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426"/>
  <workbookPr updateLinks="never" codeName="ThisWorkbook"/>
  <mc:AlternateContent xmlns:mc="http://schemas.openxmlformats.org/markup-compatibility/2006">
    <mc:Choice Requires="x15">
      <x15ac:absPath xmlns:x15ac="http://schemas.microsoft.com/office/spreadsheetml/2010/11/ac" url="C:\Users\n250032\Desktop\"/>
    </mc:Choice>
  </mc:AlternateContent>
  <xr:revisionPtr revIDLastSave="0" documentId="13_ncr:1_{1CBE6D13-0713-40E0-A8DD-F15889BC4812}" xr6:coauthVersionLast="47" xr6:coauthVersionMax="47" xr10:uidLastSave="{00000000-0000-0000-0000-000000000000}"/>
  <bookViews>
    <workbookView xWindow="-110" yWindow="-110" windowWidth="19420" windowHeight="11500" tabRatio="849" firstSheet="34" activeTab="34" xr2:uid="{00000000-000D-0000-FFFF-FFFF00000000}"/>
  </bookViews>
  <sheets>
    <sheet name="D1" sheetId="136" state="hidden" r:id="rId1"/>
    <sheet name="D1_1" sheetId="141" state="hidden" r:id="rId2"/>
    <sheet name="D1_2" sheetId="142" state="hidden" r:id="rId3"/>
    <sheet name="D1_3" sheetId="143" state="hidden" r:id="rId4"/>
    <sheet name="D1_4" sheetId="144" state="hidden" r:id="rId5"/>
    <sheet name="D1_5" sheetId="145" state="hidden" r:id="rId6"/>
    <sheet name="D1_6" sheetId="146" state="hidden" r:id="rId7"/>
    <sheet name="D1_7" sheetId="147" state="hidden" r:id="rId8"/>
    <sheet name="D1_8" sheetId="148" state="hidden" r:id="rId9"/>
    <sheet name="D1_9" sheetId="149" state="hidden" r:id="rId10"/>
    <sheet name="D1_10" sheetId="150" state="hidden" r:id="rId11"/>
    <sheet name="D1_11" sheetId="151" state="hidden" r:id="rId12"/>
    <sheet name="D1_12" sheetId="152" state="hidden" r:id="rId13"/>
    <sheet name="D1_13" sheetId="153" state="hidden" r:id="rId14"/>
    <sheet name="D1_14" sheetId="154" state="hidden" r:id="rId15"/>
    <sheet name="D1_15" sheetId="155" state="hidden" r:id="rId16"/>
    <sheet name="D1_16" sheetId="183" state="hidden" r:id="rId17"/>
    <sheet name="D2" sheetId="137" state="hidden" r:id="rId18"/>
    <sheet name="D2_1" sheetId="214" state="hidden" r:id="rId19"/>
    <sheet name="D2_2" sheetId="215" state="hidden" r:id="rId20"/>
    <sheet name="D2_3" sheetId="216" state="hidden" r:id="rId21"/>
    <sheet name="D2_4" sheetId="217" state="hidden" r:id="rId22"/>
    <sheet name="D2_5" sheetId="218" state="hidden" r:id="rId23"/>
    <sheet name="D2_6" sheetId="219" state="hidden" r:id="rId24"/>
    <sheet name="D2_7" sheetId="220" state="hidden" r:id="rId25"/>
    <sheet name="D2_8" sheetId="221" state="hidden" r:id="rId26"/>
    <sheet name="D2_9" sheetId="230" state="hidden" r:id="rId27"/>
    <sheet name="D2_10" sheetId="223" state="hidden" r:id="rId28"/>
    <sheet name="D2_11" sheetId="224" state="hidden" r:id="rId29"/>
    <sheet name="D2_12" sheetId="225" state="hidden" r:id="rId30"/>
    <sheet name="D2_13" sheetId="226" state="hidden" r:id="rId31"/>
    <sheet name="D2_14" sheetId="227" state="hidden" r:id="rId32"/>
    <sheet name="D2_15" sheetId="228" state="hidden" r:id="rId33"/>
    <sheet name="D2_16" sheetId="231" state="hidden" r:id="rId34"/>
    <sheet name="2-3" sheetId="257" r:id="rId35"/>
    <sheet name="2-3別紙" sheetId="258" r:id="rId36"/>
    <sheet name="D3" sheetId="138" state="hidden" r:id="rId37"/>
    <sheet name="D3_1" sheetId="191" state="hidden" r:id="rId38"/>
    <sheet name="D3_2" sheetId="192" state="hidden" r:id="rId39"/>
    <sheet name="D3_3" sheetId="174" state="hidden" r:id="rId40"/>
    <sheet name="D3_4" sheetId="194" state="hidden" r:id="rId41"/>
    <sheet name="D3_6" sheetId="176" state="hidden" r:id="rId42"/>
    <sheet name="D3_7" sheetId="177" state="hidden" r:id="rId43"/>
    <sheet name="D3_8" sheetId="178" state="hidden" r:id="rId44"/>
    <sheet name="D3_9" sheetId="232" state="hidden" r:id="rId45"/>
    <sheet name="D3_10" sheetId="180" state="hidden" r:id="rId46"/>
    <sheet name="D3_12" sheetId="181" state="hidden" r:id="rId47"/>
    <sheet name="D3_15" sheetId="185" state="hidden" r:id="rId48"/>
    <sheet name="D3_16" sheetId="233" state="hidden" r:id="rId49"/>
    <sheet name="D4" sheetId="139" state="hidden" r:id="rId50"/>
    <sheet name="D4_3" sheetId="186" state="hidden" r:id="rId51"/>
    <sheet name="D4_4" sheetId="195" state="hidden" r:id="rId52"/>
    <sheet name="D4_12" sheetId="188" state="hidden" r:id="rId53"/>
    <sheet name="D5" sheetId="135" state="hidden" r:id="rId54"/>
    <sheet name="SQL" sheetId="249" state="hidden" r:id="rId55"/>
  </sheets>
  <externalReferences>
    <externalReference r:id="rId56"/>
  </externalReferences>
  <definedNames>
    <definedName name="_xlnm._FilterDatabase" localSheetId="0" hidden="1">'D1'!$B$4:$H$2296</definedName>
    <definedName name="_xlnm._FilterDatabase" localSheetId="1" hidden="1">D1_1!$B$1:$CI$131</definedName>
    <definedName name="_xlnm._FilterDatabase" localSheetId="10" hidden="1">D1_10!$B$4:$G$101</definedName>
    <definedName name="_xlnm._FilterDatabase" localSheetId="13" hidden="1">D1_13!$B$1:$G$372</definedName>
    <definedName name="_xlnm._FilterDatabase" localSheetId="8" hidden="1">D1_8!$B$4:$I$996</definedName>
    <definedName name="_xlnm._FilterDatabase" localSheetId="17" hidden="1">'D2'!$B$4:$G$4</definedName>
    <definedName name="_xlnm._FilterDatabase" localSheetId="25" hidden="1">D2_8!$B$4:$I$818</definedName>
    <definedName name="_xlnm._FilterDatabase" localSheetId="36" hidden="1">'D3'!$B$4:$G$4</definedName>
    <definedName name="_xlnm._FilterDatabase" localSheetId="43" hidden="1">D3_8!$B$4:$I$466</definedName>
    <definedName name="_xlnm._FilterDatabase" localSheetId="49" hidden="1">'D4'!$B$4:$G$4</definedName>
    <definedName name="_xlnm._FilterDatabase" localSheetId="53" hidden="1">'D5'!$B$4:$G$4</definedName>
    <definedName name="_xlnm.Print_Area" localSheetId="34">'2-3'!$A$1:$BD$2796</definedName>
    <definedName name="_xlnm.Print_Area" localSheetId="35">'2-3別紙'!$A$1:$BD$777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772" i="258" l="1"/>
  <c r="AB772" i="258"/>
  <c r="R772" i="258"/>
  <c r="B772" i="258"/>
  <c r="AM774" i="258" s="1"/>
  <c r="AM770" i="258"/>
  <c r="AF768" i="258"/>
  <c r="AB768" i="258"/>
  <c r="Z768" i="258"/>
  <c r="N768" i="258"/>
  <c r="B768" i="258"/>
  <c r="AH770" i="258" s="1"/>
  <c r="B764" i="258"/>
  <c r="AH762" i="258"/>
  <c r="AQ760" i="258"/>
  <c r="AB760" i="258"/>
  <c r="X760" i="258"/>
  <c r="V760" i="258"/>
  <c r="B760" i="258"/>
  <c r="AM760" i="258" s="1"/>
  <c r="AM758" i="258"/>
  <c r="AH758" i="258"/>
  <c r="AQ756" i="258"/>
  <c r="AM756" i="258"/>
  <c r="AB756" i="258"/>
  <c r="Z756" i="258"/>
  <c r="X756" i="258"/>
  <c r="V756" i="258"/>
  <c r="T756" i="258"/>
  <c r="B756" i="258"/>
  <c r="AH756" i="258" s="1"/>
  <c r="AM754" i="258"/>
  <c r="AH754" i="258"/>
  <c r="AQ752" i="258"/>
  <c r="AM752" i="258"/>
  <c r="AH752" i="258"/>
  <c r="Z752" i="258"/>
  <c r="X752" i="258"/>
  <c r="V752" i="258"/>
  <c r="T752" i="258"/>
  <c r="R752" i="258"/>
  <c r="B752" i="258"/>
  <c r="AF752" i="258" s="1"/>
  <c r="AH750" i="258"/>
  <c r="AQ748" i="258"/>
  <c r="AM748" i="258"/>
  <c r="AH748" i="258"/>
  <c r="AF748" i="258"/>
  <c r="AB748" i="258"/>
  <c r="X748" i="258"/>
  <c r="V748" i="258"/>
  <c r="T748" i="258"/>
  <c r="R748" i="258"/>
  <c r="N748" i="258"/>
  <c r="B748" i="258"/>
  <c r="AD748" i="258" s="1"/>
  <c r="AM746" i="258"/>
  <c r="AQ744" i="258"/>
  <c r="AM744" i="258"/>
  <c r="AF744" i="258"/>
  <c r="AD744" i="258"/>
  <c r="Z744" i="258"/>
  <c r="V744" i="258"/>
  <c r="T744" i="258"/>
  <c r="R744" i="258"/>
  <c r="N744" i="258"/>
  <c r="B744" i="258"/>
  <c r="AH742" i="258"/>
  <c r="AM740" i="258"/>
  <c r="AH740" i="258"/>
  <c r="N740" i="258"/>
  <c r="B740" i="258"/>
  <c r="AQ736" i="258"/>
  <c r="AF736" i="258"/>
  <c r="AB736" i="258"/>
  <c r="Z736" i="258"/>
  <c r="V736" i="258"/>
  <c r="N736" i="258"/>
  <c r="B736" i="258"/>
  <c r="AD736" i="258" s="1"/>
  <c r="AD732" i="258"/>
  <c r="Z732" i="258"/>
  <c r="B732" i="258"/>
  <c r="AM732" i="258" s="1"/>
  <c r="AM730" i="258"/>
  <c r="AH730" i="258"/>
  <c r="AH728" i="258"/>
  <c r="AD728" i="258"/>
  <c r="AB728" i="258"/>
  <c r="X728" i="258"/>
  <c r="V728" i="258"/>
  <c r="R728" i="258"/>
  <c r="B728" i="258"/>
  <c r="AM726" i="258"/>
  <c r="AH726" i="258"/>
  <c r="AQ724" i="258"/>
  <c r="AM724" i="258"/>
  <c r="AH724" i="258"/>
  <c r="AF724" i="258"/>
  <c r="AB724" i="258"/>
  <c r="Z724" i="258"/>
  <c r="X724" i="258"/>
  <c r="V724" i="258"/>
  <c r="T724" i="258"/>
  <c r="R724" i="258"/>
  <c r="N724" i="258"/>
  <c r="B724" i="258"/>
  <c r="AD724" i="258" s="1"/>
  <c r="AM722" i="258"/>
  <c r="AH722" i="258"/>
  <c r="AQ720" i="258"/>
  <c r="AM720" i="258"/>
  <c r="AH720" i="258"/>
  <c r="AD720" i="258"/>
  <c r="Z720" i="258"/>
  <c r="X720" i="258"/>
  <c r="V720" i="258"/>
  <c r="T720" i="258"/>
  <c r="R720" i="258"/>
  <c r="N720" i="258"/>
  <c r="B720" i="258"/>
  <c r="AB720" i="258" s="1"/>
  <c r="AM716" i="258"/>
  <c r="B716" i="258"/>
  <c r="AM714" i="258"/>
  <c r="AD712" i="258"/>
  <c r="T712" i="258"/>
  <c r="N712" i="258"/>
  <c r="B712" i="258"/>
  <c r="AH712" i="258" s="1"/>
  <c r="AM710" i="258"/>
  <c r="AH708" i="258"/>
  <c r="AF708" i="258"/>
  <c r="Z708" i="258"/>
  <c r="X708" i="258"/>
  <c r="R708" i="258"/>
  <c r="N708" i="258"/>
  <c r="B708" i="258"/>
  <c r="AB708" i="258" s="1"/>
  <c r="AH706" i="258"/>
  <c r="AQ704" i="258"/>
  <c r="AH704" i="258"/>
  <c r="AD704" i="258"/>
  <c r="AB704" i="258"/>
  <c r="Z704" i="258"/>
  <c r="V704" i="258"/>
  <c r="R704" i="258"/>
  <c r="N704" i="258"/>
  <c r="B704" i="258"/>
  <c r="AQ700" i="258"/>
  <c r="B700" i="258"/>
  <c r="AM698" i="258"/>
  <c r="AD696" i="258"/>
  <c r="V696" i="258"/>
  <c r="R696" i="258"/>
  <c r="B696" i="258"/>
  <c r="AM696" i="258" s="1"/>
  <c r="AM694" i="258"/>
  <c r="AH694" i="258"/>
  <c r="AQ692" i="258"/>
  <c r="AM692" i="258"/>
  <c r="AH692" i="258"/>
  <c r="AF692" i="258"/>
  <c r="AB692" i="258"/>
  <c r="Z692" i="258"/>
  <c r="X692" i="258"/>
  <c r="V692" i="258"/>
  <c r="T692" i="258"/>
  <c r="R692" i="258"/>
  <c r="N692" i="258"/>
  <c r="B692" i="258"/>
  <c r="AD692" i="258" s="1"/>
  <c r="AM690" i="258"/>
  <c r="AH690" i="258"/>
  <c r="AF688" i="258"/>
  <c r="V688" i="258"/>
  <c r="T688" i="258"/>
  <c r="N688" i="258"/>
  <c r="B688" i="258"/>
  <c r="AH688" i="258" s="1"/>
  <c r="AM684" i="258"/>
  <c r="AB684" i="258"/>
  <c r="X684" i="258"/>
  <c r="B684" i="258"/>
  <c r="AQ680" i="258"/>
  <c r="AM680" i="258"/>
  <c r="AH680" i="258"/>
  <c r="AD680" i="258"/>
  <c r="AB680" i="258"/>
  <c r="Z680" i="258"/>
  <c r="T680" i="258"/>
  <c r="R680" i="258"/>
  <c r="N680" i="258"/>
  <c r="B680" i="258"/>
  <c r="AH678" i="258"/>
  <c r="AM676" i="258"/>
  <c r="AB676" i="258"/>
  <c r="R676" i="258"/>
  <c r="B676" i="258"/>
  <c r="AM678" i="258" s="1"/>
  <c r="AM674" i="258"/>
  <c r="AF672" i="258"/>
  <c r="X672" i="258"/>
  <c r="V672" i="258"/>
  <c r="N672" i="258"/>
  <c r="B672" i="258"/>
  <c r="AH672" i="258" s="1"/>
  <c r="AQ668" i="258"/>
  <c r="AB668" i="258"/>
  <c r="Z668" i="258"/>
  <c r="X668" i="258"/>
  <c r="B668" i="258"/>
  <c r="AM666" i="258"/>
  <c r="AH666" i="258"/>
  <c r="AQ664" i="258"/>
  <c r="AM664" i="258"/>
  <c r="AD664" i="258"/>
  <c r="AB664" i="258"/>
  <c r="Z664" i="258"/>
  <c r="X664" i="258"/>
  <c r="V664" i="258"/>
  <c r="T664" i="258"/>
  <c r="R664" i="258"/>
  <c r="B664" i="258"/>
  <c r="AM662" i="258"/>
  <c r="AH662" i="258"/>
  <c r="AQ660" i="258"/>
  <c r="AM660" i="258"/>
  <c r="AH660" i="258"/>
  <c r="AF660" i="258"/>
  <c r="AB660" i="258"/>
  <c r="Z660" i="258"/>
  <c r="X660" i="258"/>
  <c r="V660" i="258"/>
  <c r="T660" i="258"/>
  <c r="R660" i="258"/>
  <c r="N660" i="258"/>
  <c r="B660" i="258"/>
  <c r="AD660" i="258" s="1"/>
  <c r="AQ656" i="258"/>
  <c r="AD656" i="258"/>
  <c r="R656" i="258"/>
  <c r="N656" i="258"/>
  <c r="B656" i="258"/>
  <c r="AM656" i="258" s="1"/>
  <c r="AQ652" i="258"/>
  <c r="AD652" i="258"/>
  <c r="AB652" i="258"/>
  <c r="X652" i="258"/>
  <c r="V652" i="258"/>
  <c r="R652" i="258"/>
  <c r="B652" i="258"/>
  <c r="AF652" i="258" s="1"/>
  <c r="AM648" i="258"/>
  <c r="N648" i="258"/>
  <c r="B648" i="258"/>
  <c r="B644" i="258"/>
  <c r="AM642" i="258"/>
  <c r="AH642" i="258"/>
  <c r="AQ640" i="258"/>
  <c r="AH640" i="258"/>
  <c r="AD640" i="258"/>
  <c r="AB640" i="258"/>
  <c r="Z640" i="258"/>
  <c r="X640" i="258"/>
  <c r="V640" i="258"/>
  <c r="R640" i="258"/>
  <c r="N640" i="258"/>
  <c r="B640" i="258"/>
  <c r="AF636" i="258"/>
  <c r="AB636" i="258"/>
  <c r="V636" i="258"/>
  <c r="B636" i="258"/>
  <c r="AH638" i="258" s="1"/>
  <c r="AH632" i="258"/>
  <c r="AD632" i="258"/>
  <c r="X632" i="258"/>
  <c r="B632" i="258"/>
  <c r="AM634" i="258" s="1"/>
  <c r="AM630" i="258"/>
  <c r="AH630" i="258"/>
  <c r="AQ628" i="258"/>
  <c r="AM628" i="258"/>
  <c r="AH628" i="258"/>
  <c r="AF628" i="258"/>
  <c r="AB628" i="258"/>
  <c r="Z628" i="258"/>
  <c r="X628" i="258"/>
  <c r="V628" i="258"/>
  <c r="T628" i="258"/>
  <c r="R628" i="258"/>
  <c r="N628" i="258"/>
  <c r="B628" i="258"/>
  <c r="AD628" i="258" s="1"/>
  <c r="AD624" i="258"/>
  <c r="X624" i="258"/>
  <c r="R624" i="258"/>
  <c r="B624" i="258"/>
  <c r="AM624" i="258" s="1"/>
  <c r="AD620" i="258"/>
  <c r="AB620" i="258"/>
  <c r="V620" i="258"/>
  <c r="B620" i="258"/>
  <c r="AM620" i="258" s="1"/>
  <c r="AM618" i="258"/>
  <c r="AQ616" i="258"/>
  <c r="AM616" i="258"/>
  <c r="AH616" i="258"/>
  <c r="AD616" i="258"/>
  <c r="AB616" i="258"/>
  <c r="Z616" i="258"/>
  <c r="V616" i="258"/>
  <c r="T616" i="258"/>
  <c r="R616" i="258"/>
  <c r="N616" i="258"/>
  <c r="B616" i="258"/>
  <c r="AM612" i="258"/>
  <c r="AD612" i="258"/>
  <c r="AB612" i="258"/>
  <c r="T612" i="258"/>
  <c r="N612" i="258"/>
  <c r="B612" i="258"/>
  <c r="AH612" i="258" s="1"/>
  <c r="AH610" i="258"/>
  <c r="AF608" i="258"/>
  <c r="AD608" i="258"/>
  <c r="X608" i="258"/>
  <c r="N608" i="258"/>
  <c r="B608" i="258"/>
  <c r="AH608" i="258" s="1"/>
  <c r="AM606" i="258"/>
  <c r="X604" i="258"/>
  <c r="V604" i="258"/>
  <c r="B604" i="258"/>
  <c r="AB600" i="258"/>
  <c r="B600" i="258"/>
  <c r="AM598" i="258"/>
  <c r="AH598" i="258"/>
  <c r="AQ596" i="258"/>
  <c r="AM596" i="258"/>
  <c r="AH596" i="258"/>
  <c r="AF596" i="258"/>
  <c r="AB596" i="258"/>
  <c r="Z596" i="258"/>
  <c r="X596" i="258"/>
  <c r="V596" i="258"/>
  <c r="T596" i="258"/>
  <c r="R596" i="258"/>
  <c r="N596" i="258"/>
  <c r="B596" i="258"/>
  <c r="AD596" i="258" s="1"/>
  <c r="AM594" i="258"/>
  <c r="AH594" i="258"/>
  <c r="AQ592" i="258"/>
  <c r="AM592" i="258"/>
  <c r="AH592" i="258"/>
  <c r="AD592" i="258"/>
  <c r="Z592" i="258"/>
  <c r="X592" i="258"/>
  <c r="V592" i="258"/>
  <c r="T592" i="258"/>
  <c r="R592" i="258"/>
  <c r="N592" i="258"/>
  <c r="B592" i="258"/>
  <c r="AB592" i="258" s="1"/>
  <c r="AQ588" i="258"/>
  <c r="AM588" i="258"/>
  <c r="AF588" i="258"/>
  <c r="AD588" i="258"/>
  <c r="AB588" i="258"/>
  <c r="V588" i="258"/>
  <c r="R588" i="258"/>
  <c r="N588" i="258"/>
  <c r="B588" i="258"/>
  <c r="AQ584" i="258"/>
  <c r="Z584" i="258"/>
  <c r="B584" i="258"/>
  <c r="AM582" i="258"/>
  <c r="AH582" i="258"/>
  <c r="AM580" i="258"/>
  <c r="AH580" i="258"/>
  <c r="AF580" i="258"/>
  <c r="AB580" i="258"/>
  <c r="Z580" i="258"/>
  <c r="X580" i="258"/>
  <c r="V580" i="258"/>
  <c r="T580" i="258"/>
  <c r="R580" i="258"/>
  <c r="N580" i="258"/>
  <c r="B580" i="258"/>
  <c r="AQ580" i="258" s="1"/>
  <c r="B576" i="258"/>
  <c r="AM578" i="258" s="1"/>
  <c r="AH574" i="258"/>
  <c r="AH572" i="258"/>
  <c r="AD572" i="258"/>
  <c r="X572" i="258"/>
  <c r="R572" i="258"/>
  <c r="N572" i="258"/>
  <c r="B572" i="258"/>
  <c r="AF572" i="258" s="1"/>
  <c r="AM570" i="258"/>
  <c r="AM568" i="258"/>
  <c r="AH568" i="258"/>
  <c r="AD568" i="258"/>
  <c r="AB568" i="258"/>
  <c r="Z568" i="258"/>
  <c r="V568" i="258"/>
  <c r="R568" i="258"/>
  <c r="N568" i="258"/>
  <c r="B568" i="258"/>
  <c r="AM566" i="258"/>
  <c r="AH566" i="258"/>
  <c r="AM564" i="258"/>
  <c r="AH564" i="258"/>
  <c r="AD564" i="258"/>
  <c r="AB564" i="258"/>
  <c r="Z564" i="258"/>
  <c r="X564" i="258"/>
  <c r="T564" i="258"/>
  <c r="R564" i="258"/>
  <c r="N564" i="258"/>
  <c r="B564" i="258"/>
  <c r="AM562" i="258"/>
  <c r="AH560" i="258"/>
  <c r="AD560" i="258"/>
  <c r="AB560" i="258"/>
  <c r="V560" i="258"/>
  <c r="N560" i="258"/>
  <c r="B560" i="258"/>
  <c r="AF560" i="258" s="1"/>
  <c r="AM558" i="258"/>
  <c r="AM556" i="258"/>
  <c r="AF556" i="258"/>
  <c r="Z556" i="258"/>
  <c r="X556" i="258"/>
  <c r="V556" i="258"/>
  <c r="N556" i="258"/>
  <c r="B556" i="258"/>
  <c r="AB556" i="258" s="1"/>
  <c r="AH554" i="258"/>
  <c r="AQ552" i="258"/>
  <c r="AH552" i="258"/>
  <c r="AB552" i="258"/>
  <c r="R552" i="258"/>
  <c r="B552" i="258"/>
  <c r="AM550" i="258"/>
  <c r="AH550" i="258"/>
  <c r="AQ548" i="258"/>
  <c r="AM548" i="258"/>
  <c r="AH548" i="258"/>
  <c r="AF548" i="258"/>
  <c r="AB548" i="258"/>
  <c r="Z548" i="258"/>
  <c r="X548" i="258"/>
  <c r="V548" i="258"/>
  <c r="T548" i="258"/>
  <c r="R548" i="258"/>
  <c r="N548" i="258"/>
  <c r="B548" i="258"/>
  <c r="AD548" i="258" s="1"/>
  <c r="AM546" i="258"/>
  <c r="AH546" i="258"/>
  <c r="AM544" i="258"/>
  <c r="AH544" i="258"/>
  <c r="AD544" i="258"/>
  <c r="Z544" i="258"/>
  <c r="X544" i="258"/>
  <c r="V544" i="258"/>
  <c r="R544" i="258"/>
  <c r="N544" i="258"/>
  <c r="B544" i="258"/>
  <c r="AB544" i="258" s="1"/>
  <c r="AH542" i="258"/>
  <c r="AQ540" i="258"/>
  <c r="AM540" i="258"/>
  <c r="AH540" i="258"/>
  <c r="AD540" i="258"/>
  <c r="AB540" i="258"/>
  <c r="X540" i="258"/>
  <c r="V540" i="258"/>
  <c r="T540" i="258"/>
  <c r="R540" i="258"/>
  <c r="N540" i="258"/>
  <c r="B540" i="258"/>
  <c r="AH536" i="258"/>
  <c r="AD536" i="258"/>
  <c r="AB536" i="258"/>
  <c r="V536" i="258"/>
  <c r="T536" i="258"/>
  <c r="B536" i="258"/>
  <c r="AQ536" i="258" s="1"/>
  <c r="AM534" i="258"/>
  <c r="AH532" i="258"/>
  <c r="AF532" i="258"/>
  <c r="AB532" i="258"/>
  <c r="Z532" i="258"/>
  <c r="X532" i="258"/>
  <c r="T532" i="258"/>
  <c r="N532" i="258"/>
  <c r="B532" i="258"/>
  <c r="B528" i="258"/>
  <c r="AH530" i="258" s="1"/>
  <c r="AQ524" i="258"/>
  <c r="AD524" i="258"/>
  <c r="AB524" i="258"/>
  <c r="V524" i="258"/>
  <c r="T524" i="258"/>
  <c r="B524" i="258"/>
  <c r="AH526" i="258" s="1"/>
  <c r="AM522" i="258"/>
  <c r="AQ520" i="258"/>
  <c r="AH520" i="258"/>
  <c r="Z520" i="258"/>
  <c r="X520" i="258"/>
  <c r="V520" i="258"/>
  <c r="T520" i="258"/>
  <c r="B520" i="258"/>
  <c r="AD520" i="258" s="1"/>
  <c r="AM518" i="258"/>
  <c r="AH518" i="258"/>
  <c r="AQ516" i="258"/>
  <c r="AM516" i="258"/>
  <c r="AH516" i="258"/>
  <c r="AF516" i="258"/>
  <c r="AB516" i="258"/>
  <c r="Z516" i="258"/>
  <c r="X516" i="258"/>
  <c r="V516" i="258"/>
  <c r="T516" i="258"/>
  <c r="R516" i="258"/>
  <c r="N516" i="258"/>
  <c r="B516" i="258"/>
  <c r="AD516" i="258" s="1"/>
  <c r="AH514" i="258"/>
  <c r="AH512" i="258"/>
  <c r="AF512" i="258"/>
  <c r="Z512" i="258"/>
  <c r="V512" i="258"/>
  <c r="T512" i="258"/>
  <c r="N512" i="258"/>
  <c r="B512" i="258"/>
  <c r="AD512" i="258" s="1"/>
  <c r="AH510" i="258"/>
  <c r="AF508" i="258"/>
  <c r="X508" i="258"/>
  <c r="B508" i="258"/>
  <c r="AQ508" i="258" s="1"/>
  <c r="AM504" i="258"/>
  <c r="AF504" i="258"/>
  <c r="T504" i="258"/>
  <c r="B504" i="258"/>
  <c r="AH502" i="258"/>
  <c r="AM500" i="258"/>
  <c r="AB500" i="258"/>
  <c r="R500" i="258"/>
  <c r="B500" i="258"/>
  <c r="AM498" i="258"/>
  <c r="AH498" i="258"/>
  <c r="AF496" i="258"/>
  <c r="X496" i="258"/>
  <c r="R496" i="258"/>
  <c r="B496" i="258"/>
  <c r="X492" i="258"/>
  <c r="B492" i="258"/>
  <c r="AQ492" i="258" s="1"/>
  <c r="AM490" i="258"/>
  <c r="AQ488" i="258"/>
  <c r="AM488" i="258"/>
  <c r="AD488" i="258"/>
  <c r="AB488" i="258"/>
  <c r="Z488" i="258"/>
  <c r="X488" i="258"/>
  <c r="T488" i="258"/>
  <c r="R488" i="258"/>
  <c r="B488" i="258"/>
  <c r="AM486" i="258"/>
  <c r="AH486" i="258"/>
  <c r="AQ484" i="258"/>
  <c r="AM484" i="258"/>
  <c r="AH484" i="258"/>
  <c r="AF484" i="258"/>
  <c r="AB484" i="258"/>
  <c r="Z484" i="258"/>
  <c r="X484" i="258"/>
  <c r="V484" i="258"/>
  <c r="T484" i="258"/>
  <c r="R484" i="258"/>
  <c r="N484" i="258"/>
  <c r="B484" i="258"/>
  <c r="AD484" i="258" s="1"/>
  <c r="T480" i="258"/>
  <c r="B480" i="258"/>
  <c r="AM482" i="258" s="1"/>
  <c r="AQ476" i="258"/>
  <c r="AM476" i="258"/>
  <c r="AF476" i="258"/>
  <c r="AB476" i="258"/>
  <c r="X476" i="258"/>
  <c r="R476" i="258"/>
  <c r="B476" i="258"/>
  <c r="AM474" i="258"/>
  <c r="AQ472" i="258"/>
  <c r="AF472" i="258"/>
  <c r="AD472" i="258"/>
  <c r="V472" i="258"/>
  <c r="T472" i="258"/>
  <c r="R472" i="258"/>
  <c r="B472" i="258"/>
  <c r="B468" i="258"/>
  <c r="AM468" i="258" s="1"/>
  <c r="AM466" i="258"/>
  <c r="AQ464" i="258"/>
  <c r="AH464" i="258"/>
  <c r="AD464" i="258"/>
  <c r="AB464" i="258"/>
  <c r="Z464" i="258"/>
  <c r="X464" i="258"/>
  <c r="R464" i="258"/>
  <c r="N464" i="258"/>
  <c r="B464" i="258"/>
  <c r="AM462" i="258"/>
  <c r="AH462" i="258"/>
  <c r="AQ460" i="258"/>
  <c r="AM460" i="258"/>
  <c r="AD460" i="258"/>
  <c r="AB460" i="258"/>
  <c r="Z460" i="258"/>
  <c r="X460" i="258"/>
  <c r="V460" i="258"/>
  <c r="T460" i="258"/>
  <c r="N460" i="258"/>
  <c r="B460" i="258"/>
  <c r="AM456" i="258"/>
  <c r="B456" i="258"/>
  <c r="AH458" i="258" s="1"/>
  <c r="AM454" i="258"/>
  <c r="AH454" i="258"/>
  <c r="AQ452" i="258"/>
  <c r="AM452" i="258"/>
  <c r="AH452" i="258"/>
  <c r="AF452" i="258"/>
  <c r="AB452" i="258"/>
  <c r="Z452" i="258"/>
  <c r="X452" i="258"/>
  <c r="V452" i="258"/>
  <c r="T452" i="258"/>
  <c r="R452" i="258"/>
  <c r="N452" i="258"/>
  <c r="B452" i="258"/>
  <c r="AD452" i="258" s="1"/>
  <c r="AH450" i="258"/>
  <c r="AQ448" i="258"/>
  <c r="AF448" i="258"/>
  <c r="X448" i="258"/>
  <c r="R448" i="258"/>
  <c r="B448" i="258"/>
  <c r="AF444" i="258"/>
  <c r="V444" i="258"/>
  <c r="B444" i="258"/>
  <c r="AM444" i="258" s="1"/>
  <c r="AM442" i="258"/>
  <c r="AM440" i="258"/>
  <c r="AH440" i="258"/>
  <c r="AD440" i="258"/>
  <c r="AB440" i="258"/>
  <c r="Z440" i="258"/>
  <c r="V440" i="258"/>
  <c r="R440" i="258"/>
  <c r="N440" i="258"/>
  <c r="B440" i="258"/>
  <c r="AM438" i="258"/>
  <c r="AH438" i="258"/>
  <c r="AM436" i="258"/>
  <c r="AH436" i="258"/>
  <c r="AD436" i="258"/>
  <c r="AB436" i="258"/>
  <c r="Z436" i="258"/>
  <c r="X436" i="258"/>
  <c r="T436" i="258"/>
  <c r="R436" i="258"/>
  <c r="N436" i="258"/>
  <c r="B436" i="258"/>
  <c r="AH432" i="258"/>
  <c r="AF432" i="258"/>
  <c r="AD432" i="258"/>
  <c r="X432" i="258"/>
  <c r="V432" i="258"/>
  <c r="B432" i="258"/>
  <c r="AH434" i="258" s="1"/>
  <c r="AM430" i="258"/>
  <c r="AM428" i="258"/>
  <c r="AB428" i="258"/>
  <c r="Z428" i="258"/>
  <c r="V428" i="258"/>
  <c r="N428" i="258"/>
  <c r="B428" i="258"/>
  <c r="AH430" i="258" s="1"/>
  <c r="AH426" i="258"/>
  <c r="AM424" i="258"/>
  <c r="AH424" i="258"/>
  <c r="Z424" i="258"/>
  <c r="V424" i="258"/>
  <c r="T424" i="258"/>
  <c r="R424" i="258"/>
  <c r="B424" i="258"/>
  <c r="AB424" i="258" s="1"/>
  <c r="AM422" i="258"/>
  <c r="AH422" i="258"/>
  <c r="AQ420" i="258"/>
  <c r="AM420" i="258"/>
  <c r="AH420" i="258"/>
  <c r="AF420" i="258"/>
  <c r="AB420" i="258"/>
  <c r="Z420" i="258"/>
  <c r="X420" i="258"/>
  <c r="V420" i="258"/>
  <c r="T420" i="258"/>
  <c r="R420" i="258"/>
  <c r="N420" i="258"/>
  <c r="B420" i="258"/>
  <c r="AD420" i="258" s="1"/>
  <c r="AM418" i="258"/>
  <c r="AH418" i="258"/>
  <c r="AM416" i="258"/>
  <c r="AH416" i="258"/>
  <c r="AD416" i="258"/>
  <c r="Z416" i="258"/>
  <c r="X416" i="258"/>
  <c r="V416" i="258"/>
  <c r="R416" i="258"/>
  <c r="N416" i="258"/>
  <c r="B416" i="258"/>
  <c r="AB416" i="258" s="1"/>
  <c r="AH414" i="258"/>
  <c r="AQ412" i="258"/>
  <c r="AM412" i="258"/>
  <c r="AH412" i="258"/>
  <c r="AD412" i="258"/>
  <c r="AB412" i="258"/>
  <c r="X412" i="258"/>
  <c r="V412" i="258"/>
  <c r="T412" i="258"/>
  <c r="R412" i="258"/>
  <c r="N412" i="258"/>
  <c r="B412" i="258"/>
  <c r="AM410" i="258"/>
  <c r="AQ408" i="258"/>
  <c r="AD408" i="258"/>
  <c r="T408" i="258"/>
  <c r="B408" i="258"/>
  <c r="AH406" i="258"/>
  <c r="AH404" i="258"/>
  <c r="AB404" i="258"/>
  <c r="X404" i="258"/>
  <c r="B404" i="258"/>
  <c r="X400" i="258"/>
  <c r="B400" i="258"/>
  <c r="AH402" i="258" s="1"/>
  <c r="B396" i="258"/>
  <c r="AB392" i="258"/>
  <c r="B392" i="258"/>
  <c r="AM394" i="258" s="1"/>
  <c r="AM390" i="258"/>
  <c r="AH390" i="258"/>
  <c r="AQ388" i="258"/>
  <c r="AM388" i="258"/>
  <c r="AH388" i="258"/>
  <c r="AF388" i="258"/>
  <c r="AB388" i="258"/>
  <c r="Z388" i="258"/>
  <c r="X388" i="258"/>
  <c r="V388" i="258"/>
  <c r="T388" i="258"/>
  <c r="R388" i="258"/>
  <c r="N388" i="258"/>
  <c r="B388" i="258"/>
  <c r="AD388" i="258" s="1"/>
  <c r="AM384" i="258"/>
  <c r="AH384" i="258"/>
  <c r="Z384" i="258"/>
  <c r="R384" i="258"/>
  <c r="B384" i="258"/>
  <c r="AH382" i="258"/>
  <c r="AH380" i="258"/>
  <c r="AB380" i="258"/>
  <c r="V380" i="258"/>
  <c r="B380" i="258"/>
  <c r="AM378" i="258"/>
  <c r="AM376" i="258"/>
  <c r="AF376" i="258"/>
  <c r="V376" i="258"/>
  <c r="B376" i="258"/>
  <c r="AH374" i="258"/>
  <c r="AM372" i="258"/>
  <c r="AF372" i="258"/>
  <c r="AD372" i="258"/>
  <c r="Z372" i="258"/>
  <c r="T372" i="258"/>
  <c r="R372" i="258"/>
  <c r="N372" i="258"/>
  <c r="B372" i="258"/>
  <c r="AB372" i="258" s="1"/>
  <c r="AM370" i="258"/>
  <c r="AH370" i="258"/>
  <c r="AF368" i="258"/>
  <c r="AD368" i="258"/>
  <c r="AB368" i="258"/>
  <c r="Z368" i="258"/>
  <c r="X368" i="258"/>
  <c r="V368" i="258"/>
  <c r="R368" i="258"/>
  <c r="B368" i="258"/>
  <c r="AH366" i="258"/>
  <c r="AD364" i="258"/>
  <c r="Z364" i="258"/>
  <c r="T364" i="258"/>
  <c r="B364" i="258"/>
  <c r="AB360" i="258"/>
  <c r="X360" i="258"/>
  <c r="B360" i="258"/>
  <c r="AD360" i="258" s="1"/>
  <c r="AM358" i="258"/>
  <c r="AH358" i="258"/>
  <c r="AQ356" i="258"/>
  <c r="AM356" i="258"/>
  <c r="AH356" i="258"/>
  <c r="AF356" i="258"/>
  <c r="AB356" i="258"/>
  <c r="Z356" i="258"/>
  <c r="X356" i="258"/>
  <c r="V356" i="258"/>
  <c r="T356" i="258"/>
  <c r="R356" i="258"/>
  <c r="N356" i="258"/>
  <c r="B356" i="258"/>
  <c r="AD356" i="258" s="1"/>
  <c r="AH354" i="258"/>
  <c r="AF352" i="258"/>
  <c r="B352" i="258"/>
  <c r="AQ348" i="258"/>
  <c r="AM348" i="258"/>
  <c r="AF348" i="258"/>
  <c r="AD348" i="258"/>
  <c r="X348" i="258"/>
  <c r="T348" i="258"/>
  <c r="R348" i="258"/>
  <c r="N348" i="258"/>
  <c r="B348" i="258"/>
  <c r="AB348" i="258" s="1"/>
  <c r="AM346" i="258"/>
  <c r="AQ344" i="258"/>
  <c r="AF344" i="258"/>
  <c r="AD344" i="258"/>
  <c r="AB344" i="258"/>
  <c r="Z344" i="258"/>
  <c r="V344" i="258"/>
  <c r="T344" i="258"/>
  <c r="R344" i="258"/>
  <c r="B344" i="258"/>
  <c r="AM342" i="258"/>
  <c r="AM340" i="258"/>
  <c r="AD340" i="258"/>
  <c r="Z340" i="258"/>
  <c r="T340" i="258"/>
  <c r="R340" i="258"/>
  <c r="N340" i="258"/>
  <c r="B340" i="258"/>
  <c r="AH340" i="258" s="1"/>
  <c r="AQ336" i="258"/>
  <c r="AD336" i="258"/>
  <c r="AB336" i="258"/>
  <c r="Z336" i="258"/>
  <c r="X336" i="258"/>
  <c r="N336" i="258"/>
  <c r="B336" i="258"/>
  <c r="AH336" i="258" s="1"/>
  <c r="AM334" i="258"/>
  <c r="AH334" i="258"/>
  <c r="AQ332" i="258"/>
  <c r="AM332" i="258"/>
  <c r="AD332" i="258"/>
  <c r="AB332" i="258"/>
  <c r="Z332" i="258"/>
  <c r="X332" i="258"/>
  <c r="V332" i="258"/>
  <c r="T332" i="258"/>
  <c r="N332" i="258"/>
  <c r="B332" i="258"/>
  <c r="B328" i="258"/>
  <c r="AM330" i="258" s="1"/>
  <c r="AM326" i="258"/>
  <c r="AH326" i="258"/>
  <c r="AQ324" i="258"/>
  <c r="AM324" i="258"/>
  <c r="AH324" i="258"/>
  <c r="AF324" i="258"/>
  <c r="AB324" i="258"/>
  <c r="Z324" i="258"/>
  <c r="X324" i="258"/>
  <c r="V324" i="258"/>
  <c r="T324" i="258"/>
  <c r="R324" i="258"/>
  <c r="N324" i="258"/>
  <c r="B324" i="258"/>
  <c r="AD324" i="258" s="1"/>
  <c r="AM322" i="258"/>
  <c r="AH322" i="258"/>
  <c r="AM320" i="258"/>
  <c r="AF320" i="258"/>
  <c r="T320" i="258"/>
  <c r="B320" i="258"/>
  <c r="AH318" i="258"/>
  <c r="AQ316" i="258"/>
  <c r="AM316" i="258"/>
  <c r="AF316" i="258"/>
  <c r="AD316" i="258"/>
  <c r="V316" i="258"/>
  <c r="T316" i="258"/>
  <c r="R316" i="258"/>
  <c r="N316" i="258"/>
  <c r="B316" i="258"/>
  <c r="X316" i="258" s="1"/>
  <c r="AM314" i="258"/>
  <c r="AH312" i="258"/>
  <c r="AD312" i="258"/>
  <c r="AB312" i="258"/>
  <c r="V312" i="258"/>
  <c r="T312" i="258"/>
  <c r="N312" i="258"/>
  <c r="B312" i="258"/>
  <c r="AF312" i="258" s="1"/>
  <c r="AM310" i="258"/>
  <c r="AH308" i="258"/>
  <c r="AF308" i="258"/>
  <c r="AB308" i="258"/>
  <c r="Z308" i="258"/>
  <c r="X308" i="258"/>
  <c r="T308" i="258"/>
  <c r="N308" i="258"/>
  <c r="B308" i="258"/>
  <c r="B304" i="258"/>
  <c r="AH306" i="258" s="1"/>
  <c r="B300" i="258"/>
  <c r="AH302" i="258" s="1"/>
  <c r="AM298" i="258"/>
  <c r="B296" i="258"/>
  <c r="AH298" i="258" s="1"/>
  <c r="AM294" i="258"/>
  <c r="AH294" i="258"/>
  <c r="AQ292" i="258"/>
  <c r="AM292" i="258"/>
  <c r="AH292" i="258"/>
  <c r="AF292" i="258"/>
  <c r="AB292" i="258"/>
  <c r="Z292" i="258"/>
  <c r="X292" i="258"/>
  <c r="V292" i="258"/>
  <c r="T292" i="258"/>
  <c r="R292" i="258"/>
  <c r="N292" i="258"/>
  <c r="B292" i="258"/>
  <c r="AD292" i="258" s="1"/>
  <c r="AQ288" i="258"/>
  <c r="AF288" i="258"/>
  <c r="Z288" i="258"/>
  <c r="V288" i="258"/>
  <c r="N288" i="258"/>
  <c r="B288" i="258"/>
  <c r="AH290" i="258" s="1"/>
  <c r="AB284" i="258"/>
  <c r="B284" i="258"/>
  <c r="AQ284" i="258" s="1"/>
  <c r="AM280" i="258"/>
  <c r="AF280" i="258"/>
  <c r="AB280" i="258"/>
  <c r="Z280" i="258"/>
  <c r="R280" i="258"/>
  <c r="B280" i="258"/>
  <c r="AH280" i="258" s="1"/>
  <c r="AH278" i="258"/>
  <c r="AD276" i="258"/>
  <c r="Z276" i="258"/>
  <c r="R276" i="258"/>
  <c r="B276" i="258"/>
  <c r="AM276" i="258" s="1"/>
  <c r="AM274" i="258"/>
  <c r="AH274" i="258"/>
  <c r="AQ272" i="258"/>
  <c r="AF272" i="258"/>
  <c r="Z272" i="258"/>
  <c r="X272" i="258"/>
  <c r="V272" i="258"/>
  <c r="R272" i="258"/>
  <c r="N272" i="258"/>
  <c r="B272" i="258"/>
  <c r="AD272" i="258" s="1"/>
  <c r="AD268" i="258"/>
  <c r="B268" i="258"/>
  <c r="AM270" i="258" s="1"/>
  <c r="AM266" i="258"/>
  <c r="AH266" i="258"/>
  <c r="AQ264" i="258"/>
  <c r="AM264" i="258"/>
  <c r="AD264" i="258"/>
  <c r="AB264" i="258"/>
  <c r="Z264" i="258"/>
  <c r="X264" i="258"/>
  <c r="V264" i="258"/>
  <c r="T264" i="258"/>
  <c r="R264" i="258"/>
  <c r="B264" i="258"/>
  <c r="AM262" i="258"/>
  <c r="AH262" i="258"/>
  <c r="AQ260" i="258"/>
  <c r="AM260" i="258"/>
  <c r="AH260" i="258"/>
  <c r="AF260" i="258"/>
  <c r="AB260" i="258"/>
  <c r="Z260" i="258"/>
  <c r="X260" i="258"/>
  <c r="V260" i="258"/>
  <c r="T260" i="258"/>
  <c r="R260" i="258"/>
  <c r="N260" i="258"/>
  <c r="B260" i="258"/>
  <c r="AD260" i="258" s="1"/>
  <c r="AQ256" i="258"/>
  <c r="B256" i="258"/>
  <c r="AH256" i="258" s="1"/>
  <c r="AQ252" i="258"/>
  <c r="B252" i="258"/>
  <c r="AM252" i="258" s="1"/>
  <c r="AM250" i="258"/>
  <c r="AQ248" i="258"/>
  <c r="AM248" i="258"/>
  <c r="AF248" i="258"/>
  <c r="Z248" i="258"/>
  <c r="V248" i="258"/>
  <c r="T248" i="258"/>
  <c r="R248" i="258"/>
  <c r="N248" i="258"/>
  <c r="B248" i="258"/>
  <c r="AD248" i="258" s="1"/>
  <c r="AF244" i="258"/>
  <c r="Z244" i="258"/>
  <c r="T244" i="258"/>
  <c r="N244" i="258"/>
  <c r="B244" i="258"/>
  <c r="AH244" i="258" s="1"/>
  <c r="Z240" i="258"/>
  <c r="B240" i="258"/>
  <c r="AQ240" i="258" s="1"/>
  <c r="AH238" i="258"/>
  <c r="AM236" i="258"/>
  <c r="AF236" i="258"/>
  <c r="AD236" i="258"/>
  <c r="Z236" i="258"/>
  <c r="V236" i="258"/>
  <c r="T236" i="258"/>
  <c r="N236" i="258"/>
  <c r="B236" i="258"/>
  <c r="AM234" i="258"/>
  <c r="B232" i="258"/>
  <c r="AM230" i="258"/>
  <c r="AH230" i="258"/>
  <c r="AQ228" i="258"/>
  <c r="AM228" i="258"/>
  <c r="AH228" i="258"/>
  <c r="AF228" i="258"/>
  <c r="AB228" i="258"/>
  <c r="Z228" i="258"/>
  <c r="X228" i="258"/>
  <c r="V228" i="258"/>
  <c r="T228" i="258"/>
  <c r="R228" i="258"/>
  <c r="N228" i="258"/>
  <c r="B228" i="258"/>
  <c r="AD228" i="258" s="1"/>
  <c r="B224" i="258"/>
  <c r="AQ224" i="258" s="1"/>
  <c r="AD220" i="258"/>
  <c r="T220" i="258"/>
  <c r="N220" i="258"/>
  <c r="B220" i="258"/>
  <c r="AH220" i="258" s="1"/>
  <c r="AM218" i="258"/>
  <c r="AM216" i="258"/>
  <c r="AF216" i="258"/>
  <c r="Z216" i="258"/>
  <c r="V216" i="258"/>
  <c r="T216" i="258"/>
  <c r="R216" i="258"/>
  <c r="B216" i="258"/>
  <c r="AB216" i="258" s="1"/>
  <c r="AH214" i="258"/>
  <c r="AF212" i="258"/>
  <c r="AD212" i="258"/>
  <c r="Z212" i="258"/>
  <c r="T212" i="258"/>
  <c r="N212" i="258"/>
  <c r="B212" i="258"/>
  <c r="AH212" i="258" s="1"/>
  <c r="AQ208" i="258"/>
  <c r="AF208" i="258"/>
  <c r="AD208" i="258"/>
  <c r="AB208" i="258"/>
  <c r="Z208" i="258"/>
  <c r="X208" i="258"/>
  <c r="R208" i="258"/>
  <c r="B208" i="258"/>
  <c r="AM206" i="258"/>
  <c r="AH206" i="258"/>
  <c r="AQ204" i="258"/>
  <c r="AM204" i="258"/>
  <c r="AD204" i="258"/>
  <c r="Z204" i="258"/>
  <c r="X204" i="258"/>
  <c r="V204" i="258"/>
  <c r="T204" i="258"/>
  <c r="N204" i="258"/>
  <c r="B204" i="258"/>
  <c r="AB204" i="258" s="1"/>
  <c r="AM202" i="258"/>
  <c r="AM200" i="258"/>
  <c r="AH200" i="258"/>
  <c r="AB200" i="258"/>
  <c r="X200" i="258"/>
  <c r="T200" i="258"/>
  <c r="R200" i="258"/>
  <c r="B200" i="258"/>
  <c r="AD200" i="258" s="1"/>
  <c r="AM198" i="258"/>
  <c r="AH198" i="258"/>
  <c r="AQ196" i="258"/>
  <c r="AM196" i="258"/>
  <c r="AH196" i="258"/>
  <c r="AF196" i="258"/>
  <c r="AB196" i="258"/>
  <c r="Z196" i="258"/>
  <c r="X196" i="258"/>
  <c r="V196" i="258"/>
  <c r="T196" i="258"/>
  <c r="R196" i="258"/>
  <c r="N196" i="258"/>
  <c r="B196" i="258"/>
  <c r="AD196" i="258" s="1"/>
  <c r="AM194" i="258"/>
  <c r="AH194" i="258"/>
  <c r="AQ192" i="258"/>
  <c r="AM192" i="258"/>
  <c r="AF192" i="258"/>
  <c r="Z192" i="258"/>
  <c r="X192" i="258"/>
  <c r="V192" i="258"/>
  <c r="T192" i="258"/>
  <c r="R192" i="258"/>
  <c r="N192" i="258"/>
  <c r="B192" i="258"/>
  <c r="B188" i="258"/>
  <c r="AM188" i="258" s="1"/>
  <c r="B184" i="258"/>
  <c r="AM186" i="258" s="1"/>
  <c r="N180" i="258"/>
  <c r="B180" i="258"/>
  <c r="AM180" i="258" s="1"/>
  <c r="AM178" i="258"/>
  <c r="AQ176" i="258"/>
  <c r="AF176" i="258"/>
  <c r="AD176" i="258"/>
  <c r="Z176" i="258"/>
  <c r="X176" i="258"/>
  <c r="R176" i="258"/>
  <c r="N176" i="258"/>
  <c r="B176" i="258"/>
  <c r="AB176" i="258" s="1"/>
  <c r="AM174" i="258"/>
  <c r="AH174" i="258"/>
  <c r="AQ172" i="258"/>
  <c r="AM172" i="258"/>
  <c r="AD172" i="258"/>
  <c r="AB172" i="258"/>
  <c r="Z172" i="258"/>
  <c r="X172" i="258"/>
  <c r="V172" i="258"/>
  <c r="T172" i="258"/>
  <c r="N172" i="258"/>
  <c r="B172" i="258"/>
  <c r="AM170" i="258"/>
  <c r="AH170" i="258"/>
  <c r="AQ168" i="258"/>
  <c r="AH168" i="258"/>
  <c r="AD168" i="258"/>
  <c r="X168" i="258"/>
  <c r="V168" i="258"/>
  <c r="T168" i="258"/>
  <c r="R168" i="258"/>
  <c r="B168" i="258"/>
  <c r="AB168" i="258" s="1"/>
  <c r="AM166" i="258"/>
  <c r="AH166" i="258"/>
  <c r="AQ164" i="258"/>
  <c r="AM164" i="258"/>
  <c r="AH164" i="258"/>
  <c r="AF164" i="258"/>
  <c r="AB164" i="258"/>
  <c r="Z164" i="258"/>
  <c r="X164" i="258"/>
  <c r="V164" i="258"/>
  <c r="T164" i="258"/>
  <c r="R164" i="258"/>
  <c r="N164" i="258"/>
  <c r="B164" i="258"/>
  <c r="AD164" i="258" s="1"/>
  <c r="AQ160" i="258"/>
  <c r="AM160" i="258"/>
  <c r="X160" i="258"/>
  <c r="B160" i="258"/>
  <c r="AD160" i="258" s="1"/>
  <c r="X156" i="258"/>
  <c r="B156" i="258"/>
  <c r="AM156" i="258" s="1"/>
  <c r="AM154" i="258"/>
  <c r="AQ152" i="258"/>
  <c r="AM152" i="258"/>
  <c r="AH152" i="258"/>
  <c r="AD152" i="258"/>
  <c r="AB152" i="258"/>
  <c r="Z152" i="258"/>
  <c r="V152" i="258"/>
  <c r="T152" i="258"/>
  <c r="R152" i="258"/>
  <c r="N152" i="258"/>
  <c r="B152" i="258"/>
  <c r="AF148" i="258"/>
  <c r="X148" i="258"/>
  <c r="B148" i="258"/>
  <c r="AD148" i="258" s="1"/>
  <c r="AM146" i="258"/>
  <c r="AF144" i="258"/>
  <c r="Z144" i="258"/>
  <c r="X144" i="258"/>
  <c r="V144" i="258"/>
  <c r="B144" i="258"/>
  <c r="AD144" i="258" s="1"/>
  <c r="AM142" i="258"/>
  <c r="AF140" i="258"/>
  <c r="AB140" i="258"/>
  <c r="V140" i="258"/>
  <c r="B140" i="258"/>
  <c r="Z140" i="258" s="1"/>
  <c r="AH138" i="258"/>
  <c r="AQ136" i="258"/>
  <c r="AH136" i="258"/>
  <c r="AD136" i="258"/>
  <c r="AB136" i="258"/>
  <c r="Z136" i="258"/>
  <c r="V136" i="258"/>
  <c r="T136" i="258"/>
  <c r="R136" i="258"/>
  <c r="B136" i="258"/>
  <c r="AM134" i="258"/>
  <c r="AH134" i="258"/>
  <c r="AQ132" i="258"/>
  <c r="AM132" i="258"/>
  <c r="AH132" i="258"/>
  <c r="AF132" i="258"/>
  <c r="AB132" i="258"/>
  <c r="Z132" i="258"/>
  <c r="X132" i="258"/>
  <c r="V132" i="258"/>
  <c r="T132" i="258"/>
  <c r="R132" i="258"/>
  <c r="N132" i="258"/>
  <c r="B132" i="258"/>
  <c r="AD132" i="258" s="1"/>
  <c r="AM130" i="258"/>
  <c r="AH130" i="258"/>
  <c r="AQ128" i="258"/>
  <c r="AM128" i="258"/>
  <c r="AH128" i="258"/>
  <c r="AD128" i="258"/>
  <c r="Z128" i="258"/>
  <c r="X128" i="258"/>
  <c r="V128" i="258"/>
  <c r="T128" i="258"/>
  <c r="R128" i="258"/>
  <c r="N128" i="258"/>
  <c r="B128" i="258"/>
  <c r="AB128" i="258" s="1"/>
  <c r="AB124" i="258"/>
  <c r="B124" i="258"/>
  <c r="AF124" i="258" s="1"/>
  <c r="B120" i="258"/>
  <c r="AF120" i="258" s="1"/>
  <c r="AF116" i="258"/>
  <c r="X116" i="258"/>
  <c r="B116" i="258"/>
  <c r="AB116" i="258" s="1"/>
  <c r="AH114" i="258"/>
  <c r="AF112" i="258"/>
  <c r="Z112" i="258"/>
  <c r="V112" i="258"/>
  <c r="R112" i="258"/>
  <c r="B112" i="258"/>
  <c r="AD112" i="258" s="1"/>
  <c r="AM110" i="258"/>
  <c r="AF108" i="258"/>
  <c r="AD108" i="258"/>
  <c r="AB108" i="258"/>
  <c r="X108" i="258"/>
  <c r="V108" i="258"/>
  <c r="B108" i="258"/>
  <c r="AM106" i="258"/>
  <c r="AH106" i="258"/>
  <c r="AQ104" i="258"/>
  <c r="AH104" i="258"/>
  <c r="AD104" i="258"/>
  <c r="Z104" i="258"/>
  <c r="X104" i="258"/>
  <c r="V104" i="258"/>
  <c r="T104" i="258"/>
  <c r="R104" i="258"/>
  <c r="B104" i="258"/>
  <c r="AM102" i="258"/>
  <c r="AH102" i="258"/>
  <c r="AQ100" i="258"/>
  <c r="AM100" i="258"/>
  <c r="AH100" i="258"/>
  <c r="AF100" i="258"/>
  <c r="AB100" i="258"/>
  <c r="Z100" i="258"/>
  <c r="X100" i="258"/>
  <c r="V100" i="258"/>
  <c r="T100" i="258"/>
  <c r="R100" i="258"/>
  <c r="N100" i="258"/>
  <c r="B100" i="258"/>
  <c r="AD100" i="258" s="1"/>
  <c r="AM98" i="258"/>
  <c r="V96" i="258"/>
  <c r="B96" i="258"/>
  <c r="AF96" i="258" s="1"/>
  <c r="AF92" i="258"/>
  <c r="V92" i="258"/>
  <c r="B92" i="258"/>
  <c r="AB92" i="258" s="1"/>
  <c r="AQ88" i="258"/>
  <c r="AF88" i="258"/>
  <c r="Z88" i="258"/>
  <c r="T88" i="258"/>
  <c r="R88" i="258"/>
  <c r="B88" i="258"/>
  <c r="AD88" i="258" s="1"/>
  <c r="AM86" i="258"/>
  <c r="AF84" i="258"/>
  <c r="AD84" i="258"/>
  <c r="AB84" i="258"/>
  <c r="X84" i="258"/>
  <c r="T84" i="258"/>
  <c r="B84" i="258"/>
  <c r="AM82" i="258"/>
  <c r="AH82" i="258"/>
  <c r="AQ80" i="258"/>
  <c r="AF80" i="258"/>
  <c r="AD80" i="258"/>
  <c r="Z80" i="258"/>
  <c r="X80" i="258"/>
  <c r="V80" i="258"/>
  <c r="R80" i="258"/>
  <c r="N80" i="258"/>
  <c r="B80" i="258"/>
  <c r="AM78" i="258"/>
  <c r="AQ76" i="258"/>
  <c r="AD76" i="258"/>
  <c r="AB76" i="258"/>
  <c r="Z76" i="258"/>
  <c r="T76" i="258"/>
  <c r="R76" i="258"/>
  <c r="B76" i="258"/>
  <c r="AM74" i="258"/>
  <c r="AH74" i="258"/>
  <c r="AQ72" i="258"/>
  <c r="AD72" i="258"/>
  <c r="X72" i="258"/>
  <c r="V72" i="258"/>
  <c r="R72" i="258"/>
  <c r="B72" i="258"/>
  <c r="AB72" i="258" s="1"/>
  <c r="AM70" i="258"/>
  <c r="AD68" i="258"/>
  <c r="X68" i="258"/>
  <c r="B68" i="258"/>
  <c r="AB68" i="258" s="1"/>
  <c r="AM66" i="258"/>
  <c r="AQ64" i="258"/>
  <c r="AM64" i="258"/>
  <c r="AD64" i="258"/>
  <c r="AB64" i="258"/>
  <c r="Z64" i="258"/>
  <c r="X64" i="258"/>
  <c r="T64" i="258"/>
  <c r="R64" i="258"/>
  <c r="B64" i="258"/>
  <c r="AM62" i="258"/>
  <c r="AH62" i="258"/>
  <c r="AQ60" i="258"/>
  <c r="AM60" i="258"/>
  <c r="AH60" i="258"/>
  <c r="AF60" i="258"/>
  <c r="AB60" i="258"/>
  <c r="Z60" i="258"/>
  <c r="X60" i="258"/>
  <c r="V60" i="258"/>
  <c r="T60" i="258"/>
  <c r="R60" i="258"/>
  <c r="N60" i="258"/>
  <c r="B60" i="258"/>
  <c r="AD60" i="258" s="1"/>
  <c r="B56" i="258"/>
  <c r="AB56" i="258" s="1"/>
  <c r="AQ52" i="258"/>
  <c r="AM52" i="258"/>
  <c r="AD52" i="258"/>
  <c r="AB52" i="258"/>
  <c r="X52" i="258"/>
  <c r="T52" i="258"/>
  <c r="R52" i="258"/>
  <c r="B52" i="258"/>
  <c r="AM50" i="258"/>
  <c r="AQ48" i="258"/>
  <c r="AM48" i="258"/>
  <c r="AD48" i="258"/>
  <c r="V48" i="258"/>
  <c r="T48" i="258"/>
  <c r="R48" i="258"/>
  <c r="B48" i="258"/>
  <c r="AB48" i="258" s="1"/>
  <c r="AM46" i="258"/>
  <c r="AD44" i="258"/>
  <c r="X44" i="258"/>
  <c r="B44" i="258"/>
  <c r="AB44" i="258" s="1"/>
  <c r="AM42" i="258"/>
  <c r="AQ40" i="258"/>
  <c r="AH40" i="258"/>
  <c r="AD40" i="258"/>
  <c r="AB40" i="258"/>
  <c r="Z40" i="258"/>
  <c r="X40" i="258"/>
  <c r="R40" i="258"/>
  <c r="N40" i="258"/>
  <c r="B40" i="258"/>
  <c r="AM38" i="258"/>
  <c r="AH38" i="258"/>
  <c r="AQ36" i="258"/>
  <c r="AM36" i="258"/>
  <c r="AD36" i="258"/>
  <c r="AB36" i="258"/>
  <c r="Z36" i="258"/>
  <c r="X36" i="258"/>
  <c r="V36" i="258"/>
  <c r="T36" i="258"/>
  <c r="N36" i="258"/>
  <c r="B36" i="258"/>
  <c r="AH34" i="258"/>
  <c r="AD32" i="258"/>
  <c r="AB32" i="258"/>
  <c r="V32" i="258"/>
  <c r="B32" i="258"/>
  <c r="Z32" i="258" s="1"/>
  <c r="AM30" i="258"/>
  <c r="AH30" i="258"/>
  <c r="AQ28" i="258"/>
  <c r="AM28" i="258"/>
  <c r="AH28" i="258"/>
  <c r="AF28" i="258"/>
  <c r="AB28" i="258"/>
  <c r="Z28" i="258"/>
  <c r="X28" i="258"/>
  <c r="V28" i="258"/>
  <c r="T28" i="258"/>
  <c r="R28" i="258"/>
  <c r="N28" i="258"/>
  <c r="B28" i="258"/>
  <c r="AD28" i="258" s="1"/>
  <c r="AH26" i="258"/>
  <c r="AQ24" i="258"/>
  <c r="AM24" i="258"/>
  <c r="AD24" i="258"/>
  <c r="V24" i="258"/>
  <c r="T24" i="258"/>
  <c r="R24" i="258"/>
  <c r="B24" i="258"/>
  <c r="AB24" i="258" s="1"/>
  <c r="AM22" i="258"/>
  <c r="AH22" i="258"/>
  <c r="AQ20" i="258"/>
  <c r="AM20" i="258"/>
  <c r="AH20" i="258"/>
  <c r="AF20" i="258"/>
  <c r="AB20" i="258"/>
  <c r="Z20" i="258"/>
  <c r="X20" i="258"/>
  <c r="V20" i="258"/>
  <c r="T20" i="258"/>
  <c r="R20" i="258"/>
  <c r="N20" i="258"/>
  <c r="B20" i="258"/>
  <c r="AD20" i="258" s="1"/>
  <c r="B16" i="258"/>
  <c r="AH16" i="258" s="1"/>
  <c r="K5" i="258"/>
  <c r="K3" i="258"/>
  <c r="AE2786" i="257"/>
  <c r="W2786" i="257"/>
  <c r="O2786" i="257"/>
  <c r="AE2784" i="257"/>
  <c r="W2784" i="257"/>
  <c r="O2784" i="257"/>
  <c r="AE2782" i="257"/>
  <c r="W2782" i="257"/>
  <c r="O2782" i="257"/>
  <c r="AE2780" i="257"/>
  <c r="W2780" i="257"/>
  <c r="O2780" i="257"/>
  <c r="AE2778" i="257"/>
  <c r="W2778" i="257"/>
  <c r="O2778" i="257"/>
  <c r="AE2776" i="257"/>
  <c r="W2776" i="257"/>
  <c r="O2776" i="257"/>
  <c r="AE2774" i="257"/>
  <c r="W2774" i="257"/>
  <c r="O2774" i="257"/>
  <c r="AE2772" i="257"/>
  <c r="W2772" i="257"/>
  <c r="O2772" i="257"/>
  <c r="AE2770" i="257"/>
  <c r="W2770" i="257"/>
  <c r="O2770" i="257"/>
  <c r="AE2768" i="257"/>
  <c r="W2768" i="257"/>
  <c r="O2768" i="257"/>
  <c r="AE2766" i="257"/>
  <c r="W2766" i="257"/>
  <c r="O2766" i="257"/>
  <c r="AE2764" i="257"/>
  <c r="W2764" i="257"/>
  <c r="O2764" i="257"/>
  <c r="AE2762" i="257"/>
  <c r="AE2788" i="257" s="1"/>
  <c r="W2762" i="257"/>
  <c r="W2788" i="257" s="1"/>
  <c r="O2762" i="257"/>
  <c r="O2788" i="257" s="1"/>
  <c r="B2738" i="257"/>
  <c r="Q2732" i="257"/>
  <c r="P2727" i="257"/>
  <c r="P2718" i="257"/>
  <c r="Q2711" i="257"/>
  <c r="P2706" i="257"/>
  <c r="Q2700" i="257"/>
  <c r="AB2694" i="257"/>
  <c r="S2690" i="257"/>
  <c r="S2686" i="257"/>
  <c r="B2663" i="257"/>
  <c r="AF2657" i="257"/>
  <c r="P2657" i="257"/>
  <c r="AV2655" i="257"/>
  <c r="AF2655" i="257"/>
  <c r="P2655" i="257"/>
  <c r="P2649" i="257"/>
  <c r="AV2647" i="257"/>
  <c r="AF2647" i="257"/>
  <c r="P2647" i="257"/>
  <c r="AV2641" i="257"/>
  <c r="AF2641" i="257"/>
  <c r="P2641" i="257"/>
  <c r="P2635" i="257"/>
  <c r="AV2633" i="257"/>
  <c r="AF2633" i="257"/>
  <c r="P2633" i="257"/>
  <c r="AV2631" i="257"/>
  <c r="AF2631" i="257"/>
  <c r="P2631" i="257"/>
  <c r="AV2629" i="257"/>
  <c r="AF2629" i="257"/>
  <c r="P2629" i="257"/>
  <c r="AV2627" i="257"/>
  <c r="AF2627" i="257"/>
  <c r="P2627" i="257"/>
  <c r="Q2617" i="257"/>
  <c r="AQ2615" i="257"/>
  <c r="Q2615" i="257"/>
  <c r="AX2613" i="257"/>
  <c r="AQ2613" i="257"/>
  <c r="Q2613" i="257"/>
  <c r="AQ2611" i="257"/>
  <c r="Q2611" i="257"/>
  <c r="AQ2605" i="257"/>
  <c r="Q2605" i="257"/>
  <c r="AX2597" i="257"/>
  <c r="AQ2597" i="257"/>
  <c r="X2597" i="257"/>
  <c r="Q2597" i="257"/>
  <c r="AX2595" i="257"/>
  <c r="AQ2595" i="257"/>
  <c r="X2595" i="257"/>
  <c r="Q2595" i="257"/>
  <c r="AQ2593" i="257"/>
  <c r="Q2593" i="257"/>
  <c r="AQ2587" i="257"/>
  <c r="Q2587" i="257"/>
  <c r="AX2585" i="257"/>
  <c r="AQ2585" i="257"/>
  <c r="X2585" i="257"/>
  <c r="Q2585" i="257"/>
  <c r="AX2583" i="257"/>
  <c r="AQ2583" i="257"/>
  <c r="Q2583" i="257"/>
  <c r="Q2577" i="257"/>
  <c r="AQ2575" i="257"/>
  <c r="Q2575" i="257"/>
  <c r="AX2569" i="257"/>
  <c r="AQ2569" i="257"/>
  <c r="Q2569" i="257"/>
  <c r="AX2567" i="257"/>
  <c r="AQ2567" i="257"/>
  <c r="X2567" i="257"/>
  <c r="Q2567" i="257"/>
  <c r="AX2565" i="257"/>
  <c r="AQ2565" i="257"/>
  <c r="X2565" i="257"/>
  <c r="Q2565" i="257"/>
  <c r="AQ2559" i="257"/>
  <c r="Q2559" i="257"/>
  <c r="AQ2557" i="257"/>
  <c r="X2557" i="257"/>
  <c r="Q2557" i="257"/>
  <c r="AX2555" i="257"/>
  <c r="AQ2555" i="257"/>
  <c r="X2555" i="257"/>
  <c r="Q2555" i="257"/>
  <c r="AQ2553" i="257"/>
  <c r="Q2553" i="257"/>
  <c r="AQ2551" i="257"/>
  <c r="Q2551" i="257"/>
  <c r="AQ2549" i="257"/>
  <c r="Q2549" i="257"/>
  <c r="AQ2547" i="257"/>
  <c r="Q2547" i="257"/>
  <c r="AQ2545" i="257"/>
  <c r="Q2545" i="257"/>
  <c r="AQ2543" i="257"/>
  <c r="Q2543" i="257"/>
  <c r="X2537" i="257"/>
  <c r="Q2537" i="257"/>
  <c r="AX2535" i="257"/>
  <c r="AQ2535" i="257"/>
  <c r="X2535" i="257"/>
  <c r="Q2535" i="257"/>
  <c r="AX2533" i="257"/>
  <c r="AQ2533" i="257"/>
  <c r="X2533" i="257"/>
  <c r="Q2533" i="257"/>
  <c r="AX2531" i="257"/>
  <c r="AQ2531" i="257"/>
  <c r="X2531" i="257"/>
  <c r="Q2531" i="257"/>
  <c r="AX2529" i="257"/>
  <c r="AQ2529" i="257"/>
  <c r="X2529" i="257"/>
  <c r="Q2529" i="257"/>
  <c r="AQ2527" i="257"/>
  <c r="Q2527" i="257"/>
  <c r="Q2521" i="257"/>
  <c r="AQ2519" i="257"/>
  <c r="X2519" i="257"/>
  <c r="Q2519" i="257"/>
  <c r="AQ2517" i="257"/>
  <c r="X2517" i="257"/>
  <c r="Q2517" i="257"/>
  <c r="AQ2515" i="257"/>
  <c r="X2515" i="257"/>
  <c r="Q2515" i="257"/>
  <c r="AX2513" i="257"/>
  <c r="AQ2513" i="257"/>
  <c r="X2513" i="257"/>
  <c r="Q2513" i="257"/>
  <c r="AX2511" i="257"/>
  <c r="AQ2511" i="257"/>
  <c r="X2511" i="257"/>
  <c r="Q2511" i="257"/>
  <c r="AX2509" i="257"/>
  <c r="AQ2509" i="257"/>
  <c r="X2509" i="257"/>
  <c r="Q2509" i="257"/>
  <c r="AX2507" i="257"/>
  <c r="AQ2507" i="257"/>
  <c r="Q2507" i="257"/>
  <c r="AQ2505" i="257"/>
  <c r="Q2505" i="257"/>
  <c r="Q2499" i="257"/>
  <c r="AQ2497" i="257"/>
  <c r="Q2497" i="257"/>
  <c r="AQ2495" i="257"/>
  <c r="Q2495" i="257"/>
  <c r="AX2493" i="257"/>
  <c r="AQ2493" i="257"/>
  <c r="X2493" i="257"/>
  <c r="Q2493" i="257"/>
  <c r="AQ2491" i="257"/>
  <c r="Q2491" i="257"/>
  <c r="AQ2489" i="257"/>
  <c r="Q2489" i="257"/>
  <c r="AQ2487" i="257"/>
  <c r="Q2487" i="257"/>
  <c r="AX2481" i="257"/>
  <c r="AQ2481" i="257"/>
  <c r="X2481" i="257"/>
  <c r="Q2481" i="257"/>
  <c r="AQ2479" i="257"/>
  <c r="Q2479" i="257"/>
  <c r="AX2477" i="257"/>
  <c r="AQ2477" i="257"/>
  <c r="Q2477" i="257"/>
  <c r="AQ2475" i="257"/>
  <c r="Q2475" i="257"/>
  <c r="AQ2473" i="257"/>
  <c r="Q2473" i="257"/>
  <c r="AQ2467" i="257"/>
  <c r="Q2467" i="257"/>
  <c r="AX2465" i="257"/>
  <c r="AQ2465" i="257"/>
  <c r="Q2465" i="257"/>
  <c r="AQ2459" i="257"/>
  <c r="Q2459" i="257"/>
  <c r="AX2457" i="257"/>
  <c r="AQ2457" i="257"/>
  <c r="Q2457" i="257"/>
  <c r="AQ2455" i="257"/>
  <c r="X2455" i="257"/>
  <c r="Q2455" i="257"/>
  <c r="AX2453" i="257"/>
  <c r="AQ2453" i="257"/>
  <c r="X2453" i="257"/>
  <c r="Q2453" i="257"/>
  <c r="AQ2451" i="257"/>
  <c r="Q2451" i="257"/>
  <c r="Q2445" i="257"/>
  <c r="AQ2443" i="257"/>
  <c r="Q2443" i="257"/>
  <c r="AX2441" i="257"/>
  <c r="AQ2441" i="257"/>
  <c r="X2441" i="257"/>
  <c r="Q2441" i="257"/>
  <c r="AX2439" i="257"/>
  <c r="AQ2439" i="257"/>
  <c r="X2439" i="257"/>
  <c r="Q2439" i="257"/>
  <c r="AX2437" i="257"/>
  <c r="AQ2437" i="257"/>
  <c r="Q2437" i="257"/>
  <c r="Q2431" i="257"/>
  <c r="AX2429" i="257"/>
  <c r="AQ2429" i="257"/>
  <c r="Q2429" i="257"/>
  <c r="AQ2427" i="257"/>
  <c r="X2427" i="257"/>
  <c r="Q2427" i="257"/>
  <c r="AX2425" i="257"/>
  <c r="AQ2425" i="257"/>
  <c r="Q2425" i="257"/>
  <c r="AX2423" i="257"/>
  <c r="AQ2423" i="257"/>
  <c r="Q2423" i="257"/>
  <c r="AX2421" i="257"/>
  <c r="AQ2421" i="257"/>
  <c r="X2421" i="257"/>
  <c r="Q2421" i="257"/>
  <c r="AQ2419" i="257"/>
  <c r="Q2419" i="257"/>
  <c r="AQ2417" i="257"/>
  <c r="Q2417" i="257"/>
  <c r="AQ2415" i="257"/>
  <c r="Q2415" i="257"/>
  <c r="Q2409" i="257"/>
  <c r="AX2407" i="257"/>
  <c r="AQ2407" i="257"/>
  <c r="X2407" i="257"/>
  <c r="Q2407" i="257"/>
  <c r="AX2405" i="257"/>
  <c r="AQ2405" i="257"/>
  <c r="X2405" i="257"/>
  <c r="Q2405" i="257"/>
  <c r="AX2403" i="257"/>
  <c r="AQ2403" i="257"/>
  <c r="X2403" i="257"/>
  <c r="Q2403" i="257"/>
  <c r="AX2401" i="257"/>
  <c r="AQ2401" i="257"/>
  <c r="X2401" i="257"/>
  <c r="Q2401" i="257"/>
  <c r="AX2399" i="257"/>
  <c r="AQ2399" i="257"/>
  <c r="Q2399" i="257"/>
  <c r="AQ2397" i="257"/>
  <c r="Q2397" i="257"/>
  <c r="AQ2395" i="257"/>
  <c r="Q2395" i="257"/>
  <c r="X2389" i="257"/>
  <c r="Q2389" i="257"/>
  <c r="AX2387" i="257"/>
  <c r="AQ2387" i="257"/>
  <c r="Q2387" i="257"/>
  <c r="AQ2385" i="257"/>
  <c r="X2385" i="257"/>
  <c r="Q2385" i="257"/>
  <c r="AX2383" i="257"/>
  <c r="AQ2383" i="257"/>
  <c r="X2383" i="257"/>
  <c r="Q2383" i="257"/>
  <c r="AX2381" i="257"/>
  <c r="AQ2381" i="257"/>
  <c r="X2381" i="257"/>
  <c r="Q2381" i="257"/>
  <c r="AQ2379" i="257"/>
  <c r="X2379" i="257"/>
  <c r="Q2379" i="257"/>
  <c r="AQ2377" i="257"/>
  <c r="X2377" i="257"/>
  <c r="Q2377" i="257"/>
  <c r="AQ2375" i="257"/>
  <c r="Q2375" i="257"/>
  <c r="X2369" i="257"/>
  <c r="Q2369" i="257"/>
  <c r="AX2367" i="257"/>
  <c r="AQ2367" i="257"/>
  <c r="X2367" i="257"/>
  <c r="Q2367" i="257"/>
  <c r="AX2365" i="257"/>
  <c r="AQ2365" i="257"/>
  <c r="Q2365" i="257"/>
  <c r="AQ2363" i="257"/>
  <c r="X2363" i="257"/>
  <c r="Q2363" i="257"/>
  <c r="AX2361" i="257"/>
  <c r="AQ2361" i="257"/>
  <c r="Q2361" i="257"/>
  <c r="AQ2359" i="257"/>
  <c r="X2359" i="257"/>
  <c r="Q2359" i="257"/>
  <c r="AX2357" i="257"/>
  <c r="AQ2357" i="257"/>
  <c r="Q2357" i="257"/>
  <c r="AQ2355" i="257"/>
  <c r="X2355" i="257"/>
  <c r="Q2355" i="257"/>
  <c r="AX2353" i="257"/>
  <c r="AQ2353" i="257"/>
  <c r="X2353" i="257"/>
  <c r="Q2353" i="257"/>
  <c r="AQ2351" i="257"/>
  <c r="X2351" i="257"/>
  <c r="Q2351" i="257"/>
  <c r="AQ2349" i="257"/>
  <c r="Q2349" i="257"/>
  <c r="AQ2343" i="257"/>
  <c r="Q2343" i="257"/>
  <c r="AQ2341" i="257"/>
  <c r="Q2341" i="257"/>
  <c r="AX2339" i="257"/>
  <c r="AQ2339" i="257"/>
  <c r="X2339" i="257"/>
  <c r="Q2339" i="257"/>
  <c r="AQ2337" i="257"/>
  <c r="Q2337" i="257"/>
  <c r="Q2331" i="257"/>
  <c r="AQ2329" i="257"/>
  <c r="Q2329" i="257"/>
  <c r="AX2327" i="257"/>
  <c r="AQ2327" i="257"/>
  <c r="Q2327" i="257"/>
  <c r="AQ2325" i="257"/>
  <c r="X2325" i="257"/>
  <c r="Q2325" i="257"/>
  <c r="AQ2323" i="257"/>
  <c r="Q2323" i="257"/>
  <c r="AX2321" i="257"/>
  <c r="AQ2321" i="257"/>
  <c r="X2321" i="257"/>
  <c r="Q2321" i="257"/>
  <c r="AX2319" i="257"/>
  <c r="AQ2319" i="257"/>
  <c r="X2319" i="257"/>
  <c r="Q2319" i="257"/>
  <c r="AQ2317" i="257"/>
  <c r="Q2317" i="257"/>
  <c r="AQ2315" i="257"/>
  <c r="Q2315" i="257"/>
  <c r="AQ2313" i="257"/>
  <c r="Q2313" i="257"/>
  <c r="AQ2307" i="257"/>
  <c r="Q2307" i="257"/>
  <c r="AQ2305" i="257"/>
  <c r="X2305" i="257"/>
  <c r="Q2305" i="257"/>
  <c r="AX2303" i="257"/>
  <c r="AQ2303" i="257"/>
  <c r="X2303" i="257"/>
  <c r="Q2303" i="257"/>
  <c r="AX2301" i="257"/>
  <c r="AQ2301" i="257"/>
  <c r="X2301" i="257"/>
  <c r="Q2301" i="257"/>
  <c r="AX2299" i="257"/>
  <c r="AQ2299" i="257"/>
  <c r="Q2299" i="257"/>
  <c r="Q2293" i="257"/>
  <c r="AQ2291" i="257"/>
  <c r="Q2291" i="257"/>
  <c r="AQ2289" i="257"/>
  <c r="Q2289" i="257"/>
  <c r="AQ2287" i="257"/>
  <c r="Q2287" i="257"/>
  <c r="AQ2285" i="257"/>
  <c r="Q2285" i="257"/>
  <c r="AQ2283" i="257"/>
  <c r="Q2283" i="257"/>
  <c r="AQ2281" i="257"/>
  <c r="Q2281" i="257"/>
  <c r="AQ2279" i="257"/>
  <c r="Q2279" i="257"/>
  <c r="AQ2277" i="257"/>
  <c r="Q2277" i="257"/>
  <c r="AQ2275" i="257"/>
  <c r="Q2275" i="257"/>
  <c r="AQ2273" i="257"/>
  <c r="Q2273" i="257"/>
  <c r="AQ2267" i="257"/>
  <c r="X2267" i="257"/>
  <c r="Q2267" i="257"/>
  <c r="AQ2265" i="257"/>
  <c r="Q2265" i="257"/>
  <c r="AX2263" i="257"/>
  <c r="AQ2263" i="257"/>
  <c r="X2263" i="257"/>
  <c r="Q2263" i="257"/>
  <c r="AX2261" i="257"/>
  <c r="AQ2261" i="257"/>
  <c r="X2261" i="257"/>
  <c r="Q2261" i="257"/>
  <c r="AX2258" i="257"/>
  <c r="AQ2258" i="257"/>
  <c r="X2258" i="257"/>
  <c r="Q2258" i="257"/>
  <c r="AX2256" i="257"/>
  <c r="AQ2256" i="257"/>
  <c r="X2256" i="257"/>
  <c r="Q2256" i="257"/>
  <c r="Q2254" i="257"/>
  <c r="AX2252" i="257"/>
  <c r="AQ2252" i="257"/>
  <c r="X2252" i="257"/>
  <c r="Q2252" i="257"/>
  <c r="X2250" i="257"/>
  <c r="Q2250" i="257"/>
  <c r="AQ2248" i="257"/>
  <c r="Q2248" i="257"/>
  <c r="AQ2246" i="257"/>
  <c r="Q2246" i="257"/>
  <c r="AQ2244" i="257"/>
  <c r="Q2244" i="257"/>
  <c r="AQ2238" i="257"/>
  <c r="Q2238" i="257"/>
  <c r="AX2236" i="257"/>
  <c r="AQ2236" i="257"/>
  <c r="Q2236" i="257"/>
  <c r="AQ2234" i="257"/>
  <c r="Q2234" i="257"/>
  <c r="AX2232" i="257"/>
  <c r="AQ2232" i="257"/>
  <c r="Q2232" i="257"/>
  <c r="AQ2230" i="257"/>
  <c r="Q2230" i="257"/>
  <c r="AQ2228" i="257"/>
  <c r="Q2228" i="257"/>
  <c r="AQ2226" i="257"/>
  <c r="Q2226" i="257"/>
  <c r="Q2220" i="257"/>
  <c r="AQ2218" i="257"/>
  <c r="Q2218" i="257"/>
  <c r="AQ2216" i="257"/>
  <c r="Q2216" i="257"/>
  <c r="AQ2214" i="257"/>
  <c r="Q2214" i="257"/>
  <c r="AQ2208" i="257"/>
  <c r="Q2208" i="257"/>
  <c r="AQ2206" i="257"/>
  <c r="Q2206" i="257"/>
  <c r="AQ2204" i="257"/>
  <c r="Q2204" i="257"/>
  <c r="T2188" i="257"/>
  <c r="AT2186" i="257"/>
  <c r="T2186" i="257"/>
  <c r="AT2184" i="257"/>
  <c r="T2184" i="257"/>
  <c r="AT2182" i="257"/>
  <c r="T2182" i="257"/>
  <c r="AT2180" i="257"/>
  <c r="T2180" i="257"/>
  <c r="AT2178" i="257"/>
  <c r="T2178" i="257"/>
  <c r="AT2176" i="257"/>
  <c r="T2176" i="257"/>
  <c r="AT2174" i="257"/>
  <c r="T2174" i="257"/>
  <c r="AT2172" i="257"/>
  <c r="T2172" i="257"/>
  <c r="AT2170" i="257"/>
  <c r="T2170" i="257"/>
  <c r="AT2168" i="257"/>
  <c r="T2168" i="257"/>
  <c r="AT2166" i="257"/>
  <c r="T2166" i="257"/>
  <c r="AT2164" i="257"/>
  <c r="T2164" i="257"/>
  <c r="AT2162" i="257"/>
  <c r="T2162" i="257"/>
  <c r="AT2155" i="257"/>
  <c r="T2155" i="257"/>
  <c r="AT2148" i="257"/>
  <c r="T2148" i="257"/>
  <c r="AT2146" i="257"/>
  <c r="T2146" i="257"/>
  <c r="AT2144" i="257"/>
  <c r="T2144" i="257"/>
  <c r="AT2142" i="257"/>
  <c r="T2142" i="257"/>
  <c r="AT2140" i="257"/>
  <c r="T2140" i="257"/>
  <c r="AT2138" i="257"/>
  <c r="T2138" i="257"/>
  <c r="AT2136" i="257"/>
  <c r="T2136" i="257"/>
  <c r="AT2134" i="257"/>
  <c r="T2134" i="257"/>
  <c r="AT2132" i="257"/>
  <c r="T2132" i="257"/>
  <c r="AT2130" i="257"/>
  <c r="T2130" i="257"/>
  <c r="AT2128" i="257"/>
  <c r="T2128" i="257"/>
  <c r="AT2126" i="257"/>
  <c r="T2126" i="257"/>
  <c r="AT2124" i="257"/>
  <c r="T2124" i="257"/>
  <c r="AT2122" i="257"/>
  <c r="T2122" i="257"/>
  <c r="AT2120" i="257"/>
  <c r="T2120" i="257"/>
  <c r="AT2118" i="257"/>
  <c r="T2118" i="257"/>
  <c r="AT2116" i="257"/>
  <c r="T2116" i="257"/>
  <c r="AT2114" i="257"/>
  <c r="T2114" i="257"/>
  <c r="AT2112" i="257"/>
  <c r="T2112" i="257"/>
  <c r="AT2110" i="257"/>
  <c r="T2110" i="257"/>
  <c r="AT2108" i="257"/>
  <c r="T2108" i="257"/>
  <c r="AT2106" i="257"/>
  <c r="T2106" i="257"/>
  <c r="AT2104" i="257"/>
  <c r="T2104" i="257"/>
  <c r="AT2102" i="257"/>
  <c r="T2102" i="257"/>
  <c r="AT2100" i="257"/>
  <c r="T2100" i="257"/>
  <c r="AT2098" i="257"/>
  <c r="T2098" i="257"/>
  <c r="AT2096" i="257"/>
  <c r="T2096" i="257"/>
  <c r="AT2094" i="257"/>
  <c r="T2094" i="257"/>
  <c r="AT2092" i="257"/>
  <c r="T2092" i="257"/>
  <c r="AT2090" i="257"/>
  <c r="T2090" i="257"/>
  <c r="AT2088" i="257"/>
  <c r="T2088" i="257"/>
  <c r="AT2086" i="257"/>
  <c r="T2086" i="257"/>
  <c r="AT2084" i="257"/>
  <c r="T2084" i="257"/>
  <c r="AT2082" i="257"/>
  <c r="T2082" i="257"/>
  <c r="AT2080" i="257"/>
  <c r="T2080" i="257"/>
  <c r="AT2078" i="257"/>
  <c r="T2078" i="257"/>
  <c r="AT2076" i="257"/>
  <c r="T2076" i="257"/>
  <c r="AT2074" i="257"/>
  <c r="T2074" i="257"/>
  <c r="AT2072" i="257"/>
  <c r="T2072" i="257"/>
  <c r="T2065" i="257"/>
  <c r="AT2063" i="257"/>
  <c r="T2063" i="257"/>
  <c r="AT2061" i="257"/>
  <c r="T2061" i="257"/>
  <c r="AT2059" i="257"/>
  <c r="T2059" i="257"/>
  <c r="AT2057" i="257"/>
  <c r="T2057" i="257"/>
  <c r="AT2055" i="257"/>
  <c r="T2055" i="257"/>
  <c r="AT2053" i="257"/>
  <c r="T2053" i="257"/>
  <c r="S2041" i="257"/>
  <c r="AM2034" i="257"/>
  <c r="AH2034" i="257"/>
  <c r="AQ2032" i="257"/>
  <c r="AM2032" i="257"/>
  <c r="AH2032" i="257"/>
  <c r="AF2032" i="257"/>
  <c r="AD2032" i="257"/>
  <c r="AB2032" i="257"/>
  <c r="Z2032" i="257"/>
  <c r="X2032" i="257"/>
  <c r="V2032" i="257"/>
  <c r="T2032" i="257"/>
  <c r="R2032" i="257"/>
  <c r="P2032" i="257"/>
  <c r="N2032" i="257"/>
  <c r="AM2030" i="257"/>
  <c r="AH2030" i="257"/>
  <c r="AQ2028" i="257"/>
  <c r="AM2028" i="257"/>
  <c r="AH2028" i="257"/>
  <c r="AF2028" i="257"/>
  <c r="AD2028" i="257"/>
  <c r="AB2028" i="257"/>
  <c r="Z2028" i="257"/>
  <c r="X2028" i="257"/>
  <c r="V2028" i="257"/>
  <c r="T2028" i="257"/>
  <c r="R2028" i="257"/>
  <c r="P2028" i="257"/>
  <c r="N2028" i="257"/>
  <c r="AM2026" i="257"/>
  <c r="AH2026" i="257"/>
  <c r="AQ2024" i="257"/>
  <c r="AM2024" i="257"/>
  <c r="AH2024" i="257"/>
  <c r="AF2024" i="257"/>
  <c r="AD2024" i="257"/>
  <c r="AB2024" i="257"/>
  <c r="Z2024" i="257"/>
  <c r="X2024" i="257"/>
  <c r="V2024" i="257"/>
  <c r="T2024" i="257"/>
  <c r="R2024" i="257"/>
  <c r="P2024" i="257"/>
  <c r="N2024" i="257"/>
  <c r="AM2022" i="257"/>
  <c r="AH2022" i="257"/>
  <c r="AQ2020" i="257"/>
  <c r="AM2020" i="257"/>
  <c r="AH2020" i="257"/>
  <c r="AF2020" i="257"/>
  <c r="AD2020" i="257"/>
  <c r="AB2020" i="257"/>
  <c r="Z2020" i="257"/>
  <c r="X2020" i="257"/>
  <c r="V2020" i="257"/>
  <c r="T2020" i="257"/>
  <c r="R2020" i="257"/>
  <c r="P2020" i="257"/>
  <c r="N2020" i="257"/>
  <c r="AM2018" i="257"/>
  <c r="AH2018" i="257"/>
  <c r="AQ2016" i="257"/>
  <c r="AM2016" i="257"/>
  <c r="AH2016" i="257"/>
  <c r="AF2016" i="257"/>
  <c r="AD2016" i="257"/>
  <c r="AB2016" i="257"/>
  <c r="Z2016" i="257"/>
  <c r="X2016" i="257"/>
  <c r="V2016" i="257"/>
  <c r="T2016" i="257"/>
  <c r="R2016" i="257"/>
  <c r="P2016" i="257"/>
  <c r="N2016" i="257"/>
  <c r="B1994" i="257"/>
  <c r="AG1988" i="257"/>
  <c r="AG1982" i="257"/>
  <c r="AQ1972" i="257"/>
  <c r="AH1972" i="257"/>
  <c r="AB1972" i="257"/>
  <c r="V1972" i="257"/>
  <c r="R1972" i="257"/>
  <c r="B1972" i="257"/>
  <c r="AM1974" i="257" s="1"/>
  <c r="AM1970" i="257"/>
  <c r="AH1970" i="257"/>
  <c r="AQ1968" i="257"/>
  <c r="AM1968" i="257"/>
  <c r="AF1968" i="257"/>
  <c r="AB1968" i="257"/>
  <c r="Z1968" i="257"/>
  <c r="X1968" i="257"/>
  <c r="V1968" i="257"/>
  <c r="T1968" i="257"/>
  <c r="N1968" i="257"/>
  <c r="B1968" i="257"/>
  <c r="AH1968" i="257" s="1"/>
  <c r="AH1966" i="257"/>
  <c r="X1964" i="257"/>
  <c r="B1964" i="257"/>
  <c r="AQ1964" i="257" s="1"/>
  <c r="AM1962" i="257"/>
  <c r="AH1962" i="257"/>
  <c r="AQ1960" i="257"/>
  <c r="AM1960" i="257"/>
  <c r="AH1960" i="257"/>
  <c r="AF1960" i="257"/>
  <c r="AB1960" i="257"/>
  <c r="Z1960" i="257"/>
  <c r="X1960" i="257"/>
  <c r="V1960" i="257"/>
  <c r="T1960" i="257"/>
  <c r="R1960" i="257"/>
  <c r="N1960" i="257"/>
  <c r="B1960" i="257"/>
  <c r="AD1960" i="257" s="1"/>
  <c r="AM1956" i="257"/>
  <c r="T1956" i="257"/>
  <c r="B1956" i="257"/>
  <c r="AH1956" i="257" s="1"/>
  <c r="AH1954" i="257"/>
  <c r="AM1952" i="257"/>
  <c r="AH1952" i="257"/>
  <c r="AF1952" i="257"/>
  <c r="AB1952" i="257"/>
  <c r="X1952" i="257"/>
  <c r="T1952" i="257"/>
  <c r="R1952" i="257"/>
  <c r="N1952" i="257"/>
  <c r="B1952" i="257"/>
  <c r="AD1952" i="257" s="1"/>
  <c r="AM1950" i="257"/>
  <c r="AQ1948" i="257"/>
  <c r="AH1948" i="257"/>
  <c r="AF1948" i="257"/>
  <c r="Z1948" i="257"/>
  <c r="V1948" i="257"/>
  <c r="R1948" i="257"/>
  <c r="N1948" i="257"/>
  <c r="B1948" i="257"/>
  <c r="AD1948" i="257" s="1"/>
  <c r="B1944" i="257"/>
  <c r="AB1944" i="257" s="1"/>
  <c r="AQ1940" i="257"/>
  <c r="AH1940" i="257"/>
  <c r="AB1940" i="257"/>
  <c r="V1940" i="257"/>
  <c r="R1940" i="257"/>
  <c r="B1940" i="257"/>
  <c r="AM1942" i="257" s="1"/>
  <c r="AM1938" i="257"/>
  <c r="AH1938" i="257"/>
  <c r="AQ1936" i="257"/>
  <c r="AM1936" i="257"/>
  <c r="AF1936" i="257"/>
  <c r="AB1936" i="257"/>
  <c r="Z1936" i="257"/>
  <c r="X1936" i="257"/>
  <c r="V1936" i="257"/>
  <c r="T1936" i="257"/>
  <c r="N1936" i="257"/>
  <c r="B1936" i="257"/>
  <c r="AH1936" i="257" s="1"/>
  <c r="C1910" i="257"/>
  <c r="M1905" i="257"/>
  <c r="L1901" i="257"/>
  <c r="AV1889" i="257"/>
  <c r="AF1889" i="257"/>
  <c r="P1889" i="257"/>
  <c r="AV1887" i="257"/>
  <c r="AF1887" i="257"/>
  <c r="P1887" i="257"/>
  <c r="AV1885" i="257"/>
  <c r="AF1885" i="257"/>
  <c r="P1885" i="257"/>
  <c r="AV1883" i="257"/>
  <c r="AF1883" i="257"/>
  <c r="P1883" i="257"/>
  <c r="AV1881" i="257"/>
  <c r="AF1881" i="257"/>
  <c r="P1881" i="257"/>
  <c r="AV1879" i="257"/>
  <c r="P1879" i="257"/>
  <c r="AV1877" i="257"/>
  <c r="AF1877" i="257"/>
  <c r="P1877" i="257"/>
  <c r="C1865" i="257"/>
  <c r="Q1860" i="257"/>
  <c r="AW1858" i="257"/>
  <c r="AG1858" i="257"/>
  <c r="Q1858" i="257"/>
  <c r="Q1853" i="257"/>
  <c r="AW1851" i="257"/>
  <c r="AG1851" i="257"/>
  <c r="Q1851" i="257"/>
  <c r="Q1846" i="257"/>
  <c r="AW1844" i="257"/>
  <c r="AG1844" i="257"/>
  <c r="Q1844" i="257"/>
  <c r="AW1842" i="257"/>
  <c r="AG1842" i="257"/>
  <c r="Q1842" i="257"/>
  <c r="AW1835" i="257"/>
  <c r="AG1835" i="257"/>
  <c r="Q1835" i="257"/>
  <c r="P1828" i="257"/>
  <c r="B1809" i="257"/>
  <c r="B1784" i="257"/>
  <c r="AF1777" i="257"/>
  <c r="P1773" i="257"/>
  <c r="AF1767" i="257"/>
  <c r="P1767" i="257"/>
  <c r="Q1761" i="257"/>
  <c r="Q1757" i="257"/>
  <c r="Q1753" i="257"/>
  <c r="Q1749" i="257"/>
  <c r="AB1743" i="257"/>
  <c r="AB1739" i="257"/>
  <c r="B1722" i="257"/>
  <c r="V1718" i="257"/>
  <c r="V1714" i="257"/>
  <c r="V1710" i="257"/>
  <c r="V1706" i="257"/>
  <c r="V1702" i="257"/>
  <c r="V1698" i="257"/>
  <c r="V1694" i="257"/>
  <c r="V1690" i="257"/>
  <c r="V1686" i="257"/>
  <c r="P1680" i="257"/>
  <c r="Q1670" i="257"/>
  <c r="AY1668" i="257"/>
  <c r="AU1668" i="257"/>
  <c r="AO1668" i="257"/>
  <c r="Q1668" i="257"/>
  <c r="AY1666" i="257"/>
  <c r="AU1666" i="257"/>
  <c r="AO1666" i="257"/>
  <c r="AG1666" i="257"/>
  <c r="AE1666" i="257"/>
  <c r="AC1666" i="257"/>
  <c r="AA1666" i="257"/>
  <c r="Y1666" i="257"/>
  <c r="W1666" i="257"/>
  <c r="U1666" i="257"/>
  <c r="S1666" i="257"/>
  <c r="Q1666" i="257"/>
  <c r="G1666" i="257"/>
  <c r="B1666" i="257"/>
  <c r="Q1655" i="257"/>
  <c r="AY1653" i="257"/>
  <c r="AU1653" i="257"/>
  <c r="AO1653" i="257"/>
  <c r="Q1653" i="257"/>
  <c r="AY1651" i="257"/>
  <c r="AU1651" i="257"/>
  <c r="AO1651" i="257"/>
  <c r="AG1651" i="257"/>
  <c r="AE1651" i="257"/>
  <c r="AC1651" i="257"/>
  <c r="AA1651" i="257"/>
  <c r="Y1651" i="257"/>
  <c r="W1651" i="257"/>
  <c r="U1651" i="257"/>
  <c r="S1651" i="257"/>
  <c r="Q1651" i="257"/>
  <c r="G1651" i="257"/>
  <c r="Q1646" i="257"/>
  <c r="AY1644" i="257"/>
  <c r="AU1644" i="257"/>
  <c r="AO1644" i="257"/>
  <c r="Q1644" i="257"/>
  <c r="AY1642" i="257"/>
  <c r="AU1642" i="257"/>
  <c r="AO1642" i="257"/>
  <c r="AG1642" i="257"/>
  <c r="AE1642" i="257"/>
  <c r="AC1642" i="257"/>
  <c r="AA1642" i="257"/>
  <c r="Y1642" i="257"/>
  <c r="W1642" i="257"/>
  <c r="U1642" i="257"/>
  <c r="S1642" i="257"/>
  <c r="Q1642" i="257"/>
  <c r="G1642" i="257"/>
  <c r="Q1637" i="257"/>
  <c r="AY1635" i="257"/>
  <c r="AU1635" i="257"/>
  <c r="AO1635" i="257"/>
  <c r="Q1635" i="257"/>
  <c r="AY1633" i="257"/>
  <c r="AU1633" i="257"/>
  <c r="AO1633" i="257"/>
  <c r="AG1633" i="257"/>
  <c r="AE1633" i="257"/>
  <c r="AC1633" i="257"/>
  <c r="AA1633" i="257"/>
  <c r="Y1633" i="257"/>
  <c r="W1633" i="257"/>
  <c r="U1633" i="257"/>
  <c r="S1633" i="257"/>
  <c r="Q1633" i="257"/>
  <c r="G1633" i="257"/>
  <c r="Q1628" i="257"/>
  <c r="AY1626" i="257"/>
  <c r="AU1626" i="257"/>
  <c r="AO1626" i="257"/>
  <c r="Q1626" i="257"/>
  <c r="AY1624" i="257"/>
  <c r="AU1624" i="257"/>
  <c r="AO1624" i="257"/>
  <c r="AG1624" i="257"/>
  <c r="AE1624" i="257"/>
  <c r="AC1624" i="257"/>
  <c r="AA1624" i="257"/>
  <c r="Y1624" i="257"/>
  <c r="W1624" i="257"/>
  <c r="U1624" i="257"/>
  <c r="S1624" i="257"/>
  <c r="Q1624" i="257"/>
  <c r="G1624" i="257"/>
  <c r="Q1619" i="257"/>
  <c r="AY1617" i="257"/>
  <c r="AU1617" i="257"/>
  <c r="AO1617" i="257"/>
  <c r="Q1617" i="257"/>
  <c r="AY1615" i="257"/>
  <c r="AU1615" i="257"/>
  <c r="AO1615" i="257"/>
  <c r="AG1615" i="257"/>
  <c r="AE1615" i="257"/>
  <c r="AC1615" i="257"/>
  <c r="AA1615" i="257"/>
  <c r="Y1615" i="257"/>
  <c r="W1615" i="257"/>
  <c r="U1615" i="257"/>
  <c r="S1615" i="257"/>
  <c r="Q1615" i="257"/>
  <c r="G1615" i="257"/>
  <c r="Q1610" i="257"/>
  <c r="AY1608" i="257"/>
  <c r="AU1608" i="257"/>
  <c r="AO1608" i="257"/>
  <c r="Q1608" i="257"/>
  <c r="AY1606" i="257"/>
  <c r="AU1606" i="257"/>
  <c r="AO1606" i="257"/>
  <c r="AG1606" i="257"/>
  <c r="AE1606" i="257"/>
  <c r="AC1606" i="257"/>
  <c r="AA1606" i="257"/>
  <c r="Y1606" i="257"/>
  <c r="W1606" i="257"/>
  <c r="U1606" i="257"/>
  <c r="S1606" i="257"/>
  <c r="Q1606" i="257"/>
  <c r="G1606" i="257"/>
  <c r="Q1601" i="257"/>
  <c r="AY1599" i="257"/>
  <c r="AU1599" i="257"/>
  <c r="AO1599" i="257"/>
  <c r="Q1599" i="257"/>
  <c r="AY1597" i="257"/>
  <c r="AU1597" i="257"/>
  <c r="AO1597" i="257"/>
  <c r="AG1597" i="257"/>
  <c r="AE1597" i="257"/>
  <c r="AC1597" i="257"/>
  <c r="AA1597" i="257"/>
  <c r="Y1597" i="257"/>
  <c r="W1597" i="257"/>
  <c r="U1597" i="257"/>
  <c r="S1597" i="257"/>
  <c r="Q1597" i="257"/>
  <c r="G1597" i="257"/>
  <c r="Q1592" i="257"/>
  <c r="AY1590" i="257"/>
  <c r="AU1590" i="257"/>
  <c r="AO1590" i="257"/>
  <c r="Q1590" i="257"/>
  <c r="AY1588" i="257"/>
  <c r="AU1588" i="257"/>
  <c r="AO1588" i="257"/>
  <c r="AG1588" i="257"/>
  <c r="AE1588" i="257"/>
  <c r="AC1588" i="257"/>
  <c r="AA1588" i="257"/>
  <c r="Y1588" i="257"/>
  <c r="W1588" i="257"/>
  <c r="U1588" i="257"/>
  <c r="S1588" i="257"/>
  <c r="Q1588" i="257"/>
  <c r="G1588" i="257"/>
  <c r="Q1583" i="257"/>
  <c r="AY1581" i="257"/>
  <c r="AU1581" i="257"/>
  <c r="AO1581" i="257"/>
  <c r="Q1581" i="257"/>
  <c r="AY1579" i="257"/>
  <c r="AU1579" i="257"/>
  <c r="AO1579" i="257"/>
  <c r="AG1579" i="257"/>
  <c r="AE1579" i="257"/>
  <c r="AC1579" i="257"/>
  <c r="AA1579" i="257"/>
  <c r="Y1579" i="257"/>
  <c r="W1579" i="257"/>
  <c r="U1579" i="257"/>
  <c r="S1579" i="257"/>
  <c r="Q1579" i="257"/>
  <c r="G1579" i="257"/>
  <c r="Q1574" i="257"/>
  <c r="AY1572" i="257"/>
  <c r="AU1572" i="257"/>
  <c r="AO1572" i="257"/>
  <c r="Q1572" i="257"/>
  <c r="AY1570" i="257"/>
  <c r="AU1570" i="257"/>
  <c r="AO1570" i="257"/>
  <c r="AG1570" i="257"/>
  <c r="AE1570" i="257"/>
  <c r="AC1570" i="257"/>
  <c r="AA1570" i="257"/>
  <c r="Y1570" i="257"/>
  <c r="W1570" i="257"/>
  <c r="U1570" i="257"/>
  <c r="S1570" i="257"/>
  <c r="Q1570" i="257"/>
  <c r="G1570" i="257"/>
  <c r="Q1565" i="257"/>
  <c r="AY1563" i="257"/>
  <c r="AU1563" i="257"/>
  <c r="AO1563" i="257"/>
  <c r="Q1563" i="257"/>
  <c r="AY1561" i="257"/>
  <c r="AU1561" i="257"/>
  <c r="AO1561" i="257"/>
  <c r="AG1561" i="257"/>
  <c r="AE1561" i="257"/>
  <c r="AC1561" i="257"/>
  <c r="AA1561" i="257"/>
  <c r="Y1561" i="257"/>
  <c r="W1561" i="257"/>
  <c r="U1561" i="257"/>
  <c r="S1561" i="257"/>
  <c r="Q1561" i="257"/>
  <c r="G1561" i="257"/>
  <c r="Q1556" i="257"/>
  <c r="AY1554" i="257"/>
  <c r="AU1554" i="257"/>
  <c r="AO1554" i="257"/>
  <c r="Q1554" i="257"/>
  <c r="AY1552" i="257"/>
  <c r="AU1552" i="257"/>
  <c r="AO1552" i="257"/>
  <c r="AG1552" i="257"/>
  <c r="AE1552" i="257"/>
  <c r="AC1552" i="257"/>
  <c r="AA1552" i="257"/>
  <c r="Y1552" i="257"/>
  <c r="W1552" i="257"/>
  <c r="U1552" i="257"/>
  <c r="S1552" i="257"/>
  <c r="Q1552" i="257"/>
  <c r="G1552" i="257"/>
  <c r="Q1547" i="257"/>
  <c r="AY1545" i="257"/>
  <c r="AU1545" i="257"/>
  <c r="AO1545" i="257"/>
  <c r="Q1545" i="257"/>
  <c r="AY1543" i="257"/>
  <c r="AU1543" i="257"/>
  <c r="AO1543" i="257"/>
  <c r="AG1543" i="257"/>
  <c r="AE1543" i="257"/>
  <c r="AC1543" i="257"/>
  <c r="AA1543" i="257"/>
  <c r="Y1543" i="257"/>
  <c r="W1543" i="257"/>
  <c r="U1543" i="257"/>
  <c r="S1543" i="257"/>
  <c r="Q1543" i="257"/>
  <c r="G1543" i="257"/>
  <c r="Q1538" i="257"/>
  <c r="AY1536" i="257"/>
  <c r="AU1536" i="257"/>
  <c r="AO1536" i="257"/>
  <c r="Q1536" i="257"/>
  <c r="AY1534" i="257"/>
  <c r="AU1534" i="257"/>
  <c r="AO1534" i="257"/>
  <c r="AG1534" i="257"/>
  <c r="AE1534" i="257"/>
  <c r="AC1534" i="257"/>
  <c r="AA1534" i="257"/>
  <c r="Y1534" i="257"/>
  <c r="W1534" i="257"/>
  <c r="U1534" i="257"/>
  <c r="S1534" i="257"/>
  <c r="Q1534" i="257"/>
  <c r="G1534" i="257"/>
  <c r="Q1529" i="257"/>
  <c r="AY1527" i="257"/>
  <c r="AU1527" i="257"/>
  <c r="AO1527" i="257"/>
  <c r="Q1527" i="257"/>
  <c r="AY1525" i="257"/>
  <c r="AU1525" i="257"/>
  <c r="AO1525" i="257"/>
  <c r="AG1525" i="257"/>
  <c r="AE1525" i="257"/>
  <c r="AC1525" i="257"/>
  <c r="AA1525" i="257"/>
  <c r="Y1525" i="257"/>
  <c r="W1525" i="257"/>
  <c r="U1525" i="257"/>
  <c r="S1525" i="257"/>
  <c r="Q1525" i="257"/>
  <c r="G1525" i="257"/>
  <c r="Q1520" i="257"/>
  <c r="AY1518" i="257"/>
  <c r="AU1518" i="257"/>
  <c r="AO1518" i="257"/>
  <c r="Q1518" i="257"/>
  <c r="AY1516" i="257"/>
  <c r="AU1516" i="257"/>
  <c r="AO1516" i="257"/>
  <c r="AG1516" i="257"/>
  <c r="AE1516" i="257"/>
  <c r="AC1516" i="257"/>
  <c r="AA1516" i="257"/>
  <c r="Y1516" i="257"/>
  <c r="W1516" i="257"/>
  <c r="U1516" i="257"/>
  <c r="S1516" i="257"/>
  <c r="Q1516" i="257"/>
  <c r="G1516" i="257"/>
  <c r="Q1511" i="257"/>
  <c r="AY1509" i="257"/>
  <c r="AU1509" i="257"/>
  <c r="AO1509" i="257"/>
  <c r="Q1509" i="257"/>
  <c r="AY1507" i="257"/>
  <c r="AU1507" i="257"/>
  <c r="AO1507" i="257"/>
  <c r="AG1507" i="257"/>
  <c r="AE1507" i="257"/>
  <c r="AC1507" i="257"/>
  <c r="AA1507" i="257"/>
  <c r="Y1507" i="257"/>
  <c r="W1507" i="257"/>
  <c r="U1507" i="257"/>
  <c r="S1507" i="257"/>
  <c r="Q1507" i="257"/>
  <c r="G1507" i="257"/>
  <c r="Q1502" i="257"/>
  <c r="AY1500" i="257"/>
  <c r="AU1500" i="257"/>
  <c r="AO1500" i="257"/>
  <c r="Q1500" i="257"/>
  <c r="AY1498" i="257"/>
  <c r="AU1498" i="257"/>
  <c r="AO1498" i="257"/>
  <c r="AG1498" i="257"/>
  <c r="AE1498" i="257"/>
  <c r="AC1498" i="257"/>
  <c r="AA1498" i="257"/>
  <c r="Y1498" i="257"/>
  <c r="W1498" i="257"/>
  <c r="U1498" i="257"/>
  <c r="S1498" i="257"/>
  <c r="Q1498" i="257"/>
  <c r="G1498" i="257"/>
  <c r="Q1493" i="257"/>
  <c r="AY1491" i="257"/>
  <c r="AU1491" i="257"/>
  <c r="AO1491" i="257"/>
  <c r="Q1491" i="257"/>
  <c r="AY1489" i="257"/>
  <c r="AU1489" i="257"/>
  <c r="AO1489" i="257"/>
  <c r="AG1489" i="257"/>
  <c r="AE1489" i="257"/>
  <c r="AC1489" i="257"/>
  <c r="AA1489" i="257"/>
  <c r="Y1489" i="257"/>
  <c r="W1489" i="257"/>
  <c r="U1489" i="257"/>
  <c r="S1489" i="257"/>
  <c r="Q1489" i="257"/>
  <c r="G1489" i="257"/>
  <c r="Q1484" i="257"/>
  <c r="AY1482" i="257"/>
  <c r="AU1482" i="257"/>
  <c r="AO1482" i="257"/>
  <c r="Q1482" i="257"/>
  <c r="AY1480" i="257"/>
  <c r="AU1480" i="257"/>
  <c r="AO1480" i="257"/>
  <c r="AG1480" i="257"/>
  <c r="AE1480" i="257"/>
  <c r="AC1480" i="257"/>
  <c r="AA1480" i="257"/>
  <c r="Y1480" i="257"/>
  <c r="W1480" i="257"/>
  <c r="U1480" i="257"/>
  <c r="S1480" i="257"/>
  <c r="Q1480" i="257"/>
  <c r="G1480" i="257"/>
  <c r="Q1475" i="257"/>
  <c r="AY1473" i="257"/>
  <c r="AU1473" i="257"/>
  <c r="AO1473" i="257"/>
  <c r="Q1473" i="257"/>
  <c r="AY1471" i="257"/>
  <c r="AU1471" i="257"/>
  <c r="AO1471" i="257"/>
  <c r="AG1471" i="257"/>
  <c r="AE1471" i="257"/>
  <c r="AC1471" i="257"/>
  <c r="AA1471" i="257"/>
  <c r="Y1471" i="257"/>
  <c r="W1471" i="257"/>
  <c r="U1471" i="257"/>
  <c r="S1471" i="257"/>
  <c r="Q1471" i="257"/>
  <c r="G1471" i="257"/>
  <c r="Q1466" i="257"/>
  <c r="AY1464" i="257"/>
  <c r="AU1464" i="257"/>
  <c r="AO1464" i="257"/>
  <c r="Q1464" i="257"/>
  <c r="AY1462" i="257"/>
  <c r="AU1462" i="257"/>
  <c r="AO1462" i="257"/>
  <c r="AG1462" i="257"/>
  <c r="AE1462" i="257"/>
  <c r="AC1462" i="257"/>
  <c r="AA1462" i="257"/>
  <c r="Y1462" i="257"/>
  <c r="W1462" i="257"/>
  <c r="U1462" i="257"/>
  <c r="S1462" i="257"/>
  <c r="Q1462" i="257"/>
  <c r="G1462" i="257"/>
  <c r="B1437" i="257"/>
  <c r="AF1431" i="257"/>
  <c r="P1431" i="257"/>
  <c r="B1408" i="257"/>
  <c r="K1404" i="257"/>
  <c r="K1402" i="257"/>
  <c r="K1400" i="257"/>
  <c r="L1397" i="257"/>
  <c r="Q1393" i="257"/>
  <c r="L1388" i="257"/>
  <c r="Q1384" i="257"/>
  <c r="Q1379" i="257"/>
  <c r="Q1374" i="257"/>
  <c r="P1369" i="257"/>
  <c r="M1363" i="257"/>
  <c r="P1358" i="257"/>
  <c r="M1353" i="257"/>
  <c r="B1335" i="257"/>
  <c r="K1331" i="257"/>
  <c r="M1327" i="257"/>
  <c r="M1325" i="257"/>
  <c r="K1321" i="257"/>
  <c r="B1302" i="257"/>
  <c r="T1292" i="257"/>
  <c r="T1290" i="257"/>
  <c r="T1288" i="257"/>
  <c r="AR1286" i="257"/>
  <c r="AL1284" i="257"/>
  <c r="O1284" i="257"/>
  <c r="T1282" i="257"/>
  <c r="T1280" i="257"/>
  <c r="T1278" i="257"/>
  <c r="AR1276" i="257"/>
  <c r="AL1274" i="257"/>
  <c r="O1274" i="257"/>
  <c r="T1272" i="257"/>
  <c r="T1270" i="257"/>
  <c r="T1268" i="257"/>
  <c r="AR1266" i="257"/>
  <c r="AL1264" i="257"/>
  <c r="O1264" i="257"/>
  <c r="BB1255" i="257"/>
  <c r="AY1255" i="257"/>
  <c r="AW1255" i="257"/>
  <c r="AT1255" i="257"/>
  <c r="AR1255" i="257"/>
  <c r="AO1255" i="257"/>
  <c r="AM1255" i="257"/>
  <c r="AJ1255" i="257"/>
  <c r="AH1255" i="257"/>
  <c r="AE1255" i="257"/>
  <c r="AC1255" i="257"/>
  <c r="Z1255" i="257"/>
  <c r="X1255" i="257"/>
  <c r="U1255" i="257"/>
  <c r="S1255" i="257"/>
  <c r="P1255" i="257"/>
  <c r="BB1254" i="257"/>
  <c r="AY1254" i="257"/>
  <c r="AW1254" i="257"/>
  <c r="AT1254" i="257"/>
  <c r="AR1254" i="257"/>
  <c r="AO1254" i="257"/>
  <c r="AM1254" i="257"/>
  <c r="AJ1254" i="257"/>
  <c r="AH1254" i="257"/>
  <c r="AE1254" i="257"/>
  <c r="AC1254" i="257"/>
  <c r="Z1254" i="257"/>
  <c r="X1254" i="257"/>
  <c r="U1254" i="257"/>
  <c r="S1254" i="257"/>
  <c r="P1254" i="257"/>
  <c r="BB1253" i="257"/>
  <c r="AY1253" i="257"/>
  <c r="AW1253" i="257"/>
  <c r="AT1253" i="257"/>
  <c r="AR1253" i="257"/>
  <c r="AO1253" i="257"/>
  <c r="AM1253" i="257"/>
  <c r="AJ1253" i="257"/>
  <c r="AH1253" i="257"/>
  <c r="AE1253" i="257"/>
  <c r="AC1253" i="257"/>
  <c r="Z1253" i="257"/>
  <c r="X1253" i="257"/>
  <c r="U1253" i="257"/>
  <c r="S1253" i="257"/>
  <c r="P1253" i="257"/>
  <c r="BB1252" i="257"/>
  <c r="AY1252" i="257"/>
  <c r="AW1252" i="257"/>
  <c r="AT1252" i="257"/>
  <c r="AR1252" i="257"/>
  <c r="AO1252" i="257"/>
  <c r="AM1252" i="257"/>
  <c r="AJ1252" i="257"/>
  <c r="AH1252" i="257"/>
  <c r="AE1252" i="257"/>
  <c r="AC1252" i="257"/>
  <c r="Z1252" i="257"/>
  <c r="X1252" i="257"/>
  <c r="U1252" i="257"/>
  <c r="S1252" i="257"/>
  <c r="P1252" i="257"/>
  <c r="BB1251" i="257"/>
  <c r="AY1251" i="257"/>
  <c r="AW1251" i="257"/>
  <c r="AT1251" i="257"/>
  <c r="AR1251" i="257"/>
  <c r="AO1251" i="257"/>
  <c r="AM1251" i="257"/>
  <c r="AJ1251" i="257"/>
  <c r="AH1251" i="257"/>
  <c r="AE1251" i="257"/>
  <c r="AC1251" i="257"/>
  <c r="Z1251" i="257"/>
  <c r="X1251" i="257"/>
  <c r="U1251" i="257"/>
  <c r="S1251" i="257"/>
  <c r="P1251" i="257"/>
  <c r="BB1250" i="257"/>
  <c r="AY1250" i="257"/>
  <c r="AW1250" i="257"/>
  <c r="AT1250" i="257"/>
  <c r="AR1250" i="257"/>
  <c r="AO1250" i="257"/>
  <c r="AM1250" i="257"/>
  <c r="AJ1250" i="257"/>
  <c r="AH1250" i="257"/>
  <c r="AE1250" i="257"/>
  <c r="AC1250" i="257"/>
  <c r="Z1250" i="257"/>
  <c r="X1250" i="257"/>
  <c r="U1250" i="257"/>
  <c r="S1250" i="257"/>
  <c r="P1250" i="257"/>
  <c r="BB1249" i="257"/>
  <c r="AY1249" i="257"/>
  <c r="AW1249" i="257"/>
  <c r="AT1249" i="257"/>
  <c r="AR1249" i="257"/>
  <c r="AO1249" i="257"/>
  <c r="AM1249" i="257"/>
  <c r="AJ1249" i="257"/>
  <c r="AH1249" i="257"/>
  <c r="AE1249" i="257"/>
  <c r="AC1249" i="257"/>
  <c r="Z1249" i="257"/>
  <c r="X1249" i="257"/>
  <c r="U1249" i="257"/>
  <c r="S1249" i="257"/>
  <c r="P1249" i="257"/>
  <c r="BB1248" i="257"/>
  <c r="AY1248" i="257"/>
  <c r="AW1248" i="257"/>
  <c r="AT1248" i="257"/>
  <c r="AR1248" i="257"/>
  <c r="AO1248" i="257"/>
  <c r="AM1248" i="257"/>
  <c r="AJ1248" i="257"/>
  <c r="AH1248" i="257"/>
  <c r="AE1248" i="257"/>
  <c r="AC1248" i="257"/>
  <c r="Z1248" i="257"/>
  <c r="X1248" i="257"/>
  <c r="U1248" i="257"/>
  <c r="S1248" i="257"/>
  <c r="P1248" i="257"/>
  <c r="BB1247" i="257"/>
  <c r="AY1247" i="257"/>
  <c r="AW1247" i="257"/>
  <c r="AT1247" i="257"/>
  <c r="AR1247" i="257"/>
  <c r="AO1247" i="257"/>
  <c r="AM1247" i="257"/>
  <c r="AJ1247" i="257"/>
  <c r="AH1247" i="257"/>
  <c r="AE1247" i="257"/>
  <c r="AC1247" i="257"/>
  <c r="Z1247" i="257"/>
  <c r="X1247" i="257"/>
  <c r="U1247" i="257"/>
  <c r="S1247" i="257"/>
  <c r="P1247" i="257"/>
  <c r="BB1246" i="257"/>
  <c r="AY1246" i="257"/>
  <c r="AW1246" i="257"/>
  <c r="AT1246" i="257"/>
  <c r="AR1246" i="257"/>
  <c r="AO1246" i="257"/>
  <c r="AM1246" i="257"/>
  <c r="AJ1246" i="257"/>
  <c r="AH1246" i="257"/>
  <c r="AE1246" i="257"/>
  <c r="AC1246" i="257"/>
  <c r="Z1246" i="257"/>
  <c r="X1246" i="257"/>
  <c r="U1246" i="257"/>
  <c r="S1246" i="257"/>
  <c r="P1246" i="257"/>
  <c r="BB1245" i="257"/>
  <c r="AY1245" i="257"/>
  <c r="AW1245" i="257"/>
  <c r="AT1245" i="257"/>
  <c r="AR1245" i="257"/>
  <c r="AO1245" i="257"/>
  <c r="AM1245" i="257"/>
  <c r="AJ1245" i="257"/>
  <c r="AH1245" i="257"/>
  <c r="AE1245" i="257"/>
  <c r="AC1245" i="257"/>
  <c r="Z1245" i="257"/>
  <c r="X1245" i="257"/>
  <c r="U1245" i="257"/>
  <c r="S1245" i="257"/>
  <c r="P1245" i="257"/>
  <c r="BB1244" i="257"/>
  <c r="AY1244" i="257"/>
  <c r="AW1244" i="257"/>
  <c r="AT1244" i="257"/>
  <c r="AR1244" i="257"/>
  <c r="AO1244" i="257"/>
  <c r="AM1244" i="257"/>
  <c r="AJ1244" i="257"/>
  <c r="AH1244" i="257"/>
  <c r="AE1244" i="257"/>
  <c r="AC1244" i="257"/>
  <c r="Z1244" i="257"/>
  <c r="X1244" i="257"/>
  <c r="U1244" i="257"/>
  <c r="S1244" i="257"/>
  <c r="P1244" i="257"/>
  <c r="BB1243" i="257"/>
  <c r="AY1243" i="257"/>
  <c r="AW1243" i="257"/>
  <c r="AT1243" i="257"/>
  <c r="AR1243" i="257"/>
  <c r="AO1243" i="257"/>
  <c r="AM1243" i="257"/>
  <c r="AJ1243" i="257"/>
  <c r="AH1243" i="257"/>
  <c r="AE1243" i="257"/>
  <c r="AC1243" i="257"/>
  <c r="Z1243" i="257"/>
  <c r="X1243" i="257"/>
  <c r="U1243" i="257"/>
  <c r="S1243" i="257"/>
  <c r="P1243" i="257"/>
  <c r="BB1242" i="257"/>
  <c r="AY1242" i="257"/>
  <c r="AW1242" i="257"/>
  <c r="AT1242" i="257"/>
  <c r="AR1242" i="257"/>
  <c r="AO1242" i="257"/>
  <c r="AM1242" i="257"/>
  <c r="AJ1242" i="257"/>
  <c r="AH1242" i="257"/>
  <c r="AE1242" i="257"/>
  <c r="AC1242" i="257"/>
  <c r="Z1242" i="257"/>
  <c r="X1242" i="257"/>
  <c r="U1242" i="257"/>
  <c r="S1242" i="257"/>
  <c r="P1242" i="257"/>
  <c r="BB1241" i="257"/>
  <c r="AY1241" i="257"/>
  <c r="AW1241" i="257"/>
  <c r="AT1241" i="257"/>
  <c r="AR1241" i="257"/>
  <c r="AO1241" i="257"/>
  <c r="AM1241" i="257"/>
  <c r="AJ1241" i="257"/>
  <c r="AH1241" i="257"/>
  <c r="AE1241" i="257"/>
  <c r="AC1241" i="257"/>
  <c r="Z1241" i="257"/>
  <c r="X1241" i="257"/>
  <c r="U1241" i="257"/>
  <c r="S1241" i="257"/>
  <c r="P1241" i="257"/>
  <c r="BB1240" i="257"/>
  <c r="AY1240" i="257"/>
  <c r="AW1240" i="257"/>
  <c r="AT1240" i="257"/>
  <c r="AR1240" i="257"/>
  <c r="AO1240" i="257"/>
  <c r="AM1240" i="257"/>
  <c r="AJ1240" i="257"/>
  <c r="AH1240" i="257"/>
  <c r="AE1240" i="257"/>
  <c r="AC1240" i="257"/>
  <c r="Z1240" i="257"/>
  <c r="X1240" i="257"/>
  <c r="U1240" i="257"/>
  <c r="S1240" i="257"/>
  <c r="P1240" i="257"/>
  <c r="BB1239" i="257"/>
  <c r="AY1239" i="257"/>
  <c r="AW1239" i="257"/>
  <c r="AT1239" i="257"/>
  <c r="AR1239" i="257"/>
  <c r="AO1239" i="257"/>
  <c r="AM1239" i="257"/>
  <c r="AJ1239" i="257"/>
  <c r="AH1239" i="257"/>
  <c r="AE1239" i="257"/>
  <c r="AC1239" i="257"/>
  <c r="Z1239" i="257"/>
  <c r="X1239" i="257"/>
  <c r="U1239" i="257"/>
  <c r="S1239" i="257"/>
  <c r="P1239" i="257"/>
  <c r="BB1238" i="257"/>
  <c r="AY1238" i="257"/>
  <c r="AW1238" i="257"/>
  <c r="AT1238" i="257"/>
  <c r="AR1238" i="257"/>
  <c r="AO1238" i="257"/>
  <c r="AM1238" i="257"/>
  <c r="AJ1238" i="257"/>
  <c r="AH1238" i="257"/>
  <c r="AE1238" i="257"/>
  <c r="AC1238" i="257"/>
  <c r="Z1238" i="257"/>
  <c r="X1238" i="257"/>
  <c r="U1238" i="257"/>
  <c r="S1238" i="257"/>
  <c r="P1238" i="257"/>
  <c r="BB1237" i="257"/>
  <c r="AY1237" i="257"/>
  <c r="AW1237" i="257"/>
  <c r="AT1237" i="257"/>
  <c r="AR1237" i="257"/>
  <c r="AO1237" i="257"/>
  <c r="AM1237" i="257"/>
  <c r="AJ1237" i="257"/>
  <c r="AH1237" i="257"/>
  <c r="AE1237" i="257"/>
  <c r="AC1237" i="257"/>
  <c r="Z1237" i="257"/>
  <c r="X1237" i="257"/>
  <c r="U1237" i="257"/>
  <c r="S1237" i="257"/>
  <c r="P1237" i="257"/>
  <c r="BB1236" i="257"/>
  <c r="AY1236" i="257"/>
  <c r="AW1236" i="257"/>
  <c r="AT1236" i="257"/>
  <c r="AR1236" i="257"/>
  <c r="AO1236" i="257"/>
  <c r="AM1236" i="257"/>
  <c r="AJ1236" i="257"/>
  <c r="AH1236" i="257"/>
  <c r="AE1236" i="257"/>
  <c r="AC1236" i="257"/>
  <c r="Z1236" i="257"/>
  <c r="X1236" i="257"/>
  <c r="U1236" i="257"/>
  <c r="S1236" i="257"/>
  <c r="P1236" i="257"/>
  <c r="BB1235" i="257"/>
  <c r="AY1235" i="257"/>
  <c r="AW1235" i="257"/>
  <c r="AT1235" i="257"/>
  <c r="AR1235" i="257"/>
  <c r="AO1235" i="257"/>
  <c r="AM1235" i="257"/>
  <c r="AJ1235" i="257"/>
  <c r="AH1235" i="257"/>
  <c r="AE1235" i="257"/>
  <c r="AC1235" i="257"/>
  <c r="Z1235" i="257"/>
  <c r="X1235" i="257"/>
  <c r="U1235" i="257"/>
  <c r="S1235" i="257"/>
  <c r="P1235" i="257"/>
  <c r="BB1234" i="257"/>
  <c r="AY1234" i="257"/>
  <c r="AW1234" i="257"/>
  <c r="AT1234" i="257"/>
  <c r="AR1234" i="257"/>
  <c r="AO1234" i="257"/>
  <c r="AM1234" i="257"/>
  <c r="AJ1234" i="257"/>
  <c r="AH1234" i="257"/>
  <c r="AE1234" i="257"/>
  <c r="AC1234" i="257"/>
  <c r="Z1234" i="257"/>
  <c r="X1234" i="257"/>
  <c r="U1234" i="257"/>
  <c r="S1234" i="257"/>
  <c r="P1234" i="257"/>
  <c r="BB1233" i="257"/>
  <c r="AY1233" i="257"/>
  <c r="AW1233" i="257"/>
  <c r="AT1233" i="257"/>
  <c r="AR1233" i="257"/>
  <c r="AO1233" i="257"/>
  <c r="AM1233" i="257"/>
  <c r="AJ1233" i="257"/>
  <c r="AH1233" i="257"/>
  <c r="AE1233" i="257"/>
  <c r="AC1233" i="257"/>
  <c r="Z1233" i="257"/>
  <c r="X1233" i="257"/>
  <c r="U1233" i="257"/>
  <c r="S1233" i="257"/>
  <c r="P1233" i="257"/>
  <c r="BB1232" i="257"/>
  <c r="AY1232" i="257"/>
  <c r="AW1232" i="257"/>
  <c r="AT1232" i="257"/>
  <c r="AR1232" i="257"/>
  <c r="AO1232" i="257"/>
  <c r="AM1232" i="257"/>
  <c r="AJ1232" i="257"/>
  <c r="AH1232" i="257"/>
  <c r="AE1232" i="257"/>
  <c r="AC1232" i="257"/>
  <c r="Z1232" i="257"/>
  <c r="X1232" i="257"/>
  <c r="U1232" i="257"/>
  <c r="S1232" i="257"/>
  <c r="P1232" i="257"/>
  <c r="BB1231" i="257"/>
  <c r="AY1231" i="257"/>
  <c r="AW1231" i="257"/>
  <c r="AT1231" i="257"/>
  <c r="AR1231" i="257"/>
  <c r="AO1231" i="257"/>
  <c r="AM1231" i="257"/>
  <c r="AJ1231" i="257"/>
  <c r="AH1231" i="257"/>
  <c r="AE1231" i="257"/>
  <c r="AC1231" i="257"/>
  <c r="Z1231" i="257"/>
  <c r="X1231" i="257"/>
  <c r="U1231" i="257"/>
  <c r="S1231" i="257"/>
  <c r="P1231" i="257"/>
  <c r="BB1230" i="257"/>
  <c r="AY1230" i="257"/>
  <c r="AW1230" i="257"/>
  <c r="AT1230" i="257"/>
  <c r="AR1230" i="257"/>
  <c r="AO1230" i="257"/>
  <c r="AM1230" i="257"/>
  <c r="AJ1230" i="257"/>
  <c r="AH1230" i="257"/>
  <c r="AE1230" i="257"/>
  <c r="AC1230" i="257"/>
  <c r="Z1230" i="257"/>
  <c r="X1230" i="257"/>
  <c r="U1230" i="257"/>
  <c r="S1230" i="257"/>
  <c r="P1230" i="257"/>
  <c r="BB1229" i="257"/>
  <c r="AY1229" i="257"/>
  <c r="AW1229" i="257"/>
  <c r="AT1229" i="257"/>
  <c r="AR1229" i="257"/>
  <c r="AO1229" i="257"/>
  <c r="AM1229" i="257"/>
  <c r="AJ1229" i="257"/>
  <c r="AH1229" i="257"/>
  <c r="AE1229" i="257"/>
  <c r="AC1229" i="257"/>
  <c r="Z1229" i="257"/>
  <c r="X1229" i="257"/>
  <c r="U1229" i="257"/>
  <c r="S1229" i="257"/>
  <c r="P1229" i="257"/>
  <c r="BB1228" i="257"/>
  <c r="AY1228" i="257"/>
  <c r="AW1228" i="257"/>
  <c r="AT1228" i="257"/>
  <c r="AR1228" i="257"/>
  <c r="AO1228" i="257"/>
  <c r="AM1228" i="257"/>
  <c r="AJ1228" i="257"/>
  <c r="AH1228" i="257"/>
  <c r="AE1228" i="257"/>
  <c r="AC1228" i="257"/>
  <c r="Z1228" i="257"/>
  <c r="X1228" i="257"/>
  <c r="U1228" i="257"/>
  <c r="S1228" i="257"/>
  <c r="P1228" i="257"/>
  <c r="BB1227" i="257"/>
  <c r="AY1227" i="257"/>
  <c r="AW1227" i="257"/>
  <c r="AT1227" i="257"/>
  <c r="AR1227" i="257"/>
  <c r="AO1227" i="257"/>
  <c r="AM1227" i="257"/>
  <c r="AJ1227" i="257"/>
  <c r="AH1227" i="257"/>
  <c r="AE1227" i="257"/>
  <c r="AC1227" i="257"/>
  <c r="Z1227" i="257"/>
  <c r="X1227" i="257"/>
  <c r="U1227" i="257"/>
  <c r="S1227" i="257"/>
  <c r="P1227" i="257"/>
  <c r="BB1226" i="257"/>
  <c r="AY1226" i="257"/>
  <c r="AW1226" i="257"/>
  <c r="AT1226" i="257"/>
  <c r="AR1226" i="257"/>
  <c r="AO1226" i="257"/>
  <c r="AM1226" i="257"/>
  <c r="AJ1226" i="257"/>
  <c r="AH1226" i="257"/>
  <c r="AE1226" i="257"/>
  <c r="AC1226" i="257"/>
  <c r="Z1226" i="257"/>
  <c r="X1226" i="257"/>
  <c r="U1226" i="257"/>
  <c r="S1226" i="257"/>
  <c r="P1226" i="257"/>
  <c r="BB1225" i="257"/>
  <c r="AY1225" i="257"/>
  <c r="AW1225" i="257"/>
  <c r="AT1225" i="257"/>
  <c r="AR1225" i="257"/>
  <c r="AO1225" i="257"/>
  <c r="AM1225" i="257"/>
  <c r="AJ1225" i="257"/>
  <c r="AH1225" i="257"/>
  <c r="AE1225" i="257"/>
  <c r="AC1225" i="257"/>
  <c r="Z1225" i="257"/>
  <c r="X1225" i="257"/>
  <c r="U1225" i="257"/>
  <c r="S1225" i="257"/>
  <c r="P1225" i="257"/>
  <c r="BB1224" i="257"/>
  <c r="AY1224" i="257"/>
  <c r="AW1224" i="257"/>
  <c r="AT1224" i="257"/>
  <c r="AR1224" i="257"/>
  <c r="AO1224" i="257"/>
  <c r="AM1224" i="257"/>
  <c r="AJ1224" i="257"/>
  <c r="AH1224" i="257"/>
  <c r="AE1224" i="257"/>
  <c r="AC1224" i="257"/>
  <c r="Z1224" i="257"/>
  <c r="X1224" i="257"/>
  <c r="U1224" i="257"/>
  <c r="S1224" i="257"/>
  <c r="P1224" i="257"/>
  <c r="BB1223" i="257"/>
  <c r="AY1223" i="257"/>
  <c r="AW1223" i="257"/>
  <c r="AT1223" i="257"/>
  <c r="AR1223" i="257"/>
  <c r="AO1223" i="257"/>
  <c r="AM1223" i="257"/>
  <c r="AJ1223" i="257"/>
  <c r="AH1223" i="257"/>
  <c r="AE1223" i="257"/>
  <c r="AC1223" i="257"/>
  <c r="Z1223" i="257"/>
  <c r="X1223" i="257"/>
  <c r="U1223" i="257"/>
  <c r="S1223" i="257"/>
  <c r="P1223" i="257"/>
  <c r="BB1222" i="257"/>
  <c r="AY1222" i="257"/>
  <c r="AW1222" i="257"/>
  <c r="AT1222" i="257"/>
  <c r="AR1222" i="257"/>
  <c r="AO1222" i="257"/>
  <c r="AM1222" i="257"/>
  <c r="AJ1222" i="257"/>
  <c r="AH1222" i="257"/>
  <c r="AE1222" i="257"/>
  <c r="AC1222" i="257"/>
  <c r="Z1222" i="257"/>
  <c r="X1222" i="257"/>
  <c r="U1222" i="257"/>
  <c r="S1222" i="257"/>
  <c r="P1222" i="257"/>
  <c r="BB1221" i="257"/>
  <c r="AY1221" i="257"/>
  <c r="AW1221" i="257"/>
  <c r="AT1221" i="257"/>
  <c r="AR1221" i="257"/>
  <c r="AO1221" i="257"/>
  <c r="AM1221" i="257"/>
  <c r="AJ1221" i="257"/>
  <c r="AH1221" i="257"/>
  <c r="AE1221" i="257"/>
  <c r="AC1221" i="257"/>
  <c r="Z1221" i="257"/>
  <c r="X1221" i="257"/>
  <c r="U1221" i="257"/>
  <c r="S1221" i="257"/>
  <c r="P1221" i="257"/>
  <c r="BB1220" i="257"/>
  <c r="AY1220" i="257"/>
  <c r="AW1220" i="257"/>
  <c r="AT1220" i="257"/>
  <c r="AR1220" i="257"/>
  <c r="AO1220" i="257"/>
  <c r="AM1220" i="257"/>
  <c r="AJ1220" i="257"/>
  <c r="AH1220" i="257"/>
  <c r="AE1220" i="257"/>
  <c r="AC1220" i="257"/>
  <c r="Z1220" i="257"/>
  <c r="X1220" i="257"/>
  <c r="U1220" i="257"/>
  <c r="S1220" i="257"/>
  <c r="P1220" i="257"/>
  <c r="BB1219" i="257"/>
  <c r="AY1219" i="257"/>
  <c r="AW1219" i="257"/>
  <c r="AT1219" i="257"/>
  <c r="AR1219" i="257"/>
  <c r="AO1219" i="257"/>
  <c r="AM1219" i="257"/>
  <c r="AJ1219" i="257"/>
  <c r="AH1219" i="257"/>
  <c r="AE1219" i="257"/>
  <c r="AC1219" i="257"/>
  <c r="Z1219" i="257"/>
  <c r="X1219" i="257"/>
  <c r="U1219" i="257"/>
  <c r="S1219" i="257"/>
  <c r="P1219" i="257"/>
  <c r="BB1218" i="257"/>
  <c r="AY1218" i="257"/>
  <c r="AW1218" i="257"/>
  <c r="AT1218" i="257"/>
  <c r="AR1218" i="257"/>
  <c r="AO1218" i="257"/>
  <c r="AM1218" i="257"/>
  <c r="AJ1218" i="257"/>
  <c r="AH1218" i="257"/>
  <c r="AE1218" i="257"/>
  <c r="AC1218" i="257"/>
  <c r="Z1218" i="257"/>
  <c r="X1218" i="257"/>
  <c r="U1218" i="257"/>
  <c r="S1218" i="257"/>
  <c r="P1218" i="257"/>
  <c r="BB1217" i="257"/>
  <c r="AY1217" i="257"/>
  <c r="AW1217" i="257"/>
  <c r="AT1217" i="257"/>
  <c r="AR1217" i="257"/>
  <c r="AO1217" i="257"/>
  <c r="AM1217" i="257"/>
  <c r="AJ1217" i="257"/>
  <c r="AH1217" i="257"/>
  <c r="AE1217" i="257"/>
  <c r="AC1217" i="257"/>
  <c r="Z1217" i="257"/>
  <c r="X1217" i="257"/>
  <c r="U1217" i="257"/>
  <c r="S1217" i="257"/>
  <c r="P1217" i="257"/>
  <c r="BB1216" i="257"/>
  <c r="AY1216" i="257"/>
  <c r="AW1216" i="257"/>
  <c r="AT1216" i="257"/>
  <c r="AR1216" i="257"/>
  <c r="AO1216" i="257"/>
  <c r="AM1216" i="257"/>
  <c r="AJ1216" i="257"/>
  <c r="AH1216" i="257"/>
  <c r="AE1216" i="257"/>
  <c r="AC1216" i="257"/>
  <c r="Z1216" i="257"/>
  <c r="X1216" i="257"/>
  <c r="U1216" i="257"/>
  <c r="S1216" i="257"/>
  <c r="P1216" i="257"/>
  <c r="BB1215" i="257"/>
  <c r="AY1215" i="257"/>
  <c r="AW1215" i="257"/>
  <c r="AT1215" i="257"/>
  <c r="AR1215" i="257"/>
  <c r="AO1215" i="257"/>
  <c r="AM1215" i="257"/>
  <c r="AJ1215" i="257"/>
  <c r="AH1215" i="257"/>
  <c r="AE1215" i="257"/>
  <c r="AC1215" i="257"/>
  <c r="Z1215" i="257"/>
  <c r="X1215" i="257"/>
  <c r="U1215" i="257"/>
  <c r="S1215" i="257"/>
  <c r="P1215" i="257"/>
  <c r="BB1214" i="257"/>
  <c r="AY1214" i="257"/>
  <c r="AW1214" i="257"/>
  <c r="AT1214" i="257"/>
  <c r="AR1214" i="257"/>
  <c r="AO1214" i="257"/>
  <c r="AM1214" i="257"/>
  <c r="AJ1214" i="257"/>
  <c r="AH1214" i="257"/>
  <c r="AE1214" i="257"/>
  <c r="AC1214" i="257"/>
  <c r="Z1214" i="257"/>
  <c r="X1214" i="257"/>
  <c r="U1214" i="257"/>
  <c r="S1214" i="257"/>
  <c r="P1214" i="257"/>
  <c r="BB1213" i="257"/>
  <c r="AY1213" i="257"/>
  <c r="AW1213" i="257"/>
  <c r="AT1213" i="257"/>
  <c r="AR1213" i="257"/>
  <c r="AO1213" i="257"/>
  <c r="AM1213" i="257"/>
  <c r="AJ1213" i="257"/>
  <c r="AH1213" i="257"/>
  <c r="AE1213" i="257"/>
  <c r="AC1213" i="257"/>
  <c r="Z1213" i="257"/>
  <c r="X1213" i="257"/>
  <c r="U1213" i="257"/>
  <c r="S1213" i="257"/>
  <c r="P1213" i="257"/>
  <c r="BB1212" i="257"/>
  <c r="AY1212" i="257"/>
  <c r="AW1212" i="257"/>
  <c r="AT1212" i="257"/>
  <c r="AR1212" i="257"/>
  <c r="AO1212" i="257"/>
  <c r="AM1212" i="257"/>
  <c r="AJ1212" i="257"/>
  <c r="AH1212" i="257"/>
  <c r="AE1212" i="257"/>
  <c r="AC1212" i="257"/>
  <c r="Z1212" i="257"/>
  <c r="X1212" i="257"/>
  <c r="U1212" i="257"/>
  <c r="S1212" i="257"/>
  <c r="P1212" i="257"/>
  <c r="BB1211" i="257"/>
  <c r="AY1211" i="257"/>
  <c r="AW1211" i="257"/>
  <c r="AT1211" i="257"/>
  <c r="AR1211" i="257"/>
  <c r="AO1211" i="257"/>
  <c r="AM1211" i="257"/>
  <c r="AJ1211" i="257"/>
  <c r="AH1211" i="257"/>
  <c r="AE1211" i="257"/>
  <c r="AC1211" i="257"/>
  <c r="Z1211" i="257"/>
  <c r="X1211" i="257"/>
  <c r="U1211" i="257"/>
  <c r="S1211" i="257"/>
  <c r="P1211" i="257"/>
  <c r="BB1210" i="257"/>
  <c r="AY1210" i="257"/>
  <c r="AW1210" i="257"/>
  <c r="AT1210" i="257"/>
  <c r="AR1210" i="257"/>
  <c r="AO1210" i="257"/>
  <c r="AM1210" i="257"/>
  <c r="AJ1210" i="257"/>
  <c r="AH1210" i="257"/>
  <c r="AE1210" i="257"/>
  <c r="AC1210" i="257"/>
  <c r="Z1210" i="257"/>
  <c r="X1210" i="257"/>
  <c r="U1210" i="257"/>
  <c r="S1210" i="257"/>
  <c r="P1210" i="257"/>
  <c r="BB1209" i="257"/>
  <c r="AY1209" i="257"/>
  <c r="AW1209" i="257"/>
  <c r="AT1209" i="257"/>
  <c r="AR1209" i="257"/>
  <c r="AO1209" i="257"/>
  <c r="AM1209" i="257"/>
  <c r="AJ1209" i="257"/>
  <c r="AH1209" i="257"/>
  <c r="AE1209" i="257"/>
  <c r="AC1209" i="257"/>
  <c r="Z1209" i="257"/>
  <c r="X1209" i="257"/>
  <c r="U1209" i="257"/>
  <c r="S1209" i="257"/>
  <c r="P1209" i="257"/>
  <c r="BB1208" i="257"/>
  <c r="AY1208" i="257"/>
  <c r="AW1208" i="257"/>
  <c r="AT1208" i="257"/>
  <c r="AR1208" i="257"/>
  <c r="AO1208" i="257"/>
  <c r="AM1208" i="257"/>
  <c r="AJ1208" i="257"/>
  <c r="AH1208" i="257"/>
  <c r="AE1208" i="257"/>
  <c r="AC1208" i="257"/>
  <c r="Z1208" i="257"/>
  <c r="X1208" i="257"/>
  <c r="U1208" i="257"/>
  <c r="S1208" i="257"/>
  <c r="P1208" i="257"/>
  <c r="BB1207" i="257"/>
  <c r="AY1207" i="257"/>
  <c r="AW1207" i="257"/>
  <c r="AT1207" i="257"/>
  <c r="AR1207" i="257"/>
  <c r="AO1207" i="257"/>
  <c r="AM1207" i="257"/>
  <c r="AJ1207" i="257"/>
  <c r="AH1207" i="257"/>
  <c r="AE1207" i="257"/>
  <c r="AC1207" i="257"/>
  <c r="Z1207" i="257"/>
  <c r="X1207" i="257"/>
  <c r="U1207" i="257"/>
  <c r="S1207" i="257"/>
  <c r="P1207" i="257"/>
  <c r="BB1206" i="257"/>
  <c r="AY1206" i="257"/>
  <c r="AW1206" i="257"/>
  <c r="AT1206" i="257"/>
  <c r="AR1206" i="257"/>
  <c r="AO1206" i="257"/>
  <c r="AM1206" i="257"/>
  <c r="AJ1206" i="257"/>
  <c r="AH1206" i="257"/>
  <c r="AE1206" i="257"/>
  <c r="AC1206" i="257"/>
  <c r="Z1206" i="257"/>
  <c r="X1206" i="257"/>
  <c r="U1206" i="257"/>
  <c r="S1206" i="257"/>
  <c r="P1206" i="257"/>
  <c r="BB1205" i="257"/>
  <c r="AY1205" i="257"/>
  <c r="AW1205" i="257"/>
  <c r="AT1205" i="257"/>
  <c r="AR1205" i="257"/>
  <c r="AO1205" i="257"/>
  <c r="AM1205" i="257"/>
  <c r="AJ1205" i="257"/>
  <c r="AH1205" i="257"/>
  <c r="AE1205" i="257"/>
  <c r="AC1205" i="257"/>
  <c r="Z1205" i="257"/>
  <c r="X1205" i="257"/>
  <c r="U1205" i="257"/>
  <c r="S1205" i="257"/>
  <c r="P1205" i="257"/>
  <c r="BB1204" i="257"/>
  <c r="AY1204" i="257"/>
  <c r="AW1204" i="257"/>
  <c r="AT1204" i="257"/>
  <c r="AR1204" i="257"/>
  <c r="AO1204" i="257"/>
  <c r="AM1204" i="257"/>
  <c r="AJ1204" i="257"/>
  <c r="AH1204" i="257"/>
  <c r="AE1204" i="257"/>
  <c r="AC1204" i="257"/>
  <c r="Z1204" i="257"/>
  <c r="X1204" i="257"/>
  <c r="U1204" i="257"/>
  <c r="S1204" i="257"/>
  <c r="P1204" i="257"/>
  <c r="BB1203" i="257"/>
  <c r="AY1203" i="257"/>
  <c r="AW1203" i="257"/>
  <c r="AT1203" i="257"/>
  <c r="AR1203" i="257"/>
  <c r="AO1203" i="257"/>
  <c r="AM1203" i="257"/>
  <c r="AJ1203" i="257"/>
  <c r="AH1203" i="257"/>
  <c r="AE1203" i="257"/>
  <c r="AC1203" i="257"/>
  <c r="Z1203" i="257"/>
  <c r="X1203" i="257"/>
  <c r="U1203" i="257"/>
  <c r="S1203" i="257"/>
  <c r="P1203" i="257"/>
  <c r="BB1202" i="257"/>
  <c r="AY1202" i="257"/>
  <c r="AW1202" i="257"/>
  <c r="AT1202" i="257"/>
  <c r="AR1202" i="257"/>
  <c r="AO1202" i="257"/>
  <c r="AM1202" i="257"/>
  <c r="AJ1202" i="257"/>
  <c r="AH1202" i="257"/>
  <c r="AE1202" i="257"/>
  <c r="AC1202" i="257"/>
  <c r="Z1202" i="257"/>
  <c r="X1202" i="257"/>
  <c r="U1202" i="257"/>
  <c r="S1202" i="257"/>
  <c r="P1202" i="257"/>
  <c r="BB1201" i="257"/>
  <c r="AY1201" i="257"/>
  <c r="AW1201" i="257"/>
  <c r="AT1201" i="257"/>
  <c r="AR1201" i="257"/>
  <c r="AO1201" i="257"/>
  <c r="AM1201" i="257"/>
  <c r="AJ1201" i="257"/>
  <c r="AH1201" i="257"/>
  <c r="AE1201" i="257"/>
  <c r="AC1201" i="257"/>
  <c r="Z1201" i="257"/>
  <c r="X1201" i="257"/>
  <c r="U1201" i="257"/>
  <c r="S1201" i="257"/>
  <c r="P1201" i="257"/>
  <c r="BB1200" i="257"/>
  <c r="AY1200" i="257"/>
  <c r="AW1200" i="257"/>
  <c r="AT1200" i="257"/>
  <c r="AR1200" i="257"/>
  <c r="AO1200" i="257"/>
  <c r="AM1200" i="257"/>
  <c r="AJ1200" i="257"/>
  <c r="AH1200" i="257"/>
  <c r="AE1200" i="257"/>
  <c r="AC1200" i="257"/>
  <c r="Z1200" i="257"/>
  <c r="X1200" i="257"/>
  <c r="U1200" i="257"/>
  <c r="S1200" i="257"/>
  <c r="P1200" i="257"/>
  <c r="BB1199" i="257"/>
  <c r="AY1199" i="257"/>
  <c r="AW1199" i="257"/>
  <c r="AT1199" i="257"/>
  <c r="AR1199" i="257"/>
  <c r="AO1199" i="257"/>
  <c r="AM1199" i="257"/>
  <c r="AJ1199" i="257"/>
  <c r="AH1199" i="257"/>
  <c r="AE1199" i="257"/>
  <c r="AC1199" i="257"/>
  <c r="Z1199" i="257"/>
  <c r="X1199" i="257"/>
  <c r="U1199" i="257"/>
  <c r="S1199" i="257"/>
  <c r="P1199" i="257"/>
  <c r="BB1198" i="257"/>
  <c r="AY1198" i="257"/>
  <c r="AW1198" i="257"/>
  <c r="AT1198" i="257"/>
  <c r="AR1198" i="257"/>
  <c r="AO1198" i="257"/>
  <c r="AM1198" i="257"/>
  <c r="AJ1198" i="257"/>
  <c r="AH1198" i="257"/>
  <c r="AE1198" i="257"/>
  <c r="AC1198" i="257"/>
  <c r="Z1198" i="257"/>
  <c r="X1198" i="257"/>
  <c r="U1198" i="257"/>
  <c r="S1198" i="257"/>
  <c r="P1198" i="257"/>
  <c r="BB1197" i="257"/>
  <c r="AY1197" i="257"/>
  <c r="AW1197" i="257"/>
  <c r="AT1197" i="257"/>
  <c r="AR1197" i="257"/>
  <c r="AO1197" i="257"/>
  <c r="AM1197" i="257"/>
  <c r="AJ1197" i="257"/>
  <c r="AH1197" i="257"/>
  <c r="AE1197" i="257"/>
  <c r="AC1197" i="257"/>
  <c r="Z1197" i="257"/>
  <c r="X1197" i="257"/>
  <c r="U1197" i="257"/>
  <c r="S1197" i="257"/>
  <c r="P1197" i="257"/>
  <c r="BB1196" i="257"/>
  <c r="AY1196" i="257"/>
  <c r="AW1196" i="257"/>
  <c r="AT1196" i="257"/>
  <c r="AR1196" i="257"/>
  <c r="AO1196" i="257"/>
  <c r="AM1196" i="257"/>
  <c r="AJ1196" i="257"/>
  <c r="AH1196" i="257"/>
  <c r="AE1196" i="257"/>
  <c r="AC1196" i="257"/>
  <c r="Z1196" i="257"/>
  <c r="X1196" i="257"/>
  <c r="U1196" i="257"/>
  <c r="S1196" i="257"/>
  <c r="P1196" i="257"/>
  <c r="BB1195" i="257"/>
  <c r="AY1195" i="257"/>
  <c r="AW1195" i="257"/>
  <c r="AT1195" i="257"/>
  <c r="AR1195" i="257"/>
  <c r="AO1195" i="257"/>
  <c r="AM1195" i="257"/>
  <c r="AJ1195" i="257"/>
  <c r="AH1195" i="257"/>
  <c r="AE1195" i="257"/>
  <c r="AC1195" i="257"/>
  <c r="Z1195" i="257"/>
  <c r="X1195" i="257"/>
  <c r="U1195" i="257"/>
  <c r="S1195" i="257"/>
  <c r="P1195" i="257"/>
  <c r="BB1194" i="257"/>
  <c r="AY1194" i="257"/>
  <c r="AW1194" i="257"/>
  <c r="AT1194" i="257"/>
  <c r="AR1194" i="257"/>
  <c r="AO1194" i="257"/>
  <c r="AM1194" i="257"/>
  <c r="AJ1194" i="257"/>
  <c r="AH1194" i="257"/>
  <c r="AE1194" i="257"/>
  <c r="AC1194" i="257"/>
  <c r="Z1194" i="257"/>
  <c r="X1194" i="257"/>
  <c r="U1194" i="257"/>
  <c r="S1194" i="257"/>
  <c r="P1194" i="257"/>
  <c r="BB1193" i="257"/>
  <c r="AY1193" i="257"/>
  <c r="AW1193" i="257"/>
  <c r="AT1193" i="257"/>
  <c r="AR1193" i="257"/>
  <c r="AO1193" i="257"/>
  <c r="AM1193" i="257"/>
  <c r="AJ1193" i="257"/>
  <c r="AH1193" i="257"/>
  <c r="AE1193" i="257"/>
  <c r="AC1193" i="257"/>
  <c r="Z1193" i="257"/>
  <c r="X1193" i="257"/>
  <c r="U1193" i="257"/>
  <c r="S1193" i="257"/>
  <c r="P1193" i="257"/>
  <c r="BB1192" i="257"/>
  <c r="AY1192" i="257"/>
  <c r="AW1192" i="257"/>
  <c r="AT1192" i="257"/>
  <c r="AR1192" i="257"/>
  <c r="AO1192" i="257"/>
  <c r="AM1192" i="257"/>
  <c r="AJ1192" i="257"/>
  <c r="AH1192" i="257"/>
  <c r="AE1192" i="257"/>
  <c r="AC1192" i="257"/>
  <c r="Z1192" i="257"/>
  <c r="X1192" i="257"/>
  <c r="U1192" i="257"/>
  <c r="S1192" i="257"/>
  <c r="P1192" i="257"/>
  <c r="BB1191" i="257"/>
  <c r="AY1191" i="257"/>
  <c r="AW1191" i="257"/>
  <c r="AT1191" i="257"/>
  <c r="AR1191" i="257"/>
  <c r="AO1191" i="257"/>
  <c r="AM1191" i="257"/>
  <c r="AJ1191" i="257"/>
  <c r="AH1191" i="257"/>
  <c r="AE1191" i="257"/>
  <c r="AC1191" i="257"/>
  <c r="Z1191" i="257"/>
  <c r="X1191" i="257"/>
  <c r="U1191" i="257"/>
  <c r="S1191" i="257"/>
  <c r="P1191" i="257"/>
  <c r="BB1190" i="257"/>
  <c r="AY1190" i="257"/>
  <c r="AW1190" i="257"/>
  <c r="AT1190" i="257"/>
  <c r="AR1190" i="257"/>
  <c r="AO1190" i="257"/>
  <c r="AM1190" i="257"/>
  <c r="AJ1190" i="257"/>
  <c r="AH1190" i="257"/>
  <c r="AE1190" i="257"/>
  <c r="AC1190" i="257"/>
  <c r="Z1190" i="257"/>
  <c r="X1190" i="257"/>
  <c r="U1190" i="257"/>
  <c r="S1190" i="257"/>
  <c r="P1190" i="257"/>
  <c r="BB1189" i="257"/>
  <c r="AY1189" i="257"/>
  <c r="AW1189" i="257"/>
  <c r="AT1189" i="257"/>
  <c r="AR1189" i="257"/>
  <c r="AO1189" i="257"/>
  <c r="AM1189" i="257"/>
  <c r="AJ1189" i="257"/>
  <c r="AH1189" i="257"/>
  <c r="AE1189" i="257"/>
  <c r="AC1189" i="257"/>
  <c r="Z1189" i="257"/>
  <c r="X1189" i="257"/>
  <c r="U1189" i="257"/>
  <c r="S1189" i="257"/>
  <c r="P1189" i="257"/>
  <c r="BB1188" i="257"/>
  <c r="AY1188" i="257"/>
  <c r="AW1188" i="257"/>
  <c r="AT1188" i="257"/>
  <c r="AR1188" i="257"/>
  <c r="AO1188" i="257"/>
  <c r="AM1188" i="257"/>
  <c r="AJ1188" i="257"/>
  <c r="AH1188" i="257"/>
  <c r="AE1188" i="257"/>
  <c r="AC1188" i="257"/>
  <c r="Z1188" i="257"/>
  <c r="X1188" i="257"/>
  <c r="U1188" i="257"/>
  <c r="S1188" i="257"/>
  <c r="P1188" i="257"/>
  <c r="BB1187" i="257"/>
  <c r="AY1187" i="257"/>
  <c r="AW1187" i="257"/>
  <c r="AT1187" i="257"/>
  <c r="AR1187" i="257"/>
  <c r="AO1187" i="257"/>
  <c r="AM1187" i="257"/>
  <c r="AJ1187" i="257"/>
  <c r="AH1187" i="257"/>
  <c r="AE1187" i="257"/>
  <c r="AC1187" i="257"/>
  <c r="Z1187" i="257"/>
  <c r="X1187" i="257"/>
  <c r="U1187" i="257"/>
  <c r="S1187" i="257"/>
  <c r="P1187" i="257"/>
  <c r="BB1186" i="257"/>
  <c r="AY1186" i="257"/>
  <c r="AW1186" i="257"/>
  <c r="AT1186" i="257"/>
  <c r="AR1186" i="257"/>
  <c r="AO1186" i="257"/>
  <c r="AM1186" i="257"/>
  <c r="AJ1186" i="257"/>
  <c r="AH1186" i="257"/>
  <c r="AE1186" i="257"/>
  <c r="AC1186" i="257"/>
  <c r="Z1186" i="257"/>
  <c r="X1186" i="257"/>
  <c r="U1186" i="257"/>
  <c r="S1186" i="257"/>
  <c r="P1186" i="257"/>
  <c r="BB1185" i="257"/>
  <c r="AY1185" i="257"/>
  <c r="AW1185" i="257"/>
  <c r="AT1185" i="257"/>
  <c r="AR1185" i="257"/>
  <c r="AO1185" i="257"/>
  <c r="AM1185" i="257"/>
  <c r="AJ1185" i="257"/>
  <c r="AH1185" i="257"/>
  <c r="AE1185" i="257"/>
  <c r="AC1185" i="257"/>
  <c r="Z1185" i="257"/>
  <c r="X1185" i="257"/>
  <c r="U1185" i="257"/>
  <c r="S1185" i="257"/>
  <c r="P1185" i="257"/>
  <c r="BB1184" i="257"/>
  <c r="AY1184" i="257"/>
  <c r="AW1184" i="257"/>
  <c r="AT1184" i="257"/>
  <c r="AR1184" i="257"/>
  <c r="AO1184" i="257"/>
  <c r="AM1184" i="257"/>
  <c r="AJ1184" i="257"/>
  <c r="AH1184" i="257"/>
  <c r="AE1184" i="257"/>
  <c r="AC1184" i="257"/>
  <c r="Z1184" i="257"/>
  <c r="X1184" i="257"/>
  <c r="U1184" i="257"/>
  <c r="S1184" i="257"/>
  <c r="P1184" i="257"/>
  <c r="BB1183" i="257"/>
  <c r="AY1183" i="257"/>
  <c r="AW1183" i="257"/>
  <c r="AT1183" i="257"/>
  <c r="AR1183" i="257"/>
  <c r="AO1183" i="257"/>
  <c r="AM1183" i="257"/>
  <c r="AJ1183" i="257"/>
  <c r="AH1183" i="257"/>
  <c r="AE1183" i="257"/>
  <c r="AC1183" i="257"/>
  <c r="Z1183" i="257"/>
  <c r="X1183" i="257"/>
  <c r="U1183" i="257"/>
  <c r="S1183" i="257"/>
  <c r="P1183" i="257"/>
  <c r="BB1182" i="257"/>
  <c r="AY1182" i="257"/>
  <c r="AW1182" i="257"/>
  <c r="AT1182" i="257"/>
  <c r="AR1182" i="257"/>
  <c r="AO1182" i="257"/>
  <c r="AM1182" i="257"/>
  <c r="AJ1182" i="257"/>
  <c r="AH1182" i="257"/>
  <c r="AE1182" i="257"/>
  <c r="AC1182" i="257"/>
  <c r="Z1182" i="257"/>
  <c r="X1182" i="257"/>
  <c r="U1182" i="257"/>
  <c r="S1182" i="257"/>
  <c r="P1182" i="257"/>
  <c r="BB1181" i="257"/>
  <c r="AY1181" i="257"/>
  <c r="AW1181" i="257"/>
  <c r="AT1181" i="257"/>
  <c r="AR1181" i="257"/>
  <c r="AO1181" i="257"/>
  <c r="AM1181" i="257"/>
  <c r="AJ1181" i="257"/>
  <c r="AH1181" i="257"/>
  <c r="AE1181" i="257"/>
  <c r="AC1181" i="257"/>
  <c r="Z1181" i="257"/>
  <c r="X1181" i="257"/>
  <c r="U1181" i="257"/>
  <c r="S1181" i="257"/>
  <c r="P1181" i="257"/>
  <c r="BB1180" i="257"/>
  <c r="AY1180" i="257"/>
  <c r="AW1180" i="257"/>
  <c r="AT1180" i="257"/>
  <c r="AR1180" i="257"/>
  <c r="AO1180" i="257"/>
  <c r="AM1180" i="257"/>
  <c r="AJ1180" i="257"/>
  <c r="AH1180" i="257"/>
  <c r="AE1180" i="257"/>
  <c r="AC1180" i="257"/>
  <c r="Z1180" i="257"/>
  <c r="X1180" i="257"/>
  <c r="U1180" i="257"/>
  <c r="S1180" i="257"/>
  <c r="P1180" i="257"/>
  <c r="BB1179" i="257"/>
  <c r="AY1179" i="257"/>
  <c r="AW1179" i="257"/>
  <c r="AT1179" i="257"/>
  <c r="AR1179" i="257"/>
  <c r="AO1179" i="257"/>
  <c r="AM1179" i="257"/>
  <c r="AJ1179" i="257"/>
  <c r="AH1179" i="257"/>
  <c r="AE1179" i="257"/>
  <c r="AC1179" i="257"/>
  <c r="Z1179" i="257"/>
  <c r="X1179" i="257"/>
  <c r="U1179" i="257"/>
  <c r="S1179" i="257"/>
  <c r="P1179" i="257"/>
  <c r="BB1178" i="257"/>
  <c r="AY1178" i="257"/>
  <c r="AW1178" i="257"/>
  <c r="AT1178" i="257"/>
  <c r="AR1178" i="257"/>
  <c r="AO1178" i="257"/>
  <c r="AM1178" i="257"/>
  <c r="AJ1178" i="257"/>
  <c r="AH1178" i="257"/>
  <c r="AE1178" i="257"/>
  <c r="AC1178" i="257"/>
  <c r="Z1178" i="257"/>
  <c r="X1178" i="257"/>
  <c r="U1178" i="257"/>
  <c r="S1178" i="257"/>
  <c r="P1178" i="257"/>
  <c r="BB1177" i="257"/>
  <c r="AY1177" i="257"/>
  <c r="AW1177" i="257"/>
  <c r="AT1177" i="257"/>
  <c r="AR1177" i="257"/>
  <c r="AO1177" i="257"/>
  <c r="AM1177" i="257"/>
  <c r="AJ1177" i="257"/>
  <c r="AH1177" i="257"/>
  <c r="AE1177" i="257"/>
  <c r="AC1177" i="257"/>
  <c r="Z1177" i="257"/>
  <c r="X1177" i="257"/>
  <c r="U1177" i="257"/>
  <c r="S1177" i="257"/>
  <c r="P1177" i="257"/>
  <c r="BB1176" i="257"/>
  <c r="AY1176" i="257"/>
  <c r="AW1176" i="257"/>
  <c r="AT1176" i="257"/>
  <c r="AR1176" i="257"/>
  <c r="AO1176" i="257"/>
  <c r="AM1176" i="257"/>
  <c r="AJ1176" i="257"/>
  <c r="AH1176" i="257"/>
  <c r="AE1176" i="257"/>
  <c r="AC1176" i="257"/>
  <c r="Z1176" i="257"/>
  <c r="X1176" i="257"/>
  <c r="U1176" i="257"/>
  <c r="S1176" i="257"/>
  <c r="P1176" i="257"/>
  <c r="BB1175" i="257"/>
  <c r="AY1175" i="257"/>
  <c r="AW1175" i="257"/>
  <c r="AT1175" i="257"/>
  <c r="AR1175" i="257"/>
  <c r="AO1175" i="257"/>
  <c r="AM1175" i="257"/>
  <c r="AJ1175" i="257"/>
  <c r="AH1175" i="257"/>
  <c r="AE1175" i="257"/>
  <c r="AC1175" i="257"/>
  <c r="Z1175" i="257"/>
  <c r="X1175" i="257"/>
  <c r="U1175" i="257"/>
  <c r="S1175" i="257"/>
  <c r="P1175" i="257"/>
  <c r="BB1174" i="257"/>
  <c r="AY1174" i="257"/>
  <c r="AW1174" i="257"/>
  <c r="AT1174" i="257"/>
  <c r="AR1174" i="257"/>
  <c r="AO1174" i="257"/>
  <c r="AM1174" i="257"/>
  <c r="AJ1174" i="257"/>
  <c r="AH1174" i="257"/>
  <c r="AE1174" i="257"/>
  <c r="AC1174" i="257"/>
  <c r="Z1174" i="257"/>
  <c r="X1174" i="257"/>
  <c r="U1174" i="257"/>
  <c r="S1174" i="257"/>
  <c r="P1174" i="257"/>
  <c r="BB1173" i="257"/>
  <c r="AY1173" i="257"/>
  <c r="AW1173" i="257"/>
  <c r="AT1173" i="257"/>
  <c r="AR1173" i="257"/>
  <c r="AO1173" i="257"/>
  <c r="AM1173" i="257"/>
  <c r="AJ1173" i="257"/>
  <c r="AH1173" i="257"/>
  <c r="AE1173" i="257"/>
  <c r="AC1173" i="257"/>
  <c r="Z1173" i="257"/>
  <c r="X1173" i="257"/>
  <c r="U1173" i="257"/>
  <c r="S1173" i="257"/>
  <c r="P1173" i="257"/>
  <c r="BB1172" i="257"/>
  <c r="AY1172" i="257"/>
  <c r="AW1172" i="257"/>
  <c r="AT1172" i="257"/>
  <c r="AR1172" i="257"/>
  <c r="AO1172" i="257"/>
  <c r="AM1172" i="257"/>
  <c r="AJ1172" i="257"/>
  <c r="AH1172" i="257"/>
  <c r="AE1172" i="257"/>
  <c r="AC1172" i="257"/>
  <c r="Z1172" i="257"/>
  <c r="X1172" i="257"/>
  <c r="U1172" i="257"/>
  <c r="S1172" i="257"/>
  <c r="P1172" i="257"/>
  <c r="BB1171" i="257"/>
  <c r="AY1171" i="257"/>
  <c r="AW1171" i="257"/>
  <c r="AT1171" i="257"/>
  <c r="AR1171" i="257"/>
  <c r="AO1171" i="257"/>
  <c r="AM1171" i="257"/>
  <c r="AJ1171" i="257"/>
  <c r="AH1171" i="257"/>
  <c r="AE1171" i="257"/>
  <c r="AC1171" i="257"/>
  <c r="Z1171" i="257"/>
  <c r="X1171" i="257"/>
  <c r="U1171" i="257"/>
  <c r="S1171" i="257"/>
  <c r="P1171" i="257"/>
  <c r="BB1170" i="257"/>
  <c r="AY1170" i="257"/>
  <c r="AW1170" i="257"/>
  <c r="AT1170" i="257"/>
  <c r="AR1170" i="257"/>
  <c r="AO1170" i="257"/>
  <c r="AM1170" i="257"/>
  <c r="AJ1170" i="257"/>
  <c r="AH1170" i="257"/>
  <c r="AE1170" i="257"/>
  <c r="AC1170" i="257"/>
  <c r="Z1170" i="257"/>
  <c r="X1170" i="257"/>
  <c r="U1170" i="257"/>
  <c r="S1170" i="257"/>
  <c r="P1170" i="257"/>
  <c r="BB1169" i="257"/>
  <c r="AY1169" i="257"/>
  <c r="AW1169" i="257"/>
  <c r="AT1169" i="257"/>
  <c r="AR1169" i="257"/>
  <c r="AO1169" i="257"/>
  <c r="AM1169" i="257"/>
  <c r="AJ1169" i="257"/>
  <c r="AH1169" i="257"/>
  <c r="AE1169" i="257"/>
  <c r="AC1169" i="257"/>
  <c r="Z1169" i="257"/>
  <c r="X1169" i="257"/>
  <c r="U1169" i="257"/>
  <c r="S1169" i="257"/>
  <c r="P1169" i="257"/>
  <c r="BB1168" i="257"/>
  <c r="AY1168" i="257"/>
  <c r="AW1168" i="257"/>
  <c r="AT1168" i="257"/>
  <c r="AR1168" i="257"/>
  <c r="AO1168" i="257"/>
  <c r="AM1168" i="257"/>
  <c r="AJ1168" i="257"/>
  <c r="AH1168" i="257"/>
  <c r="AE1168" i="257"/>
  <c r="AC1168" i="257"/>
  <c r="Z1168" i="257"/>
  <c r="X1168" i="257"/>
  <c r="U1168" i="257"/>
  <c r="S1168" i="257"/>
  <c r="P1168" i="257"/>
  <c r="BB1167" i="257"/>
  <c r="AY1167" i="257"/>
  <c r="AW1167" i="257"/>
  <c r="AT1167" i="257"/>
  <c r="AR1167" i="257"/>
  <c r="AO1167" i="257"/>
  <c r="AM1167" i="257"/>
  <c r="AJ1167" i="257"/>
  <c r="AH1167" i="257"/>
  <c r="AE1167" i="257"/>
  <c r="AC1167" i="257"/>
  <c r="Z1167" i="257"/>
  <c r="X1167" i="257"/>
  <c r="U1167" i="257"/>
  <c r="S1167" i="257"/>
  <c r="P1167" i="257"/>
  <c r="BB1166" i="257"/>
  <c r="AY1166" i="257"/>
  <c r="AW1166" i="257"/>
  <c r="AT1166" i="257"/>
  <c r="AR1166" i="257"/>
  <c r="AO1166" i="257"/>
  <c r="AM1166" i="257"/>
  <c r="AJ1166" i="257"/>
  <c r="AH1166" i="257"/>
  <c r="AE1166" i="257"/>
  <c r="AC1166" i="257"/>
  <c r="Z1166" i="257"/>
  <c r="X1166" i="257"/>
  <c r="U1166" i="257"/>
  <c r="S1166" i="257"/>
  <c r="P1166" i="257"/>
  <c r="BB1165" i="257"/>
  <c r="AY1165" i="257"/>
  <c r="AW1165" i="257"/>
  <c r="AT1165" i="257"/>
  <c r="AR1165" i="257"/>
  <c r="AO1165" i="257"/>
  <c r="AM1165" i="257"/>
  <c r="AJ1165" i="257"/>
  <c r="AH1165" i="257"/>
  <c r="AE1165" i="257"/>
  <c r="AC1165" i="257"/>
  <c r="Z1165" i="257"/>
  <c r="X1165" i="257"/>
  <c r="U1165" i="257"/>
  <c r="S1165" i="257"/>
  <c r="P1165" i="257"/>
  <c r="BB1164" i="257"/>
  <c r="AY1164" i="257"/>
  <c r="AW1164" i="257"/>
  <c r="AT1164" i="257"/>
  <c r="AR1164" i="257"/>
  <c r="AO1164" i="257"/>
  <c r="AM1164" i="257"/>
  <c r="AJ1164" i="257"/>
  <c r="AH1164" i="257"/>
  <c r="AE1164" i="257"/>
  <c r="AC1164" i="257"/>
  <c r="Z1164" i="257"/>
  <c r="X1164" i="257"/>
  <c r="U1164" i="257"/>
  <c r="S1164" i="257"/>
  <c r="P1164" i="257"/>
  <c r="BB1163" i="257"/>
  <c r="AY1163" i="257"/>
  <c r="AW1163" i="257"/>
  <c r="AT1163" i="257"/>
  <c r="AR1163" i="257"/>
  <c r="AO1163" i="257"/>
  <c r="AM1163" i="257"/>
  <c r="AJ1163" i="257"/>
  <c r="AH1163" i="257"/>
  <c r="AE1163" i="257"/>
  <c r="AC1163" i="257"/>
  <c r="Z1163" i="257"/>
  <c r="X1163" i="257"/>
  <c r="U1163" i="257"/>
  <c r="S1163" i="257"/>
  <c r="P1163" i="257"/>
  <c r="BB1162" i="257"/>
  <c r="AY1162" i="257"/>
  <c r="AW1162" i="257"/>
  <c r="AT1162" i="257"/>
  <c r="AR1162" i="257"/>
  <c r="AO1162" i="257"/>
  <c r="AM1162" i="257"/>
  <c r="AJ1162" i="257"/>
  <c r="AH1162" i="257"/>
  <c r="AE1162" i="257"/>
  <c r="AC1162" i="257"/>
  <c r="Z1162" i="257"/>
  <c r="X1162" i="257"/>
  <c r="U1162" i="257"/>
  <c r="S1162" i="257"/>
  <c r="P1162" i="257"/>
  <c r="BB1161" i="257"/>
  <c r="AY1161" i="257"/>
  <c r="AW1161" i="257"/>
  <c r="AT1161" i="257"/>
  <c r="AR1161" i="257"/>
  <c r="AO1161" i="257"/>
  <c r="AM1161" i="257"/>
  <c r="AJ1161" i="257"/>
  <c r="AH1161" i="257"/>
  <c r="AE1161" i="257"/>
  <c r="AC1161" i="257"/>
  <c r="Z1161" i="257"/>
  <c r="X1161" i="257"/>
  <c r="U1161" i="257"/>
  <c r="S1161" i="257"/>
  <c r="P1161" i="257"/>
  <c r="BB1160" i="257"/>
  <c r="AY1160" i="257"/>
  <c r="AW1160" i="257"/>
  <c r="AT1160" i="257"/>
  <c r="AR1160" i="257"/>
  <c r="AO1160" i="257"/>
  <c r="AM1160" i="257"/>
  <c r="AJ1160" i="257"/>
  <c r="AH1160" i="257"/>
  <c r="AE1160" i="257"/>
  <c r="AC1160" i="257"/>
  <c r="Z1160" i="257"/>
  <c r="X1160" i="257"/>
  <c r="U1160" i="257"/>
  <c r="S1160" i="257"/>
  <c r="P1160" i="257"/>
  <c r="BB1159" i="257"/>
  <c r="AY1159" i="257"/>
  <c r="AW1159" i="257"/>
  <c r="AT1159" i="257"/>
  <c r="AR1159" i="257"/>
  <c r="AO1159" i="257"/>
  <c r="AM1159" i="257"/>
  <c r="AJ1159" i="257"/>
  <c r="AH1159" i="257"/>
  <c r="AE1159" i="257"/>
  <c r="AC1159" i="257"/>
  <c r="Z1159" i="257"/>
  <c r="X1159" i="257"/>
  <c r="U1159" i="257"/>
  <c r="S1159" i="257"/>
  <c r="P1159" i="257"/>
  <c r="BB1158" i="257"/>
  <c r="AY1158" i="257"/>
  <c r="AW1158" i="257"/>
  <c r="AT1158" i="257"/>
  <c r="AR1158" i="257"/>
  <c r="AO1158" i="257"/>
  <c r="AM1158" i="257"/>
  <c r="AJ1158" i="257"/>
  <c r="AH1158" i="257"/>
  <c r="AE1158" i="257"/>
  <c r="AC1158" i="257"/>
  <c r="Z1158" i="257"/>
  <c r="X1158" i="257"/>
  <c r="U1158" i="257"/>
  <c r="S1158" i="257"/>
  <c r="P1158" i="257"/>
  <c r="BB1157" i="257"/>
  <c r="AY1157" i="257"/>
  <c r="AW1157" i="257"/>
  <c r="AT1157" i="257"/>
  <c r="AR1157" i="257"/>
  <c r="AO1157" i="257"/>
  <c r="AM1157" i="257"/>
  <c r="AJ1157" i="257"/>
  <c r="AH1157" i="257"/>
  <c r="AE1157" i="257"/>
  <c r="AC1157" i="257"/>
  <c r="Z1157" i="257"/>
  <c r="X1157" i="257"/>
  <c r="U1157" i="257"/>
  <c r="S1157" i="257"/>
  <c r="P1157" i="257"/>
  <c r="BB1156" i="257"/>
  <c r="AY1156" i="257"/>
  <c r="AW1156" i="257"/>
  <c r="AT1156" i="257"/>
  <c r="AR1156" i="257"/>
  <c r="AO1156" i="257"/>
  <c r="AM1156" i="257"/>
  <c r="AJ1156" i="257"/>
  <c r="AH1156" i="257"/>
  <c r="AE1156" i="257"/>
  <c r="AC1156" i="257"/>
  <c r="Z1156" i="257"/>
  <c r="X1156" i="257"/>
  <c r="U1156" i="257"/>
  <c r="S1156" i="257"/>
  <c r="P1156" i="257"/>
  <c r="BB1155" i="257"/>
  <c r="AY1155" i="257"/>
  <c r="AW1155" i="257"/>
  <c r="AT1155" i="257"/>
  <c r="AR1155" i="257"/>
  <c r="AO1155" i="257"/>
  <c r="AM1155" i="257"/>
  <c r="AJ1155" i="257"/>
  <c r="AH1155" i="257"/>
  <c r="AE1155" i="257"/>
  <c r="AC1155" i="257"/>
  <c r="Z1155" i="257"/>
  <c r="X1155" i="257"/>
  <c r="U1155" i="257"/>
  <c r="S1155" i="257"/>
  <c r="P1155" i="257"/>
  <c r="BB1154" i="257"/>
  <c r="AY1154" i="257"/>
  <c r="AW1154" i="257"/>
  <c r="AT1154" i="257"/>
  <c r="AR1154" i="257"/>
  <c r="AO1154" i="257"/>
  <c r="AM1154" i="257"/>
  <c r="AJ1154" i="257"/>
  <c r="AH1154" i="257"/>
  <c r="AE1154" i="257"/>
  <c r="AC1154" i="257"/>
  <c r="Z1154" i="257"/>
  <c r="X1154" i="257"/>
  <c r="U1154" i="257"/>
  <c r="S1154" i="257"/>
  <c r="P1154" i="257"/>
  <c r="BB1153" i="257"/>
  <c r="AY1153" i="257"/>
  <c r="AW1153" i="257"/>
  <c r="AT1153" i="257"/>
  <c r="AR1153" i="257"/>
  <c r="AO1153" i="257"/>
  <c r="AM1153" i="257"/>
  <c r="AJ1153" i="257"/>
  <c r="AH1153" i="257"/>
  <c r="AE1153" i="257"/>
  <c r="AC1153" i="257"/>
  <c r="Z1153" i="257"/>
  <c r="X1153" i="257"/>
  <c r="U1153" i="257"/>
  <c r="S1153" i="257"/>
  <c r="P1153" i="257"/>
  <c r="BB1152" i="257"/>
  <c r="AY1152" i="257"/>
  <c r="AW1152" i="257"/>
  <c r="AT1152" i="257"/>
  <c r="AR1152" i="257"/>
  <c r="AO1152" i="257"/>
  <c r="AM1152" i="257"/>
  <c r="AJ1152" i="257"/>
  <c r="AH1152" i="257"/>
  <c r="AE1152" i="257"/>
  <c r="AC1152" i="257"/>
  <c r="Z1152" i="257"/>
  <c r="X1152" i="257"/>
  <c r="U1152" i="257"/>
  <c r="S1152" i="257"/>
  <c r="P1152" i="257"/>
  <c r="BB1151" i="257"/>
  <c r="AY1151" i="257"/>
  <c r="AW1151" i="257"/>
  <c r="AT1151" i="257"/>
  <c r="AR1151" i="257"/>
  <c r="AO1151" i="257"/>
  <c r="AM1151" i="257"/>
  <c r="AJ1151" i="257"/>
  <c r="AH1151" i="257"/>
  <c r="AE1151" i="257"/>
  <c r="AC1151" i="257"/>
  <c r="Z1151" i="257"/>
  <c r="X1151" i="257"/>
  <c r="U1151" i="257"/>
  <c r="S1151" i="257"/>
  <c r="P1151" i="257"/>
  <c r="BB1150" i="257"/>
  <c r="AY1150" i="257"/>
  <c r="AW1150" i="257"/>
  <c r="AT1150" i="257"/>
  <c r="AR1150" i="257"/>
  <c r="AO1150" i="257"/>
  <c r="AM1150" i="257"/>
  <c r="AJ1150" i="257"/>
  <c r="AH1150" i="257"/>
  <c r="AE1150" i="257"/>
  <c r="AC1150" i="257"/>
  <c r="Z1150" i="257"/>
  <c r="X1150" i="257"/>
  <c r="U1150" i="257"/>
  <c r="S1150" i="257"/>
  <c r="P1150" i="257"/>
  <c r="BB1149" i="257"/>
  <c r="AY1149" i="257"/>
  <c r="AW1149" i="257"/>
  <c r="AT1149" i="257"/>
  <c r="AR1149" i="257"/>
  <c r="AO1149" i="257"/>
  <c r="AM1149" i="257"/>
  <c r="AJ1149" i="257"/>
  <c r="AH1149" i="257"/>
  <c r="AE1149" i="257"/>
  <c r="AC1149" i="257"/>
  <c r="Z1149" i="257"/>
  <c r="X1149" i="257"/>
  <c r="U1149" i="257"/>
  <c r="S1149" i="257"/>
  <c r="P1149" i="257"/>
  <c r="BB1148" i="257"/>
  <c r="AY1148" i="257"/>
  <c r="AW1148" i="257"/>
  <c r="AT1148" i="257"/>
  <c r="AR1148" i="257"/>
  <c r="AO1148" i="257"/>
  <c r="AM1148" i="257"/>
  <c r="AJ1148" i="257"/>
  <c r="AH1148" i="257"/>
  <c r="AE1148" i="257"/>
  <c r="AC1148" i="257"/>
  <c r="Z1148" i="257"/>
  <c r="X1148" i="257"/>
  <c r="U1148" i="257"/>
  <c r="S1148" i="257"/>
  <c r="P1148" i="257"/>
  <c r="BB1147" i="257"/>
  <c r="AY1147" i="257"/>
  <c r="AW1147" i="257"/>
  <c r="AT1147" i="257"/>
  <c r="AR1147" i="257"/>
  <c r="AO1147" i="257"/>
  <c r="AM1147" i="257"/>
  <c r="AJ1147" i="257"/>
  <c r="AH1147" i="257"/>
  <c r="AE1147" i="257"/>
  <c r="AC1147" i="257"/>
  <c r="Z1147" i="257"/>
  <c r="X1147" i="257"/>
  <c r="U1147" i="257"/>
  <c r="S1147" i="257"/>
  <c r="P1147" i="257"/>
  <c r="BB1146" i="257"/>
  <c r="AY1146" i="257"/>
  <c r="AW1146" i="257"/>
  <c r="AT1146" i="257"/>
  <c r="AR1146" i="257"/>
  <c r="AO1146" i="257"/>
  <c r="AM1146" i="257"/>
  <c r="AJ1146" i="257"/>
  <c r="AH1146" i="257"/>
  <c r="AE1146" i="257"/>
  <c r="AC1146" i="257"/>
  <c r="Z1146" i="257"/>
  <c r="X1146" i="257"/>
  <c r="U1146" i="257"/>
  <c r="S1146" i="257"/>
  <c r="P1146" i="257"/>
  <c r="BB1145" i="257"/>
  <c r="AY1145" i="257"/>
  <c r="AW1145" i="257"/>
  <c r="AT1145" i="257"/>
  <c r="AR1145" i="257"/>
  <c r="AO1145" i="257"/>
  <c r="AM1145" i="257"/>
  <c r="AJ1145" i="257"/>
  <c r="AH1145" i="257"/>
  <c r="AE1145" i="257"/>
  <c r="AC1145" i="257"/>
  <c r="Z1145" i="257"/>
  <c r="X1145" i="257"/>
  <c r="U1145" i="257"/>
  <c r="S1145" i="257"/>
  <c r="P1145" i="257"/>
  <c r="BB1144" i="257"/>
  <c r="AY1144" i="257"/>
  <c r="AW1144" i="257"/>
  <c r="AT1144" i="257"/>
  <c r="AR1144" i="257"/>
  <c r="AO1144" i="257"/>
  <c r="AM1144" i="257"/>
  <c r="AJ1144" i="257"/>
  <c r="AH1144" i="257"/>
  <c r="AE1144" i="257"/>
  <c r="AC1144" i="257"/>
  <c r="Z1144" i="257"/>
  <c r="X1144" i="257"/>
  <c r="U1144" i="257"/>
  <c r="S1144" i="257"/>
  <c r="P1144" i="257"/>
  <c r="BB1143" i="257"/>
  <c r="AY1143" i="257"/>
  <c r="AW1143" i="257"/>
  <c r="AT1143" i="257"/>
  <c r="AR1143" i="257"/>
  <c r="AO1143" i="257"/>
  <c r="AM1143" i="257"/>
  <c r="AJ1143" i="257"/>
  <c r="AH1143" i="257"/>
  <c r="AE1143" i="257"/>
  <c r="AC1143" i="257"/>
  <c r="Z1143" i="257"/>
  <c r="X1143" i="257"/>
  <c r="U1143" i="257"/>
  <c r="S1143" i="257"/>
  <c r="P1143" i="257"/>
  <c r="BB1142" i="257"/>
  <c r="AY1142" i="257"/>
  <c r="AW1142" i="257"/>
  <c r="AT1142" i="257"/>
  <c r="AR1142" i="257"/>
  <c r="AO1142" i="257"/>
  <c r="AM1142" i="257"/>
  <c r="AJ1142" i="257"/>
  <c r="AH1142" i="257"/>
  <c r="AE1142" i="257"/>
  <c r="AC1142" i="257"/>
  <c r="Z1142" i="257"/>
  <c r="X1142" i="257"/>
  <c r="U1142" i="257"/>
  <c r="S1142" i="257"/>
  <c r="P1142" i="257"/>
  <c r="BB1141" i="257"/>
  <c r="AY1141" i="257"/>
  <c r="AW1141" i="257"/>
  <c r="AT1141" i="257"/>
  <c r="AR1141" i="257"/>
  <c r="AO1141" i="257"/>
  <c r="AM1141" i="257"/>
  <c r="AJ1141" i="257"/>
  <c r="AH1141" i="257"/>
  <c r="AE1141" i="257"/>
  <c r="AC1141" i="257"/>
  <c r="Z1141" i="257"/>
  <c r="X1141" i="257"/>
  <c r="U1141" i="257"/>
  <c r="S1141" i="257"/>
  <c r="P1141" i="257"/>
  <c r="BB1140" i="257"/>
  <c r="AY1140" i="257"/>
  <c r="AW1140" i="257"/>
  <c r="AT1140" i="257"/>
  <c r="AR1140" i="257"/>
  <c r="AO1140" i="257"/>
  <c r="AM1140" i="257"/>
  <c r="AJ1140" i="257"/>
  <c r="AH1140" i="257"/>
  <c r="AE1140" i="257"/>
  <c r="AC1140" i="257"/>
  <c r="Z1140" i="257"/>
  <c r="X1140" i="257"/>
  <c r="U1140" i="257"/>
  <c r="S1140" i="257"/>
  <c r="P1140" i="257"/>
  <c r="BB1139" i="257"/>
  <c r="AY1139" i="257"/>
  <c r="AW1139" i="257"/>
  <c r="AT1139" i="257"/>
  <c r="AR1139" i="257"/>
  <c r="AO1139" i="257"/>
  <c r="AM1139" i="257"/>
  <c r="AJ1139" i="257"/>
  <c r="AH1139" i="257"/>
  <c r="AE1139" i="257"/>
  <c r="AC1139" i="257"/>
  <c r="Z1139" i="257"/>
  <c r="X1139" i="257"/>
  <c r="U1139" i="257"/>
  <c r="S1139" i="257"/>
  <c r="P1139" i="257"/>
  <c r="BB1138" i="257"/>
  <c r="AY1138" i="257"/>
  <c r="AW1138" i="257"/>
  <c r="AT1138" i="257"/>
  <c r="AR1138" i="257"/>
  <c r="AO1138" i="257"/>
  <c r="AM1138" i="257"/>
  <c r="AJ1138" i="257"/>
  <c r="AH1138" i="257"/>
  <c r="AE1138" i="257"/>
  <c r="AC1138" i="257"/>
  <c r="Z1138" i="257"/>
  <c r="X1138" i="257"/>
  <c r="U1138" i="257"/>
  <c r="S1138" i="257"/>
  <c r="P1138" i="257"/>
  <c r="BB1137" i="257"/>
  <c r="AY1137" i="257"/>
  <c r="AW1137" i="257"/>
  <c r="AT1137" i="257"/>
  <c r="AR1137" i="257"/>
  <c r="AO1137" i="257"/>
  <c r="AM1137" i="257"/>
  <c r="AJ1137" i="257"/>
  <c r="AH1137" i="257"/>
  <c r="AE1137" i="257"/>
  <c r="AC1137" i="257"/>
  <c r="Z1137" i="257"/>
  <c r="X1137" i="257"/>
  <c r="U1137" i="257"/>
  <c r="S1137" i="257"/>
  <c r="P1137" i="257"/>
  <c r="BB1136" i="257"/>
  <c r="AY1136" i="257"/>
  <c r="AW1136" i="257"/>
  <c r="AT1136" i="257"/>
  <c r="AR1136" i="257"/>
  <c r="AO1136" i="257"/>
  <c r="AM1136" i="257"/>
  <c r="AJ1136" i="257"/>
  <c r="AH1136" i="257"/>
  <c r="AE1136" i="257"/>
  <c r="AC1136" i="257"/>
  <c r="Z1136" i="257"/>
  <c r="X1136" i="257"/>
  <c r="U1136" i="257"/>
  <c r="S1136" i="257"/>
  <c r="P1136" i="257"/>
  <c r="BB1135" i="257"/>
  <c r="AY1135" i="257"/>
  <c r="AW1135" i="257"/>
  <c r="AT1135" i="257"/>
  <c r="AR1135" i="257"/>
  <c r="AO1135" i="257"/>
  <c r="AM1135" i="257"/>
  <c r="AJ1135" i="257"/>
  <c r="AH1135" i="257"/>
  <c r="AE1135" i="257"/>
  <c r="AC1135" i="257"/>
  <c r="Z1135" i="257"/>
  <c r="X1135" i="257"/>
  <c r="U1135" i="257"/>
  <c r="S1135" i="257"/>
  <c r="P1135" i="257"/>
  <c r="BB1134" i="257"/>
  <c r="AY1134" i="257"/>
  <c r="AW1134" i="257"/>
  <c r="AT1134" i="257"/>
  <c r="AR1134" i="257"/>
  <c r="AO1134" i="257"/>
  <c r="AM1134" i="257"/>
  <c r="AJ1134" i="257"/>
  <c r="AH1134" i="257"/>
  <c r="AE1134" i="257"/>
  <c r="AC1134" i="257"/>
  <c r="Z1134" i="257"/>
  <c r="X1134" i="257"/>
  <c r="U1134" i="257"/>
  <c r="S1134" i="257"/>
  <c r="P1134" i="257"/>
  <c r="BB1133" i="257"/>
  <c r="AY1133" i="257"/>
  <c r="AW1133" i="257"/>
  <c r="AT1133" i="257"/>
  <c r="AR1133" i="257"/>
  <c r="AO1133" i="257"/>
  <c r="AM1133" i="257"/>
  <c r="AJ1133" i="257"/>
  <c r="AH1133" i="257"/>
  <c r="AE1133" i="257"/>
  <c r="AC1133" i="257"/>
  <c r="Z1133" i="257"/>
  <c r="X1133" i="257"/>
  <c r="U1133" i="257"/>
  <c r="S1133" i="257"/>
  <c r="P1133" i="257"/>
  <c r="BB1132" i="257"/>
  <c r="AY1132" i="257"/>
  <c r="AW1132" i="257"/>
  <c r="AT1132" i="257"/>
  <c r="AR1132" i="257"/>
  <c r="AO1132" i="257"/>
  <c r="AM1132" i="257"/>
  <c r="AJ1132" i="257"/>
  <c r="AH1132" i="257"/>
  <c r="AE1132" i="257"/>
  <c r="AC1132" i="257"/>
  <c r="Z1132" i="257"/>
  <c r="X1132" i="257"/>
  <c r="U1132" i="257"/>
  <c r="S1132" i="257"/>
  <c r="P1132" i="257"/>
  <c r="BB1131" i="257"/>
  <c r="AY1131" i="257"/>
  <c r="AW1131" i="257"/>
  <c r="AT1131" i="257"/>
  <c r="AR1131" i="257"/>
  <c r="AO1131" i="257"/>
  <c r="AM1131" i="257"/>
  <c r="AJ1131" i="257"/>
  <c r="AH1131" i="257"/>
  <c r="AE1131" i="257"/>
  <c r="AC1131" i="257"/>
  <c r="Z1131" i="257"/>
  <c r="X1131" i="257"/>
  <c r="U1131" i="257"/>
  <c r="S1131" i="257"/>
  <c r="P1131" i="257"/>
  <c r="BB1130" i="257"/>
  <c r="AY1130" i="257"/>
  <c r="AW1130" i="257"/>
  <c r="AT1130" i="257"/>
  <c r="AR1130" i="257"/>
  <c r="AO1130" i="257"/>
  <c r="AM1130" i="257"/>
  <c r="AJ1130" i="257"/>
  <c r="AH1130" i="257"/>
  <c r="AE1130" i="257"/>
  <c r="AC1130" i="257"/>
  <c r="Z1130" i="257"/>
  <c r="X1130" i="257"/>
  <c r="U1130" i="257"/>
  <c r="S1130" i="257"/>
  <c r="P1130" i="257"/>
  <c r="BB1129" i="257"/>
  <c r="AY1129" i="257"/>
  <c r="AW1129" i="257"/>
  <c r="AT1129" i="257"/>
  <c r="AR1129" i="257"/>
  <c r="AO1129" i="257"/>
  <c r="AM1129" i="257"/>
  <c r="AJ1129" i="257"/>
  <c r="AH1129" i="257"/>
  <c r="AE1129" i="257"/>
  <c r="AC1129" i="257"/>
  <c r="Z1129" i="257"/>
  <c r="X1129" i="257"/>
  <c r="U1129" i="257"/>
  <c r="S1129" i="257"/>
  <c r="P1129" i="257"/>
  <c r="BB1128" i="257"/>
  <c r="AY1128" i="257"/>
  <c r="AW1128" i="257"/>
  <c r="AT1128" i="257"/>
  <c r="AR1128" i="257"/>
  <c r="AO1128" i="257"/>
  <c r="AM1128" i="257"/>
  <c r="AJ1128" i="257"/>
  <c r="AH1128" i="257"/>
  <c r="AE1128" i="257"/>
  <c r="AC1128" i="257"/>
  <c r="Z1128" i="257"/>
  <c r="X1128" i="257"/>
  <c r="U1128" i="257"/>
  <c r="S1128" i="257"/>
  <c r="P1128" i="257"/>
  <c r="BB1127" i="257"/>
  <c r="AY1127" i="257"/>
  <c r="AW1127" i="257"/>
  <c r="AT1127" i="257"/>
  <c r="AR1127" i="257"/>
  <c r="AO1127" i="257"/>
  <c r="AM1127" i="257"/>
  <c r="AJ1127" i="257"/>
  <c r="AH1127" i="257"/>
  <c r="AE1127" i="257"/>
  <c r="AC1127" i="257"/>
  <c r="Z1127" i="257"/>
  <c r="X1127" i="257"/>
  <c r="U1127" i="257"/>
  <c r="S1127" i="257"/>
  <c r="P1127" i="257"/>
  <c r="BB1126" i="257"/>
  <c r="AY1126" i="257"/>
  <c r="AW1126" i="257"/>
  <c r="AT1126" i="257"/>
  <c r="AR1126" i="257"/>
  <c r="AO1126" i="257"/>
  <c r="AM1126" i="257"/>
  <c r="AJ1126" i="257"/>
  <c r="AH1126" i="257"/>
  <c r="AE1126" i="257"/>
  <c r="AC1126" i="257"/>
  <c r="Z1126" i="257"/>
  <c r="X1126" i="257"/>
  <c r="U1126" i="257"/>
  <c r="S1126" i="257"/>
  <c r="P1126" i="257"/>
  <c r="BB1125" i="257"/>
  <c r="AY1125" i="257"/>
  <c r="AW1125" i="257"/>
  <c r="AT1125" i="257"/>
  <c r="AR1125" i="257"/>
  <c r="AO1125" i="257"/>
  <c r="AM1125" i="257"/>
  <c r="AJ1125" i="257"/>
  <c r="AH1125" i="257"/>
  <c r="AE1125" i="257"/>
  <c r="AC1125" i="257"/>
  <c r="Z1125" i="257"/>
  <c r="X1125" i="257"/>
  <c r="U1125" i="257"/>
  <c r="S1125" i="257"/>
  <c r="P1125" i="257"/>
  <c r="BB1124" i="257"/>
  <c r="AY1124" i="257"/>
  <c r="AW1124" i="257"/>
  <c r="AT1124" i="257"/>
  <c r="AR1124" i="257"/>
  <c r="AO1124" i="257"/>
  <c r="AM1124" i="257"/>
  <c r="AJ1124" i="257"/>
  <c r="AH1124" i="257"/>
  <c r="AE1124" i="257"/>
  <c r="AC1124" i="257"/>
  <c r="Z1124" i="257"/>
  <c r="X1124" i="257"/>
  <c r="U1124" i="257"/>
  <c r="S1124" i="257"/>
  <c r="P1124" i="257"/>
  <c r="BB1123" i="257"/>
  <c r="AY1123" i="257"/>
  <c r="AW1123" i="257"/>
  <c r="AT1123" i="257"/>
  <c r="AR1123" i="257"/>
  <c r="AO1123" i="257"/>
  <c r="AM1123" i="257"/>
  <c r="AJ1123" i="257"/>
  <c r="AH1123" i="257"/>
  <c r="AE1123" i="257"/>
  <c r="AC1123" i="257"/>
  <c r="Z1123" i="257"/>
  <c r="X1123" i="257"/>
  <c r="U1123" i="257"/>
  <c r="S1123" i="257"/>
  <c r="P1123" i="257"/>
  <c r="BB1122" i="257"/>
  <c r="AY1122" i="257"/>
  <c r="AW1122" i="257"/>
  <c r="AT1122" i="257"/>
  <c r="AR1122" i="257"/>
  <c r="AO1122" i="257"/>
  <c r="AM1122" i="257"/>
  <c r="AJ1122" i="257"/>
  <c r="AH1122" i="257"/>
  <c r="AE1122" i="257"/>
  <c r="AC1122" i="257"/>
  <c r="Z1122" i="257"/>
  <c r="X1122" i="257"/>
  <c r="U1122" i="257"/>
  <c r="S1122" i="257"/>
  <c r="P1122" i="257"/>
  <c r="BB1121" i="257"/>
  <c r="AY1121" i="257"/>
  <c r="AW1121" i="257"/>
  <c r="AT1121" i="257"/>
  <c r="AR1121" i="257"/>
  <c r="AO1121" i="257"/>
  <c r="AM1121" i="257"/>
  <c r="AJ1121" i="257"/>
  <c r="AH1121" i="257"/>
  <c r="AE1121" i="257"/>
  <c r="AC1121" i="257"/>
  <c r="Z1121" i="257"/>
  <c r="X1121" i="257"/>
  <c r="U1121" i="257"/>
  <c r="S1121" i="257"/>
  <c r="P1121" i="257"/>
  <c r="BB1120" i="257"/>
  <c r="AY1120" i="257"/>
  <c r="AW1120" i="257"/>
  <c r="AT1120" i="257"/>
  <c r="AR1120" i="257"/>
  <c r="AO1120" i="257"/>
  <c r="AM1120" i="257"/>
  <c r="AJ1120" i="257"/>
  <c r="AH1120" i="257"/>
  <c r="AE1120" i="257"/>
  <c r="AC1120" i="257"/>
  <c r="Z1120" i="257"/>
  <c r="X1120" i="257"/>
  <c r="U1120" i="257"/>
  <c r="S1120" i="257"/>
  <c r="P1120" i="257"/>
  <c r="BB1119" i="257"/>
  <c r="AY1119" i="257"/>
  <c r="AW1119" i="257"/>
  <c r="AT1119" i="257"/>
  <c r="AR1119" i="257"/>
  <c r="AO1119" i="257"/>
  <c r="AM1119" i="257"/>
  <c r="AJ1119" i="257"/>
  <c r="AH1119" i="257"/>
  <c r="AE1119" i="257"/>
  <c r="AC1119" i="257"/>
  <c r="Z1119" i="257"/>
  <c r="X1119" i="257"/>
  <c r="U1119" i="257"/>
  <c r="S1119" i="257"/>
  <c r="P1119" i="257"/>
  <c r="BB1118" i="257"/>
  <c r="AY1118" i="257"/>
  <c r="AW1118" i="257"/>
  <c r="AT1118" i="257"/>
  <c r="AR1118" i="257"/>
  <c r="AO1118" i="257"/>
  <c r="AM1118" i="257"/>
  <c r="AJ1118" i="257"/>
  <c r="AH1118" i="257"/>
  <c r="AE1118" i="257"/>
  <c r="AC1118" i="257"/>
  <c r="Z1118" i="257"/>
  <c r="X1118" i="257"/>
  <c r="U1118" i="257"/>
  <c r="S1118" i="257"/>
  <c r="P1118" i="257"/>
  <c r="BB1117" i="257"/>
  <c r="AY1117" i="257"/>
  <c r="AW1117" i="257"/>
  <c r="AT1117" i="257"/>
  <c r="AR1117" i="257"/>
  <c r="AO1117" i="257"/>
  <c r="AM1117" i="257"/>
  <c r="AJ1117" i="257"/>
  <c r="AH1117" i="257"/>
  <c r="AE1117" i="257"/>
  <c r="AC1117" i="257"/>
  <c r="Z1117" i="257"/>
  <c r="X1117" i="257"/>
  <c r="U1117" i="257"/>
  <c r="S1117" i="257"/>
  <c r="P1117" i="257"/>
  <c r="BB1116" i="257"/>
  <c r="AY1116" i="257"/>
  <c r="AW1116" i="257"/>
  <c r="AT1116" i="257"/>
  <c r="AR1116" i="257"/>
  <c r="AO1116" i="257"/>
  <c r="AM1116" i="257"/>
  <c r="AJ1116" i="257"/>
  <c r="AH1116" i="257"/>
  <c r="AE1116" i="257"/>
  <c r="AC1116" i="257"/>
  <c r="Z1116" i="257"/>
  <c r="X1116" i="257"/>
  <c r="U1116" i="257"/>
  <c r="S1116" i="257"/>
  <c r="P1116" i="257"/>
  <c r="BB1115" i="257"/>
  <c r="AY1115" i="257"/>
  <c r="AW1115" i="257"/>
  <c r="AT1115" i="257"/>
  <c r="AR1115" i="257"/>
  <c r="AO1115" i="257"/>
  <c r="AM1115" i="257"/>
  <c r="AJ1115" i="257"/>
  <c r="AH1115" i="257"/>
  <c r="AE1115" i="257"/>
  <c r="AC1115" i="257"/>
  <c r="Z1115" i="257"/>
  <c r="X1115" i="257"/>
  <c r="U1115" i="257"/>
  <c r="S1115" i="257"/>
  <c r="P1115" i="257"/>
  <c r="BB1114" i="257"/>
  <c r="AY1114" i="257"/>
  <c r="AW1114" i="257"/>
  <c r="AT1114" i="257"/>
  <c r="AR1114" i="257"/>
  <c r="AO1114" i="257"/>
  <c r="AM1114" i="257"/>
  <c r="AJ1114" i="257"/>
  <c r="AH1114" i="257"/>
  <c r="AE1114" i="257"/>
  <c r="AC1114" i="257"/>
  <c r="Z1114" i="257"/>
  <c r="X1114" i="257"/>
  <c r="U1114" i="257"/>
  <c r="S1114" i="257"/>
  <c r="P1114" i="257"/>
  <c r="BB1113" i="257"/>
  <c r="AY1113" i="257"/>
  <c r="AW1113" i="257"/>
  <c r="AT1113" i="257"/>
  <c r="AR1113" i="257"/>
  <c r="AO1113" i="257"/>
  <c r="AM1113" i="257"/>
  <c r="AJ1113" i="257"/>
  <c r="AH1113" i="257"/>
  <c r="AE1113" i="257"/>
  <c r="AC1113" i="257"/>
  <c r="Z1113" i="257"/>
  <c r="X1113" i="257"/>
  <c r="U1113" i="257"/>
  <c r="S1113" i="257"/>
  <c r="P1113" i="257"/>
  <c r="BB1112" i="257"/>
  <c r="AY1112" i="257"/>
  <c r="AW1112" i="257"/>
  <c r="AT1112" i="257"/>
  <c r="AR1112" i="257"/>
  <c r="AO1112" i="257"/>
  <c r="AM1112" i="257"/>
  <c r="AJ1112" i="257"/>
  <c r="AH1112" i="257"/>
  <c r="AE1112" i="257"/>
  <c r="AC1112" i="257"/>
  <c r="Z1112" i="257"/>
  <c r="X1112" i="257"/>
  <c r="U1112" i="257"/>
  <c r="S1112" i="257"/>
  <c r="P1112" i="257"/>
  <c r="BB1111" i="257"/>
  <c r="AY1111" i="257"/>
  <c r="AW1111" i="257"/>
  <c r="AT1111" i="257"/>
  <c r="AR1111" i="257"/>
  <c r="AO1111" i="257"/>
  <c r="AM1111" i="257"/>
  <c r="AJ1111" i="257"/>
  <c r="AH1111" i="257"/>
  <c r="AE1111" i="257"/>
  <c r="AC1111" i="257"/>
  <c r="Z1111" i="257"/>
  <c r="X1111" i="257"/>
  <c r="U1111" i="257"/>
  <c r="S1111" i="257"/>
  <c r="P1111" i="257"/>
  <c r="BB1110" i="257"/>
  <c r="AY1110" i="257"/>
  <c r="AW1110" i="257"/>
  <c r="AT1110" i="257"/>
  <c r="AR1110" i="257"/>
  <c r="AO1110" i="257"/>
  <c r="AM1110" i="257"/>
  <c r="AJ1110" i="257"/>
  <c r="AH1110" i="257"/>
  <c r="AE1110" i="257"/>
  <c r="AC1110" i="257"/>
  <c r="Z1110" i="257"/>
  <c r="X1110" i="257"/>
  <c r="U1110" i="257"/>
  <c r="S1110" i="257"/>
  <c r="P1110" i="257"/>
  <c r="BB1109" i="257"/>
  <c r="AY1109" i="257"/>
  <c r="AW1109" i="257"/>
  <c r="AT1109" i="257"/>
  <c r="AR1109" i="257"/>
  <c r="AO1109" i="257"/>
  <c r="AM1109" i="257"/>
  <c r="AJ1109" i="257"/>
  <c r="AH1109" i="257"/>
  <c r="AE1109" i="257"/>
  <c r="AC1109" i="257"/>
  <c r="Z1109" i="257"/>
  <c r="X1109" i="257"/>
  <c r="U1109" i="257"/>
  <c r="S1109" i="257"/>
  <c r="P1109" i="257"/>
  <c r="BB1108" i="257"/>
  <c r="AY1108" i="257"/>
  <c r="AW1108" i="257"/>
  <c r="AT1108" i="257"/>
  <c r="AR1108" i="257"/>
  <c r="AO1108" i="257"/>
  <c r="AM1108" i="257"/>
  <c r="AJ1108" i="257"/>
  <c r="AH1108" i="257"/>
  <c r="AE1108" i="257"/>
  <c r="AC1108" i="257"/>
  <c r="Z1108" i="257"/>
  <c r="X1108" i="257"/>
  <c r="U1108" i="257"/>
  <c r="S1108" i="257"/>
  <c r="P1108" i="257"/>
  <c r="BB1107" i="257"/>
  <c r="AY1107" i="257"/>
  <c r="AW1107" i="257"/>
  <c r="AT1107" i="257"/>
  <c r="AR1107" i="257"/>
  <c r="AO1107" i="257"/>
  <c r="AM1107" i="257"/>
  <c r="AJ1107" i="257"/>
  <c r="AH1107" i="257"/>
  <c r="AE1107" i="257"/>
  <c r="AC1107" i="257"/>
  <c r="Z1107" i="257"/>
  <c r="X1107" i="257"/>
  <c r="U1107" i="257"/>
  <c r="S1107" i="257"/>
  <c r="P1107" i="257"/>
  <c r="BB1106" i="257"/>
  <c r="AY1106" i="257"/>
  <c r="AW1106" i="257"/>
  <c r="AT1106" i="257"/>
  <c r="AR1106" i="257"/>
  <c r="AO1106" i="257"/>
  <c r="AM1106" i="257"/>
  <c r="AJ1106" i="257"/>
  <c r="AH1106" i="257"/>
  <c r="AE1106" i="257"/>
  <c r="AC1106" i="257"/>
  <c r="Z1106" i="257"/>
  <c r="X1106" i="257"/>
  <c r="U1106" i="257"/>
  <c r="S1106" i="257"/>
  <c r="P1106" i="257"/>
  <c r="BB1105" i="257"/>
  <c r="AY1105" i="257"/>
  <c r="AW1105" i="257"/>
  <c r="AT1105" i="257"/>
  <c r="AR1105" i="257"/>
  <c r="AO1105" i="257"/>
  <c r="AM1105" i="257"/>
  <c r="AJ1105" i="257"/>
  <c r="AH1105" i="257"/>
  <c r="AE1105" i="257"/>
  <c r="AC1105" i="257"/>
  <c r="Z1105" i="257"/>
  <c r="X1105" i="257"/>
  <c r="U1105" i="257"/>
  <c r="S1105" i="257"/>
  <c r="P1105" i="257"/>
  <c r="BB1104" i="257"/>
  <c r="AY1104" i="257"/>
  <c r="AW1104" i="257"/>
  <c r="AT1104" i="257"/>
  <c r="AR1104" i="257"/>
  <c r="AO1104" i="257"/>
  <c r="AM1104" i="257"/>
  <c r="AJ1104" i="257"/>
  <c r="AH1104" i="257"/>
  <c r="AE1104" i="257"/>
  <c r="AC1104" i="257"/>
  <c r="Z1104" i="257"/>
  <c r="X1104" i="257"/>
  <c r="U1104" i="257"/>
  <c r="S1104" i="257"/>
  <c r="P1104" i="257"/>
  <c r="BB1103" i="257"/>
  <c r="AY1103" i="257"/>
  <c r="AW1103" i="257"/>
  <c r="AT1103" i="257"/>
  <c r="AR1103" i="257"/>
  <c r="AO1103" i="257"/>
  <c r="AM1103" i="257"/>
  <c r="AJ1103" i="257"/>
  <c r="AH1103" i="257"/>
  <c r="AE1103" i="257"/>
  <c r="AC1103" i="257"/>
  <c r="Z1103" i="257"/>
  <c r="X1103" i="257"/>
  <c r="U1103" i="257"/>
  <c r="S1103" i="257"/>
  <c r="P1103" i="257"/>
  <c r="BB1102" i="257"/>
  <c r="AY1102" i="257"/>
  <c r="AW1102" i="257"/>
  <c r="AT1102" i="257"/>
  <c r="AR1102" i="257"/>
  <c r="AO1102" i="257"/>
  <c r="AM1102" i="257"/>
  <c r="AJ1102" i="257"/>
  <c r="AH1102" i="257"/>
  <c r="AE1102" i="257"/>
  <c r="AC1102" i="257"/>
  <c r="Z1102" i="257"/>
  <c r="X1102" i="257"/>
  <c r="U1102" i="257"/>
  <c r="S1102" i="257"/>
  <c r="P1102" i="257"/>
  <c r="BB1101" i="257"/>
  <c r="AY1101" i="257"/>
  <c r="AW1101" i="257"/>
  <c r="AT1101" i="257"/>
  <c r="AR1101" i="257"/>
  <c r="AO1101" i="257"/>
  <c r="AM1101" i="257"/>
  <c r="AJ1101" i="257"/>
  <c r="AH1101" i="257"/>
  <c r="AE1101" i="257"/>
  <c r="AC1101" i="257"/>
  <c r="Z1101" i="257"/>
  <c r="X1101" i="257"/>
  <c r="U1101" i="257"/>
  <c r="S1101" i="257"/>
  <c r="P1101" i="257"/>
  <c r="BB1100" i="257"/>
  <c r="AY1100" i="257"/>
  <c r="AW1100" i="257"/>
  <c r="AT1100" i="257"/>
  <c r="AR1100" i="257"/>
  <c r="AO1100" i="257"/>
  <c r="AM1100" i="257"/>
  <c r="AJ1100" i="257"/>
  <c r="AH1100" i="257"/>
  <c r="AE1100" i="257"/>
  <c r="AC1100" i="257"/>
  <c r="Z1100" i="257"/>
  <c r="X1100" i="257"/>
  <c r="U1100" i="257"/>
  <c r="S1100" i="257"/>
  <c r="P1100" i="257"/>
  <c r="BB1099" i="257"/>
  <c r="AY1099" i="257"/>
  <c r="AW1099" i="257"/>
  <c r="AT1099" i="257"/>
  <c r="AR1099" i="257"/>
  <c r="AO1099" i="257"/>
  <c r="AM1099" i="257"/>
  <c r="AJ1099" i="257"/>
  <c r="AH1099" i="257"/>
  <c r="AE1099" i="257"/>
  <c r="AC1099" i="257"/>
  <c r="Z1099" i="257"/>
  <c r="X1099" i="257"/>
  <c r="U1099" i="257"/>
  <c r="S1099" i="257"/>
  <c r="P1099" i="257"/>
  <c r="BB1098" i="257"/>
  <c r="AY1098" i="257"/>
  <c r="AW1098" i="257"/>
  <c r="AT1098" i="257"/>
  <c r="AR1098" i="257"/>
  <c r="AO1098" i="257"/>
  <c r="AM1098" i="257"/>
  <c r="AJ1098" i="257"/>
  <c r="AH1098" i="257"/>
  <c r="AE1098" i="257"/>
  <c r="AC1098" i="257"/>
  <c r="Z1098" i="257"/>
  <c r="X1098" i="257"/>
  <c r="U1098" i="257"/>
  <c r="S1098" i="257"/>
  <c r="P1098" i="257"/>
  <c r="BB1097" i="257"/>
  <c r="AY1097" i="257"/>
  <c r="AW1097" i="257"/>
  <c r="AT1097" i="257"/>
  <c r="AR1097" i="257"/>
  <c r="AO1097" i="257"/>
  <c r="AM1097" i="257"/>
  <c r="AJ1097" i="257"/>
  <c r="AH1097" i="257"/>
  <c r="AE1097" i="257"/>
  <c r="AC1097" i="257"/>
  <c r="Z1097" i="257"/>
  <c r="X1097" i="257"/>
  <c r="U1097" i="257"/>
  <c r="S1097" i="257"/>
  <c r="P1097" i="257"/>
  <c r="BB1096" i="257"/>
  <c r="AY1096" i="257"/>
  <c r="AW1096" i="257"/>
  <c r="AT1096" i="257"/>
  <c r="AR1096" i="257"/>
  <c r="AO1096" i="257"/>
  <c r="AM1096" i="257"/>
  <c r="AJ1096" i="257"/>
  <c r="AH1096" i="257"/>
  <c r="AE1096" i="257"/>
  <c r="AC1096" i="257"/>
  <c r="Z1096" i="257"/>
  <c r="X1096" i="257"/>
  <c r="U1096" i="257"/>
  <c r="S1096" i="257"/>
  <c r="P1096" i="257"/>
  <c r="BB1095" i="257"/>
  <c r="AY1095" i="257"/>
  <c r="AW1095" i="257"/>
  <c r="AT1095" i="257"/>
  <c r="AR1095" i="257"/>
  <c r="AO1095" i="257"/>
  <c r="AM1095" i="257"/>
  <c r="AJ1095" i="257"/>
  <c r="AH1095" i="257"/>
  <c r="AE1095" i="257"/>
  <c r="AC1095" i="257"/>
  <c r="Z1095" i="257"/>
  <c r="X1095" i="257"/>
  <c r="U1095" i="257"/>
  <c r="S1095" i="257"/>
  <c r="P1095" i="257"/>
  <c r="BB1094" i="257"/>
  <c r="AY1094" i="257"/>
  <c r="AW1094" i="257"/>
  <c r="AT1094" i="257"/>
  <c r="AR1094" i="257"/>
  <c r="AO1094" i="257"/>
  <c r="AM1094" i="257"/>
  <c r="AJ1094" i="257"/>
  <c r="AH1094" i="257"/>
  <c r="AE1094" i="257"/>
  <c r="AC1094" i="257"/>
  <c r="Z1094" i="257"/>
  <c r="X1094" i="257"/>
  <c r="U1094" i="257"/>
  <c r="S1094" i="257"/>
  <c r="P1094" i="257"/>
  <c r="BB1093" i="257"/>
  <c r="AY1093" i="257"/>
  <c r="AW1093" i="257"/>
  <c r="AT1093" i="257"/>
  <c r="AR1093" i="257"/>
  <c r="AO1093" i="257"/>
  <c r="AM1093" i="257"/>
  <c r="AJ1093" i="257"/>
  <c r="AH1093" i="257"/>
  <c r="AE1093" i="257"/>
  <c r="AC1093" i="257"/>
  <c r="Z1093" i="257"/>
  <c r="X1093" i="257"/>
  <c r="U1093" i="257"/>
  <c r="S1093" i="257"/>
  <c r="P1093" i="257"/>
  <c r="BB1092" i="257"/>
  <c r="AY1092" i="257"/>
  <c r="AW1092" i="257"/>
  <c r="AT1092" i="257"/>
  <c r="AR1092" i="257"/>
  <c r="AO1092" i="257"/>
  <c r="AM1092" i="257"/>
  <c r="AJ1092" i="257"/>
  <c r="AH1092" i="257"/>
  <c r="AE1092" i="257"/>
  <c r="AC1092" i="257"/>
  <c r="Z1092" i="257"/>
  <c r="X1092" i="257"/>
  <c r="U1092" i="257"/>
  <c r="S1092" i="257"/>
  <c r="P1092" i="257"/>
  <c r="BB1091" i="257"/>
  <c r="AY1091" i="257"/>
  <c r="AW1091" i="257"/>
  <c r="AT1091" i="257"/>
  <c r="AR1091" i="257"/>
  <c r="AO1091" i="257"/>
  <c r="AM1091" i="257"/>
  <c r="AJ1091" i="257"/>
  <c r="AH1091" i="257"/>
  <c r="AE1091" i="257"/>
  <c r="AC1091" i="257"/>
  <c r="Z1091" i="257"/>
  <c r="X1091" i="257"/>
  <c r="U1091" i="257"/>
  <c r="S1091" i="257"/>
  <c r="P1091" i="257"/>
  <c r="BB1090" i="257"/>
  <c r="AY1090" i="257"/>
  <c r="AW1090" i="257"/>
  <c r="AT1090" i="257"/>
  <c r="AR1090" i="257"/>
  <c r="AO1090" i="257"/>
  <c r="AM1090" i="257"/>
  <c r="AJ1090" i="257"/>
  <c r="AH1090" i="257"/>
  <c r="AE1090" i="257"/>
  <c r="AC1090" i="257"/>
  <c r="Z1090" i="257"/>
  <c r="X1090" i="257"/>
  <c r="U1090" i="257"/>
  <c r="S1090" i="257"/>
  <c r="P1090" i="257"/>
  <c r="BB1089" i="257"/>
  <c r="AY1089" i="257"/>
  <c r="AW1089" i="257"/>
  <c r="AT1089" i="257"/>
  <c r="AR1089" i="257"/>
  <c r="AO1089" i="257"/>
  <c r="AM1089" i="257"/>
  <c r="AJ1089" i="257"/>
  <c r="AH1089" i="257"/>
  <c r="AE1089" i="257"/>
  <c r="AC1089" i="257"/>
  <c r="Z1089" i="257"/>
  <c r="X1089" i="257"/>
  <c r="U1089" i="257"/>
  <c r="S1089" i="257"/>
  <c r="P1089" i="257"/>
  <c r="BB1088" i="257"/>
  <c r="AY1088" i="257"/>
  <c r="AW1088" i="257"/>
  <c r="AT1088" i="257"/>
  <c r="AR1088" i="257"/>
  <c r="AO1088" i="257"/>
  <c r="AM1088" i="257"/>
  <c r="AJ1088" i="257"/>
  <c r="AH1088" i="257"/>
  <c r="AE1088" i="257"/>
  <c r="AC1088" i="257"/>
  <c r="Z1088" i="257"/>
  <c r="X1088" i="257"/>
  <c r="U1088" i="257"/>
  <c r="S1088" i="257"/>
  <c r="P1088" i="257"/>
  <c r="BB1087" i="257"/>
  <c r="AY1087" i="257"/>
  <c r="AW1087" i="257"/>
  <c r="AT1087" i="257"/>
  <c r="AR1087" i="257"/>
  <c r="AO1087" i="257"/>
  <c r="AM1087" i="257"/>
  <c r="AJ1087" i="257"/>
  <c r="AH1087" i="257"/>
  <c r="AE1087" i="257"/>
  <c r="AC1087" i="257"/>
  <c r="Z1087" i="257"/>
  <c r="X1087" i="257"/>
  <c r="U1087" i="257"/>
  <c r="S1087" i="257"/>
  <c r="P1087" i="257"/>
  <c r="BB1086" i="257"/>
  <c r="AY1086" i="257"/>
  <c r="AW1086" i="257"/>
  <c r="AT1086" i="257"/>
  <c r="AR1086" i="257"/>
  <c r="AO1086" i="257"/>
  <c r="AM1086" i="257"/>
  <c r="AJ1086" i="257"/>
  <c r="AH1086" i="257"/>
  <c r="AE1086" i="257"/>
  <c r="AC1086" i="257"/>
  <c r="Z1086" i="257"/>
  <c r="X1086" i="257"/>
  <c r="U1086" i="257"/>
  <c r="S1086" i="257"/>
  <c r="P1086" i="257"/>
  <c r="BB1085" i="257"/>
  <c r="AY1085" i="257"/>
  <c r="AW1085" i="257"/>
  <c r="AT1085" i="257"/>
  <c r="AR1085" i="257"/>
  <c r="AO1085" i="257"/>
  <c r="AM1085" i="257"/>
  <c r="AJ1085" i="257"/>
  <c r="AH1085" i="257"/>
  <c r="AE1085" i="257"/>
  <c r="AC1085" i="257"/>
  <c r="Z1085" i="257"/>
  <c r="X1085" i="257"/>
  <c r="U1085" i="257"/>
  <c r="S1085" i="257"/>
  <c r="P1085" i="257"/>
  <c r="BB1084" i="257"/>
  <c r="AY1084" i="257"/>
  <c r="AW1084" i="257"/>
  <c r="AT1084" i="257"/>
  <c r="AR1084" i="257"/>
  <c r="AO1084" i="257"/>
  <c r="AM1084" i="257"/>
  <c r="AJ1084" i="257"/>
  <c r="AH1084" i="257"/>
  <c r="AE1084" i="257"/>
  <c r="AC1084" i="257"/>
  <c r="Z1084" i="257"/>
  <c r="X1084" i="257"/>
  <c r="U1084" i="257"/>
  <c r="S1084" i="257"/>
  <c r="P1084" i="257"/>
  <c r="BB1083" i="257"/>
  <c r="AY1083" i="257"/>
  <c r="AW1083" i="257"/>
  <c r="AT1083" i="257"/>
  <c r="AR1083" i="257"/>
  <c r="AO1083" i="257"/>
  <c r="AM1083" i="257"/>
  <c r="AJ1083" i="257"/>
  <c r="AH1083" i="257"/>
  <c r="AE1083" i="257"/>
  <c r="AC1083" i="257"/>
  <c r="Z1083" i="257"/>
  <c r="X1083" i="257"/>
  <c r="U1083" i="257"/>
  <c r="S1083" i="257"/>
  <c r="P1083" i="257"/>
  <c r="BB1082" i="257"/>
  <c r="AY1082" i="257"/>
  <c r="AW1082" i="257"/>
  <c r="AT1082" i="257"/>
  <c r="AR1082" i="257"/>
  <c r="AO1082" i="257"/>
  <c r="AM1082" i="257"/>
  <c r="AJ1082" i="257"/>
  <c r="AH1082" i="257"/>
  <c r="AE1082" i="257"/>
  <c r="AC1082" i="257"/>
  <c r="Z1082" i="257"/>
  <c r="X1082" i="257"/>
  <c r="U1082" i="257"/>
  <c r="S1082" i="257"/>
  <c r="P1082" i="257"/>
  <c r="BB1081" i="257"/>
  <c r="AY1081" i="257"/>
  <c r="AW1081" i="257"/>
  <c r="AT1081" i="257"/>
  <c r="AR1081" i="257"/>
  <c r="AO1081" i="257"/>
  <c r="AM1081" i="257"/>
  <c r="AJ1081" i="257"/>
  <c r="AH1081" i="257"/>
  <c r="AE1081" i="257"/>
  <c r="AC1081" i="257"/>
  <c r="Z1081" i="257"/>
  <c r="X1081" i="257"/>
  <c r="U1081" i="257"/>
  <c r="S1081" i="257"/>
  <c r="P1081" i="257"/>
  <c r="BB1080" i="257"/>
  <c r="AY1080" i="257"/>
  <c r="AW1080" i="257"/>
  <c r="AT1080" i="257"/>
  <c r="AR1080" i="257"/>
  <c r="AO1080" i="257"/>
  <c r="AM1080" i="257"/>
  <c r="AJ1080" i="257"/>
  <c r="AH1080" i="257"/>
  <c r="AE1080" i="257"/>
  <c r="AC1080" i="257"/>
  <c r="Z1080" i="257"/>
  <c r="X1080" i="257"/>
  <c r="U1080" i="257"/>
  <c r="S1080" i="257"/>
  <c r="P1080" i="257"/>
  <c r="BB1079" i="257"/>
  <c r="AY1079" i="257"/>
  <c r="AW1079" i="257"/>
  <c r="AT1079" i="257"/>
  <c r="AR1079" i="257"/>
  <c r="AO1079" i="257"/>
  <c r="AM1079" i="257"/>
  <c r="AJ1079" i="257"/>
  <c r="AH1079" i="257"/>
  <c r="AE1079" i="257"/>
  <c r="AC1079" i="257"/>
  <c r="Z1079" i="257"/>
  <c r="X1079" i="257"/>
  <c r="U1079" i="257"/>
  <c r="S1079" i="257"/>
  <c r="P1079" i="257"/>
  <c r="BB1078" i="257"/>
  <c r="AY1078" i="257"/>
  <c r="AW1078" i="257"/>
  <c r="AT1078" i="257"/>
  <c r="AR1078" i="257"/>
  <c r="AO1078" i="257"/>
  <c r="AM1078" i="257"/>
  <c r="AJ1078" i="257"/>
  <c r="AH1078" i="257"/>
  <c r="AE1078" i="257"/>
  <c r="AC1078" i="257"/>
  <c r="Z1078" i="257"/>
  <c r="X1078" i="257"/>
  <c r="U1078" i="257"/>
  <c r="S1078" i="257"/>
  <c r="P1078" i="257"/>
  <c r="BB1077" i="257"/>
  <c r="AY1077" i="257"/>
  <c r="AW1077" i="257"/>
  <c r="AT1077" i="257"/>
  <c r="AR1077" i="257"/>
  <c r="AO1077" i="257"/>
  <c r="AM1077" i="257"/>
  <c r="AJ1077" i="257"/>
  <c r="AH1077" i="257"/>
  <c r="AE1077" i="257"/>
  <c r="AC1077" i="257"/>
  <c r="Z1077" i="257"/>
  <c r="X1077" i="257"/>
  <c r="U1077" i="257"/>
  <c r="S1077" i="257"/>
  <c r="P1077" i="257"/>
  <c r="BB1076" i="257"/>
  <c r="AY1076" i="257"/>
  <c r="AW1076" i="257"/>
  <c r="AT1076" i="257"/>
  <c r="AR1076" i="257"/>
  <c r="AO1076" i="257"/>
  <c r="AM1076" i="257"/>
  <c r="AJ1076" i="257"/>
  <c r="AH1076" i="257"/>
  <c r="AE1076" i="257"/>
  <c r="AC1076" i="257"/>
  <c r="Z1076" i="257"/>
  <c r="X1076" i="257"/>
  <c r="U1076" i="257"/>
  <c r="S1076" i="257"/>
  <c r="P1076" i="257"/>
  <c r="BB1075" i="257"/>
  <c r="AY1075" i="257"/>
  <c r="AW1075" i="257"/>
  <c r="AT1075" i="257"/>
  <c r="AR1075" i="257"/>
  <c r="AO1075" i="257"/>
  <c r="AM1075" i="257"/>
  <c r="AJ1075" i="257"/>
  <c r="AH1075" i="257"/>
  <c r="AE1075" i="257"/>
  <c r="AC1075" i="257"/>
  <c r="Z1075" i="257"/>
  <c r="X1075" i="257"/>
  <c r="U1075" i="257"/>
  <c r="S1075" i="257"/>
  <c r="P1075" i="257"/>
  <c r="BB1074" i="257"/>
  <c r="AY1074" i="257"/>
  <c r="AW1074" i="257"/>
  <c r="AT1074" i="257"/>
  <c r="AR1074" i="257"/>
  <c r="AO1074" i="257"/>
  <c r="AM1074" i="257"/>
  <c r="AJ1074" i="257"/>
  <c r="AH1074" i="257"/>
  <c r="AE1074" i="257"/>
  <c r="AC1074" i="257"/>
  <c r="Z1074" i="257"/>
  <c r="X1074" i="257"/>
  <c r="U1074" i="257"/>
  <c r="S1074" i="257"/>
  <c r="P1074" i="257"/>
  <c r="BB1073" i="257"/>
  <c r="AY1073" i="257"/>
  <c r="AW1073" i="257"/>
  <c r="AT1073" i="257"/>
  <c r="AR1073" i="257"/>
  <c r="AO1073" i="257"/>
  <c r="AM1073" i="257"/>
  <c r="AJ1073" i="257"/>
  <c r="AH1073" i="257"/>
  <c r="AE1073" i="257"/>
  <c r="AC1073" i="257"/>
  <c r="Z1073" i="257"/>
  <c r="X1073" i="257"/>
  <c r="U1073" i="257"/>
  <c r="S1073" i="257"/>
  <c r="P1073" i="257"/>
  <c r="BB1072" i="257"/>
  <c r="AY1072" i="257"/>
  <c r="AW1072" i="257"/>
  <c r="AT1072" i="257"/>
  <c r="AR1072" i="257"/>
  <c r="AO1072" i="257"/>
  <c r="AM1072" i="257"/>
  <c r="AJ1072" i="257"/>
  <c r="AH1072" i="257"/>
  <c r="AE1072" i="257"/>
  <c r="AC1072" i="257"/>
  <c r="Z1072" i="257"/>
  <c r="X1072" i="257"/>
  <c r="U1072" i="257"/>
  <c r="S1072" i="257"/>
  <c r="P1072" i="257"/>
  <c r="BB1071" i="257"/>
  <c r="AY1071" i="257"/>
  <c r="AW1071" i="257"/>
  <c r="AT1071" i="257"/>
  <c r="AR1071" i="257"/>
  <c r="AO1071" i="257"/>
  <c r="AM1071" i="257"/>
  <c r="AJ1071" i="257"/>
  <c r="AH1071" i="257"/>
  <c r="AE1071" i="257"/>
  <c r="AC1071" i="257"/>
  <c r="Z1071" i="257"/>
  <c r="X1071" i="257"/>
  <c r="U1071" i="257"/>
  <c r="S1071" i="257"/>
  <c r="P1071" i="257"/>
  <c r="BB1070" i="257"/>
  <c r="AY1070" i="257"/>
  <c r="AW1070" i="257"/>
  <c r="AT1070" i="257"/>
  <c r="AR1070" i="257"/>
  <c r="AO1070" i="257"/>
  <c r="AM1070" i="257"/>
  <c r="AJ1070" i="257"/>
  <c r="AH1070" i="257"/>
  <c r="AE1070" i="257"/>
  <c r="AC1070" i="257"/>
  <c r="Z1070" i="257"/>
  <c r="X1070" i="257"/>
  <c r="U1070" i="257"/>
  <c r="S1070" i="257"/>
  <c r="P1070" i="257"/>
  <c r="BB1069" i="257"/>
  <c r="AY1069" i="257"/>
  <c r="AW1069" i="257"/>
  <c r="AT1069" i="257"/>
  <c r="AR1069" i="257"/>
  <c r="AO1069" i="257"/>
  <c r="AM1069" i="257"/>
  <c r="AJ1069" i="257"/>
  <c r="AH1069" i="257"/>
  <c r="AE1069" i="257"/>
  <c r="AC1069" i="257"/>
  <c r="Z1069" i="257"/>
  <c r="X1069" i="257"/>
  <c r="U1069" i="257"/>
  <c r="S1069" i="257"/>
  <c r="P1069" i="257"/>
  <c r="BB1068" i="257"/>
  <c r="AY1068" i="257"/>
  <c r="AW1068" i="257"/>
  <c r="AT1068" i="257"/>
  <c r="AR1068" i="257"/>
  <c r="AO1068" i="257"/>
  <c r="AM1068" i="257"/>
  <c r="AJ1068" i="257"/>
  <c r="AH1068" i="257"/>
  <c r="AE1068" i="257"/>
  <c r="AC1068" i="257"/>
  <c r="Z1068" i="257"/>
  <c r="X1068" i="257"/>
  <c r="U1068" i="257"/>
  <c r="S1068" i="257"/>
  <c r="P1068" i="257"/>
  <c r="BB1067" i="257"/>
  <c r="AY1067" i="257"/>
  <c r="AW1067" i="257"/>
  <c r="AT1067" i="257"/>
  <c r="AR1067" i="257"/>
  <c r="AO1067" i="257"/>
  <c r="AM1067" i="257"/>
  <c r="AJ1067" i="257"/>
  <c r="AH1067" i="257"/>
  <c r="AE1067" i="257"/>
  <c r="AC1067" i="257"/>
  <c r="Z1067" i="257"/>
  <c r="X1067" i="257"/>
  <c r="U1067" i="257"/>
  <c r="S1067" i="257"/>
  <c r="P1067" i="257"/>
  <c r="BB1066" i="257"/>
  <c r="AY1066" i="257"/>
  <c r="AW1066" i="257"/>
  <c r="AT1066" i="257"/>
  <c r="AR1066" i="257"/>
  <c r="AO1066" i="257"/>
  <c r="AM1066" i="257"/>
  <c r="AJ1066" i="257"/>
  <c r="AH1066" i="257"/>
  <c r="AE1066" i="257"/>
  <c r="AC1066" i="257"/>
  <c r="Z1066" i="257"/>
  <c r="X1066" i="257"/>
  <c r="U1066" i="257"/>
  <c r="S1066" i="257"/>
  <c r="P1066" i="257"/>
  <c r="BB1065" i="257"/>
  <c r="AY1065" i="257"/>
  <c r="AW1065" i="257"/>
  <c r="AT1065" i="257"/>
  <c r="AR1065" i="257"/>
  <c r="AO1065" i="257"/>
  <c r="AM1065" i="257"/>
  <c r="AJ1065" i="257"/>
  <c r="AH1065" i="257"/>
  <c r="AE1065" i="257"/>
  <c r="AC1065" i="257"/>
  <c r="Z1065" i="257"/>
  <c r="X1065" i="257"/>
  <c r="U1065" i="257"/>
  <c r="S1065" i="257"/>
  <c r="P1065" i="257"/>
  <c r="BB1064" i="257"/>
  <c r="AY1064" i="257"/>
  <c r="AW1064" i="257"/>
  <c r="AT1064" i="257"/>
  <c r="AR1064" i="257"/>
  <c r="AO1064" i="257"/>
  <c r="AM1064" i="257"/>
  <c r="AJ1064" i="257"/>
  <c r="AH1064" i="257"/>
  <c r="AE1064" i="257"/>
  <c r="AC1064" i="257"/>
  <c r="Z1064" i="257"/>
  <c r="X1064" i="257"/>
  <c r="U1064" i="257"/>
  <c r="S1064" i="257"/>
  <c r="P1064" i="257"/>
  <c r="BB1063" i="257"/>
  <c r="AY1063" i="257"/>
  <c r="AW1063" i="257"/>
  <c r="AT1063" i="257"/>
  <c r="AR1063" i="257"/>
  <c r="AO1063" i="257"/>
  <c r="AM1063" i="257"/>
  <c r="AJ1063" i="257"/>
  <c r="AH1063" i="257"/>
  <c r="AE1063" i="257"/>
  <c r="AC1063" i="257"/>
  <c r="Z1063" i="257"/>
  <c r="X1063" i="257"/>
  <c r="U1063" i="257"/>
  <c r="S1063" i="257"/>
  <c r="P1063" i="257"/>
  <c r="BB1062" i="257"/>
  <c r="AY1062" i="257"/>
  <c r="AW1062" i="257"/>
  <c r="AT1062" i="257"/>
  <c r="AR1062" i="257"/>
  <c r="AO1062" i="257"/>
  <c r="AM1062" i="257"/>
  <c r="AJ1062" i="257"/>
  <c r="AH1062" i="257"/>
  <c r="AE1062" i="257"/>
  <c r="AC1062" i="257"/>
  <c r="Z1062" i="257"/>
  <c r="X1062" i="257"/>
  <c r="U1062" i="257"/>
  <c r="S1062" i="257"/>
  <c r="P1062" i="257"/>
  <c r="BB1061" i="257"/>
  <c r="AY1061" i="257"/>
  <c r="AW1061" i="257"/>
  <c r="AT1061" i="257"/>
  <c r="AR1061" i="257"/>
  <c r="AO1061" i="257"/>
  <c r="AM1061" i="257"/>
  <c r="AJ1061" i="257"/>
  <c r="AH1061" i="257"/>
  <c r="AE1061" i="257"/>
  <c r="AC1061" i="257"/>
  <c r="Z1061" i="257"/>
  <c r="X1061" i="257"/>
  <c r="U1061" i="257"/>
  <c r="S1061" i="257"/>
  <c r="P1061" i="257"/>
  <c r="BB1060" i="257"/>
  <c r="AY1060" i="257"/>
  <c r="AW1060" i="257"/>
  <c r="AT1060" i="257"/>
  <c r="AR1060" i="257"/>
  <c r="AO1060" i="257"/>
  <c r="AM1060" i="257"/>
  <c r="AJ1060" i="257"/>
  <c r="AH1060" i="257"/>
  <c r="AE1060" i="257"/>
  <c r="AC1060" i="257"/>
  <c r="Z1060" i="257"/>
  <c r="X1060" i="257"/>
  <c r="U1060" i="257"/>
  <c r="S1060" i="257"/>
  <c r="P1060" i="257"/>
  <c r="BB1059" i="257"/>
  <c r="AY1059" i="257"/>
  <c r="AW1059" i="257"/>
  <c r="AT1059" i="257"/>
  <c r="AR1059" i="257"/>
  <c r="AO1059" i="257"/>
  <c r="AM1059" i="257"/>
  <c r="AJ1059" i="257"/>
  <c r="AH1059" i="257"/>
  <c r="AE1059" i="257"/>
  <c r="AC1059" i="257"/>
  <c r="Z1059" i="257"/>
  <c r="X1059" i="257"/>
  <c r="U1059" i="257"/>
  <c r="S1059" i="257"/>
  <c r="P1059" i="257"/>
  <c r="BB1058" i="257"/>
  <c r="AY1058" i="257"/>
  <c r="AW1058" i="257"/>
  <c r="AT1058" i="257"/>
  <c r="AR1058" i="257"/>
  <c r="AO1058" i="257"/>
  <c r="AM1058" i="257"/>
  <c r="AJ1058" i="257"/>
  <c r="AH1058" i="257"/>
  <c r="AE1058" i="257"/>
  <c r="AC1058" i="257"/>
  <c r="Z1058" i="257"/>
  <c r="X1058" i="257"/>
  <c r="U1058" i="257"/>
  <c r="S1058" i="257"/>
  <c r="P1058" i="257"/>
  <c r="BB1057" i="257"/>
  <c r="AY1057" i="257"/>
  <c r="AW1057" i="257"/>
  <c r="AT1057" i="257"/>
  <c r="AR1057" i="257"/>
  <c r="AO1057" i="257"/>
  <c r="AM1057" i="257"/>
  <c r="AJ1057" i="257"/>
  <c r="AH1057" i="257"/>
  <c r="AE1057" i="257"/>
  <c r="AC1057" i="257"/>
  <c r="Z1057" i="257"/>
  <c r="X1057" i="257"/>
  <c r="U1057" i="257"/>
  <c r="S1057" i="257"/>
  <c r="P1057" i="257"/>
  <c r="BB1056" i="257"/>
  <c r="AY1056" i="257"/>
  <c r="AW1056" i="257"/>
  <c r="AT1056" i="257"/>
  <c r="AR1056" i="257"/>
  <c r="AO1056" i="257"/>
  <c r="AM1056" i="257"/>
  <c r="AJ1056" i="257"/>
  <c r="AH1056" i="257"/>
  <c r="AE1056" i="257"/>
  <c r="AC1056" i="257"/>
  <c r="Z1056" i="257"/>
  <c r="X1056" i="257"/>
  <c r="U1056" i="257"/>
  <c r="S1056" i="257"/>
  <c r="P1056" i="257"/>
  <c r="BB1055" i="257"/>
  <c r="AY1055" i="257"/>
  <c r="AW1055" i="257"/>
  <c r="AT1055" i="257"/>
  <c r="AR1055" i="257"/>
  <c r="AO1055" i="257"/>
  <c r="AM1055" i="257"/>
  <c r="AJ1055" i="257"/>
  <c r="AH1055" i="257"/>
  <c r="AE1055" i="257"/>
  <c r="AC1055" i="257"/>
  <c r="Z1055" i="257"/>
  <c r="X1055" i="257"/>
  <c r="U1055" i="257"/>
  <c r="S1055" i="257"/>
  <c r="P1055" i="257"/>
  <c r="BB1054" i="257"/>
  <c r="AY1054" i="257"/>
  <c r="AW1054" i="257"/>
  <c r="AT1054" i="257"/>
  <c r="AR1054" i="257"/>
  <c r="AO1054" i="257"/>
  <c r="AM1054" i="257"/>
  <c r="AJ1054" i="257"/>
  <c r="AH1054" i="257"/>
  <c r="AE1054" i="257"/>
  <c r="AC1054" i="257"/>
  <c r="Z1054" i="257"/>
  <c r="X1054" i="257"/>
  <c r="U1054" i="257"/>
  <c r="S1054" i="257"/>
  <c r="P1054" i="257"/>
  <c r="BB1053" i="257"/>
  <c r="AY1053" i="257"/>
  <c r="AW1053" i="257"/>
  <c r="AT1053" i="257"/>
  <c r="AR1053" i="257"/>
  <c r="AO1053" i="257"/>
  <c r="AM1053" i="257"/>
  <c r="AJ1053" i="257"/>
  <c r="AH1053" i="257"/>
  <c r="AE1053" i="257"/>
  <c r="AC1053" i="257"/>
  <c r="Z1053" i="257"/>
  <c r="X1053" i="257"/>
  <c r="U1053" i="257"/>
  <c r="S1053" i="257"/>
  <c r="P1053" i="257"/>
  <c r="BB1052" i="257"/>
  <c r="AY1052" i="257"/>
  <c r="AW1052" i="257"/>
  <c r="AT1052" i="257"/>
  <c r="AR1052" i="257"/>
  <c r="AO1052" i="257"/>
  <c r="AM1052" i="257"/>
  <c r="AJ1052" i="257"/>
  <c r="AH1052" i="257"/>
  <c r="AE1052" i="257"/>
  <c r="AC1052" i="257"/>
  <c r="Z1052" i="257"/>
  <c r="X1052" i="257"/>
  <c r="U1052" i="257"/>
  <c r="S1052" i="257"/>
  <c r="P1052" i="257"/>
  <c r="BB1051" i="257"/>
  <c r="AY1051" i="257"/>
  <c r="AW1051" i="257"/>
  <c r="AT1051" i="257"/>
  <c r="AR1051" i="257"/>
  <c r="AO1051" i="257"/>
  <c r="AM1051" i="257"/>
  <c r="AJ1051" i="257"/>
  <c r="AH1051" i="257"/>
  <c r="AE1051" i="257"/>
  <c r="AC1051" i="257"/>
  <c r="Z1051" i="257"/>
  <c r="X1051" i="257"/>
  <c r="U1051" i="257"/>
  <c r="S1051" i="257"/>
  <c r="P1051" i="257"/>
  <c r="BB1050" i="257"/>
  <c r="AY1050" i="257"/>
  <c r="AW1050" i="257"/>
  <c r="AT1050" i="257"/>
  <c r="AR1050" i="257"/>
  <c r="AO1050" i="257"/>
  <c r="AM1050" i="257"/>
  <c r="AJ1050" i="257"/>
  <c r="AH1050" i="257"/>
  <c r="AE1050" i="257"/>
  <c r="AC1050" i="257"/>
  <c r="Z1050" i="257"/>
  <c r="X1050" i="257"/>
  <c r="U1050" i="257"/>
  <c r="S1050" i="257"/>
  <c r="P1050" i="257"/>
  <c r="BB1049" i="257"/>
  <c r="AY1049" i="257"/>
  <c r="AW1049" i="257"/>
  <c r="AT1049" i="257"/>
  <c r="AR1049" i="257"/>
  <c r="AO1049" i="257"/>
  <c r="AM1049" i="257"/>
  <c r="AJ1049" i="257"/>
  <c r="AH1049" i="257"/>
  <c r="AE1049" i="257"/>
  <c r="AC1049" i="257"/>
  <c r="Z1049" i="257"/>
  <c r="X1049" i="257"/>
  <c r="U1049" i="257"/>
  <c r="S1049" i="257"/>
  <c r="P1049" i="257"/>
  <c r="BB1048" i="257"/>
  <c r="AY1048" i="257"/>
  <c r="AW1048" i="257"/>
  <c r="AT1048" i="257"/>
  <c r="AR1048" i="257"/>
  <c r="AO1048" i="257"/>
  <c r="AM1048" i="257"/>
  <c r="AJ1048" i="257"/>
  <c r="AH1048" i="257"/>
  <c r="AE1048" i="257"/>
  <c r="AC1048" i="257"/>
  <c r="Z1048" i="257"/>
  <c r="X1048" i="257"/>
  <c r="U1048" i="257"/>
  <c r="S1048" i="257"/>
  <c r="P1048" i="257"/>
  <c r="BB1047" i="257"/>
  <c r="AY1047" i="257"/>
  <c r="AW1047" i="257"/>
  <c r="AT1047" i="257"/>
  <c r="AR1047" i="257"/>
  <c r="AO1047" i="257"/>
  <c r="AM1047" i="257"/>
  <c r="AJ1047" i="257"/>
  <c r="AH1047" i="257"/>
  <c r="AE1047" i="257"/>
  <c r="AC1047" i="257"/>
  <c r="Z1047" i="257"/>
  <c r="X1047" i="257"/>
  <c r="U1047" i="257"/>
  <c r="S1047" i="257"/>
  <c r="P1047" i="257"/>
  <c r="BB1046" i="257"/>
  <c r="AY1046" i="257"/>
  <c r="AW1046" i="257"/>
  <c r="AT1046" i="257"/>
  <c r="AR1046" i="257"/>
  <c r="AO1046" i="257"/>
  <c r="AM1046" i="257"/>
  <c r="AJ1046" i="257"/>
  <c r="AH1046" i="257"/>
  <c r="AE1046" i="257"/>
  <c r="AC1046" i="257"/>
  <c r="Z1046" i="257"/>
  <c r="X1046" i="257"/>
  <c r="U1046" i="257"/>
  <c r="S1046" i="257"/>
  <c r="P1046" i="257"/>
  <c r="BB1045" i="257"/>
  <c r="AY1045" i="257"/>
  <c r="AW1045" i="257"/>
  <c r="AT1045" i="257"/>
  <c r="AR1045" i="257"/>
  <c r="AO1045" i="257"/>
  <c r="AM1045" i="257"/>
  <c r="AJ1045" i="257"/>
  <c r="AH1045" i="257"/>
  <c r="AE1045" i="257"/>
  <c r="AC1045" i="257"/>
  <c r="Z1045" i="257"/>
  <c r="X1045" i="257"/>
  <c r="U1045" i="257"/>
  <c r="S1045" i="257"/>
  <c r="P1045" i="257"/>
  <c r="BB1044" i="257"/>
  <c r="AY1044" i="257"/>
  <c r="AW1044" i="257"/>
  <c r="AT1044" i="257"/>
  <c r="AR1044" i="257"/>
  <c r="AO1044" i="257"/>
  <c r="AM1044" i="257"/>
  <c r="AJ1044" i="257"/>
  <c r="AH1044" i="257"/>
  <c r="AE1044" i="257"/>
  <c r="AC1044" i="257"/>
  <c r="Z1044" i="257"/>
  <c r="X1044" i="257"/>
  <c r="U1044" i="257"/>
  <c r="S1044" i="257"/>
  <c r="P1044" i="257"/>
  <c r="BB1043" i="257"/>
  <c r="AY1043" i="257"/>
  <c r="AW1043" i="257"/>
  <c r="AT1043" i="257"/>
  <c r="AR1043" i="257"/>
  <c r="AO1043" i="257"/>
  <c r="AM1043" i="257"/>
  <c r="AJ1043" i="257"/>
  <c r="AH1043" i="257"/>
  <c r="AE1043" i="257"/>
  <c r="AC1043" i="257"/>
  <c r="Z1043" i="257"/>
  <c r="X1043" i="257"/>
  <c r="U1043" i="257"/>
  <c r="S1043" i="257"/>
  <c r="P1043" i="257"/>
  <c r="BB1042" i="257"/>
  <c r="AY1042" i="257"/>
  <c r="AW1042" i="257"/>
  <c r="AT1042" i="257"/>
  <c r="AR1042" i="257"/>
  <c r="AO1042" i="257"/>
  <c r="AM1042" i="257"/>
  <c r="AJ1042" i="257"/>
  <c r="AH1042" i="257"/>
  <c r="AE1042" i="257"/>
  <c r="AC1042" i="257"/>
  <c r="Z1042" i="257"/>
  <c r="X1042" i="257"/>
  <c r="U1042" i="257"/>
  <c r="S1042" i="257"/>
  <c r="P1042" i="257"/>
  <c r="BB1041" i="257"/>
  <c r="AY1041" i="257"/>
  <c r="AW1041" i="257"/>
  <c r="AT1041" i="257"/>
  <c r="AR1041" i="257"/>
  <c r="AO1041" i="257"/>
  <c r="AM1041" i="257"/>
  <c r="AJ1041" i="257"/>
  <c r="AH1041" i="257"/>
  <c r="AE1041" i="257"/>
  <c r="AC1041" i="257"/>
  <c r="Z1041" i="257"/>
  <c r="X1041" i="257"/>
  <c r="U1041" i="257"/>
  <c r="S1041" i="257"/>
  <c r="P1041" i="257"/>
  <c r="BB1040" i="257"/>
  <c r="AY1040" i="257"/>
  <c r="AW1040" i="257"/>
  <c r="AT1040" i="257"/>
  <c r="AR1040" i="257"/>
  <c r="AO1040" i="257"/>
  <c r="AM1040" i="257"/>
  <c r="AJ1040" i="257"/>
  <c r="AH1040" i="257"/>
  <c r="AE1040" i="257"/>
  <c r="AC1040" i="257"/>
  <c r="Z1040" i="257"/>
  <c r="X1040" i="257"/>
  <c r="U1040" i="257"/>
  <c r="S1040" i="257"/>
  <c r="P1040" i="257"/>
  <c r="BB1039" i="257"/>
  <c r="AY1039" i="257"/>
  <c r="AW1039" i="257"/>
  <c r="AT1039" i="257"/>
  <c r="AR1039" i="257"/>
  <c r="AO1039" i="257"/>
  <c r="AM1039" i="257"/>
  <c r="AJ1039" i="257"/>
  <c r="AH1039" i="257"/>
  <c r="AE1039" i="257"/>
  <c r="AC1039" i="257"/>
  <c r="Z1039" i="257"/>
  <c r="X1039" i="257"/>
  <c r="U1039" i="257"/>
  <c r="S1039" i="257"/>
  <c r="P1039" i="257"/>
  <c r="BB1038" i="257"/>
  <c r="AY1038" i="257"/>
  <c r="AW1038" i="257"/>
  <c r="AT1038" i="257"/>
  <c r="AR1038" i="257"/>
  <c r="AO1038" i="257"/>
  <c r="AM1038" i="257"/>
  <c r="AJ1038" i="257"/>
  <c r="AH1038" i="257"/>
  <c r="AE1038" i="257"/>
  <c r="AC1038" i="257"/>
  <c r="Z1038" i="257"/>
  <c r="X1038" i="257"/>
  <c r="U1038" i="257"/>
  <c r="S1038" i="257"/>
  <c r="P1038" i="257"/>
  <c r="BB1037" i="257"/>
  <c r="AY1037" i="257"/>
  <c r="AW1037" i="257"/>
  <c r="AT1037" i="257"/>
  <c r="AR1037" i="257"/>
  <c r="AO1037" i="257"/>
  <c r="AM1037" i="257"/>
  <c r="AJ1037" i="257"/>
  <c r="AH1037" i="257"/>
  <c r="AE1037" i="257"/>
  <c r="AC1037" i="257"/>
  <c r="Z1037" i="257"/>
  <c r="X1037" i="257"/>
  <c r="U1037" i="257"/>
  <c r="S1037" i="257"/>
  <c r="P1037" i="257"/>
  <c r="BB1036" i="257"/>
  <c r="AY1036" i="257"/>
  <c r="AW1036" i="257"/>
  <c r="AT1036" i="257"/>
  <c r="AR1036" i="257"/>
  <c r="AO1036" i="257"/>
  <c r="AM1036" i="257"/>
  <c r="AJ1036" i="257"/>
  <c r="AH1036" i="257"/>
  <c r="AE1036" i="257"/>
  <c r="AC1036" i="257"/>
  <c r="Z1036" i="257"/>
  <c r="X1036" i="257"/>
  <c r="U1036" i="257"/>
  <c r="S1036" i="257"/>
  <c r="P1036" i="257"/>
  <c r="BB1035" i="257"/>
  <c r="AY1035" i="257"/>
  <c r="AW1035" i="257"/>
  <c r="AT1035" i="257"/>
  <c r="AR1035" i="257"/>
  <c r="AO1035" i="257"/>
  <c r="AM1035" i="257"/>
  <c r="AJ1035" i="257"/>
  <c r="AH1035" i="257"/>
  <c r="AE1035" i="257"/>
  <c r="AC1035" i="257"/>
  <c r="Z1035" i="257"/>
  <c r="X1035" i="257"/>
  <c r="U1035" i="257"/>
  <c r="S1035" i="257"/>
  <c r="P1035" i="257"/>
  <c r="BB1034" i="257"/>
  <c r="AY1034" i="257"/>
  <c r="AW1034" i="257"/>
  <c r="AT1034" i="257"/>
  <c r="AR1034" i="257"/>
  <c r="AO1034" i="257"/>
  <c r="AM1034" i="257"/>
  <c r="AJ1034" i="257"/>
  <c r="AH1034" i="257"/>
  <c r="AE1034" i="257"/>
  <c r="AC1034" i="257"/>
  <c r="Z1034" i="257"/>
  <c r="X1034" i="257"/>
  <c r="U1034" i="257"/>
  <c r="S1034" i="257"/>
  <c r="P1034" i="257"/>
  <c r="BB1033" i="257"/>
  <c r="AY1033" i="257"/>
  <c r="AW1033" i="257"/>
  <c r="AT1033" i="257"/>
  <c r="AR1033" i="257"/>
  <c r="AO1033" i="257"/>
  <c r="AM1033" i="257"/>
  <c r="AJ1033" i="257"/>
  <c r="AH1033" i="257"/>
  <c r="AE1033" i="257"/>
  <c r="AC1033" i="257"/>
  <c r="Z1033" i="257"/>
  <c r="X1033" i="257"/>
  <c r="U1033" i="257"/>
  <c r="S1033" i="257"/>
  <c r="P1033" i="257"/>
  <c r="BB1032" i="257"/>
  <c r="AY1032" i="257"/>
  <c r="AW1032" i="257"/>
  <c r="AT1032" i="257"/>
  <c r="AR1032" i="257"/>
  <c r="AO1032" i="257"/>
  <c r="AM1032" i="257"/>
  <c r="AJ1032" i="257"/>
  <c r="AH1032" i="257"/>
  <c r="AE1032" i="257"/>
  <c r="AC1032" i="257"/>
  <c r="Z1032" i="257"/>
  <c r="X1032" i="257"/>
  <c r="U1032" i="257"/>
  <c r="S1032" i="257"/>
  <c r="P1032" i="257"/>
  <c r="BB1031" i="257"/>
  <c r="AY1031" i="257"/>
  <c r="AW1031" i="257"/>
  <c r="AT1031" i="257"/>
  <c r="AR1031" i="257"/>
  <c r="AO1031" i="257"/>
  <c r="AM1031" i="257"/>
  <c r="AJ1031" i="257"/>
  <c r="AH1031" i="257"/>
  <c r="AE1031" i="257"/>
  <c r="AC1031" i="257"/>
  <c r="Z1031" i="257"/>
  <c r="X1031" i="257"/>
  <c r="U1031" i="257"/>
  <c r="S1031" i="257"/>
  <c r="P1031" i="257"/>
  <c r="BB1030" i="257"/>
  <c r="AY1030" i="257"/>
  <c r="AW1030" i="257"/>
  <c r="AT1030" i="257"/>
  <c r="AR1030" i="257"/>
  <c r="AO1030" i="257"/>
  <c r="AM1030" i="257"/>
  <c r="AJ1030" i="257"/>
  <c r="AH1030" i="257"/>
  <c r="AE1030" i="257"/>
  <c r="AC1030" i="257"/>
  <c r="Z1030" i="257"/>
  <c r="X1030" i="257"/>
  <c r="U1030" i="257"/>
  <c r="S1030" i="257"/>
  <c r="P1030" i="257"/>
  <c r="BB1029" i="257"/>
  <c r="AY1029" i="257"/>
  <c r="AW1029" i="257"/>
  <c r="AT1029" i="257"/>
  <c r="AR1029" i="257"/>
  <c r="AO1029" i="257"/>
  <c r="AM1029" i="257"/>
  <c r="AJ1029" i="257"/>
  <c r="AH1029" i="257"/>
  <c r="AE1029" i="257"/>
  <c r="AC1029" i="257"/>
  <c r="Z1029" i="257"/>
  <c r="X1029" i="257"/>
  <c r="U1029" i="257"/>
  <c r="S1029" i="257"/>
  <c r="P1029" i="257"/>
  <c r="BB1028" i="257"/>
  <c r="AY1028" i="257"/>
  <c r="AW1028" i="257"/>
  <c r="AT1028" i="257"/>
  <c r="AR1028" i="257"/>
  <c r="AO1028" i="257"/>
  <c r="AM1028" i="257"/>
  <c r="AJ1028" i="257"/>
  <c r="AH1028" i="257"/>
  <c r="AE1028" i="257"/>
  <c r="AC1028" i="257"/>
  <c r="Z1028" i="257"/>
  <c r="X1028" i="257"/>
  <c r="U1028" i="257"/>
  <c r="S1028" i="257"/>
  <c r="P1028" i="257"/>
  <c r="BB1027" i="257"/>
  <c r="AY1027" i="257"/>
  <c r="AW1027" i="257"/>
  <c r="AT1027" i="257"/>
  <c r="AR1027" i="257"/>
  <c r="AO1027" i="257"/>
  <c r="AM1027" i="257"/>
  <c r="AJ1027" i="257"/>
  <c r="AH1027" i="257"/>
  <c r="AE1027" i="257"/>
  <c r="AC1027" i="257"/>
  <c r="Z1027" i="257"/>
  <c r="X1027" i="257"/>
  <c r="U1027" i="257"/>
  <c r="S1027" i="257"/>
  <c r="P1027" i="257"/>
  <c r="BB1026" i="257"/>
  <c r="AY1026" i="257"/>
  <c r="AW1026" i="257"/>
  <c r="AT1026" i="257"/>
  <c r="AR1026" i="257"/>
  <c r="AO1026" i="257"/>
  <c r="AM1026" i="257"/>
  <c r="AJ1026" i="257"/>
  <c r="AH1026" i="257"/>
  <c r="AE1026" i="257"/>
  <c r="AC1026" i="257"/>
  <c r="Z1026" i="257"/>
  <c r="X1026" i="257"/>
  <c r="U1026" i="257"/>
  <c r="S1026" i="257"/>
  <c r="P1026" i="257"/>
  <c r="BB1025" i="257"/>
  <c r="AY1025" i="257"/>
  <c r="AW1025" i="257"/>
  <c r="AT1025" i="257"/>
  <c r="AR1025" i="257"/>
  <c r="AO1025" i="257"/>
  <c r="AM1025" i="257"/>
  <c r="AJ1025" i="257"/>
  <c r="AH1025" i="257"/>
  <c r="AE1025" i="257"/>
  <c r="AC1025" i="257"/>
  <c r="Z1025" i="257"/>
  <c r="X1025" i="257"/>
  <c r="U1025" i="257"/>
  <c r="S1025" i="257"/>
  <c r="P1025" i="257"/>
  <c r="BB1024" i="257"/>
  <c r="AY1024" i="257"/>
  <c r="AW1024" i="257"/>
  <c r="AT1024" i="257"/>
  <c r="AR1024" i="257"/>
  <c r="AO1024" i="257"/>
  <c r="AM1024" i="257"/>
  <c r="AJ1024" i="257"/>
  <c r="AH1024" i="257"/>
  <c r="AE1024" i="257"/>
  <c r="AC1024" i="257"/>
  <c r="Z1024" i="257"/>
  <c r="X1024" i="257"/>
  <c r="U1024" i="257"/>
  <c r="S1024" i="257"/>
  <c r="P1024" i="257"/>
  <c r="BB1023" i="257"/>
  <c r="AY1023" i="257"/>
  <c r="AW1023" i="257"/>
  <c r="AT1023" i="257"/>
  <c r="AR1023" i="257"/>
  <c r="AO1023" i="257"/>
  <c r="AM1023" i="257"/>
  <c r="AJ1023" i="257"/>
  <c r="AH1023" i="257"/>
  <c r="AE1023" i="257"/>
  <c r="AC1023" i="257"/>
  <c r="Z1023" i="257"/>
  <c r="X1023" i="257"/>
  <c r="U1023" i="257"/>
  <c r="S1023" i="257"/>
  <c r="P1023" i="257"/>
  <c r="BB1022" i="257"/>
  <c r="AY1022" i="257"/>
  <c r="AW1022" i="257"/>
  <c r="AT1022" i="257"/>
  <c r="AR1022" i="257"/>
  <c r="AO1022" i="257"/>
  <c r="AM1022" i="257"/>
  <c r="AJ1022" i="257"/>
  <c r="AH1022" i="257"/>
  <c r="AE1022" i="257"/>
  <c r="AC1022" i="257"/>
  <c r="Z1022" i="257"/>
  <c r="X1022" i="257"/>
  <c r="U1022" i="257"/>
  <c r="S1022" i="257"/>
  <c r="P1022" i="257"/>
  <c r="BB1021" i="257"/>
  <c r="AY1021" i="257"/>
  <c r="AW1021" i="257"/>
  <c r="AT1021" i="257"/>
  <c r="AR1021" i="257"/>
  <c r="AO1021" i="257"/>
  <c r="AM1021" i="257"/>
  <c r="AJ1021" i="257"/>
  <c r="AH1021" i="257"/>
  <c r="AE1021" i="257"/>
  <c r="AC1021" i="257"/>
  <c r="Z1021" i="257"/>
  <c r="X1021" i="257"/>
  <c r="U1021" i="257"/>
  <c r="S1021" i="257"/>
  <c r="P1021" i="257"/>
  <c r="BB1020" i="257"/>
  <c r="AY1020" i="257"/>
  <c r="AW1020" i="257"/>
  <c r="AT1020" i="257"/>
  <c r="AR1020" i="257"/>
  <c r="AO1020" i="257"/>
  <c r="AM1020" i="257"/>
  <c r="AJ1020" i="257"/>
  <c r="AH1020" i="257"/>
  <c r="AE1020" i="257"/>
  <c r="AC1020" i="257"/>
  <c r="Z1020" i="257"/>
  <c r="X1020" i="257"/>
  <c r="U1020" i="257"/>
  <c r="S1020" i="257"/>
  <c r="P1020" i="257"/>
  <c r="BB1019" i="257"/>
  <c r="AY1019" i="257"/>
  <c r="AW1019" i="257"/>
  <c r="AT1019" i="257"/>
  <c r="AR1019" i="257"/>
  <c r="AO1019" i="257"/>
  <c r="AM1019" i="257"/>
  <c r="AJ1019" i="257"/>
  <c r="AH1019" i="257"/>
  <c r="AE1019" i="257"/>
  <c r="AC1019" i="257"/>
  <c r="Z1019" i="257"/>
  <c r="X1019" i="257"/>
  <c r="U1019" i="257"/>
  <c r="S1019" i="257"/>
  <c r="P1019" i="257"/>
  <c r="BB1018" i="257"/>
  <c r="AY1018" i="257"/>
  <c r="AW1018" i="257"/>
  <c r="AT1018" i="257"/>
  <c r="AR1018" i="257"/>
  <c r="AO1018" i="257"/>
  <c r="AM1018" i="257"/>
  <c r="AJ1018" i="257"/>
  <c r="AH1018" i="257"/>
  <c r="AE1018" i="257"/>
  <c r="AC1018" i="257"/>
  <c r="Z1018" i="257"/>
  <c r="X1018" i="257"/>
  <c r="U1018" i="257"/>
  <c r="S1018" i="257"/>
  <c r="P1018" i="257"/>
  <c r="BB1017" i="257"/>
  <c r="AY1017" i="257"/>
  <c r="AW1017" i="257"/>
  <c r="AT1017" i="257"/>
  <c r="AR1017" i="257"/>
  <c r="AO1017" i="257"/>
  <c r="AM1017" i="257"/>
  <c r="AJ1017" i="257"/>
  <c r="AH1017" i="257"/>
  <c r="AE1017" i="257"/>
  <c r="AC1017" i="257"/>
  <c r="Z1017" i="257"/>
  <c r="X1017" i="257"/>
  <c r="U1017" i="257"/>
  <c r="S1017" i="257"/>
  <c r="P1017" i="257"/>
  <c r="BB1016" i="257"/>
  <c r="AY1016" i="257"/>
  <c r="AW1016" i="257"/>
  <c r="AT1016" i="257"/>
  <c r="AR1016" i="257"/>
  <c r="AO1016" i="257"/>
  <c r="AM1016" i="257"/>
  <c r="AJ1016" i="257"/>
  <c r="AH1016" i="257"/>
  <c r="AE1016" i="257"/>
  <c r="AC1016" i="257"/>
  <c r="Z1016" i="257"/>
  <c r="X1016" i="257"/>
  <c r="U1016" i="257"/>
  <c r="S1016" i="257"/>
  <c r="P1016" i="257"/>
  <c r="BB1015" i="257"/>
  <c r="AY1015" i="257"/>
  <c r="AW1015" i="257"/>
  <c r="AT1015" i="257"/>
  <c r="AR1015" i="257"/>
  <c r="AO1015" i="257"/>
  <c r="AM1015" i="257"/>
  <c r="AJ1015" i="257"/>
  <c r="AH1015" i="257"/>
  <c r="AE1015" i="257"/>
  <c r="AC1015" i="257"/>
  <c r="Z1015" i="257"/>
  <c r="X1015" i="257"/>
  <c r="U1015" i="257"/>
  <c r="S1015" i="257"/>
  <c r="P1015" i="257"/>
  <c r="BB1014" i="257"/>
  <c r="AY1014" i="257"/>
  <c r="AW1014" i="257"/>
  <c r="AT1014" i="257"/>
  <c r="AR1014" i="257"/>
  <c r="AO1014" i="257"/>
  <c r="AM1014" i="257"/>
  <c r="AJ1014" i="257"/>
  <c r="AH1014" i="257"/>
  <c r="AE1014" i="257"/>
  <c r="AC1014" i="257"/>
  <c r="Z1014" i="257"/>
  <c r="X1014" i="257"/>
  <c r="U1014" i="257"/>
  <c r="S1014" i="257"/>
  <c r="P1014" i="257"/>
  <c r="BB1013" i="257"/>
  <c r="AY1013" i="257"/>
  <c r="AW1013" i="257"/>
  <c r="AT1013" i="257"/>
  <c r="AR1013" i="257"/>
  <c r="AO1013" i="257"/>
  <c r="AM1013" i="257"/>
  <c r="AJ1013" i="257"/>
  <c r="AH1013" i="257"/>
  <c r="AE1013" i="257"/>
  <c r="AC1013" i="257"/>
  <c r="Z1013" i="257"/>
  <c r="X1013" i="257"/>
  <c r="U1013" i="257"/>
  <c r="S1013" i="257"/>
  <c r="P1013" i="257"/>
  <c r="BB1012" i="257"/>
  <c r="AY1012" i="257"/>
  <c r="AW1012" i="257"/>
  <c r="AT1012" i="257"/>
  <c r="AR1012" i="257"/>
  <c r="AO1012" i="257"/>
  <c r="AM1012" i="257"/>
  <c r="AJ1012" i="257"/>
  <c r="AH1012" i="257"/>
  <c r="AE1012" i="257"/>
  <c r="AC1012" i="257"/>
  <c r="Z1012" i="257"/>
  <c r="X1012" i="257"/>
  <c r="U1012" i="257"/>
  <c r="S1012" i="257"/>
  <c r="P1012" i="257"/>
  <c r="BB1011" i="257"/>
  <c r="AY1011" i="257"/>
  <c r="AW1011" i="257"/>
  <c r="AT1011" i="257"/>
  <c r="AR1011" i="257"/>
  <c r="AO1011" i="257"/>
  <c r="AM1011" i="257"/>
  <c r="AJ1011" i="257"/>
  <c r="AH1011" i="257"/>
  <c r="AE1011" i="257"/>
  <c r="AC1011" i="257"/>
  <c r="Z1011" i="257"/>
  <c r="X1011" i="257"/>
  <c r="U1011" i="257"/>
  <c r="S1011" i="257"/>
  <c r="P1011" i="257"/>
  <c r="BB1010" i="257"/>
  <c r="AY1010" i="257"/>
  <c r="AW1010" i="257"/>
  <c r="AT1010" i="257"/>
  <c r="AR1010" i="257"/>
  <c r="AO1010" i="257"/>
  <c r="AM1010" i="257"/>
  <c r="AJ1010" i="257"/>
  <c r="AH1010" i="257"/>
  <c r="AE1010" i="257"/>
  <c r="AC1010" i="257"/>
  <c r="Z1010" i="257"/>
  <c r="X1010" i="257"/>
  <c r="U1010" i="257"/>
  <c r="S1010" i="257"/>
  <c r="P1010" i="257"/>
  <c r="BB1009" i="257"/>
  <c r="AY1009" i="257"/>
  <c r="AW1009" i="257"/>
  <c r="AT1009" i="257"/>
  <c r="AR1009" i="257"/>
  <c r="AO1009" i="257"/>
  <c r="AM1009" i="257"/>
  <c r="AJ1009" i="257"/>
  <c r="AH1009" i="257"/>
  <c r="AE1009" i="257"/>
  <c r="AC1009" i="257"/>
  <c r="Z1009" i="257"/>
  <c r="X1009" i="257"/>
  <c r="U1009" i="257"/>
  <c r="S1009" i="257"/>
  <c r="P1009" i="257"/>
  <c r="BB1008" i="257"/>
  <c r="AY1008" i="257"/>
  <c r="AW1008" i="257"/>
  <c r="AT1008" i="257"/>
  <c r="AR1008" i="257"/>
  <c r="AO1008" i="257"/>
  <c r="AM1008" i="257"/>
  <c r="AJ1008" i="257"/>
  <c r="AH1008" i="257"/>
  <c r="AE1008" i="257"/>
  <c r="AC1008" i="257"/>
  <c r="Z1008" i="257"/>
  <c r="X1008" i="257"/>
  <c r="U1008" i="257"/>
  <c r="S1008" i="257"/>
  <c r="P1008" i="257"/>
  <c r="BB1007" i="257"/>
  <c r="AY1007" i="257"/>
  <c r="AW1007" i="257"/>
  <c r="AT1007" i="257"/>
  <c r="AR1007" i="257"/>
  <c r="AO1007" i="257"/>
  <c r="AM1007" i="257"/>
  <c r="AJ1007" i="257"/>
  <c r="AH1007" i="257"/>
  <c r="AE1007" i="257"/>
  <c r="AC1007" i="257"/>
  <c r="Z1007" i="257"/>
  <c r="X1007" i="257"/>
  <c r="U1007" i="257"/>
  <c r="S1007" i="257"/>
  <c r="P1007" i="257"/>
  <c r="BB1006" i="257"/>
  <c r="AY1006" i="257"/>
  <c r="AW1006" i="257"/>
  <c r="AT1006" i="257"/>
  <c r="AR1006" i="257"/>
  <c r="AO1006" i="257"/>
  <c r="AM1006" i="257"/>
  <c r="AJ1006" i="257"/>
  <c r="AH1006" i="257"/>
  <c r="AE1006" i="257"/>
  <c r="AC1006" i="257"/>
  <c r="Z1006" i="257"/>
  <c r="X1006" i="257"/>
  <c r="U1006" i="257"/>
  <c r="S1006" i="257"/>
  <c r="P1006" i="257"/>
  <c r="BB1005" i="257"/>
  <c r="AY1005" i="257"/>
  <c r="AW1005" i="257"/>
  <c r="AT1005" i="257"/>
  <c r="AR1005" i="257"/>
  <c r="AO1005" i="257"/>
  <c r="AM1005" i="257"/>
  <c r="AJ1005" i="257"/>
  <c r="AH1005" i="257"/>
  <c r="AE1005" i="257"/>
  <c r="AC1005" i="257"/>
  <c r="Z1005" i="257"/>
  <c r="X1005" i="257"/>
  <c r="U1005" i="257"/>
  <c r="S1005" i="257"/>
  <c r="P1005" i="257"/>
  <c r="BB1004" i="257"/>
  <c r="AY1004" i="257"/>
  <c r="AW1004" i="257"/>
  <c r="AT1004" i="257"/>
  <c r="AR1004" i="257"/>
  <c r="AO1004" i="257"/>
  <c r="AM1004" i="257"/>
  <c r="AJ1004" i="257"/>
  <c r="AH1004" i="257"/>
  <c r="AE1004" i="257"/>
  <c r="AC1004" i="257"/>
  <c r="Z1004" i="257"/>
  <c r="X1004" i="257"/>
  <c r="U1004" i="257"/>
  <c r="S1004" i="257"/>
  <c r="P1004" i="257"/>
  <c r="BB1003" i="257"/>
  <c r="AY1003" i="257"/>
  <c r="AW1003" i="257"/>
  <c r="AT1003" i="257"/>
  <c r="AR1003" i="257"/>
  <c r="AO1003" i="257"/>
  <c r="AM1003" i="257"/>
  <c r="AJ1003" i="257"/>
  <c r="AH1003" i="257"/>
  <c r="AE1003" i="257"/>
  <c r="AC1003" i="257"/>
  <c r="Z1003" i="257"/>
  <c r="X1003" i="257"/>
  <c r="U1003" i="257"/>
  <c r="S1003" i="257"/>
  <c r="P1003" i="257"/>
  <c r="BB1002" i="257"/>
  <c r="AY1002" i="257"/>
  <c r="AW1002" i="257"/>
  <c r="AT1002" i="257"/>
  <c r="AR1002" i="257"/>
  <c r="AO1002" i="257"/>
  <c r="AM1002" i="257"/>
  <c r="AJ1002" i="257"/>
  <c r="AH1002" i="257"/>
  <c r="AE1002" i="257"/>
  <c r="AC1002" i="257"/>
  <c r="Z1002" i="257"/>
  <c r="X1002" i="257"/>
  <c r="U1002" i="257"/>
  <c r="S1002" i="257"/>
  <c r="P1002" i="257"/>
  <c r="BB1001" i="257"/>
  <c r="AY1001" i="257"/>
  <c r="AW1001" i="257"/>
  <c r="AT1001" i="257"/>
  <c r="AR1001" i="257"/>
  <c r="AO1001" i="257"/>
  <c r="AM1001" i="257"/>
  <c r="AJ1001" i="257"/>
  <c r="AH1001" i="257"/>
  <c r="AE1001" i="257"/>
  <c r="AC1001" i="257"/>
  <c r="Z1001" i="257"/>
  <c r="X1001" i="257"/>
  <c r="U1001" i="257"/>
  <c r="S1001" i="257"/>
  <c r="P1001" i="257"/>
  <c r="BB1000" i="257"/>
  <c r="AY1000" i="257"/>
  <c r="AW1000" i="257"/>
  <c r="AT1000" i="257"/>
  <c r="AR1000" i="257"/>
  <c r="AO1000" i="257"/>
  <c r="AM1000" i="257"/>
  <c r="AJ1000" i="257"/>
  <c r="AH1000" i="257"/>
  <c r="AE1000" i="257"/>
  <c r="AC1000" i="257"/>
  <c r="Z1000" i="257"/>
  <c r="X1000" i="257"/>
  <c r="U1000" i="257"/>
  <c r="S1000" i="257"/>
  <c r="P1000" i="257"/>
  <c r="BB999" i="257"/>
  <c r="AY999" i="257"/>
  <c r="AW999" i="257"/>
  <c r="AT999" i="257"/>
  <c r="AR999" i="257"/>
  <c r="AO999" i="257"/>
  <c r="AM999" i="257"/>
  <c r="AJ999" i="257"/>
  <c r="AH999" i="257"/>
  <c r="AE999" i="257"/>
  <c r="AC999" i="257"/>
  <c r="Z999" i="257"/>
  <c r="X999" i="257"/>
  <c r="U999" i="257"/>
  <c r="S999" i="257"/>
  <c r="P999" i="257"/>
  <c r="BB998" i="257"/>
  <c r="AY998" i="257"/>
  <c r="AW998" i="257"/>
  <c r="AT998" i="257"/>
  <c r="AR998" i="257"/>
  <c r="AO998" i="257"/>
  <c r="AM998" i="257"/>
  <c r="AJ998" i="257"/>
  <c r="AH998" i="257"/>
  <c r="AE998" i="257"/>
  <c r="AC998" i="257"/>
  <c r="Z998" i="257"/>
  <c r="X998" i="257"/>
  <c r="U998" i="257"/>
  <c r="S998" i="257"/>
  <c r="P998" i="257"/>
  <c r="BB997" i="257"/>
  <c r="AY997" i="257"/>
  <c r="AW997" i="257"/>
  <c r="AT997" i="257"/>
  <c r="AR997" i="257"/>
  <c r="AO997" i="257"/>
  <c r="AM997" i="257"/>
  <c r="AJ997" i="257"/>
  <c r="AH997" i="257"/>
  <c r="AE997" i="257"/>
  <c r="AC997" i="257"/>
  <c r="Z997" i="257"/>
  <c r="X997" i="257"/>
  <c r="U997" i="257"/>
  <c r="S997" i="257"/>
  <c r="P997" i="257"/>
  <c r="BB996" i="257"/>
  <c r="AY996" i="257"/>
  <c r="AW996" i="257"/>
  <c r="AT996" i="257"/>
  <c r="AR996" i="257"/>
  <c r="AO996" i="257"/>
  <c r="AM996" i="257"/>
  <c r="AJ996" i="257"/>
  <c r="AH996" i="257"/>
  <c r="AE996" i="257"/>
  <c r="AC996" i="257"/>
  <c r="Z996" i="257"/>
  <c r="X996" i="257"/>
  <c r="U996" i="257"/>
  <c r="S996" i="257"/>
  <c r="P996" i="257"/>
  <c r="BB995" i="257"/>
  <c r="AY995" i="257"/>
  <c r="AW995" i="257"/>
  <c r="AT995" i="257"/>
  <c r="AR995" i="257"/>
  <c r="AO995" i="257"/>
  <c r="AM995" i="257"/>
  <c r="AJ995" i="257"/>
  <c r="AH995" i="257"/>
  <c r="AE995" i="257"/>
  <c r="AC995" i="257"/>
  <c r="Z995" i="257"/>
  <c r="X995" i="257"/>
  <c r="U995" i="257"/>
  <c r="S995" i="257"/>
  <c r="P995" i="257"/>
  <c r="BB994" i="257"/>
  <c r="AY994" i="257"/>
  <c r="AW994" i="257"/>
  <c r="AT994" i="257"/>
  <c r="AR994" i="257"/>
  <c r="AO994" i="257"/>
  <c r="AM994" i="257"/>
  <c r="AJ994" i="257"/>
  <c r="AH994" i="257"/>
  <c r="AE994" i="257"/>
  <c r="AC994" i="257"/>
  <c r="Z994" i="257"/>
  <c r="X994" i="257"/>
  <c r="U994" i="257"/>
  <c r="S994" i="257"/>
  <c r="P994" i="257"/>
  <c r="BB993" i="257"/>
  <c r="AY993" i="257"/>
  <c r="AW993" i="257"/>
  <c r="AT993" i="257"/>
  <c r="AR993" i="257"/>
  <c r="AO993" i="257"/>
  <c r="AM993" i="257"/>
  <c r="AJ993" i="257"/>
  <c r="AH993" i="257"/>
  <c r="AE993" i="257"/>
  <c r="AC993" i="257"/>
  <c r="Z993" i="257"/>
  <c r="X993" i="257"/>
  <c r="U993" i="257"/>
  <c r="S993" i="257"/>
  <c r="P993" i="257"/>
  <c r="BB992" i="257"/>
  <c r="AY992" i="257"/>
  <c r="AW992" i="257"/>
  <c r="AT992" i="257"/>
  <c r="AR992" i="257"/>
  <c r="AO992" i="257"/>
  <c r="AM992" i="257"/>
  <c r="AJ992" i="257"/>
  <c r="AH992" i="257"/>
  <c r="AE992" i="257"/>
  <c r="AC992" i="257"/>
  <c r="Z992" i="257"/>
  <c r="X992" i="257"/>
  <c r="U992" i="257"/>
  <c r="S992" i="257"/>
  <c r="P992" i="257"/>
  <c r="BB991" i="257"/>
  <c r="AY991" i="257"/>
  <c r="AW991" i="257"/>
  <c r="AT991" i="257"/>
  <c r="AR991" i="257"/>
  <c r="AO991" i="257"/>
  <c r="AM991" i="257"/>
  <c r="AJ991" i="257"/>
  <c r="AH991" i="257"/>
  <c r="AE991" i="257"/>
  <c r="AC991" i="257"/>
  <c r="Z991" i="257"/>
  <c r="X991" i="257"/>
  <c r="U991" i="257"/>
  <c r="S991" i="257"/>
  <c r="P991" i="257"/>
  <c r="BB990" i="257"/>
  <c r="AY990" i="257"/>
  <c r="AW990" i="257"/>
  <c r="AT990" i="257"/>
  <c r="AR990" i="257"/>
  <c r="AO990" i="257"/>
  <c r="AM990" i="257"/>
  <c r="AJ990" i="257"/>
  <c r="AH990" i="257"/>
  <c r="AE990" i="257"/>
  <c r="AC990" i="257"/>
  <c r="Z990" i="257"/>
  <c r="X990" i="257"/>
  <c r="U990" i="257"/>
  <c r="S990" i="257"/>
  <c r="P990" i="257"/>
  <c r="BB989" i="257"/>
  <c r="AY989" i="257"/>
  <c r="AW989" i="257"/>
  <c r="AT989" i="257"/>
  <c r="AR989" i="257"/>
  <c r="AO989" i="257"/>
  <c r="AM989" i="257"/>
  <c r="AJ989" i="257"/>
  <c r="AH989" i="257"/>
  <c r="AE989" i="257"/>
  <c r="AC989" i="257"/>
  <c r="Z989" i="257"/>
  <c r="X989" i="257"/>
  <c r="U989" i="257"/>
  <c r="S989" i="257"/>
  <c r="P989" i="257"/>
  <c r="BB988" i="257"/>
  <c r="AY988" i="257"/>
  <c r="AW988" i="257"/>
  <c r="AT988" i="257"/>
  <c r="AR988" i="257"/>
  <c r="AO988" i="257"/>
  <c r="AM988" i="257"/>
  <c r="AJ988" i="257"/>
  <c r="AH988" i="257"/>
  <c r="AE988" i="257"/>
  <c r="AC988" i="257"/>
  <c r="Z988" i="257"/>
  <c r="X988" i="257"/>
  <c r="U988" i="257"/>
  <c r="S988" i="257"/>
  <c r="P988" i="257"/>
  <c r="BB987" i="257"/>
  <c r="AY987" i="257"/>
  <c r="AW987" i="257"/>
  <c r="AT987" i="257"/>
  <c r="AR987" i="257"/>
  <c r="AO987" i="257"/>
  <c r="AM987" i="257"/>
  <c r="AJ987" i="257"/>
  <c r="AH987" i="257"/>
  <c r="AE987" i="257"/>
  <c r="AC987" i="257"/>
  <c r="Z987" i="257"/>
  <c r="X987" i="257"/>
  <c r="U987" i="257"/>
  <c r="S987" i="257"/>
  <c r="P987" i="257"/>
  <c r="BB986" i="257"/>
  <c r="AY986" i="257"/>
  <c r="AW986" i="257"/>
  <c r="AT986" i="257"/>
  <c r="AR986" i="257"/>
  <c r="AO986" i="257"/>
  <c r="AM986" i="257"/>
  <c r="AJ986" i="257"/>
  <c r="AH986" i="257"/>
  <c r="AE986" i="257"/>
  <c r="AC986" i="257"/>
  <c r="Z986" i="257"/>
  <c r="X986" i="257"/>
  <c r="U986" i="257"/>
  <c r="S986" i="257"/>
  <c r="P986" i="257"/>
  <c r="BB985" i="257"/>
  <c r="AY985" i="257"/>
  <c r="AW985" i="257"/>
  <c r="AT985" i="257"/>
  <c r="AR985" i="257"/>
  <c r="AO985" i="257"/>
  <c r="AM985" i="257"/>
  <c r="AJ985" i="257"/>
  <c r="AH985" i="257"/>
  <c r="AE985" i="257"/>
  <c r="AC985" i="257"/>
  <c r="Z985" i="257"/>
  <c r="X985" i="257"/>
  <c r="U985" i="257"/>
  <c r="S985" i="257"/>
  <c r="P985" i="257"/>
  <c r="BB984" i="257"/>
  <c r="AY984" i="257"/>
  <c r="AW984" i="257"/>
  <c r="AT984" i="257"/>
  <c r="AR984" i="257"/>
  <c r="AO984" i="257"/>
  <c r="AM984" i="257"/>
  <c r="AJ984" i="257"/>
  <c r="AH984" i="257"/>
  <c r="AE984" i="257"/>
  <c r="AC984" i="257"/>
  <c r="Z984" i="257"/>
  <c r="X984" i="257"/>
  <c r="U984" i="257"/>
  <c r="S984" i="257"/>
  <c r="P984" i="257"/>
  <c r="BB983" i="257"/>
  <c r="AY983" i="257"/>
  <c r="AW983" i="257"/>
  <c r="AT983" i="257"/>
  <c r="AR983" i="257"/>
  <c r="AO983" i="257"/>
  <c r="AM983" i="257"/>
  <c r="AJ983" i="257"/>
  <c r="AH983" i="257"/>
  <c r="AE983" i="257"/>
  <c r="AC983" i="257"/>
  <c r="Z983" i="257"/>
  <c r="X983" i="257"/>
  <c r="U983" i="257"/>
  <c r="S983" i="257"/>
  <c r="P983" i="257"/>
  <c r="BB982" i="257"/>
  <c r="AY982" i="257"/>
  <c r="AW982" i="257"/>
  <c r="AT982" i="257"/>
  <c r="AR982" i="257"/>
  <c r="AO982" i="257"/>
  <c r="AM982" i="257"/>
  <c r="AJ982" i="257"/>
  <c r="AH982" i="257"/>
  <c r="AE982" i="257"/>
  <c r="AC982" i="257"/>
  <c r="Z982" i="257"/>
  <c r="X982" i="257"/>
  <c r="U982" i="257"/>
  <c r="S982" i="257"/>
  <c r="P982" i="257"/>
  <c r="BB981" i="257"/>
  <c r="AY981" i="257"/>
  <c r="AW981" i="257"/>
  <c r="AT981" i="257"/>
  <c r="AR981" i="257"/>
  <c r="AO981" i="257"/>
  <c r="AM981" i="257"/>
  <c r="AJ981" i="257"/>
  <c r="AH981" i="257"/>
  <c r="AE981" i="257"/>
  <c r="AC981" i="257"/>
  <c r="Z981" i="257"/>
  <c r="X981" i="257"/>
  <c r="U981" i="257"/>
  <c r="S981" i="257"/>
  <c r="P981" i="257"/>
  <c r="BB980" i="257"/>
  <c r="AY980" i="257"/>
  <c r="AW980" i="257"/>
  <c r="AT980" i="257"/>
  <c r="AR980" i="257"/>
  <c r="AO980" i="257"/>
  <c r="AM980" i="257"/>
  <c r="AJ980" i="257"/>
  <c r="AH980" i="257"/>
  <c r="AE980" i="257"/>
  <c r="AC980" i="257"/>
  <c r="Z980" i="257"/>
  <c r="X980" i="257"/>
  <c r="U980" i="257"/>
  <c r="S980" i="257"/>
  <c r="P980" i="257"/>
  <c r="BB979" i="257"/>
  <c r="AY979" i="257"/>
  <c r="AW979" i="257"/>
  <c r="AT979" i="257"/>
  <c r="AR979" i="257"/>
  <c r="AO979" i="257"/>
  <c r="AM979" i="257"/>
  <c r="AJ979" i="257"/>
  <c r="AH979" i="257"/>
  <c r="AE979" i="257"/>
  <c r="AC979" i="257"/>
  <c r="Z979" i="257"/>
  <c r="X979" i="257"/>
  <c r="U979" i="257"/>
  <c r="S979" i="257"/>
  <c r="P979" i="257"/>
  <c r="BB978" i="257"/>
  <c r="AY978" i="257"/>
  <c r="AW978" i="257"/>
  <c r="AT978" i="257"/>
  <c r="AR978" i="257"/>
  <c r="AO978" i="257"/>
  <c r="AM978" i="257"/>
  <c r="AJ978" i="257"/>
  <c r="AH978" i="257"/>
  <c r="AE978" i="257"/>
  <c r="AC978" i="257"/>
  <c r="Z978" i="257"/>
  <c r="X978" i="257"/>
  <c r="U978" i="257"/>
  <c r="S978" i="257"/>
  <c r="P978" i="257"/>
  <c r="BB977" i="257"/>
  <c r="AY977" i="257"/>
  <c r="AW977" i="257"/>
  <c r="AT977" i="257"/>
  <c r="AR977" i="257"/>
  <c r="AO977" i="257"/>
  <c r="AM977" i="257"/>
  <c r="AJ977" i="257"/>
  <c r="AH977" i="257"/>
  <c r="AE977" i="257"/>
  <c r="AC977" i="257"/>
  <c r="Z977" i="257"/>
  <c r="X977" i="257"/>
  <c r="U977" i="257"/>
  <c r="S977" i="257"/>
  <c r="P977" i="257"/>
  <c r="BB976" i="257"/>
  <c r="AY976" i="257"/>
  <c r="AW976" i="257"/>
  <c r="AT976" i="257"/>
  <c r="AR976" i="257"/>
  <c r="AO976" i="257"/>
  <c r="AM976" i="257"/>
  <c r="AJ976" i="257"/>
  <c r="AH976" i="257"/>
  <c r="AE976" i="257"/>
  <c r="AC976" i="257"/>
  <c r="Z976" i="257"/>
  <c r="X976" i="257"/>
  <c r="U976" i="257"/>
  <c r="S976" i="257"/>
  <c r="P976" i="257"/>
  <c r="BB975" i="257"/>
  <c r="AY975" i="257"/>
  <c r="AW975" i="257"/>
  <c r="AT975" i="257"/>
  <c r="AR975" i="257"/>
  <c r="AO975" i="257"/>
  <c r="AM975" i="257"/>
  <c r="AJ975" i="257"/>
  <c r="AH975" i="257"/>
  <c r="AE975" i="257"/>
  <c r="AC975" i="257"/>
  <c r="Z975" i="257"/>
  <c r="X975" i="257"/>
  <c r="U975" i="257"/>
  <c r="S975" i="257"/>
  <c r="P975" i="257"/>
  <c r="BB974" i="257"/>
  <c r="AY974" i="257"/>
  <c r="AW974" i="257"/>
  <c r="AT974" i="257"/>
  <c r="AR974" i="257"/>
  <c r="AO974" i="257"/>
  <c r="AM974" i="257"/>
  <c r="AJ974" i="257"/>
  <c r="AH974" i="257"/>
  <c r="AE974" i="257"/>
  <c r="AC974" i="257"/>
  <c r="Z974" i="257"/>
  <c r="X974" i="257"/>
  <c r="U974" i="257"/>
  <c r="S974" i="257"/>
  <c r="P974" i="257"/>
  <c r="BB973" i="257"/>
  <c r="AY973" i="257"/>
  <c r="AW973" i="257"/>
  <c r="AT973" i="257"/>
  <c r="AR973" i="257"/>
  <c r="AO973" i="257"/>
  <c r="AM973" i="257"/>
  <c r="AJ973" i="257"/>
  <c r="AH973" i="257"/>
  <c r="AE973" i="257"/>
  <c r="AC973" i="257"/>
  <c r="Z973" i="257"/>
  <c r="X973" i="257"/>
  <c r="U973" i="257"/>
  <c r="S973" i="257"/>
  <c r="P973" i="257"/>
  <c r="BB972" i="257"/>
  <c r="AY972" i="257"/>
  <c r="AW972" i="257"/>
  <c r="AT972" i="257"/>
  <c r="AR972" i="257"/>
  <c r="AO972" i="257"/>
  <c r="AM972" i="257"/>
  <c r="AJ972" i="257"/>
  <c r="AH972" i="257"/>
  <c r="AE972" i="257"/>
  <c r="AC972" i="257"/>
  <c r="Z972" i="257"/>
  <c r="X972" i="257"/>
  <c r="U972" i="257"/>
  <c r="S972" i="257"/>
  <c r="P972" i="257"/>
  <c r="BB971" i="257"/>
  <c r="AY971" i="257"/>
  <c r="AW971" i="257"/>
  <c r="AT971" i="257"/>
  <c r="AR971" i="257"/>
  <c r="AO971" i="257"/>
  <c r="AM971" i="257"/>
  <c r="AJ971" i="257"/>
  <c r="AH971" i="257"/>
  <c r="AE971" i="257"/>
  <c r="AC971" i="257"/>
  <c r="Z971" i="257"/>
  <c r="X971" i="257"/>
  <c r="U971" i="257"/>
  <c r="S971" i="257"/>
  <c r="P971" i="257"/>
  <c r="BB970" i="257"/>
  <c r="AY970" i="257"/>
  <c r="AW970" i="257"/>
  <c r="AT970" i="257"/>
  <c r="AR970" i="257"/>
  <c r="AO970" i="257"/>
  <c r="AM970" i="257"/>
  <c r="AJ970" i="257"/>
  <c r="AH970" i="257"/>
  <c r="AE970" i="257"/>
  <c r="AC970" i="257"/>
  <c r="Z970" i="257"/>
  <c r="X970" i="257"/>
  <c r="U970" i="257"/>
  <c r="S970" i="257"/>
  <c r="P970" i="257"/>
  <c r="BB969" i="257"/>
  <c r="AY969" i="257"/>
  <c r="AW969" i="257"/>
  <c r="AT969" i="257"/>
  <c r="AR969" i="257"/>
  <c r="AO969" i="257"/>
  <c r="AM969" i="257"/>
  <c r="AJ969" i="257"/>
  <c r="AH969" i="257"/>
  <c r="AE969" i="257"/>
  <c r="AC969" i="257"/>
  <c r="Z969" i="257"/>
  <c r="X969" i="257"/>
  <c r="U969" i="257"/>
  <c r="S969" i="257"/>
  <c r="P969" i="257"/>
  <c r="BB968" i="257"/>
  <c r="AY968" i="257"/>
  <c r="AW968" i="257"/>
  <c r="AT968" i="257"/>
  <c r="AR968" i="257"/>
  <c r="AO968" i="257"/>
  <c r="AM968" i="257"/>
  <c r="AJ968" i="257"/>
  <c r="AH968" i="257"/>
  <c r="AE968" i="257"/>
  <c r="AC968" i="257"/>
  <c r="Z968" i="257"/>
  <c r="X968" i="257"/>
  <c r="U968" i="257"/>
  <c r="S968" i="257"/>
  <c r="P968" i="257"/>
  <c r="BB967" i="257"/>
  <c r="AY967" i="257"/>
  <c r="AW967" i="257"/>
  <c r="AT967" i="257"/>
  <c r="AR967" i="257"/>
  <c r="AO967" i="257"/>
  <c r="AM967" i="257"/>
  <c r="AJ967" i="257"/>
  <c r="AH967" i="257"/>
  <c r="AE967" i="257"/>
  <c r="AC967" i="257"/>
  <c r="Z967" i="257"/>
  <c r="X967" i="257"/>
  <c r="U967" i="257"/>
  <c r="S967" i="257"/>
  <c r="P967" i="257"/>
  <c r="BB966" i="257"/>
  <c r="AY966" i="257"/>
  <c r="AW966" i="257"/>
  <c r="AT966" i="257"/>
  <c r="AR966" i="257"/>
  <c r="AO966" i="257"/>
  <c r="AM966" i="257"/>
  <c r="AJ966" i="257"/>
  <c r="AH966" i="257"/>
  <c r="AE966" i="257"/>
  <c r="AC966" i="257"/>
  <c r="Z966" i="257"/>
  <c r="X966" i="257"/>
  <c r="U966" i="257"/>
  <c r="S966" i="257"/>
  <c r="P966" i="257"/>
  <c r="BB965" i="257"/>
  <c r="AY965" i="257"/>
  <c r="AW965" i="257"/>
  <c r="AT965" i="257"/>
  <c r="AR965" i="257"/>
  <c r="AO965" i="257"/>
  <c r="AM965" i="257"/>
  <c r="AJ965" i="257"/>
  <c r="AH965" i="257"/>
  <c r="AE965" i="257"/>
  <c r="AC965" i="257"/>
  <c r="Z965" i="257"/>
  <c r="X965" i="257"/>
  <c r="U965" i="257"/>
  <c r="S965" i="257"/>
  <c r="P965" i="257"/>
  <c r="BB964" i="257"/>
  <c r="AY964" i="257"/>
  <c r="AW964" i="257"/>
  <c r="AT964" i="257"/>
  <c r="AR964" i="257"/>
  <c r="AO964" i="257"/>
  <c r="AM964" i="257"/>
  <c r="AJ964" i="257"/>
  <c r="AH964" i="257"/>
  <c r="AE964" i="257"/>
  <c r="AC964" i="257"/>
  <c r="Z964" i="257"/>
  <c r="X964" i="257"/>
  <c r="U964" i="257"/>
  <c r="S964" i="257"/>
  <c r="P964" i="257"/>
  <c r="BB963" i="257"/>
  <c r="AY963" i="257"/>
  <c r="AW963" i="257"/>
  <c r="AT963" i="257"/>
  <c r="AR963" i="257"/>
  <c r="AO963" i="257"/>
  <c r="AM963" i="257"/>
  <c r="AJ963" i="257"/>
  <c r="AH963" i="257"/>
  <c r="AE963" i="257"/>
  <c r="AC963" i="257"/>
  <c r="Z963" i="257"/>
  <c r="X963" i="257"/>
  <c r="U963" i="257"/>
  <c r="S963" i="257"/>
  <c r="P963" i="257"/>
  <c r="BB962" i="257"/>
  <c r="AY962" i="257"/>
  <c r="AW962" i="257"/>
  <c r="AT962" i="257"/>
  <c r="AR962" i="257"/>
  <c r="AO962" i="257"/>
  <c r="AM962" i="257"/>
  <c r="AJ962" i="257"/>
  <c r="AH962" i="257"/>
  <c r="AE962" i="257"/>
  <c r="AC962" i="257"/>
  <c r="Z962" i="257"/>
  <c r="X962" i="257"/>
  <c r="U962" i="257"/>
  <c r="S962" i="257"/>
  <c r="P962" i="257"/>
  <c r="BB961" i="257"/>
  <c r="AY961" i="257"/>
  <c r="AW961" i="257"/>
  <c r="AT961" i="257"/>
  <c r="AR961" i="257"/>
  <c r="AO961" i="257"/>
  <c r="AM961" i="257"/>
  <c r="AJ961" i="257"/>
  <c r="AH961" i="257"/>
  <c r="AE961" i="257"/>
  <c r="AC961" i="257"/>
  <c r="Z961" i="257"/>
  <c r="X961" i="257"/>
  <c r="U961" i="257"/>
  <c r="S961" i="257"/>
  <c r="P961" i="257"/>
  <c r="BB960" i="257"/>
  <c r="AY960" i="257"/>
  <c r="AW960" i="257"/>
  <c r="AT960" i="257"/>
  <c r="AR960" i="257"/>
  <c r="AO960" i="257"/>
  <c r="AM960" i="257"/>
  <c r="AJ960" i="257"/>
  <c r="AH960" i="257"/>
  <c r="AE960" i="257"/>
  <c r="AC960" i="257"/>
  <c r="Z960" i="257"/>
  <c r="X960" i="257"/>
  <c r="U960" i="257"/>
  <c r="S960" i="257"/>
  <c r="P960" i="257"/>
  <c r="BB959" i="257"/>
  <c r="AY959" i="257"/>
  <c r="AW959" i="257"/>
  <c r="AT959" i="257"/>
  <c r="AR959" i="257"/>
  <c r="AO959" i="257"/>
  <c r="AM959" i="257"/>
  <c r="AJ959" i="257"/>
  <c r="AH959" i="257"/>
  <c r="AE959" i="257"/>
  <c r="AC959" i="257"/>
  <c r="Z959" i="257"/>
  <c r="X959" i="257"/>
  <c r="U959" i="257"/>
  <c r="S959" i="257"/>
  <c r="P959" i="257"/>
  <c r="BB958" i="257"/>
  <c r="AY958" i="257"/>
  <c r="AW958" i="257"/>
  <c r="AT958" i="257"/>
  <c r="AR958" i="257"/>
  <c r="AO958" i="257"/>
  <c r="AM958" i="257"/>
  <c r="AJ958" i="257"/>
  <c r="AH958" i="257"/>
  <c r="AE958" i="257"/>
  <c r="AC958" i="257"/>
  <c r="Z958" i="257"/>
  <c r="X958" i="257"/>
  <c r="U958" i="257"/>
  <c r="S958" i="257"/>
  <c r="P958" i="257"/>
  <c r="BB957" i="257"/>
  <c r="AY957" i="257"/>
  <c r="AW957" i="257"/>
  <c r="AT957" i="257"/>
  <c r="AR957" i="257"/>
  <c r="AO957" i="257"/>
  <c r="AM957" i="257"/>
  <c r="AJ957" i="257"/>
  <c r="AH957" i="257"/>
  <c r="AE957" i="257"/>
  <c r="AC957" i="257"/>
  <c r="Z957" i="257"/>
  <c r="X957" i="257"/>
  <c r="U957" i="257"/>
  <c r="S957" i="257"/>
  <c r="P957" i="257"/>
  <c r="BB956" i="257"/>
  <c r="AY956" i="257"/>
  <c r="AW956" i="257"/>
  <c r="AT956" i="257"/>
  <c r="AR956" i="257"/>
  <c r="AO956" i="257"/>
  <c r="AM956" i="257"/>
  <c r="AJ956" i="257"/>
  <c r="AH956" i="257"/>
  <c r="AE956" i="257"/>
  <c r="AC956" i="257"/>
  <c r="Z956" i="257"/>
  <c r="X956" i="257"/>
  <c r="U956" i="257"/>
  <c r="S956" i="257"/>
  <c r="P956" i="257"/>
  <c r="BB955" i="257"/>
  <c r="AY955" i="257"/>
  <c r="AW955" i="257"/>
  <c r="AT955" i="257"/>
  <c r="AR955" i="257"/>
  <c r="AO955" i="257"/>
  <c r="AM955" i="257"/>
  <c r="AJ955" i="257"/>
  <c r="AH955" i="257"/>
  <c r="AE955" i="257"/>
  <c r="AC955" i="257"/>
  <c r="Z955" i="257"/>
  <c r="X955" i="257"/>
  <c r="U955" i="257"/>
  <c r="S955" i="257"/>
  <c r="P955" i="257"/>
  <c r="BB954" i="257"/>
  <c r="AY954" i="257"/>
  <c r="AW954" i="257"/>
  <c r="AT954" i="257"/>
  <c r="AR954" i="257"/>
  <c r="AO954" i="257"/>
  <c r="AM954" i="257"/>
  <c r="AJ954" i="257"/>
  <c r="AH954" i="257"/>
  <c r="AE954" i="257"/>
  <c r="AC954" i="257"/>
  <c r="Z954" i="257"/>
  <c r="X954" i="257"/>
  <c r="U954" i="257"/>
  <c r="S954" i="257"/>
  <c r="P954" i="257"/>
  <c r="BB953" i="257"/>
  <c r="AY953" i="257"/>
  <c r="AW953" i="257"/>
  <c r="AT953" i="257"/>
  <c r="AR953" i="257"/>
  <c r="AO953" i="257"/>
  <c r="AM953" i="257"/>
  <c r="AJ953" i="257"/>
  <c r="AH953" i="257"/>
  <c r="AE953" i="257"/>
  <c r="AC953" i="257"/>
  <c r="Z953" i="257"/>
  <c r="X953" i="257"/>
  <c r="U953" i="257"/>
  <c r="S953" i="257"/>
  <c r="P953" i="257"/>
  <c r="BB952" i="257"/>
  <c r="AY952" i="257"/>
  <c r="AW952" i="257"/>
  <c r="AT952" i="257"/>
  <c r="AR952" i="257"/>
  <c r="AO952" i="257"/>
  <c r="AM952" i="257"/>
  <c r="AJ952" i="257"/>
  <c r="AH952" i="257"/>
  <c r="AE952" i="257"/>
  <c r="AC952" i="257"/>
  <c r="Z952" i="257"/>
  <c r="X952" i="257"/>
  <c r="U952" i="257"/>
  <c r="S952" i="257"/>
  <c r="P952" i="257"/>
  <c r="BB951" i="257"/>
  <c r="AY951" i="257"/>
  <c r="AW951" i="257"/>
  <c r="AT951" i="257"/>
  <c r="AR951" i="257"/>
  <c r="AO951" i="257"/>
  <c r="AM951" i="257"/>
  <c r="AJ951" i="257"/>
  <c r="AH951" i="257"/>
  <c r="AE951" i="257"/>
  <c r="AC951" i="257"/>
  <c r="Z951" i="257"/>
  <c r="X951" i="257"/>
  <c r="U951" i="257"/>
  <c r="S951" i="257"/>
  <c r="P951" i="257"/>
  <c r="BB950" i="257"/>
  <c r="AY950" i="257"/>
  <c r="AW950" i="257"/>
  <c r="AT950" i="257"/>
  <c r="AR950" i="257"/>
  <c r="AO950" i="257"/>
  <c r="AM950" i="257"/>
  <c r="AJ950" i="257"/>
  <c r="AH950" i="257"/>
  <c r="AE950" i="257"/>
  <c r="AC950" i="257"/>
  <c r="Z950" i="257"/>
  <c r="X950" i="257"/>
  <c r="U950" i="257"/>
  <c r="S950" i="257"/>
  <c r="P950" i="257"/>
  <c r="BB949" i="257"/>
  <c r="AY949" i="257"/>
  <c r="AW949" i="257"/>
  <c r="AT949" i="257"/>
  <c r="AR949" i="257"/>
  <c r="AO949" i="257"/>
  <c r="AM949" i="257"/>
  <c r="AJ949" i="257"/>
  <c r="AH949" i="257"/>
  <c r="AE949" i="257"/>
  <c r="AC949" i="257"/>
  <c r="Z949" i="257"/>
  <c r="X949" i="257"/>
  <c r="U949" i="257"/>
  <c r="S949" i="257"/>
  <c r="P949" i="257"/>
  <c r="BB948" i="257"/>
  <c r="AY948" i="257"/>
  <c r="AW948" i="257"/>
  <c r="AT948" i="257"/>
  <c r="AR948" i="257"/>
  <c r="AO948" i="257"/>
  <c r="AM948" i="257"/>
  <c r="AJ948" i="257"/>
  <c r="AH948" i="257"/>
  <c r="AE948" i="257"/>
  <c r="AC948" i="257"/>
  <c r="Z948" i="257"/>
  <c r="X948" i="257"/>
  <c r="U948" i="257"/>
  <c r="S948" i="257"/>
  <c r="P948" i="257"/>
  <c r="BB947" i="257"/>
  <c r="AY947" i="257"/>
  <c r="AW947" i="257"/>
  <c r="AT947" i="257"/>
  <c r="AR947" i="257"/>
  <c r="AO947" i="257"/>
  <c r="AM947" i="257"/>
  <c r="AJ947" i="257"/>
  <c r="AH947" i="257"/>
  <c r="AE947" i="257"/>
  <c r="AC947" i="257"/>
  <c r="Z947" i="257"/>
  <c r="X947" i="257"/>
  <c r="U947" i="257"/>
  <c r="S947" i="257"/>
  <c r="P947" i="257"/>
  <c r="BB946" i="257"/>
  <c r="AY946" i="257"/>
  <c r="AW946" i="257"/>
  <c r="AT946" i="257"/>
  <c r="AR946" i="257"/>
  <c r="AO946" i="257"/>
  <c r="AM946" i="257"/>
  <c r="AJ946" i="257"/>
  <c r="AH946" i="257"/>
  <c r="AE946" i="257"/>
  <c r="AC946" i="257"/>
  <c r="Z946" i="257"/>
  <c r="X946" i="257"/>
  <c r="U946" i="257"/>
  <c r="S946" i="257"/>
  <c r="P946" i="257"/>
  <c r="BB945" i="257"/>
  <c r="AY945" i="257"/>
  <c r="AW945" i="257"/>
  <c r="AT945" i="257"/>
  <c r="AR945" i="257"/>
  <c r="AO945" i="257"/>
  <c r="AM945" i="257"/>
  <c r="AJ945" i="257"/>
  <c r="AH945" i="257"/>
  <c r="AE945" i="257"/>
  <c r="AC945" i="257"/>
  <c r="Z945" i="257"/>
  <c r="X945" i="257"/>
  <c r="U945" i="257"/>
  <c r="S945" i="257"/>
  <c r="P945" i="257"/>
  <c r="BB944" i="257"/>
  <c r="AY944" i="257"/>
  <c r="AW944" i="257"/>
  <c r="AT944" i="257"/>
  <c r="AR944" i="257"/>
  <c r="AO944" i="257"/>
  <c r="AM944" i="257"/>
  <c r="AJ944" i="257"/>
  <c r="AH944" i="257"/>
  <c r="AE944" i="257"/>
  <c r="AC944" i="257"/>
  <c r="Z944" i="257"/>
  <c r="X944" i="257"/>
  <c r="U944" i="257"/>
  <c r="S944" i="257"/>
  <c r="P944" i="257"/>
  <c r="BB943" i="257"/>
  <c r="AY943" i="257"/>
  <c r="AW943" i="257"/>
  <c r="AT943" i="257"/>
  <c r="AR943" i="257"/>
  <c r="AO943" i="257"/>
  <c r="AM943" i="257"/>
  <c r="AJ943" i="257"/>
  <c r="AH943" i="257"/>
  <c r="AE943" i="257"/>
  <c r="AC943" i="257"/>
  <c r="Z943" i="257"/>
  <c r="X943" i="257"/>
  <c r="U943" i="257"/>
  <c r="S943" i="257"/>
  <c r="P943" i="257"/>
  <c r="BB942" i="257"/>
  <c r="AY942" i="257"/>
  <c r="AW942" i="257"/>
  <c r="AT942" i="257"/>
  <c r="AR942" i="257"/>
  <c r="AO942" i="257"/>
  <c r="AM942" i="257"/>
  <c r="AJ942" i="257"/>
  <c r="AH942" i="257"/>
  <c r="AE942" i="257"/>
  <c r="AC942" i="257"/>
  <c r="Z942" i="257"/>
  <c r="X942" i="257"/>
  <c r="U942" i="257"/>
  <c r="S942" i="257"/>
  <c r="P942" i="257"/>
  <c r="BB941" i="257"/>
  <c r="AY941" i="257"/>
  <c r="AW941" i="257"/>
  <c r="AT941" i="257"/>
  <c r="AR941" i="257"/>
  <c r="AO941" i="257"/>
  <c r="AM941" i="257"/>
  <c r="AJ941" i="257"/>
  <c r="AH941" i="257"/>
  <c r="AE941" i="257"/>
  <c r="AC941" i="257"/>
  <c r="Z941" i="257"/>
  <c r="X941" i="257"/>
  <c r="U941" i="257"/>
  <c r="S941" i="257"/>
  <c r="P941" i="257"/>
  <c r="BB940" i="257"/>
  <c r="AY940" i="257"/>
  <c r="AW940" i="257"/>
  <c r="AT940" i="257"/>
  <c r="AR940" i="257"/>
  <c r="AO940" i="257"/>
  <c r="AM940" i="257"/>
  <c r="AJ940" i="257"/>
  <c r="AH940" i="257"/>
  <c r="AE940" i="257"/>
  <c r="AC940" i="257"/>
  <c r="Z940" i="257"/>
  <c r="X940" i="257"/>
  <c r="U940" i="257"/>
  <c r="S940" i="257"/>
  <c r="P940" i="257"/>
  <c r="BB939" i="257"/>
  <c r="AY939" i="257"/>
  <c r="AW939" i="257"/>
  <c r="AT939" i="257"/>
  <c r="AR939" i="257"/>
  <c r="AO939" i="257"/>
  <c r="AM939" i="257"/>
  <c r="AJ939" i="257"/>
  <c r="AH939" i="257"/>
  <c r="AE939" i="257"/>
  <c r="AC939" i="257"/>
  <c r="Z939" i="257"/>
  <c r="X939" i="257"/>
  <c r="U939" i="257"/>
  <c r="S939" i="257"/>
  <c r="P939" i="257"/>
  <c r="BB938" i="257"/>
  <c r="AY938" i="257"/>
  <c r="AW938" i="257"/>
  <c r="AT938" i="257"/>
  <c r="AR938" i="257"/>
  <c r="AO938" i="257"/>
  <c r="AM938" i="257"/>
  <c r="AJ938" i="257"/>
  <c r="AH938" i="257"/>
  <c r="AE938" i="257"/>
  <c r="AC938" i="257"/>
  <c r="Z938" i="257"/>
  <c r="X938" i="257"/>
  <c r="U938" i="257"/>
  <c r="S938" i="257"/>
  <c r="P938" i="257"/>
  <c r="BB937" i="257"/>
  <c r="AY937" i="257"/>
  <c r="AW937" i="257"/>
  <c r="AT937" i="257"/>
  <c r="AR937" i="257"/>
  <c r="AO937" i="257"/>
  <c r="AM937" i="257"/>
  <c r="AJ937" i="257"/>
  <c r="AH937" i="257"/>
  <c r="AE937" i="257"/>
  <c r="AC937" i="257"/>
  <c r="Z937" i="257"/>
  <c r="X937" i="257"/>
  <c r="U937" i="257"/>
  <c r="S937" i="257"/>
  <c r="P937" i="257"/>
  <c r="BB936" i="257"/>
  <c r="AY936" i="257"/>
  <c r="AW936" i="257"/>
  <c r="AT936" i="257"/>
  <c r="AR936" i="257"/>
  <c r="AO936" i="257"/>
  <c r="AM936" i="257"/>
  <c r="AJ936" i="257"/>
  <c r="AH936" i="257"/>
  <c r="AE936" i="257"/>
  <c r="AC936" i="257"/>
  <c r="Z936" i="257"/>
  <c r="X936" i="257"/>
  <c r="U936" i="257"/>
  <c r="S936" i="257"/>
  <c r="P936" i="257"/>
  <c r="BB935" i="257"/>
  <c r="AY935" i="257"/>
  <c r="AW935" i="257"/>
  <c r="AT935" i="257"/>
  <c r="AR935" i="257"/>
  <c r="AO935" i="257"/>
  <c r="AM935" i="257"/>
  <c r="AJ935" i="257"/>
  <c r="AH935" i="257"/>
  <c r="AE935" i="257"/>
  <c r="AC935" i="257"/>
  <c r="Z935" i="257"/>
  <c r="X935" i="257"/>
  <c r="U935" i="257"/>
  <c r="S935" i="257"/>
  <c r="P935" i="257"/>
  <c r="BB934" i="257"/>
  <c r="AY934" i="257"/>
  <c r="AW934" i="257"/>
  <c r="AT934" i="257"/>
  <c r="AR934" i="257"/>
  <c r="AO934" i="257"/>
  <c r="AM934" i="257"/>
  <c r="AJ934" i="257"/>
  <c r="AH934" i="257"/>
  <c r="AE934" i="257"/>
  <c r="AC934" i="257"/>
  <c r="Z934" i="257"/>
  <c r="X934" i="257"/>
  <c r="U934" i="257"/>
  <c r="S934" i="257"/>
  <c r="P934" i="257"/>
  <c r="BB933" i="257"/>
  <c r="AY933" i="257"/>
  <c r="AW933" i="257"/>
  <c r="AT933" i="257"/>
  <c r="AR933" i="257"/>
  <c r="AO933" i="257"/>
  <c r="AM933" i="257"/>
  <c r="AJ933" i="257"/>
  <c r="AH933" i="257"/>
  <c r="AE933" i="257"/>
  <c r="AC933" i="257"/>
  <c r="Z933" i="257"/>
  <c r="X933" i="257"/>
  <c r="U933" i="257"/>
  <c r="S933" i="257"/>
  <c r="P933" i="257"/>
  <c r="BB932" i="257"/>
  <c r="AY932" i="257"/>
  <c r="AW932" i="257"/>
  <c r="AT932" i="257"/>
  <c r="AR932" i="257"/>
  <c r="AO932" i="257"/>
  <c r="AM932" i="257"/>
  <c r="AJ932" i="257"/>
  <c r="AH932" i="257"/>
  <c r="AE932" i="257"/>
  <c r="AC932" i="257"/>
  <c r="Z932" i="257"/>
  <c r="X932" i="257"/>
  <c r="U932" i="257"/>
  <c r="S932" i="257"/>
  <c r="P932" i="257"/>
  <c r="BB931" i="257"/>
  <c r="AY931" i="257"/>
  <c r="AW931" i="257"/>
  <c r="AT931" i="257"/>
  <c r="AR931" i="257"/>
  <c r="AO931" i="257"/>
  <c r="AM931" i="257"/>
  <c r="AJ931" i="257"/>
  <c r="AH931" i="257"/>
  <c r="AE931" i="257"/>
  <c r="AC931" i="257"/>
  <c r="Z931" i="257"/>
  <c r="X931" i="257"/>
  <c r="U931" i="257"/>
  <c r="S931" i="257"/>
  <c r="P931" i="257"/>
  <c r="BB930" i="257"/>
  <c r="AY930" i="257"/>
  <c r="AW930" i="257"/>
  <c r="AT930" i="257"/>
  <c r="AR930" i="257"/>
  <c r="AO930" i="257"/>
  <c r="AM930" i="257"/>
  <c r="AJ930" i="257"/>
  <c r="AH930" i="257"/>
  <c r="AE930" i="257"/>
  <c r="AC930" i="257"/>
  <c r="Z930" i="257"/>
  <c r="X930" i="257"/>
  <c r="U930" i="257"/>
  <c r="S930" i="257"/>
  <c r="P930" i="257"/>
  <c r="BB929" i="257"/>
  <c r="AY929" i="257"/>
  <c r="AW929" i="257"/>
  <c r="AT929" i="257"/>
  <c r="AR929" i="257"/>
  <c r="AO929" i="257"/>
  <c r="AM929" i="257"/>
  <c r="AJ929" i="257"/>
  <c r="AH929" i="257"/>
  <c r="AE929" i="257"/>
  <c r="AC929" i="257"/>
  <c r="Z929" i="257"/>
  <c r="X929" i="257"/>
  <c r="U929" i="257"/>
  <c r="S929" i="257"/>
  <c r="P929" i="257"/>
  <c r="BB928" i="257"/>
  <c r="AY928" i="257"/>
  <c r="AW928" i="257"/>
  <c r="AT928" i="257"/>
  <c r="AR928" i="257"/>
  <c r="AO928" i="257"/>
  <c r="AM928" i="257"/>
  <c r="AJ928" i="257"/>
  <c r="AH928" i="257"/>
  <c r="AE928" i="257"/>
  <c r="AC928" i="257"/>
  <c r="Z928" i="257"/>
  <c r="X928" i="257"/>
  <c r="U928" i="257"/>
  <c r="S928" i="257"/>
  <c r="P928" i="257"/>
  <c r="BB927" i="257"/>
  <c r="AY927" i="257"/>
  <c r="AW927" i="257"/>
  <c r="AT927" i="257"/>
  <c r="AR927" i="257"/>
  <c r="AO927" i="257"/>
  <c r="AM927" i="257"/>
  <c r="AJ927" i="257"/>
  <c r="AH927" i="257"/>
  <c r="AE927" i="257"/>
  <c r="AC927" i="257"/>
  <c r="Z927" i="257"/>
  <c r="X927" i="257"/>
  <c r="U927" i="257"/>
  <c r="S927" i="257"/>
  <c r="P927" i="257"/>
  <c r="BB926" i="257"/>
  <c r="AY926" i="257"/>
  <c r="AW926" i="257"/>
  <c r="AT926" i="257"/>
  <c r="AR926" i="257"/>
  <c r="AO926" i="257"/>
  <c r="AM926" i="257"/>
  <c r="AJ926" i="257"/>
  <c r="AH926" i="257"/>
  <c r="AE926" i="257"/>
  <c r="AC926" i="257"/>
  <c r="Z926" i="257"/>
  <c r="X926" i="257"/>
  <c r="U926" i="257"/>
  <c r="S926" i="257"/>
  <c r="P926" i="257"/>
  <c r="BB925" i="257"/>
  <c r="AY925" i="257"/>
  <c r="AW925" i="257"/>
  <c r="AT925" i="257"/>
  <c r="AR925" i="257"/>
  <c r="AO925" i="257"/>
  <c r="AM925" i="257"/>
  <c r="AJ925" i="257"/>
  <c r="AH925" i="257"/>
  <c r="AE925" i="257"/>
  <c r="AC925" i="257"/>
  <c r="Z925" i="257"/>
  <c r="X925" i="257"/>
  <c r="U925" i="257"/>
  <c r="S925" i="257"/>
  <c r="P925" i="257"/>
  <c r="BB924" i="257"/>
  <c r="AY924" i="257"/>
  <c r="AW924" i="257"/>
  <c r="AT924" i="257"/>
  <c r="AR924" i="257"/>
  <c r="AO924" i="257"/>
  <c r="AM924" i="257"/>
  <c r="AJ924" i="257"/>
  <c r="AH924" i="257"/>
  <c r="AE924" i="257"/>
  <c r="AC924" i="257"/>
  <c r="Z924" i="257"/>
  <c r="X924" i="257"/>
  <c r="U924" i="257"/>
  <c r="S924" i="257"/>
  <c r="P924" i="257"/>
  <c r="BB923" i="257"/>
  <c r="AY923" i="257"/>
  <c r="AW923" i="257"/>
  <c r="AT923" i="257"/>
  <c r="AR923" i="257"/>
  <c r="AO923" i="257"/>
  <c r="AM923" i="257"/>
  <c r="AJ923" i="257"/>
  <c r="AH923" i="257"/>
  <c r="AE923" i="257"/>
  <c r="AC923" i="257"/>
  <c r="Z923" i="257"/>
  <c r="X923" i="257"/>
  <c r="U923" i="257"/>
  <c r="S923" i="257"/>
  <c r="P923" i="257"/>
  <c r="BB922" i="257"/>
  <c r="AY922" i="257"/>
  <c r="AW922" i="257"/>
  <c r="AT922" i="257"/>
  <c r="AR922" i="257"/>
  <c r="AO922" i="257"/>
  <c r="AM922" i="257"/>
  <c r="AJ922" i="257"/>
  <c r="AH922" i="257"/>
  <c r="AE922" i="257"/>
  <c r="AC922" i="257"/>
  <c r="Z922" i="257"/>
  <c r="X922" i="257"/>
  <c r="U922" i="257"/>
  <c r="S922" i="257"/>
  <c r="P922" i="257"/>
  <c r="BB921" i="257"/>
  <c r="AY921" i="257"/>
  <c r="AW921" i="257"/>
  <c r="AT921" i="257"/>
  <c r="AR921" i="257"/>
  <c r="AO921" i="257"/>
  <c r="AM921" i="257"/>
  <c r="AJ921" i="257"/>
  <c r="AH921" i="257"/>
  <c r="AE921" i="257"/>
  <c r="AC921" i="257"/>
  <c r="Z921" i="257"/>
  <c r="X921" i="257"/>
  <c r="U921" i="257"/>
  <c r="S921" i="257"/>
  <c r="P921" i="257"/>
  <c r="BB920" i="257"/>
  <c r="AY920" i="257"/>
  <c r="AW920" i="257"/>
  <c r="AT920" i="257"/>
  <c r="AR920" i="257"/>
  <c r="AO920" i="257"/>
  <c r="AM920" i="257"/>
  <c r="AJ920" i="257"/>
  <c r="AH920" i="257"/>
  <c r="AE920" i="257"/>
  <c r="AC920" i="257"/>
  <c r="Z920" i="257"/>
  <c r="X920" i="257"/>
  <c r="U920" i="257"/>
  <c r="S920" i="257"/>
  <c r="P920" i="257"/>
  <c r="BB919" i="257"/>
  <c r="AY919" i="257"/>
  <c r="AW919" i="257"/>
  <c r="AT919" i="257"/>
  <c r="AR919" i="257"/>
  <c r="AO919" i="257"/>
  <c r="AM919" i="257"/>
  <c r="AJ919" i="257"/>
  <c r="AH919" i="257"/>
  <c r="AE919" i="257"/>
  <c r="AC919" i="257"/>
  <c r="Z919" i="257"/>
  <c r="X919" i="257"/>
  <c r="U919" i="257"/>
  <c r="S919" i="257"/>
  <c r="P919" i="257"/>
  <c r="BB918" i="257"/>
  <c r="AY918" i="257"/>
  <c r="AW918" i="257"/>
  <c r="AT918" i="257"/>
  <c r="AR918" i="257"/>
  <c r="AO918" i="257"/>
  <c r="AM918" i="257"/>
  <c r="AJ918" i="257"/>
  <c r="AH918" i="257"/>
  <c r="AE918" i="257"/>
  <c r="AC918" i="257"/>
  <c r="Z918" i="257"/>
  <c r="X918" i="257"/>
  <c r="U918" i="257"/>
  <c r="S918" i="257"/>
  <c r="P918" i="257"/>
  <c r="BB917" i="257"/>
  <c r="AY917" i="257"/>
  <c r="AW917" i="257"/>
  <c r="AT917" i="257"/>
  <c r="AR917" i="257"/>
  <c r="AO917" i="257"/>
  <c r="AM917" i="257"/>
  <c r="AJ917" i="257"/>
  <c r="AH917" i="257"/>
  <c r="AE917" i="257"/>
  <c r="AC917" i="257"/>
  <c r="Z917" i="257"/>
  <c r="X917" i="257"/>
  <c r="U917" i="257"/>
  <c r="S917" i="257"/>
  <c r="P917" i="257"/>
  <c r="BB916" i="257"/>
  <c r="AY916" i="257"/>
  <c r="AW916" i="257"/>
  <c r="AT916" i="257"/>
  <c r="AR916" i="257"/>
  <c r="AO916" i="257"/>
  <c r="AM916" i="257"/>
  <c r="AJ916" i="257"/>
  <c r="AH916" i="257"/>
  <c r="AE916" i="257"/>
  <c r="AC916" i="257"/>
  <c r="Z916" i="257"/>
  <c r="X916" i="257"/>
  <c r="U916" i="257"/>
  <c r="S916" i="257"/>
  <c r="P916" i="257"/>
  <c r="BB915" i="257"/>
  <c r="AY915" i="257"/>
  <c r="AW915" i="257"/>
  <c r="AT915" i="257"/>
  <c r="AR915" i="257"/>
  <c r="AO915" i="257"/>
  <c r="AM915" i="257"/>
  <c r="AJ915" i="257"/>
  <c r="AH915" i="257"/>
  <c r="AE915" i="257"/>
  <c r="AC915" i="257"/>
  <c r="Z915" i="257"/>
  <c r="X915" i="257"/>
  <c r="U915" i="257"/>
  <c r="S915" i="257"/>
  <c r="P915" i="257"/>
  <c r="BB914" i="257"/>
  <c r="AY914" i="257"/>
  <c r="AW914" i="257"/>
  <c r="AT914" i="257"/>
  <c r="AR914" i="257"/>
  <c r="AO914" i="257"/>
  <c r="AM914" i="257"/>
  <c r="AJ914" i="257"/>
  <c r="AH914" i="257"/>
  <c r="AE914" i="257"/>
  <c r="AC914" i="257"/>
  <c r="Z914" i="257"/>
  <c r="X914" i="257"/>
  <c r="U914" i="257"/>
  <c r="S914" i="257"/>
  <c r="P914" i="257"/>
  <c r="BB913" i="257"/>
  <c r="AY913" i="257"/>
  <c r="AW913" i="257"/>
  <c r="AT913" i="257"/>
  <c r="AR913" i="257"/>
  <c r="AO913" i="257"/>
  <c r="AM913" i="257"/>
  <c r="AJ913" i="257"/>
  <c r="AH913" i="257"/>
  <c r="AE913" i="257"/>
  <c r="AC913" i="257"/>
  <c r="Z913" i="257"/>
  <c r="X913" i="257"/>
  <c r="U913" i="257"/>
  <c r="S913" i="257"/>
  <c r="P913" i="257"/>
  <c r="BB912" i="257"/>
  <c r="AY912" i="257"/>
  <c r="AW912" i="257"/>
  <c r="AT912" i="257"/>
  <c r="AR912" i="257"/>
  <c r="AO912" i="257"/>
  <c r="AM912" i="257"/>
  <c r="AJ912" i="257"/>
  <c r="AH912" i="257"/>
  <c r="AE912" i="257"/>
  <c r="AC912" i="257"/>
  <c r="Z912" i="257"/>
  <c r="X912" i="257"/>
  <c r="U912" i="257"/>
  <c r="S912" i="257"/>
  <c r="P912" i="257"/>
  <c r="BB911" i="257"/>
  <c r="AY911" i="257"/>
  <c r="AW911" i="257"/>
  <c r="AT911" i="257"/>
  <c r="AR911" i="257"/>
  <c r="AO911" i="257"/>
  <c r="AM911" i="257"/>
  <c r="AJ911" i="257"/>
  <c r="AH911" i="257"/>
  <c r="AE911" i="257"/>
  <c r="AC911" i="257"/>
  <c r="Z911" i="257"/>
  <c r="X911" i="257"/>
  <c r="U911" i="257"/>
  <c r="S911" i="257"/>
  <c r="P911" i="257"/>
  <c r="BB910" i="257"/>
  <c r="AY910" i="257"/>
  <c r="AW910" i="257"/>
  <c r="AT910" i="257"/>
  <c r="AR910" i="257"/>
  <c r="AO910" i="257"/>
  <c r="AM910" i="257"/>
  <c r="AJ910" i="257"/>
  <c r="AH910" i="257"/>
  <c r="AE910" i="257"/>
  <c r="AC910" i="257"/>
  <c r="Z910" i="257"/>
  <c r="X910" i="257"/>
  <c r="U910" i="257"/>
  <c r="S910" i="257"/>
  <c r="P910" i="257"/>
  <c r="BB909" i="257"/>
  <c r="AY909" i="257"/>
  <c r="AW909" i="257"/>
  <c r="AT909" i="257"/>
  <c r="AR909" i="257"/>
  <c r="AO909" i="257"/>
  <c r="AM909" i="257"/>
  <c r="AJ909" i="257"/>
  <c r="AH909" i="257"/>
  <c r="AE909" i="257"/>
  <c r="AC909" i="257"/>
  <c r="Z909" i="257"/>
  <c r="X909" i="257"/>
  <c r="U909" i="257"/>
  <c r="S909" i="257"/>
  <c r="P909" i="257"/>
  <c r="BB908" i="257"/>
  <c r="AY908" i="257"/>
  <c r="AW908" i="257"/>
  <c r="AT908" i="257"/>
  <c r="AR908" i="257"/>
  <c r="AO908" i="257"/>
  <c r="AM908" i="257"/>
  <c r="AJ908" i="257"/>
  <c r="AH908" i="257"/>
  <c r="AE908" i="257"/>
  <c r="AC908" i="257"/>
  <c r="Z908" i="257"/>
  <c r="X908" i="257"/>
  <c r="U908" i="257"/>
  <c r="S908" i="257"/>
  <c r="P908" i="257"/>
  <c r="BB907" i="257"/>
  <c r="AY907" i="257"/>
  <c r="AW907" i="257"/>
  <c r="AT907" i="257"/>
  <c r="AR907" i="257"/>
  <c r="AO907" i="257"/>
  <c r="AM907" i="257"/>
  <c r="AJ907" i="257"/>
  <c r="AH907" i="257"/>
  <c r="AE907" i="257"/>
  <c r="AC907" i="257"/>
  <c r="Z907" i="257"/>
  <c r="X907" i="257"/>
  <c r="U907" i="257"/>
  <c r="S907" i="257"/>
  <c r="P907" i="257"/>
  <c r="BB906" i="257"/>
  <c r="AY906" i="257"/>
  <c r="AW906" i="257"/>
  <c r="AT906" i="257"/>
  <c r="AR906" i="257"/>
  <c r="AO906" i="257"/>
  <c r="AM906" i="257"/>
  <c r="AJ906" i="257"/>
  <c r="AH906" i="257"/>
  <c r="AE906" i="257"/>
  <c r="AC906" i="257"/>
  <c r="Z906" i="257"/>
  <c r="X906" i="257"/>
  <c r="U906" i="257"/>
  <c r="S906" i="257"/>
  <c r="P906" i="257"/>
  <c r="BB905" i="257"/>
  <c r="AY905" i="257"/>
  <c r="AW905" i="257"/>
  <c r="AT905" i="257"/>
  <c r="AR905" i="257"/>
  <c r="AO905" i="257"/>
  <c r="AM905" i="257"/>
  <c r="AJ905" i="257"/>
  <c r="AH905" i="257"/>
  <c r="AE905" i="257"/>
  <c r="AC905" i="257"/>
  <c r="Z905" i="257"/>
  <c r="X905" i="257"/>
  <c r="U905" i="257"/>
  <c r="S905" i="257"/>
  <c r="P905" i="257"/>
  <c r="BB904" i="257"/>
  <c r="AY904" i="257"/>
  <c r="AW904" i="257"/>
  <c r="AT904" i="257"/>
  <c r="AR904" i="257"/>
  <c r="AO904" i="257"/>
  <c r="AM904" i="257"/>
  <c r="AJ904" i="257"/>
  <c r="AH904" i="257"/>
  <c r="AE904" i="257"/>
  <c r="AC904" i="257"/>
  <c r="Z904" i="257"/>
  <c r="X904" i="257"/>
  <c r="U904" i="257"/>
  <c r="S904" i="257"/>
  <c r="P904" i="257"/>
  <c r="BB903" i="257"/>
  <c r="AY903" i="257"/>
  <c r="AW903" i="257"/>
  <c r="AT903" i="257"/>
  <c r="AR903" i="257"/>
  <c r="AO903" i="257"/>
  <c r="AM903" i="257"/>
  <c r="AJ903" i="257"/>
  <c r="AH903" i="257"/>
  <c r="AE903" i="257"/>
  <c r="AC903" i="257"/>
  <c r="Z903" i="257"/>
  <c r="X903" i="257"/>
  <c r="U903" i="257"/>
  <c r="S903" i="257"/>
  <c r="P903" i="257"/>
  <c r="BB902" i="257"/>
  <c r="AY902" i="257"/>
  <c r="AW902" i="257"/>
  <c r="AT902" i="257"/>
  <c r="AR902" i="257"/>
  <c r="AO902" i="257"/>
  <c r="AM902" i="257"/>
  <c r="AJ902" i="257"/>
  <c r="AH902" i="257"/>
  <c r="AE902" i="257"/>
  <c r="AC902" i="257"/>
  <c r="Z902" i="257"/>
  <c r="X902" i="257"/>
  <c r="U902" i="257"/>
  <c r="S902" i="257"/>
  <c r="P902" i="257"/>
  <c r="BB901" i="257"/>
  <c r="AY901" i="257"/>
  <c r="AW901" i="257"/>
  <c r="AT901" i="257"/>
  <c r="AR901" i="257"/>
  <c r="AO901" i="257"/>
  <c r="AM901" i="257"/>
  <c r="AJ901" i="257"/>
  <c r="AH901" i="257"/>
  <c r="AE901" i="257"/>
  <c r="AC901" i="257"/>
  <c r="Z901" i="257"/>
  <c r="X901" i="257"/>
  <c r="U901" i="257"/>
  <c r="S901" i="257"/>
  <c r="P901" i="257"/>
  <c r="BB900" i="257"/>
  <c r="AY900" i="257"/>
  <c r="AW900" i="257"/>
  <c r="AT900" i="257"/>
  <c r="AR900" i="257"/>
  <c r="AO900" i="257"/>
  <c r="AM900" i="257"/>
  <c r="AJ900" i="257"/>
  <c r="AH900" i="257"/>
  <c r="AE900" i="257"/>
  <c r="AC900" i="257"/>
  <c r="Z900" i="257"/>
  <c r="X900" i="257"/>
  <c r="U900" i="257"/>
  <c r="S900" i="257"/>
  <c r="P900" i="257"/>
  <c r="BB899" i="257"/>
  <c r="AY899" i="257"/>
  <c r="AW899" i="257"/>
  <c r="AT899" i="257"/>
  <c r="AR899" i="257"/>
  <c r="AO899" i="257"/>
  <c r="AM899" i="257"/>
  <c r="AJ899" i="257"/>
  <c r="AH899" i="257"/>
  <c r="AE899" i="257"/>
  <c r="AC899" i="257"/>
  <c r="Z899" i="257"/>
  <c r="X899" i="257"/>
  <c r="U899" i="257"/>
  <c r="S899" i="257"/>
  <c r="P899" i="257"/>
  <c r="BB898" i="257"/>
  <c r="AY898" i="257"/>
  <c r="AW898" i="257"/>
  <c r="AT898" i="257"/>
  <c r="AR898" i="257"/>
  <c r="AO898" i="257"/>
  <c r="AM898" i="257"/>
  <c r="AJ898" i="257"/>
  <c r="AH898" i="257"/>
  <c r="AE898" i="257"/>
  <c r="AC898" i="257"/>
  <c r="Z898" i="257"/>
  <c r="X898" i="257"/>
  <c r="U898" i="257"/>
  <c r="S898" i="257"/>
  <c r="P898" i="257"/>
  <c r="BB897" i="257"/>
  <c r="AY897" i="257"/>
  <c r="AW897" i="257"/>
  <c r="AT897" i="257"/>
  <c r="AR897" i="257"/>
  <c r="AO897" i="257"/>
  <c r="AM897" i="257"/>
  <c r="AJ897" i="257"/>
  <c r="AH897" i="257"/>
  <c r="AE897" i="257"/>
  <c r="AC897" i="257"/>
  <c r="Z897" i="257"/>
  <c r="X897" i="257"/>
  <c r="U897" i="257"/>
  <c r="S897" i="257"/>
  <c r="P897" i="257"/>
  <c r="BB896" i="257"/>
  <c r="AY896" i="257"/>
  <c r="AW896" i="257"/>
  <c r="AT896" i="257"/>
  <c r="AR896" i="257"/>
  <c r="AO896" i="257"/>
  <c r="AM896" i="257"/>
  <c r="AJ896" i="257"/>
  <c r="AH896" i="257"/>
  <c r="AE896" i="257"/>
  <c r="AC896" i="257"/>
  <c r="Z896" i="257"/>
  <c r="X896" i="257"/>
  <c r="U896" i="257"/>
  <c r="S896" i="257"/>
  <c r="P896" i="257"/>
  <c r="BB895" i="257"/>
  <c r="AY895" i="257"/>
  <c r="AW895" i="257"/>
  <c r="AT895" i="257"/>
  <c r="AR895" i="257"/>
  <c r="AO895" i="257"/>
  <c r="AM895" i="257"/>
  <c r="AJ895" i="257"/>
  <c r="AH895" i="257"/>
  <c r="AE895" i="257"/>
  <c r="AC895" i="257"/>
  <c r="Z895" i="257"/>
  <c r="X895" i="257"/>
  <c r="U895" i="257"/>
  <c r="S895" i="257"/>
  <c r="P895" i="257"/>
  <c r="BB894" i="257"/>
  <c r="AY894" i="257"/>
  <c r="AW894" i="257"/>
  <c r="AT894" i="257"/>
  <c r="AR894" i="257"/>
  <c r="AO894" i="257"/>
  <c r="AM894" i="257"/>
  <c r="AJ894" i="257"/>
  <c r="AH894" i="257"/>
  <c r="AE894" i="257"/>
  <c r="AC894" i="257"/>
  <c r="Z894" i="257"/>
  <c r="X894" i="257"/>
  <c r="U894" i="257"/>
  <c r="S894" i="257"/>
  <c r="P894" i="257"/>
  <c r="BB893" i="257"/>
  <c r="AY893" i="257"/>
  <c r="AW893" i="257"/>
  <c r="AT893" i="257"/>
  <c r="AR893" i="257"/>
  <c r="AO893" i="257"/>
  <c r="AM893" i="257"/>
  <c r="AJ893" i="257"/>
  <c r="AH893" i="257"/>
  <c r="AE893" i="257"/>
  <c r="AC893" i="257"/>
  <c r="Z893" i="257"/>
  <c r="X893" i="257"/>
  <c r="U893" i="257"/>
  <c r="S893" i="257"/>
  <c r="P893" i="257"/>
  <c r="BB892" i="257"/>
  <c r="AY892" i="257"/>
  <c r="AW892" i="257"/>
  <c r="AT892" i="257"/>
  <c r="AR892" i="257"/>
  <c r="AO892" i="257"/>
  <c r="AM892" i="257"/>
  <c r="AJ892" i="257"/>
  <c r="AH892" i="257"/>
  <c r="AE892" i="257"/>
  <c r="AC892" i="257"/>
  <c r="Z892" i="257"/>
  <c r="X892" i="257"/>
  <c r="U892" i="257"/>
  <c r="S892" i="257"/>
  <c r="P892" i="257"/>
  <c r="BB891" i="257"/>
  <c r="AY891" i="257"/>
  <c r="AW891" i="257"/>
  <c r="AT891" i="257"/>
  <c r="AR891" i="257"/>
  <c r="AO891" i="257"/>
  <c r="AM891" i="257"/>
  <c r="AJ891" i="257"/>
  <c r="AH891" i="257"/>
  <c r="AE891" i="257"/>
  <c r="AC891" i="257"/>
  <c r="Z891" i="257"/>
  <c r="X891" i="257"/>
  <c r="U891" i="257"/>
  <c r="S891" i="257"/>
  <c r="P891" i="257"/>
  <c r="BB890" i="257"/>
  <c r="AY890" i="257"/>
  <c r="AW890" i="257"/>
  <c r="AT890" i="257"/>
  <c r="AR890" i="257"/>
  <c r="AO890" i="257"/>
  <c r="AM890" i="257"/>
  <c r="AJ890" i="257"/>
  <c r="AH890" i="257"/>
  <c r="AE890" i="257"/>
  <c r="AC890" i="257"/>
  <c r="Z890" i="257"/>
  <c r="X890" i="257"/>
  <c r="U890" i="257"/>
  <c r="S890" i="257"/>
  <c r="P890" i="257"/>
  <c r="BB889" i="257"/>
  <c r="AY889" i="257"/>
  <c r="AW889" i="257"/>
  <c r="AT889" i="257"/>
  <c r="AR889" i="257"/>
  <c r="AO889" i="257"/>
  <c r="AM889" i="257"/>
  <c r="AJ889" i="257"/>
  <c r="AH889" i="257"/>
  <c r="AE889" i="257"/>
  <c r="AC889" i="257"/>
  <c r="Z889" i="257"/>
  <c r="X889" i="257"/>
  <c r="U889" i="257"/>
  <c r="S889" i="257"/>
  <c r="P889" i="257"/>
  <c r="BB888" i="257"/>
  <c r="AY888" i="257"/>
  <c r="AW888" i="257"/>
  <c r="AT888" i="257"/>
  <c r="AR888" i="257"/>
  <c r="AO888" i="257"/>
  <c r="AM888" i="257"/>
  <c r="AJ888" i="257"/>
  <c r="AH888" i="257"/>
  <c r="AE888" i="257"/>
  <c r="AC888" i="257"/>
  <c r="Z888" i="257"/>
  <c r="X888" i="257"/>
  <c r="U888" i="257"/>
  <c r="S888" i="257"/>
  <c r="P888" i="257"/>
  <c r="BB887" i="257"/>
  <c r="AY887" i="257"/>
  <c r="AW887" i="257"/>
  <c r="AT887" i="257"/>
  <c r="AR887" i="257"/>
  <c r="AO887" i="257"/>
  <c r="AM887" i="257"/>
  <c r="AJ887" i="257"/>
  <c r="AH887" i="257"/>
  <c r="AE887" i="257"/>
  <c r="AC887" i="257"/>
  <c r="Z887" i="257"/>
  <c r="X887" i="257"/>
  <c r="U887" i="257"/>
  <c r="S887" i="257"/>
  <c r="P887" i="257"/>
  <c r="BB886" i="257"/>
  <c r="AY886" i="257"/>
  <c r="AW886" i="257"/>
  <c r="AT886" i="257"/>
  <c r="AR886" i="257"/>
  <c r="AO886" i="257"/>
  <c r="AM886" i="257"/>
  <c r="AJ886" i="257"/>
  <c r="AH886" i="257"/>
  <c r="AE886" i="257"/>
  <c r="AC886" i="257"/>
  <c r="Z886" i="257"/>
  <c r="X886" i="257"/>
  <c r="U886" i="257"/>
  <c r="S886" i="257"/>
  <c r="P886" i="257"/>
  <c r="BB885" i="257"/>
  <c r="AY885" i="257"/>
  <c r="AW885" i="257"/>
  <c r="AT885" i="257"/>
  <c r="AR885" i="257"/>
  <c r="AO885" i="257"/>
  <c r="AM885" i="257"/>
  <c r="AJ885" i="257"/>
  <c r="AH885" i="257"/>
  <c r="AE885" i="257"/>
  <c r="AC885" i="257"/>
  <c r="Z885" i="257"/>
  <c r="X885" i="257"/>
  <c r="U885" i="257"/>
  <c r="S885" i="257"/>
  <c r="P885" i="257"/>
  <c r="BB884" i="257"/>
  <c r="AY884" i="257"/>
  <c r="AW884" i="257"/>
  <c r="AT884" i="257"/>
  <c r="AR884" i="257"/>
  <c r="AO884" i="257"/>
  <c r="AM884" i="257"/>
  <c r="AJ884" i="257"/>
  <c r="AH884" i="257"/>
  <c r="AE884" i="257"/>
  <c r="AC884" i="257"/>
  <c r="Z884" i="257"/>
  <c r="X884" i="257"/>
  <c r="U884" i="257"/>
  <c r="S884" i="257"/>
  <c r="P884" i="257"/>
  <c r="BB883" i="257"/>
  <c r="AY883" i="257"/>
  <c r="AW883" i="257"/>
  <c r="AT883" i="257"/>
  <c r="AR883" i="257"/>
  <c r="AO883" i="257"/>
  <c r="AM883" i="257"/>
  <c r="AJ883" i="257"/>
  <c r="AH883" i="257"/>
  <c r="AE883" i="257"/>
  <c r="AC883" i="257"/>
  <c r="Z883" i="257"/>
  <c r="X883" i="257"/>
  <c r="U883" i="257"/>
  <c r="S883" i="257"/>
  <c r="P883" i="257"/>
  <c r="BB882" i="257"/>
  <c r="AY882" i="257"/>
  <c r="AW882" i="257"/>
  <c r="AT882" i="257"/>
  <c r="AR882" i="257"/>
  <c r="AO882" i="257"/>
  <c r="AM882" i="257"/>
  <c r="AJ882" i="257"/>
  <c r="AH882" i="257"/>
  <c r="AE882" i="257"/>
  <c r="AC882" i="257"/>
  <c r="Z882" i="257"/>
  <c r="X882" i="257"/>
  <c r="U882" i="257"/>
  <c r="S882" i="257"/>
  <c r="P882" i="257"/>
  <c r="BB881" i="257"/>
  <c r="AY881" i="257"/>
  <c r="AW881" i="257"/>
  <c r="AT881" i="257"/>
  <c r="AR881" i="257"/>
  <c r="AO881" i="257"/>
  <c r="AM881" i="257"/>
  <c r="AJ881" i="257"/>
  <c r="AH881" i="257"/>
  <c r="AE881" i="257"/>
  <c r="AC881" i="257"/>
  <c r="Z881" i="257"/>
  <c r="X881" i="257"/>
  <c r="U881" i="257"/>
  <c r="S881" i="257"/>
  <c r="P881" i="257"/>
  <c r="BB880" i="257"/>
  <c r="AY880" i="257"/>
  <c r="AW880" i="257"/>
  <c r="AT880" i="257"/>
  <c r="AR880" i="257"/>
  <c r="AO880" i="257"/>
  <c r="AM880" i="257"/>
  <c r="AJ880" i="257"/>
  <c r="AH880" i="257"/>
  <c r="AE880" i="257"/>
  <c r="AC880" i="257"/>
  <c r="Z880" i="257"/>
  <c r="X880" i="257"/>
  <c r="U880" i="257"/>
  <c r="S880" i="257"/>
  <c r="P880" i="257"/>
  <c r="BB879" i="257"/>
  <c r="AY879" i="257"/>
  <c r="AW879" i="257"/>
  <c r="AT879" i="257"/>
  <c r="AR879" i="257"/>
  <c r="AO879" i="257"/>
  <c r="AM879" i="257"/>
  <c r="AJ879" i="257"/>
  <c r="AH879" i="257"/>
  <c r="AE879" i="257"/>
  <c r="AC879" i="257"/>
  <c r="Z879" i="257"/>
  <c r="X879" i="257"/>
  <c r="U879" i="257"/>
  <c r="S879" i="257"/>
  <c r="P879" i="257"/>
  <c r="BB878" i="257"/>
  <c r="AY878" i="257"/>
  <c r="AW878" i="257"/>
  <c r="AT878" i="257"/>
  <c r="AR878" i="257"/>
  <c r="AO878" i="257"/>
  <c r="AM878" i="257"/>
  <c r="AJ878" i="257"/>
  <c r="AH878" i="257"/>
  <c r="AE878" i="257"/>
  <c r="AC878" i="257"/>
  <c r="Z878" i="257"/>
  <c r="X878" i="257"/>
  <c r="U878" i="257"/>
  <c r="S878" i="257"/>
  <c r="P878" i="257"/>
  <c r="BB877" i="257"/>
  <c r="AY877" i="257"/>
  <c r="AW877" i="257"/>
  <c r="AT877" i="257"/>
  <c r="AR877" i="257"/>
  <c r="AO877" i="257"/>
  <c r="AM877" i="257"/>
  <c r="AJ877" i="257"/>
  <c r="AH877" i="257"/>
  <c r="AE877" i="257"/>
  <c r="AC877" i="257"/>
  <c r="Z877" i="257"/>
  <c r="X877" i="257"/>
  <c r="U877" i="257"/>
  <c r="S877" i="257"/>
  <c r="P877" i="257"/>
  <c r="BB876" i="257"/>
  <c r="AY876" i="257"/>
  <c r="AW876" i="257"/>
  <c r="AT876" i="257"/>
  <c r="AR876" i="257"/>
  <c r="AO876" i="257"/>
  <c r="AM876" i="257"/>
  <c r="AJ876" i="257"/>
  <c r="AH876" i="257"/>
  <c r="AE876" i="257"/>
  <c r="AC876" i="257"/>
  <c r="Z876" i="257"/>
  <c r="X876" i="257"/>
  <c r="U876" i="257"/>
  <c r="S876" i="257"/>
  <c r="P876" i="257"/>
  <c r="BB875" i="257"/>
  <c r="AY875" i="257"/>
  <c r="AW875" i="257"/>
  <c r="AT875" i="257"/>
  <c r="AR875" i="257"/>
  <c r="AO875" i="257"/>
  <c r="AM875" i="257"/>
  <c r="AJ875" i="257"/>
  <c r="AH875" i="257"/>
  <c r="AE875" i="257"/>
  <c r="AC875" i="257"/>
  <c r="Z875" i="257"/>
  <c r="X875" i="257"/>
  <c r="U875" i="257"/>
  <c r="S875" i="257"/>
  <c r="P875" i="257"/>
  <c r="BB874" i="257"/>
  <c r="AY874" i="257"/>
  <c r="AW874" i="257"/>
  <c r="AT874" i="257"/>
  <c r="AR874" i="257"/>
  <c r="AO874" i="257"/>
  <c r="AM874" i="257"/>
  <c r="AJ874" i="257"/>
  <c r="AH874" i="257"/>
  <c r="AE874" i="257"/>
  <c r="AC874" i="257"/>
  <c r="Z874" i="257"/>
  <c r="X874" i="257"/>
  <c r="U874" i="257"/>
  <c r="S874" i="257"/>
  <c r="P874" i="257"/>
  <c r="BB873" i="257"/>
  <c r="AY873" i="257"/>
  <c r="AW873" i="257"/>
  <c r="AT873" i="257"/>
  <c r="AR873" i="257"/>
  <c r="AO873" i="257"/>
  <c r="AM873" i="257"/>
  <c r="AJ873" i="257"/>
  <c r="AH873" i="257"/>
  <c r="AE873" i="257"/>
  <c r="AC873" i="257"/>
  <c r="Z873" i="257"/>
  <c r="X873" i="257"/>
  <c r="U873" i="257"/>
  <c r="S873" i="257"/>
  <c r="P873" i="257"/>
  <c r="BB872" i="257"/>
  <c r="AY872" i="257"/>
  <c r="AW872" i="257"/>
  <c r="AT872" i="257"/>
  <c r="AR872" i="257"/>
  <c r="AO872" i="257"/>
  <c r="AM872" i="257"/>
  <c r="AJ872" i="257"/>
  <c r="AH872" i="257"/>
  <c r="AE872" i="257"/>
  <c r="AC872" i="257"/>
  <c r="Z872" i="257"/>
  <c r="X872" i="257"/>
  <c r="U872" i="257"/>
  <c r="S872" i="257"/>
  <c r="P872" i="257"/>
  <c r="BB871" i="257"/>
  <c r="AY871" i="257"/>
  <c r="AW871" i="257"/>
  <c r="AT871" i="257"/>
  <c r="AR871" i="257"/>
  <c r="AO871" i="257"/>
  <c r="AM871" i="257"/>
  <c r="AJ871" i="257"/>
  <c r="AH871" i="257"/>
  <c r="AE871" i="257"/>
  <c r="AC871" i="257"/>
  <c r="Z871" i="257"/>
  <c r="X871" i="257"/>
  <c r="U871" i="257"/>
  <c r="S871" i="257"/>
  <c r="P871" i="257"/>
  <c r="BB870" i="257"/>
  <c r="AY870" i="257"/>
  <c r="AW870" i="257"/>
  <c r="AT870" i="257"/>
  <c r="AR870" i="257"/>
  <c r="AO870" i="257"/>
  <c r="AM870" i="257"/>
  <c r="AJ870" i="257"/>
  <c r="AH870" i="257"/>
  <c r="AE870" i="257"/>
  <c r="AC870" i="257"/>
  <c r="Z870" i="257"/>
  <c r="X870" i="257"/>
  <c r="U870" i="257"/>
  <c r="S870" i="257"/>
  <c r="P870" i="257"/>
  <c r="BB869" i="257"/>
  <c r="AY869" i="257"/>
  <c r="AW869" i="257"/>
  <c r="AT869" i="257"/>
  <c r="AR869" i="257"/>
  <c r="AO869" i="257"/>
  <c r="AM869" i="257"/>
  <c r="AJ869" i="257"/>
  <c r="AH869" i="257"/>
  <c r="AE869" i="257"/>
  <c r="AC869" i="257"/>
  <c r="Z869" i="257"/>
  <c r="X869" i="257"/>
  <c r="U869" i="257"/>
  <c r="S869" i="257"/>
  <c r="P869" i="257"/>
  <c r="BB868" i="257"/>
  <c r="AY868" i="257"/>
  <c r="AW868" i="257"/>
  <c r="AT868" i="257"/>
  <c r="AR868" i="257"/>
  <c r="AO868" i="257"/>
  <c r="AM868" i="257"/>
  <c r="AJ868" i="257"/>
  <c r="AH868" i="257"/>
  <c r="AE868" i="257"/>
  <c r="AC868" i="257"/>
  <c r="Z868" i="257"/>
  <c r="X868" i="257"/>
  <c r="U868" i="257"/>
  <c r="S868" i="257"/>
  <c r="P868" i="257"/>
  <c r="BB867" i="257"/>
  <c r="AY867" i="257"/>
  <c r="AW867" i="257"/>
  <c r="AT867" i="257"/>
  <c r="AR867" i="257"/>
  <c r="AO867" i="257"/>
  <c r="AM867" i="257"/>
  <c r="AJ867" i="257"/>
  <c r="AH867" i="257"/>
  <c r="AE867" i="257"/>
  <c r="AC867" i="257"/>
  <c r="Z867" i="257"/>
  <c r="X867" i="257"/>
  <c r="U867" i="257"/>
  <c r="S867" i="257"/>
  <c r="P867" i="257"/>
  <c r="BB866" i="257"/>
  <c r="AY866" i="257"/>
  <c r="AW866" i="257"/>
  <c r="AT866" i="257"/>
  <c r="AR866" i="257"/>
  <c r="AO866" i="257"/>
  <c r="AM866" i="257"/>
  <c r="AJ866" i="257"/>
  <c r="AH866" i="257"/>
  <c r="AE866" i="257"/>
  <c r="AC866" i="257"/>
  <c r="Z866" i="257"/>
  <c r="X866" i="257"/>
  <c r="U866" i="257"/>
  <c r="S866" i="257"/>
  <c r="P866" i="257"/>
  <c r="BB865" i="257"/>
  <c r="AY865" i="257"/>
  <c r="AW865" i="257"/>
  <c r="AT865" i="257"/>
  <c r="AR865" i="257"/>
  <c r="AO865" i="257"/>
  <c r="AM865" i="257"/>
  <c r="AJ865" i="257"/>
  <c r="AH865" i="257"/>
  <c r="AE865" i="257"/>
  <c r="AC865" i="257"/>
  <c r="Z865" i="257"/>
  <c r="X865" i="257"/>
  <c r="U865" i="257"/>
  <c r="S865" i="257"/>
  <c r="P865" i="257"/>
  <c r="BB864" i="257"/>
  <c r="AY864" i="257"/>
  <c r="AW864" i="257"/>
  <c r="AT864" i="257"/>
  <c r="AR864" i="257"/>
  <c r="AO864" i="257"/>
  <c r="AM864" i="257"/>
  <c r="AJ864" i="257"/>
  <c r="AH864" i="257"/>
  <c r="AE864" i="257"/>
  <c r="AC864" i="257"/>
  <c r="Z864" i="257"/>
  <c r="X864" i="257"/>
  <c r="U864" i="257"/>
  <c r="S864" i="257"/>
  <c r="P864" i="257"/>
  <c r="BB863" i="257"/>
  <c r="AY863" i="257"/>
  <c r="AW863" i="257"/>
  <c r="AT863" i="257"/>
  <c r="AR863" i="257"/>
  <c r="AO863" i="257"/>
  <c r="AM863" i="257"/>
  <c r="AJ863" i="257"/>
  <c r="AH863" i="257"/>
  <c r="AE863" i="257"/>
  <c r="AC863" i="257"/>
  <c r="Z863" i="257"/>
  <c r="X863" i="257"/>
  <c r="U863" i="257"/>
  <c r="S863" i="257"/>
  <c r="P863" i="257"/>
  <c r="BB862" i="257"/>
  <c r="AY862" i="257"/>
  <c r="AW862" i="257"/>
  <c r="AT862" i="257"/>
  <c r="AR862" i="257"/>
  <c r="AO862" i="257"/>
  <c r="AM862" i="257"/>
  <c r="AJ862" i="257"/>
  <c r="AH862" i="257"/>
  <c r="AE862" i="257"/>
  <c r="AC862" i="257"/>
  <c r="Z862" i="257"/>
  <c r="X862" i="257"/>
  <c r="U862" i="257"/>
  <c r="S862" i="257"/>
  <c r="P862" i="257"/>
  <c r="BB861" i="257"/>
  <c r="AY861" i="257"/>
  <c r="AW861" i="257"/>
  <c r="AT861" i="257"/>
  <c r="AR861" i="257"/>
  <c r="AO861" i="257"/>
  <c r="AM861" i="257"/>
  <c r="AJ861" i="257"/>
  <c r="AH861" i="257"/>
  <c r="AE861" i="257"/>
  <c r="AC861" i="257"/>
  <c r="Z861" i="257"/>
  <c r="X861" i="257"/>
  <c r="U861" i="257"/>
  <c r="S861" i="257"/>
  <c r="P861" i="257"/>
  <c r="BB860" i="257"/>
  <c r="AY860" i="257"/>
  <c r="AW860" i="257"/>
  <c r="AT860" i="257"/>
  <c r="AR860" i="257"/>
  <c r="AO860" i="257"/>
  <c r="AM860" i="257"/>
  <c r="AJ860" i="257"/>
  <c r="AH860" i="257"/>
  <c r="AE860" i="257"/>
  <c r="AC860" i="257"/>
  <c r="Z860" i="257"/>
  <c r="X860" i="257"/>
  <c r="U860" i="257"/>
  <c r="S860" i="257"/>
  <c r="P860" i="257"/>
  <c r="BB859" i="257"/>
  <c r="AY859" i="257"/>
  <c r="AW859" i="257"/>
  <c r="AT859" i="257"/>
  <c r="AR859" i="257"/>
  <c r="AO859" i="257"/>
  <c r="AM859" i="257"/>
  <c r="AJ859" i="257"/>
  <c r="AH859" i="257"/>
  <c r="AE859" i="257"/>
  <c r="AC859" i="257"/>
  <c r="Z859" i="257"/>
  <c r="X859" i="257"/>
  <c r="U859" i="257"/>
  <c r="S859" i="257"/>
  <c r="P859" i="257"/>
  <c r="BB858" i="257"/>
  <c r="AY858" i="257"/>
  <c r="AW858" i="257"/>
  <c r="AT858" i="257"/>
  <c r="AR858" i="257"/>
  <c r="AO858" i="257"/>
  <c r="AM858" i="257"/>
  <c r="AJ858" i="257"/>
  <c r="AH858" i="257"/>
  <c r="AE858" i="257"/>
  <c r="AC858" i="257"/>
  <c r="Z858" i="257"/>
  <c r="X858" i="257"/>
  <c r="U858" i="257"/>
  <c r="S858" i="257"/>
  <c r="P858" i="257"/>
  <c r="BB857" i="257"/>
  <c r="AY857" i="257"/>
  <c r="AW857" i="257"/>
  <c r="AT857" i="257"/>
  <c r="AR857" i="257"/>
  <c r="AO857" i="257"/>
  <c r="AM857" i="257"/>
  <c r="AJ857" i="257"/>
  <c r="AH857" i="257"/>
  <c r="AE857" i="257"/>
  <c r="AC857" i="257"/>
  <c r="Z857" i="257"/>
  <c r="X857" i="257"/>
  <c r="U857" i="257"/>
  <c r="S857" i="257"/>
  <c r="P857" i="257"/>
  <c r="BB856" i="257"/>
  <c r="AY856" i="257"/>
  <c r="AW856" i="257"/>
  <c r="AT856" i="257"/>
  <c r="AR856" i="257"/>
  <c r="AO856" i="257"/>
  <c r="AM856" i="257"/>
  <c r="AJ856" i="257"/>
  <c r="AH856" i="257"/>
  <c r="AE856" i="257"/>
  <c r="AC856" i="257"/>
  <c r="Z856" i="257"/>
  <c r="X856" i="257"/>
  <c r="U856" i="257"/>
  <c r="S856" i="257"/>
  <c r="P856" i="257"/>
  <c r="BB855" i="257"/>
  <c r="AY855" i="257"/>
  <c r="AW855" i="257"/>
  <c r="AT855" i="257"/>
  <c r="AR855" i="257"/>
  <c r="AO855" i="257"/>
  <c r="AM855" i="257"/>
  <c r="AJ855" i="257"/>
  <c r="AH855" i="257"/>
  <c r="AE855" i="257"/>
  <c r="AC855" i="257"/>
  <c r="Z855" i="257"/>
  <c r="X855" i="257"/>
  <c r="U855" i="257"/>
  <c r="S855" i="257"/>
  <c r="P855" i="257"/>
  <c r="BB854" i="257"/>
  <c r="AY854" i="257"/>
  <c r="AW854" i="257"/>
  <c r="AT854" i="257"/>
  <c r="AR854" i="257"/>
  <c r="AO854" i="257"/>
  <c r="AM854" i="257"/>
  <c r="AJ854" i="257"/>
  <c r="AH854" i="257"/>
  <c r="AE854" i="257"/>
  <c r="AC854" i="257"/>
  <c r="Z854" i="257"/>
  <c r="X854" i="257"/>
  <c r="U854" i="257"/>
  <c r="S854" i="257"/>
  <c r="P854" i="257"/>
  <c r="BB853" i="257"/>
  <c r="AY853" i="257"/>
  <c r="AW853" i="257"/>
  <c r="AT853" i="257"/>
  <c r="AR853" i="257"/>
  <c r="AO853" i="257"/>
  <c r="AM853" i="257"/>
  <c r="AJ853" i="257"/>
  <c r="AH853" i="257"/>
  <c r="AE853" i="257"/>
  <c r="AC853" i="257"/>
  <c r="Z853" i="257"/>
  <c r="X853" i="257"/>
  <c r="U853" i="257"/>
  <c r="S853" i="257"/>
  <c r="P853" i="257"/>
  <c r="BB852" i="257"/>
  <c r="AY852" i="257"/>
  <c r="AW852" i="257"/>
  <c r="AT852" i="257"/>
  <c r="AR852" i="257"/>
  <c r="AO852" i="257"/>
  <c r="AM852" i="257"/>
  <c r="AJ852" i="257"/>
  <c r="AH852" i="257"/>
  <c r="AE852" i="257"/>
  <c r="AC852" i="257"/>
  <c r="Z852" i="257"/>
  <c r="X852" i="257"/>
  <c r="U852" i="257"/>
  <c r="S852" i="257"/>
  <c r="P852" i="257"/>
  <c r="BB851" i="257"/>
  <c r="AY851" i="257"/>
  <c r="AW851" i="257"/>
  <c r="AT851" i="257"/>
  <c r="AR851" i="257"/>
  <c r="AO851" i="257"/>
  <c r="AM851" i="257"/>
  <c r="AJ851" i="257"/>
  <c r="AH851" i="257"/>
  <c r="AE851" i="257"/>
  <c r="AC851" i="257"/>
  <c r="Z851" i="257"/>
  <c r="X851" i="257"/>
  <c r="U851" i="257"/>
  <c r="S851" i="257"/>
  <c r="P851" i="257"/>
  <c r="BB850" i="257"/>
  <c r="AY850" i="257"/>
  <c r="AW850" i="257"/>
  <c r="AT850" i="257"/>
  <c r="AR850" i="257"/>
  <c r="AO850" i="257"/>
  <c r="AM850" i="257"/>
  <c r="AJ850" i="257"/>
  <c r="AH850" i="257"/>
  <c r="AE850" i="257"/>
  <c r="AC850" i="257"/>
  <c r="Z850" i="257"/>
  <c r="X850" i="257"/>
  <c r="U850" i="257"/>
  <c r="S850" i="257"/>
  <c r="P850" i="257"/>
  <c r="BB849" i="257"/>
  <c r="AY849" i="257"/>
  <c r="AW849" i="257"/>
  <c r="AT849" i="257"/>
  <c r="AR849" i="257"/>
  <c r="AO849" i="257"/>
  <c r="AM849" i="257"/>
  <c r="AJ849" i="257"/>
  <c r="AH849" i="257"/>
  <c r="AE849" i="257"/>
  <c r="AC849" i="257"/>
  <c r="Z849" i="257"/>
  <c r="X849" i="257"/>
  <c r="U849" i="257"/>
  <c r="S849" i="257"/>
  <c r="P849" i="257"/>
  <c r="BB848" i="257"/>
  <c r="AY848" i="257"/>
  <c r="AW848" i="257"/>
  <c r="AT848" i="257"/>
  <c r="AR848" i="257"/>
  <c r="AO848" i="257"/>
  <c r="AM848" i="257"/>
  <c r="AJ848" i="257"/>
  <c r="AH848" i="257"/>
  <c r="AE848" i="257"/>
  <c r="AC848" i="257"/>
  <c r="Z848" i="257"/>
  <c r="X848" i="257"/>
  <c r="U848" i="257"/>
  <c r="S848" i="257"/>
  <c r="P848" i="257"/>
  <c r="BB847" i="257"/>
  <c r="AY847" i="257"/>
  <c r="AW847" i="257"/>
  <c r="AT847" i="257"/>
  <c r="AR847" i="257"/>
  <c r="AO847" i="257"/>
  <c r="AM847" i="257"/>
  <c r="AJ847" i="257"/>
  <c r="AH847" i="257"/>
  <c r="AE847" i="257"/>
  <c r="AC847" i="257"/>
  <c r="Z847" i="257"/>
  <c r="X847" i="257"/>
  <c r="U847" i="257"/>
  <c r="S847" i="257"/>
  <c r="P847" i="257"/>
  <c r="BB846" i="257"/>
  <c r="AY846" i="257"/>
  <c r="AW846" i="257"/>
  <c r="AT846" i="257"/>
  <c r="AR846" i="257"/>
  <c r="AO846" i="257"/>
  <c r="AM846" i="257"/>
  <c r="AJ846" i="257"/>
  <c r="AH846" i="257"/>
  <c r="AE846" i="257"/>
  <c r="AC846" i="257"/>
  <c r="Z846" i="257"/>
  <c r="X846" i="257"/>
  <c r="U846" i="257"/>
  <c r="S846" i="257"/>
  <c r="P846" i="257"/>
  <c r="BB845" i="257"/>
  <c r="AY845" i="257"/>
  <c r="AW845" i="257"/>
  <c r="AT845" i="257"/>
  <c r="AR845" i="257"/>
  <c r="AO845" i="257"/>
  <c r="AM845" i="257"/>
  <c r="AJ845" i="257"/>
  <c r="AH845" i="257"/>
  <c r="AE845" i="257"/>
  <c r="AC845" i="257"/>
  <c r="Z845" i="257"/>
  <c r="X845" i="257"/>
  <c r="U845" i="257"/>
  <c r="S845" i="257"/>
  <c r="P845" i="257"/>
  <c r="BB844" i="257"/>
  <c r="AY844" i="257"/>
  <c r="AW844" i="257"/>
  <c r="AT844" i="257"/>
  <c r="AR844" i="257"/>
  <c r="AO844" i="257"/>
  <c r="AM844" i="257"/>
  <c r="AJ844" i="257"/>
  <c r="AH844" i="257"/>
  <c r="AE844" i="257"/>
  <c r="AC844" i="257"/>
  <c r="Z844" i="257"/>
  <c r="X844" i="257"/>
  <c r="U844" i="257"/>
  <c r="S844" i="257"/>
  <c r="P844" i="257"/>
  <c r="BB843" i="257"/>
  <c r="AY843" i="257"/>
  <c r="AW843" i="257"/>
  <c r="AT843" i="257"/>
  <c r="AR843" i="257"/>
  <c r="AO843" i="257"/>
  <c r="AM843" i="257"/>
  <c r="AJ843" i="257"/>
  <c r="AH843" i="257"/>
  <c r="AE843" i="257"/>
  <c r="AC843" i="257"/>
  <c r="Z843" i="257"/>
  <c r="X843" i="257"/>
  <c r="U843" i="257"/>
  <c r="S843" i="257"/>
  <c r="P843" i="257"/>
  <c r="BB842" i="257"/>
  <c r="AY842" i="257"/>
  <c r="AW842" i="257"/>
  <c r="AT842" i="257"/>
  <c r="AR842" i="257"/>
  <c r="AO842" i="257"/>
  <c r="AM842" i="257"/>
  <c r="AJ842" i="257"/>
  <c r="AH842" i="257"/>
  <c r="AE842" i="257"/>
  <c r="AC842" i="257"/>
  <c r="Z842" i="257"/>
  <c r="X842" i="257"/>
  <c r="U842" i="257"/>
  <c r="S842" i="257"/>
  <c r="P842" i="257"/>
  <c r="BB841" i="257"/>
  <c r="AY841" i="257"/>
  <c r="AW841" i="257"/>
  <c r="AT841" i="257"/>
  <c r="AR841" i="257"/>
  <c r="AO841" i="257"/>
  <c r="AM841" i="257"/>
  <c r="AJ841" i="257"/>
  <c r="AH841" i="257"/>
  <c r="AE841" i="257"/>
  <c r="AC841" i="257"/>
  <c r="Z841" i="257"/>
  <c r="X841" i="257"/>
  <c r="U841" i="257"/>
  <c r="S841" i="257"/>
  <c r="P841" i="257"/>
  <c r="BB840" i="257"/>
  <c r="AY840" i="257"/>
  <c r="AW840" i="257"/>
  <c r="AT840" i="257"/>
  <c r="AR840" i="257"/>
  <c r="AO840" i="257"/>
  <c r="AM840" i="257"/>
  <c r="AJ840" i="257"/>
  <c r="AH840" i="257"/>
  <c r="AE840" i="257"/>
  <c r="AC840" i="257"/>
  <c r="Z840" i="257"/>
  <c r="X840" i="257"/>
  <c r="U840" i="257"/>
  <c r="S840" i="257"/>
  <c r="P840" i="257"/>
  <c r="BB839" i="257"/>
  <c r="AY839" i="257"/>
  <c r="AW839" i="257"/>
  <c r="AT839" i="257"/>
  <c r="AR839" i="257"/>
  <c r="AO839" i="257"/>
  <c r="AM839" i="257"/>
  <c r="AJ839" i="257"/>
  <c r="AH839" i="257"/>
  <c r="AE839" i="257"/>
  <c r="AC839" i="257"/>
  <c r="Z839" i="257"/>
  <c r="X839" i="257"/>
  <c r="U839" i="257"/>
  <c r="S839" i="257"/>
  <c r="P839" i="257"/>
  <c r="BB838" i="257"/>
  <c r="AY838" i="257"/>
  <c r="AW838" i="257"/>
  <c r="AT838" i="257"/>
  <c r="AR838" i="257"/>
  <c r="AO838" i="257"/>
  <c r="AM838" i="257"/>
  <c r="AJ838" i="257"/>
  <c r="AH838" i="257"/>
  <c r="AE838" i="257"/>
  <c r="AC838" i="257"/>
  <c r="Z838" i="257"/>
  <c r="X838" i="257"/>
  <c r="U838" i="257"/>
  <c r="S838" i="257"/>
  <c r="P838" i="257"/>
  <c r="BB837" i="257"/>
  <c r="AY837" i="257"/>
  <c r="AW837" i="257"/>
  <c r="AT837" i="257"/>
  <c r="AR837" i="257"/>
  <c r="AO837" i="257"/>
  <c r="AM837" i="257"/>
  <c r="AJ837" i="257"/>
  <c r="AH837" i="257"/>
  <c r="AE837" i="257"/>
  <c r="AC837" i="257"/>
  <c r="Z837" i="257"/>
  <c r="X837" i="257"/>
  <c r="U837" i="257"/>
  <c r="S837" i="257"/>
  <c r="P837" i="257"/>
  <c r="BB836" i="257"/>
  <c r="AY836" i="257"/>
  <c r="AW836" i="257"/>
  <c r="AT836" i="257"/>
  <c r="AR836" i="257"/>
  <c r="AO836" i="257"/>
  <c r="AM836" i="257"/>
  <c r="AJ836" i="257"/>
  <c r="AH836" i="257"/>
  <c r="AE836" i="257"/>
  <c r="AC836" i="257"/>
  <c r="Z836" i="257"/>
  <c r="X836" i="257"/>
  <c r="U836" i="257"/>
  <c r="S836" i="257"/>
  <c r="P836" i="257"/>
  <c r="BB835" i="257"/>
  <c r="AY835" i="257"/>
  <c r="AW835" i="257"/>
  <c r="AT835" i="257"/>
  <c r="AR835" i="257"/>
  <c r="AO835" i="257"/>
  <c r="AM835" i="257"/>
  <c r="AJ835" i="257"/>
  <c r="AH835" i="257"/>
  <c r="AE835" i="257"/>
  <c r="AC835" i="257"/>
  <c r="Z835" i="257"/>
  <c r="X835" i="257"/>
  <c r="U835" i="257"/>
  <c r="S835" i="257"/>
  <c r="P835" i="257"/>
  <c r="BB834" i="257"/>
  <c r="AY834" i="257"/>
  <c r="AW834" i="257"/>
  <c r="AT834" i="257"/>
  <c r="AR834" i="257"/>
  <c r="AO834" i="257"/>
  <c r="AM834" i="257"/>
  <c r="AJ834" i="257"/>
  <c r="AH834" i="257"/>
  <c r="AE834" i="257"/>
  <c r="AC834" i="257"/>
  <c r="Z834" i="257"/>
  <c r="X834" i="257"/>
  <c r="U834" i="257"/>
  <c r="S834" i="257"/>
  <c r="P834" i="257"/>
  <c r="BB833" i="257"/>
  <c r="AY833" i="257"/>
  <c r="AW833" i="257"/>
  <c r="AT833" i="257"/>
  <c r="AR833" i="257"/>
  <c r="AO833" i="257"/>
  <c r="AM833" i="257"/>
  <c r="AJ833" i="257"/>
  <c r="AH833" i="257"/>
  <c r="AE833" i="257"/>
  <c r="AC833" i="257"/>
  <c r="Z833" i="257"/>
  <c r="X833" i="257"/>
  <c r="U833" i="257"/>
  <c r="S833" i="257"/>
  <c r="P833" i="257"/>
  <c r="BB832" i="257"/>
  <c r="AY832" i="257"/>
  <c r="AW832" i="257"/>
  <c r="AT832" i="257"/>
  <c r="AR832" i="257"/>
  <c r="AO832" i="257"/>
  <c r="AM832" i="257"/>
  <c r="AJ832" i="257"/>
  <c r="AH832" i="257"/>
  <c r="AE832" i="257"/>
  <c r="AC832" i="257"/>
  <c r="Z832" i="257"/>
  <c r="X832" i="257"/>
  <c r="U832" i="257"/>
  <c r="S832" i="257"/>
  <c r="P832" i="257"/>
  <c r="BB831" i="257"/>
  <c r="AY831" i="257"/>
  <c r="AW831" i="257"/>
  <c r="AT831" i="257"/>
  <c r="AR831" i="257"/>
  <c r="AO831" i="257"/>
  <c r="AM831" i="257"/>
  <c r="AJ831" i="257"/>
  <c r="AH831" i="257"/>
  <c r="AE831" i="257"/>
  <c r="AC831" i="257"/>
  <c r="Z831" i="257"/>
  <c r="X831" i="257"/>
  <c r="U831" i="257"/>
  <c r="S831" i="257"/>
  <c r="P831" i="257"/>
  <c r="BB830" i="257"/>
  <c r="AY830" i="257"/>
  <c r="AW830" i="257"/>
  <c r="AT830" i="257"/>
  <c r="AR830" i="257"/>
  <c r="AO830" i="257"/>
  <c r="AM830" i="257"/>
  <c r="AJ830" i="257"/>
  <c r="AH830" i="257"/>
  <c r="AE830" i="257"/>
  <c r="AC830" i="257"/>
  <c r="Z830" i="257"/>
  <c r="X830" i="257"/>
  <c r="U830" i="257"/>
  <c r="S830" i="257"/>
  <c r="P830" i="257"/>
  <c r="BB829" i="257"/>
  <c r="AY829" i="257"/>
  <c r="AW829" i="257"/>
  <c r="AT829" i="257"/>
  <c r="AR829" i="257"/>
  <c r="AO829" i="257"/>
  <c r="AM829" i="257"/>
  <c r="AJ829" i="257"/>
  <c r="AH829" i="257"/>
  <c r="AE829" i="257"/>
  <c r="AC829" i="257"/>
  <c r="Z829" i="257"/>
  <c r="X829" i="257"/>
  <c r="U829" i="257"/>
  <c r="S829" i="257"/>
  <c r="P829" i="257"/>
  <c r="BB828" i="257"/>
  <c r="AY828" i="257"/>
  <c r="AW828" i="257"/>
  <c r="AT828" i="257"/>
  <c r="AR828" i="257"/>
  <c r="AO828" i="257"/>
  <c r="AM828" i="257"/>
  <c r="AJ828" i="257"/>
  <c r="AH828" i="257"/>
  <c r="AE828" i="257"/>
  <c r="AC828" i="257"/>
  <c r="Z828" i="257"/>
  <c r="X828" i="257"/>
  <c r="U828" i="257"/>
  <c r="S828" i="257"/>
  <c r="P828" i="257"/>
  <c r="BB827" i="257"/>
  <c r="AY827" i="257"/>
  <c r="AW827" i="257"/>
  <c r="AT827" i="257"/>
  <c r="AR827" i="257"/>
  <c r="AO827" i="257"/>
  <c r="AM827" i="257"/>
  <c r="AJ827" i="257"/>
  <c r="AH827" i="257"/>
  <c r="AE827" i="257"/>
  <c r="AC827" i="257"/>
  <c r="Z827" i="257"/>
  <c r="X827" i="257"/>
  <c r="U827" i="257"/>
  <c r="S827" i="257"/>
  <c r="P827" i="257"/>
  <c r="BB826" i="257"/>
  <c r="AY826" i="257"/>
  <c r="AW826" i="257"/>
  <c r="AT826" i="257"/>
  <c r="AR826" i="257"/>
  <c r="AO826" i="257"/>
  <c r="AM826" i="257"/>
  <c r="AJ826" i="257"/>
  <c r="AH826" i="257"/>
  <c r="AE826" i="257"/>
  <c r="AC826" i="257"/>
  <c r="Z826" i="257"/>
  <c r="X826" i="257"/>
  <c r="U826" i="257"/>
  <c r="S826" i="257"/>
  <c r="P826" i="257"/>
  <c r="BB825" i="257"/>
  <c r="AY825" i="257"/>
  <c r="AW825" i="257"/>
  <c r="AT825" i="257"/>
  <c r="AR825" i="257"/>
  <c r="AO825" i="257"/>
  <c r="AM825" i="257"/>
  <c r="AJ825" i="257"/>
  <c r="AH825" i="257"/>
  <c r="AE825" i="257"/>
  <c r="AC825" i="257"/>
  <c r="Z825" i="257"/>
  <c r="X825" i="257"/>
  <c r="U825" i="257"/>
  <c r="S825" i="257"/>
  <c r="P825" i="257"/>
  <c r="BB824" i="257"/>
  <c r="AY824" i="257"/>
  <c r="AW824" i="257"/>
  <c r="AT824" i="257"/>
  <c r="AR824" i="257"/>
  <c r="AO824" i="257"/>
  <c r="AM824" i="257"/>
  <c r="AJ824" i="257"/>
  <c r="AH824" i="257"/>
  <c r="AE824" i="257"/>
  <c r="AC824" i="257"/>
  <c r="Z824" i="257"/>
  <c r="X824" i="257"/>
  <c r="U824" i="257"/>
  <c r="S824" i="257"/>
  <c r="P824" i="257"/>
  <c r="BB823" i="257"/>
  <c r="AY823" i="257"/>
  <c r="AW823" i="257"/>
  <c r="AT823" i="257"/>
  <c r="AR823" i="257"/>
  <c r="AO823" i="257"/>
  <c r="AM823" i="257"/>
  <c r="AJ823" i="257"/>
  <c r="AH823" i="257"/>
  <c r="AE823" i="257"/>
  <c r="AC823" i="257"/>
  <c r="Z823" i="257"/>
  <c r="X823" i="257"/>
  <c r="U823" i="257"/>
  <c r="S823" i="257"/>
  <c r="P823" i="257"/>
  <c r="BB822" i="257"/>
  <c r="AY822" i="257"/>
  <c r="AW822" i="257"/>
  <c r="AT822" i="257"/>
  <c r="AR822" i="257"/>
  <c r="AO822" i="257"/>
  <c r="AM822" i="257"/>
  <c r="AJ822" i="257"/>
  <c r="AH822" i="257"/>
  <c r="AE822" i="257"/>
  <c r="AC822" i="257"/>
  <c r="Z822" i="257"/>
  <c r="X822" i="257"/>
  <c r="U822" i="257"/>
  <c r="S822" i="257"/>
  <c r="P822" i="257"/>
  <c r="BB821" i="257"/>
  <c r="AY821" i="257"/>
  <c r="AW821" i="257"/>
  <c r="AT821" i="257"/>
  <c r="AR821" i="257"/>
  <c r="AO821" i="257"/>
  <c r="AM821" i="257"/>
  <c r="AJ821" i="257"/>
  <c r="AH821" i="257"/>
  <c r="AE821" i="257"/>
  <c r="AC821" i="257"/>
  <c r="Z821" i="257"/>
  <c r="X821" i="257"/>
  <c r="U821" i="257"/>
  <c r="S821" i="257"/>
  <c r="P821" i="257"/>
  <c r="BB820" i="257"/>
  <c r="AY820" i="257"/>
  <c r="AW820" i="257"/>
  <c r="AT820" i="257"/>
  <c r="AR820" i="257"/>
  <c r="AO820" i="257"/>
  <c r="AM820" i="257"/>
  <c r="AJ820" i="257"/>
  <c r="AH820" i="257"/>
  <c r="AE820" i="257"/>
  <c r="AC820" i="257"/>
  <c r="Z820" i="257"/>
  <c r="X820" i="257"/>
  <c r="U820" i="257"/>
  <c r="S820" i="257"/>
  <c r="P820" i="257"/>
  <c r="BB819" i="257"/>
  <c r="AY819" i="257"/>
  <c r="AW819" i="257"/>
  <c r="AT819" i="257"/>
  <c r="AR819" i="257"/>
  <c r="AO819" i="257"/>
  <c r="AM819" i="257"/>
  <c r="AJ819" i="257"/>
  <c r="AH819" i="257"/>
  <c r="AE819" i="257"/>
  <c r="AC819" i="257"/>
  <c r="Z819" i="257"/>
  <c r="X819" i="257"/>
  <c r="U819" i="257"/>
  <c r="S819" i="257"/>
  <c r="P819" i="257"/>
  <c r="BB818" i="257"/>
  <c r="AY818" i="257"/>
  <c r="AW818" i="257"/>
  <c r="AT818" i="257"/>
  <c r="AR818" i="257"/>
  <c r="AO818" i="257"/>
  <c r="AM818" i="257"/>
  <c r="AJ818" i="257"/>
  <c r="AH818" i="257"/>
  <c r="AE818" i="257"/>
  <c r="AC818" i="257"/>
  <c r="Z818" i="257"/>
  <c r="X818" i="257"/>
  <c r="U818" i="257"/>
  <c r="S818" i="257"/>
  <c r="P818" i="257"/>
  <c r="BB817" i="257"/>
  <c r="AY817" i="257"/>
  <c r="AW817" i="257"/>
  <c r="AT817" i="257"/>
  <c r="AR817" i="257"/>
  <c r="AO817" i="257"/>
  <c r="AM817" i="257"/>
  <c r="AJ817" i="257"/>
  <c r="AH817" i="257"/>
  <c r="AE817" i="257"/>
  <c r="AC817" i="257"/>
  <c r="Z817" i="257"/>
  <c r="X817" i="257"/>
  <c r="U817" i="257"/>
  <c r="S817" i="257"/>
  <c r="P817" i="257"/>
  <c r="BB816" i="257"/>
  <c r="AY816" i="257"/>
  <c r="AW816" i="257"/>
  <c r="AT816" i="257"/>
  <c r="AR816" i="257"/>
  <c r="AO816" i="257"/>
  <c r="AM816" i="257"/>
  <c r="AJ816" i="257"/>
  <c r="AH816" i="257"/>
  <c r="AE816" i="257"/>
  <c r="AC816" i="257"/>
  <c r="Z816" i="257"/>
  <c r="X816" i="257"/>
  <c r="U816" i="257"/>
  <c r="S816" i="257"/>
  <c r="P816" i="257"/>
  <c r="BB815" i="257"/>
  <c r="AY815" i="257"/>
  <c r="AW815" i="257"/>
  <c r="AT815" i="257"/>
  <c r="AR815" i="257"/>
  <c r="AO815" i="257"/>
  <c r="AM815" i="257"/>
  <c r="AJ815" i="257"/>
  <c r="AH815" i="257"/>
  <c r="AE815" i="257"/>
  <c r="AC815" i="257"/>
  <c r="Z815" i="257"/>
  <c r="X815" i="257"/>
  <c r="U815" i="257"/>
  <c r="S815" i="257"/>
  <c r="P815" i="257"/>
  <c r="BB814" i="257"/>
  <c r="AY814" i="257"/>
  <c r="AW814" i="257"/>
  <c r="AT814" i="257"/>
  <c r="AR814" i="257"/>
  <c r="AO814" i="257"/>
  <c r="AM814" i="257"/>
  <c r="AJ814" i="257"/>
  <c r="AH814" i="257"/>
  <c r="AE814" i="257"/>
  <c r="AC814" i="257"/>
  <c r="Z814" i="257"/>
  <c r="X814" i="257"/>
  <c r="U814" i="257"/>
  <c r="S814" i="257"/>
  <c r="P814" i="257"/>
  <c r="BB813" i="257"/>
  <c r="AY813" i="257"/>
  <c r="AW813" i="257"/>
  <c r="AT813" i="257"/>
  <c r="AR813" i="257"/>
  <c r="AO813" i="257"/>
  <c r="AM813" i="257"/>
  <c r="AJ813" i="257"/>
  <c r="AH813" i="257"/>
  <c r="AE813" i="257"/>
  <c r="AC813" i="257"/>
  <c r="Z813" i="257"/>
  <c r="X813" i="257"/>
  <c r="U813" i="257"/>
  <c r="S813" i="257"/>
  <c r="P813" i="257"/>
  <c r="BB812" i="257"/>
  <c r="AY812" i="257"/>
  <c r="AW812" i="257"/>
  <c r="AT812" i="257"/>
  <c r="AR812" i="257"/>
  <c r="AO812" i="257"/>
  <c r="AM812" i="257"/>
  <c r="AJ812" i="257"/>
  <c r="AH812" i="257"/>
  <c r="AE812" i="257"/>
  <c r="AC812" i="257"/>
  <c r="Z812" i="257"/>
  <c r="X812" i="257"/>
  <c r="U812" i="257"/>
  <c r="S812" i="257"/>
  <c r="P812" i="257"/>
  <c r="BB811" i="257"/>
  <c r="AY811" i="257"/>
  <c r="AW811" i="257"/>
  <c r="AT811" i="257"/>
  <c r="AR811" i="257"/>
  <c r="AO811" i="257"/>
  <c r="AM811" i="257"/>
  <c r="AJ811" i="257"/>
  <c r="AH811" i="257"/>
  <c r="AE811" i="257"/>
  <c r="AC811" i="257"/>
  <c r="Z811" i="257"/>
  <c r="X811" i="257"/>
  <c r="U811" i="257"/>
  <c r="S811" i="257"/>
  <c r="P811" i="257"/>
  <c r="BB810" i="257"/>
  <c r="AY810" i="257"/>
  <c r="AW810" i="257"/>
  <c r="AT810" i="257"/>
  <c r="AR810" i="257"/>
  <c r="AO810" i="257"/>
  <c r="AM810" i="257"/>
  <c r="AJ810" i="257"/>
  <c r="AH810" i="257"/>
  <c r="AE810" i="257"/>
  <c r="AC810" i="257"/>
  <c r="Z810" i="257"/>
  <c r="X810" i="257"/>
  <c r="U810" i="257"/>
  <c r="S810" i="257"/>
  <c r="P810" i="257"/>
  <c r="BB809" i="257"/>
  <c r="AY809" i="257"/>
  <c r="AW809" i="257"/>
  <c r="AT809" i="257"/>
  <c r="AR809" i="257"/>
  <c r="AO809" i="257"/>
  <c r="AM809" i="257"/>
  <c r="AJ809" i="257"/>
  <c r="AH809" i="257"/>
  <c r="AE809" i="257"/>
  <c r="AC809" i="257"/>
  <c r="Z809" i="257"/>
  <c r="X809" i="257"/>
  <c r="U809" i="257"/>
  <c r="S809" i="257"/>
  <c r="P809" i="257"/>
  <c r="BB808" i="257"/>
  <c r="AY808" i="257"/>
  <c r="AW808" i="257"/>
  <c r="AT808" i="257"/>
  <c r="AR808" i="257"/>
  <c r="AO808" i="257"/>
  <c r="AM808" i="257"/>
  <c r="AJ808" i="257"/>
  <c r="AH808" i="257"/>
  <c r="AE808" i="257"/>
  <c r="AC808" i="257"/>
  <c r="Z808" i="257"/>
  <c r="X808" i="257"/>
  <c r="U808" i="257"/>
  <c r="S808" i="257"/>
  <c r="P808" i="257"/>
  <c r="BB807" i="257"/>
  <c r="AY807" i="257"/>
  <c r="AW807" i="257"/>
  <c r="AT807" i="257"/>
  <c r="AR807" i="257"/>
  <c r="AO807" i="257"/>
  <c r="AM807" i="257"/>
  <c r="AJ807" i="257"/>
  <c r="AH807" i="257"/>
  <c r="AE807" i="257"/>
  <c r="AC807" i="257"/>
  <c r="Z807" i="257"/>
  <c r="X807" i="257"/>
  <c r="U807" i="257"/>
  <c r="S807" i="257"/>
  <c r="P807" i="257"/>
  <c r="BB806" i="257"/>
  <c r="AY806" i="257"/>
  <c r="AW806" i="257"/>
  <c r="AT806" i="257"/>
  <c r="AR806" i="257"/>
  <c r="AO806" i="257"/>
  <c r="AM806" i="257"/>
  <c r="AJ806" i="257"/>
  <c r="AH806" i="257"/>
  <c r="AE806" i="257"/>
  <c r="AC806" i="257"/>
  <c r="Z806" i="257"/>
  <c r="X806" i="257"/>
  <c r="U806" i="257"/>
  <c r="S806" i="257"/>
  <c r="P806" i="257"/>
  <c r="BB805" i="257"/>
  <c r="AY805" i="257"/>
  <c r="AW805" i="257"/>
  <c r="AT805" i="257"/>
  <c r="AR805" i="257"/>
  <c r="AO805" i="257"/>
  <c r="AM805" i="257"/>
  <c r="AJ805" i="257"/>
  <c r="AH805" i="257"/>
  <c r="AE805" i="257"/>
  <c r="AC805" i="257"/>
  <c r="Z805" i="257"/>
  <c r="X805" i="257"/>
  <c r="U805" i="257"/>
  <c r="S805" i="257"/>
  <c r="P805" i="257"/>
  <c r="BB804" i="257"/>
  <c r="AY804" i="257"/>
  <c r="AW804" i="257"/>
  <c r="AT804" i="257"/>
  <c r="AR804" i="257"/>
  <c r="AO804" i="257"/>
  <c r="AM804" i="257"/>
  <c r="AJ804" i="257"/>
  <c r="AH804" i="257"/>
  <c r="AE804" i="257"/>
  <c r="AC804" i="257"/>
  <c r="Z804" i="257"/>
  <c r="X804" i="257"/>
  <c r="U804" i="257"/>
  <c r="S804" i="257"/>
  <c r="P804" i="257"/>
  <c r="BB803" i="257"/>
  <c r="AY803" i="257"/>
  <c r="AW803" i="257"/>
  <c r="AT803" i="257"/>
  <c r="AR803" i="257"/>
  <c r="AO803" i="257"/>
  <c r="AM803" i="257"/>
  <c r="AJ803" i="257"/>
  <c r="AH803" i="257"/>
  <c r="AE803" i="257"/>
  <c r="AC803" i="257"/>
  <c r="Z803" i="257"/>
  <c r="X803" i="257"/>
  <c r="U803" i="257"/>
  <c r="S803" i="257"/>
  <c r="P803" i="257"/>
  <c r="BB802" i="257"/>
  <c r="AY802" i="257"/>
  <c r="AW802" i="257"/>
  <c r="AT802" i="257"/>
  <c r="AR802" i="257"/>
  <c r="AO802" i="257"/>
  <c r="AM802" i="257"/>
  <c r="AJ802" i="257"/>
  <c r="AH802" i="257"/>
  <c r="AE802" i="257"/>
  <c r="AC802" i="257"/>
  <c r="Z802" i="257"/>
  <c r="X802" i="257"/>
  <c r="U802" i="257"/>
  <c r="S802" i="257"/>
  <c r="P802" i="257"/>
  <c r="BB801" i="257"/>
  <c r="AY801" i="257"/>
  <c r="AW801" i="257"/>
  <c r="AT801" i="257"/>
  <c r="AR801" i="257"/>
  <c r="AO801" i="257"/>
  <c r="AM801" i="257"/>
  <c r="AJ801" i="257"/>
  <c r="AH801" i="257"/>
  <c r="AE801" i="257"/>
  <c r="AC801" i="257"/>
  <c r="Z801" i="257"/>
  <c r="X801" i="257"/>
  <c r="U801" i="257"/>
  <c r="S801" i="257"/>
  <c r="P801" i="257"/>
  <c r="BB800" i="257"/>
  <c r="AY800" i="257"/>
  <c r="AW800" i="257"/>
  <c r="AT800" i="257"/>
  <c r="AR800" i="257"/>
  <c r="AO800" i="257"/>
  <c r="AM800" i="257"/>
  <c r="AJ800" i="257"/>
  <c r="AH800" i="257"/>
  <c r="AE800" i="257"/>
  <c r="AC800" i="257"/>
  <c r="Z800" i="257"/>
  <c r="X800" i="257"/>
  <c r="U800" i="257"/>
  <c r="S800" i="257"/>
  <c r="P800" i="257"/>
  <c r="BB799" i="257"/>
  <c r="AY799" i="257"/>
  <c r="AW799" i="257"/>
  <c r="AT799" i="257"/>
  <c r="AR799" i="257"/>
  <c r="AO799" i="257"/>
  <c r="AM799" i="257"/>
  <c r="AJ799" i="257"/>
  <c r="AH799" i="257"/>
  <c r="AE799" i="257"/>
  <c r="AC799" i="257"/>
  <c r="Z799" i="257"/>
  <c r="X799" i="257"/>
  <c r="U799" i="257"/>
  <c r="S799" i="257"/>
  <c r="P799" i="257"/>
  <c r="BB798" i="257"/>
  <c r="AY798" i="257"/>
  <c r="AW798" i="257"/>
  <c r="AT798" i="257"/>
  <c r="AR798" i="257"/>
  <c r="AO798" i="257"/>
  <c r="AM798" i="257"/>
  <c r="AJ798" i="257"/>
  <c r="AH798" i="257"/>
  <c r="AE798" i="257"/>
  <c r="AC798" i="257"/>
  <c r="Z798" i="257"/>
  <c r="X798" i="257"/>
  <c r="U798" i="257"/>
  <c r="S798" i="257"/>
  <c r="P798" i="257"/>
  <c r="BB797" i="257"/>
  <c r="AY797" i="257"/>
  <c r="AW797" i="257"/>
  <c r="AT797" i="257"/>
  <c r="AR797" i="257"/>
  <c r="AO797" i="257"/>
  <c r="AM797" i="257"/>
  <c r="AJ797" i="257"/>
  <c r="AH797" i="257"/>
  <c r="AE797" i="257"/>
  <c r="AC797" i="257"/>
  <c r="Z797" i="257"/>
  <c r="X797" i="257"/>
  <c r="U797" i="257"/>
  <c r="S797" i="257"/>
  <c r="P797" i="257"/>
  <c r="BB796" i="257"/>
  <c r="AY796" i="257"/>
  <c r="AW796" i="257"/>
  <c r="AT796" i="257"/>
  <c r="AR796" i="257"/>
  <c r="AO796" i="257"/>
  <c r="AM796" i="257"/>
  <c r="AJ796" i="257"/>
  <c r="AH796" i="257"/>
  <c r="AE796" i="257"/>
  <c r="AC796" i="257"/>
  <c r="Z796" i="257"/>
  <c r="X796" i="257"/>
  <c r="U796" i="257"/>
  <c r="S796" i="257"/>
  <c r="P796" i="257"/>
  <c r="BB795" i="257"/>
  <c r="AY795" i="257"/>
  <c r="AW795" i="257"/>
  <c r="AT795" i="257"/>
  <c r="AR795" i="257"/>
  <c r="AO795" i="257"/>
  <c r="AM795" i="257"/>
  <c r="AJ795" i="257"/>
  <c r="AH795" i="257"/>
  <c r="AE795" i="257"/>
  <c r="AC795" i="257"/>
  <c r="Z795" i="257"/>
  <c r="X795" i="257"/>
  <c r="U795" i="257"/>
  <c r="S795" i="257"/>
  <c r="P795" i="257"/>
  <c r="BB794" i="257"/>
  <c r="AY794" i="257"/>
  <c r="AW794" i="257"/>
  <c r="AT794" i="257"/>
  <c r="AR794" i="257"/>
  <c r="AO794" i="257"/>
  <c r="AM794" i="257"/>
  <c r="AJ794" i="257"/>
  <c r="AH794" i="257"/>
  <c r="AE794" i="257"/>
  <c r="AC794" i="257"/>
  <c r="Z794" i="257"/>
  <c r="X794" i="257"/>
  <c r="U794" i="257"/>
  <c r="S794" i="257"/>
  <c r="P794" i="257"/>
  <c r="BB793" i="257"/>
  <c r="AY793" i="257"/>
  <c r="AW793" i="257"/>
  <c r="AT793" i="257"/>
  <c r="AR793" i="257"/>
  <c r="AO793" i="257"/>
  <c r="AM793" i="257"/>
  <c r="AJ793" i="257"/>
  <c r="AH793" i="257"/>
  <c r="AE793" i="257"/>
  <c r="AC793" i="257"/>
  <c r="Z793" i="257"/>
  <c r="X793" i="257"/>
  <c r="U793" i="257"/>
  <c r="S793" i="257"/>
  <c r="P793" i="257"/>
  <c r="BB792" i="257"/>
  <c r="AY792" i="257"/>
  <c r="AW792" i="257"/>
  <c r="AT792" i="257"/>
  <c r="AR792" i="257"/>
  <c r="AO792" i="257"/>
  <c r="AM792" i="257"/>
  <c r="AJ792" i="257"/>
  <c r="AH792" i="257"/>
  <c r="AE792" i="257"/>
  <c r="AC792" i="257"/>
  <c r="Z792" i="257"/>
  <c r="X792" i="257"/>
  <c r="U792" i="257"/>
  <c r="S792" i="257"/>
  <c r="P792" i="257"/>
  <c r="BB791" i="257"/>
  <c r="AY791" i="257"/>
  <c r="AW791" i="257"/>
  <c r="AT791" i="257"/>
  <c r="AR791" i="257"/>
  <c r="AO791" i="257"/>
  <c r="AM791" i="257"/>
  <c r="AJ791" i="257"/>
  <c r="AH791" i="257"/>
  <c r="AE791" i="257"/>
  <c r="AC791" i="257"/>
  <c r="Z791" i="257"/>
  <c r="X791" i="257"/>
  <c r="U791" i="257"/>
  <c r="S791" i="257"/>
  <c r="P791" i="257"/>
  <c r="BB790" i="257"/>
  <c r="AY790" i="257"/>
  <c r="AW790" i="257"/>
  <c r="AT790" i="257"/>
  <c r="AR790" i="257"/>
  <c r="AO790" i="257"/>
  <c r="AM790" i="257"/>
  <c r="AJ790" i="257"/>
  <c r="AH790" i="257"/>
  <c r="AE790" i="257"/>
  <c r="AC790" i="257"/>
  <c r="Z790" i="257"/>
  <c r="X790" i="257"/>
  <c r="U790" i="257"/>
  <c r="S790" i="257"/>
  <c r="P790" i="257"/>
  <c r="BB789" i="257"/>
  <c r="AY789" i="257"/>
  <c r="AW789" i="257"/>
  <c r="AT789" i="257"/>
  <c r="AR789" i="257"/>
  <c r="AO789" i="257"/>
  <c r="AM789" i="257"/>
  <c r="AJ789" i="257"/>
  <c r="AH789" i="257"/>
  <c r="AE789" i="257"/>
  <c r="AC789" i="257"/>
  <c r="Z789" i="257"/>
  <c r="X789" i="257"/>
  <c r="U789" i="257"/>
  <c r="S789" i="257"/>
  <c r="P789" i="257"/>
  <c r="BB788" i="257"/>
  <c r="AY788" i="257"/>
  <c r="AW788" i="257"/>
  <c r="AT788" i="257"/>
  <c r="AR788" i="257"/>
  <c r="AO788" i="257"/>
  <c r="AM788" i="257"/>
  <c r="AJ788" i="257"/>
  <c r="AH788" i="257"/>
  <c r="AE788" i="257"/>
  <c r="AC788" i="257"/>
  <c r="Z788" i="257"/>
  <c r="X788" i="257"/>
  <c r="U788" i="257"/>
  <c r="S788" i="257"/>
  <c r="P788" i="257"/>
  <c r="BB787" i="257"/>
  <c r="AY787" i="257"/>
  <c r="AW787" i="257"/>
  <c r="AT787" i="257"/>
  <c r="AR787" i="257"/>
  <c r="AO787" i="257"/>
  <c r="AM787" i="257"/>
  <c r="AJ787" i="257"/>
  <c r="AH787" i="257"/>
  <c r="AE787" i="257"/>
  <c r="AC787" i="257"/>
  <c r="Z787" i="257"/>
  <c r="X787" i="257"/>
  <c r="U787" i="257"/>
  <c r="S787" i="257"/>
  <c r="P787" i="257"/>
  <c r="BB786" i="257"/>
  <c r="AY786" i="257"/>
  <c r="AW786" i="257"/>
  <c r="AT786" i="257"/>
  <c r="AR786" i="257"/>
  <c r="AO786" i="257"/>
  <c r="AM786" i="257"/>
  <c r="AJ786" i="257"/>
  <c r="AH786" i="257"/>
  <c r="AE786" i="257"/>
  <c r="AC786" i="257"/>
  <c r="Z786" i="257"/>
  <c r="X786" i="257"/>
  <c r="U786" i="257"/>
  <c r="S786" i="257"/>
  <c r="P786" i="257"/>
  <c r="BB785" i="257"/>
  <c r="AY785" i="257"/>
  <c r="AW785" i="257"/>
  <c r="AT785" i="257"/>
  <c r="AR785" i="257"/>
  <c r="AO785" i="257"/>
  <c r="AM785" i="257"/>
  <c r="AJ785" i="257"/>
  <c r="AH785" i="257"/>
  <c r="AE785" i="257"/>
  <c r="AC785" i="257"/>
  <c r="Z785" i="257"/>
  <c r="X785" i="257"/>
  <c r="U785" i="257"/>
  <c r="S785" i="257"/>
  <c r="P785" i="257"/>
  <c r="BB784" i="257"/>
  <c r="AY784" i="257"/>
  <c r="AW784" i="257"/>
  <c r="AT784" i="257"/>
  <c r="AR784" i="257"/>
  <c r="AO784" i="257"/>
  <c r="AM784" i="257"/>
  <c r="AJ784" i="257"/>
  <c r="AH784" i="257"/>
  <c r="AE784" i="257"/>
  <c r="AC784" i="257"/>
  <c r="Z784" i="257"/>
  <c r="X784" i="257"/>
  <c r="U784" i="257"/>
  <c r="S784" i="257"/>
  <c r="P784" i="257"/>
  <c r="BB783" i="257"/>
  <c r="AY783" i="257"/>
  <c r="AW783" i="257"/>
  <c r="AT783" i="257"/>
  <c r="AR783" i="257"/>
  <c r="AO783" i="257"/>
  <c r="AM783" i="257"/>
  <c r="AJ783" i="257"/>
  <c r="AH783" i="257"/>
  <c r="AE783" i="257"/>
  <c r="AC783" i="257"/>
  <c r="Z783" i="257"/>
  <c r="X783" i="257"/>
  <c r="U783" i="257"/>
  <c r="S783" i="257"/>
  <c r="P783" i="257"/>
  <c r="BB782" i="257"/>
  <c r="AY782" i="257"/>
  <c r="AW782" i="257"/>
  <c r="AT782" i="257"/>
  <c r="AR782" i="257"/>
  <c r="AO782" i="257"/>
  <c r="AM782" i="257"/>
  <c r="AJ782" i="257"/>
  <c r="AH782" i="257"/>
  <c r="AE782" i="257"/>
  <c r="AC782" i="257"/>
  <c r="Z782" i="257"/>
  <c r="X782" i="257"/>
  <c r="U782" i="257"/>
  <c r="S782" i="257"/>
  <c r="P782" i="257"/>
  <c r="BB781" i="257"/>
  <c r="AY781" i="257"/>
  <c r="AW781" i="257"/>
  <c r="AT781" i="257"/>
  <c r="AR781" i="257"/>
  <c r="AO781" i="257"/>
  <c r="AM781" i="257"/>
  <c r="AJ781" i="257"/>
  <c r="AH781" i="257"/>
  <c r="AE781" i="257"/>
  <c r="AC781" i="257"/>
  <c r="Z781" i="257"/>
  <c r="X781" i="257"/>
  <c r="U781" i="257"/>
  <c r="S781" i="257"/>
  <c r="P781" i="257"/>
  <c r="BB780" i="257"/>
  <c r="AY780" i="257"/>
  <c r="AW780" i="257"/>
  <c r="AT780" i="257"/>
  <c r="AR780" i="257"/>
  <c r="AO780" i="257"/>
  <c r="AM780" i="257"/>
  <c r="AJ780" i="257"/>
  <c r="AH780" i="257"/>
  <c r="AE780" i="257"/>
  <c r="AC780" i="257"/>
  <c r="Z780" i="257"/>
  <c r="X780" i="257"/>
  <c r="U780" i="257"/>
  <c r="S780" i="257"/>
  <c r="P780" i="257"/>
  <c r="BB779" i="257"/>
  <c r="AY779" i="257"/>
  <c r="AW779" i="257"/>
  <c r="AT779" i="257"/>
  <c r="AR779" i="257"/>
  <c r="AO779" i="257"/>
  <c r="AM779" i="257"/>
  <c r="AJ779" i="257"/>
  <c r="AH779" i="257"/>
  <c r="AE779" i="257"/>
  <c r="AC779" i="257"/>
  <c r="Z779" i="257"/>
  <c r="X779" i="257"/>
  <c r="U779" i="257"/>
  <c r="S779" i="257"/>
  <c r="P779" i="257"/>
  <c r="BB778" i="257"/>
  <c r="AY778" i="257"/>
  <c r="AW778" i="257"/>
  <c r="AT778" i="257"/>
  <c r="AR778" i="257"/>
  <c r="AO778" i="257"/>
  <c r="AM778" i="257"/>
  <c r="AJ778" i="257"/>
  <c r="AH778" i="257"/>
  <c r="AE778" i="257"/>
  <c r="AC778" i="257"/>
  <c r="Z778" i="257"/>
  <c r="X778" i="257"/>
  <c r="U778" i="257"/>
  <c r="S778" i="257"/>
  <c r="P778" i="257"/>
  <c r="BB777" i="257"/>
  <c r="AY777" i="257"/>
  <c r="AW777" i="257"/>
  <c r="AT777" i="257"/>
  <c r="AR777" i="257"/>
  <c r="AO777" i="257"/>
  <c r="AM777" i="257"/>
  <c r="AJ777" i="257"/>
  <c r="AH777" i="257"/>
  <c r="AE777" i="257"/>
  <c r="AC777" i="257"/>
  <c r="Z777" i="257"/>
  <c r="X777" i="257"/>
  <c r="U777" i="257"/>
  <c r="S777" i="257"/>
  <c r="P777" i="257"/>
  <c r="BB776" i="257"/>
  <c r="AY776" i="257"/>
  <c r="AW776" i="257"/>
  <c r="AT776" i="257"/>
  <c r="AR776" i="257"/>
  <c r="AO776" i="257"/>
  <c r="AM776" i="257"/>
  <c r="AJ776" i="257"/>
  <c r="AH776" i="257"/>
  <c r="AE776" i="257"/>
  <c r="AC776" i="257"/>
  <c r="Z776" i="257"/>
  <c r="X776" i="257"/>
  <c r="U776" i="257"/>
  <c r="S776" i="257"/>
  <c r="P776" i="257"/>
  <c r="BB775" i="257"/>
  <c r="AY775" i="257"/>
  <c r="AW775" i="257"/>
  <c r="AT775" i="257"/>
  <c r="AR775" i="257"/>
  <c r="AO775" i="257"/>
  <c r="AM775" i="257"/>
  <c r="AJ775" i="257"/>
  <c r="AH775" i="257"/>
  <c r="AE775" i="257"/>
  <c r="AC775" i="257"/>
  <c r="Z775" i="257"/>
  <c r="X775" i="257"/>
  <c r="U775" i="257"/>
  <c r="S775" i="257"/>
  <c r="P775" i="257"/>
  <c r="BB774" i="257"/>
  <c r="AY774" i="257"/>
  <c r="AW774" i="257"/>
  <c r="AT774" i="257"/>
  <c r="AR774" i="257"/>
  <c r="AO774" i="257"/>
  <c r="AM774" i="257"/>
  <c r="AJ774" i="257"/>
  <c r="AH774" i="257"/>
  <c r="AE774" i="257"/>
  <c r="AC774" i="257"/>
  <c r="Z774" i="257"/>
  <c r="X774" i="257"/>
  <c r="U774" i="257"/>
  <c r="S774" i="257"/>
  <c r="P774" i="257"/>
  <c r="BB773" i="257"/>
  <c r="AY773" i="257"/>
  <c r="AW773" i="257"/>
  <c r="AT773" i="257"/>
  <c r="AR773" i="257"/>
  <c r="AO773" i="257"/>
  <c r="AM773" i="257"/>
  <c r="AJ773" i="257"/>
  <c r="AH773" i="257"/>
  <c r="AE773" i="257"/>
  <c r="AC773" i="257"/>
  <c r="Z773" i="257"/>
  <c r="X773" i="257"/>
  <c r="U773" i="257"/>
  <c r="S773" i="257"/>
  <c r="P773" i="257"/>
  <c r="BB772" i="257"/>
  <c r="AY772" i="257"/>
  <c r="AW772" i="257"/>
  <c r="AT772" i="257"/>
  <c r="AR772" i="257"/>
  <c r="AO772" i="257"/>
  <c r="AM772" i="257"/>
  <c r="AJ772" i="257"/>
  <c r="AH772" i="257"/>
  <c r="AE772" i="257"/>
  <c r="AC772" i="257"/>
  <c r="Z772" i="257"/>
  <c r="X772" i="257"/>
  <c r="U772" i="257"/>
  <c r="S772" i="257"/>
  <c r="P772" i="257"/>
  <c r="BB771" i="257"/>
  <c r="AY771" i="257"/>
  <c r="AW771" i="257"/>
  <c r="AT771" i="257"/>
  <c r="AR771" i="257"/>
  <c r="AO771" i="257"/>
  <c r="AM771" i="257"/>
  <c r="AJ771" i="257"/>
  <c r="AH771" i="257"/>
  <c r="AE771" i="257"/>
  <c r="AC771" i="257"/>
  <c r="Z771" i="257"/>
  <c r="X771" i="257"/>
  <c r="U771" i="257"/>
  <c r="S771" i="257"/>
  <c r="P771" i="257"/>
  <c r="BB770" i="257"/>
  <c r="AY770" i="257"/>
  <c r="AW770" i="257"/>
  <c r="AT770" i="257"/>
  <c r="AR770" i="257"/>
  <c r="AO770" i="257"/>
  <c r="AM770" i="257"/>
  <c r="AJ770" i="257"/>
  <c r="AH770" i="257"/>
  <c r="AE770" i="257"/>
  <c r="AC770" i="257"/>
  <c r="Z770" i="257"/>
  <c r="X770" i="257"/>
  <c r="U770" i="257"/>
  <c r="S770" i="257"/>
  <c r="P770" i="257"/>
  <c r="BB769" i="257"/>
  <c r="AY769" i="257"/>
  <c r="AW769" i="257"/>
  <c r="AT769" i="257"/>
  <c r="AR769" i="257"/>
  <c r="AO769" i="257"/>
  <c r="AM769" i="257"/>
  <c r="AJ769" i="257"/>
  <c r="AH769" i="257"/>
  <c r="AE769" i="257"/>
  <c r="AC769" i="257"/>
  <c r="Z769" i="257"/>
  <c r="X769" i="257"/>
  <c r="U769" i="257"/>
  <c r="S769" i="257"/>
  <c r="P769" i="257"/>
  <c r="BB768" i="257"/>
  <c r="AY768" i="257"/>
  <c r="AW768" i="257"/>
  <c r="AT768" i="257"/>
  <c r="AR768" i="257"/>
  <c r="AO768" i="257"/>
  <c r="AM768" i="257"/>
  <c r="AJ768" i="257"/>
  <c r="AH768" i="257"/>
  <c r="AE768" i="257"/>
  <c r="AC768" i="257"/>
  <c r="Z768" i="257"/>
  <c r="X768" i="257"/>
  <c r="U768" i="257"/>
  <c r="S768" i="257"/>
  <c r="P768" i="257"/>
  <c r="BB767" i="257"/>
  <c r="AY767" i="257"/>
  <c r="AW767" i="257"/>
  <c r="AT767" i="257"/>
  <c r="AR767" i="257"/>
  <c r="AO767" i="257"/>
  <c r="AM767" i="257"/>
  <c r="AJ767" i="257"/>
  <c r="AH767" i="257"/>
  <c r="AE767" i="257"/>
  <c r="AC767" i="257"/>
  <c r="Z767" i="257"/>
  <c r="X767" i="257"/>
  <c r="U767" i="257"/>
  <c r="S767" i="257"/>
  <c r="P767" i="257"/>
  <c r="BB766" i="257"/>
  <c r="AY766" i="257"/>
  <c r="AW766" i="257"/>
  <c r="AT766" i="257"/>
  <c r="AR766" i="257"/>
  <c r="AO766" i="257"/>
  <c r="AM766" i="257"/>
  <c r="AJ766" i="257"/>
  <c r="AH766" i="257"/>
  <c r="AE766" i="257"/>
  <c r="AC766" i="257"/>
  <c r="Z766" i="257"/>
  <c r="X766" i="257"/>
  <c r="U766" i="257"/>
  <c r="S766" i="257"/>
  <c r="P766" i="257"/>
  <c r="BB765" i="257"/>
  <c r="AY765" i="257"/>
  <c r="AW765" i="257"/>
  <c r="AT765" i="257"/>
  <c r="AR765" i="257"/>
  <c r="AO765" i="257"/>
  <c r="AM765" i="257"/>
  <c r="AJ765" i="257"/>
  <c r="AH765" i="257"/>
  <c r="AE765" i="257"/>
  <c r="AC765" i="257"/>
  <c r="Z765" i="257"/>
  <c r="X765" i="257"/>
  <c r="U765" i="257"/>
  <c r="S765" i="257"/>
  <c r="P765" i="257"/>
  <c r="BB764" i="257"/>
  <c r="AY764" i="257"/>
  <c r="AW764" i="257"/>
  <c r="AT764" i="257"/>
  <c r="AR764" i="257"/>
  <c r="AO764" i="257"/>
  <c r="AM764" i="257"/>
  <c r="AJ764" i="257"/>
  <c r="AH764" i="257"/>
  <c r="AE764" i="257"/>
  <c r="AC764" i="257"/>
  <c r="Z764" i="257"/>
  <c r="X764" i="257"/>
  <c r="U764" i="257"/>
  <c r="S764" i="257"/>
  <c r="P764" i="257"/>
  <c r="BB763" i="257"/>
  <c r="AY763" i="257"/>
  <c r="AW763" i="257"/>
  <c r="AT763" i="257"/>
  <c r="AR763" i="257"/>
  <c r="AO763" i="257"/>
  <c r="AM763" i="257"/>
  <c r="AJ763" i="257"/>
  <c r="AH763" i="257"/>
  <c r="AE763" i="257"/>
  <c r="AC763" i="257"/>
  <c r="Z763" i="257"/>
  <c r="X763" i="257"/>
  <c r="U763" i="257"/>
  <c r="S763" i="257"/>
  <c r="P763" i="257"/>
  <c r="BB762" i="257"/>
  <c r="AY762" i="257"/>
  <c r="AW762" i="257"/>
  <c r="AT762" i="257"/>
  <c r="AR762" i="257"/>
  <c r="AO762" i="257"/>
  <c r="AM762" i="257"/>
  <c r="AJ762" i="257"/>
  <c r="AH762" i="257"/>
  <c r="AE762" i="257"/>
  <c r="AC762" i="257"/>
  <c r="Z762" i="257"/>
  <c r="X762" i="257"/>
  <c r="U762" i="257"/>
  <c r="S762" i="257"/>
  <c r="P762" i="257"/>
  <c r="BB761" i="257"/>
  <c r="AY761" i="257"/>
  <c r="AW761" i="257"/>
  <c r="AT761" i="257"/>
  <c r="AR761" i="257"/>
  <c r="AO761" i="257"/>
  <c r="AM761" i="257"/>
  <c r="AJ761" i="257"/>
  <c r="AH761" i="257"/>
  <c r="AE761" i="257"/>
  <c r="AC761" i="257"/>
  <c r="Z761" i="257"/>
  <c r="X761" i="257"/>
  <c r="U761" i="257"/>
  <c r="S761" i="257"/>
  <c r="P761" i="257"/>
  <c r="BB760" i="257"/>
  <c r="AY760" i="257"/>
  <c r="AW760" i="257"/>
  <c r="AT760" i="257"/>
  <c r="AR760" i="257"/>
  <c r="AO760" i="257"/>
  <c r="AM760" i="257"/>
  <c r="AJ760" i="257"/>
  <c r="AH760" i="257"/>
  <c r="AE760" i="257"/>
  <c r="AC760" i="257"/>
  <c r="Z760" i="257"/>
  <c r="X760" i="257"/>
  <c r="U760" i="257"/>
  <c r="S760" i="257"/>
  <c r="P760" i="257"/>
  <c r="BB759" i="257"/>
  <c r="AY759" i="257"/>
  <c r="AW759" i="257"/>
  <c r="AT759" i="257"/>
  <c r="AR759" i="257"/>
  <c r="AO759" i="257"/>
  <c r="AM759" i="257"/>
  <c r="AJ759" i="257"/>
  <c r="AH759" i="257"/>
  <c r="AE759" i="257"/>
  <c r="AC759" i="257"/>
  <c r="Z759" i="257"/>
  <c r="X759" i="257"/>
  <c r="U759" i="257"/>
  <c r="S759" i="257"/>
  <c r="P759" i="257"/>
  <c r="BB758" i="257"/>
  <c r="AY758" i="257"/>
  <c r="AW758" i="257"/>
  <c r="AT758" i="257"/>
  <c r="AR758" i="257"/>
  <c r="AO758" i="257"/>
  <c r="AM758" i="257"/>
  <c r="AJ758" i="257"/>
  <c r="AH758" i="257"/>
  <c r="AE758" i="257"/>
  <c r="AC758" i="257"/>
  <c r="Z758" i="257"/>
  <c r="X758" i="257"/>
  <c r="U758" i="257"/>
  <c r="S758" i="257"/>
  <c r="P758" i="257"/>
  <c r="BB757" i="257"/>
  <c r="AY757" i="257"/>
  <c r="AW757" i="257"/>
  <c r="AT757" i="257"/>
  <c r="AR757" i="257"/>
  <c r="AO757" i="257"/>
  <c r="AM757" i="257"/>
  <c r="AJ757" i="257"/>
  <c r="AH757" i="257"/>
  <c r="AE757" i="257"/>
  <c r="AC757" i="257"/>
  <c r="Z757" i="257"/>
  <c r="X757" i="257"/>
  <c r="U757" i="257"/>
  <c r="S757" i="257"/>
  <c r="P757" i="257"/>
  <c r="BB756" i="257"/>
  <c r="AY756" i="257"/>
  <c r="AW756" i="257"/>
  <c r="AT756" i="257"/>
  <c r="AR756" i="257"/>
  <c r="AO756" i="257"/>
  <c r="AM756" i="257"/>
  <c r="AJ756" i="257"/>
  <c r="AH756" i="257"/>
  <c r="AE756" i="257"/>
  <c r="AC756" i="257"/>
  <c r="Z756" i="257"/>
  <c r="X756" i="257"/>
  <c r="U756" i="257"/>
  <c r="S756" i="257"/>
  <c r="P756" i="257"/>
  <c r="BB755" i="257"/>
  <c r="AY755" i="257"/>
  <c r="AW755" i="257"/>
  <c r="AT755" i="257"/>
  <c r="AR755" i="257"/>
  <c r="AO755" i="257"/>
  <c r="AM755" i="257"/>
  <c r="AJ755" i="257"/>
  <c r="AH755" i="257"/>
  <c r="AE755" i="257"/>
  <c r="AC755" i="257"/>
  <c r="Z755" i="257"/>
  <c r="X755" i="257"/>
  <c r="U755" i="257"/>
  <c r="S755" i="257"/>
  <c r="P755" i="257"/>
  <c r="BB754" i="257"/>
  <c r="AY754" i="257"/>
  <c r="AW754" i="257"/>
  <c r="AT754" i="257"/>
  <c r="AR754" i="257"/>
  <c r="AO754" i="257"/>
  <c r="AM754" i="257"/>
  <c r="AJ754" i="257"/>
  <c r="AH754" i="257"/>
  <c r="AE754" i="257"/>
  <c r="AC754" i="257"/>
  <c r="Z754" i="257"/>
  <c r="X754" i="257"/>
  <c r="U754" i="257"/>
  <c r="S754" i="257"/>
  <c r="P754" i="257"/>
  <c r="BB753" i="257"/>
  <c r="AY753" i="257"/>
  <c r="AW753" i="257"/>
  <c r="AT753" i="257"/>
  <c r="AR753" i="257"/>
  <c r="AO753" i="257"/>
  <c r="AM753" i="257"/>
  <c r="AJ753" i="257"/>
  <c r="AH753" i="257"/>
  <c r="AE753" i="257"/>
  <c r="AC753" i="257"/>
  <c r="Z753" i="257"/>
  <c r="X753" i="257"/>
  <c r="U753" i="257"/>
  <c r="S753" i="257"/>
  <c r="P753" i="257"/>
  <c r="BB752" i="257"/>
  <c r="AY752" i="257"/>
  <c r="AW752" i="257"/>
  <c r="AT752" i="257"/>
  <c r="AR752" i="257"/>
  <c r="AO752" i="257"/>
  <c r="AM752" i="257"/>
  <c r="AJ752" i="257"/>
  <c r="AH752" i="257"/>
  <c r="AE752" i="257"/>
  <c r="AC752" i="257"/>
  <c r="Z752" i="257"/>
  <c r="X752" i="257"/>
  <c r="U752" i="257"/>
  <c r="S752" i="257"/>
  <c r="P752" i="257"/>
  <c r="BB751" i="257"/>
  <c r="AY751" i="257"/>
  <c r="AW751" i="257"/>
  <c r="AT751" i="257"/>
  <c r="AR751" i="257"/>
  <c r="AO751" i="257"/>
  <c r="AM751" i="257"/>
  <c r="AJ751" i="257"/>
  <c r="AH751" i="257"/>
  <c r="AE751" i="257"/>
  <c r="AC751" i="257"/>
  <c r="Z751" i="257"/>
  <c r="X751" i="257"/>
  <c r="U751" i="257"/>
  <c r="S751" i="257"/>
  <c r="P751" i="257"/>
  <c r="BB750" i="257"/>
  <c r="AY750" i="257"/>
  <c r="AW750" i="257"/>
  <c r="AT750" i="257"/>
  <c r="AR750" i="257"/>
  <c r="AO750" i="257"/>
  <c r="AM750" i="257"/>
  <c r="AJ750" i="257"/>
  <c r="AH750" i="257"/>
  <c r="AE750" i="257"/>
  <c r="AC750" i="257"/>
  <c r="Z750" i="257"/>
  <c r="X750" i="257"/>
  <c r="U750" i="257"/>
  <c r="S750" i="257"/>
  <c r="P750" i="257"/>
  <c r="BB749" i="257"/>
  <c r="AY749" i="257"/>
  <c r="AW749" i="257"/>
  <c r="AT749" i="257"/>
  <c r="AR749" i="257"/>
  <c r="AO749" i="257"/>
  <c r="AM749" i="257"/>
  <c r="AJ749" i="257"/>
  <c r="AH749" i="257"/>
  <c r="AE749" i="257"/>
  <c r="AC749" i="257"/>
  <c r="Z749" i="257"/>
  <c r="X749" i="257"/>
  <c r="U749" i="257"/>
  <c r="S749" i="257"/>
  <c r="P749" i="257"/>
  <c r="BB748" i="257"/>
  <c r="AY748" i="257"/>
  <c r="AW748" i="257"/>
  <c r="AT748" i="257"/>
  <c r="AR748" i="257"/>
  <c r="AO748" i="257"/>
  <c r="AM748" i="257"/>
  <c r="AJ748" i="257"/>
  <c r="AH748" i="257"/>
  <c r="AE748" i="257"/>
  <c r="AC748" i="257"/>
  <c r="Z748" i="257"/>
  <c r="X748" i="257"/>
  <c r="U748" i="257"/>
  <c r="S748" i="257"/>
  <c r="P748" i="257"/>
  <c r="BB747" i="257"/>
  <c r="AY747" i="257"/>
  <c r="AW747" i="257"/>
  <c r="AT747" i="257"/>
  <c r="AR747" i="257"/>
  <c r="AO747" i="257"/>
  <c r="AM747" i="257"/>
  <c r="AJ747" i="257"/>
  <c r="AH747" i="257"/>
  <c r="AE747" i="257"/>
  <c r="AC747" i="257"/>
  <c r="Z747" i="257"/>
  <c r="X747" i="257"/>
  <c r="U747" i="257"/>
  <c r="S747" i="257"/>
  <c r="P747" i="257"/>
  <c r="BB746" i="257"/>
  <c r="AY746" i="257"/>
  <c r="AW746" i="257"/>
  <c r="AT746" i="257"/>
  <c r="AR746" i="257"/>
  <c r="AO746" i="257"/>
  <c r="AM746" i="257"/>
  <c r="AJ746" i="257"/>
  <c r="AH746" i="257"/>
  <c r="AE746" i="257"/>
  <c r="AC746" i="257"/>
  <c r="Z746" i="257"/>
  <c r="X746" i="257"/>
  <c r="U746" i="257"/>
  <c r="S746" i="257"/>
  <c r="P746" i="257"/>
  <c r="BB745" i="257"/>
  <c r="AY745" i="257"/>
  <c r="AW745" i="257"/>
  <c r="AT745" i="257"/>
  <c r="AR745" i="257"/>
  <c r="AO745" i="257"/>
  <c r="AM745" i="257"/>
  <c r="AJ745" i="257"/>
  <c r="AH745" i="257"/>
  <c r="AE745" i="257"/>
  <c r="AC745" i="257"/>
  <c r="Z745" i="257"/>
  <c r="X745" i="257"/>
  <c r="U745" i="257"/>
  <c r="S745" i="257"/>
  <c r="P745" i="257"/>
  <c r="BB744" i="257"/>
  <c r="AY744" i="257"/>
  <c r="AW744" i="257"/>
  <c r="AT744" i="257"/>
  <c r="AR744" i="257"/>
  <c r="AO744" i="257"/>
  <c r="AM744" i="257"/>
  <c r="AJ744" i="257"/>
  <c r="AH744" i="257"/>
  <c r="AE744" i="257"/>
  <c r="AC744" i="257"/>
  <c r="Z744" i="257"/>
  <c r="X744" i="257"/>
  <c r="U744" i="257"/>
  <c r="S744" i="257"/>
  <c r="P744" i="257"/>
  <c r="BB743" i="257"/>
  <c r="AY743" i="257"/>
  <c r="AW743" i="257"/>
  <c r="AT743" i="257"/>
  <c r="AR743" i="257"/>
  <c r="AO743" i="257"/>
  <c r="AM743" i="257"/>
  <c r="AJ743" i="257"/>
  <c r="AH743" i="257"/>
  <c r="AE743" i="257"/>
  <c r="AC743" i="257"/>
  <c r="Z743" i="257"/>
  <c r="X743" i="257"/>
  <c r="U743" i="257"/>
  <c r="S743" i="257"/>
  <c r="P743" i="257"/>
  <c r="BB742" i="257"/>
  <c r="AY742" i="257"/>
  <c r="AW742" i="257"/>
  <c r="AT742" i="257"/>
  <c r="AR742" i="257"/>
  <c r="AO742" i="257"/>
  <c r="AM742" i="257"/>
  <c r="AJ742" i="257"/>
  <c r="AH742" i="257"/>
  <c r="AE742" i="257"/>
  <c r="AC742" i="257"/>
  <c r="Z742" i="257"/>
  <c r="X742" i="257"/>
  <c r="U742" i="257"/>
  <c r="S742" i="257"/>
  <c r="P742" i="257"/>
  <c r="BB741" i="257"/>
  <c r="AY741" i="257"/>
  <c r="AW741" i="257"/>
  <c r="AT741" i="257"/>
  <c r="AR741" i="257"/>
  <c r="AO741" i="257"/>
  <c r="AM741" i="257"/>
  <c r="AJ741" i="257"/>
  <c r="AH741" i="257"/>
  <c r="AE741" i="257"/>
  <c r="AC741" i="257"/>
  <c r="Z741" i="257"/>
  <c r="X741" i="257"/>
  <c r="U741" i="257"/>
  <c r="S741" i="257"/>
  <c r="P741" i="257"/>
  <c r="BB740" i="257"/>
  <c r="AY740" i="257"/>
  <c r="AW740" i="257"/>
  <c r="AT740" i="257"/>
  <c r="AR740" i="257"/>
  <c r="AO740" i="257"/>
  <c r="AM740" i="257"/>
  <c r="AJ740" i="257"/>
  <c r="AH740" i="257"/>
  <c r="AE740" i="257"/>
  <c r="AC740" i="257"/>
  <c r="Z740" i="257"/>
  <c r="X740" i="257"/>
  <c r="U740" i="257"/>
  <c r="S740" i="257"/>
  <c r="P740" i="257"/>
  <c r="BB739" i="257"/>
  <c r="AY739" i="257"/>
  <c r="AW739" i="257"/>
  <c r="AT739" i="257"/>
  <c r="AR739" i="257"/>
  <c r="AO739" i="257"/>
  <c r="AM739" i="257"/>
  <c r="AJ739" i="257"/>
  <c r="AH739" i="257"/>
  <c r="AE739" i="257"/>
  <c r="AC739" i="257"/>
  <c r="Z739" i="257"/>
  <c r="X739" i="257"/>
  <c r="U739" i="257"/>
  <c r="S739" i="257"/>
  <c r="P739" i="257"/>
  <c r="BB738" i="257"/>
  <c r="AY738" i="257"/>
  <c r="AW738" i="257"/>
  <c r="AT738" i="257"/>
  <c r="AR738" i="257"/>
  <c r="AO738" i="257"/>
  <c r="AM738" i="257"/>
  <c r="AJ738" i="257"/>
  <c r="AH738" i="257"/>
  <c r="AE738" i="257"/>
  <c r="AC738" i="257"/>
  <c r="Z738" i="257"/>
  <c r="X738" i="257"/>
  <c r="U738" i="257"/>
  <c r="S738" i="257"/>
  <c r="P738" i="257"/>
  <c r="BB737" i="257"/>
  <c r="AY737" i="257"/>
  <c r="AW737" i="257"/>
  <c r="AT737" i="257"/>
  <c r="AR737" i="257"/>
  <c r="AO737" i="257"/>
  <c r="AM737" i="257"/>
  <c r="AJ737" i="257"/>
  <c r="AH737" i="257"/>
  <c r="AE737" i="257"/>
  <c r="AC737" i="257"/>
  <c r="Z737" i="257"/>
  <c r="X737" i="257"/>
  <c r="U737" i="257"/>
  <c r="S737" i="257"/>
  <c r="P737" i="257"/>
  <c r="BB736" i="257"/>
  <c r="AY736" i="257"/>
  <c r="AW736" i="257"/>
  <c r="AT736" i="257"/>
  <c r="AR736" i="257"/>
  <c r="AO736" i="257"/>
  <c r="AM736" i="257"/>
  <c r="AJ736" i="257"/>
  <c r="AH736" i="257"/>
  <c r="AE736" i="257"/>
  <c r="AC736" i="257"/>
  <c r="Z736" i="257"/>
  <c r="X736" i="257"/>
  <c r="U736" i="257"/>
  <c r="S736" i="257"/>
  <c r="P736" i="257"/>
  <c r="BB735" i="257"/>
  <c r="AY735" i="257"/>
  <c r="AW735" i="257"/>
  <c r="AT735" i="257"/>
  <c r="AR735" i="257"/>
  <c r="AO735" i="257"/>
  <c r="AM735" i="257"/>
  <c r="AJ735" i="257"/>
  <c r="AH735" i="257"/>
  <c r="AE735" i="257"/>
  <c r="AC735" i="257"/>
  <c r="Z735" i="257"/>
  <c r="X735" i="257"/>
  <c r="U735" i="257"/>
  <c r="S735" i="257"/>
  <c r="P735" i="257"/>
  <c r="BB734" i="257"/>
  <c r="AY734" i="257"/>
  <c r="AW734" i="257"/>
  <c r="AT734" i="257"/>
  <c r="AR734" i="257"/>
  <c r="AO734" i="257"/>
  <c r="AM734" i="257"/>
  <c r="AJ734" i="257"/>
  <c r="AH734" i="257"/>
  <c r="AE734" i="257"/>
  <c r="AC734" i="257"/>
  <c r="Z734" i="257"/>
  <c r="X734" i="257"/>
  <c r="U734" i="257"/>
  <c r="S734" i="257"/>
  <c r="P734" i="257"/>
  <c r="BB733" i="257"/>
  <c r="AY733" i="257"/>
  <c r="AW733" i="257"/>
  <c r="AT733" i="257"/>
  <c r="AR733" i="257"/>
  <c r="AO733" i="257"/>
  <c r="AM733" i="257"/>
  <c r="AJ733" i="257"/>
  <c r="AH733" i="257"/>
  <c r="AE733" i="257"/>
  <c r="AC733" i="257"/>
  <c r="Z733" i="257"/>
  <c r="X733" i="257"/>
  <c r="U733" i="257"/>
  <c r="S733" i="257"/>
  <c r="P733" i="257"/>
  <c r="BB732" i="257"/>
  <c r="AY732" i="257"/>
  <c r="AW732" i="257"/>
  <c r="AT732" i="257"/>
  <c r="AR732" i="257"/>
  <c r="AO732" i="257"/>
  <c r="AM732" i="257"/>
  <c r="AJ732" i="257"/>
  <c r="AH732" i="257"/>
  <c r="AE732" i="257"/>
  <c r="AC732" i="257"/>
  <c r="Z732" i="257"/>
  <c r="X732" i="257"/>
  <c r="U732" i="257"/>
  <c r="S732" i="257"/>
  <c r="P732" i="257"/>
  <c r="BB731" i="257"/>
  <c r="AY731" i="257"/>
  <c r="AW731" i="257"/>
  <c r="AT731" i="257"/>
  <c r="AR731" i="257"/>
  <c r="AO731" i="257"/>
  <c r="AM731" i="257"/>
  <c r="AJ731" i="257"/>
  <c r="AH731" i="257"/>
  <c r="AE731" i="257"/>
  <c r="AC731" i="257"/>
  <c r="Z731" i="257"/>
  <c r="X731" i="257"/>
  <c r="U731" i="257"/>
  <c r="S731" i="257"/>
  <c r="P731" i="257"/>
  <c r="BB730" i="257"/>
  <c r="AY730" i="257"/>
  <c r="AW730" i="257"/>
  <c r="AT730" i="257"/>
  <c r="AR730" i="257"/>
  <c r="AO730" i="257"/>
  <c r="AM730" i="257"/>
  <c r="AJ730" i="257"/>
  <c r="AH730" i="257"/>
  <c r="AE730" i="257"/>
  <c r="AC730" i="257"/>
  <c r="Z730" i="257"/>
  <c r="X730" i="257"/>
  <c r="U730" i="257"/>
  <c r="S730" i="257"/>
  <c r="P730" i="257"/>
  <c r="BB729" i="257"/>
  <c r="AY729" i="257"/>
  <c r="AW729" i="257"/>
  <c r="AT729" i="257"/>
  <c r="AR729" i="257"/>
  <c r="AO729" i="257"/>
  <c r="AM729" i="257"/>
  <c r="AJ729" i="257"/>
  <c r="AH729" i="257"/>
  <c r="AE729" i="257"/>
  <c r="AC729" i="257"/>
  <c r="Z729" i="257"/>
  <c r="X729" i="257"/>
  <c r="U729" i="257"/>
  <c r="S729" i="257"/>
  <c r="P729" i="257"/>
  <c r="BB728" i="257"/>
  <c r="AY728" i="257"/>
  <c r="AW728" i="257"/>
  <c r="AT728" i="257"/>
  <c r="AR728" i="257"/>
  <c r="AO728" i="257"/>
  <c r="AM728" i="257"/>
  <c r="AJ728" i="257"/>
  <c r="AH728" i="257"/>
  <c r="AE728" i="257"/>
  <c r="AC728" i="257"/>
  <c r="Z728" i="257"/>
  <c r="X728" i="257"/>
  <c r="U728" i="257"/>
  <c r="S728" i="257"/>
  <c r="P728" i="257"/>
  <c r="BB727" i="257"/>
  <c r="AY727" i="257"/>
  <c r="AW727" i="257"/>
  <c r="AT727" i="257"/>
  <c r="AR727" i="257"/>
  <c r="AO727" i="257"/>
  <c r="AM727" i="257"/>
  <c r="AJ727" i="257"/>
  <c r="AH727" i="257"/>
  <c r="AE727" i="257"/>
  <c r="AC727" i="257"/>
  <c r="Z727" i="257"/>
  <c r="X727" i="257"/>
  <c r="U727" i="257"/>
  <c r="S727" i="257"/>
  <c r="P727" i="257"/>
  <c r="BB726" i="257"/>
  <c r="AY726" i="257"/>
  <c r="AW726" i="257"/>
  <c r="AT726" i="257"/>
  <c r="AR726" i="257"/>
  <c r="AO726" i="257"/>
  <c r="AM726" i="257"/>
  <c r="AJ726" i="257"/>
  <c r="AH726" i="257"/>
  <c r="AE726" i="257"/>
  <c r="AC726" i="257"/>
  <c r="Z726" i="257"/>
  <c r="X726" i="257"/>
  <c r="U726" i="257"/>
  <c r="S726" i="257"/>
  <c r="P726" i="257"/>
  <c r="BB725" i="257"/>
  <c r="AY725" i="257"/>
  <c r="AW725" i="257"/>
  <c r="AT725" i="257"/>
  <c r="AR725" i="257"/>
  <c r="AO725" i="257"/>
  <c r="AM725" i="257"/>
  <c r="AJ725" i="257"/>
  <c r="AH725" i="257"/>
  <c r="AE725" i="257"/>
  <c r="AC725" i="257"/>
  <c r="Z725" i="257"/>
  <c r="X725" i="257"/>
  <c r="U725" i="257"/>
  <c r="S725" i="257"/>
  <c r="P725" i="257"/>
  <c r="BB724" i="257"/>
  <c r="AY724" i="257"/>
  <c r="AW724" i="257"/>
  <c r="AT724" i="257"/>
  <c r="AR724" i="257"/>
  <c r="AO724" i="257"/>
  <c r="AM724" i="257"/>
  <c r="AJ724" i="257"/>
  <c r="AH724" i="257"/>
  <c r="AE724" i="257"/>
  <c r="AC724" i="257"/>
  <c r="Z724" i="257"/>
  <c r="X724" i="257"/>
  <c r="U724" i="257"/>
  <c r="S724" i="257"/>
  <c r="P724" i="257"/>
  <c r="BB723" i="257"/>
  <c r="AY723" i="257"/>
  <c r="AW723" i="257"/>
  <c r="AT723" i="257"/>
  <c r="AR723" i="257"/>
  <c r="AO723" i="257"/>
  <c r="AM723" i="257"/>
  <c r="AJ723" i="257"/>
  <c r="AH723" i="257"/>
  <c r="AE723" i="257"/>
  <c r="AC723" i="257"/>
  <c r="Z723" i="257"/>
  <c r="X723" i="257"/>
  <c r="U723" i="257"/>
  <c r="S723" i="257"/>
  <c r="P723" i="257"/>
  <c r="BB722" i="257"/>
  <c r="AY722" i="257"/>
  <c r="AW722" i="257"/>
  <c r="AT722" i="257"/>
  <c r="AR722" i="257"/>
  <c r="AO722" i="257"/>
  <c r="AM722" i="257"/>
  <c r="AJ722" i="257"/>
  <c r="AH722" i="257"/>
  <c r="AE722" i="257"/>
  <c r="AC722" i="257"/>
  <c r="Z722" i="257"/>
  <c r="X722" i="257"/>
  <c r="U722" i="257"/>
  <c r="S722" i="257"/>
  <c r="P722" i="257"/>
  <c r="BB721" i="257"/>
  <c r="AY721" i="257"/>
  <c r="AW721" i="257"/>
  <c r="AT721" i="257"/>
  <c r="AR721" i="257"/>
  <c r="AO721" i="257"/>
  <c r="AM721" i="257"/>
  <c r="AJ721" i="257"/>
  <c r="AH721" i="257"/>
  <c r="AE721" i="257"/>
  <c r="AC721" i="257"/>
  <c r="Z721" i="257"/>
  <c r="X721" i="257"/>
  <c r="U721" i="257"/>
  <c r="S721" i="257"/>
  <c r="P721" i="257"/>
  <c r="BB720" i="257"/>
  <c r="AY720" i="257"/>
  <c r="AW720" i="257"/>
  <c r="AT720" i="257"/>
  <c r="AR720" i="257"/>
  <c r="AO720" i="257"/>
  <c r="AM720" i="257"/>
  <c r="AJ720" i="257"/>
  <c r="AH720" i="257"/>
  <c r="AE720" i="257"/>
  <c r="AC720" i="257"/>
  <c r="Z720" i="257"/>
  <c r="X720" i="257"/>
  <c r="U720" i="257"/>
  <c r="S720" i="257"/>
  <c r="P720" i="257"/>
  <c r="BB719" i="257"/>
  <c r="AY719" i="257"/>
  <c r="AW719" i="257"/>
  <c r="AT719" i="257"/>
  <c r="AR719" i="257"/>
  <c r="AO719" i="257"/>
  <c r="AM719" i="257"/>
  <c r="AJ719" i="257"/>
  <c r="AH719" i="257"/>
  <c r="AE719" i="257"/>
  <c r="AC719" i="257"/>
  <c r="Z719" i="257"/>
  <c r="X719" i="257"/>
  <c r="U719" i="257"/>
  <c r="S719" i="257"/>
  <c r="P719" i="257"/>
  <c r="BB718" i="257"/>
  <c r="AY718" i="257"/>
  <c r="AW718" i="257"/>
  <c r="AT718" i="257"/>
  <c r="AR718" i="257"/>
  <c r="AO718" i="257"/>
  <c r="AM718" i="257"/>
  <c r="AJ718" i="257"/>
  <c r="AH718" i="257"/>
  <c r="AE718" i="257"/>
  <c r="AC718" i="257"/>
  <c r="Z718" i="257"/>
  <c r="X718" i="257"/>
  <c r="U718" i="257"/>
  <c r="S718" i="257"/>
  <c r="P718" i="257"/>
  <c r="BB717" i="257"/>
  <c r="AY717" i="257"/>
  <c r="AW717" i="257"/>
  <c r="AT717" i="257"/>
  <c r="AR717" i="257"/>
  <c r="AO717" i="257"/>
  <c r="AM717" i="257"/>
  <c r="AJ717" i="257"/>
  <c r="AH717" i="257"/>
  <c r="AE717" i="257"/>
  <c r="AC717" i="257"/>
  <c r="Z717" i="257"/>
  <c r="X717" i="257"/>
  <c r="U717" i="257"/>
  <c r="S717" i="257"/>
  <c r="P717" i="257"/>
  <c r="BB716" i="257"/>
  <c r="AY716" i="257"/>
  <c r="AW716" i="257"/>
  <c r="AT716" i="257"/>
  <c r="AR716" i="257"/>
  <c r="AO716" i="257"/>
  <c r="AM716" i="257"/>
  <c r="AJ716" i="257"/>
  <c r="AH716" i="257"/>
  <c r="AE716" i="257"/>
  <c r="AC716" i="257"/>
  <c r="Z716" i="257"/>
  <c r="X716" i="257"/>
  <c r="U716" i="257"/>
  <c r="S716" i="257"/>
  <c r="P716" i="257"/>
  <c r="BB715" i="257"/>
  <c r="AY715" i="257"/>
  <c r="AW715" i="257"/>
  <c r="AT715" i="257"/>
  <c r="AR715" i="257"/>
  <c r="AO715" i="257"/>
  <c r="AM715" i="257"/>
  <c r="AJ715" i="257"/>
  <c r="AH715" i="257"/>
  <c r="AE715" i="257"/>
  <c r="AC715" i="257"/>
  <c r="Z715" i="257"/>
  <c r="X715" i="257"/>
  <c r="U715" i="257"/>
  <c r="S715" i="257"/>
  <c r="P715" i="257"/>
  <c r="BB714" i="257"/>
  <c r="AY714" i="257"/>
  <c r="AW714" i="257"/>
  <c r="AT714" i="257"/>
  <c r="AR714" i="257"/>
  <c r="AO714" i="257"/>
  <c r="AM714" i="257"/>
  <c r="AJ714" i="257"/>
  <c r="AH714" i="257"/>
  <c r="AE714" i="257"/>
  <c r="AC714" i="257"/>
  <c r="Z714" i="257"/>
  <c r="X714" i="257"/>
  <c r="U714" i="257"/>
  <c r="S714" i="257"/>
  <c r="P714" i="257"/>
  <c r="BB713" i="257"/>
  <c r="AY713" i="257"/>
  <c r="AW713" i="257"/>
  <c r="AT713" i="257"/>
  <c r="AR713" i="257"/>
  <c r="AO713" i="257"/>
  <c r="AM713" i="257"/>
  <c r="AJ713" i="257"/>
  <c r="AH713" i="257"/>
  <c r="AE713" i="257"/>
  <c r="AC713" i="257"/>
  <c r="Z713" i="257"/>
  <c r="X713" i="257"/>
  <c r="U713" i="257"/>
  <c r="S713" i="257"/>
  <c r="P713" i="257"/>
  <c r="BB712" i="257"/>
  <c r="AY712" i="257"/>
  <c r="AW712" i="257"/>
  <c r="AT712" i="257"/>
  <c r="AR712" i="257"/>
  <c r="AO712" i="257"/>
  <c r="AM712" i="257"/>
  <c r="AJ712" i="257"/>
  <c r="AH712" i="257"/>
  <c r="AE712" i="257"/>
  <c r="AC712" i="257"/>
  <c r="Z712" i="257"/>
  <c r="X712" i="257"/>
  <c r="U712" i="257"/>
  <c r="S712" i="257"/>
  <c r="P712" i="257"/>
  <c r="BB711" i="257"/>
  <c r="AY711" i="257"/>
  <c r="AW711" i="257"/>
  <c r="AT711" i="257"/>
  <c r="AR711" i="257"/>
  <c r="AO711" i="257"/>
  <c r="AM711" i="257"/>
  <c r="AJ711" i="257"/>
  <c r="AH711" i="257"/>
  <c r="AE711" i="257"/>
  <c r="AC711" i="257"/>
  <c r="Z711" i="257"/>
  <c r="X711" i="257"/>
  <c r="U711" i="257"/>
  <c r="S711" i="257"/>
  <c r="P711" i="257"/>
  <c r="BB710" i="257"/>
  <c r="AY710" i="257"/>
  <c r="AW710" i="257"/>
  <c r="AT710" i="257"/>
  <c r="AR710" i="257"/>
  <c r="AO710" i="257"/>
  <c r="AM710" i="257"/>
  <c r="AJ710" i="257"/>
  <c r="AH710" i="257"/>
  <c r="AE710" i="257"/>
  <c r="AC710" i="257"/>
  <c r="Z710" i="257"/>
  <c r="X710" i="257"/>
  <c r="U710" i="257"/>
  <c r="S710" i="257"/>
  <c r="P710" i="257"/>
  <c r="BB709" i="257"/>
  <c r="AY709" i="257"/>
  <c r="AW709" i="257"/>
  <c r="AT709" i="257"/>
  <c r="AR709" i="257"/>
  <c r="AO709" i="257"/>
  <c r="AM709" i="257"/>
  <c r="AJ709" i="257"/>
  <c r="AH709" i="257"/>
  <c r="AE709" i="257"/>
  <c r="AC709" i="257"/>
  <c r="Z709" i="257"/>
  <c r="X709" i="257"/>
  <c r="U709" i="257"/>
  <c r="S709" i="257"/>
  <c r="P709" i="257"/>
  <c r="BB708" i="257"/>
  <c r="AY708" i="257"/>
  <c r="AW708" i="257"/>
  <c r="AT708" i="257"/>
  <c r="AR708" i="257"/>
  <c r="AO708" i="257"/>
  <c r="AM708" i="257"/>
  <c r="AJ708" i="257"/>
  <c r="AH708" i="257"/>
  <c r="AE708" i="257"/>
  <c r="AC708" i="257"/>
  <c r="Z708" i="257"/>
  <c r="X708" i="257"/>
  <c r="U708" i="257"/>
  <c r="S708" i="257"/>
  <c r="P708" i="257"/>
  <c r="BB707" i="257"/>
  <c r="AY707" i="257"/>
  <c r="AW707" i="257"/>
  <c r="AT707" i="257"/>
  <c r="AR707" i="257"/>
  <c r="AO707" i="257"/>
  <c r="AM707" i="257"/>
  <c r="AJ707" i="257"/>
  <c r="AH707" i="257"/>
  <c r="AE707" i="257"/>
  <c r="AC707" i="257"/>
  <c r="Z707" i="257"/>
  <c r="X707" i="257"/>
  <c r="U707" i="257"/>
  <c r="S707" i="257"/>
  <c r="P707" i="257"/>
  <c r="BB706" i="257"/>
  <c r="AY706" i="257"/>
  <c r="AW706" i="257"/>
  <c r="AT706" i="257"/>
  <c r="AR706" i="257"/>
  <c r="AO706" i="257"/>
  <c r="AM706" i="257"/>
  <c r="AJ706" i="257"/>
  <c r="AH706" i="257"/>
  <c r="AE706" i="257"/>
  <c r="AC706" i="257"/>
  <c r="Z706" i="257"/>
  <c r="X706" i="257"/>
  <c r="U706" i="257"/>
  <c r="S706" i="257"/>
  <c r="P706" i="257"/>
  <c r="BB705" i="257"/>
  <c r="AY705" i="257"/>
  <c r="AW705" i="257"/>
  <c r="AT705" i="257"/>
  <c r="AR705" i="257"/>
  <c r="AO705" i="257"/>
  <c r="AM705" i="257"/>
  <c r="AJ705" i="257"/>
  <c r="AH705" i="257"/>
  <c r="AE705" i="257"/>
  <c r="AC705" i="257"/>
  <c r="Z705" i="257"/>
  <c r="X705" i="257"/>
  <c r="U705" i="257"/>
  <c r="S705" i="257"/>
  <c r="P705" i="257"/>
  <c r="BB704" i="257"/>
  <c r="AY704" i="257"/>
  <c r="AW704" i="257"/>
  <c r="AT704" i="257"/>
  <c r="AR704" i="257"/>
  <c r="AO704" i="257"/>
  <c r="AM704" i="257"/>
  <c r="AJ704" i="257"/>
  <c r="AH704" i="257"/>
  <c r="AE704" i="257"/>
  <c r="AC704" i="257"/>
  <c r="Z704" i="257"/>
  <c r="X704" i="257"/>
  <c r="U704" i="257"/>
  <c r="S704" i="257"/>
  <c r="P704" i="257"/>
  <c r="BB703" i="257"/>
  <c r="AY703" i="257"/>
  <c r="AW703" i="257"/>
  <c r="AT703" i="257"/>
  <c r="AR703" i="257"/>
  <c r="AO703" i="257"/>
  <c r="AM703" i="257"/>
  <c r="AJ703" i="257"/>
  <c r="AH703" i="257"/>
  <c r="AE703" i="257"/>
  <c r="AC703" i="257"/>
  <c r="Z703" i="257"/>
  <c r="X703" i="257"/>
  <c r="U703" i="257"/>
  <c r="S703" i="257"/>
  <c r="P703" i="257"/>
  <c r="BB702" i="257"/>
  <c r="AY702" i="257"/>
  <c r="AW702" i="257"/>
  <c r="AT702" i="257"/>
  <c r="AR702" i="257"/>
  <c r="AO702" i="257"/>
  <c r="AM702" i="257"/>
  <c r="AJ702" i="257"/>
  <c r="AH702" i="257"/>
  <c r="AE702" i="257"/>
  <c r="AC702" i="257"/>
  <c r="Z702" i="257"/>
  <c r="X702" i="257"/>
  <c r="U702" i="257"/>
  <c r="S702" i="257"/>
  <c r="P702" i="257"/>
  <c r="BB701" i="257"/>
  <c r="AY701" i="257"/>
  <c r="AW701" i="257"/>
  <c r="AT701" i="257"/>
  <c r="AR701" i="257"/>
  <c r="AO701" i="257"/>
  <c r="AM701" i="257"/>
  <c r="AJ701" i="257"/>
  <c r="AH701" i="257"/>
  <c r="AE701" i="257"/>
  <c r="AC701" i="257"/>
  <c r="Z701" i="257"/>
  <c r="X701" i="257"/>
  <c r="U701" i="257"/>
  <c r="S701" i="257"/>
  <c r="P701" i="257"/>
  <c r="BB700" i="257"/>
  <c r="AY700" i="257"/>
  <c r="AW700" i="257"/>
  <c r="AT700" i="257"/>
  <c r="AR700" i="257"/>
  <c r="AO700" i="257"/>
  <c r="AM700" i="257"/>
  <c r="AJ700" i="257"/>
  <c r="AH700" i="257"/>
  <c r="AE700" i="257"/>
  <c r="AC700" i="257"/>
  <c r="Z700" i="257"/>
  <c r="X700" i="257"/>
  <c r="U700" i="257"/>
  <c r="S700" i="257"/>
  <c r="P700" i="257"/>
  <c r="BB699" i="257"/>
  <c r="AY699" i="257"/>
  <c r="AW699" i="257"/>
  <c r="AT699" i="257"/>
  <c r="AR699" i="257"/>
  <c r="AO699" i="257"/>
  <c r="AM699" i="257"/>
  <c r="AJ699" i="257"/>
  <c r="AH699" i="257"/>
  <c r="AE699" i="257"/>
  <c r="AC699" i="257"/>
  <c r="Z699" i="257"/>
  <c r="X699" i="257"/>
  <c r="U699" i="257"/>
  <c r="S699" i="257"/>
  <c r="P699" i="257"/>
  <c r="BB698" i="257"/>
  <c r="AY698" i="257"/>
  <c r="AW698" i="257"/>
  <c r="AT698" i="257"/>
  <c r="AR698" i="257"/>
  <c r="AO698" i="257"/>
  <c r="AM698" i="257"/>
  <c r="AJ698" i="257"/>
  <c r="AH698" i="257"/>
  <c r="AE698" i="257"/>
  <c r="AC698" i="257"/>
  <c r="Z698" i="257"/>
  <c r="X698" i="257"/>
  <c r="U698" i="257"/>
  <c r="S698" i="257"/>
  <c r="P698" i="257"/>
  <c r="BB697" i="257"/>
  <c r="AY697" i="257"/>
  <c r="AW697" i="257"/>
  <c r="AT697" i="257"/>
  <c r="AR697" i="257"/>
  <c r="AO697" i="257"/>
  <c r="AM697" i="257"/>
  <c r="AJ697" i="257"/>
  <c r="AH697" i="257"/>
  <c r="AE697" i="257"/>
  <c r="AC697" i="257"/>
  <c r="Z697" i="257"/>
  <c r="X697" i="257"/>
  <c r="U697" i="257"/>
  <c r="S697" i="257"/>
  <c r="P697" i="257"/>
  <c r="BB696" i="257"/>
  <c r="AY696" i="257"/>
  <c r="AW696" i="257"/>
  <c r="AT696" i="257"/>
  <c r="AR696" i="257"/>
  <c r="AO696" i="257"/>
  <c r="AM696" i="257"/>
  <c r="AJ696" i="257"/>
  <c r="AH696" i="257"/>
  <c r="AE696" i="257"/>
  <c r="AC696" i="257"/>
  <c r="Z696" i="257"/>
  <c r="X696" i="257"/>
  <c r="U696" i="257"/>
  <c r="S696" i="257"/>
  <c r="P696" i="257"/>
  <c r="BB695" i="257"/>
  <c r="AY695" i="257"/>
  <c r="AW695" i="257"/>
  <c r="AT695" i="257"/>
  <c r="AR695" i="257"/>
  <c r="AO695" i="257"/>
  <c r="AM695" i="257"/>
  <c r="AJ695" i="257"/>
  <c r="AH695" i="257"/>
  <c r="AE695" i="257"/>
  <c r="AC695" i="257"/>
  <c r="Z695" i="257"/>
  <c r="X695" i="257"/>
  <c r="U695" i="257"/>
  <c r="S695" i="257"/>
  <c r="P695" i="257"/>
  <c r="BB694" i="257"/>
  <c r="AY694" i="257"/>
  <c r="AW694" i="257"/>
  <c r="AT694" i="257"/>
  <c r="AR694" i="257"/>
  <c r="AO694" i="257"/>
  <c r="AM694" i="257"/>
  <c r="AJ694" i="257"/>
  <c r="AH694" i="257"/>
  <c r="AE694" i="257"/>
  <c r="AC694" i="257"/>
  <c r="Z694" i="257"/>
  <c r="X694" i="257"/>
  <c r="U694" i="257"/>
  <c r="S694" i="257"/>
  <c r="P694" i="257"/>
  <c r="BB693" i="257"/>
  <c r="AY693" i="257"/>
  <c r="AW693" i="257"/>
  <c r="AT693" i="257"/>
  <c r="AR693" i="257"/>
  <c r="AO693" i="257"/>
  <c r="AM693" i="257"/>
  <c r="AJ693" i="257"/>
  <c r="AH693" i="257"/>
  <c r="AE693" i="257"/>
  <c r="AC693" i="257"/>
  <c r="Z693" i="257"/>
  <c r="X693" i="257"/>
  <c r="U693" i="257"/>
  <c r="S693" i="257"/>
  <c r="P693" i="257"/>
  <c r="BB692" i="257"/>
  <c r="AY692" i="257"/>
  <c r="AW692" i="257"/>
  <c r="AT692" i="257"/>
  <c r="AR692" i="257"/>
  <c r="AO692" i="257"/>
  <c r="AM692" i="257"/>
  <c r="AJ692" i="257"/>
  <c r="AH692" i="257"/>
  <c r="AE692" i="257"/>
  <c r="AC692" i="257"/>
  <c r="Z692" i="257"/>
  <c r="X692" i="257"/>
  <c r="U692" i="257"/>
  <c r="S692" i="257"/>
  <c r="P692" i="257"/>
  <c r="BB691" i="257"/>
  <c r="AY691" i="257"/>
  <c r="AW691" i="257"/>
  <c r="AT691" i="257"/>
  <c r="AR691" i="257"/>
  <c r="AO691" i="257"/>
  <c r="AM691" i="257"/>
  <c r="AJ691" i="257"/>
  <c r="AH691" i="257"/>
  <c r="AE691" i="257"/>
  <c r="AC691" i="257"/>
  <c r="Z691" i="257"/>
  <c r="X691" i="257"/>
  <c r="U691" i="257"/>
  <c r="S691" i="257"/>
  <c r="P691" i="257"/>
  <c r="BB690" i="257"/>
  <c r="AY690" i="257"/>
  <c r="AW690" i="257"/>
  <c r="AT690" i="257"/>
  <c r="AR690" i="257"/>
  <c r="AO690" i="257"/>
  <c r="AM690" i="257"/>
  <c r="AJ690" i="257"/>
  <c r="AH690" i="257"/>
  <c r="AE690" i="257"/>
  <c r="AC690" i="257"/>
  <c r="Z690" i="257"/>
  <c r="X690" i="257"/>
  <c r="U690" i="257"/>
  <c r="S690" i="257"/>
  <c r="P690" i="257"/>
  <c r="BB689" i="257"/>
  <c r="AY689" i="257"/>
  <c r="AW689" i="257"/>
  <c r="AT689" i="257"/>
  <c r="AR689" i="257"/>
  <c r="AO689" i="257"/>
  <c r="AM689" i="257"/>
  <c r="AJ689" i="257"/>
  <c r="AH689" i="257"/>
  <c r="AE689" i="257"/>
  <c r="AC689" i="257"/>
  <c r="Z689" i="257"/>
  <c r="X689" i="257"/>
  <c r="U689" i="257"/>
  <c r="S689" i="257"/>
  <c r="P689" i="257"/>
  <c r="BB688" i="257"/>
  <c r="AY688" i="257"/>
  <c r="AW688" i="257"/>
  <c r="AT688" i="257"/>
  <c r="AR688" i="257"/>
  <c r="AO688" i="257"/>
  <c r="AM688" i="257"/>
  <c r="AJ688" i="257"/>
  <c r="AH688" i="257"/>
  <c r="AE688" i="257"/>
  <c r="AC688" i="257"/>
  <c r="Z688" i="257"/>
  <c r="X688" i="257"/>
  <c r="U688" i="257"/>
  <c r="S688" i="257"/>
  <c r="P688" i="257"/>
  <c r="BB687" i="257"/>
  <c r="AY687" i="257"/>
  <c r="AW687" i="257"/>
  <c r="AT687" i="257"/>
  <c r="AR687" i="257"/>
  <c r="AO687" i="257"/>
  <c r="AM687" i="257"/>
  <c r="AJ687" i="257"/>
  <c r="AH687" i="257"/>
  <c r="AE687" i="257"/>
  <c r="AC687" i="257"/>
  <c r="Z687" i="257"/>
  <c r="X687" i="257"/>
  <c r="U687" i="257"/>
  <c r="S687" i="257"/>
  <c r="P687" i="257"/>
  <c r="BB686" i="257"/>
  <c r="AY686" i="257"/>
  <c r="AW686" i="257"/>
  <c r="AT686" i="257"/>
  <c r="AR686" i="257"/>
  <c r="AO686" i="257"/>
  <c r="AM686" i="257"/>
  <c r="AJ686" i="257"/>
  <c r="AH686" i="257"/>
  <c r="AE686" i="257"/>
  <c r="AC686" i="257"/>
  <c r="Z686" i="257"/>
  <c r="X686" i="257"/>
  <c r="U686" i="257"/>
  <c r="S686" i="257"/>
  <c r="P686" i="257"/>
  <c r="BB685" i="257"/>
  <c r="AY685" i="257"/>
  <c r="AW685" i="257"/>
  <c r="AT685" i="257"/>
  <c r="AR685" i="257"/>
  <c r="AO685" i="257"/>
  <c r="AM685" i="257"/>
  <c r="AJ685" i="257"/>
  <c r="AH685" i="257"/>
  <c r="AE685" i="257"/>
  <c r="AC685" i="257"/>
  <c r="Z685" i="257"/>
  <c r="X685" i="257"/>
  <c r="U685" i="257"/>
  <c r="S685" i="257"/>
  <c r="P685" i="257"/>
  <c r="BB684" i="257"/>
  <c r="AY684" i="257"/>
  <c r="AW684" i="257"/>
  <c r="AT684" i="257"/>
  <c r="AR684" i="257"/>
  <c r="AO684" i="257"/>
  <c r="AM684" i="257"/>
  <c r="AJ684" i="257"/>
  <c r="AH684" i="257"/>
  <c r="AE684" i="257"/>
  <c r="AC684" i="257"/>
  <c r="Z684" i="257"/>
  <c r="X684" i="257"/>
  <c r="U684" i="257"/>
  <c r="S684" i="257"/>
  <c r="P684" i="257"/>
  <c r="BB683" i="257"/>
  <c r="AY683" i="257"/>
  <c r="AW683" i="257"/>
  <c r="AT683" i="257"/>
  <c r="AR683" i="257"/>
  <c r="AO683" i="257"/>
  <c r="AM683" i="257"/>
  <c r="AJ683" i="257"/>
  <c r="AH683" i="257"/>
  <c r="AE683" i="257"/>
  <c r="AC683" i="257"/>
  <c r="Z683" i="257"/>
  <c r="X683" i="257"/>
  <c r="U683" i="257"/>
  <c r="S683" i="257"/>
  <c r="P683" i="257"/>
  <c r="BB682" i="257"/>
  <c r="AY682" i="257"/>
  <c r="AW682" i="257"/>
  <c r="AT682" i="257"/>
  <c r="AR682" i="257"/>
  <c r="AO682" i="257"/>
  <c r="AM682" i="257"/>
  <c r="AJ682" i="257"/>
  <c r="AH682" i="257"/>
  <c r="AE682" i="257"/>
  <c r="AC682" i="257"/>
  <c r="Z682" i="257"/>
  <c r="X682" i="257"/>
  <c r="U682" i="257"/>
  <c r="S682" i="257"/>
  <c r="P682" i="257"/>
  <c r="BB681" i="257"/>
  <c r="AY681" i="257"/>
  <c r="AW681" i="257"/>
  <c r="AT681" i="257"/>
  <c r="AR681" i="257"/>
  <c r="AO681" i="257"/>
  <c r="AM681" i="257"/>
  <c r="AJ681" i="257"/>
  <c r="AH681" i="257"/>
  <c r="AE681" i="257"/>
  <c r="AC681" i="257"/>
  <c r="Z681" i="257"/>
  <c r="X681" i="257"/>
  <c r="U681" i="257"/>
  <c r="S681" i="257"/>
  <c r="P681" i="257"/>
  <c r="BB680" i="257"/>
  <c r="AY680" i="257"/>
  <c r="AW680" i="257"/>
  <c r="AT680" i="257"/>
  <c r="AR680" i="257"/>
  <c r="AO680" i="257"/>
  <c r="AM680" i="257"/>
  <c r="AJ680" i="257"/>
  <c r="AH680" i="257"/>
  <c r="AE680" i="257"/>
  <c r="AC680" i="257"/>
  <c r="Z680" i="257"/>
  <c r="X680" i="257"/>
  <c r="U680" i="257"/>
  <c r="S680" i="257"/>
  <c r="P680" i="257"/>
  <c r="BB679" i="257"/>
  <c r="AY679" i="257"/>
  <c r="AW679" i="257"/>
  <c r="AT679" i="257"/>
  <c r="AR679" i="257"/>
  <c r="AO679" i="257"/>
  <c r="AM679" i="257"/>
  <c r="AJ679" i="257"/>
  <c r="AH679" i="257"/>
  <c r="AE679" i="257"/>
  <c r="AC679" i="257"/>
  <c r="Z679" i="257"/>
  <c r="X679" i="257"/>
  <c r="U679" i="257"/>
  <c r="S679" i="257"/>
  <c r="P679" i="257"/>
  <c r="BB678" i="257"/>
  <c r="AY678" i="257"/>
  <c r="AW678" i="257"/>
  <c r="AT678" i="257"/>
  <c r="AR678" i="257"/>
  <c r="AO678" i="257"/>
  <c r="AM678" i="257"/>
  <c r="AJ678" i="257"/>
  <c r="AH678" i="257"/>
  <c r="AE678" i="257"/>
  <c r="AC678" i="257"/>
  <c r="Z678" i="257"/>
  <c r="X678" i="257"/>
  <c r="U678" i="257"/>
  <c r="S678" i="257"/>
  <c r="P678" i="257"/>
  <c r="BB677" i="257"/>
  <c r="AY677" i="257"/>
  <c r="AW677" i="257"/>
  <c r="AT677" i="257"/>
  <c r="AR677" i="257"/>
  <c r="AO677" i="257"/>
  <c r="AM677" i="257"/>
  <c r="AJ677" i="257"/>
  <c r="AH677" i="257"/>
  <c r="AE677" i="257"/>
  <c r="AC677" i="257"/>
  <c r="Z677" i="257"/>
  <c r="X677" i="257"/>
  <c r="U677" i="257"/>
  <c r="S677" i="257"/>
  <c r="P677" i="257"/>
  <c r="BB676" i="257"/>
  <c r="AY676" i="257"/>
  <c r="AW676" i="257"/>
  <c r="AT676" i="257"/>
  <c r="AR676" i="257"/>
  <c r="AO676" i="257"/>
  <c r="AM676" i="257"/>
  <c r="AJ676" i="257"/>
  <c r="AH676" i="257"/>
  <c r="AE676" i="257"/>
  <c r="AC676" i="257"/>
  <c r="Z676" i="257"/>
  <c r="X676" i="257"/>
  <c r="U676" i="257"/>
  <c r="S676" i="257"/>
  <c r="P676" i="257"/>
  <c r="BB675" i="257"/>
  <c r="AY675" i="257"/>
  <c r="AW675" i="257"/>
  <c r="AT675" i="257"/>
  <c r="AR675" i="257"/>
  <c r="AO675" i="257"/>
  <c r="AM675" i="257"/>
  <c r="AJ675" i="257"/>
  <c r="AH675" i="257"/>
  <c r="AE675" i="257"/>
  <c r="AC675" i="257"/>
  <c r="Z675" i="257"/>
  <c r="X675" i="257"/>
  <c r="U675" i="257"/>
  <c r="S675" i="257"/>
  <c r="P675" i="257"/>
  <c r="BB674" i="257"/>
  <c r="AY674" i="257"/>
  <c r="AW674" i="257"/>
  <c r="AT674" i="257"/>
  <c r="AR674" i="257"/>
  <c r="AO674" i="257"/>
  <c r="AM674" i="257"/>
  <c r="AJ674" i="257"/>
  <c r="AH674" i="257"/>
  <c r="AE674" i="257"/>
  <c r="AC674" i="257"/>
  <c r="Z674" i="257"/>
  <c r="X674" i="257"/>
  <c r="U674" i="257"/>
  <c r="S674" i="257"/>
  <c r="P674" i="257"/>
  <c r="BB673" i="257"/>
  <c r="AY673" i="257"/>
  <c r="AW673" i="257"/>
  <c r="AT673" i="257"/>
  <c r="AR673" i="257"/>
  <c r="AO673" i="257"/>
  <c r="AM673" i="257"/>
  <c r="AJ673" i="257"/>
  <c r="AH673" i="257"/>
  <c r="AE673" i="257"/>
  <c r="AC673" i="257"/>
  <c r="Z673" i="257"/>
  <c r="X673" i="257"/>
  <c r="U673" i="257"/>
  <c r="S673" i="257"/>
  <c r="P673" i="257"/>
  <c r="BB672" i="257"/>
  <c r="AY672" i="257"/>
  <c r="AW672" i="257"/>
  <c r="AT672" i="257"/>
  <c r="AR672" i="257"/>
  <c r="AO672" i="257"/>
  <c r="AM672" i="257"/>
  <c r="AJ672" i="257"/>
  <c r="AH672" i="257"/>
  <c r="AE672" i="257"/>
  <c r="AC672" i="257"/>
  <c r="Z672" i="257"/>
  <c r="X672" i="257"/>
  <c r="U672" i="257"/>
  <c r="S672" i="257"/>
  <c r="P672" i="257"/>
  <c r="BB671" i="257"/>
  <c r="AY671" i="257"/>
  <c r="AW671" i="257"/>
  <c r="AT671" i="257"/>
  <c r="AR671" i="257"/>
  <c r="AO671" i="257"/>
  <c r="AM671" i="257"/>
  <c r="AJ671" i="257"/>
  <c r="AH671" i="257"/>
  <c r="AE671" i="257"/>
  <c r="AC671" i="257"/>
  <c r="Z671" i="257"/>
  <c r="X671" i="257"/>
  <c r="U671" i="257"/>
  <c r="S671" i="257"/>
  <c r="P671" i="257"/>
  <c r="BB670" i="257"/>
  <c r="AY670" i="257"/>
  <c r="AW670" i="257"/>
  <c r="AT670" i="257"/>
  <c r="AR670" i="257"/>
  <c r="AO670" i="257"/>
  <c r="AM670" i="257"/>
  <c r="AJ670" i="257"/>
  <c r="AH670" i="257"/>
  <c r="AE670" i="257"/>
  <c r="AC670" i="257"/>
  <c r="Z670" i="257"/>
  <c r="X670" i="257"/>
  <c r="U670" i="257"/>
  <c r="S670" i="257"/>
  <c r="P670" i="257"/>
  <c r="BB669" i="257"/>
  <c r="AY669" i="257"/>
  <c r="AW669" i="257"/>
  <c r="AT669" i="257"/>
  <c r="AR669" i="257"/>
  <c r="AO669" i="257"/>
  <c r="AM669" i="257"/>
  <c r="AJ669" i="257"/>
  <c r="AH669" i="257"/>
  <c r="AE669" i="257"/>
  <c r="AC669" i="257"/>
  <c r="Z669" i="257"/>
  <c r="X669" i="257"/>
  <c r="U669" i="257"/>
  <c r="S669" i="257"/>
  <c r="P669" i="257"/>
  <c r="BB668" i="257"/>
  <c r="AY668" i="257"/>
  <c r="AW668" i="257"/>
  <c r="AT668" i="257"/>
  <c r="AR668" i="257"/>
  <c r="AO668" i="257"/>
  <c r="AM668" i="257"/>
  <c r="AJ668" i="257"/>
  <c r="AH668" i="257"/>
  <c r="AE668" i="257"/>
  <c r="AC668" i="257"/>
  <c r="Z668" i="257"/>
  <c r="X668" i="257"/>
  <c r="U668" i="257"/>
  <c r="S668" i="257"/>
  <c r="P668" i="257"/>
  <c r="BB667" i="257"/>
  <c r="AY667" i="257"/>
  <c r="AW667" i="257"/>
  <c r="AT667" i="257"/>
  <c r="AR667" i="257"/>
  <c r="AO667" i="257"/>
  <c r="AM667" i="257"/>
  <c r="AJ667" i="257"/>
  <c r="AH667" i="257"/>
  <c r="AE667" i="257"/>
  <c r="AC667" i="257"/>
  <c r="Z667" i="257"/>
  <c r="X667" i="257"/>
  <c r="U667" i="257"/>
  <c r="S667" i="257"/>
  <c r="P667" i="257"/>
  <c r="BB666" i="257"/>
  <c r="AY666" i="257"/>
  <c r="AW666" i="257"/>
  <c r="AT666" i="257"/>
  <c r="AR666" i="257"/>
  <c r="AO666" i="257"/>
  <c r="AM666" i="257"/>
  <c r="AJ666" i="257"/>
  <c r="AH666" i="257"/>
  <c r="AE666" i="257"/>
  <c r="AC666" i="257"/>
  <c r="Z666" i="257"/>
  <c r="X666" i="257"/>
  <c r="U666" i="257"/>
  <c r="S666" i="257"/>
  <c r="P666" i="257"/>
  <c r="BB665" i="257"/>
  <c r="AY665" i="257"/>
  <c r="AW665" i="257"/>
  <c r="AT665" i="257"/>
  <c r="AR665" i="257"/>
  <c r="AO665" i="257"/>
  <c r="AM665" i="257"/>
  <c r="AJ665" i="257"/>
  <c r="AH665" i="257"/>
  <c r="AE665" i="257"/>
  <c r="AC665" i="257"/>
  <c r="Z665" i="257"/>
  <c r="X665" i="257"/>
  <c r="U665" i="257"/>
  <c r="S665" i="257"/>
  <c r="P665" i="257"/>
  <c r="BB664" i="257"/>
  <c r="AY664" i="257"/>
  <c r="AW664" i="257"/>
  <c r="AT664" i="257"/>
  <c r="AR664" i="257"/>
  <c r="AO664" i="257"/>
  <c r="AM664" i="257"/>
  <c r="AJ664" i="257"/>
  <c r="AH664" i="257"/>
  <c r="AE664" i="257"/>
  <c r="AC664" i="257"/>
  <c r="Z664" i="257"/>
  <c r="X664" i="257"/>
  <c r="U664" i="257"/>
  <c r="S664" i="257"/>
  <c r="P664" i="257"/>
  <c r="BB663" i="257"/>
  <c r="AY663" i="257"/>
  <c r="AW663" i="257"/>
  <c r="AT663" i="257"/>
  <c r="AR663" i="257"/>
  <c r="AO663" i="257"/>
  <c r="AM663" i="257"/>
  <c r="AJ663" i="257"/>
  <c r="AH663" i="257"/>
  <c r="AE663" i="257"/>
  <c r="AC663" i="257"/>
  <c r="Z663" i="257"/>
  <c r="X663" i="257"/>
  <c r="U663" i="257"/>
  <c r="S663" i="257"/>
  <c r="P663" i="257"/>
  <c r="BB662" i="257"/>
  <c r="AY662" i="257"/>
  <c r="AW662" i="257"/>
  <c r="AT662" i="257"/>
  <c r="AR662" i="257"/>
  <c r="AO662" i="257"/>
  <c r="AM662" i="257"/>
  <c r="AJ662" i="257"/>
  <c r="AH662" i="257"/>
  <c r="AE662" i="257"/>
  <c r="AC662" i="257"/>
  <c r="Z662" i="257"/>
  <c r="X662" i="257"/>
  <c r="U662" i="257"/>
  <c r="S662" i="257"/>
  <c r="P662" i="257"/>
  <c r="BB661" i="257"/>
  <c r="AY661" i="257"/>
  <c r="AW661" i="257"/>
  <c r="AT661" i="257"/>
  <c r="AR661" i="257"/>
  <c r="AO661" i="257"/>
  <c r="AM661" i="257"/>
  <c r="AJ661" i="257"/>
  <c r="AH661" i="257"/>
  <c r="AE661" i="257"/>
  <c r="AC661" i="257"/>
  <c r="Z661" i="257"/>
  <c r="X661" i="257"/>
  <c r="U661" i="257"/>
  <c r="S661" i="257"/>
  <c r="P661" i="257"/>
  <c r="BB660" i="257"/>
  <c r="AY660" i="257"/>
  <c r="AW660" i="257"/>
  <c r="AT660" i="257"/>
  <c r="AR660" i="257"/>
  <c r="AO660" i="257"/>
  <c r="AM660" i="257"/>
  <c r="AJ660" i="257"/>
  <c r="AH660" i="257"/>
  <c r="AE660" i="257"/>
  <c r="AC660" i="257"/>
  <c r="Z660" i="257"/>
  <c r="X660" i="257"/>
  <c r="U660" i="257"/>
  <c r="S660" i="257"/>
  <c r="P660" i="257"/>
  <c r="BB659" i="257"/>
  <c r="AY659" i="257"/>
  <c r="AW659" i="257"/>
  <c r="AT659" i="257"/>
  <c r="AR659" i="257"/>
  <c r="AO659" i="257"/>
  <c r="AM659" i="257"/>
  <c r="AJ659" i="257"/>
  <c r="AH659" i="257"/>
  <c r="AE659" i="257"/>
  <c r="AC659" i="257"/>
  <c r="Z659" i="257"/>
  <c r="X659" i="257"/>
  <c r="U659" i="257"/>
  <c r="S659" i="257"/>
  <c r="P659" i="257"/>
  <c r="BB658" i="257"/>
  <c r="AY658" i="257"/>
  <c r="AW658" i="257"/>
  <c r="AT658" i="257"/>
  <c r="AR658" i="257"/>
  <c r="AO658" i="257"/>
  <c r="AM658" i="257"/>
  <c r="AJ658" i="257"/>
  <c r="AH658" i="257"/>
  <c r="AE658" i="257"/>
  <c r="AC658" i="257"/>
  <c r="Z658" i="257"/>
  <c r="X658" i="257"/>
  <c r="U658" i="257"/>
  <c r="S658" i="257"/>
  <c r="P658" i="257"/>
  <c r="BB657" i="257"/>
  <c r="AY657" i="257"/>
  <c r="AW657" i="257"/>
  <c r="AT657" i="257"/>
  <c r="AR657" i="257"/>
  <c r="AO657" i="257"/>
  <c r="AM657" i="257"/>
  <c r="AJ657" i="257"/>
  <c r="AH657" i="257"/>
  <c r="AE657" i="257"/>
  <c r="AC657" i="257"/>
  <c r="Z657" i="257"/>
  <c r="X657" i="257"/>
  <c r="U657" i="257"/>
  <c r="S657" i="257"/>
  <c r="P657" i="257"/>
  <c r="BB656" i="257"/>
  <c r="AY656" i="257"/>
  <c r="AW656" i="257"/>
  <c r="AT656" i="257"/>
  <c r="AR656" i="257"/>
  <c r="AO656" i="257"/>
  <c r="AM656" i="257"/>
  <c r="AJ656" i="257"/>
  <c r="AH656" i="257"/>
  <c r="AE656" i="257"/>
  <c r="AC656" i="257"/>
  <c r="Z656" i="257"/>
  <c r="X656" i="257"/>
  <c r="U656" i="257"/>
  <c r="S656" i="257"/>
  <c r="P656" i="257"/>
  <c r="BB655" i="257"/>
  <c r="AY655" i="257"/>
  <c r="AW655" i="257"/>
  <c r="AT655" i="257"/>
  <c r="AR655" i="257"/>
  <c r="AO655" i="257"/>
  <c r="AM655" i="257"/>
  <c r="AJ655" i="257"/>
  <c r="AH655" i="257"/>
  <c r="AE655" i="257"/>
  <c r="AC655" i="257"/>
  <c r="Z655" i="257"/>
  <c r="X655" i="257"/>
  <c r="U655" i="257"/>
  <c r="S655" i="257"/>
  <c r="P655" i="257"/>
  <c r="BB654" i="257"/>
  <c r="AY654" i="257"/>
  <c r="AW654" i="257"/>
  <c r="AT654" i="257"/>
  <c r="AR654" i="257"/>
  <c r="AO654" i="257"/>
  <c r="AM654" i="257"/>
  <c r="AJ654" i="257"/>
  <c r="AH654" i="257"/>
  <c r="AE654" i="257"/>
  <c r="AC654" i="257"/>
  <c r="Z654" i="257"/>
  <c r="X654" i="257"/>
  <c r="U654" i="257"/>
  <c r="S654" i="257"/>
  <c r="P654" i="257"/>
  <c r="BB653" i="257"/>
  <c r="AY653" i="257"/>
  <c r="AW653" i="257"/>
  <c r="AT653" i="257"/>
  <c r="AR653" i="257"/>
  <c r="AO653" i="257"/>
  <c r="AM653" i="257"/>
  <c r="AJ653" i="257"/>
  <c r="AH653" i="257"/>
  <c r="AE653" i="257"/>
  <c r="AC653" i="257"/>
  <c r="Z653" i="257"/>
  <c r="X653" i="257"/>
  <c r="U653" i="257"/>
  <c r="S653" i="257"/>
  <c r="P653" i="257"/>
  <c r="BB652" i="257"/>
  <c r="AY652" i="257"/>
  <c r="AW652" i="257"/>
  <c r="AT652" i="257"/>
  <c r="AR652" i="257"/>
  <c r="AO652" i="257"/>
  <c r="AM652" i="257"/>
  <c r="AJ652" i="257"/>
  <c r="AH652" i="257"/>
  <c r="AE652" i="257"/>
  <c r="AC652" i="257"/>
  <c r="Z652" i="257"/>
  <c r="X652" i="257"/>
  <c r="U652" i="257"/>
  <c r="S652" i="257"/>
  <c r="P652" i="257"/>
  <c r="BB651" i="257"/>
  <c r="AY651" i="257"/>
  <c r="AW651" i="257"/>
  <c r="AT651" i="257"/>
  <c r="AR651" i="257"/>
  <c r="AO651" i="257"/>
  <c r="AM651" i="257"/>
  <c r="AJ651" i="257"/>
  <c r="AH651" i="257"/>
  <c r="AE651" i="257"/>
  <c r="AC651" i="257"/>
  <c r="Z651" i="257"/>
  <c r="X651" i="257"/>
  <c r="U651" i="257"/>
  <c r="S651" i="257"/>
  <c r="P651" i="257"/>
  <c r="BB650" i="257"/>
  <c r="AY650" i="257"/>
  <c r="AW650" i="257"/>
  <c r="AT650" i="257"/>
  <c r="AR650" i="257"/>
  <c r="AO650" i="257"/>
  <c r="AM650" i="257"/>
  <c r="AJ650" i="257"/>
  <c r="AH650" i="257"/>
  <c r="AE650" i="257"/>
  <c r="AC650" i="257"/>
  <c r="Z650" i="257"/>
  <c r="X650" i="257"/>
  <c r="U650" i="257"/>
  <c r="S650" i="257"/>
  <c r="P650" i="257"/>
  <c r="BB649" i="257"/>
  <c r="AY649" i="257"/>
  <c r="AW649" i="257"/>
  <c r="AT649" i="257"/>
  <c r="AR649" i="257"/>
  <c r="AO649" i="257"/>
  <c r="AM649" i="257"/>
  <c r="AJ649" i="257"/>
  <c r="AH649" i="257"/>
  <c r="AE649" i="257"/>
  <c r="AC649" i="257"/>
  <c r="Z649" i="257"/>
  <c r="X649" i="257"/>
  <c r="U649" i="257"/>
  <c r="S649" i="257"/>
  <c r="P649" i="257"/>
  <c r="BB648" i="257"/>
  <c r="AY648" i="257"/>
  <c r="AW648" i="257"/>
  <c r="AT648" i="257"/>
  <c r="AR648" i="257"/>
  <c r="AO648" i="257"/>
  <c r="AM648" i="257"/>
  <c r="AJ648" i="257"/>
  <c r="AH648" i="257"/>
  <c r="AE648" i="257"/>
  <c r="AC648" i="257"/>
  <c r="Z648" i="257"/>
  <c r="X648" i="257"/>
  <c r="U648" i="257"/>
  <c r="S648" i="257"/>
  <c r="P648" i="257"/>
  <c r="BB647" i="257"/>
  <c r="AY647" i="257"/>
  <c r="AW647" i="257"/>
  <c r="AT647" i="257"/>
  <c r="AR647" i="257"/>
  <c r="AO647" i="257"/>
  <c r="AM647" i="257"/>
  <c r="AJ647" i="257"/>
  <c r="AH647" i="257"/>
  <c r="AE647" i="257"/>
  <c r="AC647" i="257"/>
  <c r="Z647" i="257"/>
  <c r="X647" i="257"/>
  <c r="U647" i="257"/>
  <c r="S647" i="257"/>
  <c r="P647" i="257"/>
  <c r="BB646" i="257"/>
  <c r="AY646" i="257"/>
  <c r="AW646" i="257"/>
  <c r="AT646" i="257"/>
  <c r="AR646" i="257"/>
  <c r="AO646" i="257"/>
  <c r="AM646" i="257"/>
  <c r="AJ646" i="257"/>
  <c r="AH646" i="257"/>
  <c r="AE646" i="257"/>
  <c r="AC646" i="257"/>
  <c r="Z646" i="257"/>
  <c r="X646" i="257"/>
  <c r="U646" i="257"/>
  <c r="S646" i="257"/>
  <c r="P646" i="257"/>
  <c r="BB645" i="257"/>
  <c r="AY645" i="257"/>
  <c r="AW645" i="257"/>
  <c r="AT645" i="257"/>
  <c r="AR645" i="257"/>
  <c r="AO645" i="257"/>
  <c r="AM645" i="257"/>
  <c r="AJ645" i="257"/>
  <c r="AH645" i="257"/>
  <c r="AE645" i="257"/>
  <c r="AC645" i="257"/>
  <c r="Z645" i="257"/>
  <c r="X645" i="257"/>
  <c r="U645" i="257"/>
  <c r="S645" i="257"/>
  <c r="P645" i="257"/>
  <c r="BB644" i="257"/>
  <c r="AY644" i="257"/>
  <c r="AW644" i="257"/>
  <c r="AT644" i="257"/>
  <c r="AR644" i="257"/>
  <c r="AO644" i="257"/>
  <c r="AM644" i="257"/>
  <c r="AJ644" i="257"/>
  <c r="AH644" i="257"/>
  <c r="AE644" i="257"/>
  <c r="AC644" i="257"/>
  <c r="Z644" i="257"/>
  <c r="X644" i="257"/>
  <c r="U644" i="257"/>
  <c r="S644" i="257"/>
  <c r="P644" i="257"/>
  <c r="BB643" i="257"/>
  <c r="AY643" i="257"/>
  <c r="AW643" i="257"/>
  <c r="AT643" i="257"/>
  <c r="AR643" i="257"/>
  <c r="AO643" i="257"/>
  <c r="AM643" i="257"/>
  <c r="AJ643" i="257"/>
  <c r="AH643" i="257"/>
  <c r="AE643" i="257"/>
  <c r="AC643" i="257"/>
  <c r="Z643" i="257"/>
  <c r="X643" i="257"/>
  <c r="U643" i="257"/>
  <c r="S643" i="257"/>
  <c r="P643" i="257"/>
  <c r="BB642" i="257"/>
  <c r="AY642" i="257"/>
  <c r="AW642" i="257"/>
  <c r="AT642" i="257"/>
  <c r="AR642" i="257"/>
  <c r="AO642" i="257"/>
  <c r="AM642" i="257"/>
  <c r="AJ642" i="257"/>
  <c r="AH642" i="257"/>
  <c r="AE642" i="257"/>
  <c r="AC642" i="257"/>
  <c r="Z642" i="257"/>
  <c r="X642" i="257"/>
  <c r="U642" i="257"/>
  <c r="S642" i="257"/>
  <c r="P642" i="257"/>
  <c r="BB641" i="257"/>
  <c r="AY641" i="257"/>
  <c r="AW641" i="257"/>
  <c r="AT641" i="257"/>
  <c r="AR641" i="257"/>
  <c r="AO641" i="257"/>
  <c r="AM641" i="257"/>
  <c r="AJ641" i="257"/>
  <c r="AH641" i="257"/>
  <c r="AE641" i="257"/>
  <c r="AC641" i="257"/>
  <c r="Z641" i="257"/>
  <c r="X641" i="257"/>
  <c r="U641" i="257"/>
  <c r="S641" i="257"/>
  <c r="P641" i="257"/>
  <c r="BB640" i="257"/>
  <c r="AY640" i="257"/>
  <c r="AW640" i="257"/>
  <c r="AT640" i="257"/>
  <c r="AR640" i="257"/>
  <c r="AO640" i="257"/>
  <c r="AM640" i="257"/>
  <c r="AJ640" i="257"/>
  <c r="AH640" i="257"/>
  <c r="AE640" i="257"/>
  <c r="AC640" i="257"/>
  <c r="Z640" i="257"/>
  <c r="X640" i="257"/>
  <c r="U640" i="257"/>
  <c r="S640" i="257"/>
  <c r="P640" i="257"/>
  <c r="BB639" i="257"/>
  <c r="AY639" i="257"/>
  <c r="AW639" i="257"/>
  <c r="AT639" i="257"/>
  <c r="AR639" i="257"/>
  <c r="AO639" i="257"/>
  <c r="AM639" i="257"/>
  <c r="AJ639" i="257"/>
  <c r="AH639" i="257"/>
  <c r="AE639" i="257"/>
  <c r="AC639" i="257"/>
  <c r="Z639" i="257"/>
  <c r="X639" i="257"/>
  <c r="U639" i="257"/>
  <c r="S639" i="257"/>
  <c r="P639" i="257"/>
  <c r="BB638" i="257"/>
  <c r="AY638" i="257"/>
  <c r="AW638" i="257"/>
  <c r="AT638" i="257"/>
  <c r="AR638" i="257"/>
  <c r="AO638" i="257"/>
  <c r="AM638" i="257"/>
  <c r="AJ638" i="257"/>
  <c r="AH638" i="257"/>
  <c r="AE638" i="257"/>
  <c r="AC638" i="257"/>
  <c r="Z638" i="257"/>
  <c r="X638" i="257"/>
  <c r="U638" i="257"/>
  <c r="S638" i="257"/>
  <c r="P638" i="257"/>
  <c r="BB637" i="257"/>
  <c r="AY637" i="257"/>
  <c r="AW637" i="257"/>
  <c r="AT637" i="257"/>
  <c r="AR637" i="257"/>
  <c r="AO637" i="257"/>
  <c r="AM637" i="257"/>
  <c r="AJ637" i="257"/>
  <c r="AH637" i="257"/>
  <c r="AE637" i="257"/>
  <c r="AC637" i="257"/>
  <c r="Z637" i="257"/>
  <c r="X637" i="257"/>
  <c r="U637" i="257"/>
  <c r="S637" i="257"/>
  <c r="P637" i="257"/>
  <c r="BB636" i="257"/>
  <c r="AY636" i="257"/>
  <c r="AW636" i="257"/>
  <c r="AT636" i="257"/>
  <c r="AR636" i="257"/>
  <c r="AO636" i="257"/>
  <c r="AM636" i="257"/>
  <c r="AJ636" i="257"/>
  <c r="AH636" i="257"/>
  <c r="AE636" i="257"/>
  <c r="AC636" i="257"/>
  <c r="Z636" i="257"/>
  <c r="X636" i="257"/>
  <c r="U636" i="257"/>
  <c r="S636" i="257"/>
  <c r="P636" i="257"/>
  <c r="BB635" i="257"/>
  <c r="AY635" i="257"/>
  <c r="AW635" i="257"/>
  <c r="AT635" i="257"/>
  <c r="AR635" i="257"/>
  <c r="AO635" i="257"/>
  <c r="AM635" i="257"/>
  <c r="AJ635" i="257"/>
  <c r="AH635" i="257"/>
  <c r="AE635" i="257"/>
  <c r="AC635" i="257"/>
  <c r="Z635" i="257"/>
  <c r="X635" i="257"/>
  <c r="U635" i="257"/>
  <c r="S635" i="257"/>
  <c r="P635" i="257"/>
  <c r="BB634" i="257"/>
  <c r="AY634" i="257"/>
  <c r="AW634" i="257"/>
  <c r="AT634" i="257"/>
  <c r="AR634" i="257"/>
  <c r="AO634" i="257"/>
  <c r="AM634" i="257"/>
  <c r="AJ634" i="257"/>
  <c r="AH634" i="257"/>
  <c r="AE634" i="257"/>
  <c r="AC634" i="257"/>
  <c r="Z634" i="257"/>
  <c r="X634" i="257"/>
  <c r="U634" i="257"/>
  <c r="S634" i="257"/>
  <c r="P634" i="257"/>
  <c r="BB633" i="257"/>
  <c r="AY633" i="257"/>
  <c r="AW633" i="257"/>
  <c r="AT633" i="257"/>
  <c r="AR633" i="257"/>
  <c r="AO633" i="257"/>
  <c r="AM633" i="257"/>
  <c r="AJ633" i="257"/>
  <c r="AH633" i="257"/>
  <c r="AE633" i="257"/>
  <c r="AC633" i="257"/>
  <c r="Z633" i="257"/>
  <c r="X633" i="257"/>
  <c r="U633" i="257"/>
  <c r="S633" i="257"/>
  <c r="P633" i="257"/>
  <c r="BB632" i="257"/>
  <c r="AY632" i="257"/>
  <c r="AW632" i="257"/>
  <c r="AT632" i="257"/>
  <c r="AR632" i="257"/>
  <c r="AO632" i="257"/>
  <c r="AM632" i="257"/>
  <c r="AJ632" i="257"/>
  <c r="AH632" i="257"/>
  <c r="AE632" i="257"/>
  <c r="AC632" i="257"/>
  <c r="Z632" i="257"/>
  <c r="X632" i="257"/>
  <c r="U632" i="257"/>
  <c r="S632" i="257"/>
  <c r="P632" i="257"/>
  <c r="BB631" i="257"/>
  <c r="AY631" i="257"/>
  <c r="AW631" i="257"/>
  <c r="AT631" i="257"/>
  <c r="AR631" i="257"/>
  <c r="AO631" i="257"/>
  <c r="AM631" i="257"/>
  <c r="AJ631" i="257"/>
  <c r="AH631" i="257"/>
  <c r="AE631" i="257"/>
  <c r="AC631" i="257"/>
  <c r="Z631" i="257"/>
  <c r="X631" i="257"/>
  <c r="U631" i="257"/>
  <c r="S631" i="257"/>
  <c r="P631" i="257"/>
  <c r="BB630" i="257"/>
  <c r="AY630" i="257"/>
  <c r="AW630" i="257"/>
  <c r="AT630" i="257"/>
  <c r="AR630" i="257"/>
  <c r="AO630" i="257"/>
  <c r="AM630" i="257"/>
  <c r="AJ630" i="257"/>
  <c r="AH630" i="257"/>
  <c r="AE630" i="257"/>
  <c r="AC630" i="257"/>
  <c r="Z630" i="257"/>
  <c r="X630" i="257"/>
  <c r="U630" i="257"/>
  <c r="S630" i="257"/>
  <c r="P630" i="257"/>
  <c r="BB629" i="257"/>
  <c r="AY629" i="257"/>
  <c r="AW629" i="257"/>
  <c r="AT629" i="257"/>
  <c r="AR629" i="257"/>
  <c r="AO629" i="257"/>
  <c r="AM629" i="257"/>
  <c r="AJ629" i="257"/>
  <c r="AH629" i="257"/>
  <c r="AE629" i="257"/>
  <c r="AC629" i="257"/>
  <c r="Z629" i="257"/>
  <c r="X629" i="257"/>
  <c r="U629" i="257"/>
  <c r="S629" i="257"/>
  <c r="P629" i="257"/>
  <c r="BB628" i="257"/>
  <c r="AY628" i="257"/>
  <c r="AW628" i="257"/>
  <c r="AT628" i="257"/>
  <c r="AR628" i="257"/>
  <c r="AO628" i="257"/>
  <c r="AM628" i="257"/>
  <c r="AJ628" i="257"/>
  <c r="AH628" i="257"/>
  <c r="AE628" i="257"/>
  <c r="AC628" i="257"/>
  <c r="Z628" i="257"/>
  <c r="X628" i="257"/>
  <c r="U628" i="257"/>
  <c r="S628" i="257"/>
  <c r="P628" i="257"/>
  <c r="BB627" i="257"/>
  <c r="AY627" i="257"/>
  <c r="AW627" i="257"/>
  <c r="AT627" i="257"/>
  <c r="AR627" i="257"/>
  <c r="AO627" i="257"/>
  <c r="AM627" i="257"/>
  <c r="AJ627" i="257"/>
  <c r="AH627" i="257"/>
  <c r="AE627" i="257"/>
  <c r="AC627" i="257"/>
  <c r="Z627" i="257"/>
  <c r="X627" i="257"/>
  <c r="U627" i="257"/>
  <c r="S627" i="257"/>
  <c r="P627" i="257"/>
  <c r="BB626" i="257"/>
  <c r="AY626" i="257"/>
  <c r="AW626" i="257"/>
  <c r="AT626" i="257"/>
  <c r="AR626" i="257"/>
  <c r="AO626" i="257"/>
  <c r="AM626" i="257"/>
  <c r="AJ626" i="257"/>
  <c r="AH626" i="257"/>
  <c r="AE626" i="257"/>
  <c r="AC626" i="257"/>
  <c r="Z626" i="257"/>
  <c r="X626" i="257"/>
  <c r="U626" i="257"/>
  <c r="S626" i="257"/>
  <c r="P626" i="257"/>
  <c r="BB625" i="257"/>
  <c r="AY625" i="257"/>
  <c r="AW625" i="257"/>
  <c r="AT625" i="257"/>
  <c r="AR625" i="257"/>
  <c r="AO625" i="257"/>
  <c r="AM625" i="257"/>
  <c r="AJ625" i="257"/>
  <c r="AH625" i="257"/>
  <c r="AE625" i="257"/>
  <c r="AC625" i="257"/>
  <c r="Z625" i="257"/>
  <c r="X625" i="257"/>
  <c r="U625" i="257"/>
  <c r="S625" i="257"/>
  <c r="P625" i="257"/>
  <c r="BB624" i="257"/>
  <c r="AY624" i="257"/>
  <c r="AW624" i="257"/>
  <c r="AT624" i="257"/>
  <c r="AR624" i="257"/>
  <c r="AO624" i="257"/>
  <c r="AM624" i="257"/>
  <c r="AJ624" i="257"/>
  <c r="AH624" i="257"/>
  <c r="AE624" i="257"/>
  <c r="AC624" i="257"/>
  <c r="Z624" i="257"/>
  <c r="X624" i="257"/>
  <c r="U624" i="257"/>
  <c r="S624" i="257"/>
  <c r="P624" i="257"/>
  <c r="BB623" i="257"/>
  <c r="AY623" i="257"/>
  <c r="AW623" i="257"/>
  <c r="AT623" i="257"/>
  <c r="AR623" i="257"/>
  <c r="AO623" i="257"/>
  <c r="AM623" i="257"/>
  <c r="AJ623" i="257"/>
  <c r="AH623" i="257"/>
  <c r="AE623" i="257"/>
  <c r="AC623" i="257"/>
  <c r="Z623" i="257"/>
  <c r="X623" i="257"/>
  <c r="U623" i="257"/>
  <c r="S623" i="257"/>
  <c r="P623" i="257"/>
  <c r="BB622" i="257"/>
  <c r="AY622" i="257"/>
  <c r="AW622" i="257"/>
  <c r="AT622" i="257"/>
  <c r="AR622" i="257"/>
  <c r="AO622" i="257"/>
  <c r="AM622" i="257"/>
  <c r="AJ622" i="257"/>
  <c r="AH622" i="257"/>
  <c r="AE622" i="257"/>
  <c r="AC622" i="257"/>
  <c r="Z622" i="257"/>
  <c r="X622" i="257"/>
  <c r="U622" i="257"/>
  <c r="S622" i="257"/>
  <c r="P622" i="257"/>
  <c r="BB621" i="257"/>
  <c r="AY621" i="257"/>
  <c r="AW621" i="257"/>
  <c r="AT621" i="257"/>
  <c r="AR621" i="257"/>
  <c r="AO621" i="257"/>
  <c r="AM621" i="257"/>
  <c r="AJ621" i="257"/>
  <c r="AH621" i="257"/>
  <c r="AE621" i="257"/>
  <c r="AC621" i="257"/>
  <c r="Z621" i="257"/>
  <c r="X621" i="257"/>
  <c r="U621" i="257"/>
  <c r="S621" i="257"/>
  <c r="P621" i="257"/>
  <c r="BB620" i="257"/>
  <c r="AY620" i="257"/>
  <c r="AW620" i="257"/>
  <c r="AT620" i="257"/>
  <c r="AR620" i="257"/>
  <c r="AO620" i="257"/>
  <c r="AM620" i="257"/>
  <c r="AJ620" i="257"/>
  <c r="AH620" i="257"/>
  <c r="AE620" i="257"/>
  <c r="AC620" i="257"/>
  <c r="Z620" i="257"/>
  <c r="X620" i="257"/>
  <c r="U620" i="257"/>
  <c r="S620" i="257"/>
  <c r="P620" i="257"/>
  <c r="BB619" i="257"/>
  <c r="AY619" i="257"/>
  <c r="AW619" i="257"/>
  <c r="AT619" i="257"/>
  <c r="AR619" i="257"/>
  <c r="AO619" i="257"/>
  <c r="AM619" i="257"/>
  <c r="AJ619" i="257"/>
  <c r="AH619" i="257"/>
  <c r="AE619" i="257"/>
  <c r="AC619" i="257"/>
  <c r="Z619" i="257"/>
  <c r="X619" i="257"/>
  <c r="U619" i="257"/>
  <c r="S619" i="257"/>
  <c r="P619" i="257"/>
  <c r="BB618" i="257"/>
  <c r="AY618" i="257"/>
  <c r="AW618" i="257"/>
  <c r="AT618" i="257"/>
  <c r="AR618" i="257"/>
  <c r="AO618" i="257"/>
  <c r="AM618" i="257"/>
  <c r="AJ618" i="257"/>
  <c r="AH618" i="257"/>
  <c r="AE618" i="257"/>
  <c r="AC618" i="257"/>
  <c r="Z618" i="257"/>
  <c r="X618" i="257"/>
  <c r="U618" i="257"/>
  <c r="S618" i="257"/>
  <c r="P618" i="257"/>
  <c r="BB617" i="257"/>
  <c r="AY617" i="257"/>
  <c r="AW617" i="257"/>
  <c r="AT617" i="257"/>
  <c r="AR617" i="257"/>
  <c r="AO617" i="257"/>
  <c r="AM617" i="257"/>
  <c r="AJ617" i="257"/>
  <c r="AH617" i="257"/>
  <c r="AE617" i="257"/>
  <c r="AC617" i="257"/>
  <c r="Z617" i="257"/>
  <c r="X617" i="257"/>
  <c r="U617" i="257"/>
  <c r="S617" i="257"/>
  <c r="P617" i="257"/>
  <c r="BB616" i="257"/>
  <c r="AY616" i="257"/>
  <c r="AW616" i="257"/>
  <c r="AT616" i="257"/>
  <c r="AR616" i="257"/>
  <c r="AO616" i="257"/>
  <c r="AM616" i="257"/>
  <c r="AJ616" i="257"/>
  <c r="AH616" i="257"/>
  <c r="AE616" i="257"/>
  <c r="AC616" i="257"/>
  <c r="Z616" i="257"/>
  <c r="X616" i="257"/>
  <c r="U616" i="257"/>
  <c r="S616" i="257"/>
  <c r="P616" i="257"/>
  <c r="BB615" i="257"/>
  <c r="AY615" i="257"/>
  <c r="AW615" i="257"/>
  <c r="AT615" i="257"/>
  <c r="AR615" i="257"/>
  <c r="AO615" i="257"/>
  <c r="AM615" i="257"/>
  <c r="AJ615" i="257"/>
  <c r="AH615" i="257"/>
  <c r="AE615" i="257"/>
  <c r="AC615" i="257"/>
  <c r="Z615" i="257"/>
  <c r="X615" i="257"/>
  <c r="U615" i="257"/>
  <c r="S615" i="257"/>
  <c r="P615" i="257"/>
  <c r="BB614" i="257"/>
  <c r="AY614" i="257"/>
  <c r="AW614" i="257"/>
  <c r="AT614" i="257"/>
  <c r="AR614" i="257"/>
  <c r="AO614" i="257"/>
  <c r="AM614" i="257"/>
  <c r="AJ614" i="257"/>
  <c r="AH614" i="257"/>
  <c r="AE614" i="257"/>
  <c r="AC614" i="257"/>
  <c r="Z614" i="257"/>
  <c r="X614" i="257"/>
  <c r="U614" i="257"/>
  <c r="S614" i="257"/>
  <c r="P614" i="257"/>
  <c r="BB613" i="257"/>
  <c r="AY613" i="257"/>
  <c r="AW613" i="257"/>
  <c r="AT613" i="257"/>
  <c r="AR613" i="257"/>
  <c r="AO613" i="257"/>
  <c r="AM613" i="257"/>
  <c r="AJ613" i="257"/>
  <c r="AH613" i="257"/>
  <c r="AE613" i="257"/>
  <c r="AC613" i="257"/>
  <c r="Z613" i="257"/>
  <c r="X613" i="257"/>
  <c r="U613" i="257"/>
  <c r="S613" i="257"/>
  <c r="P613" i="257"/>
  <c r="BB612" i="257"/>
  <c r="AY612" i="257"/>
  <c r="AW612" i="257"/>
  <c r="AT612" i="257"/>
  <c r="AR612" i="257"/>
  <c r="AO612" i="257"/>
  <c r="AM612" i="257"/>
  <c r="AJ612" i="257"/>
  <c r="AH612" i="257"/>
  <c r="AE612" i="257"/>
  <c r="AC612" i="257"/>
  <c r="Z612" i="257"/>
  <c r="X612" i="257"/>
  <c r="U612" i="257"/>
  <c r="S612" i="257"/>
  <c r="P612" i="257"/>
  <c r="BB611" i="257"/>
  <c r="AY611" i="257"/>
  <c r="AW611" i="257"/>
  <c r="AT611" i="257"/>
  <c r="AR611" i="257"/>
  <c r="AO611" i="257"/>
  <c r="AM611" i="257"/>
  <c r="AJ611" i="257"/>
  <c r="AH611" i="257"/>
  <c r="AE611" i="257"/>
  <c r="AC611" i="257"/>
  <c r="Z611" i="257"/>
  <c r="X611" i="257"/>
  <c r="U611" i="257"/>
  <c r="S611" i="257"/>
  <c r="P611" i="257"/>
  <c r="BB610" i="257"/>
  <c r="AY610" i="257"/>
  <c r="AW610" i="257"/>
  <c r="AT610" i="257"/>
  <c r="AR610" i="257"/>
  <c r="AO610" i="257"/>
  <c r="AM610" i="257"/>
  <c r="AJ610" i="257"/>
  <c r="AH610" i="257"/>
  <c r="AE610" i="257"/>
  <c r="AC610" i="257"/>
  <c r="Z610" i="257"/>
  <c r="X610" i="257"/>
  <c r="U610" i="257"/>
  <c r="S610" i="257"/>
  <c r="P610" i="257"/>
  <c r="BB609" i="257"/>
  <c r="AY609" i="257"/>
  <c r="AW609" i="257"/>
  <c r="AT609" i="257"/>
  <c r="AR609" i="257"/>
  <c r="AO609" i="257"/>
  <c r="AM609" i="257"/>
  <c r="AJ609" i="257"/>
  <c r="AH609" i="257"/>
  <c r="AE609" i="257"/>
  <c r="AC609" i="257"/>
  <c r="Z609" i="257"/>
  <c r="X609" i="257"/>
  <c r="U609" i="257"/>
  <c r="S609" i="257"/>
  <c r="P609" i="257"/>
  <c r="BB608" i="257"/>
  <c r="AY608" i="257"/>
  <c r="AW608" i="257"/>
  <c r="AT608" i="257"/>
  <c r="AR608" i="257"/>
  <c r="AO608" i="257"/>
  <c r="AM608" i="257"/>
  <c r="AJ608" i="257"/>
  <c r="AH608" i="257"/>
  <c r="AE608" i="257"/>
  <c r="AC608" i="257"/>
  <c r="Z608" i="257"/>
  <c r="X608" i="257"/>
  <c r="U608" i="257"/>
  <c r="S608" i="257"/>
  <c r="P608" i="257"/>
  <c r="BB607" i="257"/>
  <c r="AY607" i="257"/>
  <c r="AW607" i="257"/>
  <c r="AT607" i="257"/>
  <c r="AR607" i="257"/>
  <c r="AO607" i="257"/>
  <c r="AM607" i="257"/>
  <c r="AJ607" i="257"/>
  <c r="AH607" i="257"/>
  <c r="AE607" i="257"/>
  <c r="AC607" i="257"/>
  <c r="Z607" i="257"/>
  <c r="X607" i="257"/>
  <c r="U607" i="257"/>
  <c r="S607" i="257"/>
  <c r="P607" i="257"/>
  <c r="BB606" i="257"/>
  <c r="AY606" i="257"/>
  <c r="AW606" i="257"/>
  <c r="AT606" i="257"/>
  <c r="AR606" i="257"/>
  <c r="AO606" i="257"/>
  <c r="AM606" i="257"/>
  <c r="AJ606" i="257"/>
  <c r="AH606" i="257"/>
  <c r="AE606" i="257"/>
  <c r="AC606" i="257"/>
  <c r="Z606" i="257"/>
  <c r="X606" i="257"/>
  <c r="U606" i="257"/>
  <c r="S606" i="257"/>
  <c r="P606" i="257"/>
  <c r="BB605" i="257"/>
  <c r="AY605" i="257"/>
  <c r="AW605" i="257"/>
  <c r="AT605" i="257"/>
  <c r="AR605" i="257"/>
  <c r="AO605" i="257"/>
  <c r="AM605" i="257"/>
  <c r="AJ605" i="257"/>
  <c r="AH605" i="257"/>
  <c r="AE605" i="257"/>
  <c r="AC605" i="257"/>
  <c r="Z605" i="257"/>
  <c r="X605" i="257"/>
  <c r="U605" i="257"/>
  <c r="S605" i="257"/>
  <c r="P605" i="257"/>
  <c r="BB604" i="257"/>
  <c r="AY604" i="257"/>
  <c r="AW604" i="257"/>
  <c r="AT604" i="257"/>
  <c r="AR604" i="257"/>
  <c r="AO604" i="257"/>
  <c r="AM604" i="257"/>
  <c r="AJ604" i="257"/>
  <c r="AH604" i="257"/>
  <c r="AE604" i="257"/>
  <c r="AC604" i="257"/>
  <c r="Z604" i="257"/>
  <c r="X604" i="257"/>
  <c r="U604" i="257"/>
  <c r="S604" i="257"/>
  <c r="P604" i="257"/>
  <c r="BB603" i="257"/>
  <c r="AY603" i="257"/>
  <c r="AW603" i="257"/>
  <c r="AT603" i="257"/>
  <c r="AR603" i="257"/>
  <c r="AO603" i="257"/>
  <c r="AM603" i="257"/>
  <c r="AJ603" i="257"/>
  <c r="AH603" i="257"/>
  <c r="AE603" i="257"/>
  <c r="AC603" i="257"/>
  <c r="Z603" i="257"/>
  <c r="X603" i="257"/>
  <c r="U603" i="257"/>
  <c r="S603" i="257"/>
  <c r="P603" i="257"/>
  <c r="BB602" i="257"/>
  <c r="AY602" i="257"/>
  <c r="AW602" i="257"/>
  <c r="AT602" i="257"/>
  <c r="AR602" i="257"/>
  <c r="AO602" i="257"/>
  <c r="AM602" i="257"/>
  <c r="AJ602" i="257"/>
  <c r="AH602" i="257"/>
  <c r="AE602" i="257"/>
  <c r="AC602" i="257"/>
  <c r="Z602" i="257"/>
  <c r="X602" i="257"/>
  <c r="U602" i="257"/>
  <c r="S602" i="257"/>
  <c r="P602" i="257"/>
  <c r="BB601" i="257"/>
  <c r="AY601" i="257"/>
  <c r="AW601" i="257"/>
  <c r="AT601" i="257"/>
  <c r="AR601" i="257"/>
  <c r="AO601" i="257"/>
  <c r="AM601" i="257"/>
  <c r="AJ601" i="257"/>
  <c r="AH601" i="257"/>
  <c r="AE601" i="257"/>
  <c r="AC601" i="257"/>
  <c r="Z601" i="257"/>
  <c r="X601" i="257"/>
  <c r="U601" i="257"/>
  <c r="S601" i="257"/>
  <c r="P601" i="257"/>
  <c r="BB600" i="257"/>
  <c r="AY600" i="257"/>
  <c r="AW600" i="257"/>
  <c r="AT600" i="257"/>
  <c r="AR600" i="257"/>
  <c r="AO600" i="257"/>
  <c r="AM600" i="257"/>
  <c r="AJ600" i="257"/>
  <c r="AH600" i="257"/>
  <c r="AE600" i="257"/>
  <c r="AC600" i="257"/>
  <c r="Z600" i="257"/>
  <c r="X600" i="257"/>
  <c r="U600" i="257"/>
  <c r="S600" i="257"/>
  <c r="P600" i="257"/>
  <c r="BB599" i="257"/>
  <c r="AY599" i="257"/>
  <c r="AW599" i="257"/>
  <c r="AT599" i="257"/>
  <c r="AR599" i="257"/>
  <c r="AO599" i="257"/>
  <c r="AM599" i="257"/>
  <c r="AJ599" i="257"/>
  <c r="AH599" i="257"/>
  <c r="AE599" i="257"/>
  <c r="AC599" i="257"/>
  <c r="Z599" i="257"/>
  <c r="X599" i="257"/>
  <c r="U599" i="257"/>
  <c r="S599" i="257"/>
  <c r="P599" i="257"/>
  <c r="BB598" i="257"/>
  <c r="AY598" i="257"/>
  <c r="AW598" i="257"/>
  <c r="AT598" i="257"/>
  <c r="AR598" i="257"/>
  <c r="AO598" i="257"/>
  <c r="AM598" i="257"/>
  <c r="AJ598" i="257"/>
  <c r="AH598" i="257"/>
  <c r="AE598" i="257"/>
  <c r="AC598" i="257"/>
  <c r="Z598" i="257"/>
  <c r="X598" i="257"/>
  <c r="U598" i="257"/>
  <c r="S598" i="257"/>
  <c r="P598" i="257"/>
  <c r="BB597" i="257"/>
  <c r="AY597" i="257"/>
  <c r="AW597" i="257"/>
  <c r="AT597" i="257"/>
  <c r="AR597" i="257"/>
  <c r="AO597" i="257"/>
  <c r="AM597" i="257"/>
  <c r="AJ597" i="257"/>
  <c r="AH597" i="257"/>
  <c r="AE597" i="257"/>
  <c r="AC597" i="257"/>
  <c r="Z597" i="257"/>
  <c r="X597" i="257"/>
  <c r="U597" i="257"/>
  <c r="S597" i="257"/>
  <c r="P597" i="257"/>
  <c r="BB596" i="257"/>
  <c r="AY596" i="257"/>
  <c r="AW596" i="257"/>
  <c r="AT596" i="257"/>
  <c r="AR596" i="257"/>
  <c r="AO596" i="257"/>
  <c r="AM596" i="257"/>
  <c r="AJ596" i="257"/>
  <c r="AH596" i="257"/>
  <c r="AE596" i="257"/>
  <c r="AC596" i="257"/>
  <c r="Z596" i="257"/>
  <c r="X596" i="257"/>
  <c r="U596" i="257"/>
  <c r="S596" i="257"/>
  <c r="P596" i="257"/>
  <c r="BB595" i="257"/>
  <c r="AY595" i="257"/>
  <c r="AW595" i="257"/>
  <c r="AT595" i="257"/>
  <c r="AR595" i="257"/>
  <c r="AO595" i="257"/>
  <c r="AM595" i="257"/>
  <c r="AJ595" i="257"/>
  <c r="AH595" i="257"/>
  <c r="AE595" i="257"/>
  <c r="AC595" i="257"/>
  <c r="Z595" i="257"/>
  <c r="X595" i="257"/>
  <c r="U595" i="257"/>
  <c r="S595" i="257"/>
  <c r="P595" i="257"/>
  <c r="BB594" i="257"/>
  <c r="AY594" i="257"/>
  <c r="AW594" i="257"/>
  <c r="AT594" i="257"/>
  <c r="AR594" i="257"/>
  <c r="AO594" i="257"/>
  <c r="AM594" i="257"/>
  <c r="AJ594" i="257"/>
  <c r="AH594" i="257"/>
  <c r="AE594" i="257"/>
  <c r="AC594" i="257"/>
  <c r="Z594" i="257"/>
  <c r="X594" i="257"/>
  <c r="U594" i="257"/>
  <c r="S594" i="257"/>
  <c r="P594" i="257"/>
  <c r="BB593" i="257"/>
  <c r="AY593" i="257"/>
  <c r="AW593" i="257"/>
  <c r="AT593" i="257"/>
  <c r="AR593" i="257"/>
  <c r="AO593" i="257"/>
  <c r="AM593" i="257"/>
  <c r="AJ593" i="257"/>
  <c r="AH593" i="257"/>
  <c r="AE593" i="257"/>
  <c r="AC593" i="257"/>
  <c r="Z593" i="257"/>
  <c r="X593" i="257"/>
  <c r="U593" i="257"/>
  <c r="S593" i="257"/>
  <c r="P593" i="257"/>
  <c r="BB592" i="257"/>
  <c r="AY592" i="257"/>
  <c r="AW592" i="257"/>
  <c r="AT592" i="257"/>
  <c r="AR592" i="257"/>
  <c r="AO592" i="257"/>
  <c r="AM592" i="257"/>
  <c r="AJ592" i="257"/>
  <c r="AH592" i="257"/>
  <c r="AE592" i="257"/>
  <c r="AC592" i="257"/>
  <c r="Z592" i="257"/>
  <c r="X592" i="257"/>
  <c r="U592" i="257"/>
  <c r="S592" i="257"/>
  <c r="P592" i="257"/>
  <c r="BB591" i="257"/>
  <c r="AY591" i="257"/>
  <c r="AW591" i="257"/>
  <c r="AT591" i="257"/>
  <c r="AR591" i="257"/>
  <c r="AO591" i="257"/>
  <c r="AM591" i="257"/>
  <c r="AJ591" i="257"/>
  <c r="AH591" i="257"/>
  <c r="AE591" i="257"/>
  <c r="AC591" i="257"/>
  <c r="Z591" i="257"/>
  <c r="X591" i="257"/>
  <c r="U591" i="257"/>
  <c r="S591" i="257"/>
  <c r="P591" i="257"/>
  <c r="BB590" i="257"/>
  <c r="AY590" i="257"/>
  <c r="AW590" i="257"/>
  <c r="AT590" i="257"/>
  <c r="AR590" i="257"/>
  <c r="AO590" i="257"/>
  <c r="AM590" i="257"/>
  <c r="AJ590" i="257"/>
  <c r="AH590" i="257"/>
  <c r="AE590" i="257"/>
  <c r="AC590" i="257"/>
  <c r="Z590" i="257"/>
  <c r="X590" i="257"/>
  <c r="U590" i="257"/>
  <c r="S590" i="257"/>
  <c r="P590" i="257"/>
  <c r="BB589" i="257"/>
  <c r="AY589" i="257"/>
  <c r="AW589" i="257"/>
  <c r="AT589" i="257"/>
  <c r="AR589" i="257"/>
  <c r="AO589" i="257"/>
  <c r="AM589" i="257"/>
  <c r="AJ589" i="257"/>
  <c r="AH589" i="257"/>
  <c r="AE589" i="257"/>
  <c r="AC589" i="257"/>
  <c r="Z589" i="257"/>
  <c r="X589" i="257"/>
  <c r="U589" i="257"/>
  <c r="S589" i="257"/>
  <c r="P589" i="257"/>
  <c r="BB588" i="257"/>
  <c r="AY588" i="257"/>
  <c r="AW588" i="257"/>
  <c r="AT588" i="257"/>
  <c r="AR588" i="257"/>
  <c r="AO588" i="257"/>
  <c r="AM588" i="257"/>
  <c r="AJ588" i="257"/>
  <c r="AH588" i="257"/>
  <c r="AE588" i="257"/>
  <c r="AC588" i="257"/>
  <c r="Z588" i="257"/>
  <c r="X588" i="257"/>
  <c r="U588" i="257"/>
  <c r="S588" i="257"/>
  <c r="P588" i="257"/>
  <c r="BB587" i="257"/>
  <c r="AY587" i="257"/>
  <c r="AW587" i="257"/>
  <c r="AT587" i="257"/>
  <c r="AR587" i="257"/>
  <c r="AO587" i="257"/>
  <c r="AM587" i="257"/>
  <c r="AJ587" i="257"/>
  <c r="AH587" i="257"/>
  <c r="AE587" i="257"/>
  <c r="AC587" i="257"/>
  <c r="Z587" i="257"/>
  <c r="X587" i="257"/>
  <c r="U587" i="257"/>
  <c r="S587" i="257"/>
  <c r="P587" i="257"/>
  <c r="BB586" i="257"/>
  <c r="AY586" i="257"/>
  <c r="AW586" i="257"/>
  <c r="AT586" i="257"/>
  <c r="AR586" i="257"/>
  <c r="AO586" i="257"/>
  <c r="AM586" i="257"/>
  <c r="AJ586" i="257"/>
  <c r="AH586" i="257"/>
  <c r="AE586" i="257"/>
  <c r="AC586" i="257"/>
  <c r="Z586" i="257"/>
  <c r="X586" i="257"/>
  <c r="U586" i="257"/>
  <c r="S586" i="257"/>
  <c r="P586" i="257"/>
  <c r="BB585" i="257"/>
  <c r="AY585" i="257"/>
  <c r="AW585" i="257"/>
  <c r="AT585" i="257"/>
  <c r="AR585" i="257"/>
  <c r="AO585" i="257"/>
  <c r="AM585" i="257"/>
  <c r="AJ585" i="257"/>
  <c r="AH585" i="257"/>
  <c r="AE585" i="257"/>
  <c r="AC585" i="257"/>
  <c r="Z585" i="257"/>
  <c r="X585" i="257"/>
  <c r="U585" i="257"/>
  <c r="S585" i="257"/>
  <c r="P585" i="257"/>
  <c r="BB584" i="257"/>
  <c r="AY584" i="257"/>
  <c r="AW584" i="257"/>
  <c r="AT584" i="257"/>
  <c r="AR584" i="257"/>
  <c r="AO584" i="257"/>
  <c r="AM584" i="257"/>
  <c r="AJ584" i="257"/>
  <c r="AH584" i="257"/>
  <c r="AE584" i="257"/>
  <c r="AC584" i="257"/>
  <c r="Z584" i="257"/>
  <c r="X584" i="257"/>
  <c r="U584" i="257"/>
  <c r="S584" i="257"/>
  <c r="P584" i="257"/>
  <c r="BB583" i="257"/>
  <c r="AY583" i="257"/>
  <c r="AW583" i="257"/>
  <c r="AT583" i="257"/>
  <c r="AR583" i="257"/>
  <c r="AO583" i="257"/>
  <c r="AM583" i="257"/>
  <c r="AJ583" i="257"/>
  <c r="AH583" i="257"/>
  <c r="AE583" i="257"/>
  <c r="AC583" i="257"/>
  <c r="Z583" i="257"/>
  <c r="X583" i="257"/>
  <c r="U583" i="257"/>
  <c r="S583" i="257"/>
  <c r="P583" i="257"/>
  <c r="BB582" i="257"/>
  <c r="AY582" i="257"/>
  <c r="AW582" i="257"/>
  <c r="AT582" i="257"/>
  <c r="AR582" i="257"/>
  <c r="AO582" i="257"/>
  <c r="AM582" i="257"/>
  <c r="AJ582" i="257"/>
  <c r="AH582" i="257"/>
  <c r="AE582" i="257"/>
  <c r="AC582" i="257"/>
  <c r="Z582" i="257"/>
  <c r="X582" i="257"/>
  <c r="U582" i="257"/>
  <c r="S582" i="257"/>
  <c r="P582" i="257"/>
  <c r="BB581" i="257"/>
  <c r="AY581" i="257"/>
  <c r="AW581" i="257"/>
  <c r="AT581" i="257"/>
  <c r="AR581" i="257"/>
  <c r="AO581" i="257"/>
  <c r="AM581" i="257"/>
  <c r="AJ581" i="257"/>
  <c r="AH581" i="257"/>
  <c r="AE581" i="257"/>
  <c r="AC581" i="257"/>
  <c r="Z581" i="257"/>
  <c r="X581" i="257"/>
  <c r="U581" i="257"/>
  <c r="S581" i="257"/>
  <c r="P581" i="257"/>
  <c r="BB580" i="257"/>
  <c r="AY580" i="257"/>
  <c r="AW580" i="257"/>
  <c r="AT580" i="257"/>
  <c r="AR580" i="257"/>
  <c r="AO580" i="257"/>
  <c r="AM580" i="257"/>
  <c r="AJ580" i="257"/>
  <c r="AH580" i="257"/>
  <c r="AE580" i="257"/>
  <c r="AC580" i="257"/>
  <c r="Z580" i="257"/>
  <c r="X580" i="257"/>
  <c r="U580" i="257"/>
  <c r="S580" i="257"/>
  <c r="P580" i="257"/>
  <c r="BB579" i="257"/>
  <c r="AY579" i="257"/>
  <c r="AW579" i="257"/>
  <c r="AT579" i="257"/>
  <c r="AR579" i="257"/>
  <c r="AO579" i="257"/>
  <c r="AM579" i="257"/>
  <c r="AJ579" i="257"/>
  <c r="AH579" i="257"/>
  <c r="AE579" i="257"/>
  <c r="AC579" i="257"/>
  <c r="Z579" i="257"/>
  <c r="X579" i="257"/>
  <c r="U579" i="257"/>
  <c r="S579" i="257"/>
  <c r="P579" i="257"/>
  <c r="BB578" i="257"/>
  <c r="AY578" i="257"/>
  <c r="AW578" i="257"/>
  <c r="AT578" i="257"/>
  <c r="AR578" i="257"/>
  <c r="AO578" i="257"/>
  <c r="AM578" i="257"/>
  <c r="AJ578" i="257"/>
  <c r="AH578" i="257"/>
  <c r="AE578" i="257"/>
  <c r="AC578" i="257"/>
  <c r="Z578" i="257"/>
  <c r="X578" i="257"/>
  <c r="U578" i="257"/>
  <c r="S578" i="257"/>
  <c r="P578" i="257"/>
  <c r="BB577" i="257"/>
  <c r="AY577" i="257"/>
  <c r="AW577" i="257"/>
  <c r="AT577" i="257"/>
  <c r="AR577" i="257"/>
  <c r="AO577" i="257"/>
  <c r="AM577" i="257"/>
  <c r="AJ577" i="257"/>
  <c r="AH577" i="257"/>
  <c r="AE577" i="257"/>
  <c r="AC577" i="257"/>
  <c r="Z577" i="257"/>
  <c r="X577" i="257"/>
  <c r="U577" i="257"/>
  <c r="S577" i="257"/>
  <c r="P577" i="257"/>
  <c r="BB576" i="257"/>
  <c r="AY576" i="257"/>
  <c r="AW576" i="257"/>
  <c r="AT576" i="257"/>
  <c r="AR576" i="257"/>
  <c r="AO576" i="257"/>
  <c r="AM576" i="257"/>
  <c r="AJ576" i="257"/>
  <c r="AH576" i="257"/>
  <c r="AE576" i="257"/>
  <c r="AC576" i="257"/>
  <c r="Z576" i="257"/>
  <c r="X576" i="257"/>
  <c r="U576" i="257"/>
  <c r="S576" i="257"/>
  <c r="P576" i="257"/>
  <c r="BB575" i="257"/>
  <c r="AY575" i="257"/>
  <c r="AW575" i="257"/>
  <c r="AT575" i="257"/>
  <c r="AR575" i="257"/>
  <c r="AO575" i="257"/>
  <c r="AM575" i="257"/>
  <c r="AJ575" i="257"/>
  <c r="AH575" i="257"/>
  <c r="AE575" i="257"/>
  <c r="AC575" i="257"/>
  <c r="Z575" i="257"/>
  <c r="X575" i="257"/>
  <c r="U575" i="257"/>
  <c r="S575" i="257"/>
  <c r="P575" i="257"/>
  <c r="BB574" i="257"/>
  <c r="AY574" i="257"/>
  <c r="AW574" i="257"/>
  <c r="AT574" i="257"/>
  <c r="AR574" i="257"/>
  <c r="AO574" i="257"/>
  <c r="AM574" i="257"/>
  <c r="AJ574" i="257"/>
  <c r="AH574" i="257"/>
  <c r="AE574" i="257"/>
  <c r="AC574" i="257"/>
  <c r="Z574" i="257"/>
  <c r="X574" i="257"/>
  <c r="U574" i="257"/>
  <c r="S574" i="257"/>
  <c r="P574" i="257"/>
  <c r="BB573" i="257"/>
  <c r="AY573" i="257"/>
  <c r="AW573" i="257"/>
  <c r="AT573" i="257"/>
  <c r="AR573" i="257"/>
  <c r="AO573" i="257"/>
  <c r="AM573" i="257"/>
  <c r="AJ573" i="257"/>
  <c r="AH573" i="257"/>
  <c r="AE573" i="257"/>
  <c r="AC573" i="257"/>
  <c r="Z573" i="257"/>
  <c r="X573" i="257"/>
  <c r="U573" i="257"/>
  <c r="S573" i="257"/>
  <c r="P573" i="257"/>
  <c r="BB572" i="257"/>
  <c r="AY572" i="257"/>
  <c r="AW572" i="257"/>
  <c r="AT572" i="257"/>
  <c r="AR572" i="257"/>
  <c r="AO572" i="257"/>
  <c r="AM572" i="257"/>
  <c r="AJ572" i="257"/>
  <c r="AH572" i="257"/>
  <c r="AE572" i="257"/>
  <c r="AC572" i="257"/>
  <c r="Z572" i="257"/>
  <c r="X572" i="257"/>
  <c r="U572" i="257"/>
  <c r="S572" i="257"/>
  <c r="P572" i="257"/>
  <c r="BB571" i="257"/>
  <c r="AY571" i="257"/>
  <c r="AW571" i="257"/>
  <c r="AT571" i="257"/>
  <c r="AR571" i="257"/>
  <c r="AO571" i="257"/>
  <c r="AM571" i="257"/>
  <c r="AJ571" i="257"/>
  <c r="AH571" i="257"/>
  <c r="AE571" i="257"/>
  <c r="AC571" i="257"/>
  <c r="Z571" i="257"/>
  <c r="X571" i="257"/>
  <c r="U571" i="257"/>
  <c r="S571" i="257"/>
  <c r="P571" i="257"/>
  <c r="BB570" i="257"/>
  <c r="AY570" i="257"/>
  <c r="AW570" i="257"/>
  <c r="AT570" i="257"/>
  <c r="AR570" i="257"/>
  <c r="AO570" i="257"/>
  <c r="AM570" i="257"/>
  <c r="AJ570" i="257"/>
  <c r="AH570" i="257"/>
  <c r="AE570" i="257"/>
  <c r="AC570" i="257"/>
  <c r="Z570" i="257"/>
  <c r="X570" i="257"/>
  <c r="U570" i="257"/>
  <c r="S570" i="257"/>
  <c r="P570" i="257"/>
  <c r="BB569" i="257"/>
  <c r="AY569" i="257"/>
  <c r="AW569" i="257"/>
  <c r="AT569" i="257"/>
  <c r="AR569" i="257"/>
  <c r="AO569" i="257"/>
  <c r="AM569" i="257"/>
  <c r="AJ569" i="257"/>
  <c r="AH569" i="257"/>
  <c r="AE569" i="257"/>
  <c r="AC569" i="257"/>
  <c r="Z569" i="257"/>
  <c r="X569" i="257"/>
  <c r="U569" i="257"/>
  <c r="S569" i="257"/>
  <c r="P569" i="257"/>
  <c r="BB568" i="257"/>
  <c r="AY568" i="257"/>
  <c r="AW568" i="257"/>
  <c r="AT568" i="257"/>
  <c r="AR568" i="257"/>
  <c r="AO568" i="257"/>
  <c r="AM568" i="257"/>
  <c r="AJ568" i="257"/>
  <c r="AH568" i="257"/>
  <c r="AE568" i="257"/>
  <c r="AC568" i="257"/>
  <c r="Z568" i="257"/>
  <c r="X568" i="257"/>
  <c r="U568" i="257"/>
  <c r="S568" i="257"/>
  <c r="P568" i="257"/>
  <c r="BB567" i="257"/>
  <c r="AY567" i="257"/>
  <c r="AW567" i="257"/>
  <c r="AT567" i="257"/>
  <c r="AR567" i="257"/>
  <c r="AO567" i="257"/>
  <c r="AM567" i="257"/>
  <c r="AJ567" i="257"/>
  <c r="AH567" i="257"/>
  <c r="AE567" i="257"/>
  <c r="AC567" i="257"/>
  <c r="Z567" i="257"/>
  <c r="X567" i="257"/>
  <c r="U567" i="257"/>
  <c r="S567" i="257"/>
  <c r="P567" i="257"/>
  <c r="BB566" i="257"/>
  <c r="AY566" i="257"/>
  <c r="AW566" i="257"/>
  <c r="AT566" i="257"/>
  <c r="AR566" i="257"/>
  <c r="AO566" i="257"/>
  <c r="AM566" i="257"/>
  <c r="AJ566" i="257"/>
  <c r="AH566" i="257"/>
  <c r="AE566" i="257"/>
  <c r="AC566" i="257"/>
  <c r="Z566" i="257"/>
  <c r="X566" i="257"/>
  <c r="U566" i="257"/>
  <c r="S566" i="257"/>
  <c r="P566" i="257"/>
  <c r="BB565" i="257"/>
  <c r="AY565" i="257"/>
  <c r="AW565" i="257"/>
  <c r="AT565" i="257"/>
  <c r="AR565" i="257"/>
  <c r="AO565" i="257"/>
  <c r="AM565" i="257"/>
  <c r="AJ565" i="257"/>
  <c r="AH565" i="257"/>
  <c r="AE565" i="257"/>
  <c r="AC565" i="257"/>
  <c r="Z565" i="257"/>
  <c r="X565" i="257"/>
  <c r="U565" i="257"/>
  <c r="S565" i="257"/>
  <c r="P565" i="257"/>
  <c r="BB564" i="257"/>
  <c r="AY564" i="257"/>
  <c r="AW564" i="257"/>
  <c r="AT564" i="257"/>
  <c r="AR564" i="257"/>
  <c r="AO564" i="257"/>
  <c r="AM564" i="257"/>
  <c r="AJ564" i="257"/>
  <c r="AH564" i="257"/>
  <c r="AE564" i="257"/>
  <c r="AC564" i="257"/>
  <c r="Z564" i="257"/>
  <c r="X564" i="257"/>
  <c r="U564" i="257"/>
  <c r="S564" i="257"/>
  <c r="P564" i="257"/>
  <c r="BB563" i="257"/>
  <c r="AY563" i="257"/>
  <c r="AW563" i="257"/>
  <c r="AT563" i="257"/>
  <c r="AR563" i="257"/>
  <c r="AO563" i="257"/>
  <c r="AM563" i="257"/>
  <c r="AJ563" i="257"/>
  <c r="AH563" i="257"/>
  <c r="AE563" i="257"/>
  <c r="AC563" i="257"/>
  <c r="Z563" i="257"/>
  <c r="X563" i="257"/>
  <c r="U563" i="257"/>
  <c r="S563" i="257"/>
  <c r="P563" i="257"/>
  <c r="BB562" i="257"/>
  <c r="AY562" i="257"/>
  <c r="AW562" i="257"/>
  <c r="AT562" i="257"/>
  <c r="AR562" i="257"/>
  <c r="AO562" i="257"/>
  <c r="AM562" i="257"/>
  <c r="AJ562" i="257"/>
  <c r="AH562" i="257"/>
  <c r="AE562" i="257"/>
  <c r="AC562" i="257"/>
  <c r="Z562" i="257"/>
  <c r="X562" i="257"/>
  <c r="U562" i="257"/>
  <c r="S562" i="257"/>
  <c r="P562" i="257"/>
  <c r="BB561" i="257"/>
  <c r="AY561" i="257"/>
  <c r="AW561" i="257"/>
  <c r="AT561" i="257"/>
  <c r="AR561" i="257"/>
  <c r="AO561" i="257"/>
  <c r="AM561" i="257"/>
  <c r="AJ561" i="257"/>
  <c r="AH561" i="257"/>
  <c r="AE561" i="257"/>
  <c r="AC561" i="257"/>
  <c r="Z561" i="257"/>
  <c r="X561" i="257"/>
  <c r="U561" i="257"/>
  <c r="S561" i="257"/>
  <c r="P561" i="257"/>
  <c r="BB560" i="257"/>
  <c r="AY560" i="257"/>
  <c r="AW560" i="257"/>
  <c r="AT560" i="257"/>
  <c r="AR560" i="257"/>
  <c r="AO560" i="257"/>
  <c r="AM560" i="257"/>
  <c r="AJ560" i="257"/>
  <c r="AH560" i="257"/>
  <c r="AE560" i="257"/>
  <c r="AC560" i="257"/>
  <c r="Z560" i="257"/>
  <c r="X560" i="257"/>
  <c r="U560" i="257"/>
  <c r="S560" i="257"/>
  <c r="P560" i="257"/>
  <c r="BB559" i="257"/>
  <c r="AY559" i="257"/>
  <c r="AW559" i="257"/>
  <c r="AT559" i="257"/>
  <c r="AR559" i="257"/>
  <c r="AO559" i="257"/>
  <c r="AM559" i="257"/>
  <c r="AJ559" i="257"/>
  <c r="AH559" i="257"/>
  <c r="AE559" i="257"/>
  <c r="AC559" i="257"/>
  <c r="Z559" i="257"/>
  <c r="X559" i="257"/>
  <c r="U559" i="257"/>
  <c r="S559" i="257"/>
  <c r="P559" i="257"/>
  <c r="BB558" i="257"/>
  <c r="AY558" i="257"/>
  <c r="AW558" i="257"/>
  <c r="AT558" i="257"/>
  <c r="AR558" i="257"/>
  <c r="AO558" i="257"/>
  <c r="AM558" i="257"/>
  <c r="AJ558" i="257"/>
  <c r="AH558" i="257"/>
  <c r="AE558" i="257"/>
  <c r="AC558" i="257"/>
  <c r="Z558" i="257"/>
  <c r="X558" i="257"/>
  <c r="U558" i="257"/>
  <c r="S558" i="257"/>
  <c r="P558" i="257"/>
  <c r="BB557" i="257"/>
  <c r="AY557" i="257"/>
  <c r="AW557" i="257"/>
  <c r="AT557" i="257"/>
  <c r="AR557" i="257"/>
  <c r="AO557" i="257"/>
  <c r="AM557" i="257"/>
  <c r="AJ557" i="257"/>
  <c r="AH557" i="257"/>
  <c r="AE557" i="257"/>
  <c r="AC557" i="257"/>
  <c r="Z557" i="257"/>
  <c r="X557" i="257"/>
  <c r="U557" i="257"/>
  <c r="S557" i="257"/>
  <c r="P557" i="257"/>
  <c r="BB556" i="257"/>
  <c r="AY556" i="257"/>
  <c r="AW556" i="257"/>
  <c r="AT556" i="257"/>
  <c r="AR556" i="257"/>
  <c r="AO556" i="257"/>
  <c r="AM556" i="257"/>
  <c r="AJ556" i="257"/>
  <c r="AH556" i="257"/>
  <c r="AE556" i="257"/>
  <c r="AC556" i="257"/>
  <c r="Z556" i="257"/>
  <c r="X556" i="257"/>
  <c r="U556" i="257"/>
  <c r="S556" i="257"/>
  <c r="P556" i="257"/>
  <c r="BB555" i="257"/>
  <c r="AY555" i="257"/>
  <c r="AW555" i="257"/>
  <c r="AT555" i="257"/>
  <c r="AR555" i="257"/>
  <c r="AO555" i="257"/>
  <c r="AM555" i="257"/>
  <c r="AJ555" i="257"/>
  <c r="AH555" i="257"/>
  <c r="AE555" i="257"/>
  <c r="AC555" i="257"/>
  <c r="Z555" i="257"/>
  <c r="X555" i="257"/>
  <c r="U555" i="257"/>
  <c r="S555" i="257"/>
  <c r="P555" i="257"/>
  <c r="BB554" i="257"/>
  <c r="AY554" i="257"/>
  <c r="AW554" i="257"/>
  <c r="AT554" i="257"/>
  <c r="AR554" i="257"/>
  <c r="AO554" i="257"/>
  <c r="AM554" i="257"/>
  <c r="AJ554" i="257"/>
  <c r="AH554" i="257"/>
  <c r="AE554" i="257"/>
  <c r="AC554" i="257"/>
  <c r="Z554" i="257"/>
  <c r="X554" i="257"/>
  <c r="U554" i="257"/>
  <c r="S554" i="257"/>
  <c r="P554" i="257"/>
  <c r="BB553" i="257"/>
  <c r="AY553" i="257"/>
  <c r="AW553" i="257"/>
  <c r="AT553" i="257"/>
  <c r="AR553" i="257"/>
  <c r="AO553" i="257"/>
  <c r="AM553" i="257"/>
  <c r="AJ553" i="257"/>
  <c r="AH553" i="257"/>
  <c r="AE553" i="257"/>
  <c r="AC553" i="257"/>
  <c r="Z553" i="257"/>
  <c r="X553" i="257"/>
  <c r="U553" i="257"/>
  <c r="S553" i="257"/>
  <c r="P553" i="257"/>
  <c r="BB552" i="257"/>
  <c r="AY552" i="257"/>
  <c r="AW552" i="257"/>
  <c r="AT552" i="257"/>
  <c r="AR552" i="257"/>
  <c r="AO552" i="257"/>
  <c r="AM552" i="257"/>
  <c r="AJ552" i="257"/>
  <c r="AH552" i="257"/>
  <c r="AE552" i="257"/>
  <c r="AC552" i="257"/>
  <c r="Z552" i="257"/>
  <c r="X552" i="257"/>
  <c r="U552" i="257"/>
  <c r="S552" i="257"/>
  <c r="P552" i="257"/>
  <c r="BB551" i="257"/>
  <c r="AY551" i="257"/>
  <c r="AW551" i="257"/>
  <c r="AT551" i="257"/>
  <c r="AR551" i="257"/>
  <c r="AO551" i="257"/>
  <c r="AM551" i="257"/>
  <c r="AJ551" i="257"/>
  <c r="AH551" i="257"/>
  <c r="AE551" i="257"/>
  <c r="AC551" i="257"/>
  <c r="Z551" i="257"/>
  <c r="X551" i="257"/>
  <c r="U551" i="257"/>
  <c r="S551" i="257"/>
  <c r="P551" i="257"/>
  <c r="BB550" i="257"/>
  <c r="AY550" i="257"/>
  <c r="AW550" i="257"/>
  <c r="AT550" i="257"/>
  <c r="AR550" i="257"/>
  <c r="AO550" i="257"/>
  <c r="AM550" i="257"/>
  <c r="AJ550" i="257"/>
  <c r="AH550" i="257"/>
  <c r="AE550" i="257"/>
  <c r="AC550" i="257"/>
  <c r="Z550" i="257"/>
  <c r="X550" i="257"/>
  <c r="U550" i="257"/>
  <c r="S550" i="257"/>
  <c r="P550" i="257"/>
  <c r="BB549" i="257"/>
  <c r="AY549" i="257"/>
  <c r="AW549" i="257"/>
  <c r="AT549" i="257"/>
  <c r="AR549" i="257"/>
  <c r="AO549" i="257"/>
  <c r="AM549" i="257"/>
  <c r="AJ549" i="257"/>
  <c r="AH549" i="257"/>
  <c r="AE549" i="257"/>
  <c r="AC549" i="257"/>
  <c r="Z549" i="257"/>
  <c r="X549" i="257"/>
  <c r="U549" i="257"/>
  <c r="S549" i="257"/>
  <c r="P549" i="257"/>
  <c r="BB548" i="257"/>
  <c r="AY548" i="257"/>
  <c r="AW548" i="257"/>
  <c r="AT548" i="257"/>
  <c r="AR548" i="257"/>
  <c r="AO548" i="257"/>
  <c r="AM548" i="257"/>
  <c r="AJ548" i="257"/>
  <c r="AH548" i="257"/>
  <c r="AE548" i="257"/>
  <c r="AC548" i="257"/>
  <c r="Z548" i="257"/>
  <c r="X548" i="257"/>
  <c r="U548" i="257"/>
  <c r="S548" i="257"/>
  <c r="P548" i="257"/>
  <c r="BB547" i="257"/>
  <c r="AY547" i="257"/>
  <c r="AW547" i="257"/>
  <c r="AT547" i="257"/>
  <c r="AR547" i="257"/>
  <c r="AO547" i="257"/>
  <c r="AM547" i="257"/>
  <c r="AJ547" i="257"/>
  <c r="AH547" i="257"/>
  <c r="AE547" i="257"/>
  <c r="AC547" i="257"/>
  <c r="Z547" i="257"/>
  <c r="X547" i="257"/>
  <c r="U547" i="257"/>
  <c r="S547" i="257"/>
  <c r="P547" i="257"/>
  <c r="BB546" i="257"/>
  <c r="AY546" i="257"/>
  <c r="AW546" i="257"/>
  <c r="AT546" i="257"/>
  <c r="AR546" i="257"/>
  <c r="AO546" i="257"/>
  <c r="AM546" i="257"/>
  <c r="AJ546" i="257"/>
  <c r="AH546" i="257"/>
  <c r="AE546" i="257"/>
  <c r="AC546" i="257"/>
  <c r="Z546" i="257"/>
  <c r="X546" i="257"/>
  <c r="U546" i="257"/>
  <c r="S546" i="257"/>
  <c r="P546" i="257"/>
  <c r="BB545" i="257"/>
  <c r="AY545" i="257"/>
  <c r="AW545" i="257"/>
  <c r="AT545" i="257"/>
  <c r="AR545" i="257"/>
  <c r="AO545" i="257"/>
  <c r="AM545" i="257"/>
  <c r="AJ545" i="257"/>
  <c r="AH545" i="257"/>
  <c r="AE545" i="257"/>
  <c r="AC545" i="257"/>
  <c r="Z545" i="257"/>
  <c r="X545" i="257"/>
  <c r="U545" i="257"/>
  <c r="S545" i="257"/>
  <c r="P545" i="257"/>
  <c r="BB544" i="257"/>
  <c r="AY544" i="257"/>
  <c r="AW544" i="257"/>
  <c r="AT544" i="257"/>
  <c r="AR544" i="257"/>
  <c r="AO544" i="257"/>
  <c r="AM544" i="257"/>
  <c r="AJ544" i="257"/>
  <c r="AH544" i="257"/>
  <c r="AE544" i="257"/>
  <c r="AC544" i="257"/>
  <c r="Z544" i="257"/>
  <c r="X544" i="257"/>
  <c r="U544" i="257"/>
  <c r="S544" i="257"/>
  <c r="P544" i="257"/>
  <c r="BB543" i="257"/>
  <c r="AY543" i="257"/>
  <c r="AW543" i="257"/>
  <c r="AT543" i="257"/>
  <c r="AR543" i="257"/>
  <c r="AO543" i="257"/>
  <c r="AM543" i="257"/>
  <c r="AJ543" i="257"/>
  <c r="AH543" i="257"/>
  <c r="AE543" i="257"/>
  <c r="AC543" i="257"/>
  <c r="Z543" i="257"/>
  <c r="X543" i="257"/>
  <c r="U543" i="257"/>
  <c r="S543" i="257"/>
  <c r="P543" i="257"/>
  <c r="BB542" i="257"/>
  <c r="AY542" i="257"/>
  <c r="AW542" i="257"/>
  <c r="AT542" i="257"/>
  <c r="AR542" i="257"/>
  <c r="AO542" i="257"/>
  <c r="AM542" i="257"/>
  <c r="AJ542" i="257"/>
  <c r="AH542" i="257"/>
  <c r="AE542" i="257"/>
  <c r="AC542" i="257"/>
  <c r="Z542" i="257"/>
  <c r="X542" i="257"/>
  <c r="U542" i="257"/>
  <c r="S542" i="257"/>
  <c r="P542" i="257"/>
  <c r="BB541" i="257"/>
  <c r="AY541" i="257"/>
  <c r="AW541" i="257"/>
  <c r="AT541" i="257"/>
  <c r="AR541" i="257"/>
  <c r="AO541" i="257"/>
  <c r="AM541" i="257"/>
  <c r="AJ541" i="257"/>
  <c r="AH541" i="257"/>
  <c r="AE541" i="257"/>
  <c r="AC541" i="257"/>
  <c r="Z541" i="257"/>
  <c r="X541" i="257"/>
  <c r="U541" i="257"/>
  <c r="S541" i="257"/>
  <c r="P541" i="257"/>
  <c r="BB540" i="257"/>
  <c r="AY540" i="257"/>
  <c r="AW540" i="257"/>
  <c r="AT540" i="257"/>
  <c r="AR540" i="257"/>
  <c r="AO540" i="257"/>
  <c r="AM540" i="257"/>
  <c r="AJ540" i="257"/>
  <c r="AH540" i="257"/>
  <c r="AE540" i="257"/>
  <c r="AC540" i="257"/>
  <c r="Z540" i="257"/>
  <c r="X540" i="257"/>
  <c r="U540" i="257"/>
  <c r="S540" i="257"/>
  <c r="P540" i="257"/>
  <c r="BB539" i="257"/>
  <c r="AY539" i="257"/>
  <c r="AW539" i="257"/>
  <c r="AT539" i="257"/>
  <c r="AR539" i="257"/>
  <c r="AO539" i="257"/>
  <c r="AM539" i="257"/>
  <c r="AJ539" i="257"/>
  <c r="AH539" i="257"/>
  <c r="AE539" i="257"/>
  <c r="AC539" i="257"/>
  <c r="Z539" i="257"/>
  <c r="X539" i="257"/>
  <c r="U539" i="257"/>
  <c r="S539" i="257"/>
  <c r="P539" i="257"/>
  <c r="BB538" i="257"/>
  <c r="AY538" i="257"/>
  <c r="AW538" i="257"/>
  <c r="AT538" i="257"/>
  <c r="AR538" i="257"/>
  <c r="AO538" i="257"/>
  <c r="AM538" i="257"/>
  <c r="AJ538" i="257"/>
  <c r="AH538" i="257"/>
  <c r="AE538" i="257"/>
  <c r="AC538" i="257"/>
  <c r="Z538" i="257"/>
  <c r="X538" i="257"/>
  <c r="U538" i="257"/>
  <c r="S538" i="257"/>
  <c r="P538" i="257"/>
  <c r="BB537" i="257"/>
  <c r="AY537" i="257"/>
  <c r="AW537" i="257"/>
  <c r="AT537" i="257"/>
  <c r="AR537" i="257"/>
  <c r="AO537" i="257"/>
  <c r="AM537" i="257"/>
  <c r="AJ537" i="257"/>
  <c r="AH537" i="257"/>
  <c r="AE537" i="257"/>
  <c r="AC537" i="257"/>
  <c r="Z537" i="257"/>
  <c r="X537" i="257"/>
  <c r="U537" i="257"/>
  <c r="S537" i="257"/>
  <c r="P537" i="257"/>
  <c r="BB536" i="257"/>
  <c r="AY536" i="257"/>
  <c r="AW536" i="257"/>
  <c r="AT536" i="257"/>
  <c r="AR536" i="257"/>
  <c r="AO536" i="257"/>
  <c r="AM536" i="257"/>
  <c r="AJ536" i="257"/>
  <c r="AH536" i="257"/>
  <c r="AE536" i="257"/>
  <c r="AC536" i="257"/>
  <c r="Z536" i="257"/>
  <c r="X536" i="257"/>
  <c r="U536" i="257"/>
  <c r="S536" i="257"/>
  <c r="P536" i="257"/>
  <c r="BB535" i="257"/>
  <c r="AY535" i="257"/>
  <c r="AW535" i="257"/>
  <c r="AT535" i="257"/>
  <c r="AR535" i="257"/>
  <c r="AO535" i="257"/>
  <c r="AM535" i="257"/>
  <c r="AJ535" i="257"/>
  <c r="AH535" i="257"/>
  <c r="AE535" i="257"/>
  <c r="AC535" i="257"/>
  <c r="Z535" i="257"/>
  <c r="X535" i="257"/>
  <c r="U535" i="257"/>
  <c r="S535" i="257"/>
  <c r="P535" i="257"/>
  <c r="BB534" i="257"/>
  <c r="AY534" i="257"/>
  <c r="AW534" i="257"/>
  <c r="AT534" i="257"/>
  <c r="AR534" i="257"/>
  <c r="AO534" i="257"/>
  <c r="AM534" i="257"/>
  <c r="AJ534" i="257"/>
  <c r="AH534" i="257"/>
  <c r="AE534" i="257"/>
  <c r="AC534" i="257"/>
  <c r="Z534" i="257"/>
  <c r="X534" i="257"/>
  <c r="U534" i="257"/>
  <c r="S534" i="257"/>
  <c r="P534" i="257"/>
  <c r="BB533" i="257"/>
  <c r="AY533" i="257"/>
  <c r="AW533" i="257"/>
  <c r="AT533" i="257"/>
  <c r="AR533" i="257"/>
  <c r="AO533" i="257"/>
  <c r="AM533" i="257"/>
  <c r="AJ533" i="257"/>
  <c r="AH533" i="257"/>
  <c r="AE533" i="257"/>
  <c r="AC533" i="257"/>
  <c r="Z533" i="257"/>
  <c r="X533" i="257"/>
  <c r="U533" i="257"/>
  <c r="S533" i="257"/>
  <c r="P533" i="257"/>
  <c r="BB532" i="257"/>
  <c r="AY532" i="257"/>
  <c r="AW532" i="257"/>
  <c r="AT532" i="257"/>
  <c r="AR532" i="257"/>
  <c r="AO532" i="257"/>
  <c r="AM532" i="257"/>
  <c r="AJ532" i="257"/>
  <c r="AH532" i="257"/>
  <c r="AE532" i="257"/>
  <c r="AC532" i="257"/>
  <c r="Z532" i="257"/>
  <c r="X532" i="257"/>
  <c r="U532" i="257"/>
  <c r="S532" i="257"/>
  <c r="P532" i="257"/>
  <c r="BB531" i="257"/>
  <c r="AY531" i="257"/>
  <c r="AW531" i="257"/>
  <c r="AT531" i="257"/>
  <c r="AR531" i="257"/>
  <c r="AO531" i="257"/>
  <c r="AM531" i="257"/>
  <c r="AJ531" i="257"/>
  <c r="AH531" i="257"/>
  <c r="AE531" i="257"/>
  <c r="AC531" i="257"/>
  <c r="Z531" i="257"/>
  <c r="X531" i="257"/>
  <c r="U531" i="257"/>
  <c r="S531" i="257"/>
  <c r="P531" i="257"/>
  <c r="BB530" i="257"/>
  <c r="AY530" i="257"/>
  <c r="AW530" i="257"/>
  <c r="AT530" i="257"/>
  <c r="AR530" i="257"/>
  <c r="AO530" i="257"/>
  <c r="AM530" i="257"/>
  <c r="AJ530" i="257"/>
  <c r="AH530" i="257"/>
  <c r="AE530" i="257"/>
  <c r="AC530" i="257"/>
  <c r="Z530" i="257"/>
  <c r="X530" i="257"/>
  <c r="U530" i="257"/>
  <c r="S530" i="257"/>
  <c r="P530" i="257"/>
  <c r="BB529" i="257"/>
  <c r="AY529" i="257"/>
  <c r="AW529" i="257"/>
  <c r="AT529" i="257"/>
  <c r="AR529" i="257"/>
  <c r="AO529" i="257"/>
  <c r="AM529" i="257"/>
  <c r="AJ529" i="257"/>
  <c r="AH529" i="257"/>
  <c r="AE529" i="257"/>
  <c r="AC529" i="257"/>
  <c r="Z529" i="257"/>
  <c r="X529" i="257"/>
  <c r="U529" i="257"/>
  <c r="S529" i="257"/>
  <c r="P529" i="257"/>
  <c r="BB528" i="257"/>
  <c r="AY528" i="257"/>
  <c r="AW528" i="257"/>
  <c r="AT528" i="257"/>
  <c r="AR528" i="257"/>
  <c r="AO528" i="257"/>
  <c r="AM528" i="257"/>
  <c r="AJ528" i="257"/>
  <c r="AH528" i="257"/>
  <c r="AE528" i="257"/>
  <c r="AC528" i="257"/>
  <c r="Z528" i="257"/>
  <c r="X528" i="257"/>
  <c r="U528" i="257"/>
  <c r="S528" i="257"/>
  <c r="P528" i="257"/>
  <c r="BB527" i="257"/>
  <c r="AY527" i="257"/>
  <c r="AW527" i="257"/>
  <c r="AT527" i="257"/>
  <c r="AR527" i="257"/>
  <c r="AO527" i="257"/>
  <c r="AM527" i="257"/>
  <c r="AJ527" i="257"/>
  <c r="AH527" i="257"/>
  <c r="AE527" i="257"/>
  <c r="AC527" i="257"/>
  <c r="Z527" i="257"/>
  <c r="X527" i="257"/>
  <c r="U527" i="257"/>
  <c r="S527" i="257"/>
  <c r="P527" i="257"/>
  <c r="BB526" i="257"/>
  <c r="AY526" i="257"/>
  <c r="AW526" i="257"/>
  <c r="AT526" i="257"/>
  <c r="AR526" i="257"/>
  <c r="AO526" i="257"/>
  <c r="AM526" i="257"/>
  <c r="AJ526" i="257"/>
  <c r="AH526" i="257"/>
  <c r="AE526" i="257"/>
  <c r="AC526" i="257"/>
  <c r="Z526" i="257"/>
  <c r="X526" i="257"/>
  <c r="U526" i="257"/>
  <c r="S526" i="257"/>
  <c r="P526" i="257"/>
  <c r="BB525" i="257"/>
  <c r="AY525" i="257"/>
  <c r="AW525" i="257"/>
  <c r="AT525" i="257"/>
  <c r="AR525" i="257"/>
  <c r="AO525" i="257"/>
  <c r="AM525" i="257"/>
  <c r="AJ525" i="257"/>
  <c r="AH525" i="257"/>
  <c r="AE525" i="257"/>
  <c r="AC525" i="257"/>
  <c r="Z525" i="257"/>
  <c r="X525" i="257"/>
  <c r="U525" i="257"/>
  <c r="S525" i="257"/>
  <c r="P525" i="257"/>
  <c r="BB524" i="257"/>
  <c r="AY524" i="257"/>
  <c r="AW524" i="257"/>
  <c r="AT524" i="257"/>
  <c r="AR524" i="257"/>
  <c r="AO524" i="257"/>
  <c r="AM524" i="257"/>
  <c r="AJ524" i="257"/>
  <c r="AH524" i="257"/>
  <c r="AE524" i="257"/>
  <c r="AC524" i="257"/>
  <c r="Z524" i="257"/>
  <c r="X524" i="257"/>
  <c r="U524" i="257"/>
  <c r="S524" i="257"/>
  <c r="P524" i="257"/>
  <c r="BB523" i="257"/>
  <c r="AY523" i="257"/>
  <c r="AW523" i="257"/>
  <c r="AT523" i="257"/>
  <c r="AR523" i="257"/>
  <c r="AO523" i="257"/>
  <c r="AM523" i="257"/>
  <c r="AJ523" i="257"/>
  <c r="AH523" i="257"/>
  <c r="AE523" i="257"/>
  <c r="AC523" i="257"/>
  <c r="Z523" i="257"/>
  <c r="X523" i="257"/>
  <c r="U523" i="257"/>
  <c r="S523" i="257"/>
  <c r="P523" i="257"/>
  <c r="BB522" i="257"/>
  <c r="AY522" i="257"/>
  <c r="AW522" i="257"/>
  <c r="AT522" i="257"/>
  <c r="AR522" i="257"/>
  <c r="AO522" i="257"/>
  <c r="AM522" i="257"/>
  <c r="AJ522" i="257"/>
  <c r="AH522" i="257"/>
  <c r="AE522" i="257"/>
  <c r="AC522" i="257"/>
  <c r="Z522" i="257"/>
  <c r="X522" i="257"/>
  <c r="U522" i="257"/>
  <c r="S522" i="257"/>
  <c r="P522" i="257"/>
  <c r="BB521" i="257"/>
  <c r="AY521" i="257"/>
  <c r="AW521" i="257"/>
  <c r="AT521" i="257"/>
  <c r="AR521" i="257"/>
  <c r="AO521" i="257"/>
  <c r="AM521" i="257"/>
  <c r="AJ521" i="257"/>
  <c r="AH521" i="257"/>
  <c r="AE521" i="257"/>
  <c r="AC521" i="257"/>
  <c r="Z521" i="257"/>
  <c r="X521" i="257"/>
  <c r="U521" i="257"/>
  <c r="S521" i="257"/>
  <c r="P521" i="257"/>
  <c r="BB520" i="257"/>
  <c r="AY520" i="257"/>
  <c r="AW520" i="257"/>
  <c r="AT520" i="257"/>
  <c r="AR520" i="257"/>
  <c r="AO520" i="257"/>
  <c r="AM520" i="257"/>
  <c r="AJ520" i="257"/>
  <c r="AH520" i="257"/>
  <c r="AE520" i="257"/>
  <c r="AC520" i="257"/>
  <c r="Z520" i="257"/>
  <c r="X520" i="257"/>
  <c r="U520" i="257"/>
  <c r="S520" i="257"/>
  <c r="P520" i="257"/>
  <c r="BB519" i="257"/>
  <c r="AY519" i="257"/>
  <c r="AW519" i="257"/>
  <c r="AT519" i="257"/>
  <c r="AR519" i="257"/>
  <c r="AO519" i="257"/>
  <c r="AM519" i="257"/>
  <c r="AJ519" i="257"/>
  <c r="AH519" i="257"/>
  <c r="AE519" i="257"/>
  <c r="AC519" i="257"/>
  <c r="Z519" i="257"/>
  <c r="X519" i="257"/>
  <c r="U519" i="257"/>
  <c r="S519" i="257"/>
  <c r="P519" i="257"/>
  <c r="BB518" i="257"/>
  <c r="AY518" i="257"/>
  <c r="AW518" i="257"/>
  <c r="AT518" i="257"/>
  <c r="AR518" i="257"/>
  <c r="AO518" i="257"/>
  <c r="AM518" i="257"/>
  <c r="AJ518" i="257"/>
  <c r="AH518" i="257"/>
  <c r="AE518" i="257"/>
  <c r="AC518" i="257"/>
  <c r="Z518" i="257"/>
  <c r="X518" i="257"/>
  <c r="U518" i="257"/>
  <c r="S518" i="257"/>
  <c r="P518" i="257"/>
  <c r="BB517" i="257"/>
  <c r="AY517" i="257"/>
  <c r="AW517" i="257"/>
  <c r="AT517" i="257"/>
  <c r="AR517" i="257"/>
  <c r="AO517" i="257"/>
  <c r="AM517" i="257"/>
  <c r="AJ517" i="257"/>
  <c r="AH517" i="257"/>
  <c r="AE517" i="257"/>
  <c r="AC517" i="257"/>
  <c r="Z517" i="257"/>
  <c r="X517" i="257"/>
  <c r="U517" i="257"/>
  <c r="S517" i="257"/>
  <c r="P517" i="257"/>
  <c r="BB516" i="257"/>
  <c r="AY516" i="257"/>
  <c r="AW516" i="257"/>
  <c r="AT516" i="257"/>
  <c r="AR516" i="257"/>
  <c r="AO516" i="257"/>
  <c r="AM516" i="257"/>
  <c r="AJ516" i="257"/>
  <c r="AH516" i="257"/>
  <c r="AE516" i="257"/>
  <c r="AC516" i="257"/>
  <c r="Z516" i="257"/>
  <c r="X516" i="257"/>
  <c r="U516" i="257"/>
  <c r="S516" i="257"/>
  <c r="P516" i="257"/>
  <c r="BB515" i="257"/>
  <c r="AY515" i="257"/>
  <c r="AW515" i="257"/>
  <c r="AT515" i="257"/>
  <c r="AR515" i="257"/>
  <c r="AO515" i="257"/>
  <c r="AM515" i="257"/>
  <c r="AJ515" i="257"/>
  <c r="AH515" i="257"/>
  <c r="AE515" i="257"/>
  <c r="AC515" i="257"/>
  <c r="Z515" i="257"/>
  <c r="X515" i="257"/>
  <c r="U515" i="257"/>
  <c r="S515" i="257"/>
  <c r="P515" i="257"/>
  <c r="BB514" i="257"/>
  <c r="AY514" i="257"/>
  <c r="AW514" i="257"/>
  <c r="AT514" i="257"/>
  <c r="AR514" i="257"/>
  <c r="AO514" i="257"/>
  <c r="AM514" i="257"/>
  <c r="AJ514" i="257"/>
  <c r="AH514" i="257"/>
  <c r="AE514" i="257"/>
  <c r="AC514" i="257"/>
  <c r="Z514" i="257"/>
  <c r="X514" i="257"/>
  <c r="U514" i="257"/>
  <c r="S514" i="257"/>
  <c r="P514" i="257"/>
  <c r="BB513" i="257"/>
  <c r="AY513" i="257"/>
  <c r="AW513" i="257"/>
  <c r="AT513" i="257"/>
  <c r="AR513" i="257"/>
  <c r="AO513" i="257"/>
  <c r="AM513" i="257"/>
  <c r="AJ513" i="257"/>
  <c r="AH513" i="257"/>
  <c r="AE513" i="257"/>
  <c r="AC513" i="257"/>
  <c r="Z513" i="257"/>
  <c r="X513" i="257"/>
  <c r="U513" i="257"/>
  <c r="S513" i="257"/>
  <c r="P513" i="257"/>
  <c r="BB512" i="257"/>
  <c r="AY512" i="257"/>
  <c r="AW512" i="257"/>
  <c r="AT512" i="257"/>
  <c r="AR512" i="257"/>
  <c r="AO512" i="257"/>
  <c r="AM512" i="257"/>
  <c r="AJ512" i="257"/>
  <c r="AH512" i="257"/>
  <c r="AE512" i="257"/>
  <c r="AC512" i="257"/>
  <c r="Z512" i="257"/>
  <c r="X512" i="257"/>
  <c r="U512" i="257"/>
  <c r="S512" i="257"/>
  <c r="P512" i="257"/>
  <c r="BB511" i="257"/>
  <c r="AY511" i="257"/>
  <c r="AW511" i="257"/>
  <c r="AT511" i="257"/>
  <c r="AR511" i="257"/>
  <c r="AO511" i="257"/>
  <c r="AM511" i="257"/>
  <c r="AJ511" i="257"/>
  <c r="AH511" i="257"/>
  <c r="AE511" i="257"/>
  <c r="AC511" i="257"/>
  <c r="Z511" i="257"/>
  <c r="X511" i="257"/>
  <c r="U511" i="257"/>
  <c r="S511" i="257"/>
  <c r="P511" i="257"/>
  <c r="BB510" i="257"/>
  <c r="AY510" i="257"/>
  <c r="AW510" i="257"/>
  <c r="AT510" i="257"/>
  <c r="AR510" i="257"/>
  <c r="AO510" i="257"/>
  <c r="AM510" i="257"/>
  <c r="AJ510" i="257"/>
  <c r="AH510" i="257"/>
  <c r="AE510" i="257"/>
  <c r="AC510" i="257"/>
  <c r="Z510" i="257"/>
  <c r="X510" i="257"/>
  <c r="U510" i="257"/>
  <c r="S510" i="257"/>
  <c r="P510" i="257"/>
  <c r="BB509" i="257"/>
  <c r="AY509" i="257"/>
  <c r="AW509" i="257"/>
  <c r="AT509" i="257"/>
  <c r="AR509" i="257"/>
  <c r="AO509" i="257"/>
  <c r="AM509" i="257"/>
  <c r="AJ509" i="257"/>
  <c r="AH509" i="257"/>
  <c r="AE509" i="257"/>
  <c r="AC509" i="257"/>
  <c r="Z509" i="257"/>
  <c r="X509" i="257"/>
  <c r="U509" i="257"/>
  <c r="S509" i="257"/>
  <c r="P509" i="257"/>
  <c r="BB508" i="257"/>
  <c r="AY508" i="257"/>
  <c r="AW508" i="257"/>
  <c r="AT508" i="257"/>
  <c r="AR508" i="257"/>
  <c r="AO508" i="257"/>
  <c r="AM508" i="257"/>
  <c r="AJ508" i="257"/>
  <c r="AH508" i="257"/>
  <c r="AE508" i="257"/>
  <c r="AC508" i="257"/>
  <c r="Z508" i="257"/>
  <c r="X508" i="257"/>
  <c r="U508" i="257"/>
  <c r="S508" i="257"/>
  <c r="P508" i="257"/>
  <c r="BB507" i="257"/>
  <c r="AY507" i="257"/>
  <c r="AW507" i="257"/>
  <c r="AT507" i="257"/>
  <c r="AR507" i="257"/>
  <c r="AO507" i="257"/>
  <c r="AM507" i="257"/>
  <c r="AJ507" i="257"/>
  <c r="AH507" i="257"/>
  <c r="AE507" i="257"/>
  <c r="AC507" i="257"/>
  <c r="Z507" i="257"/>
  <c r="X507" i="257"/>
  <c r="U507" i="257"/>
  <c r="S507" i="257"/>
  <c r="P507" i="257"/>
  <c r="BB506" i="257"/>
  <c r="AY506" i="257"/>
  <c r="AW506" i="257"/>
  <c r="AT506" i="257"/>
  <c r="AR506" i="257"/>
  <c r="AO506" i="257"/>
  <c r="AM506" i="257"/>
  <c r="AJ506" i="257"/>
  <c r="AH506" i="257"/>
  <c r="AE506" i="257"/>
  <c r="AC506" i="257"/>
  <c r="Z506" i="257"/>
  <c r="X506" i="257"/>
  <c r="U506" i="257"/>
  <c r="S506" i="257"/>
  <c r="P506" i="257"/>
  <c r="BB505" i="257"/>
  <c r="AY505" i="257"/>
  <c r="AW505" i="257"/>
  <c r="AT505" i="257"/>
  <c r="AR505" i="257"/>
  <c r="AO505" i="257"/>
  <c r="AM505" i="257"/>
  <c r="AJ505" i="257"/>
  <c r="AH505" i="257"/>
  <c r="AE505" i="257"/>
  <c r="AC505" i="257"/>
  <c r="Z505" i="257"/>
  <c r="X505" i="257"/>
  <c r="U505" i="257"/>
  <c r="S505" i="257"/>
  <c r="P505" i="257"/>
  <c r="BB504" i="257"/>
  <c r="AY504" i="257"/>
  <c r="AW504" i="257"/>
  <c r="AT504" i="257"/>
  <c r="AR504" i="257"/>
  <c r="AO504" i="257"/>
  <c r="AM504" i="257"/>
  <c r="AJ504" i="257"/>
  <c r="AH504" i="257"/>
  <c r="AE504" i="257"/>
  <c r="AC504" i="257"/>
  <c r="Z504" i="257"/>
  <c r="X504" i="257"/>
  <c r="U504" i="257"/>
  <c r="S504" i="257"/>
  <c r="P504" i="257"/>
  <c r="BB503" i="257"/>
  <c r="AY503" i="257"/>
  <c r="AW503" i="257"/>
  <c r="AT503" i="257"/>
  <c r="AR503" i="257"/>
  <c r="AO503" i="257"/>
  <c r="AM503" i="257"/>
  <c r="AJ503" i="257"/>
  <c r="AH503" i="257"/>
  <c r="AE503" i="257"/>
  <c r="AC503" i="257"/>
  <c r="Z503" i="257"/>
  <c r="X503" i="257"/>
  <c r="U503" i="257"/>
  <c r="S503" i="257"/>
  <c r="P503" i="257"/>
  <c r="BB502" i="257"/>
  <c r="AY502" i="257"/>
  <c r="AW502" i="257"/>
  <c r="AT502" i="257"/>
  <c r="AR502" i="257"/>
  <c r="AO502" i="257"/>
  <c r="AM502" i="257"/>
  <c r="AJ502" i="257"/>
  <c r="AH502" i="257"/>
  <c r="AE502" i="257"/>
  <c r="AC502" i="257"/>
  <c r="Z502" i="257"/>
  <c r="X502" i="257"/>
  <c r="U502" i="257"/>
  <c r="S502" i="257"/>
  <c r="P502" i="257"/>
  <c r="BB501" i="257"/>
  <c r="AY501" i="257"/>
  <c r="AW501" i="257"/>
  <c r="AT501" i="257"/>
  <c r="AR501" i="257"/>
  <c r="AO501" i="257"/>
  <c r="AM501" i="257"/>
  <c r="AJ501" i="257"/>
  <c r="AH501" i="257"/>
  <c r="AE501" i="257"/>
  <c r="AC501" i="257"/>
  <c r="Z501" i="257"/>
  <c r="X501" i="257"/>
  <c r="U501" i="257"/>
  <c r="S501" i="257"/>
  <c r="P501" i="257"/>
  <c r="BB500" i="257"/>
  <c r="AY500" i="257"/>
  <c r="AW500" i="257"/>
  <c r="AT500" i="257"/>
  <c r="AR500" i="257"/>
  <c r="AO500" i="257"/>
  <c r="AM500" i="257"/>
  <c r="AJ500" i="257"/>
  <c r="AH500" i="257"/>
  <c r="AE500" i="257"/>
  <c r="AC500" i="257"/>
  <c r="Z500" i="257"/>
  <c r="X500" i="257"/>
  <c r="U500" i="257"/>
  <c r="S500" i="257"/>
  <c r="P500" i="257"/>
  <c r="BB499" i="257"/>
  <c r="AY499" i="257"/>
  <c r="AW499" i="257"/>
  <c r="AT499" i="257"/>
  <c r="AR499" i="257"/>
  <c r="AO499" i="257"/>
  <c r="AM499" i="257"/>
  <c r="AJ499" i="257"/>
  <c r="AH499" i="257"/>
  <c r="AE499" i="257"/>
  <c r="AC499" i="257"/>
  <c r="Z499" i="257"/>
  <c r="X499" i="257"/>
  <c r="U499" i="257"/>
  <c r="S499" i="257"/>
  <c r="P499" i="257"/>
  <c r="BB498" i="257"/>
  <c r="AY498" i="257"/>
  <c r="AW498" i="257"/>
  <c r="AT498" i="257"/>
  <c r="AR498" i="257"/>
  <c r="AO498" i="257"/>
  <c r="AM498" i="257"/>
  <c r="AJ498" i="257"/>
  <c r="AH498" i="257"/>
  <c r="AE498" i="257"/>
  <c r="AC498" i="257"/>
  <c r="Z498" i="257"/>
  <c r="X498" i="257"/>
  <c r="U498" i="257"/>
  <c r="S498" i="257"/>
  <c r="P498" i="257"/>
  <c r="BB497" i="257"/>
  <c r="AY497" i="257"/>
  <c r="AW497" i="257"/>
  <c r="AT497" i="257"/>
  <c r="AR497" i="257"/>
  <c r="AO497" i="257"/>
  <c r="AM497" i="257"/>
  <c r="AJ497" i="257"/>
  <c r="AH497" i="257"/>
  <c r="AE497" i="257"/>
  <c r="AC497" i="257"/>
  <c r="Z497" i="257"/>
  <c r="X497" i="257"/>
  <c r="U497" i="257"/>
  <c r="S497" i="257"/>
  <c r="P497" i="257"/>
  <c r="BB496" i="257"/>
  <c r="AY496" i="257"/>
  <c r="AW496" i="257"/>
  <c r="AT496" i="257"/>
  <c r="AR496" i="257"/>
  <c r="AO496" i="257"/>
  <c r="AM496" i="257"/>
  <c r="AJ496" i="257"/>
  <c r="AH496" i="257"/>
  <c r="AE496" i="257"/>
  <c r="AC496" i="257"/>
  <c r="Z496" i="257"/>
  <c r="X496" i="257"/>
  <c r="U496" i="257"/>
  <c r="S496" i="257"/>
  <c r="P496" i="257"/>
  <c r="BB495" i="257"/>
  <c r="AY495" i="257"/>
  <c r="AW495" i="257"/>
  <c r="AT495" i="257"/>
  <c r="AR495" i="257"/>
  <c r="AO495" i="257"/>
  <c r="AM495" i="257"/>
  <c r="AJ495" i="257"/>
  <c r="AH495" i="257"/>
  <c r="AE495" i="257"/>
  <c r="AC495" i="257"/>
  <c r="Z495" i="257"/>
  <c r="X495" i="257"/>
  <c r="U495" i="257"/>
  <c r="S495" i="257"/>
  <c r="P495" i="257"/>
  <c r="BB494" i="257"/>
  <c r="AY494" i="257"/>
  <c r="AW494" i="257"/>
  <c r="AT494" i="257"/>
  <c r="AR494" i="257"/>
  <c r="AO494" i="257"/>
  <c r="AM494" i="257"/>
  <c r="AJ494" i="257"/>
  <c r="AH494" i="257"/>
  <c r="AE494" i="257"/>
  <c r="AC494" i="257"/>
  <c r="Z494" i="257"/>
  <c r="X494" i="257"/>
  <c r="U494" i="257"/>
  <c r="S494" i="257"/>
  <c r="P494" i="257"/>
  <c r="Q483" i="257"/>
  <c r="AK481" i="257"/>
  <c r="AF481" i="257"/>
  <c r="AA481" i="257"/>
  <c r="V481" i="257"/>
  <c r="Q481" i="257"/>
  <c r="L481" i="257"/>
  <c r="J481" i="257"/>
  <c r="AK479" i="257"/>
  <c r="AF479" i="257"/>
  <c r="AA479" i="257"/>
  <c r="V479" i="257"/>
  <c r="Q479" i="257"/>
  <c r="L479" i="257"/>
  <c r="J479" i="257"/>
  <c r="AK477" i="257"/>
  <c r="AF477" i="257"/>
  <c r="AA477" i="257"/>
  <c r="V477" i="257"/>
  <c r="Q477" i="257"/>
  <c r="L477" i="257"/>
  <c r="J477" i="257"/>
  <c r="AK475" i="257"/>
  <c r="AF475" i="257"/>
  <c r="AA475" i="257"/>
  <c r="V475" i="257"/>
  <c r="Q475" i="257"/>
  <c r="L475" i="257"/>
  <c r="J475" i="257"/>
  <c r="AK473" i="257"/>
  <c r="AF473" i="257"/>
  <c r="AA473" i="257"/>
  <c r="V473" i="257"/>
  <c r="Q473" i="257"/>
  <c r="L473" i="257"/>
  <c r="J473" i="257"/>
  <c r="AK471" i="257"/>
  <c r="AF471" i="257"/>
  <c r="AA471" i="257"/>
  <c r="V471" i="257"/>
  <c r="Q471" i="257"/>
  <c r="L471" i="257"/>
  <c r="J471" i="257"/>
  <c r="AK469" i="257"/>
  <c r="AF469" i="257"/>
  <c r="AA469" i="257"/>
  <c r="V469" i="257"/>
  <c r="Q469" i="257"/>
  <c r="L469" i="257"/>
  <c r="J469" i="257"/>
  <c r="AK467" i="257"/>
  <c r="AF467" i="257"/>
  <c r="AA467" i="257"/>
  <c r="V467" i="257"/>
  <c r="Q467" i="257"/>
  <c r="L467" i="257"/>
  <c r="J467" i="257"/>
  <c r="AK465" i="257"/>
  <c r="AF465" i="257"/>
  <c r="AA465" i="257"/>
  <c r="V465" i="257"/>
  <c r="Q465" i="257"/>
  <c r="L465" i="257"/>
  <c r="J465" i="257"/>
  <c r="AK463" i="257"/>
  <c r="AF463" i="257"/>
  <c r="AA463" i="257"/>
  <c r="V463" i="257"/>
  <c r="Q463" i="257"/>
  <c r="L463" i="257"/>
  <c r="J463" i="257"/>
  <c r="AK461" i="257"/>
  <c r="AF461" i="257"/>
  <c r="AA461" i="257"/>
  <c r="V461" i="257"/>
  <c r="Q461" i="257"/>
  <c r="L461" i="257"/>
  <c r="J461" i="257"/>
  <c r="AK459" i="257"/>
  <c r="AF459" i="257"/>
  <c r="AA459" i="257"/>
  <c r="V459" i="257"/>
  <c r="Q459" i="257"/>
  <c r="L459" i="257"/>
  <c r="J459" i="257"/>
  <c r="Q457" i="257"/>
  <c r="AK455" i="257"/>
  <c r="AF455" i="257"/>
  <c r="AA455" i="257"/>
  <c r="V455" i="257"/>
  <c r="Q455" i="257"/>
  <c r="L455" i="257"/>
  <c r="J455" i="257"/>
  <c r="AK453" i="257"/>
  <c r="AF453" i="257"/>
  <c r="AA453" i="257"/>
  <c r="V453" i="257"/>
  <c r="Q453" i="257"/>
  <c r="L453" i="257"/>
  <c r="J453" i="257"/>
  <c r="AK451" i="257"/>
  <c r="AF451" i="257"/>
  <c r="AA451" i="257"/>
  <c r="V451" i="257"/>
  <c r="Q451" i="257"/>
  <c r="L451" i="257"/>
  <c r="J451" i="257"/>
  <c r="AK449" i="257"/>
  <c r="AF449" i="257"/>
  <c r="AA449" i="257"/>
  <c r="V449" i="257"/>
  <c r="Q449" i="257"/>
  <c r="L449" i="257"/>
  <c r="J449" i="257"/>
  <c r="AK447" i="257"/>
  <c r="AF447" i="257"/>
  <c r="AA447" i="257"/>
  <c r="V447" i="257"/>
  <c r="Q447" i="257"/>
  <c r="L447" i="257"/>
  <c r="J447" i="257"/>
  <c r="AK445" i="257"/>
  <c r="AF445" i="257"/>
  <c r="AA445" i="257"/>
  <c r="V445" i="257"/>
  <c r="Q445" i="257"/>
  <c r="L445" i="257"/>
  <c r="J445" i="257"/>
  <c r="Q443" i="257"/>
  <c r="AK441" i="257"/>
  <c r="AF441" i="257"/>
  <c r="AA441" i="257"/>
  <c r="V441" i="257"/>
  <c r="Q441" i="257"/>
  <c r="L441" i="257"/>
  <c r="J441" i="257"/>
  <c r="Q439" i="257"/>
  <c r="AK437" i="257"/>
  <c r="AF437" i="257"/>
  <c r="AA437" i="257"/>
  <c r="V437" i="257"/>
  <c r="Q437" i="257"/>
  <c r="L437" i="257"/>
  <c r="J437" i="257"/>
  <c r="AK435" i="257"/>
  <c r="AF435" i="257"/>
  <c r="AA435" i="257"/>
  <c r="V435" i="257"/>
  <c r="Q435" i="257"/>
  <c r="L435" i="257"/>
  <c r="J435" i="257"/>
  <c r="AK433" i="257"/>
  <c r="AF433" i="257"/>
  <c r="AA433" i="257"/>
  <c r="V433" i="257"/>
  <c r="Q433" i="257"/>
  <c r="L433" i="257"/>
  <c r="J433" i="257"/>
  <c r="AK431" i="257"/>
  <c r="AF431" i="257"/>
  <c r="AA431" i="257"/>
  <c r="V431" i="257"/>
  <c r="Q431" i="257"/>
  <c r="L431" i="257"/>
  <c r="J431" i="257"/>
  <c r="AK429" i="257"/>
  <c r="AF429" i="257"/>
  <c r="AA429" i="257"/>
  <c r="V429" i="257"/>
  <c r="Q429" i="257"/>
  <c r="L429" i="257"/>
  <c r="J429" i="257"/>
  <c r="AK427" i="257"/>
  <c r="AF427" i="257"/>
  <c r="AA427" i="257"/>
  <c r="V427" i="257"/>
  <c r="Q427" i="257"/>
  <c r="L427" i="257"/>
  <c r="J427" i="257"/>
  <c r="AK425" i="257"/>
  <c r="AF425" i="257"/>
  <c r="AA425" i="257"/>
  <c r="V425" i="257"/>
  <c r="Q425" i="257"/>
  <c r="L425" i="257"/>
  <c r="J425" i="257"/>
  <c r="AK423" i="257"/>
  <c r="AF423" i="257"/>
  <c r="AA423" i="257"/>
  <c r="V423" i="257"/>
  <c r="Q423" i="257"/>
  <c r="L423" i="257"/>
  <c r="J423" i="257"/>
  <c r="Q421" i="257"/>
  <c r="AK419" i="257"/>
  <c r="AF419" i="257"/>
  <c r="AA419" i="257"/>
  <c r="V419" i="257"/>
  <c r="Q419" i="257"/>
  <c r="L419" i="257"/>
  <c r="J419" i="257"/>
  <c r="AK417" i="257"/>
  <c r="AF417" i="257"/>
  <c r="AA417" i="257"/>
  <c r="V417" i="257"/>
  <c r="Q417" i="257"/>
  <c r="L417" i="257"/>
  <c r="J417" i="257"/>
  <c r="AK415" i="257"/>
  <c r="AF415" i="257"/>
  <c r="AA415" i="257"/>
  <c r="V415" i="257"/>
  <c r="Q415" i="257"/>
  <c r="L415" i="257"/>
  <c r="J415" i="257"/>
  <c r="AK413" i="257"/>
  <c r="AF413" i="257"/>
  <c r="AA413" i="257"/>
  <c r="V413" i="257"/>
  <c r="Q413" i="257"/>
  <c r="L413" i="257"/>
  <c r="J413" i="257"/>
  <c r="Q411" i="257"/>
  <c r="AK409" i="257"/>
  <c r="AF409" i="257"/>
  <c r="AA409" i="257"/>
  <c r="V409" i="257"/>
  <c r="Q409" i="257"/>
  <c r="L409" i="257"/>
  <c r="J409" i="257"/>
  <c r="AK407" i="257"/>
  <c r="AF407" i="257"/>
  <c r="AA407" i="257"/>
  <c r="V407" i="257"/>
  <c r="Q407" i="257"/>
  <c r="L407" i="257"/>
  <c r="J407" i="257"/>
  <c r="Q405" i="257"/>
  <c r="AK403" i="257"/>
  <c r="AF403" i="257"/>
  <c r="AA403" i="257"/>
  <c r="V403" i="257"/>
  <c r="Q403" i="257"/>
  <c r="L403" i="257"/>
  <c r="J403" i="257"/>
  <c r="AK401" i="257"/>
  <c r="AF401" i="257"/>
  <c r="AA401" i="257"/>
  <c r="V401" i="257"/>
  <c r="Q401" i="257"/>
  <c r="L401" i="257"/>
  <c r="J401" i="257"/>
  <c r="AK399" i="257"/>
  <c r="AF399" i="257"/>
  <c r="AA399" i="257"/>
  <c r="V399" i="257"/>
  <c r="Q399" i="257"/>
  <c r="L399" i="257"/>
  <c r="J399" i="257"/>
  <c r="AK397" i="257"/>
  <c r="AF397" i="257"/>
  <c r="AA397" i="257"/>
  <c r="V397" i="257"/>
  <c r="Q397" i="257"/>
  <c r="L397" i="257"/>
  <c r="J397" i="257"/>
  <c r="AK395" i="257"/>
  <c r="AF395" i="257"/>
  <c r="AA395" i="257"/>
  <c r="V395" i="257"/>
  <c r="Q395" i="257"/>
  <c r="L395" i="257"/>
  <c r="J395" i="257"/>
  <c r="Q393" i="257"/>
  <c r="AK391" i="257"/>
  <c r="AF391" i="257"/>
  <c r="AA391" i="257"/>
  <c r="V391" i="257"/>
  <c r="Q391" i="257"/>
  <c r="L391" i="257"/>
  <c r="J391" i="257"/>
  <c r="AK389" i="257"/>
  <c r="AF389" i="257"/>
  <c r="AA389" i="257"/>
  <c r="V389" i="257"/>
  <c r="Q389" i="257"/>
  <c r="L389" i="257"/>
  <c r="J389" i="257"/>
  <c r="AK387" i="257"/>
  <c r="AF387" i="257"/>
  <c r="AA387" i="257"/>
  <c r="V387" i="257"/>
  <c r="Q387" i="257"/>
  <c r="L387" i="257"/>
  <c r="J387" i="257"/>
  <c r="AK385" i="257"/>
  <c r="AF385" i="257"/>
  <c r="AA385" i="257"/>
  <c r="V385" i="257"/>
  <c r="Q385" i="257"/>
  <c r="L385" i="257"/>
  <c r="J385" i="257"/>
  <c r="AK383" i="257"/>
  <c r="AF383" i="257"/>
  <c r="AA383" i="257"/>
  <c r="V383" i="257"/>
  <c r="Q383" i="257"/>
  <c r="L383" i="257"/>
  <c r="J383" i="257"/>
  <c r="AK381" i="257"/>
  <c r="AF381" i="257"/>
  <c r="AA381" i="257"/>
  <c r="V381" i="257"/>
  <c r="Q381" i="257"/>
  <c r="L381" i="257"/>
  <c r="J381" i="257"/>
  <c r="AK379" i="257"/>
  <c r="AF379" i="257"/>
  <c r="AA379" i="257"/>
  <c r="V379" i="257"/>
  <c r="Q379" i="257"/>
  <c r="L379" i="257"/>
  <c r="J379" i="257"/>
  <c r="AK377" i="257"/>
  <c r="AF377" i="257"/>
  <c r="AA377" i="257"/>
  <c r="V377" i="257"/>
  <c r="Q377" i="257"/>
  <c r="L377" i="257"/>
  <c r="J377" i="257"/>
  <c r="AK375" i="257"/>
  <c r="AF375" i="257"/>
  <c r="AA375" i="257"/>
  <c r="V375" i="257"/>
  <c r="Q375" i="257"/>
  <c r="L375" i="257"/>
  <c r="J375" i="257"/>
  <c r="AK373" i="257"/>
  <c r="AF373" i="257"/>
  <c r="AA373" i="257"/>
  <c r="V373" i="257"/>
  <c r="Q373" i="257"/>
  <c r="L373" i="257"/>
  <c r="J373" i="257"/>
  <c r="Q371" i="257"/>
  <c r="AK369" i="257"/>
  <c r="AF369" i="257"/>
  <c r="AA369" i="257"/>
  <c r="V369" i="257"/>
  <c r="Q369" i="257"/>
  <c r="L369" i="257"/>
  <c r="J369" i="257"/>
  <c r="AK367" i="257"/>
  <c r="AF367" i="257"/>
  <c r="AA367" i="257"/>
  <c r="V367" i="257"/>
  <c r="Q367" i="257"/>
  <c r="L367" i="257"/>
  <c r="J367" i="257"/>
  <c r="AK365" i="257"/>
  <c r="AF365" i="257"/>
  <c r="AA365" i="257"/>
  <c r="V365" i="257"/>
  <c r="Q365" i="257"/>
  <c r="L365" i="257"/>
  <c r="J365" i="257"/>
  <c r="AK363" i="257"/>
  <c r="AF363" i="257"/>
  <c r="AA363" i="257"/>
  <c r="V363" i="257"/>
  <c r="Q363" i="257"/>
  <c r="L363" i="257"/>
  <c r="J363" i="257"/>
  <c r="AK361" i="257"/>
  <c r="AF361" i="257"/>
  <c r="AA361" i="257"/>
  <c r="V361" i="257"/>
  <c r="Q361" i="257"/>
  <c r="L361" i="257"/>
  <c r="J361" i="257"/>
  <c r="AK359" i="257"/>
  <c r="AF359" i="257"/>
  <c r="AA359" i="257"/>
  <c r="V359" i="257"/>
  <c r="Q359" i="257"/>
  <c r="L359" i="257"/>
  <c r="J359" i="257"/>
  <c r="AK357" i="257"/>
  <c r="AF357" i="257"/>
  <c r="AA357" i="257"/>
  <c r="V357" i="257"/>
  <c r="Q357" i="257"/>
  <c r="L357" i="257"/>
  <c r="J357" i="257"/>
  <c r="AK355" i="257"/>
  <c r="AF355" i="257"/>
  <c r="AA355" i="257"/>
  <c r="V355" i="257"/>
  <c r="Q355" i="257"/>
  <c r="L355" i="257"/>
  <c r="J355" i="257"/>
  <c r="AK353" i="257"/>
  <c r="AF353" i="257"/>
  <c r="AA353" i="257"/>
  <c r="V353" i="257"/>
  <c r="Q353" i="257"/>
  <c r="L353" i="257"/>
  <c r="J353" i="257"/>
  <c r="AK351" i="257"/>
  <c r="AF351" i="257"/>
  <c r="AA351" i="257"/>
  <c r="V351" i="257"/>
  <c r="Q351" i="257"/>
  <c r="L351" i="257"/>
  <c r="J351" i="257"/>
  <c r="AK349" i="257"/>
  <c r="AF349" i="257"/>
  <c r="AA349" i="257"/>
  <c r="V349" i="257"/>
  <c r="Q349" i="257"/>
  <c r="L349" i="257"/>
  <c r="J349" i="257"/>
  <c r="AK347" i="257"/>
  <c r="AF347" i="257"/>
  <c r="AA347" i="257"/>
  <c r="V347" i="257"/>
  <c r="Q347" i="257"/>
  <c r="L347" i="257"/>
  <c r="J347" i="257"/>
  <c r="AK345" i="257"/>
  <c r="AF345" i="257"/>
  <c r="AA345" i="257"/>
  <c r="V345" i="257"/>
  <c r="Q345" i="257"/>
  <c r="L345" i="257"/>
  <c r="J345" i="257"/>
  <c r="AK343" i="257"/>
  <c r="AF343" i="257"/>
  <c r="AA343" i="257"/>
  <c r="V343" i="257"/>
  <c r="Q343" i="257"/>
  <c r="L343" i="257"/>
  <c r="J343" i="257"/>
  <c r="AK341" i="257"/>
  <c r="AF341" i="257"/>
  <c r="AA341" i="257"/>
  <c r="V341" i="257"/>
  <c r="Q341" i="257"/>
  <c r="L341" i="257"/>
  <c r="J341" i="257"/>
  <c r="AK339" i="257"/>
  <c r="AF339" i="257"/>
  <c r="AA339" i="257"/>
  <c r="V339" i="257"/>
  <c r="Q339" i="257"/>
  <c r="L339" i="257"/>
  <c r="J339" i="257"/>
  <c r="AK337" i="257"/>
  <c r="AF337" i="257"/>
  <c r="AA337" i="257"/>
  <c r="V337" i="257"/>
  <c r="Q337" i="257"/>
  <c r="L337" i="257"/>
  <c r="J337" i="257"/>
  <c r="AK335" i="257"/>
  <c r="AF335" i="257"/>
  <c r="AA335" i="257"/>
  <c r="V335" i="257"/>
  <c r="Q335" i="257"/>
  <c r="L335" i="257"/>
  <c r="J335" i="257"/>
  <c r="AK333" i="257"/>
  <c r="AF333" i="257"/>
  <c r="AA333" i="257"/>
  <c r="V333" i="257"/>
  <c r="Q333" i="257"/>
  <c r="L333" i="257"/>
  <c r="J333" i="257"/>
  <c r="AK331" i="257"/>
  <c r="AF331" i="257"/>
  <c r="AA331" i="257"/>
  <c r="V331" i="257"/>
  <c r="Q331" i="257"/>
  <c r="L331" i="257"/>
  <c r="J331" i="257"/>
  <c r="AK329" i="257"/>
  <c r="AF329" i="257"/>
  <c r="AA329" i="257"/>
  <c r="V329" i="257"/>
  <c r="Q329" i="257"/>
  <c r="L329" i="257"/>
  <c r="J329" i="257"/>
  <c r="AK327" i="257"/>
  <c r="AF327" i="257"/>
  <c r="AA327" i="257"/>
  <c r="V327" i="257"/>
  <c r="Q327" i="257"/>
  <c r="L327" i="257"/>
  <c r="J327" i="257"/>
  <c r="AK325" i="257"/>
  <c r="AF325" i="257"/>
  <c r="AA325" i="257"/>
  <c r="V325" i="257"/>
  <c r="Q325" i="257"/>
  <c r="L325" i="257"/>
  <c r="J325" i="257"/>
  <c r="AK323" i="257"/>
  <c r="AF323" i="257"/>
  <c r="AA323" i="257"/>
  <c r="V323" i="257"/>
  <c r="Q323" i="257"/>
  <c r="L323" i="257"/>
  <c r="J323" i="257"/>
  <c r="AK321" i="257"/>
  <c r="AF321" i="257"/>
  <c r="AA321" i="257"/>
  <c r="V321" i="257"/>
  <c r="Q321" i="257"/>
  <c r="L321" i="257"/>
  <c r="J321" i="257"/>
  <c r="AK319" i="257"/>
  <c r="AF319" i="257"/>
  <c r="AA319" i="257"/>
  <c r="V319" i="257"/>
  <c r="Q319" i="257"/>
  <c r="L319" i="257"/>
  <c r="J319" i="257"/>
  <c r="AK317" i="257"/>
  <c r="AF317" i="257"/>
  <c r="AA317" i="257"/>
  <c r="V317" i="257"/>
  <c r="Q317" i="257"/>
  <c r="L317" i="257"/>
  <c r="J317" i="257"/>
  <c r="AK315" i="257"/>
  <c r="AF315" i="257"/>
  <c r="AA315" i="257"/>
  <c r="V315" i="257"/>
  <c r="Q315" i="257"/>
  <c r="L315" i="257"/>
  <c r="J315" i="257"/>
  <c r="AK313" i="257"/>
  <c r="AF313" i="257"/>
  <c r="AA313" i="257"/>
  <c r="V313" i="257"/>
  <c r="Q313" i="257"/>
  <c r="L313" i="257"/>
  <c r="J313" i="257"/>
  <c r="AK311" i="257"/>
  <c r="AF311" i="257"/>
  <c r="AA311" i="257"/>
  <c r="V311" i="257"/>
  <c r="Q311" i="257"/>
  <c r="L311" i="257"/>
  <c r="J311" i="257"/>
  <c r="AK309" i="257"/>
  <c r="AF309" i="257"/>
  <c r="AA309" i="257"/>
  <c r="V309" i="257"/>
  <c r="Q309" i="257"/>
  <c r="L309" i="257"/>
  <c r="J309" i="257"/>
  <c r="AK307" i="257"/>
  <c r="AF307" i="257"/>
  <c r="AA307" i="257"/>
  <c r="V307" i="257"/>
  <c r="Q307" i="257"/>
  <c r="L307" i="257"/>
  <c r="J307" i="257"/>
  <c r="AK305" i="257"/>
  <c r="AF305" i="257"/>
  <c r="AA305" i="257"/>
  <c r="V305" i="257"/>
  <c r="Q305" i="257"/>
  <c r="L305" i="257"/>
  <c r="J305" i="257"/>
  <c r="AK303" i="257"/>
  <c r="AF303" i="257"/>
  <c r="AA303" i="257"/>
  <c r="V303" i="257"/>
  <c r="Q303" i="257"/>
  <c r="L303" i="257"/>
  <c r="J303" i="257"/>
  <c r="AK301" i="257"/>
  <c r="AF301" i="257"/>
  <c r="AA301" i="257"/>
  <c r="V301" i="257"/>
  <c r="Q301" i="257"/>
  <c r="L301" i="257"/>
  <c r="J301" i="257"/>
  <c r="AK299" i="257"/>
  <c r="AF299" i="257"/>
  <c r="AA299" i="257"/>
  <c r="V299" i="257"/>
  <c r="Q299" i="257"/>
  <c r="L299" i="257"/>
  <c r="J299" i="257"/>
  <c r="AK297" i="257"/>
  <c r="AF297" i="257"/>
  <c r="AA297" i="257"/>
  <c r="V297" i="257"/>
  <c r="Q297" i="257"/>
  <c r="L297" i="257"/>
  <c r="J297" i="257"/>
  <c r="AK295" i="257"/>
  <c r="AF295" i="257"/>
  <c r="AA295" i="257"/>
  <c r="V295" i="257"/>
  <c r="Q295" i="257"/>
  <c r="L295" i="257"/>
  <c r="J295" i="257"/>
  <c r="Q293" i="257"/>
  <c r="AK291" i="257"/>
  <c r="AF291" i="257"/>
  <c r="AA291" i="257"/>
  <c r="V291" i="257"/>
  <c r="Q291" i="257"/>
  <c r="L291" i="257"/>
  <c r="J291" i="257"/>
  <c r="AK289" i="257"/>
  <c r="AF289" i="257"/>
  <c r="AA289" i="257"/>
  <c r="V289" i="257"/>
  <c r="Q289" i="257"/>
  <c r="L289" i="257"/>
  <c r="J289" i="257"/>
  <c r="AK287" i="257"/>
  <c r="AF287" i="257"/>
  <c r="AA287" i="257"/>
  <c r="V287" i="257"/>
  <c r="Q287" i="257"/>
  <c r="L287" i="257"/>
  <c r="J287" i="257"/>
  <c r="AK285" i="257"/>
  <c r="AF285" i="257"/>
  <c r="AA285" i="257"/>
  <c r="V285" i="257"/>
  <c r="Q285" i="257"/>
  <c r="L285" i="257"/>
  <c r="J285" i="257"/>
  <c r="AK283" i="257"/>
  <c r="AF283" i="257"/>
  <c r="AA283" i="257"/>
  <c r="V283" i="257"/>
  <c r="Q283" i="257"/>
  <c r="L283" i="257"/>
  <c r="J283" i="257"/>
  <c r="AK281" i="257"/>
  <c r="AF281" i="257"/>
  <c r="AA281" i="257"/>
  <c r="V281" i="257"/>
  <c r="Q281" i="257"/>
  <c r="L281" i="257"/>
  <c r="J281" i="257"/>
  <c r="AK279" i="257"/>
  <c r="AF279" i="257"/>
  <c r="AA279" i="257"/>
  <c r="V279" i="257"/>
  <c r="Q279" i="257"/>
  <c r="L279" i="257"/>
  <c r="J279" i="257"/>
  <c r="AK277" i="257"/>
  <c r="AF277" i="257"/>
  <c r="AA277" i="257"/>
  <c r="V277" i="257"/>
  <c r="Q277" i="257"/>
  <c r="L277" i="257"/>
  <c r="J277" i="257"/>
  <c r="AK275" i="257"/>
  <c r="AF275" i="257"/>
  <c r="AA275" i="257"/>
  <c r="V275" i="257"/>
  <c r="Q275" i="257"/>
  <c r="L275" i="257"/>
  <c r="J275" i="257"/>
  <c r="AK273" i="257"/>
  <c r="AF273" i="257"/>
  <c r="AA273" i="257"/>
  <c r="V273" i="257"/>
  <c r="Q273" i="257"/>
  <c r="L273" i="257"/>
  <c r="J273" i="257"/>
  <c r="AK271" i="257"/>
  <c r="AF271" i="257"/>
  <c r="AA271" i="257"/>
  <c r="V271" i="257"/>
  <c r="Q271" i="257"/>
  <c r="L271" i="257"/>
  <c r="J271" i="257"/>
  <c r="AK269" i="257"/>
  <c r="AF269" i="257"/>
  <c r="AA269" i="257"/>
  <c r="V269" i="257"/>
  <c r="Q269" i="257"/>
  <c r="L269" i="257"/>
  <c r="J269" i="257"/>
  <c r="AK267" i="257"/>
  <c r="AF267" i="257"/>
  <c r="AA267" i="257"/>
  <c r="V267" i="257"/>
  <c r="Q267" i="257"/>
  <c r="L267" i="257"/>
  <c r="J267" i="257"/>
  <c r="AK265" i="257"/>
  <c r="AF265" i="257"/>
  <c r="AA265" i="257"/>
  <c r="V265" i="257"/>
  <c r="Q265" i="257"/>
  <c r="L265" i="257"/>
  <c r="J265" i="257"/>
  <c r="AK263" i="257"/>
  <c r="AF263" i="257"/>
  <c r="AA263" i="257"/>
  <c r="V263" i="257"/>
  <c r="Q263" i="257"/>
  <c r="L263" i="257"/>
  <c r="J263" i="257"/>
  <c r="AK261" i="257"/>
  <c r="AF261" i="257"/>
  <c r="AA261" i="257"/>
  <c r="V261" i="257"/>
  <c r="Q261" i="257"/>
  <c r="L261" i="257"/>
  <c r="J261" i="257"/>
  <c r="AK259" i="257"/>
  <c r="AF259" i="257"/>
  <c r="AA259" i="257"/>
  <c r="V259" i="257"/>
  <c r="Q259" i="257"/>
  <c r="L259" i="257"/>
  <c r="J259" i="257"/>
  <c r="AK257" i="257"/>
  <c r="AF257" i="257"/>
  <c r="AA257" i="257"/>
  <c r="V257" i="257"/>
  <c r="Q257" i="257"/>
  <c r="L257" i="257"/>
  <c r="J257" i="257"/>
  <c r="AK255" i="257"/>
  <c r="AF255" i="257"/>
  <c r="AA255" i="257"/>
  <c r="V255" i="257"/>
  <c r="Q255" i="257"/>
  <c r="L255" i="257"/>
  <c r="J255" i="257"/>
  <c r="AK253" i="257"/>
  <c r="AF253" i="257"/>
  <c r="AA253" i="257"/>
  <c r="V253" i="257"/>
  <c r="Q253" i="257"/>
  <c r="L253" i="257"/>
  <c r="J253" i="257"/>
  <c r="AK251" i="257"/>
  <c r="AF251" i="257"/>
  <c r="AA251" i="257"/>
  <c r="V251" i="257"/>
  <c r="Q251" i="257"/>
  <c r="L251" i="257"/>
  <c r="J251" i="257"/>
  <c r="AK249" i="257"/>
  <c r="AF249" i="257"/>
  <c r="AA249" i="257"/>
  <c r="V249" i="257"/>
  <c r="Q249" i="257"/>
  <c r="L249" i="257"/>
  <c r="J249" i="257"/>
  <c r="AK247" i="257"/>
  <c r="AF247" i="257"/>
  <c r="AA247" i="257"/>
  <c r="V247" i="257"/>
  <c r="Q247" i="257"/>
  <c r="L247" i="257"/>
  <c r="J247" i="257"/>
  <c r="AK245" i="257"/>
  <c r="AF245" i="257"/>
  <c r="AA245" i="257"/>
  <c r="V245" i="257"/>
  <c r="Q245" i="257"/>
  <c r="L245" i="257"/>
  <c r="J245" i="257"/>
  <c r="AK243" i="257"/>
  <c r="AF243" i="257"/>
  <c r="AA243" i="257"/>
  <c r="V243" i="257"/>
  <c r="Q243" i="257"/>
  <c r="L243" i="257"/>
  <c r="J243" i="257"/>
  <c r="AK241" i="257"/>
  <c r="AF241" i="257"/>
  <c r="AA241" i="257"/>
  <c r="V241" i="257"/>
  <c r="Q241" i="257"/>
  <c r="L241" i="257"/>
  <c r="J241" i="257"/>
  <c r="AK239" i="257"/>
  <c r="AF239" i="257"/>
  <c r="AA239" i="257"/>
  <c r="V239" i="257"/>
  <c r="Q239" i="257"/>
  <c r="L239" i="257"/>
  <c r="J239" i="257"/>
  <c r="AK237" i="257"/>
  <c r="AF237" i="257"/>
  <c r="AA237" i="257"/>
  <c r="V237" i="257"/>
  <c r="Q237" i="257"/>
  <c r="L237" i="257"/>
  <c r="J237" i="257"/>
  <c r="AK235" i="257"/>
  <c r="AF235" i="257"/>
  <c r="AA235" i="257"/>
  <c r="V235" i="257"/>
  <c r="Q235" i="257"/>
  <c r="L235" i="257"/>
  <c r="J235" i="257"/>
  <c r="AK233" i="257"/>
  <c r="AF233" i="257"/>
  <c r="AA233" i="257"/>
  <c r="V233" i="257"/>
  <c r="Q233" i="257"/>
  <c r="L233" i="257"/>
  <c r="J233" i="257"/>
  <c r="AK231" i="257"/>
  <c r="AF231" i="257"/>
  <c r="AA231" i="257"/>
  <c r="V231" i="257"/>
  <c r="Q231" i="257"/>
  <c r="L231" i="257"/>
  <c r="J231" i="257"/>
  <c r="AK229" i="257"/>
  <c r="AF229" i="257"/>
  <c r="AA229" i="257"/>
  <c r="V229" i="257"/>
  <c r="Q229" i="257"/>
  <c r="L229" i="257"/>
  <c r="J229" i="257"/>
  <c r="AK227" i="257"/>
  <c r="AF227" i="257"/>
  <c r="AA227" i="257"/>
  <c r="V227" i="257"/>
  <c r="Q227" i="257"/>
  <c r="L227" i="257"/>
  <c r="J227" i="257"/>
  <c r="AK225" i="257"/>
  <c r="AF225" i="257"/>
  <c r="AA225" i="257"/>
  <c r="V225" i="257"/>
  <c r="Q225" i="257"/>
  <c r="L225" i="257"/>
  <c r="J225" i="257"/>
  <c r="AK223" i="257"/>
  <c r="AF223" i="257"/>
  <c r="AA223" i="257"/>
  <c r="V223" i="257"/>
  <c r="Q223" i="257"/>
  <c r="L223" i="257"/>
  <c r="J223" i="257"/>
  <c r="Q221" i="257"/>
  <c r="AK219" i="257"/>
  <c r="AF219" i="257"/>
  <c r="AA219" i="257"/>
  <c r="V219" i="257"/>
  <c r="Q219" i="257"/>
  <c r="L219" i="257"/>
  <c r="J219" i="257"/>
  <c r="AK217" i="257"/>
  <c r="AF217" i="257"/>
  <c r="AA217" i="257"/>
  <c r="V217" i="257"/>
  <c r="Q217" i="257"/>
  <c r="L217" i="257"/>
  <c r="J217" i="257"/>
  <c r="AK215" i="257"/>
  <c r="AF215" i="257"/>
  <c r="AA215" i="257"/>
  <c r="V215" i="257"/>
  <c r="Q215" i="257"/>
  <c r="L215" i="257"/>
  <c r="J215" i="257"/>
  <c r="AK213" i="257"/>
  <c r="AF213" i="257"/>
  <c r="AA213" i="257"/>
  <c r="V213" i="257"/>
  <c r="Q213" i="257"/>
  <c r="L213" i="257"/>
  <c r="J213" i="257"/>
  <c r="AK211" i="257"/>
  <c r="AF211" i="257"/>
  <c r="AA211" i="257"/>
  <c r="V211" i="257"/>
  <c r="Q211" i="257"/>
  <c r="L211" i="257"/>
  <c r="J211" i="257"/>
  <c r="AK209" i="257"/>
  <c r="AF209" i="257"/>
  <c r="AA209" i="257"/>
  <c r="V209" i="257"/>
  <c r="Q209" i="257"/>
  <c r="L209" i="257"/>
  <c r="J209" i="257"/>
  <c r="B182" i="257"/>
  <c r="B163" i="257"/>
  <c r="L159" i="257"/>
  <c r="AC155" i="257"/>
  <c r="AA155" i="257"/>
  <c r="Y155" i="257"/>
  <c r="W155" i="257"/>
  <c r="U155" i="257"/>
  <c r="S155" i="257"/>
  <c r="Q155" i="257"/>
  <c r="AC153" i="257"/>
  <c r="AA153" i="257"/>
  <c r="Y153" i="257"/>
  <c r="W153" i="257"/>
  <c r="U153" i="257"/>
  <c r="S153" i="257"/>
  <c r="Q153" i="257"/>
  <c r="AC151" i="257"/>
  <c r="AA151" i="257"/>
  <c r="Y151" i="257"/>
  <c r="W151" i="257"/>
  <c r="U151" i="257"/>
  <c r="S151" i="257"/>
  <c r="Q151" i="257"/>
  <c r="AC149" i="257"/>
  <c r="AA149" i="257"/>
  <c r="Y149" i="257"/>
  <c r="W149" i="257"/>
  <c r="U149" i="257"/>
  <c r="S149" i="257"/>
  <c r="Q149" i="257"/>
  <c r="AC147" i="257"/>
  <c r="AA147" i="257"/>
  <c r="Y147" i="257"/>
  <c r="W147" i="257"/>
  <c r="U147" i="257"/>
  <c r="S147" i="257"/>
  <c r="Q147" i="257"/>
  <c r="W143" i="257"/>
  <c r="U143" i="257"/>
  <c r="S143" i="257"/>
  <c r="Q143" i="257"/>
  <c r="O143" i="257"/>
  <c r="M143" i="257"/>
  <c r="K143" i="257"/>
  <c r="B120" i="257"/>
  <c r="AA115" i="257"/>
  <c r="R115" i="257"/>
  <c r="AA113" i="257"/>
  <c r="R113" i="257"/>
  <c r="AA111" i="257"/>
  <c r="R111" i="257"/>
  <c r="AA109" i="257"/>
  <c r="R109" i="257"/>
  <c r="AA107" i="257"/>
  <c r="R107" i="257"/>
  <c r="AA105" i="257"/>
  <c r="R105" i="257"/>
  <c r="X99" i="257"/>
  <c r="K99" i="257"/>
  <c r="K97" i="257"/>
  <c r="K95" i="257"/>
  <c r="K93" i="257"/>
  <c r="K88" i="257"/>
  <c r="K86" i="257"/>
  <c r="K84" i="257"/>
  <c r="K82" i="257"/>
  <c r="K77" i="257"/>
  <c r="K75" i="257"/>
  <c r="K58" i="257"/>
  <c r="K54" i="257"/>
  <c r="K52" i="257"/>
  <c r="K47" i="257"/>
  <c r="K45" i="257"/>
  <c r="K43" i="257"/>
  <c r="K41" i="257"/>
  <c r="K39" i="257"/>
  <c r="K37" i="257"/>
  <c r="K32" i="257"/>
  <c r="K28" i="257"/>
  <c r="K26" i="257"/>
  <c r="AH24" i="257"/>
  <c r="K24" i="257"/>
  <c r="K22" i="257"/>
  <c r="K20" i="257"/>
  <c r="K18" i="257"/>
  <c r="K16" i="257"/>
  <c r="K14" i="257"/>
  <c r="K5" i="257"/>
  <c r="K3" i="257"/>
  <c r="T16" i="258" l="1"/>
  <c r="AM16" i="258"/>
  <c r="X24" i="258"/>
  <c r="AM26" i="258"/>
  <c r="R32" i="258"/>
  <c r="AM32" i="258"/>
  <c r="R44" i="258"/>
  <c r="AM44" i="258"/>
  <c r="Z48" i="258"/>
  <c r="AM54" i="258"/>
  <c r="Z52" i="258"/>
  <c r="AF52" i="258"/>
  <c r="T56" i="258"/>
  <c r="AQ56" i="258"/>
  <c r="T68" i="258"/>
  <c r="AQ68" i="258"/>
  <c r="Z72" i="258"/>
  <c r="AH76" i="258"/>
  <c r="AH78" i="258"/>
  <c r="V76" i="258"/>
  <c r="AF76" i="258"/>
  <c r="AQ84" i="258"/>
  <c r="V84" i="258"/>
  <c r="AH84" i="258"/>
  <c r="N84" i="258"/>
  <c r="AM84" i="258"/>
  <c r="AB88" i="258"/>
  <c r="R92" i="258"/>
  <c r="AQ92" i="258"/>
  <c r="AD96" i="258"/>
  <c r="AH108" i="258"/>
  <c r="R108" i="258"/>
  <c r="AM108" i="258"/>
  <c r="N108" i="258"/>
  <c r="AQ108" i="258"/>
  <c r="AB112" i="258"/>
  <c r="R116" i="258"/>
  <c r="AH118" i="258"/>
  <c r="AD120" i="258"/>
  <c r="T124" i="258"/>
  <c r="AH126" i="258"/>
  <c r="N140" i="258"/>
  <c r="AQ140" i="258"/>
  <c r="AB144" i="258"/>
  <c r="R148" i="258"/>
  <c r="AH150" i="258"/>
  <c r="R156" i="258"/>
  <c r="R160" i="258"/>
  <c r="X180" i="258"/>
  <c r="V184" i="258"/>
  <c r="R188" i="258"/>
  <c r="N224" i="258"/>
  <c r="V16" i="258"/>
  <c r="AQ16" i="258"/>
  <c r="Z24" i="258"/>
  <c r="T32" i="258"/>
  <c r="AQ32" i="258"/>
  <c r="AM40" i="258"/>
  <c r="T40" i="258"/>
  <c r="AF40" i="258"/>
  <c r="T44" i="258"/>
  <c r="AH46" i="258"/>
  <c r="N52" i="258"/>
  <c r="AH52" i="258"/>
  <c r="V56" i="258"/>
  <c r="AH58" i="258"/>
  <c r="AF64" i="258"/>
  <c r="N64" i="258"/>
  <c r="AH64" i="258"/>
  <c r="V68" i="258"/>
  <c r="AH70" i="258"/>
  <c r="N76" i="258"/>
  <c r="AM76" i="258"/>
  <c r="R84" i="258"/>
  <c r="AH86" i="258"/>
  <c r="T92" i="258"/>
  <c r="AH94" i="258"/>
  <c r="T108" i="258"/>
  <c r="AH110" i="258"/>
  <c r="T116" i="258"/>
  <c r="AM118" i="258"/>
  <c r="V124" i="258"/>
  <c r="T140" i="258"/>
  <c r="AH142" i="258"/>
  <c r="T148" i="258"/>
  <c r="AM150" i="258"/>
  <c r="V156" i="258"/>
  <c r="V160" i="258"/>
  <c r="AD180" i="258"/>
  <c r="Z184" i="258"/>
  <c r="X188" i="258"/>
  <c r="V224" i="258"/>
  <c r="X16" i="258"/>
  <c r="AH18" i="258"/>
  <c r="X56" i="258"/>
  <c r="AM58" i="258"/>
  <c r="AB96" i="258"/>
  <c r="AM96" i="258"/>
  <c r="R96" i="258"/>
  <c r="AH96" i="258"/>
  <c r="AH122" i="258"/>
  <c r="X120" i="258"/>
  <c r="AM120" i="258"/>
  <c r="R120" i="258"/>
  <c r="AH120" i="258"/>
  <c r="AF180" i="258"/>
  <c r="AB184" i="258"/>
  <c r="AB188" i="258"/>
  <c r="AM224" i="258"/>
  <c r="AF232" i="258"/>
  <c r="N232" i="258"/>
  <c r="AH234" i="258"/>
  <c r="V232" i="258"/>
  <c r="AM232" i="258"/>
  <c r="R232" i="258"/>
  <c r="AH232" i="258"/>
  <c r="AD232" i="258"/>
  <c r="AB232" i="258"/>
  <c r="X232" i="258"/>
  <c r="T232" i="258"/>
  <c r="Z16" i="258"/>
  <c r="AM18" i="258"/>
  <c r="AF24" i="258"/>
  <c r="X32" i="258"/>
  <c r="AM34" i="258"/>
  <c r="Z44" i="258"/>
  <c r="AH50" i="258"/>
  <c r="X48" i="258"/>
  <c r="AF48" i="258"/>
  <c r="Z56" i="258"/>
  <c r="Z68" i="258"/>
  <c r="AM72" i="258"/>
  <c r="T72" i="258"/>
  <c r="AF72" i="258"/>
  <c r="AH90" i="258"/>
  <c r="X88" i="258"/>
  <c r="AM90" i="258"/>
  <c r="V88" i="258"/>
  <c r="AH88" i="258"/>
  <c r="X92" i="258"/>
  <c r="N96" i="258"/>
  <c r="AQ96" i="258"/>
  <c r="AM112" i="258"/>
  <c r="T112" i="258"/>
  <c r="AM114" i="258"/>
  <c r="X112" i="258"/>
  <c r="AH112" i="258"/>
  <c r="Z116" i="258"/>
  <c r="N120" i="258"/>
  <c r="AQ120" i="258"/>
  <c r="AD124" i="258"/>
  <c r="X140" i="258"/>
  <c r="AM144" i="258"/>
  <c r="T144" i="258"/>
  <c r="AQ144" i="258"/>
  <c r="R144" i="258"/>
  <c r="AH144" i="258"/>
  <c r="AB148" i="258"/>
  <c r="AF156" i="258"/>
  <c r="Z160" i="258"/>
  <c r="AH180" i="258"/>
  <c r="AF184" i="258"/>
  <c r="AF188" i="258"/>
  <c r="Z232" i="258"/>
  <c r="AB16" i="258"/>
  <c r="N24" i="258"/>
  <c r="AH24" i="258"/>
  <c r="AH36" i="258"/>
  <c r="R36" i="258"/>
  <c r="AF36" i="258"/>
  <c r="V40" i="258"/>
  <c r="AH42" i="258"/>
  <c r="N48" i="258"/>
  <c r="AH48" i="258"/>
  <c r="V52" i="258"/>
  <c r="AH54" i="258"/>
  <c r="AD56" i="258"/>
  <c r="V64" i="258"/>
  <c r="AH66" i="258"/>
  <c r="N72" i="258"/>
  <c r="AH72" i="258"/>
  <c r="X76" i="258"/>
  <c r="AM80" i="258"/>
  <c r="T80" i="258"/>
  <c r="AB80" i="258"/>
  <c r="AH80" i="258"/>
  <c r="Z84" i="258"/>
  <c r="N88" i="258"/>
  <c r="AM88" i="258"/>
  <c r="T96" i="258"/>
  <c r="AH98" i="258"/>
  <c r="AF104" i="258"/>
  <c r="N104" i="258"/>
  <c r="AB104" i="258"/>
  <c r="AM104" i="258"/>
  <c r="Z108" i="258"/>
  <c r="N112" i="258"/>
  <c r="AQ112" i="258"/>
  <c r="T120" i="258"/>
  <c r="AM122" i="258"/>
  <c r="AF136" i="258"/>
  <c r="N136" i="258"/>
  <c r="AM138" i="258"/>
  <c r="X136" i="258"/>
  <c r="AM136" i="258"/>
  <c r="N144" i="258"/>
  <c r="AH146" i="258"/>
  <c r="AH156" i="258"/>
  <c r="AM184" i="258"/>
  <c r="AH188" i="258"/>
  <c r="AQ232" i="258"/>
  <c r="AD16" i="258"/>
  <c r="AF56" i="258"/>
  <c r="V120" i="258"/>
  <c r="AM126" i="258"/>
  <c r="Z124" i="258"/>
  <c r="X124" i="258"/>
  <c r="AH124" i="258"/>
  <c r="AQ180" i="258"/>
  <c r="V180" i="258"/>
  <c r="AB180" i="258"/>
  <c r="Z180" i="258"/>
  <c r="AH182" i="258"/>
  <c r="R180" i="258"/>
  <c r="AM182" i="258"/>
  <c r="N16" i="258"/>
  <c r="AF16" i="258"/>
  <c r="AQ44" i="258"/>
  <c r="V44" i="258"/>
  <c r="AF44" i="258"/>
  <c r="N56" i="258"/>
  <c r="AH56" i="258"/>
  <c r="AH68" i="258"/>
  <c r="R68" i="258"/>
  <c r="AF68" i="258"/>
  <c r="AM94" i="258"/>
  <c r="Z92" i="258"/>
  <c r="AD92" i="258"/>
  <c r="AH92" i="258"/>
  <c r="X96" i="258"/>
  <c r="AQ116" i="258"/>
  <c r="V116" i="258"/>
  <c r="AD116" i="258"/>
  <c r="AH116" i="258"/>
  <c r="Z120" i="258"/>
  <c r="N124" i="258"/>
  <c r="AM124" i="258"/>
  <c r="AQ148" i="258"/>
  <c r="V148" i="258"/>
  <c r="Z148" i="258"/>
  <c r="AH148" i="258"/>
  <c r="AM158" i="258"/>
  <c r="Z156" i="258"/>
  <c r="AB156" i="258"/>
  <c r="AD156" i="258"/>
  <c r="AH158" i="258"/>
  <c r="T156" i="258"/>
  <c r="AQ156" i="258"/>
  <c r="AH186" i="258"/>
  <c r="X184" i="258"/>
  <c r="AH184" i="258"/>
  <c r="N184" i="258"/>
  <c r="AQ184" i="258"/>
  <c r="R184" i="258"/>
  <c r="AD184" i="258"/>
  <c r="AM190" i="258"/>
  <c r="Z188" i="258"/>
  <c r="AH190" i="258"/>
  <c r="V188" i="258"/>
  <c r="AD188" i="258"/>
  <c r="T188" i="258"/>
  <c r="AQ188" i="258"/>
  <c r="R16" i="258"/>
  <c r="AF32" i="258"/>
  <c r="N32" i="258"/>
  <c r="AH32" i="258"/>
  <c r="N44" i="258"/>
  <c r="AH44" i="258"/>
  <c r="R56" i="258"/>
  <c r="AM56" i="258"/>
  <c r="N68" i="258"/>
  <c r="AM68" i="258"/>
  <c r="N92" i="258"/>
  <c r="AM92" i="258"/>
  <c r="Z96" i="258"/>
  <c r="N116" i="258"/>
  <c r="AM116" i="258"/>
  <c r="AB120" i="258"/>
  <c r="R124" i="258"/>
  <c r="AQ124" i="258"/>
  <c r="AH140" i="258"/>
  <c r="R140" i="258"/>
  <c r="AD140" i="258"/>
  <c r="AM140" i="258"/>
  <c r="N148" i="258"/>
  <c r="AM148" i="258"/>
  <c r="N156" i="258"/>
  <c r="AB160" i="258"/>
  <c r="AH160" i="258"/>
  <c r="N160" i="258"/>
  <c r="AH162" i="258"/>
  <c r="T160" i="258"/>
  <c r="AF160" i="258"/>
  <c r="AM162" i="258"/>
  <c r="T180" i="258"/>
  <c r="T184" i="258"/>
  <c r="N188" i="258"/>
  <c r="AB224" i="258"/>
  <c r="AD224" i="258"/>
  <c r="AM226" i="258"/>
  <c r="X224" i="258"/>
  <c r="AH224" i="258"/>
  <c r="AF224" i="258"/>
  <c r="Z224" i="258"/>
  <c r="T224" i="258"/>
  <c r="AH226" i="258"/>
  <c r="R224" i="258"/>
  <c r="AF128" i="258"/>
  <c r="AH154" i="258"/>
  <c r="X152" i="258"/>
  <c r="AF152" i="258"/>
  <c r="AB192" i="258"/>
  <c r="AD192" i="258"/>
  <c r="AH192" i="258"/>
  <c r="AM208" i="258"/>
  <c r="T208" i="258"/>
  <c r="AH210" i="258"/>
  <c r="V208" i="258"/>
  <c r="AH208" i="258"/>
  <c r="N208" i="258"/>
  <c r="AM210" i="258"/>
  <c r="X220" i="258"/>
  <c r="AH236" i="258"/>
  <c r="R236" i="258"/>
  <c r="AB236" i="258"/>
  <c r="AM238" i="258"/>
  <c r="X236" i="258"/>
  <c r="AQ236" i="258"/>
  <c r="AF240" i="258"/>
  <c r="AB244" i="258"/>
  <c r="R252" i="258"/>
  <c r="R256" i="258"/>
  <c r="AM268" i="258"/>
  <c r="AF276" i="258"/>
  <c r="T296" i="258"/>
  <c r="T300" i="258"/>
  <c r="V304" i="258"/>
  <c r="AB328" i="258"/>
  <c r="AH392" i="258"/>
  <c r="AF400" i="258"/>
  <c r="AQ212" i="258"/>
  <c r="V212" i="258"/>
  <c r="AB212" i="258"/>
  <c r="AM214" i="258"/>
  <c r="X212" i="258"/>
  <c r="AM212" i="258"/>
  <c r="AB220" i="258"/>
  <c r="AD244" i="258"/>
  <c r="V252" i="258"/>
  <c r="T256" i="258"/>
  <c r="AB288" i="258"/>
  <c r="AM290" i="258"/>
  <c r="X288" i="258"/>
  <c r="AM288" i="258"/>
  <c r="R288" i="258"/>
  <c r="AH288" i="258"/>
  <c r="AD288" i="258"/>
  <c r="V296" i="258"/>
  <c r="V300" i="258"/>
  <c r="AB304" i="258"/>
  <c r="AB320" i="258"/>
  <c r="AH320" i="258"/>
  <c r="N320" i="258"/>
  <c r="X320" i="258"/>
  <c r="AQ320" i="258"/>
  <c r="R320" i="258"/>
  <c r="AD320" i="258"/>
  <c r="V320" i="258"/>
  <c r="AM328" i="258"/>
  <c r="AH364" i="258"/>
  <c r="R364" i="258"/>
  <c r="AB364" i="258"/>
  <c r="AF364" i="258"/>
  <c r="X364" i="258"/>
  <c r="V364" i="258"/>
  <c r="AM366" i="258"/>
  <c r="N364" i="258"/>
  <c r="AQ364" i="258"/>
  <c r="AM364" i="258"/>
  <c r="AH378" i="258"/>
  <c r="X376" i="258"/>
  <c r="AD376" i="258"/>
  <c r="Z376" i="258"/>
  <c r="AQ376" i="258"/>
  <c r="R376" i="258"/>
  <c r="AH376" i="258"/>
  <c r="AB376" i="258"/>
  <c r="T376" i="258"/>
  <c r="N376" i="258"/>
  <c r="AQ400" i="258"/>
  <c r="AM240" i="258"/>
  <c r="T240" i="258"/>
  <c r="AH240" i="258"/>
  <c r="N240" i="258"/>
  <c r="AD240" i="258"/>
  <c r="AH242" i="258"/>
  <c r="AB252" i="258"/>
  <c r="X256" i="258"/>
  <c r="AH268" i="258"/>
  <c r="R268" i="258"/>
  <c r="AH270" i="258"/>
  <c r="V268" i="258"/>
  <c r="X268" i="258"/>
  <c r="AQ268" i="258"/>
  <c r="N268" i="258"/>
  <c r="AM286" i="258"/>
  <c r="Z284" i="258"/>
  <c r="AM284" i="258"/>
  <c r="R284" i="258"/>
  <c r="AD284" i="258"/>
  <c r="AH286" i="258"/>
  <c r="N284" i="258"/>
  <c r="AH284" i="258"/>
  <c r="X296" i="258"/>
  <c r="AB300" i="258"/>
  <c r="AF304" i="258"/>
  <c r="AQ328" i="258"/>
  <c r="AB352" i="258"/>
  <c r="AD352" i="258"/>
  <c r="X352" i="258"/>
  <c r="AQ352" i="258"/>
  <c r="R352" i="258"/>
  <c r="V352" i="258"/>
  <c r="AM354" i="258"/>
  <c r="N352" i="258"/>
  <c r="AM352" i="258"/>
  <c r="AH352" i="258"/>
  <c r="AH396" i="258"/>
  <c r="R396" i="258"/>
  <c r="AM398" i="258"/>
  <c r="X396" i="258"/>
  <c r="AQ396" i="258"/>
  <c r="N396" i="258"/>
  <c r="AD396" i="258"/>
  <c r="AM396" i="258"/>
  <c r="AB396" i="258"/>
  <c r="V396" i="258"/>
  <c r="T396" i="258"/>
  <c r="AF168" i="258"/>
  <c r="N168" i="258"/>
  <c r="Z168" i="258"/>
  <c r="AM168" i="258"/>
  <c r="AM176" i="258"/>
  <c r="T176" i="258"/>
  <c r="AH178" i="258"/>
  <c r="V176" i="258"/>
  <c r="AH176" i="258"/>
  <c r="AF200" i="258"/>
  <c r="N200" i="258"/>
  <c r="Z200" i="258"/>
  <c r="AH202" i="258"/>
  <c r="V200" i="258"/>
  <c r="AQ200" i="258"/>
  <c r="R212" i="258"/>
  <c r="AH218" i="258"/>
  <c r="X216" i="258"/>
  <c r="AH216" i="258"/>
  <c r="N216" i="258"/>
  <c r="AD216" i="258"/>
  <c r="AQ216" i="258"/>
  <c r="AF220" i="258"/>
  <c r="R240" i="258"/>
  <c r="AM242" i="258"/>
  <c r="AD252" i="258"/>
  <c r="Z256" i="258"/>
  <c r="T268" i="258"/>
  <c r="AH282" i="258"/>
  <c r="X280" i="258"/>
  <c r="AD280" i="258"/>
  <c r="AM282" i="258"/>
  <c r="V280" i="258"/>
  <c r="T280" i="258"/>
  <c r="AQ280" i="258"/>
  <c r="N280" i="258"/>
  <c r="T284" i="258"/>
  <c r="T288" i="258"/>
  <c r="Z296" i="258"/>
  <c r="AF300" i="258"/>
  <c r="AH304" i="258"/>
  <c r="Z320" i="258"/>
  <c r="T352" i="258"/>
  <c r="Z396" i="258"/>
  <c r="V240" i="258"/>
  <c r="AQ244" i="258"/>
  <c r="AH246" i="258"/>
  <c r="V244" i="258"/>
  <c r="X244" i="258"/>
  <c r="AM244" i="258"/>
  <c r="R244" i="258"/>
  <c r="AM246" i="258"/>
  <c r="AF252" i="258"/>
  <c r="AD256" i="258"/>
  <c r="Z268" i="258"/>
  <c r="AQ276" i="258"/>
  <c r="V276" i="258"/>
  <c r="AM278" i="258"/>
  <c r="X276" i="258"/>
  <c r="AH276" i="258"/>
  <c r="N276" i="258"/>
  <c r="AB276" i="258"/>
  <c r="T276" i="258"/>
  <c r="V284" i="258"/>
  <c r="AH296" i="258"/>
  <c r="AQ300" i="258"/>
  <c r="AQ304" i="258"/>
  <c r="Z352" i="258"/>
  <c r="AF396" i="258"/>
  <c r="AM222" i="258"/>
  <c r="Z220" i="258"/>
  <c r="AH222" i="258"/>
  <c r="V220" i="258"/>
  <c r="AM220" i="258"/>
  <c r="R220" i="258"/>
  <c r="AQ220" i="258"/>
  <c r="X240" i="258"/>
  <c r="AB268" i="258"/>
  <c r="X284" i="258"/>
  <c r="AF360" i="258"/>
  <c r="N360" i="258"/>
  <c r="AH362" i="258"/>
  <c r="V360" i="258"/>
  <c r="AM362" i="258"/>
  <c r="T360" i="258"/>
  <c r="AH360" i="258"/>
  <c r="Z360" i="258"/>
  <c r="R360" i="258"/>
  <c r="AQ360" i="258"/>
  <c r="AM360" i="258"/>
  <c r="AH398" i="258"/>
  <c r="AM304" i="258"/>
  <c r="T304" i="258"/>
  <c r="AD304" i="258"/>
  <c r="AM306" i="258"/>
  <c r="X304" i="258"/>
  <c r="Z304" i="258"/>
  <c r="R304" i="258"/>
  <c r="AF328" i="258"/>
  <c r="N328" i="258"/>
  <c r="Z328" i="258"/>
  <c r="AH330" i="258"/>
  <c r="T328" i="258"/>
  <c r="AH328" i="258"/>
  <c r="AD328" i="258"/>
  <c r="X328" i="258"/>
  <c r="R328" i="258"/>
  <c r="AF392" i="258"/>
  <c r="N392" i="258"/>
  <c r="AM392" i="258"/>
  <c r="R392" i="258"/>
  <c r="Z392" i="258"/>
  <c r="AH394" i="258"/>
  <c r="T392" i="258"/>
  <c r="AQ392" i="258"/>
  <c r="AD392" i="258"/>
  <c r="X392" i="258"/>
  <c r="V392" i="258"/>
  <c r="AM400" i="258"/>
  <c r="T400" i="258"/>
  <c r="AD400" i="258"/>
  <c r="AB400" i="258"/>
  <c r="AM402" i="258"/>
  <c r="V400" i="258"/>
  <c r="AH400" i="258"/>
  <c r="Z400" i="258"/>
  <c r="R400" i="258"/>
  <c r="N400" i="258"/>
  <c r="AB240" i="258"/>
  <c r="AM254" i="258"/>
  <c r="Z252" i="258"/>
  <c r="AH252" i="258"/>
  <c r="N252" i="258"/>
  <c r="X252" i="258"/>
  <c r="AH254" i="258"/>
  <c r="T252" i="258"/>
  <c r="AB256" i="258"/>
  <c r="AH258" i="258"/>
  <c r="V256" i="258"/>
  <c r="AM256" i="258"/>
  <c r="N256" i="258"/>
  <c r="AF256" i="258"/>
  <c r="AM258" i="258"/>
  <c r="AF268" i="258"/>
  <c r="AF284" i="258"/>
  <c r="AF296" i="258"/>
  <c r="N296" i="258"/>
  <c r="AM296" i="258"/>
  <c r="R296" i="258"/>
  <c r="AB296" i="258"/>
  <c r="AQ296" i="258"/>
  <c r="AD296" i="258"/>
  <c r="AH300" i="258"/>
  <c r="R300" i="258"/>
  <c r="AM302" i="258"/>
  <c r="X300" i="258"/>
  <c r="AM300" i="258"/>
  <c r="N300" i="258"/>
  <c r="AD300" i="258"/>
  <c r="Z300" i="258"/>
  <c r="N304" i="258"/>
  <c r="V328" i="258"/>
  <c r="AM382" i="258"/>
  <c r="Z380" i="258"/>
  <c r="AM380" i="258"/>
  <c r="R380" i="258"/>
  <c r="AQ380" i="258"/>
  <c r="N380" i="258"/>
  <c r="AD380" i="258"/>
  <c r="AB384" i="258"/>
  <c r="AM386" i="258"/>
  <c r="X384" i="258"/>
  <c r="AD384" i="258"/>
  <c r="AH386" i="258"/>
  <c r="T384" i="258"/>
  <c r="AQ384" i="258"/>
  <c r="AQ404" i="258"/>
  <c r="V404" i="258"/>
  <c r="AM404" i="258"/>
  <c r="R404" i="258"/>
  <c r="AM406" i="258"/>
  <c r="T404" i="258"/>
  <c r="AF404" i="258"/>
  <c r="AH410" i="258"/>
  <c r="X408" i="258"/>
  <c r="Z408" i="258"/>
  <c r="AM408" i="258"/>
  <c r="R408" i="258"/>
  <c r="AH408" i="258"/>
  <c r="AB408" i="258"/>
  <c r="V456" i="258"/>
  <c r="AD468" i="258"/>
  <c r="AM480" i="258"/>
  <c r="AH506" i="258"/>
  <c r="X504" i="258"/>
  <c r="AD504" i="258"/>
  <c r="AM506" i="258"/>
  <c r="V504" i="258"/>
  <c r="Z504" i="258"/>
  <c r="AQ504" i="258"/>
  <c r="N504" i="258"/>
  <c r="N508" i="258"/>
  <c r="AF528" i="258"/>
  <c r="AM576" i="258"/>
  <c r="AH586" i="258"/>
  <c r="X584" i="258"/>
  <c r="AM584" i="258"/>
  <c r="R584" i="258"/>
  <c r="AD584" i="258"/>
  <c r="V584" i="258"/>
  <c r="AH584" i="258"/>
  <c r="AB584" i="258"/>
  <c r="N584" i="258"/>
  <c r="T380" i="258"/>
  <c r="N384" i="258"/>
  <c r="N404" i="258"/>
  <c r="N408" i="258"/>
  <c r="AB448" i="258"/>
  <c r="AH448" i="258"/>
  <c r="N448" i="258"/>
  <c r="Z448" i="258"/>
  <c r="AM450" i="258"/>
  <c r="T448" i="258"/>
  <c r="AM448" i="258"/>
  <c r="X456" i="258"/>
  <c r="AH468" i="258"/>
  <c r="AM496" i="258"/>
  <c r="T496" i="258"/>
  <c r="AH496" i="258"/>
  <c r="N496" i="258"/>
  <c r="AB496" i="258"/>
  <c r="AQ496" i="258"/>
  <c r="Z496" i="258"/>
  <c r="AQ500" i="258"/>
  <c r="V500" i="258"/>
  <c r="AM502" i="258"/>
  <c r="X500" i="258"/>
  <c r="AH500" i="258"/>
  <c r="N500" i="258"/>
  <c r="AD500" i="258"/>
  <c r="T500" i="258"/>
  <c r="R504" i="258"/>
  <c r="V508" i="258"/>
  <c r="AH528" i="258"/>
  <c r="AF552" i="258"/>
  <c r="N552" i="258"/>
  <c r="AD552" i="258"/>
  <c r="AM554" i="258"/>
  <c r="X552" i="258"/>
  <c r="Z552" i="258"/>
  <c r="T552" i="258"/>
  <c r="AM552" i="258"/>
  <c r="AQ576" i="258"/>
  <c r="T584" i="258"/>
  <c r="AM446" i="258"/>
  <c r="Z444" i="258"/>
  <c r="AB444" i="258"/>
  <c r="AQ444" i="258"/>
  <c r="T444" i="258"/>
  <c r="X444" i="258"/>
  <c r="AH446" i="258"/>
  <c r="N444" i="258"/>
  <c r="AB456" i="258"/>
  <c r="AB480" i="258"/>
  <c r="AD480" i="258"/>
  <c r="AH482" i="258"/>
  <c r="V480" i="258"/>
  <c r="X480" i="258"/>
  <c r="AQ480" i="258"/>
  <c r="N480" i="258"/>
  <c r="AH492" i="258"/>
  <c r="R492" i="258"/>
  <c r="AB492" i="258"/>
  <c r="AH494" i="258"/>
  <c r="V492" i="258"/>
  <c r="AM494" i="258"/>
  <c r="N492" i="258"/>
  <c r="AF492" i="258"/>
  <c r="AQ528" i="258"/>
  <c r="AF600" i="258"/>
  <c r="N600" i="258"/>
  <c r="AM602" i="258"/>
  <c r="X600" i="258"/>
  <c r="Z600" i="258"/>
  <c r="AQ600" i="258"/>
  <c r="R600" i="258"/>
  <c r="T600" i="258"/>
  <c r="AH602" i="258"/>
  <c r="AM600" i="258"/>
  <c r="AH600" i="258"/>
  <c r="AD600" i="258"/>
  <c r="AH172" i="258"/>
  <c r="R172" i="258"/>
  <c r="AF172" i="258"/>
  <c r="AQ308" i="258"/>
  <c r="V308" i="258"/>
  <c r="AM308" i="258"/>
  <c r="R308" i="258"/>
  <c r="AD308" i="258"/>
  <c r="AH310" i="258"/>
  <c r="X380" i="258"/>
  <c r="V384" i="258"/>
  <c r="Z404" i="258"/>
  <c r="V408" i="258"/>
  <c r="R444" i="258"/>
  <c r="V448" i="258"/>
  <c r="AD456" i="258"/>
  <c r="AH474" i="258"/>
  <c r="X472" i="258"/>
  <c r="AH472" i="258"/>
  <c r="N472" i="258"/>
  <c r="AB472" i="258"/>
  <c r="AM472" i="258"/>
  <c r="Z472" i="258"/>
  <c r="AM478" i="258"/>
  <c r="Z476" i="258"/>
  <c r="AH478" i="258"/>
  <c r="V476" i="258"/>
  <c r="AH476" i="258"/>
  <c r="N476" i="258"/>
  <c r="AD476" i="258"/>
  <c r="T476" i="258"/>
  <c r="R480" i="258"/>
  <c r="T492" i="258"/>
  <c r="V496" i="258"/>
  <c r="Z500" i="258"/>
  <c r="AB504" i="258"/>
  <c r="AB508" i="258"/>
  <c r="V552" i="258"/>
  <c r="AF584" i="258"/>
  <c r="V600" i="258"/>
  <c r="AQ644" i="258"/>
  <c r="V644" i="258"/>
  <c r="AH646" i="258"/>
  <c r="T644" i="258"/>
  <c r="AM644" i="258"/>
  <c r="N644" i="258"/>
  <c r="AF644" i="258"/>
  <c r="AD644" i="258"/>
  <c r="AM646" i="258"/>
  <c r="AH644" i="258"/>
  <c r="AB644" i="258"/>
  <c r="Z644" i="258"/>
  <c r="X644" i="258"/>
  <c r="R644" i="258"/>
  <c r="AQ468" i="258"/>
  <c r="V468" i="258"/>
  <c r="AB468" i="258"/>
  <c r="AH470" i="258"/>
  <c r="T468" i="258"/>
  <c r="AM470" i="258"/>
  <c r="N468" i="258"/>
  <c r="AF468" i="258"/>
  <c r="AM528" i="258"/>
  <c r="T528" i="258"/>
  <c r="AD528" i="258"/>
  <c r="AM530" i="258"/>
  <c r="X528" i="258"/>
  <c r="AB528" i="258"/>
  <c r="R528" i="258"/>
  <c r="AB576" i="258"/>
  <c r="AH576" i="258"/>
  <c r="N576" i="258"/>
  <c r="Z576" i="258"/>
  <c r="AF576" i="258"/>
  <c r="X576" i="258"/>
  <c r="AH578" i="258"/>
  <c r="R576" i="258"/>
  <c r="AH204" i="258"/>
  <c r="R204" i="258"/>
  <c r="AF204" i="258"/>
  <c r="AH250" i="258"/>
  <c r="X248" i="258"/>
  <c r="AB248" i="258"/>
  <c r="AH248" i="258"/>
  <c r="AM272" i="258"/>
  <c r="T272" i="258"/>
  <c r="AB272" i="258"/>
  <c r="AH272" i="258"/>
  <c r="AH314" i="258"/>
  <c r="X312" i="258"/>
  <c r="Z312" i="258"/>
  <c r="AM312" i="258"/>
  <c r="R312" i="258"/>
  <c r="AQ312" i="258"/>
  <c r="AM336" i="258"/>
  <c r="T336" i="258"/>
  <c r="AH338" i="258"/>
  <c r="V336" i="258"/>
  <c r="AM338" i="258"/>
  <c r="R336" i="258"/>
  <c r="AF336" i="258"/>
  <c r="AQ340" i="258"/>
  <c r="V340" i="258"/>
  <c r="AB340" i="258"/>
  <c r="AF340" i="258"/>
  <c r="X340" i="258"/>
  <c r="AH342" i="258"/>
  <c r="AF380" i="258"/>
  <c r="AF384" i="258"/>
  <c r="AD404" i="258"/>
  <c r="AF408" i="258"/>
  <c r="AH428" i="258"/>
  <c r="R428" i="258"/>
  <c r="AQ428" i="258"/>
  <c r="T428" i="258"/>
  <c r="AD428" i="258"/>
  <c r="AF428" i="258"/>
  <c r="X428" i="258"/>
  <c r="AM432" i="258"/>
  <c r="T432" i="258"/>
  <c r="Z432" i="258"/>
  <c r="AQ432" i="258"/>
  <c r="R432" i="258"/>
  <c r="AB432" i="258"/>
  <c r="AM434" i="258"/>
  <c r="N432" i="258"/>
  <c r="AD444" i="258"/>
  <c r="AD448" i="258"/>
  <c r="R468" i="258"/>
  <c r="Z480" i="258"/>
  <c r="Z492" i="258"/>
  <c r="AD496" i="258"/>
  <c r="AF500" i="258"/>
  <c r="AH504" i="258"/>
  <c r="AH524" i="258"/>
  <c r="R524" i="258"/>
  <c r="AM526" i="258"/>
  <c r="X524" i="258"/>
  <c r="AM524" i="258"/>
  <c r="N524" i="258"/>
  <c r="AF524" i="258"/>
  <c r="Z524" i="258"/>
  <c r="N528" i="258"/>
  <c r="AH538" i="258"/>
  <c r="X536" i="258"/>
  <c r="Z536" i="258"/>
  <c r="AM536" i="258"/>
  <c r="R536" i="258"/>
  <c r="AM538" i="258"/>
  <c r="N536" i="258"/>
  <c r="AF536" i="258"/>
  <c r="T576" i="258"/>
  <c r="AM586" i="258"/>
  <c r="AH604" i="258"/>
  <c r="R604" i="258"/>
  <c r="AD604" i="258"/>
  <c r="AQ604" i="258"/>
  <c r="N604" i="258"/>
  <c r="AB604" i="258"/>
  <c r="T604" i="258"/>
  <c r="AH606" i="258"/>
  <c r="AM604" i="258"/>
  <c r="AF604" i="258"/>
  <c r="Z604" i="258"/>
  <c r="X468" i="258"/>
  <c r="AF480" i="258"/>
  <c r="AD492" i="258"/>
  <c r="V528" i="258"/>
  <c r="V576" i="258"/>
  <c r="AH444" i="258"/>
  <c r="AF456" i="258"/>
  <c r="N456" i="258"/>
  <c r="Z456" i="258"/>
  <c r="AQ456" i="258"/>
  <c r="T456" i="258"/>
  <c r="AM458" i="258"/>
  <c r="R456" i="258"/>
  <c r="AH456" i="258"/>
  <c r="Z468" i="258"/>
  <c r="AH480" i="258"/>
  <c r="AM492" i="258"/>
  <c r="AM510" i="258"/>
  <c r="Z508" i="258"/>
  <c r="AM508" i="258"/>
  <c r="R508" i="258"/>
  <c r="AD508" i="258"/>
  <c r="T508" i="258"/>
  <c r="AH508" i="258"/>
  <c r="Z528" i="258"/>
  <c r="AD576" i="258"/>
  <c r="AH650" i="258"/>
  <c r="X648" i="258"/>
  <c r="AB648" i="258"/>
  <c r="AD648" i="258"/>
  <c r="V648" i="258"/>
  <c r="AM650" i="258"/>
  <c r="T648" i="258"/>
  <c r="AF264" i="258"/>
  <c r="N264" i="258"/>
  <c r="AH264" i="258"/>
  <c r="AH346" i="258"/>
  <c r="X344" i="258"/>
  <c r="AH344" i="258"/>
  <c r="N344" i="258"/>
  <c r="AM344" i="258"/>
  <c r="AM368" i="258"/>
  <c r="T368" i="258"/>
  <c r="AH368" i="258"/>
  <c r="N368" i="258"/>
  <c r="AQ368" i="258"/>
  <c r="AQ532" i="258"/>
  <c r="V532" i="258"/>
  <c r="AM532" i="258"/>
  <c r="R532" i="258"/>
  <c r="AD532" i="258"/>
  <c r="AH534" i="258"/>
  <c r="X560" i="258"/>
  <c r="V572" i="258"/>
  <c r="Z608" i="258"/>
  <c r="X612" i="258"/>
  <c r="AH620" i="258"/>
  <c r="AH624" i="258"/>
  <c r="AM632" i="258"/>
  <c r="AM636" i="258"/>
  <c r="R648" i="258"/>
  <c r="T656" i="258"/>
  <c r="AH668" i="258"/>
  <c r="R668" i="258"/>
  <c r="AH670" i="258"/>
  <c r="V668" i="258"/>
  <c r="AD668" i="258"/>
  <c r="T668" i="258"/>
  <c r="AM670" i="258"/>
  <c r="N668" i="258"/>
  <c r="AM668" i="258"/>
  <c r="AF668" i="258"/>
  <c r="Z648" i="258"/>
  <c r="AH700" i="258"/>
  <c r="R700" i="258"/>
  <c r="AM700" i="258"/>
  <c r="N700" i="258"/>
  <c r="Z700" i="258"/>
  <c r="AF700" i="258"/>
  <c r="AD700" i="258"/>
  <c r="AB700" i="258"/>
  <c r="X700" i="258"/>
  <c r="V700" i="258"/>
  <c r="AM702" i="258"/>
  <c r="T700" i="258"/>
  <c r="AM622" i="258"/>
  <c r="Z620" i="258"/>
  <c r="AQ620" i="258"/>
  <c r="T620" i="258"/>
  <c r="AH622" i="258"/>
  <c r="R620" i="258"/>
  <c r="AF620" i="258"/>
  <c r="AB624" i="258"/>
  <c r="Z624" i="258"/>
  <c r="AF624" i="258"/>
  <c r="AM626" i="258"/>
  <c r="V624" i="258"/>
  <c r="AQ624" i="258"/>
  <c r="AF632" i="258"/>
  <c r="N632" i="258"/>
  <c r="AQ632" i="258"/>
  <c r="T632" i="258"/>
  <c r="Z632" i="258"/>
  <c r="AH634" i="258"/>
  <c r="R632" i="258"/>
  <c r="AH636" i="258"/>
  <c r="R636" i="258"/>
  <c r="Z636" i="258"/>
  <c r="AQ636" i="258"/>
  <c r="N636" i="258"/>
  <c r="AD636" i="258"/>
  <c r="AM638" i="258"/>
  <c r="AF648" i="258"/>
  <c r="AH656" i="258"/>
  <c r="AM318" i="258"/>
  <c r="Z316" i="258"/>
  <c r="AB316" i="258"/>
  <c r="AH316" i="258"/>
  <c r="AM350" i="258"/>
  <c r="Z348" i="258"/>
  <c r="AH350" i="258"/>
  <c r="V348" i="258"/>
  <c r="AH348" i="258"/>
  <c r="AQ372" i="258"/>
  <c r="V372" i="258"/>
  <c r="AM374" i="258"/>
  <c r="X372" i="258"/>
  <c r="AH372" i="258"/>
  <c r="AF424" i="258"/>
  <c r="N424" i="258"/>
  <c r="AD424" i="258"/>
  <c r="AM426" i="258"/>
  <c r="X424" i="258"/>
  <c r="AQ424" i="258"/>
  <c r="AB512" i="258"/>
  <c r="AM514" i="258"/>
  <c r="X512" i="258"/>
  <c r="AM512" i="258"/>
  <c r="R512" i="258"/>
  <c r="AQ512" i="258"/>
  <c r="AF520" i="258"/>
  <c r="N520" i="258"/>
  <c r="AM520" i="258"/>
  <c r="R520" i="258"/>
  <c r="AB520" i="258"/>
  <c r="AH522" i="258"/>
  <c r="AH556" i="258"/>
  <c r="R556" i="258"/>
  <c r="AQ556" i="258"/>
  <c r="T556" i="258"/>
  <c r="AD556" i="258"/>
  <c r="AH558" i="258"/>
  <c r="N620" i="258"/>
  <c r="N624" i="258"/>
  <c r="AH626" i="258"/>
  <c r="V632" i="258"/>
  <c r="T636" i="258"/>
  <c r="AH648" i="258"/>
  <c r="AQ676" i="258"/>
  <c r="V676" i="258"/>
  <c r="AH676" i="258"/>
  <c r="N676" i="258"/>
  <c r="Z676" i="258"/>
  <c r="AF676" i="258"/>
  <c r="AD676" i="258"/>
  <c r="X676" i="258"/>
  <c r="T676" i="258"/>
  <c r="AM686" i="258"/>
  <c r="Z684" i="258"/>
  <c r="AD684" i="258"/>
  <c r="AQ684" i="258"/>
  <c r="T684" i="258"/>
  <c r="V684" i="258"/>
  <c r="R684" i="258"/>
  <c r="AH686" i="258"/>
  <c r="N684" i="258"/>
  <c r="AH684" i="258"/>
  <c r="AF684" i="258"/>
  <c r="AH702" i="258"/>
  <c r="AM718" i="258"/>
  <c r="Z716" i="258"/>
  <c r="X716" i="258"/>
  <c r="AH716" i="258"/>
  <c r="N716" i="258"/>
  <c r="AF716" i="258"/>
  <c r="AD716" i="258"/>
  <c r="AB716" i="258"/>
  <c r="V716" i="258"/>
  <c r="T716" i="258"/>
  <c r="AH718" i="258"/>
  <c r="R716" i="258"/>
  <c r="AM560" i="258"/>
  <c r="T560" i="258"/>
  <c r="Z560" i="258"/>
  <c r="AQ560" i="258"/>
  <c r="R560" i="258"/>
  <c r="AH562" i="258"/>
  <c r="AM574" i="258"/>
  <c r="Z572" i="258"/>
  <c r="AB572" i="258"/>
  <c r="AQ572" i="258"/>
  <c r="T572" i="258"/>
  <c r="AM572" i="258"/>
  <c r="AM608" i="258"/>
  <c r="T608" i="258"/>
  <c r="AQ608" i="258"/>
  <c r="R608" i="258"/>
  <c r="AB608" i="258"/>
  <c r="AM610" i="258"/>
  <c r="V608" i="258"/>
  <c r="AQ612" i="258"/>
  <c r="V612" i="258"/>
  <c r="Z612" i="258"/>
  <c r="AH614" i="258"/>
  <c r="R612" i="258"/>
  <c r="AF612" i="258"/>
  <c r="AM614" i="258"/>
  <c r="X620" i="258"/>
  <c r="T624" i="258"/>
  <c r="AB632" i="258"/>
  <c r="X636" i="258"/>
  <c r="AQ648" i="258"/>
  <c r="AB656" i="258"/>
  <c r="AH658" i="258"/>
  <c r="V656" i="258"/>
  <c r="AF656" i="258"/>
  <c r="Z656" i="258"/>
  <c r="X656" i="258"/>
  <c r="AM658" i="258"/>
  <c r="AQ716" i="258"/>
  <c r="AF416" i="258"/>
  <c r="AH442" i="258"/>
  <c r="X440" i="258"/>
  <c r="AF440" i="258"/>
  <c r="AM464" i="258"/>
  <c r="T464" i="258"/>
  <c r="AF464" i="258"/>
  <c r="AF488" i="258"/>
  <c r="N488" i="258"/>
  <c r="AH488" i="258"/>
  <c r="AF544" i="258"/>
  <c r="AH570" i="258"/>
  <c r="X568" i="258"/>
  <c r="AF568" i="258"/>
  <c r="AM590" i="258"/>
  <c r="Z588" i="258"/>
  <c r="X588" i="258"/>
  <c r="AH588" i="258"/>
  <c r="Z672" i="258"/>
  <c r="X688" i="258"/>
  <c r="X696" i="258"/>
  <c r="V712" i="258"/>
  <c r="AF732" i="258"/>
  <c r="AM654" i="258"/>
  <c r="Z652" i="258"/>
  <c r="AH652" i="258"/>
  <c r="N652" i="258"/>
  <c r="AM652" i="258"/>
  <c r="AD672" i="258"/>
  <c r="AD688" i="258"/>
  <c r="Z696" i="258"/>
  <c r="Z712" i="258"/>
  <c r="AM742" i="258"/>
  <c r="Z740" i="258"/>
  <c r="AQ740" i="258"/>
  <c r="V740" i="258"/>
  <c r="AB740" i="258"/>
  <c r="X740" i="258"/>
  <c r="T740" i="258"/>
  <c r="AF740" i="258"/>
  <c r="AQ764" i="258"/>
  <c r="V764" i="258"/>
  <c r="AM764" i="258"/>
  <c r="T764" i="258"/>
  <c r="AH764" i="258"/>
  <c r="R764" i="258"/>
  <c r="AF764" i="258"/>
  <c r="N764" i="258"/>
  <c r="AB764" i="258"/>
  <c r="AM766" i="258"/>
  <c r="AH766" i="258"/>
  <c r="Z764" i="258"/>
  <c r="X764" i="258"/>
  <c r="AH332" i="258"/>
  <c r="R332" i="258"/>
  <c r="AF332" i="258"/>
  <c r="AM414" i="258"/>
  <c r="Z412" i="258"/>
  <c r="AF412" i="258"/>
  <c r="T416" i="258"/>
  <c r="AQ416" i="258"/>
  <c r="AQ436" i="258"/>
  <c r="V436" i="258"/>
  <c r="AF436" i="258"/>
  <c r="T440" i="258"/>
  <c r="AQ440" i="258"/>
  <c r="AH460" i="258"/>
  <c r="R460" i="258"/>
  <c r="AF460" i="258"/>
  <c r="V464" i="258"/>
  <c r="AH466" i="258"/>
  <c r="V488" i="258"/>
  <c r="AH490" i="258"/>
  <c r="AM542" i="258"/>
  <c r="Z540" i="258"/>
  <c r="AF540" i="258"/>
  <c r="T544" i="258"/>
  <c r="AQ544" i="258"/>
  <c r="AQ564" i="258"/>
  <c r="V564" i="258"/>
  <c r="AF564" i="258"/>
  <c r="T568" i="258"/>
  <c r="AQ568" i="258"/>
  <c r="T588" i="258"/>
  <c r="AH590" i="258"/>
  <c r="T652" i="258"/>
  <c r="AH654" i="258"/>
  <c r="AH696" i="258"/>
  <c r="AQ708" i="258"/>
  <c r="V708" i="258"/>
  <c r="AD708" i="258"/>
  <c r="AH710" i="258"/>
  <c r="T708" i="258"/>
  <c r="AM708" i="258"/>
  <c r="AF712" i="258"/>
  <c r="R740" i="258"/>
  <c r="AD764" i="258"/>
  <c r="AM672" i="258"/>
  <c r="T672" i="258"/>
  <c r="AB672" i="258"/>
  <c r="AQ672" i="258"/>
  <c r="R672" i="258"/>
  <c r="AH674" i="258"/>
  <c r="AB688" i="258"/>
  <c r="AM688" i="258"/>
  <c r="R688" i="258"/>
  <c r="Z688" i="258"/>
  <c r="AQ688" i="258"/>
  <c r="AD740" i="258"/>
  <c r="AF696" i="258"/>
  <c r="N696" i="258"/>
  <c r="AB696" i="258"/>
  <c r="AQ696" i="258"/>
  <c r="T696" i="258"/>
  <c r="AH698" i="258"/>
  <c r="AH714" i="258"/>
  <c r="X712" i="258"/>
  <c r="AM712" i="258"/>
  <c r="R712" i="258"/>
  <c r="AB712" i="258"/>
  <c r="AQ712" i="258"/>
  <c r="AQ732" i="258"/>
  <c r="V732" i="258"/>
  <c r="AH732" i="258"/>
  <c r="R732" i="258"/>
  <c r="X732" i="258"/>
  <c r="AM734" i="258"/>
  <c r="T732" i="258"/>
  <c r="AH734" i="258"/>
  <c r="N732" i="258"/>
  <c r="AB732" i="258"/>
  <c r="AH682" i="258"/>
  <c r="X680" i="258"/>
  <c r="AF680" i="258"/>
  <c r="AM704" i="258"/>
  <c r="T704" i="258"/>
  <c r="AF704" i="258"/>
  <c r="AM728" i="258"/>
  <c r="T728" i="258"/>
  <c r="AF728" i="258"/>
  <c r="N728" i="258"/>
  <c r="AQ728" i="258"/>
  <c r="R736" i="258"/>
  <c r="AM738" i="258"/>
  <c r="AD580" i="258"/>
  <c r="AF592" i="258"/>
  <c r="AH618" i="258"/>
  <c r="X616" i="258"/>
  <c r="AF616" i="258"/>
  <c r="AM640" i="258"/>
  <c r="T640" i="258"/>
  <c r="AF640" i="258"/>
  <c r="AF664" i="258"/>
  <c r="N664" i="258"/>
  <c r="AH664" i="258"/>
  <c r="V680" i="258"/>
  <c r="AM682" i="258"/>
  <c r="X704" i="258"/>
  <c r="AM706" i="258"/>
  <c r="AF720" i="258"/>
  <c r="Z728" i="258"/>
  <c r="AB744" i="258"/>
  <c r="AH746" i="258"/>
  <c r="X744" i="258"/>
  <c r="AH744" i="258"/>
  <c r="AH738" i="258"/>
  <c r="X736" i="258"/>
  <c r="AM736" i="258"/>
  <c r="T736" i="258"/>
  <c r="AH736" i="258"/>
  <c r="AD772" i="258"/>
  <c r="Z760" i="258"/>
  <c r="AM762" i="258"/>
  <c r="AD768" i="258"/>
  <c r="N772" i="258"/>
  <c r="AF772" i="258"/>
  <c r="AD760" i="258"/>
  <c r="R768" i="258"/>
  <c r="AH768" i="258"/>
  <c r="T772" i="258"/>
  <c r="AM772" i="258"/>
  <c r="Z748" i="258"/>
  <c r="AM750" i="258"/>
  <c r="AB752" i="258"/>
  <c r="AD756" i="258"/>
  <c r="N760" i="258"/>
  <c r="AF760" i="258"/>
  <c r="T768" i="258"/>
  <c r="AM768" i="258"/>
  <c r="V772" i="258"/>
  <c r="AQ772" i="258"/>
  <c r="AD752" i="258"/>
  <c r="N756" i="258"/>
  <c r="AF756" i="258"/>
  <c r="R760" i="258"/>
  <c r="AH760" i="258"/>
  <c r="V768" i="258"/>
  <c r="AQ768" i="258"/>
  <c r="X772" i="258"/>
  <c r="AH774" i="258"/>
  <c r="N752" i="258"/>
  <c r="R756" i="258"/>
  <c r="T760" i="258"/>
  <c r="X768" i="258"/>
  <c r="Z772" i="258"/>
  <c r="AD1944" i="257"/>
  <c r="AD1940" i="257"/>
  <c r="N1944" i="257"/>
  <c r="AF1944" i="257"/>
  <c r="V1956" i="257"/>
  <c r="AQ1956" i="257"/>
  <c r="Z1964" i="257"/>
  <c r="AM1966" i="257"/>
  <c r="AD1972" i="257"/>
  <c r="AD1936" i="257"/>
  <c r="N1940" i="257"/>
  <c r="AF1940" i="257"/>
  <c r="R1944" i="257"/>
  <c r="AH1944" i="257"/>
  <c r="T1948" i="257"/>
  <c r="AM1948" i="257"/>
  <c r="V1952" i="257"/>
  <c r="AQ1952" i="257"/>
  <c r="X1956" i="257"/>
  <c r="AH1958" i="257"/>
  <c r="AB1964" i="257"/>
  <c r="AD1968" i="257"/>
  <c r="N1972" i="257"/>
  <c r="AF1972" i="257"/>
  <c r="T1944" i="257"/>
  <c r="AM1944" i="257"/>
  <c r="Z1956" i="257"/>
  <c r="AM1958" i="257"/>
  <c r="AD1964" i="257"/>
  <c r="R1936" i="257"/>
  <c r="T1940" i="257"/>
  <c r="AM1940" i="257"/>
  <c r="V1944" i="257"/>
  <c r="AQ1944" i="257"/>
  <c r="X1948" i="257"/>
  <c r="AH1950" i="257"/>
  <c r="Z1952" i="257"/>
  <c r="AM1954" i="257"/>
  <c r="AB1956" i="257"/>
  <c r="N1964" i="257"/>
  <c r="AF1964" i="257"/>
  <c r="R1968" i="257"/>
  <c r="T1972" i="257"/>
  <c r="AM1972" i="257"/>
  <c r="X1944" i="257"/>
  <c r="AH1946" i="257"/>
  <c r="AD1956" i="257"/>
  <c r="R1964" i="257"/>
  <c r="AH1964" i="257"/>
  <c r="X1940" i="257"/>
  <c r="AH1942" i="257"/>
  <c r="Z1944" i="257"/>
  <c r="AM1946" i="257"/>
  <c r="AB1948" i="257"/>
  <c r="N1956" i="257"/>
  <c r="AF1956" i="257"/>
  <c r="T1964" i="257"/>
  <c r="AM1964" i="257"/>
  <c r="X1972" i="257"/>
  <c r="AH1974" i="257"/>
  <c r="Z1940" i="257"/>
  <c r="R1956" i="257"/>
  <c r="V1964" i="257"/>
  <c r="Z1972" i="257"/>
  <c r="F1" i="136" l="1"/>
  <c r="F1" i="135"/>
  <c r="F1" i="139"/>
  <c r="F1" i="138" l="1"/>
  <c r="F1" i="137"/>
  <c r="A1" i="137" l="1"/>
  <c r="C23" i="249" l="1"/>
  <c r="C21" i="249"/>
  <c r="C19" i="249"/>
  <c r="C17" i="249"/>
  <c r="C15" i="249"/>
  <c r="C100" i="249" l="1"/>
  <c r="C97" i="249"/>
  <c r="C94" i="249"/>
  <c r="C91" i="249"/>
  <c r="C88" i="249"/>
  <c r="C85" i="249"/>
  <c r="C82" i="249"/>
  <c r="C79" i="249"/>
  <c r="C76" i="249"/>
  <c r="C73" i="249"/>
  <c r="C70" i="249"/>
  <c r="C67" i="249"/>
  <c r="C64" i="249"/>
  <c r="C61" i="249"/>
  <c r="C58" i="249"/>
  <c r="C55" i="249"/>
  <c r="C53" i="249"/>
  <c r="C51" i="249"/>
  <c r="C49" i="249"/>
  <c r="C47" i="249"/>
  <c r="C45" i="249"/>
  <c r="C43" i="249"/>
  <c r="C41" i="249"/>
  <c r="C39" i="249"/>
  <c r="C37" i="249"/>
  <c r="C35" i="249"/>
  <c r="C33" i="249"/>
  <c r="C31" i="249"/>
  <c r="C29" i="249"/>
  <c r="C27" i="249"/>
  <c r="C25" i="249"/>
  <c r="C13" i="249"/>
  <c r="C11" i="249"/>
  <c r="C9" i="249"/>
  <c r="C7" i="249"/>
  <c r="C5" i="249"/>
  <c r="C3" i="249"/>
  <c r="G1" i="135" l="1"/>
  <c r="E1" i="135"/>
  <c r="D1" i="135"/>
  <c r="C1" i="135"/>
  <c r="B1" i="135"/>
  <c r="A1" i="135"/>
  <c r="G1" i="139"/>
  <c r="E1" i="139"/>
  <c r="D1" i="139"/>
  <c r="C1" i="139"/>
  <c r="B1" i="139"/>
  <c r="A1" i="139"/>
  <c r="G1" i="138"/>
  <c r="E1" i="138"/>
  <c r="D1" i="138"/>
  <c r="C1" i="138"/>
  <c r="B1" i="138"/>
  <c r="A1" i="138"/>
  <c r="G1" i="137"/>
  <c r="E1" i="137"/>
  <c r="D1" i="137"/>
  <c r="C1" i="137"/>
  <c r="B1" i="137"/>
  <c r="G1" i="136"/>
  <c r="E1" i="136"/>
  <c r="D1" i="136"/>
  <c r="C1" i="136"/>
  <c r="B1" i="136"/>
  <c r="A1" i="136"/>
</calcChain>
</file>

<file path=xl/sharedStrings.xml><?xml version="1.0" encoding="utf-8"?>
<sst xmlns="http://schemas.openxmlformats.org/spreadsheetml/2006/main" count="65962" uniqueCount="7733">
  <si>
    <t>ファイル名</t>
    <rPh sb="4" eb="5">
      <t>メイ</t>
    </rPh>
    <phoneticPr fontId="5"/>
  </si>
  <si>
    <t>機関コード</t>
  </si>
  <si>
    <t>報告機関情報管理コード</t>
  </si>
  <si>
    <t>報告区分</t>
  </si>
  <si>
    <t>活動区分</t>
  </si>
  <si>
    <t>保健所コード</t>
  </si>
  <si>
    <t>二次医療圏コード</t>
  </si>
  <si>
    <t>休止日</t>
  </si>
  <si>
    <t>廃止日</t>
  </si>
  <si>
    <t>再開日</t>
  </si>
  <si>
    <t>調査票発送日</t>
  </si>
  <si>
    <t>紙面で発送</t>
  </si>
  <si>
    <t>要確認医療機関</t>
  </si>
  <si>
    <t>管理者メモ</t>
  </si>
  <si>
    <t>事務連絡用メールアドレス</t>
  </si>
  <si>
    <t>事務連絡用メールアドレスなし</t>
  </si>
  <si>
    <t>連絡担当者（氏名）</t>
  </si>
  <si>
    <t>連絡担当者（フリガナ）</t>
  </si>
  <si>
    <t>連絡担当者（役職名）</t>
  </si>
  <si>
    <t>連絡担当者（所属）</t>
  </si>
  <si>
    <t>開設者名</t>
  </si>
  <si>
    <t>開設者名（フリガナ）</t>
  </si>
  <si>
    <t>管理者名</t>
  </si>
  <si>
    <t>管理者名（フリガナ）</t>
  </si>
  <si>
    <t>郵便番号</t>
  </si>
  <si>
    <t>所在地</t>
  </si>
  <si>
    <t>所在地（フリガナ）</t>
  </si>
  <si>
    <t>所在地英語表記</t>
  </si>
  <si>
    <t>所在地座標（緯度）</t>
  </si>
  <si>
    <t>所在地座標（経度）</t>
  </si>
  <si>
    <t>市区町村コード</t>
  </si>
  <si>
    <t>登録年月日</t>
  </si>
  <si>
    <t>登録者</t>
  </si>
  <si>
    <t>更新年月日</t>
  </si>
  <si>
    <t>更新者</t>
  </si>
  <si>
    <t>登録タイムスタンプ</t>
  </si>
  <si>
    <t>更新タイムスタンプ</t>
  </si>
  <si>
    <t>項目番号</t>
    <rPh sb="0" eb="2">
      <t>コウモク</t>
    </rPh>
    <rPh sb="2" eb="4">
      <t>バンゴウ</t>
    </rPh>
    <phoneticPr fontId="5"/>
  </si>
  <si>
    <t>機関コード</t>
    <rPh sb="0" eb="2">
      <t>キカン</t>
    </rPh>
    <phoneticPr fontId="27"/>
  </si>
  <si>
    <t>項目名</t>
    <rPh sb="0" eb="2">
      <t>コウモク</t>
    </rPh>
    <rPh sb="2" eb="3">
      <t>メイ</t>
    </rPh>
    <phoneticPr fontId="27"/>
  </si>
  <si>
    <t>該当</t>
    <rPh sb="0" eb="2">
      <t>ガイトウ</t>
    </rPh>
    <phoneticPr fontId="27"/>
  </si>
  <si>
    <t>記入者（氏名）</t>
    <phoneticPr fontId="27"/>
  </si>
  <si>
    <t>記入者（フリガナ）</t>
    <phoneticPr fontId="27"/>
  </si>
  <si>
    <t>所属</t>
    <rPh sb="0" eb="2">
      <t>ショゾク</t>
    </rPh>
    <phoneticPr fontId="27"/>
  </si>
  <si>
    <t>連絡先電話番号</t>
    <rPh sb="0" eb="3">
      <t>レンラクサキ</t>
    </rPh>
    <rPh sb="3" eb="5">
      <t>デンワ</t>
    </rPh>
    <rPh sb="5" eb="7">
      <t>バンゴウ</t>
    </rPh>
    <phoneticPr fontId="27"/>
  </si>
  <si>
    <t>連絡先ファクシミリ番号</t>
    <phoneticPr fontId="27"/>
  </si>
  <si>
    <t>電子メールアドレス</t>
    <phoneticPr fontId="27"/>
  </si>
  <si>
    <t>フリガナ</t>
    <phoneticPr fontId="27"/>
  </si>
  <si>
    <t/>
  </si>
  <si>
    <t>所在地（フリガナ）</t>
    <phoneticPr fontId="27"/>
  </si>
  <si>
    <t>月</t>
    <rPh sb="0" eb="1">
      <t>ツキ</t>
    </rPh>
    <phoneticPr fontId="27"/>
  </si>
  <si>
    <t>火</t>
    <rPh sb="0" eb="1">
      <t>ヒ</t>
    </rPh>
    <phoneticPr fontId="27"/>
  </si>
  <si>
    <t>水</t>
    <rPh sb="0" eb="1">
      <t>スイ</t>
    </rPh>
    <phoneticPr fontId="27"/>
  </si>
  <si>
    <t>木</t>
    <rPh sb="0" eb="1">
      <t>モク</t>
    </rPh>
    <phoneticPr fontId="27"/>
  </si>
  <si>
    <t>金</t>
    <rPh sb="0" eb="1">
      <t>キン</t>
    </rPh>
    <phoneticPr fontId="27"/>
  </si>
  <si>
    <t>土</t>
    <rPh sb="0" eb="1">
      <t>ツチ</t>
    </rPh>
    <phoneticPr fontId="27"/>
  </si>
  <si>
    <t>日</t>
    <rPh sb="0" eb="1">
      <t>ニチ</t>
    </rPh>
    <phoneticPr fontId="27"/>
  </si>
  <si>
    <t>祝</t>
    <rPh sb="0" eb="1">
      <t>シュク</t>
    </rPh>
    <phoneticPr fontId="27"/>
  </si>
  <si>
    <t>時間帯１</t>
    <rPh sb="0" eb="2">
      <t>ジカン</t>
    </rPh>
    <rPh sb="2" eb="3">
      <t>タイ</t>
    </rPh>
    <phoneticPr fontId="27"/>
  </si>
  <si>
    <t>～</t>
    <phoneticPr fontId="27"/>
  </si>
  <si>
    <t>時間帯２</t>
    <rPh sb="0" eb="2">
      <t>ジカン</t>
    </rPh>
    <rPh sb="2" eb="3">
      <t>タイ</t>
    </rPh>
    <phoneticPr fontId="27"/>
  </si>
  <si>
    <t>時間帯３</t>
    <rPh sb="0" eb="2">
      <t>ジカン</t>
    </rPh>
    <rPh sb="2" eb="3">
      <t>タイ</t>
    </rPh>
    <phoneticPr fontId="27"/>
  </si>
  <si>
    <t>火</t>
  </si>
  <si>
    <t>水</t>
  </si>
  <si>
    <t>木</t>
  </si>
  <si>
    <t>金</t>
  </si>
  <si>
    <t>土</t>
  </si>
  <si>
    <t>日</t>
  </si>
  <si>
    <t>定期週の考え方</t>
    <rPh sb="0" eb="2">
      <t>テイキ</t>
    </rPh>
    <rPh sb="2" eb="3">
      <t>シュウ</t>
    </rPh>
    <rPh sb="4" eb="5">
      <t>カンガ</t>
    </rPh>
    <rPh sb="6" eb="7">
      <t>カタ</t>
    </rPh>
    <phoneticPr fontId="27"/>
  </si>
  <si>
    <t>ルート１</t>
    <phoneticPr fontId="27"/>
  </si>
  <si>
    <t>ルート２</t>
    <phoneticPr fontId="27"/>
  </si>
  <si>
    <t>記載例</t>
    <rPh sb="0" eb="2">
      <t>キサイ</t>
    </rPh>
    <rPh sb="2" eb="3">
      <t>レイ</t>
    </rPh>
    <phoneticPr fontId="27"/>
  </si>
  <si>
    <t>駐車場台数</t>
    <rPh sb="0" eb="3">
      <t>チュウシャジョウ</t>
    </rPh>
    <rPh sb="3" eb="5">
      <t>ダイスウ</t>
    </rPh>
    <phoneticPr fontId="27"/>
  </si>
  <si>
    <t>有料</t>
    <rPh sb="0" eb="2">
      <t>ユウリョウ</t>
    </rPh>
    <phoneticPr fontId="26"/>
  </si>
  <si>
    <t>台</t>
    <rPh sb="0" eb="1">
      <t>ダイ</t>
    </rPh>
    <phoneticPr fontId="27"/>
  </si>
  <si>
    <t>無料</t>
    <rPh sb="0" eb="2">
      <t>ムリョウ</t>
    </rPh>
    <phoneticPr fontId="26"/>
  </si>
  <si>
    <t>有無</t>
    <rPh sb="0" eb="2">
      <t>ウム</t>
    </rPh>
    <phoneticPr fontId="27"/>
  </si>
  <si>
    <t>生活習慣病相談（その他）</t>
  </si>
  <si>
    <t>健康相談</t>
    <phoneticPr fontId="26"/>
  </si>
  <si>
    <t>言語</t>
    <rPh sb="0" eb="2">
      <t>ゲンゴ</t>
    </rPh>
    <phoneticPr fontId="27"/>
  </si>
  <si>
    <t>英語</t>
    <rPh sb="0" eb="2">
      <t>エイゴ</t>
    </rPh>
    <phoneticPr fontId="27"/>
  </si>
  <si>
    <t>ＪＣＢ（クレジットカード）</t>
    <phoneticPr fontId="26"/>
  </si>
  <si>
    <t>ＶＩＳＡ（クレジットカード）</t>
    <phoneticPr fontId="26"/>
  </si>
  <si>
    <t>Ｍａｓｔｅｒ　Ｃａｒｄ（クレジットカード）</t>
    <phoneticPr fontId="26"/>
  </si>
  <si>
    <t>Ａｍｅｒｉｃａｎ Ｅｘｐｒｅｓｓ</t>
    <phoneticPr fontId="26"/>
  </si>
  <si>
    <t>ＤＩＳＣＯＶＥＲ</t>
    <phoneticPr fontId="26"/>
  </si>
  <si>
    <t>Ｄｉｎｅｒｓ　Ｃｌｕｂ</t>
    <phoneticPr fontId="26"/>
  </si>
  <si>
    <t>ＪＣＢ（デビットカード）</t>
    <phoneticPr fontId="26"/>
  </si>
  <si>
    <t>ＶＩＳＡ（デビットカード）</t>
    <phoneticPr fontId="26"/>
  </si>
  <si>
    <t>Ｍａｓｔｅｒ　Ｃａｒｄ（デビットカード）</t>
    <phoneticPr fontId="26"/>
  </si>
  <si>
    <t>中国銀聯（デビットカード）</t>
    <phoneticPr fontId="26"/>
  </si>
  <si>
    <t>交通系電子マネー（Ｓｕｉｃａ等）</t>
    <phoneticPr fontId="26"/>
  </si>
  <si>
    <t>Ｅｄｙ</t>
    <phoneticPr fontId="26"/>
  </si>
  <si>
    <t>iＤ</t>
    <phoneticPr fontId="26"/>
  </si>
  <si>
    <t>QUICPay</t>
    <phoneticPr fontId="26"/>
  </si>
  <si>
    <t>人数</t>
    <rPh sb="0" eb="2">
      <t>ニンズウ</t>
    </rPh>
    <phoneticPr fontId="27"/>
  </si>
  <si>
    <t>人</t>
    <rPh sb="0" eb="1">
      <t>ヒト</t>
    </rPh>
    <phoneticPr fontId="27"/>
  </si>
  <si>
    <t>機関区分</t>
  </si>
  <si>
    <t>1</t>
  </si>
  <si>
    <t>0001</t>
  </si>
  <si>
    <t>0002</t>
  </si>
  <si>
    <t>0003</t>
  </si>
  <si>
    <t>0004</t>
  </si>
  <si>
    <t>台湾語</t>
  </si>
  <si>
    <t>0005</t>
  </si>
  <si>
    <t>韓国・朝鮮語</t>
  </si>
  <si>
    <t>0006</t>
  </si>
  <si>
    <t>タイ語</t>
  </si>
  <si>
    <t>0007</t>
  </si>
  <si>
    <t>タガログ語</t>
  </si>
  <si>
    <t>0008</t>
  </si>
  <si>
    <t>ミャンマー語</t>
  </si>
  <si>
    <t>0009</t>
  </si>
  <si>
    <t>ベトナム語</t>
  </si>
  <si>
    <t>0010</t>
  </si>
  <si>
    <t>ベンガル語</t>
  </si>
  <si>
    <t>0011</t>
  </si>
  <si>
    <t>フランス語</t>
  </si>
  <si>
    <t>0012</t>
  </si>
  <si>
    <t>ポルトガル語</t>
  </si>
  <si>
    <t>0013</t>
  </si>
  <si>
    <t>ドイツ語</t>
  </si>
  <si>
    <t>0014</t>
  </si>
  <si>
    <t>ロシア語</t>
  </si>
  <si>
    <t>0015</t>
  </si>
  <si>
    <t>イタリア語</t>
  </si>
  <si>
    <t>0016</t>
  </si>
  <si>
    <t>スペイン語</t>
  </si>
  <si>
    <t>0017</t>
  </si>
  <si>
    <t>インドネシア語</t>
  </si>
  <si>
    <t>0018</t>
  </si>
  <si>
    <t>トルコ語</t>
  </si>
  <si>
    <t>0019</t>
  </si>
  <si>
    <t>マレー語</t>
  </si>
  <si>
    <t>0020</t>
  </si>
  <si>
    <t>0021</t>
  </si>
  <si>
    <t>0022</t>
  </si>
  <si>
    <t>9999</t>
  </si>
  <si>
    <t>2</t>
  </si>
  <si>
    <t>3</t>
  </si>
  <si>
    <t>00001</t>
  </si>
  <si>
    <t>保険医療機関</t>
  </si>
  <si>
    <t>00002</t>
  </si>
  <si>
    <t>高齢者の医療の確保に関する法律（昭和５７年法律第８０号） 第７条第１項に規定する医療保険各法及び同法に基づく療養等の給付の対象とならない医療並びに公費負担医療を行わない医療機関</t>
  </si>
  <si>
    <t>00003</t>
  </si>
  <si>
    <t>労災保険指定医療機関</t>
  </si>
  <si>
    <t>00004</t>
  </si>
  <si>
    <t>指定自立支援医療機関（更生医療）</t>
  </si>
  <si>
    <t>00005</t>
  </si>
  <si>
    <t>指定自立支援医療機関（育成医療）</t>
  </si>
  <si>
    <t>00006</t>
  </si>
  <si>
    <t>指定自立支援医療機関（精神通院医療）</t>
  </si>
  <si>
    <t>00007</t>
  </si>
  <si>
    <t>身体障害者福祉法指定医の配置されている医療機関</t>
  </si>
  <si>
    <t>00008</t>
  </si>
  <si>
    <t>精神保健及び精神障害者福祉に関する法律（昭和２５年法律 第１２３号）に基づく指定病院又は応急入院指定病院</t>
  </si>
  <si>
    <t>00009</t>
  </si>
  <si>
    <t>精神保健指定医の配置されている医療機関</t>
  </si>
  <si>
    <t>00010</t>
  </si>
  <si>
    <t>生活保護法指定医療機関(中国残留邦人等の円滑な帰国の促進並びに永住帰国した中国残留邦人等及び特定配偶者の自立の支援に関する法律（平成６年法律第30号） に基づく指定医療機関を含む。)</t>
  </si>
  <si>
    <t>00011</t>
  </si>
  <si>
    <t>医療保護施設(中国残留邦人等の円滑な帰国の促進並びに永住帰国した中国残留邦人等及び特定配偶者の自立の支援に関する法律に基づく医療保護施設を含む。)</t>
  </si>
  <si>
    <t>00012</t>
  </si>
  <si>
    <t>結核指定医療機関</t>
  </si>
  <si>
    <t>00013</t>
  </si>
  <si>
    <t>指定養育医療機関</t>
  </si>
  <si>
    <t>00014</t>
  </si>
  <si>
    <t>指定療育機関</t>
  </si>
  <si>
    <t>00015</t>
  </si>
  <si>
    <t>指定小児慢性特定疾病医療機関</t>
  </si>
  <si>
    <t>00016</t>
  </si>
  <si>
    <t>難病の患者に対する医療等に関する法律（平成２６年法律第５０号）に基づく指定医療機関</t>
  </si>
  <si>
    <t>00017</t>
  </si>
  <si>
    <t>戦傷病者特別援護法指定医療機関</t>
  </si>
  <si>
    <t>00018</t>
  </si>
  <si>
    <t>00019</t>
  </si>
  <si>
    <t>00020</t>
  </si>
  <si>
    <t>00021</t>
  </si>
  <si>
    <t>第一種感染症指定医療機関</t>
  </si>
  <si>
    <t>00022</t>
  </si>
  <si>
    <t>第二種感染症指定医療機関</t>
  </si>
  <si>
    <t>00023</t>
  </si>
  <si>
    <t>公害医療機関</t>
  </si>
  <si>
    <t>00024</t>
  </si>
  <si>
    <t>母体保護法指定医の配置されている医療機関</t>
  </si>
  <si>
    <t>00025</t>
  </si>
  <si>
    <t>特定機能病院</t>
  </si>
  <si>
    <t>00026</t>
  </si>
  <si>
    <t>臨床研究中核病院</t>
  </si>
  <si>
    <t>00027</t>
  </si>
  <si>
    <t>地域医療支援病院</t>
  </si>
  <si>
    <t>00028</t>
  </si>
  <si>
    <t>災害拠点病院</t>
  </si>
  <si>
    <t>00029</t>
  </si>
  <si>
    <t>へき地医療拠点病院</t>
  </si>
  <si>
    <t>00030</t>
  </si>
  <si>
    <t>小児救急医療拠点病院</t>
  </si>
  <si>
    <t>00031</t>
  </si>
  <si>
    <t>救命救急センター</t>
  </si>
  <si>
    <t>00032</t>
  </si>
  <si>
    <t>臨床研修病院</t>
  </si>
  <si>
    <t>00033</t>
  </si>
  <si>
    <t>単独型臨床研修施設若しくは管理型臨床研修施設</t>
  </si>
  <si>
    <t>00034</t>
  </si>
  <si>
    <t>特定行為研修指定研修機関</t>
  </si>
  <si>
    <t>00035</t>
  </si>
  <si>
    <t>臨床修練病院等</t>
  </si>
  <si>
    <t>00036</t>
  </si>
  <si>
    <t>臨床教授等病院</t>
  </si>
  <si>
    <t>00037</t>
  </si>
  <si>
    <t>がん診療連携拠点病院等</t>
  </si>
  <si>
    <t>00038</t>
  </si>
  <si>
    <t>がんゲノム医療中核拠点病院等</t>
  </si>
  <si>
    <t>00039</t>
  </si>
  <si>
    <t>小児がん拠点病院</t>
  </si>
  <si>
    <t>00040</t>
  </si>
  <si>
    <t>エイズ治療拠点病院</t>
  </si>
  <si>
    <t>00041</t>
  </si>
  <si>
    <t>肝疾患診療連携拠点病院</t>
  </si>
  <si>
    <t>00042</t>
  </si>
  <si>
    <t>特定疾患治療研究事業委託医療機関</t>
  </si>
  <si>
    <t>00043</t>
  </si>
  <si>
    <t>在宅療養支援病院</t>
  </si>
  <si>
    <t>00046</t>
  </si>
  <si>
    <t>在宅療養後方支援病院</t>
  </si>
  <si>
    <t>00047</t>
  </si>
  <si>
    <t>DPC対象病院</t>
  </si>
  <si>
    <t>00048</t>
  </si>
  <si>
    <t>無料低額診療事業実施医療機関</t>
  </si>
  <si>
    <t>00049</t>
  </si>
  <si>
    <t>総合周産期母子医療センター</t>
  </si>
  <si>
    <t>00050</t>
  </si>
  <si>
    <t>地域周産期母子医療センター</t>
  </si>
  <si>
    <t>00051</t>
  </si>
  <si>
    <t>不妊専門相談センター</t>
  </si>
  <si>
    <t>00052</t>
  </si>
  <si>
    <t>性犯罪・性暴力被害者のためのワンストップ支援センター</t>
  </si>
  <si>
    <t>00053</t>
  </si>
  <si>
    <t>都道府県アレルギー疾患医療拠点病院</t>
  </si>
  <si>
    <t>00054</t>
  </si>
  <si>
    <t>d0001</t>
  </si>
  <si>
    <t>d0002</t>
  </si>
  <si>
    <t>d0003</t>
  </si>
  <si>
    <t>d0004</t>
  </si>
  <si>
    <t>d0005</t>
  </si>
  <si>
    <t>難病の患者に対する医療等に関する法律に基づく指定医の配置されている医療機関</t>
  </si>
  <si>
    <t>d0006</t>
  </si>
  <si>
    <t>d0007</t>
  </si>
  <si>
    <t>急患センター</t>
  </si>
  <si>
    <t>d0008</t>
  </si>
  <si>
    <t>特定承認保険医療機関</t>
  </si>
  <si>
    <t>d0009</t>
  </si>
  <si>
    <t>精神科救急病院</t>
  </si>
  <si>
    <t>d0010</t>
  </si>
  <si>
    <t>精神科応急入院指定病院</t>
  </si>
  <si>
    <t>d0011</t>
  </si>
  <si>
    <t>専門病院</t>
  </si>
  <si>
    <t>d0012</t>
  </si>
  <si>
    <t>急性期特定病院</t>
  </si>
  <si>
    <t>d0013</t>
  </si>
  <si>
    <t>児童福祉法による助産施設（児童福祉法第36条）</t>
  </si>
  <si>
    <t>d0014</t>
  </si>
  <si>
    <t>地域がん拠点病院</t>
  </si>
  <si>
    <t>d0015</t>
  </si>
  <si>
    <t>単独型臨床研修施設又は管理型臨床研修施設</t>
  </si>
  <si>
    <t>d0016</t>
  </si>
  <si>
    <t>救急告示医療機関</t>
  </si>
  <si>
    <t>d0017</t>
  </si>
  <si>
    <t>d0018</t>
  </si>
  <si>
    <t>d0019</t>
  </si>
  <si>
    <t>d0020</t>
  </si>
  <si>
    <t>d0021</t>
  </si>
  <si>
    <t>d0022</t>
  </si>
  <si>
    <t>d0023</t>
  </si>
  <si>
    <t>d0024</t>
  </si>
  <si>
    <t>00044</t>
  </si>
  <si>
    <t>00045</t>
  </si>
  <si>
    <t>公費負担コード</t>
  </si>
  <si>
    <t>都道府県コード</t>
  </si>
  <si>
    <t>薬局開設許可証の許可番号</t>
  </si>
  <si>
    <t>許可年月日</t>
  </si>
  <si>
    <t>公表日</t>
    <rPh sb="0" eb="3">
      <t>コウヒョウビ</t>
    </rPh>
    <phoneticPr fontId="11"/>
  </si>
  <si>
    <t>開設日</t>
  </si>
  <si>
    <t>記入日</t>
  </si>
  <si>
    <t>連絡先電話番号</t>
  </si>
  <si>
    <t>連絡先ＦＡＸ</t>
  </si>
  <si>
    <t>メールアドレス</t>
  </si>
  <si>
    <t>薬局名称（フリガナ）</t>
  </si>
  <si>
    <t>薬局正式名称</t>
  </si>
  <si>
    <t>薬局名称英語表記（ローマ字）</t>
  </si>
  <si>
    <t>法人代表者フリガナ</t>
  </si>
  <si>
    <t>法人代表者氏名</t>
  </si>
  <si>
    <t>案内用TEL</t>
  </si>
  <si>
    <t>案内用FAX</t>
  </si>
  <si>
    <t>案内用TEL_夜間・休日</t>
  </si>
  <si>
    <t>案内用FAX番号_夜間・休日</t>
  </si>
  <si>
    <t>営業日（月）</t>
    <rPh sb="0" eb="3">
      <t>エイギョウビ</t>
    </rPh>
    <rPh sb="4" eb="5">
      <t>ゲツ</t>
    </rPh>
    <phoneticPr fontId="13"/>
  </si>
  <si>
    <t>営業日（火）</t>
  </si>
  <si>
    <t>営業日（水）</t>
  </si>
  <si>
    <t>営業日（木）</t>
  </si>
  <si>
    <t>営業日（金）</t>
  </si>
  <si>
    <t>営業日（土）</t>
  </si>
  <si>
    <t>営業日（日）</t>
  </si>
  <si>
    <t>営業日（祝）</t>
  </si>
  <si>
    <t>基本開店時間帯１（開始）</t>
  </si>
  <si>
    <t>基本開店時間帯１（終了）</t>
  </si>
  <si>
    <t>基本開店時間帯２（開始）</t>
  </si>
  <si>
    <t>基本開店時間帯２（終了）</t>
  </si>
  <si>
    <t>基本開店時間帯３（開始）</t>
  </si>
  <si>
    <t>基本開店時間帯３（終了）</t>
  </si>
  <si>
    <t>基本開店時間帯４（開始）</t>
  </si>
  <si>
    <t>基本開店時間帯４（終了）</t>
  </si>
  <si>
    <t>開店時間帯午前開始（月）</t>
  </si>
  <si>
    <t>開店時間帯午前終了（月）</t>
  </si>
  <si>
    <t>開店時間帯午前開始（火）</t>
  </si>
  <si>
    <t>開店時間帯午前終了（火）</t>
  </si>
  <si>
    <t>開店時間帯午前開始（水）</t>
  </si>
  <si>
    <t>開店時間帯午前終了（水）</t>
  </si>
  <si>
    <t>開店時間帯午前開始（木）</t>
  </si>
  <si>
    <t>開店時間帯午前終了（木）</t>
  </si>
  <si>
    <t>開店時間帯午前開始（金）</t>
  </si>
  <si>
    <t>開店時間帯午前終了（金）</t>
  </si>
  <si>
    <t>開店時間帯午前開始（土）</t>
  </si>
  <si>
    <t>開店時間帯午前終了（土）</t>
  </si>
  <si>
    <t>開店時間帯午前開始（日）</t>
  </si>
  <si>
    <t>開店時間帯午前終了（日）</t>
  </si>
  <si>
    <t>開店時間帯午前開始（祝）</t>
  </si>
  <si>
    <t>開店時間帯午前終了（祝）</t>
  </si>
  <si>
    <t>開店時間帯午後開始（月）</t>
  </si>
  <si>
    <t>開店時間帯午後終了（月）</t>
  </si>
  <si>
    <t>開店時間帯午後開始（火）</t>
  </si>
  <si>
    <t>開店時間帯午後終了（火）</t>
  </si>
  <si>
    <t>開店時間帯午後開始（水）</t>
  </si>
  <si>
    <t>開店時間帯午後終了（水）</t>
  </si>
  <si>
    <t>開店時間帯午後開始（木）</t>
  </si>
  <si>
    <t>開店時間帯午後終了（木）</t>
  </si>
  <si>
    <t>開店時間帯午後開始（金）</t>
  </si>
  <si>
    <t>開店時間帯午後終了（金）</t>
  </si>
  <si>
    <t>開店時間帯午後開始（土）</t>
  </si>
  <si>
    <t>開店時間帯午後終了（土）</t>
  </si>
  <si>
    <t>開店時間帯午後開始（日）</t>
  </si>
  <si>
    <t>開店時間帯午後終了（日）</t>
  </si>
  <si>
    <t>開店時間帯午後開始（祝）</t>
  </si>
  <si>
    <t>開店時間帯午後終了（祝）</t>
  </si>
  <si>
    <t>開店時間帯夜間開始（月）</t>
  </si>
  <si>
    <t>開店時間帯夜間終了（月）</t>
  </si>
  <si>
    <t>開店時間帯夜間開始（火）</t>
  </si>
  <si>
    <t>開店時間帯夜間終了（火）</t>
  </si>
  <si>
    <t>開店時間帯夜間開始（水）</t>
  </si>
  <si>
    <t>開店時間帯夜間終了（水）</t>
  </si>
  <si>
    <t>開店時間帯夜間開始（木）</t>
  </si>
  <si>
    <t>開店時間帯夜間終了（木）</t>
  </si>
  <si>
    <t>開店時間帯夜間開始（金）</t>
  </si>
  <si>
    <t>開店時間帯夜間終了（金）</t>
  </si>
  <si>
    <t>開店時間帯夜間開始（土）</t>
  </si>
  <si>
    <t>開店時間帯夜間終了（土）</t>
  </si>
  <si>
    <t>開店時間帯夜間開始（日）</t>
  </si>
  <si>
    <t>開店時間帯夜間終了（日）</t>
  </si>
  <si>
    <t>開店時間帯夜間開始（祝）</t>
  </si>
  <si>
    <t>開店時間帯夜間終了（祝）</t>
  </si>
  <si>
    <t>開店時間帯深夜開始（月）</t>
  </si>
  <si>
    <t>開店時間帯深夜終了（月）</t>
  </si>
  <si>
    <t>開店時間帯深夜開始（火）</t>
  </si>
  <si>
    <t>開店時間帯深夜終了（火）</t>
  </si>
  <si>
    <t>開店時間帯深夜開始（水）</t>
  </si>
  <si>
    <t>開店時間帯深夜終了（水）</t>
  </si>
  <si>
    <t>開店時間帯深夜開始（木）</t>
  </si>
  <si>
    <t>開店時間帯深夜終了（木）</t>
  </si>
  <si>
    <t>開店時間帯深夜開始（金）</t>
  </si>
  <si>
    <t>開店時間帯深夜終了（金）</t>
  </si>
  <si>
    <t>開店時間帯深夜開始（土）</t>
  </si>
  <si>
    <t>開店時間帯深夜終了（土）</t>
  </si>
  <si>
    <t>開店時間帯深夜開始（日）</t>
  </si>
  <si>
    <t>開店時間帯深夜終了（日）</t>
  </si>
  <si>
    <t>開店時間帯深夜開始（祝）</t>
  </si>
  <si>
    <t>開店時間帯深夜終了（祝）</t>
  </si>
  <si>
    <t>定期閉店毎週（月）</t>
  </si>
  <si>
    <t>定期閉店毎週（火）</t>
  </si>
  <si>
    <t>定期閉店毎週（水）</t>
  </si>
  <si>
    <t>定期閉店毎週（木）</t>
  </si>
  <si>
    <t>定期閉店毎週（金）</t>
  </si>
  <si>
    <t>定期閉店毎週（土）</t>
  </si>
  <si>
    <t>定期閉店毎週（日）</t>
  </si>
  <si>
    <t>定期閉店毎週（祝）</t>
  </si>
  <si>
    <t>定期閉店第１週（火）</t>
  </si>
  <si>
    <t>定期閉店第１週（水）</t>
  </si>
  <si>
    <t>定期閉店第１週（木）</t>
  </si>
  <si>
    <t>定期閉店第１週（金）</t>
  </si>
  <si>
    <t>定期閉店第１週（土）</t>
  </si>
  <si>
    <t>定期閉店第１週（日）</t>
  </si>
  <si>
    <t>定期閉店第２週（月）</t>
  </si>
  <si>
    <t>定期閉店第２週（火）</t>
  </si>
  <si>
    <t>定期閉店第２週（水）</t>
  </si>
  <si>
    <t>定期閉店第２週（木）</t>
  </si>
  <si>
    <t>定期閉店第２週（金）</t>
  </si>
  <si>
    <t>定期閉店第２週（土）</t>
  </si>
  <si>
    <t>定期閉店第２週（日）</t>
  </si>
  <si>
    <t>定期閉店第３週（月）</t>
  </si>
  <si>
    <t>定期閉店第３週（火）</t>
  </si>
  <si>
    <t>定期閉店第３週（水）</t>
  </si>
  <si>
    <t>定期閉店第３週（木）</t>
  </si>
  <si>
    <t>定期閉店第３週（金）</t>
  </si>
  <si>
    <t>定期閉店第３週（土）</t>
  </si>
  <si>
    <t>定期閉店第３週（日）</t>
  </si>
  <si>
    <t>定期閉店第４週（月）</t>
  </si>
  <si>
    <t>定期閉店第４週（火）</t>
  </si>
  <si>
    <t>定期閉店第４週（水）</t>
  </si>
  <si>
    <t>定期閉店第４週（木）</t>
  </si>
  <si>
    <t>定期閉店第４週（金）</t>
  </si>
  <si>
    <t>定期閉店第４週（土）</t>
  </si>
  <si>
    <t>定期閉店第４週（日）</t>
  </si>
  <si>
    <t>定期閉店第５週（月）</t>
  </si>
  <si>
    <t>定期閉店第５週（火）</t>
  </si>
  <si>
    <t>定期閉店第５週（水）</t>
  </si>
  <si>
    <t>定期閉店第５週（木）</t>
  </si>
  <si>
    <t>定期閉店第５週（金）</t>
  </si>
  <si>
    <t>定期閉店第５週（土）</t>
  </si>
  <si>
    <t>定期閉店第５週（日）</t>
  </si>
  <si>
    <t>祝日閉店</t>
  </si>
  <si>
    <t>その他閉店日</t>
  </si>
  <si>
    <t>時間外対応（連絡先（店頭掲示））</t>
  </si>
  <si>
    <t>時間外対応（連絡先（薬袋等表示））</t>
  </si>
  <si>
    <t>開店時間（特記事項）</t>
  </si>
  <si>
    <t>開店時間外（相談できる時間）</t>
  </si>
  <si>
    <t>地域連携薬局の認定有無</t>
  </si>
  <si>
    <t>専門医療機関連携薬局の認定区分</t>
  </si>
  <si>
    <t>IFZ024_base_yakk_yyyyMMddHHmmssSSS.csv</t>
  </si>
  <si>
    <t>テーブル名</t>
    <rPh sb="4" eb="5">
      <t>メイ</t>
    </rPh>
    <phoneticPr fontId="5"/>
  </si>
  <si>
    <t>13</t>
  </si>
  <si>
    <t>列名</t>
    <rPh sb="0" eb="1">
      <t>レツ</t>
    </rPh>
    <rPh sb="1" eb="2">
      <t>メイ</t>
    </rPh>
    <phoneticPr fontId="5"/>
  </si>
  <si>
    <t>D4</t>
  </si>
  <si>
    <t>D5</t>
  </si>
  <si>
    <t>03</t>
  </si>
  <si>
    <t>01001</t>
  </si>
  <si>
    <t>01002</t>
  </si>
  <si>
    <t>01003</t>
  </si>
  <si>
    <t>01004</t>
  </si>
  <si>
    <t>01005</t>
  </si>
  <si>
    <t>01006</t>
  </si>
  <si>
    <t>01007</t>
  </si>
  <si>
    <t>代謝内科</t>
  </si>
  <si>
    <t>01008</t>
  </si>
  <si>
    <t>01009</t>
  </si>
  <si>
    <t>01010</t>
  </si>
  <si>
    <t>01011</t>
  </si>
  <si>
    <t>01012</t>
  </si>
  <si>
    <t>01013</t>
  </si>
  <si>
    <t>脳神経内科</t>
  </si>
  <si>
    <t>01014</t>
  </si>
  <si>
    <t>呼吸器内科</t>
  </si>
  <si>
    <t>01015</t>
  </si>
  <si>
    <t>01016</t>
  </si>
  <si>
    <t>01017</t>
  </si>
  <si>
    <t>01018</t>
  </si>
  <si>
    <t>心臓内科</t>
  </si>
  <si>
    <t>01019</t>
  </si>
  <si>
    <t>01020</t>
  </si>
  <si>
    <t>消化器内科</t>
  </si>
  <si>
    <t>01021</t>
  </si>
  <si>
    <t>胃腸内科</t>
  </si>
  <si>
    <t>01022</t>
  </si>
  <si>
    <t>01023</t>
  </si>
  <si>
    <t>人工透析内科</t>
  </si>
  <si>
    <t>01024</t>
  </si>
  <si>
    <t>01025</t>
  </si>
  <si>
    <t>神経内科</t>
  </si>
  <si>
    <t>01026</t>
  </si>
  <si>
    <t>腫瘍内科</t>
  </si>
  <si>
    <t>01027</t>
  </si>
  <si>
    <t>01028</t>
  </si>
  <si>
    <t>01029</t>
  </si>
  <si>
    <t>01030</t>
  </si>
  <si>
    <t>01031</t>
  </si>
  <si>
    <t>01032</t>
  </si>
  <si>
    <t>01033</t>
  </si>
  <si>
    <t>01034</t>
  </si>
  <si>
    <t>01991</t>
  </si>
  <si>
    <t>02001</t>
  </si>
  <si>
    <t>02002</t>
  </si>
  <si>
    <t>脳神経外科</t>
  </si>
  <si>
    <t>02003</t>
  </si>
  <si>
    <t>02004</t>
  </si>
  <si>
    <t>02005</t>
  </si>
  <si>
    <t>呼吸器外科</t>
  </si>
  <si>
    <t>02006</t>
  </si>
  <si>
    <t>02007</t>
  </si>
  <si>
    <t>02008</t>
  </si>
  <si>
    <t>02009</t>
  </si>
  <si>
    <t>02010</t>
  </si>
  <si>
    <t>心臓外科</t>
  </si>
  <si>
    <t>02011</t>
  </si>
  <si>
    <t>心臓血管外科</t>
  </si>
  <si>
    <t>02012</t>
  </si>
  <si>
    <t>消化器外科</t>
  </si>
  <si>
    <t>02014</t>
  </si>
  <si>
    <t>02015</t>
  </si>
  <si>
    <t>02016</t>
  </si>
  <si>
    <t>02017</t>
  </si>
  <si>
    <t>02018</t>
  </si>
  <si>
    <t>02019</t>
  </si>
  <si>
    <t>02020</t>
  </si>
  <si>
    <t>02021</t>
  </si>
  <si>
    <t>02022</t>
  </si>
  <si>
    <t>02023</t>
  </si>
  <si>
    <t>乳腺・内分泌外科</t>
  </si>
  <si>
    <t>02024</t>
  </si>
  <si>
    <t>02025</t>
  </si>
  <si>
    <t>肛門外科</t>
  </si>
  <si>
    <t>02026</t>
  </si>
  <si>
    <t>大腸・肛門外科</t>
  </si>
  <si>
    <t>02027</t>
  </si>
  <si>
    <t>02028</t>
  </si>
  <si>
    <t>腫瘍外科</t>
  </si>
  <si>
    <t>02029</t>
  </si>
  <si>
    <t>02030</t>
  </si>
  <si>
    <t>02031</t>
  </si>
  <si>
    <t>腹部外科</t>
  </si>
  <si>
    <t>02032</t>
  </si>
  <si>
    <t>02033</t>
  </si>
  <si>
    <t>02034</t>
  </si>
  <si>
    <t>02035</t>
  </si>
  <si>
    <t>整形外科</t>
  </si>
  <si>
    <t>02036</t>
  </si>
  <si>
    <t>形成外科</t>
  </si>
  <si>
    <t>02037</t>
  </si>
  <si>
    <t>美容外科</t>
  </si>
  <si>
    <t>02038</t>
  </si>
  <si>
    <t>緩和ケア外科</t>
  </si>
  <si>
    <t>02991</t>
  </si>
  <si>
    <t>03001</t>
  </si>
  <si>
    <t>03002</t>
  </si>
  <si>
    <t>03003</t>
  </si>
  <si>
    <t>03004</t>
  </si>
  <si>
    <t>03005</t>
  </si>
  <si>
    <t>児童精神科</t>
  </si>
  <si>
    <t>03006</t>
  </si>
  <si>
    <t>小児外科</t>
  </si>
  <si>
    <t>03007</t>
  </si>
  <si>
    <t>小児泌尿器科</t>
  </si>
  <si>
    <t>03008</t>
  </si>
  <si>
    <t>新生児内科</t>
  </si>
  <si>
    <t>03009</t>
  </si>
  <si>
    <t>03991</t>
  </si>
  <si>
    <t>04001</t>
  </si>
  <si>
    <t>産婦人科</t>
  </si>
  <si>
    <t>04002</t>
  </si>
  <si>
    <t>産科</t>
  </si>
  <si>
    <t>04003</t>
  </si>
  <si>
    <t>婦人科</t>
  </si>
  <si>
    <t>04004</t>
  </si>
  <si>
    <t>04991</t>
  </si>
  <si>
    <t>05001</t>
  </si>
  <si>
    <t>眼科</t>
  </si>
  <si>
    <t>05991</t>
  </si>
  <si>
    <t>05002</t>
  </si>
  <si>
    <t>耳鼻いんこう科</t>
  </si>
  <si>
    <t>05003</t>
  </si>
  <si>
    <t>05004</t>
  </si>
  <si>
    <t>05992</t>
  </si>
  <si>
    <t>06001</t>
  </si>
  <si>
    <t>06002</t>
  </si>
  <si>
    <t>06003</t>
  </si>
  <si>
    <t>皮膚泌尿器科</t>
  </si>
  <si>
    <t>06004</t>
  </si>
  <si>
    <t>06005</t>
  </si>
  <si>
    <t>06006</t>
  </si>
  <si>
    <t>06007</t>
  </si>
  <si>
    <t>腎臓・泌尿器科</t>
  </si>
  <si>
    <t>06991</t>
  </si>
  <si>
    <t>06992</t>
  </si>
  <si>
    <t>07001</t>
  </si>
  <si>
    <t>07002</t>
  </si>
  <si>
    <t>神経科</t>
  </si>
  <si>
    <t>07003</t>
  </si>
  <si>
    <t>07004</t>
  </si>
  <si>
    <t>老年精神科</t>
  </si>
  <si>
    <t>07005</t>
  </si>
  <si>
    <t>07991</t>
  </si>
  <si>
    <t>08001</t>
  </si>
  <si>
    <t>歯科</t>
  </si>
  <si>
    <t>08002</t>
  </si>
  <si>
    <t>矯正歯科</t>
  </si>
  <si>
    <t>08003</t>
  </si>
  <si>
    <t>歯科口腔外科</t>
  </si>
  <si>
    <t>08004</t>
  </si>
  <si>
    <t>小児歯科</t>
  </si>
  <si>
    <t>08005</t>
  </si>
  <si>
    <t>08991</t>
  </si>
  <si>
    <t>09001</t>
  </si>
  <si>
    <t>09002</t>
  </si>
  <si>
    <t>09003</t>
  </si>
  <si>
    <t>リハビリテーション科</t>
  </si>
  <si>
    <t>09004</t>
  </si>
  <si>
    <t>放射線科</t>
  </si>
  <si>
    <t>09005</t>
  </si>
  <si>
    <t>放射線診断科</t>
  </si>
  <si>
    <t>09006</t>
  </si>
  <si>
    <t>09007</t>
  </si>
  <si>
    <t>腫瘍放射線科</t>
  </si>
  <si>
    <t>09008</t>
  </si>
  <si>
    <t>病理診断科</t>
  </si>
  <si>
    <t>09009</t>
  </si>
  <si>
    <t>臨床検査科</t>
  </si>
  <si>
    <t>09010</t>
  </si>
  <si>
    <t>救急科</t>
  </si>
  <si>
    <t>09011</t>
  </si>
  <si>
    <t>麻酔科</t>
  </si>
  <si>
    <t>09991</t>
  </si>
  <si>
    <t>英語</t>
    <rPh sb="0" eb="2">
      <t>エイゴ</t>
    </rPh>
    <phoneticPr fontId="5"/>
  </si>
  <si>
    <t>広東語</t>
    <rPh sb="0" eb="3">
      <t>カントンゴ</t>
    </rPh>
    <phoneticPr fontId="5"/>
  </si>
  <si>
    <t>北京語</t>
    <rPh sb="0" eb="2">
      <t>ペキン</t>
    </rPh>
    <rPh sb="2" eb="3">
      <t>ゴ</t>
    </rPh>
    <phoneticPr fontId="1"/>
  </si>
  <si>
    <t>ヒンディー語</t>
    <rPh sb="5" eb="6">
      <t>ゴ</t>
    </rPh>
    <phoneticPr fontId="1"/>
  </si>
  <si>
    <t>ネパール語</t>
    <rPh sb="4" eb="5">
      <t>ゴ</t>
    </rPh>
    <phoneticPr fontId="1"/>
  </si>
  <si>
    <t>シンハラ語</t>
    <rPh sb="4" eb="5">
      <t>ゴ</t>
    </rPh>
    <phoneticPr fontId="1"/>
  </si>
  <si>
    <t>その他</t>
    <rPh sb="2" eb="3">
      <t>タ</t>
    </rPh>
    <phoneticPr fontId="5"/>
  </si>
  <si>
    <t>ＰＥＴ</t>
  </si>
  <si>
    <t>カルテ開示</t>
  </si>
  <si>
    <t>回復期リハビリテーション病棟</t>
  </si>
  <si>
    <t>人権擁護委員会</t>
  </si>
  <si>
    <t>平衡機能障害</t>
  </si>
  <si>
    <t>精神科訪問看護指導</t>
  </si>
  <si>
    <t>心電図検査</t>
  </si>
  <si>
    <t>尿道留置バルーン</t>
  </si>
  <si>
    <t>99999</t>
  </si>
  <si>
    <t>身体測定</t>
  </si>
  <si>
    <t>眼底検査</t>
  </si>
  <si>
    <t>聴力検査</t>
  </si>
  <si>
    <t>尿検査</t>
  </si>
  <si>
    <t>血液検査</t>
  </si>
  <si>
    <t>血圧検査</t>
  </si>
  <si>
    <t>肺機能検査</t>
  </si>
  <si>
    <t>胃内視鏡</t>
  </si>
  <si>
    <t>大腸内視鏡</t>
  </si>
  <si>
    <t>胸部Ｘ線検査</t>
  </si>
  <si>
    <t>上部消化管Ｘ線造影検査</t>
  </si>
  <si>
    <t>大腸Ｘ線造影検査</t>
  </si>
  <si>
    <t>便潜血検査（便検査）</t>
  </si>
  <si>
    <t>心臓超音波検査(心エコー)</t>
  </si>
  <si>
    <t>腹部超音波検査（腹部エコー）</t>
  </si>
  <si>
    <t>子宮頸がん検査</t>
  </si>
  <si>
    <t>子宮体がん検査</t>
  </si>
  <si>
    <t>乳がん検査（マンモグラフィー）</t>
  </si>
  <si>
    <t>乳がん検査（超音波検査）</t>
  </si>
  <si>
    <t>乳がん検査（視触診）</t>
  </si>
  <si>
    <t>乳がん検査</t>
  </si>
  <si>
    <t>前立腺癌検査</t>
  </si>
  <si>
    <t>腫瘍マーカー等の特殊検査</t>
  </si>
  <si>
    <t>脳ドック</t>
  </si>
  <si>
    <t>肺ドック（ヘリカルＣＴ）</t>
  </si>
  <si>
    <t>肺ドック（マルチスライスＣＴ）</t>
  </si>
  <si>
    <t>肺炎</t>
  </si>
  <si>
    <t>該当</t>
    <rPh sb="0" eb="2">
      <t>ガイトウ</t>
    </rPh>
    <phoneticPr fontId="5"/>
  </si>
  <si>
    <t>開設者種別</t>
  </si>
  <si>
    <t>初診時予約</t>
  </si>
  <si>
    <t>再診時予約</t>
  </si>
  <si>
    <t>予約外診察</t>
  </si>
  <si>
    <t>外来診察対応</t>
  </si>
  <si>
    <t>入院患者受入</t>
  </si>
  <si>
    <t>女性医師外来診察</t>
  </si>
  <si>
    <t>当番可能</t>
  </si>
  <si>
    <t>診療時間帯</t>
  </si>
  <si>
    <t>受入れ可能な認知症患者の状態</t>
  </si>
  <si>
    <t>受入れ可能な患者の医療区分</t>
  </si>
  <si>
    <t>受入可能な患者の要介護度</t>
  </si>
  <si>
    <t>リハビリ目的の転院</t>
  </si>
  <si>
    <t>会話のレベル（レベル分け）</t>
  </si>
  <si>
    <t>会話のレベル</t>
  </si>
  <si>
    <t>対応可能レベル</t>
  </si>
  <si>
    <t>対応可否区分</t>
  </si>
  <si>
    <t>対応可能な診療科目</t>
  </si>
  <si>
    <t>予約</t>
  </si>
  <si>
    <t>往診の範囲</t>
  </si>
  <si>
    <t>認知症の行動・心理症状</t>
  </si>
  <si>
    <t>項目値</t>
    <rPh sb="0" eb="3">
      <t>コウモクチ</t>
    </rPh>
    <phoneticPr fontId="5"/>
  </si>
  <si>
    <t>基本情報（薬局）</t>
  </si>
  <si>
    <t>基本情報（薬局）</t>
    <phoneticPr fontId="5"/>
  </si>
  <si>
    <t>IFZ025_accs_yakk_yyyyMMddHHmmssSSS.csv</t>
  </si>
  <si>
    <t>アクセス情報（薬局）</t>
  </si>
  <si>
    <t>ルート１（最寄り鉄道路線・駅）</t>
  </si>
  <si>
    <t>ルート１（最寄り路線名）</t>
  </si>
  <si>
    <t>ルート１（最寄り駅名）</t>
  </si>
  <si>
    <t>ルート１（最寄りバス路線・停留所）</t>
  </si>
  <si>
    <t>ルート１（バス停）</t>
  </si>
  <si>
    <t>ルート１（最寄り駅・バス停：所要時間）</t>
  </si>
  <si>
    <t>ルート２（最寄り鉄道路線・駅）</t>
  </si>
  <si>
    <t>ルート２（最寄り路線名）</t>
  </si>
  <si>
    <t>ルート２（最寄り駅名）</t>
  </si>
  <si>
    <t>ルート２（最寄りバス路線・停留所）</t>
  </si>
  <si>
    <t>ルート２（バス停）</t>
  </si>
  <si>
    <t>ルート２（最寄り駅・バス停：所要時間）</t>
  </si>
  <si>
    <t>主な利用交通手段（特記事項）</t>
  </si>
  <si>
    <t>駐車場</t>
  </si>
  <si>
    <t>駐車場台数（有料）</t>
  </si>
  <si>
    <t>駐車場台数（無料）</t>
  </si>
  <si>
    <t>最寄り駐車場（有料）</t>
  </si>
  <si>
    <t>最寄り駐車場（無料）</t>
  </si>
  <si>
    <t>駐車場（特記事項）</t>
  </si>
  <si>
    <t>薬局からのお知らせ</t>
  </si>
  <si>
    <t>IFZ026_gyomu_srvc_yyyyMMddHHmmssSSS.csv</t>
  </si>
  <si>
    <t>業務内容・提供サービス</t>
  </si>
  <si>
    <t>漢方薬・生薬認定薬剤師数</t>
  </si>
  <si>
    <t>認定実務実習指導薬剤師数</t>
  </si>
  <si>
    <t>禁煙指導認定薬剤師（兵庫県薬剤師会）の人数</t>
  </si>
  <si>
    <t>がん検診サポート薬剤師（広島県）</t>
  </si>
  <si>
    <t>認知症対応力向上研修を修了した薬剤師の人数</t>
  </si>
  <si>
    <t>緊急避妊薬に係る研修を修了した薬剤師の人数</t>
  </si>
  <si>
    <t>健康サポート薬局の研修修了薬剤師数</t>
  </si>
  <si>
    <t>地域支援体制の有無</t>
  </si>
  <si>
    <t>無菌製剤処理</t>
  </si>
  <si>
    <t>自局での実施（無菌調剤室）</t>
  </si>
  <si>
    <t>自局での実施（クリーンベンチ等設備）</t>
  </si>
  <si>
    <t>共同利用で他の薬局を利用</t>
  </si>
  <si>
    <t>(他薬局の無菌調剤室の共同利用を行う場合）その薬局の名称・所在地</t>
  </si>
  <si>
    <t>一包化薬</t>
  </si>
  <si>
    <t>麻薬</t>
  </si>
  <si>
    <t>浸煎（薬・湯薬）</t>
  </si>
  <si>
    <t>薬局製剤実施の可否</t>
  </si>
  <si>
    <t>オンライン服薬指導</t>
  </si>
  <si>
    <t>電磁的記録処方箋受付</t>
  </si>
  <si>
    <t>薬剤服用歴管理</t>
  </si>
  <si>
    <t>電磁的記録薬剤服用歴管理</t>
  </si>
  <si>
    <t>薬剤情報（手帳交付）</t>
  </si>
  <si>
    <t>薬剤情報（電磁的記録手帳対応）</t>
  </si>
  <si>
    <t>高度管理医療機器販売業・貸与業の許可の有無</t>
  </si>
  <si>
    <t>高度管理医療機器等販売業・貸与業の許可の有無</t>
  </si>
  <si>
    <t>高度管理医療機器販売業・貸与業の許可番号</t>
  </si>
  <si>
    <t>高度管理医療機器等販売業・貸与業の許可番号</t>
  </si>
  <si>
    <t>高度管理医療機器等の販売業又は貸与業の許可年月日</t>
  </si>
  <si>
    <t>毒物劇物販売業の登録の有無</t>
  </si>
  <si>
    <t>毒物劇物販売業の登録番号</t>
  </si>
  <si>
    <t>自局の無菌製剤処理設備の有無</t>
  </si>
  <si>
    <t>他局の無菌調剤室の共同利用の有無</t>
  </si>
  <si>
    <t>無菌製剤処理に係る他薬局への紹介体制の有無</t>
  </si>
  <si>
    <t>退院時カンファレンス参加が可能</t>
  </si>
  <si>
    <t>ケアカンファレンス参加が可能</t>
  </si>
  <si>
    <t>輸液ルート、カテーテル供給が可能</t>
  </si>
  <si>
    <t>開局時間外でも在宅訪問可能</t>
  </si>
  <si>
    <t>（一社）奈良県薬剤師会の認定を受けた基準薬局である</t>
  </si>
  <si>
    <t>ファクシミリによる処方せんの受付の実施</t>
  </si>
  <si>
    <t>備蓄品目数</t>
  </si>
  <si>
    <t>要指導医薬品及び一般用医薬品の取扱いについて</t>
  </si>
  <si>
    <t>衛生材料の販売</t>
  </si>
  <si>
    <t>医療機器（高度管理医療機器を除く）の販売</t>
  </si>
  <si>
    <t>高度管理医療機器販売及び貸与業の許可の有無</t>
  </si>
  <si>
    <t>自己検査用グルコース測定器（血糖測定器）の取扱い</t>
  </si>
  <si>
    <t>万年筆型（ペン型）インスリン注入器の取扱い</t>
  </si>
  <si>
    <t>コンタクトレンズの取扱い</t>
  </si>
  <si>
    <t>相談（服薬指導等を含む）に対応する専用の個室の有無</t>
  </si>
  <si>
    <t>相談（服薬指導等を含む）に対応する専用のコーナーの有無</t>
  </si>
  <si>
    <t>患者の後発（ジェネリック）医薬品選択に対応できる体制</t>
  </si>
  <si>
    <t>対応可能な後発医薬品の種類</t>
  </si>
  <si>
    <t>漢方のキザミ調剤ができる</t>
  </si>
  <si>
    <t>薬学生の実務実習を受け入れることができる</t>
  </si>
  <si>
    <t>在宅訪問可能な範囲：薬局の近隣（概ね徒歩圏内～小学校区内）</t>
  </si>
  <si>
    <t>在宅訪問可能な範囲：周辺地区（概ね中学校区内）</t>
  </si>
  <si>
    <t>在宅訪問可能な範囲：特に制限なし（要相談）</t>
  </si>
  <si>
    <t>高知家健康づくり支援薬局であることの有無</t>
  </si>
  <si>
    <t>その他の業務内容</t>
  </si>
  <si>
    <t>緊急避妊薬の取扱いの有無</t>
  </si>
  <si>
    <t>医療用医薬品取り扱い品目数</t>
  </si>
  <si>
    <t>一般用医薬品取り扱い品目数</t>
  </si>
  <si>
    <t>衛生材料の取り扱い品目数</t>
  </si>
  <si>
    <t>医療機器の取り扱い品目数</t>
  </si>
  <si>
    <t>健康食品の取り扱い品目数</t>
  </si>
  <si>
    <t>注射針（医療廃棄物）回収</t>
  </si>
  <si>
    <t>医療連携</t>
  </si>
  <si>
    <t>プレアボイド事例の把握・収集取組</t>
  </si>
  <si>
    <t>プロトコル薬物治療管理（ＰＢＰＭ取組）</t>
  </si>
  <si>
    <t>地域医療連携（フォーミュラリー導入の取組）</t>
  </si>
  <si>
    <t>地域医療連携（ネットワーク参加）</t>
  </si>
  <si>
    <t>情報共有体制（入院時）</t>
  </si>
  <si>
    <t>情報共有体制（退院時）</t>
  </si>
  <si>
    <t>情報提供体制（受診勧奨）</t>
  </si>
  <si>
    <t>地域住民へ啓発活動参加</t>
  </si>
  <si>
    <t>地域医療連携に関する窓口の設置の有無</t>
  </si>
  <si>
    <t>名称</t>
  </si>
  <si>
    <t>代表者</t>
  </si>
  <si>
    <t>電話番号</t>
  </si>
  <si>
    <t>FAX番号</t>
  </si>
  <si>
    <t>薬食同源サロンの設置の有無</t>
  </si>
  <si>
    <t>自己注射の注射針回収の有無</t>
  </si>
  <si>
    <t>地域医療連携体制に係る特記事項</t>
  </si>
  <si>
    <t>薬学実務実習受入施設（兵庫県薬剤師会、日本薬剤師会）</t>
  </si>
  <si>
    <t>要指導医薬品の取扱い品目数（概数）</t>
  </si>
  <si>
    <t>一般用医薬品の取扱い品目数（概数）</t>
  </si>
  <si>
    <t>特定販売（インターネット等による販売）の実施の有無</t>
  </si>
  <si>
    <t>インターネット販売を行っている場合の販売サイトのURL</t>
  </si>
  <si>
    <t>介護用品の取扱いの有無</t>
  </si>
  <si>
    <t>医療材料（カテーテル等）の取扱いの有無</t>
  </si>
  <si>
    <t>衛生材料（ガーゼ、サージカルテープ等）の取扱いの有無</t>
  </si>
  <si>
    <t>自己注射の注射針の回収の取組の有無</t>
  </si>
  <si>
    <t>特記事項</t>
  </si>
  <si>
    <t>在宅緩和ケアの対応の可否</t>
  </si>
  <si>
    <t>許可の有無</t>
  </si>
  <si>
    <t>主に取り扱っている医療機器</t>
  </si>
  <si>
    <t>IFZ027_jiseki_kek_yyyyMMddHHmmssSSS.csv</t>
  </si>
  <si>
    <t>実績・結果等事項</t>
  </si>
  <si>
    <t>薬剤師人数</t>
  </si>
  <si>
    <t>薬剤師人数（常勤換算）</t>
  </si>
  <si>
    <t>副作用等報告実施件数</t>
  </si>
  <si>
    <t>医療安全対策事業参加</t>
  </si>
  <si>
    <t>感染防止対策実施</t>
  </si>
  <si>
    <t>情報開示体制</t>
  </si>
  <si>
    <t>居宅等で調剤業務実施件数</t>
  </si>
  <si>
    <t>地域ケア会議・地域包括ケアシステムの構築会議参加回数</t>
  </si>
  <si>
    <t>医療機関へ服薬状況等提供回数</t>
  </si>
  <si>
    <t>患者満足度調査実施</t>
  </si>
  <si>
    <t>患者満足度調査結果提供</t>
  </si>
  <si>
    <t>IFZ028_chiikirkyakk_yyyyMMddHHmmssSSS.csv</t>
  </si>
  <si>
    <t>地域連携薬局等事項</t>
  </si>
  <si>
    <t>地域連携（地域包括ケアシステムの研修修了薬剤師数）</t>
  </si>
  <si>
    <t>地域連携（入院時当該医療機関へ情報共有回数）</t>
  </si>
  <si>
    <t>地域連携（退院時当該医療機関へ情報共有回数）</t>
  </si>
  <si>
    <t>地域連携（その他医療機関へ情報共有回数）</t>
  </si>
  <si>
    <t>地域連携（休日・夜間他薬局開設者連携対応回数）</t>
  </si>
  <si>
    <t>地域連携（在庫医薬品の他薬局開設者へ提供回数）</t>
  </si>
  <si>
    <t>地域連携（麻薬に係る調剤回数）</t>
  </si>
  <si>
    <t>地域連携（無菌製剤処理：当該薬局実施回数）</t>
  </si>
  <si>
    <t>地域連携（無菌製剤処理：他薬局無菌調剤室の実施回数）</t>
  </si>
  <si>
    <t>地域連携（無菌製剤処理：他薬局紹介等の実施回数）</t>
  </si>
  <si>
    <t>地域連携（医薬品の適正使用情報提供回数）</t>
  </si>
  <si>
    <t>地域連携（居宅等で調剤・情報提供・薬学的知見の指導実施回数）</t>
  </si>
  <si>
    <t>専門連携（専門性認定薬剤師数（がん））</t>
  </si>
  <si>
    <t>専門連携（規則第１０条３第３項第２号医療機関へ情報共有回数）</t>
  </si>
  <si>
    <t>専門連携（休日・夜間他薬局開設者連携対応回数）</t>
  </si>
  <si>
    <t>専門連携（在庫医薬品の他薬局開設者へ提供回数（がん））</t>
  </si>
  <si>
    <t>専門連携（麻薬に係る調剤回数）</t>
  </si>
  <si>
    <t>専門連携（他薬局開設者へ薬学的知見の調剤・指導研修回数（がん））</t>
  </si>
  <si>
    <t>専門連携（医薬品の適正使用情報提供回数（がん））</t>
  </si>
  <si>
    <t>IFZ029_hiyofutn_yakk_yyyyMMddHHmmssSSS.csv</t>
  </si>
  <si>
    <t>費用負担情報（薬局）</t>
  </si>
  <si>
    <t>健康保険法保険薬局指定</t>
  </si>
  <si>
    <t>生活保護法</t>
  </si>
  <si>
    <t>感染症予防・患者医療の法律</t>
  </si>
  <si>
    <t>公害健康被害の補償等法律</t>
  </si>
  <si>
    <t>原子爆弾被爆者援護法律</t>
  </si>
  <si>
    <t>障害者日常生活・社会生活支援の法律（精神通院医療）</t>
  </si>
  <si>
    <t>障害者日常生活・社会生活支援の法律（育成医療・更生医療）</t>
  </si>
  <si>
    <t>労働者災害補償保険法</t>
  </si>
  <si>
    <t>児童福祉法</t>
  </si>
  <si>
    <t>難病患者医療等法律</t>
  </si>
  <si>
    <t>母子保健法</t>
  </si>
  <si>
    <t>戦傷病者特別援護法</t>
  </si>
  <si>
    <t>公費負担に関する特記事項</t>
  </si>
  <si>
    <t>公費負担（その他）</t>
  </si>
  <si>
    <t>広島県肝炎治療特別促進事業に基づく指定</t>
  </si>
  <si>
    <t>電子決済</t>
  </si>
  <si>
    <t>クレジットカード（処方箋調剤）</t>
  </si>
  <si>
    <t>クレジットカード（一般薬その他）</t>
  </si>
  <si>
    <t>デビットカード（処方箋調剤）</t>
  </si>
  <si>
    <t>デビットカード（一般薬その他）</t>
  </si>
  <si>
    <t>その他（処方箋調剤）</t>
  </si>
  <si>
    <t>その他（一般薬その他）</t>
  </si>
  <si>
    <t>ＪＣＢクレジットカード</t>
  </si>
  <si>
    <t>ＶＩＳＡクレジットカード</t>
  </si>
  <si>
    <t>Ｍａｓｔｅｒ　Ｃａｒｄクレジットカード</t>
  </si>
  <si>
    <t>中国銀聯クレジットカード</t>
  </si>
  <si>
    <t>Ａｍｅｒｉｃａｎ Ｅｘｐｒｅｓｓ</t>
  </si>
  <si>
    <t>ＤＩＳＣＯＶＥＲ</t>
  </si>
  <si>
    <t>Ｄｉｎｅｒｓ　Ｃｌｕｂ</t>
  </si>
  <si>
    <t>UFJ</t>
  </si>
  <si>
    <t>DC</t>
  </si>
  <si>
    <t>ニコス</t>
  </si>
  <si>
    <t>ＪＣＢデビットカード</t>
  </si>
  <si>
    <t>ＶＩＳＡデビットカード</t>
  </si>
  <si>
    <t>Ｍａｓｔｅｒ　Ｃａｒｄデビットカード</t>
  </si>
  <si>
    <t>中国銀聯デビットカード</t>
  </si>
  <si>
    <t>交通系電子マネー（Ｓｕｉｃａ等）</t>
  </si>
  <si>
    <t>Ｅｄｙ</t>
  </si>
  <si>
    <t>iＤ</t>
  </si>
  <si>
    <t>QUICPay</t>
  </si>
  <si>
    <t>決済サービス（その他）</t>
  </si>
  <si>
    <t>IFZ030_srvc_yakk_yyyyMMddHHmmssSSS.csv</t>
  </si>
  <si>
    <t>薬局サービス等</t>
  </si>
  <si>
    <t>健康サポート薬局表示</t>
  </si>
  <si>
    <t>服薬等相談</t>
  </si>
  <si>
    <t>服薬相談（一般用医薬品）</t>
  </si>
  <si>
    <t>服薬相談（漢方）</t>
  </si>
  <si>
    <t>服薬相談（公衆衛生）</t>
  </si>
  <si>
    <t>服薬相談（誤飲・誤食中毒）</t>
  </si>
  <si>
    <t>服薬相談（ドーピング防止）</t>
  </si>
  <si>
    <t>服薬相談（その他）</t>
  </si>
  <si>
    <t>介護等相談</t>
  </si>
  <si>
    <t>介護相談（介護用品）</t>
  </si>
  <si>
    <t>介護相談（介護用食品）</t>
  </si>
  <si>
    <t>介護相談（ストマ装具）</t>
  </si>
  <si>
    <t>介護相談（介護保険関連事業所等紹介）</t>
  </si>
  <si>
    <t>介護相談（その他）</t>
  </si>
  <si>
    <t>育児相談</t>
  </si>
  <si>
    <t>育児相談（ベビーフード・粉ミルク）</t>
  </si>
  <si>
    <t>育児相談（ベビー用衛生用品・紙おむつ等）</t>
  </si>
  <si>
    <t>育児相談（その他）</t>
  </si>
  <si>
    <t>生活習慣病相談</t>
  </si>
  <si>
    <t>生活習慣病相談（特定保健用食品）</t>
  </si>
  <si>
    <t>生活習慣病相談（各種疾病用食品）</t>
  </si>
  <si>
    <t>生活習慣病相談（各種検査薬）</t>
  </si>
  <si>
    <t>生活習慣病相談（自己血糖測定器）</t>
  </si>
  <si>
    <t>生活習慣病相談（体脂肪測定器）</t>
  </si>
  <si>
    <t>生活習慣病相談（血圧測定器）</t>
  </si>
  <si>
    <t>生活習慣病相談（栄養）</t>
  </si>
  <si>
    <t>生活習慣病相談（健康食品）</t>
  </si>
  <si>
    <t>生活習慣病相談（薬物中毒）</t>
  </si>
  <si>
    <t>禁煙相談</t>
  </si>
  <si>
    <t>喫煙外来医療機関の紹介</t>
  </si>
  <si>
    <t>健康相談</t>
  </si>
  <si>
    <t>時間外相談対応可否</t>
  </si>
  <si>
    <t>時間外対応可能な相談内容（特記事項）</t>
  </si>
  <si>
    <t>時間外対応可能時間</t>
  </si>
  <si>
    <t>時間外対応可能時間（特記事項）</t>
  </si>
  <si>
    <t>時間外対応連絡先電話番号</t>
  </si>
  <si>
    <t>時間外対応連絡先電話番号（特記事項）</t>
  </si>
  <si>
    <t>時間外相談対応可否（備考）</t>
  </si>
  <si>
    <t>薬剤師不在時間有無</t>
  </si>
  <si>
    <t>英語対応</t>
  </si>
  <si>
    <t>英語対応（レベル）</t>
  </si>
  <si>
    <t>英語対応（事前連絡）</t>
  </si>
  <si>
    <t>中国語簡体字対応</t>
  </si>
  <si>
    <t>中国語簡体字対応（レベル）</t>
  </si>
  <si>
    <t>中国語簡体字対応（事前連絡）</t>
  </si>
  <si>
    <t>中国語繁体字対応</t>
  </si>
  <si>
    <t>中国語繁体字対応（レベル）</t>
  </si>
  <si>
    <t>中国語繁体字対応（事前連絡）</t>
  </si>
  <si>
    <t>韓国語・朝鮮語対応</t>
  </si>
  <si>
    <t>韓国語・朝鮮語対応（レベル）</t>
  </si>
  <si>
    <t>スペイン語対応</t>
    <rPh sb="4" eb="5">
      <t>ゴ</t>
    </rPh>
    <rPh sb="5" eb="7">
      <t>タイオウ</t>
    </rPh>
    <phoneticPr fontId="13"/>
  </si>
  <si>
    <t>スペイン語対応（レベル）</t>
    <rPh sb="4" eb="5">
      <t>ゴ</t>
    </rPh>
    <rPh sb="5" eb="7">
      <t>タイオウ</t>
    </rPh>
    <phoneticPr fontId="13"/>
  </si>
  <si>
    <t>スペイン語対応（事前連絡）</t>
  </si>
  <si>
    <t>ベトナム語対応</t>
    <rPh sb="5" eb="7">
      <t>タイオウ</t>
    </rPh>
    <phoneticPr fontId="13"/>
  </si>
  <si>
    <t>ベトナム語対応（レベル）</t>
  </si>
  <si>
    <t>ベトナム語対応（事前連絡）</t>
  </si>
  <si>
    <t>タイ語対応</t>
    <rPh sb="2" eb="3">
      <t>ゴ</t>
    </rPh>
    <rPh sb="3" eb="5">
      <t>タイオウ</t>
    </rPh>
    <phoneticPr fontId="13"/>
  </si>
  <si>
    <t>タイ語対応（レベル）</t>
    <rPh sb="2" eb="3">
      <t>ゴ</t>
    </rPh>
    <rPh sb="3" eb="5">
      <t>タイオウ</t>
    </rPh>
    <phoneticPr fontId="13"/>
  </si>
  <si>
    <t>タイ語対応（事前連絡）</t>
    <rPh sb="2" eb="3">
      <t>ゴ</t>
    </rPh>
    <rPh sb="3" eb="5">
      <t>タイオウ</t>
    </rPh>
    <phoneticPr fontId="13"/>
  </si>
  <si>
    <t>フィリピン語対応</t>
    <rPh sb="5" eb="6">
      <t>ゴ</t>
    </rPh>
    <rPh sb="6" eb="8">
      <t>タイオウ</t>
    </rPh>
    <phoneticPr fontId="13"/>
  </si>
  <si>
    <t>フィリピン語対応（レベル）</t>
    <rPh sb="5" eb="6">
      <t>ゴ</t>
    </rPh>
    <rPh sb="6" eb="8">
      <t>タイオウ</t>
    </rPh>
    <phoneticPr fontId="13"/>
  </si>
  <si>
    <t>フィリピン語対応（事前連絡）</t>
    <rPh sb="5" eb="6">
      <t>ゴ</t>
    </rPh>
    <rPh sb="6" eb="8">
      <t>タイオウ</t>
    </rPh>
    <phoneticPr fontId="13"/>
  </si>
  <si>
    <t>インドネシア語対応</t>
    <rPh sb="6" eb="7">
      <t>ゴ</t>
    </rPh>
    <rPh sb="7" eb="9">
      <t>タイオウ</t>
    </rPh>
    <phoneticPr fontId="13"/>
  </si>
  <si>
    <t>インドネシア語対応（レベル）</t>
    <rPh sb="6" eb="7">
      <t>ゴ</t>
    </rPh>
    <rPh sb="7" eb="9">
      <t>タイオウ</t>
    </rPh>
    <phoneticPr fontId="13"/>
  </si>
  <si>
    <t>インドネシア語対応（事前連絡）</t>
    <rPh sb="6" eb="7">
      <t>ゴ</t>
    </rPh>
    <rPh sb="7" eb="9">
      <t>タイオウ</t>
    </rPh>
    <phoneticPr fontId="13"/>
  </si>
  <si>
    <t>トルコ語対応</t>
    <rPh sb="3" eb="4">
      <t>ゴ</t>
    </rPh>
    <rPh sb="4" eb="6">
      <t>タイオウ</t>
    </rPh>
    <phoneticPr fontId="13"/>
  </si>
  <si>
    <t>トルコ語対応（レベル）</t>
    <rPh sb="3" eb="4">
      <t>ゴ</t>
    </rPh>
    <rPh sb="4" eb="6">
      <t>タイオウ</t>
    </rPh>
    <phoneticPr fontId="13"/>
  </si>
  <si>
    <t>トルコ語対応（事前連絡）</t>
    <rPh sb="3" eb="4">
      <t>ゴ</t>
    </rPh>
    <rPh sb="4" eb="6">
      <t>タイオウ</t>
    </rPh>
    <phoneticPr fontId="13"/>
  </si>
  <si>
    <t>フランス語対応</t>
    <rPh sb="4" eb="5">
      <t>ゴ</t>
    </rPh>
    <rPh sb="5" eb="7">
      <t>タイオウ</t>
    </rPh>
    <phoneticPr fontId="13"/>
  </si>
  <si>
    <t>フランス語対応（レベル）</t>
    <rPh sb="4" eb="5">
      <t>ゴ</t>
    </rPh>
    <rPh sb="5" eb="7">
      <t>タイオウ</t>
    </rPh>
    <phoneticPr fontId="13"/>
  </si>
  <si>
    <t>フランス語対応（事前連絡）</t>
    <rPh sb="4" eb="5">
      <t>ゴ</t>
    </rPh>
    <rPh sb="5" eb="7">
      <t>タイオウ</t>
    </rPh>
    <phoneticPr fontId="13"/>
  </si>
  <si>
    <t>ドイツ語対応</t>
    <rPh sb="3" eb="4">
      <t>ゴ</t>
    </rPh>
    <rPh sb="4" eb="6">
      <t>タイオウ</t>
    </rPh>
    <phoneticPr fontId="13"/>
  </si>
  <si>
    <t>ドイツ語対応（レベル）</t>
    <rPh sb="3" eb="4">
      <t>ゴ</t>
    </rPh>
    <rPh sb="4" eb="6">
      <t>タイオウ</t>
    </rPh>
    <phoneticPr fontId="13"/>
  </si>
  <si>
    <t>ドイツ語対応（事前連絡）</t>
    <rPh sb="3" eb="4">
      <t>ゴ</t>
    </rPh>
    <rPh sb="4" eb="6">
      <t>タイオウ</t>
    </rPh>
    <phoneticPr fontId="13"/>
  </si>
  <si>
    <t>ロシア語対応</t>
    <rPh sb="3" eb="4">
      <t>ゴ</t>
    </rPh>
    <rPh sb="4" eb="6">
      <t>タイオウ</t>
    </rPh>
    <phoneticPr fontId="13"/>
  </si>
  <si>
    <t>ロシア語対応（レベル）</t>
    <rPh sb="3" eb="4">
      <t>ゴ</t>
    </rPh>
    <rPh sb="4" eb="6">
      <t>タイオウ</t>
    </rPh>
    <phoneticPr fontId="13"/>
  </si>
  <si>
    <t>ロシア語対応（事前連絡）</t>
    <rPh sb="3" eb="4">
      <t>ゴ</t>
    </rPh>
    <rPh sb="4" eb="6">
      <t>タイオウ</t>
    </rPh>
    <phoneticPr fontId="13"/>
  </si>
  <si>
    <t>イタリア語対応</t>
    <rPh sb="4" eb="5">
      <t>ゴ</t>
    </rPh>
    <rPh sb="5" eb="7">
      <t>タイオウ</t>
    </rPh>
    <phoneticPr fontId="13"/>
  </si>
  <si>
    <t>イタリア語対応（レベル）</t>
    <rPh sb="4" eb="5">
      <t>ゴ</t>
    </rPh>
    <rPh sb="5" eb="7">
      <t>タイオウ</t>
    </rPh>
    <phoneticPr fontId="13"/>
  </si>
  <si>
    <t>イタリア語対応（事前連絡）</t>
    <rPh sb="4" eb="5">
      <t>ゴ</t>
    </rPh>
    <rPh sb="5" eb="7">
      <t>タイオウ</t>
    </rPh>
    <phoneticPr fontId="13"/>
  </si>
  <si>
    <t>その他外国語１対応</t>
  </si>
  <si>
    <t>その他外国語１対応（レベル）</t>
  </si>
  <si>
    <t>その他外国語１対応（事前連絡）</t>
  </si>
  <si>
    <t>その他外国語２対応</t>
  </si>
  <si>
    <t>その他外国語２対応（レベル）</t>
  </si>
  <si>
    <t>その他外国語２対応（事前連絡）</t>
  </si>
  <si>
    <t>その他外国語３対応</t>
  </si>
  <si>
    <t>その他外国語３対応（レベル）</t>
  </si>
  <si>
    <t>その他外国語３対応（事前連絡）</t>
  </si>
  <si>
    <t>外国語対応（特記事項）</t>
  </si>
  <si>
    <t>手話（服薬指導・相談）</t>
  </si>
  <si>
    <t>手話以外（服薬指導・相談）</t>
  </si>
  <si>
    <t>手話以外（服薬指導・相談事前連絡）</t>
  </si>
  <si>
    <t>手話以外対応（画面表示）</t>
  </si>
  <si>
    <t>手話以外対応（文書）</t>
  </si>
  <si>
    <t>手話以外対応（筆談）</t>
  </si>
  <si>
    <t>手話以外対応（上記以外）</t>
  </si>
  <si>
    <t>画面表示で服薬指導や相談が可能</t>
  </si>
  <si>
    <t>文書または筆談での服薬指導や相談が可能</t>
  </si>
  <si>
    <t>薬袋（点字表示）</t>
  </si>
  <si>
    <t>薬剤（点字表示）</t>
  </si>
  <si>
    <t>服薬指導用文書（点字表示）</t>
  </si>
  <si>
    <t>お薬服用識別シール</t>
  </si>
  <si>
    <t>点字（服薬指導・相談）</t>
  </si>
  <si>
    <t>点字（服薬指導・相談の事前連絡）</t>
  </si>
  <si>
    <t>点字以外（服薬指導・相談）</t>
  </si>
  <si>
    <t>点字以外（服薬指導・相談の事前連絡）</t>
  </si>
  <si>
    <t>点字ブロック</t>
  </si>
  <si>
    <t>車椅子来局</t>
  </si>
  <si>
    <t>スロープ</t>
  </si>
  <si>
    <t>手すり</t>
  </si>
  <si>
    <t>身体障害者用トイレ</t>
  </si>
  <si>
    <t>車椅子利用者用駐車場</t>
  </si>
  <si>
    <t>点状ブロック</t>
  </si>
  <si>
    <t>昇降機</t>
  </si>
  <si>
    <t>障害者に対する配慮（特記事項）</t>
  </si>
  <si>
    <t>山口県健康エキスパート薬剤師の有無</t>
  </si>
  <si>
    <t>ドライブスルー</t>
  </si>
  <si>
    <t>感染症専用の受付・待合室の設置</t>
  </si>
  <si>
    <t>相談用個室又は独立したコーナーの設置</t>
  </si>
  <si>
    <t>医療用医薬品備蓄数</t>
  </si>
  <si>
    <t>要指導医薬品・一般用医薬品取り扱いの有無</t>
  </si>
  <si>
    <t>要指導医薬品・一般用医薬品取り扱いの品目数</t>
  </si>
  <si>
    <t>高度管理医療機器取り扱いの有無</t>
  </si>
  <si>
    <t>衛生材料及び介護用品の取扱いの有無</t>
  </si>
  <si>
    <t>女性薬剤師による相談対応</t>
  </si>
  <si>
    <t>けんけつ応援薬局（献血検査成績通知票相談）である旨の表示の有無</t>
  </si>
  <si>
    <t>ベビーベッドの有無</t>
  </si>
  <si>
    <t>子供の遊び場の有無</t>
  </si>
  <si>
    <t>相談用個室又は独立したコーナーの有無</t>
  </si>
  <si>
    <t>感染症専用受付及び待合室</t>
  </si>
  <si>
    <t>IFZ038_hkiry_kkk_yakk_dkj_yyyyMMddHHmmssSSS.csv</t>
  </si>
  <si>
    <t>保健医療計画_薬局（独自）</t>
  </si>
  <si>
    <t>都道府県コード</t>
    <rPh sb="0" eb="4">
      <t>トドウフケン</t>
    </rPh>
    <phoneticPr fontId="22"/>
  </si>
  <si>
    <t>機関コード</t>
    <rPh sb="0" eb="2">
      <t>キカン</t>
    </rPh>
    <phoneticPr fontId="21"/>
  </si>
  <si>
    <t>治療抵抗性統合失調症治療薬</t>
  </si>
  <si>
    <t>県薬剤師会開催認知症対応力向上</t>
  </si>
  <si>
    <t>在宅医療（訪問指導）実績</t>
  </si>
  <si>
    <t>在宅患者訪問薬剤管理指導</t>
  </si>
  <si>
    <t>過去１年間薬剤管理指導</t>
  </si>
  <si>
    <t>在宅療養患者通常利用医薬品</t>
  </si>
  <si>
    <t>患者の急変に対応</t>
  </si>
  <si>
    <t>在宅医療を受ける患者地域包括支援センター</t>
  </si>
  <si>
    <t>IFZ001_base_yyyyMMddHHmmssSSS.csv</t>
    <phoneticPr fontId="5"/>
  </si>
  <si>
    <t>基本情報</t>
  </si>
  <si>
    <t>保険医療機関番号</t>
  </si>
  <si>
    <t>所属郡市医師会</t>
  </si>
  <si>
    <t>連絡担当者（記入日）</t>
  </si>
  <si>
    <t>連絡担当者（電話番号）</t>
  </si>
  <si>
    <t>連絡担当者（内線）</t>
  </si>
  <si>
    <t>連絡担当者（ＦＡＸ）</t>
  </si>
  <si>
    <t>連絡担当者（メールアドレス）</t>
  </si>
  <si>
    <t>外来区分</t>
  </si>
  <si>
    <t>施設正式名称（フリガナ）</t>
  </si>
  <si>
    <t>施設正式名称</t>
  </si>
  <si>
    <t>施設略称名（フリガナ）</t>
  </si>
  <si>
    <t>施設略称名</t>
  </si>
  <si>
    <t>施設名英語表記（ローマ字）</t>
  </si>
  <si>
    <t>携帯電話案内用略称</t>
  </si>
  <si>
    <t>最小地区コード</t>
  </si>
  <si>
    <t>案内用電話番号</t>
  </si>
  <si>
    <t>夜間・休日案内用電話番号</t>
  </si>
  <si>
    <t>案内用ＦＡＸ</t>
  </si>
  <si>
    <t>ＦＡＸ番号（夜間）</t>
  </si>
  <si>
    <t>夜間・休日の電話対応可能時間帯（開始）</t>
  </si>
  <si>
    <t>夜間・休日の電話対応可能時間帯（終了）</t>
  </si>
  <si>
    <t>基本診療時間帯１（開始）</t>
  </si>
  <si>
    <t>基本診療時間帯１（終了）</t>
  </si>
  <si>
    <t>基本診療時間帯２（開始）</t>
  </si>
  <si>
    <t>基本診療時間帯２（終了）</t>
  </si>
  <si>
    <t>基本診療時間帯３（開始）</t>
  </si>
  <si>
    <t>基本診療時間帯３（終了）</t>
  </si>
  <si>
    <t>基本外来受付時間帯１（開始）</t>
  </si>
  <si>
    <t>基本外来受付時間帯１（終了）</t>
  </si>
  <si>
    <t>基本外来受付時間帯２（開始）</t>
  </si>
  <si>
    <t>基本外来受付時間帯２（終了）</t>
  </si>
  <si>
    <t>基本外来受付時間帯３（開始）</t>
  </si>
  <si>
    <t>基本外来受付時間帯３（終了）</t>
  </si>
  <si>
    <t>毎週きまった曜日に診察（月）</t>
  </si>
  <si>
    <t>毎週きまった曜日に診察（火）</t>
  </si>
  <si>
    <t>毎週きまった曜日に診察（水）</t>
  </si>
  <si>
    <t>毎週きまった曜日に診察（木）</t>
  </si>
  <si>
    <t>毎週きまった曜日に診察（金）</t>
  </si>
  <si>
    <t>毎週きまった曜日に診察（土）</t>
  </si>
  <si>
    <t>毎週きまった曜日に診察（日）</t>
  </si>
  <si>
    <t>外来特記事項</t>
  </si>
  <si>
    <t>定期休診（月）</t>
  </si>
  <si>
    <t>定期休診（火）</t>
  </si>
  <si>
    <t>定期休診（水）</t>
  </si>
  <si>
    <t>定期休診（木）</t>
  </si>
  <si>
    <t>定期休診（金）</t>
  </si>
  <si>
    <t>定期休診（土）</t>
  </si>
  <si>
    <t>定期休診（日）</t>
  </si>
  <si>
    <t>定期休診第１週（月）</t>
  </si>
  <si>
    <t>定期休診第１週（火）</t>
  </si>
  <si>
    <t>定期休診第１週（水）</t>
  </si>
  <si>
    <t>定期休診第１週（木）</t>
  </si>
  <si>
    <t>定期休診第１週（金）</t>
  </si>
  <si>
    <t>定期休診第１週（土）</t>
  </si>
  <si>
    <t>定期休診第１週（日）</t>
  </si>
  <si>
    <t>定期休診第２週（月）</t>
  </si>
  <si>
    <t>定期休診第２週（火）</t>
  </si>
  <si>
    <t>定期休診第２週（水）</t>
  </si>
  <si>
    <t>定期休診第２週（木）</t>
  </si>
  <si>
    <t>定期休診第２週（金）</t>
  </si>
  <si>
    <t>定期休診第２週（土）</t>
  </si>
  <si>
    <t>定期休診第２週（日）</t>
  </si>
  <si>
    <t>定期休診第３週（月）</t>
  </si>
  <si>
    <t>定期休診第３週（火）</t>
  </si>
  <si>
    <t>定期休診第３週（水）</t>
  </si>
  <si>
    <t>定期休診第３週（木）</t>
  </si>
  <si>
    <t>定期休診第３週（金）</t>
  </si>
  <si>
    <t>定期休診第３週（土）</t>
  </si>
  <si>
    <t>定期休診第３週（日）</t>
  </si>
  <si>
    <t>定期休診第４週（月）</t>
  </si>
  <si>
    <t>定期休診第４週（火）</t>
  </si>
  <si>
    <t>定期休診第４週（水）</t>
  </si>
  <si>
    <t>定期休診第４週（木）</t>
  </si>
  <si>
    <t>定期休診第４週（金）</t>
  </si>
  <si>
    <t>定期休診第４週（土）</t>
  </si>
  <si>
    <t>定期休診第４週（日）</t>
  </si>
  <si>
    <t>定期休診第５週（月）</t>
  </si>
  <si>
    <t>定期休診第５週（火）</t>
  </si>
  <si>
    <t>定期休診第５週（水）</t>
  </si>
  <si>
    <t>定期休診第５週（木）</t>
  </si>
  <si>
    <t>定期休診第５週（金）</t>
  </si>
  <si>
    <t>定期休診第５週（土）</t>
  </si>
  <si>
    <t>定期休診第５週（日）</t>
  </si>
  <si>
    <t>祝日休診</t>
  </si>
  <si>
    <t>その他休診日</t>
  </si>
  <si>
    <t>許可病床一般病床数</t>
  </si>
  <si>
    <t>許可病床療養病床数</t>
  </si>
  <si>
    <t>許可病床療養病床数（うち医療保険適用）</t>
  </si>
  <si>
    <t>許可病床療養病床数（うち介護保険適用）</t>
  </si>
  <si>
    <t>許可病床精神病床数</t>
  </si>
  <si>
    <t>許可病床精神病床数（うち指定病床）</t>
  </si>
  <si>
    <t>許可病床結核病床数</t>
  </si>
  <si>
    <t>許可病床感染症病床数</t>
  </si>
  <si>
    <t>許可病床合計病床数</t>
  </si>
  <si>
    <t>出張専門の助産所</t>
  </si>
  <si>
    <t>病院の運営方針（急性期型）</t>
  </si>
  <si>
    <t>病院の運営方針（慢性期型）</t>
  </si>
  <si>
    <t>病院の運営方針（介護中心型病院）</t>
  </si>
  <si>
    <t>病院の運営方針（混合型）</t>
  </si>
  <si>
    <t>病院の運営方針（どちらでもない）</t>
  </si>
  <si>
    <t>病床種別</t>
  </si>
  <si>
    <t>病院の性格</t>
  </si>
  <si>
    <t>重症心身障害児施設</t>
  </si>
  <si>
    <t>肢体不自由児施設</t>
  </si>
  <si>
    <t>外来診療は主に心身障害児（者）を対象</t>
  </si>
  <si>
    <t>会社等の企業内従業員対象の医療機関</t>
  </si>
  <si>
    <t>社会福祉施設等の施設内入所者対象の医療機関</t>
  </si>
  <si>
    <t>船舶内の医療機関</t>
  </si>
  <si>
    <t>コンタクトレンズ専門医療機関</t>
  </si>
  <si>
    <t>検診・健診専門の医療機関</t>
  </si>
  <si>
    <t>訪問診療・在宅診療専門の医療機関</t>
  </si>
  <si>
    <t>主に心身障害児(者）を対象とした医療機関</t>
  </si>
  <si>
    <t>保健所・保健センター</t>
  </si>
  <si>
    <t>休診中</t>
  </si>
  <si>
    <t>休診予定</t>
  </si>
  <si>
    <t>時間外におけるかかりつけ患者への対応</t>
  </si>
  <si>
    <t>休日におけるかかりつけ患者への対応</t>
  </si>
  <si>
    <t>助産所のみ</t>
  </si>
  <si>
    <t>出張のみ</t>
  </si>
  <si>
    <t>助産所及び出張</t>
  </si>
  <si>
    <t>診療科目コード</t>
  </si>
  <si>
    <t>診療科目名</t>
  </si>
  <si>
    <t>主たる科目</t>
  </si>
  <si>
    <t>当直体制の可否</t>
  </si>
  <si>
    <t>外来事項特記</t>
  </si>
  <si>
    <t>診療開始（月）</t>
  </si>
  <si>
    <t>診療終了（月）</t>
  </si>
  <si>
    <t>診療開始（火）</t>
  </si>
  <si>
    <t>診療終了（火）</t>
  </si>
  <si>
    <t>診療開始（水）</t>
  </si>
  <si>
    <t>診療終了（水）</t>
  </si>
  <si>
    <t>診療開始（木）</t>
  </si>
  <si>
    <t>診療終了（木）</t>
  </si>
  <si>
    <t>診療開始（金）</t>
  </si>
  <si>
    <t>診療終了（金）</t>
  </si>
  <si>
    <t>診療開始（土）</t>
  </si>
  <si>
    <t>診療終了（土）</t>
  </si>
  <si>
    <t>診療開始（日）</t>
  </si>
  <si>
    <t>診療終了（日）</t>
  </si>
  <si>
    <t>診療開始（祝）</t>
  </si>
  <si>
    <t>診療終了（祝）</t>
  </si>
  <si>
    <t>外来受付開始（月）</t>
  </si>
  <si>
    <t>外来受付終了（月）</t>
  </si>
  <si>
    <t>外来受付開始（火）</t>
  </si>
  <si>
    <t>外来受付終了（火）</t>
  </si>
  <si>
    <t>外来受付開始（水）</t>
  </si>
  <si>
    <t>外来受付終了（水）</t>
  </si>
  <si>
    <t>外来受付開始（木）</t>
  </si>
  <si>
    <t>外来受付終了（木）</t>
  </si>
  <si>
    <t>外来受付開始（金）</t>
  </si>
  <si>
    <t>外来受付終了（金）</t>
  </si>
  <si>
    <t>外来受付開始（土）</t>
  </si>
  <si>
    <t>外来受付終了（土）</t>
  </si>
  <si>
    <t>外来受付開始（日）</t>
  </si>
  <si>
    <t>外来受付終了（日）</t>
  </si>
  <si>
    <t>外来受付開始（祝）</t>
  </si>
  <si>
    <t>外来受付終了（祝）</t>
  </si>
  <si>
    <t>IFZ005_accs_iryokk_yyyyMMddHHmmssSSS.csv</t>
  </si>
  <si>
    <t>アクセス情報（医療機関）</t>
    <rPh sb="4" eb="6">
      <t>ジョウホウ</t>
    </rPh>
    <rPh sb="7" eb="9">
      <t>イリョウ</t>
    </rPh>
    <rPh sb="9" eb="11">
      <t>キカン</t>
    </rPh>
    <phoneticPr fontId="11"/>
  </si>
  <si>
    <t>ルート１（最寄り駅：所要時間）</t>
  </si>
  <si>
    <t>ルート１（最寄り駅：自動車所要時間）</t>
  </si>
  <si>
    <t>ルート１（バス経路１）</t>
  </si>
  <si>
    <t>ルート１（バス経路２）</t>
  </si>
  <si>
    <t>ルート１（バス経路３）</t>
  </si>
  <si>
    <t>ルート２（最寄り駅：所要時間）</t>
  </si>
  <si>
    <t>ルート２（最寄り駅：自動車所要時間）</t>
  </si>
  <si>
    <t>ルート２（バス経路１）</t>
  </si>
  <si>
    <t>ルート２（バス経路２）</t>
  </si>
  <si>
    <t>ルート２（バス経路３）</t>
  </si>
  <si>
    <t>ルート３（最寄り路線名）</t>
  </si>
  <si>
    <t>ルート３（最寄り駅名）</t>
  </si>
  <si>
    <t>ルート３（最寄り駅：所要時間）</t>
  </si>
  <si>
    <t>ルート３（最寄り駅：自動車所要時間）</t>
  </si>
  <si>
    <t>ルート３（バス経路１）</t>
  </si>
  <si>
    <t>ルート３（バス経路２）</t>
  </si>
  <si>
    <t>ルート３（バス経路３）</t>
  </si>
  <si>
    <t>案内用ホームページ</t>
  </si>
  <si>
    <t>案内用メールアドレス</t>
  </si>
  <si>
    <t>予約診療</t>
  </si>
  <si>
    <t>予約診療（実施状況）</t>
  </si>
  <si>
    <t>実施状況</t>
  </si>
  <si>
    <t>予約診療（特記事項）</t>
  </si>
  <si>
    <t>予約用電話番号</t>
  </si>
  <si>
    <t>予約用ＦＡＸ</t>
  </si>
  <si>
    <t>予約用フリーダイヤル</t>
  </si>
  <si>
    <t>予約用ホームページ</t>
  </si>
  <si>
    <t>予約用メールアドレス</t>
  </si>
  <si>
    <t>時間外対応</t>
  </si>
  <si>
    <t>時間外対応（緊急時）</t>
  </si>
  <si>
    <t>時間外対応（連携施設電話転送）</t>
  </si>
  <si>
    <t>入院可否</t>
  </si>
  <si>
    <t>面会区分</t>
  </si>
  <si>
    <t>面会時間区分</t>
  </si>
  <si>
    <t>面会時間帯１開始（月）</t>
  </si>
  <si>
    <t>面会時間帯１終了（月）</t>
  </si>
  <si>
    <t>面会時間帯１開始（火）</t>
  </si>
  <si>
    <t>面会時間帯１終了（火）</t>
  </si>
  <si>
    <t>面会時間帯１開始（水）</t>
  </si>
  <si>
    <t>面会時間帯１終了（水）</t>
  </si>
  <si>
    <t>面会時間帯１開始（木）</t>
  </si>
  <si>
    <t>面会時間帯１終了（木）</t>
  </si>
  <si>
    <t>面会時間帯１開始（金）</t>
  </si>
  <si>
    <t>面会時間帯１終了（金）</t>
  </si>
  <si>
    <t>面会時間帯１開始（土）</t>
  </si>
  <si>
    <t>面会時間帯１終了（土）</t>
  </si>
  <si>
    <t>面会時間帯１開始（日）</t>
  </si>
  <si>
    <t>面会時間帯１終了（日）</t>
  </si>
  <si>
    <t>面会時間帯１開始（祝）</t>
  </si>
  <si>
    <t>面会時間帯１終了（祝）</t>
  </si>
  <si>
    <t>面会時間帯２開始（月）</t>
  </si>
  <si>
    <t>面会時間帯２終了（月）</t>
  </si>
  <si>
    <t>面会時間帯２開始（火）</t>
  </si>
  <si>
    <t>面会時間帯２終了（火）</t>
  </si>
  <si>
    <t>面会時間帯２開始（水）</t>
  </si>
  <si>
    <t>面会時間帯２終了（水）</t>
  </si>
  <si>
    <t>面会時間帯２開始（木）</t>
  </si>
  <si>
    <t>面会時間帯２終了（木）</t>
  </si>
  <si>
    <t>面会時間帯２開始（金）</t>
  </si>
  <si>
    <t>面会時間帯２終了（金）</t>
  </si>
  <si>
    <t>面会時間帯２開始（土）</t>
  </si>
  <si>
    <t>面会時間帯２終了（土）</t>
  </si>
  <si>
    <t>面会時間帯２開始（日）</t>
  </si>
  <si>
    <t>面会時間帯２終了（日）</t>
  </si>
  <si>
    <t>面会時間帯２開始（祝）</t>
  </si>
  <si>
    <t>面会時間帯２終了（祝）</t>
  </si>
  <si>
    <t>面会時間帯３開始（月）</t>
  </si>
  <si>
    <t>面会時間帯３終了（月）</t>
  </si>
  <si>
    <t>面会時間帯３開始（火）</t>
  </si>
  <si>
    <t>面会時間帯３終了（火）</t>
  </si>
  <si>
    <t>面会時間帯３開始（水）</t>
  </si>
  <si>
    <t>面会時間帯３終了（水）</t>
  </si>
  <si>
    <t>面会時間帯３開始（木）</t>
  </si>
  <si>
    <t>面会時間帯３終了（木）</t>
  </si>
  <si>
    <t>面会時間帯３開始（金）</t>
  </si>
  <si>
    <t>面会時間帯３終了（金）</t>
  </si>
  <si>
    <t>面会時間帯３開始（土）</t>
  </si>
  <si>
    <t>面会時間帯３終了（土）</t>
  </si>
  <si>
    <t>面会時間帯３開始（日）</t>
  </si>
  <si>
    <t>面会時間帯３終了（日）</t>
  </si>
  <si>
    <t>面会時間帯３開始（祝）</t>
  </si>
  <si>
    <t>面会時間帯３終了（祝）</t>
  </si>
  <si>
    <t>面会（特記事項）</t>
  </si>
  <si>
    <t>休日・全夜間診療事業実施医療機関（２科（内科系・外科系））</t>
  </si>
  <si>
    <t>休日・全夜間診療事業実施医療機関（３科（内科系・小児科・外科系））</t>
  </si>
  <si>
    <t>休日・全夜間診療事業実施医療機関　小児科</t>
  </si>
  <si>
    <t>休日・全夜間診療事業実施医療機関（単科）</t>
  </si>
  <si>
    <t>休日・全夜間診療事業実施医療機関（単科名）</t>
    <rPh sb="19" eb="20">
      <t>メイ</t>
    </rPh>
    <phoneticPr fontId="23"/>
  </si>
  <si>
    <t>気管切開</t>
    <rPh sb="0" eb="2">
      <t>キカン</t>
    </rPh>
    <rPh sb="2" eb="4">
      <t>セッカイ</t>
    </rPh>
    <phoneticPr fontId="23"/>
  </si>
  <si>
    <t>人工呼吸器私用</t>
    <rPh sb="0" eb="5">
      <t>ジンコウコキュウキ</t>
    </rPh>
    <rPh sb="5" eb="7">
      <t>シヨウ</t>
    </rPh>
    <phoneticPr fontId="23"/>
  </si>
  <si>
    <t>中心静脈栄養</t>
    <rPh sb="0" eb="2">
      <t>チュウシン</t>
    </rPh>
    <rPh sb="2" eb="4">
      <t>ジョウミャク</t>
    </rPh>
    <rPh sb="4" eb="6">
      <t>エイヨウ</t>
    </rPh>
    <phoneticPr fontId="23"/>
  </si>
  <si>
    <t>経鼻経管栄養</t>
    <rPh sb="0" eb="6">
      <t>ケイビケイカンエイヨウ</t>
    </rPh>
    <phoneticPr fontId="23"/>
  </si>
  <si>
    <t>胃瘻経管栄養</t>
    <rPh sb="0" eb="2">
      <t>イロウ</t>
    </rPh>
    <rPh sb="2" eb="6">
      <t>ケイカンエイヨウ</t>
    </rPh>
    <phoneticPr fontId="23"/>
  </si>
  <si>
    <t>人工肛門</t>
    <rPh sb="0" eb="2">
      <t>ジンコウ</t>
    </rPh>
    <rPh sb="2" eb="4">
      <t>コウモン</t>
    </rPh>
    <phoneticPr fontId="23"/>
  </si>
  <si>
    <t>MRSA要請患者</t>
    <rPh sb="4" eb="6">
      <t>ヨウセイ</t>
    </rPh>
    <rPh sb="6" eb="8">
      <t>カンジャ</t>
    </rPh>
    <phoneticPr fontId="23"/>
  </si>
  <si>
    <t>IFZ007_srvc_amenity_yyyyMMddHHmmssSSS.csv</t>
  </si>
  <si>
    <t>院内サービス・アメニティ</t>
  </si>
  <si>
    <t>院内処方フラグ</t>
  </si>
  <si>
    <t>院外処方フラグ</t>
  </si>
  <si>
    <t>ジェネリック医薬品の処方の実施</t>
  </si>
  <si>
    <t>外国語対応に関する特記事項</t>
  </si>
  <si>
    <t>多言語音声翻訳機器対応</t>
  </si>
  <si>
    <t>外国人患者サポート</t>
  </si>
  <si>
    <t>外国人患者サポート（特記事項）</t>
  </si>
  <si>
    <t>外国語対応に関する連携サポート窓口設置</t>
  </si>
  <si>
    <t>対応可能日時</t>
  </si>
  <si>
    <t>対応可能日時(助産所)</t>
  </si>
  <si>
    <t>連携サポート窓口電話番号</t>
  </si>
  <si>
    <t>連携サポート窓口電話番号(助産所)</t>
  </si>
  <si>
    <t>外国人患者受入れに関する連絡調整の担当部署</t>
  </si>
  <si>
    <t>担当部署の電話番号</t>
  </si>
  <si>
    <t>備考</t>
  </si>
  <si>
    <t>自費診療時の金額（診療報酬点数の割合）</t>
  </si>
  <si>
    <t>自費診療時の金額（診療報酬点数の割合（数値））</t>
  </si>
  <si>
    <t>自費診療時の金額（診療報酬点数の割合（要相談））</t>
  </si>
  <si>
    <t>英文診断書の発行（区分）</t>
  </si>
  <si>
    <t>英文診断書の発行（備考）</t>
  </si>
  <si>
    <t>聴覚障害者（手話対応）</t>
  </si>
  <si>
    <t>聴覚障害者（施設内情報表示対応）</t>
  </si>
  <si>
    <t>聴覚障害者（文字対応）</t>
  </si>
  <si>
    <t>視覚障害者（施設内音声表示対応）</t>
  </si>
  <si>
    <t>視覚障害者（施設内点字ブロック設置）</t>
  </si>
  <si>
    <t>視覚障害者（点字診療内容等表示対応）</t>
  </si>
  <si>
    <t>障害者歯科相談医の指定の有無</t>
  </si>
  <si>
    <t>聴覚障害者の受け入れが可能</t>
  </si>
  <si>
    <t>聴覚障害者への配慮（絵カード等による診療内容の説明ツール）</t>
  </si>
  <si>
    <t>視覚障害者の受け入れが可能</t>
  </si>
  <si>
    <t>発達障害者の受け入れが可能</t>
  </si>
  <si>
    <t>知的障害者の受け入れが可能</t>
  </si>
  <si>
    <t>身体障害者の受け入れが可能</t>
  </si>
  <si>
    <t>全介助（動作に対し全面的に介助が必要）の患者に対応</t>
  </si>
  <si>
    <t>一部介助（ユニットへの移乗などに介助が必要）の患者に対応</t>
  </si>
  <si>
    <t>車いすのまま（ユニットに移動せず）診療</t>
  </si>
  <si>
    <t>姿勢の保持ができない患者に対応</t>
  </si>
  <si>
    <t>診療への協力の得られない障害者（児）に対応</t>
  </si>
  <si>
    <t>個室の待合室がある</t>
  </si>
  <si>
    <t>待合室に間仕切りがある</t>
  </si>
  <si>
    <t>個室の診療室がある</t>
  </si>
  <si>
    <t>診療室のユニットが間仕切りで区切られている</t>
  </si>
  <si>
    <t>抑制具（レストレイナー（Ｒ）など）がある</t>
  </si>
  <si>
    <t>開口器がある</t>
  </si>
  <si>
    <t>障害児（者）への訪問歯科診療を実施している</t>
  </si>
  <si>
    <t>近くにコインパーキングがある（障害者の利用が困難なものを除く）</t>
  </si>
  <si>
    <t>患者専用の駐車場がある（障害者の利用が困難なものを除く）</t>
  </si>
  <si>
    <t>歯科医療機関が閲覧する際の備考情報</t>
  </si>
  <si>
    <t>ハートビル法による認定</t>
  </si>
  <si>
    <t>相談時間１</t>
  </si>
  <si>
    <t>相談時間２</t>
  </si>
  <si>
    <t>全盲患者の介護等を行うボランティア有り</t>
  </si>
  <si>
    <t>防災体制マニュアル有り</t>
  </si>
  <si>
    <t>知的障害者歯科診療可能</t>
  </si>
  <si>
    <t>同伴児童の一時預かり有り</t>
  </si>
  <si>
    <t>身体障害者歯科診療可能</t>
  </si>
  <si>
    <t>診療情報の提供</t>
  </si>
  <si>
    <t>家族が宿泊できる施設あり</t>
  </si>
  <si>
    <t>感染症患者歯科診療可能</t>
  </si>
  <si>
    <t>診療計画書の実施</t>
  </si>
  <si>
    <t>シェーグレン患者の歯科診療可能</t>
  </si>
  <si>
    <t>精神疾患患者の歯科診療可能</t>
  </si>
  <si>
    <t>苦情相談窓口の設置（障害者に対するサービス）</t>
  </si>
  <si>
    <t>心疾患、脳血管障害疾患患者の歯科診療可能</t>
  </si>
  <si>
    <t>車椅子等利用者（施設バリアフリー化）</t>
  </si>
  <si>
    <t>車椅子等利用者（駐車施設）</t>
  </si>
  <si>
    <t>車椅子等利用者（多機能トイレ設置）</t>
  </si>
  <si>
    <t>通常の車椅子の患者がチェアサイドまで入れる環境がある</t>
  </si>
  <si>
    <t>自走式の車椅子の患者がチェアサイドまで入れる環境がある</t>
  </si>
  <si>
    <t>大型の車椅子の患者がチェアサイドまで入れる環境がある</t>
  </si>
  <si>
    <t>2階以上の診療室だがエレベーターがある</t>
  </si>
  <si>
    <t>多機能トイレが設置されている</t>
  </si>
  <si>
    <t>施設内全面禁煙実施</t>
  </si>
  <si>
    <t>施設内における喫煙室の設置</t>
  </si>
  <si>
    <t>健康増進法第２８－１３屋外喫煙場所設置</t>
  </si>
  <si>
    <t>医療相談（窓口設置）</t>
  </si>
  <si>
    <t>医療に関する相談員の人数</t>
  </si>
  <si>
    <t>相談時間１（開始時間）</t>
  </si>
  <si>
    <t>相談時間１（終了時間）</t>
  </si>
  <si>
    <t>相談専用電話番号</t>
  </si>
  <si>
    <t>相談専用FAX番号</t>
  </si>
  <si>
    <t>専用相談室の設置</t>
  </si>
  <si>
    <t>専用相談室の室数</t>
  </si>
  <si>
    <t>医療相談（窓口相談員人数）</t>
  </si>
  <si>
    <t>医療ソーシャルワーカー配置人数</t>
  </si>
  <si>
    <t>医療ソーシャルワーカー等配置人数</t>
    <rPh sb="11" eb="12">
      <t>トウ</t>
    </rPh>
    <phoneticPr fontId="11"/>
  </si>
  <si>
    <t>精神科ソーシャルワーカー配置人数</t>
  </si>
  <si>
    <t>合計（全職種の合計）</t>
  </si>
  <si>
    <t>医療ソーシャルワーカーの配置人数（非常勤を含む場合は常勤換算後の人数）</t>
  </si>
  <si>
    <t>医療に関する相談員のうち精神科ソーシャルワーカーの配置人数</t>
  </si>
  <si>
    <t>適時・適温食事提供</t>
  </si>
  <si>
    <t>食事時間の特定（朝食の開始時刻）</t>
  </si>
  <si>
    <t>食事時間の特定（朝食の終了時刻）</t>
  </si>
  <si>
    <t>食事時間の特定（昼食の開始時刻）</t>
  </si>
  <si>
    <t>食事時間の特定（昼食の終了時刻）</t>
  </si>
  <si>
    <t>食事時間の特定（夜食の開始時刻）</t>
  </si>
  <si>
    <t>食事時間の特定（夜食の終了時刻）</t>
  </si>
  <si>
    <t>病床外食事</t>
  </si>
  <si>
    <t>選択可能入院食提供</t>
  </si>
  <si>
    <t>院内売店設置</t>
  </si>
  <si>
    <t>外来者用食堂設置</t>
  </si>
  <si>
    <t>院内売店の営業時間</t>
  </si>
  <si>
    <t>外来者用食堂の営業時間</t>
  </si>
  <si>
    <t>授乳スペース</t>
  </si>
  <si>
    <t>オムツ交換スペース（ベビーシート）</t>
  </si>
  <si>
    <t>トイレ内ベビーチェア</t>
  </si>
  <si>
    <t>ベビーベッド</t>
  </si>
  <si>
    <t>苦情相談窓口の設置（その他の院内サービス等）</t>
  </si>
  <si>
    <t>家族が宿泊できる併設施設有り</t>
  </si>
  <si>
    <t>同伴児童の一時預かり・全盲患者の介護等を行うボランティア有り</t>
  </si>
  <si>
    <t>送迎バス有り</t>
  </si>
  <si>
    <t>透析患者の送迎サービス有り</t>
  </si>
  <si>
    <t>待ち時間に関する表示や情報提供の実施</t>
  </si>
  <si>
    <t>時間外診療の実施</t>
  </si>
  <si>
    <t>予約をしていない場合の外来平均待ち時間</t>
  </si>
  <si>
    <t>ＡＥＤ(自動体外式除細動器）有り</t>
  </si>
  <si>
    <t>JMIP（外国人患者受入れ医療機関認証制度）の認証</t>
  </si>
  <si>
    <t>外国人患者を受け入れる拠点的な医療機関への選出</t>
  </si>
  <si>
    <t>産褥入院</t>
  </si>
  <si>
    <t>子連れ入院の実施</t>
  </si>
  <si>
    <t>配偶者同伴の入院</t>
  </si>
  <si>
    <t>その他家族等同伴の入院</t>
  </si>
  <si>
    <t>温水洗浄トイレ</t>
  </si>
  <si>
    <t>ボランティア活動の受入</t>
  </si>
  <si>
    <t>苦情相談窓口</t>
  </si>
  <si>
    <t>その他に実施又は設置しているサービス等（ATM・コインランドリー等）</t>
  </si>
  <si>
    <t>診療情報の開示</t>
  </si>
  <si>
    <t>同伴児童の一時預かり</t>
  </si>
  <si>
    <t>かかりつけ患者に対する時間外診療の実施</t>
  </si>
  <si>
    <t>かかりつけ患者に対する電話相談（昼間）</t>
  </si>
  <si>
    <t>かかりつけ患者に対する電話相談（夜間）</t>
  </si>
  <si>
    <t>助産師外来</t>
  </si>
  <si>
    <t>院内助産所</t>
  </si>
  <si>
    <t>IFZ008_hiyofutn_yyyyMMddHHmmssSSS.csv</t>
  </si>
  <si>
    <t>費用負担情報</t>
  </si>
  <si>
    <t>対応可能な指定小児慢性特定疾病</t>
  </si>
  <si>
    <t>更生医療（眼科）</t>
  </si>
  <si>
    <t>更生医療（耳鼻咽喉科）</t>
  </si>
  <si>
    <t>更生医療（口腔）</t>
  </si>
  <si>
    <t>更生医療（整形外科）</t>
  </si>
  <si>
    <t>更生医療（形成外科）</t>
  </si>
  <si>
    <t>更生医療（中枢神経）</t>
  </si>
  <si>
    <t>更生医療（脳神経外科）</t>
  </si>
  <si>
    <t>更生医療（心臓脈管外科）</t>
  </si>
  <si>
    <t>更生医療（心臓移植）</t>
  </si>
  <si>
    <t>更生医療（腎臓）</t>
  </si>
  <si>
    <t>更生医療（腎移植）</t>
  </si>
  <si>
    <t>更生医療（小腸）</t>
  </si>
  <si>
    <t>更生医療（歯科矯正）</t>
  </si>
  <si>
    <t>更生医療（免疫）</t>
  </si>
  <si>
    <t>育成医療（眼科）</t>
  </si>
  <si>
    <t>育成医療（耳鼻咽喉科）</t>
  </si>
  <si>
    <t>育成医療（口腔）</t>
  </si>
  <si>
    <t>育成医療（整形外科）</t>
  </si>
  <si>
    <t>育成医療（形成外科）</t>
  </si>
  <si>
    <t>育成医療（中枢神経）</t>
  </si>
  <si>
    <t>育成医療（脳神経外科）</t>
  </si>
  <si>
    <t>育成医療（心臓脈管外科）</t>
  </si>
  <si>
    <t>育成医療（心臓移植）</t>
  </si>
  <si>
    <t>育成医療（腎臓）</t>
  </si>
  <si>
    <t>育成医療（腎移植）</t>
  </si>
  <si>
    <t>育成医療（小腸）</t>
  </si>
  <si>
    <t>育成医療（歯科矯正）</t>
  </si>
  <si>
    <t>育成医療（免疫）</t>
  </si>
  <si>
    <t>視覚障害</t>
  </si>
  <si>
    <t>聴覚障害</t>
  </si>
  <si>
    <t>音声機能・言語機能又はそしゃく機能の障害</t>
  </si>
  <si>
    <t>肢体不自由</t>
  </si>
  <si>
    <t>肢体不自由（乳幼児期以前の脳病変による運動機能障害）</t>
  </si>
  <si>
    <t>心臓機能障害</t>
  </si>
  <si>
    <t>じん臓機能障害</t>
  </si>
  <si>
    <t>呼吸器機能障害</t>
  </si>
  <si>
    <t>ぼうこう又は直腸機能障害</t>
  </si>
  <si>
    <t>小腸機能障害</t>
  </si>
  <si>
    <t>免疫機能障害</t>
  </si>
  <si>
    <t>肝臓機能障害</t>
  </si>
  <si>
    <t>特別個室差額ベッド数</t>
  </si>
  <si>
    <t>特別個室１日当たり差額（税込）</t>
  </si>
  <si>
    <t>特別個室１日当たり差額（税込特別料金徴収有無）</t>
  </si>
  <si>
    <t>特別個室１日当たり差額（最高金額税込）</t>
  </si>
  <si>
    <t>個室差額ベッド数</t>
  </si>
  <si>
    <t>個室１日当たり差額（税込）</t>
  </si>
  <si>
    <t>個室１日当たり差額（税込特別料金徴収有無）</t>
  </si>
  <si>
    <t>個室１日当たり差額（最高金額税込）</t>
  </si>
  <si>
    <t>２人部屋差額ベッド数</t>
  </si>
  <si>
    <t>２人部屋１日当たり差額（税込）</t>
  </si>
  <si>
    <t>２人部屋１日当たり差額（税込特別料金徴収有無）</t>
  </si>
  <si>
    <t>２人部屋１日当たり差額（最高金額税込）</t>
  </si>
  <si>
    <t>３人部屋差額ベッド数</t>
  </si>
  <si>
    <t>３人部屋１日当たり差額（税込）</t>
  </si>
  <si>
    <t>３人部屋１日当たり差額（税込特別料金徴収有無）</t>
  </si>
  <si>
    <t>３人部屋１日当たり差額（最高金額税込）</t>
  </si>
  <si>
    <t>４人部屋差額ベッド数</t>
  </si>
  <si>
    <t>４人部屋１日当たり差額（税込）</t>
  </si>
  <si>
    <t>４人部屋１日当たり差額（税込特別料金徴収有無）</t>
  </si>
  <si>
    <t>４人部屋１日当たり差額（最高金額税込）</t>
  </si>
  <si>
    <t>予約診察特別料金徴収</t>
  </si>
  <si>
    <t>予約診察特別料金徴収額（税込）</t>
  </si>
  <si>
    <t>予約診察特別料金徴収額（最高金額税込）</t>
  </si>
  <si>
    <t>時間外診察特別料金徴収</t>
  </si>
  <si>
    <t>時間外診察特別料金徴収額（税込）</t>
  </si>
  <si>
    <t>時間外診察特別料金徴収額（最高金額税込）</t>
  </si>
  <si>
    <t>２００床以上初診特別料金徴収</t>
  </si>
  <si>
    <t>２００床以上初診特別料金徴収額（税込）</t>
  </si>
  <si>
    <t>２００床以上初診特別料金徴収額（最高金額税込）</t>
  </si>
  <si>
    <t>２００床以上再診特別料金徴収</t>
  </si>
  <si>
    <t>２００床以上再診特別料金徴収額（税込）</t>
  </si>
  <si>
    <t>２００床以上再診特別料金徴収額（最高金額税込）</t>
  </si>
  <si>
    <t>オムツ代等の保険外負担（負担あり）</t>
  </si>
  <si>
    <t>オムツ代等の保険外負担（負担なし）</t>
  </si>
  <si>
    <t>入院保証金</t>
  </si>
  <si>
    <t>入院保証金なし</t>
  </si>
  <si>
    <t>入院に係るその他経費（自由記述）</t>
  </si>
  <si>
    <t>治験実施</t>
  </si>
  <si>
    <t>治験契約件数</t>
  </si>
  <si>
    <t>クレジットカード決済</t>
  </si>
  <si>
    <t>デビットカード決済</t>
  </si>
  <si>
    <t>その他電子決済</t>
  </si>
  <si>
    <t>それ以外で可能な決済サービス</t>
  </si>
  <si>
    <t>家族付き添い室</t>
  </si>
  <si>
    <t>周産期相談</t>
  </si>
  <si>
    <t>母乳・その他の育児相談</t>
  </si>
  <si>
    <t>栄養相談</t>
  </si>
  <si>
    <t>家族計画指導（受胎調節実地指導）</t>
  </si>
  <si>
    <t>女性の健康相談</t>
  </si>
  <si>
    <t>訪問相談・指導</t>
  </si>
  <si>
    <t>母乳外来</t>
  </si>
  <si>
    <t>子育て相談</t>
  </si>
  <si>
    <t>性に関する相談</t>
  </si>
  <si>
    <t>連携している医療機関の有無</t>
  </si>
  <si>
    <t>妊婦健康診査の実施</t>
  </si>
  <si>
    <t>救急の対応</t>
  </si>
  <si>
    <t>助産所内における業務</t>
  </si>
  <si>
    <t>出張による業務</t>
  </si>
  <si>
    <t>先進医療実施</t>
  </si>
  <si>
    <t>先進医療名</t>
  </si>
  <si>
    <t>IFZ009_srvc_all_yyyyMMddHHmmssSSS.csv</t>
  </si>
  <si>
    <t>診療内容・提供保健・医療・介護サービス</t>
  </si>
  <si>
    <t>施設に関しての学会認定があれば記入</t>
  </si>
  <si>
    <t>日本医師会認定産業医</t>
  </si>
  <si>
    <t>日本医師会認定健康スポーツ医</t>
  </si>
  <si>
    <t>大阪府医師会指定学校医</t>
  </si>
  <si>
    <t>日本医師会生涯研修システム修了</t>
  </si>
  <si>
    <t>日本医師会生涯研修システム認定</t>
  </si>
  <si>
    <t>大阪府医師会生涯研修システム履修</t>
  </si>
  <si>
    <t>自院内の検体検査室</t>
  </si>
  <si>
    <t>検査室の運営形態</t>
  </si>
  <si>
    <t>４泊５日手術（小児食物アレルギー負荷検査）</t>
  </si>
  <si>
    <t>４泊５日手術（前立腺針生検法）</t>
  </si>
  <si>
    <t>４泊５日手術（関節鏡下手根管開放手術）</t>
  </si>
  <si>
    <t>４泊５日手術（胸腔鏡下交感神経節切除術）</t>
  </si>
  <si>
    <t>４泊５日手術（水晶体再建術）</t>
  </si>
  <si>
    <t>４泊５日手術（乳腺腫瘍摘出術）</t>
  </si>
  <si>
    <t>４泊５日手術（経皮的シャント拡張術・血栓除去術）</t>
  </si>
  <si>
    <t>４泊５日手術（下肢静脈瘤手術）</t>
  </si>
  <si>
    <t>４泊５日手術（ヘルニア手術）</t>
  </si>
  <si>
    <t>４泊５日手術（腹腔鏡下鼠径ヘルニア手術）</t>
  </si>
  <si>
    <t>４泊５日手術（内視鏡的大腸ポリープ・粘膜切除術）</t>
  </si>
  <si>
    <t>４泊５日手術（痔核手術（脱肛を含む））</t>
  </si>
  <si>
    <t>４泊５日手術（体外衝撃波腎・尿管結石破砕術）</t>
  </si>
  <si>
    <t>４泊５日手術（子宮頸部（腟部切除術））</t>
  </si>
  <si>
    <t>４泊５日手術（ガンマナイフ定位放射線治療）</t>
  </si>
  <si>
    <t>４泊５日手術（腋臭症手術）</t>
  </si>
  <si>
    <t>４泊５日手術（終夜睡眠ポリグラフィー）</t>
  </si>
  <si>
    <t>４泊５日手術（子宮鏡下子宮筋腫摘出術）</t>
  </si>
  <si>
    <t>４泊５日手術（他に対応できる4泊5日手術）</t>
  </si>
  <si>
    <t>４泊５日手術（自由記述）</t>
  </si>
  <si>
    <t>日帰り手術実施の有無</t>
  </si>
  <si>
    <t>日帰り手術（腋臭症手術）</t>
  </si>
  <si>
    <t>日帰り手術（皮膚、皮下腫瘍摘出術）</t>
  </si>
  <si>
    <t>日帰り手術（半月板切除術）</t>
  </si>
  <si>
    <t>日帰り手術（白内障手術）</t>
  </si>
  <si>
    <t>日帰り手術（乳腺腫瘍摘出術）</t>
  </si>
  <si>
    <t>日帰り手術（内視鏡的大腸ポリープ・粘膜切除術）</t>
  </si>
  <si>
    <t>日帰り手術（内視鏡的胃・十二指腸ポリープ・粘膜切除術）</t>
  </si>
  <si>
    <t>日帰り手術（水晶体再建術（白内障手術））</t>
  </si>
  <si>
    <t>日帰り手術（水晶体再建術）</t>
  </si>
  <si>
    <t>日帰り手術（手根管開放手術）</t>
  </si>
  <si>
    <t>日帰り手術（経尿道的レーザー前立腺切除術）</t>
  </si>
  <si>
    <t>日帰り手術（気管支腫瘍摘出術）</t>
  </si>
  <si>
    <t>日帰り手術（気管支狭窄拡張術）</t>
  </si>
  <si>
    <t>日帰り手術（眼内レンズ挿入術）</t>
  </si>
  <si>
    <t>日帰り手術（関節鏡下半月板切除術（前年度実施件数））</t>
  </si>
  <si>
    <t>日帰り手術（関節鏡下半月板切除術）</t>
  </si>
  <si>
    <t>日帰り手術（関節鏡下手根管開放手術（前年度実施件数））</t>
  </si>
  <si>
    <t>日帰り手術（関節鏡下手根管開放手術）</t>
  </si>
  <si>
    <t>日帰り手術（緑内障手術）</t>
  </si>
  <si>
    <t>日帰り手術（網膜硝子体手術）</t>
  </si>
  <si>
    <t>日帰り手術（睫毛内反症術）</t>
  </si>
  <si>
    <t>日帰り手術（包茎手術）</t>
  </si>
  <si>
    <t>日帰り手術（ヘルニア手術）</t>
  </si>
  <si>
    <t>日帰り手術（鼻腔粘膜焼灼術）</t>
  </si>
  <si>
    <t>日帰り手術（バルトリン嚢腫手術）</t>
  </si>
  <si>
    <t>日帰り手術（鼻茸摘出術）</t>
  </si>
  <si>
    <t>日帰り手術（涙管シリコンチューブ挿入術）</t>
  </si>
  <si>
    <t>日帰り手術（内反症手術）</t>
  </si>
  <si>
    <t>日帰り手術（手指骨折手術）</t>
  </si>
  <si>
    <t>日帰り手術（翼状片切除術）</t>
  </si>
  <si>
    <t>日帰り手術（鼓室内チューブ留置術）</t>
  </si>
  <si>
    <t>日帰り手術（弾発指手術）</t>
  </si>
  <si>
    <t>日帰り手術（男性避妊手術）</t>
  </si>
  <si>
    <t>日帰り手術（唾石手術）</t>
  </si>
  <si>
    <t>日帰り手術（体外衝撃波腎・尿管結石波砕術）</t>
  </si>
  <si>
    <t>日帰り手術（尖圭コンジローム切除術）</t>
  </si>
  <si>
    <t>日帰り手術（水晶体再建術（眼内レンズ挿入術））</t>
  </si>
  <si>
    <t>日帰り手術（人工妊娠中絶術）</t>
  </si>
  <si>
    <t>日帰り手術（痔ろう手術）</t>
  </si>
  <si>
    <t>日帰り手術（斜視手術）</t>
  </si>
  <si>
    <t>日帰り手術（下甲介粘膜切除術）</t>
  </si>
  <si>
    <t>日帰り手術（子宮内容除去術）</t>
  </si>
  <si>
    <t>日帰り手術（子宮頚管ポリープ切除術）</t>
  </si>
  <si>
    <t>日帰り手術（子宮頚管縫縮術）</t>
  </si>
  <si>
    <t>日帰り手術（痔核手術）</t>
  </si>
  <si>
    <t>日帰り手術（肛門手術（痔核・痔ろう・裂肛他））</t>
  </si>
  <si>
    <t>日帰り手術（肛門周囲腫瘍）</t>
  </si>
  <si>
    <t>日帰り手術（腱縫合術）</t>
  </si>
  <si>
    <t>日帰り手術（腱鞘切除術）</t>
  </si>
  <si>
    <t>日帰り手術（近視矯正手術）</t>
  </si>
  <si>
    <t>日帰り手術（陥入爪手術）</t>
  </si>
  <si>
    <t>日帰り手術（関節鼠摘出手術）</t>
  </si>
  <si>
    <t>日帰り手術（眼瞼手術）</t>
  </si>
  <si>
    <t>日帰り手術（眼瞼下垂症手術）</t>
  </si>
  <si>
    <t>日帰り手術（眼瞼内反症手術）</t>
  </si>
  <si>
    <t>日帰り手術（下肢静脈瘤手術）</t>
  </si>
  <si>
    <t>日帰り手術（エキシマレーザー近視乱視矯正）</t>
  </si>
  <si>
    <t>日帰り手術（内シャント造設術）</t>
  </si>
  <si>
    <t>日帰り手術（自由記述）</t>
  </si>
  <si>
    <t>日帰り手術（その他）</t>
  </si>
  <si>
    <t>１泊２日入院手術（腹腔鏡下虫垂切除術）</t>
  </si>
  <si>
    <t>１泊２日入院手術（腹腔鏡下胆嚢摘出術）</t>
  </si>
  <si>
    <t>１泊２日入院手術（半月板縫合術）</t>
  </si>
  <si>
    <t>１泊２日入院手術（尿失禁手術）</t>
  </si>
  <si>
    <t>１泊２日入院手術（靭帯断裂縫合術）</t>
  </si>
  <si>
    <t>１泊２日入院手術（痔核手術）</t>
  </si>
  <si>
    <t>１泊２日入院手術（痔核手術（脱肛を含む））</t>
  </si>
  <si>
    <t>１泊２日入院手術（肛門手術）</t>
  </si>
  <si>
    <t>１泊２日入院手術（子宮頸部切除術）</t>
  </si>
  <si>
    <t>１泊２日入院手術（子宮附属器腫瘍摘出術）</t>
  </si>
  <si>
    <t>１泊２日入院手術（子宮鏡下子宮筋腫摘出術）</t>
  </si>
  <si>
    <t>１泊２日入院手術（甲状腺部分切除術･甲状腺腫摘出術）</t>
  </si>
  <si>
    <t>１泊２日入院手術（経尿道的尿路結石除去術）</t>
  </si>
  <si>
    <t>１泊２日入院手術（関節鼠摘出術）</t>
  </si>
  <si>
    <t>１泊２日入院手術（関節鼠摘出手術）</t>
  </si>
  <si>
    <t>１泊２日入院手術（関節鏡下靭帯断裂縫合術）</t>
  </si>
  <si>
    <t>１泊２日入院手術（関節鏡下靭帯断裂縫合手術）</t>
  </si>
  <si>
    <t>１泊２日入院手術（関節鏡下靭帯断裂縫合手術（前年度実施件数））</t>
  </si>
  <si>
    <t>１泊２日入院手術（関節鏡下半月板縫合術）</t>
  </si>
  <si>
    <t>１泊２日入院手術（関節鏡下半月板縫合術（前年度実施件数））</t>
  </si>
  <si>
    <t>１泊２日入院手術（関節鏡下関節鼠摘出術）</t>
  </si>
  <si>
    <t>１泊２日入院手術（関節鏡下関節鼠摘出手術）</t>
  </si>
  <si>
    <t>１泊２日入院手術（関節鏡下関節鼠摘出手術（前年度実施件数））</t>
  </si>
  <si>
    <t>１泊２日入院手術（顎下腺摘出術）</t>
  </si>
  <si>
    <t>１泊２日入院手術（顎下腺摘出術（前年度実施件数））</t>
  </si>
  <si>
    <t>１泊２日入院手術（顎下腺腫瘍摘出術）</t>
  </si>
  <si>
    <t>１泊２日入院手術（下肢静脈瘤手術）</t>
  </si>
  <si>
    <t>１泊２日入院手術（緑内障手術）</t>
  </si>
  <si>
    <t>１泊２日入院手術（翼状片手術）</t>
  </si>
  <si>
    <t>１泊２日入院手術（ポリペクトミー）</t>
  </si>
  <si>
    <t>１泊２日入院手術（半月板切除術）</t>
  </si>
  <si>
    <t>１泊２日入院手術（腹腔鏡下虫垂摘出術）</t>
  </si>
  <si>
    <t>１泊２日入院手術（白内障手術）</t>
  </si>
  <si>
    <t>１泊２日入院手術（乳腺腫瘍摘出術）</t>
  </si>
  <si>
    <t>１泊２日入院手術（内視鏡的ポリープ粘膜切除術）</t>
  </si>
  <si>
    <t>１泊２日入院手術（内視鏡的結腸ポリープ粘膜切除術）</t>
  </si>
  <si>
    <t>１泊２日入院手術（鼠径ヘルニア手術）</t>
  </si>
  <si>
    <t>１泊２日入院手術（前立腺生検）</t>
  </si>
  <si>
    <t>１泊２日入院手術（心臓カテーテル検査）</t>
  </si>
  <si>
    <t>１泊２日入院手術（子宮内容除去術）</t>
  </si>
  <si>
    <t>１泊２日入院手術（経皮的冠動脈形成術）</t>
  </si>
  <si>
    <t>１泊２日入院手術（眼内レンズ挿入術）</t>
  </si>
  <si>
    <t>１泊２日入院手術（内シャント造設術）</t>
  </si>
  <si>
    <t>１泊２日入院手術（1泊2日入院の手術）</t>
  </si>
  <si>
    <t>１泊２日入院手術（自由記述）</t>
  </si>
  <si>
    <t>１泊２日入院手術（その他）</t>
  </si>
  <si>
    <t>専門外来の有無</t>
  </si>
  <si>
    <t>専門外来数</t>
  </si>
  <si>
    <t>専門外来全般に関する特記事項</t>
  </si>
  <si>
    <t>オンライン診療内容（自由記述）</t>
  </si>
  <si>
    <t>健康相談実施の有無</t>
  </si>
  <si>
    <t>健康診査及び健康相談全般に関する特記事項</t>
  </si>
  <si>
    <t>人間ドックに関する特記事項</t>
  </si>
  <si>
    <t>日帰り人間ドックの最低金額（消費税込み）</t>
  </si>
  <si>
    <t>人間ドック（日帰り）金額</t>
  </si>
  <si>
    <t>１日以上人間ドックの最低金額（消費税込み）</t>
  </si>
  <si>
    <t>人間ドック（1泊以上）金額</t>
  </si>
  <si>
    <t>日帰り人間ドックの診断・面談の実施有無</t>
  </si>
  <si>
    <t>１日以上人間ドックの診断・面談の実施有無</t>
  </si>
  <si>
    <t>予防接種に関する特記事項</t>
  </si>
  <si>
    <t>シアン及びシアン化合物</t>
  </si>
  <si>
    <t>有機リン剤</t>
  </si>
  <si>
    <t>クマリン系</t>
  </si>
  <si>
    <t>ヒ素及びヒ素化合物</t>
  </si>
  <si>
    <t>パラコート剤</t>
  </si>
  <si>
    <t>パム注射液（保有の有無）</t>
  </si>
  <si>
    <t>パム注射液（備蓄数）</t>
  </si>
  <si>
    <t>バル注射液（保有の有無）</t>
  </si>
  <si>
    <t>バル注射液（備蓄数）</t>
  </si>
  <si>
    <t>デトキソール注射液（保有の有無）</t>
  </si>
  <si>
    <t>デトキソール注射液（備蓄数）</t>
  </si>
  <si>
    <t>デスフェラール注射液（保有の有無）</t>
  </si>
  <si>
    <t>デスフェラール注射液（備蓄数）</t>
  </si>
  <si>
    <t>ブライアン注射液（保有の有無）</t>
  </si>
  <si>
    <t>ブライアン注射液（備蓄数）</t>
  </si>
  <si>
    <t>亜硝酸アミル吸入液（保有の有無）</t>
  </si>
  <si>
    <t>亜硝酸アミル吸入液（備蓄数）</t>
  </si>
  <si>
    <t>タチオン注射液（保有の有無）</t>
  </si>
  <si>
    <t>タチオン注射液（備蓄数）</t>
  </si>
  <si>
    <t>メイロン注射液（保有の有無）</t>
  </si>
  <si>
    <t>メイロン注射液（備蓄数）</t>
  </si>
  <si>
    <t>重曹末・炭酸水素ナトリウム末（保有の有無）</t>
  </si>
  <si>
    <t>重曹末・炭酸水素ナトリウム末（備蓄数）</t>
  </si>
  <si>
    <t>薬用炭（保有の有無）</t>
  </si>
  <si>
    <t>薬用炭（備蓄数）</t>
  </si>
  <si>
    <t>チオラ錠（保有の有無）</t>
  </si>
  <si>
    <t>チオラ錠（備蓄数）</t>
  </si>
  <si>
    <t>硫酸アトロピン注射液（保有の有無）</t>
  </si>
  <si>
    <t>硫酸アトロピン注射液（備蓄数）</t>
  </si>
  <si>
    <t>エタノール（保有の有無）</t>
  </si>
  <si>
    <t>エタノール（備蓄数）</t>
  </si>
  <si>
    <t>メタルカプターゼカプセル（保有の有無）</t>
  </si>
  <si>
    <t>メタルカプターゼカプセル（備蓄数）</t>
  </si>
  <si>
    <t>ケイキサレート末（保有の有無）</t>
  </si>
  <si>
    <t>ケイキサレート末（備蓄数）</t>
  </si>
  <si>
    <t>カルチコール注射液（保有の有無）</t>
  </si>
  <si>
    <t>カルチコール注射液（備蓄数）</t>
  </si>
  <si>
    <t>カルチコール末（保有の有無）</t>
  </si>
  <si>
    <t>カルチコール末（備蓄数）</t>
  </si>
  <si>
    <t>L-メチオニンZ注射液（保有の有無）</t>
  </si>
  <si>
    <t>L-メチオニンZ注射液（備蓄数）</t>
  </si>
  <si>
    <t>アセテイン吸入液（保有の有無）</t>
  </si>
  <si>
    <t>アセテイン吸入液（備蓄数）</t>
  </si>
  <si>
    <t>ケイツーN注射液（保有の有無）</t>
  </si>
  <si>
    <t>ケイツーN注射液（備蓄数）</t>
  </si>
  <si>
    <t>塩酸ナロキソン注射液（保有の有無）</t>
  </si>
  <si>
    <t>塩酸ナロキソン注射液（備蓄数）</t>
  </si>
  <si>
    <t>アネキセート注射液（保有の有無）</t>
  </si>
  <si>
    <t>アネキセート注射液（備蓄数）</t>
  </si>
  <si>
    <t>筋注用ロイコボリン（保有の有無）</t>
  </si>
  <si>
    <t>筋注用ロイコボリン（備蓄数）</t>
  </si>
  <si>
    <t>乾燥まむしウマ抗毒素（保有の有無）</t>
  </si>
  <si>
    <t>乾燥まむしウマ抗毒素（備蓄数）</t>
  </si>
  <si>
    <t>乾燥組織培養不活化狂犬病ワクチン（保有の有無）</t>
  </si>
  <si>
    <t>乾燥組織培養不活化狂犬病ワクチン（備蓄数）</t>
  </si>
  <si>
    <t>介護施設（福祉）</t>
  </si>
  <si>
    <t>介護施設（保健）</t>
  </si>
  <si>
    <t>介護施設（療養）</t>
  </si>
  <si>
    <t>介護施設（医療院）</t>
  </si>
  <si>
    <t>居宅介護支援</t>
  </si>
  <si>
    <t>訪問介護</t>
  </si>
  <si>
    <t>訪問入浴介護</t>
  </si>
  <si>
    <t>訪問看護</t>
  </si>
  <si>
    <t>訪問リハビリ</t>
  </si>
  <si>
    <t>居宅療養管理指導</t>
  </si>
  <si>
    <t>通所介護</t>
  </si>
  <si>
    <t>通所リハビリ</t>
  </si>
  <si>
    <t>短期入所生活介護</t>
  </si>
  <si>
    <t>短期入所療養介護</t>
  </si>
  <si>
    <t>特定施設入居者生活介護</t>
  </si>
  <si>
    <t>福祉用具貸与</t>
  </si>
  <si>
    <t>特定福祉用具販売</t>
  </si>
  <si>
    <t>居宅介護支援支援事業（ケアマネジメント）</t>
  </si>
  <si>
    <t>定期巡回・随時対応型訪問介護看護</t>
  </si>
  <si>
    <t>夜間対応型訪問介護</t>
  </si>
  <si>
    <t>地域密着型通所介護</t>
  </si>
  <si>
    <t>認知症対応型通所介護</t>
  </si>
  <si>
    <t>小規模多機能型居宅介護</t>
  </si>
  <si>
    <t>認知症対応型共同生活介護</t>
  </si>
  <si>
    <t>地域密着型特定施設入居者生活介護</t>
  </si>
  <si>
    <t>地域密着型介護老人福祉施設入所者生活介護</t>
  </si>
  <si>
    <t>複合型サービス</t>
  </si>
  <si>
    <t>地域包括診療加算の届出</t>
  </si>
  <si>
    <t>地域包括診療料の届出</t>
  </si>
  <si>
    <t>小児かかりつけ診療料の届出</t>
  </si>
  <si>
    <t>機能強化加算の届出</t>
  </si>
  <si>
    <t>日常的な医学管理及び重症化予防</t>
  </si>
  <si>
    <t>地域の医療機関等との連携</t>
  </si>
  <si>
    <t>在宅療養支援、介護等との連携</t>
  </si>
  <si>
    <t>適切かつ分かりやすい情報の提供</t>
  </si>
  <si>
    <t>介護予防支援</t>
  </si>
  <si>
    <t>介護予防訪問入浴介護</t>
  </si>
  <si>
    <t>介護予防訪問看護</t>
  </si>
  <si>
    <t>介護予防訪問リハビリ</t>
  </si>
  <si>
    <t>介護予防居宅療養管理指導</t>
  </si>
  <si>
    <t>介護予防通所リハビリ</t>
  </si>
  <si>
    <t>介護予防短期入所生活介護</t>
  </si>
  <si>
    <t>介護予防短期入所療養介護</t>
  </si>
  <si>
    <t>介護予防特定施設入居者生活介護</t>
  </si>
  <si>
    <t>介護予防福祉用具貸与</t>
  </si>
  <si>
    <t>特定介護予防福祉用具販売</t>
  </si>
  <si>
    <t>介護予防認知症対応型通所介護</t>
  </si>
  <si>
    <t>介護予防小規模多機能型居宅介護</t>
  </si>
  <si>
    <t>介護予防認知症対応型共同生活介護</t>
  </si>
  <si>
    <t>第一号訪問事業</t>
  </si>
  <si>
    <t>第一号通所事業</t>
  </si>
  <si>
    <t>上記以外で対応可能な介護保険サービスの種類</t>
  </si>
  <si>
    <t>主治医意見書</t>
  </si>
  <si>
    <t>セカンド・オピニオン（セカンド・オピニオン診療情報提供）</t>
  </si>
  <si>
    <t>セカンド・オピニオン（セカンド・オピニオン診察）</t>
  </si>
  <si>
    <t>セカンド・オピニオン（セカンド・オピニオン料金）</t>
  </si>
  <si>
    <t>セカンド・オピニオンに関する状況（セカンド・オピニオンに関する掲示等）</t>
  </si>
  <si>
    <t>セカンド・オピニオンに関する状況（対応可能な疾患名及び診療科名）</t>
  </si>
  <si>
    <t>セカンド・オピニオンに関する状況（「患者さんのための３つの宣言」登録の有無）</t>
  </si>
  <si>
    <t>セカンド・オピニオンに関する状況（セカンド・オピニオン料金（フリー入力））</t>
  </si>
  <si>
    <t>セカンド・オピニオンに関する状況（特記事項）</t>
  </si>
  <si>
    <t>医療連携体制窓口設置</t>
  </si>
  <si>
    <t>担当者（代表者）名</t>
  </si>
  <si>
    <t>医療連携体制（電話番号）</t>
  </si>
  <si>
    <t>医療連携体制（ＦＡＸ）</t>
  </si>
  <si>
    <t>医療連携体制（メールアドレス）</t>
  </si>
  <si>
    <t>医療連携体制窓口設置（名称）</t>
  </si>
  <si>
    <t>医療連携体制窓口設置（窓口　名称）</t>
  </si>
  <si>
    <t>医療連携体制窓口設置（専任スタッフ①医師）</t>
  </si>
  <si>
    <t>医療連携体制窓口設置（窓口　専任スタッフ職種別人数　医師）</t>
  </si>
  <si>
    <t>医療連携体制窓口設置（スタッフの人数（医師の人数））</t>
  </si>
  <si>
    <t>医療連携体制窓口設置（専任スタッフ②看護師・保健師）</t>
  </si>
  <si>
    <t>医療連携体制窓口設置（窓口　専任スタッフ職種別人数　看護師・保健師）</t>
  </si>
  <si>
    <t>医療連携体制窓口設置（スタッフの人数（看護職の人数））</t>
  </si>
  <si>
    <t>医療連携体制窓口設置（専任スタッフ③福祉職）</t>
  </si>
  <si>
    <t>医療連携体制窓口設置（窓口　専任スタッフ職種別人数　福祉職）</t>
  </si>
  <si>
    <t>医療連携体制窓口設置（スタッフの人数（精神保健福祉士の人数））</t>
  </si>
  <si>
    <t>医療連携体制窓口設置（専任スタッフ④事務職）</t>
  </si>
  <si>
    <t>医療連携体制窓口設置（窓口　専任スタッフ職種別人数　事務職）</t>
  </si>
  <si>
    <t>医療連携体制窓口設置（スタッフの人数（事務職の人数））</t>
  </si>
  <si>
    <t>医療連携体制窓口設置（専任スタッフ⑤医療ソーシャルワーカー）</t>
  </si>
  <si>
    <t>医療連携体制窓口設置（スタッフの人数（医療ソーシャルワーカーの人数））</t>
  </si>
  <si>
    <t>医療連携体制窓口設置（専任スタッフ⑥その他（医師、看護師・保健師、福祉職、事務職、医療ソーシャルワーカー 以外））</t>
  </si>
  <si>
    <t>医療連携体制窓口設置（窓口　専任スタッフ職種別人数　その他（医師・看護師・保健師・福祉職・事務職以外））</t>
  </si>
  <si>
    <t>医療連携体制窓口設置（スタッフの人数（その他の人数）（医師・看護職・精神保健福祉士・事務職・医療ソーシャルワーカー以外））</t>
  </si>
  <si>
    <t>医療連携体制窓口設置（窓口専任スタッフ職種別人数（合計））</t>
  </si>
  <si>
    <t>医療連携体制窓口設置（スタッフの人数（合計））</t>
  </si>
  <si>
    <t>医療連携体制窓口設置（その他項目）</t>
  </si>
  <si>
    <t>医療連携体制窓口設置（開放病床数）</t>
  </si>
  <si>
    <t>医療連携体制窓口設置（窓口主な機能（院内の退院計画の調整））</t>
  </si>
  <si>
    <t>医療連携体制窓口設置（窓口主な機能（在宅医療への調整））</t>
  </si>
  <si>
    <t>医療連携体制窓口設置（窓口主な機能（介護保険との調整））</t>
  </si>
  <si>
    <t>医療連携体制窓口設置（窓口主な機能（他の医療機関への紹介及び逆紹介））</t>
  </si>
  <si>
    <t>医療連携体制窓口設置（窓口主な機能（その他））</t>
  </si>
  <si>
    <t>地域連携クリティカルパス</t>
  </si>
  <si>
    <t>地域連携クリティカルパス（肺がん）</t>
  </si>
  <si>
    <t>地域連携クリティカルパス（胃がん）</t>
  </si>
  <si>
    <t>地域連携クリティカルパス（大腸がん）</t>
  </si>
  <si>
    <t>地域連携クリティカルパス（肝がん）</t>
  </si>
  <si>
    <t>地域連携クリティカルパス（乳がん）</t>
  </si>
  <si>
    <t>地域連携クリティカルパス（脳卒中）</t>
  </si>
  <si>
    <t>地域連携クリティカルパス（急性心筋梗塞）</t>
  </si>
  <si>
    <t>地域連携クリティカルパス（糖尿病）</t>
  </si>
  <si>
    <t>地域連携クリティカルパス（大腿骨頸部）</t>
  </si>
  <si>
    <t>地域連携クリティカルパスの有無（がん地域連携クリティカルパス）</t>
  </si>
  <si>
    <t>地域連携クリティカルパスの有無（紹介患者受付窓口①連絡先（部署・担当者など））</t>
  </si>
  <si>
    <t>地域連携クリティカルパスの有無（紹介患者受付窓口②電話番号）</t>
  </si>
  <si>
    <t>地域連携クリティカルパスの有無（紹介患者受付窓口③ＦＡＸ番号）</t>
  </si>
  <si>
    <t>地域連携クリティカルパスの有無（特記事項）</t>
  </si>
  <si>
    <t>地域連携クリティカルパスの有無（有りの場合の特記事項）</t>
  </si>
  <si>
    <t>日常的な医学管理と重症化予防</t>
  </si>
  <si>
    <t>地域の医療機関等連携</t>
  </si>
  <si>
    <t>在宅療養支援・介護等連携</t>
  </si>
  <si>
    <t>適切かつわかりやすい情報提供</t>
  </si>
  <si>
    <t>地域包括診療料届出</t>
  </si>
  <si>
    <t>小児かかりつけ診療料届出</t>
  </si>
  <si>
    <t>機能強化加算届出</t>
  </si>
  <si>
    <t>地域包括診療加算の届出（かかりつけ医に関するもの）</t>
  </si>
  <si>
    <t>産婦人科・産科以外で積極的診療実施</t>
  </si>
  <si>
    <t>専任スタッフの人数（医師）</t>
  </si>
  <si>
    <t>専任スタッフの人数（看護師・保健師）</t>
  </si>
  <si>
    <t>専任スタッフの人数（福祉職）</t>
  </si>
  <si>
    <t>専任スタッフの人数（医療ソーシャルワーカー）</t>
  </si>
  <si>
    <t>専任スタッフの人数（事務職）</t>
  </si>
  <si>
    <t>専任スタッフの人数（その他）</t>
  </si>
  <si>
    <t>主な機能（院内の退院計画の調整）</t>
  </si>
  <si>
    <t>主な機能（介護保険との調整）</t>
  </si>
  <si>
    <t>主な機能（在宅医療への調整）</t>
  </si>
  <si>
    <t>主な機能（他の医療機関への紹介及び逆紹介）</t>
  </si>
  <si>
    <t>主な機能（他の医療機関への診療支援）</t>
  </si>
  <si>
    <t>主な機能（上記以外の機能（ただし、地域クリティカルパスは除く））</t>
    <rPh sb="5" eb="7">
      <t>ジョウキ</t>
    </rPh>
    <phoneticPr fontId="11"/>
  </si>
  <si>
    <t>地域医療連携体制（開放病床数）</t>
  </si>
  <si>
    <t>窓口設置</t>
  </si>
  <si>
    <t>地域サービス（電話番号）</t>
  </si>
  <si>
    <t>地域サービス（ＦＡＸ）</t>
  </si>
  <si>
    <t>地域医療連携に関する窓口との兼用</t>
  </si>
  <si>
    <t>紹介することができる医療機関①</t>
  </si>
  <si>
    <t>紹介することができる医療機関②</t>
  </si>
  <si>
    <t>紹介することができる医療機関③</t>
  </si>
  <si>
    <t>紹介することができる医療機関④</t>
  </si>
  <si>
    <t>地域医療連携とは別の地域の保健医療サービス又は福祉サービスを提供する者との連携に関する窓口設置の有無</t>
  </si>
  <si>
    <t>地域医療連携窓口設置（名称）</t>
  </si>
  <si>
    <t>地域医療連携窓口設置（担当者(代表者）名）</t>
  </si>
  <si>
    <t>地域医療連携窓口設置（電話番号）</t>
  </si>
  <si>
    <t>地域医療連携窓口設置（ＦＡＸ番号）</t>
  </si>
  <si>
    <t>地域医療連携窓口設置（メールアドレス）</t>
  </si>
  <si>
    <t>地域医療連携窓口設置スタッフ数（医師）</t>
    <rPh sb="14" eb="15">
      <t>スウ</t>
    </rPh>
    <phoneticPr fontId="11"/>
  </si>
  <si>
    <t>地域医療連携窓口設置スタッフ数（看護師・保健師）</t>
  </si>
  <si>
    <t>地域医療連携窓口設置スタッフ数（福祉職）</t>
  </si>
  <si>
    <t>地域医療連携窓口設置スタッフ数（医療ソーシャルワーカー）</t>
  </si>
  <si>
    <t>地域医療連携窓口設置スタッフ数（事務職）</t>
  </si>
  <si>
    <t>地域医療連携窓口設置スタッフ数（その他）</t>
  </si>
  <si>
    <t>地域医療連携窓口設置機能（介護保険との調整）</t>
    <rPh sb="10" eb="12">
      <t>キノウ</t>
    </rPh>
    <rPh sb="12" eb="14">
      <t>キノウ</t>
    </rPh>
    <phoneticPr fontId="20"/>
  </si>
  <si>
    <t>地域医療連携窓口設置機能（在宅医療への調整）</t>
    <rPh sb="10" eb="12">
      <t>キノウ</t>
    </rPh>
    <phoneticPr fontId="20"/>
  </si>
  <si>
    <t>地域医療連携窓口設置機能（介護サービス事業者の紹介）</t>
    <rPh sb="10" eb="12">
      <t>キノウ</t>
    </rPh>
    <phoneticPr fontId="20"/>
  </si>
  <si>
    <t>地域医療連携窓口設置機能（介護関係福祉士悦の紹介・入所手続き）</t>
    <rPh sb="10" eb="12">
      <t>キノウ</t>
    </rPh>
    <phoneticPr fontId="20"/>
  </si>
  <si>
    <t>リハビリテーション（視能訓練）</t>
  </si>
  <si>
    <t>リハビリテーション_視能訓練（対応可能な年齢層（自由記述））</t>
  </si>
  <si>
    <t>リハビリテーション（摂食機能療法）</t>
  </si>
  <si>
    <t>リハビリテーション_摂食機能療法（対応可能な年齢層（自由記述））</t>
  </si>
  <si>
    <t>リハビリテーション（心大血管疾患リハビリテーション）</t>
  </si>
  <si>
    <t>リハビリテーション_心大血管疾患（対応可能な年齢層（自由記述））</t>
  </si>
  <si>
    <t>リハビリテーション（脳血管疾患等リハビリテーション）</t>
  </si>
  <si>
    <t>リハビリテーション_脳血管疾患等（対応可能な年齢層（自由記述））</t>
  </si>
  <si>
    <t>リハビリテーション（運動器リハビリテーション）</t>
  </si>
  <si>
    <t>リハビリテーション_運動器（対応可能な年齢層（自由記述））</t>
  </si>
  <si>
    <t>リハビリテーション（呼吸器リハビリテーション）</t>
  </si>
  <si>
    <t>リハビリテーション_呼吸器（対応可能な年齢層（自由記述））</t>
  </si>
  <si>
    <t>リハビリテーション（難病患者リハビリテーション）</t>
  </si>
  <si>
    <t>リハビリテーション_難病患者（対応可能な年齢層（自由記述））</t>
  </si>
  <si>
    <t>リハビリテーション（障害児リハビリテーション又は障害者リハビリテーション）</t>
  </si>
  <si>
    <t>リハビリテーション_障害児（対応可能な年齢層（自由記述））</t>
  </si>
  <si>
    <t>急性期患者受入れ</t>
  </si>
  <si>
    <t>急性期患者受入れ（ｔ－ＰＡの使用（発症後４．５時間以内の脳卒中急性期の患者への使用））</t>
  </si>
  <si>
    <t>急性期患者受入れ（【脳卒中】急性期のリハビリテーションの実施有無）</t>
  </si>
  <si>
    <t>急性期患者受入れ（実施内容）</t>
  </si>
  <si>
    <t>急性期患者受入れ（脳卒中急性期リハビリテーションのうち摂食・嚥下障害への対応）</t>
  </si>
  <si>
    <t>急性期患者受入れ（【脳卒中急性期】救急患者の受入体制　２４時間受入可能以外）</t>
  </si>
  <si>
    <t>急性期患者受入れ（受入可能な曜日、時間帯）</t>
  </si>
  <si>
    <t>急性期患者受入れ（【脳卒中急性期】脳外科的処置　必要時自院で迅速な対応が可能）</t>
  </si>
  <si>
    <t>急性期患者受入れ（【脳卒中急性期】脳外科的処置　連携病院にて迅速な対応が可能）</t>
  </si>
  <si>
    <t>急性期患者受入れ（連携病院名）</t>
  </si>
  <si>
    <t>急性期患者受入れ（【脳卒中急性期】救急の専門部門の設置（救急部・救急診療科・救急救命センター等））</t>
  </si>
  <si>
    <t>急性期患者受入れ（名称）</t>
  </si>
  <si>
    <t>急性期患者受入れ（日本救急医学会専門医（総数））</t>
  </si>
  <si>
    <t>急性期患者受入れ（日本救急医学会専門医（常勤））</t>
  </si>
  <si>
    <t>急性期患者受入れ（日本脳卒中学会専門医（総数））</t>
  </si>
  <si>
    <t>急性期患者受入れ（日本脳卒中学会専門医（常勤））</t>
  </si>
  <si>
    <t>急性期患者受入れ（日本神経学会専門医（総数））</t>
  </si>
  <si>
    <t>急性期患者受入れ（日本神経学会専門医（常勤））</t>
  </si>
  <si>
    <t>急性期患者受入れ（日本脳神経外科学会専門医（総数））</t>
  </si>
  <si>
    <t>急性期患者受入れ（日本脳神経外科学会専門医（常勤））</t>
  </si>
  <si>
    <t>急性期患者受入れ（日本脳神経血管内治療学会専門医（総数））</t>
  </si>
  <si>
    <t>急性期患者受入れ（日本脳神経血管内治療学会専門医（常勤））</t>
  </si>
  <si>
    <t>急性期患者受入れ（日本脳卒中学会の承認するｔ－ＰＡ使用のための講習会受講者（総数））</t>
  </si>
  <si>
    <t>急性期患者受入れ（日本脳卒中学会の承認するｔ－ＰＡ使用のための講習会受講者（常勤））</t>
  </si>
  <si>
    <t>急性期患者受入れ（毎日勤務している）</t>
  </si>
  <si>
    <t>急性期患者受入れ（毎日は勤務していない（日／週））</t>
  </si>
  <si>
    <t>急性期患者受入れ（【脳卒中急性期】夜間・休日等当直時間帯における脳卒中専門医がいない場合の脳卒中専門医へのオンコール体制）</t>
  </si>
  <si>
    <t>急性期患者受入れ（ＭＲＩ所有（台））</t>
  </si>
  <si>
    <t>急性期患者受入れ（ＭＲＩ（２４時間稼動）（患者対応中などのため検査できない場合あり）（台））</t>
  </si>
  <si>
    <t>急性期患者受入れ（ＣＴ所有（台））</t>
  </si>
  <si>
    <t>急性期患者受入れ（ＣＴ（２４時間稼動）（患者対応中などのため検査できない場合あり）（台））</t>
  </si>
  <si>
    <t>急性期患者受入れ（ＭＲＩ検査（通常診療時間帯のみ））</t>
  </si>
  <si>
    <t>急性期患者受入れ（ＭＲＩ検査（通常診療時間帯＋夜間・休日等当直時間帯））</t>
  </si>
  <si>
    <t>急性期患者受入れ（ＣＴ検査（通常診療時間帯のみ））</t>
  </si>
  <si>
    <t>急性期患者受入れ（ＣＴ検査（通常診療時間帯＋夜間・休日等当直時間帯））</t>
  </si>
  <si>
    <t>急性期患者受入れ（胸部Ｘ線検査（通常診療時間帯のみ））</t>
  </si>
  <si>
    <t>急性期患者受入れ（胸部Ｘ線検査（通常診療時間帯＋夜間・休日等当直時間帯））</t>
  </si>
  <si>
    <t>急性期患者受入れ（血液検査（含凝固検査）（通常診療時間帯のみ））</t>
  </si>
  <si>
    <t>急性期患者受入れ（血液検査（含凝固検査）（通常診療時間帯＋夜間・休日等当直時間帯））</t>
  </si>
  <si>
    <t>急性期患者受入れ（心電図検査（通常診療時間帯のみ））</t>
  </si>
  <si>
    <t>急性期患者受入れ（心電図検査（通常診療時間帯＋夜間・休日等当直時間帯））</t>
  </si>
  <si>
    <t>急性期患者受入れ（ストローク・ユニット又はそれに準じた専用病棟（病床）を設置している（Ｉ Ｃ Ｕを含む））</t>
  </si>
  <si>
    <t>急性期患者受入れ（専用ではないが、主として脳卒中急性期患者を受け入れる病棟を決めている）</t>
  </si>
  <si>
    <t>急性期患者受入れ（脳卒中専門医（総数））</t>
  </si>
  <si>
    <t>急性期患者受入れ（脳卒中専門医（常勤））</t>
  </si>
  <si>
    <t>急性期患者受入れ（リハビリテーション専門医（総数））</t>
  </si>
  <si>
    <t>急性期患者受入れ（リハビリテーション専門医（常勤））</t>
  </si>
  <si>
    <t>急性期患者受入れ（看護師（総数））</t>
  </si>
  <si>
    <t>急性期患者受入れ（看護師（常勤））</t>
  </si>
  <si>
    <t>急性期患者受入れ（理学療法士（PT）（総数））</t>
  </si>
  <si>
    <t>急性期患者受入れ（理学療法士（PT）（常勤））</t>
  </si>
  <si>
    <t>急性期患者受入れ（作業療法士（OT）（総数））</t>
  </si>
  <si>
    <t>急性期患者受入れ（作業療法士（OT）（常勤））</t>
  </si>
  <si>
    <t>急性期患者受入れ（言語聴覚士（ST）（総数））</t>
  </si>
  <si>
    <t>急性期患者受入れ（言語聴覚士（ST）（常勤））</t>
  </si>
  <si>
    <t>急性期患者受入れ（自院の職員で実施）</t>
  </si>
  <si>
    <t>急性期患者受入れ（地域の歯科医療機関と連携して実施）</t>
  </si>
  <si>
    <t>回復期患者受入れ</t>
  </si>
  <si>
    <t>回復期患者受入れ（入院・外来とも受け入れている）</t>
  </si>
  <si>
    <t>回復期患者受入れ（入院のみ受け入れている）</t>
  </si>
  <si>
    <t>回復期患者受入れ（外来のみ受け入れている）</t>
  </si>
  <si>
    <t>回復期患者受入れ（気管切開）</t>
  </si>
  <si>
    <t>回復期患者受入れ（中心静脈栄養（ＩＶＨ））</t>
  </si>
  <si>
    <t>回復期患者受入れ（経鼻経管栄養）</t>
  </si>
  <si>
    <t>回復期患者受入れ（経皮（胃ろう・腸ろう）経管栄養）</t>
  </si>
  <si>
    <t>回復期患者受入れ（ＭＲＳＡ）</t>
  </si>
  <si>
    <t>回復期患者受入れ（褥瘡（床ずれ））</t>
  </si>
  <si>
    <t>回復期患者受入れ（リハビリテーション目的の入院ができる病床（床））</t>
  </si>
  <si>
    <t>回復期患者受入れ（日本脳卒中学会専門医（総数））</t>
  </si>
  <si>
    <t>回復期患者受入れ（日本脳卒中学会専門医（常勤））</t>
  </si>
  <si>
    <t>回復期患者受入れ（日本神経学会専門医（総数））</t>
  </si>
  <si>
    <t>回復期患者受入れ（日本神経学会専門医（常勤））</t>
  </si>
  <si>
    <t>回復期患者受入れ（日本脳神経外科学会専門医（総数））</t>
  </si>
  <si>
    <t>回復期患者受入れ（日本脳神経外科学会専門医（常勤））</t>
  </si>
  <si>
    <t>回復期患者受入れ（日本リハビリテーション医学会専門医（総数））</t>
  </si>
  <si>
    <t>回復期患者受入れ（日本リハビリテーション医学会専門医（常勤））</t>
  </si>
  <si>
    <t>回復期患者受入れ（理学療法士（PT）（総数））</t>
  </si>
  <si>
    <t>回復期患者受入れ（理学療法士（PT）（常勤））</t>
  </si>
  <si>
    <t>回復期患者受入れ（作業療法士（OT）（総数））</t>
  </si>
  <si>
    <t>回復期患者受入れ（作業療法士（OT）（常勤））</t>
  </si>
  <si>
    <t>回復期患者受入れ（言語療法士（言語聴覚士 ST）（総数））</t>
  </si>
  <si>
    <t>回復期患者受入れ（言語療法士（言語聴覚士 ST）（常勤））</t>
  </si>
  <si>
    <t>回復期患者受入れ（急性期を過ぎた脳卒中患者の在宅復帰や施設入所等までの一定期間の入院可能）</t>
  </si>
  <si>
    <t>回復期患者受入れ（自院の職員で実施）</t>
  </si>
  <si>
    <t>回復期患者受入れ（地域の歯科医療機関と連携して実施）</t>
  </si>
  <si>
    <t>回復期患者受入れ（【脳卒中回復期】摂食・嚥下障害への対応）</t>
  </si>
  <si>
    <t>維持期患者受入れ（病院）</t>
  </si>
  <si>
    <t>維持期患者受入れ・病院（入院・外来とも受け入れている）</t>
  </si>
  <si>
    <t>維持期患者受入れ・病院（入院のみ受け入れている）</t>
  </si>
  <si>
    <t>維持期患者受入れ・病院（外来のみ受け入れている）</t>
  </si>
  <si>
    <t>維持期患者受入れ・病院（気管切開）</t>
  </si>
  <si>
    <t>維持期患者受入れ・病院_他院受入不可（中心静脈栄養（ＩＶＨ））</t>
  </si>
  <si>
    <t>維持期患者受入れ・病院（経鼻経管栄養）</t>
  </si>
  <si>
    <t>維持期患者受入れ・病院（経皮（胃ろう・腸ろう）経管栄養）</t>
  </si>
  <si>
    <t>維持期患者受入れ・病院（ＭＲＳＡ）</t>
  </si>
  <si>
    <t>維持期患者受入れ・病院（褥瘡（床ずれ））</t>
  </si>
  <si>
    <t>維持期患者受入れ・病院（日本脳卒中学会専門医（総数））</t>
  </si>
  <si>
    <t>維持期患者受入れ・病院（日本脳卒中学会専門医（常勤））</t>
  </si>
  <si>
    <t>維持期患者受入れ・病院（日本神経学会専門医（総数））</t>
  </si>
  <si>
    <t>維持期患者受入れ・病院（日本神経学会専門医（常勤））</t>
  </si>
  <si>
    <t>維持期患者受入れ・病院（日本脳神経外科学会専門医（総数））</t>
  </si>
  <si>
    <t>維持期患者受入れ・病院（日本脳神経外科学会専門医（常勤））</t>
  </si>
  <si>
    <t>維持期患者受入れ・病院（日本リハビリテーション医学会専門医（総数））</t>
  </si>
  <si>
    <t>維持期患者受入れ・病院（日本リハビリテーション医学会専門医（常勤））</t>
  </si>
  <si>
    <t>維持期患者受入れ・病院（理学療法士（PT）（総数））</t>
  </si>
  <si>
    <t>維持期患者受入れ・病院（理学療法士（PT）（常勤））</t>
  </si>
  <si>
    <t>維持期患者受入れ・病院（作業療法士（OT）（総数））</t>
  </si>
  <si>
    <t>維持期患者受入れ・病院（作業療法士（OT）（常勤））</t>
  </si>
  <si>
    <t>維持期患者受入れ・病院（言語療法士（言語聴覚士 ST）（総数））</t>
  </si>
  <si>
    <t>維持期患者受入れ・病院（言語療法士（言語聴覚士 ST）（常勤））</t>
  </si>
  <si>
    <t>維持期患者受入れ・病院（脳卒中維持期の患者に対する訪問診療・在宅医療の実施）</t>
  </si>
  <si>
    <t>維持期患者受入れ・病院（点滴の管理）</t>
  </si>
  <si>
    <t>維持期患者受入れ・病院_訪問診療可（中心静脈栄養（ＩＶＨ））</t>
  </si>
  <si>
    <t>維持期患者受入れ・病院（腹膜透析（ＣＡＰＤ））</t>
  </si>
  <si>
    <t>維持期患者受入れ・病院（酸素療法）</t>
  </si>
  <si>
    <t>維持期患者受入れ・病院（経管栄養）</t>
  </si>
  <si>
    <t>維持期患者受入れ・病院（疼痛の管理）</t>
  </si>
  <si>
    <t>維持期患者受入れ・病院（褥瘡の管理（床ずれ））</t>
  </si>
  <si>
    <t>維持期患者受入れ・病院（人工肛門の管理）</t>
  </si>
  <si>
    <t>維持期患者受入れ・病院（人工膀胱の管理）</t>
  </si>
  <si>
    <t>維持期患者受入れ・病院（人工呼吸器（レスピレーター））</t>
  </si>
  <si>
    <t>維持期患者受入れ・病院（モニター測定）</t>
  </si>
  <si>
    <t>維持期患者受入れ・病院（尿カテーテル）</t>
  </si>
  <si>
    <t>維持期患者受入れ・病院（気管切開部の処置）</t>
  </si>
  <si>
    <t>維持期患者受入れ・病院（在宅ターミナルケアの対応）</t>
  </si>
  <si>
    <t>維持期患者受入れ・病院（口腔ケア（自院の職員で実施））</t>
  </si>
  <si>
    <t>維持期患者受入れ・病院（口腔ケア（地域の歯科医療機関と連携して実施））</t>
  </si>
  <si>
    <t>維持期患者受入れ・病院（脳卒中維持期の患者に対する訪問リハビリテーションの実施）</t>
  </si>
  <si>
    <t>維持期患者受入れ・病院（急性期を過ぎた脳卒中患者の在宅復帰や施設入所等までの一定期間の入院可能）</t>
  </si>
  <si>
    <t>維持期患者受入れ・病院（自院の職員で実施）</t>
  </si>
  <si>
    <t>維持期患者受入れ・病院（地域の歯科医療機関と連携して実施）</t>
  </si>
  <si>
    <t>維持期患者受入れ・病院（【脳卒中維持期】摂食・嚥下障害への対応）</t>
  </si>
  <si>
    <t>維持期患者受入れ（有床診療所）</t>
  </si>
  <si>
    <t>維持期患者受入れ・有床診療所（入院・外来とも受け入れている）</t>
  </si>
  <si>
    <t>維持期患者受入れ・有床診療所（入院のみ受け入れている）</t>
  </si>
  <si>
    <t>維持期患者受入れ・有床診療所（外来のみ受け入れている）</t>
  </si>
  <si>
    <t>維持期患者受入れ・有床診療所（気管切開）</t>
  </si>
  <si>
    <t>維持期患者受入れ・有床診療所_他院受入不可（中心静脈栄養（ＩＶＨ））</t>
  </si>
  <si>
    <t>維持期患者受入れ・有床診療所（経鼻経管栄養）</t>
  </si>
  <si>
    <t>維持期患者受入れ・有床診療所（経皮（胃ろう・腸ろう）経管栄養）</t>
  </si>
  <si>
    <t>維持期患者受入れ・有床診療所（ＭＲＳＡ）</t>
  </si>
  <si>
    <t>維持期患者受入れ・有床診療所（褥瘡（床ずれ））</t>
  </si>
  <si>
    <t>維持期患者受入れ・有床診療所（日本脳卒中学会専門医（総数））</t>
  </si>
  <si>
    <t>維持期患者受入れ・有床診療所（日本脳卒中学会専門医（常勤））</t>
  </si>
  <si>
    <t>維持期患者受入れ・有床診療所（日本神経学会専門医（総数））</t>
  </si>
  <si>
    <t>維持期患者受入れ・有床診療所（日本神経学会専門医（常勤））</t>
  </si>
  <si>
    <t>維持期患者受入れ・有床診療所（日本脳神経外科学会専門医（総数））</t>
  </si>
  <si>
    <t>維持期患者受入れ・有床診療所（日本脳神経外科学会専門医（常勤））</t>
  </si>
  <si>
    <t>維持期患者受入れ・有床診療所（日本リハビリテーション医学会専門医（総数））</t>
  </si>
  <si>
    <t>維持期患者受入れ・有床診療所（日本リハビリテーション医学会専門医（常勤））</t>
  </si>
  <si>
    <t>維持期患者受入れ・有床診療所（理学療法士（PT）（総数））</t>
  </si>
  <si>
    <t>維持期患者受入れ・有床診療所（理学療法士（PT）（常勤））</t>
  </si>
  <si>
    <t>維持期患者受入れ・有床診療所（作業療法士（OT）（総数））</t>
  </si>
  <si>
    <t>維持期患者受入れ・有床診療所（作業療法士（OT）（常勤））</t>
  </si>
  <si>
    <t>維持期患者受入れ・有床診療所（言語療法士（言語聴覚士 ST）（総数））</t>
  </si>
  <si>
    <t>維持期患者受入れ・有床診療所（言語療法士（言語聴覚士 ST）（常勤））</t>
  </si>
  <si>
    <t>維持期患者受入れ・有床診療所（脳卒中維持期の患者に対する訪問診療・在宅医療の実施）</t>
  </si>
  <si>
    <t>維持期患者受入れ・有床診療所（点滴の管理）</t>
  </si>
  <si>
    <t>維持期患者受入れ・有床診療所_訪問診療可（中心静脈栄養（ＩＶＨ））</t>
  </si>
  <si>
    <t>維持期患者受入れ・有床診療所（腹膜透析（ＣＡＰＤ））</t>
  </si>
  <si>
    <t>維持期患者受入れ・有床診療所（酸素療法）</t>
  </si>
  <si>
    <t>維持期患者受入れ・有床診療所（経管栄養）</t>
  </si>
  <si>
    <t>維持期患者受入れ・有床診療所（疼痛の管理）</t>
  </si>
  <si>
    <t>維持期患者受入れ・有床診療所（褥瘡の管理（床ずれ））</t>
  </si>
  <si>
    <t>維持期患者受入れ・有床診療所（人工肛門の管理）</t>
  </si>
  <si>
    <t>維持期患者受入れ・有床診療所（人工膀胱の管理）</t>
  </si>
  <si>
    <t>維持期患者受入れ・有床診療所（人工呼吸器（レスピレーター））</t>
  </si>
  <si>
    <t>維持期患者受入れ・有床診療所（モニター測定）</t>
  </si>
  <si>
    <t>維持期患者受入れ・有床診療所（尿カテーテル）</t>
  </si>
  <si>
    <t>維持期患者受入れ・有床診療所（気管切開部の処置）</t>
  </si>
  <si>
    <t>維持期患者受入れ・有床診療所（在宅ターミナルケアの対応）</t>
  </si>
  <si>
    <t>維持期患者受入れ・有床診療所（口腔ケア（自院の職員で実施））</t>
  </si>
  <si>
    <t>維持期患者受入れ・有床診療所（口腔ケア（地域の歯科医療機関と連携して実施））</t>
  </si>
  <si>
    <t>維持期患者受入れ・有床診療所（脳卒中維持期の患者に対する訪問リハビリテーションの実施）</t>
  </si>
  <si>
    <t>維持期患者受入れ・有床診療所（急性期を過ぎた脳卒中患者の在宅復帰や施設入所等までの一定期間の入院可能）</t>
  </si>
  <si>
    <t>維持期患者受入れ・有床診療所（自院の職員で実施）</t>
  </si>
  <si>
    <t>維持期患者受入れ・有床診療所（地域の歯科医療機関と連携して実施）</t>
  </si>
  <si>
    <t>維持期患者受入れ・有床診療所（【脳卒中維持期】摂食・嚥下障害への対応）</t>
  </si>
  <si>
    <t>維持期患者受入れ・有床診療所（段差がある）</t>
  </si>
  <si>
    <t>維持期患者受入れ・有床診療所（階段がある）</t>
  </si>
  <si>
    <t>維持期患者受入れ・有床診療所（スロープがある）</t>
  </si>
  <si>
    <t>維持期患者受入れ・有床診療所（エスカレーターがある）</t>
  </si>
  <si>
    <t>維持期患者受入れ・有床診療所（エレベーターがある（車椅子対応有り））</t>
  </si>
  <si>
    <t>維持期患者受入れ・有床診療所（エレベーターがある（車椅子対応無し））</t>
  </si>
  <si>
    <t>維持期患者受入れ・有床診療所（バリアフリーになっている）</t>
  </si>
  <si>
    <t>維持期患者受入れ・有床診療所（道路から医療機関入口まで車椅子での移動可）</t>
  </si>
  <si>
    <t>維持期患者受入れ・有床診療所（医療機関の入口で車椅子での移動可）</t>
  </si>
  <si>
    <t>維持期患者受入れ・有床診療所（待合室に車椅子のスペースがある）</t>
  </si>
  <si>
    <t>維持期患者受入れ・有床診療所（診察室の入口で車椅子での移動可）</t>
  </si>
  <si>
    <t>維持期患者受入れ・有床診療所（診察室に車椅子のスペースがある）</t>
  </si>
  <si>
    <t>維持期患者受入れ・有床診療所（洋式トイレ）</t>
  </si>
  <si>
    <t>維持期患者受入れ・有床診療所（和式トイレ）</t>
  </si>
  <si>
    <t>維持期患者受入れ・有床診療所（障害者用トイレ）</t>
  </si>
  <si>
    <t>維持期患者受入れ（無床診療所）</t>
  </si>
  <si>
    <t>維持期患者受入れ・無床診療所（訪問診療・在宅医療を行っている）</t>
  </si>
  <si>
    <t>維持期患者受入れ・無床診療所（訪問リハビリテーションを行っている）</t>
  </si>
  <si>
    <t>維持期患者受入れ・無床診療所（外来リハビリテーションを行っている）</t>
  </si>
  <si>
    <t>維持期患者受入れ・無床診療所（外来診療を行っている）</t>
  </si>
  <si>
    <t>維持期患者受入れ・無床診療所（他院からの紹介による脳卒中維持期患者に対する訪問診療・在宅医療の実施）</t>
  </si>
  <si>
    <t>維持期患者受入れ・無床診療所（点滴の管理）</t>
  </si>
  <si>
    <t>維持期患者受入れ・無床診療所_訪問診療可（中心静脈栄養（ＩＶＨ））</t>
  </si>
  <si>
    <t>維持期患者受入れ・無床診療所（腹膜透析（ＣＡＰＤ））</t>
  </si>
  <si>
    <t>維持期患者受入れ・無床診療所（酸素療法）</t>
  </si>
  <si>
    <t>維持期患者受入れ・無床診療所（経管栄養）</t>
  </si>
  <si>
    <t>維持期患者受入れ・無床診療所（疼痛の管理）</t>
  </si>
  <si>
    <t>維持期患者受入れ・無床診療所（褥瘡の管理（床ずれ））</t>
  </si>
  <si>
    <t>維持期患者受入れ・無床診療所（人工肛門の管理）</t>
  </si>
  <si>
    <t>維持期患者受入れ・無床診療所（人工膀胱の管理）</t>
  </si>
  <si>
    <t>維持期患者受入れ・無床診療所（人工呼吸器（レスピレーター））</t>
  </si>
  <si>
    <t>維持期患者受入れ・無床診療所（モニター測定）</t>
  </si>
  <si>
    <t>維持期患者受入れ・無床診療所（尿カテーテル）</t>
  </si>
  <si>
    <t>維持期患者受入れ・無床診療所（気管切開部の処置）</t>
  </si>
  <si>
    <t>維持期患者受入れ・無床診療所（在宅ターミナルケアの対応）</t>
  </si>
  <si>
    <t>維持期患者受入れ・無床診療所（口腔ケア（自院の職員で実施））</t>
  </si>
  <si>
    <t>維持期患者受入れ・無床診療所（口腔ケア（地域の歯科医療機関と連携して実施））</t>
  </si>
  <si>
    <t>維持期患者受入れ・無床診療所（日本リハビリテーション医学会専門医（総数））</t>
  </si>
  <si>
    <t>維持期患者受入れ・無床診療所（日本リハビリテーション医学会専門医（常勤））</t>
  </si>
  <si>
    <t>維持期患者受入れ・無床診療所（理学療法士（PT）（総数））</t>
  </si>
  <si>
    <t>維持期患者受入れ・無床診療所（理学療法士（PT）（常勤））</t>
  </si>
  <si>
    <t>維持期患者受入れ・無床診療所（作業療法士（OT）（総数））</t>
  </si>
  <si>
    <t>維持期患者受入れ・無床診療所（作業療法士（OT）（常勤））</t>
  </si>
  <si>
    <t>維持期患者受入れ・無床診療所（言語療法士（言語聴覚士 ST）（総数））</t>
  </si>
  <si>
    <t>維持期患者受入れ・無床診療所（言語療法士（言語聴覚士 ST）（常勤））</t>
  </si>
  <si>
    <t>維持期患者受入れ・無床診療所（他院からの紹介による脳卒中維持期患者に対する外来リハビリテーションの実施）</t>
  </si>
  <si>
    <t>維持期患者受入れ・無床診療所（気管切開）</t>
  </si>
  <si>
    <t>維持期患者受入れ・無床診療所_受入不可（中心静脈栄養（ＩＶＨ））</t>
  </si>
  <si>
    <t>維持期患者受入れ・無床診療所（経鼻経管栄養）</t>
  </si>
  <si>
    <t>維持期患者受入れ・無床診療所（経皮（胃ろう・腸ろう）経管栄養）</t>
  </si>
  <si>
    <t>維持期患者受入れ・無床診療所（ＭＲＳＡ）</t>
  </si>
  <si>
    <t>維持期患者受入れ・無床診療所（褥瘡（床ずれ））</t>
  </si>
  <si>
    <t>維持期患者受入れ・無床診療所（段差がある）</t>
  </si>
  <si>
    <t>維持期患者受入れ・無床診療所（階段がある）</t>
  </si>
  <si>
    <t>維持期患者受入れ・無床診療所（スロープがある）</t>
  </si>
  <si>
    <t>維持期患者受入れ・無床診療所（エスカレーターがある）</t>
  </si>
  <si>
    <t>維持期患者受入れ・無床診療所（エレベーターがある（車椅子対応有り））</t>
  </si>
  <si>
    <t>維持期患者受入れ・無床診療所（エレベーターがある（車椅子対応無し））</t>
  </si>
  <si>
    <t>維持期患者受入れ・無床診療所（バリアフリーになっている）</t>
  </si>
  <si>
    <t>維持期患者受入れ・無床診療所（道路から医療機関入口まで車椅子での移動可）</t>
  </si>
  <si>
    <t>維持期患者受入れ・無床診療所（医療機関の入口で車椅子での移動可）</t>
  </si>
  <si>
    <t>維持期患者受入れ・無床診療所（待合室に車椅子のスペースがある）</t>
  </si>
  <si>
    <t>維持期患者受入れ・無床診療所（診察室の入口で車椅子での移動可）</t>
  </si>
  <si>
    <t>維持期患者受入れ・無床診療所（診察室に車椅子のスペースがある）</t>
  </si>
  <si>
    <t>維持期患者受入れ・無床診療所（洋式トイレ）</t>
  </si>
  <si>
    <t>維持期患者受入れ・無床診療所（和式トイレ）</t>
  </si>
  <si>
    <t>維持期患者受入れ・無床診療所（障害者用トイレ）</t>
  </si>
  <si>
    <t>リハビリ関連 （リハビリ医療の実施）</t>
  </si>
  <si>
    <t>リハビリ関連 （心大血管疾患リハビリテーション料(Ⅰ)）</t>
  </si>
  <si>
    <t>リハビリ関連 （心大血管疾患リハビリテーション料(Ⅱ)）</t>
  </si>
  <si>
    <t>リハビリ関連 （脳血管疾患等リハビリテーション料(Ⅰ)）</t>
  </si>
  <si>
    <t>リハビリ関連 （脳血管疾患等リハビリテーション料(Ⅱ)）</t>
  </si>
  <si>
    <t>リハビリ関連 （脳血管疾患等リハビリテーション料(Ⅲ)）</t>
  </si>
  <si>
    <t>リハビリ関連 （がん患者リハビリテーション料）</t>
  </si>
  <si>
    <t>リハビリ関連 （運動器リハビリテーション料(Ⅰ)）</t>
  </si>
  <si>
    <t>リハビリ関連 （運動器リハビリテーション料(Ⅱ)）</t>
  </si>
  <si>
    <t>リハビリ関連 （運動器リハビリテーション料(Ⅲ)）</t>
  </si>
  <si>
    <t>リハビリ関連 （呼吸器リハビリテーション料(Ⅰ)）</t>
  </si>
  <si>
    <t>リハビリ関連 （呼吸器リハビリテーション料(Ⅱ)）</t>
  </si>
  <si>
    <t>リハビリ関連 （難病患者リハビリテーション料）</t>
  </si>
  <si>
    <t>リハビリ関連 （障害児（者）リハビリテーション料）</t>
  </si>
  <si>
    <t>リハビリ関連 （認知症患者リハビリテーション料）</t>
  </si>
  <si>
    <t>リハビリ関連 （集団コミュニケーション療法料）</t>
  </si>
  <si>
    <t>リハビリ関連 （廃用症候群リハビリテーション料）</t>
  </si>
  <si>
    <t>リハビリ関連 （リンパ浮腫複合的治療料）</t>
  </si>
  <si>
    <t>リハビリ関連 （理学療法）</t>
  </si>
  <si>
    <t>リハビリ関連 （作業療法）</t>
  </si>
  <si>
    <t>リハビリ関連 （専門技術・言語療法）</t>
  </si>
  <si>
    <t>リハビリ関連 （鍼灸）</t>
  </si>
  <si>
    <t>リハビリ関連 （専門技術・マッサージ）</t>
  </si>
  <si>
    <t>リハビリ関連 （視能訓練）</t>
  </si>
  <si>
    <t>リハビリ関連 （補聴器適合検査）</t>
  </si>
  <si>
    <t>リハビリ関連 （専門技術・スポーツ指導）</t>
  </si>
  <si>
    <t>リハビリ関連 （専門技術・摂食嚥下訓練）</t>
  </si>
  <si>
    <t>リハビリ関連 （音楽療法）</t>
  </si>
  <si>
    <t>リハビリ関連 （リクリエーション療法）</t>
  </si>
  <si>
    <t>リハビリ関連 （義肢装具の作成及び評価・訓練）</t>
  </si>
  <si>
    <t>リハビリ関連 （脳血管疾患）</t>
  </si>
  <si>
    <t>リハビリ関連 （進行性筋疾患）</t>
  </si>
  <si>
    <t>リハビリ関連 （高位頸髄損傷）</t>
  </si>
  <si>
    <t>リハビリ関連 （頭部外傷）</t>
  </si>
  <si>
    <t>リハビリ関連 （心筋梗塞等心疾患）</t>
  </si>
  <si>
    <t>リハビリ関連 （糖尿病合併症）</t>
  </si>
  <si>
    <t>リハビリ関連 （てんかん合併症）</t>
  </si>
  <si>
    <t>リハビリ関連 （関節疾患）</t>
  </si>
  <si>
    <t>リハビリ関連 （腰痛症）</t>
  </si>
  <si>
    <t>リハビリ関連 （頸椎症）</t>
  </si>
  <si>
    <t>リハビリ関連 （パーキンソン病）</t>
  </si>
  <si>
    <t>リハビリ関連 （脊髄小脳変性症）</t>
  </si>
  <si>
    <t>リハビリ関連 （進行性神経疾患）</t>
  </si>
  <si>
    <t>リハビリ関連 （スポーツ外傷（整形外科））</t>
  </si>
  <si>
    <t>リハビリ関連 （脳性麻痺）</t>
  </si>
  <si>
    <t>リハビリ関連 （分娩麻痺）</t>
  </si>
  <si>
    <t>リハビリ関連 （腕神経麻痺）</t>
  </si>
  <si>
    <t>リハビリ関連 （骨折）</t>
  </si>
  <si>
    <t>リハビリ関連 （脊髄損傷）</t>
  </si>
  <si>
    <t>リハビリ関連 （骨粗しょう症）</t>
  </si>
  <si>
    <t>リハビリ関連 （先天異常）</t>
  </si>
  <si>
    <t>リハビリ関連 （染色体異常）</t>
  </si>
  <si>
    <t>リハビリ関連 （膀胱直腸障害）</t>
  </si>
  <si>
    <t>リハビリ関連 （高次脳機能障害）</t>
  </si>
  <si>
    <t>リハビリ関連 （摂食嚥下障害）</t>
  </si>
  <si>
    <t>リハビリ関連 （リハビリを目的とした入院が可能）</t>
  </si>
  <si>
    <t>リハビリ関連 （入院患者・マッサージ）</t>
  </si>
  <si>
    <t>リハビリ関連 （温熱療法）</t>
  </si>
  <si>
    <t>リハビリ関連 （電気治療）</t>
  </si>
  <si>
    <t>リハビリ関連 （牽引療法）</t>
  </si>
  <si>
    <t>リハビリ関連 （水療法）</t>
  </si>
  <si>
    <t>リハビリ関連 （関節可動域運動）</t>
  </si>
  <si>
    <t>リハビリ関連 （筋力増強訓練）</t>
  </si>
  <si>
    <t>リハビリ関連 （座位訓練）</t>
  </si>
  <si>
    <t>リハビリ関連 （立位訓練）</t>
  </si>
  <si>
    <t>リハビリ関連 （移乗訓練）</t>
  </si>
  <si>
    <t>リハビリ関連 （歩行訓練）</t>
  </si>
  <si>
    <t>リハビリ関連 （日常生活動作訓練）</t>
  </si>
  <si>
    <t>リハビリ関連 （上肢機能回復訓練）</t>
  </si>
  <si>
    <t>リハビリ関連 （入院患者・言語療法）</t>
  </si>
  <si>
    <t>リハビリ関連 （補装具作成）</t>
  </si>
  <si>
    <t>リハビリ関連 （持久力訓練）</t>
  </si>
  <si>
    <t>リハビリ関連 （高次脳機能障害に対する訓練）</t>
  </si>
  <si>
    <t>リハビリ関連 （入院患者・摂食嚥下訓練）</t>
  </si>
  <si>
    <t>リハビリ関連 （車椅子操作）</t>
  </si>
  <si>
    <t>リハビリ関連 （入院患者・スポーツ指導）</t>
    <rPh sb="8" eb="12">
      <t>ニュウインカンジャ</t>
    </rPh>
    <phoneticPr fontId="13"/>
  </si>
  <si>
    <t>糖尿病関連（糖尿病専門外来）</t>
  </si>
  <si>
    <t>糖尿病関連（糖尿病の診断(経口ブドウ糖負荷試験も含む)）</t>
  </si>
  <si>
    <t>糖尿病関連（糖尿病の病型診断）</t>
  </si>
  <si>
    <t>糖尿病関連（経口糖尿病薬の導入）</t>
  </si>
  <si>
    <t>糖尿病関連（経口糖尿病薬で血糖管理が安定している患者の治療継続と調整）</t>
  </si>
  <si>
    <t>糖尿病関連（インスリン療法の導入）</t>
  </si>
  <si>
    <t>糖尿病関連（インスリン治療中患者の治療継続及び調整）</t>
  </si>
  <si>
    <t>糖尿病関連（１型糖尿病（膵ラ島β細胞破壊とインスリンの絶対的不足）の治療）</t>
  </si>
  <si>
    <t>糖尿病関連（２型糖尿病（インスリン作用不足による慢性高血糖状態）の治療）</t>
  </si>
  <si>
    <t>糖尿病関連（小児糖尿病の診療）</t>
  </si>
  <si>
    <t>糖尿病関連（認知症のある糖尿病患者の診療）</t>
  </si>
  <si>
    <t>糖尿病関連（血糖コントロール入院）</t>
  </si>
  <si>
    <t>糖尿病関連（急性合併症（ケトアシドーシス、高血糖、低血糖）の入院）</t>
  </si>
  <si>
    <t>糖尿病関連（慢性合併症（腎透析を除く）の精査・治療のための入院）</t>
  </si>
  <si>
    <t>糖尿病関連（長期療養入院患者の糖尿病治療）</t>
  </si>
  <si>
    <t>糖尿病関連（患者教育（食事・運動療法・自己血糖測定））</t>
  </si>
  <si>
    <t>糖尿病関連（糖尿病患者への栄養指導）</t>
  </si>
  <si>
    <t>糖尿病関連（糖尿病患者への運動処方）</t>
  </si>
  <si>
    <t>糖尿病関連（血糖自己測定（ＳＭＢＧ）の指導及び新規導入）</t>
  </si>
  <si>
    <t>糖尿病関連（糖尿病教室の定期的な開催）</t>
  </si>
  <si>
    <t>糖尿病関連（糖尿病教育入院）</t>
  </si>
  <si>
    <t>糖尿病関連（院内クリティカルパスに基づく糖尿病教育入院）</t>
  </si>
  <si>
    <t>糖尿病関連（糖尿病の患者会）</t>
  </si>
  <si>
    <t>糖尿病関連（糖尿病性腎症に対応することができる）</t>
  </si>
  <si>
    <t>糖尿病関連（慢性腎臓症（ＣＫＤ）の診断）</t>
  </si>
  <si>
    <t>糖尿病関連（腎不全を伴わない糖尿病性腎症の保存的治療）</t>
  </si>
  <si>
    <t>糖尿病関連（腎不全を伴う糖尿病性腎症の保存的治療）</t>
  </si>
  <si>
    <t>糖尿病関連（血液透析）</t>
  </si>
  <si>
    <t>糖尿病関連（腹膜透析（ＣＡＰＤ））</t>
  </si>
  <si>
    <t>糖尿病関連（糖尿病に合併する虚血性心疾患の慢性期の治療）</t>
  </si>
  <si>
    <t>糖尿病関連（糖尿病に合併する脳血管障害の慢性期の治療）</t>
  </si>
  <si>
    <t>糖尿病関連（糖尿病性足病変の保存的治療（フットケア含む））</t>
  </si>
  <si>
    <t>糖尿病関連（糖尿病性足病変の外科的治療）</t>
  </si>
  <si>
    <t>糖尿病関連（妊娠糖尿病や糖尿病合併症妊娠の管理）</t>
  </si>
  <si>
    <t>糖尿病関連（歯周病の治療）</t>
  </si>
  <si>
    <t>糖尿病関連（歯科診療所との併設）</t>
  </si>
  <si>
    <t>糖尿病関連（糖尿病合併症に対するリハビリ医療）</t>
  </si>
  <si>
    <t>糖尿病関連（糖尿病合併症に対する継続的な管理）</t>
  </si>
  <si>
    <t>糖尿病関連（糖尿病の地域連携クリティカルパス有り）</t>
  </si>
  <si>
    <t>認知症関連 （認知症の診断）</t>
  </si>
  <si>
    <t>認知症関連 （認知症の中核症状の治療）</t>
  </si>
  <si>
    <t>認知症関連 （周辺症状（ＢＰＳＤ）の治療（外来））</t>
  </si>
  <si>
    <t>認知症関連 （周辺症状（ＢＰＳＤ）の治療（入院））</t>
  </si>
  <si>
    <t>認知症関連 （身体合併症の治療（外来））</t>
  </si>
  <si>
    <t>認知症関連 （急性期身体合併症の治療（入院））</t>
  </si>
  <si>
    <t>認知症関連 （慢性期身体合併症の治療（入院））</t>
  </si>
  <si>
    <t>認知症関連 （認知症診断にあたっての画像検査）</t>
  </si>
  <si>
    <t>認知症関連 （認知症に関する訪問診療・往診）</t>
  </si>
  <si>
    <t>認知症関連 （若年性認知症の診断・治療）</t>
  </si>
  <si>
    <t>認知症関連 （認知症専門診断管理料）</t>
  </si>
  <si>
    <t>他医療機関入院受入れ（尿道留置バルーン）</t>
  </si>
  <si>
    <t>他医療機関入院受入れ（気管切開）</t>
  </si>
  <si>
    <t>他医療機関入院受入れ（人工呼吸器使用（レスピレーター））</t>
  </si>
  <si>
    <t>他医療機関入院受入れ（人工呼吸器使用（マスクによる））</t>
  </si>
  <si>
    <t>他医療機関入院受入れ（中心静脈栄養（ＩＶＨ））</t>
  </si>
  <si>
    <t>他医療機関入院受入れ（経鼻経管栄養）</t>
  </si>
  <si>
    <t>他医療機関入院受入れ（経皮（胃ろう・腸ろう）経管栄養）</t>
  </si>
  <si>
    <t>他医療機関入院受入れ（人工肛門）</t>
  </si>
  <si>
    <t>他医療機関入院受入れ（酸素吸入）</t>
  </si>
  <si>
    <t>他医療機関入院受入れ（インスリン注射）</t>
  </si>
  <si>
    <t>他医療機関入院受入れ（輸血）</t>
  </si>
  <si>
    <t>受入れ可能な患者の状態（気管切開後の管理（吸痰を含む））</t>
  </si>
  <si>
    <t>受入れ可能な患者の状態（人工肛門管理）</t>
  </si>
  <si>
    <t>受入れ可能な患者の状態（尿路変更管理）</t>
  </si>
  <si>
    <t>受入れ可能な患者の状態（褥瘡管理治療）</t>
  </si>
  <si>
    <t>受入れ可能な患者の状態（経鼻経腸栄養）</t>
  </si>
  <si>
    <t>受入れ可能な患者の状態（ＰＥＧ）</t>
  </si>
  <si>
    <t>受入れ可能な患者の状態（ＰＴＥＧ）</t>
  </si>
  <si>
    <t>受入れ可能な患者の状態（腸ろう）</t>
  </si>
  <si>
    <t>受入れ可能な患者の状態（腎ろう）</t>
  </si>
  <si>
    <t>受入れ可能な患者の状態（ＩＶＨ）</t>
  </si>
  <si>
    <t>受入れ可能な患者の状態（酸素が必要）</t>
  </si>
  <si>
    <t>受入れ可能な患者の状態（在宅酸素療法）</t>
  </si>
  <si>
    <t>受入れ可能な患者の状態（人工呼吸）</t>
  </si>
  <si>
    <t>受入れ可能な患者の状態（人工透析）</t>
  </si>
  <si>
    <t>受入れ可能な患者の状態（腹膜透析）</t>
  </si>
  <si>
    <t>受入れ可能な患者の状態（陣痛コントロール）</t>
  </si>
  <si>
    <t>受入れ可能な患者の状態（胆汁外瘻等の管理）</t>
  </si>
  <si>
    <t>受入れ可能な患者の状態（ＭＲＳＡ）</t>
  </si>
  <si>
    <t>受入れ可能な患者の状態（緑膿菌感染者）</t>
  </si>
  <si>
    <t>受入れ可能な患者のADL（日常生活動作）</t>
  </si>
  <si>
    <t>リハビリテーション関連（リハビリテーションを実施している）</t>
  </si>
  <si>
    <t>リハビリテーション関連（進行性筋疾患）</t>
  </si>
  <si>
    <t>リハビリテーション関連（重度心不全によるＱＯＬ低下）</t>
  </si>
  <si>
    <t>リハビリテーション関連（高位頚髄損傷）</t>
  </si>
  <si>
    <t>リハビリテーション関連（脊髄損傷(頚髄)・外来）</t>
  </si>
  <si>
    <t>リハビリテーション関連（脊髄損傷(頚髄)・入院）</t>
  </si>
  <si>
    <t>リハビリテーション関連（脊髄損傷(胸腰髄)・外来）</t>
  </si>
  <si>
    <t>リハビリテーション関連（脊髄損傷(胸腰髄)・入院）</t>
  </si>
  <si>
    <t>リハビリテーション関連（脳性麻痺(小児)・外来）</t>
  </si>
  <si>
    <t>リハビリテーション関連（脳性麻痺(小児)・入院）</t>
  </si>
  <si>
    <t>リハビリテーション関連（理学療法士の有無）</t>
  </si>
  <si>
    <t>リハビリテーション関連（作業療法士の有無）</t>
  </si>
  <si>
    <t>リハビリテーション関連（言語聴覚士の有無）</t>
  </si>
  <si>
    <t>リハビリテーション関連（脳血管疾患）</t>
  </si>
  <si>
    <t>リハビリテーション関連（頭部外傷）</t>
  </si>
  <si>
    <t>リハビリテーション関連（高次脳機能障害・外来）</t>
  </si>
  <si>
    <t>リハビリテーション関連（高次脳機能障害・入院）</t>
  </si>
  <si>
    <t>リハビリテーション関連（脳性麻痺(成人)・外来）</t>
  </si>
  <si>
    <t>リハビリテーション関連（脳性麻痺(成人)・入院）</t>
  </si>
  <si>
    <t>がん患者手帳</t>
  </si>
  <si>
    <t>脳卒中患者手帳</t>
  </si>
  <si>
    <t>急性心筋梗塞患者手帳</t>
  </si>
  <si>
    <t>糖尿病患者手帳</t>
  </si>
  <si>
    <t>産科オープンシステムの導入</t>
  </si>
  <si>
    <t>産科オープンシステムを活用した分娩件数</t>
  </si>
  <si>
    <t>産科オープンシステムの連携医療機関（病院）</t>
  </si>
  <si>
    <t>産科オープンシステムの連携医療機関（診療所）</t>
  </si>
  <si>
    <t>ＮＭＣＳ参加</t>
  </si>
  <si>
    <t>産科セミオープンシステムの導入</t>
  </si>
  <si>
    <t>産科セミオープンシステムを活用した分娩件数</t>
  </si>
  <si>
    <t>産科セミオープンシステムの連携医療機関（病院）</t>
  </si>
  <si>
    <t>産科セミオープンシステムの連携医療機関（診療所）</t>
  </si>
  <si>
    <t>ＯＧＣＳ参加</t>
  </si>
  <si>
    <t>X線検査</t>
  </si>
  <si>
    <t>ＭＲＩ検査（拡散強調画像）</t>
  </si>
  <si>
    <t>血管連続撮影（脳血管）</t>
  </si>
  <si>
    <t>血栓溶解療法（ｔ－ＰＡ）</t>
  </si>
  <si>
    <t>外科的治療の２時間以内の診療開始</t>
  </si>
  <si>
    <t>急性期リハビリテーション</t>
  </si>
  <si>
    <t>回復期リハビリテーション</t>
  </si>
  <si>
    <t>脳血管疾患等リハビリテーション料（Ｉ）の届出</t>
  </si>
  <si>
    <t>訓練室</t>
  </si>
  <si>
    <t>リハビリテーション専門医等の勤務体制（①専門医（常勤））</t>
  </si>
  <si>
    <t>リハビリテーション専門医等の勤務体制（②理学療法士（常勤））</t>
  </si>
  <si>
    <t>リハビリテーション専門医等の勤務体制（③言語聴覚士（常勤））</t>
  </si>
  <si>
    <t>リハビリテーション専門医等の勤務体制（④作業療法士（常勤））</t>
  </si>
  <si>
    <t>維持期リハビリテーション</t>
  </si>
  <si>
    <t>急性心筋梗塞関連・①急性期（専門医の勤務体制（①循環器科医師（常勤）））</t>
  </si>
  <si>
    <t>急性心筋梗塞関連・①急性期（専門医の勤務体制（②循環器科医師（非常勤）））</t>
  </si>
  <si>
    <t>急性心筋梗塞関連・①急性期（専門医の勤務体制（③心臓血管外科医師（常勤）））</t>
  </si>
  <si>
    <t>急性心筋梗塞関連・①急性期（専門医の勤務体制（④心臓血管外科医師（非常勤）））</t>
  </si>
  <si>
    <t>急性心筋梗塞関連・①急性期（心電図検査）</t>
  </si>
  <si>
    <t>急性心筋梗塞関連・①急性期（血液生化学検査）</t>
  </si>
  <si>
    <t>急性心筋梗塞関連・①急性期（ＣＴ検査）</t>
  </si>
  <si>
    <t>急性心筋梗塞関連・①急性期（心臓カテーテル検査）</t>
  </si>
  <si>
    <t>急性心筋梗塞関連・①急性期（大動脈バルーンパンピング（ＩＡＢＰ））</t>
  </si>
  <si>
    <t>急性心筋梗塞関連・①急性期（経皮的心肺補助装置（ＰＣＰＳ））</t>
  </si>
  <si>
    <t>急性心筋梗塞関連・①急性期（緊急ペーシング）</t>
  </si>
  <si>
    <t>急性心筋梗塞関連・①急性期（冠動脈バイパス術）</t>
  </si>
  <si>
    <t>急性心筋梗塞関連・①急性期（経皮的冠動脈形成術（ステント留置術を含む））</t>
  </si>
  <si>
    <t>急性心筋梗塞関連・①急性期（救急入院患者の過去１年間の受入実績の有無）</t>
  </si>
  <si>
    <t>急性心筋梗塞関連・①急性期（心臓リハビリテーション（運動耐用能を評価した上でのリハの実施））</t>
  </si>
  <si>
    <t>急性心筋梗塞関連・②維持期（心臓リハビリテーション（運動耐用能を評価した上でのリハの実施））</t>
  </si>
  <si>
    <t>急性心筋梗塞関連・②維持期（心臓リハビリテーション専門医等の勤務体制（①専門医（常勤）））</t>
  </si>
  <si>
    <t>急性心筋梗塞関連・②維持期（心臓リハビリテーション専門医等の勤務体制（②看護師（常勤）））</t>
  </si>
  <si>
    <t>急性心筋梗塞関連・②維持期（心臓リハビリテーション専門医等の勤務体制（③理学療法士（常勤）））</t>
  </si>
  <si>
    <t>インスリンの導入</t>
  </si>
  <si>
    <t>インスリン療法</t>
  </si>
  <si>
    <t>経口血糖降下薬療法</t>
  </si>
  <si>
    <t>専門職のチーム指導による糖尿病教育入院</t>
  </si>
  <si>
    <t>食事療法の指導</t>
  </si>
  <si>
    <t>運動療法の指導</t>
  </si>
  <si>
    <t>７５ｇＯＧＴＴ検査</t>
  </si>
  <si>
    <t>低血糖時及びシックデイの対応</t>
  </si>
  <si>
    <t>妊娠糖尿病患者への対応</t>
  </si>
  <si>
    <t>１型糖尿病への対応</t>
  </si>
  <si>
    <t>糖尿病昏睡等、急性合併症患者の治療</t>
  </si>
  <si>
    <t>糖尿病急性合併症患者の24時間受け入れ（オンコール含む）</t>
  </si>
  <si>
    <t>蛍光眼底造影検査</t>
  </si>
  <si>
    <t>光凝固療法</t>
  </si>
  <si>
    <t>硝子体出血・網膜剥離の手術</t>
  </si>
  <si>
    <t>腎生検</t>
  </si>
  <si>
    <t>腎臓超音波検査</t>
  </si>
  <si>
    <t>人工透析（血液透析）</t>
  </si>
  <si>
    <t>神経伝導速度検査</t>
  </si>
  <si>
    <t>緩和ケア（①緩和ケア病棟）</t>
  </si>
  <si>
    <t>緩和ケア（②緩和ケアチームによる緩和ケア（診療報酬点数が算定されているもの）</t>
  </si>
  <si>
    <t>緩和ケア（③緩和ケアチームによる緩和ケア （以外））</t>
  </si>
  <si>
    <t>脳腫瘍（①手術療法）</t>
  </si>
  <si>
    <t>脳腫瘍（②うち経鼻的下垂体腫瘍摘出術）</t>
  </si>
  <si>
    <t>脳腫瘍（③化学療法）</t>
  </si>
  <si>
    <t>咽頭がん（①手術療法）</t>
  </si>
  <si>
    <t>咽頭がん（②化学療法）</t>
  </si>
  <si>
    <t>咽頭がん（③放射線療法）</t>
  </si>
  <si>
    <t>舌がん（①手術療法）</t>
  </si>
  <si>
    <t>舌がん（②化学療法）</t>
  </si>
  <si>
    <t>舌がん（③放射線療法）</t>
  </si>
  <si>
    <t>喉頭がん（①手術療法）</t>
  </si>
  <si>
    <t>喉頭がん（②化学療法）</t>
  </si>
  <si>
    <t>喉頭がん（③放射線療法）</t>
  </si>
  <si>
    <t>甲状腺がん（①手術療法）</t>
  </si>
  <si>
    <t>甲状腺がん（②化学療法）</t>
  </si>
  <si>
    <t>甲状腺がん（③放射線療法）</t>
  </si>
  <si>
    <t>乳がん（①手術療法）</t>
  </si>
  <si>
    <t>乳がん（②うち乳癌冷凍凝固摘出術）</t>
  </si>
  <si>
    <t>乳がん（③化学療法）</t>
  </si>
  <si>
    <t>乳がん（④内分泌療法）</t>
  </si>
  <si>
    <t>乳がん（⑤放射線療法）</t>
  </si>
  <si>
    <t>肺がん（①手術療法）</t>
  </si>
  <si>
    <t>肺がん（②うち胸腔鏡下肺悪性腫瘍手術）</t>
  </si>
  <si>
    <t>肺がん（③化学療法）</t>
  </si>
  <si>
    <t>肺がん（④放射線療法）</t>
  </si>
  <si>
    <t>食道がん（①手術療法）</t>
  </si>
  <si>
    <t>食道がん（②化学療法）</t>
  </si>
  <si>
    <t>食道がん（③放射線療法）</t>
  </si>
  <si>
    <t>胃がん（①手術療法）</t>
  </si>
  <si>
    <t>胃がん（②うち早期悪性腫瘍粘膜下層剥離術）</t>
  </si>
  <si>
    <t>胃がん（③うち内視鏡的粘膜切除術）</t>
  </si>
  <si>
    <t>胃がん（④うち腹腔鏡下胃切除術（悪性腫瘍手術））</t>
  </si>
  <si>
    <t>胃がん（⑤化学療法）</t>
  </si>
  <si>
    <t>胃がん（⑥放射線療法）</t>
  </si>
  <si>
    <t>胆のうがん・胆管がん（①手術療法）</t>
  </si>
  <si>
    <t>胆のうがん・胆管がん（②うち早期悪性腫瘍粘膜下層剥離術）</t>
  </si>
  <si>
    <t>胆のうがん・胆管がん（③化学療法）</t>
  </si>
  <si>
    <t>胆のうがん・胆管がん（④放射線療法）</t>
  </si>
  <si>
    <t>肝がん（①手術療法）</t>
  </si>
  <si>
    <t>肝がん（②エタノールの局所注入（ＰＥＩＴ））</t>
  </si>
  <si>
    <t>肝がん（③肝悪性腫瘍マイクロ波凝固法）</t>
  </si>
  <si>
    <t>肝がん（④肝悪性腫瘍ラジオ波焼灼療法）</t>
  </si>
  <si>
    <t>肝がん（⑤肝動脈塞栓術（ＴＡＥ））</t>
  </si>
  <si>
    <t>肝がん（⑥化学療法）</t>
  </si>
  <si>
    <t>肝がん（⑦放射線療法）</t>
  </si>
  <si>
    <t>膵臓がん（①手術療法）</t>
  </si>
  <si>
    <t>膵臓がん（②化学療法）</t>
  </si>
  <si>
    <t>膵臓がん（③放射線療法）</t>
  </si>
  <si>
    <t>大腸がん（①手術療法）</t>
  </si>
  <si>
    <t>大腸がん（②うち内視鏡的結腸ポリープ・粘膜切除術）</t>
  </si>
  <si>
    <t>大腸がん（③化学療法）</t>
  </si>
  <si>
    <t>大腸がん（④放射線療法）</t>
  </si>
  <si>
    <t>子宮がん（①手術療法）</t>
  </si>
  <si>
    <t>子宮がん（②化学療法）</t>
  </si>
  <si>
    <t>子宮がん（③放射線療法）</t>
  </si>
  <si>
    <t>前立腺がん（①手術療法）</t>
  </si>
  <si>
    <t>前立腺がん（②化学療法）</t>
  </si>
  <si>
    <t>前立腺がん（③内分泌療法）</t>
  </si>
  <si>
    <t>前立腺がん（④放射線療法）</t>
  </si>
  <si>
    <t>紹介患者受付窓口（紹介患者窓口設置の有無）</t>
  </si>
  <si>
    <t>紹介患者受付窓口（連絡先（部署・担当者など））</t>
  </si>
  <si>
    <t>紹介患者受付窓口（電話番号）</t>
  </si>
  <si>
    <t>紹介患者受付窓口（ＦＡＸ番号）</t>
  </si>
  <si>
    <t>紹介先医療機関の有無</t>
  </si>
  <si>
    <t>医療機関名1</t>
  </si>
  <si>
    <t>所在地（市町村名）1</t>
  </si>
  <si>
    <t>電話番号1</t>
  </si>
  <si>
    <t>医療機関名2</t>
  </si>
  <si>
    <t>所在地（市町村名）2</t>
  </si>
  <si>
    <t>電話番号2</t>
  </si>
  <si>
    <t>医療機関名3</t>
  </si>
  <si>
    <t>所在地（市町村名）3</t>
  </si>
  <si>
    <t>電話番号3</t>
  </si>
  <si>
    <t>医療機関名4</t>
  </si>
  <si>
    <t>所在地（市町村名）4</t>
  </si>
  <si>
    <t>電話番号4</t>
  </si>
  <si>
    <t>医療機関名5</t>
  </si>
  <si>
    <t>所在地（市町村名）5</t>
  </si>
  <si>
    <t>電話番号5</t>
  </si>
  <si>
    <t>リハビリ医療の実施の有無</t>
  </si>
  <si>
    <t>リハビリ関連・施設基準（心大血管疾患リハビリテーション料（Ⅰ））</t>
  </si>
  <si>
    <t>リハビリ関連・施設基準（心大血管疾患リハビリテーション料（Ⅱ））</t>
  </si>
  <si>
    <t>リハビリ関連・施設基準（脳血管疾患等リハビリテーション料（Ⅰ））</t>
  </si>
  <si>
    <t>リハビリ関連・施設基準（脳血管疾患等リハビリテーション料（Ⅱ））</t>
  </si>
  <si>
    <t>リハビリ関連・施設基準（脳血管疾患等リハビリテーション料（Ⅲ））</t>
  </si>
  <si>
    <t>リハビリ関連・施設基準（運動器リハビリテーション料（Ⅰ））</t>
  </si>
  <si>
    <t>リハビリ関連・施設基準（運動器リハビリテーション料（Ⅱ））</t>
  </si>
  <si>
    <t>リハビリ関連・施設基準（運動器リハビリテーション料（Ⅲ））</t>
  </si>
  <si>
    <t>リハビリ関連・施設基準（呼吸器リハビリテーション料（Ⅰ））</t>
  </si>
  <si>
    <t>リハビリ関連・施設基準（呼吸器リハビリテーション料（Ⅱ））</t>
  </si>
  <si>
    <t>リハビリ関連・施設基準（その他）</t>
  </si>
  <si>
    <t>リハビリ関連・施設基準（施設基準名称）</t>
  </si>
  <si>
    <t>リハビリ関連・専門技術（理学療法）</t>
  </si>
  <si>
    <t>リハビリ関連・専門技術（作業療法）</t>
  </si>
  <si>
    <t>リハビリ関連・専門技術（言語療法）</t>
  </si>
  <si>
    <t>リハビリ関連・専門技術（視能訓練）</t>
  </si>
  <si>
    <t>リハビリ関連・専門技術（補聴器適合検査）</t>
  </si>
  <si>
    <t>リハビリ関連・専門技術（スポーツ指導）</t>
  </si>
  <si>
    <t>リハビリ関連・専門技術（摂食嚥下訓練）</t>
  </si>
  <si>
    <t>リハビリ関連・専門技術（音楽療法）</t>
  </si>
  <si>
    <t>リハビリ関連・専門技術（義肢装具の作成及び評価・訓練）</t>
  </si>
  <si>
    <t>リハビリ関連・専門技術（呼吸リハビリテーション）</t>
  </si>
  <si>
    <t>リハビリ関連・専門技術（精神科作業療法）</t>
  </si>
  <si>
    <t>リハビリ関連・専門技術（物理療法）</t>
  </si>
  <si>
    <t>リハビリ関連・専門技術（小児リハビリテーション）</t>
  </si>
  <si>
    <t>リハビリ関連・専門技術（その他）</t>
  </si>
  <si>
    <t>リハビリ関連・専門技術（専門技術名称）</t>
  </si>
  <si>
    <t>リハビリ関連・注力疾病・障害（脳血管疾患）</t>
  </si>
  <si>
    <t>リハビリ関連・注力疾病・障害（進行性筋疾患）</t>
  </si>
  <si>
    <t>リハビリ関連・注力疾病・障害（高位頚髄損傷）</t>
  </si>
  <si>
    <t>リハビリ関連・注力疾病・障害（頭部外傷）</t>
  </si>
  <si>
    <t>リハビリ関連・注力疾病・障害（心筋梗塞等心疾患）</t>
  </si>
  <si>
    <t>リハビリ関連・注力疾病・障害（糖尿病合併症）</t>
  </si>
  <si>
    <t>リハビリ関連・注力疾病・障害（てんかん合併症）</t>
  </si>
  <si>
    <t>リハビリ関連・注力疾病・障害（関節疾患）</t>
  </si>
  <si>
    <t>リハビリ関連・注力疾病・障害（腰痛症）</t>
  </si>
  <si>
    <t>リハビリ関連・注力疾病・障害（頚髄症）</t>
  </si>
  <si>
    <t>リハビリ関連・注力疾病・障害（パーキンソン病）</t>
  </si>
  <si>
    <t>リハビリ関連・注力疾病・障害（脊髄小脳変性症）</t>
  </si>
  <si>
    <t>リハビリ関連・注力疾病・障害（進行性神経疾患）</t>
  </si>
  <si>
    <t>リハビリ関連・注力疾病・障害（スポーツ外傷（整形外科））</t>
  </si>
  <si>
    <t>リハビリ関連・注力疾病・障害（脳性麻痺）</t>
  </si>
  <si>
    <t>リハビリ関連・注力疾病・障害（分娩麻痺）</t>
  </si>
  <si>
    <t>リハビリ関連・注力疾病・障害（腕神経麻痺）</t>
  </si>
  <si>
    <t>リハビリ関連・注力疾病・障害（骨折）</t>
  </si>
  <si>
    <t>リハビリ関連・注力疾病・障害（脊髄損傷）</t>
  </si>
  <si>
    <t>リハビリ関連・注力疾病・障害（骨粗しょう症）</t>
  </si>
  <si>
    <t>リハビリ関連・注力疾病・障害（先天異常）</t>
  </si>
  <si>
    <t>リハビリ関連・注力疾病・障害（染色体異常）</t>
  </si>
  <si>
    <t>リハビリ関連・注力疾病・障害（膀胱直腸障害）</t>
  </si>
  <si>
    <t>リハビリ関連・注力疾病・障害（高次脳機能障害）</t>
  </si>
  <si>
    <t>リハビリ関連・注力疾病・障害（摂食嚥下障害）</t>
  </si>
  <si>
    <t>リハビリ関連・注力疾病・障害（リウマチ）</t>
  </si>
  <si>
    <t>リハビリ関連・注力疾病・障害（呼吸器疾患）</t>
  </si>
  <si>
    <t>リハビリ関連・注力疾病・障害（アルコール依存症）</t>
  </si>
  <si>
    <t>リハビリ関連・注力疾病・障害（ロービジョン）</t>
  </si>
  <si>
    <t>リハビリ関連・注力疾病・障害（統合失調症）</t>
  </si>
  <si>
    <t>リハビリ関連・注力疾病・障害（斜視）</t>
  </si>
  <si>
    <t>リハビリ関連・注力疾病・障害（アトピー性皮膚炎）</t>
  </si>
  <si>
    <t>リハビリ関連・注力疾病・障害（顔面神経麻痺）</t>
  </si>
  <si>
    <t>リハビリ関連・注力疾病・障害（高齢者リハビリ）</t>
  </si>
  <si>
    <t>リハビリ関連・注力疾病・障害（心身症）</t>
  </si>
  <si>
    <t>リハビリ関連・注力疾病・障害（心臓手術後）</t>
  </si>
  <si>
    <t>リハビリ関連・注力疾病・障害（帯状疱疹後神経痛）</t>
  </si>
  <si>
    <t>リハビリ関連・注力疾病・障害（認知症）</t>
  </si>
  <si>
    <t>リハビリ関連・注力疾病・障害（脳血管障害後）</t>
  </si>
  <si>
    <t>リハビリ関連・注力疾病・障害（肥満症）</t>
  </si>
  <si>
    <t>リハビリ関連・注力疾病・障害（その他）</t>
  </si>
  <si>
    <t>リハビリ関連・注力疾病・障害（疾病・障害名称）</t>
  </si>
  <si>
    <t>リハビリ関連・入院患者向け（温熱療法）</t>
  </si>
  <si>
    <t>リハビリ関連・入院患者向け（電気治療）</t>
  </si>
  <si>
    <t>リハビリ関連・入院患者向け（牽引療法）</t>
  </si>
  <si>
    <t>リハビリ関連・入院患者向け（水療法）</t>
  </si>
  <si>
    <t>リハビリ関連・入院患者向け（関節可動域運動）</t>
  </si>
  <si>
    <t>リハビリ関連・入院患者向け（筋力増強訓練）</t>
  </si>
  <si>
    <t>リハビリ関連・入院患者向け（座位訓練）</t>
  </si>
  <si>
    <t>リハビリ関連・入院患者向け（立位訓練）</t>
  </si>
  <si>
    <t>リハビリ関連・入院患者向け（移乗訓練）</t>
  </si>
  <si>
    <t>リハビリ関連・入院患者向け（歩行訓練）</t>
  </si>
  <si>
    <t>リハビリ関連・入院患者向け（日常生活動作訓練）</t>
  </si>
  <si>
    <t>リハビリ関連・入院患者向け（上肢機能回復訓練）</t>
  </si>
  <si>
    <t>リハビリ関連・入院患者向け（言語療法）</t>
  </si>
  <si>
    <t>リハビリ関連・入院患者向け（補装具作成）</t>
  </si>
  <si>
    <t>リハビリ関連・入院患者向け（持久力訓練）</t>
  </si>
  <si>
    <t>リハビリ関連・入院患者向け（高次脳機能障害に対する訓練）</t>
  </si>
  <si>
    <t>リハビリ関連・入院患者向け（摂食嚥下訓練）</t>
  </si>
  <si>
    <t>リハビリ関連・入院患者向け（車椅子操作）</t>
  </si>
  <si>
    <t>リハビリ関連・入院患者向け（スポーツ指導）</t>
  </si>
  <si>
    <t>リハビリ関連・入院患者向け（呼吸理学療法）</t>
  </si>
  <si>
    <t>リハビリ関連・入院患者向け（テーピング）</t>
  </si>
  <si>
    <t>リハビリ関連・入院患者向け（外出訓練）</t>
  </si>
  <si>
    <t>リハビリ関連・入院患者向け（退院前訪問指導）</t>
  </si>
  <si>
    <t>リハビリ関連・入院患者向け（その他）</t>
  </si>
  <si>
    <t>入院患者に実施している処置及びリハビリ等名称</t>
  </si>
  <si>
    <t>リハビリ目的の入院の可否</t>
  </si>
  <si>
    <t>外国語コード</t>
  </si>
  <si>
    <t>対応可能曜日（月）</t>
  </si>
  <si>
    <t>対応可能曜日（火）</t>
  </si>
  <si>
    <t>対応可能曜日（水）</t>
  </si>
  <si>
    <t>対応可能曜日（木）</t>
  </si>
  <si>
    <t>対応可能曜日（金）</t>
  </si>
  <si>
    <t>対応可能曜日（土）</t>
  </si>
  <si>
    <t>対応可能曜日（日）</t>
  </si>
  <si>
    <t>対応可能曜日（祝）</t>
  </si>
  <si>
    <t>対応可能時間帯１（開始）</t>
  </si>
  <si>
    <t>対応可能時間帯１（終了）</t>
  </si>
  <si>
    <t>対応可能時間帯２（開始）</t>
  </si>
  <si>
    <t>対応可能時間帯２（終了）</t>
  </si>
  <si>
    <t>対応可能な診療科目（科目１）</t>
  </si>
  <si>
    <t>対応可能な診療科目（科目２）</t>
  </si>
  <si>
    <t>対応可能な診療科目（科目３）</t>
  </si>
  <si>
    <t>対応可能な診療科目（科目４）</t>
  </si>
  <si>
    <t>対応可能な診療科目（科目５）</t>
  </si>
  <si>
    <t>対応可能な診療科目（科目６）</t>
  </si>
  <si>
    <t>対応可能な診療科目（科目７）</t>
  </si>
  <si>
    <t>対応可能な診療科目（科目８）</t>
  </si>
  <si>
    <t>対応可能な診療科目（科目９）</t>
  </si>
  <si>
    <t>対応可能な診療科目（科目１０）</t>
  </si>
  <si>
    <t>対応可能な診療科目（科目１１以降）</t>
  </si>
  <si>
    <t>対応可能な電話番号</t>
  </si>
  <si>
    <t>対応可能な電話番号備考</t>
  </si>
  <si>
    <t>予約備考</t>
  </si>
  <si>
    <t>健康診査区分</t>
  </si>
  <si>
    <t>健康診査コード</t>
  </si>
  <si>
    <t>料金</t>
  </si>
  <si>
    <t>日帰り人間ドック</t>
  </si>
  <si>
    <t>１日以上人間ドック</t>
  </si>
  <si>
    <t>IFZ013_relt_kaigoshisetsu_yyyyMMddHHmmssSSS.csv</t>
  </si>
  <si>
    <t>関連情報（介護施設）</t>
  </si>
  <si>
    <t>介護老人福祉施設</t>
  </si>
  <si>
    <t>介護老人福祉施設名称</t>
  </si>
  <si>
    <t>介護老人保健施設</t>
  </si>
  <si>
    <t>介護老人保健施設名称</t>
  </si>
  <si>
    <t>介護医療院</t>
  </si>
  <si>
    <t>介護医療院名称</t>
  </si>
  <si>
    <t>居宅介護支援事業所</t>
  </si>
  <si>
    <t>居宅介護支援事業所名称</t>
  </si>
  <si>
    <t>介護予防支援事業所</t>
  </si>
  <si>
    <t>介護予防支援事業所名称</t>
  </si>
  <si>
    <t>老人介護支援センター</t>
  </si>
  <si>
    <t>老人介護支援センター名称</t>
  </si>
  <si>
    <t>訪問看護・介護予防訪問看護ＳＴ</t>
  </si>
  <si>
    <t>訪問看護・介護予防訪問看護ＳＴ名称</t>
  </si>
  <si>
    <t>通所介護事業所</t>
  </si>
  <si>
    <t>通所介護事業所名称</t>
  </si>
  <si>
    <t>通所・介護予防通所リハビリ事業所</t>
  </si>
  <si>
    <t>通所・介護予防通所リハビリ事業所名称</t>
  </si>
  <si>
    <t>短期入所生活介護事業所（介護予防含む）</t>
  </si>
  <si>
    <t>短期入所生活介護事業所（介護予防含む）名称</t>
  </si>
  <si>
    <t>短期入所療養介護事業所（介護予防含む）</t>
  </si>
  <si>
    <t>短期入所療養介護事業所（介護予防含む）名称</t>
  </si>
  <si>
    <t>特定施設（介護予防含む）</t>
  </si>
  <si>
    <t>特定施設（介護予防含む）名称</t>
  </si>
  <si>
    <t>定期巡回・随時対応型訪問介護看護事業所</t>
  </si>
  <si>
    <t>定期巡回・随時対応型訪問介護看護事業所名称</t>
  </si>
  <si>
    <t>地域密着型通所介護事業所</t>
  </si>
  <si>
    <t>地域密着型通所介護事業所名称</t>
  </si>
  <si>
    <t>認知症対応型通所介護事業所（介護予防含む）</t>
  </si>
  <si>
    <t>認知症対応型通所介護事業所（介護予防含む）名称</t>
  </si>
  <si>
    <t>小規模多機能型居宅介護事業所（介護予防含む）</t>
  </si>
  <si>
    <t>小規模多機能型居宅介護事業所（介護予防含む）名称</t>
  </si>
  <si>
    <t>認知症対応型グループホーム（介護予防含む）</t>
  </si>
  <si>
    <t>認知症対応型グループホーム（介護予防含む）名称</t>
  </si>
  <si>
    <t>地域密着型特定施設</t>
  </si>
  <si>
    <t>地域密着型特定施設名称</t>
  </si>
  <si>
    <t>地域密着型介護老人福祉施設</t>
  </si>
  <si>
    <t>地域密着型介護老人福祉施設名称</t>
  </si>
  <si>
    <t>複合型サービス事業所</t>
  </si>
  <si>
    <t>複合型サービス事業所名称</t>
  </si>
  <si>
    <t>第一号通所事業に係る事業所</t>
  </si>
  <si>
    <t>第一号通所事業に係る事業所名称</t>
  </si>
  <si>
    <t>診療所</t>
  </si>
  <si>
    <t>歯科診療所</t>
  </si>
  <si>
    <t>疾病予防運動施設（医療法第42条第1項第4号）</t>
  </si>
  <si>
    <t>疾病予防温泉施設（医療法第42条第1項第5号）</t>
  </si>
  <si>
    <t>訪問介護ステーション</t>
  </si>
  <si>
    <t>在宅介護支援センター</t>
  </si>
  <si>
    <t>ケアハウス</t>
  </si>
  <si>
    <t>介護施設特記事項</t>
  </si>
  <si>
    <t>介護療養型医療施設</t>
  </si>
  <si>
    <t>介護利用型軽費老人ホーム</t>
  </si>
  <si>
    <t>リハビリテーション（広域）支援センター</t>
  </si>
  <si>
    <t>生活支援ハウス</t>
  </si>
  <si>
    <t>介護施設（その他）</t>
  </si>
  <si>
    <t>介護施設名称（その他）</t>
  </si>
  <si>
    <t>併設している介護関係施設等の種類</t>
  </si>
  <si>
    <t>実施曜日（月）</t>
  </si>
  <si>
    <t>実施曜日（火）</t>
  </si>
  <si>
    <t>実施曜日（水）</t>
  </si>
  <si>
    <t>実施曜日（木）</t>
  </si>
  <si>
    <t>実施曜日（金）</t>
  </si>
  <si>
    <t>実施曜日（土）</t>
  </si>
  <si>
    <t>実施曜日（日）</t>
  </si>
  <si>
    <t>実施曜日（祝）</t>
  </si>
  <si>
    <t>実施曜日（不定）</t>
  </si>
  <si>
    <t>受付開始１</t>
  </si>
  <si>
    <t>受付終了１</t>
  </si>
  <si>
    <t>受付開始２</t>
  </si>
  <si>
    <t>受付終了２</t>
  </si>
  <si>
    <t>施設設備コード</t>
  </si>
  <si>
    <t>病床数・保有台数</t>
  </si>
  <si>
    <t>共同利用の有無</t>
  </si>
  <si>
    <t>IFZ016_relt_zaitakuiryo_yyyyMMddHHmmssSSS.csv</t>
  </si>
  <si>
    <t>関連情報（在宅医療）</t>
  </si>
  <si>
    <t>往診（終日対応）</t>
  </si>
  <si>
    <t>上記以外の往診</t>
  </si>
  <si>
    <t>退院時共同指導</t>
  </si>
  <si>
    <t>在宅患者訪問診療</t>
  </si>
  <si>
    <t>在宅時医学総合管理（オンライン在宅管理）</t>
  </si>
  <si>
    <t>以外の在宅時医学総合管理</t>
  </si>
  <si>
    <t>施設入居時等医学総合管理</t>
  </si>
  <si>
    <t>在宅がん医療総合診療</t>
  </si>
  <si>
    <t>救急搬送診療</t>
  </si>
  <si>
    <t>在宅患者訪問看護・指導</t>
  </si>
  <si>
    <t>在宅患者訪問点滴注射管理指導</t>
  </si>
  <si>
    <t>在宅患者訪問リハビリ指導管理</t>
  </si>
  <si>
    <t>訪問看護指示</t>
  </si>
  <si>
    <t>介護職員等喀痰吸引等指示</t>
  </si>
  <si>
    <t>在宅患者訪問栄養食事指導</t>
  </si>
  <si>
    <t>在宅患者連携指導</t>
  </si>
  <si>
    <t>在宅患者緊急時等カンファレンス</t>
  </si>
  <si>
    <t>在宅患者共同診療</t>
  </si>
  <si>
    <t>在宅患者訪問褥瘡管理指導</t>
  </si>
  <si>
    <t>精神科訪問看護指示</t>
  </si>
  <si>
    <t>精神科在宅患者支援管理（オンライン在宅管理）</t>
  </si>
  <si>
    <t>以外の精神科在宅患者支援管理</t>
  </si>
  <si>
    <t>歯科訪問診療</t>
  </si>
  <si>
    <t>訪問歯科衛生指導</t>
  </si>
  <si>
    <t>歯科疾患在宅療養管理</t>
  </si>
  <si>
    <t>在宅患者歯科治療時医療管理</t>
  </si>
  <si>
    <t>在宅患者訪問口腔リハビリ指導管理</t>
  </si>
  <si>
    <t>小児在宅患者訪問口腔リハビリ指導管理</t>
  </si>
  <si>
    <t>同一建物居住者訪問看護・指導</t>
  </si>
  <si>
    <t>在宅患者訪問診療（乳幼児加算）</t>
  </si>
  <si>
    <t>在宅患者訪問看護・指導（乳幼児加算）</t>
  </si>
  <si>
    <t>在宅時医学総合管理</t>
  </si>
  <si>
    <t>在宅時医学管理(特定疾患療養管理)</t>
  </si>
  <si>
    <t>在宅時医学管理(小児科療養指導)</t>
  </si>
  <si>
    <t>在宅時医学管理(難病外来患者指導管理)</t>
  </si>
  <si>
    <t>在宅時医学管理(皮膚科特定疾患指導管理)</t>
  </si>
  <si>
    <t>在宅時医学管理(小児悪性腫瘍患者指導管理)</t>
  </si>
  <si>
    <t>在宅時医学総合管理（特定疾患療養指導）</t>
  </si>
  <si>
    <t>在宅時医学総合管理（小児科療養指導）</t>
  </si>
  <si>
    <t>在宅時医学総合管理（難病外来患者指導管理）</t>
  </si>
  <si>
    <t>在宅時医学総合管理（皮膚科特定疾患指導管理）</t>
  </si>
  <si>
    <t>薬剤師派遣による服薬指導</t>
  </si>
  <si>
    <t>管理栄養士派遣による栄養指導</t>
  </si>
  <si>
    <t>医療保険による訪問看護</t>
  </si>
  <si>
    <t>高齢者訪問歯科診療</t>
  </si>
  <si>
    <t>高齢者訪問口腔ケア</t>
  </si>
  <si>
    <t>障害者訪問歯科診療</t>
  </si>
  <si>
    <t>障害者訪問口腔ケア</t>
  </si>
  <si>
    <t>在宅療養機器貸出</t>
  </si>
  <si>
    <t>退院前在宅療養指導管理</t>
  </si>
  <si>
    <t>退院前在宅療養指導管理（乳幼児加算）</t>
  </si>
  <si>
    <t>在宅自己注射指導管理</t>
  </si>
  <si>
    <t>在宅小児低血糖症患者指導管理</t>
  </si>
  <si>
    <t>在宅妊娠糖尿病患者指導管理</t>
  </si>
  <si>
    <t>在宅自己腹膜灌流指導管理</t>
  </si>
  <si>
    <t>在宅血液透析指導管理</t>
  </si>
  <si>
    <t>在宅酸素療法指導管理</t>
  </si>
  <si>
    <t>在宅中心静脈栄養法指導管理</t>
  </si>
  <si>
    <t>在宅成分栄養経管栄養法指導管理</t>
  </si>
  <si>
    <t>在宅小児経管栄養法指導管理</t>
  </si>
  <si>
    <t>在宅半固形栄養経管栄養法指導管理</t>
  </si>
  <si>
    <t>在宅自己導尿指導管理</t>
  </si>
  <si>
    <t>在宅人工呼吸指導管理</t>
  </si>
  <si>
    <t>在宅持続陽圧呼吸療法指導管理</t>
  </si>
  <si>
    <t>在宅悪性腫瘍等患者指導管理</t>
  </si>
  <si>
    <t>在宅悪性腫瘍患者共同指導管理</t>
  </si>
  <si>
    <t>在宅寝たきり患者処置指導管理</t>
  </si>
  <si>
    <t>在宅自己疼痛管理指導管理</t>
  </si>
  <si>
    <t>在宅振戦等刺激装置治療指導管理</t>
  </si>
  <si>
    <t>在宅迷走神経電気刺激治療指導管理</t>
  </si>
  <si>
    <t>在宅仙骨神経刺激療法指導管理</t>
  </si>
  <si>
    <t>在宅肺高血圧症患者指導管理</t>
  </si>
  <si>
    <t>在宅気管切開患者指導管理</t>
  </si>
  <si>
    <t>在宅難治性皮膚疾患処置指導管理</t>
  </si>
  <si>
    <t>在宅植込型補助人工心臓（非拍動流型指導管理）</t>
  </si>
  <si>
    <t>在宅経腸投薬指導管理</t>
  </si>
  <si>
    <t>在宅腫瘍治療電場療法指導管理</t>
  </si>
  <si>
    <t>在宅経肛門的自己洗腸指導管</t>
  </si>
  <si>
    <t>寝たきり老人訪問指導管理</t>
  </si>
  <si>
    <t>点滴の管理</t>
  </si>
  <si>
    <t>中心静脈栄</t>
  </si>
  <si>
    <t>腹膜透析</t>
  </si>
  <si>
    <t>酸素療法</t>
  </si>
  <si>
    <t>経管栄養</t>
  </si>
  <si>
    <t>疼痛の管理</t>
  </si>
  <si>
    <t>褥瘡の管理</t>
  </si>
  <si>
    <t>人工肛門の管理</t>
  </si>
  <si>
    <t>人工膀胱の管理</t>
  </si>
  <si>
    <t>レスピレーター</t>
  </si>
  <si>
    <t>モニター測定</t>
  </si>
  <si>
    <t>尿カテーテル</t>
  </si>
  <si>
    <t>気管切開部の処置</t>
  </si>
  <si>
    <t>在宅ターミナルケアの対応</t>
  </si>
  <si>
    <t>マスクによる人工呼吸器</t>
  </si>
  <si>
    <t>胃ろうの管理</t>
  </si>
  <si>
    <t>自己腹膜透析(CAPD)の管理</t>
  </si>
  <si>
    <t>オンライン診療実施の有無</t>
  </si>
  <si>
    <t>オンライン診療実施の内容</t>
  </si>
  <si>
    <t>病院連携</t>
  </si>
  <si>
    <t>診療所連携</t>
  </si>
  <si>
    <t>訪問看護ＳＴ連携</t>
  </si>
  <si>
    <t>居宅介護支援事業所連携</t>
  </si>
  <si>
    <t>薬局連携</t>
  </si>
  <si>
    <t>歯科診療所との連携</t>
  </si>
  <si>
    <t>往診の範囲（自由記述）</t>
  </si>
  <si>
    <t>対応可能な在宅医療の名称</t>
  </si>
  <si>
    <t>疾患・治療領域コード</t>
  </si>
  <si>
    <t>疾患・治療コード</t>
  </si>
  <si>
    <t>前年度実施件数報告対象</t>
  </si>
  <si>
    <t>前年度実施件数</t>
  </si>
  <si>
    <t>専門外来番号</t>
  </si>
  <si>
    <t>専門外来実施曜日（月）</t>
  </si>
  <si>
    <t>専門外来実施曜日（火）</t>
  </si>
  <si>
    <t>専門外来実施曜日（水）</t>
  </si>
  <si>
    <t>専門外来実施曜日（木）</t>
  </si>
  <si>
    <t>専門外来実施曜日（金）</t>
  </si>
  <si>
    <t>専門外来実施曜日（土）</t>
  </si>
  <si>
    <t>専門外来実施曜日（日）</t>
  </si>
  <si>
    <t>専門外来実施曜日（祝）</t>
  </si>
  <si>
    <t>専門外来受付開始１</t>
  </si>
  <si>
    <t>専門外来受付終了１</t>
  </si>
  <si>
    <t>専門外来受付開始２</t>
  </si>
  <si>
    <t>専門外来受付終了２</t>
  </si>
  <si>
    <t>専門性資格コード</t>
  </si>
  <si>
    <t>予防接種コード</t>
  </si>
  <si>
    <t>医療従事者コード</t>
  </si>
  <si>
    <t>総数（常勤）</t>
  </si>
  <si>
    <t>総数（非常勤）</t>
  </si>
  <si>
    <t>入院担当（常勤）</t>
  </si>
  <si>
    <t>入院担当（非常勤）</t>
  </si>
  <si>
    <t>外来担当（常勤）</t>
  </si>
  <si>
    <t>外来担当（非常勤）</t>
  </si>
  <si>
    <t>IFZ022_iryojiseki_kek_yyyyMMddHHmmssSSS.csv</t>
  </si>
  <si>
    <t>医療実績・結果事項</t>
  </si>
  <si>
    <t>看護師配置（一般病床）</t>
  </si>
  <si>
    <t>看護師配置（療養病床（医療保険適用））</t>
  </si>
  <si>
    <t>看護師配置（療養病床（介護保険適用））</t>
  </si>
  <si>
    <t>看護師配置（精神病床）</t>
  </si>
  <si>
    <t>看護師配置（精神病床うち指定病床）</t>
  </si>
  <si>
    <t>看護師配置（結核病床）</t>
  </si>
  <si>
    <t>看護師配置（感染症病床）</t>
  </si>
  <si>
    <t>医療安全の相談窓口設置</t>
  </si>
  <si>
    <t>医療安全管理者配置</t>
  </si>
  <si>
    <t>医療安全管理者配置（専任（専従）担当者）</t>
  </si>
  <si>
    <t>医療安全管理者配置（兼任担当者）</t>
  </si>
  <si>
    <t>医療安全管理部門設置</t>
  </si>
  <si>
    <t>医療安全管理部門（医師配置）</t>
  </si>
  <si>
    <t>医療安全管理部門（歯科医師配置）</t>
  </si>
  <si>
    <t>医療安全管理部門（薬剤師配置）</t>
  </si>
  <si>
    <t>医療安全管理部門（診療放射線技師配置）</t>
  </si>
  <si>
    <t>医療安全管理部門（保健師・助産師・看護師配置）</t>
  </si>
  <si>
    <t>医療安全管理部門（事務職員配置）</t>
  </si>
  <si>
    <t>医療安全管理部門（その他配置）</t>
  </si>
  <si>
    <t>医療事故情報収集等事業参加有無</t>
  </si>
  <si>
    <t>医療の安全管理のための指針の作成</t>
    <rPh sb="0" eb="2">
      <t>イリョウ</t>
    </rPh>
    <rPh sb="3" eb="5">
      <t>アンゼン</t>
    </rPh>
    <rPh sb="5" eb="7">
      <t>カンリ</t>
    </rPh>
    <rPh sb="11" eb="13">
      <t>シシン</t>
    </rPh>
    <rPh sb="14" eb="16">
      <t>サクセイ</t>
    </rPh>
    <phoneticPr fontId="19"/>
  </si>
  <si>
    <t>医療安全管理対策マニュアルの作成の有無</t>
    <rPh sb="0" eb="2">
      <t>イリョウ</t>
    </rPh>
    <rPh sb="2" eb="4">
      <t>アンゼン</t>
    </rPh>
    <rPh sb="4" eb="6">
      <t>カンリ</t>
    </rPh>
    <rPh sb="6" eb="8">
      <t>タイサク</t>
    </rPh>
    <rPh sb="14" eb="16">
      <t>サクセイ</t>
    </rPh>
    <rPh sb="17" eb="19">
      <t>ウム</t>
    </rPh>
    <phoneticPr fontId="19"/>
  </si>
  <si>
    <t>院内感染対策担当者配置</t>
  </si>
  <si>
    <t>院内感染対策担当配置（専任（専従）担当者）</t>
  </si>
  <si>
    <t>院内感染対策担当配置（兼任担当者）</t>
  </si>
  <si>
    <t>院内感染対策部門設置</t>
  </si>
  <si>
    <t>院内感染対策部門（医師配置）</t>
  </si>
  <si>
    <t>院内感染対策部門（歯科医師配置）</t>
  </si>
  <si>
    <t>院内感染対策部門（薬剤師配置）</t>
  </si>
  <si>
    <t>院内感染対策部門（診療放射線技師配置）</t>
  </si>
  <si>
    <t>院内感染対策部門（保健師・助産師・看護師配置）</t>
  </si>
  <si>
    <t>院内感染対策部門（事務職員配置）</t>
  </si>
  <si>
    <t>院内感染対策部門（その他を配置）</t>
  </si>
  <si>
    <t>院内感染の発症率に関する分析の実施</t>
  </si>
  <si>
    <t>院内感染防止対策</t>
    <rPh sb="0" eb="2">
      <t>インナイ</t>
    </rPh>
    <rPh sb="2" eb="4">
      <t>カンセン</t>
    </rPh>
    <rPh sb="4" eb="6">
      <t>ボウシ</t>
    </rPh>
    <rPh sb="6" eb="8">
      <t>タイサク</t>
    </rPh>
    <phoneticPr fontId="11"/>
  </si>
  <si>
    <t>厚労省院内感染対策サーベイランス（ＪＡＮＩＳ参加有無）</t>
  </si>
  <si>
    <t>院内感染対策マニュアルの作成の有無</t>
    <rPh sb="0" eb="2">
      <t>インナイ</t>
    </rPh>
    <rPh sb="2" eb="4">
      <t>カンセン</t>
    </rPh>
    <rPh sb="4" eb="6">
      <t>タイサク</t>
    </rPh>
    <rPh sb="12" eb="14">
      <t>サクセイ</t>
    </rPh>
    <rPh sb="15" eb="17">
      <t>ウム</t>
    </rPh>
    <phoneticPr fontId="22"/>
  </si>
  <si>
    <t>院内感染対策のための指針の作成の有無</t>
    <rPh sb="0" eb="2">
      <t>インナイ</t>
    </rPh>
    <rPh sb="2" eb="4">
      <t>カンセン</t>
    </rPh>
    <rPh sb="4" eb="6">
      <t>タイサク</t>
    </rPh>
    <rPh sb="10" eb="12">
      <t>シシン</t>
    </rPh>
    <rPh sb="13" eb="15">
      <t>サクセイ</t>
    </rPh>
    <rPh sb="16" eb="18">
      <t>ウム</t>
    </rPh>
    <phoneticPr fontId="22"/>
  </si>
  <si>
    <t>入院診療計画策定時院内連携体制</t>
  </si>
  <si>
    <t>オーダリングシステム（検査導入）</t>
  </si>
  <si>
    <t>オーダリングシステム（処方導入）</t>
  </si>
  <si>
    <t>オーダリングシステム（予約導入）</t>
  </si>
  <si>
    <t>ＩＣＤコード利用</t>
  </si>
  <si>
    <t>電子カルテ導入</t>
  </si>
  <si>
    <t>診療記録管理者配置</t>
  </si>
  <si>
    <t>診療録管理専任従事者人数</t>
  </si>
  <si>
    <t>情報開示窓口有無</t>
  </si>
  <si>
    <t>情報開示料金</t>
  </si>
  <si>
    <t>臨床病理検討会</t>
  </si>
  <si>
    <t>予後不良症例院内検討体制</t>
  </si>
  <si>
    <t>死亡率・再入院率・疾患別・治療行為別の治療結果分析実施</t>
  </si>
  <si>
    <t>死亡率・再入院率・疾患別・治療行為別の治療結果分析結果提供</t>
  </si>
  <si>
    <t>患者数（一般病床）</t>
  </si>
  <si>
    <t>患者数（療養病床（医療保険適用））</t>
  </si>
  <si>
    <t>患者数（療養病床（介護保険適用））</t>
  </si>
  <si>
    <t>患者数（精神病床）</t>
  </si>
  <si>
    <t>患者数（精神病床うち指定病床）</t>
    <rPh sb="4" eb="6">
      <t>セイシン</t>
    </rPh>
    <rPh sb="6" eb="8">
      <t>ビョウショウ</t>
    </rPh>
    <rPh sb="10" eb="12">
      <t>シテイ</t>
    </rPh>
    <rPh sb="12" eb="14">
      <t>ビョウショウ</t>
    </rPh>
    <phoneticPr fontId="19"/>
  </si>
  <si>
    <t>患者数（結核病床）</t>
  </si>
  <si>
    <t>患者数（感染症病床）</t>
  </si>
  <si>
    <t>患者数（外来患者数）</t>
  </si>
  <si>
    <t>患者数（在宅患者数）</t>
  </si>
  <si>
    <t>患者数（１か月あたりの障害者の患者数）</t>
  </si>
  <si>
    <t>平均在院日数（一般病床）</t>
  </si>
  <si>
    <t>平均在院日数（療養病床（医療保険適用））</t>
  </si>
  <si>
    <t>平均在院日数（療養病床（介護保険適用））</t>
  </si>
  <si>
    <t>平均在院日数（精神病床）</t>
  </si>
  <si>
    <t>平均在院日数（精神病床うち指定病床）</t>
  </si>
  <si>
    <t>平均在院日数（結核病床）</t>
  </si>
  <si>
    <t>平均在院日数（感染症病床）</t>
  </si>
  <si>
    <t>前年分娩実施</t>
  </si>
  <si>
    <t>前年分娩取扱数</t>
  </si>
  <si>
    <t>妊産婦等満足度調査実施</t>
  </si>
  <si>
    <t>妊産婦等満足度調査結果提供</t>
  </si>
  <si>
    <t>産科医療補償約款補償</t>
  </si>
  <si>
    <t>公益財団法人日本医療機能評価機構認定</t>
  </si>
  <si>
    <t>公益財団法人日本医療機能評価機構による認定の有無</t>
    <rPh sb="0" eb="2">
      <t>コウエキ</t>
    </rPh>
    <rPh sb="2" eb="4">
      <t>ザイダン</t>
    </rPh>
    <rPh sb="4" eb="6">
      <t>ホウジン</t>
    </rPh>
    <rPh sb="6" eb="8">
      <t>ニホン</t>
    </rPh>
    <rPh sb="8" eb="10">
      <t>イリョウ</t>
    </rPh>
    <rPh sb="10" eb="12">
      <t>キノウ</t>
    </rPh>
    <rPh sb="12" eb="14">
      <t>ヒョウカ</t>
    </rPh>
    <rPh sb="14" eb="16">
      <t>キコウ</t>
    </rPh>
    <rPh sb="19" eb="21">
      <t>ニンテイ</t>
    </rPh>
    <rPh sb="22" eb="24">
      <t>ウム</t>
    </rPh>
    <phoneticPr fontId="18"/>
  </si>
  <si>
    <t>公益財団法人日本医療機能評価機構による認定の交付年月日</t>
    <rPh sb="0" eb="1">
      <t>コウ</t>
    </rPh>
    <phoneticPr fontId="22"/>
  </si>
  <si>
    <t>JCI認定</t>
  </si>
  <si>
    <t>看護体制・一般病棟（7:1入院基本料）</t>
  </si>
  <si>
    <t>看護体制・一般病棟（10:1入院基本料）</t>
  </si>
  <si>
    <t>看護体制・一般病棟（13:1入院基本料）</t>
  </si>
  <si>
    <t>看護体制・一般病棟（15:1入院基本料）</t>
  </si>
  <si>
    <t>看護体制・一般病棟（特別入院基本料）</t>
  </si>
  <si>
    <t>看護体制・療養病棟（入院基本料）</t>
  </si>
  <si>
    <t>看護体制・療養病棟（特別入院基本料）</t>
  </si>
  <si>
    <t>看護体制・結核病棟（7:1入院基本料）</t>
  </si>
  <si>
    <t>看護体制・結核病棟（10:1入院基本料）</t>
  </si>
  <si>
    <t>看護体制・結核病棟（13:1入院基本料）</t>
  </si>
  <si>
    <t>看護体制・結核病棟（15:1入院基本料）</t>
  </si>
  <si>
    <t>看護体制・結核病棟（18:1入院基本料）</t>
  </si>
  <si>
    <t>看護体制・結核病棟（20:1入院基本料）</t>
  </si>
  <si>
    <t>看護体制・結核病棟（特別入院基本料）</t>
  </si>
  <si>
    <t>看護体制・精神病棟（7:1入院基本料）</t>
  </si>
  <si>
    <t>看護体制・精神病棟（10:1入院基本料）</t>
  </si>
  <si>
    <t>看護体制・精神病棟（13:1入院基本料）</t>
  </si>
  <si>
    <t>看護体制・精神病棟（15:1入院基本料）</t>
  </si>
  <si>
    <t>看護体制・精神病棟（18:1入院基本料）</t>
  </si>
  <si>
    <t>看護体制・精神病棟（20:1入院基本料）</t>
  </si>
  <si>
    <t>看護体制・精神病棟（特別入院基本料）</t>
  </si>
  <si>
    <t>看護体制・特定機能病院・一般病棟（入院基本料）</t>
  </si>
  <si>
    <t>看護体制・特定機能病院・一般病棟（10:1入院基本料）</t>
  </si>
  <si>
    <t>看護体制・特定機能病院・結核病棟（7:1入院基本料）</t>
  </si>
  <si>
    <t>看護体制・特定機能病院・結核病棟（10:1入院基本料）</t>
  </si>
  <si>
    <t>看護体制・特定機能病院・結核病棟（13:1入院基本料）</t>
  </si>
  <si>
    <t>看護体制・特定機能病院・結核病棟（15:1入院基本料）</t>
  </si>
  <si>
    <t>看護体制・特定機能病院・結核病棟（18:1入院基本料）</t>
  </si>
  <si>
    <t>看護体制・特定機能病院・結核病棟（20:1入院基本料）</t>
  </si>
  <si>
    <t>看護体制・特定機能病院・結核病棟（特別入院基本料）</t>
  </si>
  <si>
    <t>看護体制・特定機能病院・精神病棟（10:1入院基本料）</t>
  </si>
  <si>
    <t>看護体制・特定機能病院・精神病棟（13:1入院基本料）</t>
  </si>
  <si>
    <t>看護体制・特定機能病院・精神病棟（15:1入院基本料）</t>
  </si>
  <si>
    <t>看護体制・特定機能病院・精神病棟（18:1入院基本料）</t>
  </si>
  <si>
    <t>看護体制・特定機能病院・精神病棟（20:1入院基本料）</t>
  </si>
  <si>
    <t>看護体制・特定機能病院・精神病棟（特別入院基本料）</t>
  </si>
  <si>
    <t>看護体制・障害者施設（10:1入院基本料）</t>
  </si>
  <si>
    <t>看護体制・障害者施設（13:1入院基本料）</t>
  </si>
  <si>
    <t>看護体制・障害者施設（15:1入院基本料）</t>
  </si>
  <si>
    <t>倫理委員会の設置の有無</t>
    <rPh sb="0" eb="2">
      <t>リンリ</t>
    </rPh>
    <rPh sb="2" eb="5">
      <t>イインカイ</t>
    </rPh>
    <rPh sb="6" eb="8">
      <t>セッチ</t>
    </rPh>
    <rPh sb="9" eb="11">
      <t>ウム</t>
    </rPh>
    <phoneticPr fontId="22"/>
  </si>
  <si>
    <t>指定医療機関</t>
    <rPh sb="0" eb="2">
      <t>シテイ</t>
    </rPh>
    <rPh sb="2" eb="4">
      <t>イリョウ</t>
    </rPh>
    <rPh sb="4" eb="6">
      <t>キカン</t>
    </rPh>
    <phoneticPr fontId="18"/>
  </si>
  <si>
    <t>難病指定医</t>
    <rPh sb="0" eb="2">
      <t>ナンビョウ</t>
    </rPh>
    <rPh sb="2" eb="5">
      <t>シテイイ</t>
    </rPh>
    <phoneticPr fontId="19"/>
  </si>
  <si>
    <t>協力難病指定医</t>
    <rPh sb="0" eb="2">
      <t>キョウリョク</t>
    </rPh>
    <rPh sb="2" eb="4">
      <t>ナンビョウ</t>
    </rPh>
    <rPh sb="4" eb="7">
      <t>シテイイ</t>
    </rPh>
    <phoneticPr fontId="19"/>
  </si>
  <si>
    <t>連携している主な医療機関名</t>
    <rPh sb="0" eb="2">
      <t>レンケイ</t>
    </rPh>
    <rPh sb="6" eb="7">
      <t>オモ</t>
    </rPh>
    <rPh sb="8" eb="10">
      <t>イリョウ</t>
    </rPh>
    <rPh sb="10" eb="12">
      <t>キカン</t>
    </rPh>
    <rPh sb="12" eb="13">
      <t>メイ</t>
    </rPh>
    <phoneticPr fontId="19"/>
  </si>
  <si>
    <t>大阪府医師会</t>
    <rPh sb="0" eb="3">
      <t>オオサカフ</t>
    </rPh>
    <rPh sb="3" eb="6">
      <t>イシカイ</t>
    </rPh>
    <phoneticPr fontId="22"/>
  </si>
  <si>
    <t>大阪府病院協会</t>
    <rPh sb="0" eb="3">
      <t>オオサカフ</t>
    </rPh>
    <rPh sb="3" eb="5">
      <t>ビョウイン</t>
    </rPh>
    <rPh sb="5" eb="7">
      <t>キョウカイ</t>
    </rPh>
    <phoneticPr fontId="22"/>
  </si>
  <si>
    <t>大阪府私立病院協会</t>
    <rPh sb="0" eb="3">
      <t>オオサカフ</t>
    </rPh>
    <rPh sb="3" eb="5">
      <t>シリツ</t>
    </rPh>
    <rPh sb="5" eb="7">
      <t>ビョウイン</t>
    </rPh>
    <rPh sb="7" eb="9">
      <t>キョウカイ</t>
    </rPh>
    <phoneticPr fontId="22"/>
  </si>
  <si>
    <t>大阪精神科病院協会</t>
    <rPh sb="0" eb="2">
      <t>オオサカ</t>
    </rPh>
    <rPh sb="2" eb="5">
      <t>セイシンカ</t>
    </rPh>
    <rPh sb="5" eb="7">
      <t>ビョウイン</t>
    </rPh>
    <rPh sb="7" eb="9">
      <t>キョウカイ</t>
    </rPh>
    <phoneticPr fontId="22"/>
  </si>
  <si>
    <t>褥創</t>
  </si>
  <si>
    <t>神経因性膀胱</t>
  </si>
  <si>
    <t>脊髄損傷合併症_痙縮</t>
  </si>
  <si>
    <t>性機能障害</t>
  </si>
  <si>
    <t>イレウス(腸閉塞)</t>
  </si>
  <si>
    <t>慢性疼痛</t>
  </si>
  <si>
    <t>骨折</t>
  </si>
  <si>
    <t>不明熱</t>
  </si>
  <si>
    <t>異所性骨化</t>
  </si>
  <si>
    <t>整形外科的二次障害</t>
    <rPh sb="0" eb="2">
      <t>セイケイ</t>
    </rPh>
    <phoneticPr fontId="2"/>
  </si>
  <si>
    <t>脳性麻痺二次障害_痙縮</t>
  </si>
  <si>
    <t>痙性斜頚</t>
  </si>
  <si>
    <t>頚髄症</t>
  </si>
  <si>
    <t>側弯</t>
  </si>
  <si>
    <t>股関節脱臼</t>
  </si>
  <si>
    <t>変形性股関節症</t>
  </si>
  <si>
    <t>四肢関節拘縮</t>
  </si>
  <si>
    <t>尖足</t>
  </si>
  <si>
    <t>がんの放射線治療を専門的に行う常勤医師数</t>
  </si>
  <si>
    <t>がんの化学療法を専門的に行う常勤医師数</t>
  </si>
  <si>
    <t>災害時業務継続計画（ＢＣＰ）を策定済</t>
  </si>
  <si>
    <t>災害マニュアルを策定済</t>
  </si>
  <si>
    <t>災害拠点病院の災害訓練への参加（見学を含む）</t>
  </si>
  <si>
    <t>倫理委員会の設置</t>
  </si>
  <si>
    <t>じょくそう対策</t>
  </si>
  <si>
    <t>臨床研修協力機関</t>
  </si>
  <si>
    <t>母子健康法健診</t>
    <rPh sb="0" eb="2">
      <t>ボシ</t>
    </rPh>
    <rPh sb="2" eb="4">
      <t>ケンコウ</t>
    </rPh>
    <rPh sb="4" eb="5">
      <t>ホウ</t>
    </rPh>
    <rPh sb="5" eb="7">
      <t>ケンシン</t>
    </rPh>
    <phoneticPr fontId="18"/>
  </si>
  <si>
    <t>学校保健法健診</t>
    <rPh sb="0" eb="2">
      <t>ガッコウ</t>
    </rPh>
    <rPh sb="2" eb="4">
      <t>ホケン</t>
    </rPh>
    <rPh sb="4" eb="5">
      <t>ホウ</t>
    </rPh>
    <rPh sb="5" eb="7">
      <t>ケンシン</t>
    </rPh>
    <phoneticPr fontId="18"/>
  </si>
  <si>
    <t>成人歯科健診・節目健診</t>
    <rPh sb="0" eb="2">
      <t>セイジン</t>
    </rPh>
    <rPh sb="2" eb="4">
      <t>シカ</t>
    </rPh>
    <rPh sb="4" eb="6">
      <t>ケンシン</t>
    </rPh>
    <rPh sb="7" eb="9">
      <t>フシメ</t>
    </rPh>
    <rPh sb="9" eb="11">
      <t>ケンシン</t>
    </rPh>
    <phoneticPr fontId="18"/>
  </si>
  <si>
    <t>職場歯科健診</t>
    <rPh sb="0" eb="2">
      <t>ショクバ</t>
    </rPh>
    <rPh sb="2" eb="4">
      <t>シカ</t>
    </rPh>
    <rPh sb="4" eb="6">
      <t>ケンシン</t>
    </rPh>
    <phoneticPr fontId="18"/>
  </si>
  <si>
    <t>休日急患歯科診療</t>
    <rPh sb="0" eb="2">
      <t>キュウジツ</t>
    </rPh>
    <rPh sb="2" eb="4">
      <t>キュウカン</t>
    </rPh>
    <rPh sb="4" eb="6">
      <t>シカ</t>
    </rPh>
    <rPh sb="6" eb="8">
      <t>シンリョウ</t>
    </rPh>
    <phoneticPr fontId="18"/>
  </si>
  <si>
    <t>心身障害者（児）歯科健診・診療</t>
    <rPh sb="0" eb="2">
      <t>シンシン</t>
    </rPh>
    <rPh sb="2" eb="5">
      <t>ショウガイシャ</t>
    </rPh>
    <rPh sb="6" eb="7">
      <t>ジ</t>
    </rPh>
    <rPh sb="8" eb="10">
      <t>シカ</t>
    </rPh>
    <rPh sb="10" eb="12">
      <t>ケンシン</t>
    </rPh>
    <rPh sb="13" eb="15">
      <t>シンリョウ</t>
    </rPh>
    <phoneticPr fontId="18"/>
  </si>
  <si>
    <t>在宅寝たきり高齢者訪問歯科保健活動</t>
    <rPh sb="2" eb="3">
      <t>ネ</t>
    </rPh>
    <rPh sb="6" eb="9">
      <t>コウレイシャ</t>
    </rPh>
    <rPh sb="9" eb="11">
      <t>ホウモン</t>
    </rPh>
    <rPh sb="11" eb="13">
      <t>シカ</t>
    </rPh>
    <rPh sb="13" eb="15">
      <t>ホケン</t>
    </rPh>
    <rPh sb="15" eb="17">
      <t>カツドウ</t>
    </rPh>
    <phoneticPr fontId="18"/>
  </si>
  <si>
    <t>歯科保健教育・相談事業</t>
    <rPh sb="0" eb="2">
      <t>シカ</t>
    </rPh>
    <rPh sb="2" eb="4">
      <t>ホケン</t>
    </rPh>
    <rPh sb="4" eb="6">
      <t>キョウイク</t>
    </rPh>
    <rPh sb="7" eb="9">
      <t>ソウダン</t>
    </rPh>
    <rPh sb="9" eb="11">
      <t>ジギョウ</t>
    </rPh>
    <phoneticPr fontId="18"/>
  </si>
  <si>
    <t>歯の衛生週間事業</t>
    <rPh sb="0" eb="1">
      <t>ハ</t>
    </rPh>
    <rPh sb="2" eb="4">
      <t>エイセイ</t>
    </rPh>
    <rPh sb="4" eb="6">
      <t>シュウカン</t>
    </rPh>
    <rPh sb="6" eb="8">
      <t>ジギョウ</t>
    </rPh>
    <phoneticPr fontId="18"/>
  </si>
  <si>
    <t>「いいな、いい歯。」週間事業</t>
    <rPh sb="7" eb="8">
      <t>ハ</t>
    </rPh>
    <rPh sb="10" eb="12">
      <t>シュウカン</t>
    </rPh>
    <rPh sb="12" eb="14">
      <t>ジギョウ</t>
    </rPh>
    <phoneticPr fontId="18"/>
  </si>
  <si>
    <t>健康診査の実施の有無</t>
    <rPh sb="0" eb="2">
      <t>ケンコウ</t>
    </rPh>
    <rPh sb="2" eb="4">
      <t>シンサ</t>
    </rPh>
    <rPh sb="5" eb="7">
      <t>ジッシ</t>
    </rPh>
    <rPh sb="8" eb="10">
      <t>ウム</t>
    </rPh>
    <phoneticPr fontId="18"/>
  </si>
  <si>
    <t>健康診査の内容</t>
    <rPh sb="0" eb="2">
      <t>ケンコウ</t>
    </rPh>
    <rPh sb="2" eb="4">
      <t>シンサ</t>
    </rPh>
    <rPh sb="5" eb="7">
      <t>ナイヨウ</t>
    </rPh>
    <phoneticPr fontId="18"/>
  </si>
  <si>
    <t>学校医・幼稚園・保育園医</t>
  </si>
  <si>
    <t>指定難病コード</t>
  </si>
  <si>
    <t>自院実施・他機関連携</t>
    <rPh sb="0" eb="2">
      <t>ジイン</t>
    </rPh>
    <rPh sb="2" eb="4">
      <t>ジッシ</t>
    </rPh>
    <phoneticPr fontId="22"/>
  </si>
  <si>
    <t>IFZ031_kshinsa_gn_smt_dkj_yyyyMMddHHmmssSSS.csv</t>
  </si>
  <si>
    <t>健康診査・がんの精密検査（独自）</t>
  </si>
  <si>
    <t>01肺</t>
  </si>
  <si>
    <t>02胃</t>
  </si>
  <si>
    <t>03肝臓</t>
  </si>
  <si>
    <t>04大腸</t>
  </si>
  <si>
    <t>05乳腺（乳がん）</t>
  </si>
  <si>
    <t>06食道</t>
  </si>
  <si>
    <t>07膵臓</t>
  </si>
  <si>
    <t>08子宮（体がん）</t>
  </si>
  <si>
    <t>09子宮（頸がん）</t>
  </si>
  <si>
    <t>10腎臓</t>
  </si>
  <si>
    <t>11卵巣</t>
  </si>
  <si>
    <t>12膀胱</t>
  </si>
  <si>
    <t>13舌</t>
  </si>
  <si>
    <t>14前立腺</t>
  </si>
  <si>
    <t>15甲状腺</t>
  </si>
  <si>
    <t>16皮膚</t>
  </si>
  <si>
    <t>17咽頭</t>
  </si>
  <si>
    <t>18喉頭</t>
  </si>
  <si>
    <t>19上顎</t>
  </si>
  <si>
    <t>血液血清コード</t>
  </si>
  <si>
    <t>その他血液血清の名称</t>
  </si>
  <si>
    <t>標榜科目コード</t>
  </si>
  <si>
    <t>総数（常勤と非常勤の合計）</t>
  </si>
  <si>
    <t>入院担当（常勤と非常勤の合計）</t>
  </si>
  <si>
    <t>外来担当（常勤と非常勤の合計）</t>
  </si>
  <si>
    <t>IFZ034_hkiry_kkk_dkj_yyyyMMddHHmmssSSS.csv</t>
  </si>
  <si>
    <t>保健医療計画（独自）</t>
  </si>
  <si>
    <t>1がん_1予防・早期発見_ア:市町村等実施</t>
    <rPh sb="5" eb="7">
      <t>ヨボウ</t>
    </rPh>
    <rPh sb="8" eb="12">
      <t>ソウキハッケン</t>
    </rPh>
    <phoneticPr fontId="13"/>
  </si>
  <si>
    <t>1がん_1予防・早期発見_イ:がんに係る精密検査</t>
  </si>
  <si>
    <t>1がん_1予防・早期発見_ウ:精密検査の結果</t>
  </si>
  <si>
    <t>1がん_1予防・早期発見_エ:敷地内禁煙の実施等</t>
  </si>
  <si>
    <t>1がん_2がん治療基本_ア:手術療法、放射線療法及び化学療法</t>
  </si>
  <si>
    <t>1がん_2がん治療基本_イ:キャンサーボード</t>
  </si>
  <si>
    <t>1がん_2がん治療基本_ウ:手術療法及び化学療法</t>
  </si>
  <si>
    <t>1がん_2がん治療基本_エ:手術療法又は化学療法</t>
  </si>
  <si>
    <t>1がん_2がん治療基本外_ア:緩和ケアチーム</t>
  </si>
  <si>
    <t>1がん_2がん治療基本外_イ:患者やその家族</t>
  </si>
  <si>
    <t>1がん_2がん治療基本外_ウ:外来化学療法</t>
  </si>
  <si>
    <t>1がん_2がん治療基本外_エ:患者とその家族の意向</t>
  </si>
  <si>
    <t>1がん_2がん治療基本外_オ:がん医療に関する相談支援体制</t>
  </si>
  <si>
    <t>1がん_2がん治療基本外_カ:相談支援の体制</t>
  </si>
  <si>
    <t>1がん_2がん治療基本外_キ:相談支援の体制</t>
  </si>
  <si>
    <t>1がん_2がん治療基本外_ク:治療後の患者</t>
  </si>
  <si>
    <t>1がん_2がん治療基本外_ケ:院内がん登録</t>
  </si>
  <si>
    <t>1がん_2がん治療基本外_コ:地域連携クリティカルパス</t>
  </si>
  <si>
    <t>1がん_2がん治療基本外_サ:周術期の口腔管理</t>
  </si>
  <si>
    <t>1がん_3在宅医療支援基本_ア:がん患者の受入れ</t>
    <rPh sb="5" eb="11">
      <t>ザイタクイリョウシエン</t>
    </rPh>
    <rPh sb="11" eb="13">
      <t>キホン</t>
    </rPh>
    <phoneticPr fontId="13"/>
  </si>
  <si>
    <t>1がん_3在宅医療支援基本外_ア:がん患者の受入れ</t>
  </si>
  <si>
    <t>1がん_3在宅医療支援基本外_イ:患者やその家族</t>
  </si>
  <si>
    <t>1がん_3在宅医療支援基本外_ウ:外来化学療法</t>
  </si>
  <si>
    <t>1がん_3在宅医療支援基本外_エ:患者とその家族</t>
  </si>
  <si>
    <t>1がん_3在宅医療支援基本外_オ:がん医療に関する相談支援体制</t>
  </si>
  <si>
    <t>2脳卒中_1予防_ア:高血圧</t>
    <rPh sb="1" eb="4">
      <t>ノウソッチュウ</t>
    </rPh>
    <rPh sb="6" eb="8">
      <t>ヨボウ</t>
    </rPh>
    <phoneticPr fontId="13"/>
  </si>
  <si>
    <t>2脳卒中_1予防_イ:脳卒中</t>
  </si>
  <si>
    <t>2脳卒中_1予防_ウ:脳卒中の初期症状</t>
  </si>
  <si>
    <t>2脳卒中_2急性期基本_ア:専門的診断・治療</t>
    <rPh sb="6" eb="9">
      <t>キュウセイキ</t>
    </rPh>
    <phoneticPr fontId="13"/>
  </si>
  <si>
    <t>2脳卒中_2急性期基本_イ:ＣＴ・ＭＲＩ</t>
  </si>
  <si>
    <t>2脳卒中_2急性期基本_ウ:廃用症候群</t>
  </si>
  <si>
    <t>2脳卒中_2急性期基本_エ:脳卒中を発症</t>
  </si>
  <si>
    <t>2脳卒中_2急性期基本_オ:脳卒中専用</t>
  </si>
  <si>
    <t>2脳卒中_2急性期基本_カ:誤嚥性肺炎等</t>
  </si>
  <si>
    <t>2脳卒中_2急性期基本外_ア:選択的脳血栓</t>
    <rPh sb="1" eb="4">
      <t>ノウソッチュウ</t>
    </rPh>
    <rPh sb="6" eb="9">
      <t>キュウセイキ</t>
    </rPh>
    <phoneticPr fontId="13"/>
  </si>
  <si>
    <t>2脳卒中_2急性期基本外_イ:組織プラスミノゲン</t>
  </si>
  <si>
    <t>2脳卒中_2急性期基本外_ウ:脳内血腫摘出手術</t>
  </si>
  <si>
    <t>2脳卒中_2急性期基本外_エ:経皮的脳血管形成手術</t>
  </si>
  <si>
    <t>2脳卒中_2急性期基本外_オ:脳動脈瘤被包手術</t>
  </si>
  <si>
    <t>2脳卒中_2急性期基本外_カ:合併症</t>
  </si>
  <si>
    <t>2脳卒中_3回復期基本_ア:リハビリテーション病棟</t>
    <rPh sb="6" eb="9">
      <t>カイフクキ</t>
    </rPh>
    <phoneticPr fontId="13"/>
  </si>
  <si>
    <t>2脳卒中_3回復期基本_イ:介護サービス関係者</t>
  </si>
  <si>
    <t>2脳卒中_3回復期基本_ウ:介護サービス関係者</t>
  </si>
  <si>
    <t>2脳卒中_3回復期基本_エ:医療ソーシャルワーカーの配置</t>
  </si>
  <si>
    <t>2脳卒中_3回復期基本_オ:合併症</t>
  </si>
  <si>
    <t>2脳卒中_3回復期基本外_ア:地域のリハビリテーション実施施設等</t>
    <rPh sb="11" eb="12">
      <t>ガイ</t>
    </rPh>
    <phoneticPr fontId="13"/>
  </si>
  <si>
    <t>2脳卒中_4維持期_ア:維持期患者を受入れている。</t>
    <rPh sb="6" eb="8">
      <t>イジ</t>
    </rPh>
    <rPh sb="8" eb="9">
      <t>キ</t>
    </rPh>
    <phoneticPr fontId="13"/>
  </si>
  <si>
    <t>2脳卒中_4維持期_イ:リハビリ専門職種</t>
  </si>
  <si>
    <t>2脳卒中_4維持期_ウ:介護サービス関係者</t>
  </si>
  <si>
    <t>2脳卒中_4維持期_エ:療養病床</t>
  </si>
  <si>
    <t>2脳卒中_4維持期_オ:病院内の歯科</t>
  </si>
  <si>
    <t>3心筋梗塞_1予防_ア:高血圧</t>
    <rPh sb="1" eb="5">
      <t>シンキンコウソク</t>
    </rPh>
    <rPh sb="7" eb="9">
      <t>ヨボウ</t>
    </rPh>
    <phoneticPr fontId="13"/>
  </si>
  <si>
    <t>3心筋梗塞_1予防_イ:心筋梗塞等</t>
  </si>
  <si>
    <t>3心筋梗塞_1予防_ウ:心筋梗塞等</t>
  </si>
  <si>
    <t>3心筋梗塞_2急性期PCI_ア:心電図</t>
    <rPh sb="7" eb="10">
      <t>キュウセイキ</t>
    </rPh>
    <phoneticPr fontId="13"/>
  </si>
  <si>
    <t>3心筋梗塞_2急性期PCI_イ:心臓カテーテル検査</t>
  </si>
  <si>
    <t>3心筋梗塞_2急性期PCI_ウ:ＰＣＩ</t>
  </si>
  <si>
    <t>3心筋梗塞_2急性期内科基本_ア:心電図</t>
    <rPh sb="10" eb="12">
      <t>ナイカ</t>
    </rPh>
    <rPh sb="12" eb="14">
      <t>キホン</t>
    </rPh>
    <phoneticPr fontId="13"/>
  </si>
  <si>
    <t>3心筋梗塞_2急性期内科基本_イ:内科的治療</t>
    <rPh sb="20" eb="22">
      <t>チリョウ</t>
    </rPh>
    <phoneticPr fontId="13"/>
  </si>
  <si>
    <t>3心筋梗塞_2急性期内科基本_ウ:ＰＣＩ</t>
  </si>
  <si>
    <t>3心筋梗塞_2急性期内科基本外_ア:合併症</t>
    <rPh sb="14" eb="15">
      <t>ガイ</t>
    </rPh>
    <phoneticPr fontId="13"/>
  </si>
  <si>
    <t>3心筋梗塞_2急性期内科基本外_イ:冠動脈バイパス手術</t>
  </si>
  <si>
    <t>3心筋梗塞_2急性期内科基本外_ウ:経静脈的血栓溶解療法</t>
  </si>
  <si>
    <t>3心筋梗塞_2急性期内科基本外_エ:CCU</t>
  </si>
  <si>
    <t>3心筋梗塞_2急性期内科基本外_オ:心大血管リハビリ施設</t>
  </si>
  <si>
    <t>3心筋梗塞_2急性期内科基本外_カ:再発時</t>
  </si>
  <si>
    <t>3心筋梗塞_3回復期基本_ア:生活指導</t>
    <rPh sb="7" eb="10">
      <t>カイフクキ</t>
    </rPh>
    <rPh sb="10" eb="12">
      <t>キホン</t>
    </rPh>
    <phoneticPr fontId="13"/>
  </si>
  <si>
    <t>3心筋梗塞_3回復期基本_イ:心電図</t>
  </si>
  <si>
    <t>3心筋梗塞_3回復期基本外_ア:運動療法等</t>
    <rPh sb="12" eb="13">
      <t>ガイ</t>
    </rPh>
    <phoneticPr fontId="13"/>
  </si>
  <si>
    <t>3心筋梗塞_3回復期基本外_イ:心大血管リハビリ施設</t>
  </si>
  <si>
    <t>3心筋梗塞_3回復期基本外_ウ:電気的除細動</t>
  </si>
  <si>
    <t>3心筋梗塞_3回復期基本外_エ:急性時の急性期医療機関</t>
  </si>
  <si>
    <t>3心筋梗塞_3回復期基本外_オ:再発時</t>
  </si>
  <si>
    <t>3心筋梗塞_3回復期基本外_カ:再発時</t>
  </si>
  <si>
    <t>3心筋梗塞_4慢性期基本_ア:定期外来診療等</t>
    <rPh sb="7" eb="9">
      <t>マンセイ</t>
    </rPh>
    <rPh sb="9" eb="10">
      <t>キ</t>
    </rPh>
    <rPh sb="10" eb="12">
      <t>キホン</t>
    </rPh>
    <phoneticPr fontId="13"/>
  </si>
  <si>
    <t>3心筋梗塞_4慢性期基本外_ア:心電図</t>
    <rPh sb="12" eb="13">
      <t>ガイ</t>
    </rPh>
    <phoneticPr fontId="13"/>
  </si>
  <si>
    <t>3心筋梗塞_4慢性期基本外_イ:運動療法等</t>
  </si>
  <si>
    <t>3心筋梗塞_4慢性期基本外_ウ:電気的除細動</t>
  </si>
  <si>
    <t>3心筋梗塞_4慢性期基本外_エ:急性時</t>
  </si>
  <si>
    <t>3心筋梗塞_4慢性期基本外_オ:再発時</t>
  </si>
  <si>
    <t>3心筋梗塞_4慢性期基本外_カ:再発時</t>
  </si>
  <si>
    <t>3心筋梗塞_4慢性期基本外_キ:病院内の歯科</t>
  </si>
  <si>
    <t>4糖尿病_1初期_ア:糖尿病の診断</t>
    <rPh sb="1" eb="4">
      <t>トウニョウビョウ</t>
    </rPh>
    <rPh sb="6" eb="8">
      <t>ショキ</t>
    </rPh>
    <phoneticPr fontId="13"/>
  </si>
  <si>
    <t>4糖尿病_1初期_イ:尿中微量アルブミン検査</t>
  </si>
  <si>
    <t>4糖尿病_1初期_ウ:75ｇOGTT</t>
  </si>
  <si>
    <t>4糖尿病_1初期_エ:食事療法</t>
  </si>
  <si>
    <t>4糖尿病_1初期_オ:糖尿病合併症予防</t>
  </si>
  <si>
    <t>4糖尿病_2専門基本_ア:インスリン</t>
    <rPh sb="6" eb="8">
      <t>センモン</t>
    </rPh>
    <rPh sb="8" eb="10">
      <t>キホン</t>
    </rPh>
    <phoneticPr fontId="13"/>
  </si>
  <si>
    <t>4糖尿病_2専門基本_イ:外来</t>
  </si>
  <si>
    <t>4糖尿病_2専門基本_ウ:栄養士</t>
  </si>
  <si>
    <t>4糖尿病_2専門基本_エ:インスリン導入・治療</t>
  </si>
  <si>
    <t>4糖尿病_2専門基本_オ:糖尿病合併症</t>
  </si>
  <si>
    <t>4糖尿病_2専門基本外_ア:糖尿病教育入院</t>
    <rPh sb="10" eb="11">
      <t>ガイ</t>
    </rPh>
    <phoneticPr fontId="13"/>
  </si>
  <si>
    <t>4糖尿病_2専門基本外_イ:糖尿病患者の妊娠</t>
  </si>
  <si>
    <t>4糖尿病_2専門基本外_ウ:低血糖時</t>
  </si>
  <si>
    <t>4糖尿病_3急性_ア:糖尿病の急性合併症</t>
    <rPh sb="6" eb="8">
      <t>キュウセイ</t>
    </rPh>
    <phoneticPr fontId="13"/>
  </si>
  <si>
    <t>4糖尿病_4慢性合併網膜症基本_ア:蛍光眼底造影検査</t>
    <rPh sb="6" eb="8">
      <t>マンセイ</t>
    </rPh>
    <rPh sb="8" eb="10">
      <t>ガッペイ</t>
    </rPh>
    <rPh sb="13" eb="15">
      <t>キホン</t>
    </rPh>
    <phoneticPr fontId="13"/>
  </si>
  <si>
    <t>4糖尿病_4慢性合併網膜症基本外_ア:網膜光凝固術</t>
    <rPh sb="13" eb="16">
      <t>キホンガイ</t>
    </rPh>
    <phoneticPr fontId="13"/>
  </si>
  <si>
    <t>4糖尿病_4慢性合併網膜症基本外_イ:硝子体手術</t>
  </si>
  <si>
    <t>4糖尿病_4慢性合併腎症基本_ア:食事</t>
    <rPh sb="10" eb="12">
      <t>ジンショウ</t>
    </rPh>
    <rPh sb="12" eb="14">
      <t>キホン</t>
    </rPh>
    <phoneticPr fontId="13"/>
  </si>
  <si>
    <t>4糖尿病_4慢性合併腎症基本_イ:透析療法</t>
  </si>
  <si>
    <t>4糖尿病_4慢性合併神経基本_ア:糖尿病神経障害</t>
    <rPh sb="10" eb="12">
      <t>シンケイ</t>
    </rPh>
    <phoneticPr fontId="13"/>
  </si>
  <si>
    <t>4糖尿病_4慢性合併神経基本_イ:薬物療法</t>
  </si>
  <si>
    <t>5精神_1統失_ア:統合失調症</t>
    <rPh sb="1" eb="3">
      <t>セイシン</t>
    </rPh>
    <rPh sb="5" eb="7">
      <t>トウシツ</t>
    </rPh>
    <phoneticPr fontId="13"/>
  </si>
  <si>
    <t>5精神_1統失_イ:治療抵抗性統合失調症治療薬</t>
  </si>
  <si>
    <t>5精神_1統失_ウ:かかりつけ</t>
  </si>
  <si>
    <t>5精神_1統失_エ:統合失調症</t>
  </si>
  <si>
    <t>5精神_2うつ_ア:うつ病・躁うつ病</t>
  </si>
  <si>
    <t>5精神_2うつ_イ:かかりつけ</t>
  </si>
  <si>
    <t>5精神_2うつ_ウ:患者の就職</t>
  </si>
  <si>
    <t>5精神_2うつ_エ:認知行動療法</t>
  </si>
  <si>
    <t>5精神_2うつ_オ:うつ病・躁うつ病</t>
  </si>
  <si>
    <t>5精神_3児童_ア:児童・思春期精神疾患</t>
    <rPh sb="5" eb="7">
      <t>ジドウ</t>
    </rPh>
    <phoneticPr fontId="13"/>
  </si>
  <si>
    <t>5精神_3児童_イ:かかりつけ</t>
  </si>
  <si>
    <t>5精神_3児童_ウ:学業への復帰等</t>
  </si>
  <si>
    <t>5精神_3児童_エ:児童・思春期精神疾患</t>
  </si>
  <si>
    <t>5精神_4発達_ア:発達障がい</t>
    <rPh sb="5" eb="7">
      <t>ハッタツ</t>
    </rPh>
    <phoneticPr fontId="13"/>
  </si>
  <si>
    <t>5精神_4発達_イ:かかりつけ</t>
  </si>
  <si>
    <t>5精神_4発達_ウ:発達障がい</t>
  </si>
  <si>
    <t>5精神_5アルコール_ア:アルコール依存症</t>
  </si>
  <si>
    <t>5精神_5アルコール_イ:かかりつけ</t>
  </si>
  <si>
    <t>5精神_5アルコール_ウ:アルコール依存症</t>
  </si>
  <si>
    <t>5精神_6薬物_ア:薬物依存症</t>
    <rPh sb="5" eb="7">
      <t>ヤクブツ</t>
    </rPh>
    <phoneticPr fontId="13"/>
  </si>
  <si>
    <t>5精神_6薬物_イ:かかりつけ</t>
  </si>
  <si>
    <t>5精神_6薬物_ウ:薬物依存症</t>
  </si>
  <si>
    <t>5精神_7ギャンブル_ア:ギャンブル依存症</t>
  </si>
  <si>
    <t>5精神_7ギャンブル_イ:かかりつけ</t>
  </si>
  <si>
    <t>5精神_7ギャンブル_ウ:ギャンブル依存症</t>
  </si>
  <si>
    <t>5精神_8PTSD_ア:外傷後ストレス障害（PTSD）</t>
  </si>
  <si>
    <t>5精神_8PTSD_イ:かかりつけ</t>
  </si>
  <si>
    <t>5精神_8PTSD_ウ:外傷後ストレス障害（PTSD）</t>
  </si>
  <si>
    <t>5精神_9高次_ア:高次脳機能障害</t>
    <rPh sb="5" eb="7">
      <t>コウジ</t>
    </rPh>
    <phoneticPr fontId="13"/>
  </si>
  <si>
    <t>5精神_9高次_イ:かかりつけ</t>
  </si>
  <si>
    <t>5精神_9高次_ウ:高次脳機能障害</t>
  </si>
  <si>
    <t>5精神_10摂食_ア:摂食障害</t>
    <rPh sb="6" eb="8">
      <t>セッショク</t>
    </rPh>
    <phoneticPr fontId="13"/>
  </si>
  <si>
    <t>5精神_10摂食_イ:かかりつけ</t>
  </si>
  <si>
    <t>5精神_10摂食_ウ:摂食障害</t>
  </si>
  <si>
    <t>5精神_11てんかん_ア:てんかん</t>
  </si>
  <si>
    <t>5精神_11てんかん_イ:かかりつけ</t>
  </si>
  <si>
    <t>5精神_11てんかん_ウ:てんかん</t>
  </si>
  <si>
    <t>5精神_12精神科救急_ア:地域の精神科救急医療体制整備</t>
    <rPh sb="6" eb="11">
      <t>セイシンカキュウキュウ</t>
    </rPh>
    <phoneticPr fontId="13"/>
  </si>
  <si>
    <t>5精神_12精神科救急_イ:精神科救急情報センター等</t>
  </si>
  <si>
    <t>5精神_13身体合併症_ア:身体疾患を合併</t>
    <rPh sb="6" eb="11">
      <t>シンタイガッペイショウ</t>
    </rPh>
    <phoneticPr fontId="13"/>
  </si>
  <si>
    <t>5精神_14自殺_ア:自殺の大きな危険因子</t>
    <rPh sb="6" eb="8">
      <t>ジサツ</t>
    </rPh>
    <phoneticPr fontId="13"/>
  </si>
  <si>
    <t>5精神_14自殺_イ:保健・医療・福祉・労働・教育・警察等</t>
  </si>
  <si>
    <t>5精神_14自殺_ウ:救急医療施設</t>
  </si>
  <si>
    <t>5精神_14自殺_エ:かかりつけ</t>
  </si>
  <si>
    <t>5精神_14自殺_オ:自殺対策</t>
  </si>
  <si>
    <t>6認知症_1早期_ア:認知症</t>
    <rPh sb="1" eb="4">
      <t>ニンチショウ</t>
    </rPh>
    <rPh sb="6" eb="8">
      <t>ソウキ</t>
    </rPh>
    <phoneticPr fontId="13"/>
  </si>
  <si>
    <t>6認知症_1早期_イ:認知症を疑った</t>
  </si>
  <si>
    <t>6認知症_1早期_ウ:認知症を疑った</t>
  </si>
  <si>
    <t>6認知症_1早期_エ:郡市医師会</t>
  </si>
  <si>
    <t>6認知症_1早期_オ:医療相談室</t>
  </si>
  <si>
    <t>6認知症_1早期_カ:認知症の治療を専門</t>
  </si>
  <si>
    <t>6認知症_1早期_キ:臨床心理技術者</t>
  </si>
  <si>
    <t>6認知症_1早期_ク:精神保健福祉士</t>
  </si>
  <si>
    <t>6認知症_1早期_ケ:血液検査</t>
  </si>
  <si>
    <t>6認知症_1早期_コ:ＣＴ</t>
  </si>
  <si>
    <t>6認知症_1早期_サ:ＭＲＩ</t>
  </si>
  <si>
    <t>6認知症_1早期_シ:ＳＰＥＣＴ</t>
  </si>
  <si>
    <t>6認知症_1早期_ス:認知機能障害</t>
  </si>
  <si>
    <t>6認知症_1早期_セ:一般病床及び精神病床</t>
  </si>
  <si>
    <t>6認知症_1早期_ソ:一般病床又は精神病床</t>
  </si>
  <si>
    <t>6認知症_1早期_タ:ＢＰＳＤ</t>
  </si>
  <si>
    <t>6認知症_1早期_チ:認知症疾患医療センター</t>
  </si>
  <si>
    <t>6認知症_1早期_ツ:退院を支援</t>
  </si>
  <si>
    <t>6認知症_2治療支援_ア:認知症疾患医療センター等</t>
    <rPh sb="6" eb="10">
      <t>チリョウシエン</t>
    </rPh>
    <phoneticPr fontId="13"/>
  </si>
  <si>
    <t>6認知症_2治療支援_イ:認知症疾患医療センター等</t>
  </si>
  <si>
    <t>6認知症_3地域基本_ア:認知症疾患医療センター</t>
    <rPh sb="6" eb="8">
      <t>チイキ</t>
    </rPh>
    <rPh sb="8" eb="10">
      <t>キホン</t>
    </rPh>
    <phoneticPr fontId="13"/>
  </si>
  <si>
    <t>6認知症_3地域基本外_ア:認知症サポート医</t>
    <rPh sb="10" eb="11">
      <t>ガイ</t>
    </rPh>
    <phoneticPr fontId="13"/>
  </si>
  <si>
    <t>7在宅_1退院_ア:退院支援担当者</t>
    <rPh sb="1" eb="3">
      <t>ザイタク</t>
    </rPh>
    <rPh sb="5" eb="7">
      <t>タイイン</t>
    </rPh>
    <phoneticPr fontId="13"/>
  </si>
  <si>
    <t>7在宅_2日常_ア:往診</t>
    <rPh sb="5" eb="7">
      <t>ニチジョウ</t>
    </rPh>
    <phoneticPr fontId="13"/>
  </si>
  <si>
    <t>7在宅_2日常_イ:訪問診療</t>
  </si>
  <si>
    <t>7在宅_2日常_ウ:在宅療養者</t>
  </si>
  <si>
    <t>7在宅_3急変_ア:患者の急変時</t>
    <rPh sb="5" eb="7">
      <t>キュウヘン</t>
    </rPh>
    <phoneticPr fontId="13"/>
  </si>
  <si>
    <t>7在宅_3急変_イ:連携している医療機関</t>
  </si>
  <si>
    <t>7在宅_4看取_ア:自宅等</t>
    <rPh sb="5" eb="7">
      <t>ミト</t>
    </rPh>
    <phoneticPr fontId="13"/>
  </si>
  <si>
    <t>7在宅_4看取_イ:介護施設等</t>
  </si>
  <si>
    <t>7在宅_4看取_ウ:他の在宅医療</t>
  </si>
  <si>
    <t>7在宅_5積極_ア:在宅療養支援病院</t>
    <rPh sb="5" eb="7">
      <t>セッキョク</t>
    </rPh>
    <phoneticPr fontId="13"/>
  </si>
  <si>
    <t>7在宅_5積極_イ:機能強化型</t>
  </si>
  <si>
    <t>7在宅_6訪問看護_ア:自院</t>
    <rPh sb="5" eb="7">
      <t>ホウモン</t>
    </rPh>
    <rPh sb="7" eb="9">
      <t>カンゴ</t>
    </rPh>
    <phoneticPr fontId="13"/>
  </si>
  <si>
    <t>7在宅_6訪問看護医療機関_ア:在宅医療</t>
    <rPh sb="5" eb="9">
      <t>ホウモンカンゴ</t>
    </rPh>
    <rPh sb="9" eb="13">
      <t>イリョウキカン</t>
    </rPh>
    <phoneticPr fontId="13"/>
  </si>
  <si>
    <t>7在宅_6訪問看護医療機関_イ:患者の急変時</t>
  </si>
  <si>
    <t>7在宅_6訪問看護医療機関_ウ:自宅等</t>
  </si>
  <si>
    <t>8歯科_1がん_ア:がん患者の専門的口腔ケア</t>
    <rPh sb="1" eb="3">
      <t>シカ</t>
    </rPh>
    <phoneticPr fontId="13"/>
  </si>
  <si>
    <t>8歯科_1がん_イ:がん患者の歯科治療</t>
  </si>
  <si>
    <t>8歯科_2脳卒中_ア:脳卒中患者の専門的口腔ケア</t>
    <rPh sb="1" eb="3">
      <t>シカ</t>
    </rPh>
    <rPh sb="5" eb="8">
      <t>ノウソッチュウ</t>
    </rPh>
    <phoneticPr fontId="13"/>
  </si>
  <si>
    <t>8歯科_2脳卒中_イ:摂食・嚥下リハビリテーション</t>
  </si>
  <si>
    <t>8歯科_2脳卒中_ウ:脳卒中患者の歯科治療</t>
  </si>
  <si>
    <t>8歯科_3心筋梗塞_ア:心筋梗塞等</t>
    <rPh sb="5" eb="9">
      <t>シンキンコウソク</t>
    </rPh>
    <phoneticPr fontId="13"/>
  </si>
  <si>
    <t>8歯科_3心筋梗塞_イ:心筋梗塞等</t>
  </si>
  <si>
    <t>8歯科_3心筋梗塞_ウ:心筋梗塞等</t>
  </si>
  <si>
    <t>8歯科_4糖尿病_ア:糖尿病患者</t>
    <rPh sb="5" eb="8">
      <t>トウニョウビョウ</t>
    </rPh>
    <phoneticPr fontId="13"/>
  </si>
  <si>
    <t>8歯科_4糖尿病_イ:日本糖尿病協会歯科医師登録医</t>
  </si>
  <si>
    <t>8歯科_4糖尿病_ウ:糖尿病患者</t>
  </si>
  <si>
    <t>8歯科_4糖尿病_エ:糖尿病患者</t>
  </si>
  <si>
    <t>8歯科_4糖尿病_オ:糖尿病患者</t>
  </si>
  <si>
    <t>8歯科_5精神_ア:精神疾患</t>
    <rPh sb="5" eb="7">
      <t>セイシン</t>
    </rPh>
    <phoneticPr fontId="13"/>
  </si>
  <si>
    <t>8歯科_6認知症_ア:認知症を発症</t>
    <rPh sb="5" eb="8">
      <t>ニンチショウ</t>
    </rPh>
    <phoneticPr fontId="13"/>
  </si>
  <si>
    <t>8歯科_6認知症_イ:認知症の人</t>
  </si>
  <si>
    <t>8歯科_6認知症_ウ:県歯科医師会</t>
  </si>
  <si>
    <t>8歯科_7歯科訪問_ア:在宅療養支援歯科診療所</t>
    <rPh sb="5" eb="9">
      <t>シカホウモン</t>
    </rPh>
    <phoneticPr fontId="13"/>
  </si>
  <si>
    <t>8歯科_7歯科訪問_イ:歯科訪問診療</t>
  </si>
  <si>
    <t>8歯科_7歯科訪問_ウ:訪問歯科衛生指導</t>
  </si>
  <si>
    <t>8歯科_7歯科訪問_エ:在宅医療</t>
  </si>
  <si>
    <t>IFZ035_rhbl_dkj_yyyyMMddHHmmssSSS.csv</t>
  </si>
  <si>
    <t>リハビリテーション（独自）</t>
  </si>
  <si>
    <t>リハビリテーションの実施</t>
  </si>
  <si>
    <t>リハビリテーション連携窓口設置の有無</t>
  </si>
  <si>
    <t>部署名</t>
  </si>
  <si>
    <t>専用電話番号</t>
  </si>
  <si>
    <t>設備基準</t>
  </si>
  <si>
    <t>提供できる専門技術項目</t>
  </si>
  <si>
    <t>IFZ036_tnnsny_iryou_dkj_yyyyMMddHHmmssSSS.csv</t>
  </si>
  <si>
    <t>転院支援用医療機関情報（独自）</t>
  </si>
  <si>
    <t>月額入院費用</t>
    <rPh sb="0" eb="6">
      <t>ゲツガクニュウインヒヨウ</t>
    </rPh>
    <phoneticPr fontId="13"/>
  </si>
  <si>
    <t>リハビリテーション充実加算</t>
  </si>
  <si>
    <t>休日週７日間リハビリテーション</t>
  </si>
  <si>
    <t>標準的算定日数後の状態の維持</t>
  </si>
  <si>
    <t>褥瘡</t>
  </si>
  <si>
    <t>喀痰吸引</t>
  </si>
  <si>
    <t>入院可能期間一般病床</t>
    <rPh sb="0" eb="4">
      <t>ニュウインカノウ</t>
    </rPh>
    <rPh sb="4" eb="6">
      <t>キカン</t>
    </rPh>
    <rPh sb="6" eb="10">
      <t>イッパンビョウショウ</t>
    </rPh>
    <phoneticPr fontId="13"/>
  </si>
  <si>
    <t>入院可能期間療養病床（医療保険適用）</t>
  </si>
  <si>
    <t>入院可能期間療養病床（介護保険適用）</t>
  </si>
  <si>
    <t>入院可能期間精神病床</t>
  </si>
  <si>
    <t>入院可能期間結核病床</t>
  </si>
  <si>
    <t>入院可能期間感染症病床</t>
  </si>
  <si>
    <t>入院可能期間その他(病棟等)の病床・病棟種別</t>
  </si>
  <si>
    <t>入院可能期間その他(病棟等)の入院期間の目安</t>
  </si>
  <si>
    <t>入院待期期間一般病床</t>
    <rPh sb="0" eb="6">
      <t>ニュウインタイキキカン</t>
    </rPh>
    <phoneticPr fontId="13"/>
  </si>
  <si>
    <t>入院待期期間療養病床（医療保険適用）</t>
  </si>
  <si>
    <t>入院待期期間療養病床（介護保険適用）</t>
  </si>
  <si>
    <t>入院待期期間精神病床</t>
  </si>
  <si>
    <t>入院待期期間結核病床</t>
  </si>
  <si>
    <t>入院待期期間感染症病床</t>
  </si>
  <si>
    <t>入院待期期間その他(病棟等)の病床・病棟種別</t>
  </si>
  <si>
    <t>入院待期期間その他(病棟等)の待機期間の目安</t>
  </si>
  <si>
    <t>その他特記事項</t>
  </si>
  <si>
    <t>相談窓口の名称</t>
  </si>
  <si>
    <t>担当者</t>
  </si>
  <si>
    <t>連絡先ファクシミリ番号</t>
  </si>
  <si>
    <t>基準日</t>
  </si>
  <si>
    <t>公開可否</t>
  </si>
  <si>
    <t>医師番号</t>
  </si>
  <si>
    <t>氏名</t>
  </si>
  <si>
    <t>氏名の公開可否</t>
  </si>
  <si>
    <t>性別</t>
  </si>
  <si>
    <t>性別の公開可否</t>
  </si>
  <si>
    <t>担当科目</t>
  </si>
  <si>
    <t>担当科目の公開可否</t>
  </si>
  <si>
    <t>専門医の種類</t>
  </si>
  <si>
    <t>専門医の種類の公開可否</t>
  </si>
  <si>
    <t>表示順</t>
  </si>
  <si>
    <t>IFZ004_base_wrktm_yyyyMMddHHmmssSSS.csv</t>
  </si>
  <si>
    <t>基本情報（就業時間）</t>
    <rPh sb="0" eb="2">
      <t>キホン</t>
    </rPh>
    <rPh sb="2" eb="4">
      <t>ジョウホウ</t>
    </rPh>
    <rPh sb="5" eb="7">
      <t>シュウギョウ</t>
    </rPh>
    <rPh sb="7" eb="9">
      <t>ジカン</t>
    </rPh>
    <phoneticPr fontId="11"/>
  </si>
  <si>
    <t>就業日（月）</t>
  </si>
  <si>
    <t>就業日（火）</t>
  </si>
  <si>
    <t>就業日（水）</t>
  </si>
  <si>
    <t>就業日（木）</t>
  </si>
  <si>
    <t>就業日（金）</t>
  </si>
  <si>
    <t>就業日（土）</t>
  </si>
  <si>
    <t>就業日（日）</t>
  </si>
  <si>
    <t>就業日（祝）</t>
  </si>
  <si>
    <t>外来診療の可否</t>
    <rPh sb="0" eb="2">
      <t>ガイライ</t>
    </rPh>
    <rPh sb="2" eb="4">
      <t>シンリョウ</t>
    </rPh>
    <rPh sb="5" eb="7">
      <t>カヒ</t>
    </rPh>
    <phoneticPr fontId="20"/>
  </si>
  <si>
    <t>入院受入の可否</t>
    <rPh sb="0" eb="2">
      <t>ニュウイン</t>
    </rPh>
    <rPh sb="2" eb="4">
      <t>ウケイ</t>
    </rPh>
    <rPh sb="5" eb="7">
      <t>カヒ</t>
    </rPh>
    <phoneticPr fontId="20"/>
  </si>
  <si>
    <t>就業時間帯午前開始（月）</t>
  </si>
  <si>
    <t>就業時間帯午前終了（月）</t>
  </si>
  <si>
    <t>就業時間帯午前開始（火）</t>
  </si>
  <si>
    <t>就業時間帯午前終了（火）</t>
  </si>
  <si>
    <t>就業時間帯午前開始（水）</t>
  </si>
  <si>
    <t>就業時間帯午前終了（水）</t>
  </si>
  <si>
    <t>就業時間帯午前開始（木）</t>
  </si>
  <si>
    <t>就業時間帯午前終了（木）</t>
  </si>
  <si>
    <t>就業時間帯午前開始（金）</t>
  </si>
  <si>
    <t>就業時間帯午前終了（金）</t>
  </si>
  <si>
    <t>就業時間帯午前開始（土）</t>
  </si>
  <si>
    <t>就業時間帯午前終了（土）</t>
  </si>
  <si>
    <t>就業時間帯午前開始（日）</t>
  </si>
  <si>
    <t>就業時間帯午前終了（日）</t>
  </si>
  <si>
    <t>就業時間帯午前開始（祝）</t>
  </si>
  <si>
    <t>就業時間帯午前終了（祝）</t>
  </si>
  <si>
    <t>就業時間帯午後開始（月）</t>
  </si>
  <si>
    <t>就業時間帯午後終了（月）</t>
  </si>
  <si>
    <t>就業時間帯午後開始（火）</t>
  </si>
  <si>
    <t>就業時間帯午後終了（火）</t>
  </si>
  <si>
    <t>就業時間帯午後開始（水）</t>
  </si>
  <si>
    <t>就業時間帯午後終了（水）</t>
  </si>
  <si>
    <t>就業時間帯午後開始（木）</t>
  </si>
  <si>
    <t>就業時間帯午後終了（木）</t>
  </si>
  <si>
    <t>就業時間帯午後開始（金）</t>
  </si>
  <si>
    <t>就業時間帯午後終了（金）</t>
  </si>
  <si>
    <t>就業時間帯午後開始（土）</t>
  </si>
  <si>
    <t>就業時間帯午後終了（土）</t>
  </si>
  <si>
    <t>就業時間帯午後開始（日）</t>
  </si>
  <si>
    <t>就業時間帯午後終了（日）</t>
  </si>
  <si>
    <t>就業時間帯午後開始（祝）</t>
  </si>
  <si>
    <t>就業時間帯午後終了（祝）</t>
  </si>
  <si>
    <t>就業時間帯夜間開始（月）</t>
  </si>
  <si>
    <t>就業時間帯夜間終了（月）</t>
  </si>
  <si>
    <t>就業時間帯夜間開始（火）</t>
  </si>
  <si>
    <t>就業時間帯夜間終了（火）</t>
  </si>
  <si>
    <t>就業時間帯夜間開始（水）</t>
  </si>
  <si>
    <t>就業時間帯夜間終了（水）</t>
  </si>
  <si>
    <t>就業時間帯夜間開始（木）</t>
  </si>
  <si>
    <t>就業時間帯夜間終了（木）</t>
  </si>
  <si>
    <t>就業時間帯夜間開始（金）</t>
  </si>
  <si>
    <t>就業時間帯夜間終了（金）</t>
  </si>
  <si>
    <t>就業時間帯夜間開始（土）</t>
  </si>
  <si>
    <t>就業時間帯夜間終了（土）</t>
  </si>
  <si>
    <t>就業時間帯夜間開始（日）</t>
  </si>
  <si>
    <t>就業時間帯夜間終了（日）</t>
  </si>
  <si>
    <t>就業時間帯夜間開始（祝）</t>
  </si>
  <si>
    <t>就業時間帯夜間終了（祝）</t>
  </si>
  <si>
    <t>基本外来受付時間１（開始）</t>
  </si>
  <si>
    <t>基本外来受付時間１（終了）</t>
  </si>
  <si>
    <t>基本外来受付時間２（開始）</t>
  </si>
  <si>
    <t>基本外来受付時間２（終了）</t>
  </si>
  <si>
    <t>基本外来受付時間３（開始）</t>
  </si>
  <si>
    <t>基本外来受付時間３（終了）</t>
  </si>
  <si>
    <t>外来受付時間帯午前開始（月）</t>
  </si>
  <si>
    <t>外来受付時間帯午前終了（月）</t>
  </si>
  <si>
    <t>外来受付時間帯午前開始（火）</t>
  </si>
  <si>
    <t>外来受付時間帯午前終了（火）</t>
  </si>
  <si>
    <t>外来受付時間帯午前開始（水）</t>
  </si>
  <si>
    <t>外来受付時間帯午前終了（水）</t>
  </si>
  <si>
    <t>外来受付時間帯午前開始（木）</t>
  </si>
  <si>
    <t>外来受付時間帯午前終了（木）</t>
  </si>
  <si>
    <t>外来受付時間帯午前開始（金）</t>
  </si>
  <si>
    <t>外来受付時間帯午前終了（金）</t>
  </si>
  <si>
    <t>外来受付時間帯午前開始（土）</t>
  </si>
  <si>
    <t>外来受付時間帯午前終了（土）</t>
  </si>
  <si>
    <t>外来受付時間帯午前開始（日）</t>
  </si>
  <si>
    <t>外来受付時間帯午前終了（日）</t>
  </si>
  <si>
    <t>外来受付時間帯午前開始（祝）</t>
  </si>
  <si>
    <t>外来受付時間帯午前終了（祝）</t>
  </si>
  <si>
    <t>外来受付時間帯午後開始（月）</t>
  </si>
  <si>
    <t>外来受付時間帯午後終了（月）</t>
  </si>
  <si>
    <t>外来受付時間帯午後開始（火）</t>
  </si>
  <si>
    <t>外来受付時間帯午後終了（火）</t>
  </si>
  <si>
    <t>外来受付時間帯午後開始（水）</t>
  </si>
  <si>
    <t>外来受付時間帯午後終了（水）</t>
  </si>
  <si>
    <t>外来受付時間帯午後開始（木）</t>
  </si>
  <si>
    <t>外来受付時間帯午後終了（木）</t>
  </si>
  <si>
    <t>外来受付時間帯午後開始（金）</t>
  </si>
  <si>
    <t>外来受付時間帯午後終了（金）</t>
  </si>
  <si>
    <t>外来受付時間帯午後開始（土）</t>
  </si>
  <si>
    <t>外来受付時間帯午後終了（土）</t>
  </si>
  <si>
    <t>外来受付時間帯午後開始（日）</t>
  </si>
  <si>
    <t>外来受付時間帯午後終了（日）</t>
  </si>
  <si>
    <t>外来受付時間帯午後開始（祝）</t>
  </si>
  <si>
    <t>外来受付時間帯午後終了（祝）</t>
  </si>
  <si>
    <t>外来受付時間帯夜間開始（月）</t>
  </si>
  <si>
    <t>外来受付時間帯夜間終了（月）</t>
  </si>
  <si>
    <t>外来受付時間帯夜間開始（火）</t>
  </si>
  <si>
    <t>外来受付時間帯夜間終了（火）</t>
  </si>
  <si>
    <t>外来受付時間帯夜間開始（水）</t>
  </si>
  <si>
    <t>外来受付時間帯夜間終了（水）</t>
  </si>
  <si>
    <t>外来受付時間帯夜間開始（木）</t>
  </si>
  <si>
    <t>外来受付時間帯夜間終了（木）</t>
  </si>
  <si>
    <t>外来受付時間帯夜間開始（金）</t>
  </si>
  <si>
    <t>外来受付時間帯夜間終了（金）</t>
  </si>
  <si>
    <t>外来受付時間帯夜間開始（土）</t>
  </si>
  <si>
    <t>外来受付時間帯夜間終了（土）</t>
  </si>
  <si>
    <t>外来受付時間帯夜間開始（日）</t>
  </si>
  <si>
    <t>外来受付時間帯夜間終了（日）</t>
  </si>
  <si>
    <t>外来受付時間帯夜間開始（祝）</t>
  </si>
  <si>
    <t>外来受付時間帯夜間終了（祝）</t>
  </si>
  <si>
    <t>救急対応を嘱託する病院の有無</t>
    <rPh sb="0" eb="4">
      <t>キュウキュウタイオウ</t>
    </rPh>
    <rPh sb="5" eb="7">
      <t>ショクタク</t>
    </rPh>
    <rPh sb="9" eb="11">
      <t>ビョウイン</t>
    </rPh>
    <rPh sb="12" eb="14">
      <t>ウム</t>
    </rPh>
    <phoneticPr fontId="20"/>
  </si>
  <si>
    <t>嘱託する病院等の名前</t>
    <rPh sb="0" eb="2">
      <t>ショクタク</t>
    </rPh>
    <rPh sb="4" eb="6">
      <t>ビョウイン</t>
    </rPh>
    <rPh sb="6" eb="7">
      <t>トウ</t>
    </rPh>
    <rPh sb="8" eb="10">
      <t>ナマエ</t>
    </rPh>
    <phoneticPr fontId="20"/>
  </si>
  <si>
    <t>IFZ006_accs_josan_yyyyMMddHHmmssSSS.csv</t>
  </si>
  <si>
    <t>アクセス情報（助産所）</t>
  </si>
  <si>
    <t>ルート１（最寄り駅から医療機関までの自動車による所要時間）</t>
  </si>
  <si>
    <t>ルート２（最寄り駅から医療機関までの自動車による所要時間）</t>
  </si>
  <si>
    <t>ルート３（最寄り駅・バス停：所要時間）</t>
  </si>
  <si>
    <t>ルート３（最寄り駅から医療機関までの自動車による所要時間）</t>
  </si>
  <si>
    <t>初診時予約実施</t>
  </si>
  <si>
    <t>再診時予約実施</t>
  </si>
  <si>
    <t>完全予約</t>
  </si>
  <si>
    <t>出張業務実施</t>
  </si>
  <si>
    <t>入院分娩実施</t>
  </si>
  <si>
    <t>出張分娩実施</t>
  </si>
  <si>
    <t>科目属性(身体)</t>
    <phoneticPr fontId="5"/>
  </si>
  <si>
    <t>科目属性(疾病、病態)</t>
    <phoneticPr fontId="5"/>
  </si>
  <si>
    <t>科目属性(患者の特性)</t>
    <phoneticPr fontId="5"/>
  </si>
  <si>
    <t>科目属性(医学的処置)</t>
    <phoneticPr fontId="5"/>
  </si>
  <si>
    <t>01 頭頸部</t>
    <phoneticPr fontId="5"/>
  </si>
  <si>
    <t>02 頭部</t>
  </si>
  <si>
    <t>03 頸部</t>
  </si>
  <si>
    <t>04 胸部</t>
  </si>
  <si>
    <t>05 腹部</t>
  </si>
  <si>
    <t>06 呼吸器</t>
  </si>
  <si>
    <t>07 気管食道</t>
  </si>
  <si>
    <t>08 気管</t>
  </si>
  <si>
    <t>09 気管支</t>
  </si>
  <si>
    <t>10 肺</t>
  </si>
  <si>
    <t>11 消化器</t>
  </si>
  <si>
    <t>12 食道</t>
  </si>
  <si>
    <t>13 胃腸</t>
  </si>
  <si>
    <t>14 十二指腸</t>
  </si>
  <si>
    <t>15 小腸</t>
  </si>
  <si>
    <t>16 大腸</t>
  </si>
  <si>
    <t>17 循環器</t>
  </si>
  <si>
    <t>18 肛門</t>
  </si>
  <si>
    <t>19 血管</t>
  </si>
  <si>
    <t>20 心臓血管</t>
  </si>
  <si>
    <t>21 心臓</t>
  </si>
  <si>
    <t>22 腎臓</t>
  </si>
  <si>
    <t>23 脳神経</t>
  </si>
  <si>
    <t>24 脳</t>
  </si>
  <si>
    <t>25 神経</t>
  </si>
  <si>
    <t>26 血液</t>
  </si>
  <si>
    <t>27 乳腺</t>
  </si>
  <si>
    <t>28 内分泌</t>
  </si>
  <si>
    <t>29 代謝</t>
  </si>
  <si>
    <t>30 脂質代謝</t>
  </si>
  <si>
    <t>31 肝臓</t>
  </si>
  <si>
    <t>32 胆のう</t>
  </si>
  <si>
    <t>33 膵臓</t>
  </si>
  <si>
    <t>01 感染症</t>
    <phoneticPr fontId="5"/>
  </si>
  <si>
    <t>02 性感染症</t>
  </si>
  <si>
    <t>03 腫瘍</t>
  </si>
  <si>
    <t>04 がん</t>
  </si>
  <si>
    <t>05 糖尿病</t>
  </si>
  <si>
    <t>06 アレルギー疾患</t>
  </si>
  <si>
    <t>01 男性</t>
    <phoneticPr fontId="5"/>
  </si>
  <si>
    <t>02 女性</t>
  </si>
  <si>
    <t>03 小児</t>
  </si>
  <si>
    <t>04 周産期</t>
  </si>
  <si>
    <t>05 新生児</t>
  </si>
  <si>
    <t>06 児童</t>
  </si>
  <si>
    <t>07 思春期</t>
  </si>
  <si>
    <t>08 老人</t>
  </si>
  <si>
    <t>09 老年</t>
  </si>
  <si>
    <t>10 高齢者</t>
  </si>
  <si>
    <t>01 整形</t>
    <phoneticPr fontId="5"/>
  </si>
  <si>
    <t>02 形成</t>
  </si>
  <si>
    <t>03 美容</t>
  </si>
  <si>
    <t>04 心療</t>
  </si>
  <si>
    <t>05 薬物療法</t>
  </si>
  <si>
    <t>06 透析</t>
  </si>
  <si>
    <t>07 移植</t>
  </si>
  <si>
    <t>08 光学医療</t>
  </si>
  <si>
    <t>09 生殖医療</t>
  </si>
  <si>
    <t>10 不妊治療</t>
  </si>
  <si>
    <t>11 疼痛緩和</t>
  </si>
  <si>
    <t>12 緩和ケア</t>
  </si>
  <si>
    <t>13 ペインクリニック</t>
  </si>
  <si>
    <t>14 漢方</t>
  </si>
  <si>
    <t>15 化学療法</t>
  </si>
  <si>
    <t>16 人工透析</t>
  </si>
  <si>
    <t>17 臓器移植</t>
  </si>
  <si>
    <t>18 骨髄移植</t>
  </si>
  <si>
    <t>19 内視鏡</t>
  </si>
  <si>
    <t>20 矯正</t>
  </si>
  <si>
    <t>21 口腔外科</t>
    <phoneticPr fontId="5"/>
  </si>
  <si>
    <t>初診時予約</t>
    <phoneticPr fontId="5"/>
  </si>
  <si>
    <t>診療科目名</t>
    <phoneticPr fontId="5"/>
  </si>
  <si>
    <t>検査項目</t>
    <rPh sb="0" eb="2">
      <t>ケンサ</t>
    </rPh>
    <rPh sb="2" eb="4">
      <t>コウモク</t>
    </rPh>
    <phoneticPr fontId="5"/>
  </si>
  <si>
    <t>01</t>
  </si>
  <si>
    <t>人間ドック（日帰り）</t>
  </si>
  <si>
    <t>人間ドック（1泊以上）</t>
  </si>
  <si>
    <t>健診車による検診</t>
  </si>
  <si>
    <t>就職のための健康診断</t>
  </si>
  <si>
    <t>就職のための健康診断（迅速血液検査対応）</t>
  </si>
  <si>
    <t>就職のための健康診断（結核の血液検査（ＩＧＲＡ）対応）</t>
  </si>
  <si>
    <t>精神の機能の障害の有無の診断</t>
  </si>
  <si>
    <t>腸内細菌検査（調理・保育従事者用等）</t>
  </si>
  <si>
    <t>小児の健康診断書（入園、入学用等）</t>
  </si>
  <si>
    <t>英文の健康診断書（留学・渡航用等）</t>
  </si>
  <si>
    <t>英文の(歯科）健康診断書（留学・渡航用等）</t>
  </si>
  <si>
    <t>英文の予防接種証明書</t>
  </si>
  <si>
    <t>事業所一般健診（定期健康診断）</t>
  </si>
  <si>
    <t>事業所特殊健診（有機溶剤）</t>
  </si>
  <si>
    <t>事業所特殊健診（電離放射線）</t>
  </si>
  <si>
    <t>事業所特殊健診（鉛）</t>
  </si>
  <si>
    <t>事業所特殊健診（じん肺）</t>
  </si>
  <si>
    <t>事業所特殊健診（石綿（アスベスト））</t>
  </si>
  <si>
    <t>事業所特殊健診（高気圧業務）</t>
  </si>
  <si>
    <t>事業所特殊健診（特定化学物質）</t>
  </si>
  <si>
    <t>事業所特殊健診（VDT作業）</t>
  </si>
  <si>
    <t>事業所特殊健診（腰痛）</t>
  </si>
  <si>
    <t>事業所特殊健診（騒音）</t>
  </si>
  <si>
    <t>事業所特殊健診（振動）</t>
  </si>
  <si>
    <t>事業所特殊健診（歯科 酸蝕症等）</t>
  </si>
  <si>
    <t>歯科健診</t>
  </si>
  <si>
    <t>健康診査</t>
  </si>
  <si>
    <t>妊婦健康診査（個別）</t>
  </si>
  <si>
    <t>がん検診</t>
  </si>
  <si>
    <t>がん検診（個別）</t>
  </si>
  <si>
    <t>d0025</t>
  </si>
  <si>
    <t>d0026</t>
  </si>
  <si>
    <t>d0027</t>
  </si>
  <si>
    <t>d0028</t>
  </si>
  <si>
    <t>d0029</t>
  </si>
  <si>
    <t>d0030</t>
  </si>
  <si>
    <t>d0031</t>
  </si>
  <si>
    <t>d0032</t>
  </si>
  <si>
    <t>肺がん検診精密検査実施協力医療機関の登録の有無</t>
  </si>
  <si>
    <t>d0033</t>
  </si>
  <si>
    <t>子宮がん検診精密検査実施協力医療機関の登録の有無</t>
  </si>
  <si>
    <t>d0034</t>
  </si>
  <si>
    <t>消化器がん検診精密検査医療機関の登録の有無</t>
  </si>
  <si>
    <t>d0035</t>
  </si>
  <si>
    <t>大腸がん検診精密検査実施協力医療機関の登録の有無</t>
  </si>
  <si>
    <t>d0036</t>
  </si>
  <si>
    <t>乳がん検診精密検査実施協力医療機関の登録の有無</t>
  </si>
  <si>
    <t>d0037</t>
  </si>
  <si>
    <t>d0038</t>
  </si>
  <si>
    <t>d0039</t>
  </si>
  <si>
    <t>d0040</t>
  </si>
  <si>
    <t>d0041</t>
  </si>
  <si>
    <t>d0042</t>
  </si>
  <si>
    <t>d0043</t>
  </si>
  <si>
    <t>02</t>
  </si>
  <si>
    <t>実施</t>
    <rPh sb="0" eb="2">
      <t>ジッシ</t>
    </rPh>
    <phoneticPr fontId="5"/>
  </si>
  <si>
    <t>診療科目・診療日と同じ</t>
    <phoneticPr fontId="5"/>
  </si>
  <si>
    <t>一部の曜日のみ対応可能</t>
    <phoneticPr fontId="5"/>
  </si>
  <si>
    <t>診療科目・診療日・診療時間と同じ</t>
    <phoneticPr fontId="5"/>
  </si>
  <si>
    <t>限られた時間帯のみ対応可能</t>
    <phoneticPr fontId="5"/>
  </si>
  <si>
    <t>主たる科目</t>
    <phoneticPr fontId="5"/>
  </si>
  <si>
    <t>標準項目</t>
    <rPh sb="0" eb="2">
      <t>ヒョウジュン</t>
    </rPh>
    <rPh sb="2" eb="4">
      <t>コウモク</t>
    </rPh>
    <phoneticPr fontId="5"/>
  </si>
  <si>
    <t>独自項目</t>
    <rPh sb="0" eb="2">
      <t>ドクジ</t>
    </rPh>
    <rPh sb="2" eb="4">
      <t>コウモク</t>
    </rPh>
    <phoneticPr fontId="5"/>
  </si>
  <si>
    <t>マッピング用項目</t>
    <rPh sb="5" eb="6">
      <t>ヨウ</t>
    </rPh>
    <rPh sb="6" eb="8">
      <t>コウモク</t>
    </rPh>
    <phoneticPr fontId="5"/>
  </si>
  <si>
    <t>健康診査コード</t>
    <phoneticPr fontId="5"/>
  </si>
  <si>
    <t>健康診査区分</t>
    <phoneticPr fontId="5"/>
  </si>
  <si>
    <t>冠状動脈疾患専用集中治療室（CCU）</t>
  </si>
  <si>
    <t>脳卒中専用集中治療室（SCU）</t>
  </si>
  <si>
    <t>呼吸器疾患専用集中治療室（RCU）</t>
  </si>
  <si>
    <t>小児集中治療室（PICU）</t>
  </si>
  <si>
    <t>新生児集中治療室（NICU）</t>
  </si>
  <si>
    <t>母体胎児集中治療室（MFICU）</t>
  </si>
  <si>
    <t>手術室</t>
  </si>
  <si>
    <t>無菌治療室</t>
  </si>
  <si>
    <t>機能訓練室</t>
  </si>
  <si>
    <t>精神科保護室</t>
  </si>
  <si>
    <t>病理解剖室</t>
  </si>
  <si>
    <t>高気圧酸素治療室</t>
  </si>
  <si>
    <t>ヘリコプターを含む患者搬送車</t>
  </si>
  <si>
    <t>新生児搬送車</t>
  </si>
  <si>
    <t>移動型デジタル式循環器用Ｘ線透視診断装置</t>
  </si>
  <si>
    <t>移動型アナログ式循環器用Ｘ線透視診断装置</t>
  </si>
  <si>
    <t>据置型デジタル式循環器用Ｘ線透視診断装置</t>
  </si>
  <si>
    <t>据置型アナログ式循環器用Ｘ線透視診断装置</t>
  </si>
  <si>
    <t>Ｘ線ＣＴ組合せ型循環器Ｘ線診断装置</t>
  </si>
  <si>
    <t>全身用Ｘ線ＣＴ診断装置</t>
  </si>
  <si>
    <t>Ｘ線ＣＴ組合せ型ポジトロンＣＴ装置</t>
  </si>
  <si>
    <t>Ｘ線ＣＴ組合せ型ＳＰＥＣＴ装置</t>
  </si>
  <si>
    <t>d1001</t>
  </si>
  <si>
    <t>d1002</t>
  </si>
  <si>
    <t>d1003</t>
  </si>
  <si>
    <t>d1004</t>
  </si>
  <si>
    <t>d1005</t>
  </si>
  <si>
    <t>５倍速エンジン（歯科用）</t>
  </si>
  <si>
    <t>d1006</t>
  </si>
  <si>
    <t>d1007</t>
  </si>
  <si>
    <t>Ｃｏ６０照射装置</t>
  </si>
  <si>
    <t>d1008</t>
  </si>
  <si>
    <t>d1009</t>
  </si>
  <si>
    <t>d1010</t>
  </si>
  <si>
    <t>ＣＯオキシメータ</t>
  </si>
  <si>
    <t>d1011</t>
  </si>
  <si>
    <t>d1012</t>
  </si>
  <si>
    <t>d1013</t>
  </si>
  <si>
    <t>d1014</t>
  </si>
  <si>
    <t>d1015</t>
  </si>
  <si>
    <t>d1016</t>
  </si>
  <si>
    <t>Ｈｅｓｓチャート</t>
  </si>
  <si>
    <t>d1017</t>
  </si>
  <si>
    <t>d1018</t>
  </si>
  <si>
    <t>ＩＡＢＰ駆動装置</t>
  </si>
  <si>
    <t>d1019</t>
  </si>
  <si>
    <t>ＩＰＬ（IntensePulsedlight）</t>
  </si>
  <si>
    <t>d1020</t>
  </si>
  <si>
    <t>ＭＤ（マルチスライス）ＣＴ装置</t>
  </si>
  <si>
    <t>d1021</t>
  </si>
  <si>
    <t>d1022</t>
  </si>
  <si>
    <t>ＭＲＩ（1.5テスラ以上3.0テスラ未満）</t>
  </si>
  <si>
    <t>d1023</t>
  </si>
  <si>
    <t>ＭＲＩ（3.0テスラ以上）</t>
  </si>
  <si>
    <t>d1024</t>
  </si>
  <si>
    <t>d1025</t>
  </si>
  <si>
    <t>ＭＲＩ装置</t>
  </si>
  <si>
    <t>d1026</t>
  </si>
  <si>
    <t>ＭＲＩ（磁気共鳴断層撮影装置）</t>
  </si>
  <si>
    <t>d1027</t>
  </si>
  <si>
    <t>d1553</t>
  </si>
  <si>
    <t>ＰＥＴ（ポジトロン断層撮影装置）</t>
  </si>
  <si>
    <t>d1028</t>
  </si>
  <si>
    <t>ＰＥＴ（陽電子放出断層撮影装置）</t>
  </si>
  <si>
    <t>d1029</t>
  </si>
  <si>
    <t>ＰＥＴ（陽電子断層撮影装置）（ＰＥＴ－ＣＴを含む）</t>
  </si>
  <si>
    <t>d1030</t>
  </si>
  <si>
    <t>d1031</t>
  </si>
  <si>
    <t>ＰＥＴ－ＣＴ</t>
  </si>
  <si>
    <t>d1032</t>
  </si>
  <si>
    <t>ＰＥＴ－ＭＲＩ</t>
  </si>
  <si>
    <t>d1033</t>
  </si>
  <si>
    <t>Ｑスイッチルビーレーザー</t>
  </si>
  <si>
    <t>d1034</t>
  </si>
  <si>
    <t>ＲＩ診断装置（シンチレーションカメラ，シンチスキャナー等）</t>
  </si>
  <si>
    <t>d1035</t>
  </si>
  <si>
    <t>ＳＰＥＣＴ</t>
  </si>
  <si>
    <t>d1036</t>
  </si>
  <si>
    <t>d1037</t>
  </si>
  <si>
    <t>d1038</t>
  </si>
  <si>
    <t>d1039</t>
  </si>
  <si>
    <t>d1040</t>
  </si>
  <si>
    <t>d1041</t>
  </si>
  <si>
    <t>d1042</t>
  </si>
  <si>
    <t>Ｘ線ＣＴ装置</t>
  </si>
  <si>
    <t>d1043</t>
  </si>
  <si>
    <t>d1044</t>
  </si>
  <si>
    <t>d1045</t>
  </si>
  <si>
    <t>Ｘ線ＴＶ装置</t>
  </si>
  <si>
    <t>d1046</t>
  </si>
  <si>
    <t>d1047</t>
  </si>
  <si>
    <t>d1048</t>
  </si>
  <si>
    <t>Ｘ線間接撮影装置</t>
  </si>
  <si>
    <t>d1049</t>
  </si>
  <si>
    <t>d1050</t>
  </si>
  <si>
    <t>Ｘ線骨塩量測定装置(骨密度測定装置)</t>
  </si>
  <si>
    <t>d1051</t>
  </si>
  <si>
    <t>Ｘ線断層撮影装置</t>
  </si>
  <si>
    <t>d1052</t>
  </si>
  <si>
    <t>d1053</t>
  </si>
  <si>
    <t>Ｘ線直接撮影装置</t>
  </si>
  <si>
    <t>d1054</t>
  </si>
  <si>
    <t>Ｘ線表在治療装置</t>
  </si>
  <si>
    <t>d1560</t>
  </si>
  <si>
    <t>d1055</t>
  </si>
  <si>
    <t>d1056</t>
  </si>
  <si>
    <t>Ｘ線表在治療装置（放射線治療関係）</t>
  </si>
  <si>
    <t>d1057</t>
  </si>
  <si>
    <t>d1058</t>
  </si>
  <si>
    <t>d1059</t>
  </si>
  <si>
    <t>アフターローディング装置</t>
  </si>
  <si>
    <t>d1060</t>
  </si>
  <si>
    <t>d1061</t>
  </si>
  <si>
    <t>アルコール依存症治療病棟</t>
  </si>
  <si>
    <t>d1062</t>
  </si>
  <si>
    <t>d1063</t>
  </si>
  <si>
    <t>d1064</t>
  </si>
  <si>
    <t>アンギオグラフィーシステム</t>
  </si>
  <si>
    <t>d1065</t>
  </si>
  <si>
    <t>d1066</t>
  </si>
  <si>
    <t>d1067</t>
  </si>
  <si>
    <t>d1068</t>
  </si>
  <si>
    <t>d1069</t>
  </si>
  <si>
    <t>インピーダンスオージオメータ</t>
  </si>
  <si>
    <t>d1070</t>
  </si>
  <si>
    <t>d1071</t>
  </si>
  <si>
    <t>インピーダンスオージオメーター</t>
  </si>
  <si>
    <t>d1072</t>
  </si>
  <si>
    <t>d1073</t>
  </si>
  <si>
    <t>d1074</t>
  </si>
  <si>
    <t>インビトロ検査</t>
  </si>
  <si>
    <t>d1075</t>
  </si>
  <si>
    <t>d1076</t>
  </si>
  <si>
    <t>d1077</t>
  </si>
  <si>
    <t>d1078</t>
  </si>
  <si>
    <t>オージオメータ</t>
  </si>
  <si>
    <t>d1079</t>
  </si>
  <si>
    <t>オープン型ＭＲＩ</t>
  </si>
  <si>
    <t>d1080</t>
  </si>
  <si>
    <t>d1082</t>
  </si>
  <si>
    <t>d1083</t>
  </si>
  <si>
    <t>d1084</t>
  </si>
  <si>
    <t>d1085</t>
  </si>
  <si>
    <t>ガスクロマトグラフィー（Ｎｉ６３）</t>
  </si>
  <si>
    <t>d1086</t>
  </si>
  <si>
    <t>d1087</t>
  </si>
  <si>
    <t>d1089</t>
  </si>
  <si>
    <t>d1090</t>
  </si>
  <si>
    <t>d1091</t>
  </si>
  <si>
    <t>d1092</t>
  </si>
  <si>
    <t>d1093</t>
  </si>
  <si>
    <t>d1094</t>
  </si>
  <si>
    <t>d1096</t>
  </si>
  <si>
    <t>d1097</t>
  </si>
  <si>
    <t>d1098</t>
  </si>
  <si>
    <t>d1099</t>
  </si>
  <si>
    <t>d1100</t>
  </si>
  <si>
    <t>ガンマナイフ</t>
  </si>
  <si>
    <t>d1101</t>
  </si>
  <si>
    <t>d1102</t>
  </si>
  <si>
    <t>d1103</t>
  </si>
  <si>
    <t>ガンマナイフ(診療用放射線照射装置）</t>
  </si>
  <si>
    <t>d1104</t>
  </si>
  <si>
    <t>d1105</t>
  </si>
  <si>
    <t>d1568</t>
  </si>
  <si>
    <t>d1106</t>
  </si>
  <si>
    <t>d1107</t>
  </si>
  <si>
    <t>d1108</t>
  </si>
  <si>
    <t>d1109</t>
  </si>
  <si>
    <t>d1110</t>
  </si>
  <si>
    <t>d1111</t>
  </si>
  <si>
    <t>d1112</t>
  </si>
  <si>
    <t>d1113</t>
  </si>
  <si>
    <t>d1114</t>
  </si>
  <si>
    <t>d1115</t>
  </si>
  <si>
    <t>d1116</t>
  </si>
  <si>
    <t>d1117</t>
  </si>
  <si>
    <t>d1118</t>
  </si>
  <si>
    <t>d1119</t>
  </si>
  <si>
    <t>d1120</t>
  </si>
  <si>
    <t>d1121</t>
  </si>
  <si>
    <t>d1122</t>
  </si>
  <si>
    <t>d1123</t>
  </si>
  <si>
    <t>d1124</t>
  </si>
  <si>
    <t>d1125</t>
  </si>
  <si>
    <t>d1126</t>
  </si>
  <si>
    <t>d1127</t>
  </si>
  <si>
    <t>d1128</t>
  </si>
  <si>
    <t>d1129</t>
  </si>
  <si>
    <t>d1130</t>
  </si>
  <si>
    <t>d1131</t>
  </si>
  <si>
    <t>d1133</t>
  </si>
  <si>
    <t>コルポスコープ</t>
  </si>
  <si>
    <t>d1134</t>
  </si>
  <si>
    <t>コンピューテッドラジオグラフィー（ＣＲ）</t>
  </si>
  <si>
    <t>d1135</t>
  </si>
  <si>
    <t>d1136</t>
  </si>
  <si>
    <t>d1137</t>
  </si>
  <si>
    <t>サーモグラフィー</t>
  </si>
  <si>
    <t>d1138</t>
  </si>
  <si>
    <t>サーモグラフィ―</t>
  </si>
  <si>
    <t>d1139</t>
  </si>
  <si>
    <t>d1140</t>
  </si>
  <si>
    <t>d1141</t>
  </si>
  <si>
    <t>サイバーナイフ</t>
  </si>
  <si>
    <t>d1142</t>
  </si>
  <si>
    <t>d1143</t>
  </si>
  <si>
    <t>d1144</t>
  </si>
  <si>
    <t>d1145</t>
  </si>
  <si>
    <t>d1148</t>
  </si>
  <si>
    <t>d1150</t>
  </si>
  <si>
    <t>d1151</t>
  </si>
  <si>
    <t>d1152</t>
  </si>
  <si>
    <t>d1153</t>
  </si>
  <si>
    <t>d1154</t>
  </si>
  <si>
    <t>d1156</t>
  </si>
  <si>
    <t>シングルフォトンエミッションＣＴ（ＳＰＥＣＴ）</t>
  </si>
  <si>
    <t>d1157</t>
  </si>
  <si>
    <t>d1158</t>
  </si>
  <si>
    <t>d1159</t>
  </si>
  <si>
    <t>d1160</t>
  </si>
  <si>
    <t>d1162</t>
  </si>
  <si>
    <t>d1163</t>
  </si>
  <si>
    <t>d1164</t>
  </si>
  <si>
    <t>シンチカメラ</t>
  </si>
  <si>
    <t>d1165</t>
  </si>
  <si>
    <t>d1166</t>
  </si>
  <si>
    <t>シンチスキャナ</t>
  </si>
  <si>
    <t>d1167</t>
  </si>
  <si>
    <t>シンチスキャナー</t>
  </si>
  <si>
    <t>d1168</t>
  </si>
  <si>
    <t>d1169</t>
  </si>
  <si>
    <t>シンチスキャナーカメラ</t>
  </si>
  <si>
    <t>d1170</t>
  </si>
  <si>
    <t>d1171</t>
  </si>
  <si>
    <t>d1172</t>
  </si>
  <si>
    <t>d1173</t>
  </si>
  <si>
    <t>d1174</t>
  </si>
  <si>
    <t>スーパーライザー</t>
  </si>
  <si>
    <t>d1175</t>
  </si>
  <si>
    <t>ステレオダイオネーター</t>
  </si>
  <si>
    <t>d1176</t>
  </si>
  <si>
    <t>d1177</t>
  </si>
  <si>
    <t>スリット顕微鏡</t>
  </si>
  <si>
    <t>d1178</t>
  </si>
  <si>
    <t>d1179</t>
  </si>
  <si>
    <t>d1180</t>
  </si>
  <si>
    <t>d1181</t>
  </si>
  <si>
    <t>d1182</t>
  </si>
  <si>
    <t>d1183</t>
  </si>
  <si>
    <t>d1185</t>
  </si>
  <si>
    <t>d1186</t>
  </si>
  <si>
    <t>d1187</t>
  </si>
  <si>
    <t>d1188</t>
  </si>
  <si>
    <t>d1189</t>
  </si>
  <si>
    <t>d1190</t>
  </si>
  <si>
    <t>d1192</t>
  </si>
  <si>
    <t>d1193</t>
  </si>
  <si>
    <t>d1197</t>
  </si>
  <si>
    <t>d1198</t>
  </si>
  <si>
    <t>d1199</t>
  </si>
  <si>
    <t>d1200</t>
  </si>
  <si>
    <t>デジタルラジオグラフィー（ＤＲ）</t>
  </si>
  <si>
    <t>d1201</t>
  </si>
  <si>
    <t>デジタルラジオグラフィー</t>
  </si>
  <si>
    <t>d1202</t>
  </si>
  <si>
    <t>d1203</t>
  </si>
  <si>
    <t>d1205</t>
  </si>
  <si>
    <t>トポグラフィー（角膜形状解析装置）</t>
  </si>
  <si>
    <t>d1206</t>
  </si>
  <si>
    <t>トレッドミル</t>
  </si>
  <si>
    <t>d1207</t>
  </si>
  <si>
    <t>d1208</t>
  </si>
  <si>
    <t>d1209</t>
  </si>
  <si>
    <t>d1211</t>
  </si>
  <si>
    <t>d1212</t>
  </si>
  <si>
    <t>d1213</t>
  </si>
  <si>
    <t>ハイパーサーミア装置</t>
  </si>
  <si>
    <t>d1214</t>
  </si>
  <si>
    <t>d1215</t>
  </si>
  <si>
    <t>ハイリスク分娩管理</t>
  </si>
  <si>
    <t>d1216</t>
  </si>
  <si>
    <t>パルスオキシメーター</t>
  </si>
  <si>
    <t>d1217</t>
  </si>
  <si>
    <t>パルスオキシメータ</t>
  </si>
  <si>
    <t>d1218</t>
  </si>
  <si>
    <t>d1219</t>
  </si>
  <si>
    <t>d1221</t>
  </si>
  <si>
    <t>d1223</t>
  </si>
  <si>
    <t>d1224</t>
  </si>
  <si>
    <t>ペースメーカー（記録・監視装置を除く）</t>
  </si>
  <si>
    <t>d1225</t>
  </si>
  <si>
    <t>d1226</t>
  </si>
  <si>
    <t>ペースメーカー（記録装置・監視装置を除く）</t>
  </si>
  <si>
    <t>d1227</t>
  </si>
  <si>
    <t>ベータトロン</t>
  </si>
  <si>
    <t>d1228</t>
  </si>
  <si>
    <t>d1229</t>
  </si>
  <si>
    <t>d1230</t>
  </si>
  <si>
    <t>d1231</t>
  </si>
  <si>
    <t>ぼうこう鏡</t>
  </si>
  <si>
    <t>d1232</t>
  </si>
  <si>
    <t>d1233</t>
  </si>
  <si>
    <t>d1234</t>
  </si>
  <si>
    <t>マイオモニター</t>
  </si>
  <si>
    <t>d1235</t>
  </si>
  <si>
    <t>d1236</t>
  </si>
  <si>
    <t>d1237</t>
  </si>
  <si>
    <t>マイクロサージャリー装置</t>
  </si>
  <si>
    <t>d1238</t>
  </si>
  <si>
    <t>d1239</t>
  </si>
  <si>
    <t>d1240</t>
  </si>
  <si>
    <t>マイクロセレクトロン</t>
  </si>
  <si>
    <t>d1241</t>
  </si>
  <si>
    <t>d1242</t>
  </si>
  <si>
    <t>d1243</t>
  </si>
  <si>
    <t>マイクロトロン</t>
  </si>
  <si>
    <t>d1244</t>
  </si>
  <si>
    <t>d1245</t>
  </si>
  <si>
    <t>d1246</t>
  </si>
  <si>
    <t>d1247</t>
  </si>
  <si>
    <t>d1248</t>
  </si>
  <si>
    <t>マルチスライスCT（16列以上64列未満）</t>
  </si>
  <si>
    <t>d1249</t>
  </si>
  <si>
    <t>マルチスライスCT（16列未満）</t>
  </si>
  <si>
    <t>d1250</t>
  </si>
  <si>
    <t>マルチスライスCT（64列以上）</t>
  </si>
  <si>
    <t>d1251</t>
  </si>
  <si>
    <t>マンモグラフィー</t>
  </si>
  <si>
    <t>d1252</t>
  </si>
  <si>
    <t>d1253</t>
  </si>
  <si>
    <t>d1254</t>
  </si>
  <si>
    <t>d1255</t>
  </si>
  <si>
    <t>d1256</t>
  </si>
  <si>
    <t>d1257</t>
  </si>
  <si>
    <t>d1258</t>
  </si>
  <si>
    <t>ヤグレーザー</t>
  </si>
  <si>
    <t>d1259</t>
  </si>
  <si>
    <t>d1260</t>
  </si>
  <si>
    <t>ラルストロン</t>
  </si>
  <si>
    <t>d1261</t>
  </si>
  <si>
    <t>d1262</t>
  </si>
  <si>
    <t>d1263</t>
  </si>
  <si>
    <t>ラルストロン（核医学検査関係）</t>
  </si>
  <si>
    <t>d1264</t>
  </si>
  <si>
    <t>リスクマネージャー</t>
  </si>
  <si>
    <t>d1265</t>
  </si>
  <si>
    <t>リニアック（直線加速装置）</t>
  </si>
  <si>
    <t>d1266</t>
  </si>
  <si>
    <t>d1267</t>
  </si>
  <si>
    <t>d1268</t>
  </si>
  <si>
    <t>d1269</t>
  </si>
  <si>
    <t>d1270</t>
  </si>
  <si>
    <t>d1271</t>
  </si>
  <si>
    <t>d1272</t>
  </si>
  <si>
    <t>レーザーメス</t>
  </si>
  <si>
    <t>d1273</t>
  </si>
  <si>
    <t>d1274</t>
  </si>
  <si>
    <t>レーザー光凝固装置</t>
  </si>
  <si>
    <t>d1275</t>
  </si>
  <si>
    <t>レセプト開示</t>
  </si>
  <si>
    <t>d1276</t>
  </si>
  <si>
    <t>レノグラム</t>
  </si>
  <si>
    <t>d1277</t>
  </si>
  <si>
    <t>d1278</t>
  </si>
  <si>
    <t>d1279</t>
  </si>
  <si>
    <t>位置決め装置（シュミレーター）</t>
  </si>
  <si>
    <t>d1280</t>
  </si>
  <si>
    <t>位置決め装置（シミュレーター）</t>
  </si>
  <si>
    <t>d1281</t>
  </si>
  <si>
    <t>移動型Ｘ線装置（ポータブル）</t>
  </si>
  <si>
    <t>d1555</t>
  </si>
  <si>
    <t>d1282</t>
  </si>
  <si>
    <t>移動用Ｘ線装置（ポータブル）</t>
  </si>
  <si>
    <t>d1283</t>
  </si>
  <si>
    <t>医薬品情報管理室（ＤＩ室）</t>
  </si>
  <si>
    <t>d1284</t>
  </si>
  <si>
    <t>医療事故報告制度</t>
  </si>
  <si>
    <t>d1285</t>
  </si>
  <si>
    <t>医療事故防止マニュアル</t>
  </si>
  <si>
    <t>d1286</t>
  </si>
  <si>
    <t>医療事故防止委員会</t>
  </si>
  <si>
    <t>d1287</t>
  </si>
  <si>
    <t>医療設備機器 ＭＲＩ</t>
  </si>
  <si>
    <t>d1288</t>
  </si>
  <si>
    <t>医療用サイクロトロン</t>
  </si>
  <si>
    <t>d1289</t>
  </si>
  <si>
    <t>d1290</t>
  </si>
  <si>
    <t>一般Ｘ線撮影装置</t>
  </si>
  <si>
    <t>d1291</t>
  </si>
  <si>
    <t>d1292</t>
  </si>
  <si>
    <t>院内感染対策委員会</t>
  </si>
  <si>
    <t>d1293</t>
  </si>
  <si>
    <t>院内感染防止マニュアル</t>
  </si>
  <si>
    <t>d1294</t>
  </si>
  <si>
    <t>運動負荷心電図検査装置</t>
  </si>
  <si>
    <t>d1295</t>
  </si>
  <si>
    <t>温熱療法加温装置（ハイパーサーミア）</t>
  </si>
  <si>
    <t>d1296</t>
  </si>
  <si>
    <t>下顎運動解析診断装置</t>
  </si>
  <si>
    <t>d1297</t>
  </si>
  <si>
    <t>下部消化管内視鏡</t>
  </si>
  <si>
    <t>d1298</t>
  </si>
  <si>
    <t>d1299</t>
  </si>
  <si>
    <t>画像診断用超音波装置</t>
  </si>
  <si>
    <t>d1300</t>
  </si>
  <si>
    <t>d1301</t>
  </si>
  <si>
    <t>解析型心電計</t>
  </si>
  <si>
    <t>d1302</t>
  </si>
  <si>
    <t>d1569</t>
  </si>
  <si>
    <t>d1303</t>
  </si>
  <si>
    <t>d1304</t>
  </si>
  <si>
    <t>開放型病院</t>
  </si>
  <si>
    <t>d1305</t>
  </si>
  <si>
    <t>外科用イメージ</t>
  </si>
  <si>
    <t>d1556</t>
  </si>
  <si>
    <t>d1306</t>
  </si>
  <si>
    <t>d1307</t>
  </si>
  <si>
    <t>顎運動解析診断装置</t>
  </si>
  <si>
    <t>d1308</t>
  </si>
  <si>
    <t>d1309</t>
  </si>
  <si>
    <t>顎機能検査器（歯科）</t>
  </si>
  <si>
    <t>d1310</t>
  </si>
  <si>
    <t>d1311</t>
  </si>
  <si>
    <t>患者移送機能付き歯科ユニット</t>
  </si>
  <si>
    <t>d1313</t>
  </si>
  <si>
    <t>感染症患者処置室（歯科）</t>
  </si>
  <si>
    <t>d1314</t>
  </si>
  <si>
    <t>緩和ケア病棟</t>
  </si>
  <si>
    <t>d1315</t>
  </si>
  <si>
    <t>d1316</t>
  </si>
  <si>
    <t>肝炎協力医療機関</t>
  </si>
  <si>
    <t>d1317</t>
  </si>
  <si>
    <t>肝炎専門医療機関</t>
  </si>
  <si>
    <t>d1318</t>
  </si>
  <si>
    <t>関節内視鏡</t>
  </si>
  <si>
    <t>d1319</t>
  </si>
  <si>
    <t>d1320</t>
  </si>
  <si>
    <t>d1321</t>
  </si>
  <si>
    <t>眼圧計</t>
  </si>
  <si>
    <t>d1322</t>
  </si>
  <si>
    <t>d1323</t>
  </si>
  <si>
    <t>眼底カメラ</t>
  </si>
  <si>
    <t>d1324</t>
  </si>
  <si>
    <t>d1325</t>
  </si>
  <si>
    <t>気管支ファイバースコープ</t>
  </si>
  <si>
    <t>d1326</t>
  </si>
  <si>
    <t>d1327</t>
  </si>
  <si>
    <t>気管支内視鏡</t>
  </si>
  <si>
    <t>d1328</t>
  </si>
  <si>
    <t>気管支内視鏡検査</t>
  </si>
  <si>
    <t>d1329</t>
  </si>
  <si>
    <t>逆流防止弁付きエアータービンハンドピース</t>
  </si>
  <si>
    <t>d1330</t>
  </si>
  <si>
    <t>d1331</t>
  </si>
  <si>
    <t>d1332</t>
  </si>
  <si>
    <t>救命救急入院施設</t>
  </si>
  <si>
    <t>d1333</t>
  </si>
  <si>
    <t>d1570</t>
  </si>
  <si>
    <t>d1334</t>
  </si>
  <si>
    <t>給食施設</t>
  </si>
  <si>
    <t>d1335</t>
  </si>
  <si>
    <t>強度変調放射線治療装置（ＩＭＲＴ）</t>
  </si>
  <si>
    <t>d1336</t>
  </si>
  <si>
    <t>蛍光眼底カメラ</t>
  </si>
  <si>
    <t>d1337</t>
  </si>
  <si>
    <t>結石破砕装置</t>
  </si>
  <si>
    <t>d1338</t>
  </si>
  <si>
    <t>血液ガス測定装置</t>
  </si>
  <si>
    <t>d1339</t>
  </si>
  <si>
    <t>血液ガス分析装置</t>
  </si>
  <si>
    <t>d1340</t>
  </si>
  <si>
    <t>d1341</t>
  </si>
  <si>
    <t>d1342</t>
  </si>
  <si>
    <t>血管造影撮影装置（アンギオ）</t>
  </si>
  <si>
    <t>d1343</t>
  </si>
  <si>
    <t>d1344</t>
  </si>
  <si>
    <t>血管連続撮影装置</t>
  </si>
  <si>
    <t>d1345</t>
  </si>
  <si>
    <t>d1346</t>
  </si>
  <si>
    <t>血漿交換装置［ＰＥ］</t>
  </si>
  <si>
    <t>d1347</t>
  </si>
  <si>
    <t>血漿交換装置〔ＰＥ〕</t>
  </si>
  <si>
    <t>d1348</t>
  </si>
  <si>
    <t>検診車</t>
  </si>
  <si>
    <t>d1349</t>
  </si>
  <si>
    <t>言語聴覚療法室</t>
  </si>
  <si>
    <t>d1350</t>
  </si>
  <si>
    <t>呼吸機能検査装置</t>
  </si>
  <si>
    <t>d1351</t>
  </si>
  <si>
    <t>口腔外バキューム</t>
  </si>
  <si>
    <t>d1352</t>
  </si>
  <si>
    <t>d1353</t>
  </si>
  <si>
    <t>口臭測定器</t>
  </si>
  <si>
    <t>d1354</t>
  </si>
  <si>
    <t>d1355</t>
  </si>
  <si>
    <t>構音機能解析装置</t>
  </si>
  <si>
    <t>d1356</t>
  </si>
  <si>
    <t>d1357</t>
  </si>
  <si>
    <t>甲状腺摂取率測定装置</t>
  </si>
  <si>
    <t>d1358</t>
  </si>
  <si>
    <t>d1359</t>
  </si>
  <si>
    <t>高圧酸素タンク</t>
  </si>
  <si>
    <t>d1360</t>
  </si>
  <si>
    <t>d1362</t>
  </si>
  <si>
    <t>高速らせん（ヘリカル）ＣＴ装置</t>
  </si>
  <si>
    <t>d1363</t>
  </si>
  <si>
    <t>高速らせん（ヘリカル）ＣＴ</t>
  </si>
  <si>
    <t>d1364</t>
  </si>
  <si>
    <t>高速らせん（ヘリカル／スパイラル）ＣＴ</t>
  </si>
  <si>
    <t>d1365</t>
  </si>
  <si>
    <t>d1366</t>
  </si>
  <si>
    <t>骨塩量測定装置</t>
  </si>
  <si>
    <t>d1367</t>
  </si>
  <si>
    <t>d1368</t>
  </si>
  <si>
    <t>d1369</t>
  </si>
  <si>
    <t>骨密度測定装置</t>
  </si>
  <si>
    <t>d1370</t>
  </si>
  <si>
    <t>d1371</t>
  </si>
  <si>
    <t>細菌検査室</t>
  </si>
  <si>
    <t>d1372</t>
  </si>
  <si>
    <t>d1373</t>
  </si>
  <si>
    <t>視野計</t>
  </si>
  <si>
    <t>d1374</t>
  </si>
  <si>
    <t>d1375</t>
  </si>
  <si>
    <t>歯科診療用Ｘ線装置</t>
  </si>
  <si>
    <t>d1376</t>
  </si>
  <si>
    <t>歯科診療用Ｘ線装置（パントモを含む）</t>
  </si>
  <si>
    <t>d1377</t>
  </si>
  <si>
    <t>d1378</t>
  </si>
  <si>
    <t>歯科用ＣＡＤ／ＣＡＭシステム</t>
  </si>
  <si>
    <t>d1379</t>
  </si>
  <si>
    <t>歯科用ＣＴ装置</t>
  </si>
  <si>
    <t>d1380</t>
  </si>
  <si>
    <t>歯科用レーザー照射装置</t>
  </si>
  <si>
    <t>d1381</t>
  </si>
  <si>
    <t>d1383</t>
  </si>
  <si>
    <t>児童思春期病棟</t>
  </si>
  <si>
    <t>d1384</t>
  </si>
  <si>
    <t>児童思春期病棟又は治療室</t>
  </si>
  <si>
    <t>d1385</t>
  </si>
  <si>
    <t>持続血液濾過透析装置［ＣＨＤＦ］</t>
  </si>
  <si>
    <t>d1386</t>
  </si>
  <si>
    <t>持続血液濾過透析装置〔ＣＨＤＦ〕</t>
  </si>
  <si>
    <t>d1387</t>
  </si>
  <si>
    <t>耳鼻咽喉科内視鏡</t>
  </si>
  <si>
    <t>d1388</t>
  </si>
  <si>
    <t>d1389</t>
  </si>
  <si>
    <t>d1390</t>
  </si>
  <si>
    <t>自動血球計数装置</t>
  </si>
  <si>
    <t>d1391</t>
  </si>
  <si>
    <t>d1392</t>
  </si>
  <si>
    <t>自動細菌検査装置</t>
  </si>
  <si>
    <t>d1393</t>
  </si>
  <si>
    <t>d1394</t>
  </si>
  <si>
    <t>自動視野計</t>
  </si>
  <si>
    <t>d1395</t>
  </si>
  <si>
    <t>自動生化学分析装置</t>
  </si>
  <si>
    <t>d1396</t>
  </si>
  <si>
    <t>d1397</t>
  </si>
  <si>
    <t>d1398</t>
  </si>
  <si>
    <t>自動体外式除細動器（ＡＥＤ）</t>
  </si>
  <si>
    <t>d1399</t>
  </si>
  <si>
    <t>d1400</t>
  </si>
  <si>
    <t>自動電解質分析装置</t>
  </si>
  <si>
    <t>d1401</t>
  </si>
  <si>
    <t>d1403</t>
  </si>
  <si>
    <t>周産期集中治療管理室（ＰＩＣＵ）</t>
  </si>
  <si>
    <t>d1404</t>
  </si>
  <si>
    <t>重傷者等療養病棟</t>
  </si>
  <si>
    <t>d1405</t>
  </si>
  <si>
    <t>重症者等療養病棟</t>
  </si>
  <si>
    <t>d1406</t>
  </si>
  <si>
    <t>重症皮膚潰瘍治療室</t>
  </si>
  <si>
    <t>d1407</t>
  </si>
  <si>
    <t>d1571</t>
  </si>
  <si>
    <t>d1408</t>
  </si>
  <si>
    <t>除細動器</t>
  </si>
  <si>
    <t>d1409</t>
  </si>
  <si>
    <t>除細動機</t>
  </si>
  <si>
    <t>d1411</t>
  </si>
  <si>
    <t>消毒施設</t>
  </si>
  <si>
    <t>d1412</t>
  </si>
  <si>
    <t>障害者施設等一般病棟</t>
  </si>
  <si>
    <t>d1413</t>
  </si>
  <si>
    <t>上部消化管ファイバースコープ</t>
  </si>
  <si>
    <t>d1414</t>
  </si>
  <si>
    <t>d1415</t>
  </si>
  <si>
    <t>上部消化管内視鏡</t>
  </si>
  <si>
    <t>d1416</t>
  </si>
  <si>
    <t>d1417</t>
  </si>
  <si>
    <t>食堂</t>
  </si>
  <si>
    <t>d1418</t>
  </si>
  <si>
    <t>心細動除去装置</t>
  </si>
  <si>
    <t>d1419</t>
  </si>
  <si>
    <t>d1420</t>
  </si>
  <si>
    <t>d1421</t>
  </si>
  <si>
    <t>新生児治療回復室（ＧＣＵ）</t>
  </si>
  <si>
    <t>d1422</t>
  </si>
  <si>
    <t>新生児専用人工呼吸器</t>
  </si>
  <si>
    <t>d1423</t>
  </si>
  <si>
    <t>d1424</t>
  </si>
  <si>
    <t>新生児入浴施設</t>
  </si>
  <si>
    <t>d1426</t>
  </si>
  <si>
    <t>診断用高エネルギー放射線発生装置</t>
  </si>
  <si>
    <t>d1427</t>
  </si>
  <si>
    <t>診療録管理体制</t>
  </si>
  <si>
    <t>d1428</t>
  </si>
  <si>
    <t>d1429</t>
  </si>
  <si>
    <t>d1430</t>
  </si>
  <si>
    <t>人工呼吸器</t>
  </si>
  <si>
    <t>d1431</t>
  </si>
  <si>
    <t>d1432</t>
  </si>
  <si>
    <t>人工心肺</t>
  </si>
  <si>
    <t>d1433</t>
  </si>
  <si>
    <t>d1434</t>
  </si>
  <si>
    <t>人工腎臓（透析）装置［ＨＤ］</t>
  </si>
  <si>
    <t>d1435</t>
  </si>
  <si>
    <t>人工腎臓（透析）装置〔ＨＤ〕</t>
  </si>
  <si>
    <t>d1436</t>
  </si>
  <si>
    <t>人工透析機器</t>
  </si>
  <si>
    <t>d1437</t>
  </si>
  <si>
    <t>人工透析室</t>
  </si>
  <si>
    <t>d1438</t>
  </si>
  <si>
    <t>生化学検査室</t>
  </si>
  <si>
    <t>d1439</t>
  </si>
  <si>
    <t>d1440</t>
  </si>
  <si>
    <t>生化学自動分析装置（１２チャンネル以上）</t>
  </si>
  <si>
    <t>d1441</t>
  </si>
  <si>
    <t>生体情報監視装置</t>
  </si>
  <si>
    <t>d1567</t>
  </si>
  <si>
    <t>d1442</t>
  </si>
  <si>
    <t>d1443</t>
  </si>
  <si>
    <t>生理検査室</t>
  </si>
  <si>
    <t>d1444</t>
  </si>
  <si>
    <t>d1445</t>
  </si>
  <si>
    <t>d1446</t>
  </si>
  <si>
    <t>精神科急性期治療病棟</t>
  </si>
  <si>
    <t>d1447</t>
  </si>
  <si>
    <t>d1563</t>
  </si>
  <si>
    <t>d1448</t>
  </si>
  <si>
    <t>d1449</t>
  </si>
  <si>
    <t>精神科救急病棟</t>
  </si>
  <si>
    <t>d1450</t>
  </si>
  <si>
    <t>精神科協力病院</t>
  </si>
  <si>
    <t>d1451</t>
  </si>
  <si>
    <t>精神科緊急病院</t>
  </si>
  <si>
    <t>d1452</t>
  </si>
  <si>
    <t>精神科合併症受入病院</t>
  </si>
  <si>
    <t>d1453</t>
  </si>
  <si>
    <t>精神科指定病院</t>
  </si>
  <si>
    <t>d1454</t>
  </si>
  <si>
    <t>精神科療養病棟</t>
  </si>
  <si>
    <t>d1456</t>
  </si>
  <si>
    <t>精神療養病棟</t>
  </si>
  <si>
    <t>d1457</t>
  </si>
  <si>
    <t>d1458</t>
  </si>
  <si>
    <t>d1459</t>
  </si>
  <si>
    <t>洗濯施設</t>
  </si>
  <si>
    <t>d1461</t>
  </si>
  <si>
    <t>蘇生(挿管)セット</t>
  </si>
  <si>
    <t>d1462</t>
  </si>
  <si>
    <t>体外衝撃波結石破砕装置</t>
  </si>
  <si>
    <t>d1463</t>
  </si>
  <si>
    <t>d1464</t>
  </si>
  <si>
    <t>大腸ファイバースコープ</t>
  </si>
  <si>
    <t>d1465</t>
  </si>
  <si>
    <t>d1466</t>
  </si>
  <si>
    <t>短期滞在手術</t>
  </si>
  <si>
    <t>d1467</t>
  </si>
  <si>
    <t>談話室</t>
  </si>
  <si>
    <t>d1468</t>
  </si>
  <si>
    <t>地域包括ケア病棟</t>
  </si>
  <si>
    <t>d1469</t>
  </si>
  <si>
    <t>調剤所</t>
  </si>
  <si>
    <t>超音波診断装置（心臓）</t>
  </si>
  <si>
    <t>d1557</t>
  </si>
  <si>
    <t>d1471</t>
  </si>
  <si>
    <t>d1472</t>
  </si>
  <si>
    <t>d1473</t>
  </si>
  <si>
    <t>超音波診断装置（体表臓器）</t>
  </si>
  <si>
    <t>d1474</t>
  </si>
  <si>
    <t>d1475</t>
  </si>
  <si>
    <t>超音波診断装置（泌尿器科）</t>
  </si>
  <si>
    <t>d1476</t>
  </si>
  <si>
    <t>超音波診断装置（婦人科）</t>
  </si>
  <si>
    <t>d1558</t>
  </si>
  <si>
    <t>d1478</t>
  </si>
  <si>
    <t>d1479</t>
  </si>
  <si>
    <t>超音波診断装置（腹部）</t>
  </si>
  <si>
    <t>d1559</t>
  </si>
  <si>
    <t>d1481</t>
  </si>
  <si>
    <t>d1482</t>
  </si>
  <si>
    <t>d1483</t>
  </si>
  <si>
    <t>超音波内視鏡</t>
  </si>
  <si>
    <t>d1484</t>
  </si>
  <si>
    <t>d1485</t>
  </si>
  <si>
    <t>d1486</t>
  </si>
  <si>
    <t>超音波白内障手術装置</t>
  </si>
  <si>
    <t>d1487</t>
  </si>
  <si>
    <t>d1488</t>
  </si>
  <si>
    <t>長時間心電図分析装置</t>
  </si>
  <si>
    <t>d1489</t>
  </si>
  <si>
    <t>長時間心電図分析装置（記録・監視装置を除く）</t>
  </si>
  <si>
    <t>d1490</t>
  </si>
  <si>
    <t>d1491</t>
  </si>
  <si>
    <t>直線加速装置(リニアック)</t>
  </si>
  <si>
    <t>d1492</t>
  </si>
  <si>
    <t>低体温療法装置</t>
  </si>
  <si>
    <t>d1493</t>
  </si>
  <si>
    <t>d1494</t>
  </si>
  <si>
    <t>d1495</t>
  </si>
  <si>
    <t>定位脳放射線治療装置(ガンマナイフ)</t>
  </si>
  <si>
    <t>d1496</t>
  </si>
  <si>
    <t>定位脳放射線治療装置(サイバーナイフ)</t>
  </si>
  <si>
    <t>d1497</t>
  </si>
  <si>
    <t>頭部（頭頸部）用Ｘ線ＣＴ</t>
  </si>
  <si>
    <t>d1498</t>
  </si>
  <si>
    <t>特殊疾患入院施設</t>
  </si>
  <si>
    <t>d1554</t>
  </si>
  <si>
    <t>d1499</t>
  </si>
  <si>
    <t>特殊疾患病棟</t>
  </si>
  <si>
    <t>d1500</t>
  </si>
  <si>
    <t>特殊疾患療養病棟</t>
  </si>
  <si>
    <t>d1501</t>
  </si>
  <si>
    <t>d1502</t>
  </si>
  <si>
    <t>特定集中治療室</t>
  </si>
  <si>
    <t>d1503</t>
  </si>
  <si>
    <t>毒物分析装置</t>
  </si>
  <si>
    <t>d1504</t>
  </si>
  <si>
    <t>d1505</t>
  </si>
  <si>
    <t>認知症治療病棟</t>
  </si>
  <si>
    <t>d1506</t>
  </si>
  <si>
    <t>d1507</t>
  </si>
  <si>
    <t>脳波計</t>
  </si>
  <si>
    <t>d1508</t>
  </si>
  <si>
    <t>d1509</t>
  </si>
  <si>
    <t>d1510</t>
  </si>
  <si>
    <t>泌尿器科内視鏡</t>
  </si>
  <si>
    <t>d1511</t>
  </si>
  <si>
    <t>d1512</t>
  </si>
  <si>
    <t>d1513</t>
  </si>
  <si>
    <t>病理検査室</t>
  </si>
  <si>
    <t>d1514</t>
  </si>
  <si>
    <t>婦人科内視鏡</t>
  </si>
  <si>
    <t>d1515</t>
  </si>
  <si>
    <t>d1516</t>
  </si>
  <si>
    <t>腹腔鏡検査装置</t>
  </si>
  <si>
    <t>d1517</t>
  </si>
  <si>
    <t>d1518</t>
  </si>
  <si>
    <t>d1519</t>
  </si>
  <si>
    <t>分べん室</t>
  </si>
  <si>
    <t>d1520</t>
  </si>
  <si>
    <t>分娩監視装置</t>
  </si>
  <si>
    <t>d1521</t>
  </si>
  <si>
    <t>d1522</t>
  </si>
  <si>
    <t>d1523</t>
  </si>
  <si>
    <t>分娩施設</t>
  </si>
  <si>
    <t>d1524</t>
  </si>
  <si>
    <t>放射線治療管理病棟</t>
  </si>
  <si>
    <t>d1525</t>
  </si>
  <si>
    <t>放射線治療病室</t>
  </si>
  <si>
    <t>d1526</t>
  </si>
  <si>
    <t>d1527</t>
  </si>
  <si>
    <t>放射線病室</t>
  </si>
  <si>
    <t>d1529</t>
  </si>
  <si>
    <t>未熟児専用呼吸心拍監視装置</t>
  </si>
  <si>
    <t>d1530</t>
  </si>
  <si>
    <t>d1531</t>
  </si>
  <si>
    <t>d1532</t>
  </si>
  <si>
    <t>薬物依存症治療病棟</t>
  </si>
  <si>
    <t>d1533</t>
  </si>
  <si>
    <t>輸血用血液照射Ｘ線装置</t>
  </si>
  <si>
    <t>d1534</t>
  </si>
  <si>
    <t>d1535</t>
  </si>
  <si>
    <t>誘発電位測定装置</t>
  </si>
  <si>
    <t>d1536</t>
  </si>
  <si>
    <t>浴室</t>
  </si>
  <si>
    <t>d1537</t>
  </si>
  <si>
    <t>粒子線治療装置</t>
  </si>
  <si>
    <t>d1538</t>
  </si>
  <si>
    <t>d1539</t>
  </si>
  <si>
    <t>老人一般病棟</t>
  </si>
  <si>
    <t>d1540</t>
  </si>
  <si>
    <t>d1541</t>
  </si>
  <si>
    <t>老人性認知症疾患治療病棟</t>
  </si>
  <si>
    <t>d1566</t>
  </si>
  <si>
    <t>d1542</t>
  </si>
  <si>
    <t>老人性認知症疾患療養病棟</t>
  </si>
  <si>
    <t>d1543</t>
  </si>
  <si>
    <t>咬合圧記録分析装置</t>
  </si>
  <si>
    <t>d1544</t>
  </si>
  <si>
    <t>d1545</t>
  </si>
  <si>
    <t>d1546</t>
  </si>
  <si>
    <t>d1547</t>
  </si>
  <si>
    <t>d1548</t>
  </si>
  <si>
    <t>d1549</t>
  </si>
  <si>
    <t>d1550</t>
  </si>
  <si>
    <t>d1551</t>
  </si>
  <si>
    <t>d1552</t>
  </si>
  <si>
    <t>その他ＣＴ</t>
  </si>
  <si>
    <t>01999</t>
  </si>
  <si>
    <t>d1312</t>
  </si>
  <si>
    <t>患者固定用抑制帯</t>
  </si>
  <si>
    <t>d1382</t>
  </si>
  <si>
    <t>歯科用笑気吸入装置</t>
  </si>
  <si>
    <t>d1402</t>
  </si>
  <si>
    <t>車椅子対応歯科ユニット</t>
  </si>
  <si>
    <t>d1410</t>
  </si>
  <si>
    <t>小児専用歯科ユニット</t>
  </si>
  <si>
    <t>d1528</t>
  </si>
  <si>
    <t>訪問診療用ポータブルユニット</t>
  </si>
  <si>
    <t>保有施設設備名</t>
    <phoneticPr fontId="5"/>
  </si>
  <si>
    <t>健康診査・健康診断名</t>
    <phoneticPr fontId="5"/>
  </si>
  <si>
    <t>2 真菌検査（顕微鏡検査）</t>
  </si>
  <si>
    <t>3 皮膚生検</t>
  </si>
  <si>
    <t>4 凍結療法</t>
  </si>
  <si>
    <t>5 光線療法（紫外線・赤外線・ＰＵＶＡ）</t>
  </si>
  <si>
    <t>6 中等症の熱傷の入院治療</t>
  </si>
  <si>
    <t>7 顔面外傷の治療</t>
  </si>
  <si>
    <t>8 皮膚悪性腫瘍手術</t>
  </si>
  <si>
    <t>9 皮膚悪性腫瘍化学療法</t>
  </si>
  <si>
    <t>10 良性腫瘍又は母斑その他の切除・縫合手術</t>
  </si>
  <si>
    <t>11 マイクロサージェリーによる遊離組織移植</t>
  </si>
  <si>
    <t>12 唇顎口蓋裂手術</t>
  </si>
  <si>
    <t>13 アトピー性皮膚炎の治療</t>
  </si>
  <si>
    <t>いぼ、あざのレーザー治療（医療保険適用）</t>
  </si>
  <si>
    <t>いぼ、あざのレーザー治療（自費）</t>
  </si>
  <si>
    <t>シミなどの色素異常症</t>
  </si>
  <si>
    <t>パッチテスト</t>
  </si>
  <si>
    <t>プリックテスト</t>
  </si>
  <si>
    <t>レーザー治療</t>
  </si>
  <si>
    <t>外傷</t>
  </si>
  <si>
    <t>巻き爪治療</t>
  </si>
  <si>
    <t>眼瞼の変形</t>
  </si>
  <si>
    <t>顔面外傷の治療（顔面骨骨折）</t>
  </si>
  <si>
    <t>顔面外傷の治療（軟部組織損傷）</t>
  </si>
  <si>
    <t>顔面外傷の治療（鼻骨骨折）（皮膚・形成外科領域）</t>
  </si>
  <si>
    <t>形成外科手術</t>
  </si>
  <si>
    <t>血管腫</t>
  </si>
  <si>
    <t>重度熱傷瘢痕</t>
  </si>
  <si>
    <t>先天異常</t>
  </si>
  <si>
    <t>脱毛症診療</t>
  </si>
  <si>
    <t>皮膚悪性腫瘍治療（放射線）</t>
  </si>
  <si>
    <t>皮膚悪性腫瘍放射線療法</t>
  </si>
  <si>
    <t>美容形成</t>
  </si>
  <si>
    <t>腋臭症</t>
  </si>
  <si>
    <t>1 神経･脳血管領域の一次診療</t>
  </si>
  <si>
    <t>2 脳波検査</t>
  </si>
  <si>
    <t>3 長期継続頭蓋内脳波検査</t>
  </si>
  <si>
    <t>4 光トポグラフィー</t>
  </si>
  <si>
    <t>5 脳磁図</t>
  </si>
  <si>
    <t>6 頭蓋内圧持続測定</t>
  </si>
  <si>
    <t>7 頸部動脈血栓内膜剥離術</t>
  </si>
  <si>
    <t>8-1 経皮的選択的脳血栓・塞栓溶解術（終日対応することができるものに限る。）</t>
  </si>
  <si>
    <t>8-2 上記以外の経皮的選択的脳血栓・塞栓溶解術</t>
  </si>
  <si>
    <t>10-1 頭蓋内血腫除去術（終日対応することができるものに限る。）</t>
  </si>
  <si>
    <t>10-2 上記以外の頭蓋内血腫除去術</t>
  </si>
  <si>
    <t>11-1 脳動脈瘤根治術（被包術、クリッピング）（終日対応することができるものに限る。）</t>
  </si>
  <si>
    <t>11-2 上記以外の脳動脈瘤根治術（被包術、クリッピング）</t>
  </si>
  <si>
    <t>12 脳動静脈奇形摘出術</t>
  </si>
  <si>
    <t>13 脳血管内手術</t>
  </si>
  <si>
    <t>14 脳腫瘍摘出術</t>
  </si>
  <si>
    <t>15 脊髄腫瘍摘出術</t>
  </si>
  <si>
    <t>16 悪性脳腫瘍放射線療法</t>
  </si>
  <si>
    <t>17 悪性脳腫瘍化学療法</t>
  </si>
  <si>
    <t>18 小児脳外科手術</t>
  </si>
  <si>
    <t>19 てんかん手術を含む機能的脳神経手術</t>
  </si>
  <si>
    <t>誘発電位（体性・視覚・聴性）</t>
  </si>
  <si>
    <t>誘発筋電図測定</t>
  </si>
  <si>
    <t>末梢神経伝達速度検査</t>
  </si>
  <si>
    <t>d0056</t>
  </si>
  <si>
    <t>脳波周波数解析</t>
  </si>
  <si>
    <t>脳卒中学会が示すｔ-ＰＡ静注療法実施施設基準</t>
  </si>
  <si>
    <t>脳脊髄液減少症の治療</t>
  </si>
  <si>
    <t>脳脊髄液減少症の治療のうち、硬膜外自家血注入（ブラッドパッチ療法）</t>
  </si>
  <si>
    <t>脳刺激装置植込術</t>
  </si>
  <si>
    <t>d0054</t>
  </si>
  <si>
    <t>脳血管内手術のうち脳動脈瘤コイル塞栓術（○○件）</t>
  </si>
  <si>
    <t>脳血管内手術のうち経皮的頸動脈ステント留置術（○○件）</t>
  </si>
  <si>
    <t>脳血管造影検査</t>
  </si>
  <si>
    <t>d0057</t>
  </si>
  <si>
    <t>頭部外傷（乳幼児）</t>
  </si>
  <si>
    <t>頭蓋内電極植込術</t>
  </si>
  <si>
    <t>d0055</t>
  </si>
  <si>
    <t>電気眼振図検査</t>
  </si>
  <si>
    <t>脊髄造影検査</t>
  </si>
  <si>
    <t>d0058</t>
  </si>
  <si>
    <t>脊髄刺激装置植込術</t>
  </si>
  <si>
    <t>d0063</t>
  </si>
  <si>
    <t>星状神経節ブロック</t>
  </si>
  <si>
    <t>d0059</t>
  </si>
  <si>
    <t>成人の脳脊髄液減少症の確定診断</t>
  </si>
  <si>
    <t>成人の硬膜外自家血注入療法</t>
  </si>
  <si>
    <t>水頭症手術（成人）</t>
  </si>
  <si>
    <t>水頭症手術</t>
  </si>
  <si>
    <t>小児の脳脊髄液減少症の確定診断</t>
  </si>
  <si>
    <t>小児の硬膜外自家血注入療法</t>
  </si>
  <si>
    <t>重心動揺計検査</t>
  </si>
  <si>
    <t>高次脳機能障害（診断）</t>
  </si>
  <si>
    <t>硬膜外神経ブロック</t>
  </si>
  <si>
    <t>d0060</t>
  </si>
  <si>
    <t>硬膜外自家血注入（ブラッドパッチ）</t>
  </si>
  <si>
    <t>経皮的脳血栓回収術（○○件）</t>
  </si>
  <si>
    <t>筋電図測定</t>
  </si>
  <si>
    <t>d0061</t>
  </si>
  <si>
    <t>筋・末梢神経生検</t>
  </si>
  <si>
    <t>d0044</t>
  </si>
  <si>
    <t>d0062</t>
  </si>
  <si>
    <t>d0045</t>
  </si>
  <si>
    <t>温度眼振検査</t>
  </si>
  <si>
    <t>d0046</t>
  </si>
  <si>
    <t>めまい診療</t>
  </si>
  <si>
    <t>d0047</t>
  </si>
  <si>
    <t>d0048</t>
  </si>
  <si>
    <t>d0049</t>
  </si>
  <si>
    <t>d0050</t>
  </si>
  <si>
    <t>てんかん</t>
  </si>
  <si>
    <t>d0051</t>
  </si>
  <si>
    <t>d0052</t>
  </si>
  <si>
    <t>ｔ-ＰＡ実施数</t>
  </si>
  <si>
    <t>d0053</t>
  </si>
  <si>
    <t>1 精神科・神経科領域の一次診療</t>
  </si>
  <si>
    <t>2 臨床心理・神経心理検査</t>
  </si>
  <si>
    <t>3 精神療法</t>
  </si>
  <si>
    <t>4 精神分析療法</t>
  </si>
  <si>
    <t>5 心身医学療法</t>
  </si>
  <si>
    <t>6 終夜睡眠ポリグラフィー</t>
  </si>
  <si>
    <t>7 禁煙指導（ニコチン依存症管理）</t>
  </si>
  <si>
    <t>8 思春期のうつ病又は躁うつ病</t>
  </si>
  <si>
    <t>9 睡眠障害</t>
  </si>
  <si>
    <t>10 摂食障害（拒食症･過食症）</t>
  </si>
  <si>
    <t>11 アルコール依存症</t>
  </si>
  <si>
    <t>12 薬物依存症</t>
  </si>
  <si>
    <t>13 神経症性障害（強迫性障害、不安障害、パニック障害等）</t>
  </si>
  <si>
    <t>14 認知症</t>
  </si>
  <si>
    <t>15 心的外傷後ストレス障害（PTSD）</t>
  </si>
  <si>
    <t>16 発達障害（自閉症、学習障害等）</t>
  </si>
  <si>
    <t>17 精神科ショート・ケア</t>
  </si>
  <si>
    <t>18 精神科デイ・ケア</t>
  </si>
  <si>
    <t>アルコール病棟(依存症治療)</t>
  </si>
  <si>
    <t>うつ病等の気分障害に対する認知療法・認知行動療法（医療保険適用）</t>
  </si>
  <si>
    <t>うつ病等の気分障害に対する認知療法・認知行動療法（自費）</t>
  </si>
  <si>
    <t>ドクターによるカウンセリング</t>
  </si>
  <si>
    <t>ナルコレプシー</t>
  </si>
  <si>
    <t>医療保護入院</t>
  </si>
  <si>
    <t>応急入院</t>
  </si>
  <si>
    <t>仮入院</t>
  </si>
  <si>
    <t>解離性同一性障害</t>
  </si>
  <si>
    <t>境界性パーソナリティ障害</t>
  </si>
  <si>
    <t>禁煙指導（ニコチン依存症管理）（自費）</t>
  </si>
  <si>
    <t>光トポグラフィー検査を用いたうつ症状の鑑別診断補助</t>
  </si>
  <si>
    <t>在宅精神療法</t>
  </si>
  <si>
    <t>自閉症児療育施設</t>
  </si>
  <si>
    <t>社会生活訓練療法（ＳＳＴ）</t>
  </si>
  <si>
    <t>重度アルコール依存症入院</t>
  </si>
  <si>
    <t>障害者施設等</t>
  </si>
  <si>
    <t>性同一性障害</t>
  </si>
  <si>
    <t>成人の発達障害の確定診断</t>
  </si>
  <si>
    <t>精神科ショート・ケア小</t>
  </si>
  <si>
    <t>精神科デイ・ケア小</t>
  </si>
  <si>
    <t>精神科デイ・ケア大</t>
  </si>
  <si>
    <t>精神科患者搬送車</t>
  </si>
  <si>
    <t>精神科作業療法</t>
  </si>
  <si>
    <t>精神科訪問看護</t>
  </si>
  <si>
    <t>精神科訪問看護･指導</t>
  </si>
  <si>
    <t>精神科訪問看護施設(訪問看護ステーション)</t>
  </si>
  <si>
    <t>摂食障害（拒食症・過食症）入院医療</t>
  </si>
  <si>
    <t>措置入院</t>
  </si>
  <si>
    <t>大脳誘発反応</t>
  </si>
  <si>
    <t>任意入院</t>
  </si>
  <si>
    <t>認知行動療法</t>
  </si>
  <si>
    <t>認知症の鑑別診断</t>
  </si>
  <si>
    <t>認知症疾患デイ・ケア</t>
  </si>
  <si>
    <t>認知症療養</t>
  </si>
  <si>
    <t>複雑な心理検査</t>
  </si>
  <si>
    <t>未成年者の発達障害の確定診断</t>
  </si>
  <si>
    <t>臨床心理士によるカウンセリング</t>
  </si>
  <si>
    <t>臨床心理士による心理療法</t>
  </si>
  <si>
    <t>老人性認知症疾患センター</t>
  </si>
  <si>
    <t>老人性認知症疾患デイケア</t>
  </si>
  <si>
    <t>04</t>
  </si>
  <si>
    <t>1 眼領域の一次診療</t>
  </si>
  <si>
    <t>2 硝子体手術</t>
  </si>
  <si>
    <t>3 水晶体再建術（白内障手術）</t>
  </si>
  <si>
    <t>4 緑内障手術</t>
  </si>
  <si>
    <t>5 網膜光凝固術（網膜剥離手術）</t>
  </si>
  <si>
    <t>6 斜視手術</t>
  </si>
  <si>
    <t>7 角膜移植術</t>
  </si>
  <si>
    <t>8 コンタクトレンズ検査</t>
  </si>
  <si>
    <t>9 小児視力障害診療</t>
  </si>
  <si>
    <t>（糖尿病性網膜症に対する）光凝固療法</t>
  </si>
  <si>
    <t>（糖尿病性網膜症に対する）硝子体手術</t>
  </si>
  <si>
    <t>外眼筋注射（ボツリヌス毒素によるもの）</t>
  </si>
  <si>
    <t>眼科手術</t>
  </si>
  <si>
    <t>眼科超音波検査</t>
  </si>
  <si>
    <t>眼底網膜疾患</t>
  </si>
  <si>
    <t>眼瞼下垂症手術</t>
  </si>
  <si>
    <t>近視矯正手術</t>
  </si>
  <si>
    <t>蛍光眼底撮影</t>
  </si>
  <si>
    <t>後発白内障手術</t>
  </si>
  <si>
    <t>光干渉断層計（ＯＣＴ）検査</t>
  </si>
  <si>
    <t>細隙燈顕微鏡検査</t>
  </si>
  <si>
    <t>治療的角膜切除術</t>
  </si>
  <si>
    <t>硝子体内注射</t>
  </si>
  <si>
    <t>精密眼圧測定</t>
  </si>
  <si>
    <t>精密眼底撮影</t>
  </si>
  <si>
    <t>糖尿病による眼合併症の診断と治療</t>
  </si>
  <si>
    <t>虹彩光凝固術</t>
  </si>
  <si>
    <t>麦粒腫・霰粒腫手術</t>
  </si>
  <si>
    <t>網膜復位術</t>
  </si>
  <si>
    <t>翼状片手術</t>
  </si>
  <si>
    <t>涙管チューブ挿入術</t>
  </si>
  <si>
    <t>霰粒腫摘出術</t>
  </si>
  <si>
    <t>05</t>
  </si>
  <si>
    <t>1 耳鼻咽喉領域の一次診療</t>
  </si>
  <si>
    <t>2 喉頭ファイバースコピー</t>
  </si>
  <si>
    <t>3 純音聴力検査</t>
  </si>
  <si>
    <t>4 補聴器適合検査</t>
  </si>
  <si>
    <t>5 電気味覚検査</t>
  </si>
  <si>
    <t>6 小児聴力障害診療</t>
  </si>
  <si>
    <t>7 鼓室形成手術</t>
  </si>
  <si>
    <t>8 副鼻腔炎手術</t>
  </si>
  <si>
    <t>9 内視鏡下副鼻腔炎手術</t>
  </si>
  <si>
    <t>10 舌悪性腫瘍手術</t>
  </si>
  <si>
    <t>11 舌悪性腫瘍化学療法</t>
  </si>
  <si>
    <t>12 舌悪性腫瘍放射線療法</t>
  </si>
  <si>
    <t>13 咽頭悪性腫瘍手術</t>
  </si>
  <si>
    <t>14 咽頭悪性腫瘍化学療法</t>
  </si>
  <si>
    <t>15 咽頭悪性腫瘍放射線療法</t>
  </si>
  <si>
    <t>16 喉頭悪性腫瘍手術</t>
  </si>
  <si>
    <t>17 喉頭悪性腫瘍化学療法</t>
  </si>
  <si>
    <t>18 喉頭悪性腫瘍放射線療法</t>
  </si>
  <si>
    <t>19 摂食機能障害の治療</t>
  </si>
  <si>
    <t>APCによる鼻腔粘膜焼灼術</t>
  </si>
  <si>
    <t>ＶＦ（ビデオＸ線透視・嚥下造影）検査</t>
  </si>
  <si>
    <t>いびきのレーザー治療</t>
  </si>
  <si>
    <t>レーザー鼻腔粘膜焼灼術</t>
  </si>
  <si>
    <t>顔面外傷の治療（軟部組織損傷）（耳鼻咽喉領域）</t>
  </si>
  <si>
    <t>顔面外傷の治療（鼻骨骨折）（耳鼻咽喉領域）</t>
  </si>
  <si>
    <t>鼓室内チューブ挿入術</t>
  </si>
  <si>
    <t>鼓膜穿孔閉鎖術</t>
  </si>
  <si>
    <t>耳鼻咽喉科手術</t>
  </si>
  <si>
    <t>耳鳴り診療</t>
  </si>
  <si>
    <t>人工内耳</t>
  </si>
  <si>
    <t>聴性誘発反応検査</t>
  </si>
  <si>
    <t>頭頸部悪性腫瘍摘出術</t>
  </si>
  <si>
    <t>内耳機能検査</t>
  </si>
  <si>
    <t>難聴診療</t>
  </si>
  <si>
    <t>鼻炎のレーザー治療</t>
  </si>
  <si>
    <t>鼻腔通気度検査</t>
  </si>
  <si>
    <t>鼻茸摘出術</t>
  </si>
  <si>
    <t>06</t>
  </si>
  <si>
    <t>1 呼吸器領域の一次診療</t>
  </si>
  <si>
    <t>2 気管支ファイバースコピー</t>
  </si>
  <si>
    <t>3 肺悪性腫瘍摘出術</t>
  </si>
  <si>
    <t>4 胸腔鏡下肺悪性腫瘍摘出術</t>
  </si>
  <si>
    <t>5 肺悪性腫瘍化学療法</t>
  </si>
  <si>
    <t>6 肺悪性腫瘍放射線療法</t>
  </si>
  <si>
    <t>7 在宅持続陽圧呼吸療法（睡眠時無呼吸症候群治療）</t>
  </si>
  <si>
    <t>スパイログラム（ＦＶ曲線含む）</t>
  </si>
  <si>
    <t>運動負荷検査</t>
  </si>
  <si>
    <t>開胸手術</t>
  </si>
  <si>
    <t>換気力学的検査（コンプライアンス）</t>
  </si>
  <si>
    <t>気管・気管支ステント留置術</t>
  </si>
  <si>
    <t>気管支形成や血管形成を伴う肺切除術</t>
  </si>
  <si>
    <t>気管支動脈造影検査</t>
  </si>
  <si>
    <t>気管切開</t>
  </si>
  <si>
    <t>胸腔ドレナージ（脱気を含む）</t>
  </si>
  <si>
    <t>持続陽圧人工呼吸器による呼吸管理（術後呼吸管理を除く）</t>
  </si>
  <si>
    <t>術中迅速病理検査</t>
  </si>
  <si>
    <t>肺(臓器移植･人工臓器)</t>
  </si>
  <si>
    <t>肺血管造影検査</t>
  </si>
  <si>
    <t>肺内ガス分布検査（クロージング・ボリューム、Ｎ２洗い出し）</t>
  </si>
  <si>
    <t>肺縫縮術</t>
  </si>
  <si>
    <t>肺胞機能検査（肺拡散検査）</t>
  </si>
  <si>
    <t>片側肺全摘術</t>
  </si>
  <si>
    <t>慢性呼吸不全</t>
  </si>
  <si>
    <t>喘息</t>
  </si>
  <si>
    <t>喘息検査（吸入誘発、運動誘発、改善率）</t>
  </si>
  <si>
    <t>07</t>
  </si>
  <si>
    <t>1 消化器系領域の一次診療</t>
  </si>
  <si>
    <t>2 上部消化管内視鏡検査</t>
  </si>
  <si>
    <t>3 上部消化管内視鏡的切除術</t>
  </si>
  <si>
    <t>4 下部消化管内視鏡検査</t>
  </si>
  <si>
    <t>5 下部消化管内視鏡的切除術</t>
  </si>
  <si>
    <t>6 虫垂切除術（ただし、乳幼児に係るものを除く。）</t>
  </si>
  <si>
    <t>7 食道悪性腫瘍手術</t>
  </si>
  <si>
    <t>8 食道悪性腫瘍化学療法</t>
  </si>
  <si>
    <t>9 食道悪性腫瘍放射線療法</t>
  </si>
  <si>
    <t>10 胃悪性腫瘍手術</t>
  </si>
  <si>
    <t>11 腹腔鏡下胃悪性腫瘍手術</t>
  </si>
  <si>
    <t>12 胃悪性腫瘍化学療法</t>
  </si>
  <si>
    <t>13 胃悪性腫瘍放射線療法</t>
  </si>
  <si>
    <t>14 大腸悪性腫瘍手術</t>
  </si>
  <si>
    <t>15 腹腔鏡下大腸悪性腫瘍手術</t>
  </si>
  <si>
    <t>16 大腸悪性腫瘍化学療法</t>
  </si>
  <si>
    <t>17 人工肛門の管理</t>
  </si>
  <si>
    <t>18 移植用部分小腸採取術（生体）</t>
  </si>
  <si>
    <t>19 生体部分小腸移植術</t>
  </si>
  <si>
    <t>20 移植用小腸採取術（死体）</t>
  </si>
  <si>
    <t>21 同種死体小腸移植術</t>
  </si>
  <si>
    <t>カプセル内視鏡</t>
  </si>
  <si>
    <t>ヘリコバクタピロリの除菌</t>
  </si>
  <si>
    <t>寄生虫診療</t>
  </si>
  <si>
    <t>経カテーテル的動脈塞栓術（ＴＡＥ）</t>
  </si>
  <si>
    <t>経皮的マイクロ波凝固療法</t>
  </si>
  <si>
    <t>経皮的ラジオ波焼灼療法</t>
  </si>
  <si>
    <t>経鼻的上部消化管内視鏡検査(経鼻内視鏡）</t>
  </si>
  <si>
    <t>結腸悪性腫瘍化学療法</t>
  </si>
  <si>
    <t>結腸悪性腫瘍手術（○○件）</t>
  </si>
  <si>
    <t>結腸悪性腫瘍放射線療法</t>
  </si>
  <si>
    <t>痔核に対する手術（硬化療法・結合糸術を含む）</t>
  </si>
  <si>
    <t>痔核に対する手術（硬化療法結合糸術を含む）</t>
  </si>
  <si>
    <t>自動吻合器を用いた直腸粘膜脱又は内痔核手術（ＰＰＨ)</t>
  </si>
  <si>
    <t>食道静脈瘤手術</t>
  </si>
  <si>
    <t>超音波内視鏡ラジオ波灼術</t>
  </si>
  <si>
    <t>直腸・結腸癌治療（放射線）</t>
  </si>
  <si>
    <t>直腸悪性腫瘍化学療法</t>
  </si>
  <si>
    <t>直腸悪性腫瘍手術（○○件）</t>
  </si>
  <si>
    <t>直腸悪性腫瘍放射線療法</t>
  </si>
  <si>
    <t>直腸前方切除術</t>
  </si>
  <si>
    <t>動注化学療法</t>
  </si>
  <si>
    <t>内視鏡的胃・十二指腸ポリープ切除術</t>
  </si>
  <si>
    <t>内視鏡的食道、胃静脈瘤硬化法術</t>
  </si>
  <si>
    <t>内視鏡的食道静脈瘤結紮術（ＥＶＬ）</t>
  </si>
  <si>
    <t>内視鏡的食道静脈瘤硬化術</t>
  </si>
  <si>
    <t>内視鏡的直腸・結腸ポリープ切除術</t>
  </si>
  <si>
    <t>内視鏡的乳頭バルーン拡張術（ＥＰＢＤ）</t>
  </si>
  <si>
    <t>内視鏡的乳頭切開術（ＥＳＴ）</t>
  </si>
  <si>
    <t>内視鏡的乳頭部切開術（ＥＳＴ）</t>
  </si>
  <si>
    <t>内視鏡的粘膜切除術（ＥＭＲ）</t>
  </si>
  <si>
    <t>腹腔鏡下スリーブ状胃切除術</t>
  </si>
  <si>
    <t>腹腔動脈造影検査</t>
  </si>
  <si>
    <t>08</t>
  </si>
  <si>
    <t>1 肝･胆道・膵臓領域の一次診療</t>
  </si>
  <si>
    <t>2 肝生検</t>
  </si>
  <si>
    <t>3 肝悪性腫瘍手術</t>
  </si>
  <si>
    <t>4 肝悪性腫瘍化学療法</t>
  </si>
  <si>
    <t>5 胆道悪性腫瘍手術</t>
  </si>
  <si>
    <t>6 胆道悪性腫瘍化学療法</t>
  </si>
  <si>
    <t>7 開腹による胆石症手術</t>
  </si>
  <si>
    <t>8 腹腔鏡下胆石症手術</t>
  </si>
  <si>
    <t>9 内視鏡的胆道ドレナージ</t>
  </si>
  <si>
    <t>10 経皮経肝的胆道ドレナージ</t>
  </si>
  <si>
    <t>11 膵悪性腫瘍手術</t>
  </si>
  <si>
    <t>12 膵悪性腫瘍化学療法</t>
  </si>
  <si>
    <t>13 膵悪性腫瘍放射線療法</t>
  </si>
  <si>
    <t>14 体外衝撃波胆石破砕術</t>
  </si>
  <si>
    <t>15 生体肝移植</t>
  </si>
  <si>
    <t>アルコール肝炎</t>
  </si>
  <si>
    <t>ラジオ波焼灼療法（ＲＦＡ）</t>
  </si>
  <si>
    <t>ラジオ波焼灼療法（ＰＲＦＡ）</t>
  </si>
  <si>
    <t>肝悪性腫瘍放射線療法</t>
  </si>
  <si>
    <t>肝癌治療（放射線）</t>
  </si>
  <si>
    <t>肝腫瘍に対する動脈塞栓術</t>
  </si>
  <si>
    <t>肝動脈造影検査</t>
  </si>
  <si>
    <t>肝部分切除術（区域切除以上）</t>
  </si>
  <si>
    <t>強度変調放射線治療</t>
  </si>
  <si>
    <t>経静脈的胆道造影</t>
  </si>
  <si>
    <t>経皮経肝胆管造影</t>
  </si>
  <si>
    <t>経皮経肝的エタノール注入術（ＰＥＩＴ）</t>
  </si>
  <si>
    <t>経皮経肝的胆道砕石術（ＰＴＣＬ）</t>
  </si>
  <si>
    <t>人工膵臓</t>
  </si>
  <si>
    <t>胆道悪性腫瘍放射線療法</t>
  </si>
  <si>
    <t>胆道胆嚢癌治療（放射線）</t>
  </si>
  <si>
    <t>定位放射線治療</t>
  </si>
  <si>
    <t>内視鏡的逆行性膵胆管造影術（ＥＲＣＰ）</t>
  </si>
  <si>
    <t>内視鏡的胆道拡張術</t>
  </si>
  <si>
    <t>内視鏡的胆道砕石術</t>
  </si>
  <si>
    <t>膵頭十二指腸切除術</t>
  </si>
  <si>
    <t>09</t>
  </si>
  <si>
    <t>1 循環器系領域の一次診療</t>
  </si>
  <si>
    <t>2 ホルター型心電図検査</t>
  </si>
  <si>
    <t>3-1 心臓カテーテル法による諸検査（終日対応することができるものに限る。）</t>
  </si>
  <si>
    <t>3-2 上記以外の心臓カテーテル法による諸検査</t>
  </si>
  <si>
    <t>4 心臓カテーテル法による血管内視鏡検査</t>
  </si>
  <si>
    <t>5 冠動脈バイパス術</t>
  </si>
  <si>
    <t>6 経皮的冠動脈形成術（ＰＴＣＡ）</t>
  </si>
  <si>
    <t>7 経皮的冠動脈血栓吸引術</t>
  </si>
  <si>
    <t>8 経皮的冠動脈ステント留置術</t>
  </si>
  <si>
    <t>9 弁膜症手術</t>
  </si>
  <si>
    <t>10 開心術</t>
  </si>
  <si>
    <t>11 大動脈瘤手術</t>
  </si>
  <si>
    <t>12 下肢静脈瘤手術</t>
  </si>
  <si>
    <t>14 ペースメーカー管理</t>
  </si>
  <si>
    <t>ドップラー法による心エコー検査</t>
  </si>
  <si>
    <t>ベクトル心電図検査</t>
  </si>
  <si>
    <t>下肢血行障害に対する検査（ＰＷＶ・ＡＢＩ）</t>
  </si>
  <si>
    <t>経皮経管冠状動脈血管形成術</t>
  </si>
  <si>
    <t>経皮的冠動脈形成術（アテレクトミーカテーテル）</t>
  </si>
  <si>
    <t>経皮的冠動脈血栓切除術</t>
  </si>
  <si>
    <t>経皮的四肢血管拡張術（ＰＴＡ）</t>
  </si>
  <si>
    <t>経皮的心筋焼灼術</t>
  </si>
  <si>
    <t>経皮的心肺補助（ＰＣＰＳ）</t>
  </si>
  <si>
    <t>経皮的動脈形成術</t>
  </si>
  <si>
    <t>血管外科</t>
  </si>
  <si>
    <t>四肢血管手術</t>
  </si>
  <si>
    <t>指尖容積脈波検査</t>
  </si>
  <si>
    <t>自己血輸血</t>
  </si>
  <si>
    <t>植込型除細動器移植術</t>
  </si>
  <si>
    <t>心(臓器移植･人工臓器)</t>
  </si>
  <si>
    <t>心機図検査</t>
  </si>
  <si>
    <t>心筋シンチグラフィ検査</t>
  </si>
  <si>
    <t>心疾患リハビリテーション</t>
  </si>
  <si>
    <t>心臓カテーテル法による血管内超音波検査</t>
  </si>
  <si>
    <t>先天性心疾患手術</t>
  </si>
  <si>
    <t>大動脈バルーンパンピング（ＩＡＢＰ）</t>
  </si>
  <si>
    <t>負荷心電図検査</t>
  </si>
  <si>
    <t>補助人工心臓</t>
  </si>
  <si>
    <t>埋込型除細動器移植術</t>
  </si>
  <si>
    <t>慢性動脈閉塞症手術</t>
  </si>
  <si>
    <t>頸動脈超音波検査</t>
  </si>
  <si>
    <t>10</t>
  </si>
  <si>
    <t>1 腎･泌尿器系領域の一次診療</t>
  </si>
  <si>
    <t>2 膀胱鏡検査</t>
  </si>
  <si>
    <t>3 腎生検</t>
  </si>
  <si>
    <t>4 血液透析</t>
  </si>
  <si>
    <t>5 夜間透析</t>
  </si>
  <si>
    <t>6 腹膜透析（CAPD）</t>
  </si>
  <si>
    <t>7 体外衝撃波腎・尿路結石破砕術</t>
  </si>
  <si>
    <t>8 腎悪性腫瘍手術</t>
  </si>
  <si>
    <t>9 腎悪性腫瘍化学療法</t>
  </si>
  <si>
    <t>10 膀胱悪性腫瘍手術</t>
  </si>
  <si>
    <t>11 膀胱悪性腫瘍化学療法</t>
  </si>
  <si>
    <t>12 前立腺悪性腫瘍手術</t>
  </si>
  <si>
    <t>13 腹腔鏡下前立腺悪性腫瘍手術</t>
  </si>
  <si>
    <t>14 前立腺悪性腫瘍化学療法</t>
  </si>
  <si>
    <t>15 前立腺悪性腫瘍放射線療法</t>
  </si>
  <si>
    <t>16 生体腎移植</t>
  </si>
  <si>
    <t>17 尿失禁の治療</t>
  </si>
  <si>
    <t>シャント作成</t>
  </si>
  <si>
    <t>吸着式血液浄化療法</t>
  </si>
  <si>
    <t>経尿道的前立腺高温度治療</t>
  </si>
  <si>
    <t>経尿道的前立腺切除術</t>
  </si>
  <si>
    <t>経尿道的前立腺肥大症手術</t>
  </si>
  <si>
    <t>経尿道的尿管結石粉砕術</t>
  </si>
  <si>
    <t>経尿道的膀胱腫瘍切除（ＴＵＲ-Bｔ）</t>
  </si>
  <si>
    <t>経皮的副甲状腺エタノール注入剤（ＰＥＩＴ）</t>
  </si>
  <si>
    <t>血液吸着</t>
  </si>
  <si>
    <t>血液透析濾過</t>
  </si>
  <si>
    <t>血漿交換</t>
  </si>
  <si>
    <t>血漿交換療法</t>
  </si>
  <si>
    <t>持続緩徐式血液濾過透析</t>
  </si>
  <si>
    <t>持続的血液濾過透析</t>
  </si>
  <si>
    <t>腎・副腎動脈造影検査</t>
  </si>
  <si>
    <t>腎悪性腫瘍放射線療法</t>
  </si>
  <si>
    <t>腎癌治療（放射線）</t>
  </si>
  <si>
    <t>腎臓移植</t>
  </si>
  <si>
    <t>腎不全教育</t>
  </si>
  <si>
    <t>性感染症治療</t>
  </si>
  <si>
    <t>前立腺温熱療法</t>
  </si>
  <si>
    <t>前立腺疾患</t>
  </si>
  <si>
    <t>男性更年期障害治療</t>
  </si>
  <si>
    <t>男性不妊症</t>
  </si>
  <si>
    <t>糖尿病性腎症</t>
  </si>
  <si>
    <t>内シャント造設術</t>
  </si>
  <si>
    <t>尿水力学的検査</t>
  </si>
  <si>
    <t>包茎手術</t>
  </si>
  <si>
    <t>勃起障害（ＥＤ）治療</t>
  </si>
  <si>
    <t>膀胱悪性腫瘍放射線療法</t>
  </si>
  <si>
    <t>膀胱癌治療（放射線）</t>
  </si>
  <si>
    <t>膀胱脱</t>
  </si>
  <si>
    <t>11</t>
  </si>
  <si>
    <t>1 産科領域の一次診療</t>
  </si>
  <si>
    <t>2 正常分娩</t>
  </si>
  <si>
    <t>3 選択帝王切開術</t>
  </si>
  <si>
    <t>4 緊急帝王切開術</t>
  </si>
  <si>
    <t>5 卵管形成手術</t>
  </si>
  <si>
    <t>6 卵管鏡下卵管形成術</t>
  </si>
  <si>
    <t>7 ハイリスク妊産婦共同管理</t>
  </si>
  <si>
    <t>8 ハイリスク妊産婦連携指導</t>
  </si>
  <si>
    <t>9 乳腺炎重症化予防ケア・指導</t>
  </si>
  <si>
    <t>遺伝相談</t>
  </si>
  <si>
    <t>育児・母乳診療</t>
  </si>
  <si>
    <t>硬膜外麻酔による無痛分娩</t>
  </si>
  <si>
    <t>産科病床（床）（○○床）</t>
  </si>
  <si>
    <t>上記（産科病床）には婦人科その他診療科の病床と区分できない病床を含む</t>
  </si>
  <si>
    <t>子連れで出産できる産婦人科</t>
  </si>
  <si>
    <t>出産立会い</t>
  </si>
  <si>
    <t>人工授精</t>
  </si>
  <si>
    <t>体外受精</t>
  </si>
  <si>
    <t>乳腺炎の診療</t>
  </si>
  <si>
    <t>不妊治療</t>
  </si>
  <si>
    <t>母児同室</t>
  </si>
  <si>
    <t>羊水穿刺</t>
  </si>
  <si>
    <t>12</t>
  </si>
  <si>
    <t>1 婦人科領域の一次診療</t>
  </si>
  <si>
    <t>2 更年期障害治療</t>
  </si>
  <si>
    <t>3 子宮筋腫摘出術</t>
  </si>
  <si>
    <t>4 腹腔鏡下子宮筋腫摘出術</t>
  </si>
  <si>
    <t>5 子宮悪性腫瘍手術</t>
  </si>
  <si>
    <t>6 子宮悪性腫瘍化学療法</t>
  </si>
  <si>
    <t>7 子宮悪性腫瘍放射線療法</t>
  </si>
  <si>
    <t>8 卵巣悪性腫瘍手術</t>
  </si>
  <si>
    <t>9 卵巣悪性腫瘍化学療法</t>
  </si>
  <si>
    <t>10 卵巣悪性腫瘍放射線療法</t>
  </si>
  <si>
    <t>子宮全摘出（腹式・膣式）</t>
  </si>
  <si>
    <t>婦人科腹腔鏡下手術</t>
  </si>
  <si>
    <t>腹腔鏡下子宮体がん根治手術</t>
  </si>
  <si>
    <t>1 乳腺領域の一次診療</t>
  </si>
  <si>
    <t>2 乳腺悪性腫瘍手術</t>
  </si>
  <si>
    <t>3 乳腺悪性腫瘍化学療法</t>
  </si>
  <si>
    <t>4 乳腺悪性腫瘍放射線療法</t>
  </si>
  <si>
    <t>乳腺エコー</t>
  </si>
  <si>
    <t>乳腺炎の診療（手術あり）</t>
  </si>
  <si>
    <t>乳腺炎の診療（手術なし）</t>
  </si>
  <si>
    <t>乳房温存治療</t>
  </si>
  <si>
    <t>乳房温存治療（化学）</t>
  </si>
  <si>
    <t>乳房温存治療（手術）</t>
  </si>
  <si>
    <t>乳房温存治療（放射線）</t>
  </si>
  <si>
    <t>乳房温存治療化学療法</t>
  </si>
  <si>
    <t>乳房温存治療手術療法</t>
  </si>
  <si>
    <t>乳房温存治療放射線療法</t>
  </si>
  <si>
    <t>乳房再建術</t>
  </si>
  <si>
    <t>14</t>
  </si>
  <si>
    <t>1 内分泌･代謝･栄養領域の一次診療</t>
  </si>
  <si>
    <t>2 内分泌機能検査</t>
  </si>
  <si>
    <t>3 インスリン療法</t>
  </si>
  <si>
    <t>4 糖尿病患者教育（食事療法、運動療法、自己血糖測定）</t>
  </si>
  <si>
    <t>5 糖尿病による合併症に対する継続的な管理及び指導</t>
  </si>
  <si>
    <t>6 甲状腺腫瘍手術</t>
  </si>
  <si>
    <t>7 甲状腺悪性腫瘍化学療法</t>
  </si>
  <si>
    <t>8 甲状腺悪性腫瘍放射線療法</t>
  </si>
  <si>
    <t>9 副腎悪性腫瘍手術</t>
  </si>
  <si>
    <t>10 副腎腫瘍摘出術</t>
  </si>
  <si>
    <t>１型糖尿病に対する持続皮下インスリン注入療法（ＣＳＩＩ）の管理</t>
  </si>
  <si>
    <t>ＧＬＰ－1受容体作動薬注射</t>
  </si>
  <si>
    <t>血糖コントロール困難者へ各専門職種チームによる教育入院又は日帰り教育（常勤の糖尿病専門医の配置）</t>
  </si>
  <si>
    <t>血漿交換（高脂血症に対するＬＤＬアファレーシス）</t>
  </si>
  <si>
    <t>甲状腺細胞診</t>
  </si>
  <si>
    <t>甲状腺疾患</t>
  </si>
  <si>
    <t>甲状腺超音波検査</t>
  </si>
  <si>
    <t>高血圧</t>
  </si>
  <si>
    <t>代謝異常</t>
  </si>
  <si>
    <t>痛風診療</t>
  </si>
  <si>
    <t>糖尿病による大血管症スクリーニング</t>
  </si>
  <si>
    <t>糖尿病に関する注射薬の外来での導入</t>
  </si>
  <si>
    <t>糖尿病患者教育のうち運動療法室での運動療法（外来）</t>
  </si>
  <si>
    <t>糖尿病患者教育のうち運動療法室での運動療法（入院）</t>
  </si>
  <si>
    <t>糖尿病患者教育のうち管理栄養士による食事療法（外来）</t>
  </si>
  <si>
    <t>糖尿病患者教育のうち管理栄養士による食事療法（入院）</t>
  </si>
  <si>
    <t>糖尿病教育入院</t>
  </si>
  <si>
    <t>糖尿病昏睡等の急性合併症の治療</t>
  </si>
  <si>
    <t>糖尿病性腎症（腎臓専門医の配置）</t>
  </si>
  <si>
    <t>内分泌悪性腫瘍治療（化学）</t>
  </si>
  <si>
    <t>内分泌悪性腫瘍治療（手術）</t>
  </si>
  <si>
    <t>内分泌悪性腫瘍治療（放射線）</t>
  </si>
  <si>
    <t>内分泌悪性腫瘍治療化学療法</t>
  </si>
  <si>
    <t>内分泌悪性腫瘍治療手術療法</t>
  </si>
  <si>
    <t>内分泌悪性腫瘍治療放射線療法</t>
  </si>
  <si>
    <t>肥満診療</t>
  </si>
  <si>
    <t>15</t>
  </si>
  <si>
    <t>1 血液・免疫系領域の一次診療</t>
  </si>
  <si>
    <t>2 骨髄生検</t>
  </si>
  <si>
    <t>3 リンパ節生検</t>
  </si>
  <si>
    <t>4 造血器腫瘍遺伝子検査</t>
  </si>
  <si>
    <t>5 白血病化学療法</t>
  </si>
  <si>
    <t>6 白血病放射線療法</t>
  </si>
  <si>
    <t>7 骨髄移植</t>
  </si>
  <si>
    <t>8 臍帯血移植</t>
  </si>
  <si>
    <t>9 リンパ組織悪性腫瘍化学療法</t>
  </si>
  <si>
    <t>10 リンパ組織悪性腫瘍放射線療法</t>
  </si>
  <si>
    <t>11 血液凝固異常の診断及び治療</t>
  </si>
  <si>
    <t>12 エイズ診療</t>
  </si>
  <si>
    <t>13 アレルギーの減感作療法</t>
  </si>
  <si>
    <t>アナフィラキシー（重症アレルギー）に関する相談</t>
  </si>
  <si>
    <t>リンパ組織癌治療（手術）</t>
  </si>
  <si>
    <t>化学物質過敏症</t>
  </si>
  <si>
    <t>血液細胞核酸増幅同定検査</t>
  </si>
  <si>
    <t>成人食物アレルギー負荷検査</t>
  </si>
  <si>
    <t>白血病治療（手術）</t>
  </si>
  <si>
    <t>末梢血の幹細胞移植</t>
  </si>
  <si>
    <t>免疫・アレルギー疾患</t>
  </si>
  <si>
    <t>免疫不全症</t>
  </si>
  <si>
    <t>脾臓摘出術</t>
  </si>
  <si>
    <t>膠原病</t>
  </si>
  <si>
    <t>16</t>
  </si>
  <si>
    <t>1 筋・骨格系及び外傷領域の一次診療</t>
  </si>
  <si>
    <t>2 関節鏡検査</t>
  </si>
  <si>
    <t>3 手の外科手術</t>
  </si>
  <si>
    <t>4 アキレス腱断裂手術（筋・腱手術）</t>
  </si>
  <si>
    <t>5 骨折観血的手術</t>
  </si>
  <si>
    <t>6 人工股関節置換術（関節手術）</t>
  </si>
  <si>
    <t>7 人工膝関節置換術（関節手術）</t>
  </si>
  <si>
    <t>8 脊椎手術</t>
  </si>
  <si>
    <t>9 椎間板摘出術</t>
  </si>
  <si>
    <t>10 椎間板ヘルニアに対する内視鏡下椎間板摘出術</t>
  </si>
  <si>
    <t>11 軟部悪性腫瘍手術</t>
  </si>
  <si>
    <t>12 軟部悪性腫瘍化学療法</t>
  </si>
  <si>
    <t>13 骨悪性腫瘍手術</t>
  </si>
  <si>
    <t>14 骨悪性腫瘍化学療法</t>
  </si>
  <si>
    <t>15 小児整形外科手術</t>
  </si>
  <si>
    <t>16 義肢装具の作成及び評価</t>
  </si>
  <si>
    <t>ギブス固定法</t>
  </si>
  <si>
    <t>スポーツ外科</t>
  </si>
  <si>
    <t>リウマチ</t>
  </si>
  <si>
    <t>レーザーによる脊椎手術</t>
  </si>
  <si>
    <t>外反母趾治療</t>
  </si>
  <si>
    <t>関節手術</t>
  </si>
  <si>
    <t>筋・腱手術</t>
  </si>
  <si>
    <t>牽引療法（介達）</t>
  </si>
  <si>
    <t>牽引療法（直達）</t>
  </si>
  <si>
    <t>骨悪性腫瘍放射線療法</t>
  </si>
  <si>
    <t>骨折手術</t>
  </si>
  <si>
    <t>骨盤手術</t>
  </si>
  <si>
    <t>小児整形外科</t>
  </si>
  <si>
    <t>脊椎刺激装置埋込術</t>
  </si>
  <si>
    <t>側弯症治療</t>
  </si>
  <si>
    <t>脱臼・骨折の非観血的整復術</t>
  </si>
  <si>
    <t>超音波骨折治療法</t>
  </si>
  <si>
    <t>軟部悪性腫瘍放射線療法</t>
  </si>
  <si>
    <t>褥瘡性皮膚潰瘍</t>
  </si>
  <si>
    <t>頸椎手術</t>
  </si>
  <si>
    <t>17</t>
  </si>
  <si>
    <t>1 視能訓練</t>
  </si>
  <si>
    <t>2 摂食機能療法</t>
  </si>
  <si>
    <t>3 心大血管疾患リハビリテーション</t>
  </si>
  <si>
    <t>4 脳血管疾患等リハビリテーション</t>
  </si>
  <si>
    <t>5 廃用症候群リハビリテーション</t>
  </si>
  <si>
    <t>6 運動器リハビリテーション</t>
  </si>
  <si>
    <t>7 呼吸器リハビリテーション</t>
  </si>
  <si>
    <t>8 難病患者リハビリテーション</t>
  </si>
  <si>
    <t>9 障害児リハビリテーション又は障害者リハビリテーション</t>
  </si>
  <si>
    <t>10 がん患者リハビリテーション</t>
  </si>
  <si>
    <t>11 認知症患者リハビリテーション</t>
  </si>
  <si>
    <t>言語聴覚療法</t>
  </si>
  <si>
    <t>言語聴覚療法（Ｉ）</t>
  </si>
  <si>
    <t>言語聴覚療法（ＩＩ）</t>
  </si>
  <si>
    <t>作業療法</t>
  </si>
  <si>
    <t>作業療法（Ｉ）</t>
  </si>
  <si>
    <t>作業療法（ＩＩ）</t>
  </si>
  <si>
    <t>理学療法</t>
  </si>
  <si>
    <t>理学療法（Ｉ）</t>
  </si>
  <si>
    <t>理学療法（ＩＩ）</t>
  </si>
  <si>
    <t>理学療法（ＩＩＩ）</t>
  </si>
  <si>
    <t>リンパ浮腫複合的治療</t>
  </si>
  <si>
    <t>温熱療法</t>
  </si>
  <si>
    <t>器具等による療法</t>
  </si>
  <si>
    <t>集団コミュニケーション</t>
  </si>
  <si>
    <t>18</t>
  </si>
  <si>
    <t>1 小児領域の一次診療</t>
  </si>
  <si>
    <t>2 小児循環器疾患</t>
  </si>
  <si>
    <t>3 小児呼吸器疾患</t>
  </si>
  <si>
    <t>4 小児腎疾患</t>
  </si>
  <si>
    <t>5 小児神経疾患</t>
  </si>
  <si>
    <t>6 小児アレルギー疾患</t>
  </si>
  <si>
    <t>7 小児自己免疫疾患</t>
  </si>
  <si>
    <t>8 小児糖尿病</t>
  </si>
  <si>
    <t>9 小児内分泌疾患</t>
  </si>
  <si>
    <t>10 小児先天性代謝疾患</t>
  </si>
  <si>
    <t>11 小児血液疾患</t>
  </si>
  <si>
    <t>12 小児悪性腫瘍</t>
  </si>
  <si>
    <t>13 小児外科手術</t>
  </si>
  <si>
    <t>14 小児の脳炎又は髄膜炎</t>
  </si>
  <si>
    <t>15 小児の腸重積</t>
  </si>
  <si>
    <t>16 乳幼児の育児相談</t>
  </si>
  <si>
    <t>17 夜尿症の治療</t>
  </si>
  <si>
    <t>18 小児食物アレルギー負荷検査</t>
  </si>
  <si>
    <t>アレルギー児への予防接種</t>
  </si>
  <si>
    <t>学習障害（ＬＤ）</t>
  </si>
  <si>
    <t>小児悪性腫瘍の術後治療管理</t>
  </si>
  <si>
    <t>小児悪性腫瘍治療（化学）</t>
  </si>
  <si>
    <t>小児悪性腫瘍治療（手術）</t>
  </si>
  <si>
    <t>小児悪性腫瘍治療（放射線）</t>
  </si>
  <si>
    <t>小児科病床（床）（○○床）</t>
  </si>
  <si>
    <t>小児科病床</t>
  </si>
  <si>
    <t>小児科病棟</t>
  </si>
  <si>
    <t>小児心身症</t>
  </si>
  <si>
    <t>小児発育障害</t>
  </si>
  <si>
    <t>小児喘息</t>
  </si>
  <si>
    <t>小児膠原病</t>
  </si>
  <si>
    <t>食物アレルギー児除去食指導</t>
  </si>
  <si>
    <t>新生児仮死のケア（Apgar Score 6以下）</t>
  </si>
  <si>
    <t>先天性巨大結腸症手術</t>
  </si>
  <si>
    <t>注意欠陥多動性障害（ＡＤＨＤ）</t>
  </si>
  <si>
    <t>発育遅延乳幼児の評価と観察経過</t>
  </si>
  <si>
    <t>病後児保育室</t>
  </si>
  <si>
    <t>母乳指導</t>
  </si>
  <si>
    <t>19</t>
  </si>
  <si>
    <t>1 麻酔科標榜医による麻酔（麻酔管理）</t>
  </si>
  <si>
    <t>2 全身麻酔</t>
  </si>
  <si>
    <t>3 硬膜外麻酔</t>
  </si>
  <si>
    <t>4 脊椎麻酔</t>
  </si>
  <si>
    <t>5 神経ブロック</t>
  </si>
  <si>
    <t>6 硬膜外ブロックにおける麻酔剤の持続注入</t>
  </si>
  <si>
    <t>麻酔科標榜医による神経ブロック</t>
  </si>
  <si>
    <t>20</t>
  </si>
  <si>
    <t>1 医療用麻薬によるがん疼痛治療</t>
  </si>
  <si>
    <t>2 緩和的放射線療法</t>
  </si>
  <si>
    <t>3 がんに伴う精神症状のケア</t>
  </si>
  <si>
    <t>緩和ケアチーム</t>
  </si>
  <si>
    <t>21</t>
  </si>
  <si>
    <t>1 体外照射</t>
  </si>
  <si>
    <t>2 ガンマナイフによる定位放射線治療</t>
  </si>
  <si>
    <t>3 直線加速器による定位放射線治療</t>
  </si>
  <si>
    <t>4 粒子線治療</t>
  </si>
  <si>
    <t>5 密封小線源照射</t>
  </si>
  <si>
    <t>6 術中照射</t>
  </si>
  <si>
    <t>原体照射</t>
  </si>
  <si>
    <t>全身照射</t>
  </si>
  <si>
    <t>強度変調放射線治療（ＩＭＲＴ）</t>
  </si>
  <si>
    <t>22</t>
  </si>
  <si>
    <t>1 画像診断管理（専ら画像診断を担当する医師による読影）</t>
  </si>
  <si>
    <t>2 遠隔画像診断</t>
  </si>
  <si>
    <t>3 ＣＴ撮影</t>
  </si>
  <si>
    <t>4 ＭＲＩ撮影</t>
  </si>
  <si>
    <t>5 マンモグラフィー検査（乳房撮影）</t>
  </si>
  <si>
    <t>6 ポジトロン断層撮影（ＰＥＴ）、ポジトロン断層・コンピューター断層複合撮影又はポジトロン断層・磁気共鳴コンピューター断層複合撮影</t>
  </si>
  <si>
    <t>遠隔画像診断（依頼側）</t>
  </si>
  <si>
    <t>遠隔画像診断（支援側）</t>
  </si>
  <si>
    <t>死亡時画像診断（ＡＩ：オートプシー・イメージング）</t>
  </si>
  <si>
    <t>23</t>
  </si>
  <si>
    <t>1 病理診断（専ら病理診断を担当する医師による診断）</t>
  </si>
  <si>
    <t>2 病理迅速検査</t>
  </si>
  <si>
    <t>24</t>
  </si>
  <si>
    <t>1 歯科領域の一次診療</t>
  </si>
  <si>
    <t>2 成人の歯科矯正治療</t>
  </si>
  <si>
    <t>3 唇顎口蓋裂の歯科矯正治療</t>
  </si>
  <si>
    <t>4 顎変形症の歯科矯正治療</t>
  </si>
  <si>
    <t>5 著しく歯科診療が困難な者（障害者等）の歯科治療</t>
  </si>
  <si>
    <t>6 摂食機能障害の治療</t>
  </si>
  <si>
    <t>ＭＴＭ（ＭｉｎｏｒＴｏｏｔｈＭｏｖｅｍｅｎｔ）術</t>
  </si>
  <si>
    <t>ＰＭＴＣ　（Ｐｒｏｆｅｓｓｉｏｎａｌ　Ｍｅｃｈａｎｉｃａｌ　Ｔｏｏｔｈ　Ｃｌｅａｎｉｎｇ）</t>
  </si>
  <si>
    <t>ＰＭＴＣ（ＰｒｏｆｅｓｓｉｏｎａｌＭｅｃｈａｎｉｃａｌＴｏｏｔｈＣｌｅａｎｉｎｇ）</t>
  </si>
  <si>
    <t>ＶＥ（嚥下内視鏡）検査</t>
  </si>
  <si>
    <t>ＶＦ（ビデオＸ線透視、嚥下造影）検査</t>
  </si>
  <si>
    <t>アタッチメント、コーヌス等</t>
  </si>
  <si>
    <t>インプラント</t>
  </si>
  <si>
    <t>う蝕（虫歯）治療</t>
  </si>
  <si>
    <t>がん周術期の口腔機能管理</t>
  </si>
  <si>
    <t>シェーグレン患者の歯科診療</t>
  </si>
  <si>
    <t>フッ化物洗口の指導</t>
  </si>
  <si>
    <t>ホワイトニング（歯を白くする）</t>
  </si>
  <si>
    <t>ラミネートベニアクラウン</t>
  </si>
  <si>
    <t>ラミネートべニアクラウン</t>
  </si>
  <si>
    <t>レーザー応用によるう蝕除去・スケーリングの無痛療法</t>
  </si>
  <si>
    <t>一般の小児歯科治療</t>
  </si>
  <si>
    <t>顎補綴（顎顔面補綴）</t>
  </si>
  <si>
    <t>d0073</t>
  </si>
  <si>
    <t>感染症患者の歯科診療</t>
  </si>
  <si>
    <t>居宅療養管理指導の実施</t>
  </si>
  <si>
    <t>矯正歯科認定医による治療</t>
  </si>
  <si>
    <t>禁煙支援</t>
  </si>
  <si>
    <t>d0074</t>
  </si>
  <si>
    <t>金属アレルギー患者の歯科診療</t>
  </si>
  <si>
    <t>欠損補綴（入れ歯）</t>
  </si>
  <si>
    <t>口腔ケア</t>
  </si>
  <si>
    <t>口臭症の治療</t>
  </si>
  <si>
    <t>d0075</t>
  </si>
  <si>
    <t>歯ぎしり</t>
  </si>
  <si>
    <t>d0076</t>
  </si>
  <si>
    <t>歯科で行う言語療法</t>
  </si>
  <si>
    <t>d0077</t>
  </si>
  <si>
    <t>歯周疾患予防処置</t>
  </si>
  <si>
    <t>歯周病治療</t>
  </si>
  <si>
    <t>歯周病予防処置</t>
  </si>
  <si>
    <t>治療困難な歯内療法</t>
  </si>
  <si>
    <t>若年者の歯科矯正治療</t>
  </si>
  <si>
    <t>周術期口腔機能管理の実施</t>
  </si>
  <si>
    <t>重篤な歯周病の治療</t>
  </si>
  <si>
    <t>小児のフッ素塗布</t>
  </si>
  <si>
    <t>小児の歯科矯正治療</t>
  </si>
  <si>
    <t>笑気吸入</t>
  </si>
  <si>
    <t>心疾患、脳血管障害疾患患者の歯科診療（軽度）</t>
  </si>
  <si>
    <t>心疾患、脳血管障害疾患患者の歯科診療（重度）</t>
  </si>
  <si>
    <t>睡眠時無呼吸（症候群）の治療</t>
  </si>
  <si>
    <t>精神疾患患者の歯科診療</t>
  </si>
  <si>
    <t>静鎮麻酔</t>
  </si>
  <si>
    <t>静脈内鎮静法</t>
  </si>
  <si>
    <t>全身麻酔</t>
  </si>
  <si>
    <t>d0064</t>
  </si>
  <si>
    <t>著しく歯科診療が困難な者の歯科診療（身体的によるもの）</t>
  </si>
  <si>
    <t>d0065</t>
  </si>
  <si>
    <t>著しく歯科診療が困難な者の歯科診療（知的によるもの）</t>
  </si>
  <si>
    <t>d0066</t>
  </si>
  <si>
    <t>難症例の欠損補綴</t>
  </si>
  <si>
    <t>d0067</t>
  </si>
  <si>
    <t>入院患者の口腔ケア</t>
  </si>
  <si>
    <t>d0068</t>
  </si>
  <si>
    <t>認知症患者の歯科診療</t>
  </si>
  <si>
    <t>d0069</t>
  </si>
  <si>
    <t>d0070</t>
  </si>
  <si>
    <t>予防歯科の実施または、う蝕予防処置（フッ素塗布、シーラント）</t>
  </si>
  <si>
    <t>d0071</t>
  </si>
  <si>
    <t>予防歯科の実施またはう蝕予防処置（フッ素塗布、シーラント）</t>
  </si>
  <si>
    <t>d0072</t>
  </si>
  <si>
    <t>咬合誘導</t>
  </si>
  <si>
    <t>25</t>
  </si>
  <si>
    <t>1 埋伏歯抜歯</t>
  </si>
  <si>
    <t>2 顎関節症治療</t>
  </si>
  <si>
    <t>3 顎変形症治療</t>
  </si>
  <si>
    <t>4 顎骨骨折治療</t>
  </si>
  <si>
    <t>5 口唇、舌若しくは口腔粘膜の炎症又は外傷の治療</t>
  </si>
  <si>
    <t>6 口腔領域の腫瘍の治療</t>
  </si>
  <si>
    <t>がん患者医科歯科連携治療</t>
  </si>
  <si>
    <t>スポーツマウスガード治療</t>
  </si>
  <si>
    <t>顎顔面再建療法</t>
  </si>
  <si>
    <t>顎変形症手術（外科的矯正療法）</t>
  </si>
  <si>
    <t>顕微鏡下手術</t>
  </si>
  <si>
    <t>口腔外科関連小手術</t>
  </si>
  <si>
    <t>口腔外科手術</t>
  </si>
  <si>
    <t>口腔顎顔面悪性腫瘍化学療法</t>
  </si>
  <si>
    <t>口腔顎顔面悪性腫瘍手術療法</t>
  </si>
  <si>
    <t>口腔顎顔面悪性腫瘍放射線療法</t>
  </si>
  <si>
    <t>口腔顎顔面外傷整復手術</t>
  </si>
  <si>
    <t>口腔顎顔面腫瘍化学療法</t>
  </si>
  <si>
    <t>口腔顎顔面腫瘍手術療法</t>
  </si>
  <si>
    <t>口腔乾燥症治療</t>
  </si>
  <si>
    <t>口腔顔面痛治療</t>
  </si>
  <si>
    <t>歯牙移植術</t>
  </si>
  <si>
    <t>歯周組織再生誘導手術</t>
  </si>
  <si>
    <t>舌痛症治療</t>
  </si>
  <si>
    <t>26</t>
  </si>
  <si>
    <t>1 漢方薬の処方</t>
  </si>
  <si>
    <t>2 鍼灸治療</t>
  </si>
  <si>
    <t>3 外来における化学療法</t>
  </si>
  <si>
    <t>4 在宅における看取り</t>
  </si>
  <si>
    <t>d1</t>
  </si>
  <si>
    <t>ＭＴＭ　（Ｍｉｎｏｒ　Ｔｏｏｔｈ　Ｍｏｖｅｍｅｎｔ）　術</t>
  </si>
  <si>
    <t>フッ素塗布</t>
  </si>
  <si>
    <t>d2</t>
  </si>
  <si>
    <t>成人の歯科矯正治療</t>
  </si>
  <si>
    <t>唇顎口蓋裂の歯科矯正治療</t>
  </si>
  <si>
    <t>顎変形症の歯科矯正治療</t>
  </si>
  <si>
    <t>d3</t>
  </si>
  <si>
    <t>切断四肢再接合術</t>
  </si>
  <si>
    <t>脊髄腫瘍摘出術</t>
  </si>
  <si>
    <t>経皮的髄核摘出術</t>
  </si>
  <si>
    <t>前十字靭帯断裂形成術</t>
  </si>
  <si>
    <t>人工関節置換術（肩）</t>
  </si>
  <si>
    <t>人工関節置換術（肘）</t>
  </si>
  <si>
    <t>人工関節置換術（指）</t>
  </si>
  <si>
    <t>鏡視下手術（膝）</t>
  </si>
  <si>
    <t>鏡視下手術（肩）</t>
  </si>
  <si>
    <t>鏡視下手術（手）</t>
  </si>
  <si>
    <t>血管柄付骨移植術</t>
  </si>
  <si>
    <t>骨延長術</t>
  </si>
  <si>
    <t>内反足手術</t>
  </si>
  <si>
    <t>先天性股関節脱臼観血式整復術</t>
  </si>
  <si>
    <t>椎弓切除術</t>
  </si>
  <si>
    <t>腰麻伝達麻酔下で適応出来る骨折手術</t>
  </si>
  <si>
    <t>吸入鎮静法による治療を行うことができる</t>
  </si>
  <si>
    <t>障害児（者）への一般歯科治療</t>
  </si>
  <si>
    <t>障害児（者）への歯科相談</t>
  </si>
  <si>
    <t>障害児（者）への歯科保健指導</t>
  </si>
  <si>
    <t>障害児（者）への摂食嚥下機能訓練</t>
  </si>
  <si>
    <t>障害児の診療を行っている</t>
  </si>
  <si>
    <t>障害者の診療を行っている</t>
  </si>
  <si>
    <t>障害児（者）への口腔外科的治療</t>
  </si>
  <si>
    <t>障害児（者）への歯科矯正治療（保険診療可）</t>
  </si>
  <si>
    <t>障害児（者）への歯科矯正治療（自由診療のみ）</t>
  </si>
  <si>
    <t>医療機能名</t>
    <phoneticPr fontId="5"/>
  </si>
  <si>
    <t>在籍人数（常勤換算）</t>
    <phoneticPr fontId="5"/>
  </si>
  <si>
    <t>01035</t>
  </si>
  <si>
    <t>01036</t>
  </si>
  <si>
    <t>01037</t>
  </si>
  <si>
    <t>01038</t>
  </si>
  <si>
    <t>01039</t>
  </si>
  <si>
    <t>01040</t>
  </si>
  <si>
    <t>01041</t>
  </si>
  <si>
    <t>01042</t>
  </si>
  <si>
    <t>01043</t>
  </si>
  <si>
    <t>01044</t>
  </si>
  <si>
    <t>01045</t>
  </si>
  <si>
    <t>01046</t>
  </si>
  <si>
    <t>01047</t>
  </si>
  <si>
    <t>01048</t>
  </si>
  <si>
    <t>01049</t>
  </si>
  <si>
    <t>01050</t>
  </si>
  <si>
    <t>01051</t>
  </si>
  <si>
    <t>01052</t>
  </si>
  <si>
    <t>01053</t>
  </si>
  <si>
    <t>01054</t>
  </si>
  <si>
    <t>01055</t>
  </si>
  <si>
    <t>01056</t>
  </si>
  <si>
    <t>01057</t>
  </si>
  <si>
    <t>01058</t>
  </si>
  <si>
    <t>01059</t>
  </si>
  <si>
    <t>d3001</t>
  </si>
  <si>
    <t>04005</t>
  </si>
  <si>
    <t>04006</t>
  </si>
  <si>
    <t>04007</t>
  </si>
  <si>
    <t>04008</t>
  </si>
  <si>
    <t>04009</t>
  </si>
  <si>
    <t>04010</t>
  </si>
  <si>
    <t>04011</t>
  </si>
  <si>
    <t>04012</t>
  </si>
  <si>
    <t>04013</t>
  </si>
  <si>
    <t>04014</t>
  </si>
  <si>
    <t>04015</t>
  </si>
  <si>
    <t>04016</t>
  </si>
  <si>
    <t>04017</t>
  </si>
  <si>
    <t>04018</t>
  </si>
  <si>
    <t>04019</t>
  </si>
  <si>
    <t>04020</t>
  </si>
  <si>
    <t>04021</t>
  </si>
  <si>
    <t>04022</t>
  </si>
  <si>
    <t>04023</t>
  </si>
  <si>
    <t>04024</t>
  </si>
  <si>
    <t>04025</t>
  </si>
  <si>
    <t>04026</t>
  </si>
  <si>
    <t>04027</t>
  </si>
  <si>
    <t>d4001</t>
  </si>
  <si>
    <t>脳卒中リハビリテーション介護認定看護師</t>
  </si>
  <si>
    <t>d4002</t>
  </si>
  <si>
    <t>慢性呼吸器疾患看護認定看護師</t>
  </si>
  <si>
    <t>d4003</t>
  </si>
  <si>
    <t>慢性心不全看護認定看護師</t>
  </si>
  <si>
    <t>専門性資格及び認定学会・組織</t>
    <phoneticPr fontId="5"/>
  </si>
  <si>
    <t>ジフテリア、百日せき、急性灰白髄炎及び破傷風の四種混合の予防接種</t>
  </si>
  <si>
    <t>ジフテリア、百日せき及び破傷風の三種混合の予防接種</t>
  </si>
  <si>
    <t>ジフテリア及び破傷風の二種混合の予防接種</t>
  </si>
  <si>
    <t>急性灰白髄炎の予防接種</t>
  </si>
  <si>
    <t>麻しんの予防接種</t>
  </si>
  <si>
    <t>風しんの予防接種</t>
  </si>
  <si>
    <t>麻しん及び風しんの二種混合の予防接種</t>
  </si>
  <si>
    <t>日本脳炎の予防接種</t>
  </si>
  <si>
    <t>破傷風の予防接種</t>
  </si>
  <si>
    <t>結核の予防接種</t>
  </si>
  <si>
    <t>Hib感染症の予防接種</t>
  </si>
  <si>
    <t>小児の肺炎球菌感染症の予防接種</t>
  </si>
  <si>
    <t>ヒトパピローマウイルス感染症の予防接種</t>
  </si>
  <si>
    <t>水痘の予防接種</t>
  </si>
  <si>
    <t>インフルエンザの予防接種</t>
  </si>
  <si>
    <t>成人の肺炎球菌感染症の予防接種</t>
  </si>
  <si>
    <t>おたふくかぜの予防接種</t>
  </si>
  <si>
    <t>Ａ型肝炎の予防接種</t>
  </si>
  <si>
    <t>Ｂ型肝炎の予防接種</t>
  </si>
  <si>
    <t>狂犬病の予防接種</t>
  </si>
  <si>
    <t>黄熱病の予防接種</t>
  </si>
  <si>
    <t>ロタウイルス感染症の予防接種</t>
  </si>
  <si>
    <t>髄膜炎菌感染症の予防接種</t>
  </si>
  <si>
    <t>ペスト</t>
  </si>
  <si>
    <t>マラリア予防薬の処方</t>
  </si>
  <si>
    <t>肺炎球菌感染症の予防接種</t>
  </si>
  <si>
    <t>ツベルクリン反応</t>
  </si>
  <si>
    <t>赤痢</t>
  </si>
  <si>
    <t>腸チフス</t>
  </si>
  <si>
    <t>ジフテリア、百日せき及び破傷風の三種混合の予防接種（海外渡航者対応）</t>
  </si>
  <si>
    <t>ジフテリア及び破傷風の二種混合の予防接種（海外渡航者対応）</t>
  </si>
  <si>
    <t>急性灰白髄炎の予防接種（海外渡航者対応）</t>
  </si>
  <si>
    <t>麻しんの予防接種（海外渡航者対応）</t>
  </si>
  <si>
    <t>風しんの予防接種（海外渡航者対応）</t>
  </si>
  <si>
    <t>麻しん及び風しんの二種混合の予防接種（海外渡航者対応）</t>
  </si>
  <si>
    <t>日本脳炎の予防接種（海外渡航者対応）</t>
  </si>
  <si>
    <t>破傷風の予防接種（海外渡航者対応）</t>
  </si>
  <si>
    <t>結核の予防接種（海外渡航者対応）</t>
  </si>
  <si>
    <t>Hib感染症の予防接種（海外渡航者対応）</t>
  </si>
  <si>
    <t>小児の肺炎球菌感染症の予防接種（海外渡航者対応）</t>
  </si>
  <si>
    <t>ヒトパピローマウイルス感染症の予防接種（海外渡航者対応）</t>
  </si>
  <si>
    <t>水痘の予防接種（海外渡航者対応）</t>
  </si>
  <si>
    <t>インフルエンザの予防接種（海外渡航者対応）</t>
  </si>
  <si>
    <t>成人の肺炎球菌感染症の予防接種（海外渡航者対応）</t>
  </si>
  <si>
    <t>おたふくかぜの予防接種（海外渡航者対応）</t>
  </si>
  <si>
    <t>Ａ型肝炎の予防接種（海外渡航者対応）</t>
  </si>
  <si>
    <t>Ｂ型肝炎の予防接種（海外渡航者対応）</t>
  </si>
  <si>
    <t>狂犬病の予防接種（海外渡航者対応）</t>
  </si>
  <si>
    <t>黄熱病の予防接種（海外渡航者対応）</t>
  </si>
  <si>
    <t>ロタウイルス感染症の予防接種（海外渡航者対応）</t>
  </si>
  <si>
    <t>髄膜炎菌感染症の予防接種（海外渡航者対応）</t>
  </si>
  <si>
    <t>予防接種名</t>
    <phoneticPr fontId="5"/>
  </si>
  <si>
    <t>医師</t>
  </si>
  <si>
    <t>歯科医師</t>
  </si>
  <si>
    <t>薬剤師</t>
  </si>
  <si>
    <t>助産師</t>
  </si>
  <si>
    <t>歯科衛生士</t>
  </si>
  <si>
    <t>診療放射線技師</t>
  </si>
  <si>
    <t>理学療法士</t>
  </si>
  <si>
    <t>作業療法士</t>
  </si>
  <si>
    <t>医療社会事業従事者（医療ソーシャルワーカー等）</t>
  </si>
  <si>
    <t>精神保健福祉士</t>
  </si>
  <si>
    <t>臨床工学技士</t>
  </si>
  <si>
    <t>臨床工学技師</t>
  </si>
  <si>
    <t>臨床心理士</t>
  </si>
  <si>
    <t>臨床検査技師・衛生検査技師</t>
  </si>
  <si>
    <t>視能訓練士</t>
  </si>
  <si>
    <t>健康運動指導士</t>
  </si>
  <si>
    <t>看護補助者</t>
  </si>
  <si>
    <t>ヘルパー</t>
  </si>
  <si>
    <t>歯科助手</t>
  </si>
  <si>
    <t>歯科技工士</t>
  </si>
  <si>
    <t>言語聴覚士（ＳＴ）</t>
  </si>
  <si>
    <t>あん摩マッサージ指圧師・はり師・きゅう師・柔道整復師</t>
  </si>
  <si>
    <t>d0079</t>
  </si>
  <si>
    <t>日本糖尿病療養指導士認定機構の日本糖尿病療養指導士（ＣＤＥＪ）</t>
  </si>
  <si>
    <t>地域で認定した糖尿病療養指導士（ＬＣＤＥ）</t>
  </si>
  <si>
    <t>「東京都医師会糖尿病予防推進医講習会」の受講者</t>
  </si>
  <si>
    <t>医療従事者職種名</t>
    <phoneticPr fontId="5"/>
  </si>
  <si>
    <t>1 球脊髄性筋萎縮症</t>
  </si>
  <si>
    <t>2 筋萎縮性側索硬化症</t>
  </si>
  <si>
    <t>3 脊髄性筋萎縮症</t>
  </si>
  <si>
    <t>4 原発性側索硬化症</t>
  </si>
  <si>
    <t>5 進行性核上性麻痺</t>
  </si>
  <si>
    <t>6 パーキンソン病</t>
  </si>
  <si>
    <t>7 大脳皮質基底核変性症</t>
  </si>
  <si>
    <t>8 ハンチントン病</t>
  </si>
  <si>
    <t>9 神経有棘赤血球症</t>
  </si>
  <si>
    <t>10 シャルコー・マリー・トゥース病</t>
  </si>
  <si>
    <t>11 重症筋無力症</t>
  </si>
  <si>
    <t>12 先天性筋無力症候群</t>
  </si>
  <si>
    <t>13 多発性硬化症／視神経脊髄炎</t>
  </si>
  <si>
    <t>14 慢性炎症性脱髄性多発神経炎／多巣性運動ニューロパチー</t>
  </si>
  <si>
    <t>15 封入体筋炎</t>
  </si>
  <si>
    <t>16 クロウ・深瀬症候群</t>
  </si>
  <si>
    <t>17 多系統萎縮症</t>
  </si>
  <si>
    <t>18 脊髄小脳変性症(多系統萎縮症を除く。)</t>
  </si>
  <si>
    <t>19 ライソゾーム病</t>
  </si>
  <si>
    <t>20 副腎白質ジストロフィー</t>
  </si>
  <si>
    <t>21 ミトコンドリア病</t>
  </si>
  <si>
    <t>22 もやもや病</t>
  </si>
  <si>
    <t>23 プリオン病</t>
  </si>
  <si>
    <t>24 亜急性硬化性全脳炎</t>
  </si>
  <si>
    <t>25 進行性多巣性白質脳症</t>
  </si>
  <si>
    <t>26 HTLV-1関連脊髄症</t>
  </si>
  <si>
    <t>27 特発性基底核石灰化症</t>
  </si>
  <si>
    <t>28 全身性アミロイドーシス</t>
  </si>
  <si>
    <t>29 ウルリッヒ病</t>
  </si>
  <si>
    <t>30 遠位型ミオパチー</t>
  </si>
  <si>
    <t>31 ベスレムミオパチー</t>
  </si>
  <si>
    <t>32 自己貪食空胞性ミオパチー</t>
  </si>
  <si>
    <t>33 シュワルツ・ヤンペル症候群</t>
  </si>
  <si>
    <t>34 神経線維腫症</t>
  </si>
  <si>
    <t>35 天疱瘡</t>
  </si>
  <si>
    <t>36 表皮水疱症</t>
  </si>
  <si>
    <t>37 膿疱性乾癬(汎発型)</t>
  </si>
  <si>
    <t>38 スティーヴンス・ジョンソン症候群</t>
  </si>
  <si>
    <t>39 中毒性表皮壊死症</t>
  </si>
  <si>
    <t>40 高安動脈炎</t>
  </si>
  <si>
    <t>41 巨細胞性動脈炎</t>
  </si>
  <si>
    <t>42 結節性多発動脈炎</t>
  </si>
  <si>
    <t>43 顕微鏡的多発血管炎</t>
  </si>
  <si>
    <t>44 多発血管炎性肉芽腫症</t>
  </si>
  <si>
    <t>45 好酸球性多発血管炎性肉芽腫症</t>
  </si>
  <si>
    <t>46 悪性関節リウマチ</t>
  </si>
  <si>
    <t>47 バージャー病</t>
  </si>
  <si>
    <t>48 原発性抗リン脂質抗体症候群</t>
  </si>
  <si>
    <t>49 全身性エリテマトーデス</t>
  </si>
  <si>
    <t>50 皮膚筋炎／多発性筋炎</t>
  </si>
  <si>
    <t>51 全身性強皮症</t>
  </si>
  <si>
    <t>52 混合性結合組織病</t>
  </si>
  <si>
    <t>53 シェーグレン症候群</t>
  </si>
  <si>
    <t>00055</t>
  </si>
  <si>
    <t>55 再発性多発軟骨炎</t>
  </si>
  <si>
    <t>00056</t>
  </si>
  <si>
    <t>56 ベーチェット病</t>
  </si>
  <si>
    <t>00057</t>
  </si>
  <si>
    <t>57 特発性拡張型心筋症</t>
  </si>
  <si>
    <t>00058</t>
  </si>
  <si>
    <t>58 肥大型心筋症</t>
  </si>
  <si>
    <t>00059</t>
  </si>
  <si>
    <t>59 拘束型心筋症</t>
  </si>
  <si>
    <t>00060</t>
  </si>
  <si>
    <t>60 再生不良性貧血</t>
  </si>
  <si>
    <t>00061</t>
  </si>
  <si>
    <t>61 自己免疫性溶血性貧血</t>
  </si>
  <si>
    <t>00062</t>
  </si>
  <si>
    <t>62 発作性夜間ヘモグロビン尿症</t>
  </si>
  <si>
    <t>00063</t>
  </si>
  <si>
    <t>63 特発性血小板減少性紫斑病</t>
  </si>
  <si>
    <t>00064</t>
  </si>
  <si>
    <t>64 血栓性血小板減少性紫斑病</t>
  </si>
  <si>
    <t>00065</t>
  </si>
  <si>
    <t>65 原発性免疫不全症候群</t>
  </si>
  <si>
    <t>00066</t>
  </si>
  <si>
    <t>66 IgＡ 腎症</t>
  </si>
  <si>
    <t>00067</t>
  </si>
  <si>
    <t>67 多発性嚢胞腎</t>
  </si>
  <si>
    <t>00068</t>
  </si>
  <si>
    <t>68 黄色靱帯骨化症</t>
  </si>
  <si>
    <t>00069</t>
  </si>
  <si>
    <t>69 後縦靱帯骨化症</t>
  </si>
  <si>
    <t>00070</t>
  </si>
  <si>
    <t>70 広範脊柱管狭窄症</t>
  </si>
  <si>
    <t>00071</t>
  </si>
  <si>
    <t>71 特発性大腿骨頭壊死症</t>
  </si>
  <si>
    <t>00072</t>
  </si>
  <si>
    <t>72 下垂体性ADH分泌異常症</t>
  </si>
  <si>
    <t>00073</t>
  </si>
  <si>
    <t>73 下垂体性TSH分泌亢進症</t>
  </si>
  <si>
    <t>00074</t>
  </si>
  <si>
    <t>74 下垂体性PRL分泌亢進症</t>
  </si>
  <si>
    <t>00075</t>
  </si>
  <si>
    <t>75 クッシング病</t>
  </si>
  <si>
    <t>00076</t>
  </si>
  <si>
    <t>76 下垂体性ゴナドトロピン分泌亢進症</t>
  </si>
  <si>
    <t>00077</t>
  </si>
  <si>
    <t>77 下垂体性成長ホルモン分泌亢進症</t>
  </si>
  <si>
    <t>00078</t>
  </si>
  <si>
    <t>78 下垂体前葉機能低下症</t>
  </si>
  <si>
    <t>00079</t>
  </si>
  <si>
    <t>79 家族性高コレステロール血症（ホモ接合体）</t>
  </si>
  <si>
    <t>00080</t>
  </si>
  <si>
    <t>80 甲状腺ホルモン不応症</t>
  </si>
  <si>
    <t>00081</t>
  </si>
  <si>
    <t>81 先天性副腎皮質酵素欠損症</t>
  </si>
  <si>
    <t>00082</t>
  </si>
  <si>
    <t>82 先天性副腎低形成症</t>
  </si>
  <si>
    <t>00083</t>
  </si>
  <si>
    <t>83 アジソン病</t>
  </si>
  <si>
    <t>00084</t>
  </si>
  <si>
    <t>84 サルコイドーシス</t>
  </si>
  <si>
    <t>00085</t>
  </si>
  <si>
    <t>85 特発性間質性肺炎</t>
  </si>
  <si>
    <t>00086</t>
  </si>
  <si>
    <t>86 肺動脈性肺高血圧症</t>
  </si>
  <si>
    <t>00087</t>
  </si>
  <si>
    <t>87 肺静脈閉塞症／肺毛細血管腫症</t>
  </si>
  <si>
    <t>00088</t>
  </si>
  <si>
    <t>88 慢性血栓塞栓性肺高血圧症</t>
  </si>
  <si>
    <t>00089</t>
  </si>
  <si>
    <t>89 リンパ脈管筋腫症</t>
  </si>
  <si>
    <t>00090</t>
  </si>
  <si>
    <t>90 網膜色素変性症</t>
  </si>
  <si>
    <t>00091</t>
  </si>
  <si>
    <t>91 バッド・キアリ症候群</t>
  </si>
  <si>
    <t>00092</t>
  </si>
  <si>
    <t>92 特発性門脈圧亢進症</t>
  </si>
  <si>
    <t>00093</t>
  </si>
  <si>
    <t>93 原発性胆汁性胆管炎</t>
  </si>
  <si>
    <t>00094</t>
  </si>
  <si>
    <t>94 原発性硬化性胆管炎</t>
  </si>
  <si>
    <t>00095</t>
  </si>
  <si>
    <t>95 自己免疫性肝炎</t>
  </si>
  <si>
    <t>00096</t>
  </si>
  <si>
    <t>96 クローン病</t>
  </si>
  <si>
    <t>00097</t>
  </si>
  <si>
    <t>97 潰瘍性大腸炎</t>
  </si>
  <si>
    <t>00098</t>
  </si>
  <si>
    <t>98 好酸球性消化管疾患</t>
  </si>
  <si>
    <t>00099</t>
  </si>
  <si>
    <t>99 慢性特発性偽性腸閉塞症</t>
  </si>
  <si>
    <t>00100</t>
  </si>
  <si>
    <t>100 巨大膀胱短小結腸腸管蠕動不全症</t>
  </si>
  <si>
    <t>00101</t>
  </si>
  <si>
    <t>101 腸管神経節細胞僅少症</t>
  </si>
  <si>
    <t>00102</t>
  </si>
  <si>
    <t>102 ルビンシュタイン・テイビ症候群</t>
  </si>
  <si>
    <t>00103</t>
  </si>
  <si>
    <t>103 CFC症候群</t>
  </si>
  <si>
    <t>00104</t>
  </si>
  <si>
    <t>104 コステロ症候群</t>
  </si>
  <si>
    <t>00105</t>
  </si>
  <si>
    <t>105 チャージ症候群</t>
  </si>
  <si>
    <t>00106</t>
  </si>
  <si>
    <t>106 クリオピリン関連周期熱症候群</t>
  </si>
  <si>
    <t>00107</t>
  </si>
  <si>
    <t>107 若年性特発性関節炎</t>
  </si>
  <si>
    <t>00108</t>
  </si>
  <si>
    <t>108 TNF受容体関連周期性症候群</t>
  </si>
  <si>
    <t>00109</t>
  </si>
  <si>
    <t>109 非典型溶血性尿毒症症候群</t>
  </si>
  <si>
    <t>00110</t>
  </si>
  <si>
    <t>110 ブラウ症候群</t>
  </si>
  <si>
    <t>00111</t>
  </si>
  <si>
    <t>111 先天性ミオパチー</t>
  </si>
  <si>
    <t>00112</t>
  </si>
  <si>
    <t>112 マリネスコ・シェーグレン症候群</t>
  </si>
  <si>
    <t>00113</t>
  </si>
  <si>
    <t>113 筋ジストロフィー</t>
  </si>
  <si>
    <t>00114</t>
  </si>
  <si>
    <t>114 非ジストロフィー性ミオトニー症候群</t>
  </si>
  <si>
    <t>00115</t>
  </si>
  <si>
    <t>115 遺伝性周期性四肢麻痺</t>
  </si>
  <si>
    <t>00116</t>
  </si>
  <si>
    <t>116 アトピー性脊髄炎</t>
  </si>
  <si>
    <t>00117</t>
  </si>
  <si>
    <t>117 脊髄空洞症</t>
  </si>
  <si>
    <t>00118</t>
  </si>
  <si>
    <t>118 脊髄髄膜瘤</t>
  </si>
  <si>
    <t>00119</t>
  </si>
  <si>
    <t>119 アイザックス症候群</t>
  </si>
  <si>
    <t>00120</t>
  </si>
  <si>
    <t>120 遺伝性ジストニア</t>
  </si>
  <si>
    <t>00121</t>
  </si>
  <si>
    <t>00122</t>
  </si>
  <si>
    <t>122 脳表ヘモジデリン沈着症</t>
  </si>
  <si>
    <t>00123</t>
  </si>
  <si>
    <t>00124</t>
  </si>
  <si>
    <t>124 皮質下梗塞と白質脳症を伴う常染色体優性脳動脈症</t>
  </si>
  <si>
    <t>00125</t>
  </si>
  <si>
    <t>125 神経軸索スフェロイド形成を伴う遺伝性びまん性白質脳症</t>
  </si>
  <si>
    <t>00126</t>
  </si>
  <si>
    <t>00127</t>
  </si>
  <si>
    <t>127 前頭側頭葉変性症</t>
  </si>
  <si>
    <t>00128</t>
  </si>
  <si>
    <t>128 ビッカースタッフ脳幹脳炎</t>
  </si>
  <si>
    <t>00129</t>
  </si>
  <si>
    <t>129 痙攣重積型（二相性）急性脳症</t>
  </si>
  <si>
    <t>00130</t>
  </si>
  <si>
    <t>130 先天性無痛無汗症</t>
  </si>
  <si>
    <t>00131</t>
  </si>
  <si>
    <t>131 アレキサンダー病</t>
  </si>
  <si>
    <t>00132</t>
  </si>
  <si>
    <t>132 先天性核上性球麻痺</t>
  </si>
  <si>
    <t>00133</t>
  </si>
  <si>
    <t>133 メビウス症候群</t>
  </si>
  <si>
    <t>00134</t>
  </si>
  <si>
    <t>134 中隔視神経形成異常症/ドモルシア症候群</t>
  </si>
  <si>
    <t>00135</t>
  </si>
  <si>
    <t>135 アイカルディ症候群</t>
  </si>
  <si>
    <t>00136</t>
  </si>
  <si>
    <t>136 片側巨脳症</t>
  </si>
  <si>
    <t>00137</t>
  </si>
  <si>
    <t>137 限局性皮質異形成</t>
  </si>
  <si>
    <t>00138</t>
  </si>
  <si>
    <t>138 神経細胞移動異常症</t>
  </si>
  <si>
    <t>00139</t>
  </si>
  <si>
    <t>139 先天性大脳白質形成不全症</t>
  </si>
  <si>
    <t>00140</t>
  </si>
  <si>
    <t>140 ドラベ症候群</t>
  </si>
  <si>
    <t>00141</t>
  </si>
  <si>
    <t>141 海馬硬化を伴う内側側頭葉てんかん</t>
  </si>
  <si>
    <t>00142</t>
  </si>
  <si>
    <t>142 ミオクロニー欠神てんかん</t>
  </si>
  <si>
    <t>00143</t>
  </si>
  <si>
    <t>143 ミオクロニー脱力発作を伴うてんかん</t>
  </si>
  <si>
    <t>00144</t>
  </si>
  <si>
    <t>144 レノックス・ガストー症候群</t>
  </si>
  <si>
    <t>00145</t>
  </si>
  <si>
    <t>145 ウエスト症候群</t>
  </si>
  <si>
    <t>00146</t>
  </si>
  <si>
    <t>146 大田原症候群</t>
  </si>
  <si>
    <t>00147</t>
  </si>
  <si>
    <t>147 早期ミオクロニー脳症</t>
  </si>
  <si>
    <t>00148</t>
  </si>
  <si>
    <t>148 遊走性焦点発作を伴う乳児てんかん</t>
  </si>
  <si>
    <t>00149</t>
  </si>
  <si>
    <t>149 片側痙攣・片麻痺・てんかん症候群</t>
  </si>
  <si>
    <t>00150</t>
  </si>
  <si>
    <t>150 環状20番染色体症候群</t>
  </si>
  <si>
    <t>00151</t>
  </si>
  <si>
    <t>151 ラスムッセン脳炎</t>
  </si>
  <si>
    <t>00152</t>
  </si>
  <si>
    <t>152 ＰＣＤＨ19関連症候群</t>
  </si>
  <si>
    <t>00153</t>
  </si>
  <si>
    <t>153 難治頻回部分発作重積型急性脳炎</t>
  </si>
  <si>
    <t>00154</t>
  </si>
  <si>
    <t>154 徐波睡眠期持続性棘徐波を示すてんかん性脳症</t>
  </si>
  <si>
    <t>00155</t>
  </si>
  <si>
    <t>155 ランドウ・クレフナー症候群</t>
  </si>
  <si>
    <t>00156</t>
  </si>
  <si>
    <t>156 レット症候群</t>
  </si>
  <si>
    <t>00157</t>
  </si>
  <si>
    <t>157 スタージ・ウェーバー症候群</t>
  </si>
  <si>
    <t>00158</t>
  </si>
  <si>
    <t>158 結節性硬化症</t>
  </si>
  <si>
    <t>00159</t>
  </si>
  <si>
    <t>159 色素性乾皮症</t>
  </si>
  <si>
    <t>00160</t>
  </si>
  <si>
    <t>160 先天性魚鱗癬</t>
  </si>
  <si>
    <t>00161</t>
  </si>
  <si>
    <t>161 家族性良性慢性天疱瘡</t>
  </si>
  <si>
    <t>00162</t>
  </si>
  <si>
    <t>162 類天疱瘡（後天性表皮水疱症を含む。）</t>
  </si>
  <si>
    <t>00163</t>
  </si>
  <si>
    <t>163 特発性後天性全身性無汗症</t>
  </si>
  <si>
    <t>00164</t>
  </si>
  <si>
    <t>164 眼皮膚白皮症</t>
  </si>
  <si>
    <t>00165</t>
  </si>
  <si>
    <t>165 肥厚性皮膚骨膜症</t>
  </si>
  <si>
    <t>00166</t>
  </si>
  <si>
    <t>166 弾性線維性仮性黄色腫</t>
  </si>
  <si>
    <t>00167</t>
  </si>
  <si>
    <t>00168</t>
  </si>
  <si>
    <t>168 エーラス・ダンロス症候群</t>
  </si>
  <si>
    <t>00169</t>
  </si>
  <si>
    <t>169 メンケス病</t>
  </si>
  <si>
    <t>00170</t>
  </si>
  <si>
    <t>170 オクシピタル・ホーン症候群</t>
  </si>
  <si>
    <t>00171</t>
  </si>
  <si>
    <t>171 ウィルソン病</t>
  </si>
  <si>
    <t>00172</t>
  </si>
  <si>
    <t>172 低ホスファターゼ症</t>
  </si>
  <si>
    <t>00173</t>
  </si>
  <si>
    <t>173 VATER症候群</t>
  </si>
  <si>
    <t>00174</t>
  </si>
  <si>
    <t>174 那須・ハコラ病</t>
  </si>
  <si>
    <t>00175</t>
  </si>
  <si>
    <t>175 ウィーバー症候群</t>
  </si>
  <si>
    <t>00176</t>
  </si>
  <si>
    <t>176 コフィン・ローリー症候群</t>
  </si>
  <si>
    <t>00177</t>
  </si>
  <si>
    <t>177 ジュベール症候群関連疾患</t>
  </si>
  <si>
    <t>00178</t>
  </si>
  <si>
    <t>178 モワット・ウィルソン症候群</t>
  </si>
  <si>
    <t>00179</t>
  </si>
  <si>
    <t>179 ウィリアムズ症候群</t>
  </si>
  <si>
    <t>00180</t>
  </si>
  <si>
    <t>180 ＡＴＲ－Ｘ症候群</t>
  </si>
  <si>
    <t>00181</t>
  </si>
  <si>
    <t>181 クルーゾン症候群</t>
  </si>
  <si>
    <t>00182</t>
  </si>
  <si>
    <t>182 アペール症候群</t>
  </si>
  <si>
    <t>00183</t>
  </si>
  <si>
    <t>183 ファイファー症候群</t>
  </si>
  <si>
    <t>00184</t>
  </si>
  <si>
    <t>184 アントレー・ビクスラー症候群</t>
  </si>
  <si>
    <t>00185</t>
  </si>
  <si>
    <t>185 コフィン・シリス症候群</t>
  </si>
  <si>
    <t>00186</t>
  </si>
  <si>
    <t>186 ロスムンド・トムソン症候群</t>
  </si>
  <si>
    <t>00187</t>
  </si>
  <si>
    <t>187 歌舞伎症候群</t>
  </si>
  <si>
    <t>00188</t>
  </si>
  <si>
    <t>188 多脾症候群</t>
  </si>
  <si>
    <t>00189</t>
  </si>
  <si>
    <t>189 無脾症候群</t>
  </si>
  <si>
    <t>00190</t>
  </si>
  <si>
    <t>190 鰓耳腎症候群</t>
  </si>
  <si>
    <t>00191</t>
  </si>
  <si>
    <t>191 ウェルナー症候群</t>
  </si>
  <si>
    <t>00192</t>
  </si>
  <si>
    <t>192 コケイン症候群</t>
  </si>
  <si>
    <t>00193</t>
  </si>
  <si>
    <t>193 プラダー・ウィリ症候群</t>
  </si>
  <si>
    <t>00194</t>
  </si>
  <si>
    <t>194 ソトス症候群</t>
  </si>
  <si>
    <t>00195</t>
  </si>
  <si>
    <t>195 ヌーナン症候群</t>
  </si>
  <si>
    <t>00196</t>
  </si>
  <si>
    <t>196 ヤング・シンプソン症候群</t>
  </si>
  <si>
    <t>00197</t>
  </si>
  <si>
    <t>197 １p36欠失症候群</t>
  </si>
  <si>
    <t>00198</t>
  </si>
  <si>
    <t>198 ４p欠失症候群</t>
  </si>
  <si>
    <t>00199</t>
  </si>
  <si>
    <t>199 ５p欠失症候群</t>
  </si>
  <si>
    <t>00200</t>
  </si>
  <si>
    <t>200 第14番染色体父親性ダイソミー症候群</t>
  </si>
  <si>
    <t>00201</t>
  </si>
  <si>
    <t>201 アンジェルマン症候群</t>
  </si>
  <si>
    <t>00202</t>
  </si>
  <si>
    <t>202 スミス・マギニス症候群</t>
  </si>
  <si>
    <t>00203</t>
  </si>
  <si>
    <t>203 22q11.2欠失症候群</t>
  </si>
  <si>
    <t>00204</t>
  </si>
  <si>
    <t>204 エマヌエル症候群</t>
  </si>
  <si>
    <t>00205</t>
  </si>
  <si>
    <t>205 脆弱Ｘ症候群関連疾患</t>
  </si>
  <si>
    <t>00206</t>
  </si>
  <si>
    <t>206 脆弱X症候群</t>
  </si>
  <si>
    <t>00207</t>
  </si>
  <si>
    <t>207 総動脈幹遺残症</t>
  </si>
  <si>
    <t>00208</t>
  </si>
  <si>
    <t>208 修正大血管転位症</t>
  </si>
  <si>
    <t>00209</t>
  </si>
  <si>
    <t>209 完全大血管転位症</t>
  </si>
  <si>
    <t>00210</t>
  </si>
  <si>
    <t>210 単心室症</t>
  </si>
  <si>
    <t>00211</t>
  </si>
  <si>
    <t>211 左心低形成症候群</t>
  </si>
  <si>
    <t>00212</t>
  </si>
  <si>
    <t>212 三尖弁閉鎖症</t>
  </si>
  <si>
    <t>00213</t>
  </si>
  <si>
    <t>213 心室中隔欠損を伴わない肺動脈閉鎖症</t>
  </si>
  <si>
    <t>00214</t>
  </si>
  <si>
    <t>214 心室中隔欠損を伴う肺動脈閉鎖症</t>
  </si>
  <si>
    <t>00215</t>
  </si>
  <si>
    <t>215 ファロー四徴症</t>
  </si>
  <si>
    <t>00216</t>
  </si>
  <si>
    <t>216 両大血管右室起始症</t>
  </si>
  <si>
    <t>00217</t>
  </si>
  <si>
    <t>217 エプスタイン病</t>
  </si>
  <si>
    <t>00218</t>
  </si>
  <si>
    <t>218 アルポート症候群</t>
  </si>
  <si>
    <t>00219</t>
  </si>
  <si>
    <t>219 ギャロウェイ・モワト症候群</t>
  </si>
  <si>
    <t>00220</t>
  </si>
  <si>
    <t>220 急速進行性糸球体腎炎</t>
  </si>
  <si>
    <t>00221</t>
  </si>
  <si>
    <t>221 抗糸球体基底膜腎炎</t>
  </si>
  <si>
    <t>00222</t>
  </si>
  <si>
    <t>222 一次性ネフローゼ症候群</t>
  </si>
  <si>
    <t>00223</t>
  </si>
  <si>
    <t>223 一次性膜性増殖性糸球体腎炎</t>
  </si>
  <si>
    <t>00224</t>
  </si>
  <si>
    <t>224 紫斑病性腎炎</t>
  </si>
  <si>
    <t>00225</t>
  </si>
  <si>
    <t>225 先天性腎性尿崩症</t>
  </si>
  <si>
    <t>00226</t>
  </si>
  <si>
    <t>226 間質性膀胱炎（ハンナ型）</t>
  </si>
  <si>
    <t>00227</t>
  </si>
  <si>
    <t>227 オスラー病</t>
  </si>
  <si>
    <t>00228</t>
  </si>
  <si>
    <t>228 閉塞性細気管支炎</t>
  </si>
  <si>
    <t>00229</t>
  </si>
  <si>
    <t>229 肺胞蛋白症（自己免疫性又は先天性）</t>
  </si>
  <si>
    <t>00230</t>
  </si>
  <si>
    <t>230 肺胞低換気症候群</t>
  </si>
  <si>
    <t>00231</t>
  </si>
  <si>
    <t>231 α1－アンチトリプシン欠乏症</t>
  </si>
  <si>
    <t>00232</t>
  </si>
  <si>
    <t>232 カーニー複合</t>
  </si>
  <si>
    <t>00233</t>
  </si>
  <si>
    <t>233 ウォルフラム症候群</t>
  </si>
  <si>
    <t>00234</t>
  </si>
  <si>
    <t>234 ペルオキシソーム病（副腎白質ジストロフィーを除く。）</t>
  </si>
  <si>
    <t>00235</t>
  </si>
  <si>
    <t>235 副甲状腺機能低下症</t>
  </si>
  <si>
    <t>00236</t>
  </si>
  <si>
    <t>236 偽性副甲状腺機能低下症</t>
  </si>
  <si>
    <t>00237</t>
  </si>
  <si>
    <t>237 副腎皮質刺激ホルモン不応症</t>
  </si>
  <si>
    <t>00238</t>
  </si>
  <si>
    <t>238 ビタミンＤ抵抗性くる病/骨軟化症</t>
  </si>
  <si>
    <t>00239</t>
  </si>
  <si>
    <t>239 ビタミンＤ依存性くる病/骨軟化症</t>
  </si>
  <si>
    <t>00240</t>
  </si>
  <si>
    <t>240 フェニルケトン尿症</t>
  </si>
  <si>
    <t>00241</t>
  </si>
  <si>
    <t>241 高チロシン血症1型</t>
  </si>
  <si>
    <t>00242</t>
  </si>
  <si>
    <t>242 高チロシン血症2型</t>
  </si>
  <si>
    <t>00243</t>
  </si>
  <si>
    <t>243 高チロシン血症3型</t>
  </si>
  <si>
    <t>00244</t>
  </si>
  <si>
    <t>244 メープルシロップ尿症</t>
  </si>
  <si>
    <t>00245</t>
  </si>
  <si>
    <t>245 プロピオン酸血症</t>
  </si>
  <si>
    <t>00246</t>
  </si>
  <si>
    <t>246 メチルマロン酸血症</t>
  </si>
  <si>
    <t>00247</t>
  </si>
  <si>
    <t>247 イソ吉草酸血症</t>
  </si>
  <si>
    <t>00248</t>
  </si>
  <si>
    <t>248 グルコーストランスポーター1欠損症</t>
  </si>
  <si>
    <t>00249</t>
  </si>
  <si>
    <t>249 グルタル酸血症1型</t>
  </si>
  <si>
    <t>00250</t>
  </si>
  <si>
    <t>00251</t>
  </si>
  <si>
    <t>251 尿素サイクル異常症</t>
  </si>
  <si>
    <t>00252</t>
  </si>
  <si>
    <t>252 リジン尿性蛋白不耐症</t>
  </si>
  <si>
    <t>00253</t>
  </si>
  <si>
    <t>253 先天性葉酸吸収不全</t>
  </si>
  <si>
    <t>00254</t>
  </si>
  <si>
    <t>254 ポルフィリン症</t>
  </si>
  <si>
    <t>00255</t>
  </si>
  <si>
    <t>00256</t>
  </si>
  <si>
    <t>256 筋型糖原病</t>
  </si>
  <si>
    <t>00257</t>
  </si>
  <si>
    <t>257 肝型糖原病</t>
  </si>
  <si>
    <t>00258</t>
  </si>
  <si>
    <t>258 ガラクトース－１－リン酸ウリジルトランスフェラーゼ欠損症</t>
  </si>
  <si>
    <t>00259</t>
  </si>
  <si>
    <t>259 レシチンコレステロールアシルトランスフェラーゼ欠損症</t>
  </si>
  <si>
    <t>00260</t>
  </si>
  <si>
    <t>260 シトステロール血症</t>
  </si>
  <si>
    <t>00261</t>
  </si>
  <si>
    <t>261 タンジール病</t>
  </si>
  <si>
    <t>00262</t>
  </si>
  <si>
    <t>262 原発性高カイロミクロン血症</t>
  </si>
  <si>
    <t>00263</t>
  </si>
  <si>
    <t>263 脳腱黄色腫症</t>
  </si>
  <si>
    <t>00264</t>
  </si>
  <si>
    <t>264 無βリポタンパク血症</t>
  </si>
  <si>
    <t>00265</t>
  </si>
  <si>
    <t>265 脂肪萎縮症</t>
  </si>
  <si>
    <t>00266</t>
  </si>
  <si>
    <t>266 家族性地中海熱</t>
  </si>
  <si>
    <t>00267</t>
  </si>
  <si>
    <t>267 高ＩｇＤ症候群</t>
  </si>
  <si>
    <t>00268</t>
  </si>
  <si>
    <t>268 中條・西村症候群</t>
  </si>
  <si>
    <t>00269</t>
  </si>
  <si>
    <t>269 化膿性無菌性関節炎・壊疽性膿皮症・アクネ症候群</t>
  </si>
  <si>
    <t>00270</t>
  </si>
  <si>
    <t>270 慢性再発性多発性骨髄炎</t>
  </si>
  <si>
    <t>00271</t>
  </si>
  <si>
    <t>271 強直性脊椎炎</t>
  </si>
  <si>
    <t>00272</t>
  </si>
  <si>
    <t>272 進行性骨化性線維異形成症</t>
  </si>
  <si>
    <t>00273</t>
  </si>
  <si>
    <t>273 肋骨異常を伴う先天性側弯症</t>
  </si>
  <si>
    <t>00274</t>
  </si>
  <si>
    <t>274 骨形成不全症</t>
  </si>
  <si>
    <t>00275</t>
  </si>
  <si>
    <t>275 タナトフォリック骨異形成症</t>
  </si>
  <si>
    <t>00276</t>
  </si>
  <si>
    <t>276 軟骨無形成症</t>
  </si>
  <si>
    <t>00277</t>
  </si>
  <si>
    <t>277 リンパ管腫症/ゴーハム病</t>
  </si>
  <si>
    <t>00278</t>
  </si>
  <si>
    <t>278 巨大リンパ管奇形（頚部顔面病変）</t>
  </si>
  <si>
    <t>00279</t>
  </si>
  <si>
    <t>279 巨大静脈奇形（頚部口腔咽頭びまん性病変）</t>
  </si>
  <si>
    <t>00280</t>
  </si>
  <si>
    <t>280 巨大動静脈奇形（頚部顔面又は四肢病変）</t>
  </si>
  <si>
    <t>00281</t>
  </si>
  <si>
    <t>281 クリッペル・トレノネー・ウェーバー症候群</t>
  </si>
  <si>
    <t>00282</t>
  </si>
  <si>
    <t>282 先天性赤血球形成異常性貧血</t>
  </si>
  <si>
    <t>00283</t>
  </si>
  <si>
    <t>283 後天性赤芽球癆</t>
  </si>
  <si>
    <t>00284</t>
  </si>
  <si>
    <t>284 ダイアモンド・ブラックファン貧血</t>
  </si>
  <si>
    <t>00285</t>
  </si>
  <si>
    <t>285 ファンコニ貧血</t>
  </si>
  <si>
    <t>00286</t>
  </si>
  <si>
    <t>286 遺伝性鉄芽球性貧血</t>
  </si>
  <si>
    <t>00287</t>
  </si>
  <si>
    <t>287 エプスタイン症候群</t>
  </si>
  <si>
    <t>00288</t>
  </si>
  <si>
    <t>00289</t>
  </si>
  <si>
    <t>289 クロンカイト・カナダ症候群</t>
  </si>
  <si>
    <t>00290</t>
  </si>
  <si>
    <t>290 非特異性多発性小腸潰瘍症</t>
  </si>
  <si>
    <t>00291</t>
  </si>
  <si>
    <t>291 ヒルシュスプルング病（全結腸型又は小腸型）</t>
  </si>
  <si>
    <t>00292</t>
  </si>
  <si>
    <t>292 総排泄腔外反症</t>
  </si>
  <si>
    <t>00293</t>
  </si>
  <si>
    <t>293 総排泄腔遺残</t>
  </si>
  <si>
    <t>00294</t>
  </si>
  <si>
    <t>294 先天性横隔膜ヘルニア</t>
  </si>
  <si>
    <t>00295</t>
  </si>
  <si>
    <t>295 乳幼児肝巨大血管腫</t>
  </si>
  <si>
    <t>00296</t>
  </si>
  <si>
    <t>296 胆道閉鎖症</t>
  </si>
  <si>
    <t>00297</t>
  </si>
  <si>
    <t>297 アラジール症候群</t>
  </si>
  <si>
    <t>00298</t>
  </si>
  <si>
    <t>298 遺伝性膵炎</t>
  </si>
  <si>
    <t>00299</t>
  </si>
  <si>
    <t>299 嚢胞性線維症</t>
  </si>
  <si>
    <t>00300</t>
  </si>
  <si>
    <t>300 ＩｇＧ４関連疾患</t>
  </si>
  <si>
    <t>00301</t>
  </si>
  <si>
    <t>301 黄斑ジストロフィー</t>
  </si>
  <si>
    <t>00302</t>
  </si>
  <si>
    <t>302 レーベル遺伝性視神経症</t>
  </si>
  <si>
    <t>00303</t>
  </si>
  <si>
    <t>303 アッシャー症候群</t>
  </si>
  <si>
    <t>00304</t>
  </si>
  <si>
    <t>304 若年発症型両側性感音難聴</t>
  </si>
  <si>
    <t>00305</t>
  </si>
  <si>
    <t>305 遅発性内リンパ水腫</t>
  </si>
  <si>
    <t>00306</t>
  </si>
  <si>
    <t>306 好酸球性副鼻腔炎</t>
  </si>
  <si>
    <t>00307</t>
  </si>
  <si>
    <t>307 カナバン病</t>
  </si>
  <si>
    <t>00308</t>
  </si>
  <si>
    <t>308 進行性白質脳症</t>
  </si>
  <si>
    <t>00309</t>
  </si>
  <si>
    <t>309 進行性ミオクローヌスてんかん</t>
  </si>
  <si>
    <t>00310</t>
  </si>
  <si>
    <t>310 先天異常症候群</t>
  </si>
  <si>
    <t>00311</t>
  </si>
  <si>
    <t>311 先天性三尖弁狭窄症</t>
  </si>
  <si>
    <t>00312</t>
  </si>
  <si>
    <t>312 先天性僧帽弁狭窄症</t>
  </si>
  <si>
    <t>00313</t>
  </si>
  <si>
    <t>313 先天性肺静脈狭窄症</t>
  </si>
  <si>
    <t>00314</t>
  </si>
  <si>
    <t>314 左肺動脈右肺動脈起始症</t>
  </si>
  <si>
    <t>00315</t>
  </si>
  <si>
    <t>315 ネイルパテラ症候群（爪膝蓋骨症候群）／ＬＭＸ１Ｂ関連腎症</t>
  </si>
  <si>
    <t>00316</t>
  </si>
  <si>
    <t>316 カルニチン回路異常症</t>
  </si>
  <si>
    <t>00317</t>
  </si>
  <si>
    <t>317 三頭酵素欠損症</t>
  </si>
  <si>
    <t>00318</t>
  </si>
  <si>
    <t>318 シトリン欠損症</t>
  </si>
  <si>
    <t>00319</t>
  </si>
  <si>
    <t>319 セピアプテリン還元酵素（ＳＲ）欠損症</t>
  </si>
  <si>
    <t>00320</t>
  </si>
  <si>
    <t>320 先天性グリコシルホスファチジルイノシトール（ＧＰＩ）欠損症</t>
  </si>
  <si>
    <t>00321</t>
  </si>
  <si>
    <t>321 非ケトーシス型高グリシン血症</t>
  </si>
  <si>
    <t>00322</t>
  </si>
  <si>
    <t>322 β―ケトチオラーゼ欠損症</t>
  </si>
  <si>
    <t>00323</t>
  </si>
  <si>
    <t>323 芳香族Ｌ－アミノ酸脱炭酸酵素欠損症</t>
  </si>
  <si>
    <t>00324</t>
  </si>
  <si>
    <t>324 メチルグルタコン酸尿症</t>
  </si>
  <si>
    <t>00325</t>
  </si>
  <si>
    <t>325 遺伝性自己炎症疾患</t>
  </si>
  <si>
    <t>00326</t>
  </si>
  <si>
    <t>326 大理石骨病</t>
  </si>
  <si>
    <t>00327</t>
  </si>
  <si>
    <t>327 特発性血栓症（遺伝性血栓性素因によるものに限る。）</t>
  </si>
  <si>
    <t>00328</t>
  </si>
  <si>
    <t>328 前眼部形成異常</t>
  </si>
  <si>
    <t>00329</t>
  </si>
  <si>
    <t>329 無虹彩症</t>
  </si>
  <si>
    <t>00330</t>
  </si>
  <si>
    <t>330 先天性気管狭窄症/先天性声門下狭窄症</t>
  </si>
  <si>
    <t>00331</t>
  </si>
  <si>
    <t>331 特発性多中心性キャッスルマン病</t>
  </si>
  <si>
    <t>00332</t>
  </si>
  <si>
    <t>332 膠様滴状角膜ジストロフィー</t>
  </si>
  <si>
    <t>00333</t>
  </si>
  <si>
    <t>333 ハッチンソン・ギルフォード症候群</t>
  </si>
  <si>
    <t>スモン</t>
  </si>
  <si>
    <t>びまん性汎細気管支炎</t>
  </si>
  <si>
    <t>ビュルガー病</t>
  </si>
  <si>
    <t>悪性高血圧</t>
  </si>
  <si>
    <t>遺伝性QT延長症候群</t>
  </si>
  <si>
    <t>肝内結石症</t>
  </si>
  <si>
    <t>劇症肝炎</t>
  </si>
  <si>
    <t>原発性胆汁性肝硬変</t>
  </si>
  <si>
    <t>骨髄線維症</t>
  </si>
  <si>
    <t>唇顎口蓋裂治療</t>
  </si>
  <si>
    <t>人工透析を必要とする腎不全</t>
  </si>
  <si>
    <t>先天性血液凝固因子欠乏症等</t>
  </si>
  <si>
    <t>多系統萎縮症（線条体黒質変性症、オリーブ橋小脳萎縮症及びシャイ・ドレーガー症候群）</t>
  </si>
  <si>
    <t>特発性好酸球増多症候群</t>
  </si>
  <si>
    <t>特発性慢性肺血栓塞栓症（肺高血圧型）</t>
  </si>
  <si>
    <t>母斑症</t>
  </si>
  <si>
    <t>網膜脈絡膜萎縮症</t>
  </si>
  <si>
    <t>肺線維症</t>
  </si>
  <si>
    <t>悪性腎硬化症</t>
  </si>
  <si>
    <t>難病名</t>
    <phoneticPr fontId="22"/>
  </si>
  <si>
    <t>血液血清名</t>
    <phoneticPr fontId="5"/>
  </si>
  <si>
    <t>乾燥まむしウマ抗毒素</t>
  </si>
  <si>
    <t>沈降破傷風トキソイド</t>
  </si>
  <si>
    <t>破傷風血清</t>
  </si>
  <si>
    <t>乾燥組織培養不活性狂犬病ワクチン</t>
  </si>
  <si>
    <t>狂犬病ワクチン</t>
  </si>
  <si>
    <t>輸血用血液</t>
  </si>
  <si>
    <t>まむし血清</t>
  </si>
  <si>
    <t>コレラワクチン</t>
  </si>
  <si>
    <t>ジフテリア血清</t>
  </si>
  <si>
    <t>ガス壊疽ワクチン</t>
  </si>
  <si>
    <t>ワイル病ワクチン</t>
  </si>
  <si>
    <t>ボツリヌスワクチン</t>
  </si>
  <si>
    <t>新型インフルエンザワクチン</t>
  </si>
  <si>
    <t>公費負担コード</t>
    <phoneticPr fontId="5"/>
  </si>
  <si>
    <t>標榜科目名</t>
    <phoneticPr fontId="5"/>
  </si>
  <si>
    <t>内科</t>
  </si>
  <si>
    <t>感染症内科</t>
  </si>
  <si>
    <t>性感染症内科</t>
  </si>
  <si>
    <t>血液・腫瘍内科</t>
  </si>
  <si>
    <t>血液内科</t>
  </si>
  <si>
    <t>糖尿病内科</t>
  </si>
  <si>
    <t>内分泌内科</t>
  </si>
  <si>
    <t>脂質代謝内科</t>
  </si>
  <si>
    <t>糖尿病・内分泌内科</t>
  </si>
  <si>
    <t>糖尿病・代謝内科</t>
  </si>
  <si>
    <t>代謝・内分泌内科</t>
  </si>
  <si>
    <t>老年・呼吸器内科</t>
  </si>
  <si>
    <t>気管食道内科</t>
  </si>
  <si>
    <t>循環器内科</t>
  </si>
  <si>
    <t>心臓血管内科</t>
  </si>
  <si>
    <t>腎臓内科</t>
  </si>
  <si>
    <t>肝臓内科</t>
  </si>
  <si>
    <t>漢方内科</t>
  </si>
  <si>
    <t>老年内科</t>
  </si>
  <si>
    <t>女性内科</t>
  </si>
  <si>
    <t>内視鏡内科</t>
  </si>
  <si>
    <t>疼痛緩和内科</t>
  </si>
  <si>
    <t>ペインクリニック内科</t>
  </si>
  <si>
    <t>アレルギー疾患内科</t>
  </si>
  <si>
    <t>緩和ケア内科</t>
  </si>
  <si>
    <t>その他（内科系）</t>
  </si>
  <si>
    <t>外科</t>
  </si>
  <si>
    <t>脳外科</t>
  </si>
  <si>
    <t>脳・血管外科</t>
  </si>
  <si>
    <t>食道外科</t>
  </si>
  <si>
    <t>気管食道外科</t>
  </si>
  <si>
    <t>循環器外科</t>
  </si>
  <si>
    <t>消化器・移植外科</t>
  </si>
  <si>
    <t>胃腸外科</t>
  </si>
  <si>
    <t>大腸外科</t>
  </si>
  <si>
    <t>腎臓外科</t>
  </si>
  <si>
    <t>肝臓外科</t>
  </si>
  <si>
    <t>膵臓外科</t>
  </si>
  <si>
    <t>胆のう外科</t>
  </si>
  <si>
    <t>肝臓・胆のう・膵臓外科</t>
  </si>
  <si>
    <t>乳腺外科</t>
  </si>
  <si>
    <t>女性乳腺外科</t>
  </si>
  <si>
    <t>ペインクリニック外科</t>
  </si>
  <si>
    <t>頭頸部外科</t>
  </si>
  <si>
    <t>胸部外科</t>
  </si>
  <si>
    <t>内視鏡外科</t>
  </si>
  <si>
    <t>移植外科</t>
  </si>
  <si>
    <t>移植・内視鏡外科</t>
  </si>
  <si>
    <t>その他（外科系）</t>
  </si>
  <si>
    <t>小児科</t>
  </si>
  <si>
    <t>小児眼科</t>
  </si>
  <si>
    <t>小児耳鼻いんこう科</t>
  </si>
  <si>
    <t>小児皮膚科</t>
  </si>
  <si>
    <t>小児腫瘍外科</t>
  </si>
  <si>
    <t>その他（小児科系）</t>
  </si>
  <si>
    <t>産婦人科（生殖医療）</t>
  </si>
  <si>
    <t>その他（産婦人科系）</t>
  </si>
  <si>
    <t>気管食道・耳鼻いんこう科</t>
  </si>
  <si>
    <t>頭頸部・耳鼻いんこう科</t>
  </si>
  <si>
    <t>その他（眼科系）</t>
  </si>
  <si>
    <t>その他（耳鼻いんこう科系）</t>
  </si>
  <si>
    <t>皮膚科</t>
  </si>
  <si>
    <t>美容皮膚科</t>
  </si>
  <si>
    <t>泌尿器科</t>
  </si>
  <si>
    <t>男性泌尿器科</t>
  </si>
  <si>
    <t>神経泌尿器科</t>
  </si>
  <si>
    <t>その他（皮膚科系）</t>
  </si>
  <si>
    <t>その他（泌尿器科系）</t>
  </si>
  <si>
    <t>精神科</t>
  </si>
  <si>
    <t>心療内科</t>
  </si>
  <si>
    <t>老年心療内科</t>
  </si>
  <si>
    <t>その他（精神科系）</t>
  </si>
  <si>
    <t>小児矯正歯科</t>
  </si>
  <si>
    <t>その他（歯科系）</t>
  </si>
  <si>
    <t>アレルギー科</t>
  </si>
  <si>
    <t>リウマチ科</t>
  </si>
  <si>
    <t>放射線治療科</t>
  </si>
  <si>
    <t>その他</t>
  </si>
  <si>
    <t>前年度実施件数報告対象</t>
    <phoneticPr fontId="5"/>
  </si>
  <si>
    <t>専門外来</t>
    <phoneticPr fontId="5"/>
  </si>
  <si>
    <t>SELECT</t>
    <phoneticPr fontId="5"/>
  </si>
  <si>
    <t>SQL結合</t>
    <rPh sb="3" eb="5">
      <t>ケツゴウ</t>
    </rPh>
    <phoneticPr fontId="5"/>
  </si>
  <si>
    <t>SQL文</t>
    <rPh sb="3" eb="4">
      <t>ブン</t>
    </rPh>
    <phoneticPr fontId="5"/>
  </si>
  <si>
    <t>データ番号</t>
    <rPh sb="3" eb="5">
      <t>バンゴウ</t>
    </rPh>
    <phoneticPr fontId="5"/>
  </si>
  <si>
    <t>更新タイムスタンプ</t>
    <phoneticPr fontId="5"/>
  </si>
  <si>
    <t>Dx_1</t>
    <phoneticPr fontId="5"/>
  </si>
  <si>
    <t>Dx_2</t>
    <phoneticPr fontId="5"/>
  </si>
  <si>
    <t>Dx_3</t>
    <phoneticPr fontId="5"/>
  </si>
  <si>
    <t>Dx_4</t>
    <phoneticPr fontId="5"/>
  </si>
  <si>
    <t>Dx_5</t>
    <phoneticPr fontId="5"/>
  </si>
  <si>
    <t>Dx_6</t>
    <phoneticPr fontId="5"/>
  </si>
  <si>
    <t>Dx_7</t>
    <phoneticPr fontId="5"/>
  </si>
  <si>
    <t>Dx_8</t>
    <phoneticPr fontId="5"/>
  </si>
  <si>
    <t>Dx_9</t>
    <phoneticPr fontId="5"/>
  </si>
  <si>
    <t>Dx_10</t>
    <phoneticPr fontId="5"/>
  </si>
  <si>
    <t>Dx_11</t>
    <phoneticPr fontId="5"/>
  </si>
  <si>
    <t>Dx_12</t>
    <phoneticPr fontId="5"/>
  </si>
  <si>
    <t>Dx_13</t>
    <phoneticPr fontId="5"/>
  </si>
  <si>
    <t>Dx_14</t>
    <phoneticPr fontId="5"/>
  </si>
  <si>
    <t>Dx_15</t>
    <phoneticPr fontId="5"/>
  </si>
  <si>
    <t>Dx_16</t>
    <phoneticPr fontId="5"/>
  </si>
  <si>
    <t>外国語名</t>
    <phoneticPr fontId="5"/>
  </si>
  <si>
    <t>保険医療機関名</t>
    <rPh sb="6" eb="7">
      <t>メイ</t>
    </rPh>
    <phoneticPr fontId="5"/>
  </si>
  <si>
    <t>D1</t>
  </si>
  <si>
    <t>D6</t>
  </si>
  <si>
    <t>D7</t>
  </si>
  <si>
    <t>D8</t>
  </si>
  <si>
    <t>D13</t>
  </si>
  <si>
    <t>D16</t>
  </si>
  <si>
    <t>D22</t>
  </si>
  <si>
    <t>D24</t>
  </si>
  <si>
    <t>D25</t>
  </si>
  <si>
    <t>D26</t>
  </si>
  <si>
    <t>D27</t>
  </si>
  <si>
    <t>D28</t>
  </si>
  <si>
    <t>D29</t>
  </si>
  <si>
    <t>D30</t>
  </si>
  <si>
    <t>D31</t>
  </si>
  <si>
    <t>D34</t>
  </si>
  <si>
    <t>D35</t>
  </si>
  <si>
    <t>D36</t>
  </si>
  <si>
    <t>D38</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</si>
  <si>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</si>
  <si>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</si>
  <si>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</si>
  <si>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</si>
  <si>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</si>
  <si>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</si>
  <si>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</si>
  <si>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t>
    <phoneticPr fontId="5"/>
  </si>
  <si>
    <t>SELECT col_1, col_2, col_3, col_4, col_5, col_6, col_7, col_8, col_9, col_10, col_11, col_12, col_13, col_14, col_15, col_16, col_17, col_18, col_19, col_20, col_21, col_22, col_23, col_24, col_25, col_26, col_27, col_28, col_29</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</si>
  <si>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</si>
  <si>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t>
    <phoneticPr fontId="5"/>
  </si>
  <si>
    <t>SELECT col_1, col_2, col_3, col_4, col_5, col_6, col_7, col_8, col_9, col_10, col_11, col_12, col_13, col_14, col_15, col_16</t>
    <phoneticPr fontId="5"/>
  </si>
  <si>
    <t>SELECT col_1, col_2, col_3, col_4, col_5, col_6, col_7, col_8, col_9, col_10, col_11, col_12, col_13, col_14, col_15, col_16, col_17, col_18</t>
    <phoneticPr fontId="5"/>
  </si>
  <si>
    <t>病床数・保有台数</t>
    <phoneticPr fontId="5"/>
  </si>
  <si>
    <t>01 頭頸部</t>
  </si>
  <si>
    <t>01 感染症</t>
  </si>
  <si>
    <t>01 男性</t>
  </si>
  <si>
    <t>01 整形</t>
  </si>
  <si>
    <t>21 口腔外科</t>
  </si>
  <si>
    <t>保険医療機関名</t>
    <phoneticPr fontId="5"/>
  </si>
  <si>
    <t>記入日</t>
    <rPh sb="0" eb="2">
      <t>キニュウ</t>
    </rPh>
    <rPh sb="2" eb="3">
      <t>ビ</t>
    </rPh>
    <phoneticPr fontId="27"/>
  </si>
  <si>
    <t>役職名</t>
    <phoneticPr fontId="27"/>
  </si>
  <si>
    <t>内線</t>
    <rPh sb="0" eb="2">
      <t>ナイセン</t>
    </rPh>
    <phoneticPr fontId="27"/>
  </si>
  <si>
    <t>略称（フリガナ）</t>
    <phoneticPr fontId="27"/>
  </si>
  <si>
    <t>略称</t>
    <rPh sb="0" eb="2">
      <t>リャクショウ</t>
    </rPh>
    <phoneticPr fontId="27"/>
  </si>
  <si>
    <t>英語表記（ローマ字表記）</t>
    <phoneticPr fontId="27"/>
  </si>
  <si>
    <t>携帯電話案内用略称</t>
    <phoneticPr fontId="27"/>
  </si>
  <si>
    <t>英語表記</t>
    <phoneticPr fontId="27"/>
  </si>
  <si>
    <t>案内用電話番号</t>
    <phoneticPr fontId="27"/>
  </si>
  <si>
    <t>夜間・休日案内用電話番号</t>
    <phoneticPr fontId="27"/>
  </si>
  <si>
    <t>案内用ファクシミリ番号</t>
    <phoneticPr fontId="27"/>
  </si>
  <si>
    <t>基本となる診療時間</t>
    <rPh sb="5" eb="7">
      <t>シンリョウ</t>
    </rPh>
    <phoneticPr fontId="27"/>
  </si>
  <si>
    <t>基本となる外来受付時間</t>
    <rPh sb="0" eb="2">
      <t>キホン</t>
    </rPh>
    <rPh sb="5" eb="7">
      <t>ガイライ</t>
    </rPh>
    <rPh sb="7" eb="11">
      <t>ウケツケジカン</t>
    </rPh>
    <phoneticPr fontId="27"/>
  </si>
  <si>
    <t>※記入例</t>
    <rPh sb="1" eb="3">
      <t>キニュウ</t>
    </rPh>
    <rPh sb="3" eb="4">
      <t>レイ</t>
    </rPh>
    <phoneticPr fontId="27"/>
  </si>
  <si>
    <t>　土、日曜、祝日、年末年始は休診です。</t>
    <rPh sb="1" eb="2">
      <t>ツチ</t>
    </rPh>
    <rPh sb="3" eb="4">
      <t>ニチ</t>
    </rPh>
    <rPh sb="4" eb="5">
      <t>ヨウ</t>
    </rPh>
    <rPh sb="6" eb="8">
      <t>シュクジツ</t>
    </rPh>
    <rPh sb="9" eb="11">
      <t>ネンマツ</t>
    </rPh>
    <rPh sb="11" eb="13">
      <t>ネンシ</t>
    </rPh>
    <rPh sb="14" eb="16">
      <t>キュウシン</t>
    </rPh>
    <phoneticPr fontId="27"/>
  </si>
  <si>
    <t>診療科目名</t>
    <rPh sb="0" eb="2">
      <t>シンリョウ</t>
    </rPh>
    <rPh sb="2" eb="4">
      <t>カモク</t>
    </rPh>
    <rPh sb="4" eb="5">
      <t>メイ</t>
    </rPh>
    <phoneticPr fontId="27"/>
  </si>
  <si>
    <t>初診時予約の実施有無</t>
    <phoneticPr fontId="26"/>
  </si>
  <si>
    <t>0：初診時予約を実施していない</t>
  </si>
  <si>
    <t>1：初診時予約を実施している</t>
  </si>
  <si>
    <t>再診時予約の実施有無</t>
    <phoneticPr fontId="26"/>
  </si>
  <si>
    <t>0：再診時予約を実施していない</t>
  </si>
  <si>
    <t>1：再診時予約を実施している</t>
  </si>
  <si>
    <t>予約外の診察可否</t>
    <phoneticPr fontId="26"/>
  </si>
  <si>
    <t>0：予約無しの診察は行って</t>
    <phoneticPr fontId="26"/>
  </si>
  <si>
    <t>　 いない</t>
    <phoneticPr fontId="26"/>
  </si>
  <si>
    <t>1：予約無しの診察が可能</t>
  </si>
  <si>
    <t>外来診察の対応可否</t>
    <phoneticPr fontId="26"/>
  </si>
  <si>
    <t>0：外来診察は行っていない</t>
  </si>
  <si>
    <t>1：外来診察を実施している</t>
  </si>
  <si>
    <t>入院患者の受入可否</t>
    <phoneticPr fontId="26"/>
  </si>
  <si>
    <t>0：入院患者の受入は行って</t>
    <phoneticPr fontId="26"/>
  </si>
  <si>
    <t xml:space="preserve">   いない</t>
    <phoneticPr fontId="26"/>
  </si>
  <si>
    <t>1：入院患者の受入は可能</t>
    <phoneticPr fontId="26"/>
  </si>
  <si>
    <t>女性医師による外来診察の可否</t>
    <phoneticPr fontId="26"/>
  </si>
  <si>
    <t>0：女性医師による外来診察は</t>
    <phoneticPr fontId="26"/>
  </si>
  <si>
    <t>　 行っていない</t>
    <phoneticPr fontId="26"/>
  </si>
  <si>
    <t>1：女性医師による外来診察は</t>
    <phoneticPr fontId="26"/>
  </si>
  <si>
    <t xml:space="preserve">   可能</t>
    <phoneticPr fontId="26"/>
  </si>
  <si>
    <t>小児泌尿器科</t>
    <phoneticPr fontId="5"/>
  </si>
  <si>
    <t>診療科目名</t>
    <phoneticPr fontId="27"/>
  </si>
  <si>
    <t>～</t>
  </si>
  <si>
    <t>毎週決まった曜日に休診</t>
    <rPh sb="0" eb="2">
      <t>マイシュウ</t>
    </rPh>
    <rPh sb="2" eb="3">
      <t>キ</t>
    </rPh>
    <rPh sb="6" eb="8">
      <t>ヨウビ</t>
    </rPh>
    <rPh sb="9" eb="11">
      <t>キュウシン</t>
    </rPh>
    <phoneticPr fontId="27"/>
  </si>
  <si>
    <t>0：休診</t>
  </si>
  <si>
    <t>1：診療</t>
  </si>
  <si>
    <t>決まった週に休診
（定期週）</t>
    <rPh sb="0" eb="1">
      <t>キ</t>
    </rPh>
    <rPh sb="4" eb="5">
      <t>シュウ</t>
    </rPh>
    <rPh sb="6" eb="8">
      <t>キュウシン</t>
    </rPh>
    <rPh sb="10" eb="12">
      <t>テイキ</t>
    </rPh>
    <rPh sb="12" eb="13">
      <t>シュウ</t>
    </rPh>
    <phoneticPr fontId="27"/>
  </si>
  <si>
    <t>祝日に休診</t>
    <rPh sb="0" eb="2">
      <t>シュクジツ</t>
    </rPh>
    <rPh sb="3" eb="5">
      <t>キュウシン</t>
    </rPh>
    <phoneticPr fontId="27"/>
  </si>
  <si>
    <t>□□□行き▽▽▽バス停下車　徒歩８分</t>
    <phoneticPr fontId="26"/>
  </si>
  <si>
    <t>案内用ホームページアドレス</t>
    <phoneticPr fontId="27"/>
  </si>
  <si>
    <t>案内用電子メールアドレス</t>
    <phoneticPr fontId="27"/>
  </si>
  <si>
    <t>実施</t>
    <rPh sb="0" eb="2">
      <t>ジッシ</t>
    </rPh>
    <phoneticPr fontId="27"/>
  </si>
  <si>
    <t>0：無し</t>
  </si>
  <si>
    <t>1：有り</t>
  </si>
  <si>
    <t>0：不可</t>
  </si>
  <si>
    <t>1：可能</t>
  </si>
  <si>
    <t>例）月曜日、水曜日のみ対応可能者がいます。</t>
    <rPh sb="0" eb="1">
      <t>レイ</t>
    </rPh>
    <rPh sb="2" eb="5">
      <t>ゲツヨウビ</t>
    </rPh>
    <rPh sb="6" eb="9">
      <t>スイヨウビ</t>
    </rPh>
    <rPh sb="11" eb="13">
      <t>タイオウ</t>
    </rPh>
    <rPh sb="13" eb="15">
      <t>カノウ</t>
    </rPh>
    <rPh sb="15" eb="16">
      <t>シャ</t>
    </rPh>
    <phoneticPr fontId="27"/>
  </si>
  <si>
    <t>診療科目・診療日と同じ</t>
    <phoneticPr fontId="26"/>
  </si>
  <si>
    <t>一部の曜日のみ対応可能</t>
    <phoneticPr fontId="26"/>
  </si>
  <si>
    <t>特記事項</t>
    <rPh sb="0" eb="4">
      <t>トッキジコウ</t>
    </rPh>
    <phoneticPr fontId="26"/>
  </si>
  <si>
    <t>広東語</t>
    <rPh sb="0" eb="3">
      <t>カントンゴ</t>
    </rPh>
    <phoneticPr fontId="27"/>
  </si>
  <si>
    <t>北京語</t>
    <phoneticPr fontId="27"/>
  </si>
  <si>
    <t>台湾語</t>
    <rPh sb="0" eb="2">
      <t>タイワン</t>
    </rPh>
    <rPh sb="2" eb="3">
      <t>ゴ</t>
    </rPh>
    <phoneticPr fontId="27"/>
  </si>
  <si>
    <t>韓国・朝鮮語</t>
    <rPh sb="0" eb="2">
      <t>カンコク</t>
    </rPh>
    <rPh sb="3" eb="5">
      <t>チョウセン</t>
    </rPh>
    <rPh sb="5" eb="6">
      <t>ゴ</t>
    </rPh>
    <phoneticPr fontId="27"/>
  </si>
  <si>
    <t>タイ語</t>
    <phoneticPr fontId="27"/>
  </si>
  <si>
    <t>タガログ語</t>
    <phoneticPr fontId="27"/>
  </si>
  <si>
    <t>ミャンマー語</t>
    <phoneticPr fontId="27"/>
  </si>
  <si>
    <t>ベトナム語</t>
    <phoneticPr fontId="27"/>
  </si>
  <si>
    <t>ベンガル語</t>
    <phoneticPr fontId="26"/>
  </si>
  <si>
    <t>フランス語</t>
    <phoneticPr fontId="26"/>
  </si>
  <si>
    <t>ポルトガル語</t>
    <phoneticPr fontId="27"/>
  </si>
  <si>
    <t>ドイツ語</t>
    <phoneticPr fontId="27"/>
  </si>
  <si>
    <t>ロシア語</t>
    <phoneticPr fontId="27"/>
  </si>
  <si>
    <t>イタリア語</t>
    <phoneticPr fontId="27"/>
  </si>
  <si>
    <t>スペイン語</t>
    <phoneticPr fontId="27"/>
  </si>
  <si>
    <t>インドネシア語</t>
    <phoneticPr fontId="27"/>
  </si>
  <si>
    <t>トルコ語</t>
    <phoneticPr fontId="27"/>
  </si>
  <si>
    <t>マレー語</t>
    <phoneticPr fontId="27"/>
  </si>
  <si>
    <t>ヒンディー語</t>
    <phoneticPr fontId="27"/>
  </si>
  <si>
    <t>ネパール語</t>
    <phoneticPr fontId="27"/>
  </si>
  <si>
    <t>シンハラ語</t>
    <phoneticPr fontId="27"/>
  </si>
  <si>
    <t>その他対応可能な外国語</t>
    <rPh sb="2" eb="3">
      <t>タ</t>
    </rPh>
    <rPh sb="3" eb="5">
      <t>タイオウ</t>
    </rPh>
    <rPh sb="5" eb="7">
      <t>カノウ</t>
    </rPh>
    <rPh sb="8" eb="11">
      <t>ガイコクゴ</t>
    </rPh>
    <phoneticPr fontId="27"/>
  </si>
  <si>
    <t>聴覚障害者への配慮（施設内情報の表示）</t>
    <phoneticPr fontId="27"/>
  </si>
  <si>
    <t>視覚障害者への配慮（施設内点字ブロック設置）</t>
    <phoneticPr fontId="27"/>
  </si>
  <si>
    <t>施設内における全面禁煙の実施</t>
    <phoneticPr fontId="27"/>
  </si>
  <si>
    <t>健康増進法第28条第13号に規定する特定屋外喫煙場所の設置</t>
    <phoneticPr fontId="27"/>
  </si>
  <si>
    <t>人</t>
    <rPh sb="0" eb="1">
      <t>ニン</t>
    </rPh>
    <phoneticPr fontId="27"/>
  </si>
  <si>
    <t>保険医療機関</t>
    <phoneticPr fontId="26"/>
  </si>
  <si>
    <t>労災保険指定医療機関</t>
    <phoneticPr fontId="26"/>
  </si>
  <si>
    <t>指定自立支援医療機関（更生医療）</t>
    <phoneticPr fontId="26"/>
  </si>
  <si>
    <t>指定自立支援医療機関（育成医療）</t>
    <phoneticPr fontId="26"/>
  </si>
  <si>
    <t>指定自立支援医療機関（精神通院医療）</t>
    <phoneticPr fontId="26"/>
  </si>
  <si>
    <t>指定小児慢性特定疾病医療機関</t>
    <phoneticPr fontId="26"/>
  </si>
  <si>
    <t>原子爆弾被害者指定医療機関</t>
    <phoneticPr fontId="26"/>
  </si>
  <si>
    <t>原子爆弾被害者一般疾病医療機関</t>
    <phoneticPr fontId="26"/>
  </si>
  <si>
    <t>単独型臨床研修施設若しくは管理型臨床研修施設</t>
    <phoneticPr fontId="26"/>
  </si>
  <si>
    <t>特定行為研修指定研修機関</t>
    <phoneticPr fontId="26"/>
  </si>
  <si>
    <t>臨床修練病院等</t>
    <phoneticPr fontId="26"/>
  </si>
  <si>
    <t>在宅療養支援歯科診療所</t>
    <phoneticPr fontId="26"/>
  </si>
  <si>
    <t>無料低額診療事業実施医療機関</t>
    <phoneticPr fontId="26"/>
  </si>
  <si>
    <t>性犯罪・性暴力被害者のためのワンストップ支援センター</t>
    <phoneticPr fontId="26"/>
  </si>
  <si>
    <t>外国人の患者を受け入れる拠点的な医療機関</t>
    <phoneticPr fontId="26"/>
  </si>
  <si>
    <t>件</t>
    <rPh sb="0" eb="1">
      <t>ケン</t>
    </rPh>
    <phoneticPr fontId="27"/>
  </si>
  <si>
    <t>デビットカード決済</t>
    <phoneticPr fontId="26"/>
  </si>
  <si>
    <t>その他電子決済</t>
    <phoneticPr fontId="26"/>
  </si>
  <si>
    <t>中国銀聯（クレジットカード）</t>
    <phoneticPr fontId="26"/>
  </si>
  <si>
    <t>※常勤換算は、小数点第２位以下を切り捨て少数点第１位まで表記。また複数の資格で従事する場合は、それぞれに記入。</t>
    <phoneticPr fontId="26"/>
  </si>
  <si>
    <t>1 皮膚･形成外科領域の一次診療</t>
    <phoneticPr fontId="26"/>
  </si>
  <si>
    <t>5 光線療法（紫外線・赤外線・ＰＵＶＡ）</t>
    <phoneticPr fontId="5"/>
  </si>
  <si>
    <t>5 脳磁図</t>
    <phoneticPr fontId="5"/>
  </si>
  <si>
    <t>15 脊髄腫瘍摘出術</t>
    <phoneticPr fontId="5"/>
  </si>
  <si>
    <t>5 心身医学療法</t>
    <phoneticPr fontId="5"/>
  </si>
  <si>
    <t>15 心的外傷後ストレス障害（PTSD）</t>
    <phoneticPr fontId="5"/>
  </si>
  <si>
    <t>5 網膜光凝固術（網膜剥離手術）</t>
    <phoneticPr fontId="5"/>
  </si>
  <si>
    <t>5 電気味覚検査</t>
    <phoneticPr fontId="5"/>
  </si>
  <si>
    <t>15 咽頭悪性腫瘍放射線療法</t>
    <phoneticPr fontId="5"/>
  </si>
  <si>
    <t>5 肺悪性腫瘍化学療法</t>
    <phoneticPr fontId="5"/>
  </si>
  <si>
    <t>5 下部消化管内視鏡的切除術</t>
    <phoneticPr fontId="5"/>
  </si>
  <si>
    <t>15 腹腔鏡下大腸悪性腫瘍手術</t>
    <phoneticPr fontId="5"/>
  </si>
  <si>
    <t>5 胆道悪性腫瘍手術</t>
    <phoneticPr fontId="5"/>
  </si>
  <si>
    <t>15 生体肝移植</t>
    <phoneticPr fontId="5"/>
  </si>
  <si>
    <t>5 冠動脈バイパス術</t>
    <phoneticPr fontId="5"/>
  </si>
  <si>
    <t>5 夜間透析</t>
    <phoneticPr fontId="5"/>
  </si>
  <si>
    <t>15 前立腺悪性腫瘍放射線療法</t>
    <phoneticPr fontId="5"/>
  </si>
  <si>
    <t>5 卵管形成手術</t>
    <phoneticPr fontId="5"/>
  </si>
  <si>
    <t>5 子宮悪性腫瘍手術</t>
    <phoneticPr fontId="5"/>
  </si>
  <si>
    <t>5 糖尿病による合併症に対する継続的な管理及び指導</t>
    <phoneticPr fontId="5"/>
  </si>
  <si>
    <t>5 白血病化学療法</t>
    <phoneticPr fontId="5"/>
  </si>
  <si>
    <t>5 骨折観血的手術</t>
    <phoneticPr fontId="5"/>
  </si>
  <si>
    <t>15 小児整形外科手術</t>
    <phoneticPr fontId="5"/>
  </si>
  <si>
    <t>5 廃用症候群リハビリテーション</t>
    <phoneticPr fontId="5"/>
  </si>
  <si>
    <t>5 小児神経疾患</t>
    <phoneticPr fontId="5"/>
  </si>
  <si>
    <t>15 小児の腸重積</t>
    <phoneticPr fontId="5"/>
  </si>
  <si>
    <t>5 神経ブロック</t>
    <phoneticPr fontId="5"/>
  </si>
  <si>
    <t>5 密封小線源照射</t>
    <phoneticPr fontId="5"/>
  </si>
  <si>
    <t>5 マンモグラフィー検査（乳房撮影）</t>
    <phoneticPr fontId="5"/>
  </si>
  <si>
    <t>5 著しく歯科診療が困難な者（障害者等）の歯科治療</t>
    <phoneticPr fontId="5"/>
  </si>
  <si>
    <t>5 口唇、舌若しくは口腔粘膜の炎症又は外傷の治療</t>
    <phoneticPr fontId="5"/>
  </si>
  <si>
    <t>専門外来の有無</t>
    <rPh sb="0" eb="2">
      <t>センモン</t>
    </rPh>
    <rPh sb="2" eb="4">
      <t>ガイライ</t>
    </rPh>
    <rPh sb="5" eb="7">
      <t>ウム</t>
    </rPh>
    <phoneticPr fontId="27"/>
  </si>
  <si>
    <t>専門外来数</t>
    <phoneticPr fontId="27"/>
  </si>
  <si>
    <t>専門外来</t>
    <rPh sb="0" eb="4">
      <t>センモンガイライ</t>
    </rPh>
    <phoneticPr fontId="26"/>
  </si>
  <si>
    <t>予約の
必要性</t>
    <rPh sb="0" eb="2">
      <t>ヨヤク</t>
    </rPh>
    <rPh sb="4" eb="7">
      <t>ヒツヨウセイ</t>
    </rPh>
    <phoneticPr fontId="26"/>
  </si>
  <si>
    <t>実施している曜日</t>
    <rPh sb="0" eb="2">
      <t>ジッシ</t>
    </rPh>
    <rPh sb="6" eb="8">
      <t>ヨウビ</t>
    </rPh>
    <phoneticPr fontId="27"/>
  </si>
  <si>
    <t>受付時間</t>
    <rPh sb="0" eb="2">
      <t>ウケツケ</t>
    </rPh>
    <rPh sb="2" eb="4">
      <t>ジカン</t>
    </rPh>
    <phoneticPr fontId="27"/>
  </si>
  <si>
    <t>特記事項</t>
    <rPh sb="0" eb="2">
      <t>トッキ</t>
    </rPh>
    <rPh sb="2" eb="4">
      <t>ジコウ</t>
    </rPh>
    <phoneticPr fontId="26"/>
  </si>
  <si>
    <t>月曜</t>
    <rPh sb="0" eb="2">
      <t>ゲツヨウ</t>
    </rPh>
    <phoneticPr fontId="27"/>
  </si>
  <si>
    <t>火曜</t>
    <rPh sb="0" eb="2">
      <t>カヨウ</t>
    </rPh>
    <phoneticPr fontId="27"/>
  </si>
  <si>
    <t>水曜</t>
    <rPh sb="0" eb="2">
      <t>スイヨウ</t>
    </rPh>
    <phoneticPr fontId="27"/>
  </si>
  <si>
    <t>木曜</t>
    <rPh sb="0" eb="2">
      <t>モクヨウ</t>
    </rPh>
    <phoneticPr fontId="27"/>
  </si>
  <si>
    <t>金曜</t>
    <rPh sb="0" eb="2">
      <t>キンヨウ</t>
    </rPh>
    <phoneticPr fontId="27"/>
  </si>
  <si>
    <t>土曜</t>
    <rPh sb="0" eb="2">
      <t>ドヨウ</t>
    </rPh>
    <phoneticPr fontId="27"/>
  </si>
  <si>
    <t>日曜</t>
    <rPh sb="0" eb="2">
      <t>ニチヨウ</t>
    </rPh>
    <phoneticPr fontId="27"/>
  </si>
  <si>
    <t>祝日</t>
    <rPh sb="0" eb="2">
      <t>シュクジツ</t>
    </rPh>
    <phoneticPr fontId="27"/>
  </si>
  <si>
    <t>予約</t>
    <rPh sb="0" eb="2">
      <t>ヨヤク</t>
    </rPh>
    <phoneticPr fontId="27"/>
  </si>
  <si>
    <t>英文の(歯科）健康診断書（留学・渡航用等）</t>
    <phoneticPr fontId="26"/>
  </si>
  <si>
    <t>事業所特殊健診（歯科 酸蝕症等）</t>
    <phoneticPr fontId="26"/>
  </si>
  <si>
    <t>歯科健診</t>
    <phoneticPr fontId="26"/>
  </si>
  <si>
    <t>その他の健康診査・健康診断</t>
    <phoneticPr fontId="26"/>
  </si>
  <si>
    <t>その他の予防接種</t>
  </si>
  <si>
    <t>0：無し</t>
    <rPh sb="2" eb="3">
      <t>ナ</t>
    </rPh>
    <phoneticPr fontId="7"/>
  </si>
  <si>
    <t>医師</t>
    <phoneticPr fontId="27"/>
  </si>
  <si>
    <t>歯科医師</t>
    <phoneticPr fontId="27"/>
  </si>
  <si>
    <t>薬剤師</t>
    <phoneticPr fontId="27"/>
  </si>
  <si>
    <t>助産師</t>
    <phoneticPr fontId="27"/>
  </si>
  <si>
    <t>歯科衛生士</t>
    <phoneticPr fontId="27"/>
  </si>
  <si>
    <t>診療放射線技師</t>
    <phoneticPr fontId="27"/>
  </si>
  <si>
    <t>理学療法士</t>
    <phoneticPr fontId="27"/>
  </si>
  <si>
    <t>作業療法士</t>
    <phoneticPr fontId="27"/>
  </si>
  <si>
    <t>その他医療従事者</t>
    <phoneticPr fontId="27"/>
  </si>
  <si>
    <t>合計</t>
    <rPh sb="0" eb="2">
      <t>ゴウケイ</t>
    </rPh>
    <phoneticPr fontId="27"/>
  </si>
  <si>
    <t>情報開示に関する料金</t>
    <phoneticPr fontId="27"/>
  </si>
  <si>
    <t>【連絡担当者】</t>
    <rPh sb="1" eb="3">
      <t>レンラク</t>
    </rPh>
    <rPh sb="3" eb="5">
      <t>タントウ</t>
    </rPh>
    <rPh sb="5" eb="6">
      <t>シャ</t>
    </rPh>
    <phoneticPr fontId="27"/>
  </si>
  <si>
    <t>夜間・休日の電話対応が可能な時間帯</t>
    <phoneticPr fontId="27"/>
  </si>
  <si>
    <t>小児外科</t>
    <phoneticPr fontId="5"/>
  </si>
  <si>
    <t>ルート３</t>
    <phoneticPr fontId="27"/>
  </si>
  <si>
    <t>○○○行き○○○バス停下車　徒歩５分</t>
  </si>
  <si>
    <t>△△△行き○○○バス停下車　徒歩５分</t>
    <phoneticPr fontId="26"/>
  </si>
  <si>
    <t>時間帯１</t>
    <phoneticPr fontId="26"/>
  </si>
  <si>
    <t>電子決済サービスへの対応</t>
    <phoneticPr fontId="26"/>
  </si>
  <si>
    <t>専門外来</t>
    <rPh sb="0" eb="2">
      <t>センモン</t>
    </rPh>
    <rPh sb="2" eb="4">
      <t>ガイライ</t>
    </rPh>
    <phoneticPr fontId="27"/>
  </si>
  <si>
    <t>調査票（歯科診療所）</t>
    <rPh sb="0" eb="3">
      <t>チョウサヒョウ</t>
    </rPh>
    <rPh sb="4" eb="6">
      <t>シカ</t>
    </rPh>
    <rPh sb="6" eb="8">
      <t>シンリョウ</t>
    </rPh>
    <rPh sb="8" eb="9">
      <t>ジョ</t>
    </rPh>
    <phoneticPr fontId="26"/>
  </si>
  <si>
    <t>開設者種別</t>
    <rPh sb="0" eb="2">
      <t>カイセツ</t>
    </rPh>
    <rPh sb="2" eb="3">
      <t>シャ</t>
    </rPh>
    <rPh sb="3" eb="5">
      <t>シュベツ</t>
    </rPh>
    <phoneticPr fontId="27"/>
  </si>
  <si>
    <t>　歯科診療は、第２、第４金曜日は休診です。</t>
    <rPh sb="1" eb="3">
      <t>シカ</t>
    </rPh>
    <rPh sb="3" eb="5">
      <t>シンリョウ</t>
    </rPh>
    <rPh sb="7" eb="8">
      <t>ダイ</t>
    </rPh>
    <rPh sb="10" eb="11">
      <t>ダイ</t>
    </rPh>
    <rPh sb="12" eb="15">
      <t>キンヨウビ</t>
    </rPh>
    <rPh sb="16" eb="18">
      <t>キュウシン</t>
    </rPh>
    <phoneticPr fontId="27"/>
  </si>
  <si>
    <t>　水曜日の矯正歯科の夜間は18:30～20:00です。</t>
    <rPh sb="1" eb="4">
      <t>スイヨウビ</t>
    </rPh>
    <rPh sb="5" eb="7">
      <t>キョウセイ</t>
    </rPh>
    <rPh sb="7" eb="9">
      <t>シカ</t>
    </rPh>
    <rPh sb="10" eb="12">
      <t>ヤカン</t>
    </rPh>
    <phoneticPr fontId="27"/>
  </si>
  <si>
    <t>予約用ファクシミリ番号</t>
    <phoneticPr fontId="27"/>
  </si>
  <si>
    <t>予約用フリーダイヤル</t>
    <rPh sb="0" eb="3">
      <t>ヨヤクヨウ</t>
    </rPh>
    <phoneticPr fontId="27"/>
  </si>
  <si>
    <t>予約用ホームページアドレス</t>
    <phoneticPr fontId="27"/>
  </si>
  <si>
    <t>医療に関する相談員を配置</t>
    <phoneticPr fontId="27"/>
  </si>
  <si>
    <t>院内感染防止対策</t>
    <phoneticPr fontId="27"/>
  </si>
  <si>
    <t>予約用電話番号</t>
    <rPh sb="0" eb="2">
      <t>ヨヤク</t>
    </rPh>
    <rPh sb="2" eb="3">
      <t>ヨウ</t>
    </rPh>
    <rPh sb="3" eb="5">
      <t>デンワ</t>
    </rPh>
    <rPh sb="5" eb="7">
      <t>バンゴウ</t>
    </rPh>
    <phoneticPr fontId="27"/>
  </si>
  <si>
    <t>診療科目名(その他)</t>
    <rPh sb="8" eb="9">
      <t>タ</t>
    </rPh>
    <phoneticPr fontId="5"/>
  </si>
  <si>
    <t>診療科目名(その他)</t>
    <phoneticPr fontId="5"/>
  </si>
  <si>
    <t>外来区分</t>
    <rPh sb="0" eb="2">
      <t>ガイライ</t>
    </rPh>
    <rPh sb="2" eb="4">
      <t>クブン</t>
    </rPh>
    <phoneticPr fontId="27"/>
  </si>
  <si>
    <t>1：一般</t>
  </si>
  <si>
    <t>9：その他一般外来を行わない</t>
  </si>
  <si>
    <t>予約診療の実施状況（実施の診療科目）</t>
    <phoneticPr fontId="27"/>
  </si>
  <si>
    <t>実施状況</t>
    <rPh sb="0" eb="2">
      <t>ジッシ</t>
    </rPh>
    <rPh sb="2" eb="4">
      <t>ジョウキョウ</t>
    </rPh>
    <phoneticPr fontId="27"/>
  </si>
  <si>
    <t>0：一部実施</t>
    <rPh sb="2" eb="4">
      <t>イチブ</t>
    </rPh>
    <rPh sb="4" eb="6">
      <t>ジッシ</t>
    </rPh>
    <phoneticPr fontId="26"/>
  </si>
  <si>
    <t>1：完全実施</t>
    <rPh sb="2" eb="6">
      <t>カンゼンジッシ</t>
    </rPh>
    <phoneticPr fontId="26"/>
  </si>
  <si>
    <t>0：初診・再診で実施</t>
    <rPh sb="2" eb="4">
      <t>ショシン</t>
    </rPh>
    <rPh sb="5" eb="7">
      <t>サイシン</t>
    </rPh>
    <rPh sb="8" eb="10">
      <t>ジッシ</t>
    </rPh>
    <phoneticPr fontId="26"/>
  </si>
  <si>
    <t>1：再診のみで実施</t>
    <rPh sb="2" eb="4">
      <t>サイシン</t>
    </rPh>
    <rPh sb="7" eb="9">
      <t>ジッシ</t>
    </rPh>
    <phoneticPr fontId="26"/>
  </si>
  <si>
    <t xml:space="preserve"> FROM tbl_1 WHERE col_4 = '</t>
    <phoneticPr fontId="5"/>
  </si>
  <si>
    <t xml:space="preserve"> FROM tbl_2 WHERE col_4 = '</t>
    <phoneticPr fontId="5"/>
  </si>
  <si>
    <t xml:space="preserve"> FROM tbl_3 WHERE col_4 = '</t>
    <phoneticPr fontId="5"/>
  </si>
  <si>
    <t xml:space="preserve"> FROM tbl_4 WHERE col_4 = '</t>
    <phoneticPr fontId="5"/>
  </si>
  <si>
    <t xml:space="preserve"> FROM tbl_5 WHERE col_4 = '</t>
    <phoneticPr fontId="5"/>
  </si>
  <si>
    <t xml:space="preserve"> FROM tbl_6 WHERE col_4 = '</t>
    <phoneticPr fontId="5"/>
  </si>
  <si>
    <t xml:space="preserve"> FROM tbl_7 WHERE col_4 = '</t>
    <phoneticPr fontId="5"/>
  </si>
  <si>
    <t xml:space="preserve"> FROM tbl_8 WHERE col_4 = '</t>
    <phoneticPr fontId="5"/>
  </si>
  <si>
    <t xml:space="preserve"> FROM tbl_9 WHERE col_4 = '</t>
    <phoneticPr fontId="5"/>
  </si>
  <si>
    <t xml:space="preserve"> FROM tbl_10 WHERE col_4 = '</t>
    <phoneticPr fontId="5"/>
  </si>
  <si>
    <t xml:space="preserve"> FROM tbl_11 WHERE col_4 = '</t>
    <phoneticPr fontId="5"/>
  </si>
  <si>
    <t xml:space="preserve"> FROM tbl_12 WHERE col_4 = '</t>
    <phoneticPr fontId="5"/>
  </si>
  <si>
    <t xml:space="preserve"> FROM tbl_13 WHERE col_4 = '</t>
    <phoneticPr fontId="5"/>
  </si>
  <si>
    <t xml:space="preserve"> FROM tbl_14 WHERE col_4 = '</t>
    <phoneticPr fontId="5"/>
  </si>
  <si>
    <t xml:space="preserve"> FROM tbl_15 WHERE col_4 = '</t>
    <phoneticPr fontId="5"/>
  </si>
  <si>
    <t xml:space="preserve"> FROM tbl_16 WHERE col_4 = '</t>
    <phoneticPr fontId="5"/>
  </si>
  <si>
    <t xml:space="preserve"> FROM tbl_17 WHERE col_4 = '</t>
    <phoneticPr fontId="5"/>
  </si>
  <si>
    <t xml:space="preserve"> FROM tbl_18 WHERE col_4 = '</t>
    <phoneticPr fontId="5"/>
  </si>
  <si>
    <t xml:space="preserve"> FROM tbl_19 WHERE col_4 = '</t>
    <phoneticPr fontId="5"/>
  </si>
  <si>
    <t xml:space="preserve"> FROM tbl_20 WHERE col_4 = '</t>
    <phoneticPr fontId="5"/>
  </si>
  <si>
    <t xml:space="preserve"> FROM tbl_21 WHERE col_4 = '</t>
    <phoneticPr fontId="5"/>
  </si>
  <si>
    <t xml:space="preserve"> FROM tbl_22 WHERE col_4 = '</t>
    <phoneticPr fontId="5"/>
  </si>
  <si>
    <t xml:space="preserve"> FROM tbl_23 WHERE col_4 = '</t>
    <phoneticPr fontId="5"/>
  </si>
  <si>
    <t xml:space="preserve"> FROM tbl_24 WHERE col_4 = '</t>
    <phoneticPr fontId="5"/>
  </si>
  <si>
    <t xml:space="preserve"> FROM tbl_25 WHERE col_4 = '</t>
    <phoneticPr fontId="5"/>
  </si>
  <si>
    <t xml:space="preserve"> FROM tbl_26 WHERE col_4 = '</t>
    <phoneticPr fontId="5"/>
  </si>
  <si>
    <t xml:space="preserve"> FROM tbl_27 WHERE col_4 = '</t>
    <phoneticPr fontId="5"/>
  </si>
  <si>
    <t xml:space="preserve"> FROM tbl_28 WHERE col_4 = '</t>
    <phoneticPr fontId="5"/>
  </si>
  <si>
    <t xml:space="preserve"> FROM tbl_29 WHERE col_4 = '</t>
    <phoneticPr fontId="5"/>
  </si>
  <si>
    <t xml:space="preserve"> FROM tbl_30 WHERE col_4 = '</t>
    <phoneticPr fontId="5"/>
  </si>
  <si>
    <t xml:space="preserve"> FROM tbl_31 WHERE col_4 = '</t>
    <phoneticPr fontId="5"/>
  </si>
  <si>
    <t xml:space="preserve"> FROM tbl_32 WHERE col_4 = '</t>
    <phoneticPr fontId="5"/>
  </si>
  <si>
    <t xml:space="preserve"> FROM tbl_33 WHERE col_4 = '</t>
    <phoneticPr fontId="5"/>
  </si>
  <si>
    <t xml:space="preserve"> FROM tbl_34 WHERE col_4 = '</t>
    <phoneticPr fontId="5"/>
  </si>
  <si>
    <t xml:space="preserve"> FROM tbl_35 WHERE col_4 = '</t>
    <phoneticPr fontId="5"/>
  </si>
  <si>
    <t xml:space="preserve"> FROM tbl_36 WHERE col_4 = '</t>
    <phoneticPr fontId="5"/>
  </si>
  <si>
    <t xml:space="preserve"> FROM tbl_37 WHERE col_4 = '</t>
    <phoneticPr fontId="5"/>
  </si>
  <si>
    <t xml:space="preserve"> FROM tbl_38 WHERE col_4 = '</t>
    <phoneticPr fontId="5"/>
  </si>
  <si>
    <t xml:space="preserve"> col_3, col_5, col_6, '○', col_7, col_8, col_9, col_10, col_11, col_12, col_13, col_14, col_15, col_16, col_17, col_18, col_19, col_20, col_21, col_22</t>
    <phoneticPr fontId="5"/>
  </si>
  <si>
    <t xml:space="preserve"> col_3, col_5, '○', col_6, col_7, col_8</t>
    <phoneticPr fontId="5"/>
  </si>
  <si>
    <t xml:space="preserve"> col_3, col_5, col_6, col_7, col_8, col_9, col_10, col_11, col_12, col_13, col_14, col_15, col_16, col_17, col_18, col_19, col_20</t>
    <phoneticPr fontId="5"/>
  </si>
  <si>
    <t xml:space="preserve"> col_3, col_5, col_6, col_7</t>
    <phoneticPr fontId="5"/>
  </si>
  <si>
    <t xml:space="preserve"> col_3, col_5, '○', col_6, col_7, col_8, col_9, col_10, col_11, col_12, col_13, col_14, col_15, col_16, col_17, col_18, col_19</t>
    <phoneticPr fontId="5"/>
  </si>
  <si>
    <t xml:space="preserve"> col_3, col_5, col_6, col_7, col_8, col_9, col_10, col_11, col_12, col_13, col_14</t>
    <phoneticPr fontId="5"/>
  </si>
  <si>
    <t xml:space="preserve"> col_3, col_5, '○', col_6</t>
    <phoneticPr fontId="5"/>
  </si>
  <si>
    <t xml:space="preserve"> col_3, col_5, col_6, col_7, col_8, col_9, col_10, col_11, col_12, col_13, col_14, col_15, col_16</t>
    <phoneticPr fontId="5"/>
  </si>
  <si>
    <t xml:space="preserve"> col_3, col_5, col_6, '○', col_7, col_8, col_9</t>
    <phoneticPr fontId="5"/>
  </si>
  <si>
    <t>転院支援用医療機関情報（独自）</t>
    <phoneticPr fontId="5"/>
  </si>
  <si>
    <t>保健医療計画_薬局（独自）</t>
    <phoneticPr fontId="5"/>
  </si>
  <si>
    <t>　　　40÷40=１人(常勤)　20÷40=0.5人(非常勤)　(40÷40)＋(20÷40)=1.5人(総数)</t>
    <rPh sb="10" eb="11">
      <t>ニン</t>
    </rPh>
    <rPh sb="12" eb="14">
      <t>ジョウキン</t>
    </rPh>
    <rPh sb="25" eb="26">
      <t>ニン</t>
    </rPh>
    <rPh sb="27" eb="30">
      <t>ヒジョウキン</t>
    </rPh>
    <rPh sb="51" eb="52">
      <t>ニン</t>
    </rPh>
    <rPh sb="53" eb="55">
      <t>ソウスウ</t>
    </rPh>
    <phoneticPr fontId="27"/>
  </si>
  <si>
    <t>健康診査区分</t>
    <phoneticPr fontId="5"/>
  </si>
  <si>
    <t>健康診査コード</t>
    <phoneticPr fontId="5"/>
  </si>
  <si>
    <t>検査項目</t>
    <phoneticPr fontId="5"/>
  </si>
  <si>
    <t>健康診査・健康診断名</t>
    <phoneticPr fontId="5"/>
  </si>
  <si>
    <t>外国語コード</t>
    <phoneticPr fontId="5"/>
  </si>
  <si>
    <t>標榜科目コード</t>
    <phoneticPr fontId="5"/>
  </si>
  <si>
    <t>処理用1</t>
    <phoneticPr fontId="5"/>
  </si>
  <si>
    <t>処理用2</t>
    <phoneticPr fontId="5"/>
  </si>
  <si>
    <t>処理用1</t>
    <rPh sb="0" eb="2">
      <t>ショリ</t>
    </rPh>
    <rPh sb="2" eb="3">
      <t>ヨウ</t>
    </rPh>
    <phoneticPr fontId="5"/>
  </si>
  <si>
    <t>処理用1</t>
    <rPh sb="0" eb="3">
      <t>ショリヨウ</t>
    </rPh>
    <phoneticPr fontId="5"/>
  </si>
  <si>
    <t>処理用2</t>
    <rPh sb="0" eb="3">
      <t>ショリヨウ</t>
    </rPh>
    <phoneticPr fontId="5"/>
  </si>
  <si>
    <t>処理用1</t>
    <rPh sb="0" eb="3">
      <t>ショリヨウ</t>
    </rPh>
    <phoneticPr fontId="5"/>
  </si>
  <si>
    <t>処理用2</t>
    <rPh sb="0" eb="3">
      <t>ショリヨウ</t>
    </rPh>
    <phoneticPr fontId="5"/>
  </si>
  <si>
    <t>独自項目</t>
    <rPh sb="0" eb="4">
      <t>ドクジコウモク</t>
    </rPh>
    <phoneticPr fontId="5"/>
  </si>
  <si>
    <t>リハビリ関連 （リハビリ医療の実施）</t>
    <phoneticPr fontId="5"/>
  </si>
  <si>
    <t>セカンド・オピニオン（セカンド・オピニオン料金）</t>
    <phoneticPr fontId="5"/>
  </si>
  <si>
    <t>入院保証金</t>
    <phoneticPr fontId="5"/>
  </si>
  <si>
    <t>○</t>
  </si>
  <si>
    <t>調査票（歯科診療所）【別紙】</t>
    <rPh sb="0" eb="3">
      <t>チョウサヒョウ</t>
    </rPh>
    <rPh sb="4" eb="9">
      <t>シカシンリョウジョ</t>
    </rPh>
    <rPh sb="11" eb="13">
      <t>ベッシ</t>
    </rPh>
    <phoneticPr fontId="26"/>
  </si>
  <si>
    <t>0：無し</t>
    <phoneticPr fontId="26"/>
  </si>
  <si>
    <t>1：有り</t>
    <phoneticPr fontId="26"/>
  </si>
  <si>
    <t>0：不可</t>
    <rPh sb="2" eb="4">
      <t>フカ</t>
    </rPh>
    <phoneticPr fontId="26"/>
  </si>
  <si>
    <t>1：可能</t>
    <rPh sb="2" eb="4">
      <t>カノウ</t>
    </rPh>
    <phoneticPr fontId="26"/>
  </si>
  <si>
    <t>診療科目・診療日・診療時間と同じ</t>
  </si>
  <si>
    <t>限られた時間帯のみ対応可能</t>
  </si>
  <si>
    <t>可否</t>
    <rPh sb="0" eb="2">
      <t>カヒ</t>
    </rPh>
    <phoneticPr fontId="27"/>
  </si>
  <si>
    <t>該当</t>
    <rPh sb="0" eb="2">
      <t>ガイトウ</t>
    </rPh>
    <phoneticPr fontId="22"/>
  </si>
  <si>
    <t>可否</t>
    <rPh sb="0" eb="2">
      <t>カヒ</t>
    </rPh>
    <phoneticPr fontId="5"/>
  </si>
  <si>
    <t>区分</t>
    <rPh sb="0" eb="2">
      <t>クブン</t>
    </rPh>
    <phoneticPr fontId="27"/>
  </si>
  <si>
    <t>車椅子等利用者（施設バリアフリー化）</t>
    <phoneticPr fontId="5"/>
  </si>
  <si>
    <t>多言語音声翻訳機器対応</t>
    <phoneticPr fontId="5"/>
  </si>
  <si>
    <t>外国人患者サポート（特記事項）</t>
    <phoneticPr fontId="5"/>
  </si>
  <si>
    <t>産婦人科・産科以外で積極的診療実施</t>
    <phoneticPr fontId="5"/>
  </si>
  <si>
    <t>助産所内業務実施</t>
    <phoneticPr fontId="5"/>
  </si>
  <si>
    <t>定期閉店第１週（月）</t>
    <phoneticPr fontId="5"/>
  </si>
  <si>
    <t>時間外対応可否</t>
    <phoneticPr fontId="5"/>
  </si>
  <si>
    <t>時間外対応（地域輪番制参加）</t>
    <phoneticPr fontId="5"/>
  </si>
  <si>
    <t>音声案内</t>
    <phoneticPr fontId="5"/>
  </si>
  <si>
    <t>手話（服薬指導・相談事前連絡）</t>
    <phoneticPr fontId="5"/>
  </si>
  <si>
    <t>機関名称</t>
    <rPh sb="2" eb="4">
      <t>メイショウ</t>
    </rPh>
    <phoneticPr fontId="27"/>
  </si>
  <si>
    <t>機関名称</t>
    <rPh sb="0" eb="2">
      <t>キカン</t>
    </rPh>
    <rPh sb="2" eb="4">
      <t>メイショウ</t>
    </rPh>
    <phoneticPr fontId="27"/>
  </si>
  <si>
    <t>ＣＯオキシメーター</t>
  </si>
  <si>
    <t>d1572</t>
  </si>
  <si>
    <t>d1573</t>
  </si>
  <si>
    <t>d1574</t>
  </si>
  <si>
    <t>d1575</t>
  </si>
  <si>
    <t>d1576</t>
  </si>
  <si>
    <t>d1577</t>
  </si>
  <si>
    <t>d1578</t>
  </si>
  <si>
    <t>d1579</t>
  </si>
  <si>
    <t>d1580</t>
  </si>
  <si>
    <t>d1581</t>
  </si>
  <si>
    <t>d1582</t>
  </si>
  <si>
    <t>d1583</t>
  </si>
  <si>
    <t>歯科用レーザー照射装置（ハード・ソフトウェア）</t>
  </si>
  <si>
    <t>d1584</t>
  </si>
  <si>
    <t>d1585</t>
  </si>
  <si>
    <t>d1586</t>
  </si>
  <si>
    <t>d1587</t>
  </si>
  <si>
    <t>d1588</t>
  </si>
  <si>
    <t>5 一般不妊治療</t>
  </si>
  <si>
    <t>6 生殖補助医療</t>
  </si>
  <si>
    <t>看護師</t>
  </si>
  <si>
    <t>准看護師</t>
  </si>
  <si>
    <t>00334</t>
  </si>
  <si>
    <t>00335</t>
  </si>
  <si>
    <t>00336</t>
  </si>
  <si>
    <t>00337</t>
  </si>
  <si>
    <t>00338</t>
  </si>
  <si>
    <t>電子処方箋の発行の可否</t>
    <phoneticPr fontId="27"/>
  </si>
  <si>
    <t>相談時間１（削除）</t>
  </si>
  <si>
    <t>相談時間２（削除）</t>
  </si>
  <si>
    <t>地域医療連携窓口設置機能（以外の機能）</t>
  </si>
  <si>
    <t>急性期患者受入れ（【脳卒中急性期】救急患者の受入体制　２４時間受入可能）</t>
  </si>
  <si>
    <t>マイナンバーカードの保険証利用により取得した診療情報を活用した診療の実施の有無</t>
  </si>
  <si>
    <t>電子処方箋の発行の可否</t>
  </si>
  <si>
    <t>倫理委員会の設置2</t>
  </si>
  <si>
    <t>じょくそう対策2</t>
  </si>
  <si>
    <t>医療事故調査制度に関する研修（医療事故調査・支援センター又は支援団体等連絡協議会が開催するものに限る）の管理者の受講の有無</t>
  </si>
  <si>
    <t>他の病院又は診療所についての医療安全対策に関する評価の実施の有無</t>
  </si>
  <si>
    <t>医療安全対策に関する他の病院又は診療所からの評価の受審の有無</t>
  </si>
  <si>
    <t>一般財団法人日本品質保証機構による認定の有無</t>
    <rPh sb="20" eb="22">
      <t>ウム</t>
    </rPh>
    <phoneticPr fontId="41"/>
  </si>
  <si>
    <t>大阪府歯科医師会会員</t>
    <rPh sb="0" eb="8">
      <t>オオサカフシカイシカイ</t>
    </rPh>
    <rPh sb="8" eb="10">
      <t>カイイン</t>
    </rPh>
    <phoneticPr fontId="18"/>
  </si>
  <si>
    <t>大阪府警察協力歯科医</t>
    <rPh sb="0" eb="3">
      <t>オオサカフ</t>
    </rPh>
    <rPh sb="3" eb="5">
      <t>ケイサツ</t>
    </rPh>
    <rPh sb="5" eb="7">
      <t>キョウリョク</t>
    </rPh>
    <rPh sb="7" eb="10">
      <t>シカイ</t>
    </rPh>
    <phoneticPr fontId="18"/>
  </si>
  <si>
    <t>医療事故情報収集等事業参加有無_診療所</t>
    <rPh sb="16" eb="19">
      <t>シンリョウジョ</t>
    </rPh>
    <phoneticPr fontId="22"/>
  </si>
  <si>
    <t>薬局の面積</t>
    <rPh sb="0" eb="2">
      <t>ヤッキョク</t>
    </rPh>
    <rPh sb="3" eb="5">
      <t>メンセキ</t>
    </rPh>
    <phoneticPr fontId="1"/>
  </si>
  <si>
    <t>薬局の電子メールアドレス</t>
    <rPh sb="0" eb="2">
      <t>ヤッキョク</t>
    </rPh>
    <phoneticPr fontId="1"/>
  </si>
  <si>
    <t>健康サポート薬局の有無</t>
    <rPh sb="0" eb="2">
      <t>ケンコウ</t>
    </rPh>
    <rPh sb="6" eb="8">
      <t>ヤッキョク</t>
    </rPh>
    <rPh sb="9" eb="11">
      <t>ウム</t>
    </rPh>
    <phoneticPr fontId="1"/>
  </si>
  <si>
    <t>小児薬物療法認定薬剤師</t>
    <rPh sb="0" eb="2">
      <t>ショウニ</t>
    </rPh>
    <rPh sb="2" eb="4">
      <t>ヤクブツ</t>
    </rPh>
    <rPh sb="4" eb="6">
      <t>リョウホウ</t>
    </rPh>
    <rPh sb="6" eb="8">
      <t>ニンテイ</t>
    </rPh>
    <rPh sb="8" eb="11">
      <t>ヤクザイシ</t>
    </rPh>
    <phoneticPr fontId="1"/>
  </si>
  <si>
    <t>外来がん治療専門薬剤師の人数</t>
    <rPh sb="12" eb="14">
      <t>ニンズウ</t>
    </rPh>
    <phoneticPr fontId="1"/>
  </si>
  <si>
    <t>上記以外の認定薬剤師の資格名（２）</t>
    <rPh sb="0" eb="2">
      <t>ジョウキ</t>
    </rPh>
    <rPh sb="2" eb="4">
      <t>イガイ</t>
    </rPh>
    <rPh sb="5" eb="7">
      <t>ニンテイ</t>
    </rPh>
    <rPh sb="7" eb="10">
      <t>ヤクザイシ</t>
    </rPh>
    <rPh sb="11" eb="13">
      <t>シカク</t>
    </rPh>
    <rPh sb="13" eb="14">
      <t>メイ</t>
    </rPh>
    <phoneticPr fontId="1"/>
  </si>
  <si>
    <t>上記以外の認定薬剤師の人数（２）</t>
    <rPh sb="0" eb="2">
      <t>ジョウキ</t>
    </rPh>
    <rPh sb="11" eb="13">
      <t>ニンズウ</t>
    </rPh>
    <phoneticPr fontId="1"/>
  </si>
  <si>
    <t>上記以外の認定薬剤師の資格名（３）</t>
    <rPh sb="0" eb="2">
      <t>ジョウキ</t>
    </rPh>
    <rPh sb="2" eb="4">
      <t>イガイ</t>
    </rPh>
    <rPh sb="5" eb="7">
      <t>ニンテイ</t>
    </rPh>
    <rPh sb="7" eb="10">
      <t>ヤクザイシ</t>
    </rPh>
    <rPh sb="11" eb="13">
      <t>シカク</t>
    </rPh>
    <rPh sb="13" eb="14">
      <t>メイ</t>
    </rPh>
    <phoneticPr fontId="1"/>
  </si>
  <si>
    <t>上記以外の認定薬剤師の人数（３）</t>
    <rPh sb="0" eb="2">
      <t>ジョウキ</t>
    </rPh>
    <rPh sb="11" eb="13">
      <t>ニンズウ</t>
    </rPh>
    <phoneticPr fontId="1"/>
  </si>
  <si>
    <t>上記以外の認定薬剤師の資格名（４）</t>
    <rPh sb="0" eb="2">
      <t>ジョウキ</t>
    </rPh>
    <rPh sb="2" eb="4">
      <t>イガイ</t>
    </rPh>
    <rPh sb="5" eb="7">
      <t>ニンテイ</t>
    </rPh>
    <rPh sb="7" eb="10">
      <t>ヤクザイシ</t>
    </rPh>
    <rPh sb="11" eb="13">
      <t>シカク</t>
    </rPh>
    <rPh sb="13" eb="14">
      <t>メイ</t>
    </rPh>
    <phoneticPr fontId="1"/>
  </si>
  <si>
    <t>上記以外の認定薬剤師の人数（４）</t>
    <rPh sb="0" eb="2">
      <t>ジョウキ</t>
    </rPh>
    <rPh sb="11" eb="13">
      <t>ニンズウ</t>
    </rPh>
    <phoneticPr fontId="1"/>
  </si>
  <si>
    <t>上記以外の認定薬剤師の資格名（５）</t>
    <rPh sb="0" eb="2">
      <t>ジョウキ</t>
    </rPh>
    <rPh sb="2" eb="4">
      <t>イガイ</t>
    </rPh>
    <rPh sb="5" eb="7">
      <t>ニンテイ</t>
    </rPh>
    <rPh sb="7" eb="10">
      <t>ヤクザイシ</t>
    </rPh>
    <rPh sb="11" eb="13">
      <t>シカク</t>
    </rPh>
    <rPh sb="13" eb="14">
      <t>メイ</t>
    </rPh>
    <phoneticPr fontId="1"/>
  </si>
  <si>
    <t>上記以外の認定薬剤師の人数（５）</t>
    <rPh sb="0" eb="2">
      <t>ジョウキ</t>
    </rPh>
    <rPh sb="11" eb="13">
      <t>ニンズウ</t>
    </rPh>
    <phoneticPr fontId="1"/>
  </si>
  <si>
    <t>上記以外の認定薬剤師の資格名（６）</t>
    <rPh sb="0" eb="2">
      <t>ジョウキ</t>
    </rPh>
    <rPh sb="2" eb="4">
      <t>イガイ</t>
    </rPh>
    <rPh sb="5" eb="7">
      <t>ニンテイ</t>
    </rPh>
    <rPh sb="7" eb="10">
      <t>ヤクザイシ</t>
    </rPh>
    <rPh sb="11" eb="13">
      <t>シカク</t>
    </rPh>
    <rPh sb="13" eb="14">
      <t>メイ</t>
    </rPh>
    <phoneticPr fontId="1"/>
  </si>
  <si>
    <t>上記以外の認定薬剤師の人数（６）</t>
    <rPh sb="0" eb="2">
      <t>ジョウキ</t>
    </rPh>
    <rPh sb="11" eb="13">
      <t>ニンズウ</t>
    </rPh>
    <phoneticPr fontId="1"/>
  </si>
  <si>
    <t>上記以外の認定薬剤師の資格名（７）</t>
    <rPh sb="0" eb="2">
      <t>ジョウキ</t>
    </rPh>
    <rPh sb="2" eb="4">
      <t>イガイ</t>
    </rPh>
    <rPh sb="5" eb="7">
      <t>ニンテイ</t>
    </rPh>
    <rPh sb="7" eb="10">
      <t>ヤクザイシ</t>
    </rPh>
    <rPh sb="11" eb="13">
      <t>シカク</t>
    </rPh>
    <rPh sb="13" eb="14">
      <t>メイ</t>
    </rPh>
    <phoneticPr fontId="1"/>
  </si>
  <si>
    <t>上記以外の認定薬剤師の人数（７）</t>
    <rPh sb="0" eb="2">
      <t>ジョウキ</t>
    </rPh>
    <rPh sb="11" eb="13">
      <t>ニンズウ</t>
    </rPh>
    <phoneticPr fontId="1"/>
  </si>
  <si>
    <t>上記以外の認定薬剤師の資格名（８）</t>
    <rPh sb="0" eb="2">
      <t>ジョウキ</t>
    </rPh>
    <rPh sb="2" eb="4">
      <t>イガイ</t>
    </rPh>
    <rPh sb="5" eb="7">
      <t>ニンテイ</t>
    </rPh>
    <rPh sb="7" eb="10">
      <t>ヤクザイシ</t>
    </rPh>
    <rPh sb="11" eb="13">
      <t>シカク</t>
    </rPh>
    <rPh sb="13" eb="14">
      <t>メイ</t>
    </rPh>
    <phoneticPr fontId="1"/>
  </si>
  <si>
    <t>上記以外の認定薬剤師の人数（８）</t>
    <rPh sb="0" eb="2">
      <t>ジョウキ</t>
    </rPh>
    <rPh sb="11" eb="13">
      <t>ニンズウ</t>
    </rPh>
    <phoneticPr fontId="1"/>
  </si>
  <si>
    <t>上記以外の認定薬剤師の資格名（９）</t>
    <rPh sb="0" eb="2">
      <t>ジョウキ</t>
    </rPh>
    <rPh sb="2" eb="4">
      <t>イガイ</t>
    </rPh>
    <rPh sb="5" eb="7">
      <t>ニンテイ</t>
    </rPh>
    <rPh sb="7" eb="10">
      <t>ヤクザイシ</t>
    </rPh>
    <rPh sb="11" eb="13">
      <t>シカク</t>
    </rPh>
    <rPh sb="13" eb="14">
      <t>メイ</t>
    </rPh>
    <phoneticPr fontId="1"/>
  </si>
  <si>
    <t>上記以外の認定薬剤師の人数（９）</t>
    <rPh sb="0" eb="2">
      <t>ジョウキ</t>
    </rPh>
    <rPh sb="11" eb="13">
      <t>ニンズウ</t>
    </rPh>
    <phoneticPr fontId="1"/>
  </si>
  <si>
    <t>登録販売者の人数</t>
    <rPh sb="0" eb="5">
      <t>トウロクハンバイシャ</t>
    </rPh>
    <phoneticPr fontId="1"/>
  </si>
  <si>
    <t>クリーンベンチの有無</t>
    <rPh sb="8" eb="10">
      <t>ウム</t>
    </rPh>
    <phoneticPr fontId="1"/>
  </si>
  <si>
    <t>安全キャビネットの有無</t>
    <rPh sb="0" eb="2">
      <t>アンゼン</t>
    </rPh>
    <rPh sb="9" eb="11">
      <t>ウム</t>
    </rPh>
    <phoneticPr fontId="1"/>
  </si>
  <si>
    <t>麻薬に係る調剤を実施した回数</t>
    <rPh sb="8" eb="10">
      <t>ジッシ</t>
    </rPh>
    <rPh sb="12" eb="14">
      <t>カイスウ</t>
    </rPh>
    <phoneticPr fontId="1"/>
  </si>
  <si>
    <t>小児の訪問薬剤管理指導の実績の有無</t>
    <rPh sb="15" eb="17">
      <t>ウム</t>
    </rPh>
    <phoneticPr fontId="1"/>
  </si>
  <si>
    <t>オンライン服薬指導に対応するシステム</t>
    <rPh sb="10" eb="12">
      <t>タイオウ</t>
    </rPh>
    <phoneticPr fontId="1"/>
  </si>
  <si>
    <t>オンライン服薬指導を実施した回数</t>
    <rPh sb="14" eb="16">
      <t>カイスウ</t>
    </rPh>
    <phoneticPr fontId="1"/>
  </si>
  <si>
    <t>リフィル処方箋の対応実績の件数</t>
    <rPh sb="13" eb="15">
      <t>ケンスウ</t>
    </rPh>
    <phoneticPr fontId="1"/>
  </si>
  <si>
    <t>検体測定室の検査項目の有無（AST(GOT)）</t>
    <rPh sb="11" eb="13">
      <t>ウム</t>
    </rPh>
    <phoneticPr fontId="1"/>
  </si>
  <si>
    <t>検体測定室の検査項目の有無（HDLコレステロール）</t>
  </si>
  <si>
    <t>検体測定室の検査項目の有無（LDLコレステロール）</t>
  </si>
  <si>
    <t>検体測定室の検査項目の有無（Non-HDLコレステロール）</t>
  </si>
  <si>
    <t>検体測定室の検査項目の有無（血糖）</t>
  </si>
  <si>
    <t>検体測定室の検査項目の有無（HbA1c）</t>
  </si>
  <si>
    <t>検体測定室の検査費用</t>
    <rPh sb="6" eb="8">
      <t>ケンサ</t>
    </rPh>
    <rPh sb="8" eb="10">
      <t>ヒヨウ</t>
    </rPh>
    <phoneticPr fontId="1"/>
  </si>
  <si>
    <t>事業継続計画（ＢＣＰ）の策定の有無</t>
  </si>
  <si>
    <t>非常用電源の有無</t>
  </si>
  <si>
    <t>「感染症の予防等の医療に関する法律」に基づく都道府県との協定の締結</t>
    <rPh sb="1" eb="4">
      <t>カンセンショウ</t>
    </rPh>
    <rPh sb="5" eb="7">
      <t>ヨボウ</t>
    </rPh>
    <rPh sb="7" eb="8">
      <t>ナド</t>
    </rPh>
    <rPh sb="9" eb="11">
      <t>イリョウ</t>
    </rPh>
    <rPh sb="12" eb="13">
      <t>カン</t>
    </rPh>
    <rPh sb="15" eb="17">
      <t>ホウリツ</t>
    </rPh>
    <rPh sb="19" eb="20">
      <t>モト</t>
    </rPh>
    <rPh sb="22" eb="26">
      <t>トドウフケン</t>
    </rPh>
    <rPh sb="28" eb="30">
      <t>キョウテイ</t>
    </rPh>
    <rPh sb="31" eb="33">
      <t>テイケツ</t>
    </rPh>
    <phoneticPr fontId="1"/>
  </si>
  <si>
    <t>新型コロナウイルス抗原検査キットの取扱いの有無</t>
  </si>
  <si>
    <t>入院時の情報を共有した回数</t>
  </si>
  <si>
    <t>退院時の情報を共有した回数</t>
  </si>
  <si>
    <t>入院時の情報を共有する体制及び退院時の情報を共有する体制に掲げるもののほか、医療機関に情報を共有した回数</t>
  </si>
  <si>
    <t>受診勧奨に係る情報等を医療機関に提供実績の有無</t>
  </si>
  <si>
    <t>調剤基本料の届出状況</t>
    <rPh sb="6" eb="7">
      <t>トド</t>
    </rPh>
    <rPh sb="7" eb="8">
      <t>デ</t>
    </rPh>
    <rPh sb="8" eb="10">
      <t>ジョウキョウ</t>
    </rPh>
    <phoneticPr fontId="1"/>
  </si>
  <si>
    <t>地域支援体制加算の届出状況</t>
  </si>
  <si>
    <t>連携強化加算の届出の有無</t>
  </si>
  <si>
    <t>勤務薬剤師の常勤の人数</t>
    <rPh sb="0" eb="2">
      <t>キンム</t>
    </rPh>
    <rPh sb="6" eb="8">
      <t>ジョウキン</t>
    </rPh>
    <phoneticPr fontId="1"/>
  </si>
  <si>
    <t>勤務薬剤師の非常勤の人数</t>
    <rPh sb="0" eb="2">
      <t>キンム</t>
    </rPh>
    <rPh sb="6" eb="9">
      <t>ヒジョウキン</t>
    </rPh>
    <phoneticPr fontId="1"/>
  </si>
  <si>
    <t>勤務薬剤師の非常勤の人数（常勤換算）</t>
  </si>
  <si>
    <t>ポルトガル語対応</t>
    <rPh sb="6" eb="8">
      <t>タイオウ</t>
    </rPh>
    <phoneticPr fontId="13"/>
  </si>
  <si>
    <t>ポルトガル語対応（レベル）</t>
    <rPh sb="5" eb="6">
      <t>ゴ</t>
    </rPh>
    <rPh sb="6" eb="8">
      <t>タイオウ</t>
    </rPh>
    <phoneticPr fontId="13"/>
  </si>
  <si>
    <t>ポルトガル語対応（事前連絡）</t>
  </si>
  <si>
    <t>電話による対応</t>
  </si>
  <si>
    <t>メールによる対応</t>
    <rPh sb="6" eb="8">
      <t>タイオウ</t>
    </rPh>
    <phoneticPr fontId="1"/>
  </si>
  <si>
    <t>SMSによる対応</t>
    <rPh sb="6" eb="8">
      <t>タイオウ</t>
    </rPh>
    <phoneticPr fontId="1"/>
  </si>
  <si>
    <t>その他の相談できるサービスの方法</t>
    <rPh sb="2" eb="3">
      <t>タ</t>
    </rPh>
    <rPh sb="4" eb="6">
      <t>ソウダン</t>
    </rPh>
    <rPh sb="14" eb="16">
      <t>ホウホウ</t>
    </rPh>
    <phoneticPr fontId="1"/>
  </si>
  <si>
    <t>電話による販売の有無</t>
    <rPh sb="0" eb="2">
      <t>デンワ</t>
    </rPh>
    <rPh sb="5" eb="7">
      <t>ハンバイ</t>
    </rPh>
    <rPh sb="8" eb="10">
      <t>ウム</t>
    </rPh>
    <phoneticPr fontId="1"/>
  </si>
  <si>
    <t>電話による販売時間</t>
    <rPh sb="0" eb="2">
      <t>デンワ</t>
    </rPh>
    <rPh sb="5" eb="7">
      <t>ハンバイ</t>
    </rPh>
    <rPh sb="7" eb="9">
      <t>ジカン</t>
    </rPh>
    <phoneticPr fontId="1"/>
  </si>
  <si>
    <t>電話による販売を行う医薬品の区分（薬局製造販売医薬品）</t>
    <rPh sb="0" eb="2">
      <t>デンワ</t>
    </rPh>
    <rPh sb="5" eb="7">
      <t>ハンバイ</t>
    </rPh>
    <rPh sb="8" eb="9">
      <t>オコナ</t>
    </rPh>
    <rPh sb="10" eb="13">
      <t>イヤクヒン</t>
    </rPh>
    <rPh sb="14" eb="16">
      <t>クブン</t>
    </rPh>
    <phoneticPr fontId="1"/>
  </si>
  <si>
    <t>電話による販売を行う医薬品の区分（第１類医薬品）</t>
    <rPh sb="0" eb="2">
      <t>デンワ</t>
    </rPh>
    <rPh sb="5" eb="7">
      <t>ハンバイ</t>
    </rPh>
    <rPh sb="8" eb="9">
      <t>オコナ</t>
    </rPh>
    <rPh sb="10" eb="13">
      <t>イヤクヒン</t>
    </rPh>
    <phoneticPr fontId="1"/>
  </si>
  <si>
    <t>電話による販売を行う医薬品の区分（第２類医薬品）</t>
    <rPh sb="0" eb="2">
      <t>デンワ</t>
    </rPh>
    <rPh sb="5" eb="7">
      <t>ハンバイ</t>
    </rPh>
    <rPh sb="8" eb="9">
      <t>オコナ</t>
    </rPh>
    <rPh sb="10" eb="13">
      <t>イヤクヒン</t>
    </rPh>
    <phoneticPr fontId="1"/>
  </si>
  <si>
    <t>電話による販売を行う医薬品の区分（第３類医薬品）</t>
    <rPh sb="0" eb="2">
      <t>デンワ</t>
    </rPh>
    <rPh sb="5" eb="7">
      <t>ハンバイ</t>
    </rPh>
    <rPh sb="8" eb="9">
      <t>オコナ</t>
    </rPh>
    <rPh sb="10" eb="13">
      <t>イヤクヒン</t>
    </rPh>
    <phoneticPr fontId="1"/>
  </si>
  <si>
    <t>インターネットによる販売の有無</t>
    <rPh sb="10" eb="12">
      <t>ハンバイ</t>
    </rPh>
    <rPh sb="13" eb="15">
      <t>ウム</t>
    </rPh>
    <phoneticPr fontId="1"/>
  </si>
  <si>
    <t>インターネットによる販売時間</t>
    <rPh sb="10" eb="12">
      <t>ハンバイ</t>
    </rPh>
    <rPh sb="12" eb="14">
      <t>ジカン</t>
    </rPh>
    <phoneticPr fontId="1"/>
  </si>
  <si>
    <t>インターネットによる販売を行う医薬品の区分（薬局製造販売医薬品）</t>
    <rPh sb="10" eb="12">
      <t>ハンバイ</t>
    </rPh>
    <rPh sb="13" eb="14">
      <t>オコナ</t>
    </rPh>
    <rPh sb="15" eb="18">
      <t>イヤクヒン</t>
    </rPh>
    <phoneticPr fontId="1"/>
  </si>
  <si>
    <t>インターネットによる販売を行う医薬品の区分（第１類医薬品）</t>
    <rPh sb="10" eb="12">
      <t>ハンバイ</t>
    </rPh>
    <rPh sb="13" eb="14">
      <t>オコナ</t>
    </rPh>
    <rPh sb="15" eb="18">
      <t>イヤクヒン</t>
    </rPh>
    <phoneticPr fontId="1"/>
  </si>
  <si>
    <t>インターネットによる販売を行う医薬品の区分（第２類医薬品）</t>
    <rPh sb="10" eb="12">
      <t>ハンバイ</t>
    </rPh>
    <rPh sb="13" eb="14">
      <t>オコナ</t>
    </rPh>
    <rPh sb="15" eb="18">
      <t>イヤクヒン</t>
    </rPh>
    <phoneticPr fontId="1"/>
  </si>
  <si>
    <t>インターネットによる販売を行う医薬品の区分（第３類医薬品）</t>
    <rPh sb="10" eb="12">
      <t>ハンバイ</t>
    </rPh>
    <rPh sb="13" eb="14">
      <t>オコナ</t>
    </rPh>
    <rPh sb="15" eb="18">
      <t>イヤクヒン</t>
    </rPh>
    <phoneticPr fontId="1"/>
  </si>
  <si>
    <t>カタログによる販売の有無</t>
    <rPh sb="7" eb="9">
      <t>ハンバイ</t>
    </rPh>
    <rPh sb="10" eb="12">
      <t>ウム</t>
    </rPh>
    <phoneticPr fontId="1"/>
  </si>
  <si>
    <t>カタログによる販売時間</t>
    <rPh sb="7" eb="9">
      <t>ハンバイ</t>
    </rPh>
    <rPh sb="9" eb="11">
      <t>ジカン</t>
    </rPh>
    <phoneticPr fontId="1"/>
  </si>
  <si>
    <t>カタログによる販売を行う医薬品の区分（薬局製造販売医薬品）</t>
    <rPh sb="7" eb="9">
      <t>ハンバイ</t>
    </rPh>
    <rPh sb="10" eb="11">
      <t>オコナ</t>
    </rPh>
    <rPh sb="12" eb="15">
      <t>イヤクヒン</t>
    </rPh>
    <phoneticPr fontId="1"/>
  </si>
  <si>
    <t>カタログによる販売を行う医薬品の区分（第１類医薬品）</t>
    <rPh sb="7" eb="9">
      <t>ハンバイ</t>
    </rPh>
    <rPh sb="10" eb="11">
      <t>オコナ</t>
    </rPh>
    <rPh sb="12" eb="15">
      <t>イヤクヒン</t>
    </rPh>
    <phoneticPr fontId="1"/>
  </si>
  <si>
    <t>カタログによる販売を行う医薬品の区分（第２類医薬品）</t>
    <rPh sb="7" eb="9">
      <t>ハンバイ</t>
    </rPh>
    <rPh sb="10" eb="11">
      <t>オコナ</t>
    </rPh>
    <rPh sb="12" eb="15">
      <t>イヤクヒン</t>
    </rPh>
    <phoneticPr fontId="1"/>
  </si>
  <si>
    <t>カタログによる販売を行う医薬品の区分（第３類医薬品）</t>
    <rPh sb="7" eb="9">
      <t>ハンバイ</t>
    </rPh>
    <rPh sb="10" eb="11">
      <t>オコナ</t>
    </rPh>
    <rPh sb="12" eb="15">
      <t>イヤクヒン</t>
    </rPh>
    <phoneticPr fontId="1"/>
  </si>
  <si>
    <t>その他の販売方法の通信手段</t>
    <rPh sb="2" eb="3">
      <t>タ</t>
    </rPh>
    <rPh sb="4" eb="6">
      <t>ハンバイ</t>
    </rPh>
    <rPh sb="6" eb="8">
      <t>ホウホウ</t>
    </rPh>
    <rPh sb="9" eb="11">
      <t>ツウシン</t>
    </rPh>
    <rPh sb="11" eb="13">
      <t>シュダン</t>
    </rPh>
    <phoneticPr fontId="1"/>
  </si>
  <si>
    <t>その他の方法による販売時間</t>
    <rPh sb="2" eb="3">
      <t>タ</t>
    </rPh>
    <rPh sb="4" eb="6">
      <t>ホウホウ</t>
    </rPh>
    <rPh sb="9" eb="11">
      <t>ハンバイ</t>
    </rPh>
    <rPh sb="11" eb="13">
      <t>ジカン</t>
    </rPh>
    <phoneticPr fontId="1"/>
  </si>
  <si>
    <t>その他の方法による販売を行う医薬品の区分（薬局製造販売医薬品）</t>
    <rPh sb="9" eb="11">
      <t>ハンバイ</t>
    </rPh>
    <rPh sb="12" eb="13">
      <t>オコナ</t>
    </rPh>
    <rPh sb="14" eb="17">
      <t>イヤクヒン</t>
    </rPh>
    <phoneticPr fontId="1"/>
  </si>
  <si>
    <t>その他の方法による販売を行う医薬品の区分（第１類医薬品）</t>
    <rPh sb="9" eb="11">
      <t>ハンバイ</t>
    </rPh>
    <rPh sb="12" eb="13">
      <t>オコナ</t>
    </rPh>
    <rPh sb="14" eb="17">
      <t>イヤクヒン</t>
    </rPh>
    <phoneticPr fontId="1"/>
  </si>
  <si>
    <t>その他の方法による販売を行う医薬品の区分（第２類医薬品）</t>
    <rPh sb="9" eb="11">
      <t>ハンバイ</t>
    </rPh>
    <rPh sb="12" eb="13">
      <t>オコナ</t>
    </rPh>
    <rPh sb="14" eb="17">
      <t>イヤクヒン</t>
    </rPh>
    <phoneticPr fontId="1"/>
  </si>
  <si>
    <t>その他の方法による販売を行う医薬品の区分（第３類医薬品）</t>
    <rPh sb="9" eb="11">
      <t>ハンバイ</t>
    </rPh>
    <rPh sb="12" eb="13">
      <t>オコナ</t>
    </rPh>
    <rPh sb="14" eb="17">
      <t>イヤクヒン</t>
    </rPh>
    <phoneticPr fontId="1"/>
  </si>
  <si>
    <t>薬局医薬品の取扱品目数</t>
  </si>
  <si>
    <t>要指導医薬品・一般用医薬品の取扱品目数</t>
    <rPh sb="7" eb="10">
      <t>イッパンヨウ</t>
    </rPh>
    <rPh sb="10" eb="13">
      <t>イヤクヒン</t>
    </rPh>
    <rPh sb="18" eb="19">
      <t>スウ</t>
    </rPh>
    <phoneticPr fontId="1"/>
  </si>
  <si>
    <t>病者用食品</t>
  </si>
  <si>
    <t>乳児用調整乳</t>
  </si>
  <si>
    <t>えん下困難者用食品</t>
  </si>
  <si>
    <t>配送サービスの利用可否</t>
  </si>
  <si>
    <t>配送の方法</t>
  </si>
  <si>
    <t>配送の費用</t>
  </si>
  <si>
    <t>くすりと健康相談薬局である旨の表示</t>
  </si>
  <si>
    <t>オンライン診療実施の有無</t>
    <phoneticPr fontId="5"/>
  </si>
  <si>
    <t>地域医療連携窓口設置機能（以外の機能）</t>
    <phoneticPr fontId="20"/>
  </si>
  <si>
    <t>急性期患者受入れ（【脳卒中急性期】救急患者の受入体制　２４時間受入可能）</t>
    <phoneticPr fontId="5"/>
  </si>
  <si>
    <t>マイナンバーカードの保険証利用により取得した診療情報を活用した診療の実施の有無</t>
    <phoneticPr fontId="5"/>
  </si>
  <si>
    <t>マイナンバーカードの保険証利用により取得した診療情報を活用した診療の実施の有無</t>
    <phoneticPr fontId="27"/>
  </si>
  <si>
    <t>電子処方箋の発行の可否</t>
    <phoneticPr fontId="5"/>
  </si>
  <si>
    <t>介護老人福祉施設</t>
    <phoneticPr fontId="5"/>
  </si>
  <si>
    <t>医療事故調査制度に関する研修（医療事故調査・支援センター又は支援団体等連絡協議会が開催するものに限る）の管理者の受講の有無</t>
    <phoneticPr fontId="5"/>
  </si>
  <si>
    <t>看護師</t>
    <phoneticPr fontId="27"/>
  </si>
  <si>
    <t>准看護師</t>
    <phoneticPr fontId="27"/>
  </si>
  <si>
    <t>他の病院又は診療所についての医療安全対策に関する評価の実施の有無</t>
    <phoneticPr fontId="5"/>
  </si>
  <si>
    <t>医療安全対策に関する他の病院又は診療所からの評価の受審の有無</t>
    <phoneticPr fontId="5"/>
  </si>
  <si>
    <t>一般財団法人日本品質保証機構による認定の有無</t>
    <phoneticPr fontId="5"/>
  </si>
  <si>
    <t>医療事故情報収集等事業参加有無</t>
    <phoneticPr fontId="5"/>
  </si>
  <si>
    <t>その他認定薬剤師資格名</t>
    <phoneticPr fontId="5"/>
  </si>
  <si>
    <t>その他認定薬剤師数</t>
    <phoneticPr fontId="5"/>
  </si>
  <si>
    <t>無菌製剤処理に係る調剤を当該薬局において実施した回数</t>
    <phoneticPr fontId="5"/>
  </si>
  <si>
    <t>無菌製剤処理に係る調剤を他の薬局の無菌調剤室を利用して実施した回数</t>
    <phoneticPr fontId="5"/>
  </si>
  <si>
    <t>無菌製剤処理に係る特記事項</t>
    <phoneticPr fontId="5"/>
  </si>
  <si>
    <t>居宅等で調剤業務</t>
    <phoneticPr fontId="5"/>
  </si>
  <si>
    <t>携帯型ディスポーザブル注入ポンプ（PCA型）の取扱いの有無</t>
    <phoneticPr fontId="5"/>
  </si>
  <si>
    <t>医療的ケア児への薬学的管理・指導の可否</t>
    <phoneticPr fontId="5"/>
  </si>
  <si>
    <t>高度管理医療機器の販売業許可の有無</t>
    <phoneticPr fontId="5"/>
  </si>
  <si>
    <t>高度管理医療機器の貸与業許可の有無</t>
    <phoneticPr fontId="5"/>
  </si>
  <si>
    <t>症例検討会議等開催</t>
    <phoneticPr fontId="5"/>
  </si>
  <si>
    <t>処方箋応需者数</t>
    <phoneticPr fontId="5"/>
  </si>
  <si>
    <t>【マイナンバーカードの保険証利用により取得した診療情報を活用した診療の実施の有無】</t>
    <phoneticPr fontId="26"/>
  </si>
  <si>
    <t>【電子処方箋の発行の可否】</t>
    <phoneticPr fontId="26"/>
  </si>
  <si>
    <t>医療事故調査制度に関する研修（医療事故調査・支援センター又は支援団体等連絡協議会が開催するものに限る）の管理者の受講の有無</t>
    <rPh sb="0" eb="2">
      <t>イリョウ</t>
    </rPh>
    <rPh sb="2" eb="4">
      <t>ジコ</t>
    </rPh>
    <rPh sb="4" eb="6">
      <t>チョウサ</t>
    </rPh>
    <rPh sb="6" eb="8">
      <t>セイド</t>
    </rPh>
    <rPh sb="9" eb="10">
      <t>カン</t>
    </rPh>
    <rPh sb="12" eb="14">
      <t>ケンシュウ</t>
    </rPh>
    <rPh sb="15" eb="17">
      <t>イリョウ</t>
    </rPh>
    <rPh sb="17" eb="19">
      <t>ジコ</t>
    </rPh>
    <rPh sb="19" eb="21">
      <t>チョウサ</t>
    </rPh>
    <rPh sb="22" eb="24">
      <t>シエン</t>
    </rPh>
    <rPh sb="28" eb="29">
      <t>マタ</t>
    </rPh>
    <rPh sb="30" eb="32">
      <t>シエン</t>
    </rPh>
    <rPh sb="32" eb="34">
      <t>ダンタイ</t>
    </rPh>
    <rPh sb="34" eb="35">
      <t>ナド</t>
    </rPh>
    <rPh sb="35" eb="37">
      <t>レンラク</t>
    </rPh>
    <rPh sb="37" eb="40">
      <t>キョウギカイ</t>
    </rPh>
    <rPh sb="41" eb="43">
      <t>カイサイ</t>
    </rPh>
    <rPh sb="48" eb="49">
      <t>カギ</t>
    </rPh>
    <rPh sb="52" eb="55">
      <t>カンリシャ</t>
    </rPh>
    <rPh sb="56" eb="58">
      <t>ジュコウ</t>
    </rPh>
    <rPh sb="59" eb="61">
      <t>ウム</t>
    </rPh>
    <phoneticPr fontId="27"/>
  </si>
  <si>
    <t>駐車場有無</t>
    <rPh sb="0" eb="3">
      <t>チュウシャジョウ</t>
    </rPh>
    <rPh sb="3" eb="5">
      <t>ウム</t>
    </rPh>
    <phoneticPr fontId="27"/>
  </si>
  <si>
    <t>院内処方の有無</t>
    <rPh sb="0" eb="2">
      <t>インナイ</t>
    </rPh>
    <rPh sb="2" eb="4">
      <t>ショホウ</t>
    </rPh>
    <rPh sb="5" eb="7">
      <t>ウム</t>
    </rPh>
    <phoneticPr fontId="27"/>
  </si>
  <si>
    <t>院外処方の有無</t>
    <rPh sb="0" eb="2">
      <t>インガイ</t>
    </rPh>
    <rPh sb="2" eb="4">
      <t>ショホウ</t>
    </rPh>
    <rPh sb="5" eb="7">
      <t>ウム</t>
    </rPh>
    <phoneticPr fontId="27"/>
  </si>
  <si>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</si>
  <si>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</si>
  <si>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t>
    <phoneticPr fontId="5"/>
  </si>
  <si>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t>
    <phoneticPr fontId="5"/>
  </si>
  <si>
    <t>SELECT col_1, col_2, col_3, col_4, col_5, col_6, col_7, col_8, col_9, col_10, col_11, col_12, col_13, col_14, col_15, col_16, col_17, col_18, col_19, col_20, col_21, col_22, col_23, col_24, col_25, col_26</t>
    <phoneticPr fontId="5"/>
  </si>
  <si>
    <t>相談時間１（終了時間）</t>
    <phoneticPr fontId="5"/>
  </si>
  <si>
    <t>相談時間１</t>
    <phoneticPr fontId="5"/>
  </si>
  <si>
    <t>相談時間２</t>
    <phoneticPr fontId="5"/>
  </si>
  <si>
    <t>急性期患者受入れ（脳卒中急性期リハビリテーションのうち摂食・嚥下障害への対応）</t>
    <phoneticPr fontId="5"/>
  </si>
  <si>
    <t>人権擁護委員会</t>
    <phoneticPr fontId="5"/>
  </si>
  <si>
    <t>倫理委員会の設置2</t>
    <phoneticPr fontId="5"/>
  </si>
  <si>
    <t>じょくそう対策2</t>
    <phoneticPr fontId="5"/>
  </si>
  <si>
    <t>店舗販売業の併設</t>
    <phoneticPr fontId="5"/>
  </si>
  <si>
    <t>地域薬学ケア専門薬剤師の人数</t>
    <phoneticPr fontId="5"/>
  </si>
  <si>
    <t>管理栄養士の人数</t>
    <phoneticPr fontId="5"/>
  </si>
  <si>
    <t>栄養士の人数</t>
    <phoneticPr fontId="5"/>
  </si>
  <si>
    <t>その他資格者の人数</t>
    <phoneticPr fontId="5"/>
  </si>
  <si>
    <t>無菌調剤室の有無</t>
    <phoneticPr fontId="5"/>
  </si>
  <si>
    <t>医療を受ける者の居宅等において行う調剤業務の実施件数</t>
    <phoneticPr fontId="5"/>
  </si>
  <si>
    <t>オンライン服薬指導に関するページのURL</t>
    <phoneticPr fontId="5"/>
  </si>
  <si>
    <t>マイナンバーカードの保険証利用により取得した薬剤情報等を活用した調剤の実施</t>
    <phoneticPr fontId="5"/>
  </si>
  <si>
    <t>緊急避妊薬の調剤の対応可否</t>
    <phoneticPr fontId="5"/>
  </si>
  <si>
    <t>オンライン診療に伴う緊急避妊薬の調剤の対応可否</t>
    <phoneticPr fontId="5"/>
  </si>
  <si>
    <t>検体測定室の設置の有無</t>
    <phoneticPr fontId="5"/>
  </si>
  <si>
    <t>検体測定室の検査項目の有無（ALT(GPT)）</t>
    <phoneticPr fontId="5"/>
  </si>
  <si>
    <t>検体測定室の検査項目の有無（γ―GT（γ―GTP））</t>
    <phoneticPr fontId="5"/>
  </si>
  <si>
    <t>検体測定室の検査項目の有無（中性脂肪（TG））</t>
    <phoneticPr fontId="5"/>
  </si>
  <si>
    <t>韓国語・朝鮮語対応（事前連絡）</t>
    <phoneticPr fontId="5"/>
  </si>
  <si>
    <t>3333333333</t>
  </si>
  <si>
    <t>処理用2</t>
  </si>
  <si>
    <t>D9a</t>
    <phoneticPr fontId="5"/>
  </si>
  <si>
    <t>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t>
    <phoneticPr fontId="5"/>
  </si>
  <si>
    <t>D9b</t>
    <phoneticPr fontId="5"/>
  </si>
  <si>
    <t>D9c</t>
    <phoneticPr fontId="5"/>
  </si>
  <si>
    <t>D9d</t>
    <phoneticPr fontId="5"/>
  </si>
  <si>
    <t>D9e</t>
    <phoneticPr fontId="5"/>
  </si>
  <si>
    <t>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t>
    <phoneticPr fontId="5"/>
  </si>
  <si>
    <t>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t>
    <phoneticPr fontId="5"/>
  </si>
  <si>
    <t>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t>
    <phoneticPr fontId="5"/>
  </si>
  <si>
    <t>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t>
    <phoneticPr fontId="5"/>
  </si>
  <si>
    <t>整形外科専門医　公益社団法人日本整形外科学会</t>
  </si>
  <si>
    <t>皮膚科専門医　公益社団法人日本皮膚科学会</t>
  </si>
  <si>
    <t>麻酔科専門医　公益社団法人日本麻酔科学会</t>
  </si>
  <si>
    <t>放射線科専門医　公益社団法人日本医学放射線学会</t>
  </si>
  <si>
    <t>眼科専門医　公益財団法人日本眼科学会</t>
  </si>
  <si>
    <t>産婦人科専門医　公益社団法人日本産科婦人科学会</t>
  </si>
  <si>
    <t>耳鼻咽喉科専門医　一般社団法人日本耳鼻咽喉科学会</t>
  </si>
  <si>
    <t>泌尿器科専門医　一般社団法人日本泌尿器科学会</t>
  </si>
  <si>
    <t>形成外科専門医　一般社団法人日本形成外科学会</t>
  </si>
  <si>
    <t>病理専門医　一般社団法人日本病理学会</t>
  </si>
  <si>
    <t>総合内科専門医　一般社団法人日本内科学会</t>
  </si>
  <si>
    <t>外科専門医　一般社団法人日本外科学会</t>
  </si>
  <si>
    <t>糖尿病専門医　一般社団法人日本糖尿病学会</t>
  </si>
  <si>
    <t>肝臓専門医　一般社団法人日本肝臓学会</t>
  </si>
  <si>
    <t>感染症専門医　一般社団法人日本感染症学会</t>
  </si>
  <si>
    <t>救急科専門医　一般社団法人日本救急医学会</t>
  </si>
  <si>
    <t>血液専門医　一般社団法人日本血液学会</t>
  </si>
  <si>
    <t>循環器専門医　一般社団法人日本循環器学会</t>
  </si>
  <si>
    <t>呼吸器専門医　一般社団法人日本呼吸器学会</t>
  </si>
  <si>
    <t>消化器病専門医　一般財団法人日本消化器病学会</t>
  </si>
  <si>
    <t>腎臓専門医　一般社団法人日本腎臓学会</t>
  </si>
  <si>
    <t>小児科専門医　公益社団法人日本小児科学会</t>
  </si>
  <si>
    <t>内分泌代謝科専門医　一般社団法人日本内分泌学会</t>
  </si>
  <si>
    <t>消化器外科専門医　一般社団法人日本消化器外科学会</t>
  </si>
  <si>
    <t>超音波専門医　公益社団法人日本超音波医学会</t>
  </si>
  <si>
    <t>細胞診専門医　公益社団法人日本臨床細胞学会</t>
  </si>
  <si>
    <t>透析専門医　一般社団法人日本透析医学会</t>
  </si>
  <si>
    <t>脳神経外科専門医　一般社団法人日本脳神経外科学会</t>
  </si>
  <si>
    <t>リハビリテーション科専門医　公益社団法人日本リハビリテーション医学会</t>
  </si>
  <si>
    <t>老年病専門医　一般社団法人日本老年医学会</t>
  </si>
  <si>
    <t>心臓血管外科専門医　特定非営利活動法人日本血管外科学会</t>
  </si>
  <si>
    <t>心臓血管外科専門医　特定非営利活動法人日本心臓血管外科学会</t>
  </si>
  <si>
    <t>呼吸器外科専門医　特定非営利活動法人日本呼吸器外科学会</t>
  </si>
  <si>
    <t>消化器内視鏡専門医　一般社団法人日本消化器内視鏡学会</t>
  </si>
  <si>
    <t>小児外科専門医　特定非営利活動法人日本小児外科学会</t>
  </si>
  <si>
    <t>神経内科専門医　一般社団法人日本神経学会</t>
  </si>
  <si>
    <t>リウマチ専門医　一般社団法人日本リウマチ学会</t>
  </si>
  <si>
    <t>乳腺専門医　一般社団法人日本乳癌学会</t>
  </si>
  <si>
    <t>臨床遺伝専門医　一般社団法人日本人類遺伝学会</t>
  </si>
  <si>
    <t>漢方専門医　一般社団法人日本東洋医学会</t>
  </si>
  <si>
    <t>レーザー専門医　特定非営利活動法人日本レーザー医学会</t>
  </si>
  <si>
    <t>気管支鏡専門医　特定非営利活動法人日本呼吸器内視鏡学会</t>
  </si>
  <si>
    <t>アレルギー専門医　一般社団法人日本アレルギー学会</t>
  </si>
  <si>
    <t>核医学専門医　一般社団法人日本核医学会</t>
  </si>
  <si>
    <t>気管食道科専門医　特定非営利活動法人日本気管食道科学会</t>
  </si>
  <si>
    <t>大腸肛門病専門医　一般社団法人日本大腸肛門病学会</t>
  </si>
  <si>
    <t>婦人科腫瘍専門医　公益社団法人日本婦人科腫瘍学会</t>
  </si>
  <si>
    <t>ペインクリニック専門医　一般社団法人日本ペインクリニック学会</t>
  </si>
  <si>
    <t>熱傷専門医　一般社団法人日本熱傷学会</t>
  </si>
  <si>
    <t>脳血管内治療専門医　特定非営利活動法人日本脳神経血管内治療学会</t>
  </si>
  <si>
    <t>がん薬物療法専門医　公益社団法人日本臨床腫瘍学会</t>
  </si>
  <si>
    <t>周産期(新生児)専門医　一般社団法人日本周産期･新生児医学会</t>
  </si>
  <si>
    <t>生殖医療専門医　一般社団法人日本生殖医学会</t>
  </si>
  <si>
    <t>小児神経専門医　一般社団法人日本小児神経学会</t>
  </si>
  <si>
    <t>心療内科専門医　特定非営利活動法人日本心療内科学会</t>
  </si>
  <si>
    <t>一般病院連携精神医学専門医　一般社団法人日本総合病院精神医学会</t>
  </si>
  <si>
    <t>精神科専門医　公益社団法人日本精神神経学会</t>
  </si>
  <si>
    <t>口腔外科専門医　公益社団法人日本口腔外科学会</t>
  </si>
  <si>
    <t>歯周病専門医　特定非営利活動法人日本歯周病学会</t>
  </si>
  <si>
    <t>歯科麻酔専門医　一般社団法人日本歯科麻酔学会</t>
  </si>
  <si>
    <t>小児歯科専門医　公益社団法人日本小児歯科学会</t>
  </si>
  <si>
    <t>歯科放射線専門医　特定非営利活動法人日本歯科放射線学会</t>
  </si>
  <si>
    <t>がん専門薬剤師　一般社団法人日本医療薬学会</t>
  </si>
  <si>
    <t>がん看護専門看護師　公益社団法人日本看護協会</t>
  </si>
  <si>
    <t>小児看護専門看護師　公益社団法人日本看護協会</t>
  </si>
  <si>
    <t>精神看護専門看護師　公益社団法人日本看護協会</t>
  </si>
  <si>
    <t>地域看護専門看護師　公益社団法人日本看護協会</t>
  </si>
  <si>
    <t>母性看護専門看護師　公益社団法人日本看護協会</t>
  </si>
  <si>
    <t>老人看護専門看護師　公益社団法人日本看護協会</t>
  </si>
  <si>
    <t>がん化学療法看護認定看護師　公益社団法人日本看護協会</t>
  </si>
  <si>
    <t>がん性疼痛看護認定看護師　公益社団法人日本看護協会</t>
  </si>
  <si>
    <t>感染管理認定看護師　公益社団法人日本看護協会</t>
  </si>
  <si>
    <t>救急看護認定看護師　公益社団法人日本看護協会</t>
  </si>
  <si>
    <t>手術看護認定看護師　公益社団法人日本看護協会</t>
  </si>
  <si>
    <t>小児救急看護認定看護師　公益社団法人日本看護協会</t>
  </si>
  <si>
    <t>新生児集中ケア認定看護師　公益社団法人日本看護協会</t>
  </si>
  <si>
    <t>摂食・嚥下障害看護認定看護師　公益社団法人日本看護協会</t>
  </si>
  <si>
    <t>透析看護認定看護師　公益社団法人日本看護協会</t>
  </si>
  <si>
    <t>乳がん看護認定看護師　公益社団法人日本看護協会</t>
  </si>
  <si>
    <t>訪問看護認定看護師　公益社団法人日本看護協会</t>
  </si>
  <si>
    <t>感染症看護専門看護師　公益社団法人日本看護協会</t>
  </si>
  <si>
    <t>急性・重症患者看護専門看護師　公益社団法人日本看護協会</t>
  </si>
  <si>
    <t>慢性疾患看護専門看護師　公益社団法人日本看護協会</t>
  </si>
  <si>
    <t>緩和ケア認定看護師　公益社団法人日本看護協会</t>
  </si>
  <si>
    <t>集中ケア認定看護師　公益社団法人日本看護協会</t>
  </si>
  <si>
    <t>認知症看護認定看護師　公益社団法人日本看護協会</t>
  </si>
  <si>
    <t>皮膚・排泄ケア認定看護師　公益社団法人日本看護協会</t>
  </si>
  <si>
    <t>不妊症看護認定看護師　公益社団法人日本看護協会</t>
  </si>
  <si>
    <t>がん放射線療法看護認定看護師　公益社団法人日本看護協会</t>
  </si>
  <si>
    <t>乳癌専門医　日本乳癌学会</t>
  </si>
  <si>
    <t>外来がん治療専門薬剤師　一般社団法人日本臨床腫瘍薬学会</t>
  </si>
  <si>
    <t>糖尿病看護認定看護師　公益社団法人日本看護協会</t>
    <phoneticPr fontId="5"/>
  </si>
  <si>
    <t>透析看護認定看護師　公益社団法人日本看護協会</t>
    <phoneticPr fontId="5"/>
  </si>
  <si>
    <t>整形外科専門医　公益社団法人日本整形外科学会</t>
    <phoneticPr fontId="5"/>
  </si>
  <si>
    <t>管理栄養士</t>
  </si>
  <si>
    <t>栄養士</t>
  </si>
  <si>
    <t>人間ドックに関する特記事項</t>
    <phoneticPr fontId="5"/>
  </si>
  <si>
    <t>パラコート剤</t>
    <phoneticPr fontId="5"/>
  </si>
  <si>
    <t>日常的な医学管理及び重症化予防</t>
    <phoneticPr fontId="5"/>
  </si>
  <si>
    <t>地域の医療機関等との連携</t>
    <phoneticPr fontId="5"/>
  </si>
  <si>
    <t>１日以上人間ドック</t>
    <phoneticPr fontId="5"/>
  </si>
  <si>
    <t>出張専門の助産所</t>
    <phoneticPr fontId="5"/>
  </si>
  <si>
    <t>会社等の企業内従業員対象の医療機関</t>
    <phoneticPr fontId="5"/>
  </si>
  <si>
    <t>助産所のみ</t>
    <phoneticPr fontId="5"/>
  </si>
  <si>
    <t>予約用ホームページ</t>
    <phoneticPr fontId="5"/>
  </si>
  <si>
    <t>休日・全夜間診療事業実施医療機関（２科（内科系・外科系））</t>
    <phoneticPr fontId="5"/>
  </si>
  <si>
    <t>対応可能日時(助産所)</t>
    <phoneticPr fontId="5"/>
  </si>
  <si>
    <t>障害者歯科相談医の指定の有無</t>
    <phoneticPr fontId="5"/>
  </si>
  <si>
    <t>防災体制マニュアル有り</t>
    <phoneticPr fontId="5"/>
  </si>
  <si>
    <t>医療ソーシャルワーカーの配置人数（非常勤を含む場合は常勤換算後の人数）</t>
    <phoneticPr fontId="5"/>
  </si>
  <si>
    <t>時間外診療の実施</t>
    <phoneticPr fontId="5"/>
  </si>
  <si>
    <t>ＡＥＤ(自動体外式除細動器）有り</t>
    <phoneticPr fontId="5"/>
  </si>
  <si>
    <t>地域包括診療加算の届出</t>
    <phoneticPr fontId="5"/>
  </si>
  <si>
    <t>地域包括診療加算の届出（かかりつけ医に関するもの）</t>
    <phoneticPr fontId="5"/>
  </si>
  <si>
    <t>セカンド・オピニオンに関する状況（特記事項）</t>
    <phoneticPr fontId="5"/>
  </si>
  <si>
    <t>救急告示医療機関</t>
    <phoneticPr fontId="5"/>
  </si>
  <si>
    <t>医療安全管理者の配置の有無</t>
    <rPh sb="0" eb="2">
      <t>イリョウ</t>
    </rPh>
    <rPh sb="2" eb="4">
      <t>アンゼン</t>
    </rPh>
    <rPh sb="4" eb="6">
      <t>カンリ</t>
    </rPh>
    <rPh sb="6" eb="7">
      <t>シャ</t>
    </rPh>
    <rPh sb="8" eb="10">
      <t>ハイチ</t>
    </rPh>
    <rPh sb="11" eb="13">
      <t>ウム</t>
    </rPh>
    <phoneticPr fontId="27"/>
  </si>
  <si>
    <t>所在地</t>
    <phoneticPr fontId="27"/>
  </si>
  <si>
    <t>正式名称</t>
    <rPh sb="0" eb="2">
      <t>セイシキ</t>
    </rPh>
    <rPh sb="2" eb="4">
      <t>メイショウ</t>
    </rPh>
    <phoneticPr fontId="27"/>
  </si>
  <si>
    <t>正式名称（フリガナ）</t>
    <phoneticPr fontId="27"/>
  </si>
  <si>
    <t>開設者名</t>
    <phoneticPr fontId="27"/>
  </si>
  <si>
    <t>管理者名</t>
    <phoneticPr fontId="27"/>
  </si>
  <si>
    <t>郵便番号</t>
    <phoneticPr fontId="27"/>
  </si>
  <si>
    <t>特記事項　（2000文字以内）</t>
    <rPh sb="0" eb="2">
      <t>トッキ</t>
    </rPh>
    <rPh sb="2" eb="4">
      <t>ジコウ</t>
    </rPh>
    <phoneticPr fontId="27"/>
  </si>
  <si>
    <t>建築物移動等円滑化基準へ適合</t>
    <phoneticPr fontId="5"/>
  </si>
  <si>
    <t>最寄りの駅の路線名</t>
  </si>
  <si>
    <t>最寄りの駅の路線名</t>
    <rPh sb="0" eb="2">
      <t>モヨ</t>
    </rPh>
    <rPh sb="4" eb="5">
      <t>エキ</t>
    </rPh>
    <rPh sb="6" eb="8">
      <t>ロセン</t>
    </rPh>
    <rPh sb="8" eb="9">
      <t>メイ</t>
    </rPh>
    <phoneticPr fontId="27"/>
  </si>
  <si>
    <t>最寄り駅から医療機関までの徒歩による所要時間（分）</t>
  </si>
  <si>
    <t>最寄り駅から医療機関までの徒歩による所要時間（分）</t>
    <rPh sb="0" eb="2">
      <t>モヨ</t>
    </rPh>
    <rPh sb="3" eb="4">
      <t>エキ</t>
    </rPh>
    <rPh sb="6" eb="8">
      <t>イリョウ</t>
    </rPh>
    <rPh sb="8" eb="10">
      <t>キカン</t>
    </rPh>
    <rPh sb="13" eb="15">
      <t>トホ</t>
    </rPh>
    <rPh sb="18" eb="20">
      <t>ショヨウ</t>
    </rPh>
    <rPh sb="20" eb="22">
      <t>ジカン</t>
    </rPh>
    <rPh sb="23" eb="24">
      <t>ブン</t>
    </rPh>
    <phoneticPr fontId="27"/>
  </si>
  <si>
    <t>バスによる医療機関までの経路１</t>
  </si>
  <si>
    <t>バスによる医療機関までの経路２</t>
    <phoneticPr fontId="27"/>
  </si>
  <si>
    <t>バスによる医療機関までの経路３</t>
    <phoneticPr fontId="27"/>
  </si>
  <si>
    <t>最寄りの駅の駅名</t>
    <rPh sb="0" eb="2">
      <t>モヨ</t>
    </rPh>
    <rPh sb="4" eb="5">
      <t>エキ</t>
    </rPh>
    <rPh sb="6" eb="8">
      <t>エキメイ</t>
    </rPh>
    <phoneticPr fontId="27"/>
  </si>
  <si>
    <t>バスによる医療機関までの経路２</t>
    <phoneticPr fontId="5"/>
  </si>
  <si>
    <t>バスによる医療機関までの経路３</t>
    <phoneticPr fontId="5"/>
  </si>
  <si>
    <t>対応可能な外国語名</t>
    <phoneticPr fontId="5"/>
  </si>
  <si>
    <t>言語別のレベル　母国語なみ</t>
    <phoneticPr fontId="5"/>
  </si>
  <si>
    <t>言語別のレベル　日常会話程度</t>
    <phoneticPr fontId="5"/>
  </si>
  <si>
    <t>言語別のレベル　片言</t>
    <phoneticPr fontId="5"/>
  </si>
  <si>
    <t>言語別のレベル　対応できない</t>
    <phoneticPr fontId="5"/>
  </si>
  <si>
    <t>第１週</t>
    <rPh sb="0" eb="1">
      <t>ダイ</t>
    </rPh>
    <rPh sb="2" eb="3">
      <t>シュウ</t>
    </rPh>
    <phoneticPr fontId="27"/>
  </si>
  <si>
    <t>第２週</t>
    <rPh sb="0" eb="1">
      <t>ダイ</t>
    </rPh>
    <phoneticPr fontId="27"/>
  </si>
  <si>
    <t>第３週</t>
    <rPh sb="0" eb="1">
      <t>ダイ</t>
    </rPh>
    <phoneticPr fontId="27"/>
  </si>
  <si>
    <t>第４週</t>
    <rPh sb="0" eb="1">
      <t>ダイ</t>
    </rPh>
    <phoneticPr fontId="27"/>
  </si>
  <si>
    <t>第５週</t>
    <rPh sb="0" eb="1">
      <t>ダイ</t>
    </rPh>
    <phoneticPr fontId="27"/>
  </si>
  <si>
    <t>バスによる医療機関までの経路１</t>
    <phoneticPr fontId="27"/>
  </si>
  <si>
    <t>JR</t>
    <phoneticPr fontId="5"/>
  </si>
  <si>
    <t>東京駅</t>
    <rPh sb="0" eb="3">
      <t>トウキョウエキ</t>
    </rPh>
    <phoneticPr fontId="5"/>
  </si>
  <si>
    <t>予約診療の有無（診療科目全般）</t>
    <rPh sb="0" eb="2">
      <t>ヨヤク</t>
    </rPh>
    <rPh sb="2" eb="4">
      <t>シンリョウ</t>
    </rPh>
    <rPh sb="5" eb="7">
      <t>ウム</t>
    </rPh>
    <rPh sb="8" eb="10">
      <t>シンリョウ</t>
    </rPh>
    <rPh sb="10" eb="12">
      <t>カモク</t>
    </rPh>
    <rPh sb="12" eb="14">
      <t>ゼンパン</t>
    </rPh>
    <phoneticPr fontId="27"/>
  </si>
  <si>
    <t>多言語音声翻訳機器を利用した対応</t>
    <rPh sb="0" eb="3">
      <t>タゲンゴ</t>
    </rPh>
    <rPh sb="3" eb="5">
      <t>オンセイ</t>
    </rPh>
    <rPh sb="5" eb="7">
      <t>ホンヤク</t>
    </rPh>
    <rPh sb="7" eb="9">
      <t>キキ</t>
    </rPh>
    <rPh sb="10" eb="12">
      <t>リヨウ</t>
    </rPh>
    <rPh sb="14" eb="16">
      <t>タイオウ</t>
    </rPh>
    <phoneticPr fontId="27"/>
  </si>
  <si>
    <t>産婦人科又は産科以外の診療科での妊産婦に対する積極的な診療の実施の有無</t>
    <phoneticPr fontId="27"/>
  </si>
  <si>
    <t>予約の必要性</t>
    <phoneticPr fontId="5"/>
  </si>
  <si>
    <t>照射線量の表示機能を有する保有台数</t>
    <phoneticPr fontId="5"/>
  </si>
  <si>
    <t>在籍人数（うち常勤）※医師のみを対象とする</t>
    <phoneticPr fontId="5"/>
  </si>
  <si>
    <t>情報開示に関する窓口の有無</t>
    <phoneticPr fontId="27"/>
  </si>
  <si>
    <t>外来患者数</t>
    <rPh sb="0" eb="2">
      <t>ガイライ</t>
    </rPh>
    <rPh sb="2" eb="4">
      <t>カンジャ</t>
    </rPh>
    <rPh sb="4" eb="5">
      <t>カズ</t>
    </rPh>
    <phoneticPr fontId="27"/>
  </si>
  <si>
    <t>患者満足度調査の実施有無</t>
    <phoneticPr fontId="27"/>
  </si>
  <si>
    <t>入院担当（常勤と非常勤の合計）</t>
    <phoneticPr fontId="5"/>
  </si>
  <si>
    <t>外来担当（常勤と非常勤の合計）</t>
    <phoneticPr fontId="5"/>
  </si>
  <si>
    <t>外来診察の対応可否</t>
    <phoneticPr fontId="27"/>
  </si>
  <si>
    <t>入院患者の受入可否</t>
    <phoneticPr fontId="27"/>
  </si>
  <si>
    <t>女性医師による外来診察の可否</t>
    <rPh sb="0" eb="2">
      <t>ジョセイ</t>
    </rPh>
    <rPh sb="2" eb="4">
      <t>イシ</t>
    </rPh>
    <rPh sb="7" eb="9">
      <t>ガイライ</t>
    </rPh>
    <rPh sb="9" eb="11">
      <t>シンサツ</t>
    </rPh>
    <rPh sb="12" eb="14">
      <t>カヒ</t>
    </rPh>
    <phoneticPr fontId="27"/>
  </si>
  <si>
    <t>その他の休診日（GW、お盆など、具体的な日付を記入）（2000文字以内）</t>
    <rPh sb="2" eb="3">
      <t>タ</t>
    </rPh>
    <rPh sb="4" eb="6">
      <t>キュウシン</t>
    </rPh>
    <rPh sb="6" eb="7">
      <t>ビ</t>
    </rPh>
    <rPh sb="12" eb="13">
      <t>ボン</t>
    </rPh>
    <rPh sb="16" eb="18">
      <t>グタイ</t>
    </rPh>
    <rPh sb="18" eb="19">
      <t>テキ</t>
    </rPh>
    <rPh sb="20" eb="22">
      <t>ヒヅケ</t>
    </rPh>
    <rPh sb="23" eb="25">
      <t>キニュウ</t>
    </rPh>
    <phoneticPr fontId="27"/>
  </si>
  <si>
    <t>対応可能な曜日区分</t>
    <phoneticPr fontId="26"/>
  </si>
  <si>
    <t>対応可能な時間帯区分</t>
    <rPh sb="0" eb="2">
      <t>タイオウ</t>
    </rPh>
    <rPh sb="2" eb="4">
      <t>カノウ</t>
    </rPh>
    <rPh sb="5" eb="8">
      <t>ジカンタイ</t>
    </rPh>
    <rPh sb="8" eb="10">
      <t>クブン</t>
    </rPh>
    <phoneticPr fontId="26"/>
  </si>
  <si>
    <t>対応可能時間帯</t>
    <phoneticPr fontId="5"/>
  </si>
  <si>
    <t>患者満足度調査結果の提供有無</t>
    <rPh sb="0" eb="2">
      <t>カンジャ</t>
    </rPh>
    <rPh sb="2" eb="5">
      <t>マンゾクド</t>
    </rPh>
    <rPh sb="5" eb="7">
      <t>チョウサ</t>
    </rPh>
    <rPh sb="7" eb="9">
      <t>ケッカ</t>
    </rPh>
    <rPh sb="10" eb="12">
      <t>テイキョウ</t>
    </rPh>
    <rPh sb="12" eb="14">
      <t>ウム</t>
    </rPh>
    <phoneticPr fontId="27"/>
  </si>
  <si>
    <t>対応可否区分</t>
    <phoneticPr fontId="5"/>
  </si>
  <si>
    <t>専門外来 予約の必要性</t>
    <phoneticPr fontId="5"/>
  </si>
  <si>
    <t>専門外来の特記事項</t>
    <phoneticPr fontId="5"/>
  </si>
  <si>
    <t>総数（常勤と非常勤の合計）</t>
    <phoneticPr fontId="5"/>
  </si>
  <si>
    <t>【病院・診療所の開設者】</t>
    <phoneticPr fontId="27"/>
  </si>
  <si>
    <t>【病院・診療所の管理者】</t>
    <phoneticPr fontId="27"/>
  </si>
  <si>
    <t>【病院・診療所の所在地】</t>
    <phoneticPr fontId="27"/>
  </si>
  <si>
    <t>【診療科目別の詳細　基本となる診療時間　基本となる外来受付時間】</t>
    <phoneticPr fontId="27"/>
  </si>
  <si>
    <t>【診療科目別の詳細（１）標榜科目として届出している診療科目】</t>
    <phoneticPr fontId="27"/>
  </si>
  <si>
    <t>【診療科目別の詳細（３）休診日】</t>
    <phoneticPr fontId="27"/>
  </si>
  <si>
    <t>【病院・診療所までの主な利用交通手段】</t>
    <phoneticPr fontId="27"/>
  </si>
  <si>
    <t>【病院・診療所の駐車場】</t>
    <phoneticPr fontId="27"/>
  </si>
  <si>
    <t>【案内用ホームページアドレス】</t>
    <phoneticPr fontId="27"/>
  </si>
  <si>
    <t>【案内用電子メールアドレス】</t>
    <phoneticPr fontId="27"/>
  </si>
  <si>
    <t>【院内処方の有無】</t>
    <phoneticPr fontId="27"/>
  </si>
  <si>
    <t>【外国人の患者の受入れ体制（１）対応することができる外国語の種類】</t>
    <phoneticPr fontId="27"/>
  </si>
  <si>
    <t>【外国人の患者の受入れ体制（２）多言語音声翻訳機器を利用した対応】</t>
    <phoneticPr fontId="27"/>
  </si>
  <si>
    <t>【障害者に対するサービス内容】</t>
    <phoneticPr fontId="27"/>
  </si>
  <si>
    <t>【受動喫煙を防止するための措置】</t>
    <phoneticPr fontId="27"/>
  </si>
  <si>
    <t>【電子決済による料金の支払いの可否（１）電子決済サービスの有無】</t>
    <phoneticPr fontId="27"/>
  </si>
  <si>
    <t>【電子決済による料金の支払いの可否（２）対応可能な決済サービス】</t>
    <phoneticPr fontId="27"/>
  </si>
  <si>
    <t>【医師、歯科医師、薬剤師、看護師その他の医療従事者の専門性に関する事項】</t>
    <phoneticPr fontId="27"/>
  </si>
  <si>
    <t>【専門外来の有無及び内容】</t>
    <phoneticPr fontId="26"/>
  </si>
  <si>
    <t>【予約診療の有無】</t>
    <phoneticPr fontId="27"/>
  </si>
  <si>
    <t>【病院・診療所の名称】</t>
    <phoneticPr fontId="27"/>
  </si>
  <si>
    <t>【医療に関する相談員の配置の有無及び人数】</t>
    <phoneticPr fontId="27"/>
  </si>
  <si>
    <t>【専門外来の有無及び内容】</t>
    <phoneticPr fontId="27"/>
  </si>
  <si>
    <t>【健康診査及び健康相談の実施】</t>
    <phoneticPr fontId="27"/>
  </si>
  <si>
    <t>【対応することができる在宅医療 ①在宅医療】</t>
    <phoneticPr fontId="27"/>
  </si>
  <si>
    <t>【対応することができる在宅医療 ②在宅療養指導】</t>
    <phoneticPr fontId="27"/>
  </si>
  <si>
    <t>【対応することができる在宅医療 ③診療内容】</t>
    <phoneticPr fontId="27"/>
  </si>
  <si>
    <t>【対応することができる在宅医療 ④他施設との連携】</t>
    <phoneticPr fontId="27"/>
  </si>
  <si>
    <t>【地域医療連携体制】</t>
    <phoneticPr fontId="27"/>
  </si>
  <si>
    <t>【法令上の義務以外の院内感染対策】</t>
    <phoneticPr fontId="27"/>
  </si>
  <si>
    <t>【情報開示に関する体制】</t>
    <phoneticPr fontId="27"/>
  </si>
  <si>
    <t>【患者数】</t>
    <phoneticPr fontId="27"/>
  </si>
  <si>
    <t>【患者満足度の調査】</t>
    <phoneticPr fontId="27"/>
  </si>
  <si>
    <t>【電子決済による料金の支払いの可否（３）決済サービス名称】</t>
    <phoneticPr fontId="27"/>
  </si>
  <si>
    <t>オンライン診療実施の有無</t>
    <phoneticPr fontId="5"/>
  </si>
  <si>
    <t>医療安全についての相談窓口の設置の有無</t>
    <rPh sb="0" eb="2">
      <t>イリョウ</t>
    </rPh>
    <rPh sb="2" eb="4">
      <t>アンゼン</t>
    </rPh>
    <rPh sb="9" eb="11">
      <t>ソウダン</t>
    </rPh>
    <rPh sb="11" eb="13">
      <t>マドグチ</t>
    </rPh>
    <rPh sb="14" eb="16">
      <t>セッチ</t>
    </rPh>
    <rPh sb="17" eb="19">
      <t>ウム</t>
    </rPh>
    <phoneticPr fontId="27"/>
  </si>
  <si>
    <t>医療安全の相談窓口設置</t>
    <phoneticPr fontId="5"/>
  </si>
  <si>
    <t>【法令上の義務以外の医療安全対策】</t>
    <phoneticPr fontId="27"/>
  </si>
  <si>
    <t>01：厚生労働省</t>
  </si>
  <si>
    <t>02：独立行政法人国立病院機構</t>
  </si>
  <si>
    <t>03：国立大学法人</t>
  </si>
  <si>
    <t>04：独立行政法人労働者健康安全機構</t>
  </si>
  <si>
    <t>05：独立行政法人国立高度専門医療研究センター</t>
  </si>
  <si>
    <t>06：独立行政法人地域医療機能推進機構</t>
  </si>
  <si>
    <t>07：国(その他）</t>
  </si>
  <si>
    <t>[分類：国]</t>
    <phoneticPr fontId="5"/>
  </si>
  <si>
    <t>[分類：公的医療機関]</t>
    <phoneticPr fontId="5"/>
  </si>
  <si>
    <t>08：都道府県</t>
  </si>
  <si>
    <t>09：区市町村</t>
  </si>
  <si>
    <t>10：地方独立行政法人</t>
  </si>
  <si>
    <t>11：日本赤十字社</t>
  </si>
  <si>
    <t>12：社会福祉法人恩賜財団済生会</t>
  </si>
  <si>
    <t>13：社会福祉法人北海道社会事業協会</t>
  </si>
  <si>
    <t>14：厚生（医療）農業協同組合連合会</t>
  </si>
  <si>
    <t>[分類：保険関係団体]</t>
    <phoneticPr fontId="5"/>
  </si>
  <si>
    <t>15：国民健康保険団体連合会</t>
  </si>
  <si>
    <t>16：健康保険組合及びその連合会</t>
  </si>
  <si>
    <t>17：共済組合及びその連合会</t>
  </si>
  <si>
    <t>18：国民健康保険組合</t>
  </si>
  <si>
    <t>[分類：法人]</t>
    <phoneticPr fontId="5"/>
  </si>
  <si>
    <t>19：公益法人</t>
  </si>
  <si>
    <t>20：医療法人</t>
  </si>
  <si>
    <t>21：私立学校法人</t>
  </si>
  <si>
    <t>22：社会福祉法人</t>
  </si>
  <si>
    <t>23：医療生協</t>
  </si>
  <si>
    <t>24：会社</t>
  </si>
  <si>
    <t>25：その他の法人</t>
  </si>
  <si>
    <t>[分類 ：個人]</t>
    <phoneticPr fontId="5"/>
  </si>
  <si>
    <t>26：個人</t>
  </si>
  <si>
    <t>クレジットカード決済</t>
    <rPh sb="8" eb="10">
      <t>ケッサイ</t>
    </rPh>
    <phoneticPr fontId="27"/>
  </si>
  <si>
    <t>在籍人数（常勤換算）</t>
    <rPh sb="0" eb="2">
      <t>ザイセキ</t>
    </rPh>
    <rPh sb="2" eb="4">
      <t>ニンズウ</t>
    </rPh>
    <rPh sb="5" eb="7">
      <t>ジョウキン</t>
    </rPh>
    <rPh sb="7" eb="9">
      <t>カンサン</t>
    </rPh>
    <phoneticPr fontId="27"/>
  </si>
  <si>
    <t>皮膚科専門医　公益社団法人日本皮膚科学会</t>
    <phoneticPr fontId="5"/>
  </si>
  <si>
    <t>麻酔科専門医　公益社団法人日本麻酔科学会</t>
    <phoneticPr fontId="5"/>
  </si>
  <si>
    <t>放射線科専門医　公益社団法人日本医学放射線学会</t>
    <phoneticPr fontId="5"/>
  </si>
  <si>
    <t>眼科専門医　公益財団法人日本眼科学会</t>
    <phoneticPr fontId="5"/>
  </si>
  <si>
    <t>産婦人科専門医　公益社団法人日本産科婦人科学会</t>
    <phoneticPr fontId="5"/>
  </si>
  <si>
    <t>耳鼻咽喉科専門医　一般社団法人日本耳鼻咽喉科学会</t>
    <phoneticPr fontId="5"/>
  </si>
  <si>
    <t>泌尿器科専門医　一般社団法人日本泌尿器科学会</t>
    <phoneticPr fontId="5"/>
  </si>
  <si>
    <t>形成外科専門医　一般社団法人日本形成外科学会</t>
    <phoneticPr fontId="5"/>
  </si>
  <si>
    <t>病理専門医　一般社団法人日本病理学会</t>
    <phoneticPr fontId="5"/>
  </si>
  <si>
    <t>総合内科専門医　一般社団法人日本内科学会</t>
    <phoneticPr fontId="5"/>
  </si>
  <si>
    <t>外科専門医　一般社団法人日本外科学会</t>
    <phoneticPr fontId="5"/>
  </si>
  <si>
    <t>糖尿病専門医　一般社団法人日本糖尿病学会</t>
    <phoneticPr fontId="5"/>
  </si>
  <si>
    <t>肝臓専門医　一般社団法人日本肝臓学会</t>
    <phoneticPr fontId="5"/>
  </si>
  <si>
    <t>感染症専門医　一般社団法人日本感染症学会</t>
    <phoneticPr fontId="5"/>
  </si>
  <si>
    <t>救急科専門医　一般社団法人日本救急医学会</t>
    <phoneticPr fontId="5"/>
  </si>
  <si>
    <t>血液専門医　一般社団法人日本血液学会</t>
    <phoneticPr fontId="5"/>
  </si>
  <si>
    <t>循環器専門医　一般社団法人日本循環器学会</t>
    <phoneticPr fontId="5"/>
  </si>
  <si>
    <t>呼吸器専門医　一般社団法人日本呼吸器学会</t>
    <phoneticPr fontId="5"/>
  </si>
  <si>
    <t>消化器病専門医　一般財団法人日本消化器病学会</t>
    <phoneticPr fontId="5"/>
  </si>
  <si>
    <t>腎臓専門医　一般社団法人日本腎臓学会</t>
    <phoneticPr fontId="5"/>
  </si>
  <si>
    <t>小児科専門医　公益社団法人日本小児科学会</t>
    <phoneticPr fontId="5"/>
  </si>
  <si>
    <t>内分泌代謝科専門医　一般社団法人日本内分泌学会</t>
    <phoneticPr fontId="5"/>
  </si>
  <si>
    <t>消化器外科専門医　一般社団法人日本消化器外科学会</t>
    <phoneticPr fontId="5"/>
  </si>
  <si>
    <t>超音波専門医　公益社団法人日本超音波医学会</t>
    <phoneticPr fontId="5"/>
  </si>
  <si>
    <t>細胞診専門医　公益社団法人日本臨床細胞学会</t>
    <phoneticPr fontId="5"/>
  </si>
  <si>
    <t>透析専門医　一般社団法人日本透析医学会</t>
    <phoneticPr fontId="5"/>
  </si>
  <si>
    <t>脳神経外科専門医　一般社団法人日本脳神経外科学会</t>
    <phoneticPr fontId="5"/>
  </si>
  <si>
    <t>リハビリテーション科専門医　公益社団法人日本リハビリテーション医学会</t>
    <phoneticPr fontId="5"/>
  </si>
  <si>
    <t>老年病専門医　一般社団法人日本老年医学会</t>
    <phoneticPr fontId="5"/>
  </si>
  <si>
    <t>心臓血管外科専門医　特定非営利活動法人日本血管外科学会</t>
    <phoneticPr fontId="5"/>
  </si>
  <si>
    <t>心臓血管外科専門医　特定非営利活動法人日本心臓血管外科学会</t>
    <phoneticPr fontId="5"/>
  </si>
  <si>
    <t>呼吸器外科専門医　特定非営利活動法人日本呼吸器外科学会</t>
    <phoneticPr fontId="5"/>
  </si>
  <si>
    <t>消化器内視鏡専門医　一般社団法人日本消化器内視鏡学会</t>
    <phoneticPr fontId="5"/>
  </si>
  <si>
    <t>小児外科専門医　特定非営利活動法人日本小児外科学会</t>
    <phoneticPr fontId="5"/>
  </si>
  <si>
    <t>神経内科専門医　一般社団法人日本神経学会</t>
    <phoneticPr fontId="5"/>
  </si>
  <si>
    <t>リウマチ専門医　一般社団法人日本リウマチ学会</t>
    <phoneticPr fontId="5"/>
  </si>
  <si>
    <t>乳腺専門医　一般社団法人日本乳癌学会</t>
    <phoneticPr fontId="5"/>
  </si>
  <si>
    <t>臨床遺伝専門医　一般社団法人日本人類遺伝学会</t>
    <phoneticPr fontId="5"/>
  </si>
  <si>
    <t>漢方専門医　一般社団法人日本東洋医学会</t>
    <phoneticPr fontId="5"/>
  </si>
  <si>
    <t>レーザー専門医　特定非営利活動法人日本レーザー医学会</t>
    <phoneticPr fontId="5"/>
  </si>
  <si>
    <t>気管支鏡専門医　特定非営利活動法人日本呼吸器内視鏡学会</t>
    <phoneticPr fontId="5"/>
  </si>
  <si>
    <t>アレルギー専門医　一般社団法人日本アレルギー学会</t>
    <phoneticPr fontId="5"/>
  </si>
  <si>
    <t>核医学専門医　一般社団法人日本核医学会</t>
    <phoneticPr fontId="5"/>
  </si>
  <si>
    <t>気管食道科専門医　特定非営利活動法人日本気管食道科学会</t>
    <phoneticPr fontId="5"/>
  </si>
  <si>
    <t>大腸肛門病専門医　一般社団法人日本大腸肛門病学会</t>
    <phoneticPr fontId="5"/>
  </si>
  <si>
    <t>婦人科腫瘍専門医　公益社団法人日本婦人科腫瘍学会</t>
    <phoneticPr fontId="5"/>
  </si>
  <si>
    <t>ペインクリニック専門医　一般社団法人日本ペインクリニック学会</t>
    <phoneticPr fontId="5"/>
  </si>
  <si>
    <t>熱傷専門医　一般社団法人日本熱傷学会</t>
    <phoneticPr fontId="5"/>
  </si>
  <si>
    <t>脳血管内治療専門医　特定非営利活動法人日本脳神経血管内治療学会</t>
    <phoneticPr fontId="5"/>
  </si>
  <si>
    <t>がん薬物療法専門医　公益社団法人日本臨床腫瘍学会</t>
    <phoneticPr fontId="5"/>
  </si>
  <si>
    <t>周産期(新生児)専門医　一般社団法人日本周産期･新生児医学会</t>
    <phoneticPr fontId="5"/>
  </si>
  <si>
    <t>生殖医療専門医　一般社団法人日本生殖医学会</t>
    <phoneticPr fontId="5"/>
  </si>
  <si>
    <t>小児神経専門医　一般社団法人日本小児神経学会</t>
    <phoneticPr fontId="5"/>
  </si>
  <si>
    <t>心療内科専門医　特定非営利活動法人日本心療内科学会</t>
    <phoneticPr fontId="5"/>
  </si>
  <si>
    <t>一般病院連携精神医学専門医　一般社団法人日本総合病院精神医学会</t>
    <phoneticPr fontId="5"/>
  </si>
  <si>
    <t>精神科専門医　公益社団法人日本精神神経学会</t>
    <phoneticPr fontId="5"/>
  </si>
  <si>
    <t>医師の専門性資格</t>
    <phoneticPr fontId="5"/>
  </si>
  <si>
    <t>歯科医師の専門性資格</t>
    <phoneticPr fontId="5"/>
  </si>
  <si>
    <t>口腔外科専門医　公益社団法人日本口腔外科学会</t>
    <phoneticPr fontId="5"/>
  </si>
  <si>
    <t>歯周病専門医　特定非営利活動法人日本歯周病学会</t>
    <phoneticPr fontId="5"/>
  </si>
  <si>
    <t>歯科麻酔専門医　一般社団法人日本歯科麻酔学会</t>
    <phoneticPr fontId="5"/>
  </si>
  <si>
    <t>小児歯科専門医　公益社団法人日本小児歯科学会</t>
    <phoneticPr fontId="5"/>
  </si>
  <si>
    <t>歯科放射線専門医　特定非営利活動法人日本歯科放射線学会</t>
    <phoneticPr fontId="5"/>
  </si>
  <si>
    <t>がん専門薬剤師　一般社団法人日本医療薬学会</t>
    <phoneticPr fontId="5"/>
  </si>
  <si>
    <t>薬剤師の専門性資格</t>
    <phoneticPr fontId="5"/>
  </si>
  <si>
    <t>がん看護専門看護師　公益社団法人日本看護協会</t>
    <phoneticPr fontId="5"/>
  </si>
  <si>
    <t>小児看護専門看護師　公益社団法人日本看護協会</t>
    <phoneticPr fontId="5"/>
  </si>
  <si>
    <t>精神看護専門看護師　公益社団法人日本看護協会</t>
    <phoneticPr fontId="5"/>
  </si>
  <si>
    <t>地域看護専門看護師　公益社団法人日本看護協会</t>
    <phoneticPr fontId="5"/>
  </si>
  <si>
    <t>母性看護専門看護師　公益社団法人日本看護協会</t>
    <phoneticPr fontId="5"/>
  </si>
  <si>
    <t>老人看護専門看護師　公益社団法人日本看護協会</t>
    <phoneticPr fontId="5"/>
  </si>
  <si>
    <t>がん化学療法看護認定看護師　公益社団法人日本看護協会</t>
    <phoneticPr fontId="5"/>
  </si>
  <si>
    <t>がん性疼痛看護認定看護師　公益社団法人日本看護協会</t>
    <phoneticPr fontId="5"/>
  </si>
  <si>
    <t>感染管理認定看護師　公益社団法人日本看護協会</t>
    <phoneticPr fontId="5"/>
  </si>
  <si>
    <t>救急看護認定看護師　公益社団法人日本看護協会</t>
    <phoneticPr fontId="5"/>
  </si>
  <si>
    <t>手術看護認定看護師　公益社団法人日本看護協会</t>
    <phoneticPr fontId="5"/>
  </si>
  <si>
    <t>小児救急看護認定看護師　公益社団法人日本看護協会</t>
    <phoneticPr fontId="5"/>
  </si>
  <si>
    <t>新生児集中ケア認定看護師　公益社団法人日本看護協会</t>
    <phoneticPr fontId="5"/>
  </si>
  <si>
    <t>摂食・嚥下障害看護認定看護師　公益社団法人日本看護協会</t>
    <phoneticPr fontId="5"/>
  </si>
  <si>
    <t>乳がん看護認定看護師　公益社団法人日本看護協会</t>
    <phoneticPr fontId="5"/>
  </si>
  <si>
    <t>訪問看護認定看護師　公益社団法人日本看護協会</t>
    <phoneticPr fontId="5"/>
  </si>
  <si>
    <t>感染症看護専門看護師　公益社団法人日本看護協会</t>
    <phoneticPr fontId="5"/>
  </si>
  <si>
    <t>急性・重症患者看護専門看護師　公益社団法人日本看護協会</t>
    <phoneticPr fontId="5"/>
  </si>
  <si>
    <t>慢性疾患看護専門看護師　公益社団法人日本看護協会</t>
    <phoneticPr fontId="5"/>
  </si>
  <si>
    <t>緩和ケア認定看護師　公益社団法人日本看護協会</t>
    <phoneticPr fontId="5"/>
  </si>
  <si>
    <t>集中ケア認定看護師　公益社団法人日本看護協会</t>
    <phoneticPr fontId="5"/>
  </si>
  <si>
    <t>認知症看護認定看護師　公益社団法人日本看護協会</t>
    <phoneticPr fontId="5"/>
  </si>
  <si>
    <t>皮膚・排泄ケア認定看護師　公益社団法人日本看護協会</t>
    <phoneticPr fontId="5"/>
  </si>
  <si>
    <t>不妊症看護認定看護師　公益社団法人日本看護協会</t>
    <phoneticPr fontId="5"/>
  </si>
  <si>
    <t>がん放射線療法看護認定看護師　公益社団法人日本看護協会</t>
    <phoneticPr fontId="5"/>
  </si>
  <si>
    <t>看護師の専門性資格</t>
    <phoneticPr fontId="5"/>
  </si>
  <si>
    <t>予約用ホームページ</t>
    <phoneticPr fontId="5"/>
  </si>
  <si>
    <t>家族付き添い室</t>
    <phoneticPr fontId="5"/>
  </si>
  <si>
    <t>家族付き添い室</t>
    <phoneticPr fontId="5"/>
  </si>
  <si>
    <t>維持期患者受入れ（有床診療所）</t>
    <phoneticPr fontId="5"/>
  </si>
  <si>
    <t>前年分娩実施</t>
    <phoneticPr fontId="5"/>
  </si>
  <si>
    <t>診療情報の提供</t>
    <phoneticPr fontId="5"/>
  </si>
  <si>
    <t>臨床研修協力機関</t>
    <phoneticPr fontId="5"/>
  </si>
  <si>
    <t>診療科目名(その他)</t>
    <rPh sb="0" eb="2">
      <t>シンリョウ</t>
    </rPh>
    <rPh sb="2" eb="4">
      <t>カモク</t>
    </rPh>
    <rPh sb="4" eb="5">
      <t>メイ</t>
    </rPh>
    <rPh sb="8" eb="9">
      <t>タ</t>
    </rPh>
    <phoneticPr fontId="27"/>
  </si>
  <si>
    <t>1：対象</t>
    <phoneticPr fontId="5"/>
  </si>
  <si>
    <t>報告対象</t>
    <rPh sb="0" eb="4">
      <t>ホウコクタイショウ</t>
    </rPh>
    <phoneticPr fontId="5"/>
  </si>
  <si>
    <t>対応可能な外国語名</t>
    <rPh sb="0" eb="2">
      <t>タイオウ</t>
    </rPh>
    <rPh sb="2" eb="4">
      <t>カノウ</t>
    </rPh>
    <rPh sb="5" eb="8">
      <t>ガイコクゴ</t>
    </rPh>
    <rPh sb="8" eb="9">
      <t>メイ</t>
    </rPh>
    <phoneticPr fontId="27"/>
  </si>
  <si>
    <t>１）皮膚・形成外科領域</t>
    <phoneticPr fontId="27"/>
  </si>
  <si>
    <t>2 真菌検査（顕微鏡検査）</t>
    <phoneticPr fontId="5"/>
  </si>
  <si>
    <t>3 皮膚生検</t>
    <phoneticPr fontId="5"/>
  </si>
  <si>
    <t>4 凍結療法</t>
    <phoneticPr fontId="5"/>
  </si>
  <si>
    <t>6 中等症の熱傷の入院治療</t>
    <phoneticPr fontId="5"/>
  </si>
  <si>
    <t>7 顔面外傷の治療</t>
    <phoneticPr fontId="5"/>
  </si>
  <si>
    <t>8 皮膚悪性腫瘍手術</t>
    <phoneticPr fontId="5"/>
  </si>
  <si>
    <t>9 皮膚悪性腫瘍化学療法</t>
    <phoneticPr fontId="5"/>
  </si>
  <si>
    <t>10 良性腫瘍又は母斑その他の切除・縫合手術</t>
    <phoneticPr fontId="5"/>
  </si>
  <si>
    <t>11 マイクロサージェリーによる遊離組織移植</t>
    <phoneticPr fontId="5"/>
  </si>
  <si>
    <t>12 唇顎口蓋裂手術</t>
    <phoneticPr fontId="5"/>
  </si>
  <si>
    <t>13 アトピー性皮膚炎の治療</t>
    <phoneticPr fontId="5"/>
  </si>
  <si>
    <t>前年度実施件数</t>
    <rPh sb="5" eb="7">
      <t>ケンスウ</t>
    </rPh>
    <phoneticPr fontId="5"/>
  </si>
  <si>
    <t>施設正式名称</t>
    <phoneticPr fontId="5"/>
  </si>
  <si>
    <t>２)神経・脳血管領域</t>
    <rPh sb="2" eb="4">
      <t>シンケイ</t>
    </rPh>
    <rPh sb="5" eb="6">
      <t>ノウ</t>
    </rPh>
    <rPh sb="6" eb="8">
      <t>ケッカン</t>
    </rPh>
    <rPh sb="8" eb="10">
      <t>リョウイキ</t>
    </rPh>
    <phoneticPr fontId="27"/>
  </si>
  <si>
    <t>1 神経･脳血管領域の一次診療</t>
    <phoneticPr fontId="5"/>
  </si>
  <si>
    <t>2 脳波検査</t>
    <phoneticPr fontId="5"/>
  </si>
  <si>
    <t>3 長期継続頭蓋内脳波検査</t>
    <phoneticPr fontId="5"/>
  </si>
  <si>
    <t>4 光トポグラフィー</t>
    <phoneticPr fontId="5"/>
  </si>
  <si>
    <t>6 頭蓋内圧持続測定</t>
    <phoneticPr fontId="5"/>
  </si>
  <si>
    <t>7 頸部動脈血栓内膜剥離術</t>
    <phoneticPr fontId="5"/>
  </si>
  <si>
    <t>9 抗血栓療法</t>
    <phoneticPr fontId="5"/>
  </si>
  <si>
    <t>12 脳動静脈奇形摘出術</t>
    <phoneticPr fontId="5"/>
  </si>
  <si>
    <t>13 脳血管内手術</t>
    <phoneticPr fontId="5"/>
  </si>
  <si>
    <t>14 脳腫瘍摘出術</t>
    <phoneticPr fontId="5"/>
  </si>
  <si>
    <t>16 悪性脳腫瘍放射線療法</t>
    <phoneticPr fontId="5"/>
  </si>
  <si>
    <t>17 悪性脳腫瘍化学療法</t>
    <phoneticPr fontId="5"/>
  </si>
  <si>
    <t>18 小児脳外科手術</t>
    <phoneticPr fontId="5"/>
  </si>
  <si>
    <t>19 てんかん手術を含む機能的脳神経手術</t>
    <phoneticPr fontId="5"/>
  </si>
  <si>
    <t>３)精神科・神経科領域</t>
    <rPh sb="2" eb="5">
      <t>セイシンカ</t>
    </rPh>
    <rPh sb="6" eb="9">
      <t>シンケイカ</t>
    </rPh>
    <rPh sb="9" eb="11">
      <t>リョウイキ</t>
    </rPh>
    <phoneticPr fontId="27"/>
  </si>
  <si>
    <t>1 精神科・神経科領域の一次診療</t>
    <phoneticPr fontId="5"/>
  </si>
  <si>
    <t>2 臨床心理・神経心理検査</t>
    <phoneticPr fontId="5"/>
  </si>
  <si>
    <t>3 精神療法</t>
    <phoneticPr fontId="5"/>
  </si>
  <si>
    <t>4 精神分析療法</t>
    <phoneticPr fontId="5"/>
  </si>
  <si>
    <t>6 終夜睡眠ポリグラフィー</t>
    <phoneticPr fontId="5"/>
  </si>
  <si>
    <t>7 禁煙指導（ニコチン依存症管理）</t>
    <phoneticPr fontId="5"/>
  </si>
  <si>
    <t>8 思春期のうつ病又は躁うつ病</t>
    <phoneticPr fontId="5"/>
  </si>
  <si>
    <t>9 睡眠障害</t>
    <phoneticPr fontId="5"/>
  </si>
  <si>
    <t>10 摂食障害（拒食症･過食症）</t>
    <phoneticPr fontId="5"/>
  </si>
  <si>
    <t>11 アルコール依存症</t>
    <phoneticPr fontId="5"/>
  </si>
  <si>
    <t>12 薬物依存症</t>
    <phoneticPr fontId="5"/>
  </si>
  <si>
    <t>13 神経症性障害（強迫性障害、不安障害、パニック障害等）</t>
    <phoneticPr fontId="5"/>
  </si>
  <si>
    <t>14 認知症</t>
    <phoneticPr fontId="5"/>
  </si>
  <si>
    <t>16 発達障害（自閉症、学習障害等）</t>
    <phoneticPr fontId="5"/>
  </si>
  <si>
    <t>17 精神科ショート・ケア</t>
    <phoneticPr fontId="5"/>
  </si>
  <si>
    <t>18 精神科デイ・ケア</t>
    <phoneticPr fontId="5"/>
  </si>
  <si>
    <t>19 精神科ナイト・ケア</t>
    <phoneticPr fontId="5"/>
  </si>
  <si>
    <t>20 精神科デイ・ナイト・ケア</t>
    <phoneticPr fontId="5"/>
  </si>
  <si>
    <t>21 重度認知症患者デイ・ケア</t>
    <phoneticPr fontId="5"/>
  </si>
  <si>
    <t>４)眼領域</t>
    <rPh sb="2" eb="3">
      <t>メ</t>
    </rPh>
    <rPh sb="3" eb="5">
      <t>リョウイキ</t>
    </rPh>
    <phoneticPr fontId="39"/>
  </si>
  <si>
    <t>1 眼領域の一次診療</t>
    <phoneticPr fontId="5"/>
  </si>
  <si>
    <t>2 硝子体手術</t>
    <phoneticPr fontId="5"/>
  </si>
  <si>
    <t>3 水晶体再建術（白内障手術）</t>
    <phoneticPr fontId="5"/>
  </si>
  <si>
    <t>4 緑内障手術</t>
    <phoneticPr fontId="5"/>
  </si>
  <si>
    <t>6 斜視手術</t>
    <phoneticPr fontId="5"/>
  </si>
  <si>
    <t>7 角膜移植術</t>
    <phoneticPr fontId="5"/>
  </si>
  <si>
    <t>8 コンタクトレンズ検査</t>
    <phoneticPr fontId="5"/>
  </si>
  <si>
    <t>9 小児視力障害診療</t>
    <phoneticPr fontId="5"/>
  </si>
  <si>
    <t>５)耳鼻咽喉領域</t>
    <rPh sb="2" eb="4">
      <t>ジビ</t>
    </rPh>
    <rPh sb="4" eb="6">
      <t>インコウ</t>
    </rPh>
    <rPh sb="6" eb="8">
      <t>リョウイキ</t>
    </rPh>
    <phoneticPr fontId="39"/>
  </si>
  <si>
    <t>1 耳鼻咽喉領域の一次診療</t>
    <phoneticPr fontId="5"/>
  </si>
  <si>
    <t>2 喉頭ファイバースコピー</t>
    <phoneticPr fontId="5"/>
  </si>
  <si>
    <t>3 純音聴力検査</t>
    <phoneticPr fontId="5"/>
  </si>
  <si>
    <t>4 補聴器適合検査</t>
    <phoneticPr fontId="5"/>
  </si>
  <si>
    <t>6 小児聴力障害診療</t>
    <phoneticPr fontId="5"/>
  </si>
  <si>
    <t>7 鼓室形成手術</t>
    <phoneticPr fontId="5"/>
  </si>
  <si>
    <t>8 副鼻腔炎手術</t>
    <phoneticPr fontId="5"/>
  </si>
  <si>
    <t>9 内視鏡下副鼻腔炎手術</t>
    <phoneticPr fontId="5"/>
  </si>
  <si>
    <t>10 舌悪性腫瘍手術</t>
    <phoneticPr fontId="5"/>
  </si>
  <si>
    <t>11 舌悪性腫瘍化学療法</t>
    <phoneticPr fontId="5"/>
  </si>
  <si>
    <t>12 舌悪性腫瘍放射線療法</t>
    <phoneticPr fontId="5"/>
  </si>
  <si>
    <t>13 咽頭悪性腫瘍手術</t>
    <phoneticPr fontId="5"/>
  </si>
  <si>
    <t>14 咽頭悪性腫瘍化学療法</t>
    <phoneticPr fontId="5"/>
  </si>
  <si>
    <t>16 喉頭悪性腫瘍手術</t>
    <phoneticPr fontId="5"/>
  </si>
  <si>
    <t>17 喉頭悪性腫瘍化学療法</t>
    <phoneticPr fontId="5"/>
  </si>
  <si>
    <t>18 喉頭悪性腫瘍放射線療法</t>
    <phoneticPr fontId="5"/>
  </si>
  <si>
    <t>19 摂食機能障害の治療</t>
    <phoneticPr fontId="5"/>
  </si>
  <si>
    <t>６)呼吸器領域</t>
    <rPh sb="2" eb="5">
      <t>コキュウキ</t>
    </rPh>
    <rPh sb="5" eb="7">
      <t>リョウイキ</t>
    </rPh>
    <phoneticPr fontId="39"/>
  </si>
  <si>
    <t>1 呼吸器領域の一次診療</t>
    <phoneticPr fontId="5"/>
  </si>
  <si>
    <t>2 気管支ファイバースコピー</t>
    <phoneticPr fontId="5"/>
  </si>
  <si>
    <t>3 肺悪性腫瘍摘出術</t>
    <phoneticPr fontId="5"/>
  </si>
  <si>
    <t>4 胸腔鏡下肺悪性腫瘍摘出術</t>
    <phoneticPr fontId="5"/>
  </si>
  <si>
    <t>6 肺悪性腫瘍放射線療法</t>
    <phoneticPr fontId="5"/>
  </si>
  <si>
    <t>7 在宅持続陽圧呼吸療法（睡眠時無呼吸症候群治療）</t>
    <phoneticPr fontId="5"/>
  </si>
  <si>
    <t>8 在宅酸素療法</t>
    <phoneticPr fontId="5"/>
  </si>
  <si>
    <t>７)消化器系領域</t>
    <rPh sb="2" eb="5">
      <t>ショウカキ</t>
    </rPh>
    <rPh sb="5" eb="6">
      <t>ケイ</t>
    </rPh>
    <rPh sb="6" eb="8">
      <t>リョウイキ</t>
    </rPh>
    <phoneticPr fontId="39"/>
  </si>
  <si>
    <t>1 消化器系領域の一次診療</t>
    <phoneticPr fontId="5"/>
  </si>
  <si>
    <t>2 上部消化管内視鏡検査</t>
    <phoneticPr fontId="5"/>
  </si>
  <si>
    <t>3 上部消化管内視鏡的切除術</t>
    <phoneticPr fontId="5"/>
  </si>
  <si>
    <t>4 下部消化管内視鏡検査</t>
    <phoneticPr fontId="5"/>
  </si>
  <si>
    <t>6 虫垂切除術（ただし、乳幼児に係るものを除く。）</t>
    <phoneticPr fontId="5"/>
  </si>
  <si>
    <t>7 食道悪性腫瘍手術</t>
    <phoneticPr fontId="5"/>
  </si>
  <si>
    <t>8 食道悪性腫瘍化学療法</t>
    <phoneticPr fontId="5"/>
  </si>
  <si>
    <t>9 食道悪性腫瘍放射線療法</t>
    <phoneticPr fontId="5"/>
  </si>
  <si>
    <t>10 胃悪性腫瘍手術</t>
    <phoneticPr fontId="5"/>
  </si>
  <si>
    <t>11 腹腔鏡下胃悪性腫瘍手術</t>
    <phoneticPr fontId="5"/>
  </si>
  <si>
    <t>12 胃悪性腫瘍化学療法</t>
    <phoneticPr fontId="5"/>
  </si>
  <si>
    <t>13 胃悪性腫瘍放射線療法</t>
    <phoneticPr fontId="5"/>
  </si>
  <si>
    <t>14 大腸悪性腫瘍手術</t>
    <phoneticPr fontId="5"/>
  </si>
  <si>
    <t>16 大腸悪性腫瘍化学療法</t>
    <phoneticPr fontId="5"/>
  </si>
  <si>
    <t>17 人工肛門の管理</t>
    <phoneticPr fontId="5"/>
  </si>
  <si>
    <t>18 移植用部分小腸採取術（生体）</t>
    <phoneticPr fontId="5"/>
  </si>
  <si>
    <t>19 生体部分小腸移植術</t>
    <phoneticPr fontId="5"/>
  </si>
  <si>
    <t>20 移植用小腸採取術（死体）</t>
    <phoneticPr fontId="5"/>
  </si>
  <si>
    <t>21 同種死体小腸移植術</t>
    <phoneticPr fontId="5"/>
  </si>
  <si>
    <t>８)肝･胆道･膵臓領域</t>
    <rPh sb="2" eb="3">
      <t>キモ</t>
    </rPh>
    <rPh sb="4" eb="6">
      <t>タンドウ</t>
    </rPh>
    <rPh sb="7" eb="9">
      <t>スイゾウ</t>
    </rPh>
    <rPh sb="9" eb="11">
      <t>リョウイキ</t>
    </rPh>
    <phoneticPr fontId="39"/>
  </si>
  <si>
    <t>1 肝･胆道・膵臓領域の一次診療</t>
    <phoneticPr fontId="5"/>
  </si>
  <si>
    <t>2 肝生検</t>
    <phoneticPr fontId="5"/>
  </si>
  <si>
    <t>3 肝悪性腫瘍手術</t>
    <phoneticPr fontId="5"/>
  </si>
  <si>
    <t>4 肝悪性腫瘍化学療法</t>
    <phoneticPr fontId="5"/>
  </si>
  <si>
    <t>6 胆道悪性腫瘍化学療法</t>
    <phoneticPr fontId="5"/>
  </si>
  <si>
    <t>7 開腹による胆石症手術</t>
    <phoneticPr fontId="5"/>
  </si>
  <si>
    <t>8 腹腔鏡下胆石症手術</t>
    <phoneticPr fontId="5"/>
  </si>
  <si>
    <t>9 内視鏡的胆道ドレナージ</t>
    <phoneticPr fontId="5"/>
  </si>
  <si>
    <t>10 経皮経肝的胆道ドレナージ</t>
    <phoneticPr fontId="5"/>
  </si>
  <si>
    <t>11 膵悪性腫瘍手術</t>
    <phoneticPr fontId="5"/>
  </si>
  <si>
    <t>12 膵悪性腫瘍化学療法</t>
    <phoneticPr fontId="5"/>
  </si>
  <si>
    <t>13 膵悪性腫瘍放射線療法</t>
    <phoneticPr fontId="5"/>
  </si>
  <si>
    <t>14 体外衝撃波胆石破砕術</t>
    <phoneticPr fontId="5"/>
  </si>
  <si>
    <t>９)循環器系領域</t>
    <rPh sb="2" eb="5">
      <t>ジュンカンキ</t>
    </rPh>
    <rPh sb="5" eb="6">
      <t>ケイ</t>
    </rPh>
    <rPh sb="6" eb="8">
      <t>リョウイキ</t>
    </rPh>
    <phoneticPr fontId="39"/>
  </si>
  <si>
    <t>1 循環器系領域の一次診療</t>
    <phoneticPr fontId="5"/>
  </si>
  <si>
    <t>2 ホルター型心電図検査</t>
    <phoneticPr fontId="5"/>
  </si>
  <si>
    <t>4 心臓カテーテル法による血管内視鏡検査</t>
    <phoneticPr fontId="5"/>
  </si>
  <si>
    <t>6 経皮的冠動脈形成術（ＰＴＣＡ）</t>
    <phoneticPr fontId="5"/>
  </si>
  <si>
    <t>7 経皮的冠動脈血栓吸引術</t>
    <phoneticPr fontId="5"/>
  </si>
  <si>
    <t>8 経皮的冠動脈ステント留置術</t>
    <phoneticPr fontId="5"/>
  </si>
  <si>
    <t>9 弁膜症手術</t>
    <phoneticPr fontId="5"/>
  </si>
  <si>
    <t>10 開心術</t>
    <phoneticPr fontId="5"/>
  </si>
  <si>
    <t>11 大動脈瘤手術</t>
    <phoneticPr fontId="5"/>
  </si>
  <si>
    <t>12 下肢静脈瘤手術</t>
    <phoneticPr fontId="5"/>
  </si>
  <si>
    <t>14 ペースメーカー管理</t>
    <phoneticPr fontId="5"/>
  </si>
  <si>
    <t>10)腎･泌尿器系領域</t>
    <rPh sb="3" eb="4">
      <t>ジン</t>
    </rPh>
    <rPh sb="5" eb="8">
      <t>ヒニョウキ</t>
    </rPh>
    <rPh sb="8" eb="9">
      <t>ケイ</t>
    </rPh>
    <rPh sb="9" eb="11">
      <t>リョウイキ</t>
    </rPh>
    <phoneticPr fontId="39"/>
  </si>
  <si>
    <t>1 腎･泌尿器系領域の一次診療</t>
    <phoneticPr fontId="5"/>
  </si>
  <si>
    <t>2 膀胱鏡検査</t>
    <phoneticPr fontId="5"/>
  </si>
  <si>
    <t>3 腎生検</t>
    <phoneticPr fontId="5"/>
  </si>
  <si>
    <t>4 血液透析</t>
    <phoneticPr fontId="5"/>
  </si>
  <si>
    <t>6 腹膜透析（CAPD）</t>
    <phoneticPr fontId="5"/>
  </si>
  <si>
    <t>7 体外衝撃波腎・尿路結石破砕術</t>
    <phoneticPr fontId="5"/>
  </si>
  <si>
    <t>8 腎悪性腫瘍手術</t>
    <phoneticPr fontId="5"/>
  </si>
  <si>
    <t>9 腎悪性腫瘍化学療法</t>
    <phoneticPr fontId="5"/>
  </si>
  <si>
    <t>10 膀胱悪性腫瘍手術</t>
    <phoneticPr fontId="5"/>
  </si>
  <si>
    <t>11 膀胱悪性腫瘍化学療法</t>
    <phoneticPr fontId="5"/>
  </si>
  <si>
    <t>12 前立腺悪性腫瘍手術</t>
    <phoneticPr fontId="5"/>
  </si>
  <si>
    <t>13 腹腔鏡下前立腺悪性腫瘍手術</t>
    <phoneticPr fontId="5"/>
  </si>
  <si>
    <t>14 前立腺悪性腫瘍化学療法</t>
    <phoneticPr fontId="5"/>
  </si>
  <si>
    <t>16 生体腎移植</t>
    <phoneticPr fontId="5"/>
  </si>
  <si>
    <t>17 尿失禁の治療</t>
    <phoneticPr fontId="5"/>
  </si>
  <si>
    <t>1 産科領域の一次診療</t>
    <phoneticPr fontId="5"/>
  </si>
  <si>
    <t>2 正常分娩</t>
    <phoneticPr fontId="5"/>
  </si>
  <si>
    <t>3 選択帝王切開術</t>
    <phoneticPr fontId="5"/>
  </si>
  <si>
    <t>4 緊急帝王切開術</t>
    <phoneticPr fontId="5"/>
  </si>
  <si>
    <t>6 卵管鏡下卵管形成術</t>
    <phoneticPr fontId="5"/>
  </si>
  <si>
    <t>7 ハイリスク妊産婦共同管理</t>
    <phoneticPr fontId="5"/>
  </si>
  <si>
    <t>8 ハイリスク妊産婦連携指導</t>
    <phoneticPr fontId="5"/>
  </si>
  <si>
    <t>9 乳腺炎重症化予防ケア・指導</t>
    <phoneticPr fontId="5"/>
  </si>
  <si>
    <t>11)産科領域</t>
    <rPh sb="3" eb="5">
      <t>サンカ</t>
    </rPh>
    <rPh sb="5" eb="7">
      <t>リョウイキ</t>
    </rPh>
    <phoneticPr fontId="39"/>
  </si>
  <si>
    <t>12)婦人科領域</t>
    <rPh sb="3" eb="6">
      <t>フジンカ</t>
    </rPh>
    <rPh sb="6" eb="8">
      <t>リョウイキ</t>
    </rPh>
    <phoneticPr fontId="39"/>
  </si>
  <si>
    <t>1 婦人科領域の一次診療</t>
    <phoneticPr fontId="5"/>
  </si>
  <si>
    <t>2 更年期障害治療</t>
    <phoneticPr fontId="5"/>
  </si>
  <si>
    <t>3 子宮筋腫摘出術</t>
    <phoneticPr fontId="5"/>
  </si>
  <si>
    <t>4 腹腔鏡下子宮筋腫摘出術</t>
    <phoneticPr fontId="5"/>
  </si>
  <si>
    <t>6 子宮悪性腫瘍化学療法</t>
    <phoneticPr fontId="5"/>
  </si>
  <si>
    <t>7 子宮悪性腫瘍放射線療法</t>
    <phoneticPr fontId="5"/>
  </si>
  <si>
    <t>8 卵巣悪性腫瘍手術</t>
    <phoneticPr fontId="5"/>
  </si>
  <si>
    <t>9 卵巣悪性腫瘍化学療法</t>
    <phoneticPr fontId="5"/>
  </si>
  <si>
    <t>10 卵巣悪性腫瘍放射線療法</t>
    <phoneticPr fontId="5"/>
  </si>
  <si>
    <t>13)乳腺領域</t>
    <rPh sb="3" eb="5">
      <t>ニュウセン</t>
    </rPh>
    <rPh sb="5" eb="7">
      <t>リョウイキ</t>
    </rPh>
    <phoneticPr fontId="39"/>
  </si>
  <si>
    <t>1 乳腺領域の一次診療</t>
    <phoneticPr fontId="5"/>
  </si>
  <si>
    <t>2 乳腺悪性腫瘍手術</t>
    <phoneticPr fontId="5"/>
  </si>
  <si>
    <t>3 乳腺悪性腫瘍化学療法</t>
    <phoneticPr fontId="5"/>
  </si>
  <si>
    <t>4 乳腺悪性腫瘍放射線療法</t>
    <phoneticPr fontId="5"/>
  </si>
  <si>
    <t>14)内分泌･代謝･栄養領域</t>
    <rPh sb="3" eb="6">
      <t>ナイブンピツ</t>
    </rPh>
    <rPh sb="7" eb="9">
      <t>タイシャ</t>
    </rPh>
    <rPh sb="10" eb="12">
      <t>エイヨウ</t>
    </rPh>
    <rPh sb="12" eb="14">
      <t>リョウイキ</t>
    </rPh>
    <phoneticPr fontId="39"/>
  </si>
  <si>
    <t>1 内分泌･代謝･栄養領域の一次診療</t>
    <phoneticPr fontId="5"/>
  </si>
  <si>
    <t>2 内分泌機能検査</t>
    <phoneticPr fontId="5"/>
  </si>
  <si>
    <t>3 インスリン療法</t>
    <phoneticPr fontId="5"/>
  </si>
  <si>
    <t>4 糖尿病患者教育（食事療法、運動療法、自己血糖測定）</t>
    <phoneticPr fontId="5"/>
  </si>
  <si>
    <t>6 甲状腺腫瘍手術</t>
    <phoneticPr fontId="5"/>
  </si>
  <si>
    <t>7 甲状腺悪性腫瘍化学療法</t>
    <phoneticPr fontId="5"/>
  </si>
  <si>
    <t>8 甲状腺悪性腫瘍放射線療法</t>
    <phoneticPr fontId="5"/>
  </si>
  <si>
    <t>9 副腎悪性腫瘍手術</t>
    <phoneticPr fontId="5"/>
  </si>
  <si>
    <t>10 副腎腫瘍摘出術</t>
    <phoneticPr fontId="5"/>
  </si>
  <si>
    <t>15)血液･免疫系領域</t>
    <rPh sb="3" eb="5">
      <t>ケツエキ</t>
    </rPh>
    <rPh sb="6" eb="9">
      <t>メンエキケイ</t>
    </rPh>
    <rPh sb="9" eb="11">
      <t>リョウイキ</t>
    </rPh>
    <phoneticPr fontId="39"/>
  </si>
  <si>
    <t>1 血液・免疫系領域の一次診療</t>
    <phoneticPr fontId="5"/>
  </si>
  <si>
    <t>2 骨髄生検</t>
    <phoneticPr fontId="5"/>
  </si>
  <si>
    <t>3 リンパ節生検</t>
    <phoneticPr fontId="5"/>
  </si>
  <si>
    <t>4 造血器腫瘍遺伝子検査</t>
    <phoneticPr fontId="5"/>
  </si>
  <si>
    <t>6 白血病放射線療法</t>
    <phoneticPr fontId="5"/>
  </si>
  <si>
    <t>7 骨髄移植</t>
    <phoneticPr fontId="5"/>
  </si>
  <si>
    <t>8 臍帯血移植</t>
    <phoneticPr fontId="5"/>
  </si>
  <si>
    <t>9 リンパ組織悪性腫瘍化学療法</t>
    <phoneticPr fontId="5"/>
  </si>
  <si>
    <t>10 リンパ組織悪性腫瘍放射線療法</t>
    <phoneticPr fontId="5"/>
  </si>
  <si>
    <t>11 血液凝固異常の診断及び治療</t>
    <phoneticPr fontId="5"/>
  </si>
  <si>
    <t>12 エイズ診療</t>
    <phoneticPr fontId="5"/>
  </si>
  <si>
    <t>13 アレルギーの減感作療法</t>
    <phoneticPr fontId="5"/>
  </si>
  <si>
    <t>16)筋･骨格系及び外傷領域</t>
    <rPh sb="3" eb="4">
      <t>スジ</t>
    </rPh>
    <rPh sb="5" eb="7">
      <t>コッカク</t>
    </rPh>
    <rPh sb="7" eb="8">
      <t>ケイ</t>
    </rPh>
    <rPh sb="8" eb="9">
      <t>オヨ</t>
    </rPh>
    <rPh sb="10" eb="12">
      <t>ガイショウ</t>
    </rPh>
    <rPh sb="12" eb="14">
      <t>リョウイキ</t>
    </rPh>
    <phoneticPr fontId="39"/>
  </si>
  <si>
    <t>1 筋・骨格系及び外傷領域の一次診療</t>
    <phoneticPr fontId="5"/>
  </si>
  <si>
    <t>2 関節鏡検査</t>
    <phoneticPr fontId="5"/>
  </si>
  <si>
    <t>3 手の外科手術</t>
    <phoneticPr fontId="5"/>
  </si>
  <si>
    <t>4 アキレス腱断裂手術（筋・腱手術）</t>
    <phoneticPr fontId="5"/>
  </si>
  <si>
    <t>6 人工股関節置換術（関節手術）</t>
    <phoneticPr fontId="5"/>
  </si>
  <si>
    <t>7 人工膝関節置換術（関節手術）</t>
    <phoneticPr fontId="5"/>
  </si>
  <si>
    <t>8 脊椎手術</t>
    <phoneticPr fontId="5"/>
  </si>
  <si>
    <t>9 椎間板摘出術</t>
    <phoneticPr fontId="5"/>
  </si>
  <si>
    <t>10 椎間板ヘルニアに対する内視鏡下椎間板摘出術</t>
    <phoneticPr fontId="5"/>
  </si>
  <si>
    <t>11 軟部悪性腫瘍手術</t>
    <phoneticPr fontId="5"/>
  </si>
  <si>
    <t>12 軟部悪性腫瘍化学療法</t>
    <phoneticPr fontId="5"/>
  </si>
  <si>
    <t>13 骨悪性腫瘍手術</t>
    <phoneticPr fontId="5"/>
  </si>
  <si>
    <t>14 骨悪性腫瘍化学療法</t>
    <phoneticPr fontId="5"/>
  </si>
  <si>
    <t>16 義肢装具の作成及び評価</t>
    <phoneticPr fontId="5"/>
  </si>
  <si>
    <t>17)リハビリ領域</t>
    <phoneticPr fontId="5"/>
  </si>
  <si>
    <t>1 視能訓練</t>
    <phoneticPr fontId="5"/>
  </si>
  <si>
    <t>2 摂食機能療法</t>
    <phoneticPr fontId="5"/>
  </si>
  <si>
    <t>3 心大血管疾患リハビリテーション</t>
    <phoneticPr fontId="5"/>
  </si>
  <si>
    <t>4 脳血管疾患等リハビリテーション</t>
    <phoneticPr fontId="5"/>
  </si>
  <si>
    <t>6 運動器リハビリテーション</t>
    <phoneticPr fontId="5"/>
  </si>
  <si>
    <t>7 呼吸器リハビリテーション</t>
    <phoneticPr fontId="5"/>
  </si>
  <si>
    <t>8 難病患者リハビリテーション</t>
    <phoneticPr fontId="5"/>
  </si>
  <si>
    <t>9 障害児リハビリテーション又は障害者リハビリテーション</t>
    <phoneticPr fontId="5"/>
  </si>
  <si>
    <t>10 がん患者リハビリテーション</t>
    <phoneticPr fontId="5"/>
  </si>
  <si>
    <t>11 認知症患者リハビリテーション</t>
    <phoneticPr fontId="5"/>
  </si>
  <si>
    <t>18)小児領域</t>
    <phoneticPr fontId="5"/>
  </si>
  <si>
    <t>1 小児領域の一次診療</t>
    <phoneticPr fontId="5"/>
  </si>
  <si>
    <t>2 小児循環器疾患</t>
    <phoneticPr fontId="5"/>
  </si>
  <si>
    <t>3 小児呼吸器疾患</t>
    <phoneticPr fontId="5"/>
  </si>
  <si>
    <t>4 小児腎疾患</t>
    <phoneticPr fontId="5"/>
  </si>
  <si>
    <t>6 小児アレルギー疾患</t>
    <phoneticPr fontId="5"/>
  </si>
  <si>
    <t>7 小児自己免疫疾患</t>
    <phoneticPr fontId="5"/>
  </si>
  <si>
    <t>8 小児糖尿病</t>
    <phoneticPr fontId="5"/>
  </si>
  <si>
    <t>9 小児内分泌疾患</t>
    <phoneticPr fontId="5"/>
  </si>
  <si>
    <t>10 小児先天性代謝疾患</t>
    <phoneticPr fontId="5"/>
  </si>
  <si>
    <t>11 小児血液疾患</t>
    <phoneticPr fontId="5"/>
  </si>
  <si>
    <t>12 小児悪性腫瘍</t>
    <phoneticPr fontId="5"/>
  </si>
  <si>
    <t>13 小児外科手術</t>
    <phoneticPr fontId="5"/>
  </si>
  <si>
    <t>14 小児の脳炎又は髄膜炎</t>
    <phoneticPr fontId="5"/>
  </si>
  <si>
    <t>16 乳幼児の育児相談</t>
    <phoneticPr fontId="5"/>
  </si>
  <si>
    <t>17 夜尿症の治療</t>
    <phoneticPr fontId="5"/>
  </si>
  <si>
    <t>18 小児食物アレルギー負荷検査</t>
    <phoneticPr fontId="5"/>
  </si>
  <si>
    <t>19)麻酔領域</t>
    <phoneticPr fontId="5"/>
  </si>
  <si>
    <t>1 麻酔科標榜医による麻酔（麻酔管理）</t>
    <phoneticPr fontId="5"/>
  </si>
  <si>
    <t>2 全身麻酔</t>
    <phoneticPr fontId="5"/>
  </si>
  <si>
    <t>3 硬膜外麻酔</t>
    <phoneticPr fontId="5"/>
  </si>
  <si>
    <t>4 脊椎麻酔</t>
    <phoneticPr fontId="5"/>
  </si>
  <si>
    <t>6 硬膜外ブロックにおける麻酔剤の持続注入</t>
    <phoneticPr fontId="5"/>
  </si>
  <si>
    <t>20)緩和ケア領域</t>
    <phoneticPr fontId="5"/>
  </si>
  <si>
    <t>1 医療用麻薬によるがん疼痛治療</t>
    <phoneticPr fontId="5"/>
  </si>
  <si>
    <t>2 緩和的放射線療法</t>
    <phoneticPr fontId="5"/>
  </si>
  <si>
    <t>3 がんに伴う精神症状のケア</t>
    <phoneticPr fontId="5"/>
  </si>
  <si>
    <t>21)放射線治療領域</t>
    <phoneticPr fontId="5"/>
  </si>
  <si>
    <t>1 体外照射</t>
    <phoneticPr fontId="5"/>
  </si>
  <si>
    <t>2 ガンマナイフによる定位放射線治療</t>
    <phoneticPr fontId="5"/>
  </si>
  <si>
    <t>3 直線加速器による定位放射線治療</t>
    <phoneticPr fontId="5"/>
  </si>
  <si>
    <t>4 粒子線治療</t>
    <phoneticPr fontId="5"/>
  </si>
  <si>
    <t>6 術中照射</t>
    <phoneticPr fontId="5"/>
  </si>
  <si>
    <t>22)画像診断</t>
    <phoneticPr fontId="5"/>
  </si>
  <si>
    <t>1 画像診断管理（専ら画像診断を担当する医師による読影）</t>
    <phoneticPr fontId="5"/>
  </si>
  <si>
    <t>2 遠隔画像診断</t>
    <phoneticPr fontId="5"/>
  </si>
  <si>
    <t>3 ＣＴ撮影</t>
    <phoneticPr fontId="5"/>
  </si>
  <si>
    <t>4 ＭＲＩ撮影</t>
    <phoneticPr fontId="5"/>
  </si>
  <si>
    <t>6 ポジトロン断層撮影（ＰＥＴ）、ポジトロン断層・コンピューター断層複合撮影又はポジトロン断層・磁気共鳴コンピューター断層複合撮影</t>
    <phoneticPr fontId="5"/>
  </si>
  <si>
    <t>23)病理診断</t>
    <phoneticPr fontId="5"/>
  </si>
  <si>
    <t>1 病理診断（専ら病理診断を担当する医師による診断）</t>
    <phoneticPr fontId="5"/>
  </si>
  <si>
    <t>2 病理迅速検査</t>
    <phoneticPr fontId="5"/>
  </si>
  <si>
    <t>24)歯科領域</t>
    <phoneticPr fontId="5"/>
  </si>
  <si>
    <t>1 歯科領域の一次診療</t>
    <phoneticPr fontId="5"/>
  </si>
  <si>
    <t>2 成人の歯科矯正治療</t>
    <phoneticPr fontId="5"/>
  </si>
  <si>
    <t>3 唇顎口蓋裂の歯科矯正治療</t>
    <phoneticPr fontId="5"/>
  </si>
  <si>
    <t>4 顎変形症の歯科矯正治療</t>
    <phoneticPr fontId="5"/>
  </si>
  <si>
    <t>6 摂食機能障害の治療</t>
    <phoneticPr fontId="5"/>
  </si>
  <si>
    <t>25)歯科口腔外科領域</t>
    <phoneticPr fontId="5"/>
  </si>
  <si>
    <t>1 埋伏歯抜歯</t>
    <phoneticPr fontId="5"/>
  </si>
  <si>
    <t>2 顎関節症治療</t>
    <phoneticPr fontId="5"/>
  </si>
  <si>
    <t>3 顎変形症治療</t>
    <phoneticPr fontId="5"/>
  </si>
  <si>
    <t>4 顎骨骨折治療</t>
    <phoneticPr fontId="5"/>
  </si>
  <si>
    <t>6 口腔領域の腫瘍の治療</t>
    <phoneticPr fontId="5"/>
  </si>
  <si>
    <t>7 唇顎口蓋裂治療</t>
    <phoneticPr fontId="5"/>
  </si>
  <si>
    <t>26)その他</t>
    <phoneticPr fontId="26"/>
  </si>
  <si>
    <t>1 漢方薬の処方</t>
    <phoneticPr fontId="5"/>
  </si>
  <si>
    <t>2 鍼灸治療</t>
    <phoneticPr fontId="5"/>
  </si>
  <si>
    <t>3 外来における化学療法</t>
    <phoneticPr fontId="5"/>
  </si>
  <si>
    <t>4 在宅における看取り</t>
    <phoneticPr fontId="5"/>
  </si>
  <si>
    <t>5 一般不妊治療</t>
    <phoneticPr fontId="5"/>
  </si>
  <si>
    <t>6 生殖補助医療</t>
    <phoneticPr fontId="5"/>
  </si>
  <si>
    <t>※曜日によって一つの専門外来の時間帯が異なる場合、以下のように異なる名称で専門外来を分けて登録</t>
    <phoneticPr fontId="5"/>
  </si>
  <si>
    <t>例）矯正歯科（月、水）、矯正歯科（木）</t>
    <phoneticPr fontId="5"/>
  </si>
  <si>
    <t>管理栄養士</t>
    <phoneticPr fontId="27"/>
  </si>
  <si>
    <t>栄養士</t>
    <phoneticPr fontId="27"/>
  </si>
  <si>
    <t>※開設者種別は、下記から選択する。</t>
    <rPh sb="1" eb="4">
      <t>カイセツシャ</t>
    </rPh>
    <rPh sb="4" eb="6">
      <t>シュベツ</t>
    </rPh>
    <rPh sb="8" eb="10">
      <t>カキ</t>
    </rPh>
    <rPh sb="12" eb="14">
      <t>センタク</t>
    </rPh>
    <phoneticPr fontId="26"/>
  </si>
  <si>
    <t xml:space="preserve"> col_3, col_5, col_6, '○', col_7, col_8</t>
    <phoneticPr fontId="5"/>
  </si>
  <si>
    <t>医療相談（窓口設置）</t>
    <phoneticPr fontId="5"/>
  </si>
  <si>
    <t>医療従事者職種名</t>
    <rPh sb="0" eb="2">
      <t>イリョウ</t>
    </rPh>
    <rPh sb="2" eb="5">
      <t>ジュウジシャ</t>
    </rPh>
    <rPh sb="5" eb="7">
      <t>ショクシュ</t>
    </rPh>
    <rPh sb="7" eb="8">
      <t>メイ</t>
    </rPh>
    <phoneticPr fontId="27"/>
  </si>
  <si>
    <t>総数（常勤）</t>
    <rPh sb="0" eb="2">
      <t>ソウスウ</t>
    </rPh>
    <rPh sb="3" eb="5">
      <t>ジョウキン</t>
    </rPh>
    <phoneticPr fontId="26"/>
  </si>
  <si>
    <t>総数（非常勤）</t>
    <rPh sb="0" eb="2">
      <t>ソウスウ</t>
    </rPh>
    <rPh sb="3" eb="6">
      <t>ヒジョウキン</t>
    </rPh>
    <phoneticPr fontId="26"/>
  </si>
  <si>
    <t>総数（常勤と非常勤の合計）</t>
    <rPh sb="0" eb="2">
      <t>ソウスウ</t>
    </rPh>
    <rPh sb="3" eb="5">
      <t>ジョウキン</t>
    </rPh>
    <rPh sb="6" eb="9">
      <t>ヒジョウキン</t>
    </rPh>
    <rPh sb="10" eb="12">
      <t>ゴウケイ</t>
    </rPh>
    <phoneticPr fontId="27"/>
  </si>
  <si>
    <t>※人数は非常勤（常勤換算）を含む。（常勤換算：小数点第2位以下を切捨て、小数点第1位まで表記。）</t>
    <phoneticPr fontId="26"/>
  </si>
  <si>
    <t>※下記の計算方法に基づき算出し、小数点以下第２位を切り捨て、小数点以下第１位まで記入してください</t>
    <rPh sb="1" eb="3">
      <t>カキ</t>
    </rPh>
    <rPh sb="4" eb="6">
      <t>ケイサン</t>
    </rPh>
    <rPh sb="6" eb="8">
      <t>ホウホウ</t>
    </rPh>
    <rPh sb="9" eb="10">
      <t>モト</t>
    </rPh>
    <rPh sb="12" eb="14">
      <t>サンシュツ</t>
    </rPh>
    <rPh sb="16" eb="19">
      <t>ショウスウテン</t>
    </rPh>
    <rPh sb="19" eb="21">
      <t>イカ</t>
    </rPh>
    <rPh sb="21" eb="22">
      <t>ダイ</t>
    </rPh>
    <rPh sb="23" eb="24">
      <t>イ</t>
    </rPh>
    <rPh sb="25" eb="26">
      <t>キ</t>
    </rPh>
    <rPh sb="27" eb="28">
      <t>ス</t>
    </rPh>
    <rPh sb="30" eb="33">
      <t>ショウスウテン</t>
    </rPh>
    <rPh sb="33" eb="35">
      <t>イカ</t>
    </rPh>
    <rPh sb="35" eb="36">
      <t>ダイ</t>
    </rPh>
    <rPh sb="37" eb="38">
      <t>イ</t>
    </rPh>
    <rPh sb="40" eb="42">
      <t>キニュウ</t>
    </rPh>
    <phoneticPr fontId="27"/>
  </si>
  <si>
    <t>《計算方法》</t>
    <rPh sb="1" eb="3">
      <t>ケイサン</t>
    </rPh>
    <rPh sb="3" eb="5">
      <t>ホウホウ</t>
    </rPh>
    <phoneticPr fontId="27"/>
  </si>
  <si>
    <r>
      <t>１日平均外来患者数…外来患者延数(往診患者数は含めない)</t>
    </r>
    <r>
      <rPr>
        <sz val="12"/>
        <rFont val="Calibri"/>
        <family val="3"/>
      </rPr>
      <t>÷</t>
    </r>
    <r>
      <rPr>
        <sz val="12"/>
        <rFont val="HGｺﾞｼｯｸM"/>
        <family val="3"/>
        <charset val="128"/>
      </rPr>
      <t>実外来診療日数</t>
    </r>
    <rPh sb="1" eb="2">
      <t>ニチ</t>
    </rPh>
    <rPh sb="2" eb="4">
      <t>ヘイキン</t>
    </rPh>
    <rPh sb="4" eb="6">
      <t>ガイライ</t>
    </rPh>
    <rPh sb="6" eb="9">
      <t>カンジャスウ</t>
    </rPh>
    <rPh sb="10" eb="12">
      <t>ガイライ</t>
    </rPh>
    <rPh sb="12" eb="14">
      <t>カンジャ</t>
    </rPh>
    <rPh sb="14" eb="15">
      <t>ノベ</t>
    </rPh>
    <rPh sb="15" eb="16">
      <t>スウ</t>
    </rPh>
    <rPh sb="17" eb="19">
      <t>オウシン</t>
    </rPh>
    <rPh sb="19" eb="22">
      <t>カンジャスウ</t>
    </rPh>
    <rPh sb="23" eb="24">
      <t>フク</t>
    </rPh>
    <rPh sb="29" eb="30">
      <t>ジツ</t>
    </rPh>
    <rPh sb="30" eb="32">
      <t>ガイライ</t>
    </rPh>
    <rPh sb="32" eb="34">
      <t>シンリョウ</t>
    </rPh>
    <rPh sb="34" eb="36">
      <t>ニッスウ</t>
    </rPh>
    <phoneticPr fontId="27"/>
  </si>
  <si>
    <t>金額</t>
    <rPh sb="0" eb="2">
      <t>キンガク</t>
    </rPh>
    <phoneticPr fontId="5"/>
  </si>
  <si>
    <t>【対応することができる疾患・治療の内容】</t>
    <phoneticPr fontId="27"/>
  </si>
  <si>
    <t>初診時予約の実施有無</t>
    <phoneticPr fontId="27"/>
  </si>
  <si>
    <t>再診時予約の実施有無</t>
    <phoneticPr fontId="27"/>
  </si>
  <si>
    <t>予約外の診察可否</t>
    <phoneticPr fontId="27"/>
  </si>
  <si>
    <t>診療時間帯</t>
    <phoneticPr fontId="26"/>
  </si>
  <si>
    <t>未使用</t>
    <rPh sb="0" eb="3">
      <t>ミシヨウ</t>
    </rPh>
    <phoneticPr fontId="5"/>
  </si>
  <si>
    <t>1111111111</t>
  </si>
  <si>
    <t>2222222222</t>
  </si>
  <si>
    <t>4444444444</t>
  </si>
  <si>
    <t>※時間は24時間表記とし、例「9:00～12:00」のように記入する。</t>
    <rPh sb="13" eb="14">
      <t>レイ</t>
    </rPh>
    <phoneticPr fontId="27"/>
  </si>
  <si>
    <t>【診療科目別の詳細（２）診療科目毎の診療日・診察時間・外来受付】</t>
  </si>
  <si>
    <t>「予約診療の有無（診療科目全般）」が「1:有り」の場合、選択する。</t>
    <rPh sb="28" eb="30">
      <t>センタク</t>
    </rPh>
    <phoneticPr fontId="5"/>
  </si>
  <si>
    <t>該当する場合「○」を記入。</t>
  </si>
  <si>
    <t>「電子決済サービスへの対応」が「1:可能」の場合、選択する。</t>
    <rPh sb="25" eb="27">
      <t>センタク</t>
    </rPh>
    <phoneticPr fontId="5"/>
  </si>
  <si>
    <t>「クレジットカード決済」が「1:可能」の場合、選択する。</t>
    <rPh sb="23" eb="25">
      <t>センタク</t>
    </rPh>
    <phoneticPr fontId="5"/>
  </si>
  <si>
    <t>「デビットカード決済」が「1:可能」の場合、選択する。</t>
    <rPh sb="22" eb="24">
      <t>センタク</t>
    </rPh>
    <phoneticPr fontId="5"/>
  </si>
  <si>
    <t>「その他電子決済」が「1:可能」の場合、選択する。</t>
    <rPh sb="20" eb="22">
      <t>センタク</t>
    </rPh>
    <phoneticPr fontId="5"/>
  </si>
  <si>
    <t>「電子決済サービスへの対応」が「1:可能」の場合、任意で記入する。</t>
  </si>
  <si>
    <t>実施している場合「○」を記入。</t>
    <rPh sb="0" eb="2">
      <t>ジッシ</t>
    </rPh>
    <phoneticPr fontId="5"/>
  </si>
  <si>
    <t>※非常勤の常勤換算については、医療法上の算定式に基づき、小数点以下第２位を切り捨て、小数点以下第１位までを算出してください。</t>
    <rPh sb="1" eb="4">
      <t>ヒジョウキン</t>
    </rPh>
    <rPh sb="5" eb="7">
      <t>ジョウキン</t>
    </rPh>
    <rPh sb="7" eb="9">
      <t>カンサン</t>
    </rPh>
    <rPh sb="15" eb="18">
      <t>イリョウホウ</t>
    </rPh>
    <rPh sb="18" eb="19">
      <t>ジョウ</t>
    </rPh>
    <rPh sb="20" eb="22">
      <t>サンテイ</t>
    </rPh>
    <rPh sb="22" eb="23">
      <t>シキ</t>
    </rPh>
    <rPh sb="24" eb="25">
      <t>モト</t>
    </rPh>
    <rPh sb="28" eb="31">
      <t>ショウスウテン</t>
    </rPh>
    <rPh sb="31" eb="33">
      <t>イカ</t>
    </rPh>
    <rPh sb="33" eb="34">
      <t>ダイ</t>
    </rPh>
    <rPh sb="35" eb="36">
      <t>イ</t>
    </rPh>
    <rPh sb="37" eb="38">
      <t>キ</t>
    </rPh>
    <rPh sb="39" eb="40">
      <t>ス</t>
    </rPh>
    <rPh sb="42" eb="47">
      <t>ショウスウテンイカ</t>
    </rPh>
    <phoneticPr fontId="27"/>
  </si>
  <si>
    <t>「患者満足度調査の実施有無」が「1:有り」の場合、選択する。</t>
    <rPh sb="25" eb="27">
      <t>センタク</t>
    </rPh>
    <phoneticPr fontId="5"/>
  </si>
  <si>
    <t>「専門外来の有無」が「1：有り」の場合、記入する。</t>
    <rPh sb="20" eb="22">
      <t>キニュウ</t>
    </rPh>
    <phoneticPr fontId="5"/>
  </si>
  <si>
    <t>「専門外来の有無」が「1：有り」の場合、任意で記入する。</t>
    <rPh sb="23" eb="25">
      <t>キニュウ</t>
    </rPh>
    <phoneticPr fontId="5"/>
  </si>
  <si>
    <t>「情報開示に関する窓口の有無」が「1:有り」の場合、記入する。</t>
    <rPh sb="26" eb="28">
      <t>キニュウ</t>
    </rPh>
    <phoneticPr fontId="5"/>
  </si>
  <si>
    <t>【診療所の人員配置】</t>
    <rPh sb="1" eb="4">
      <t>シンリョウジョ</t>
    </rPh>
    <phoneticPr fontId="27"/>
  </si>
  <si>
    <t>医療ソーシャルワーカー等の配置人数</t>
    <rPh sb="0" eb="2">
      <t>イリョウ</t>
    </rPh>
    <rPh sb="11" eb="12">
      <t>トウ</t>
    </rPh>
    <rPh sb="13" eb="15">
      <t>ハイチ</t>
    </rPh>
    <rPh sb="15" eb="17">
      <t>ニンズウ</t>
    </rPh>
    <phoneticPr fontId="27"/>
  </si>
  <si>
    <t>「駐車場有無」が「1:有り」の場合、記入する。</t>
    <rPh sb="18" eb="20">
      <t>キニュウ</t>
    </rPh>
    <phoneticPr fontId="5"/>
  </si>
  <si>
    <t>【保険医療機関、公費負担医療機関及びその他の診療所の種類】</t>
    <rPh sb="22" eb="25">
      <t>シンリョウジョ</t>
    </rPh>
    <phoneticPr fontId="27"/>
  </si>
  <si>
    <t>時間帯２</t>
    <phoneticPr fontId="26"/>
  </si>
  <si>
    <t>時間帯３</t>
    <phoneticPr fontId="26"/>
  </si>
  <si>
    <t>不妊専門相談センター</t>
    <phoneticPr fontId="5"/>
  </si>
  <si>
    <t>駐輪場</t>
    <phoneticPr fontId="5"/>
  </si>
  <si>
    <t>ホームページ（特記事項）</t>
    <phoneticPr fontId="5"/>
  </si>
  <si>
    <t>研修認定薬剤師数</t>
    <phoneticPr fontId="5"/>
  </si>
  <si>
    <t>入院可能期間その他(病棟等)の病床・病棟種別</t>
    <phoneticPr fontId="5"/>
  </si>
  <si>
    <t>入院可能期間その他(病棟等)の入院期間の目安</t>
    <phoneticPr fontId="5"/>
  </si>
  <si>
    <t>オムツ代等の保険外負担（負担なし）</t>
    <phoneticPr fontId="5"/>
  </si>
  <si>
    <t>年間調剤日数</t>
    <phoneticPr fontId="5"/>
  </si>
  <si>
    <t>認定有の傷病区分（がん）</t>
    <phoneticPr fontId="5"/>
  </si>
  <si>
    <t>時間外対応（２４時間）</t>
    <phoneticPr fontId="5"/>
  </si>
  <si>
    <t>休診中</t>
    <phoneticPr fontId="5"/>
  </si>
  <si>
    <t>原子爆弾被害者指定医療機関</t>
  </si>
  <si>
    <t>原子爆弾被害者一般疾病医療機関</t>
  </si>
  <si>
    <t>外国人の患者を受け入れる拠点的な医療機関</t>
  </si>
  <si>
    <t>紹介受診重点病院</t>
  </si>
  <si>
    <t>生活保護法指定医療機関(うち、医科)</t>
  </si>
  <si>
    <t>生活保護法指定医療機関(うち、歯科)</t>
  </si>
  <si>
    <t>がん診療連携拠点病院等（県指定）</t>
  </si>
  <si>
    <t>自由診療のみを行う医療機関</t>
  </si>
  <si>
    <t>地域歯科診療支援病院</t>
  </si>
  <si>
    <t>病院群輪番制参加医療機関</t>
  </si>
  <si>
    <t>依存症専門医療機関（アルコール健康障害）</t>
  </si>
  <si>
    <t>依存症専門医療機関（薬物依存症）</t>
  </si>
  <si>
    <t>依存症専門医療機関（ギャンブル等依存症）</t>
  </si>
  <si>
    <t>依存症治療拠点機関（アルコール健康障害）</t>
  </si>
  <si>
    <t>依存症治療拠点機関（薬物依存症）</t>
  </si>
  <si>
    <t>依存症治療拠点機関（ギャンブル等依存症）</t>
  </si>
  <si>
    <t>看護師特定行為研修指定研修機関</t>
  </si>
  <si>
    <t>その他の検査項目</t>
  </si>
  <si>
    <t>ＣＴ検査</t>
  </si>
  <si>
    <t>ＭＲＩ検査</t>
  </si>
  <si>
    <t>運動負荷心電図検査</t>
  </si>
  <si>
    <t>喀痰細胞診検査</t>
  </si>
  <si>
    <t>眼圧検査</t>
  </si>
  <si>
    <t>眼底測定</t>
  </si>
  <si>
    <t>肝腎機能血液検査</t>
  </si>
  <si>
    <t>頸動脈エコー検査</t>
  </si>
  <si>
    <t>メタボ検査（腹囲測定）</t>
  </si>
  <si>
    <t>糖尿病検査</t>
  </si>
  <si>
    <t>骨塩定量検査</t>
  </si>
  <si>
    <t>骨密度測定</t>
  </si>
  <si>
    <t>胃がん検診</t>
  </si>
  <si>
    <t>大腸がん検診</t>
  </si>
  <si>
    <t>肺がん検診</t>
  </si>
  <si>
    <t>健康診断</t>
  </si>
  <si>
    <t>特定健康診査</t>
  </si>
  <si>
    <t>特定健康診査（個別）</t>
  </si>
  <si>
    <t>企業健診</t>
  </si>
  <si>
    <t>学校心臓検診</t>
  </si>
  <si>
    <t>健康増進法に基づく健康診査</t>
  </si>
  <si>
    <t>後期高齢者健康診査</t>
  </si>
  <si>
    <t>住民基本健康診査（個別）</t>
  </si>
  <si>
    <t>新生児健康診査</t>
  </si>
  <si>
    <t>乳児健康診査</t>
  </si>
  <si>
    <t>乳児健康診査（個別）</t>
  </si>
  <si>
    <t>妊婦健康診査</t>
  </si>
  <si>
    <t>被爆者健康診査</t>
  </si>
  <si>
    <t>被爆者健康診断（個別）</t>
  </si>
  <si>
    <t>生活習慣病予防健診（協会健保）</t>
  </si>
  <si>
    <t>小児腎臓検診</t>
  </si>
  <si>
    <t>眼科検診</t>
  </si>
  <si>
    <t>肝炎ウイルス検診</t>
  </si>
  <si>
    <t>肝臓がん検診</t>
  </si>
  <si>
    <t>乳がん検診</t>
  </si>
  <si>
    <t>子宮がん検診</t>
  </si>
  <si>
    <t>前立腺がん検診</t>
  </si>
  <si>
    <t>その他のがん検診</t>
  </si>
  <si>
    <t>その他がん検診の有無，実施内容</t>
  </si>
  <si>
    <t>結核管理検診</t>
  </si>
  <si>
    <t>骨粗しょう症検診</t>
  </si>
  <si>
    <t>骨粗鬆症検診（個別）</t>
  </si>
  <si>
    <t>心臓ドック検診</t>
  </si>
  <si>
    <t>歯周疾患検診</t>
  </si>
  <si>
    <t>その他の健康診査・健康診断</t>
  </si>
  <si>
    <t>特定保健指導</t>
  </si>
  <si>
    <t>糖尿病教室</t>
  </si>
  <si>
    <t>腎不全教室</t>
  </si>
  <si>
    <t>集中治療室（ICU）</t>
  </si>
  <si>
    <t>（歯科）車椅子対応歯科ユニット</t>
  </si>
  <si>
    <t>（歯科）歯科診療用Ｘ線装置（パントモを含む）</t>
  </si>
  <si>
    <t>（歯科）歯科用笑気吸入装置</t>
  </si>
  <si>
    <t>（歯科）小児専用歯科ユニット</t>
  </si>
  <si>
    <t>ＡＩＤＳ診療病床</t>
  </si>
  <si>
    <t>ＣＴ血管造影（ＣＴＡ）</t>
  </si>
  <si>
    <t>ＤＲ装置（デジタルラジオグラフィー）</t>
  </si>
  <si>
    <t>ＥＲＧ測定装置</t>
  </si>
  <si>
    <t>ＨｂＡ１ｃ測定器（ＨＰＬＣ法）</t>
  </si>
  <si>
    <t>ＭＲＩ（1.5テスラ未満）</t>
  </si>
  <si>
    <t>Ｘ線室</t>
  </si>
  <si>
    <t>アルゴンビームコアギュレーター（電気メス）</t>
  </si>
  <si>
    <t>アルゴンレーザー光凝固装置</t>
  </si>
  <si>
    <t>エキシマレーザー装置</t>
  </si>
  <si>
    <t>エルゴメーター運動負荷装置</t>
  </si>
  <si>
    <t>回復期リハビリテーション病床</t>
  </si>
  <si>
    <t>角膜形状解析装置（トポグラフィー）</t>
  </si>
  <si>
    <t>角膜内皮細胞計測装置</t>
  </si>
  <si>
    <t>角膜内皮細胞撮影装置</t>
  </si>
  <si>
    <t>加速度脈波計</t>
  </si>
  <si>
    <t>硝子体手術装置</t>
  </si>
  <si>
    <t>眼科用超音波診断装置</t>
  </si>
  <si>
    <t>干渉波治療器</t>
  </si>
  <si>
    <t>感染症専用病床</t>
  </si>
  <si>
    <t>眼内レーザー光凝固装置</t>
  </si>
  <si>
    <t>緩和ケア病床</t>
  </si>
  <si>
    <t>凝固測定装置</t>
  </si>
  <si>
    <t>筋電図計</t>
  </si>
  <si>
    <t>経鼻的内視鏡</t>
  </si>
  <si>
    <t>血圧脈波測定装置</t>
  </si>
  <si>
    <t>血液透析室</t>
  </si>
  <si>
    <t>血液透析装置</t>
  </si>
  <si>
    <t>結核専用病床</t>
  </si>
  <si>
    <t>血球計数ＣＲＰ測定装置</t>
  </si>
  <si>
    <t>血球検査装置</t>
  </si>
  <si>
    <t>血糖・ＨｂＡｌｃ測定器</t>
  </si>
  <si>
    <t>血糖測定器</t>
  </si>
  <si>
    <t>牽引治療器</t>
  </si>
  <si>
    <t>高度治療室（HCU）</t>
  </si>
  <si>
    <t>広範囲熱傷集中治療室</t>
  </si>
  <si>
    <t>広範囲熱傷特定集中治療室</t>
  </si>
  <si>
    <t>呼気ガス分析装置</t>
  </si>
  <si>
    <t>骨塩定量測定装置</t>
  </si>
  <si>
    <t>重心動揺計</t>
  </si>
  <si>
    <t>手術用顕微鏡</t>
  </si>
  <si>
    <t>上部・下部消化管内視鏡</t>
  </si>
  <si>
    <t>上部消化管透視装置</t>
  </si>
  <si>
    <t>新生児聴覚異常検査器（ＯＡＥ）</t>
  </si>
  <si>
    <t>新生児聴力検査装置（ＡＡＢＲ）</t>
  </si>
  <si>
    <t>心電図計</t>
  </si>
  <si>
    <t>診療用高エネルギー放射線発生装置</t>
  </si>
  <si>
    <t>睡眠時無呼吸症候群検査装置</t>
  </si>
  <si>
    <t>スパイログラム測定装置</t>
  </si>
  <si>
    <t>炭酸ガスレーザー装置</t>
  </si>
  <si>
    <t>地域包括ケア病床</t>
  </si>
  <si>
    <t>超音波凝固切開装置</t>
  </si>
  <si>
    <t>超音波診断装置（Ａモード）</t>
  </si>
  <si>
    <t>超音波診断装置（Ｂモード）</t>
  </si>
  <si>
    <t>超音波診断装置（頸動脈）</t>
  </si>
  <si>
    <t>直線加速装置（リニアック）</t>
  </si>
  <si>
    <t>通所リハビリテーション室</t>
  </si>
  <si>
    <t>電子内視鏡</t>
  </si>
  <si>
    <t>動脈硬化測定装置</t>
  </si>
  <si>
    <t>乳幼児遊戯聴力検査装置</t>
  </si>
  <si>
    <t>尿分析装置</t>
  </si>
  <si>
    <t>脳神経外科集中治療室（ＮＣＵ）</t>
  </si>
  <si>
    <t>脳誘発電位検査装置</t>
  </si>
  <si>
    <t>肺機能測定装置</t>
  </si>
  <si>
    <t>半導体レーザー治療器</t>
  </si>
  <si>
    <t>分娩室</t>
  </si>
  <si>
    <t>ヘリカルＣＴ装置</t>
  </si>
  <si>
    <t>ホルター心電図計</t>
  </si>
  <si>
    <t>マイクロ波温熱治療器</t>
  </si>
  <si>
    <t>麻酔器</t>
  </si>
  <si>
    <t>無菌病室</t>
  </si>
  <si>
    <t>免疫血清分析装置</t>
  </si>
  <si>
    <t>網膜光凝固術装置</t>
  </si>
  <si>
    <t>リハビリテーション室</t>
  </si>
  <si>
    <t>無菌手術室</t>
  </si>
  <si>
    <t>その他（診断及び治療機器）</t>
  </si>
  <si>
    <t>その他（病棟）</t>
  </si>
  <si>
    <t>その他（放射線関連診断機器（ＲＩ機器））</t>
  </si>
  <si>
    <t>その他（放射線関連診断機器（Ｘ線装置））</t>
  </si>
  <si>
    <t>その他（放射線関連診断機器（診療用高エネルギー放射線発生装置））</t>
  </si>
  <si>
    <t>その他（放射線関連診断機器（診療用放射線照射装置））</t>
  </si>
  <si>
    <t>その他（放射線関連診断機器（放射性同位元素装備診療機器））</t>
  </si>
  <si>
    <t>その他（施設設備）</t>
  </si>
  <si>
    <t>1 皮膚･形成外科領域の一次診療</t>
  </si>
  <si>
    <t>9 抗血栓療法</t>
  </si>
  <si>
    <t>脳脊髄液減少症の診療（ブラッドパッチ療法の実施）</t>
  </si>
  <si>
    <t>脳脊髄液減少症の診療</t>
  </si>
  <si>
    <t>脳脊髄液減少症</t>
  </si>
  <si>
    <t>脳梗塞のｔ－ＰＡを用いた経静脈的血栓溶解療法</t>
  </si>
  <si>
    <t>硬膜外自家血注入療法（ブラッドパッチ療法）</t>
  </si>
  <si>
    <t>t-PAの処方</t>
  </si>
  <si>
    <t>19 精神科ナイト・ケア</t>
  </si>
  <si>
    <t>20 精神科デイ・ナイト・ケア</t>
  </si>
  <si>
    <t>21 重度認知症患者デイ・ケア</t>
  </si>
  <si>
    <t>ギャンブル依存症</t>
  </si>
  <si>
    <t>高次脳機能障害</t>
  </si>
  <si>
    <t>身体合併症（内科・外科）</t>
  </si>
  <si>
    <t>児童・思春期精神科入院</t>
  </si>
  <si>
    <t>薬物依存症治療入院</t>
  </si>
  <si>
    <t>網膜剥離手術（再掲）</t>
  </si>
  <si>
    <t>8 在宅酸素療法</t>
  </si>
  <si>
    <t>カプセル内視鏡検査</t>
  </si>
  <si>
    <t>肝悪性腫瘍ラジオ波焼灼療法</t>
  </si>
  <si>
    <t>肝動脈塞栓術</t>
  </si>
  <si>
    <t>大動脈瘤切除</t>
  </si>
  <si>
    <t>糖尿病足病変の管理</t>
  </si>
  <si>
    <t>糖尿病の教育入院</t>
  </si>
  <si>
    <t>糖尿病網膜症に対する網膜光凝固術（網膜剥離術）又は硝子体手術</t>
  </si>
  <si>
    <t>末期腎不全に対する血液透析又は夜間透析又は腹膜透析（透析専門医の配置）</t>
  </si>
  <si>
    <t>経皮的椎体形成術</t>
  </si>
  <si>
    <t>人工肩関節置換術（関節手術）</t>
  </si>
  <si>
    <t>言語療法</t>
  </si>
  <si>
    <t>心大血管疾患リハビリテーション（急性期）</t>
  </si>
  <si>
    <t>脳血管疾患等リハビリテーション（急性期）</t>
  </si>
  <si>
    <t>歯周治療</t>
  </si>
  <si>
    <t>う蝕治療</t>
  </si>
  <si>
    <t>特定非営利活動法人日本歯科放射線学会歯科放射線専門医による治療</t>
  </si>
  <si>
    <t>7 唇顎口蓋裂治療</t>
  </si>
  <si>
    <t>公益社団法人日本口腔外科学会口腔外科専門医による治療</t>
  </si>
  <si>
    <t>臓器提供</t>
  </si>
  <si>
    <t>性別不合に関する診療・相談</t>
  </si>
  <si>
    <t>公益社団法人日本小児歯科学会小児歯科専門医による治療</t>
  </si>
  <si>
    <t>01060</t>
  </si>
  <si>
    <t>01061</t>
  </si>
  <si>
    <t>01062</t>
  </si>
  <si>
    <t>01063</t>
  </si>
  <si>
    <t>01064</t>
  </si>
  <si>
    <t>01065</t>
  </si>
  <si>
    <t>01066</t>
  </si>
  <si>
    <t>01067</t>
  </si>
  <si>
    <t>01068</t>
  </si>
  <si>
    <t>01069</t>
  </si>
  <si>
    <t>01070</t>
  </si>
  <si>
    <t>01071</t>
  </si>
  <si>
    <t>01072</t>
  </si>
  <si>
    <t>01073</t>
  </si>
  <si>
    <t>01074</t>
  </si>
  <si>
    <t>01075</t>
  </si>
  <si>
    <t>01076</t>
  </si>
  <si>
    <t>01077</t>
  </si>
  <si>
    <t>01078</t>
  </si>
  <si>
    <t>心臓血管外科専門医　一般社団法人日本胸部外科学会</t>
  </si>
  <si>
    <t>呼吸器外科専門医　一般社団法人日本胸部外科学会</t>
  </si>
  <si>
    <t>内科専門医　一般社団法人日本専門医機構</t>
  </si>
  <si>
    <t>小児科専門医　一般社団法人日本専門医機構</t>
  </si>
  <si>
    <t>皮膚科専門医　一般社団法人日本専門医機構</t>
  </si>
  <si>
    <t>精神科専門医　一般社団法人日本専門医機構</t>
  </si>
  <si>
    <t>外科専門医　一般社団法人日本専門医機構</t>
  </si>
  <si>
    <t>整形外科専門医　一般社団法人日本専門医機構</t>
  </si>
  <si>
    <t>産婦人科専門医　一般社団法人日本専門医機構</t>
  </si>
  <si>
    <t>眼科専門医　一般社団法人日本専門医機構</t>
  </si>
  <si>
    <t>耳鼻咽喉科専門医　一般社団法人日本専門医機構</t>
  </si>
  <si>
    <t>泌尿器科専門医　一般社団法人日本専門医機構</t>
  </si>
  <si>
    <t>脳神経外科専門医　一般社団法人日本専門医機構</t>
  </si>
  <si>
    <t>放射線科専門医　一般社団法人日本専門医機構</t>
  </si>
  <si>
    <t>麻酔科専門医　一般社団法人日本専門医機構</t>
  </si>
  <si>
    <t>病理専門医　一般社団法人日本専門医機構</t>
  </si>
  <si>
    <t>臨床検査専門医　一般社団法人日本専門医機構</t>
  </si>
  <si>
    <t>救急科専門医　一般社団法人日本専門医機構</t>
  </si>
  <si>
    <t>形成外科専門医　一般社団法人日本専門医機構</t>
  </si>
  <si>
    <t>リハビリテーション科専門医　一般社団法人日本専門医機構</t>
  </si>
  <si>
    <t>総合診療専門医　一般社団法人日本専門医機構</t>
  </si>
  <si>
    <t>口腔外科専門医　一般社団法人日本歯科専門医機構</t>
  </si>
  <si>
    <t>歯周病専門医　一般社団法人日本歯科専門医機構</t>
  </si>
  <si>
    <t>歯科麻酔専門医　一般社団法人日本歯科専門医機構</t>
  </si>
  <si>
    <t>小児歯科専門医　一般社団法人日本歯科専門医機構</t>
  </si>
  <si>
    <t>歯科放射線専門医　一般社団法人日本歯科専門医機構</t>
  </si>
  <si>
    <t>補綴歯科専門医　一般社団法人日本歯科専門医機構</t>
  </si>
  <si>
    <t>緩和医療専門薬剤師　一般社団法人日本緩和医療薬学会</t>
  </si>
  <si>
    <t>糖尿病看護認定看護師　公益社団法人日本看護協会</t>
  </si>
  <si>
    <t>ジフテリア、百日せき、急性灰白髄炎、破傷風 及びＨｉｂ感染症の五種混合の予防接種</t>
  </si>
  <si>
    <t>新型コロナウイルス感染症の予防接種</t>
  </si>
  <si>
    <t>ワイル病（秋やみ）</t>
  </si>
  <si>
    <t>マラリアの予防接種</t>
  </si>
  <si>
    <t>ジフテリアの予防接種</t>
  </si>
  <si>
    <t>コレラの予防接種</t>
  </si>
  <si>
    <t>ジフテリア、百日せき、急性灰白髄炎及び破傷風の四種混合の予防接種（海外渡航者対応）</t>
  </si>
  <si>
    <t>社会福祉士</t>
  </si>
  <si>
    <t>社会福祉士（医療ソーシャルワーカー：ＭＳＷ）</t>
  </si>
  <si>
    <t>医療ソーシャルワーカー</t>
  </si>
  <si>
    <t>臨床心理技術者</t>
  </si>
  <si>
    <t>臨床検査技師</t>
  </si>
  <si>
    <t>衛生検査技師</t>
  </si>
  <si>
    <t>日本臨床細胞学会細胞検査士</t>
  </si>
  <si>
    <t>介護福祉士</t>
  </si>
  <si>
    <t>医療社会事業従事者</t>
  </si>
  <si>
    <t>看護業務補助者</t>
  </si>
  <si>
    <t>保健師</t>
  </si>
  <si>
    <t>保育士</t>
  </si>
  <si>
    <t>診療情報管理士</t>
  </si>
  <si>
    <t>救命救急士</t>
  </si>
  <si>
    <t>義足装具士</t>
  </si>
  <si>
    <t>義肢装具士</t>
  </si>
  <si>
    <t>介護支援専門員（ケアマネージャー）</t>
  </si>
  <si>
    <t>精神保健福祉士（精神科ソーシャルワーカー：ＰＳＷ）</t>
  </si>
  <si>
    <t>診療エックス線技師</t>
  </si>
  <si>
    <t>あん摩マッサージ指圧師</t>
  </si>
  <si>
    <t>柔道整復師</t>
  </si>
  <si>
    <t>鍼灸師</t>
  </si>
  <si>
    <t>事務職員</t>
  </si>
  <si>
    <t>その他技術員</t>
  </si>
  <si>
    <t>その他医療従事者</t>
  </si>
  <si>
    <t>00339</t>
  </si>
  <si>
    <t>00340</t>
  </si>
  <si>
    <t>00341</t>
  </si>
  <si>
    <t>54 成人発症スチル病</t>
  </si>
  <si>
    <t>121 脳内鉄沈着神経変性症</t>
  </si>
  <si>
    <t>123 ＨＴＲＡ１関連脳小血管病</t>
  </si>
  <si>
    <t>126 ペリー病</t>
  </si>
  <si>
    <t>167 マルファン症候群／ロイス・ディーツ症候群</t>
  </si>
  <si>
    <t>250 グルタル酸血症2型</t>
  </si>
  <si>
    <t>255 複合カルボキシラーゼ欠損症</t>
  </si>
  <si>
    <t>288 自己免疫性後天性凝固因子欠乏症</t>
  </si>
  <si>
    <t>334 脳クレアチン欠乏症候群</t>
  </si>
  <si>
    <t>335 ネフロン癆</t>
  </si>
  <si>
    <t>336 家族性低βリポタンパク血症１（ホモ接合体）</t>
  </si>
  <si>
    <t>337 ホモシスチン尿症</t>
  </si>
  <si>
    <t>338 進行性家族性肝内胆汁うっ滞症</t>
  </si>
  <si>
    <t>339 ＭＥＣＰ２重複症候群</t>
  </si>
  <si>
    <t>340 線毛機能不全症候群（カルタゲナー症候群を含む。）</t>
  </si>
  <si>
    <t>341 ＴＲＰＶ４異常症</t>
  </si>
  <si>
    <t>間脳下垂体機能障害</t>
  </si>
  <si>
    <t>結節性動脈周囲炎</t>
  </si>
  <si>
    <t>原発制胆汁性肝硬変</t>
  </si>
  <si>
    <t>原発性肺高血圧症</t>
  </si>
  <si>
    <t>重症急性膵炎</t>
  </si>
  <si>
    <t>重傷多形滲出性紅斑（急性期）</t>
  </si>
  <si>
    <t>大動脈炎症候群</t>
  </si>
  <si>
    <t>強皮症</t>
  </si>
  <si>
    <t>難治性の肝炎のうち劇症肝炎</t>
  </si>
  <si>
    <t>プリオン病（ヒト由来乾燥硬膜移植によるクロイツフェルト・ヤコブ病に限る。）</t>
  </si>
  <si>
    <t>蛋白喪失性腸症</t>
  </si>
  <si>
    <t>破傷風トキソイド</t>
  </si>
  <si>
    <t>破傷風血清（テタノブリン）</t>
  </si>
  <si>
    <t>乾燥組織培養不活化狂犬病ワクチン</t>
  </si>
  <si>
    <t>まむし血清（まむし抗毒素）</t>
  </si>
  <si>
    <t>リヌス抗毒素</t>
  </si>
  <si>
    <t>在宅療養支援診療所</t>
  </si>
  <si>
    <t>紹介受診重点診療所</t>
  </si>
  <si>
    <t>在宅療養支援歯科診療所</t>
  </si>
  <si>
    <t>結核指定歯科診療所</t>
  </si>
  <si>
    <t>歯科外来診療環境体制加算届出医療機関</t>
  </si>
  <si>
    <t>その他職員</t>
  </si>
  <si>
    <t>SELECT col_1, col_2, col_3, col_4, col_5, col_6, col_7, col_8, col_9, col_10, col_11, col_12, col_13, col_14, col_15, col_16, col_17, col_18, col_19, col_20, col_21, col_22, col_23, col_24, col_25, col_26, col_27, col_28, col_29, col_30, col_31, col_32, col_33, col_34, col_35, col_36, col_37, col_38, col_39, col_40</t>
    <phoneticPr fontId="5"/>
  </si>
  <si>
    <t xml:space="preserve"> col_3, col_5, '○', col_6, '','', col_8, col_9, col_10, col_11, col_12, col_13, col_14, col_15, '','', col_17, col_18, col_19, col_20, col_21, col_22, col_23, col_24, col_25, col_26, col_27, col_28, col_29, col_30, col_31, col_32, col_33, col_34, col_35, col_36, col_37, col_38, col_39, col_40, col_41, col_42, col_43, col_44, col_45,col_7, col_16</t>
    <phoneticPr fontId="5"/>
  </si>
  <si>
    <t>特定感染症指定医療機関</t>
    <phoneticPr fontId="5"/>
  </si>
  <si>
    <t>心臓血管外科専門医　一般社団法人日本胸部外科学会</t>
    <phoneticPr fontId="5"/>
  </si>
  <si>
    <t>呼吸器外科専門医　一般社団法人日本胸部外科学会</t>
    <phoneticPr fontId="5"/>
  </si>
  <si>
    <t>内科専門医　一般社団法人日本専門医機構</t>
    <phoneticPr fontId="5"/>
  </si>
  <si>
    <t>小児科専門医　一般社団法人日本専門医機構</t>
    <phoneticPr fontId="5"/>
  </si>
  <si>
    <t>皮膚科専門医　一般社団法人日本専門医機構</t>
    <phoneticPr fontId="5"/>
  </si>
  <si>
    <t>精神科専門医　一般社団法人日本専門医機構</t>
    <phoneticPr fontId="5"/>
  </si>
  <si>
    <t>外科専門医　一般社団法人日本専門医機構</t>
    <phoneticPr fontId="5"/>
  </si>
  <si>
    <t>整形外科専門医　一般社団法人日本専門医機構</t>
    <phoneticPr fontId="5"/>
  </si>
  <si>
    <t>産婦人科専門医　一般社団法人日本専門医機構</t>
    <phoneticPr fontId="5"/>
  </si>
  <si>
    <t>眼科専門医　一般社団法人日本専門医機構</t>
    <phoneticPr fontId="5"/>
  </si>
  <si>
    <t>耳鼻咽喉科専門医　一般社団法人日本専門医機構</t>
    <phoneticPr fontId="5"/>
  </si>
  <si>
    <t>泌尿器科専門医　一般社団法人日本専門医機構</t>
    <phoneticPr fontId="5"/>
  </si>
  <si>
    <t>脳神経外科専門医　一般社団法人日本専門医機構</t>
    <phoneticPr fontId="5"/>
  </si>
  <si>
    <t>放射線科専門医　一般社団法人日本専門医機構</t>
    <phoneticPr fontId="5"/>
  </si>
  <si>
    <t>麻酔科専門医　一般社団法人日本専門医機構</t>
    <phoneticPr fontId="5"/>
  </si>
  <si>
    <t>病理専門医　一般社団法人日本専門医機構</t>
    <phoneticPr fontId="5"/>
  </si>
  <si>
    <t>臨床検査専門医　一般社団法人日本専門医機構</t>
    <phoneticPr fontId="5"/>
  </si>
  <si>
    <t>救急科専門医　一般社団法人日本専門医機構</t>
    <phoneticPr fontId="5"/>
  </si>
  <si>
    <t>形成外科専門医　一般社団法人日本専門医機構</t>
    <phoneticPr fontId="5"/>
  </si>
  <si>
    <t>リハビリテーション科専門医　一般社団法人日本専門医機構</t>
    <phoneticPr fontId="5"/>
  </si>
  <si>
    <t>総合診療専門医　一般社団法人日本専門医機構</t>
    <phoneticPr fontId="5"/>
  </si>
  <si>
    <t>口腔外科専門医　一般社団法人日本歯科専門医機構</t>
    <phoneticPr fontId="5"/>
  </si>
  <si>
    <t>歯周病専門医　一般社団法人日本歯科専門医機構</t>
    <phoneticPr fontId="5"/>
  </si>
  <si>
    <t>歯科麻酔専門医　一般社団法人日本歯科専門医機構</t>
    <phoneticPr fontId="5"/>
  </si>
  <si>
    <t>小児歯科専門医　一般社団法人日本歯科専門医機構</t>
    <phoneticPr fontId="5"/>
  </si>
  <si>
    <t>歯科放射線専門医　一般社団法人日本歯科専門医機構</t>
    <phoneticPr fontId="5"/>
  </si>
  <si>
    <t>補綴歯科専門医　一般社団法人日本歯科専門医機構</t>
    <phoneticPr fontId="5"/>
  </si>
  <si>
    <t>緩和医療専門薬剤師　一般社団法人日本緩和医療薬学会</t>
    <phoneticPr fontId="5"/>
  </si>
  <si>
    <t xml:space="preserve"> col_3, col_5, '○',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t>
    <phoneticPr fontId="5"/>
  </si>
  <si>
    <t xml:space="preserve"> col_3, col_5, col_6, col_7, col_8, col_9, col_10, col_11, col_12, col_13, col_14, col_15, col_16, col_17, col_18, col_19, col_20, col_21, col_22, col_23, col_24, col_25, col_26, col_27, col_28, col_29, col_30, col_31, col_32, col_33, col_34, col_35, col_36, col_37, col_38</t>
    <phoneticPr fontId="5"/>
  </si>
  <si>
    <t>紹介受診重点診療所</t>
    <phoneticPr fontId="26"/>
  </si>
  <si>
    <t>ホームページ</t>
    <phoneticPr fontId="5"/>
  </si>
  <si>
    <t>対応可能な曜日区分</t>
    <phoneticPr fontId="5"/>
  </si>
  <si>
    <t>SELECT col_1, col_2, col_3, col_4, col_5, col_6, col_7, col_8, col_9, col_10, col_11, col_12, col_13, col_14, col_15, col_16, col_17, col_18, col_19, col_20, col_21, col_22, col_23, col_24, col_25, col_26, col_27, col_28, col_29, col_30, col_31, col_32, col_33, col_34</t>
    <phoneticPr fontId="5"/>
  </si>
  <si>
    <t>専門外来番号</t>
    <phoneticPr fontId="5"/>
  </si>
  <si>
    <t xml:space="preserve"> col_3, col_5, '○'</t>
    <phoneticPr fontId="5"/>
  </si>
  <si>
    <t>1.（1）基本情報</t>
    <phoneticPr fontId="5"/>
  </si>
  <si>
    <t>1.（1）基本情報（診療科目）診療時間</t>
    <phoneticPr fontId="5"/>
  </si>
  <si>
    <t>1.（2）病院・診療所・歯科診療所へのアクセス等</t>
    <phoneticPr fontId="5"/>
  </si>
  <si>
    <t>1.（3）院内サービス・アメニティ</t>
    <phoneticPr fontId="5"/>
  </si>
  <si>
    <t>1.（4）費用負担等</t>
    <rPh sb="5" eb="7">
      <t>ヒヨウ</t>
    </rPh>
    <rPh sb="7" eb="9">
      <t>フタン</t>
    </rPh>
    <rPh sb="9" eb="10">
      <t>トウ</t>
    </rPh>
    <phoneticPr fontId="5"/>
  </si>
  <si>
    <t>1.（4）費用負担等（保険医療機関、公費負担医療機関及びその他の病院の種類）</t>
    <rPh sb="5" eb="7">
      <t>ヒヨウ</t>
    </rPh>
    <rPh sb="7" eb="9">
      <t>フタン</t>
    </rPh>
    <rPh sb="9" eb="10">
      <t>トウ</t>
    </rPh>
    <rPh sb="11" eb="13">
      <t>ホケン</t>
    </rPh>
    <rPh sb="13" eb="15">
      <t>イリョウ</t>
    </rPh>
    <rPh sb="15" eb="17">
      <t>キカン</t>
    </rPh>
    <rPh sb="18" eb="20">
      <t>コウヒ</t>
    </rPh>
    <rPh sb="20" eb="22">
      <t>フタン</t>
    </rPh>
    <rPh sb="22" eb="24">
      <t>イリョウ</t>
    </rPh>
    <rPh sb="24" eb="26">
      <t>キカン</t>
    </rPh>
    <rPh sb="26" eb="27">
      <t>オヨ</t>
    </rPh>
    <rPh sb="30" eb="31">
      <t>タ</t>
    </rPh>
    <rPh sb="32" eb="34">
      <t>ビョウイン</t>
    </rPh>
    <rPh sb="35" eb="37">
      <t>シュルイ</t>
    </rPh>
    <phoneticPr fontId="5"/>
  </si>
  <si>
    <t>2.（1）診療内容、提供保健・医療・介護サービス</t>
    <phoneticPr fontId="5"/>
  </si>
  <si>
    <t>2.（1）診療内容、提供保健・医療・介護サービス（対応することができる在宅医療）</t>
    <rPh sb="5" eb="7">
      <t>シンリョウ</t>
    </rPh>
    <rPh sb="7" eb="9">
      <t>ナイヨウ</t>
    </rPh>
    <rPh sb="10" eb="12">
      <t>テイキョウ</t>
    </rPh>
    <rPh sb="12" eb="14">
      <t>ホケン</t>
    </rPh>
    <rPh sb="15" eb="17">
      <t>イリョウ</t>
    </rPh>
    <rPh sb="18" eb="20">
      <t>カイゴ</t>
    </rPh>
    <rPh sb="25" eb="27">
      <t>タイオウ</t>
    </rPh>
    <rPh sb="35" eb="37">
      <t>ザイタク</t>
    </rPh>
    <rPh sb="37" eb="39">
      <t>イリョウ</t>
    </rPh>
    <phoneticPr fontId="5"/>
  </si>
  <si>
    <t>3.医療の実績、結果に関する事項</t>
    <phoneticPr fontId="5"/>
  </si>
  <si>
    <t>1.（1）基本情報（診療科目）詳細</t>
    <phoneticPr fontId="5"/>
  </si>
  <si>
    <t>1.（3）院内サービス・アメニティ（外国人の患者の受入れ体制）詳細</t>
    <phoneticPr fontId="5"/>
  </si>
  <si>
    <t>2.（1）診療内容、提供保健・医療・介護サービス（専門外来の有無及び内容）詳細</t>
    <phoneticPr fontId="5"/>
  </si>
  <si>
    <t>2.（1）診療内容、提供保健・医療・介護サービス（健康診査及び健康相談の実施）詳細</t>
    <phoneticPr fontId="5"/>
  </si>
  <si>
    <t>2.（1）診療内容、提供保健・医療・介護サービス（専門性資格）詳細</t>
    <phoneticPr fontId="5"/>
  </si>
  <si>
    <t>2.（1）診療内容、提供保健・医療・介護サービス（疾患・治療）詳細</t>
    <phoneticPr fontId="5"/>
  </si>
  <si>
    <t>3.医療の実績、結果に関する事項（病院・診療所・歯科診療所・助産所の人員配置）詳細</t>
    <phoneticPr fontId="5"/>
  </si>
  <si>
    <t>診察時間</t>
    <phoneticPr fontId="5"/>
  </si>
  <si>
    <t>対応可能な曜日区分　（いずれかに「〇」）</t>
    <rPh sb="7" eb="9">
      <t>クブン</t>
    </rPh>
    <phoneticPr fontId="26"/>
  </si>
  <si>
    <t>対応可能な曜日　（0：不可　1：可能）</t>
    <phoneticPr fontId="26"/>
  </si>
  <si>
    <t>対応可能な時間帯区分　（いずれかに「〇」）</t>
    <rPh sb="0" eb="2">
      <t>タイオウ</t>
    </rPh>
    <rPh sb="2" eb="4">
      <t>カノウ</t>
    </rPh>
    <rPh sb="5" eb="8">
      <t>ジカンタイ</t>
    </rPh>
    <rPh sb="8" eb="10">
      <t>クブン</t>
    </rPh>
    <phoneticPr fontId="26"/>
  </si>
  <si>
    <t>※11件目以降の専門外来は、「調査票（歯科診療所）【別紙】」に記載。</t>
    <rPh sb="3" eb="4">
      <t>ケン</t>
    </rPh>
    <rPh sb="4" eb="5">
      <t>メ</t>
    </rPh>
    <rPh sb="5" eb="7">
      <t>イコウ</t>
    </rPh>
    <rPh sb="8" eb="12">
      <t>センモンガイライ</t>
    </rPh>
    <rPh sb="15" eb="18">
      <t>チョウサヒョウ</t>
    </rPh>
    <rPh sb="19" eb="21">
      <t>シカ</t>
    </rPh>
    <rPh sb="21" eb="23">
      <t>シンリョウ</t>
    </rPh>
    <rPh sb="23" eb="24">
      <t>ジョ</t>
    </rPh>
    <rPh sb="26" eb="28">
      <t>ベッシ</t>
    </rPh>
    <rPh sb="31" eb="33">
      <t>キサイ</t>
    </rPh>
    <phoneticPr fontId="26"/>
  </si>
  <si>
    <t>予約の必要性（0：不要　1：必要）</t>
    <rPh sb="0" eb="2">
      <t>ヨヤク</t>
    </rPh>
    <rPh sb="3" eb="6">
      <t>ヒツヨウセイ</t>
    </rPh>
    <phoneticPr fontId="36"/>
  </si>
  <si>
    <t>実施している曜日（0：実施しない　1：実施する）</t>
    <phoneticPr fontId="5"/>
  </si>
  <si>
    <t>予約（0：不要　1：必要）</t>
    <rPh sb="0" eb="2">
      <t>ヨヤク</t>
    </rPh>
    <phoneticPr fontId="26"/>
  </si>
  <si>
    <t>実施している曜日（0：実施しない　1：実施する）</t>
    <rPh sb="0" eb="2">
      <t>ジッシ</t>
    </rPh>
    <rPh sb="6" eb="8">
      <t>ヨウビ</t>
    </rPh>
    <phoneticPr fontId="26"/>
  </si>
  <si>
    <t>　(例)貴院の定めた常勤医の勤務時間が週40時間であり、従事者２人(週40時間が１人、週20時間が１人)の場合</t>
    <rPh sb="2" eb="3">
      <t>レイ</t>
    </rPh>
    <rPh sb="4" eb="5">
      <t>キ</t>
    </rPh>
    <rPh sb="5" eb="6">
      <t>イン</t>
    </rPh>
    <rPh sb="7" eb="8">
      <t>サダ</t>
    </rPh>
    <rPh sb="10" eb="12">
      <t>ジョウキン</t>
    </rPh>
    <rPh sb="12" eb="13">
      <t>イ</t>
    </rPh>
    <rPh sb="14" eb="16">
      <t>キンム</t>
    </rPh>
    <rPh sb="16" eb="18">
      <t>ジカン</t>
    </rPh>
    <rPh sb="19" eb="20">
      <t>シュウ</t>
    </rPh>
    <rPh sb="22" eb="24">
      <t>ジカン</t>
    </rPh>
    <rPh sb="28" eb="31">
      <t>ジュウジシャ</t>
    </rPh>
    <rPh sb="32" eb="33">
      <t>ニン</t>
    </rPh>
    <rPh sb="34" eb="35">
      <t>シュウ</t>
    </rPh>
    <rPh sb="37" eb="39">
      <t>ジカン</t>
    </rPh>
    <rPh sb="41" eb="42">
      <t>ニン</t>
    </rPh>
    <rPh sb="43" eb="44">
      <t>シュウ</t>
    </rPh>
    <rPh sb="46" eb="48">
      <t>ジカン</t>
    </rPh>
    <phoneticPr fontId="27"/>
  </si>
  <si>
    <t>kikan_001</t>
  </si>
  <si>
    <t>kikan_003</t>
  </si>
  <si>
    <t>報告対象が「1：対象」の場合、「前年度実施件数」を記入する。</t>
    <rPh sb="0" eb="2">
      <t>ホウコク</t>
    </rPh>
    <rPh sb="2" eb="4">
      <t>タイショウ</t>
    </rPh>
    <rPh sb="8" eb="10">
      <t>タイショウ</t>
    </rPh>
    <rPh sb="12" eb="14">
      <t>バアイ</t>
    </rPh>
    <rPh sb="16" eb="19">
      <t>ゼンネンド</t>
    </rPh>
    <rPh sb="19" eb="21">
      <t>ジッシ</t>
    </rPh>
    <rPh sb="21" eb="23">
      <t>ケンスウ</t>
    </rPh>
    <phoneticPr fontId="5"/>
  </si>
  <si>
    <t>「前年度実施件数」について、前年度実施が無い場合は、「0」を記入する。</t>
    <phoneticPr fontId="5"/>
  </si>
  <si>
    <t>実施している曜日　（0：実施しない　1：実施する）</t>
    <phoneticPr fontId="5"/>
  </si>
  <si>
    <t>「専門外来」が記述されている場合、「予約の必要性」「実施している曜日」「受付時間」「特記事項」を記載する。</t>
    <phoneticPr fontId="5"/>
  </si>
  <si>
    <t>※担当させている業務が２以上にわたる場合は、その主たる業務によって計上し、現に主として行っている業務内容により、</t>
    <rPh sb="1" eb="3">
      <t>タントウ</t>
    </rPh>
    <rPh sb="8" eb="10">
      <t>ギョウム</t>
    </rPh>
    <rPh sb="12" eb="14">
      <t>イジョウ</t>
    </rPh>
    <rPh sb="18" eb="20">
      <t>バアイ</t>
    </rPh>
    <rPh sb="24" eb="25">
      <t>シュ</t>
    </rPh>
    <rPh sb="27" eb="29">
      <t>ギョウム</t>
    </rPh>
    <rPh sb="33" eb="35">
      <t>ケイジョウ</t>
    </rPh>
    <rPh sb="37" eb="38">
      <t>ゲン</t>
    </rPh>
    <rPh sb="39" eb="40">
      <t>シュ</t>
    </rPh>
    <phoneticPr fontId="27"/>
  </si>
  <si>
    <t>　そのいずれか一方に計上してください。</t>
    <phoneticPr fontId="5"/>
  </si>
  <si>
    <t>特記事項（2000文字以内）</t>
    <rPh sb="0" eb="2">
      <t>トッキ</t>
    </rPh>
    <rPh sb="2" eb="4">
      <t>ジコウ</t>
    </rPh>
    <phoneticPr fontId="27"/>
  </si>
  <si>
    <t>予約診療に関する特記事項（2000文字以内）</t>
  </si>
  <si>
    <t>それ以外で可能な決済サービス（200文字以内）</t>
  </si>
  <si>
    <t>特記事項（主な利用交通手段）（2000文字以内）</t>
  </si>
  <si>
    <t>外来特記事項　（2000文字以内）</t>
    <rPh sb="0" eb="2">
      <t>ガイライ</t>
    </rPh>
    <rPh sb="2" eb="4">
      <t>トッキ</t>
    </rPh>
    <rPh sb="4" eb="6">
      <t>ジコウ</t>
    </rPh>
    <phoneticPr fontId="27"/>
  </si>
  <si>
    <t>特記事項（駐車場）　（2000文字以内）</t>
  </si>
  <si>
    <t>外国語対応に関する特記事項　（2000文字以内）</t>
    <rPh sb="0" eb="3">
      <t>ガイコクゴ</t>
    </rPh>
    <rPh sb="3" eb="5">
      <t>タイオウ</t>
    </rPh>
    <rPh sb="6" eb="7">
      <t>カン</t>
    </rPh>
    <rPh sb="9" eb="11">
      <t>トッキ</t>
    </rPh>
    <rPh sb="11" eb="13">
      <t>ジコウ</t>
    </rPh>
    <phoneticPr fontId="27"/>
  </si>
  <si>
    <t>専門外来全般に関する特記事項　（2000文字以内）</t>
  </si>
  <si>
    <t>健康診査及び健康相談全般に関する特記事項　（2000文字以内）</t>
    <rPh sb="0" eb="2">
      <t>ケンコウ</t>
    </rPh>
    <rPh sb="2" eb="4">
      <t>シンサ</t>
    </rPh>
    <rPh sb="4" eb="5">
      <t>オヨ</t>
    </rPh>
    <rPh sb="6" eb="8">
      <t>ケンコウ</t>
    </rPh>
    <rPh sb="8" eb="10">
      <t>ソウダン</t>
    </rPh>
    <rPh sb="10" eb="12">
      <t>ゼンパン</t>
    </rPh>
    <rPh sb="13" eb="14">
      <t>カン</t>
    </rPh>
    <rPh sb="16" eb="18">
      <t>トッキ</t>
    </rPh>
    <rPh sb="18" eb="20">
      <t>ジコウ</t>
    </rPh>
    <phoneticPr fontId="27"/>
  </si>
  <si>
    <t>特記事項　(2000文字以内)</t>
  </si>
  <si>
    <t>13 ペースメーカー移植術</t>
    <phoneticPr fontId="5"/>
  </si>
  <si>
    <t>【案内用電話番号及びファクシミリ番号】</t>
  </si>
  <si>
    <t>【基本情報に関する特記事項】</t>
    <phoneticPr fontId="5"/>
  </si>
  <si>
    <t>特記事項（2000文字以内）</t>
    <phoneticPr fontId="27"/>
  </si>
  <si>
    <t>外来受付
時間</t>
    <phoneticPr fontId="5"/>
  </si>
  <si>
    <t>障害者向け駐車場台数</t>
    <rPh sb="0" eb="3">
      <t>ショウガイシャ</t>
    </rPh>
    <rPh sb="3" eb="4">
      <t>ム</t>
    </rPh>
    <rPh sb="5" eb="8">
      <t>チュウシャジョウ</t>
    </rPh>
    <rPh sb="8" eb="10">
      <t>ダイスウ</t>
    </rPh>
    <phoneticPr fontId="27"/>
  </si>
  <si>
    <t>「JIS規格への対応」を実施している場合、「1：有り」を選択する。</t>
  </si>
  <si>
    <t>JIS規格への対応</t>
    <phoneticPr fontId="27"/>
  </si>
  <si>
    <t>電話による診療予約の可否</t>
    <rPh sb="0" eb="2">
      <t>デンワ</t>
    </rPh>
    <rPh sb="5" eb="7">
      <t>シンリョウ</t>
    </rPh>
    <rPh sb="7" eb="9">
      <t>ヨヤク</t>
    </rPh>
    <rPh sb="10" eb="12">
      <t>カヒ</t>
    </rPh>
    <phoneticPr fontId="27"/>
  </si>
  <si>
    <t>「電話による診療予約の可否」が「1：可能」の場合、記入する。</t>
  </si>
  <si>
    <t>メールによる診療予約の可否</t>
    <rPh sb="6" eb="8">
      <t>シンリョウ</t>
    </rPh>
    <rPh sb="8" eb="10">
      <t>ヨヤク</t>
    </rPh>
    <rPh sb="11" eb="13">
      <t>カヒ</t>
    </rPh>
    <phoneticPr fontId="27"/>
  </si>
  <si>
    <t>「メールによる診療予約の可否」が「1：可能」の場合、記入する。</t>
  </si>
  <si>
    <t>予約用メールアドレス</t>
    <phoneticPr fontId="27"/>
  </si>
  <si>
    <t>対応可能な曜日区分　…　いずれかに「〇」</t>
    <rPh sb="7" eb="9">
      <t>クブン</t>
    </rPh>
    <phoneticPr fontId="26"/>
  </si>
  <si>
    <t>対応可能な曜日　…　0：不可　1：可能</t>
    <phoneticPr fontId="5"/>
  </si>
  <si>
    <t>対応可能な時間帯区分　…　いずれかに「〇」</t>
    <phoneticPr fontId="5"/>
  </si>
  <si>
    <t>聴覚障害者への配慮（遠隔手話通訳の提供）</t>
    <phoneticPr fontId="5"/>
  </si>
  <si>
    <t>聴覚障害者への配慮（筆談や音声認識アプリなどによる対応）</t>
    <phoneticPr fontId="5"/>
  </si>
  <si>
    <t>視覚障害者への配慮（拡大文字、点字、代筆による支援）</t>
    <phoneticPr fontId="5"/>
  </si>
  <si>
    <t>盲ろう者への配慮（自治体の派遣する通訳・介助者と連携した医療の説明）</t>
    <phoneticPr fontId="5"/>
  </si>
  <si>
    <t>言語機能障害者への配慮（自治体の派遣する失語症者向け意思疎通支援者等と連携した医療の説明）</t>
    <phoneticPr fontId="5"/>
  </si>
  <si>
    <t>視覚障害者への配慮（施設内案内等の音声案内対応）</t>
  </si>
  <si>
    <t>障害のある方の外来受診時・待ち時間における介助の取組内容　(2000文字以内)</t>
    <rPh sb="0" eb="2">
      <t>ショウガイ</t>
    </rPh>
    <rPh sb="5" eb="6">
      <t>ホウ</t>
    </rPh>
    <rPh sb="7" eb="9">
      <t>ガイライ</t>
    </rPh>
    <rPh sb="9" eb="11">
      <t>ジュシン</t>
    </rPh>
    <rPh sb="11" eb="12">
      <t>ジ</t>
    </rPh>
    <rPh sb="13" eb="14">
      <t>マ</t>
    </rPh>
    <rPh sb="15" eb="17">
      <t>ジカン</t>
    </rPh>
    <rPh sb="21" eb="23">
      <t>カイジョ</t>
    </rPh>
    <rPh sb="24" eb="26">
      <t>トリクミ</t>
    </rPh>
    <rPh sb="26" eb="28">
      <t>ナイヨウ</t>
    </rPh>
    <phoneticPr fontId="27"/>
  </si>
  <si>
    <t>障害者及びその家族向けの相談窓口の有無</t>
    <phoneticPr fontId="27"/>
  </si>
  <si>
    <t>職員に対する障害者への合理的配慮や障害特性に関する研修の実施の有無</t>
    <phoneticPr fontId="27"/>
  </si>
  <si>
    <t>【車椅子・杖等利用者に対するサービス内容】</t>
    <phoneticPr fontId="27"/>
  </si>
  <si>
    <t>2：有り（施設内のみ）</t>
  </si>
  <si>
    <t>1：有り（施設入口のみ）</t>
  </si>
  <si>
    <t>3：有り（施設入口及び施設内）</t>
  </si>
  <si>
    <t>施設・敷地のバリアフリー対応状況に関するホームページへの写真の掲載の有無</t>
    <phoneticPr fontId="27"/>
  </si>
  <si>
    <t>オストメイト対応トイレの設置</t>
    <phoneticPr fontId="27"/>
  </si>
  <si>
    <t>【院内サービス等に関する特記事項】</t>
    <phoneticPr fontId="5"/>
  </si>
  <si>
    <t>特記事項　(2000文字以内)</t>
    <rPh sb="0" eb="2">
      <t>トッキ</t>
    </rPh>
    <rPh sb="2" eb="4">
      <t>ジコウ</t>
    </rPh>
    <phoneticPr fontId="27"/>
  </si>
  <si>
    <t>生活保護法指定医療機関</t>
    <phoneticPr fontId="26"/>
  </si>
  <si>
    <t>医療保護施設</t>
    <phoneticPr fontId="26"/>
  </si>
  <si>
    <t>難病の患者に対する医療等に関する法律に基づく指定医療機関</t>
    <phoneticPr fontId="26"/>
  </si>
  <si>
    <t>矯正歯科専門医　一般社団法人日本歯科専門医機構</t>
    <phoneticPr fontId="5"/>
  </si>
  <si>
    <t>歯科保存専門医　一般社団法人日本歯科専門医機構</t>
    <phoneticPr fontId="5"/>
  </si>
  <si>
    <t>14 褥瘡の治療</t>
    <phoneticPr fontId="5"/>
  </si>
  <si>
    <t>8-1 経皮的選択的脳血栓・塞栓溶解術（終日対応）</t>
    <phoneticPr fontId="5"/>
  </si>
  <si>
    <t>8-2 経皮的選択的脳血栓・塞栓溶解術（終日対応でないもの）</t>
    <phoneticPr fontId="5"/>
  </si>
  <si>
    <t>10-1 頭蓋内血腫除去術（終日対応）</t>
    <phoneticPr fontId="5"/>
  </si>
  <si>
    <t>10-2 頭蓋内血腫除去術（終日対応でないもの）</t>
    <phoneticPr fontId="5"/>
  </si>
  <si>
    <t>10 ロービジョンケア</t>
    <phoneticPr fontId="5"/>
  </si>
  <si>
    <t>3-1 心臓カテーテル法による諸検査（終日対応）</t>
    <phoneticPr fontId="5"/>
  </si>
  <si>
    <t>3-2 心臓カテーテル法による諸検査（終日対応でないもの）</t>
    <phoneticPr fontId="5"/>
  </si>
  <si>
    <t>17 脊髄損傷の治療</t>
    <phoneticPr fontId="5"/>
  </si>
  <si>
    <t>7 性別不合</t>
    <phoneticPr fontId="5"/>
  </si>
  <si>
    <t>「可能」の場合は「1」、「不可」の場合は「0」を記入する。</t>
    <rPh sb="1" eb="3">
      <t>カノウ</t>
    </rPh>
    <rPh sb="5" eb="7">
      <t>バアイ</t>
    </rPh>
    <rPh sb="13" eb="15">
      <t>フカ</t>
    </rPh>
    <rPh sb="17" eb="19">
      <t>バアイ</t>
    </rPh>
    <rPh sb="24" eb="26">
      <t>キニュウ</t>
    </rPh>
    <phoneticPr fontId="5"/>
  </si>
  <si>
    <t>往診（終日対応）</t>
    <phoneticPr fontId="27"/>
  </si>
  <si>
    <t>往診（終日対応でないもの）</t>
    <phoneticPr fontId="5"/>
  </si>
  <si>
    <t>退院時共同指導</t>
    <phoneticPr fontId="27"/>
  </si>
  <si>
    <t>救急搬送診療</t>
    <phoneticPr fontId="27"/>
  </si>
  <si>
    <t>診療所との連携</t>
  </si>
  <si>
    <t>訪問看護ステーションとの連携</t>
  </si>
  <si>
    <t>居宅介護支援事業所との連携</t>
  </si>
  <si>
    <t>薬局との連携</t>
  </si>
  <si>
    <t>【診療内容、提供保健・医療・介護サービスに関する特記事項】</t>
    <phoneticPr fontId="5"/>
  </si>
  <si>
    <t>【医療の実績、結果に関する特記事項】</t>
    <phoneticPr fontId="5"/>
  </si>
  <si>
    <t>車椅子・杖等利用者への配慮がなされたバリアフリートイレの設置</t>
  </si>
  <si>
    <t>11-1 脳動脈瘤根治術（被包術、クリッピング）（終日対応）</t>
  </si>
  <si>
    <t>11-2 脳動脈瘤根治術（被包術、クリッピング）（終日対応でないもの）</t>
  </si>
  <si>
    <t>聴覚障害者への配慮（手話通訳ができる者がいる）</t>
    <phoneticPr fontId="5"/>
  </si>
  <si>
    <t>施設・敷地のバリアフリー化の実施</t>
  </si>
  <si>
    <t>高齢者の医療の確保に関する法律に規定する各種療養等の給付の対象とならない医療並びに公費負担医療を行わない医療機関</t>
    <phoneticPr fontId="26"/>
  </si>
  <si>
    <t>在宅患者訪問口腔リハビリテーション指導管理</t>
  </si>
  <si>
    <t>小児在宅患者訪問口腔リハビリテーション指導管理</t>
  </si>
  <si>
    <t>病院との連携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</si>
</sst>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6" formatCode="&quot;¥&quot;#,##0;[Red]&quot;¥&quot;\-#,##0"/>
    <numFmt numFmtId="176" formatCode="yyyy/mm/dd"/>
  </numFmts>
  <fonts count="53" x14ac:knownFonts="1">
    <font>
      <sz val="10"/>
      <color rgb="FF404040"/>
      <name val="メイリオ"/>
      <family val="3"/>
      <charset val="128"/>
    </font>
    <font>
      <b/>
      <sz val="14"/>
      <color theme="1" tint="0.24994659260841701"/>
      <name val="メイリオ"/>
      <family val="2"/>
      <charset val="128"/>
    </font>
    <font>
      <sz val="6"/>
      <name val="ＭＳ Ｐゴシック"/>
      <family val="3"/>
      <charset val="128"/>
    </font>
    <font>
      <sz val="9"/>
      <color theme="0"/>
      <name val="メイリオ"/>
      <family val="2"/>
      <charset val="128"/>
    </font>
    <font>
      <sz val="9"/>
      <color theme="1" tint="0.24994659260841701"/>
      <name val="メイリオ"/>
      <family val="3"/>
      <charset val="128"/>
    </font>
    <font>
      <sz val="6"/>
      <name val="メイリオ"/>
      <family val="3"/>
      <charset val="128"/>
    </font>
    <font>
      <sz val="10"/>
      <color rgb="FF404040"/>
      <name val="メイリオ"/>
      <family val="3"/>
      <charset val="128"/>
    </font>
    <font>
      <sz val="18"/>
      <color theme="3"/>
      <name val="游ゴシック Light"/>
      <family val="2"/>
      <charset val="128"/>
      <scheme val="major"/>
    </font>
    <font>
      <b/>
      <sz val="11"/>
      <color theme="3"/>
      <name val="メイリオ"/>
      <family val="2"/>
      <charset val="128"/>
    </font>
    <font>
      <sz val="10"/>
      <color rgb="FF006100"/>
      <name val="メイリオ"/>
      <family val="2"/>
      <charset val="128"/>
    </font>
    <font>
      <sz val="10"/>
      <color rgb="FF9C0006"/>
      <name val="メイリオ"/>
      <family val="2"/>
      <charset val="128"/>
    </font>
    <font>
      <sz val="10"/>
      <color rgb="FF9C6500"/>
      <name val="メイリオ"/>
      <family val="2"/>
      <charset val="128"/>
    </font>
    <font>
      <sz val="10"/>
      <color rgb="FF3F3F76"/>
      <name val="メイリオ"/>
      <family val="2"/>
      <charset val="128"/>
    </font>
    <font>
      <b/>
      <sz val="10"/>
      <color rgb="FF3F3F3F"/>
      <name val="メイリオ"/>
      <family val="2"/>
      <charset val="128"/>
    </font>
    <font>
      <b/>
      <sz val="10"/>
      <color rgb="FFFA7D00"/>
      <name val="メイリオ"/>
      <family val="2"/>
      <charset val="128"/>
    </font>
    <font>
      <sz val="10"/>
      <color rgb="FFFA7D00"/>
      <name val="メイリオ"/>
      <family val="2"/>
      <charset val="128"/>
    </font>
    <font>
      <b/>
      <sz val="10"/>
      <color theme="0"/>
      <name val="メイリオ"/>
      <family val="2"/>
      <charset val="128"/>
    </font>
    <font>
      <sz val="10"/>
      <color rgb="FFFF0000"/>
      <name val="メイリオ"/>
      <family val="2"/>
      <charset val="128"/>
    </font>
    <font>
      <i/>
      <sz val="10"/>
      <color rgb="FF7F7F7F"/>
      <name val="メイリオ"/>
      <family val="2"/>
      <charset val="128"/>
    </font>
    <font>
      <b/>
      <sz val="10"/>
      <color theme="1"/>
      <name val="メイリオ"/>
      <family val="2"/>
      <charset val="128"/>
    </font>
    <font>
      <b/>
      <u/>
      <sz val="12"/>
      <color theme="1" tint="0.24994659260841701"/>
      <name val="メイリオ"/>
      <family val="2"/>
      <charset val="128"/>
    </font>
    <font>
      <b/>
      <sz val="10"/>
      <color theme="1" tint="0.249977111117893"/>
      <name val="メイリオ"/>
      <family val="3"/>
      <charset val="128"/>
    </font>
    <font>
      <sz val="10"/>
      <color theme="1" tint="0.249977111117893"/>
      <name val="メイリオ"/>
      <family val="3"/>
      <charset val="128"/>
    </font>
    <font>
      <sz val="11"/>
      <color theme="1" tint="0.249977111117893"/>
      <name val="メイリオ"/>
      <family val="3"/>
      <charset val="128"/>
    </font>
    <font>
      <sz val="10"/>
      <color theme="0" tint="-0.249977111117893"/>
      <name val="メイリオ"/>
      <family val="3"/>
      <charset val="128"/>
    </font>
    <font>
      <sz val="10"/>
      <color theme="1"/>
      <name val="HG丸ｺﾞｼｯｸM-PRO"/>
      <family val="2"/>
      <charset val="128"/>
    </font>
    <font>
      <sz val="6"/>
      <name val="游ゴシック"/>
      <family val="2"/>
      <charset val="128"/>
      <scheme val="minor"/>
    </font>
    <font>
      <sz val="6"/>
      <name val="HG丸ｺﾞｼｯｸM-PRO"/>
      <family val="2"/>
      <charset val="128"/>
    </font>
    <font>
      <u/>
      <sz val="9"/>
      <color rgb="FF0070C0"/>
      <name val="メイリオ"/>
      <family val="3"/>
      <charset val="128"/>
    </font>
    <font>
      <u/>
      <sz val="9"/>
      <color theme="7" tint="-0.24994659260841701"/>
      <name val="メイリオ"/>
      <family val="3"/>
      <charset val="128"/>
    </font>
    <font>
      <sz val="10"/>
      <color theme="0"/>
      <name val="メイリオ"/>
      <family val="2"/>
      <charset val="128"/>
    </font>
    <font>
      <sz val="9"/>
      <color theme="0"/>
      <name val="メイリオ"/>
      <family val="3"/>
      <charset val="128"/>
    </font>
    <font>
      <sz val="9"/>
      <color rgb="FF404040"/>
      <name val="メイリオ"/>
      <family val="3"/>
      <charset val="128"/>
    </font>
    <font>
      <b/>
      <sz val="9"/>
      <color rgb="FF404040"/>
      <name val="メイリオ"/>
      <family val="3"/>
      <charset val="128"/>
    </font>
    <font>
      <b/>
      <sz val="22"/>
      <color theme="1"/>
      <name val="HGｺﾞｼｯｸM"/>
      <family val="3"/>
      <charset val="128"/>
    </font>
    <font>
      <sz val="12"/>
      <color theme="1"/>
      <name val="HGｺﾞｼｯｸM"/>
      <family val="3"/>
      <charset val="128"/>
    </font>
    <font>
      <sz val="12"/>
      <name val="HGｺﾞｼｯｸM"/>
      <family val="3"/>
      <charset val="128"/>
    </font>
    <font>
      <b/>
      <sz val="12"/>
      <color theme="1"/>
      <name val="HGｺﾞｼｯｸM"/>
      <family val="3"/>
      <charset val="128"/>
    </font>
    <font>
      <sz val="12"/>
      <color theme="1"/>
      <name val="HG丸ｺﾞｼｯｸM-PRO"/>
      <family val="2"/>
      <charset val="128"/>
    </font>
    <font>
      <sz val="10"/>
      <color theme="1"/>
      <name val="HGｺﾞｼｯｸM"/>
      <family val="3"/>
      <charset val="128"/>
    </font>
    <font>
      <b/>
      <sz val="22"/>
      <name val="HGｺﾞｼｯｸM"/>
      <family val="3"/>
      <charset val="128"/>
    </font>
    <font>
      <sz val="22"/>
      <name val="HGｺﾞｼｯｸM"/>
      <family val="3"/>
      <charset val="128"/>
    </font>
    <font>
      <b/>
      <sz val="12"/>
      <name val="HGｺﾞｼｯｸM"/>
      <family val="3"/>
      <charset val="128"/>
    </font>
    <font>
      <sz val="12"/>
      <name val="游ゴシック"/>
      <family val="2"/>
      <charset val="128"/>
      <scheme val="minor"/>
    </font>
    <font>
      <sz val="9"/>
      <name val="HGｺﾞｼｯｸM"/>
      <family val="3"/>
      <charset val="128"/>
    </font>
    <font>
      <sz val="22"/>
      <color theme="1"/>
      <name val="HGｺﾞｼｯｸM"/>
      <family val="3"/>
      <charset val="128"/>
    </font>
    <font>
      <b/>
      <sz val="9"/>
      <color rgb="FF404040"/>
      <name val="Meiryo UI"/>
      <family val="3"/>
      <charset val="128"/>
    </font>
    <font>
      <sz val="9"/>
      <color rgb="FF404040"/>
      <name val="Meiryo UI"/>
      <family val="3"/>
      <charset val="128"/>
    </font>
    <font>
      <sz val="11"/>
      <name val="ＭＳ Ｐゴシック"/>
      <family val="3"/>
      <charset val="128"/>
    </font>
    <font>
      <sz val="12"/>
      <name val="Calibri"/>
      <family val="3"/>
    </font>
    <font>
      <sz val="10"/>
      <name val="HGｺﾞｼｯｸM"/>
      <family val="3"/>
      <charset val="128"/>
    </font>
    <font>
      <b/>
      <sz val="20"/>
      <color theme="1"/>
      <name val="HGｺﾞｼｯｸM"/>
      <family val="3"/>
      <charset val="128"/>
    </font>
    <font>
      <b/>
      <sz val="14"/>
      <color theme="1"/>
      <name val="HGｺﾞｼｯｸM"/>
      <family val="3"/>
      <charset val="128"/>
    </font>
  </fonts>
  <fills count="2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bgColor indexed="64"/>
      </patternFill>
    </fill>
    <fill>
      <patternFill patternType="solid">
        <fgColor theme="8"/>
        <bgColor indexed="64"/>
      </patternFill>
    </fill>
    <fill>
      <patternFill patternType="solid">
        <fgColor theme="8"/>
      </patternFill>
    </fill>
    <fill>
      <patternFill patternType="solid">
        <fgColor theme="2" tint="-0.499984740745262"/>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9" tint="0.79998168889431442"/>
        <bgColor indexed="64"/>
      </patternFill>
    </fill>
    <fill>
      <patternFill patternType="solid">
        <fgColor theme="5" tint="0.39994506668294322"/>
        <bgColor indexed="64"/>
      </patternFill>
    </fill>
    <fill>
      <patternFill patternType="solid">
        <fgColor rgb="FF00B050"/>
        <bgColor indexed="64"/>
      </patternFill>
    </fill>
    <fill>
      <patternFill patternType="solid">
        <fgColor theme="9" tint="0.39997558519241921"/>
        <bgColor indexed="64"/>
      </patternFill>
    </fill>
    <fill>
      <patternFill patternType="solid">
        <fgColor theme="9" tint="0.39994506668294322"/>
        <bgColor indexed="64"/>
      </patternFill>
    </fill>
    <fill>
      <patternFill patternType="solid">
        <fgColor theme="5" tint="0.39997558519241921"/>
        <bgColor indexed="64"/>
      </patternFill>
    </fill>
    <fill>
      <patternFill patternType="solid">
        <fgColor rgb="FFCCECFF"/>
        <bgColor indexed="64"/>
      </patternFill>
    </fill>
    <fill>
      <patternFill patternType="solid">
        <fgColor rgb="FF00B0F0"/>
        <bgColor indexed="64"/>
      </patternFill>
    </fill>
    <fill>
      <patternFill patternType="solid">
        <fgColor rgb="FFFFFF00"/>
        <bgColor indexed="64"/>
      </patternFill>
    </fill>
  </fills>
  <borders count="65">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top/>
      <bottom style="thick">
        <color theme="4"/>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thin">
        <color theme="0"/>
      </right>
      <top/>
      <bottom/>
      <diagonal/>
    </border>
    <border>
      <left/>
      <right/>
      <top/>
      <bottom style="thin">
        <color auto="1"/>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dotted">
        <color indexed="64"/>
      </bottom>
      <diagonal/>
    </border>
    <border>
      <left/>
      <right/>
      <top/>
      <bottom style="dotted">
        <color indexed="64"/>
      </bottom>
      <diagonal/>
    </border>
    <border>
      <left/>
      <right style="thin">
        <color indexed="64"/>
      </right>
      <top/>
      <bottom style="dotted">
        <color indexed="64"/>
      </bottom>
      <diagonal/>
    </border>
    <border>
      <left style="thin">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thin">
        <color indexed="64"/>
      </right>
      <top style="thin">
        <color indexed="64"/>
      </top>
      <bottom style="dotted">
        <color indexed="64"/>
      </bottom>
      <diagonal/>
    </border>
    <border>
      <left style="thin">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thin">
        <color indexed="64"/>
      </left>
      <right style="thin">
        <color indexed="64"/>
      </right>
      <top style="dotted">
        <color indexed="64"/>
      </top>
      <bottom style="dotted">
        <color indexed="64"/>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dotted">
        <color indexed="64"/>
      </top>
      <bottom style="thin">
        <color indexed="64"/>
      </bottom>
      <diagonal/>
    </border>
    <border>
      <left style="thin">
        <color theme="0"/>
      </left>
      <right style="thin">
        <color theme="0"/>
      </right>
      <top style="thin">
        <color theme="0"/>
      </top>
      <bottom style="thin">
        <color indexed="64"/>
      </bottom>
      <diagonal/>
    </border>
    <border>
      <left style="thin">
        <color theme="0"/>
      </left>
      <right style="thin">
        <color theme="0"/>
      </right>
      <top style="thin">
        <color theme="0"/>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right style="thin">
        <color theme="0"/>
      </right>
      <top/>
      <bottom style="thin">
        <color theme="0"/>
      </bottom>
      <diagonal/>
    </border>
    <border>
      <left style="thin">
        <color theme="0"/>
      </left>
      <right style="thin">
        <color theme="0"/>
      </right>
      <top/>
      <bottom style="thin">
        <color theme="0"/>
      </bottom>
      <diagonal/>
    </border>
    <border>
      <left style="thin">
        <color theme="0"/>
      </left>
      <right/>
      <top/>
      <bottom style="thin">
        <color theme="0"/>
      </bottom>
      <diagonal/>
    </border>
    <border>
      <left style="thin">
        <color theme="0"/>
      </left>
      <right style="thin">
        <color theme="0"/>
      </right>
      <top/>
      <bottom style="thin">
        <color theme="0" tint="-0.34998626667073579"/>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top/>
      <bottom style="hair">
        <color indexed="64"/>
      </bottom>
      <diagonal/>
    </border>
    <border>
      <left/>
      <right style="thin">
        <color indexed="64"/>
      </right>
      <top/>
      <bottom style="hair">
        <color indexed="64"/>
      </bottom>
      <diagonal/>
    </border>
    <border>
      <left style="thin">
        <color theme="0" tint="-0.34998626667073579"/>
      </left>
      <right/>
      <top style="thin">
        <color theme="0" tint="-0.34998626667073579"/>
      </top>
      <bottom style="thin">
        <color theme="0" tint="-0.34998626667073579"/>
      </bottom>
      <diagonal/>
    </border>
    <border>
      <left/>
      <right/>
      <top style="hair">
        <color indexed="64"/>
      </top>
      <bottom/>
      <diagonal/>
    </border>
    <border>
      <left/>
      <right style="thin">
        <color indexed="64"/>
      </right>
      <top style="hair">
        <color indexed="64"/>
      </top>
      <bottom/>
      <diagonal/>
    </border>
    <border>
      <left style="thin">
        <color indexed="64"/>
      </left>
      <right/>
      <top/>
      <bottom style="hair">
        <color indexed="64"/>
      </bottom>
      <diagonal/>
    </border>
    <border>
      <left style="thin">
        <color indexed="64"/>
      </left>
      <right/>
      <top style="hair">
        <color indexed="64"/>
      </top>
      <bottom/>
      <diagonal/>
    </border>
    <border>
      <left style="thin">
        <color theme="0" tint="-0.34998626667073579"/>
      </left>
      <right style="thin">
        <color theme="0"/>
      </right>
      <top/>
      <bottom style="thin">
        <color theme="0" tint="-0.34998626667073579"/>
      </bottom>
      <diagonal/>
    </border>
  </borders>
  <cellStyleXfs count="27">
    <xf numFmtId="0" fontId="0" fillId="0" borderId="0" applyProtection="0">
      <alignment horizontal="left" vertical="top"/>
    </xf>
    <xf numFmtId="0" fontId="3" fillId="9" borderId="10" applyProtection="0">
      <alignment horizontal="center" vertical="center"/>
    </xf>
    <xf numFmtId="49" fontId="4" fillId="0" borderId="1" applyFill="0">
      <alignment horizontal="left" vertical="center"/>
      <protection locked="0"/>
    </xf>
    <xf numFmtId="0" fontId="7" fillId="0" borderId="0" applyNumberFormat="0" applyFill="0" applyBorder="0" applyAlignment="0" applyProtection="0">
      <alignment vertical="center"/>
    </xf>
    <xf numFmtId="0" fontId="1" fillId="0" borderId="2" applyNumberFormat="0" applyFill="0" applyBorder="0" applyAlignment="0" applyProtection="0">
      <alignment vertical="center"/>
    </xf>
    <xf numFmtId="0" fontId="20" fillId="0" borderId="11" applyNumberFormat="0" applyFill="0" applyBorder="0" applyAlignment="0" applyProtection="0">
      <alignment vertical="center"/>
    </xf>
    <xf numFmtId="0" fontId="8" fillId="0" borderId="3" applyNumberFormat="0" applyFill="0" applyAlignment="0" applyProtection="0">
      <alignment vertical="center"/>
    </xf>
    <xf numFmtId="0" fontId="8" fillId="0" borderId="0" applyNumberFormat="0" applyFill="0" applyBorder="0" applyAlignment="0" applyProtection="0">
      <alignment vertical="center"/>
    </xf>
    <xf numFmtId="0" fontId="9" fillId="2" borderId="0" applyNumberFormat="0" applyBorder="0" applyAlignment="0" applyProtection="0">
      <alignment vertical="center"/>
    </xf>
    <xf numFmtId="0" fontId="10" fillId="3" borderId="0" applyNumberFormat="0" applyBorder="0" applyAlignment="0" applyProtection="0">
      <alignment vertical="center"/>
    </xf>
    <xf numFmtId="0" fontId="11" fillId="4" borderId="0" applyNumberFormat="0" applyBorder="0" applyAlignment="0" applyProtection="0">
      <alignment vertical="center"/>
    </xf>
    <xf numFmtId="0" fontId="12" fillId="5" borderId="4" applyNumberFormat="0" applyAlignment="0" applyProtection="0">
      <alignment vertical="center"/>
    </xf>
    <xf numFmtId="0" fontId="13" fillId="6" borderId="5" applyNumberFormat="0" applyAlignment="0" applyProtection="0">
      <alignment vertical="center"/>
    </xf>
    <xf numFmtId="0" fontId="14" fillId="6" borderId="4" applyNumberFormat="0" applyAlignment="0" applyProtection="0">
      <alignment vertical="center"/>
    </xf>
    <xf numFmtId="0" fontId="15" fillId="0" borderId="6" applyNumberFormat="0" applyFill="0" applyAlignment="0" applyProtection="0">
      <alignment vertical="center"/>
    </xf>
    <xf numFmtId="0" fontId="16" fillId="7" borderId="7" applyNumberFormat="0" applyAlignment="0" applyProtection="0">
      <alignment vertical="center"/>
    </xf>
    <xf numFmtId="0" fontId="17" fillId="0" borderId="0" applyNumberFormat="0" applyFill="0" applyBorder="0" applyAlignment="0" applyProtection="0">
      <alignment vertical="center"/>
    </xf>
    <xf numFmtId="0" fontId="6" fillId="8" borderId="8" applyNumberFormat="0" applyFont="0" applyAlignment="0" applyProtection="0">
      <alignment vertical="center"/>
    </xf>
    <xf numFmtId="0" fontId="18" fillId="0" borderId="0" applyNumberFormat="0" applyFill="0" applyBorder="0" applyAlignment="0" applyProtection="0">
      <alignment vertical="center"/>
    </xf>
    <xf numFmtId="0" fontId="19" fillId="0" borderId="9" applyNumberFormat="0" applyFill="0" applyAlignment="0" applyProtection="0">
      <alignment vertical="center"/>
    </xf>
    <xf numFmtId="0" fontId="25" fillId="0" borderId="0">
      <alignment vertical="center"/>
    </xf>
    <xf numFmtId="0" fontId="28" fillId="0" borderId="0" applyNumberFormat="0" applyFill="0" applyBorder="0" applyAlignment="0" applyProtection="0"/>
    <xf numFmtId="0" fontId="29" fillId="0" borderId="0" applyNumberFormat="0" applyFill="0" applyBorder="0" applyAlignment="0" applyProtection="0">
      <alignment horizontal="left" vertical="top"/>
    </xf>
    <xf numFmtId="0" fontId="30" fillId="11" borderId="0" applyNumberFormat="0" applyBorder="0" applyAlignment="0" applyProtection="0">
      <alignment vertical="center"/>
    </xf>
    <xf numFmtId="0" fontId="48" fillId="0" borderId="0">
      <alignment vertical="center"/>
    </xf>
    <xf numFmtId="6" fontId="6" fillId="0" borderId="0" applyFont="0" applyFill="0" applyBorder="0" applyAlignment="0" applyProtection="0">
      <alignment vertical="center"/>
    </xf>
    <xf numFmtId="0" fontId="25" fillId="0" borderId="0">
      <alignment vertical="center"/>
    </xf>
  </cellStyleXfs>
  <cellXfs count="449">
    <xf numFmtId="0" fontId="0" fillId="0" borderId="0" xfId="0">
      <alignment horizontal="left" vertical="top"/>
    </xf>
    <xf numFmtId="49" fontId="4" fillId="0" borderId="1" xfId="2">
      <alignment horizontal="left" vertical="center"/>
      <protection locked="0"/>
    </xf>
    <xf numFmtId="0" fontId="3" fillId="9" borderId="10" xfId="1">
      <alignment horizontal="center" vertical="center"/>
    </xf>
    <xf numFmtId="49" fontId="4" fillId="0" borderId="1" xfId="2" applyAlignment="1">
      <alignment horizontal="center" vertical="center"/>
      <protection locked="0"/>
    </xf>
    <xf numFmtId="0" fontId="24" fillId="0" borderId="0" xfId="0" applyFont="1" applyAlignment="1">
      <alignment horizontal="center" vertical="top"/>
    </xf>
    <xf numFmtId="49" fontId="4" fillId="0" borderId="1" xfId="2" applyFill="1">
      <alignment horizontal="left" vertical="center"/>
      <protection locked="0"/>
    </xf>
    <xf numFmtId="49" fontId="4" fillId="0" borderId="1" xfId="2" applyFill="1" applyAlignment="1">
      <alignment horizontal="left" vertical="center" wrapText="1"/>
      <protection locked="0"/>
    </xf>
    <xf numFmtId="14" fontId="0" fillId="0" borderId="0" xfId="0" applyNumberFormat="1">
      <alignment horizontal="left" vertical="top"/>
    </xf>
    <xf numFmtId="20" fontId="0" fillId="0" borderId="0" xfId="0" applyNumberFormat="1">
      <alignment horizontal="left" vertical="top"/>
    </xf>
    <xf numFmtId="22" fontId="0" fillId="0" borderId="0" xfId="0" applyNumberFormat="1">
      <alignment horizontal="left" vertical="top"/>
    </xf>
    <xf numFmtId="0" fontId="0" fillId="0" borderId="0" xfId="0" applyAlignment="1">
      <alignment horizontal="left" vertical="top" wrapText="1"/>
    </xf>
    <xf numFmtId="49" fontId="4" fillId="0" borderId="1" xfId="2" applyAlignment="1">
      <alignment horizontal="left" vertical="center" wrapText="1"/>
      <protection locked="0"/>
    </xf>
    <xf numFmtId="49" fontId="4" fillId="0" borderId="0" xfId="2" applyBorder="1" applyAlignment="1">
      <alignment horizontal="right" vertical="center"/>
      <protection locked="0"/>
    </xf>
    <xf numFmtId="49" fontId="4" fillId="0" borderId="0" xfId="2" applyBorder="1">
      <alignment horizontal="left" vertical="center"/>
      <protection locked="0"/>
    </xf>
    <xf numFmtId="49" fontId="4" fillId="0" borderId="43" xfId="2" applyFill="1" applyBorder="1">
      <alignment horizontal="left" vertical="center"/>
      <protection locked="0"/>
    </xf>
    <xf numFmtId="0" fontId="4" fillId="0" borderId="0" xfId="2" applyNumberFormat="1" applyBorder="1" applyAlignment="1">
      <alignment horizontal="right" vertical="center"/>
      <protection locked="0"/>
    </xf>
    <xf numFmtId="49" fontId="31" fillId="10" borderId="0" xfId="0" applyNumberFormat="1" applyFont="1" applyFill="1">
      <alignment horizontal="left" vertical="top"/>
    </xf>
    <xf numFmtId="49" fontId="32" fillId="0" borderId="0" xfId="0" applyNumberFormat="1" applyFont="1">
      <alignment horizontal="left" vertical="top"/>
    </xf>
    <xf numFmtId="49" fontId="31" fillId="11" borderId="47" xfId="23" applyNumberFormat="1" applyFont="1" applyBorder="1" applyAlignment="1" applyProtection="1">
      <alignment horizontal="center" vertical="top" textRotation="255"/>
      <protection locked="0"/>
    </xf>
    <xf numFmtId="49" fontId="32" fillId="0" borderId="1" xfId="0" applyNumberFormat="1" applyFont="1" applyBorder="1">
      <alignment horizontal="left" vertical="top"/>
    </xf>
    <xf numFmtId="49" fontId="31" fillId="12" borderId="0" xfId="0" applyNumberFormat="1" applyFont="1" applyFill="1">
      <alignment horizontal="left" vertical="top"/>
    </xf>
    <xf numFmtId="49" fontId="33" fillId="0" borderId="0" xfId="0" applyNumberFormat="1" applyFont="1">
      <alignment horizontal="left" vertical="top"/>
    </xf>
    <xf numFmtId="49" fontId="33" fillId="0" borderId="0" xfId="0" applyNumberFormat="1" applyFont="1" applyAlignment="1">
      <alignment horizontal="center" vertical="top"/>
    </xf>
    <xf numFmtId="49" fontId="31" fillId="12" borderId="47" xfId="23" applyNumberFormat="1" applyFont="1" applyFill="1" applyBorder="1" applyAlignment="1" applyProtection="1">
      <alignment horizontal="center" vertical="top" textRotation="255"/>
      <protection locked="0"/>
    </xf>
    <xf numFmtId="49" fontId="31" fillId="10" borderId="47" xfId="23" applyNumberFormat="1" applyFont="1" applyFill="1" applyBorder="1" applyAlignment="1" applyProtection="1">
      <alignment horizontal="center" vertical="top" textRotation="255"/>
      <protection locked="0"/>
    </xf>
    <xf numFmtId="49" fontId="31" fillId="12" borderId="42" xfId="23" applyNumberFormat="1" applyFont="1" applyFill="1" applyBorder="1" applyAlignment="1" applyProtection="1">
      <alignment horizontal="center" vertical="top" textRotation="255"/>
      <protection locked="0"/>
    </xf>
    <xf numFmtId="49" fontId="31" fillId="11" borderId="42" xfId="23" applyNumberFormat="1" applyFont="1" applyBorder="1" applyAlignment="1" applyProtection="1">
      <alignment horizontal="center" vertical="top" textRotation="255"/>
      <protection locked="0"/>
    </xf>
    <xf numFmtId="49" fontId="31" fillId="0" borderId="0" xfId="0" applyNumberFormat="1" applyFont="1">
      <alignment horizontal="left" vertical="top"/>
    </xf>
    <xf numFmtId="49" fontId="32" fillId="0" borderId="0" xfId="0" applyNumberFormat="1" applyFont="1" applyAlignment="1">
      <alignment horizontal="center" vertical="top"/>
    </xf>
    <xf numFmtId="49" fontId="31" fillId="0" borderId="44" xfId="0" applyNumberFormat="1" applyFont="1" applyBorder="1" applyAlignment="1">
      <alignment horizontal="center" vertical="top"/>
    </xf>
    <xf numFmtId="49" fontId="31" fillId="10" borderId="42" xfId="23" applyNumberFormat="1" applyFont="1" applyFill="1" applyBorder="1" applyAlignment="1" applyProtection="1">
      <alignment horizontal="center" vertical="top" textRotation="255"/>
      <protection locked="0"/>
    </xf>
    <xf numFmtId="49" fontId="46" fillId="13" borderId="12" xfId="0" applyNumberFormat="1" applyFont="1" applyFill="1" applyBorder="1" applyAlignment="1">
      <alignment horizontal="center" vertical="top"/>
    </xf>
    <xf numFmtId="0" fontId="46" fillId="13" borderId="12" xfId="0" applyFont="1" applyFill="1" applyBorder="1" applyAlignment="1">
      <alignment horizontal="center" vertical="top"/>
    </xf>
    <xf numFmtId="49" fontId="47" fillId="0" borderId="0" xfId="0" applyNumberFormat="1" applyFont="1">
      <alignment horizontal="left" vertical="top"/>
    </xf>
    <xf numFmtId="49" fontId="47" fillId="0" borderId="50" xfId="0" applyNumberFormat="1" applyFont="1" applyBorder="1" applyAlignment="1">
      <alignment horizontal="center" vertical="top"/>
    </xf>
    <xf numFmtId="0" fontId="47" fillId="0" borderId="50" xfId="0" applyFont="1" applyBorder="1">
      <alignment horizontal="left" vertical="top"/>
    </xf>
    <xf numFmtId="49" fontId="47" fillId="0" borderId="49" xfId="0" applyNumberFormat="1" applyFont="1" applyBorder="1" applyAlignment="1">
      <alignment horizontal="center" vertical="top"/>
    </xf>
    <xf numFmtId="0" fontId="47" fillId="0" borderId="49" xfId="0" applyFont="1" applyBorder="1">
      <alignment horizontal="left" vertical="top"/>
    </xf>
    <xf numFmtId="49" fontId="47" fillId="0" borderId="16" xfId="0" applyNumberFormat="1" applyFont="1" applyBorder="1" applyAlignment="1">
      <alignment horizontal="center" vertical="top"/>
    </xf>
    <xf numFmtId="49" fontId="47" fillId="0" borderId="21" xfId="0" applyNumberFormat="1" applyFont="1" applyBorder="1" applyAlignment="1">
      <alignment horizontal="center" vertical="top"/>
    </xf>
    <xf numFmtId="0" fontId="47" fillId="0" borderId="48" xfId="0" applyFont="1" applyBorder="1">
      <alignment horizontal="left" vertical="top"/>
    </xf>
    <xf numFmtId="49" fontId="47" fillId="0" borderId="19" xfId="0" applyNumberFormat="1" applyFont="1" applyBorder="1" applyAlignment="1">
      <alignment horizontal="center" vertical="top"/>
    </xf>
    <xf numFmtId="49" fontId="47" fillId="0" borderId="0" xfId="0" applyNumberFormat="1" applyFont="1" applyAlignment="1">
      <alignment horizontal="center" vertical="top"/>
    </xf>
    <xf numFmtId="0" fontId="47" fillId="0" borderId="0" xfId="0" applyFont="1">
      <alignment horizontal="left" vertical="top"/>
    </xf>
    <xf numFmtId="49" fontId="4" fillId="0" borderId="59" xfId="2" applyBorder="1">
      <alignment horizontal="left" vertical="center"/>
      <protection locked="0"/>
    </xf>
    <xf numFmtId="49" fontId="4" fillId="0" borderId="1" xfId="2" applyFill="1" applyAlignment="1">
      <alignment horizontal="center" vertical="center"/>
      <protection locked="0"/>
    </xf>
    <xf numFmtId="0" fontId="4" fillId="0" borderId="0" xfId="2" applyNumberFormat="1" applyBorder="1" applyAlignment="1">
      <alignment horizontal="center" vertical="center"/>
      <protection locked="0"/>
    </xf>
    <xf numFmtId="0" fontId="0" fillId="0" borderId="0" xfId="0" applyAlignment="1">
      <alignment horizontal="center" vertical="top"/>
    </xf>
    <xf numFmtId="49" fontId="4" fillId="14" borderId="1" xfId="2" applyFill="1">
      <alignment horizontal="left" vertical="center"/>
      <protection locked="0"/>
    </xf>
    <xf numFmtId="49" fontId="4" fillId="0" borderId="0" xfId="2" applyFill="1" applyBorder="1" applyAlignment="1">
      <alignment horizontal="center" vertical="center"/>
      <protection locked="0"/>
    </xf>
    <xf numFmtId="49" fontId="4" fillId="0" borderId="0" xfId="2" applyBorder="1" applyAlignment="1">
      <alignment horizontal="center" vertical="center"/>
      <protection locked="0"/>
    </xf>
    <xf numFmtId="49" fontId="32" fillId="0" borderId="1" xfId="0" applyNumberFormat="1" applyFont="1" applyBorder="1" applyAlignment="1">
      <alignment horizontal="center" vertical="top"/>
    </xf>
    <xf numFmtId="0" fontId="0" fillId="14" borderId="0" xfId="0" applyFill="1">
      <alignment horizontal="left" vertical="top"/>
    </xf>
    <xf numFmtId="0" fontId="47" fillId="0" borderId="18" xfId="0" applyFont="1" applyBorder="1" applyAlignment="1">
      <alignment horizontal="left" vertical="top" wrapText="1"/>
    </xf>
    <xf numFmtId="0" fontId="47" fillId="0" borderId="20" xfId="0" applyFont="1" applyBorder="1">
      <alignment horizontal="left" vertical="top"/>
    </xf>
    <xf numFmtId="6" fontId="35" fillId="0" borderId="0" xfId="25" applyFont="1" applyFill="1">
      <alignment vertical="center"/>
    </xf>
    <xf numFmtId="0" fontId="34" fillId="0" borderId="0" xfId="20" applyFont="1" applyAlignment="1">
      <alignment horizontal="left" vertical="center"/>
    </xf>
    <xf numFmtId="0" fontId="35" fillId="0" borderId="0" xfId="20" applyFont="1" applyAlignment="1">
      <alignment horizontal="left" vertical="center"/>
    </xf>
    <xf numFmtId="0" fontId="36" fillId="0" borderId="0" xfId="20" applyFont="1" applyAlignment="1">
      <alignment horizontal="left" vertical="center"/>
    </xf>
    <xf numFmtId="0" fontId="35" fillId="0" borderId="0" xfId="20" applyFont="1">
      <alignment vertical="center"/>
    </xf>
    <xf numFmtId="0" fontId="36" fillId="0" borderId="0" xfId="20" applyFont="1">
      <alignment vertical="center"/>
    </xf>
    <xf numFmtId="0" fontId="37" fillId="0" borderId="0" xfId="20" applyFont="1">
      <alignment vertical="center"/>
    </xf>
    <xf numFmtId="0" fontId="35" fillId="0" borderId="16" xfId="20" applyFont="1" applyBorder="1">
      <alignment vertical="center"/>
    </xf>
    <xf numFmtId="0" fontId="35" fillId="0" borderId="17" xfId="20" applyFont="1" applyBorder="1">
      <alignment vertical="center"/>
    </xf>
    <xf numFmtId="0" fontId="35" fillId="0" borderId="18" xfId="20" applyFont="1" applyBorder="1">
      <alignment vertical="center"/>
    </xf>
    <xf numFmtId="0" fontId="35" fillId="0" borderId="19" xfId="20" applyFont="1" applyBorder="1">
      <alignment vertical="center"/>
    </xf>
    <xf numFmtId="0" fontId="35" fillId="0" borderId="11" xfId="20" applyFont="1" applyBorder="1">
      <alignment vertical="center"/>
    </xf>
    <xf numFmtId="0" fontId="35" fillId="0" borderId="20" xfId="20" applyFont="1" applyBorder="1">
      <alignment vertical="center"/>
    </xf>
    <xf numFmtId="0" fontId="35" fillId="0" borderId="0" xfId="20" applyFont="1" applyAlignment="1">
      <alignment horizontal="center" vertical="center"/>
    </xf>
    <xf numFmtId="0" fontId="35" fillId="0" borderId="14" xfId="20" applyFont="1" applyBorder="1" applyAlignment="1">
      <alignment horizontal="center" vertical="center"/>
    </xf>
    <xf numFmtId="0" fontId="35" fillId="0" borderId="0" xfId="20" applyFont="1" applyAlignment="1">
      <alignment horizontal="right" vertical="center"/>
    </xf>
    <xf numFmtId="0" fontId="35" fillId="0" borderId="16" xfId="20" applyFont="1" applyBorder="1" applyAlignment="1">
      <alignment vertical="center" wrapText="1"/>
    </xf>
    <xf numFmtId="0" fontId="35" fillId="0" borderId="21" xfId="20" applyFont="1" applyBorder="1">
      <alignment vertical="center"/>
    </xf>
    <xf numFmtId="0" fontId="35" fillId="0" borderId="0" xfId="20" applyFont="1" applyAlignment="1">
      <alignment horizontal="left" vertical="center" wrapText="1"/>
    </xf>
    <xf numFmtId="0" fontId="35" fillId="0" borderId="17" xfId="20" applyFont="1" applyBorder="1" applyAlignment="1">
      <alignment horizontal="center" vertical="center"/>
    </xf>
    <xf numFmtId="0" fontId="35" fillId="0" borderId="0" xfId="20" applyFont="1" applyAlignment="1">
      <alignment horizontal="left" vertical="top" wrapText="1"/>
    </xf>
    <xf numFmtId="0" fontId="35" fillId="0" borderId="22" xfId="20" applyFont="1" applyBorder="1">
      <alignment vertical="center"/>
    </xf>
    <xf numFmtId="0" fontId="36" fillId="0" borderId="0" xfId="20" applyFont="1" applyAlignment="1">
      <alignment horizontal="center" vertical="center"/>
    </xf>
    <xf numFmtId="0" fontId="35" fillId="0" borderId="51" xfId="20" applyFont="1" applyBorder="1">
      <alignment vertical="center"/>
    </xf>
    <xf numFmtId="0" fontId="35" fillId="0" borderId="53" xfId="20" applyFont="1" applyBorder="1">
      <alignment vertical="center"/>
    </xf>
    <xf numFmtId="0" fontId="35" fillId="0" borderId="55" xfId="20" applyFont="1" applyBorder="1">
      <alignment vertical="center"/>
    </xf>
    <xf numFmtId="0" fontId="35" fillId="0" borderId="0" xfId="20" applyFont="1" applyAlignment="1">
      <alignment horizontal="left" vertical="top"/>
    </xf>
    <xf numFmtId="0" fontId="35" fillId="0" borderId="17" xfId="20" applyFont="1" applyBorder="1" applyAlignment="1">
      <alignment vertical="center" wrapText="1"/>
    </xf>
    <xf numFmtId="0" fontId="35" fillId="0" borderId="0" xfId="20" applyFont="1" applyAlignment="1">
      <alignment vertical="center" wrapText="1"/>
    </xf>
    <xf numFmtId="0" fontId="36" fillId="0" borderId="17" xfId="20" applyFont="1" applyBorder="1" applyAlignment="1">
      <alignment horizontal="center" vertical="center"/>
    </xf>
    <xf numFmtId="0" fontId="35" fillId="0" borderId="17" xfId="20" applyFont="1" applyBorder="1" applyAlignment="1">
      <alignment horizontal="left" vertical="center" wrapText="1" shrinkToFit="1"/>
    </xf>
    <xf numFmtId="0" fontId="35" fillId="0" borderId="0" xfId="20" applyFont="1" applyAlignment="1">
      <alignment horizontal="left" vertical="center" wrapText="1" shrinkToFit="1"/>
    </xf>
    <xf numFmtId="0" fontId="35" fillId="0" borderId="14" xfId="20" applyFont="1" applyBorder="1" applyAlignment="1">
      <alignment vertical="center" wrapText="1"/>
    </xf>
    <xf numFmtId="0" fontId="36" fillId="0" borderId="14" xfId="20" applyFont="1" applyBorder="1">
      <alignment vertical="center"/>
    </xf>
    <xf numFmtId="0" fontId="35" fillId="0" borderId="21" xfId="20" applyFont="1" applyBorder="1" applyAlignment="1">
      <alignment vertical="center" wrapText="1"/>
    </xf>
    <xf numFmtId="0" fontId="36" fillId="0" borderId="11" xfId="20" applyFont="1" applyBorder="1">
      <alignment vertical="center"/>
    </xf>
    <xf numFmtId="0" fontId="40" fillId="0" borderId="0" xfId="20" applyFont="1" applyAlignment="1">
      <alignment horizontal="left" vertical="center"/>
    </xf>
    <xf numFmtId="0" fontId="41" fillId="0" borderId="0" xfId="20" applyFont="1" applyAlignment="1">
      <alignment horizontal="left" vertical="center"/>
    </xf>
    <xf numFmtId="0" fontId="42" fillId="0" borderId="0" xfId="20" applyFont="1">
      <alignment vertical="center"/>
    </xf>
    <xf numFmtId="0" fontId="36" fillId="0" borderId="0" xfId="20" applyFont="1" applyAlignment="1">
      <alignment vertical="center" wrapText="1"/>
    </xf>
    <xf numFmtId="0" fontId="36" fillId="0" borderId="30" xfId="20" applyFont="1" applyBorder="1">
      <alignment vertical="center"/>
    </xf>
    <xf numFmtId="0" fontId="36" fillId="0" borderId="34" xfId="20" applyFont="1" applyBorder="1">
      <alignment vertical="center"/>
    </xf>
    <xf numFmtId="0" fontId="36" fillId="0" borderId="38" xfId="20" applyFont="1" applyBorder="1">
      <alignment vertical="center"/>
    </xf>
    <xf numFmtId="0" fontId="35" fillId="0" borderId="21" xfId="20" applyFont="1" applyBorder="1" applyAlignment="1">
      <alignment vertical="top" wrapText="1"/>
    </xf>
    <xf numFmtId="0" fontId="35" fillId="0" borderId="0" xfId="20" applyFont="1" applyAlignment="1">
      <alignment vertical="top" wrapText="1"/>
    </xf>
    <xf numFmtId="0" fontId="45" fillId="0" borderId="0" xfId="20" applyFont="1" applyAlignment="1">
      <alignment horizontal="left" vertical="center"/>
    </xf>
    <xf numFmtId="0" fontId="0" fillId="0" borderId="17" xfId="0" applyBorder="1" applyAlignment="1">
      <alignment horizontal="left" vertical="center" wrapText="1" shrinkToFit="1"/>
    </xf>
    <xf numFmtId="0" fontId="0" fillId="0" borderId="0" xfId="0" applyAlignment="1">
      <alignment horizontal="left" vertical="center" wrapText="1" shrinkToFit="1"/>
    </xf>
    <xf numFmtId="0" fontId="35" fillId="0" borderId="21" xfId="20" applyFont="1" applyBorder="1" applyAlignment="1">
      <alignment vertical="center" wrapText="1" shrinkToFit="1"/>
    </xf>
    <xf numFmtId="0" fontId="35" fillId="0" borderId="0" xfId="20" applyFont="1" applyAlignment="1">
      <alignment vertical="center" wrapText="1" shrinkToFit="1"/>
    </xf>
    <xf numFmtId="0" fontId="0" fillId="0" borderId="0" xfId="0" applyAlignment="1">
      <alignment vertical="center" wrapText="1" shrinkToFit="1"/>
    </xf>
    <xf numFmtId="49" fontId="4" fillId="16" borderId="1" xfId="2" applyFill="1">
      <alignment horizontal="left" vertical="center"/>
      <protection locked="0"/>
    </xf>
    <xf numFmtId="0" fontId="3" fillId="17" borderId="41" xfId="1" applyFill="1" applyBorder="1">
      <alignment horizontal="center" vertical="center"/>
    </xf>
    <xf numFmtId="49" fontId="31" fillId="18" borderId="0" xfId="0" applyNumberFormat="1" applyFont="1" applyFill="1">
      <alignment horizontal="left" vertical="top"/>
    </xf>
    <xf numFmtId="49" fontId="31" fillId="19" borderId="47" xfId="23" applyNumberFormat="1" applyFont="1" applyFill="1" applyBorder="1" applyAlignment="1" applyProtection="1">
      <alignment horizontal="center" vertical="top" textRotation="255"/>
      <protection locked="0"/>
    </xf>
    <xf numFmtId="49" fontId="31" fillId="19" borderId="0" xfId="0" applyNumberFormat="1" applyFont="1" applyFill="1">
      <alignment horizontal="left" vertical="top"/>
    </xf>
    <xf numFmtId="49" fontId="4" fillId="20" borderId="1" xfId="2" applyFill="1">
      <alignment horizontal="left" vertical="center"/>
      <protection locked="0"/>
    </xf>
    <xf numFmtId="49" fontId="31" fillId="18" borderId="47" xfId="23" applyNumberFormat="1" applyFont="1" applyFill="1" applyBorder="1" applyAlignment="1" applyProtection="1">
      <alignment horizontal="center" vertical="top" textRotation="255"/>
      <protection locked="0"/>
    </xf>
    <xf numFmtId="49" fontId="31" fillId="11" borderId="64" xfId="23" applyNumberFormat="1" applyFont="1" applyBorder="1" applyAlignment="1" applyProtection="1">
      <alignment horizontal="center" vertical="top" textRotation="255"/>
      <protection locked="0"/>
    </xf>
    <xf numFmtId="0" fontId="51" fillId="0" borderId="0" xfId="20" applyFont="1">
      <alignment vertical="center"/>
    </xf>
    <xf numFmtId="0" fontId="52" fillId="0" borderId="0" xfId="20" applyFont="1">
      <alignment vertical="center"/>
    </xf>
    <xf numFmtId="176" fontId="0" fillId="0" borderId="0" xfId="0" applyNumberFormat="1">
      <alignment horizontal="left" vertical="top"/>
    </xf>
    <xf numFmtId="0" fontId="36" fillId="21" borderId="0" xfId="20" applyFont="1" applyFill="1">
      <alignment vertical="center"/>
    </xf>
    <xf numFmtId="0" fontId="37" fillId="0" borderId="0" xfId="20" applyFont="1" applyAlignment="1">
      <alignment horizontal="left" vertical="center"/>
    </xf>
    <xf numFmtId="0" fontId="0" fillId="0" borderId="21" xfId="0" applyBorder="1">
      <alignment horizontal="left" vertical="top"/>
    </xf>
    <xf numFmtId="0" fontId="35" fillId="0" borderId="12" xfId="20" applyFont="1" applyBorder="1" applyAlignment="1">
      <alignment horizontal="left" vertical="center"/>
    </xf>
    <xf numFmtId="0" fontId="35" fillId="15" borderId="12" xfId="20" applyFont="1" applyFill="1" applyBorder="1" applyAlignment="1">
      <alignment horizontal="left" vertical="center" wrapText="1"/>
    </xf>
    <xf numFmtId="0" fontId="35" fillId="0" borderId="12" xfId="20" applyFont="1" applyBorder="1" applyAlignment="1">
      <alignment horizontal="left" vertical="center" wrapText="1"/>
    </xf>
    <xf numFmtId="0" fontId="35" fillId="0" borderId="16" xfId="20" applyFont="1" applyBorder="1">
      <alignment vertical="center"/>
    </xf>
    <xf numFmtId="0" fontId="35" fillId="0" borderId="17" xfId="20" applyFont="1" applyBorder="1">
      <alignment vertical="center"/>
    </xf>
    <xf numFmtId="0" fontId="35" fillId="0" borderId="18" xfId="20" applyFont="1" applyBorder="1">
      <alignment vertical="center"/>
    </xf>
    <xf numFmtId="0" fontId="35" fillId="0" borderId="19" xfId="20" applyFont="1" applyBorder="1">
      <alignment vertical="center"/>
    </xf>
    <xf numFmtId="0" fontId="35" fillId="0" borderId="11" xfId="20" applyFont="1" applyBorder="1">
      <alignment vertical="center"/>
    </xf>
    <xf numFmtId="0" fontId="35" fillId="0" borderId="20" xfId="20" applyFont="1" applyBorder="1">
      <alignment vertical="center"/>
    </xf>
    <xf numFmtId="0" fontId="35" fillId="15" borderId="12" xfId="20" applyFont="1" applyFill="1" applyBorder="1" applyAlignment="1">
      <alignment horizontal="left" vertical="center" wrapText="1" shrinkToFit="1"/>
    </xf>
    <xf numFmtId="0" fontId="35" fillId="0" borderId="12" xfId="20" applyFont="1" applyBorder="1" applyAlignment="1">
      <alignment horizontal="left" vertical="center" wrapText="1" shrinkToFit="1"/>
    </xf>
    <xf numFmtId="0" fontId="51" fillId="21" borderId="0" xfId="20" applyFont="1" applyFill="1" applyAlignment="1">
      <alignment horizontal="center" vertical="center"/>
    </xf>
    <xf numFmtId="0" fontId="35" fillId="0" borderId="16" xfId="20" applyFont="1" applyBorder="1" applyAlignment="1">
      <alignment horizontal="left" vertical="center"/>
    </xf>
    <xf numFmtId="0" fontId="35" fillId="0" borderId="17" xfId="20" applyFont="1" applyBorder="1" applyAlignment="1">
      <alignment horizontal="left" vertical="center"/>
    </xf>
    <xf numFmtId="0" fontId="35" fillId="0" borderId="18" xfId="20" applyFont="1" applyBorder="1" applyAlignment="1">
      <alignment horizontal="left" vertical="center"/>
    </xf>
    <xf numFmtId="0" fontId="35" fillId="0" borderId="19" xfId="20" applyFont="1" applyBorder="1" applyAlignment="1">
      <alignment horizontal="left" vertical="center"/>
    </xf>
    <xf numFmtId="0" fontId="35" fillId="0" borderId="11" xfId="20" applyFont="1" applyBorder="1" applyAlignment="1">
      <alignment horizontal="left" vertical="center"/>
    </xf>
    <xf numFmtId="0" fontId="35" fillId="0" borderId="20" xfId="20" applyFont="1" applyBorder="1" applyAlignment="1">
      <alignment horizontal="left" vertical="center"/>
    </xf>
    <xf numFmtId="0" fontId="35" fillId="0" borderId="12" xfId="20" applyFont="1" applyBorder="1" applyAlignment="1">
      <alignment horizontal="center" vertical="center"/>
    </xf>
    <xf numFmtId="0" fontId="35" fillId="15" borderId="12" xfId="20" applyFont="1" applyFill="1" applyBorder="1" applyAlignment="1">
      <alignment horizontal="center" vertical="center"/>
    </xf>
    <xf numFmtId="0" fontId="35" fillId="15" borderId="16" xfId="20" applyFont="1" applyFill="1" applyBorder="1" applyAlignment="1">
      <alignment horizontal="center" vertical="center"/>
    </xf>
    <xf numFmtId="0" fontId="35" fillId="0" borderId="18" xfId="20" applyFont="1" applyBorder="1" applyAlignment="1">
      <alignment horizontal="center" vertical="center"/>
    </xf>
    <xf numFmtId="0" fontId="35" fillId="0" borderId="19" xfId="20" applyFont="1" applyBorder="1" applyAlignment="1">
      <alignment horizontal="center" vertical="center"/>
    </xf>
    <xf numFmtId="0" fontId="35" fillId="0" borderId="20" xfId="20" applyFont="1" applyBorder="1" applyAlignment="1">
      <alignment horizontal="center" vertical="center"/>
    </xf>
    <xf numFmtId="0" fontId="35" fillId="0" borderId="16" xfId="20" applyFont="1" applyBorder="1" applyAlignment="1">
      <alignment vertical="center" wrapText="1"/>
    </xf>
    <xf numFmtId="0" fontId="35" fillId="0" borderId="13" xfId="20" applyFont="1" applyBorder="1" applyAlignment="1">
      <alignment horizontal="center" vertical="center"/>
    </xf>
    <xf numFmtId="0" fontId="35" fillId="0" borderId="14" xfId="20" applyFont="1" applyBorder="1" applyAlignment="1">
      <alignment horizontal="center" vertical="center"/>
    </xf>
    <xf numFmtId="0" fontId="35" fillId="0" borderId="15" xfId="20" applyFont="1" applyBorder="1" applyAlignment="1">
      <alignment horizontal="center" vertical="center"/>
    </xf>
    <xf numFmtId="0" fontId="35" fillId="15" borderId="27" xfId="20" applyFont="1" applyFill="1" applyBorder="1" applyAlignment="1">
      <alignment horizontal="center" vertical="center"/>
    </xf>
    <xf numFmtId="0" fontId="35" fillId="0" borderId="27" xfId="20" applyFont="1" applyBorder="1" applyAlignment="1">
      <alignment horizontal="center" vertical="center"/>
    </xf>
    <xf numFmtId="0" fontId="35" fillId="0" borderId="11" xfId="20" applyFont="1" applyBorder="1" applyAlignment="1">
      <alignment horizontal="center" vertical="center"/>
    </xf>
    <xf numFmtId="0" fontId="35" fillId="0" borderId="0" xfId="20" applyFont="1" applyAlignment="1">
      <alignment horizontal="center" vertical="center"/>
    </xf>
    <xf numFmtId="0" fontId="35" fillId="0" borderId="28" xfId="20" applyFont="1" applyBorder="1" applyAlignment="1">
      <alignment horizontal="center" vertical="center"/>
    </xf>
    <xf numFmtId="0" fontId="35" fillId="0" borderId="21" xfId="20" applyFont="1" applyBorder="1" applyAlignment="1">
      <alignment horizontal="left" vertical="center"/>
    </xf>
    <xf numFmtId="0" fontId="35" fillId="0" borderId="0" xfId="20" applyFont="1" applyAlignment="1">
      <alignment horizontal="left" vertical="center"/>
    </xf>
    <xf numFmtId="0" fontId="35" fillId="0" borderId="22" xfId="20" applyFont="1" applyBorder="1" applyAlignment="1">
      <alignment horizontal="left" vertical="center"/>
    </xf>
    <xf numFmtId="0" fontId="35" fillId="0" borderId="16" xfId="20" applyFont="1" applyBorder="1" applyAlignment="1">
      <alignment horizontal="center" vertical="center"/>
    </xf>
    <xf numFmtId="0" fontId="35" fillId="0" borderId="17" xfId="20" applyFont="1" applyBorder="1" applyAlignment="1">
      <alignment horizontal="center" vertical="center"/>
    </xf>
    <xf numFmtId="0" fontId="35" fillId="0" borderId="23" xfId="20" applyFont="1" applyBorder="1" applyAlignment="1">
      <alignment horizontal="center" vertical="center"/>
    </xf>
    <xf numFmtId="0" fontId="35" fillId="0" borderId="24" xfId="20" applyFont="1" applyBorder="1" applyAlignment="1">
      <alignment horizontal="center" vertical="center"/>
    </xf>
    <xf numFmtId="0" fontId="35" fillId="15" borderId="17" xfId="20" applyFont="1" applyFill="1" applyBorder="1" applyAlignment="1">
      <alignment horizontal="center" vertical="center"/>
    </xf>
    <xf numFmtId="0" fontId="35" fillId="0" borderId="25" xfId="20" applyFont="1" applyBorder="1" applyAlignment="1">
      <alignment horizontal="center" vertical="center"/>
    </xf>
    <xf numFmtId="0" fontId="35" fillId="0" borderId="26" xfId="20" applyFont="1" applyBorder="1" applyAlignment="1">
      <alignment horizontal="center" vertical="center"/>
    </xf>
    <xf numFmtId="0" fontId="35" fillId="15" borderId="16" xfId="20" applyFont="1" applyFill="1" applyBorder="1">
      <alignment vertical="center"/>
    </xf>
    <xf numFmtId="0" fontId="35" fillId="0" borderId="16" xfId="20" applyFont="1" applyBorder="1" applyAlignment="1">
      <alignment horizontal="left" vertical="center" wrapText="1"/>
    </xf>
    <xf numFmtId="0" fontId="35" fillId="0" borderId="17" xfId="20" applyFont="1" applyBorder="1" applyAlignment="1">
      <alignment horizontal="left" vertical="center" wrapText="1"/>
    </xf>
    <xf numFmtId="0" fontId="35" fillId="0" borderId="18" xfId="20" applyFont="1" applyBorder="1" applyAlignment="1">
      <alignment horizontal="left" vertical="center" wrapText="1"/>
    </xf>
    <xf numFmtId="0" fontId="35" fillId="0" borderId="19" xfId="20" applyFont="1" applyBorder="1" applyAlignment="1">
      <alignment horizontal="left" vertical="center" wrapText="1"/>
    </xf>
    <xf numFmtId="0" fontId="35" fillId="0" borderId="11" xfId="20" applyFont="1" applyBorder="1" applyAlignment="1">
      <alignment horizontal="left" vertical="center" wrapText="1"/>
    </xf>
    <xf numFmtId="0" fontId="35" fillId="0" borderId="20" xfId="20" applyFont="1" applyBorder="1" applyAlignment="1">
      <alignment horizontal="left" vertical="center" wrapText="1"/>
    </xf>
    <xf numFmtId="0" fontId="38" fillId="0" borderId="18" xfId="20" applyFont="1" applyBorder="1" applyAlignment="1">
      <alignment horizontal="center" vertical="center"/>
    </xf>
    <xf numFmtId="0" fontId="38" fillId="0" borderId="19" xfId="20" applyFont="1" applyBorder="1" applyAlignment="1">
      <alignment horizontal="center" vertical="center"/>
    </xf>
    <xf numFmtId="0" fontId="38" fillId="0" borderId="20" xfId="20" applyFont="1" applyBorder="1" applyAlignment="1">
      <alignment horizontal="center" vertical="center"/>
    </xf>
    <xf numFmtId="0" fontId="35" fillId="0" borderId="17" xfId="20" applyFont="1" applyBorder="1" applyAlignment="1">
      <alignment horizontal="left" vertical="top" wrapText="1"/>
    </xf>
    <xf numFmtId="0" fontId="35" fillId="0" borderId="18" xfId="20" applyFont="1" applyBorder="1" applyAlignment="1">
      <alignment horizontal="left" vertical="top" wrapText="1"/>
    </xf>
    <xf numFmtId="0" fontId="35" fillId="0" borderId="21" xfId="20" applyFont="1" applyBorder="1" applyAlignment="1">
      <alignment horizontal="left" vertical="top" wrapText="1"/>
    </xf>
    <xf numFmtId="0" fontId="35" fillId="0" borderId="0" xfId="20" applyFont="1" applyAlignment="1">
      <alignment horizontal="left" vertical="top" wrapText="1"/>
    </xf>
    <xf numFmtId="0" fontId="35" fillId="0" borderId="22" xfId="20" applyFont="1" applyBorder="1" applyAlignment="1">
      <alignment horizontal="left" vertical="top" wrapText="1"/>
    </xf>
    <xf numFmtId="0" fontId="35" fillId="0" borderId="19" xfId="20" applyFont="1" applyBorder="1" applyAlignment="1">
      <alignment horizontal="left" vertical="top" wrapText="1"/>
    </xf>
    <xf numFmtId="0" fontId="35" fillId="0" borderId="11" xfId="20" applyFont="1" applyBorder="1" applyAlignment="1">
      <alignment horizontal="left" vertical="top" wrapText="1"/>
    </xf>
    <xf numFmtId="0" fontId="35" fillId="0" borderId="20" xfId="20" applyFont="1" applyBorder="1" applyAlignment="1">
      <alignment horizontal="left" vertical="top" wrapText="1"/>
    </xf>
    <xf numFmtId="0" fontId="35" fillId="0" borderId="21" xfId="20" applyFont="1" applyBorder="1">
      <alignment vertical="center"/>
    </xf>
    <xf numFmtId="0" fontId="35" fillId="0" borderId="0" xfId="20" applyFont="1">
      <alignment vertical="center"/>
    </xf>
    <xf numFmtId="0" fontId="35" fillId="0" borderId="22" xfId="20" applyFont="1" applyBorder="1">
      <alignment vertical="center"/>
    </xf>
    <xf numFmtId="0" fontId="36" fillId="0" borderId="12" xfId="20" applyFont="1" applyBorder="1" applyAlignment="1">
      <alignment horizontal="center" vertical="center"/>
    </xf>
    <xf numFmtId="0" fontId="35" fillId="15" borderId="16" xfId="20" applyFont="1" applyFill="1" applyBorder="1" applyAlignment="1">
      <alignment horizontal="center" vertical="center" wrapText="1"/>
    </xf>
    <xf numFmtId="0" fontId="35" fillId="15" borderId="12" xfId="20" applyFont="1" applyFill="1" applyBorder="1" applyAlignment="1">
      <alignment horizontal="left" vertical="top" wrapText="1"/>
    </xf>
    <xf numFmtId="0" fontId="35" fillId="0" borderId="12" xfId="20" applyFont="1" applyBorder="1" applyAlignment="1">
      <alignment horizontal="left" vertical="top" wrapText="1"/>
    </xf>
    <xf numFmtId="0" fontId="35" fillId="0" borderId="21" xfId="20" applyFont="1" applyBorder="1" applyAlignment="1">
      <alignment horizontal="center" vertical="center"/>
    </xf>
    <xf numFmtId="0" fontId="35" fillId="0" borderId="22" xfId="20" applyFont="1" applyBorder="1" applyAlignment="1">
      <alignment horizontal="center" vertical="center"/>
    </xf>
    <xf numFmtId="0" fontId="35" fillId="0" borderId="12" xfId="20" applyFont="1" applyBorder="1" applyAlignment="1">
      <alignment horizontal="center" vertical="center" wrapText="1"/>
    </xf>
    <xf numFmtId="0" fontId="35" fillId="15" borderId="18" xfId="20" applyFont="1" applyFill="1" applyBorder="1" applyAlignment="1">
      <alignment horizontal="center" vertical="center"/>
    </xf>
    <xf numFmtId="0" fontId="35" fillId="15" borderId="19" xfId="20" applyFont="1" applyFill="1" applyBorder="1" applyAlignment="1">
      <alignment horizontal="center" vertical="center"/>
    </xf>
    <xf numFmtId="0" fontId="35" fillId="15" borderId="11" xfId="20" applyFont="1" applyFill="1" applyBorder="1" applyAlignment="1">
      <alignment horizontal="center" vertical="center"/>
    </xf>
    <xf numFmtId="0" fontId="35" fillId="15" borderId="20" xfId="20" applyFont="1" applyFill="1" applyBorder="1" applyAlignment="1">
      <alignment horizontal="center" vertical="center"/>
    </xf>
    <xf numFmtId="0" fontId="36" fillId="0" borderId="16" xfId="20" applyFont="1" applyBorder="1" applyAlignment="1">
      <alignment horizontal="left" vertical="center" wrapText="1"/>
    </xf>
    <xf numFmtId="0" fontId="36" fillId="0" borderId="17" xfId="20" applyFont="1" applyBorder="1" applyAlignment="1">
      <alignment horizontal="left" vertical="center" wrapText="1"/>
    </xf>
    <xf numFmtId="0" fontId="36" fillId="0" borderId="18" xfId="20" applyFont="1" applyBorder="1" applyAlignment="1">
      <alignment horizontal="left" vertical="center" wrapText="1"/>
    </xf>
    <xf numFmtId="0" fontId="36" fillId="0" borderId="19" xfId="20" applyFont="1" applyBorder="1" applyAlignment="1">
      <alignment horizontal="left" vertical="center" wrapText="1"/>
    </xf>
    <xf numFmtId="0" fontId="36" fillId="0" borderId="11" xfId="20" applyFont="1" applyBorder="1" applyAlignment="1">
      <alignment horizontal="left" vertical="center" wrapText="1"/>
    </xf>
    <xf numFmtId="0" fontId="36" fillId="0" borderId="20" xfId="20" applyFont="1" applyBorder="1" applyAlignment="1">
      <alignment horizontal="left" vertical="center" wrapText="1"/>
    </xf>
    <xf numFmtId="0" fontId="35" fillId="0" borderId="16" xfId="20" applyFont="1" applyBorder="1" applyAlignment="1">
      <alignment horizontal="center" vertical="center" wrapText="1"/>
    </xf>
    <xf numFmtId="0" fontId="35" fillId="0" borderId="17" xfId="20" applyFont="1" applyBorder="1" applyAlignment="1">
      <alignment horizontal="center" vertical="center" wrapText="1"/>
    </xf>
    <xf numFmtId="0" fontId="35" fillId="0" borderId="18" xfId="20" applyFont="1" applyBorder="1" applyAlignment="1">
      <alignment horizontal="center" vertical="center" wrapText="1"/>
    </xf>
    <xf numFmtId="0" fontId="35" fillId="0" borderId="19" xfId="20" applyFont="1" applyBorder="1" applyAlignment="1">
      <alignment horizontal="center" vertical="center" wrapText="1"/>
    </xf>
    <xf numFmtId="0" fontId="35" fillId="0" borderId="11" xfId="20" applyFont="1" applyBorder="1" applyAlignment="1">
      <alignment horizontal="center" vertical="center" wrapText="1"/>
    </xf>
    <xf numFmtId="0" fontId="35" fillId="0" borderId="20" xfId="20" applyFont="1" applyBorder="1" applyAlignment="1">
      <alignment horizontal="center" vertical="center" wrapText="1"/>
    </xf>
    <xf numFmtId="0" fontId="35" fillId="15" borderId="16" xfId="20" applyFont="1" applyFill="1" applyBorder="1" applyAlignment="1">
      <alignment horizontal="left" vertical="center" wrapText="1"/>
    </xf>
    <xf numFmtId="0" fontId="36" fillId="0" borderId="21" xfId="20" applyFont="1" applyBorder="1" applyAlignment="1">
      <alignment horizontal="left" vertical="center" wrapText="1"/>
    </xf>
    <xf numFmtId="0" fontId="36" fillId="0" borderId="0" xfId="20" applyFont="1" applyAlignment="1">
      <alignment horizontal="left" vertical="center" wrapText="1"/>
    </xf>
    <xf numFmtId="0" fontId="36" fillId="0" borderId="22" xfId="20" applyFont="1" applyBorder="1" applyAlignment="1">
      <alignment horizontal="left" vertical="center" wrapText="1"/>
    </xf>
    <xf numFmtId="0" fontId="35" fillId="0" borderId="21" xfId="20" applyFont="1" applyBorder="1" applyAlignment="1">
      <alignment horizontal="left" vertical="center" wrapText="1"/>
    </xf>
    <xf numFmtId="0" fontId="35" fillId="0" borderId="0" xfId="20" applyFont="1" applyAlignment="1">
      <alignment horizontal="left" vertical="center" wrapText="1"/>
    </xf>
    <xf numFmtId="0" fontId="35" fillId="0" borderId="22" xfId="20" applyFont="1" applyBorder="1" applyAlignment="1">
      <alignment horizontal="left" vertical="center" wrapText="1"/>
    </xf>
    <xf numFmtId="0" fontId="36" fillId="0" borderId="12" xfId="20" applyFont="1" applyBorder="1" applyAlignment="1">
      <alignment horizontal="left" vertical="center" wrapText="1"/>
    </xf>
    <xf numFmtId="0" fontId="36" fillId="15" borderId="29" xfId="20" applyFont="1" applyFill="1" applyBorder="1" applyAlignment="1">
      <alignment horizontal="center" vertical="center"/>
    </xf>
    <xf numFmtId="0" fontId="36" fillId="0" borderId="30" xfId="20" applyFont="1" applyBorder="1" applyAlignment="1">
      <alignment horizontal="center" vertical="center"/>
    </xf>
    <xf numFmtId="0" fontId="36" fillId="15" borderId="30" xfId="20" applyFont="1" applyFill="1" applyBorder="1" applyAlignment="1">
      <alignment horizontal="center" vertical="center"/>
    </xf>
    <xf numFmtId="0" fontId="36" fillId="0" borderId="31" xfId="20" applyFont="1" applyBorder="1" applyAlignment="1">
      <alignment horizontal="center" vertical="center"/>
    </xf>
    <xf numFmtId="0" fontId="35" fillId="0" borderId="33" xfId="20" applyFont="1" applyBorder="1" applyAlignment="1">
      <alignment horizontal="center" vertical="center"/>
    </xf>
    <xf numFmtId="0" fontId="35" fillId="0" borderId="34" xfId="20" applyFont="1" applyBorder="1" applyAlignment="1">
      <alignment horizontal="center" vertical="center"/>
    </xf>
    <xf numFmtId="0" fontId="35" fillId="0" borderId="35" xfId="20" applyFont="1" applyBorder="1" applyAlignment="1">
      <alignment horizontal="center" vertical="center"/>
    </xf>
    <xf numFmtId="0" fontId="36" fillId="15" borderId="33" xfId="20" applyFont="1" applyFill="1" applyBorder="1" applyAlignment="1">
      <alignment horizontal="center" vertical="center"/>
    </xf>
    <xf numFmtId="0" fontId="36" fillId="0" borderId="34" xfId="20" applyFont="1" applyBorder="1" applyAlignment="1">
      <alignment horizontal="center" vertical="center"/>
    </xf>
    <xf numFmtId="0" fontId="36" fillId="15" borderId="34" xfId="20" applyFont="1" applyFill="1" applyBorder="1" applyAlignment="1">
      <alignment horizontal="center" vertical="center"/>
    </xf>
    <xf numFmtId="0" fontId="36" fillId="0" borderId="35" xfId="20" applyFont="1" applyBorder="1" applyAlignment="1">
      <alignment horizontal="center" vertical="center"/>
    </xf>
    <xf numFmtId="0" fontId="36" fillId="0" borderId="16" xfId="20" applyFont="1" applyBorder="1" applyAlignment="1">
      <alignment horizontal="center" vertical="center"/>
    </xf>
    <xf numFmtId="0" fontId="36" fillId="0" borderId="17" xfId="20" applyFont="1" applyBorder="1" applyAlignment="1">
      <alignment horizontal="center" vertical="center"/>
    </xf>
    <xf numFmtId="0" fontId="36" fillId="0" borderId="18" xfId="20" applyFont="1" applyBorder="1" applyAlignment="1">
      <alignment horizontal="center" vertical="center"/>
    </xf>
    <xf numFmtId="0" fontId="36" fillId="0" borderId="19" xfId="20" applyFont="1" applyBorder="1" applyAlignment="1">
      <alignment horizontal="center" vertical="center"/>
    </xf>
    <xf numFmtId="0" fontId="36" fillId="0" borderId="11" xfId="20" applyFont="1" applyBorder="1" applyAlignment="1">
      <alignment horizontal="center" vertical="center"/>
    </xf>
    <xf numFmtId="0" fontId="36" fillId="0" borderId="20" xfId="20" applyFont="1" applyBorder="1" applyAlignment="1">
      <alignment horizontal="center" vertical="center"/>
    </xf>
    <xf numFmtId="0" fontId="36" fillId="0" borderId="16" xfId="20" applyFont="1" applyBorder="1" applyAlignment="1">
      <alignment horizontal="center" vertical="center" wrapText="1"/>
    </xf>
    <xf numFmtId="0" fontId="36" fillId="0" borderId="17" xfId="20" applyFont="1" applyBorder="1" applyAlignment="1">
      <alignment horizontal="center" vertical="center" wrapText="1"/>
    </xf>
    <xf numFmtId="0" fontId="36" fillId="0" borderId="18" xfId="20" applyFont="1" applyBorder="1" applyAlignment="1">
      <alignment horizontal="center" vertical="center" wrapText="1"/>
    </xf>
    <xf numFmtId="0" fontId="36" fillId="0" borderId="21" xfId="20" applyFont="1" applyBorder="1" applyAlignment="1">
      <alignment horizontal="center" vertical="center" wrapText="1"/>
    </xf>
    <xf numFmtId="0" fontId="36" fillId="0" borderId="0" xfId="20" applyFont="1" applyAlignment="1">
      <alignment horizontal="center" vertical="center" wrapText="1"/>
    </xf>
    <xf numFmtId="0" fontId="36" fillId="0" borderId="22" xfId="20" applyFont="1" applyBorder="1" applyAlignment="1">
      <alignment horizontal="center" vertical="center" wrapText="1"/>
    </xf>
    <xf numFmtId="0" fontId="36" fillId="0" borderId="19" xfId="20" applyFont="1" applyBorder="1" applyAlignment="1">
      <alignment horizontal="center" vertical="center" wrapText="1"/>
    </xf>
    <xf numFmtId="0" fontId="36" fillId="0" borderId="11" xfId="20" applyFont="1" applyBorder="1" applyAlignment="1">
      <alignment horizontal="center" vertical="center" wrapText="1"/>
    </xf>
    <xf numFmtId="0" fontId="36" fillId="0" borderId="20" xfId="20" applyFont="1" applyBorder="1" applyAlignment="1">
      <alignment horizontal="center" vertical="center" wrapText="1"/>
    </xf>
    <xf numFmtId="0" fontId="35" fillId="0" borderId="29" xfId="20" applyFont="1" applyBorder="1" applyAlignment="1">
      <alignment horizontal="center" vertical="center"/>
    </xf>
    <xf numFmtId="0" fontId="35" fillId="0" borderId="30" xfId="20" applyFont="1" applyBorder="1" applyAlignment="1">
      <alignment horizontal="center" vertical="center"/>
    </xf>
    <xf numFmtId="0" fontId="35" fillId="0" borderId="31" xfId="20" applyFont="1" applyBorder="1" applyAlignment="1">
      <alignment horizontal="center" vertical="center"/>
    </xf>
    <xf numFmtId="0" fontId="36" fillId="15" borderId="37" xfId="20" applyFont="1" applyFill="1" applyBorder="1" applyAlignment="1">
      <alignment horizontal="center" vertical="center"/>
    </xf>
    <xf numFmtId="0" fontId="36" fillId="0" borderId="38" xfId="20" applyFont="1" applyBorder="1" applyAlignment="1">
      <alignment horizontal="center" vertical="center"/>
    </xf>
    <xf numFmtId="0" fontId="36" fillId="15" borderId="38" xfId="20" applyFont="1" applyFill="1" applyBorder="1" applyAlignment="1">
      <alignment horizontal="center" vertical="center"/>
    </xf>
    <xf numFmtId="0" fontId="36" fillId="0" borderId="39" xfId="20" applyFont="1" applyBorder="1" applyAlignment="1">
      <alignment horizontal="center" vertical="center"/>
    </xf>
    <xf numFmtId="0" fontId="35" fillId="0" borderId="37" xfId="20" applyFont="1" applyBorder="1" applyAlignment="1">
      <alignment horizontal="center" vertical="center"/>
    </xf>
    <xf numFmtId="0" fontId="35" fillId="0" borderId="38" xfId="20" applyFont="1" applyBorder="1" applyAlignment="1">
      <alignment horizontal="center" vertical="center"/>
    </xf>
    <xf numFmtId="0" fontId="35" fillId="0" borderId="39" xfId="20" applyFont="1" applyBorder="1" applyAlignment="1">
      <alignment horizontal="center" vertical="center"/>
    </xf>
    <xf numFmtId="0" fontId="35" fillId="0" borderId="32" xfId="20" applyFont="1" applyBorder="1" applyAlignment="1">
      <alignment horizontal="center" vertical="center"/>
    </xf>
    <xf numFmtId="0" fontId="35" fillId="0" borderId="36" xfId="20" applyFont="1" applyBorder="1" applyAlignment="1">
      <alignment horizontal="center" vertical="center"/>
    </xf>
    <xf numFmtId="0" fontId="35" fillId="15" borderId="29" xfId="20" applyFont="1" applyFill="1" applyBorder="1" applyAlignment="1">
      <alignment horizontal="center" vertical="center"/>
    </xf>
    <xf numFmtId="0" fontId="35" fillId="0" borderId="40" xfId="20" applyFont="1" applyBorder="1" applyAlignment="1">
      <alignment horizontal="center" vertical="center"/>
    </xf>
    <xf numFmtId="0" fontId="35" fillId="15" borderId="33" xfId="20" applyFont="1" applyFill="1" applyBorder="1" applyAlignment="1">
      <alignment horizontal="center" vertical="center"/>
    </xf>
    <xf numFmtId="0" fontId="35" fillId="0" borderId="53" xfId="20" applyFont="1" applyBorder="1" applyAlignment="1">
      <alignment horizontal="center" vertical="center"/>
    </xf>
    <xf numFmtId="0" fontId="35" fillId="0" borderId="54" xfId="20" applyFont="1" applyBorder="1" applyAlignment="1">
      <alignment horizontal="center" vertical="center"/>
    </xf>
    <xf numFmtId="0" fontId="35" fillId="0" borderId="55" xfId="20" applyFont="1" applyBorder="1" applyAlignment="1">
      <alignment horizontal="center" vertical="center"/>
    </xf>
    <xf numFmtId="0" fontId="35" fillId="0" borderId="56" xfId="20" applyFont="1" applyBorder="1" applyAlignment="1">
      <alignment horizontal="center" vertical="center"/>
    </xf>
    <xf numFmtId="0" fontId="35" fillId="15" borderId="16" xfId="20" applyFont="1" applyFill="1" applyBorder="1" applyAlignment="1">
      <alignment horizontal="left" vertical="top" wrapText="1"/>
    </xf>
    <xf numFmtId="0" fontId="35" fillId="0" borderId="51" xfId="20" applyFont="1" applyBorder="1" applyAlignment="1">
      <alignment horizontal="center" vertical="center"/>
    </xf>
    <xf numFmtId="0" fontId="35" fillId="0" borderId="52" xfId="20" applyFont="1" applyBorder="1" applyAlignment="1">
      <alignment horizontal="center" vertical="center"/>
    </xf>
    <xf numFmtId="0" fontId="35" fillId="0" borderId="50" xfId="20" applyFont="1" applyBorder="1" applyAlignment="1">
      <alignment horizontal="center" vertical="center"/>
    </xf>
    <xf numFmtId="0" fontId="35" fillId="0" borderId="50" xfId="20" applyFont="1" applyBorder="1" applyAlignment="1">
      <alignment horizontal="left" vertical="center" wrapText="1"/>
    </xf>
    <xf numFmtId="0" fontId="35" fillId="0" borderId="49" xfId="20" applyFont="1" applyBorder="1" applyAlignment="1">
      <alignment horizontal="center" vertical="center"/>
    </xf>
    <xf numFmtId="0" fontId="35" fillId="22" borderId="17" xfId="20" applyFont="1" applyFill="1" applyBorder="1" applyAlignment="1">
      <alignment vertical="center" wrapText="1"/>
    </xf>
    <xf numFmtId="0" fontId="35" fillId="22" borderId="18" xfId="20" applyFont="1" applyFill="1" applyBorder="1" applyAlignment="1">
      <alignment vertical="center" wrapText="1"/>
    </xf>
    <xf numFmtId="0" fontId="35" fillId="22" borderId="19" xfId="20" applyFont="1" applyFill="1" applyBorder="1" applyAlignment="1">
      <alignment vertical="center" wrapText="1"/>
    </xf>
    <xf numFmtId="0" fontId="35" fillId="22" borderId="11" xfId="20" applyFont="1" applyFill="1" applyBorder="1" applyAlignment="1">
      <alignment vertical="center" wrapText="1"/>
    </xf>
    <xf numFmtId="0" fontId="35" fillId="22" borderId="20" xfId="20" applyFont="1" applyFill="1" applyBorder="1" applyAlignment="1">
      <alignment vertical="center" wrapText="1"/>
    </xf>
    <xf numFmtId="0" fontId="35" fillId="22" borderId="12" xfId="20" applyFont="1" applyFill="1" applyBorder="1" applyAlignment="1">
      <alignment horizontal="center" vertical="center"/>
    </xf>
    <xf numFmtId="0" fontId="35" fillId="0" borderId="17" xfId="20" applyFont="1" applyBorder="1" applyAlignment="1">
      <alignment vertical="center" wrapText="1"/>
    </xf>
    <xf numFmtId="0" fontId="35" fillId="0" borderId="18" xfId="20" applyFont="1" applyBorder="1" applyAlignment="1">
      <alignment vertical="center" wrapText="1"/>
    </xf>
    <xf numFmtId="0" fontId="35" fillId="0" borderId="19" xfId="20" applyFont="1" applyBorder="1" applyAlignment="1">
      <alignment vertical="center" wrapText="1"/>
    </xf>
    <xf numFmtId="0" fontId="35" fillId="0" borderId="11" xfId="20" applyFont="1" applyBorder="1" applyAlignment="1">
      <alignment vertical="center" wrapText="1"/>
    </xf>
    <xf numFmtId="0" fontId="35" fillId="0" borderId="20" xfId="20" applyFont="1" applyBorder="1" applyAlignment="1">
      <alignment vertical="center" wrapText="1"/>
    </xf>
    <xf numFmtId="0" fontId="35" fillId="0" borderId="12" xfId="20" applyFont="1" applyBorder="1" applyAlignment="1">
      <alignment vertical="center" wrapText="1"/>
    </xf>
    <xf numFmtId="0" fontId="35" fillId="15" borderId="17" xfId="20" applyFont="1" applyFill="1" applyBorder="1" applyAlignment="1">
      <alignment horizontal="left" vertical="center" wrapText="1"/>
    </xf>
    <xf numFmtId="0" fontId="35" fillId="15" borderId="18" xfId="20" applyFont="1" applyFill="1" applyBorder="1" applyAlignment="1">
      <alignment horizontal="left" vertical="center" wrapText="1"/>
    </xf>
    <xf numFmtId="0" fontId="35" fillId="15" borderId="11" xfId="20" applyFont="1" applyFill="1" applyBorder="1" applyAlignment="1">
      <alignment horizontal="left" vertical="center" wrapText="1"/>
    </xf>
    <xf numFmtId="0" fontId="35" fillId="15" borderId="20" xfId="20" applyFont="1" applyFill="1" applyBorder="1" applyAlignment="1">
      <alignment horizontal="left" vertical="center" wrapText="1"/>
    </xf>
    <xf numFmtId="0" fontId="35" fillId="22" borderId="17" xfId="20" applyFont="1" applyFill="1" applyBorder="1" applyAlignment="1">
      <alignment horizontal="center" vertical="center"/>
    </xf>
    <xf numFmtId="0" fontId="35" fillId="22" borderId="18" xfId="20" applyFont="1" applyFill="1" applyBorder="1" applyAlignment="1">
      <alignment horizontal="center" vertical="center"/>
    </xf>
    <xf numFmtId="0" fontId="35" fillId="22" borderId="19" xfId="20" applyFont="1" applyFill="1" applyBorder="1" applyAlignment="1">
      <alignment horizontal="center" vertical="center"/>
    </xf>
    <xf numFmtId="0" fontId="35" fillId="22" borderId="11" xfId="20" applyFont="1" applyFill="1" applyBorder="1" applyAlignment="1">
      <alignment horizontal="center" vertical="center"/>
    </xf>
    <xf numFmtId="0" fontId="35" fillId="22" borderId="20" xfId="20" applyFont="1" applyFill="1" applyBorder="1" applyAlignment="1">
      <alignment horizontal="center" vertical="center"/>
    </xf>
    <xf numFmtId="0" fontId="35" fillId="22" borderId="12" xfId="20" applyFont="1" applyFill="1" applyBorder="1" applyAlignment="1">
      <alignment horizontal="left" vertical="center" wrapText="1"/>
    </xf>
    <xf numFmtId="0" fontId="35" fillId="23" borderId="12" xfId="20" applyFont="1" applyFill="1" applyBorder="1" applyAlignment="1">
      <alignment horizontal="left" vertical="center" wrapText="1"/>
    </xf>
    <xf numFmtId="0" fontId="35" fillId="15" borderId="13" xfId="20" applyFont="1" applyFill="1" applyBorder="1" applyAlignment="1">
      <alignment horizontal="center" vertical="center"/>
    </xf>
    <xf numFmtId="0" fontId="35" fillId="15" borderId="21" xfId="20" applyFont="1" applyFill="1" applyBorder="1" applyAlignment="1">
      <alignment horizontal="center" vertical="center"/>
    </xf>
    <xf numFmtId="0" fontId="35" fillId="15" borderId="0" xfId="20" applyFont="1" applyFill="1" applyAlignment="1">
      <alignment horizontal="center" vertical="center"/>
    </xf>
    <xf numFmtId="0" fontId="35" fillId="15" borderId="22" xfId="20" applyFont="1" applyFill="1" applyBorder="1" applyAlignment="1">
      <alignment horizontal="center" vertical="center"/>
    </xf>
    <xf numFmtId="0" fontId="35" fillId="0" borderId="18" xfId="20" applyFont="1" applyBorder="1" applyAlignment="1">
      <alignment horizontal="center" vertical="center" wrapText="1" shrinkToFit="1"/>
    </xf>
    <xf numFmtId="0" fontId="35" fillId="0" borderId="19" xfId="20" applyFont="1" applyBorder="1" applyAlignment="1">
      <alignment horizontal="center" vertical="center" wrapText="1" shrinkToFit="1"/>
    </xf>
    <xf numFmtId="0" fontId="35" fillId="0" borderId="20" xfId="20" applyFont="1" applyBorder="1" applyAlignment="1">
      <alignment horizontal="center" vertical="center" wrapText="1" shrinkToFit="1"/>
    </xf>
    <xf numFmtId="0" fontId="35" fillId="15" borderId="12" xfId="20" applyFont="1" applyFill="1" applyBorder="1" applyAlignment="1">
      <alignment horizontal="center" vertical="center" shrinkToFit="1"/>
    </xf>
    <xf numFmtId="0" fontId="35" fillId="0" borderId="12" xfId="20" applyFont="1" applyBorder="1" applyAlignment="1">
      <alignment horizontal="center" vertical="center" shrinkToFit="1"/>
    </xf>
    <xf numFmtId="0" fontId="52" fillId="21" borderId="0" xfId="20" applyFont="1" applyFill="1" applyAlignment="1">
      <alignment horizontal="center" vertical="center"/>
    </xf>
    <xf numFmtId="0" fontId="35" fillId="15" borderId="23" xfId="20" applyFont="1" applyFill="1" applyBorder="1" applyAlignment="1">
      <alignment horizontal="center" vertical="center"/>
    </xf>
    <xf numFmtId="0" fontId="35" fillId="15" borderId="24" xfId="20" applyFont="1" applyFill="1" applyBorder="1" applyAlignment="1">
      <alignment horizontal="center" vertical="center"/>
    </xf>
    <xf numFmtId="0" fontId="35" fillId="15" borderId="25" xfId="20" applyFont="1" applyFill="1" applyBorder="1" applyAlignment="1">
      <alignment horizontal="center" vertical="center"/>
    </xf>
    <xf numFmtId="0" fontId="35" fillId="15" borderId="26" xfId="20" applyFont="1" applyFill="1" applyBorder="1" applyAlignment="1">
      <alignment horizontal="center" vertical="center"/>
    </xf>
    <xf numFmtId="0" fontId="35" fillId="15" borderId="16" xfId="20" applyFont="1" applyFill="1" applyBorder="1" applyAlignment="1">
      <alignment horizontal="left" vertical="top" wrapText="1" shrinkToFit="1"/>
    </xf>
    <xf numFmtId="0" fontId="35" fillId="15" borderId="17" xfId="20" applyFont="1" applyFill="1" applyBorder="1" applyAlignment="1">
      <alignment horizontal="left" vertical="top" wrapText="1" shrinkToFit="1"/>
    </xf>
    <xf numFmtId="0" fontId="35" fillId="15" borderId="18" xfId="20" applyFont="1" applyFill="1" applyBorder="1" applyAlignment="1">
      <alignment horizontal="left" vertical="top" wrapText="1" shrinkToFit="1"/>
    </xf>
    <xf numFmtId="0" fontId="35" fillId="15" borderId="21" xfId="20" applyFont="1" applyFill="1" applyBorder="1" applyAlignment="1">
      <alignment horizontal="left" vertical="top" wrapText="1" shrinkToFit="1"/>
    </xf>
    <xf numFmtId="0" fontId="35" fillId="15" borderId="0" xfId="20" applyFont="1" applyFill="1" applyAlignment="1">
      <alignment horizontal="left" vertical="top" wrapText="1" shrinkToFit="1"/>
    </xf>
    <xf numFmtId="0" fontId="35" fillId="15" borderId="22" xfId="20" applyFont="1" applyFill="1" applyBorder="1" applyAlignment="1">
      <alignment horizontal="left" vertical="top" wrapText="1" shrinkToFit="1"/>
    </xf>
    <xf numFmtId="0" fontId="35" fillId="15" borderId="19" xfId="20" applyFont="1" applyFill="1" applyBorder="1" applyAlignment="1">
      <alignment horizontal="left" vertical="top" wrapText="1" shrinkToFit="1"/>
    </xf>
    <xf numFmtId="0" fontId="35" fillId="15" borderId="11" xfId="20" applyFont="1" applyFill="1" applyBorder="1" applyAlignment="1">
      <alignment horizontal="left" vertical="top" wrapText="1" shrinkToFit="1"/>
    </xf>
    <xf numFmtId="0" fontId="35" fillId="15" borderId="20" xfId="20" applyFont="1" applyFill="1" applyBorder="1" applyAlignment="1">
      <alignment horizontal="left" vertical="top" wrapText="1" shrinkToFit="1"/>
    </xf>
    <xf numFmtId="0" fontId="35" fillId="15" borderId="28" xfId="20" applyFont="1" applyFill="1" applyBorder="1" applyAlignment="1">
      <alignment horizontal="center" vertical="center"/>
    </xf>
    <xf numFmtId="0" fontId="35" fillId="0" borderId="49" xfId="20" applyFont="1" applyBorder="1" applyAlignment="1">
      <alignment horizontal="center" vertical="center" wrapText="1"/>
    </xf>
    <xf numFmtId="0" fontId="35" fillId="23" borderId="15" xfId="20" applyFont="1" applyFill="1" applyBorder="1" applyAlignment="1">
      <alignment horizontal="center" vertical="center"/>
    </xf>
    <xf numFmtId="0" fontId="35" fillId="23" borderId="12" xfId="20" applyFont="1" applyFill="1" applyBorder="1" applyAlignment="1">
      <alignment vertical="center" wrapText="1"/>
    </xf>
    <xf numFmtId="0" fontId="35" fillId="22" borderId="12" xfId="20" applyFont="1" applyFill="1" applyBorder="1" applyAlignment="1">
      <alignment vertical="center" wrapText="1"/>
    </xf>
    <xf numFmtId="0" fontId="36" fillId="0" borderId="13" xfId="20" applyFont="1" applyBorder="1" applyAlignment="1">
      <alignment horizontal="center" vertical="center"/>
    </xf>
    <xf numFmtId="0" fontId="36" fillId="0" borderId="14" xfId="20" applyFont="1" applyBorder="1" applyAlignment="1">
      <alignment horizontal="center" vertical="center"/>
    </xf>
    <xf numFmtId="0" fontId="35" fillId="0" borderId="12" xfId="20" applyFont="1" applyBorder="1">
      <alignment vertical="center"/>
    </xf>
    <xf numFmtId="0" fontId="36" fillId="15" borderId="12" xfId="20" applyFont="1" applyFill="1" applyBorder="1" applyAlignment="1">
      <alignment horizontal="center" vertical="center"/>
    </xf>
    <xf numFmtId="0" fontId="36" fillId="15" borderId="16" xfId="20" applyFont="1" applyFill="1" applyBorder="1" applyAlignment="1">
      <alignment horizontal="center" vertical="center"/>
    </xf>
    <xf numFmtId="0" fontId="35" fillId="23" borderId="17" xfId="20" applyFont="1" applyFill="1" applyBorder="1" applyAlignment="1">
      <alignment horizontal="left" vertical="center" wrapText="1"/>
    </xf>
    <xf numFmtId="0" fontId="35" fillId="23" borderId="18" xfId="20" applyFont="1" applyFill="1" applyBorder="1" applyAlignment="1">
      <alignment horizontal="left" vertical="center" wrapText="1"/>
    </xf>
    <xf numFmtId="0" fontId="35" fillId="23" borderId="21" xfId="20" applyFont="1" applyFill="1" applyBorder="1" applyAlignment="1">
      <alignment horizontal="left" vertical="center" wrapText="1"/>
    </xf>
    <xf numFmtId="0" fontId="35" fillId="23" borderId="0" xfId="20" applyFont="1" applyFill="1" applyAlignment="1">
      <alignment horizontal="left" vertical="center" wrapText="1"/>
    </xf>
    <xf numFmtId="0" fontId="35" fillId="23" borderId="22" xfId="20" applyFont="1" applyFill="1" applyBorder="1" applyAlignment="1">
      <alignment horizontal="left" vertical="center" wrapText="1"/>
    </xf>
    <xf numFmtId="0" fontId="35" fillId="23" borderId="19" xfId="20" applyFont="1" applyFill="1" applyBorder="1" applyAlignment="1">
      <alignment horizontal="left" vertical="center" wrapText="1"/>
    </xf>
    <xf numFmtId="0" fontId="35" fillId="23" borderId="11" xfId="20" applyFont="1" applyFill="1" applyBorder="1" applyAlignment="1">
      <alignment horizontal="left" vertical="center" wrapText="1"/>
    </xf>
    <xf numFmtId="0" fontId="35" fillId="23" borderId="20" xfId="20" applyFont="1" applyFill="1" applyBorder="1" applyAlignment="1">
      <alignment horizontal="left" vertical="center" wrapText="1"/>
    </xf>
    <xf numFmtId="0" fontId="35" fillId="15" borderId="30" xfId="20" applyFont="1" applyFill="1" applyBorder="1" applyAlignment="1">
      <alignment horizontal="center" vertical="center"/>
    </xf>
    <xf numFmtId="0" fontId="35" fillId="15" borderId="34" xfId="20" applyFont="1" applyFill="1" applyBorder="1" applyAlignment="1">
      <alignment horizontal="center" vertical="center"/>
    </xf>
    <xf numFmtId="0" fontId="35" fillId="15" borderId="17" xfId="20" applyFont="1" applyFill="1" applyBorder="1" applyAlignment="1">
      <alignment horizontal="left" vertical="top" wrapText="1"/>
    </xf>
    <xf numFmtId="0" fontId="35" fillId="15" borderId="18" xfId="20" applyFont="1" applyFill="1" applyBorder="1" applyAlignment="1">
      <alignment horizontal="left" vertical="top" wrapText="1"/>
    </xf>
    <xf numFmtId="0" fontId="35" fillId="15" borderId="21" xfId="20" applyFont="1" applyFill="1" applyBorder="1" applyAlignment="1">
      <alignment horizontal="left" vertical="top" wrapText="1"/>
    </xf>
    <xf numFmtId="0" fontId="35" fillId="15" borderId="0" xfId="20" applyFont="1" applyFill="1" applyAlignment="1">
      <alignment horizontal="left" vertical="top" wrapText="1"/>
    </xf>
    <xf numFmtId="0" fontId="35" fillId="15" borderId="22" xfId="20" applyFont="1" applyFill="1" applyBorder="1" applyAlignment="1">
      <alignment horizontal="left" vertical="top" wrapText="1"/>
    </xf>
    <xf numFmtId="0" fontId="35" fillId="15" borderId="19" xfId="20" applyFont="1" applyFill="1" applyBorder="1" applyAlignment="1">
      <alignment horizontal="left" vertical="top" wrapText="1"/>
    </xf>
    <xf numFmtId="0" fontId="35" fillId="15" borderId="11" xfId="20" applyFont="1" applyFill="1" applyBorder="1" applyAlignment="1">
      <alignment horizontal="left" vertical="top" wrapText="1"/>
    </xf>
    <xf numFmtId="0" fontId="35" fillId="15" borderId="20" xfId="20" applyFont="1" applyFill="1" applyBorder="1" applyAlignment="1">
      <alignment horizontal="left" vertical="top" wrapText="1"/>
    </xf>
    <xf numFmtId="0" fontId="35" fillId="0" borderId="13" xfId="20" applyFont="1" applyBorder="1" applyAlignment="1">
      <alignment horizontal="left" vertical="center" wrapText="1"/>
    </xf>
    <xf numFmtId="0" fontId="35" fillId="0" borderId="14" xfId="20" applyFont="1" applyBorder="1" applyAlignment="1">
      <alignment horizontal="left" vertical="center" wrapText="1"/>
    </xf>
    <xf numFmtId="0" fontId="36" fillId="0" borderId="15" xfId="20" applyFont="1" applyBorder="1" applyAlignment="1">
      <alignment horizontal="center" vertical="center"/>
    </xf>
    <xf numFmtId="0" fontId="35" fillId="0" borderId="13" xfId="20" applyFont="1" applyBorder="1" applyAlignment="1">
      <alignment horizontal="center" vertical="center" wrapText="1"/>
    </xf>
    <xf numFmtId="0" fontId="35" fillId="0" borderId="14" xfId="20" applyFont="1" applyBorder="1" applyAlignment="1">
      <alignment horizontal="center" vertical="center" wrapText="1"/>
    </xf>
    <xf numFmtId="0" fontId="35" fillId="0" borderId="15" xfId="20" applyFont="1" applyBorder="1" applyAlignment="1">
      <alignment horizontal="center" vertical="center" wrapText="1"/>
    </xf>
    <xf numFmtId="0" fontId="35" fillId="0" borderId="48" xfId="20" applyFont="1" applyBorder="1" applyAlignment="1">
      <alignment horizontal="center" vertical="center"/>
    </xf>
    <xf numFmtId="0" fontId="35" fillId="0" borderId="49" xfId="20" applyFont="1" applyBorder="1" applyAlignment="1">
      <alignment horizontal="left" vertical="center" wrapText="1"/>
    </xf>
    <xf numFmtId="0" fontId="36" fillId="0" borderId="16" xfId="20" applyFont="1" applyBorder="1">
      <alignment vertical="center"/>
    </xf>
    <xf numFmtId="0" fontId="36" fillId="23" borderId="17" xfId="20" applyFont="1" applyFill="1" applyBorder="1">
      <alignment vertical="center"/>
    </xf>
    <xf numFmtId="0" fontId="36" fillId="23" borderId="18" xfId="20" applyFont="1" applyFill="1" applyBorder="1">
      <alignment vertical="center"/>
    </xf>
    <xf numFmtId="0" fontId="36" fillId="23" borderId="19" xfId="20" applyFont="1" applyFill="1" applyBorder="1">
      <alignment vertical="center"/>
    </xf>
    <xf numFmtId="0" fontId="36" fillId="23" borderId="11" xfId="20" applyFont="1" applyFill="1" applyBorder="1">
      <alignment vertical="center"/>
    </xf>
    <xf numFmtId="0" fontId="36" fillId="23" borderId="20" xfId="20" applyFont="1" applyFill="1" applyBorder="1">
      <alignment vertical="center"/>
    </xf>
    <xf numFmtId="0" fontId="35" fillId="15" borderId="19" xfId="20" applyFont="1" applyFill="1" applyBorder="1" applyAlignment="1">
      <alignment horizontal="left" vertical="center" wrapText="1"/>
    </xf>
    <xf numFmtId="49" fontId="31" fillId="12" borderId="44" xfId="0" applyNumberFormat="1" applyFont="1" applyFill="1" applyBorder="1" applyAlignment="1">
      <alignment horizontal="center" vertical="top"/>
    </xf>
    <xf numFmtId="49" fontId="31" fillId="12" borderId="45" xfId="0" applyNumberFormat="1" applyFont="1" applyFill="1" applyBorder="1" applyAlignment="1">
      <alignment horizontal="center" vertical="top"/>
    </xf>
    <xf numFmtId="49" fontId="31" fillId="12" borderId="46" xfId="0" applyNumberFormat="1" applyFont="1" applyFill="1" applyBorder="1" applyAlignment="1">
      <alignment horizontal="center" vertical="top"/>
    </xf>
    <xf numFmtId="49" fontId="31" fillId="0" borderId="44" xfId="0" applyNumberFormat="1" applyFont="1" applyBorder="1" applyAlignment="1">
      <alignment horizontal="center" vertical="top"/>
    </xf>
    <xf numFmtId="49" fontId="31" fillId="0" borderId="45" xfId="0" applyNumberFormat="1" applyFont="1" applyBorder="1" applyAlignment="1">
      <alignment horizontal="center" vertical="top"/>
    </xf>
    <xf numFmtId="0" fontId="36" fillId="15" borderId="18" xfId="20" applyFont="1" applyFill="1" applyBorder="1" applyAlignment="1">
      <alignment horizontal="center" vertical="center"/>
    </xf>
    <xf numFmtId="0" fontId="36" fillId="15" borderId="19" xfId="20" applyFont="1" applyFill="1" applyBorder="1" applyAlignment="1">
      <alignment horizontal="center" vertical="center"/>
    </xf>
    <xf numFmtId="0" fontId="36" fillId="15" borderId="20" xfId="20" applyFont="1" applyFill="1" applyBorder="1" applyAlignment="1">
      <alignment horizontal="center" vertical="center"/>
    </xf>
    <xf numFmtId="0" fontId="36" fillId="15" borderId="17" xfId="20" applyFont="1" applyFill="1" applyBorder="1" applyAlignment="1">
      <alignment horizontal="center" vertical="center"/>
    </xf>
    <xf numFmtId="0" fontId="36" fillId="15" borderId="11" xfId="20" applyFont="1" applyFill="1" applyBorder="1" applyAlignment="1">
      <alignment horizontal="center" vertical="center"/>
    </xf>
    <xf numFmtId="0" fontId="36" fillId="15" borderId="27" xfId="20" applyFont="1" applyFill="1" applyBorder="1" applyAlignment="1">
      <alignment horizontal="center" vertical="center"/>
    </xf>
    <xf numFmtId="0" fontId="36" fillId="15" borderId="28" xfId="20" applyFont="1" applyFill="1" applyBorder="1" applyAlignment="1">
      <alignment horizontal="center" vertical="center"/>
    </xf>
    <xf numFmtId="0" fontId="36" fillId="15" borderId="24" xfId="20" applyFont="1" applyFill="1" applyBorder="1" applyAlignment="1">
      <alignment horizontal="center" vertical="center"/>
    </xf>
    <xf numFmtId="0" fontId="36" fillId="15" borderId="25" xfId="20" applyFont="1" applyFill="1" applyBorder="1" applyAlignment="1">
      <alignment horizontal="center" vertical="center"/>
    </xf>
    <xf numFmtId="0" fontId="36" fillId="0" borderId="16" xfId="20" applyFont="1" applyBorder="1" applyAlignment="1">
      <alignment horizontal="center" vertical="center" wrapText="1" shrinkToFit="1"/>
    </xf>
    <xf numFmtId="0" fontId="36" fillId="0" borderId="17" xfId="20" applyFont="1" applyBorder="1" applyAlignment="1">
      <alignment horizontal="center" vertical="center" wrapText="1" shrinkToFit="1"/>
    </xf>
    <xf numFmtId="0" fontId="36" fillId="0" borderId="18" xfId="20" applyFont="1" applyBorder="1" applyAlignment="1">
      <alignment horizontal="center" vertical="center" wrapText="1" shrinkToFit="1"/>
    </xf>
    <xf numFmtId="0" fontId="36" fillId="0" borderId="21" xfId="20" applyFont="1" applyBorder="1" applyAlignment="1">
      <alignment horizontal="center" vertical="center" wrapText="1" shrinkToFit="1"/>
    </xf>
    <xf numFmtId="0" fontId="36" fillId="0" borderId="0" xfId="20" applyFont="1" applyAlignment="1">
      <alignment horizontal="center" vertical="center" wrapText="1" shrinkToFit="1"/>
    </xf>
    <xf numFmtId="0" fontId="36" fillId="0" borderId="22" xfId="20" applyFont="1" applyBorder="1" applyAlignment="1">
      <alignment horizontal="center" vertical="center" wrapText="1" shrinkToFit="1"/>
    </xf>
    <xf numFmtId="0" fontId="36" fillId="0" borderId="19" xfId="20" applyFont="1" applyBorder="1" applyAlignment="1">
      <alignment horizontal="center" vertical="center" wrapText="1" shrinkToFit="1"/>
    </xf>
    <xf numFmtId="0" fontId="36" fillId="0" borderId="11" xfId="20" applyFont="1" applyBorder="1" applyAlignment="1">
      <alignment horizontal="center" vertical="center" wrapText="1" shrinkToFit="1"/>
    </xf>
    <xf numFmtId="0" fontId="36" fillId="0" borderId="20" xfId="20" applyFont="1" applyBorder="1" applyAlignment="1">
      <alignment horizontal="center" vertical="center" wrapText="1" shrinkToFit="1"/>
    </xf>
    <xf numFmtId="0" fontId="36" fillId="15" borderId="17" xfId="20" applyFont="1" applyFill="1" applyBorder="1" applyAlignment="1">
      <alignment horizontal="left" vertical="top" wrapText="1" shrinkToFit="1"/>
    </xf>
    <xf numFmtId="0" fontId="36" fillId="15" borderId="18" xfId="20" applyFont="1" applyFill="1" applyBorder="1" applyAlignment="1">
      <alignment horizontal="left" vertical="top" wrapText="1" shrinkToFit="1"/>
    </xf>
    <xf numFmtId="0" fontId="36" fillId="15" borderId="0" xfId="20" applyFont="1" applyFill="1" applyAlignment="1">
      <alignment horizontal="left" vertical="top" wrapText="1" shrinkToFit="1"/>
    </xf>
    <xf numFmtId="0" fontId="36" fillId="15" borderId="22" xfId="20" applyFont="1" applyFill="1" applyBorder="1" applyAlignment="1">
      <alignment horizontal="left" vertical="top" wrapText="1" shrinkToFit="1"/>
    </xf>
    <xf numFmtId="0" fontId="36" fillId="15" borderId="11" xfId="20" applyFont="1" applyFill="1" applyBorder="1" applyAlignment="1">
      <alignment horizontal="left" vertical="top" wrapText="1" shrinkToFit="1"/>
    </xf>
    <xf numFmtId="0" fontId="36" fillId="15" borderId="20" xfId="20" applyFont="1" applyFill="1" applyBorder="1" applyAlignment="1">
      <alignment horizontal="left" vertical="top" wrapText="1" shrinkToFit="1"/>
    </xf>
    <xf numFmtId="0" fontId="36" fillId="0" borderId="16" xfId="20" applyFont="1" applyBorder="1" applyAlignment="1">
      <alignment horizontal="left" vertical="center" wrapText="1" shrinkToFit="1"/>
    </xf>
    <xf numFmtId="0" fontId="36" fillId="0" borderId="17" xfId="20" applyFont="1" applyBorder="1" applyAlignment="1">
      <alignment horizontal="left" vertical="center" wrapText="1" shrinkToFit="1"/>
    </xf>
    <xf numFmtId="0" fontId="36" fillId="0" borderId="18" xfId="20" applyFont="1" applyBorder="1" applyAlignment="1">
      <alignment horizontal="left" vertical="center" wrapText="1" shrinkToFit="1"/>
    </xf>
    <xf numFmtId="0" fontId="36" fillId="0" borderId="21" xfId="20" applyFont="1" applyBorder="1" applyAlignment="1">
      <alignment horizontal="left" vertical="center" wrapText="1" shrinkToFit="1"/>
    </xf>
    <xf numFmtId="0" fontId="36" fillId="0" borderId="0" xfId="20" applyFont="1" applyAlignment="1">
      <alignment horizontal="left" vertical="center" wrapText="1" shrinkToFit="1"/>
    </xf>
    <xf numFmtId="0" fontId="36" fillId="0" borderId="22" xfId="20" applyFont="1" applyBorder="1" applyAlignment="1">
      <alignment horizontal="left" vertical="center" wrapText="1" shrinkToFit="1"/>
    </xf>
    <xf numFmtId="0" fontId="36" fillId="0" borderId="19" xfId="20" applyFont="1" applyBorder="1" applyAlignment="1">
      <alignment horizontal="left" vertical="center" wrapText="1" shrinkToFit="1"/>
    </xf>
    <xf numFmtId="0" fontId="36" fillId="0" borderId="11" xfId="20" applyFont="1" applyBorder="1" applyAlignment="1">
      <alignment horizontal="left" vertical="center" wrapText="1" shrinkToFit="1"/>
    </xf>
    <xf numFmtId="0" fontId="36" fillId="0" borderId="20" xfId="20" applyFont="1" applyBorder="1" applyAlignment="1">
      <alignment horizontal="left" vertical="center" wrapText="1" shrinkToFit="1"/>
    </xf>
    <xf numFmtId="0" fontId="36" fillId="15" borderId="16" xfId="20" applyFont="1" applyFill="1" applyBorder="1" applyAlignment="1">
      <alignment horizontal="center" vertical="center" shrinkToFit="1"/>
    </xf>
    <xf numFmtId="0" fontId="36" fillId="15" borderId="17" xfId="20" applyFont="1" applyFill="1" applyBorder="1" applyAlignment="1">
      <alignment horizontal="center" vertical="center" shrinkToFit="1"/>
    </xf>
    <xf numFmtId="0" fontId="36" fillId="15" borderId="18" xfId="20" applyFont="1" applyFill="1" applyBorder="1" applyAlignment="1">
      <alignment horizontal="center" vertical="center" shrinkToFit="1"/>
    </xf>
    <xf numFmtId="0" fontId="36" fillId="15" borderId="21" xfId="20" applyFont="1" applyFill="1" applyBorder="1" applyAlignment="1">
      <alignment horizontal="center" vertical="center" shrinkToFit="1"/>
    </xf>
    <xf numFmtId="0" fontId="36" fillId="15" borderId="0" xfId="20" applyFont="1" applyFill="1" applyAlignment="1">
      <alignment horizontal="center" vertical="center" shrinkToFit="1"/>
    </xf>
    <xf numFmtId="0" fontId="36" fillId="15" borderId="22" xfId="20" applyFont="1" applyFill="1" applyBorder="1" applyAlignment="1">
      <alignment horizontal="center" vertical="center" shrinkToFit="1"/>
    </xf>
    <xf numFmtId="0" fontId="36" fillId="15" borderId="19" xfId="20" applyFont="1" applyFill="1" applyBorder="1" applyAlignment="1">
      <alignment horizontal="center" vertical="center" shrinkToFit="1"/>
    </xf>
    <xf numFmtId="0" fontId="36" fillId="15" borderId="11" xfId="20" applyFont="1" applyFill="1" applyBorder="1" applyAlignment="1">
      <alignment horizontal="center" vertical="center" shrinkToFit="1"/>
    </xf>
    <xf numFmtId="0" fontId="36" fillId="15" borderId="20" xfId="20" applyFont="1" applyFill="1" applyBorder="1" applyAlignment="1">
      <alignment horizontal="center" vertical="center" shrinkToFit="1"/>
    </xf>
    <xf numFmtId="0" fontId="50" fillId="0" borderId="16" xfId="20" applyFont="1" applyBorder="1" applyAlignment="1">
      <alignment horizontal="center" vertical="center" wrapText="1" shrinkToFit="1"/>
    </xf>
    <xf numFmtId="0" fontId="50" fillId="0" borderId="17" xfId="20" applyFont="1" applyBorder="1" applyAlignment="1">
      <alignment horizontal="center" vertical="center" wrapText="1" shrinkToFit="1"/>
    </xf>
    <xf numFmtId="0" fontId="50" fillId="0" borderId="19" xfId="20" applyFont="1" applyBorder="1" applyAlignment="1">
      <alignment horizontal="center" vertical="center" wrapText="1" shrinkToFit="1"/>
    </xf>
    <xf numFmtId="0" fontId="50" fillId="0" borderId="11" xfId="20" applyFont="1" applyBorder="1" applyAlignment="1">
      <alignment horizontal="center" vertical="center" wrapText="1" shrinkToFit="1"/>
    </xf>
    <xf numFmtId="0" fontId="36" fillId="15" borderId="26" xfId="20" applyFont="1" applyFill="1" applyBorder="1" applyAlignment="1">
      <alignment horizontal="center" vertical="center"/>
    </xf>
    <xf numFmtId="0" fontId="44" fillId="0" borderId="16" xfId="20" applyFont="1" applyBorder="1" applyAlignment="1">
      <alignment horizontal="center" vertical="center" wrapText="1" shrinkToFit="1"/>
    </xf>
    <xf numFmtId="0" fontId="44" fillId="0" borderId="17" xfId="20" applyFont="1" applyBorder="1" applyAlignment="1">
      <alignment horizontal="center" vertical="center" wrapText="1" shrinkToFit="1"/>
    </xf>
    <xf numFmtId="0" fontId="44" fillId="0" borderId="19" xfId="20" applyFont="1" applyBorder="1" applyAlignment="1">
      <alignment horizontal="center" vertical="center" wrapText="1" shrinkToFit="1"/>
    </xf>
    <xf numFmtId="0" fontId="44" fillId="0" borderId="11" xfId="20" applyFont="1" applyBorder="1" applyAlignment="1">
      <alignment horizontal="center" vertical="center" wrapText="1" shrinkToFit="1"/>
    </xf>
    <xf numFmtId="0" fontId="36" fillId="15" borderId="23" xfId="20" applyFont="1" applyFill="1" applyBorder="1" applyAlignment="1">
      <alignment horizontal="center" vertical="center"/>
    </xf>
    <xf numFmtId="0" fontId="0" fillId="0" borderId="12" xfId="0" applyBorder="1" applyAlignment="1">
      <alignment horizontal="left" vertical="center" wrapText="1" shrinkToFit="1"/>
    </xf>
    <xf numFmtId="0" fontId="35" fillId="15" borderId="16" xfId="20" applyFont="1" applyFill="1" applyBorder="1" applyAlignment="1">
      <alignment horizontal="center" vertical="center" wrapText="1" shrinkToFit="1"/>
    </xf>
    <xf numFmtId="0" fontId="36" fillId="0" borderId="12" xfId="20" applyFont="1" applyBorder="1" applyAlignment="1">
      <alignment horizontal="center" vertical="center" wrapText="1"/>
    </xf>
    <xf numFmtId="0" fontId="35" fillId="0" borderId="50" xfId="20" applyFont="1" applyBorder="1" applyAlignment="1">
      <alignment horizontal="center" vertical="center" wrapText="1"/>
    </xf>
    <xf numFmtId="0" fontId="35" fillId="15" borderId="50" xfId="20" applyFont="1" applyFill="1" applyBorder="1" applyAlignment="1">
      <alignment horizontal="left" vertical="center" wrapText="1"/>
    </xf>
    <xf numFmtId="0" fontId="35" fillId="15" borderId="49" xfId="20" applyFont="1" applyFill="1" applyBorder="1" applyAlignment="1">
      <alignment horizontal="left" vertical="center" wrapText="1"/>
    </xf>
    <xf numFmtId="0" fontId="36" fillId="0" borderId="13" xfId="20" applyFont="1" applyBorder="1" applyAlignment="1">
      <alignment horizontal="left" vertical="center" wrapText="1"/>
    </xf>
    <xf numFmtId="0" fontId="36" fillId="0" borderId="14" xfId="20" applyFont="1" applyBorder="1" applyAlignment="1">
      <alignment horizontal="left" vertical="center" wrapText="1"/>
    </xf>
    <xf numFmtId="0" fontId="36" fillId="0" borderId="15" xfId="20" applyFont="1" applyBorder="1" applyAlignment="1">
      <alignment horizontal="left" vertical="center" wrapText="1"/>
    </xf>
    <xf numFmtId="0" fontId="35" fillId="0" borderId="62" xfId="20" applyFont="1" applyBorder="1" applyAlignment="1">
      <alignment horizontal="left" vertical="center" wrapText="1"/>
    </xf>
    <xf numFmtId="0" fontId="35" fillId="0" borderId="57" xfId="20" applyFont="1" applyBorder="1" applyAlignment="1">
      <alignment horizontal="left" vertical="center" wrapText="1"/>
    </xf>
    <xf numFmtId="0" fontId="35" fillId="0" borderId="58" xfId="20" applyFont="1" applyBorder="1" applyAlignment="1">
      <alignment horizontal="left" vertical="center" wrapText="1"/>
    </xf>
    <xf numFmtId="0" fontId="35" fillId="15" borderId="63" xfId="20" applyFont="1" applyFill="1" applyBorder="1" applyAlignment="1">
      <alignment horizontal="left" vertical="center" wrapText="1"/>
    </xf>
    <xf numFmtId="0" fontId="35" fillId="0" borderId="60" xfId="20" applyFont="1" applyBorder="1" applyAlignment="1">
      <alignment horizontal="left" vertical="center" wrapText="1"/>
    </xf>
    <xf numFmtId="0" fontId="35" fillId="0" borderId="61" xfId="20" applyFont="1" applyBorder="1" applyAlignment="1">
      <alignment horizontal="left" vertical="center" wrapText="1"/>
    </xf>
    <xf numFmtId="0" fontId="35" fillId="23" borderId="17" xfId="20" applyFont="1" applyFill="1" applyBorder="1" applyAlignment="1">
      <alignment vertical="center" wrapText="1"/>
    </xf>
    <xf numFmtId="0" fontId="35" fillId="23" borderId="18" xfId="20" applyFont="1" applyFill="1" applyBorder="1" applyAlignment="1">
      <alignment vertical="center" wrapText="1"/>
    </xf>
    <xf numFmtId="0" fontId="35" fillId="23" borderId="19" xfId="20" applyFont="1" applyFill="1" applyBorder="1" applyAlignment="1">
      <alignment vertical="center" wrapText="1"/>
    </xf>
    <xf numFmtId="0" fontId="35" fillId="23" borderId="11" xfId="20" applyFont="1" applyFill="1" applyBorder="1" applyAlignment="1">
      <alignment vertical="center" wrapText="1"/>
    </xf>
    <xf numFmtId="0" fontId="35" fillId="23" borderId="20" xfId="20" applyFont="1" applyFill="1" applyBorder="1" applyAlignment="1">
      <alignment vertical="center" wrapText="1"/>
    </xf>
    <xf numFmtId="0" fontId="0" fillId="0" borderId="12" xfId="0" applyBorder="1" applyAlignment="1">
      <alignment horizontal="left" vertical="center" wrapText="1"/>
    </xf>
    <xf numFmtId="0" fontId="35" fillId="15" borderId="12" xfId="20" applyFont="1" applyFill="1" applyBorder="1" applyAlignment="1">
      <alignment horizontal="left" vertical="center"/>
    </xf>
    <xf numFmtId="0" fontId="36" fillId="15" borderId="12" xfId="20" applyFont="1" applyFill="1" applyBorder="1" applyAlignment="1">
      <alignment horizontal="center" vertical="center" shrinkToFit="1"/>
    </xf>
    <xf numFmtId="0" fontId="36" fillId="0" borderId="12" xfId="20" applyFont="1" applyBorder="1" applyAlignment="1">
      <alignment horizontal="center" vertical="center" shrinkToFit="1"/>
    </xf>
    <xf numFmtId="0" fontId="36" fillId="0" borderId="36" xfId="20" applyFont="1" applyBorder="1">
      <alignment vertical="center"/>
    </xf>
    <xf numFmtId="0" fontId="36" fillId="0" borderId="40" xfId="20" applyFont="1" applyBorder="1">
      <alignment vertical="center"/>
    </xf>
    <xf numFmtId="0" fontId="36" fillId="0" borderId="32" xfId="20" applyFont="1" applyBorder="1">
      <alignment vertical="center"/>
    </xf>
    <xf numFmtId="0" fontId="43" fillId="0" borderId="21" xfId="0" applyFont="1" applyBorder="1" applyAlignment="1">
      <alignment horizontal="left" vertical="center" wrapText="1" shrinkToFit="1"/>
    </xf>
    <xf numFmtId="0" fontId="43" fillId="0" borderId="0" xfId="0" applyFont="1" applyAlignment="1">
      <alignment horizontal="left" vertical="center" wrapText="1" shrinkToFit="1"/>
    </xf>
    <xf numFmtId="0" fontId="43" fillId="0" borderId="22" xfId="0" applyFont="1" applyBorder="1" applyAlignment="1">
      <alignment horizontal="left" vertical="center" wrapText="1" shrinkToFit="1"/>
    </xf>
    <xf numFmtId="0" fontId="43" fillId="0" borderId="19" xfId="0" applyFont="1" applyBorder="1" applyAlignment="1">
      <alignment horizontal="left" vertical="center" wrapText="1" shrinkToFit="1"/>
    </xf>
    <xf numFmtId="0" fontId="43" fillId="0" borderId="11" xfId="0" applyFont="1" applyBorder="1" applyAlignment="1">
      <alignment horizontal="left" vertical="center" wrapText="1" shrinkToFit="1"/>
    </xf>
    <xf numFmtId="0" fontId="43" fillId="0" borderId="20" xfId="0" applyFont="1" applyBorder="1" applyAlignment="1">
      <alignment horizontal="left" vertical="center" wrapText="1" shrinkToFit="1"/>
    </xf>
    <xf numFmtId="0" fontId="35" fillId="0" borderId="48" xfId="20" applyFont="1" applyBorder="1" applyAlignment="1">
      <alignment horizontal="left" vertical="center" wrapText="1"/>
    </xf>
    <xf numFmtId="0" fontId="35" fillId="15" borderId="50" xfId="20" applyFont="1" applyFill="1" applyBorder="1" applyAlignment="1">
      <alignment horizontal="left" vertical="top" wrapText="1"/>
    </xf>
    <xf numFmtId="0" fontId="35" fillId="15" borderId="48" xfId="20" applyFont="1" applyFill="1" applyBorder="1" applyAlignment="1">
      <alignment horizontal="left" vertical="top" wrapText="1"/>
    </xf>
    <xf numFmtId="0" fontId="35" fillId="15" borderId="49" xfId="20" applyFont="1" applyFill="1" applyBorder="1" applyAlignment="1">
      <alignment horizontal="left" vertical="top" wrapText="1"/>
    </xf>
  </cellXfs>
  <cellStyles count="27">
    <cellStyle name="detail（左詰め）" xfId="2" xr:uid="{00000000-0005-0000-0000-000000000000}"/>
    <cellStyle name="header" xfId="1" xr:uid="{00000000-0005-0000-0000-000001000000}"/>
    <cellStyle name="アクセント 5 2" xfId="23" xr:uid="{00000000-0005-0000-0000-000002000000}"/>
    <cellStyle name="タイトル" xfId="3" builtinId="15" hidden="1"/>
    <cellStyle name="チェック セル" xfId="15" builtinId="23" hidden="1"/>
    <cellStyle name="どちらでもない" xfId="10" builtinId="28" hidden="1"/>
    <cellStyle name="ハイパーリンク" xfId="21" builtinId="8" customBuiltin="1"/>
    <cellStyle name="メモ" xfId="17" builtinId="10" hidden="1"/>
    <cellStyle name="リンク セル" xfId="14" builtinId="24" hidden="1"/>
    <cellStyle name="悪い" xfId="9" builtinId="27" hidden="1"/>
    <cellStyle name="計算" xfId="13" builtinId="22" hidden="1"/>
    <cellStyle name="警告文" xfId="16" builtinId="11" hidden="1"/>
    <cellStyle name="見出し 1" xfId="4" builtinId="16" customBuiltin="1"/>
    <cellStyle name="見出し 2" xfId="5" builtinId="17" customBuiltin="1"/>
    <cellStyle name="見出し 3" xfId="6" builtinId="18" hidden="1"/>
    <cellStyle name="見出し 4" xfId="7" builtinId="19" hidden="1"/>
    <cellStyle name="集計" xfId="19" builtinId="25" hidden="1"/>
    <cellStyle name="出力" xfId="12" builtinId="21" hidden="1"/>
    <cellStyle name="説明文" xfId="18" builtinId="53" hidden="1"/>
    <cellStyle name="通貨" xfId="25" builtinId="7"/>
    <cellStyle name="入力" xfId="11" builtinId="20" hidden="1"/>
    <cellStyle name="標準" xfId="0" builtinId="0"/>
    <cellStyle name="標準 2" xfId="20" xr:uid="{00000000-0005-0000-0000-000015000000}"/>
    <cellStyle name="標準 2 2" xfId="26" xr:uid="{63C429AE-9D51-482A-9D5D-3BA2EF4461FE}"/>
    <cellStyle name="標準 3" xfId="24" xr:uid="{00000000-0005-0000-0000-000016000000}"/>
    <cellStyle name="表示済みのハイパーリンク" xfId="22" builtinId="9" customBuiltin="1"/>
    <cellStyle name="良い" xfId="8" builtinId="26" hidden="1"/>
  </cellStyles>
  <dxfs count="0"/>
  <tableStyles count="0" defaultTableStyle="TableStyleMedium2" defaultPivotStyle="PivotStyleLight16"/>
  <colors>
    <mruColors>
      <color rgb="FFCCECFF"/>
      <color rgb="FFFFCCCC"/>
      <color rgb="FFCC9900"/>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0700-000005000000}"/>
            </a:ext>
          </a:extLst>
        </xdr:cNvPr>
        <xdr:cNvGrpSpPr/>
      </xdr:nvGrpSpPr>
      <xdr:grpSpPr>
        <a:xfrm>
          <a:off x="10150475" y="190500"/>
          <a:ext cx="1209675" cy="406399"/>
          <a:chOff x="10020300" y="142876"/>
          <a:chExt cx="1209675" cy="419099"/>
        </a:xfrm>
      </xdr:grpSpPr>
      <xdr:sp macro="" textlink="">
        <xdr:nvSpPr>
          <xdr:cNvPr id="6" name="正方形/長方形 5">
            <a:extLst>
              <a:ext uri="{FF2B5EF4-FFF2-40B4-BE49-F238E27FC236}">
                <a16:creationId xmlns:a16="http://schemas.microsoft.com/office/drawing/2014/main" id="{00000000-0008-0000-07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07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2250407</xdr:colOff>
      <xdr:row>0</xdr:row>
      <xdr:rowOff>190500</xdr:rowOff>
    </xdr:from>
    <xdr:to>
      <xdr:col>7</xdr:col>
      <xdr:colOff>1204161</xdr:colOff>
      <xdr:row>1</xdr:row>
      <xdr:rowOff>190499</xdr:rowOff>
    </xdr:to>
    <xdr:sp macro="" textlink="">
      <xdr:nvSpPr>
        <xdr:cNvPr id="2" name="正方形/長方形 1">
          <a:extLst>
            <a:ext uri="{FF2B5EF4-FFF2-40B4-BE49-F238E27FC236}">
              <a16:creationId xmlns:a16="http://schemas.microsoft.com/office/drawing/2014/main" id="{00000000-0008-0000-0700-000002000000}"/>
            </a:ext>
          </a:extLst>
        </xdr:cNvPr>
        <xdr:cNvSpPr/>
      </xdr:nvSpPr>
      <xdr:spPr>
        <a:xfrm>
          <a:off x="11349289" y="190500"/>
          <a:ext cx="1209675" cy="210552"/>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2250407</xdr:colOff>
      <xdr:row>1</xdr:row>
      <xdr:rowOff>189999</xdr:rowOff>
    </xdr:from>
    <xdr:to>
      <xdr:col>7</xdr:col>
      <xdr:colOff>1204161</xdr:colOff>
      <xdr:row>2</xdr:row>
      <xdr:rowOff>189998</xdr:rowOff>
    </xdr:to>
    <xdr:sp macro="" textlink="">
      <xdr:nvSpPr>
        <xdr:cNvPr id="3" name="正方形/長方形 2">
          <a:extLst>
            <a:ext uri="{FF2B5EF4-FFF2-40B4-BE49-F238E27FC236}">
              <a16:creationId xmlns:a16="http://schemas.microsoft.com/office/drawing/2014/main" id="{00000000-0008-0000-0700-000003000000}"/>
            </a:ext>
          </a:extLst>
        </xdr:cNvPr>
        <xdr:cNvSpPr/>
      </xdr:nvSpPr>
      <xdr:spPr>
        <a:xfrm>
          <a:off x="11349289" y="400552"/>
          <a:ext cx="1209675" cy="21055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6</xdr:col>
      <xdr:colOff>1047750</xdr:colOff>
      <xdr:row>0</xdr:row>
      <xdr:rowOff>190500</xdr:rowOff>
    </xdr:from>
    <xdr:to>
      <xdr:col>7</xdr:col>
      <xdr:colOff>0</xdr:colOff>
      <xdr:row>2</xdr:row>
      <xdr:rowOff>190499</xdr:rowOff>
    </xdr:to>
    <xdr:grpSp>
      <xdr:nvGrpSpPr>
        <xdr:cNvPr id="5" name="グループ化 4">
          <a:extLst>
            <a:ext uri="{FF2B5EF4-FFF2-40B4-BE49-F238E27FC236}">
              <a16:creationId xmlns:a16="http://schemas.microsoft.com/office/drawing/2014/main" id="{00000000-0008-0000-1A00-000005000000}"/>
            </a:ext>
          </a:extLst>
        </xdr:cNvPr>
        <xdr:cNvGrpSpPr/>
      </xdr:nvGrpSpPr>
      <xdr:grpSpPr>
        <a:xfrm>
          <a:off x="10160000" y="190500"/>
          <a:ext cx="1212850" cy="406399"/>
          <a:chOff x="10020300" y="142876"/>
          <a:chExt cx="1209675" cy="419099"/>
        </a:xfrm>
      </xdr:grpSpPr>
      <xdr:sp macro="" textlink="">
        <xdr:nvSpPr>
          <xdr:cNvPr id="6" name="正方形/長方形 5">
            <a:extLst>
              <a:ext uri="{FF2B5EF4-FFF2-40B4-BE49-F238E27FC236}">
                <a16:creationId xmlns:a16="http://schemas.microsoft.com/office/drawing/2014/main" id="{00000000-0008-0000-1A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1A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7</xdr:col>
      <xdr:colOff>2838</xdr:colOff>
      <xdr:row>0</xdr:row>
      <xdr:rowOff>190500</xdr:rowOff>
    </xdr:from>
    <xdr:to>
      <xdr:col>7</xdr:col>
      <xdr:colOff>1212513</xdr:colOff>
      <xdr:row>1</xdr:row>
      <xdr:rowOff>190499</xdr:rowOff>
    </xdr:to>
    <xdr:sp macro="" textlink="">
      <xdr:nvSpPr>
        <xdr:cNvPr id="2" name="正方形/長方形 1">
          <a:extLst>
            <a:ext uri="{FF2B5EF4-FFF2-40B4-BE49-F238E27FC236}">
              <a16:creationId xmlns:a16="http://schemas.microsoft.com/office/drawing/2014/main" id="{00000000-0008-0000-1A00-000002000000}"/>
            </a:ext>
          </a:extLst>
        </xdr:cNvPr>
        <xdr:cNvSpPr/>
      </xdr:nvSpPr>
      <xdr:spPr>
        <a:xfrm>
          <a:off x="11359881"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7</xdr:col>
      <xdr:colOff>1623</xdr:colOff>
      <xdr:row>1</xdr:row>
      <xdr:rowOff>191920</xdr:rowOff>
    </xdr:from>
    <xdr:to>
      <xdr:col>7</xdr:col>
      <xdr:colOff>1212802</xdr:colOff>
      <xdr:row>2</xdr:row>
      <xdr:rowOff>191919</xdr:rowOff>
    </xdr:to>
    <xdr:sp macro="" textlink="">
      <xdr:nvSpPr>
        <xdr:cNvPr id="3" name="正方形/長方形 2">
          <a:extLst>
            <a:ext uri="{FF2B5EF4-FFF2-40B4-BE49-F238E27FC236}">
              <a16:creationId xmlns:a16="http://schemas.microsoft.com/office/drawing/2014/main" id="{00000000-0008-0000-1A00-000003000000}"/>
            </a:ext>
          </a:extLst>
        </xdr:cNvPr>
        <xdr:cNvSpPr/>
      </xdr:nvSpPr>
      <xdr:spPr>
        <a:xfrm>
          <a:off x="11358666" y="402686"/>
          <a:ext cx="1211179" cy="210765"/>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3.xml><?xml version="1.0" encoding="utf-8"?>
<xdr:wsDr xmlns:xdr="http://schemas.openxmlformats.org/drawingml/2006/spreadsheetDrawing" xmlns:a="http://schemas.openxmlformats.org/drawingml/2006/main">
  <xdr:oneCellAnchor>
    <xdr:from>
      <xdr:col>39</xdr:col>
      <xdr:colOff>8899</xdr:colOff>
      <xdr:row>146</xdr:row>
      <xdr:rowOff>157886</xdr:rowOff>
    </xdr:from>
    <xdr:ext cx="1965286" cy="162000"/>
    <xdr:sp macro="" textlink="">
      <xdr:nvSpPr>
        <xdr:cNvPr id="2" name="ホームベース 2">
          <a:extLst>
            <a:ext uri="{FF2B5EF4-FFF2-40B4-BE49-F238E27FC236}">
              <a16:creationId xmlns:a16="http://schemas.microsoft.com/office/drawing/2014/main" id="{B77F1267-048F-4BE9-80D3-5B900DC466D3}"/>
            </a:ext>
          </a:extLst>
        </xdr:cNvPr>
        <xdr:cNvSpPr/>
      </xdr:nvSpPr>
      <xdr:spPr>
        <a:xfrm>
          <a:off x="8181349" y="26799311"/>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39</xdr:col>
      <xdr:colOff>7460</xdr:colOff>
      <xdr:row>148</xdr:row>
      <xdr:rowOff>157947</xdr:rowOff>
    </xdr:from>
    <xdr:ext cx="1965286" cy="162000"/>
    <xdr:sp macro="" textlink="">
      <xdr:nvSpPr>
        <xdr:cNvPr id="3" name="ホームベース 3">
          <a:extLst>
            <a:ext uri="{FF2B5EF4-FFF2-40B4-BE49-F238E27FC236}">
              <a16:creationId xmlns:a16="http://schemas.microsoft.com/office/drawing/2014/main" id="{3A841896-1E8E-4FE4-9EBB-82B7791F1207}"/>
            </a:ext>
          </a:extLst>
        </xdr:cNvPr>
        <xdr:cNvSpPr/>
      </xdr:nvSpPr>
      <xdr:spPr>
        <a:xfrm>
          <a:off x="8179910" y="27161322"/>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39</xdr:col>
      <xdr:colOff>11035</xdr:colOff>
      <xdr:row>150</xdr:row>
      <xdr:rowOff>161515</xdr:rowOff>
    </xdr:from>
    <xdr:ext cx="1965286" cy="162000"/>
    <xdr:sp macro="" textlink="">
      <xdr:nvSpPr>
        <xdr:cNvPr id="4" name="ホームベース 4">
          <a:extLst>
            <a:ext uri="{FF2B5EF4-FFF2-40B4-BE49-F238E27FC236}">
              <a16:creationId xmlns:a16="http://schemas.microsoft.com/office/drawing/2014/main" id="{2B3DF7DB-31B2-4319-917F-02168842569A}"/>
            </a:ext>
          </a:extLst>
        </xdr:cNvPr>
        <xdr:cNvSpPr/>
      </xdr:nvSpPr>
      <xdr:spPr>
        <a:xfrm>
          <a:off x="8183485" y="27526840"/>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39</xdr:col>
      <xdr:colOff>8657</xdr:colOff>
      <xdr:row>152</xdr:row>
      <xdr:rowOff>159129</xdr:rowOff>
    </xdr:from>
    <xdr:ext cx="1965286" cy="162000"/>
    <xdr:sp macro="" textlink="">
      <xdr:nvSpPr>
        <xdr:cNvPr id="5" name="ホームベース 5">
          <a:extLst>
            <a:ext uri="{FF2B5EF4-FFF2-40B4-BE49-F238E27FC236}">
              <a16:creationId xmlns:a16="http://schemas.microsoft.com/office/drawing/2014/main" id="{BC16D4BB-EDCA-4228-AB5D-01E7CDE6A78A}"/>
            </a:ext>
          </a:extLst>
        </xdr:cNvPr>
        <xdr:cNvSpPr/>
      </xdr:nvSpPr>
      <xdr:spPr>
        <a:xfrm>
          <a:off x="8181107" y="27886404"/>
          <a:ext cx="1965286"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39</xdr:col>
      <xdr:colOff>11911</xdr:colOff>
      <xdr:row>154</xdr:row>
      <xdr:rowOff>149585</xdr:rowOff>
    </xdr:from>
    <xdr:ext cx="393057" cy="162000"/>
    <xdr:sp macro="" textlink="">
      <xdr:nvSpPr>
        <xdr:cNvPr id="6" name="ホームベース 6">
          <a:extLst>
            <a:ext uri="{FF2B5EF4-FFF2-40B4-BE49-F238E27FC236}">
              <a16:creationId xmlns:a16="http://schemas.microsoft.com/office/drawing/2014/main" id="{E0520A8C-FFE1-4039-B31F-EF1E3FEBBFA8}"/>
            </a:ext>
          </a:extLst>
        </xdr:cNvPr>
        <xdr:cNvSpPr/>
      </xdr:nvSpPr>
      <xdr:spPr>
        <a:xfrm>
          <a:off x="8184361" y="28238810"/>
          <a:ext cx="393057" cy="162000"/>
        </a:xfrm>
        <a:prstGeom prst="homePlate">
          <a:avLst>
            <a:gd name="adj" fmla="val 31626"/>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600">
              <a:latin typeface="HGｺﾞｼｯｸM" pitchFamily="49" charset="-128"/>
              <a:ea typeface="HGｺﾞｼｯｸM" pitchFamily="49" charset="-128"/>
            </a:rPr>
            <a:t>第５</a:t>
          </a:r>
        </a:p>
      </xdr:txBody>
    </xdr:sp>
    <xdr:clientData/>
  </xdr:oneCellAnchor>
  <xdr:oneCellAnchor>
    <xdr:from>
      <xdr:col>49</xdr:col>
      <xdr:colOff>23820</xdr:colOff>
      <xdr:row>144</xdr:row>
      <xdr:rowOff>158814</xdr:rowOff>
    </xdr:from>
    <xdr:ext cx="770470" cy="162000"/>
    <xdr:sp macro="" textlink="">
      <xdr:nvSpPr>
        <xdr:cNvPr id="7" name="ホームベース 7">
          <a:extLst>
            <a:ext uri="{FF2B5EF4-FFF2-40B4-BE49-F238E27FC236}">
              <a16:creationId xmlns:a16="http://schemas.microsoft.com/office/drawing/2014/main" id="{07E189F7-57EA-4BE4-A12F-E8121D5D9847}"/>
            </a:ext>
          </a:extLst>
        </xdr:cNvPr>
        <xdr:cNvSpPr/>
      </xdr:nvSpPr>
      <xdr:spPr>
        <a:xfrm flipH="1">
          <a:off x="10291770" y="26438289"/>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第１</a:t>
          </a:r>
        </a:p>
      </xdr:txBody>
    </xdr:sp>
    <xdr:clientData/>
  </xdr:oneCellAnchor>
  <xdr:oneCellAnchor>
    <xdr:from>
      <xdr:col>49</xdr:col>
      <xdr:colOff>27395</xdr:colOff>
      <xdr:row>146</xdr:row>
      <xdr:rowOff>154343</xdr:rowOff>
    </xdr:from>
    <xdr:ext cx="770470" cy="162000"/>
    <xdr:sp macro="" textlink="">
      <xdr:nvSpPr>
        <xdr:cNvPr id="8" name="ホームベース 8">
          <a:extLst>
            <a:ext uri="{FF2B5EF4-FFF2-40B4-BE49-F238E27FC236}">
              <a16:creationId xmlns:a16="http://schemas.microsoft.com/office/drawing/2014/main" id="{893EBE9A-2A6B-49C1-A1F3-66283A189253}"/>
            </a:ext>
          </a:extLst>
        </xdr:cNvPr>
        <xdr:cNvSpPr/>
      </xdr:nvSpPr>
      <xdr:spPr>
        <a:xfrm flipH="1">
          <a:off x="10295345" y="26795768"/>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第２</a:t>
          </a:r>
        </a:p>
      </xdr:txBody>
    </xdr:sp>
    <xdr:clientData/>
  </xdr:oneCellAnchor>
  <xdr:oneCellAnchor>
    <xdr:from>
      <xdr:col>49</xdr:col>
      <xdr:colOff>25017</xdr:colOff>
      <xdr:row>148</xdr:row>
      <xdr:rowOff>151958</xdr:rowOff>
    </xdr:from>
    <xdr:ext cx="770470" cy="162000"/>
    <xdr:sp macro="" textlink="">
      <xdr:nvSpPr>
        <xdr:cNvPr id="9" name="ホームベース 9">
          <a:extLst>
            <a:ext uri="{FF2B5EF4-FFF2-40B4-BE49-F238E27FC236}">
              <a16:creationId xmlns:a16="http://schemas.microsoft.com/office/drawing/2014/main" id="{E51DC3CE-701F-48C8-A842-A8FFE3C6E73E}"/>
            </a:ext>
          </a:extLst>
        </xdr:cNvPr>
        <xdr:cNvSpPr/>
      </xdr:nvSpPr>
      <xdr:spPr>
        <a:xfrm flipH="1">
          <a:off x="10292967" y="27155333"/>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第３</a:t>
          </a:r>
        </a:p>
      </xdr:txBody>
    </xdr:sp>
    <xdr:clientData/>
  </xdr:oneCellAnchor>
  <xdr:oneCellAnchor>
    <xdr:from>
      <xdr:col>49</xdr:col>
      <xdr:colOff>28592</xdr:colOff>
      <xdr:row>150</xdr:row>
      <xdr:rowOff>155526</xdr:rowOff>
    </xdr:from>
    <xdr:ext cx="770470" cy="162000"/>
    <xdr:sp macro="" textlink="">
      <xdr:nvSpPr>
        <xdr:cNvPr id="10" name="ホームベース 10">
          <a:extLst>
            <a:ext uri="{FF2B5EF4-FFF2-40B4-BE49-F238E27FC236}">
              <a16:creationId xmlns:a16="http://schemas.microsoft.com/office/drawing/2014/main" id="{CB0323B4-7050-41ED-A9F6-E004F2B3836D}"/>
            </a:ext>
          </a:extLst>
        </xdr:cNvPr>
        <xdr:cNvSpPr/>
      </xdr:nvSpPr>
      <xdr:spPr>
        <a:xfrm flipH="1">
          <a:off x="10296542" y="27520851"/>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第４</a:t>
          </a:r>
        </a:p>
      </xdr:txBody>
    </xdr:sp>
    <xdr:clientData/>
  </xdr:oneCellAnchor>
  <xdr:oneCellAnchor>
    <xdr:from>
      <xdr:col>49</xdr:col>
      <xdr:colOff>20261</xdr:colOff>
      <xdr:row>152</xdr:row>
      <xdr:rowOff>157007</xdr:rowOff>
    </xdr:from>
    <xdr:ext cx="770470" cy="162000"/>
    <xdr:sp macro="" textlink="">
      <xdr:nvSpPr>
        <xdr:cNvPr id="11" name="ホームベース 11">
          <a:extLst>
            <a:ext uri="{FF2B5EF4-FFF2-40B4-BE49-F238E27FC236}">
              <a16:creationId xmlns:a16="http://schemas.microsoft.com/office/drawing/2014/main" id="{650B87E1-7EF8-4BB1-AE54-FC4043674718}"/>
            </a:ext>
          </a:extLst>
        </xdr:cNvPr>
        <xdr:cNvSpPr/>
      </xdr:nvSpPr>
      <xdr:spPr>
        <a:xfrm flipH="1">
          <a:off x="10288211" y="27884282"/>
          <a:ext cx="770470" cy="162000"/>
        </a:xfrm>
        <a:prstGeom prst="homePlate">
          <a:avLst/>
        </a:prstGeom>
        <a:noFill/>
        <a:ln w="6350">
          <a:prstDash val="dash"/>
        </a:ln>
      </xdr:spPr>
      <xdr:style>
        <a:lnRef idx="2">
          <a:schemeClr val="dk1"/>
        </a:lnRef>
        <a:fillRef idx="1">
          <a:schemeClr val="lt1"/>
        </a:fillRef>
        <a:effectRef idx="0">
          <a:schemeClr val="dk1"/>
        </a:effectRef>
        <a:fontRef idx="minor">
          <a:schemeClr val="dk1"/>
        </a:fontRef>
      </xdr:style>
      <xdr:txBody>
        <a:bodyPr vertOverflow="clip" horzOverflow="clip" rtlCol="0" anchor="ctr">
          <a:spAutoFit/>
        </a:bodyPr>
        <a:lstStyle/>
        <a:p>
          <a:pPr algn="ctr"/>
          <a:r>
            <a:rPr kumimoji="1" lang="ja-JP" altLang="en-US" sz="800">
              <a:latin typeface="HGｺﾞｼｯｸM" pitchFamily="49" charset="-128"/>
              <a:ea typeface="HGｺﾞｼｯｸM" pitchFamily="49" charset="-128"/>
            </a:rPr>
            <a:t>第５</a:t>
          </a:r>
        </a:p>
      </xdr:txBody>
    </xdr:sp>
    <xdr:clientData/>
  </xdr:oneCellAnchor>
  <xdr:twoCellAnchor>
    <xdr:from>
      <xdr:col>38</xdr:col>
      <xdr:colOff>114300</xdr:colOff>
      <xdr:row>142</xdr:row>
      <xdr:rowOff>0</xdr:rowOff>
    </xdr:from>
    <xdr:to>
      <xdr:col>53</xdr:col>
      <xdr:colOff>113109</xdr:colOff>
      <xdr:row>156</xdr:row>
      <xdr:rowOff>161925</xdr:rowOff>
    </xdr:to>
    <xdr:sp macro="" textlink="">
      <xdr:nvSpPr>
        <xdr:cNvPr id="12" name="角丸四角形 12">
          <a:extLst>
            <a:ext uri="{FF2B5EF4-FFF2-40B4-BE49-F238E27FC236}">
              <a16:creationId xmlns:a16="http://schemas.microsoft.com/office/drawing/2014/main" id="{79D63EC2-7B32-430E-8F0E-6CB14C1DC122}"/>
            </a:ext>
          </a:extLst>
        </xdr:cNvPr>
        <xdr:cNvSpPr/>
      </xdr:nvSpPr>
      <xdr:spPr>
        <a:xfrm>
          <a:off x="8077200" y="25917525"/>
          <a:ext cx="3142059" cy="2695575"/>
        </a:xfrm>
        <a:prstGeom prst="roundRect">
          <a:avLst>
            <a:gd name="adj" fmla="val 4019"/>
          </a:avLst>
        </a:prstGeom>
        <a:noFill/>
        <a:ln>
          <a:solidFill>
            <a:schemeClr val="accent2">
              <a:lumMod val="50000"/>
            </a:schemeClr>
          </a:solidFill>
        </a:ln>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6</xdr:col>
      <xdr:colOff>1038225</xdr:colOff>
      <xdr:row>0</xdr:row>
      <xdr:rowOff>190500</xdr:rowOff>
    </xdr:from>
    <xdr:to>
      <xdr:col>6</xdr:col>
      <xdr:colOff>2247900</xdr:colOff>
      <xdr:row>2</xdr:row>
      <xdr:rowOff>190499</xdr:rowOff>
    </xdr:to>
    <xdr:grpSp>
      <xdr:nvGrpSpPr>
        <xdr:cNvPr id="5" name="グループ化 4">
          <a:extLst>
            <a:ext uri="{FF2B5EF4-FFF2-40B4-BE49-F238E27FC236}">
              <a16:creationId xmlns:a16="http://schemas.microsoft.com/office/drawing/2014/main" id="{00000000-0008-0000-2D00-000005000000}"/>
            </a:ext>
          </a:extLst>
        </xdr:cNvPr>
        <xdr:cNvGrpSpPr/>
      </xdr:nvGrpSpPr>
      <xdr:grpSpPr>
        <a:xfrm>
          <a:off x="10150475" y="190500"/>
          <a:ext cx="1209675" cy="406399"/>
          <a:chOff x="10020300" y="142876"/>
          <a:chExt cx="1209675" cy="419099"/>
        </a:xfrm>
      </xdr:grpSpPr>
      <xdr:sp macro="" textlink="">
        <xdr:nvSpPr>
          <xdr:cNvPr id="6" name="正方形/長方形 5">
            <a:extLst>
              <a:ext uri="{FF2B5EF4-FFF2-40B4-BE49-F238E27FC236}">
                <a16:creationId xmlns:a16="http://schemas.microsoft.com/office/drawing/2014/main" id="{00000000-0008-0000-2D00-000006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7" name="正方形/長方形 6">
            <a:extLst>
              <a:ext uri="{FF2B5EF4-FFF2-40B4-BE49-F238E27FC236}">
                <a16:creationId xmlns:a16="http://schemas.microsoft.com/office/drawing/2014/main" id="{00000000-0008-0000-2D00-000007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2250941</xdr:colOff>
      <xdr:row>0</xdr:row>
      <xdr:rowOff>190500</xdr:rowOff>
    </xdr:from>
    <xdr:to>
      <xdr:col>7</xdr:col>
      <xdr:colOff>1202988</xdr:colOff>
      <xdr:row>1</xdr:row>
      <xdr:rowOff>190499</xdr:rowOff>
    </xdr:to>
    <xdr:sp macro="" textlink="">
      <xdr:nvSpPr>
        <xdr:cNvPr id="2" name="正方形/長方形 1">
          <a:extLst>
            <a:ext uri="{FF2B5EF4-FFF2-40B4-BE49-F238E27FC236}">
              <a16:creationId xmlns:a16="http://schemas.microsoft.com/office/drawing/2014/main" id="{00000000-0008-0000-2D00-000002000000}"/>
            </a:ext>
          </a:extLst>
        </xdr:cNvPr>
        <xdr:cNvSpPr/>
      </xdr:nvSpPr>
      <xdr:spPr>
        <a:xfrm>
          <a:off x="11350356" y="190500"/>
          <a:ext cx="1209675" cy="210765"/>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2249522</xdr:colOff>
      <xdr:row>1</xdr:row>
      <xdr:rowOff>190501</xdr:rowOff>
    </xdr:from>
    <xdr:to>
      <xdr:col>7</xdr:col>
      <xdr:colOff>1203073</xdr:colOff>
      <xdr:row>2</xdr:row>
      <xdr:rowOff>189284</xdr:rowOff>
    </xdr:to>
    <xdr:sp macro="" textlink="">
      <xdr:nvSpPr>
        <xdr:cNvPr id="3" name="正方形/長方形 2">
          <a:extLst>
            <a:ext uri="{FF2B5EF4-FFF2-40B4-BE49-F238E27FC236}">
              <a16:creationId xmlns:a16="http://schemas.microsoft.com/office/drawing/2014/main" id="{00000000-0008-0000-2D00-000003000000}"/>
            </a:ext>
          </a:extLst>
        </xdr:cNvPr>
        <xdr:cNvSpPr/>
      </xdr:nvSpPr>
      <xdr:spPr>
        <a:xfrm>
          <a:off x="11348937" y="401267"/>
          <a:ext cx="1211179" cy="209549"/>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3B00-000002000000}"/>
            </a:ext>
          </a:extLst>
        </xdr:cNvPr>
        <xdr:cNvGrpSpPr/>
      </xdr:nvGrpSpPr>
      <xdr:grpSpPr>
        <a:xfrm>
          <a:off x="10150475" y="200025"/>
          <a:ext cx="1209675" cy="406399"/>
          <a:chOff x="10020300" y="142876"/>
          <a:chExt cx="1209675" cy="419099"/>
        </a:xfrm>
      </xdr:grpSpPr>
      <xdr:sp macro="" textlink="">
        <xdr:nvSpPr>
          <xdr:cNvPr id="3" name="正方形/長方形 2">
            <a:extLst>
              <a:ext uri="{FF2B5EF4-FFF2-40B4-BE49-F238E27FC236}">
                <a16:creationId xmlns:a16="http://schemas.microsoft.com/office/drawing/2014/main" id="{00000000-0008-0000-3B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3B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2241613</xdr:colOff>
      <xdr:row>0</xdr:row>
      <xdr:rowOff>200025</xdr:rowOff>
    </xdr:from>
    <xdr:to>
      <xdr:col>7</xdr:col>
      <xdr:colOff>1194042</xdr:colOff>
      <xdr:row>1</xdr:row>
      <xdr:rowOff>200024</xdr:rowOff>
    </xdr:to>
    <xdr:sp macro="" textlink="">
      <xdr:nvSpPr>
        <xdr:cNvPr id="5" name="正方形/長方形 4">
          <a:extLst>
            <a:ext uri="{FF2B5EF4-FFF2-40B4-BE49-F238E27FC236}">
              <a16:creationId xmlns:a16="http://schemas.microsoft.com/office/drawing/2014/main" id="{00000000-0008-0000-3B00-000005000000}"/>
            </a:ext>
          </a:extLst>
        </xdr:cNvPr>
        <xdr:cNvSpPr/>
      </xdr:nvSpPr>
      <xdr:spPr>
        <a:xfrm>
          <a:off x="11335292"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2239276</xdr:colOff>
      <xdr:row>1</xdr:row>
      <xdr:rowOff>201283</xdr:rowOff>
    </xdr:from>
    <xdr:to>
      <xdr:col>7</xdr:col>
      <xdr:colOff>1193006</xdr:colOff>
      <xdr:row>2</xdr:row>
      <xdr:rowOff>201145</xdr:rowOff>
    </xdr:to>
    <xdr:sp macro="" textlink="">
      <xdr:nvSpPr>
        <xdr:cNvPr id="6" name="正方形/長方形 5">
          <a:extLst>
            <a:ext uri="{FF2B5EF4-FFF2-40B4-BE49-F238E27FC236}">
              <a16:creationId xmlns:a16="http://schemas.microsoft.com/office/drawing/2014/main" id="{00000000-0008-0000-3B00-000006000000}"/>
            </a:ext>
          </a:extLst>
        </xdr:cNvPr>
        <xdr:cNvSpPr/>
      </xdr:nvSpPr>
      <xdr:spPr>
        <a:xfrm>
          <a:off x="11332955" y="409755"/>
          <a:ext cx="1210976" cy="208333"/>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6</xdr:col>
      <xdr:colOff>1038225</xdr:colOff>
      <xdr:row>0</xdr:row>
      <xdr:rowOff>200025</xdr:rowOff>
    </xdr:from>
    <xdr:to>
      <xdr:col>6</xdr:col>
      <xdr:colOff>2247900</xdr:colOff>
      <xdr:row>2</xdr:row>
      <xdr:rowOff>200024</xdr:rowOff>
    </xdr:to>
    <xdr:grpSp>
      <xdr:nvGrpSpPr>
        <xdr:cNvPr id="2" name="グループ化 1">
          <a:extLst>
            <a:ext uri="{FF2B5EF4-FFF2-40B4-BE49-F238E27FC236}">
              <a16:creationId xmlns:a16="http://schemas.microsoft.com/office/drawing/2014/main" id="{00000000-0008-0000-4000-000002000000}"/>
            </a:ext>
          </a:extLst>
        </xdr:cNvPr>
        <xdr:cNvGrpSpPr/>
      </xdr:nvGrpSpPr>
      <xdr:grpSpPr>
        <a:xfrm>
          <a:off x="10290175" y="200025"/>
          <a:ext cx="1209675" cy="406399"/>
          <a:chOff x="10020300" y="142876"/>
          <a:chExt cx="1209675" cy="419099"/>
        </a:xfrm>
      </xdr:grpSpPr>
      <xdr:sp macro="" textlink="">
        <xdr:nvSpPr>
          <xdr:cNvPr id="3" name="正方形/長方形 2">
            <a:extLst>
              <a:ext uri="{FF2B5EF4-FFF2-40B4-BE49-F238E27FC236}">
                <a16:creationId xmlns:a16="http://schemas.microsoft.com/office/drawing/2014/main" id="{00000000-0008-0000-4000-000003000000}"/>
              </a:ext>
            </a:extLst>
          </xdr:cNvPr>
          <xdr:cNvSpPr/>
        </xdr:nvSpPr>
        <xdr:spPr>
          <a:xfrm>
            <a:off x="10020300" y="142876"/>
            <a:ext cx="1209675" cy="209549"/>
          </a:xfrm>
          <a:prstGeom prst="rect">
            <a:avLst/>
          </a:prstGeom>
          <a:solidFill>
            <a:schemeClr val="bg1">
              <a:lumMod val="75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対象外</a:t>
            </a:r>
          </a:p>
        </xdr:txBody>
      </xdr:sp>
      <xdr:sp macro="" textlink="">
        <xdr:nvSpPr>
          <xdr:cNvPr id="4" name="正方形/長方形 3">
            <a:extLst>
              <a:ext uri="{FF2B5EF4-FFF2-40B4-BE49-F238E27FC236}">
                <a16:creationId xmlns:a16="http://schemas.microsoft.com/office/drawing/2014/main" id="{00000000-0008-0000-4000-000004000000}"/>
              </a:ext>
            </a:extLst>
          </xdr:cNvPr>
          <xdr:cNvSpPr/>
        </xdr:nvSpPr>
        <xdr:spPr>
          <a:xfrm>
            <a:off x="10020300" y="352426"/>
            <a:ext cx="1209675" cy="209549"/>
          </a:xfrm>
          <a:prstGeom prst="rect">
            <a:avLst/>
          </a:prstGeom>
          <a:solidFill>
            <a:srgbClr val="FFFF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前回差分</a:t>
            </a:r>
          </a:p>
        </xdr:txBody>
      </xdr:sp>
    </xdr:grpSp>
    <xdr:clientData/>
  </xdr:twoCellAnchor>
  <xdr:twoCellAnchor>
    <xdr:from>
      <xdr:col>6</xdr:col>
      <xdr:colOff>2249880</xdr:colOff>
      <xdr:row>0</xdr:row>
      <xdr:rowOff>200025</xdr:rowOff>
    </xdr:from>
    <xdr:to>
      <xdr:col>7</xdr:col>
      <xdr:colOff>1202310</xdr:colOff>
      <xdr:row>1</xdr:row>
      <xdr:rowOff>200024</xdr:rowOff>
    </xdr:to>
    <xdr:sp macro="" textlink="">
      <xdr:nvSpPr>
        <xdr:cNvPr id="5" name="正方形/長方形 4">
          <a:extLst>
            <a:ext uri="{FF2B5EF4-FFF2-40B4-BE49-F238E27FC236}">
              <a16:creationId xmlns:a16="http://schemas.microsoft.com/office/drawing/2014/main" id="{00000000-0008-0000-4000-000005000000}"/>
            </a:ext>
          </a:extLst>
        </xdr:cNvPr>
        <xdr:cNvSpPr/>
      </xdr:nvSpPr>
      <xdr:spPr>
        <a:xfrm>
          <a:off x="11487333" y="200025"/>
          <a:ext cx="1209675" cy="208471"/>
        </a:xfrm>
        <a:prstGeom prst="rect">
          <a:avLst/>
        </a:prstGeom>
        <a:solidFill>
          <a:srgbClr val="FFC000"/>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削除項目</a:t>
          </a:r>
        </a:p>
      </xdr:txBody>
    </xdr:sp>
    <xdr:clientData/>
  </xdr:twoCellAnchor>
  <xdr:twoCellAnchor>
    <xdr:from>
      <xdr:col>6</xdr:col>
      <xdr:colOff>2249963</xdr:colOff>
      <xdr:row>1</xdr:row>
      <xdr:rowOff>201948</xdr:rowOff>
    </xdr:from>
    <xdr:to>
      <xdr:col>7</xdr:col>
      <xdr:colOff>1203873</xdr:colOff>
      <xdr:row>2</xdr:row>
      <xdr:rowOff>200808</xdr:rowOff>
    </xdr:to>
    <xdr:sp macro="" textlink="">
      <xdr:nvSpPr>
        <xdr:cNvPr id="6" name="正方形/長方形 5">
          <a:extLst>
            <a:ext uri="{FF2B5EF4-FFF2-40B4-BE49-F238E27FC236}">
              <a16:creationId xmlns:a16="http://schemas.microsoft.com/office/drawing/2014/main" id="{00000000-0008-0000-4000-000006000000}"/>
            </a:ext>
          </a:extLst>
        </xdr:cNvPr>
        <xdr:cNvSpPr/>
      </xdr:nvSpPr>
      <xdr:spPr>
        <a:xfrm>
          <a:off x="11487416" y="410420"/>
          <a:ext cx="1211155" cy="207331"/>
        </a:xfrm>
        <a:prstGeom prst="rect">
          <a:avLst/>
        </a:prstGeom>
        <a:solidFill>
          <a:schemeClr val="accent2">
            <a:lumMod val="60000"/>
            <a:lumOff val="40000"/>
          </a:schemeClr>
        </a:solidFill>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900">
              <a:solidFill>
                <a:sysClr val="windowText" lastClr="000000"/>
              </a:solidFill>
              <a:latin typeface="メイリオ" panose="020B0604030504040204" pitchFamily="50" charset="-128"/>
              <a:ea typeface="メイリオ" panose="020B0604030504040204" pitchFamily="50" charset="-128"/>
            </a:rPr>
            <a:t>未使用項目</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n010025\Desktop\&#12363;&#12363;&#12426;&#12388;&#12369;&#21307;&#27231;&#33021;&#22577;&#21578;\080105&#12288;&#23450;&#26399;&#22577;&#21578;&#12539;&#12363;&#12363;&#12426;&#12388;&#12369;&#21307;&#27231;&#33021;&#22577;&#21578;\&#35519;&#26619;&#31080;&#20316;&#25104;&#25903;&#25588;&#12484;&#12540;&#12523;_20251104\&#35519;&#26619;&#31080;&#20316;&#25104;&#25903;&#25588;&#12484;&#12540;&#12523;_20251104\&#35519;&#26619;&#31080;&#20316;&#25104;&#25903;&#25588;&#12484;&#12540;&#12523;_20251104\&#35519;&#26619;&#31080;&#20316;&#25104;&#25903;&#25588;&#12484;&#12540;&#12523;(64bit&#29256;)_ver3.0.xlsm" TargetMode="External"/><Relationship Id="rId1" Type="http://schemas.openxmlformats.org/officeDocument/2006/relationships/externalLinkPath" Target="/Users/n010025/Desktop/&#12363;&#12363;&#12426;&#12388;&#12369;&#21307;&#27231;&#33021;&#22577;&#21578;/080105&#12288;&#23450;&#26399;&#22577;&#21578;&#12539;&#12363;&#12363;&#12426;&#12388;&#12369;&#21307;&#27231;&#33021;&#22577;&#21578;/&#35519;&#26619;&#31080;&#20316;&#25104;&#25903;&#25588;&#12484;&#12540;&#12523;_20251104/&#35519;&#26619;&#31080;&#20316;&#25104;&#25903;&#25588;&#12484;&#12540;&#12523;_20251104/&#35519;&#26619;&#31080;&#20316;&#25104;&#25903;&#25588;&#12484;&#12540;&#12523;_20251104/&#35519;&#26619;&#31080;&#20316;&#25104;&#25903;&#25588;&#12484;&#12540;&#12523;(64bit&#29256;)_ver3.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変更履歴"/>
      <sheetName val="出力対象選択"/>
      <sheetName val="レイアウト一覧"/>
      <sheetName val="データ一覧"/>
      <sheetName val="データ更新"/>
      <sheetName val="L1"/>
      <sheetName val="L1_1"/>
      <sheetName val="D1"/>
      <sheetName val="D1_1"/>
      <sheetName val="D1_2"/>
      <sheetName val="D1_3"/>
      <sheetName val="D1_4"/>
      <sheetName val="D1_5"/>
      <sheetName val="D1_6"/>
      <sheetName val="D1_7"/>
      <sheetName val="D1_8"/>
      <sheetName val="D1_9"/>
      <sheetName val="D1_10"/>
      <sheetName val="D1_11"/>
      <sheetName val="D1_12"/>
      <sheetName val="D1_13"/>
      <sheetName val="D1_14"/>
      <sheetName val="D1_15"/>
      <sheetName val="D1_16"/>
      <sheetName val="D1_K1"/>
      <sheetName val="L2"/>
      <sheetName val="L2_1"/>
      <sheetName val="D2"/>
      <sheetName val="D2_1"/>
      <sheetName val="D2_2"/>
      <sheetName val="D2_3"/>
      <sheetName val="D2_4"/>
      <sheetName val="D2_5"/>
      <sheetName val="D2_6"/>
      <sheetName val="D2_7"/>
      <sheetName val="D2_8"/>
      <sheetName val="D2_9"/>
      <sheetName val="D2_10"/>
      <sheetName val="D2_11"/>
      <sheetName val="D2_12"/>
      <sheetName val="D2_13"/>
      <sheetName val="D2_14"/>
      <sheetName val="D2_15"/>
      <sheetName val="D2_16"/>
      <sheetName val="D2_K1"/>
      <sheetName val="L3"/>
      <sheetName val="L3_1"/>
      <sheetName val="D3"/>
      <sheetName val="D3_1"/>
      <sheetName val="D3_2"/>
      <sheetName val="D3_3"/>
      <sheetName val="D3_4"/>
      <sheetName val="D3_6"/>
      <sheetName val="D3_7"/>
      <sheetName val="D3_8"/>
      <sheetName val="D3_9"/>
      <sheetName val="D3_10"/>
      <sheetName val="D3_12"/>
      <sheetName val="D3_15"/>
      <sheetName val="D3_16"/>
      <sheetName val="L4"/>
      <sheetName val="D4"/>
      <sheetName val="D4_3"/>
      <sheetName val="D4_4"/>
      <sheetName val="D4_12"/>
      <sheetName val="L5"/>
      <sheetName val="D5"/>
      <sheetName val="SQL"/>
    </sheetNames>
    <sheetDataSet>
      <sheetData sheetId="0"/>
      <sheetData sheetId="1"/>
      <sheetData sheetId="2"/>
      <sheetData sheetId="3"/>
      <sheetData sheetId="4"/>
      <sheetData sheetId="5"/>
      <sheetData sheetId="6"/>
      <sheetData sheetId="7"/>
      <sheetData sheetId="8">
        <row r="5">
          <cell r="B5" t="str">
            <v>内科</v>
          </cell>
        </row>
      </sheetData>
      <sheetData sheetId="9">
        <row r="5">
          <cell r="B5" t="str">
            <v>内科</v>
          </cell>
        </row>
      </sheetData>
      <sheetData sheetId="10">
        <row r="5">
          <cell r="B5" t="str">
            <v>英語</v>
          </cell>
        </row>
      </sheetData>
      <sheetData sheetId="11">
        <row r="5">
          <cell r="B5" t="str">
            <v>保険医療機関</v>
          </cell>
        </row>
      </sheetData>
      <sheetData sheetId="12">
        <row r="5">
          <cell r="B5" t="str">
            <v>身体測定</v>
          </cell>
        </row>
      </sheetData>
      <sheetData sheetId="13">
        <row r="5">
          <cell r="B5" t="str">
            <v>人間ドック（日帰り）</v>
          </cell>
        </row>
      </sheetData>
      <sheetData sheetId="14">
        <row r="5">
          <cell r="B5" t="str">
            <v>集中治療室（ICU）</v>
          </cell>
        </row>
      </sheetData>
      <sheetData sheetId="15">
        <row r="5">
          <cell r="B5" t="str">
            <v>1 皮膚･形成外科領域の一次診療</v>
          </cell>
        </row>
      </sheetData>
      <sheetData sheetId="16"/>
      <sheetData sheetId="17">
        <row r="5">
          <cell r="B5" t="str">
            <v>整形外科専門医　公益社団法人日本整形外科学会</v>
          </cell>
        </row>
      </sheetData>
      <sheetData sheetId="18">
        <row r="5">
          <cell r="B5" t="str">
            <v>ジフテリア、百日せき、急性灰白髄炎、破傷風及びＨｉｂ感染症の五種混合の予防接種</v>
          </cell>
        </row>
      </sheetData>
      <sheetData sheetId="19">
        <row r="5">
          <cell r="B5" t="str">
            <v>医師</v>
          </cell>
        </row>
      </sheetData>
      <sheetData sheetId="20">
        <row r="5">
          <cell r="B5" t="str">
            <v>1 球脊髄性筋萎縮症</v>
          </cell>
        </row>
      </sheetData>
      <sheetData sheetId="21"/>
      <sheetData sheetId="22"/>
      <sheetData sheetId="23"/>
      <sheetData sheetId="24"/>
      <sheetData sheetId="25"/>
      <sheetData sheetId="26"/>
      <sheetData sheetId="27"/>
      <sheetData sheetId="28">
        <row r="5">
          <cell r="B5" t="str">
            <v>内科</v>
          </cell>
        </row>
      </sheetData>
      <sheetData sheetId="29">
        <row r="5">
          <cell r="B5" t="str">
            <v>内科</v>
          </cell>
        </row>
      </sheetData>
      <sheetData sheetId="30">
        <row r="5">
          <cell r="B5" t="str">
            <v>英語</v>
          </cell>
        </row>
      </sheetData>
      <sheetData sheetId="31">
        <row r="5">
          <cell r="B5" t="str">
            <v>保険医療機関</v>
          </cell>
        </row>
      </sheetData>
      <sheetData sheetId="32">
        <row r="5">
          <cell r="B5" t="str">
            <v>身体測定</v>
          </cell>
        </row>
      </sheetData>
      <sheetData sheetId="33">
        <row r="5">
          <cell r="B5" t="str">
            <v>人間ドック（日帰り）</v>
          </cell>
        </row>
      </sheetData>
      <sheetData sheetId="34">
        <row r="5">
          <cell r="B5" t="str">
            <v>移動型デジタル式循環器用Ｘ線透視診断装置</v>
          </cell>
        </row>
      </sheetData>
      <sheetData sheetId="35">
        <row r="5">
          <cell r="B5" t="str">
            <v>1 皮膚･形成外科領域の一次診療</v>
          </cell>
        </row>
      </sheetData>
      <sheetData sheetId="36"/>
      <sheetData sheetId="37">
        <row r="5">
          <cell r="B5" t="str">
            <v>整形外科専門医　公益社団法人日本整形外科学会</v>
          </cell>
        </row>
      </sheetData>
      <sheetData sheetId="38">
        <row r="5">
          <cell r="B5" t="str">
            <v>ジフテリア、百日せき、急性灰白髄炎、破傷風及びＨｉｂ感染症の五種混合の予防接種</v>
          </cell>
        </row>
      </sheetData>
      <sheetData sheetId="39">
        <row r="5">
          <cell r="B5" t="str">
            <v>医師</v>
          </cell>
        </row>
      </sheetData>
      <sheetData sheetId="40">
        <row r="5">
          <cell r="B5" t="str">
            <v>1 球脊髄性筋萎縮症</v>
          </cell>
        </row>
      </sheetData>
      <sheetData sheetId="41"/>
      <sheetData sheetId="42"/>
      <sheetData sheetId="43"/>
      <sheetData sheetId="44"/>
      <sheetData sheetId="45"/>
      <sheetData sheetId="46"/>
      <sheetData sheetId="47"/>
      <sheetData sheetId="48">
        <row r="5">
          <cell r="B5" t="str">
            <v>内科</v>
          </cell>
          <cell r="D5" t="str">
            <v>3333333333</v>
          </cell>
          <cell r="E5" t="str">
            <v>01001</v>
          </cell>
        </row>
        <row r="6">
          <cell r="B6" t="str">
            <v>感染症内科</v>
          </cell>
          <cell r="D6" t="str">
            <v>3333333333</v>
          </cell>
          <cell r="E6" t="str">
            <v>01002</v>
          </cell>
        </row>
        <row r="7">
          <cell r="B7" t="str">
            <v>性感染症内科</v>
          </cell>
          <cell r="D7" t="str">
            <v>3333333333</v>
          </cell>
          <cell r="E7" t="str">
            <v>01003</v>
          </cell>
        </row>
        <row r="8">
          <cell r="B8" t="str">
            <v>血液・腫瘍内科</v>
          </cell>
          <cell r="D8" t="str">
            <v>3333333333</v>
          </cell>
          <cell r="E8" t="str">
            <v>01004</v>
          </cell>
        </row>
        <row r="9">
          <cell r="B9" t="str">
            <v>血液内科</v>
          </cell>
          <cell r="D9" t="str">
            <v>3333333333</v>
          </cell>
          <cell r="E9" t="str">
            <v>01005</v>
          </cell>
        </row>
        <row r="10">
          <cell r="B10" t="str">
            <v>糖尿病内科</v>
          </cell>
          <cell r="D10" t="str">
            <v>3333333333</v>
          </cell>
          <cell r="E10" t="str">
            <v>01006</v>
          </cell>
        </row>
        <row r="11">
          <cell r="B11" t="str">
            <v>代謝内科</v>
          </cell>
          <cell r="D11" t="str">
            <v>3333333333</v>
          </cell>
          <cell r="E11" t="str">
            <v>01007</v>
          </cell>
        </row>
        <row r="12">
          <cell r="B12" t="str">
            <v>内分泌内科</v>
          </cell>
          <cell r="D12" t="str">
            <v>3333333333</v>
          </cell>
          <cell r="E12" t="str">
            <v>01008</v>
          </cell>
        </row>
        <row r="13">
          <cell r="B13" t="str">
            <v>脂質代謝内科</v>
          </cell>
          <cell r="D13" t="str">
            <v>3333333333</v>
          </cell>
          <cell r="E13" t="str">
            <v>01009</v>
          </cell>
        </row>
        <row r="14">
          <cell r="B14" t="str">
            <v>糖尿病・内分泌内科</v>
          </cell>
          <cell r="D14" t="str">
            <v>3333333333</v>
          </cell>
          <cell r="E14" t="str">
            <v>01010</v>
          </cell>
        </row>
        <row r="15">
          <cell r="B15" t="str">
            <v>糖尿病・代謝内科</v>
          </cell>
          <cell r="D15" t="str">
            <v>3333333333</v>
          </cell>
          <cell r="E15" t="str">
            <v>01011</v>
          </cell>
        </row>
        <row r="16">
          <cell r="B16" t="str">
            <v>代謝・内分泌内科</v>
          </cell>
          <cell r="D16" t="str">
            <v>3333333333</v>
          </cell>
          <cell r="E16" t="str">
            <v>01012</v>
          </cell>
        </row>
        <row r="17">
          <cell r="B17" t="str">
            <v>脳神経内科</v>
          </cell>
          <cell r="D17" t="str">
            <v>3333333333</v>
          </cell>
          <cell r="E17" t="str">
            <v>01013</v>
          </cell>
        </row>
        <row r="18">
          <cell r="B18" t="str">
            <v>呼吸器内科</v>
          </cell>
          <cell r="D18" t="str">
            <v>3333333333</v>
          </cell>
          <cell r="E18" t="str">
            <v>01014</v>
          </cell>
        </row>
        <row r="19">
          <cell r="B19" t="str">
            <v>老年・呼吸器内科</v>
          </cell>
          <cell r="D19" t="str">
            <v>3333333333</v>
          </cell>
          <cell r="E19" t="str">
            <v>01015</v>
          </cell>
        </row>
        <row r="20">
          <cell r="B20" t="str">
            <v>気管食道内科</v>
          </cell>
          <cell r="D20" t="str">
            <v>3333333333</v>
          </cell>
          <cell r="E20" t="str">
            <v>01016</v>
          </cell>
        </row>
        <row r="21">
          <cell r="B21" t="str">
            <v>循環器内科</v>
          </cell>
          <cell r="D21" t="str">
            <v>3333333333</v>
          </cell>
          <cell r="E21" t="str">
            <v>01017</v>
          </cell>
        </row>
        <row r="22">
          <cell r="B22" t="str">
            <v>心臓内科</v>
          </cell>
          <cell r="D22" t="str">
            <v>3333333333</v>
          </cell>
          <cell r="E22" t="str">
            <v>01018</v>
          </cell>
        </row>
        <row r="23">
          <cell r="B23" t="str">
            <v>心臓血管内科</v>
          </cell>
          <cell r="D23" t="str">
            <v>3333333333</v>
          </cell>
          <cell r="E23" t="str">
            <v>01019</v>
          </cell>
        </row>
        <row r="24">
          <cell r="B24" t="str">
            <v>消化器内科</v>
          </cell>
          <cell r="D24" t="str">
            <v>3333333333</v>
          </cell>
          <cell r="E24" t="str">
            <v>01020</v>
          </cell>
        </row>
        <row r="25">
          <cell r="B25" t="str">
            <v>胃腸内科</v>
          </cell>
          <cell r="D25" t="str">
            <v>3333333333</v>
          </cell>
          <cell r="E25" t="str">
            <v>01021</v>
          </cell>
        </row>
        <row r="26">
          <cell r="B26" t="str">
            <v>腎臓内科</v>
          </cell>
          <cell r="D26" t="str">
            <v>3333333333</v>
          </cell>
          <cell r="E26" t="str">
            <v>01022</v>
          </cell>
        </row>
        <row r="27">
          <cell r="B27" t="str">
            <v>人工透析内科</v>
          </cell>
          <cell r="D27" t="str">
            <v>3333333333</v>
          </cell>
          <cell r="E27" t="str">
            <v>01023</v>
          </cell>
        </row>
        <row r="28">
          <cell r="B28" t="str">
            <v>肝臓内科</v>
          </cell>
          <cell r="D28" t="str">
            <v>3333333333</v>
          </cell>
          <cell r="E28" t="str">
            <v>01024</v>
          </cell>
        </row>
        <row r="29">
          <cell r="B29" t="str">
            <v>神経内科</v>
          </cell>
          <cell r="D29" t="str">
            <v>3333333333</v>
          </cell>
          <cell r="E29" t="str">
            <v>01025</v>
          </cell>
        </row>
        <row r="30">
          <cell r="B30" t="str">
            <v>腫瘍内科</v>
          </cell>
          <cell r="D30" t="str">
            <v>3333333333</v>
          </cell>
          <cell r="E30" t="str">
            <v>01026</v>
          </cell>
        </row>
        <row r="31">
          <cell r="B31" t="str">
            <v>漢方内科</v>
          </cell>
          <cell r="D31" t="str">
            <v>3333333333</v>
          </cell>
          <cell r="E31" t="str">
            <v>01027</v>
          </cell>
        </row>
        <row r="32">
          <cell r="B32" t="str">
            <v>老年内科</v>
          </cell>
          <cell r="D32" t="str">
            <v>3333333333</v>
          </cell>
          <cell r="E32" t="str">
            <v>01028</v>
          </cell>
        </row>
        <row r="33">
          <cell r="B33" t="str">
            <v>女性内科</v>
          </cell>
          <cell r="D33" t="str">
            <v>3333333333</v>
          </cell>
          <cell r="E33" t="str">
            <v>01029</v>
          </cell>
        </row>
        <row r="34">
          <cell r="B34" t="str">
            <v>内視鏡内科</v>
          </cell>
          <cell r="D34" t="str">
            <v>3333333333</v>
          </cell>
          <cell r="E34" t="str">
            <v>01030</v>
          </cell>
        </row>
        <row r="35">
          <cell r="B35" t="str">
            <v>疼痛緩和内科</v>
          </cell>
          <cell r="D35" t="str">
            <v>3333333333</v>
          </cell>
          <cell r="E35" t="str">
            <v>01031</v>
          </cell>
        </row>
        <row r="36">
          <cell r="B36" t="str">
            <v>ペインクリニック内科</v>
          </cell>
          <cell r="D36" t="str">
            <v>3333333333</v>
          </cell>
          <cell r="E36" t="str">
            <v>01032</v>
          </cell>
        </row>
        <row r="37">
          <cell r="B37" t="str">
            <v>アレルギー疾患内科</v>
          </cell>
          <cell r="D37" t="str">
            <v>3333333333</v>
          </cell>
          <cell r="E37" t="str">
            <v>01033</v>
          </cell>
        </row>
        <row r="38">
          <cell r="B38" t="str">
            <v>緩和ケア内科</v>
          </cell>
          <cell r="D38" t="str">
            <v>3333333333</v>
          </cell>
          <cell r="E38" t="str">
            <v>01034</v>
          </cell>
        </row>
        <row r="39">
          <cell r="B39" t="str">
            <v>その他（内科系）</v>
          </cell>
          <cell r="D39" t="str">
            <v>3333333333</v>
          </cell>
          <cell r="E39" t="str">
            <v>01991</v>
          </cell>
        </row>
        <row r="40">
          <cell r="B40" t="str">
            <v>外科</v>
          </cell>
          <cell r="D40" t="str">
            <v>3333333333</v>
          </cell>
          <cell r="E40" t="str">
            <v>02001</v>
          </cell>
        </row>
        <row r="41">
          <cell r="B41" t="str">
            <v>脳神経外科</v>
          </cell>
          <cell r="D41" t="str">
            <v>3333333333</v>
          </cell>
          <cell r="E41" t="str">
            <v>02002</v>
          </cell>
        </row>
        <row r="42">
          <cell r="B42" t="str">
            <v>脳外科</v>
          </cell>
          <cell r="D42" t="str">
            <v>3333333333</v>
          </cell>
          <cell r="E42" t="str">
            <v>02003</v>
          </cell>
        </row>
        <row r="43">
          <cell r="B43" t="str">
            <v>脳・血管外科</v>
          </cell>
          <cell r="D43" t="str">
            <v>3333333333</v>
          </cell>
          <cell r="E43" t="str">
            <v>02004</v>
          </cell>
        </row>
        <row r="44">
          <cell r="B44" t="str">
            <v>呼吸器外科</v>
          </cell>
          <cell r="D44" t="str">
            <v>3333333333</v>
          </cell>
          <cell r="E44" t="str">
            <v>02005</v>
          </cell>
        </row>
        <row r="45">
          <cell r="B45" t="str">
            <v>食道外科</v>
          </cell>
          <cell r="D45" t="str">
            <v>3333333333</v>
          </cell>
          <cell r="E45" t="str">
            <v>02006</v>
          </cell>
        </row>
        <row r="46">
          <cell r="B46" t="str">
            <v>気管食道外科</v>
          </cell>
          <cell r="D46" t="str">
            <v>3333333333</v>
          </cell>
          <cell r="E46" t="str">
            <v>02007</v>
          </cell>
        </row>
        <row r="47">
          <cell r="B47" t="str">
            <v>血管外科</v>
          </cell>
          <cell r="D47" t="str">
            <v>3333333333</v>
          </cell>
          <cell r="E47" t="str">
            <v>02008</v>
          </cell>
        </row>
        <row r="48">
          <cell r="B48" t="str">
            <v>循環器外科</v>
          </cell>
          <cell r="D48" t="str">
            <v>3333333333</v>
          </cell>
          <cell r="E48" t="str">
            <v>02009</v>
          </cell>
        </row>
        <row r="49">
          <cell r="B49" t="str">
            <v>心臓外科</v>
          </cell>
          <cell r="D49" t="str">
            <v>3333333333</v>
          </cell>
          <cell r="E49" t="str">
            <v>02010</v>
          </cell>
        </row>
        <row r="50">
          <cell r="B50" t="str">
            <v>心臓血管外科</v>
          </cell>
          <cell r="D50" t="str">
            <v>3333333333</v>
          </cell>
          <cell r="E50" t="str">
            <v>02011</v>
          </cell>
        </row>
        <row r="51">
          <cell r="B51" t="str">
            <v>消化器外科</v>
          </cell>
          <cell r="D51" t="str">
            <v>3333333333</v>
          </cell>
          <cell r="E51" t="str">
            <v>02012</v>
          </cell>
        </row>
        <row r="52">
          <cell r="B52" t="str">
            <v>消化器・移植外科</v>
          </cell>
          <cell r="D52" t="str">
            <v>3333333333</v>
          </cell>
          <cell r="E52" t="str">
            <v>02014</v>
          </cell>
        </row>
        <row r="53">
          <cell r="B53" t="str">
            <v>胃腸外科</v>
          </cell>
          <cell r="D53" t="str">
            <v>3333333333</v>
          </cell>
          <cell r="E53" t="str">
            <v>02015</v>
          </cell>
        </row>
        <row r="54">
          <cell r="B54" t="str">
            <v>大腸外科</v>
          </cell>
          <cell r="D54" t="str">
            <v>3333333333</v>
          </cell>
          <cell r="E54" t="str">
            <v>02016</v>
          </cell>
        </row>
        <row r="55">
          <cell r="B55" t="str">
            <v>腎臓外科</v>
          </cell>
          <cell r="D55" t="str">
            <v>3333333333</v>
          </cell>
          <cell r="E55" t="str">
            <v>02017</v>
          </cell>
        </row>
        <row r="56">
          <cell r="B56" t="str">
            <v>肝臓外科</v>
          </cell>
          <cell r="D56" t="str">
            <v>3333333333</v>
          </cell>
          <cell r="E56" t="str">
            <v>02018</v>
          </cell>
        </row>
        <row r="57">
          <cell r="B57" t="str">
            <v>膵臓外科</v>
          </cell>
          <cell r="D57" t="str">
            <v>3333333333</v>
          </cell>
          <cell r="E57" t="str">
            <v>02019</v>
          </cell>
        </row>
        <row r="58">
          <cell r="B58" t="str">
            <v>胆のう外科</v>
          </cell>
          <cell r="D58" t="str">
            <v>3333333333</v>
          </cell>
          <cell r="E58" t="str">
            <v>02020</v>
          </cell>
        </row>
        <row r="59">
          <cell r="B59" t="str">
            <v>肝臓・胆のう・膵臓外科</v>
          </cell>
          <cell r="D59" t="str">
            <v>3333333333</v>
          </cell>
          <cell r="E59" t="str">
            <v>02021</v>
          </cell>
        </row>
        <row r="60">
          <cell r="B60" t="str">
            <v>乳腺外科</v>
          </cell>
          <cell r="D60" t="str">
            <v>3333333333</v>
          </cell>
          <cell r="E60" t="str">
            <v>02022</v>
          </cell>
        </row>
        <row r="61">
          <cell r="B61" t="str">
            <v>乳腺・内分泌外科</v>
          </cell>
          <cell r="D61" t="str">
            <v>3333333333</v>
          </cell>
          <cell r="E61" t="str">
            <v>02023</v>
          </cell>
        </row>
        <row r="62">
          <cell r="B62" t="str">
            <v>女性乳腺外科</v>
          </cell>
          <cell r="D62" t="str">
            <v>3333333333</v>
          </cell>
          <cell r="E62" t="str">
            <v>02024</v>
          </cell>
        </row>
        <row r="63">
          <cell r="B63" t="str">
            <v>肛門外科</v>
          </cell>
          <cell r="D63" t="str">
            <v>3333333333</v>
          </cell>
          <cell r="E63" t="str">
            <v>02025</v>
          </cell>
        </row>
        <row r="64">
          <cell r="B64" t="str">
            <v>大腸・肛門外科</v>
          </cell>
          <cell r="D64" t="str">
            <v>3333333333</v>
          </cell>
          <cell r="E64" t="str">
            <v>02026</v>
          </cell>
        </row>
        <row r="65">
          <cell r="B65" t="str">
            <v>ペインクリニック外科</v>
          </cell>
          <cell r="D65" t="str">
            <v>3333333333</v>
          </cell>
          <cell r="E65" t="str">
            <v>02027</v>
          </cell>
        </row>
        <row r="66">
          <cell r="B66" t="str">
            <v>腫瘍外科</v>
          </cell>
          <cell r="D66" t="str">
            <v>3333333333</v>
          </cell>
          <cell r="E66" t="str">
            <v>02028</v>
          </cell>
        </row>
        <row r="67">
          <cell r="B67" t="str">
            <v>頭頸部外科</v>
          </cell>
          <cell r="D67" t="str">
            <v>3333333333</v>
          </cell>
          <cell r="E67" t="str">
            <v>02029</v>
          </cell>
        </row>
        <row r="68">
          <cell r="B68" t="str">
            <v>胸部外科</v>
          </cell>
          <cell r="D68" t="str">
            <v>3333333333</v>
          </cell>
          <cell r="E68" t="str">
            <v>02030</v>
          </cell>
        </row>
        <row r="69">
          <cell r="B69" t="str">
            <v>腹部外科</v>
          </cell>
          <cell r="D69" t="str">
            <v>3333333333</v>
          </cell>
          <cell r="E69" t="str">
            <v>02031</v>
          </cell>
        </row>
        <row r="70">
          <cell r="B70" t="str">
            <v>内視鏡外科</v>
          </cell>
          <cell r="D70" t="str">
            <v>3333333333</v>
          </cell>
          <cell r="E70" t="str">
            <v>02032</v>
          </cell>
        </row>
        <row r="71">
          <cell r="B71" t="str">
            <v>移植外科</v>
          </cell>
          <cell r="D71" t="str">
            <v>3333333333</v>
          </cell>
          <cell r="E71" t="str">
            <v>02033</v>
          </cell>
        </row>
        <row r="72">
          <cell r="B72" t="str">
            <v>移植・内視鏡外科</v>
          </cell>
          <cell r="D72" t="str">
            <v>3333333333</v>
          </cell>
          <cell r="E72" t="str">
            <v>02034</v>
          </cell>
        </row>
        <row r="73">
          <cell r="B73" t="str">
            <v>整形外科</v>
          </cell>
          <cell r="D73" t="str">
            <v>3333333333</v>
          </cell>
          <cell r="E73" t="str">
            <v>02035</v>
          </cell>
        </row>
        <row r="74">
          <cell r="B74" t="str">
            <v>形成外科</v>
          </cell>
          <cell r="D74" t="str">
            <v>3333333333</v>
          </cell>
          <cell r="E74" t="str">
            <v>02036</v>
          </cell>
        </row>
        <row r="75">
          <cell r="B75" t="str">
            <v>美容外科</v>
          </cell>
          <cell r="D75" t="str">
            <v>3333333333</v>
          </cell>
          <cell r="E75" t="str">
            <v>02037</v>
          </cell>
        </row>
        <row r="76">
          <cell r="B76" t="str">
            <v>緩和ケア外科</v>
          </cell>
          <cell r="D76" t="str">
            <v>3333333333</v>
          </cell>
          <cell r="E76" t="str">
            <v>02038</v>
          </cell>
        </row>
        <row r="77">
          <cell r="B77" t="str">
            <v>その他（外科系）</v>
          </cell>
          <cell r="D77" t="str">
            <v>3333333333</v>
          </cell>
          <cell r="E77" t="str">
            <v>02991</v>
          </cell>
        </row>
        <row r="78">
          <cell r="B78" t="str">
            <v>小児科</v>
          </cell>
          <cell r="D78" t="str">
            <v>3333333333</v>
          </cell>
          <cell r="E78" t="str">
            <v>03001</v>
          </cell>
        </row>
        <row r="79">
          <cell r="B79" t="str">
            <v>小児眼科</v>
          </cell>
          <cell r="D79" t="str">
            <v>3333333333</v>
          </cell>
          <cell r="E79" t="str">
            <v>03002</v>
          </cell>
        </row>
        <row r="80">
          <cell r="B80" t="str">
            <v>小児耳鼻いんこう科</v>
          </cell>
          <cell r="D80" t="str">
            <v>3333333333</v>
          </cell>
          <cell r="E80" t="str">
            <v>03003</v>
          </cell>
        </row>
        <row r="81">
          <cell r="B81" t="str">
            <v>小児皮膚科</v>
          </cell>
          <cell r="D81" t="str">
            <v>3333333333</v>
          </cell>
          <cell r="E81" t="str">
            <v>03004</v>
          </cell>
        </row>
        <row r="82">
          <cell r="B82" t="str">
            <v>児童精神科</v>
          </cell>
          <cell r="D82" t="str">
            <v>3333333333</v>
          </cell>
          <cell r="E82" t="str">
            <v>03005</v>
          </cell>
        </row>
        <row r="83">
          <cell r="B83" t="str">
            <v>小児外科</v>
          </cell>
          <cell r="D83" t="str">
            <v>3333333333</v>
          </cell>
          <cell r="E83" t="str">
            <v>03006</v>
          </cell>
        </row>
        <row r="84">
          <cell r="B84" t="str">
            <v>小児泌尿器科</v>
          </cell>
          <cell r="D84" t="str">
            <v>3333333333</v>
          </cell>
          <cell r="E84" t="str">
            <v>03007</v>
          </cell>
        </row>
        <row r="85">
          <cell r="B85" t="str">
            <v>新生児内科</v>
          </cell>
          <cell r="D85" t="str">
            <v>3333333333</v>
          </cell>
          <cell r="E85" t="str">
            <v>03008</v>
          </cell>
        </row>
        <row r="86">
          <cell r="B86" t="str">
            <v>小児腫瘍外科</v>
          </cell>
          <cell r="D86" t="str">
            <v>3333333333</v>
          </cell>
          <cell r="E86" t="str">
            <v>03009</v>
          </cell>
        </row>
        <row r="87">
          <cell r="B87" t="str">
            <v>その他（小児科系）</v>
          </cell>
          <cell r="D87" t="str">
            <v>3333333333</v>
          </cell>
          <cell r="E87" t="str">
            <v>03991</v>
          </cell>
        </row>
        <row r="88">
          <cell r="B88" t="str">
            <v>産婦人科</v>
          </cell>
          <cell r="D88" t="str">
            <v>3333333333</v>
          </cell>
          <cell r="E88" t="str">
            <v>04001</v>
          </cell>
        </row>
        <row r="89">
          <cell r="B89" t="str">
            <v>産科</v>
          </cell>
          <cell r="D89" t="str">
            <v>3333333333</v>
          </cell>
          <cell r="E89" t="str">
            <v>04002</v>
          </cell>
        </row>
        <row r="90">
          <cell r="B90" t="str">
            <v>婦人科</v>
          </cell>
          <cell r="D90" t="str">
            <v>3333333333</v>
          </cell>
          <cell r="E90" t="str">
            <v>04003</v>
          </cell>
        </row>
        <row r="91">
          <cell r="B91" t="str">
            <v>産婦人科（生殖医療）</v>
          </cell>
          <cell r="D91" t="str">
            <v>3333333333</v>
          </cell>
          <cell r="E91" t="str">
            <v>04004</v>
          </cell>
        </row>
        <row r="92">
          <cell r="B92" t="str">
            <v>その他（産婦人科系）</v>
          </cell>
          <cell r="D92" t="str">
            <v>3333333333</v>
          </cell>
          <cell r="E92" t="str">
            <v>04991</v>
          </cell>
        </row>
        <row r="93">
          <cell r="B93" t="str">
            <v>眼科</v>
          </cell>
          <cell r="D93" t="str">
            <v>3333333333</v>
          </cell>
          <cell r="E93" t="str">
            <v>05001</v>
          </cell>
        </row>
        <row r="94">
          <cell r="B94" t="str">
            <v>その他（眼科系）</v>
          </cell>
          <cell r="D94" t="str">
            <v>3333333333</v>
          </cell>
          <cell r="E94" t="str">
            <v>05991</v>
          </cell>
        </row>
        <row r="95">
          <cell r="B95" t="str">
            <v>耳鼻いんこう科</v>
          </cell>
          <cell r="D95" t="str">
            <v>3333333333</v>
          </cell>
          <cell r="E95" t="str">
            <v>05002</v>
          </cell>
        </row>
        <row r="96">
          <cell r="B96" t="str">
            <v>気管食道・耳鼻いんこう科</v>
          </cell>
          <cell r="D96" t="str">
            <v>3333333333</v>
          </cell>
          <cell r="E96" t="str">
            <v>05003</v>
          </cell>
        </row>
        <row r="97">
          <cell r="B97" t="str">
            <v>頭頸部・耳鼻いんこう科</v>
          </cell>
          <cell r="D97" t="str">
            <v>3333333333</v>
          </cell>
          <cell r="E97" t="str">
            <v>05004</v>
          </cell>
        </row>
        <row r="98">
          <cell r="B98" t="str">
            <v>その他（耳鼻いんこう科系）</v>
          </cell>
          <cell r="D98" t="str">
            <v>3333333333</v>
          </cell>
          <cell r="E98" t="str">
            <v>05992</v>
          </cell>
        </row>
        <row r="99">
          <cell r="B99" t="str">
            <v>皮膚科</v>
          </cell>
          <cell r="D99" t="str">
            <v>3333333333</v>
          </cell>
          <cell r="E99" t="str">
            <v>06001</v>
          </cell>
        </row>
        <row r="100">
          <cell r="B100" t="str">
            <v>美容皮膚科</v>
          </cell>
          <cell r="D100" t="str">
            <v>3333333333</v>
          </cell>
          <cell r="E100" t="str">
            <v>06002</v>
          </cell>
        </row>
        <row r="101">
          <cell r="B101" t="str">
            <v>皮膚泌尿器科</v>
          </cell>
          <cell r="D101" t="str">
            <v>3333333333</v>
          </cell>
          <cell r="E101" t="str">
            <v>06003</v>
          </cell>
        </row>
        <row r="102">
          <cell r="B102" t="str">
            <v>泌尿器科</v>
          </cell>
          <cell r="D102" t="str">
            <v>3333333333</v>
          </cell>
          <cell r="E102" t="str">
            <v>06004</v>
          </cell>
        </row>
        <row r="103">
          <cell r="B103" t="str">
            <v>男性泌尿器科</v>
          </cell>
          <cell r="D103" t="str">
            <v>3333333333</v>
          </cell>
          <cell r="E103" t="str">
            <v>06005</v>
          </cell>
        </row>
        <row r="104">
          <cell r="B104" t="str">
            <v>神経泌尿器科</v>
          </cell>
          <cell r="D104" t="str">
            <v>3333333333</v>
          </cell>
          <cell r="E104" t="str">
            <v>06006</v>
          </cell>
        </row>
        <row r="105">
          <cell r="B105" t="str">
            <v>腎臓・泌尿器科</v>
          </cell>
          <cell r="D105" t="str">
            <v>3333333333</v>
          </cell>
          <cell r="E105" t="str">
            <v>06007</v>
          </cell>
        </row>
        <row r="106">
          <cell r="B106" t="str">
            <v>その他（皮膚科系）</v>
          </cell>
          <cell r="D106" t="str">
            <v>3333333333</v>
          </cell>
          <cell r="E106" t="str">
            <v>06991</v>
          </cell>
        </row>
        <row r="107">
          <cell r="B107" t="str">
            <v>その他（泌尿器科系）</v>
          </cell>
          <cell r="D107" t="str">
            <v>3333333333</v>
          </cell>
          <cell r="E107" t="str">
            <v>06992</v>
          </cell>
        </row>
        <row r="108">
          <cell r="B108" t="str">
            <v>精神科</v>
          </cell>
          <cell r="D108" t="str">
            <v>3333333333</v>
          </cell>
          <cell r="E108" t="str">
            <v>07001</v>
          </cell>
        </row>
        <row r="109">
          <cell r="B109" t="str">
            <v>神経科</v>
          </cell>
          <cell r="D109" t="str">
            <v>3333333333</v>
          </cell>
          <cell r="E109" t="str">
            <v>07002</v>
          </cell>
        </row>
        <row r="110">
          <cell r="B110" t="str">
            <v>心療内科</v>
          </cell>
          <cell r="D110" t="str">
            <v>3333333333</v>
          </cell>
          <cell r="E110" t="str">
            <v>07003</v>
          </cell>
        </row>
        <row r="111">
          <cell r="B111" t="str">
            <v>老年精神科</v>
          </cell>
          <cell r="D111" t="str">
            <v>3333333333</v>
          </cell>
          <cell r="E111" t="str">
            <v>07004</v>
          </cell>
        </row>
        <row r="112">
          <cell r="B112" t="str">
            <v>老年心療内科</v>
          </cell>
          <cell r="D112" t="str">
            <v>3333333333</v>
          </cell>
          <cell r="E112" t="str">
            <v>07005</v>
          </cell>
        </row>
        <row r="113">
          <cell r="B113" t="str">
            <v>その他（精神科系）</v>
          </cell>
          <cell r="D113" t="str">
            <v>3333333333</v>
          </cell>
          <cell r="E113" t="str">
            <v>07991</v>
          </cell>
        </row>
        <row r="114">
          <cell r="B114" t="str">
            <v>歯科</v>
          </cell>
          <cell r="D114" t="str">
            <v>3333333333</v>
          </cell>
          <cell r="E114" t="str">
            <v>08001</v>
          </cell>
        </row>
        <row r="115">
          <cell r="B115" t="str">
            <v>矯正歯科</v>
          </cell>
          <cell r="D115" t="str">
            <v>3333333333</v>
          </cell>
          <cell r="E115" t="str">
            <v>08002</v>
          </cell>
        </row>
        <row r="116">
          <cell r="B116" t="str">
            <v>歯科口腔外科</v>
          </cell>
          <cell r="D116" t="str">
            <v>3333333333</v>
          </cell>
          <cell r="E116" t="str">
            <v>08003</v>
          </cell>
        </row>
        <row r="117">
          <cell r="B117" t="str">
            <v>小児歯科</v>
          </cell>
          <cell r="D117" t="str">
            <v>3333333333</v>
          </cell>
          <cell r="E117" t="str">
            <v>08004</v>
          </cell>
        </row>
        <row r="118">
          <cell r="B118" t="str">
            <v>小児矯正歯科</v>
          </cell>
          <cell r="D118" t="str">
            <v>3333333333</v>
          </cell>
          <cell r="E118" t="str">
            <v>08005</v>
          </cell>
        </row>
        <row r="119">
          <cell r="B119" t="str">
            <v>その他（歯科系）</v>
          </cell>
          <cell r="D119" t="str">
            <v>3333333333</v>
          </cell>
          <cell r="E119" t="str">
            <v>08991</v>
          </cell>
        </row>
        <row r="120">
          <cell r="B120" t="str">
            <v>アレルギー科</v>
          </cell>
          <cell r="D120" t="str">
            <v>3333333333</v>
          </cell>
          <cell r="E120" t="str">
            <v>09001</v>
          </cell>
        </row>
        <row r="121">
          <cell r="B121" t="str">
            <v>リウマチ科</v>
          </cell>
          <cell r="D121" t="str">
            <v>3333333333</v>
          </cell>
          <cell r="E121" t="str">
            <v>09002</v>
          </cell>
        </row>
        <row r="122">
          <cell r="B122" t="str">
            <v>リハビリテーション科</v>
          </cell>
          <cell r="D122" t="str">
            <v>3333333333</v>
          </cell>
          <cell r="E122" t="str">
            <v>09003</v>
          </cell>
        </row>
        <row r="123">
          <cell r="B123" t="str">
            <v>放射線科</v>
          </cell>
          <cell r="D123" t="str">
            <v>3333333333</v>
          </cell>
          <cell r="E123" t="str">
            <v>09004</v>
          </cell>
        </row>
        <row r="124">
          <cell r="B124" t="str">
            <v>放射線診断科</v>
          </cell>
          <cell r="D124" t="str">
            <v>3333333333</v>
          </cell>
          <cell r="E124" t="str">
            <v>09005</v>
          </cell>
        </row>
        <row r="125">
          <cell r="B125" t="str">
            <v>放射線治療科</v>
          </cell>
          <cell r="D125" t="str">
            <v>3333333333</v>
          </cell>
          <cell r="E125" t="str">
            <v>09006</v>
          </cell>
        </row>
        <row r="126">
          <cell r="B126" t="str">
            <v>腫瘍放射線科</v>
          </cell>
          <cell r="D126" t="str">
            <v>3333333333</v>
          </cell>
          <cell r="E126" t="str">
            <v>09007</v>
          </cell>
        </row>
        <row r="127">
          <cell r="B127" t="str">
            <v>病理診断科</v>
          </cell>
          <cell r="D127" t="str">
            <v>3333333333</v>
          </cell>
          <cell r="E127" t="str">
            <v>09008</v>
          </cell>
        </row>
        <row r="128">
          <cell r="B128" t="str">
            <v>臨床検査科</v>
          </cell>
          <cell r="D128" t="str">
            <v>3333333333</v>
          </cell>
          <cell r="E128" t="str">
            <v>09009</v>
          </cell>
        </row>
        <row r="129">
          <cell r="B129" t="str">
            <v>救急科</v>
          </cell>
          <cell r="D129" t="str">
            <v>3333333333</v>
          </cell>
          <cell r="E129" t="str">
            <v>09010</v>
          </cell>
        </row>
        <row r="130">
          <cell r="B130" t="str">
            <v>麻酔科</v>
          </cell>
          <cell r="D130" t="str">
            <v>3333333333</v>
          </cell>
          <cell r="E130" t="str">
            <v>09011</v>
          </cell>
        </row>
        <row r="131">
          <cell r="B131" t="str">
            <v>その他</v>
          </cell>
          <cell r="D131" t="str">
            <v>3333333333</v>
          </cell>
          <cell r="E131" t="str">
            <v>09991</v>
          </cell>
        </row>
      </sheetData>
      <sheetData sheetId="49">
        <row r="5">
          <cell r="B5" t="str">
            <v>内科</v>
          </cell>
          <cell r="D5" t="str">
            <v>3333333333</v>
          </cell>
          <cell r="E5" t="str">
            <v>01001</v>
          </cell>
          <cell r="F5" t="str">
            <v>1</v>
          </cell>
        </row>
        <row r="6">
          <cell r="B6" t="str">
            <v>感染症内科</v>
          </cell>
          <cell r="D6" t="str">
            <v>3333333333</v>
          </cell>
          <cell r="E6" t="str">
            <v>01002</v>
          </cell>
          <cell r="F6" t="str">
            <v>1</v>
          </cell>
        </row>
        <row r="7">
          <cell r="B7" t="str">
            <v>性感染症内科</v>
          </cell>
          <cell r="D7" t="str">
            <v>3333333333</v>
          </cell>
          <cell r="E7" t="str">
            <v>01003</v>
          </cell>
          <cell r="F7" t="str">
            <v>1</v>
          </cell>
        </row>
        <row r="8">
          <cell r="B8" t="str">
            <v>血液・腫瘍内科</v>
          </cell>
          <cell r="D8" t="str">
            <v>3333333333</v>
          </cell>
          <cell r="E8" t="str">
            <v>01004</v>
          </cell>
          <cell r="F8" t="str">
            <v>1</v>
          </cell>
        </row>
        <row r="9">
          <cell r="B9" t="str">
            <v>血液内科</v>
          </cell>
          <cell r="D9" t="str">
            <v>3333333333</v>
          </cell>
          <cell r="E9" t="str">
            <v>01005</v>
          </cell>
          <cell r="F9" t="str">
            <v>1</v>
          </cell>
        </row>
        <row r="10">
          <cell r="B10" t="str">
            <v>糖尿病内科</v>
          </cell>
          <cell r="D10" t="str">
            <v>3333333333</v>
          </cell>
          <cell r="E10" t="str">
            <v>01006</v>
          </cell>
          <cell r="F10" t="str">
            <v>1</v>
          </cell>
        </row>
        <row r="11">
          <cell r="B11" t="str">
            <v>代謝内科</v>
          </cell>
          <cell r="D11" t="str">
            <v>3333333333</v>
          </cell>
          <cell r="E11" t="str">
            <v>01007</v>
          </cell>
          <cell r="F11" t="str">
            <v>1</v>
          </cell>
        </row>
        <row r="12">
          <cell r="B12" t="str">
            <v>内分泌内科</v>
          </cell>
          <cell r="D12" t="str">
            <v>3333333333</v>
          </cell>
          <cell r="E12" t="str">
            <v>01008</v>
          </cell>
          <cell r="F12" t="str">
            <v>1</v>
          </cell>
        </row>
        <row r="13">
          <cell r="B13" t="str">
            <v>脂質代謝内科</v>
          </cell>
          <cell r="D13" t="str">
            <v>3333333333</v>
          </cell>
          <cell r="E13" t="str">
            <v>01009</v>
          </cell>
          <cell r="F13" t="str">
            <v>1</v>
          </cell>
        </row>
        <row r="14">
          <cell r="B14" t="str">
            <v>糖尿病・内分泌内科</v>
          </cell>
          <cell r="D14" t="str">
            <v>3333333333</v>
          </cell>
          <cell r="E14" t="str">
            <v>01010</v>
          </cell>
          <cell r="F14" t="str">
            <v>1</v>
          </cell>
        </row>
        <row r="15">
          <cell r="B15" t="str">
            <v>糖尿病・代謝内科</v>
          </cell>
          <cell r="D15" t="str">
            <v>3333333333</v>
          </cell>
          <cell r="E15" t="str">
            <v>01011</v>
          </cell>
          <cell r="F15" t="str">
            <v>1</v>
          </cell>
        </row>
        <row r="16">
          <cell r="B16" t="str">
            <v>代謝・内分泌内科</v>
          </cell>
          <cell r="D16" t="str">
            <v>3333333333</v>
          </cell>
          <cell r="E16" t="str">
            <v>01012</v>
          </cell>
          <cell r="F16" t="str">
            <v>1</v>
          </cell>
        </row>
        <row r="17">
          <cell r="B17" t="str">
            <v>脳神経内科</v>
          </cell>
          <cell r="D17" t="str">
            <v>3333333333</v>
          </cell>
          <cell r="E17" t="str">
            <v>01013</v>
          </cell>
          <cell r="F17" t="str">
            <v>1</v>
          </cell>
        </row>
        <row r="18">
          <cell r="B18" t="str">
            <v>呼吸器内科</v>
          </cell>
          <cell r="D18" t="str">
            <v>3333333333</v>
          </cell>
          <cell r="E18" t="str">
            <v>01014</v>
          </cell>
          <cell r="F18" t="str">
            <v>1</v>
          </cell>
        </row>
        <row r="19">
          <cell r="B19" t="str">
            <v>老年・呼吸器内科</v>
          </cell>
          <cell r="D19" t="str">
            <v>3333333333</v>
          </cell>
          <cell r="E19" t="str">
            <v>01015</v>
          </cell>
          <cell r="F19" t="str">
            <v>1</v>
          </cell>
        </row>
        <row r="20">
          <cell r="B20" t="str">
            <v>気管食道内科</v>
          </cell>
          <cell r="D20" t="str">
            <v>3333333333</v>
          </cell>
          <cell r="E20" t="str">
            <v>01016</v>
          </cell>
          <cell r="F20" t="str">
            <v>1</v>
          </cell>
        </row>
        <row r="21">
          <cell r="B21" t="str">
            <v>循環器内科</v>
          </cell>
          <cell r="D21" t="str">
            <v>3333333333</v>
          </cell>
          <cell r="E21" t="str">
            <v>01017</v>
          </cell>
          <cell r="F21" t="str">
            <v>1</v>
          </cell>
        </row>
        <row r="22">
          <cell r="B22" t="str">
            <v>心臓内科</v>
          </cell>
          <cell r="D22" t="str">
            <v>3333333333</v>
          </cell>
          <cell r="E22" t="str">
            <v>01018</v>
          </cell>
          <cell r="F22" t="str">
            <v>1</v>
          </cell>
        </row>
        <row r="23">
          <cell r="B23" t="str">
            <v>心臓血管内科</v>
          </cell>
          <cell r="D23" t="str">
            <v>3333333333</v>
          </cell>
          <cell r="E23" t="str">
            <v>01019</v>
          </cell>
          <cell r="F23" t="str">
            <v>1</v>
          </cell>
        </row>
        <row r="24">
          <cell r="B24" t="str">
            <v>消化器内科</v>
          </cell>
          <cell r="D24" t="str">
            <v>3333333333</v>
          </cell>
          <cell r="E24" t="str">
            <v>01020</v>
          </cell>
          <cell r="F24" t="str">
            <v>1</v>
          </cell>
        </row>
        <row r="25">
          <cell r="B25" t="str">
            <v>胃腸内科</v>
          </cell>
          <cell r="D25" t="str">
            <v>3333333333</v>
          </cell>
          <cell r="E25" t="str">
            <v>01021</v>
          </cell>
          <cell r="F25" t="str">
            <v>1</v>
          </cell>
        </row>
        <row r="26">
          <cell r="B26" t="str">
            <v>腎臓内科</v>
          </cell>
          <cell r="D26" t="str">
            <v>3333333333</v>
          </cell>
          <cell r="E26" t="str">
            <v>01022</v>
          </cell>
          <cell r="F26" t="str">
            <v>1</v>
          </cell>
        </row>
        <row r="27">
          <cell r="B27" t="str">
            <v>人工透析内科</v>
          </cell>
          <cell r="D27" t="str">
            <v>3333333333</v>
          </cell>
          <cell r="E27" t="str">
            <v>01023</v>
          </cell>
          <cell r="F27" t="str">
            <v>1</v>
          </cell>
        </row>
        <row r="28">
          <cell r="B28" t="str">
            <v>肝臓内科</v>
          </cell>
          <cell r="D28" t="str">
            <v>3333333333</v>
          </cell>
          <cell r="E28" t="str">
            <v>01024</v>
          </cell>
          <cell r="F28" t="str">
            <v>1</v>
          </cell>
        </row>
        <row r="29">
          <cell r="B29" t="str">
            <v>神経内科</v>
          </cell>
          <cell r="D29" t="str">
            <v>3333333333</v>
          </cell>
          <cell r="E29" t="str">
            <v>01025</v>
          </cell>
          <cell r="F29" t="str">
            <v>1</v>
          </cell>
        </row>
        <row r="30">
          <cell r="B30" t="str">
            <v>腫瘍内科</v>
          </cell>
          <cell r="D30" t="str">
            <v>3333333333</v>
          </cell>
          <cell r="E30" t="str">
            <v>01026</v>
          </cell>
          <cell r="F30" t="str">
            <v>1</v>
          </cell>
        </row>
        <row r="31">
          <cell r="B31" t="str">
            <v>漢方内科</v>
          </cell>
          <cell r="D31" t="str">
            <v>3333333333</v>
          </cell>
          <cell r="E31" t="str">
            <v>01027</v>
          </cell>
          <cell r="F31" t="str">
            <v>1</v>
          </cell>
        </row>
        <row r="32">
          <cell r="B32" t="str">
            <v>老年内科</v>
          </cell>
          <cell r="D32" t="str">
            <v>3333333333</v>
          </cell>
          <cell r="E32" t="str">
            <v>01028</v>
          </cell>
          <cell r="F32" t="str">
            <v>1</v>
          </cell>
        </row>
        <row r="33">
          <cell r="B33" t="str">
            <v>女性内科</v>
          </cell>
          <cell r="D33" t="str">
            <v>3333333333</v>
          </cell>
          <cell r="E33" t="str">
            <v>01029</v>
          </cell>
          <cell r="F33" t="str">
            <v>1</v>
          </cell>
        </row>
        <row r="34">
          <cell r="B34" t="str">
            <v>内視鏡内科</v>
          </cell>
          <cell r="D34" t="str">
            <v>3333333333</v>
          </cell>
          <cell r="E34" t="str">
            <v>01030</v>
          </cell>
          <cell r="F34" t="str">
            <v>1</v>
          </cell>
        </row>
        <row r="35">
          <cell r="B35" t="str">
            <v>疼痛緩和内科</v>
          </cell>
          <cell r="D35" t="str">
            <v>3333333333</v>
          </cell>
          <cell r="E35" t="str">
            <v>01031</v>
          </cell>
          <cell r="F35" t="str">
            <v>1</v>
          </cell>
        </row>
        <row r="36">
          <cell r="B36" t="str">
            <v>ペインクリニック内科</v>
          </cell>
          <cell r="D36" t="str">
            <v>3333333333</v>
          </cell>
          <cell r="E36" t="str">
            <v>01032</v>
          </cell>
          <cell r="F36" t="str">
            <v>1</v>
          </cell>
        </row>
        <row r="37">
          <cell r="B37" t="str">
            <v>アレルギー疾患内科</v>
          </cell>
          <cell r="D37" t="str">
            <v>3333333333</v>
          </cell>
          <cell r="E37" t="str">
            <v>01033</v>
          </cell>
          <cell r="F37" t="str">
            <v>1</v>
          </cell>
        </row>
        <row r="38">
          <cell r="B38" t="str">
            <v>緩和ケア内科</v>
          </cell>
          <cell r="D38" t="str">
            <v>3333333333</v>
          </cell>
          <cell r="E38" t="str">
            <v>01034</v>
          </cell>
          <cell r="F38" t="str">
            <v>1</v>
          </cell>
        </row>
        <row r="39">
          <cell r="B39" t="str">
            <v>その他（内科系）</v>
          </cell>
          <cell r="D39" t="str">
            <v>3333333333</v>
          </cell>
          <cell r="E39" t="str">
            <v>01991</v>
          </cell>
          <cell r="F39" t="str">
            <v>1</v>
          </cell>
        </row>
        <row r="40">
          <cell r="B40" t="str">
            <v>外科</v>
          </cell>
          <cell r="D40" t="str">
            <v>3333333333</v>
          </cell>
          <cell r="E40" t="str">
            <v>02001</v>
          </cell>
          <cell r="F40" t="str">
            <v>1</v>
          </cell>
        </row>
        <row r="41">
          <cell r="B41" t="str">
            <v>脳神経外科</v>
          </cell>
          <cell r="D41" t="str">
            <v>3333333333</v>
          </cell>
          <cell r="E41" t="str">
            <v>02002</v>
          </cell>
          <cell r="F41" t="str">
            <v>1</v>
          </cell>
        </row>
        <row r="42">
          <cell r="B42" t="str">
            <v>脳外科</v>
          </cell>
          <cell r="D42" t="str">
            <v>3333333333</v>
          </cell>
          <cell r="E42" t="str">
            <v>02003</v>
          </cell>
          <cell r="F42" t="str">
            <v>1</v>
          </cell>
        </row>
        <row r="43">
          <cell r="B43" t="str">
            <v>脳・血管外科</v>
          </cell>
          <cell r="D43" t="str">
            <v>3333333333</v>
          </cell>
          <cell r="E43" t="str">
            <v>02004</v>
          </cell>
          <cell r="F43" t="str">
            <v>1</v>
          </cell>
        </row>
        <row r="44">
          <cell r="B44" t="str">
            <v>呼吸器外科</v>
          </cell>
          <cell r="D44" t="str">
            <v>3333333333</v>
          </cell>
          <cell r="E44" t="str">
            <v>02005</v>
          </cell>
          <cell r="F44" t="str">
            <v>1</v>
          </cell>
        </row>
        <row r="45">
          <cell r="B45" t="str">
            <v>食道外科</v>
          </cell>
          <cell r="D45" t="str">
            <v>3333333333</v>
          </cell>
          <cell r="E45" t="str">
            <v>02006</v>
          </cell>
          <cell r="F45" t="str">
            <v>1</v>
          </cell>
        </row>
        <row r="46">
          <cell r="B46" t="str">
            <v>気管食道外科</v>
          </cell>
          <cell r="D46" t="str">
            <v>3333333333</v>
          </cell>
          <cell r="E46" t="str">
            <v>02007</v>
          </cell>
          <cell r="F46" t="str">
            <v>1</v>
          </cell>
        </row>
        <row r="47">
          <cell r="B47" t="str">
            <v>血管外科</v>
          </cell>
          <cell r="D47" t="str">
            <v>3333333333</v>
          </cell>
          <cell r="E47" t="str">
            <v>02008</v>
          </cell>
          <cell r="F47" t="str">
            <v>1</v>
          </cell>
        </row>
        <row r="48">
          <cell r="B48" t="str">
            <v>循環器外科</v>
          </cell>
          <cell r="D48" t="str">
            <v>3333333333</v>
          </cell>
          <cell r="E48" t="str">
            <v>02009</v>
          </cell>
          <cell r="F48" t="str">
            <v>1</v>
          </cell>
        </row>
        <row r="49">
          <cell r="B49" t="str">
            <v>心臓外科</v>
          </cell>
          <cell r="D49" t="str">
            <v>3333333333</v>
          </cell>
          <cell r="E49" t="str">
            <v>02010</v>
          </cell>
          <cell r="F49" t="str">
            <v>1</v>
          </cell>
        </row>
        <row r="50">
          <cell r="B50" t="str">
            <v>心臓血管外科</v>
          </cell>
          <cell r="D50" t="str">
            <v>3333333333</v>
          </cell>
          <cell r="E50" t="str">
            <v>02011</v>
          </cell>
          <cell r="F50" t="str">
            <v>1</v>
          </cell>
        </row>
        <row r="51">
          <cell r="B51" t="str">
            <v>消化器外科</v>
          </cell>
          <cell r="D51" t="str">
            <v>3333333333</v>
          </cell>
          <cell r="E51" t="str">
            <v>02012</v>
          </cell>
          <cell r="F51" t="str">
            <v>1</v>
          </cell>
        </row>
        <row r="52">
          <cell r="B52" t="str">
            <v>消化器・移植外科</v>
          </cell>
          <cell r="D52" t="str">
            <v>3333333333</v>
          </cell>
          <cell r="E52" t="str">
            <v>02014</v>
          </cell>
          <cell r="F52" t="str">
            <v>1</v>
          </cell>
        </row>
        <row r="53">
          <cell r="B53" t="str">
            <v>胃腸外科</v>
          </cell>
          <cell r="D53" t="str">
            <v>3333333333</v>
          </cell>
          <cell r="E53" t="str">
            <v>02015</v>
          </cell>
          <cell r="F53" t="str">
            <v>1</v>
          </cell>
        </row>
        <row r="54">
          <cell r="B54" t="str">
            <v>大腸外科</v>
          </cell>
          <cell r="D54" t="str">
            <v>3333333333</v>
          </cell>
          <cell r="E54" t="str">
            <v>02016</v>
          </cell>
          <cell r="F54" t="str">
            <v>1</v>
          </cell>
        </row>
        <row r="55">
          <cell r="B55" t="str">
            <v>腎臓外科</v>
          </cell>
          <cell r="D55" t="str">
            <v>3333333333</v>
          </cell>
          <cell r="E55" t="str">
            <v>02017</v>
          </cell>
          <cell r="F55" t="str">
            <v>1</v>
          </cell>
        </row>
        <row r="56">
          <cell r="B56" t="str">
            <v>肝臓外科</v>
          </cell>
          <cell r="D56" t="str">
            <v>3333333333</v>
          </cell>
          <cell r="E56" t="str">
            <v>02018</v>
          </cell>
          <cell r="F56" t="str">
            <v>1</v>
          </cell>
        </row>
        <row r="57">
          <cell r="B57" t="str">
            <v>膵臓外科</v>
          </cell>
          <cell r="D57" t="str">
            <v>3333333333</v>
          </cell>
          <cell r="E57" t="str">
            <v>02019</v>
          </cell>
          <cell r="F57" t="str">
            <v>1</v>
          </cell>
        </row>
        <row r="58">
          <cell r="B58" t="str">
            <v>胆のう外科</v>
          </cell>
          <cell r="D58" t="str">
            <v>3333333333</v>
          </cell>
          <cell r="E58" t="str">
            <v>02020</v>
          </cell>
          <cell r="F58" t="str">
            <v>1</v>
          </cell>
        </row>
        <row r="59">
          <cell r="B59" t="str">
            <v>肝臓・胆のう・膵臓外科</v>
          </cell>
          <cell r="D59" t="str">
            <v>3333333333</v>
          </cell>
          <cell r="E59" t="str">
            <v>02021</v>
          </cell>
          <cell r="F59" t="str">
            <v>1</v>
          </cell>
        </row>
        <row r="60">
          <cell r="B60" t="str">
            <v>乳腺外科</v>
          </cell>
          <cell r="D60" t="str">
            <v>3333333333</v>
          </cell>
          <cell r="E60" t="str">
            <v>02022</v>
          </cell>
          <cell r="F60" t="str">
            <v>1</v>
          </cell>
        </row>
        <row r="61">
          <cell r="B61" t="str">
            <v>乳腺・内分泌外科</v>
          </cell>
          <cell r="D61" t="str">
            <v>3333333333</v>
          </cell>
          <cell r="E61" t="str">
            <v>02023</v>
          </cell>
          <cell r="F61" t="str">
            <v>1</v>
          </cell>
        </row>
        <row r="62">
          <cell r="B62" t="str">
            <v>女性乳腺外科</v>
          </cell>
          <cell r="D62" t="str">
            <v>3333333333</v>
          </cell>
          <cell r="E62" t="str">
            <v>02024</v>
          </cell>
          <cell r="F62" t="str">
            <v>1</v>
          </cell>
        </row>
        <row r="63">
          <cell r="B63" t="str">
            <v>肛門外科</v>
          </cell>
          <cell r="D63" t="str">
            <v>3333333333</v>
          </cell>
          <cell r="E63" t="str">
            <v>02025</v>
          </cell>
          <cell r="F63" t="str">
            <v>1</v>
          </cell>
        </row>
        <row r="64">
          <cell r="B64" t="str">
            <v>大腸・肛門外科</v>
          </cell>
          <cell r="D64" t="str">
            <v>3333333333</v>
          </cell>
          <cell r="E64" t="str">
            <v>02026</v>
          </cell>
          <cell r="F64" t="str">
            <v>1</v>
          </cell>
        </row>
        <row r="65">
          <cell r="B65" t="str">
            <v>ペインクリニック外科</v>
          </cell>
          <cell r="D65" t="str">
            <v>3333333333</v>
          </cell>
          <cell r="E65" t="str">
            <v>02027</v>
          </cell>
          <cell r="F65" t="str">
            <v>1</v>
          </cell>
        </row>
        <row r="66">
          <cell r="B66" t="str">
            <v>腫瘍外科</v>
          </cell>
          <cell r="D66" t="str">
            <v>3333333333</v>
          </cell>
          <cell r="E66" t="str">
            <v>02028</v>
          </cell>
          <cell r="F66" t="str">
            <v>1</v>
          </cell>
        </row>
        <row r="67">
          <cell r="B67" t="str">
            <v>頭頸部外科</v>
          </cell>
          <cell r="D67" t="str">
            <v>3333333333</v>
          </cell>
          <cell r="E67" t="str">
            <v>02029</v>
          </cell>
          <cell r="F67" t="str">
            <v>1</v>
          </cell>
        </row>
        <row r="68">
          <cell r="B68" t="str">
            <v>胸部外科</v>
          </cell>
          <cell r="D68" t="str">
            <v>3333333333</v>
          </cell>
          <cell r="E68" t="str">
            <v>02030</v>
          </cell>
          <cell r="F68" t="str">
            <v>1</v>
          </cell>
        </row>
        <row r="69">
          <cell r="B69" t="str">
            <v>腹部外科</v>
          </cell>
          <cell r="D69" t="str">
            <v>3333333333</v>
          </cell>
          <cell r="E69" t="str">
            <v>02031</v>
          </cell>
          <cell r="F69" t="str">
            <v>1</v>
          </cell>
        </row>
        <row r="70">
          <cell r="B70" t="str">
            <v>内視鏡外科</v>
          </cell>
          <cell r="D70" t="str">
            <v>3333333333</v>
          </cell>
          <cell r="E70" t="str">
            <v>02032</v>
          </cell>
          <cell r="F70" t="str">
            <v>1</v>
          </cell>
        </row>
        <row r="71">
          <cell r="B71" t="str">
            <v>移植外科</v>
          </cell>
          <cell r="D71" t="str">
            <v>3333333333</v>
          </cell>
          <cell r="E71" t="str">
            <v>02033</v>
          </cell>
          <cell r="F71" t="str">
            <v>1</v>
          </cell>
        </row>
        <row r="72">
          <cell r="B72" t="str">
            <v>移植・内視鏡外科</v>
          </cell>
          <cell r="D72" t="str">
            <v>3333333333</v>
          </cell>
          <cell r="E72" t="str">
            <v>02034</v>
          </cell>
          <cell r="F72" t="str">
            <v>1</v>
          </cell>
        </row>
        <row r="73">
          <cell r="B73" t="str">
            <v>整形外科</v>
          </cell>
          <cell r="D73" t="str">
            <v>3333333333</v>
          </cell>
          <cell r="E73" t="str">
            <v>02035</v>
          </cell>
          <cell r="F73" t="str">
            <v>1</v>
          </cell>
        </row>
        <row r="74">
          <cell r="B74" t="str">
            <v>形成外科</v>
          </cell>
          <cell r="D74" t="str">
            <v>3333333333</v>
          </cell>
          <cell r="E74" t="str">
            <v>02036</v>
          </cell>
          <cell r="F74" t="str">
            <v>1</v>
          </cell>
        </row>
        <row r="75">
          <cell r="B75" t="str">
            <v>美容外科</v>
          </cell>
          <cell r="D75" t="str">
            <v>3333333333</v>
          </cell>
          <cell r="E75" t="str">
            <v>02037</v>
          </cell>
          <cell r="F75" t="str">
            <v>1</v>
          </cell>
        </row>
        <row r="76">
          <cell r="B76" t="str">
            <v>緩和ケア外科</v>
          </cell>
          <cell r="D76" t="str">
            <v>3333333333</v>
          </cell>
          <cell r="E76" t="str">
            <v>02038</v>
          </cell>
          <cell r="F76" t="str">
            <v>1</v>
          </cell>
        </row>
        <row r="77">
          <cell r="B77" t="str">
            <v>その他（外科系）</v>
          </cell>
          <cell r="D77" t="str">
            <v>3333333333</v>
          </cell>
          <cell r="E77" t="str">
            <v>02991</v>
          </cell>
          <cell r="F77" t="str">
            <v>1</v>
          </cell>
        </row>
        <row r="78">
          <cell r="B78" t="str">
            <v>小児科</v>
          </cell>
          <cell r="D78" t="str">
            <v>3333333333</v>
          </cell>
          <cell r="E78" t="str">
            <v>03001</v>
          </cell>
          <cell r="F78" t="str">
            <v>1</v>
          </cell>
        </row>
        <row r="79">
          <cell r="B79" t="str">
            <v>小児眼科</v>
          </cell>
          <cell r="D79" t="str">
            <v>3333333333</v>
          </cell>
          <cell r="E79" t="str">
            <v>03002</v>
          </cell>
          <cell r="F79" t="str">
            <v>1</v>
          </cell>
        </row>
        <row r="80">
          <cell r="B80" t="str">
            <v>小児耳鼻いんこう科</v>
          </cell>
          <cell r="D80" t="str">
            <v>3333333333</v>
          </cell>
          <cell r="E80" t="str">
            <v>03003</v>
          </cell>
          <cell r="F80" t="str">
            <v>1</v>
          </cell>
        </row>
        <row r="81">
          <cell r="B81" t="str">
            <v>小児皮膚科</v>
          </cell>
          <cell r="D81" t="str">
            <v>3333333333</v>
          </cell>
          <cell r="E81" t="str">
            <v>03004</v>
          </cell>
          <cell r="F81" t="str">
            <v>1</v>
          </cell>
        </row>
        <row r="82">
          <cell r="B82" t="str">
            <v>児童精神科</v>
          </cell>
          <cell r="D82" t="str">
            <v>3333333333</v>
          </cell>
          <cell r="E82" t="str">
            <v>03005</v>
          </cell>
          <cell r="F82" t="str">
            <v>1</v>
          </cell>
        </row>
        <row r="83">
          <cell r="B83" t="str">
            <v>小児外科</v>
          </cell>
          <cell r="D83" t="str">
            <v>3333333333</v>
          </cell>
          <cell r="E83" t="str">
            <v>03006</v>
          </cell>
          <cell r="F83" t="str">
            <v>1</v>
          </cell>
        </row>
        <row r="84">
          <cell r="B84" t="str">
            <v>小児泌尿器科</v>
          </cell>
          <cell r="D84" t="str">
            <v>3333333333</v>
          </cell>
          <cell r="E84" t="str">
            <v>03007</v>
          </cell>
          <cell r="F84" t="str">
            <v>1</v>
          </cell>
        </row>
        <row r="85">
          <cell r="B85" t="str">
            <v>新生児内科</v>
          </cell>
          <cell r="D85" t="str">
            <v>3333333333</v>
          </cell>
          <cell r="E85" t="str">
            <v>03008</v>
          </cell>
          <cell r="F85" t="str">
            <v>1</v>
          </cell>
        </row>
        <row r="86">
          <cell r="B86" t="str">
            <v>小児腫瘍外科</v>
          </cell>
          <cell r="D86" t="str">
            <v>3333333333</v>
          </cell>
          <cell r="E86" t="str">
            <v>03009</v>
          </cell>
          <cell r="F86" t="str">
            <v>1</v>
          </cell>
        </row>
        <row r="87">
          <cell r="B87" t="str">
            <v>その他（小児科系）</v>
          </cell>
          <cell r="D87" t="str">
            <v>3333333333</v>
          </cell>
          <cell r="E87" t="str">
            <v>03991</v>
          </cell>
          <cell r="F87" t="str">
            <v>1</v>
          </cell>
        </row>
        <row r="88">
          <cell r="B88" t="str">
            <v>産婦人科</v>
          </cell>
          <cell r="D88" t="str">
            <v>3333333333</v>
          </cell>
          <cell r="E88" t="str">
            <v>04001</v>
          </cell>
          <cell r="F88" t="str">
            <v>1</v>
          </cell>
        </row>
        <row r="89">
          <cell r="B89" t="str">
            <v>産科</v>
          </cell>
          <cell r="D89" t="str">
            <v>3333333333</v>
          </cell>
          <cell r="E89" t="str">
            <v>04002</v>
          </cell>
          <cell r="F89" t="str">
            <v>1</v>
          </cell>
        </row>
        <row r="90">
          <cell r="B90" t="str">
            <v>婦人科</v>
          </cell>
          <cell r="D90" t="str">
            <v>3333333333</v>
          </cell>
          <cell r="E90" t="str">
            <v>04003</v>
          </cell>
          <cell r="F90" t="str">
            <v>1</v>
          </cell>
        </row>
        <row r="91">
          <cell r="B91" t="str">
            <v>産婦人科（生殖医療）</v>
          </cell>
          <cell r="D91" t="str">
            <v>3333333333</v>
          </cell>
          <cell r="E91" t="str">
            <v>04004</v>
          </cell>
          <cell r="F91" t="str">
            <v>1</v>
          </cell>
        </row>
        <row r="92">
          <cell r="B92" t="str">
            <v>その他（産婦人科系）</v>
          </cell>
          <cell r="D92" t="str">
            <v>3333333333</v>
          </cell>
          <cell r="E92" t="str">
            <v>04991</v>
          </cell>
          <cell r="F92" t="str">
            <v>1</v>
          </cell>
        </row>
        <row r="93">
          <cell r="B93" t="str">
            <v>眼科</v>
          </cell>
          <cell r="D93" t="str">
            <v>3333333333</v>
          </cell>
          <cell r="E93" t="str">
            <v>05001</v>
          </cell>
          <cell r="F93" t="str">
            <v>1</v>
          </cell>
        </row>
        <row r="94">
          <cell r="B94" t="str">
            <v>その他（眼科系）</v>
          </cell>
          <cell r="D94" t="str">
            <v>3333333333</v>
          </cell>
          <cell r="E94" t="str">
            <v>05991</v>
          </cell>
          <cell r="F94" t="str">
            <v>1</v>
          </cell>
        </row>
        <row r="95">
          <cell r="B95" t="str">
            <v>耳鼻いんこう科</v>
          </cell>
          <cell r="D95" t="str">
            <v>3333333333</v>
          </cell>
          <cell r="E95" t="str">
            <v>05002</v>
          </cell>
          <cell r="F95" t="str">
            <v>1</v>
          </cell>
        </row>
        <row r="96">
          <cell r="B96" t="str">
            <v>気管食道・耳鼻いんこう科</v>
          </cell>
          <cell r="D96" t="str">
            <v>3333333333</v>
          </cell>
          <cell r="E96" t="str">
            <v>05003</v>
          </cell>
          <cell r="F96" t="str">
            <v>1</v>
          </cell>
        </row>
        <row r="97">
          <cell r="B97" t="str">
            <v>頭頸部・耳鼻いんこう科</v>
          </cell>
          <cell r="D97" t="str">
            <v>3333333333</v>
          </cell>
          <cell r="E97" t="str">
            <v>05004</v>
          </cell>
          <cell r="F97" t="str">
            <v>1</v>
          </cell>
        </row>
        <row r="98">
          <cell r="B98" t="str">
            <v>その他（耳鼻いんこう科系）</v>
          </cell>
          <cell r="D98" t="str">
            <v>3333333333</v>
          </cell>
          <cell r="E98" t="str">
            <v>05992</v>
          </cell>
          <cell r="F98" t="str">
            <v>1</v>
          </cell>
        </row>
        <row r="99">
          <cell r="B99" t="str">
            <v>皮膚科</v>
          </cell>
          <cell r="D99" t="str">
            <v>3333333333</v>
          </cell>
          <cell r="E99" t="str">
            <v>06001</v>
          </cell>
          <cell r="F99" t="str">
            <v>1</v>
          </cell>
        </row>
        <row r="100">
          <cell r="B100" t="str">
            <v>美容皮膚科</v>
          </cell>
          <cell r="D100" t="str">
            <v>3333333333</v>
          </cell>
          <cell r="E100" t="str">
            <v>06002</v>
          </cell>
          <cell r="F100" t="str">
            <v>1</v>
          </cell>
        </row>
        <row r="101">
          <cell r="B101" t="str">
            <v>皮膚泌尿器科</v>
          </cell>
          <cell r="D101" t="str">
            <v>3333333333</v>
          </cell>
          <cell r="E101" t="str">
            <v>06003</v>
          </cell>
          <cell r="F101" t="str">
            <v>1</v>
          </cell>
        </row>
        <row r="102">
          <cell r="B102" t="str">
            <v>泌尿器科</v>
          </cell>
          <cell r="D102" t="str">
            <v>3333333333</v>
          </cell>
          <cell r="E102" t="str">
            <v>06004</v>
          </cell>
          <cell r="F102" t="str">
            <v>1</v>
          </cell>
        </row>
        <row r="103">
          <cell r="B103" t="str">
            <v>男性泌尿器科</v>
          </cell>
          <cell r="D103" t="str">
            <v>3333333333</v>
          </cell>
          <cell r="E103" t="str">
            <v>06005</v>
          </cell>
          <cell r="F103" t="str">
            <v>1</v>
          </cell>
        </row>
        <row r="104">
          <cell r="B104" t="str">
            <v>神経泌尿器科</v>
          </cell>
          <cell r="D104" t="str">
            <v>3333333333</v>
          </cell>
          <cell r="E104" t="str">
            <v>06006</v>
          </cell>
          <cell r="F104" t="str">
            <v>1</v>
          </cell>
        </row>
        <row r="105">
          <cell r="B105" t="str">
            <v>腎臓・泌尿器科</v>
          </cell>
          <cell r="D105" t="str">
            <v>3333333333</v>
          </cell>
          <cell r="E105" t="str">
            <v>06007</v>
          </cell>
          <cell r="F105" t="str">
            <v>1</v>
          </cell>
        </row>
        <row r="106">
          <cell r="B106" t="str">
            <v>その他（皮膚科系）</v>
          </cell>
          <cell r="D106" t="str">
            <v>3333333333</v>
          </cell>
          <cell r="E106" t="str">
            <v>06991</v>
          </cell>
          <cell r="F106" t="str">
            <v>1</v>
          </cell>
        </row>
        <row r="107">
          <cell r="B107" t="str">
            <v>その他（泌尿器科系）</v>
          </cell>
          <cell r="D107" t="str">
            <v>3333333333</v>
          </cell>
          <cell r="E107" t="str">
            <v>06992</v>
          </cell>
          <cell r="F107" t="str">
            <v>1</v>
          </cell>
        </row>
        <row r="108">
          <cell r="B108" t="str">
            <v>精神科</v>
          </cell>
          <cell r="D108" t="str">
            <v>3333333333</v>
          </cell>
          <cell r="E108" t="str">
            <v>07001</v>
          </cell>
          <cell r="F108" t="str">
            <v>1</v>
          </cell>
        </row>
        <row r="109">
          <cell r="B109" t="str">
            <v>神経科</v>
          </cell>
          <cell r="D109" t="str">
            <v>3333333333</v>
          </cell>
          <cell r="E109" t="str">
            <v>07002</v>
          </cell>
          <cell r="F109" t="str">
            <v>1</v>
          </cell>
        </row>
        <row r="110">
          <cell r="B110" t="str">
            <v>心療内科</v>
          </cell>
          <cell r="D110" t="str">
            <v>3333333333</v>
          </cell>
          <cell r="E110" t="str">
            <v>07003</v>
          </cell>
          <cell r="F110" t="str">
            <v>1</v>
          </cell>
        </row>
        <row r="111">
          <cell r="B111" t="str">
            <v>老年精神科</v>
          </cell>
          <cell r="D111" t="str">
            <v>3333333333</v>
          </cell>
          <cell r="E111" t="str">
            <v>07004</v>
          </cell>
          <cell r="F111" t="str">
            <v>1</v>
          </cell>
        </row>
        <row r="112">
          <cell r="B112" t="str">
            <v>老年心療内科</v>
          </cell>
          <cell r="D112" t="str">
            <v>3333333333</v>
          </cell>
          <cell r="E112" t="str">
            <v>07005</v>
          </cell>
          <cell r="F112" t="str">
            <v>1</v>
          </cell>
        </row>
        <row r="113">
          <cell r="B113" t="str">
            <v>その他（精神科系）</v>
          </cell>
          <cell r="D113" t="str">
            <v>3333333333</v>
          </cell>
          <cell r="E113" t="str">
            <v>07991</v>
          </cell>
          <cell r="F113" t="str">
            <v>1</v>
          </cell>
        </row>
        <row r="114">
          <cell r="B114" t="str">
            <v>歯科</v>
          </cell>
          <cell r="D114" t="str">
            <v>3333333333</v>
          </cell>
          <cell r="E114" t="str">
            <v>08001</v>
          </cell>
          <cell r="F114" t="str">
            <v>1</v>
          </cell>
        </row>
        <row r="115">
          <cell r="B115" t="str">
            <v>矯正歯科</v>
          </cell>
          <cell r="D115" t="str">
            <v>3333333333</v>
          </cell>
          <cell r="E115" t="str">
            <v>08002</v>
          </cell>
          <cell r="F115" t="str">
            <v>1</v>
          </cell>
        </row>
        <row r="116">
          <cell r="B116" t="str">
            <v>歯科口腔外科</v>
          </cell>
          <cell r="D116" t="str">
            <v>3333333333</v>
          </cell>
          <cell r="E116" t="str">
            <v>08003</v>
          </cell>
          <cell r="F116" t="str">
            <v>1</v>
          </cell>
        </row>
        <row r="117">
          <cell r="B117" t="str">
            <v>小児歯科</v>
          </cell>
          <cell r="D117" t="str">
            <v>3333333333</v>
          </cell>
          <cell r="E117" t="str">
            <v>08004</v>
          </cell>
          <cell r="F117" t="str">
            <v>1</v>
          </cell>
        </row>
        <row r="118">
          <cell r="B118" t="str">
            <v>小児矯正歯科</v>
          </cell>
          <cell r="D118" t="str">
            <v>3333333333</v>
          </cell>
          <cell r="E118" t="str">
            <v>08005</v>
          </cell>
          <cell r="F118" t="str">
            <v>1</v>
          </cell>
        </row>
        <row r="119">
          <cell r="B119" t="str">
            <v>その他（歯科系）</v>
          </cell>
          <cell r="D119" t="str">
            <v>3333333333</v>
          </cell>
          <cell r="E119" t="str">
            <v>08991</v>
          </cell>
          <cell r="F119" t="str">
            <v>1</v>
          </cell>
        </row>
        <row r="120">
          <cell r="B120" t="str">
            <v>アレルギー科</v>
          </cell>
          <cell r="D120" t="str">
            <v>3333333333</v>
          </cell>
          <cell r="E120" t="str">
            <v>09001</v>
          </cell>
          <cell r="F120" t="str">
            <v>1</v>
          </cell>
        </row>
        <row r="121">
          <cell r="B121" t="str">
            <v>リウマチ科</v>
          </cell>
          <cell r="D121" t="str">
            <v>3333333333</v>
          </cell>
          <cell r="E121" t="str">
            <v>09002</v>
          </cell>
          <cell r="F121" t="str">
            <v>1</v>
          </cell>
        </row>
        <row r="122">
          <cell r="B122" t="str">
            <v>リハビリテーション科</v>
          </cell>
          <cell r="D122" t="str">
            <v>3333333333</v>
          </cell>
          <cell r="E122" t="str">
            <v>09003</v>
          </cell>
          <cell r="F122" t="str">
            <v>1</v>
          </cell>
        </row>
        <row r="123">
          <cell r="B123" t="str">
            <v>放射線科</v>
          </cell>
          <cell r="D123" t="str">
            <v>3333333333</v>
          </cell>
          <cell r="E123" t="str">
            <v>09004</v>
          </cell>
          <cell r="F123" t="str">
            <v>1</v>
          </cell>
        </row>
        <row r="124">
          <cell r="B124" t="str">
            <v>放射線診断科</v>
          </cell>
          <cell r="D124" t="str">
            <v>3333333333</v>
          </cell>
          <cell r="E124" t="str">
            <v>09005</v>
          </cell>
          <cell r="F124" t="str">
            <v>1</v>
          </cell>
        </row>
        <row r="125">
          <cell r="B125" t="str">
            <v>放射線治療科</v>
          </cell>
          <cell r="D125" t="str">
            <v>3333333333</v>
          </cell>
          <cell r="E125" t="str">
            <v>09006</v>
          </cell>
          <cell r="F125" t="str">
            <v>1</v>
          </cell>
        </row>
        <row r="126">
          <cell r="B126" t="str">
            <v>腫瘍放射線科</v>
          </cell>
          <cell r="D126" t="str">
            <v>3333333333</v>
          </cell>
          <cell r="E126" t="str">
            <v>09007</v>
          </cell>
          <cell r="F126" t="str">
            <v>1</v>
          </cell>
        </row>
        <row r="127">
          <cell r="B127" t="str">
            <v>病理診断科</v>
          </cell>
          <cell r="D127" t="str">
            <v>3333333333</v>
          </cell>
          <cell r="E127" t="str">
            <v>09008</v>
          </cell>
          <cell r="F127" t="str">
            <v>1</v>
          </cell>
        </row>
        <row r="128">
          <cell r="B128" t="str">
            <v>臨床検査科</v>
          </cell>
          <cell r="D128" t="str">
            <v>3333333333</v>
          </cell>
          <cell r="E128" t="str">
            <v>09009</v>
          </cell>
          <cell r="F128" t="str">
            <v>1</v>
          </cell>
        </row>
        <row r="129">
          <cell r="B129" t="str">
            <v>救急科</v>
          </cell>
          <cell r="D129" t="str">
            <v>3333333333</v>
          </cell>
          <cell r="E129" t="str">
            <v>09010</v>
          </cell>
          <cell r="F129" t="str">
            <v>1</v>
          </cell>
        </row>
        <row r="130">
          <cell r="B130" t="str">
            <v>麻酔科</v>
          </cell>
          <cell r="D130" t="str">
            <v>3333333333</v>
          </cell>
          <cell r="E130" t="str">
            <v>09011</v>
          </cell>
          <cell r="F130" t="str">
            <v>1</v>
          </cell>
        </row>
        <row r="131">
          <cell r="B131" t="str">
            <v>その他</v>
          </cell>
          <cell r="D131" t="str">
            <v>3333333333</v>
          </cell>
          <cell r="E131" t="str">
            <v>09991</v>
          </cell>
          <cell r="F131" t="str">
            <v>1</v>
          </cell>
        </row>
        <row r="132">
          <cell r="B132" t="str">
            <v>内科</v>
          </cell>
          <cell r="D132" t="str">
            <v>3333333333</v>
          </cell>
          <cell r="E132" t="str">
            <v>01001</v>
          </cell>
          <cell r="F132" t="str">
            <v>2</v>
          </cell>
        </row>
        <row r="133">
          <cell r="B133" t="str">
            <v>感染症内科</v>
          </cell>
          <cell r="D133" t="str">
            <v>3333333333</v>
          </cell>
          <cell r="E133" t="str">
            <v>01002</v>
          </cell>
          <cell r="F133" t="str">
            <v>2</v>
          </cell>
        </row>
        <row r="134">
          <cell r="B134" t="str">
            <v>性感染症内科</v>
          </cell>
          <cell r="D134" t="str">
            <v>3333333333</v>
          </cell>
          <cell r="E134" t="str">
            <v>01003</v>
          </cell>
          <cell r="F134" t="str">
            <v>2</v>
          </cell>
        </row>
        <row r="135">
          <cell r="B135" t="str">
            <v>血液・腫瘍内科</v>
          </cell>
          <cell r="D135" t="str">
            <v>3333333333</v>
          </cell>
          <cell r="E135" t="str">
            <v>01004</v>
          </cell>
          <cell r="F135" t="str">
            <v>2</v>
          </cell>
        </row>
        <row r="136">
          <cell r="B136" t="str">
            <v>血液内科</v>
          </cell>
          <cell r="D136" t="str">
            <v>3333333333</v>
          </cell>
          <cell r="E136" t="str">
            <v>01005</v>
          </cell>
          <cell r="F136" t="str">
            <v>2</v>
          </cell>
        </row>
        <row r="137">
          <cell r="B137" t="str">
            <v>糖尿病内科</v>
          </cell>
          <cell r="D137" t="str">
            <v>3333333333</v>
          </cell>
          <cell r="E137" t="str">
            <v>01006</v>
          </cell>
          <cell r="F137" t="str">
            <v>2</v>
          </cell>
        </row>
        <row r="138">
          <cell r="B138" t="str">
            <v>代謝内科</v>
          </cell>
          <cell r="D138" t="str">
            <v>3333333333</v>
          </cell>
          <cell r="E138" t="str">
            <v>01007</v>
          </cell>
          <cell r="F138" t="str">
            <v>2</v>
          </cell>
        </row>
        <row r="139">
          <cell r="B139" t="str">
            <v>内分泌内科</v>
          </cell>
          <cell r="D139" t="str">
            <v>3333333333</v>
          </cell>
          <cell r="E139" t="str">
            <v>01008</v>
          </cell>
          <cell r="F139" t="str">
            <v>2</v>
          </cell>
        </row>
        <row r="140">
          <cell r="B140" t="str">
            <v>脂質代謝内科</v>
          </cell>
          <cell r="D140" t="str">
            <v>3333333333</v>
          </cell>
          <cell r="E140" t="str">
            <v>01009</v>
          </cell>
          <cell r="F140" t="str">
            <v>2</v>
          </cell>
        </row>
        <row r="141">
          <cell r="B141" t="str">
            <v>糖尿病・内分泌内科</v>
          </cell>
          <cell r="D141" t="str">
            <v>3333333333</v>
          </cell>
          <cell r="E141" t="str">
            <v>01010</v>
          </cell>
          <cell r="F141" t="str">
            <v>2</v>
          </cell>
        </row>
        <row r="142">
          <cell r="B142" t="str">
            <v>糖尿病・代謝内科</v>
          </cell>
          <cell r="D142" t="str">
            <v>3333333333</v>
          </cell>
          <cell r="E142" t="str">
            <v>01011</v>
          </cell>
          <cell r="F142" t="str">
            <v>2</v>
          </cell>
        </row>
        <row r="143">
          <cell r="B143" t="str">
            <v>代謝・内分泌内科</v>
          </cell>
          <cell r="D143" t="str">
            <v>3333333333</v>
          </cell>
          <cell r="E143" t="str">
            <v>01012</v>
          </cell>
          <cell r="F143" t="str">
            <v>2</v>
          </cell>
        </row>
        <row r="144">
          <cell r="B144" t="str">
            <v>脳神経内科</v>
          </cell>
          <cell r="D144" t="str">
            <v>3333333333</v>
          </cell>
          <cell r="E144" t="str">
            <v>01013</v>
          </cell>
          <cell r="F144" t="str">
            <v>2</v>
          </cell>
        </row>
        <row r="145">
          <cell r="B145" t="str">
            <v>呼吸器内科</v>
          </cell>
          <cell r="D145" t="str">
            <v>3333333333</v>
          </cell>
          <cell r="E145" t="str">
            <v>01014</v>
          </cell>
          <cell r="F145" t="str">
            <v>2</v>
          </cell>
        </row>
        <row r="146">
          <cell r="B146" t="str">
            <v>老年・呼吸器内科</v>
          </cell>
          <cell r="D146" t="str">
            <v>3333333333</v>
          </cell>
          <cell r="E146" t="str">
            <v>01015</v>
          </cell>
          <cell r="F146" t="str">
            <v>2</v>
          </cell>
        </row>
        <row r="147">
          <cell r="B147" t="str">
            <v>気管食道内科</v>
          </cell>
          <cell r="D147" t="str">
            <v>3333333333</v>
          </cell>
          <cell r="E147" t="str">
            <v>01016</v>
          </cell>
          <cell r="F147" t="str">
            <v>2</v>
          </cell>
        </row>
        <row r="148">
          <cell r="B148" t="str">
            <v>循環器内科</v>
          </cell>
          <cell r="D148" t="str">
            <v>3333333333</v>
          </cell>
          <cell r="E148" t="str">
            <v>01017</v>
          </cell>
          <cell r="F148" t="str">
            <v>2</v>
          </cell>
        </row>
        <row r="149">
          <cell r="B149" t="str">
            <v>心臓内科</v>
          </cell>
          <cell r="D149" t="str">
            <v>3333333333</v>
          </cell>
          <cell r="E149" t="str">
            <v>01018</v>
          </cell>
          <cell r="F149" t="str">
            <v>2</v>
          </cell>
        </row>
        <row r="150">
          <cell r="B150" t="str">
            <v>心臓血管内科</v>
          </cell>
          <cell r="D150" t="str">
            <v>3333333333</v>
          </cell>
          <cell r="E150" t="str">
            <v>01019</v>
          </cell>
          <cell r="F150" t="str">
            <v>2</v>
          </cell>
        </row>
        <row r="151">
          <cell r="B151" t="str">
            <v>消化器内科</v>
          </cell>
          <cell r="D151" t="str">
            <v>3333333333</v>
          </cell>
          <cell r="E151" t="str">
            <v>01020</v>
          </cell>
          <cell r="F151" t="str">
            <v>2</v>
          </cell>
        </row>
        <row r="152">
          <cell r="B152" t="str">
            <v>胃腸内科</v>
          </cell>
          <cell r="D152" t="str">
            <v>3333333333</v>
          </cell>
          <cell r="E152" t="str">
            <v>01021</v>
          </cell>
          <cell r="F152" t="str">
            <v>2</v>
          </cell>
        </row>
        <row r="153">
          <cell r="B153" t="str">
            <v>腎臓内科</v>
          </cell>
          <cell r="D153" t="str">
            <v>3333333333</v>
          </cell>
          <cell r="E153" t="str">
            <v>01022</v>
          </cell>
          <cell r="F153" t="str">
            <v>2</v>
          </cell>
        </row>
        <row r="154">
          <cell r="B154" t="str">
            <v>人工透析内科</v>
          </cell>
          <cell r="D154" t="str">
            <v>3333333333</v>
          </cell>
          <cell r="E154" t="str">
            <v>01023</v>
          </cell>
          <cell r="F154" t="str">
            <v>2</v>
          </cell>
        </row>
        <row r="155">
          <cell r="B155" t="str">
            <v>肝臓内科</v>
          </cell>
          <cell r="D155" t="str">
            <v>3333333333</v>
          </cell>
          <cell r="E155" t="str">
            <v>01024</v>
          </cell>
          <cell r="F155" t="str">
            <v>2</v>
          </cell>
        </row>
        <row r="156">
          <cell r="B156" t="str">
            <v>神経内科</v>
          </cell>
          <cell r="D156" t="str">
            <v>3333333333</v>
          </cell>
          <cell r="E156" t="str">
            <v>01025</v>
          </cell>
          <cell r="F156" t="str">
            <v>2</v>
          </cell>
        </row>
        <row r="157">
          <cell r="B157" t="str">
            <v>腫瘍内科</v>
          </cell>
          <cell r="D157" t="str">
            <v>3333333333</v>
          </cell>
          <cell r="E157" t="str">
            <v>01026</v>
          </cell>
          <cell r="F157" t="str">
            <v>2</v>
          </cell>
        </row>
        <row r="158">
          <cell r="B158" t="str">
            <v>漢方内科</v>
          </cell>
          <cell r="D158" t="str">
            <v>3333333333</v>
          </cell>
          <cell r="E158" t="str">
            <v>01027</v>
          </cell>
          <cell r="F158" t="str">
            <v>2</v>
          </cell>
        </row>
        <row r="159">
          <cell r="B159" t="str">
            <v>老年内科</v>
          </cell>
          <cell r="D159" t="str">
            <v>3333333333</v>
          </cell>
          <cell r="E159" t="str">
            <v>01028</v>
          </cell>
          <cell r="F159" t="str">
            <v>2</v>
          </cell>
        </row>
        <row r="160">
          <cell r="B160" t="str">
            <v>女性内科</v>
          </cell>
          <cell r="D160" t="str">
            <v>3333333333</v>
          </cell>
          <cell r="E160" t="str">
            <v>01029</v>
          </cell>
          <cell r="F160" t="str">
            <v>2</v>
          </cell>
        </row>
        <row r="161">
          <cell r="B161" t="str">
            <v>内視鏡内科</v>
          </cell>
          <cell r="D161" t="str">
            <v>3333333333</v>
          </cell>
          <cell r="E161" t="str">
            <v>01030</v>
          </cell>
          <cell r="F161" t="str">
            <v>2</v>
          </cell>
        </row>
        <row r="162">
          <cell r="B162" t="str">
            <v>疼痛緩和内科</v>
          </cell>
          <cell r="D162" t="str">
            <v>3333333333</v>
          </cell>
          <cell r="E162" t="str">
            <v>01031</v>
          </cell>
          <cell r="F162" t="str">
            <v>2</v>
          </cell>
        </row>
        <row r="163">
          <cell r="B163" t="str">
            <v>ペインクリニック内科</v>
          </cell>
          <cell r="D163" t="str">
            <v>3333333333</v>
          </cell>
          <cell r="E163" t="str">
            <v>01032</v>
          </cell>
          <cell r="F163" t="str">
            <v>2</v>
          </cell>
        </row>
        <row r="164">
          <cell r="B164" t="str">
            <v>アレルギー疾患内科</v>
          </cell>
          <cell r="D164" t="str">
            <v>3333333333</v>
          </cell>
          <cell r="E164" t="str">
            <v>01033</v>
          </cell>
          <cell r="F164" t="str">
            <v>2</v>
          </cell>
        </row>
        <row r="165">
          <cell r="B165" t="str">
            <v>緩和ケア内科</v>
          </cell>
          <cell r="D165" t="str">
            <v>3333333333</v>
          </cell>
          <cell r="E165" t="str">
            <v>01034</v>
          </cell>
          <cell r="F165" t="str">
            <v>2</v>
          </cell>
        </row>
        <row r="166">
          <cell r="B166" t="str">
            <v>その他（内科系）</v>
          </cell>
          <cell r="D166" t="str">
            <v>3333333333</v>
          </cell>
          <cell r="E166" t="str">
            <v>01991</v>
          </cell>
          <cell r="F166" t="str">
            <v>2</v>
          </cell>
        </row>
        <row r="167">
          <cell r="B167" t="str">
            <v>外科</v>
          </cell>
          <cell r="D167" t="str">
            <v>3333333333</v>
          </cell>
          <cell r="E167" t="str">
            <v>02001</v>
          </cell>
          <cell r="F167" t="str">
            <v>2</v>
          </cell>
        </row>
        <row r="168">
          <cell r="B168" t="str">
            <v>脳神経外科</v>
          </cell>
          <cell r="D168" t="str">
            <v>3333333333</v>
          </cell>
          <cell r="E168" t="str">
            <v>02002</v>
          </cell>
          <cell r="F168" t="str">
            <v>2</v>
          </cell>
        </row>
        <row r="169">
          <cell r="B169" t="str">
            <v>脳外科</v>
          </cell>
          <cell r="D169" t="str">
            <v>3333333333</v>
          </cell>
          <cell r="E169" t="str">
            <v>02003</v>
          </cell>
          <cell r="F169" t="str">
            <v>2</v>
          </cell>
        </row>
        <row r="170">
          <cell r="B170" t="str">
            <v>脳・血管外科</v>
          </cell>
          <cell r="D170" t="str">
            <v>3333333333</v>
          </cell>
          <cell r="E170" t="str">
            <v>02004</v>
          </cell>
          <cell r="F170" t="str">
            <v>2</v>
          </cell>
        </row>
        <row r="171">
          <cell r="B171" t="str">
            <v>呼吸器外科</v>
          </cell>
          <cell r="D171" t="str">
            <v>3333333333</v>
          </cell>
          <cell r="E171" t="str">
            <v>02005</v>
          </cell>
          <cell r="F171" t="str">
            <v>2</v>
          </cell>
        </row>
        <row r="172">
          <cell r="B172" t="str">
            <v>食道外科</v>
          </cell>
          <cell r="D172" t="str">
            <v>3333333333</v>
          </cell>
          <cell r="E172" t="str">
            <v>02006</v>
          </cell>
          <cell r="F172" t="str">
            <v>2</v>
          </cell>
        </row>
        <row r="173">
          <cell r="B173" t="str">
            <v>気管食道外科</v>
          </cell>
          <cell r="D173" t="str">
            <v>3333333333</v>
          </cell>
          <cell r="E173" t="str">
            <v>02007</v>
          </cell>
          <cell r="F173" t="str">
            <v>2</v>
          </cell>
        </row>
        <row r="174">
          <cell r="B174" t="str">
            <v>血管外科</v>
          </cell>
          <cell r="D174" t="str">
            <v>3333333333</v>
          </cell>
          <cell r="E174" t="str">
            <v>02008</v>
          </cell>
          <cell r="F174" t="str">
            <v>2</v>
          </cell>
        </row>
        <row r="175">
          <cell r="B175" t="str">
            <v>循環器外科</v>
          </cell>
          <cell r="D175" t="str">
            <v>3333333333</v>
          </cell>
          <cell r="E175" t="str">
            <v>02009</v>
          </cell>
          <cell r="F175" t="str">
            <v>2</v>
          </cell>
        </row>
        <row r="176">
          <cell r="B176" t="str">
            <v>心臓外科</v>
          </cell>
          <cell r="D176" t="str">
            <v>3333333333</v>
          </cell>
          <cell r="E176" t="str">
            <v>02010</v>
          </cell>
          <cell r="F176" t="str">
            <v>2</v>
          </cell>
        </row>
        <row r="177">
          <cell r="B177" t="str">
            <v>心臓血管外科</v>
          </cell>
          <cell r="D177" t="str">
            <v>3333333333</v>
          </cell>
          <cell r="E177" t="str">
            <v>02011</v>
          </cell>
          <cell r="F177" t="str">
            <v>2</v>
          </cell>
        </row>
        <row r="178">
          <cell r="B178" t="str">
            <v>消化器外科</v>
          </cell>
          <cell r="D178" t="str">
            <v>3333333333</v>
          </cell>
          <cell r="E178" t="str">
            <v>02012</v>
          </cell>
          <cell r="F178" t="str">
            <v>2</v>
          </cell>
        </row>
        <row r="179">
          <cell r="B179" t="str">
            <v>消化器・移植外科</v>
          </cell>
          <cell r="D179" t="str">
            <v>3333333333</v>
          </cell>
          <cell r="E179" t="str">
            <v>02014</v>
          </cell>
          <cell r="F179" t="str">
            <v>2</v>
          </cell>
        </row>
        <row r="180">
          <cell r="B180" t="str">
            <v>胃腸外科</v>
          </cell>
          <cell r="D180" t="str">
            <v>3333333333</v>
          </cell>
          <cell r="E180" t="str">
            <v>02015</v>
          </cell>
          <cell r="F180" t="str">
            <v>2</v>
          </cell>
        </row>
        <row r="181">
          <cell r="B181" t="str">
            <v>大腸外科</v>
          </cell>
          <cell r="D181" t="str">
            <v>3333333333</v>
          </cell>
          <cell r="E181" t="str">
            <v>02016</v>
          </cell>
          <cell r="F181" t="str">
            <v>2</v>
          </cell>
        </row>
        <row r="182">
          <cell r="B182" t="str">
            <v>腎臓外科</v>
          </cell>
          <cell r="D182" t="str">
            <v>3333333333</v>
          </cell>
          <cell r="E182" t="str">
            <v>02017</v>
          </cell>
          <cell r="F182" t="str">
            <v>2</v>
          </cell>
        </row>
        <row r="183">
          <cell r="B183" t="str">
            <v>肝臓外科</v>
          </cell>
          <cell r="D183" t="str">
            <v>3333333333</v>
          </cell>
          <cell r="E183" t="str">
            <v>02018</v>
          </cell>
          <cell r="F183" t="str">
            <v>2</v>
          </cell>
        </row>
        <row r="184">
          <cell r="B184" t="str">
            <v>膵臓外科</v>
          </cell>
          <cell r="D184" t="str">
            <v>3333333333</v>
          </cell>
          <cell r="E184" t="str">
            <v>02019</v>
          </cell>
          <cell r="F184" t="str">
            <v>2</v>
          </cell>
        </row>
        <row r="185">
          <cell r="B185" t="str">
            <v>胆のう外科</v>
          </cell>
          <cell r="D185" t="str">
            <v>3333333333</v>
          </cell>
          <cell r="E185" t="str">
            <v>02020</v>
          </cell>
          <cell r="F185" t="str">
            <v>2</v>
          </cell>
        </row>
        <row r="186">
          <cell r="B186" t="str">
            <v>肝臓・胆のう・膵臓外科</v>
          </cell>
          <cell r="D186" t="str">
            <v>3333333333</v>
          </cell>
          <cell r="E186" t="str">
            <v>02021</v>
          </cell>
          <cell r="F186" t="str">
            <v>2</v>
          </cell>
        </row>
        <row r="187">
          <cell r="B187" t="str">
            <v>乳腺外科</v>
          </cell>
          <cell r="D187" t="str">
            <v>3333333333</v>
          </cell>
          <cell r="E187" t="str">
            <v>02022</v>
          </cell>
          <cell r="F187" t="str">
            <v>2</v>
          </cell>
        </row>
        <row r="188">
          <cell r="B188" t="str">
            <v>乳腺・内分泌外科</v>
          </cell>
          <cell r="D188" t="str">
            <v>3333333333</v>
          </cell>
          <cell r="E188" t="str">
            <v>02023</v>
          </cell>
          <cell r="F188" t="str">
            <v>2</v>
          </cell>
        </row>
        <row r="189">
          <cell r="B189" t="str">
            <v>女性乳腺外科</v>
          </cell>
          <cell r="D189" t="str">
            <v>3333333333</v>
          </cell>
          <cell r="E189" t="str">
            <v>02024</v>
          </cell>
          <cell r="F189" t="str">
            <v>2</v>
          </cell>
        </row>
        <row r="190">
          <cell r="B190" t="str">
            <v>肛門外科</v>
          </cell>
          <cell r="D190" t="str">
            <v>3333333333</v>
          </cell>
          <cell r="E190" t="str">
            <v>02025</v>
          </cell>
          <cell r="F190" t="str">
            <v>2</v>
          </cell>
        </row>
        <row r="191">
          <cell r="B191" t="str">
            <v>大腸・肛門外科</v>
          </cell>
          <cell r="D191" t="str">
            <v>3333333333</v>
          </cell>
          <cell r="E191" t="str">
            <v>02026</v>
          </cell>
          <cell r="F191" t="str">
            <v>2</v>
          </cell>
        </row>
        <row r="192">
          <cell r="B192" t="str">
            <v>ペインクリニック外科</v>
          </cell>
          <cell r="D192" t="str">
            <v>3333333333</v>
          </cell>
          <cell r="E192" t="str">
            <v>02027</v>
          </cell>
          <cell r="F192" t="str">
            <v>2</v>
          </cell>
        </row>
        <row r="193">
          <cell r="B193" t="str">
            <v>腫瘍外科</v>
          </cell>
          <cell r="D193" t="str">
            <v>3333333333</v>
          </cell>
          <cell r="E193" t="str">
            <v>02028</v>
          </cell>
          <cell r="F193" t="str">
            <v>2</v>
          </cell>
        </row>
        <row r="194">
          <cell r="B194" t="str">
            <v>頭頸部外科</v>
          </cell>
          <cell r="D194" t="str">
            <v>3333333333</v>
          </cell>
          <cell r="E194" t="str">
            <v>02029</v>
          </cell>
          <cell r="F194" t="str">
            <v>2</v>
          </cell>
        </row>
        <row r="195">
          <cell r="B195" t="str">
            <v>胸部外科</v>
          </cell>
          <cell r="D195" t="str">
            <v>3333333333</v>
          </cell>
          <cell r="E195" t="str">
            <v>02030</v>
          </cell>
          <cell r="F195" t="str">
            <v>2</v>
          </cell>
        </row>
        <row r="196">
          <cell r="B196" t="str">
            <v>腹部外科</v>
          </cell>
          <cell r="D196" t="str">
            <v>3333333333</v>
          </cell>
          <cell r="E196" t="str">
            <v>02031</v>
          </cell>
          <cell r="F196" t="str">
            <v>2</v>
          </cell>
        </row>
        <row r="197">
          <cell r="B197" t="str">
            <v>内視鏡外科</v>
          </cell>
          <cell r="D197" t="str">
            <v>3333333333</v>
          </cell>
          <cell r="E197" t="str">
            <v>02032</v>
          </cell>
          <cell r="F197" t="str">
            <v>2</v>
          </cell>
        </row>
        <row r="198">
          <cell r="B198" t="str">
            <v>移植外科</v>
          </cell>
          <cell r="D198" t="str">
            <v>3333333333</v>
          </cell>
          <cell r="E198" t="str">
            <v>02033</v>
          </cell>
          <cell r="F198" t="str">
            <v>2</v>
          </cell>
        </row>
        <row r="199">
          <cell r="B199" t="str">
            <v>移植・内視鏡外科</v>
          </cell>
          <cell r="D199" t="str">
            <v>3333333333</v>
          </cell>
          <cell r="E199" t="str">
            <v>02034</v>
          </cell>
          <cell r="F199" t="str">
            <v>2</v>
          </cell>
        </row>
        <row r="200">
          <cell r="B200" t="str">
            <v>整形外科</v>
          </cell>
          <cell r="D200" t="str">
            <v>3333333333</v>
          </cell>
          <cell r="E200" t="str">
            <v>02035</v>
          </cell>
          <cell r="F200" t="str">
            <v>2</v>
          </cell>
        </row>
        <row r="201">
          <cell r="B201" t="str">
            <v>形成外科</v>
          </cell>
          <cell r="D201" t="str">
            <v>3333333333</v>
          </cell>
          <cell r="E201" t="str">
            <v>02036</v>
          </cell>
          <cell r="F201" t="str">
            <v>2</v>
          </cell>
        </row>
        <row r="202">
          <cell r="B202" t="str">
            <v>美容外科</v>
          </cell>
          <cell r="D202" t="str">
            <v>3333333333</v>
          </cell>
          <cell r="E202" t="str">
            <v>02037</v>
          </cell>
          <cell r="F202" t="str">
            <v>2</v>
          </cell>
        </row>
        <row r="203">
          <cell r="B203" t="str">
            <v>緩和ケア外科</v>
          </cell>
          <cell r="D203" t="str">
            <v>3333333333</v>
          </cell>
          <cell r="E203" t="str">
            <v>02038</v>
          </cell>
          <cell r="F203" t="str">
            <v>2</v>
          </cell>
        </row>
        <row r="204">
          <cell r="B204" t="str">
            <v>その他（外科系）</v>
          </cell>
          <cell r="D204" t="str">
            <v>3333333333</v>
          </cell>
          <cell r="E204" t="str">
            <v>02991</v>
          </cell>
          <cell r="F204" t="str">
            <v>2</v>
          </cell>
        </row>
        <row r="205">
          <cell r="B205" t="str">
            <v>小児科</v>
          </cell>
          <cell r="D205" t="str">
            <v>3333333333</v>
          </cell>
          <cell r="E205" t="str">
            <v>03001</v>
          </cell>
          <cell r="F205" t="str">
            <v>2</v>
          </cell>
        </row>
        <row r="206">
          <cell r="B206" t="str">
            <v>小児眼科</v>
          </cell>
          <cell r="D206" t="str">
            <v>3333333333</v>
          </cell>
          <cell r="E206" t="str">
            <v>03002</v>
          </cell>
          <cell r="F206" t="str">
            <v>2</v>
          </cell>
        </row>
        <row r="207">
          <cell r="B207" t="str">
            <v>小児耳鼻いんこう科</v>
          </cell>
          <cell r="D207" t="str">
            <v>3333333333</v>
          </cell>
          <cell r="E207" t="str">
            <v>03003</v>
          </cell>
          <cell r="F207" t="str">
            <v>2</v>
          </cell>
        </row>
        <row r="208">
          <cell r="B208" t="str">
            <v>小児皮膚科</v>
          </cell>
          <cell r="D208" t="str">
            <v>3333333333</v>
          </cell>
          <cell r="E208" t="str">
            <v>03004</v>
          </cell>
          <cell r="F208" t="str">
            <v>2</v>
          </cell>
        </row>
        <row r="209">
          <cell r="B209" t="str">
            <v>児童精神科</v>
          </cell>
          <cell r="D209" t="str">
            <v>3333333333</v>
          </cell>
          <cell r="E209" t="str">
            <v>03005</v>
          </cell>
          <cell r="F209" t="str">
            <v>2</v>
          </cell>
        </row>
        <row r="210">
          <cell r="B210" t="str">
            <v>小児外科</v>
          </cell>
          <cell r="D210" t="str">
            <v>3333333333</v>
          </cell>
          <cell r="E210" t="str">
            <v>03006</v>
          </cell>
          <cell r="F210" t="str">
            <v>2</v>
          </cell>
        </row>
        <row r="211">
          <cell r="B211" t="str">
            <v>小児泌尿器科</v>
          </cell>
          <cell r="D211" t="str">
            <v>3333333333</v>
          </cell>
          <cell r="E211" t="str">
            <v>03007</v>
          </cell>
          <cell r="F211" t="str">
            <v>2</v>
          </cell>
        </row>
        <row r="212">
          <cell r="B212" t="str">
            <v>新生児内科</v>
          </cell>
          <cell r="D212" t="str">
            <v>3333333333</v>
          </cell>
          <cell r="E212" t="str">
            <v>03008</v>
          </cell>
          <cell r="F212" t="str">
            <v>2</v>
          </cell>
        </row>
        <row r="213">
          <cell r="B213" t="str">
            <v>小児腫瘍外科</v>
          </cell>
          <cell r="D213" t="str">
            <v>3333333333</v>
          </cell>
          <cell r="E213" t="str">
            <v>03009</v>
          </cell>
          <cell r="F213" t="str">
            <v>2</v>
          </cell>
        </row>
        <row r="214">
          <cell r="B214" t="str">
            <v>その他（小児科系）</v>
          </cell>
          <cell r="D214" t="str">
            <v>3333333333</v>
          </cell>
          <cell r="E214" t="str">
            <v>03991</v>
          </cell>
          <cell r="F214" t="str">
            <v>2</v>
          </cell>
        </row>
        <row r="215">
          <cell r="B215" t="str">
            <v>産婦人科</v>
          </cell>
          <cell r="D215" t="str">
            <v>3333333333</v>
          </cell>
          <cell r="E215" t="str">
            <v>04001</v>
          </cell>
          <cell r="F215" t="str">
            <v>2</v>
          </cell>
        </row>
        <row r="216">
          <cell r="B216" t="str">
            <v>産科</v>
          </cell>
          <cell r="D216" t="str">
            <v>3333333333</v>
          </cell>
          <cell r="E216" t="str">
            <v>04002</v>
          </cell>
          <cell r="F216" t="str">
            <v>2</v>
          </cell>
        </row>
        <row r="217">
          <cell r="B217" t="str">
            <v>婦人科</v>
          </cell>
          <cell r="D217" t="str">
            <v>3333333333</v>
          </cell>
          <cell r="E217" t="str">
            <v>04003</v>
          </cell>
          <cell r="F217" t="str">
            <v>2</v>
          </cell>
        </row>
        <row r="218">
          <cell r="B218" t="str">
            <v>産婦人科（生殖医療）</v>
          </cell>
          <cell r="D218" t="str">
            <v>3333333333</v>
          </cell>
          <cell r="E218" t="str">
            <v>04004</v>
          </cell>
          <cell r="F218" t="str">
            <v>2</v>
          </cell>
        </row>
        <row r="219">
          <cell r="B219" t="str">
            <v>その他（産婦人科系）</v>
          </cell>
          <cell r="D219" t="str">
            <v>3333333333</v>
          </cell>
          <cell r="E219" t="str">
            <v>04991</v>
          </cell>
          <cell r="F219" t="str">
            <v>2</v>
          </cell>
        </row>
        <row r="220">
          <cell r="B220" t="str">
            <v>眼科</v>
          </cell>
          <cell r="D220" t="str">
            <v>3333333333</v>
          </cell>
          <cell r="E220" t="str">
            <v>05001</v>
          </cell>
          <cell r="F220" t="str">
            <v>2</v>
          </cell>
        </row>
        <row r="221">
          <cell r="B221" t="str">
            <v>その他（眼科系）</v>
          </cell>
          <cell r="D221" t="str">
            <v>3333333333</v>
          </cell>
          <cell r="E221" t="str">
            <v>05991</v>
          </cell>
          <cell r="F221" t="str">
            <v>2</v>
          </cell>
        </row>
        <row r="222">
          <cell r="B222" t="str">
            <v>耳鼻いんこう科</v>
          </cell>
          <cell r="D222" t="str">
            <v>3333333333</v>
          </cell>
          <cell r="E222" t="str">
            <v>05002</v>
          </cell>
          <cell r="F222" t="str">
            <v>2</v>
          </cell>
        </row>
        <row r="223">
          <cell r="B223" t="str">
            <v>気管食道・耳鼻いんこう科</v>
          </cell>
          <cell r="D223" t="str">
            <v>3333333333</v>
          </cell>
          <cell r="E223" t="str">
            <v>05003</v>
          </cell>
          <cell r="F223" t="str">
            <v>2</v>
          </cell>
        </row>
        <row r="224">
          <cell r="B224" t="str">
            <v>頭頸部・耳鼻いんこう科</v>
          </cell>
          <cell r="D224" t="str">
            <v>3333333333</v>
          </cell>
          <cell r="E224" t="str">
            <v>05004</v>
          </cell>
          <cell r="F224" t="str">
            <v>2</v>
          </cell>
        </row>
        <row r="225">
          <cell r="B225" t="str">
            <v>その他（耳鼻いんこう科系）</v>
          </cell>
          <cell r="D225" t="str">
            <v>3333333333</v>
          </cell>
          <cell r="E225" t="str">
            <v>05992</v>
          </cell>
          <cell r="F225" t="str">
            <v>2</v>
          </cell>
        </row>
        <row r="226">
          <cell r="B226" t="str">
            <v>皮膚科</v>
          </cell>
          <cell r="D226" t="str">
            <v>3333333333</v>
          </cell>
          <cell r="E226" t="str">
            <v>06001</v>
          </cell>
          <cell r="F226" t="str">
            <v>2</v>
          </cell>
        </row>
        <row r="227">
          <cell r="B227" t="str">
            <v>美容皮膚科</v>
          </cell>
          <cell r="D227" t="str">
            <v>3333333333</v>
          </cell>
          <cell r="E227" t="str">
            <v>06002</v>
          </cell>
          <cell r="F227" t="str">
            <v>2</v>
          </cell>
        </row>
        <row r="228">
          <cell r="B228" t="str">
            <v>皮膚泌尿器科</v>
          </cell>
          <cell r="D228" t="str">
            <v>3333333333</v>
          </cell>
          <cell r="E228" t="str">
            <v>06003</v>
          </cell>
          <cell r="F228" t="str">
            <v>2</v>
          </cell>
        </row>
        <row r="229">
          <cell r="B229" t="str">
            <v>泌尿器科</v>
          </cell>
          <cell r="D229" t="str">
            <v>3333333333</v>
          </cell>
          <cell r="E229" t="str">
            <v>06004</v>
          </cell>
          <cell r="F229" t="str">
            <v>2</v>
          </cell>
        </row>
        <row r="230">
          <cell r="B230" t="str">
            <v>男性泌尿器科</v>
          </cell>
          <cell r="D230" t="str">
            <v>3333333333</v>
          </cell>
          <cell r="E230" t="str">
            <v>06005</v>
          </cell>
          <cell r="F230" t="str">
            <v>2</v>
          </cell>
        </row>
        <row r="231">
          <cell r="B231" t="str">
            <v>神経泌尿器科</v>
          </cell>
          <cell r="D231" t="str">
            <v>3333333333</v>
          </cell>
          <cell r="E231" t="str">
            <v>06006</v>
          </cell>
          <cell r="F231" t="str">
            <v>2</v>
          </cell>
        </row>
        <row r="232">
          <cell r="B232" t="str">
            <v>腎臓・泌尿器科</v>
          </cell>
          <cell r="D232" t="str">
            <v>3333333333</v>
          </cell>
          <cell r="E232" t="str">
            <v>06007</v>
          </cell>
          <cell r="F232" t="str">
            <v>2</v>
          </cell>
        </row>
        <row r="233">
          <cell r="B233" t="str">
            <v>その他（皮膚科系）</v>
          </cell>
          <cell r="D233" t="str">
            <v>3333333333</v>
          </cell>
          <cell r="E233" t="str">
            <v>06991</v>
          </cell>
          <cell r="F233" t="str">
            <v>2</v>
          </cell>
        </row>
        <row r="234">
          <cell r="B234" t="str">
            <v>その他（泌尿器科系）</v>
          </cell>
          <cell r="D234" t="str">
            <v>3333333333</v>
          </cell>
          <cell r="E234" t="str">
            <v>06992</v>
          </cell>
          <cell r="F234" t="str">
            <v>2</v>
          </cell>
        </row>
        <row r="235">
          <cell r="B235" t="str">
            <v>精神科</v>
          </cell>
          <cell r="D235" t="str">
            <v>3333333333</v>
          </cell>
          <cell r="E235" t="str">
            <v>07001</v>
          </cell>
          <cell r="F235" t="str">
            <v>2</v>
          </cell>
        </row>
        <row r="236">
          <cell r="B236" t="str">
            <v>神経科</v>
          </cell>
          <cell r="D236" t="str">
            <v>3333333333</v>
          </cell>
          <cell r="E236" t="str">
            <v>07002</v>
          </cell>
          <cell r="F236" t="str">
            <v>2</v>
          </cell>
        </row>
        <row r="237">
          <cell r="B237" t="str">
            <v>心療内科</v>
          </cell>
          <cell r="D237" t="str">
            <v>3333333333</v>
          </cell>
          <cell r="E237" t="str">
            <v>07003</v>
          </cell>
          <cell r="F237" t="str">
            <v>2</v>
          </cell>
        </row>
        <row r="238">
          <cell r="B238" t="str">
            <v>老年精神科</v>
          </cell>
          <cell r="D238" t="str">
            <v>3333333333</v>
          </cell>
          <cell r="E238" t="str">
            <v>07004</v>
          </cell>
          <cell r="F238" t="str">
            <v>2</v>
          </cell>
        </row>
        <row r="239">
          <cell r="B239" t="str">
            <v>老年心療内科</v>
          </cell>
          <cell r="D239" t="str">
            <v>3333333333</v>
          </cell>
          <cell r="E239" t="str">
            <v>07005</v>
          </cell>
          <cell r="F239" t="str">
            <v>2</v>
          </cell>
        </row>
        <row r="240">
          <cell r="B240" t="str">
            <v>その他（精神科系）</v>
          </cell>
          <cell r="D240" t="str">
            <v>3333333333</v>
          </cell>
          <cell r="E240" t="str">
            <v>07991</v>
          </cell>
          <cell r="F240" t="str">
            <v>2</v>
          </cell>
        </row>
        <row r="241">
          <cell r="B241" t="str">
            <v>歯科</v>
          </cell>
          <cell r="D241" t="str">
            <v>3333333333</v>
          </cell>
          <cell r="E241" t="str">
            <v>08001</v>
          </cell>
          <cell r="F241" t="str">
            <v>2</v>
          </cell>
        </row>
        <row r="242">
          <cell r="B242" t="str">
            <v>矯正歯科</v>
          </cell>
          <cell r="D242" t="str">
            <v>3333333333</v>
          </cell>
          <cell r="E242" t="str">
            <v>08002</v>
          </cell>
          <cell r="F242" t="str">
            <v>2</v>
          </cell>
        </row>
        <row r="243">
          <cell r="B243" t="str">
            <v>歯科口腔外科</v>
          </cell>
          <cell r="D243" t="str">
            <v>3333333333</v>
          </cell>
          <cell r="E243" t="str">
            <v>08003</v>
          </cell>
          <cell r="F243" t="str">
            <v>2</v>
          </cell>
        </row>
        <row r="244">
          <cell r="B244" t="str">
            <v>小児歯科</v>
          </cell>
          <cell r="D244" t="str">
            <v>3333333333</v>
          </cell>
          <cell r="E244" t="str">
            <v>08004</v>
          </cell>
          <cell r="F244" t="str">
            <v>2</v>
          </cell>
        </row>
        <row r="245">
          <cell r="B245" t="str">
            <v>小児矯正歯科</v>
          </cell>
          <cell r="D245" t="str">
            <v>3333333333</v>
          </cell>
          <cell r="E245" t="str">
            <v>08005</v>
          </cell>
          <cell r="F245" t="str">
            <v>2</v>
          </cell>
        </row>
        <row r="246">
          <cell r="B246" t="str">
            <v>その他（歯科系）</v>
          </cell>
          <cell r="D246" t="str">
            <v>3333333333</v>
          </cell>
          <cell r="E246" t="str">
            <v>08991</v>
          </cell>
          <cell r="F246" t="str">
            <v>2</v>
          </cell>
        </row>
        <row r="247">
          <cell r="B247" t="str">
            <v>アレルギー科</v>
          </cell>
          <cell r="D247" t="str">
            <v>3333333333</v>
          </cell>
          <cell r="E247" t="str">
            <v>09001</v>
          </cell>
          <cell r="F247" t="str">
            <v>2</v>
          </cell>
        </row>
        <row r="248">
          <cell r="B248" t="str">
            <v>リウマチ科</v>
          </cell>
          <cell r="D248" t="str">
            <v>3333333333</v>
          </cell>
          <cell r="E248" t="str">
            <v>09002</v>
          </cell>
          <cell r="F248" t="str">
            <v>2</v>
          </cell>
        </row>
        <row r="249">
          <cell r="B249" t="str">
            <v>リハビリテーション科</v>
          </cell>
          <cell r="D249" t="str">
            <v>3333333333</v>
          </cell>
          <cell r="E249" t="str">
            <v>09003</v>
          </cell>
          <cell r="F249" t="str">
            <v>2</v>
          </cell>
        </row>
        <row r="250">
          <cell r="B250" t="str">
            <v>放射線科</v>
          </cell>
          <cell r="D250" t="str">
            <v>3333333333</v>
          </cell>
          <cell r="E250" t="str">
            <v>09004</v>
          </cell>
          <cell r="F250" t="str">
            <v>2</v>
          </cell>
        </row>
        <row r="251">
          <cell r="B251" t="str">
            <v>放射線診断科</v>
          </cell>
          <cell r="D251" t="str">
            <v>3333333333</v>
          </cell>
          <cell r="E251" t="str">
            <v>09005</v>
          </cell>
          <cell r="F251" t="str">
            <v>2</v>
          </cell>
        </row>
        <row r="252">
          <cell r="B252" t="str">
            <v>放射線治療科</v>
          </cell>
          <cell r="D252" t="str">
            <v>3333333333</v>
          </cell>
          <cell r="E252" t="str">
            <v>09006</v>
          </cell>
          <cell r="F252" t="str">
            <v>2</v>
          </cell>
        </row>
        <row r="253">
          <cell r="B253" t="str">
            <v>腫瘍放射線科</v>
          </cell>
          <cell r="D253" t="str">
            <v>3333333333</v>
          </cell>
          <cell r="E253" t="str">
            <v>09007</v>
          </cell>
          <cell r="F253" t="str">
            <v>2</v>
          </cell>
        </row>
        <row r="254">
          <cell r="B254" t="str">
            <v>病理診断科</v>
          </cell>
          <cell r="D254" t="str">
            <v>3333333333</v>
          </cell>
          <cell r="E254" t="str">
            <v>09008</v>
          </cell>
          <cell r="F254" t="str">
            <v>2</v>
          </cell>
        </row>
        <row r="255">
          <cell r="B255" t="str">
            <v>臨床検査科</v>
          </cell>
          <cell r="D255" t="str">
            <v>3333333333</v>
          </cell>
          <cell r="E255" t="str">
            <v>09009</v>
          </cell>
          <cell r="F255" t="str">
            <v>2</v>
          </cell>
        </row>
        <row r="256">
          <cell r="B256" t="str">
            <v>救急科</v>
          </cell>
          <cell r="D256" t="str">
            <v>3333333333</v>
          </cell>
          <cell r="E256" t="str">
            <v>09010</v>
          </cell>
          <cell r="F256" t="str">
            <v>2</v>
          </cell>
        </row>
        <row r="257">
          <cell r="B257" t="str">
            <v>麻酔科</v>
          </cell>
          <cell r="D257" t="str">
            <v>3333333333</v>
          </cell>
          <cell r="E257" t="str">
            <v>09011</v>
          </cell>
          <cell r="F257" t="str">
            <v>2</v>
          </cell>
        </row>
        <row r="258">
          <cell r="B258" t="str">
            <v>その他</v>
          </cell>
          <cell r="D258" t="str">
            <v>3333333333</v>
          </cell>
          <cell r="E258" t="str">
            <v>09991</v>
          </cell>
          <cell r="F258" t="str">
            <v>2</v>
          </cell>
        </row>
        <row r="259">
          <cell r="B259" t="str">
            <v>内科</v>
          </cell>
          <cell r="D259" t="str">
            <v>3333333333</v>
          </cell>
          <cell r="E259" t="str">
            <v>01001</v>
          </cell>
          <cell r="F259" t="str">
            <v>3</v>
          </cell>
        </row>
        <row r="260">
          <cell r="B260" t="str">
            <v>感染症内科</v>
          </cell>
          <cell r="D260" t="str">
            <v>3333333333</v>
          </cell>
          <cell r="E260" t="str">
            <v>01002</v>
          </cell>
          <cell r="F260" t="str">
            <v>3</v>
          </cell>
        </row>
        <row r="261">
          <cell r="B261" t="str">
            <v>性感染症内科</v>
          </cell>
          <cell r="D261" t="str">
            <v>3333333333</v>
          </cell>
          <cell r="E261" t="str">
            <v>01003</v>
          </cell>
          <cell r="F261" t="str">
            <v>3</v>
          </cell>
        </row>
        <row r="262">
          <cell r="B262" t="str">
            <v>血液・腫瘍内科</v>
          </cell>
          <cell r="D262" t="str">
            <v>3333333333</v>
          </cell>
          <cell r="E262" t="str">
            <v>01004</v>
          </cell>
          <cell r="F262" t="str">
            <v>3</v>
          </cell>
        </row>
        <row r="263">
          <cell r="B263" t="str">
            <v>血液内科</v>
          </cell>
          <cell r="D263" t="str">
            <v>3333333333</v>
          </cell>
          <cell r="E263" t="str">
            <v>01005</v>
          </cell>
          <cell r="F263" t="str">
            <v>3</v>
          </cell>
        </row>
        <row r="264">
          <cell r="B264" t="str">
            <v>糖尿病内科</v>
          </cell>
          <cell r="D264" t="str">
            <v>3333333333</v>
          </cell>
          <cell r="E264" t="str">
            <v>01006</v>
          </cell>
          <cell r="F264" t="str">
            <v>3</v>
          </cell>
        </row>
        <row r="265">
          <cell r="B265" t="str">
            <v>代謝内科</v>
          </cell>
          <cell r="D265" t="str">
            <v>3333333333</v>
          </cell>
          <cell r="E265" t="str">
            <v>01007</v>
          </cell>
          <cell r="F265" t="str">
            <v>3</v>
          </cell>
        </row>
        <row r="266">
          <cell r="B266" t="str">
            <v>内分泌内科</v>
          </cell>
          <cell r="D266" t="str">
            <v>3333333333</v>
          </cell>
          <cell r="E266" t="str">
            <v>01008</v>
          </cell>
          <cell r="F266" t="str">
            <v>3</v>
          </cell>
        </row>
        <row r="267">
          <cell r="B267" t="str">
            <v>脂質代謝内科</v>
          </cell>
          <cell r="D267" t="str">
            <v>3333333333</v>
          </cell>
          <cell r="E267" t="str">
            <v>01009</v>
          </cell>
          <cell r="F267" t="str">
            <v>3</v>
          </cell>
        </row>
        <row r="268">
          <cell r="B268" t="str">
            <v>糖尿病・内分泌内科</v>
          </cell>
          <cell r="D268" t="str">
            <v>3333333333</v>
          </cell>
          <cell r="E268" t="str">
            <v>01010</v>
          </cell>
          <cell r="F268" t="str">
            <v>3</v>
          </cell>
        </row>
        <row r="269">
          <cell r="B269" t="str">
            <v>糖尿病・代謝内科</v>
          </cell>
          <cell r="D269" t="str">
            <v>3333333333</v>
          </cell>
          <cell r="E269" t="str">
            <v>01011</v>
          </cell>
          <cell r="F269" t="str">
            <v>3</v>
          </cell>
        </row>
        <row r="270">
          <cell r="B270" t="str">
            <v>代謝・内分泌内科</v>
          </cell>
          <cell r="D270" t="str">
            <v>3333333333</v>
          </cell>
          <cell r="E270" t="str">
            <v>01012</v>
          </cell>
          <cell r="F270" t="str">
            <v>3</v>
          </cell>
        </row>
        <row r="271">
          <cell r="B271" t="str">
            <v>脳神経内科</v>
          </cell>
          <cell r="D271" t="str">
            <v>3333333333</v>
          </cell>
          <cell r="E271" t="str">
            <v>01013</v>
          </cell>
          <cell r="F271" t="str">
            <v>3</v>
          </cell>
        </row>
        <row r="272">
          <cell r="B272" t="str">
            <v>呼吸器内科</v>
          </cell>
          <cell r="D272" t="str">
            <v>3333333333</v>
          </cell>
          <cell r="E272" t="str">
            <v>01014</v>
          </cell>
          <cell r="F272" t="str">
            <v>3</v>
          </cell>
        </row>
        <row r="273">
          <cell r="B273" t="str">
            <v>老年・呼吸器内科</v>
          </cell>
          <cell r="D273" t="str">
            <v>3333333333</v>
          </cell>
          <cell r="E273" t="str">
            <v>01015</v>
          </cell>
          <cell r="F273" t="str">
            <v>3</v>
          </cell>
        </row>
        <row r="274">
          <cell r="B274" t="str">
            <v>気管食道内科</v>
          </cell>
          <cell r="D274" t="str">
            <v>3333333333</v>
          </cell>
          <cell r="E274" t="str">
            <v>01016</v>
          </cell>
          <cell r="F274" t="str">
            <v>3</v>
          </cell>
        </row>
        <row r="275">
          <cell r="B275" t="str">
            <v>循環器内科</v>
          </cell>
          <cell r="D275" t="str">
            <v>3333333333</v>
          </cell>
          <cell r="E275" t="str">
            <v>01017</v>
          </cell>
          <cell r="F275" t="str">
            <v>3</v>
          </cell>
        </row>
        <row r="276">
          <cell r="B276" t="str">
            <v>心臓内科</v>
          </cell>
          <cell r="D276" t="str">
            <v>3333333333</v>
          </cell>
          <cell r="E276" t="str">
            <v>01018</v>
          </cell>
          <cell r="F276" t="str">
            <v>3</v>
          </cell>
        </row>
        <row r="277">
          <cell r="B277" t="str">
            <v>心臓血管内科</v>
          </cell>
          <cell r="D277" t="str">
            <v>3333333333</v>
          </cell>
          <cell r="E277" t="str">
            <v>01019</v>
          </cell>
          <cell r="F277" t="str">
            <v>3</v>
          </cell>
        </row>
        <row r="278">
          <cell r="B278" t="str">
            <v>消化器内科</v>
          </cell>
          <cell r="D278" t="str">
            <v>3333333333</v>
          </cell>
          <cell r="E278" t="str">
            <v>01020</v>
          </cell>
          <cell r="F278" t="str">
            <v>3</v>
          </cell>
        </row>
        <row r="279">
          <cell r="B279" t="str">
            <v>胃腸内科</v>
          </cell>
          <cell r="D279" t="str">
            <v>3333333333</v>
          </cell>
          <cell r="E279" t="str">
            <v>01021</v>
          </cell>
          <cell r="F279" t="str">
            <v>3</v>
          </cell>
        </row>
        <row r="280">
          <cell r="B280" t="str">
            <v>腎臓内科</v>
          </cell>
          <cell r="D280" t="str">
            <v>3333333333</v>
          </cell>
          <cell r="E280" t="str">
            <v>01022</v>
          </cell>
          <cell r="F280" t="str">
            <v>3</v>
          </cell>
        </row>
        <row r="281">
          <cell r="B281" t="str">
            <v>人工透析内科</v>
          </cell>
          <cell r="D281" t="str">
            <v>3333333333</v>
          </cell>
          <cell r="E281" t="str">
            <v>01023</v>
          </cell>
          <cell r="F281" t="str">
            <v>3</v>
          </cell>
        </row>
        <row r="282">
          <cell r="B282" t="str">
            <v>肝臓内科</v>
          </cell>
          <cell r="D282" t="str">
            <v>3333333333</v>
          </cell>
          <cell r="E282" t="str">
            <v>01024</v>
          </cell>
          <cell r="F282" t="str">
            <v>3</v>
          </cell>
        </row>
        <row r="283">
          <cell r="B283" t="str">
            <v>神経内科</v>
          </cell>
          <cell r="D283" t="str">
            <v>3333333333</v>
          </cell>
          <cell r="E283" t="str">
            <v>01025</v>
          </cell>
          <cell r="F283" t="str">
            <v>3</v>
          </cell>
        </row>
        <row r="284">
          <cell r="B284" t="str">
            <v>腫瘍内科</v>
          </cell>
          <cell r="D284" t="str">
            <v>3333333333</v>
          </cell>
          <cell r="E284" t="str">
            <v>01026</v>
          </cell>
          <cell r="F284" t="str">
            <v>3</v>
          </cell>
        </row>
        <row r="285">
          <cell r="B285" t="str">
            <v>漢方内科</v>
          </cell>
          <cell r="D285" t="str">
            <v>3333333333</v>
          </cell>
          <cell r="E285" t="str">
            <v>01027</v>
          </cell>
          <cell r="F285" t="str">
            <v>3</v>
          </cell>
        </row>
        <row r="286">
          <cell r="B286" t="str">
            <v>老年内科</v>
          </cell>
          <cell r="D286" t="str">
            <v>3333333333</v>
          </cell>
          <cell r="E286" t="str">
            <v>01028</v>
          </cell>
          <cell r="F286" t="str">
            <v>3</v>
          </cell>
        </row>
        <row r="287">
          <cell r="B287" t="str">
            <v>女性内科</v>
          </cell>
          <cell r="D287" t="str">
            <v>3333333333</v>
          </cell>
          <cell r="E287" t="str">
            <v>01029</v>
          </cell>
          <cell r="F287" t="str">
            <v>3</v>
          </cell>
        </row>
        <row r="288">
          <cell r="B288" t="str">
            <v>内視鏡内科</v>
          </cell>
          <cell r="D288" t="str">
            <v>3333333333</v>
          </cell>
          <cell r="E288" t="str">
            <v>01030</v>
          </cell>
          <cell r="F288" t="str">
            <v>3</v>
          </cell>
        </row>
        <row r="289">
          <cell r="B289" t="str">
            <v>疼痛緩和内科</v>
          </cell>
          <cell r="D289" t="str">
            <v>3333333333</v>
          </cell>
          <cell r="E289" t="str">
            <v>01031</v>
          </cell>
          <cell r="F289" t="str">
            <v>3</v>
          </cell>
        </row>
        <row r="290">
          <cell r="B290" t="str">
            <v>ペインクリニック内科</v>
          </cell>
          <cell r="D290" t="str">
            <v>3333333333</v>
          </cell>
          <cell r="E290" t="str">
            <v>01032</v>
          </cell>
          <cell r="F290" t="str">
            <v>3</v>
          </cell>
        </row>
        <row r="291">
          <cell r="B291" t="str">
            <v>アレルギー疾患内科</v>
          </cell>
          <cell r="D291" t="str">
            <v>3333333333</v>
          </cell>
          <cell r="E291" t="str">
            <v>01033</v>
          </cell>
          <cell r="F291" t="str">
            <v>3</v>
          </cell>
        </row>
        <row r="292">
          <cell r="B292" t="str">
            <v>緩和ケア内科</v>
          </cell>
          <cell r="D292" t="str">
            <v>3333333333</v>
          </cell>
          <cell r="E292" t="str">
            <v>01034</v>
          </cell>
          <cell r="F292" t="str">
            <v>3</v>
          </cell>
        </row>
        <row r="293">
          <cell r="B293" t="str">
            <v>その他（内科系）</v>
          </cell>
          <cell r="D293" t="str">
            <v>3333333333</v>
          </cell>
          <cell r="E293" t="str">
            <v>01991</v>
          </cell>
          <cell r="F293" t="str">
            <v>3</v>
          </cell>
        </row>
        <row r="294">
          <cell r="B294" t="str">
            <v>外科</v>
          </cell>
          <cell r="D294" t="str">
            <v>3333333333</v>
          </cell>
          <cell r="E294" t="str">
            <v>02001</v>
          </cell>
          <cell r="F294" t="str">
            <v>3</v>
          </cell>
        </row>
        <row r="295">
          <cell r="B295" t="str">
            <v>脳神経外科</v>
          </cell>
          <cell r="D295" t="str">
            <v>3333333333</v>
          </cell>
          <cell r="E295" t="str">
            <v>02002</v>
          </cell>
          <cell r="F295" t="str">
            <v>3</v>
          </cell>
        </row>
        <row r="296">
          <cell r="B296" t="str">
            <v>脳外科</v>
          </cell>
          <cell r="D296" t="str">
            <v>3333333333</v>
          </cell>
          <cell r="E296" t="str">
            <v>02003</v>
          </cell>
          <cell r="F296" t="str">
            <v>3</v>
          </cell>
        </row>
        <row r="297">
          <cell r="B297" t="str">
            <v>脳・血管外科</v>
          </cell>
          <cell r="D297" t="str">
            <v>3333333333</v>
          </cell>
          <cell r="E297" t="str">
            <v>02004</v>
          </cell>
          <cell r="F297" t="str">
            <v>3</v>
          </cell>
        </row>
        <row r="298">
          <cell r="B298" t="str">
            <v>呼吸器外科</v>
          </cell>
          <cell r="D298" t="str">
            <v>3333333333</v>
          </cell>
          <cell r="E298" t="str">
            <v>02005</v>
          </cell>
          <cell r="F298" t="str">
            <v>3</v>
          </cell>
        </row>
        <row r="299">
          <cell r="B299" t="str">
            <v>食道外科</v>
          </cell>
          <cell r="D299" t="str">
            <v>3333333333</v>
          </cell>
          <cell r="E299" t="str">
            <v>02006</v>
          </cell>
          <cell r="F299" t="str">
            <v>3</v>
          </cell>
        </row>
        <row r="300">
          <cell r="B300" t="str">
            <v>気管食道外科</v>
          </cell>
          <cell r="D300" t="str">
            <v>3333333333</v>
          </cell>
          <cell r="E300" t="str">
            <v>02007</v>
          </cell>
          <cell r="F300" t="str">
            <v>3</v>
          </cell>
        </row>
        <row r="301">
          <cell r="B301" t="str">
            <v>血管外科</v>
          </cell>
          <cell r="D301" t="str">
            <v>3333333333</v>
          </cell>
          <cell r="E301" t="str">
            <v>02008</v>
          </cell>
          <cell r="F301" t="str">
            <v>3</v>
          </cell>
        </row>
        <row r="302">
          <cell r="B302" t="str">
            <v>循環器外科</v>
          </cell>
          <cell r="D302" t="str">
            <v>3333333333</v>
          </cell>
          <cell r="E302" t="str">
            <v>02009</v>
          </cell>
          <cell r="F302" t="str">
            <v>3</v>
          </cell>
        </row>
        <row r="303">
          <cell r="B303" t="str">
            <v>心臓外科</v>
          </cell>
          <cell r="D303" t="str">
            <v>3333333333</v>
          </cell>
          <cell r="E303" t="str">
            <v>02010</v>
          </cell>
          <cell r="F303" t="str">
            <v>3</v>
          </cell>
        </row>
        <row r="304">
          <cell r="B304" t="str">
            <v>心臓血管外科</v>
          </cell>
          <cell r="D304" t="str">
            <v>3333333333</v>
          </cell>
          <cell r="E304" t="str">
            <v>02011</v>
          </cell>
          <cell r="F304" t="str">
            <v>3</v>
          </cell>
        </row>
        <row r="305">
          <cell r="B305" t="str">
            <v>消化器外科</v>
          </cell>
          <cell r="D305" t="str">
            <v>3333333333</v>
          </cell>
          <cell r="E305" t="str">
            <v>02012</v>
          </cell>
          <cell r="F305" t="str">
            <v>3</v>
          </cell>
        </row>
        <row r="306">
          <cell r="B306" t="str">
            <v>消化器・移植外科</v>
          </cell>
          <cell r="D306" t="str">
            <v>3333333333</v>
          </cell>
          <cell r="E306" t="str">
            <v>02014</v>
          </cell>
          <cell r="F306" t="str">
            <v>3</v>
          </cell>
        </row>
        <row r="307">
          <cell r="B307" t="str">
            <v>胃腸外科</v>
          </cell>
          <cell r="D307" t="str">
            <v>3333333333</v>
          </cell>
          <cell r="E307" t="str">
            <v>02015</v>
          </cell>
          <cell r="F307" t="str">
            <v>3</v>
          </cell>
        </row>
        <row r="308">
          <cell r="B308" t="str">
            <v>大腸外科</v>
          </cell>
          <cell r="D308" t="str">
            <v>3333333333</v>
          </cell>
          <cell r="E308" t="str">
            <v>02016</v>
          </cell>
          <cell r="F308" t="str">
            <v>3</v>
          </cell>
        </row>
        <row r="309">
          <cell r="B309" t="str">
            <v>腎臓外科</v>
          </cell>
          <cell r="D309" t="str">
            <v>3333333333</v>
          </cell>
          <cell r="E309" t="str">
            <v>02017</v>
          </cell>
          <cell r="F309" t="str">
            <v>3</v>
          </cell>
        </row>
        <row r="310">
          <cell r="B310" t="str">
            <v>肝臓外科</v>
          </cell>
          <cell r="D310" t="str">
            <v>3333333333</v>
          </cell>
          <cell r="E310" t="str">
            <v>02018</v>
          </cell>
          <cell r="F310" t="str">
            <v>3</v>
          </cell>
        </row>
        <row r="311">
          <cell r="B311" t="str">
            <v>膵臓外科</v>
          </cell>
          <cell r="D311" t="str">
            <v>3333333333</v>
          </cell>
          <cell r="E311" t="str">
            <v>02019</v>
          </cell>
          <cell r="F311" t="str">
            <v>3</v>
          </cell>
        </row>
        <row r="312">
          <cell r="B312" t="str">
            <v>胆のう外科</v>
          </cell>
          <cell r="D312" t="str">
            <v>3333333333</v>
          </cell>
          <cell r="E312" t="str">
            <v>02020</v>
          </cell>
          <cell r="F312" t="str">
            <v>3</v>
          </cell>
        </row>
        <row r="313">
          <cell r="B313" t="str">
            <v>肝臓・胆のう・膵臓外科</v>
          </cell>
          <cell r="D313" t="str">
            <v>3333333333</v>
          </cell>
          <cell r="E313" t="str">
            <v>02021</v>
          </cell>
          <cell r="F313" t="str">
            <v>3</v>
          </cell>
        </row>
        <row r="314">
          <cell r="B314" t="str">
            <v>乳腺外科</v>
          </cell>
          <cell r="D314" t="str">
            <v>3333333333</v>
          </cell>
          <cell r="E314" t="str">
            <v>02022</v>
          </cell>
          <cell r="F314" t="str">
            <v>3</v>
          </cell>
        </row>
        <row r="315">
          <cell r="B315" t="str">
            <v>乳腺・内分泌外科</v>
          </cell>
          <cell r="D315" t="str">
            <v>3333333333</v>
          </cell>
          <cell r="E315" t="str">
            <v>02023</v>
          </cell>
          <cell r="F315" t="str">
            <v>3</v>
          </cell>
        </row>
        <row r="316">
          <cell r="B316" t="str">
            <v>女性乳腺外科</v>
          </cell>
          <cell r="D316" t="str">
            <v>3333333333</v>
          </cell>
          <cell r="E316" t="str">
            <v>02024</v>
          </cell>
          <cell r="F316" t="str">
            <v>3</v>
          </cell>
        </row>
        <row r="317">
          <cell r="B317" t="str">
            <v>肛門外科</v>
          </cell>
          <cell r="D317" t="str">
            <v>3333333333</v>
          </cell>
          <cell r="E317" t="str">
            <v>02025</v>
          </cell>
          <cell r="F317" t="str">
            <v>3</v>
          </cell>
        </row>
        <row r="318">
          <cell r="B318" t="str">
            <v>大腸・肛門外科</v>
          </cell>
          <cell r="D318" t="str">
            <v>3333333333</v>
          </cell>
          <cell r="E318" t="str">
            <v>02026</v>
          </cell>
          <cell r="F318" t="str">
            <v>3</v>
          </cell>
        </row>
        <row r="319">
          <cell r="B319" t="str">
            <v>ペインクリニック外科</v>
          </cell>
          <cell r="D319" t="str">
            <v>3333333333</v>
          </cell>
          <cell r="E319" t="str">
            <v>02027</v>
          </cell>
          <cell r="F319" t="str">
            <v>3</v>
          </cell>
        </row>
        <row r="320">
          <cell r="B320" t="str">
            <v>腫瘍外科</v>
          </cell>
          <cell r="D320" t="str">
            <v>3333333333</v>
          </cell>
          <cell r="E320" t="str">
            <v>02028</v>
          </cell>
          <cell r="F320" t="str">
            <v>3</v>
          </cell>
        </row>
        <row r="321">
          <cell r="B321" t="str">
            <v>頭頸部外科</v>
          </cell>
          <cell r="D321" t="str">
            <v>3333333333</v>
          </cell>
          <cell r="E321" t="str">
            <v>02029</v>
          </cell>
          <cell r="F321" t="str">
            <v>3</v>
          </cell>
        </row>
        <row r="322">
          <cell r="B322" t="str">
            <v>胸部外科</v>
          </cell>
          <cell r="D322" t="str">
            <v>3333333333</v>
          </cell>
          <cell r="E322" t="str">
            <v>02030</v>
          </cell>
          <cell r="F322" t="str">
            <v>3</v>
          </cell>
        </row>
        <row r="323">
          <cell r="B323" t="str">
            <v>腹部外科</v>
          </cell>
          <cell r="D323" t="str">
            <v>3333333333</v>
          </cell>
          <cell r="E323" t="str">
            <v>02031</v>
          </cell>
          <cell r="F323" t="str">
            <v>3</v>
          </cell>
        </row>
        <row r="324">
          <cell r="B324" t="str">
            <v>内視鏡外科</v>
          </cell>
          <cell r="D324" t="str">
            <v>3333333333</v>
          </cell>
          <cell r="E324" t="str">
            <v>02032</v>
          </cell>
          <cell r="F324" t="str">
            <v>3</v>
          </cell>
        </row>
        <row r="325">
          <cell r="B325" t="str">
            <v>移植外科</v>
          </cell>
          <cell r="D325" t="str">
            <v>3333333333</v>
          </cell>
          <cell r="E325" t="str">
            <v>02033</v>
          </cell>
          <cell r="F325" t="str">
            <v>3</v>
          </cell>
        </row>
        <row r="326">
          <cell r="B326" t="str">
            <v>移植・内視鏡外科</v>
          </cell>
          <cell r="D326" t="str">
            <v>3333333333</v>
          </cell>
          <cell r="E326" t="str">
            <v>02034</v>
          </cell>
          <cell r="F326" t="str">
            <v>3</v>
          </cell>
        </row>
        <row r="327">
          <cell r="B327" t="str">
            <v>整形外科</v>
          </cell>
          <cell r="D327" t="str">
            <v>3333333333</v>
          </cell>
          <cell r="E327" t="str">
            <v>02035</v>
          </cell>
          <cell r="F327" t="str">
            <v>3</v>
          </cell>
        </row>
        <row r="328">
          <cell r="B328" t="str">
            <v>形成外科</v>
          </cell>
          <cell r="D328" t="str">
            <v>3333333333</v>
          </cell>
          <cell r="E328" t="str">
            <v>02036</v>
          </cell>
          <cell r="F328" t="str">
            <v>3</v>
          </cell>
        </row>
        <row r="329">
          <cell r="B329" t="str">
            <v>美容外科</v>
          </cell>
          <cell r="D329" t="str">
            <v>3333333333</v>
          </cell>
          <cell r="E329" t="str">
            <v>02037</v>
          </cell>
          <cell r="F329" t="str">
            <v>3</v>
          </cell>
        </row>
        <row r="330">
          <cell r="B330" t="str">
            <v>緩和ケア外科</v>
          </cell>
          <cell r="D330" t="str">
            <v>3333333333</v>
          </cell>
          <cell r="E330" t="str">
            <v>02038</v>
          </cell>
          <cell r="F330" t="str">
            <v>3</v>
          </cell>
        </row>
        <row r="331">
          <cell r="B331" t="str">
            <v>その他（外科系）</v>
          </cell>
          <cell r="D331" t="str">
            <v>3333333333</v>
          </cell>
          <cell r="E331" t="str">
            <v>02991</v>
          </cell>
          <cell r="F331" t="str">
            <v>3</v>
          </cell>
        </row>
        <row r="332">
          <cell r="B332" t="str">
            <v>小児科</v>
          </cell>
          <cell r="D332" t="str">
            <v>3333333333</v>
          </cell>
          <cell r="E332" t="str">
            <v>03001</v>
          </cell>
          <cell r="F332" t="str">
            <v>3</v>
          </cell>
        </row>
        <row r="333">
          <cell r="B333" t="str">
            <v>小児眼科</v>
          </cell>
          <cell r="D333" t="str">
            <v>3333333333</v>
          </cell>
          <cell r="E333" t="str">
            <v>03002</v>
          </cell>
          <cell r="F333" t="str">
            <v>3</v>
          </cell>
        </row>
        <row r="334">
          <cell r="B334" t="str">
            <v>小児耳鼻いんこう科</v>
          </cell>
          <cell r="D334" t="str">
            <v>3333333333</v>
          </cell>
          <cell r="E334" t="str">
            <v>03003</v>
          </cell>
          <cell r="F334" t="str">
            <v>3</v>
          </cell>
        </row>
        <row r="335">
          <cell r="B335" t="str">
            <v>小児皮膚科</v>
          </cell>
          <cell r="D335" t="str">
            <v>3333333333</v>
          </cell>
          <cell r="E335" t="str">
            <v>03004</v>
          </cell>
          <cell r="F335" t="str">
            <v>3</v>
          </cell>
        </row>
        <row r="336">
          <cell r="B336" t="str">
            <v>児童精神科</v>
          </cell>
          <cell r="D336" t="str">
            <v>3333333333</v>
          </cell>
          <cell r="E336" t="str">
            <v>03005</v>
          </cell>
          <cell r="F336" t="str">
            <v>3</v>
          </cell>
        </row>
        <row r="337">
          <cell r="B337" t="str">
            <v>小児外科</v>
          </cell>
          <cell r="D337" t="str">
            <v>3333333333</v>
          </cell>
          <cell r="E337" t="str">
            <v>03006</v>
          </cell>
          <cell r="F337" t="str">
            <v>3</v>
          </cell>
        </row>
        <row r="338">
          <cell r="B338" t="str">
            <v>小児泌尿器科</v>
          </cell>
          <cell r="D338" t="str">
            <v>3333333333</v>
          </cell>
          <cell r="E338" t="str">
            <v>03007</v>
          </cell>
          <cell r="F338" t="str">
            <v>3</v>
          </cell>
        </row>
        <row r="339">
          <cell r="B339" t="str">
            <v>新生児内科</v>
          </cell>
          <cell r="D339" t="str">
            <v>3333333333</v>
          </cell>
          <cell r="E339" t="str">
            <v>03008</v>
          </cell>
          <cell r="F339" t="str">
            <v>3</v>
          </cell>
        </row>
        <row r="340">
          <cell r="B340" t="str">
            <v>小児腫瘍外科</v>
          </cell>
          <cell r="D340" t="str">
            <v>3333333333</v>
          </cell>
          <cell r="E340" t="str">
            <v>03009</v>
          </cell>
          <cell r="F340" t="str">
            <v>3</v>
          </cell>
        </row>
        <row r="341">
          <cell r="B341" t="str">
            <v>その他（小児科系）</v>
          </cell>
          <cell r="D341" t="str">
            <v>3333333333</v>
          </cell>
          <cell r="E341" t="str">
            <v>03991</v>
          </cell>
          <cell r="F341" t="str">
            <v>3</v>
          </cell>
        </row>
        <row r="342">
          <cell r="B342" t="str">
            <v>産婦人科</v>
          </cell>
          <cell r="D342" t="str">
            <v>3333333333</v>
          </cell>
          <cell r="E342" t="str">
            <v>04001</v>
          </cell>
          <cell r="F342" t="str">
            <v>3</v>
          </cell>
        </row>
        <row r="343">
          <cell r="B343" t="str">
            <v>産科</v>
          </cell>
          <cell r="D343" t="str">
            <v>3333333333</v>
          </cell>
          <cell r="E343" t="str">
            <v>04002</v>
          </cell>
          <cell r="F343" t="str">
            <v>3</v>
          </cell>
        </row>
        <row r="344">
          <cell r="B344" t="str">
            <v>婦人科</v>
          </cell>
          <cell r="D344" t="str">
            <v>3333333333</v>
          </cell>
          <cell r="E344" t="str">
            <v>04003</v>
          </cell>
          <cell r="F344" t="str">
            <v>3</v>
          </cell>
        </row>
        <row r="345">
          <cell r="B345" t="str">
            <v>産婦人科（生殖医療）</v>
          </cell>
          <cell r="D345" t="str">
            <v>3333333333</v>
          </cell>
          <cell r="E345" t="str">
            <v>04004</v>
          </cell>
          <cell r="F345" t="str">
            <v>3</v>
          </cell>
        </row>
        <row r="346">
          <cell r="B346" t="str">
            <v>その他（産婦人科系）</v>
          </cell>
          <cell r="D346" t="str">
            <v>3333333333</v>
          </cell>
          <cell r="E346" t="str">
            <v>04991</v>
          </cell>
          <cell r="F346" t="str">
            <v>3</v>
          </cell>
        </row>
        <row r="347">
          <cell r="B347" t="str">
            <v>眼科</v>
          </cell>
          <cell r="D347" t="str">
            <v>3333333333</v>
          </cell>
          <cell r="E347" t="str">
            <v>05001</v>
          </cell>
          <cell r="F347" t="str">
            <v>3</v>
          </cell>
        </row>
        <row r="348">
          <cell r="B348" t="str">
            <v>その他（眼科系）</v>
          </cell>
          <cell r="D348" t="str">
            <v>3333333333</v>
          </cell>
          <cell r="E348" t="str">
            <v>05991</v>
          </cell>
          <cell r="F348" t="str">
            <v>3</v>
          </cell>
        </row>
        <row r="349">
          <cell r="B349" t="str">
            <v>耳鼻いんこう科</v>
          </cell>
          <cell r="D349" t="str">
            <v>3333333333</v>
          </cell>
          <cell r="E349" t="str">
            <v>05002</v>
          </cell>
          <cell r="F349" t="str">
            <v>3</v>
          </cell>
        </row>
        <row r="350">
          <cell r="B350" t="str">
            <v>気管食道・耳鼻いんこう科</v>
          </cell>
          <cell r="D350" t="str">
            <v>3333333333</v>
          </cell>
          <cell r="E350" t="str">
            <v>05003</v>
          </cell>
          <cell r="F350" t="str">
            <v>3</v>
          </cell>
        </row>
        <row r="351">
          <cell r="B351" t="str">
            <v>頭頸部・耳鼻いんこう科</v>
          </cell>
          <cell r="D351" t="str">
            <v>3333333333</v>
          </cell>
          <cell r="E351" t="str">
            <v>05004</v>
          </cell>
          <cell r="F351" t="str">
            <v>3</v>
          </cell>
        </row>
        <row r="352">
          <cell r="B352" t="str">
            <v>その他（耳鼻いんこう科系）</v>
          </cell>
          <cell r="D352" t="str">
            <v>3333333333</v>
          </cell>
          <cell r="E352" t="str">
            <v>05992</v>
          </cell>
          <cell r="F352" t="str">
            <v>3</v>
          </cell>
        </row>
        <row r="353">
          <cell r="B353" t="str">
            <v>皮膚科</v>
          </cell>
          <cell r="D353" t="str">
            <v>3333333333</v>
          </cell>
          <cell r="E353" t="str">
            <v>06001</v>
          </cell>
          <cell r="F353" t="str">
            <v>3</v>
          </cell>
        </row>
        <row r="354">
          <cell r="B354" t="str">
            <v>美容皮膚科</v>
          </cell>
          <cell r="D354" t="str">
            <v>3333333333</v>
          </cell>
          <cell r="E354" t="str">
            <v>06002</v>
          </cell>
          <cell r="F354" t="str">
            <v>3</v>
          </cell>
        </row>
        <row r="355">
          <cell r="B355" t="str">
            <v>皮膚泌尿器科</v>
          </cell>
          <cell r="D355" t="str">
            <v>3333333333</v>
          </cell>
          <cell r="E355" t="str">
            <v>06003</v>
          </cell>
          <cell r="F355" t="str">
            <v>3</v>
          </cell>
        </row>
        <row r="356">
          <cell r="B356" t="str">
            <v>泌尿器科</v>
          </cell>
          <cell r="D356" t="str">
            <v>3333333333</v>
          </cell>
          <cell r="E356" t="str">
            <v>06004</v>
          </cell>
          <cell r="F356" t="str">
            <v>3</v>
          </cell>
        </row>
        <row r="357">
          <cell r="B357" t="str">
            <v>男性泌尿器科</v>
          </cell>
          <cell r="D357" t="str">
            <v>3333333333</v>
          </cell>
          <cell r="E357" t="str">
            <v>06005</v>
          </cell>
          <cell r="F357" t="str">
            <v>3</v>
          </cell>
        </row>
        <row r="358">
          <cell r="B358" t="str">
            <v>神経泌尿器科</v>
          </cell>
          <cell r="D358" t="str">
            <v>3333333333</v>
          </cell>
          <cell r="E358" t="str">
            <v>06006</v>
          </cell>
          <cell r="F358" t="str">
            <v>3</v>
          </cell>
        </row>
        <row r="359">
          <cell r="B359" t="str">
            <v>腎臓・泌尿器科</v>
          </cell>
          <cell r="D359" t="str">
            <v>3333333333</v>
          </cell>
          <cell r="E359" t="str">
            <v>06007</v>
          </cell>
          <cell r="F359" t="str">
            <v>3</v>
          </cell>
        </row>
        <row r="360">
          <cell r="B360" t="str">
            <v>その他（皮膚科系）</v>
          </cell>
          <cell r="D360" t="str">
            <v>3333333333</v>
          </cell>
          <cell r="E360" t="str">
            <v>06991</v>
          </cell>
          <cell r="F360" t="str">
            <v>3</v>
          </cell>
        </row>
        <row r="361">
          <cell r="B361" t="str">
            <v>その他（泌尿器科系）</v>
          </cell>
          <cell r="D361" t="str">
            <v>3333333333</v>
          </cell>
          <cell r="E361" t="str">
            <v>06992</v>
          </cell>
          <cell r="F361" t="str">
            <v>3</v>
          </cell>
        </row>
        <row r="362">
          <cell r="B362" t="str">
            <v>精神科</v>
          </cell>
          <cell r="D362" t="str">
            <v>3333333333</v>
          </cell>
          <cell r="E362" t="str">
            <v>07001</v>
          </cell>
          <cell r="F362" t="str">
            <v>3</v>
          </cell>
        </row>
        <row r="363">
          <cell r="B363" t="str">
            <v>神経科</v>
          </cell>
          <cell r="D363" t="str">
            <v>3333333333</v>
          </cell>
          <cell r="E363" t="str">
            <v>07002</v>
          </cell>
          <cell r="F363" t="str">
            <v>3</v>
          </cell>
        </row>
        <row r="364">
          <cell r="B364" t="str">
            <v>心療内科</v>
          </cell>
          <cell r="D364" t="str">
            <v>3333333333</v>
          </cell>
          <cell r="E364" t="str">
            <v>07003</v>
          </cell>
          <cell r="F364" t="str">
            <v>3</v>
          </cell>
        </row>
        <row r="365">
          <cell r="B365" t="str">
            <v>老年精神科</v>
          </cell>
          <cell r="D365" t="str">
            <v>3333333333</v>
          </cell>
          <cell r="E365" t="str">
            <v>07004</v>
          </cell>
          <cell r="F365" t="str">
            <v>3</v>
          </cell>
        </row>
        <row r="366">
          <cell r="B366" t="str">
            <v>老年心療内科</v>
          </cell>
          <cell r="D366" t="str">
            <v>3333333333</v>
          </cell>
          <cell r="E366" t="str">
            <v>07005</v>
          </cell>
          <cell r="F366" t="str">
            <v>3</v>
          </cell>
        </row>
        <row r="367">
          <cell r="B367" t="str">
            <v>その他（精神科系）</v>
          </cell>
          <cell r="D367" t="str">
            <v>3333333333</v>
          </cell>
          <cell r="E367" t="str">
            <v>07991</v>
          </cell>
          <cell r="F367" t="str">
            <v>3</v>
          </cell>
        </row>
        <row r="368">
          <cell r="B368" t="str">
            <v>歯科</v>
          </cell>
          <cell r="D368" t="str">
            <v>3333333333</v>
          </cell>
          <cell r="E368" t="str">
            <v>08001</v>
          </cell>
          <cell r="F368" t="str">
            <v>3</v>
          </cell>
        </row>
        <row r="369">
          <cell r="B369" t="str">
            <v>矯正歯科</v>
          </cell>
          <cell r="D369" t="str">
            <v>3333333333</v>
          </cell>
          <cell r="E369" t="str">
            <v>08002</v>
          </cell>
          <cell r="F369" t="str">
            <v>3</v>
          </cell>
        </row>
        <row r="370">
          <cell r="B370" t="str">
            <v>歯科口腔外科</v>
          </cell>
          <cell r="D370" t="str">
            <v>3333333333</v>
          </cell>
          <cell r="E370" t="str">
            <v>08003</v>
          </cell>
          <cell r="F370" t="str">
            <v>3</v>
          </cell>
        </row>
        <row r="371">
          <cell r="B371" t="str">
            <v>小児歯科</v>
          </cell>
          <cell r="D371" t="str">
            <v>3333333333</v>
          </cell>
          <cell r="E371" t="str">
            <v>08004</v>
          </cell>
          <cell r="F371" t="str">
            <v>3</v>
          </cell>
        </row>
        <row r="372">
          <cell r="B372" t="str">
            <v>小児矯正歯科</v>
          </cell>
          <cell r="D372" t="str">
            <v>3333333333</v>
          </cell>
          <cell r="E372" t="str">
            <v>08005</v>
          </cell>
          <cell r="F372" t="str">
            <v>3</v>
          </cell>
        </row>
        <row r="373">
          <cell r="B373" t="str">
            <v>その他（歯科系）</v>
          </cell>
          <cell r="D373" t="str">
            <v>3333333333</v>
          </cell>
          <cell r="E373" t="str">
            <v>08991</v>
          </cell>
          <cell r="F373" t="str">
            <v>3</v>
          </cell>
        </row>
        <row r="374">
          <cell r="B374" t="str">
            <v>アレルギー科</v>
          </cell>
          <cell r="D374" t="str">
            <v>3333333333</v>
          </cell>
          <cell r="E374" t="str">
            <v>09001</v>
          </cell>
          <cell r="F374" t="str">
            <v>3</v>
          </cell>
        </row>
        <row r="375">
          <cell r="B375" t="str">
            <v>リウマチ科</v>
          </cell>
          <cell r="D375" t="str">
            <v>3333333333</v>
          </cell>
          <cell r="E375" t="str">
            <v>09002</v>
          </cell>
          <cell r="F375" t="str">
            <v>3</v>
          </cell>
        </row>
        <row r="376">
          <cell r="B376" t="str">
            <v>リハビリテーション科</v>
          </cell>
          <cell r="D376" t="str">
            <v>3333333333</v>
          </cell>
          <cell r="E376" t="str">
            <v>09003</v>
          </cell>
          <cell r="F376" t="str">
            <v>3</v>
          </cell>
        </row>
        <row r="377">
          <cell r="B377" t="str">
            <v>放射線科</v>
          </cell>
          <cell r="D377" t="str">
            <v>3333333333</v>
          </cell>
          <cell r="E377" t="str">
            <v>09004</v>
          </cell>
          <cell r="F377" t="str">
            <v>3</v>
          </cell>
        </row>
        <row r="378">
          <cell r="B378" t="str">
            <v>放射線診断科</v>
          </cell>
          <cell r="D378" t="str">
            <v>3333333333</v>
          </cell>
          <cell r="E378" t="str">
            <v>09005</v>
          </cell>
          <cell r="F378" t="str">
            <v>3</v>
          </cell>
        </row>
        <row r="379">
          <cell r="B379" t="str">
            <v>放射線治療科</v>
          </cell>
          <cell r="D379" t="str">
            <v>3333333333</v>
          </cell>
          <cell r="E379" t="str">
            <v>09006</v>
          </cell>
          <cell r="F379" t="str">
            <v>3</v>
          </cell>
        </row>
        <row r="380">
          <cell r="B380" t="str">
            <v>腫瘍放射線科</v>
          </cell>
          <cell r="D380" t="str">
            <v>3333333333</v>
          </cell>
          <cell r="E380" t="str">
            <v>09007</v>
          </cell>
          <cell r="F380" t="str">
            <v>3</v>
          </cell>
        </row>
        <row r="381">
          <cell r="B381" t="str">
            <v>病理診断科</v>
          </cell>
          <cell r="D381" t="str">
            <v>3333333333</v>
          </cell>
          <cell r="E381" t="str">
            <v>09008</v>
          </cell>
          <cell r="F381" t="str">
            <v>3</v>
          </cell>
        </row>
        <row r="382">
          <cell r="B382" t="str">
            <v>臨床検査科</v>
          </cell>
          <cell r="D382" t="str">
            <v>3333333333</v>
          </cell>
          <cell r="E382" t="str">
            <v>09009</v>
          </cell>
          <cell r="F382" t="str">
            <v>3</v>
          </cell>
        </row>
        <row r="383">
          <cell r="B383" t="str">
            <v>救急科</v>
          </cell>
          <cell r="D383" t="str">
            <v>3333333333</v>
          </cell>
          <cell r="E383" t="str">
            <v>09010</v>
          </cell>
          <cell r="F383" t="str">
            <v>3</v>
          </cell>
        </row>
        <row r="384">
          <cell r="B384" t="str">
            <v>麻酔科</v>
          </cell>
          <cell r="D384" t="str">
            <v>3333333333</v>
          </cell>
          <cell r="E384" t="str">
            <v>09011</v>
          </cell>
          <cell r="F384" t="str">
            <v>3</v>
          </cell>
        </row>
        <row r="385">
          <cell r="B385" t="str">
            <v>その他</v>
          </cell>
          <cell r="D385" t="str">
            <v>3333333333</v>
          </cell>
          <cell r="E385" t="str">
            <v>09991</v>
          </cell>
          <cell r="F385" t="str">
            <v>3</v>
          </cell>
        </row>
      </sheetData>
      <sheetData sheetId="50">
        <row r="5">
          <cell r="B5" t="str">
            <v>英語</v>
          </cell>
          <cell r="D5" t="str">
            <v>3333333333</v>
          </cell>
          <cell r="E5" t="str">
            <v>0001</v>
          </cell>
        </row>
        <row r="6">
          <cell r="B6" t="str">
            <v>広東語</v>
          </cell>
          <cell r="D6" t="str">
            <v>3333333333</v>
          </cell>
          <cell r="E6" t="str">
            <v>0002</v>
          </cell>
        </row>
        <row r="7">
          <cell r="B7" t="str">
            <v>北京語</v>
          </cell>
          <cell r="D7" t="str">
            <v>3333333333</v>
          </cell>
          <cell r="E7" t="str">
            <v>0003</v>
          </cell>
        </row>
        <row r="8">
          <cell r="B8" t="str">
            <v>台湾語</v>
          </cell>
          <cell r="D8" t="str">
            <v>3333333333</v>
          </cell>
          <cell r="E8" t="str">
            <v>0004</v>
          </cell>
        </row>
        <row r="9">
          <cell r="B9" t="str">
            <v>韓国・朝鮮語</v>
          </cell>
          <cell r="D9" t="str">
            <v>3333333333</v>
          </cell>
          <cell r="E9" t="str">
            <v>0005</v>
          </cell>
        </row>
        <row r="10">
          <cell r="B10" t="str">
            <v>タイ語</v>
          </cell>
          <cell r="D10" t="str">
            <v>3333333333</v>
          </cell>
          <cell r="E10" t="str">
            <v>0006</v>
          </cell>
        </row>
        <row r="11">
          <cell r="B11" t="str">
            <v>タガログ語</v>
          </cell>
          <cell r="D11" t="str">
            <v>3333333333</v>
          </cell>
          <cell r="E11" t="str">
            <v>0007</v>
          </cell>
        </row>
        <row r="12">
          <cell r="B12" t="str">
            <v>ミャンマー語</v>
          </cell>
          <cell r="D12" t="str">
            <v>3333333333</v>
          </cell>
          <cell r="E12" t="str">
            <v>0008</v>
          </cell>
        </row>
        <row r="13">
          <cell r="B13" t="str">
            <v>ベトナム語</v>
          </cell>
          <cell r="D13" t="str">
            <v>3333333333</v>
          </cell>
          <cell r="E13" t="str">
            <v>0009</v>
          </cell>
        </row>
        <row r="14">
          <cell r="B14" t="str">
            <v>ベンガル語</v>
          </cell>
          <cell r="D14" t="str">
            <v>3333333333</v>
          </cell>
          <cell r="E14" t="str">
            <v>0010</v>
          </cell>
        </row>
        <row r="15">
          <cell r="B15" t="str">
            <v>フランス語</v>
          </cell>
          <cell r="D15" t="str">
            <v>3333333333</v>
          </cell>
          <cell r="E15" t="str">
            <v>0011</v>
          </cell>
        </row>
        <row r="16">
          <cell r="B16" t="str">
            <v>ポルトガル語</v>
          </cell>
          <cell r="D16" t="str">
            <v>3333333333</v>
          </cell>
          <cell r="E16" t="str">
            <v>0012</v>
          </cell>
        </row>
        <row r="17">
          <cell r="B17" t="str">
            <v>ドイツ語</v>
          </cell>
          <cell r="D17" t="str">
            <v>3333333333</v>
          </cell>
          <cell r="E17" t="str">
            <v>0013</v>
          </cell>
        </row>
        <row r="18">
          <cell r="B18" t="str">
            <v>ロシア語</v>
          </cell>
          <cell r="D18" t="str">
            <v>3333333333</v>
          </cell>
          <cell r="E18" t="str">
            <v>0014</v>
          </cell>
        </row>
        <row r="19">
          <cell r="B19" t="str">
            <v>イタリア語</v>
          </cell>
          <cell r="D19" t="str">
            <v>3333333333</v>
          </cell>
          <cell r="E19" t="str">
            <v>0015</v>
          </cell>
        </row>
        <row r="20">
          <cell r="B20" t="str">
            <v>スペイン語</v>
          </cell>
          <cell r="D20" t="str">
            <v>3333333333</v>
          </cell>
          <cell r="E20" t="str">
            <v>0016</v>
          </cell>
        </row>
        <row r="21">
          <cell r="B21" t="str">
            <v>インドネシア語</v>
          </cell>
          <cell r="D21" t="str">
            <v>3333333333</v>
          </cell>
          <cell r="E21" t="str">
            <v>0017</v>
          </cell>
        </row>
        <row r="22">
          <cell r="B22" t="str">
            <v>トルコ語</v>
          </cell>
          <cell r="D22" t="str">
            <v>3333333333</v>
          </cell>
          <cell r="E22" t="str">
            <v>0018</v>
          </cell>
        </row>
        <row r="23">
          <cell r="B23" t="str">
            <v>マレー語</v>
          </cell>
          <cell r="D23" t="str">
            <v>3333333333</v>
          </cell>
          <cell r="E23" t="str">
            <v>0019</v>
          </cell>
        </row>
        <row r="24">
          <cell r="B24" t="str">
            <v>ヒンディー語</v>
          </cell>
          <cell r="D24" t="str">
            <v>3333333333</v>
          </cell>
          <cell r="E24" t="str">
            <v>0020</v>
          </cell>
        </row>
        <row r="25">
          <cell r="B25" t="str">
            <v>ネパール語</v>
          </cell>
          <cell r="D25" t="str">
            <v>3333333333</v>
          </cell>
          <cell r="E25" t="str">
            <v>0021</v>
          </cell>
        </row>
        <row r="26">
          <cell r="B26" t="str">
            <v>シンハラ語</v>
          </cell>
          <cell r="D26" t="str">
            <v>3333333333</v>
          </cell>
          <cell r="E26" t="str">
            <v>0022</v>
          </cell>
        </row>
        <row r="27">
          <cell r="B27" t="str">
            <v>その他</v>
          </cell>
          <cell r="D27" t="str">
            <v>3333333333</v>
          </cell>
          <cell r="E27" t="str">
            <v>9999</v>
          </cell>
        </row>
      </sheetData>
      <sheetData sheetId="51">
        <row r="5">
          <cell r="B5" t="str">
            <v>保険医療機関</v>
          </cell>
          <cell r="D5" t="str">
            <v>3333333333</v>
          </cell>
          <cell r="E5" t="str">
            <v>00001</v>
          </cell>
        </row>
        <row r="6">
          <cell r="B6" t="str">
            <v>高齢者の医療の確保に関する法律に規定する各種療養等の給付の対象とならない医療並びに公費負担医療を行わない医療機関</v>
          </cell>
          <cell r="D6" t="str">
            <v>3333333333</v>
          </cell>
          <cell r="E6" t="str">
            <v>00002</v>
          </cell>
        </row>
        <row r="7">
          <cell r="B7" t="str">
            <v>労災保険指定医療機関</v>
          </cell>
          <cell r="D7" t="str">
            <v>3333333333</v>
          </cell>
          <cell r="E7" t="str">
            <v>00003</v>
          </cell>
        </row>
        <row r="8">
          <cell r="B8" t="str">
            <v>指定自立支援医療機関（更生医療）</v>
          </cell>
          <cell r="D8" t="str">
            <v>3333333333</v>
          </cell>
          <cell r="E8" t="str">
            <v>00004</v>
          </cell>
        </row>
        <row r="9">
          <cell r="B9" t="str">
            <v>指定自立支援医療機関（育成医療）</v>
          </cell>
          <cell r="D9" t="str">
            <v>3333333333</v>
          </cell>
          <cell r="E9" t="str">
            <v>00005</v>
          </cell>
        </row>
        <row r="10">
          <cell r="B10" t="str">
            <v>指定自立支援医療機関（精神通院医療）</v>
          </cell>
          <cell r="D10" t="str">
            <v>3333333333</v>
          </cell>
          <cell r="E10" t="str">
            <v>00006</v>
          </cell>
        </row>
        <row r="11">
          <cell r="B11" t="str">
            <v>生活保護法指定医療機関</v>
          </cell>
          <cell r="D11" t="str">
            <v>3333333333</v>
          </cell>
          <cell r="E11" t="str">
            <v>00010</v>
          </cell>
        </row>
        <row r="12">
          <cell r="B12" t="str">
            <v>医療保護施設</v>
          </cell>
          <cell r="D12" t="str">
            <v>3333333333</v>
          </cell>
          <cell r="E12" t="str">
            <v>00011</v>
          </cell>
        </row>
        <row r="13">
          <cell r="B13" t="str">
            <v>指定小児慢性特定疾病医療機関</v>
          </cell>
          <cell r="D13" t="str">
            <v>3333333333</v>
          </cell>
          <cell r="E13" t="str">
            <v>00015</v>
          </cell>
        </row>
        <row r="14">
          <cell r="B14" t="str">
            <v>難病の患者に対する医療等に関する法律に基づく指定医療機関</v>
          </cell>
          <cell r="D14" t="str">
            <v>3333333333</v>
          </cell>
          <cell r="E14" t="str">
            <v>00016</v>
          </cell>
        </row>
        <row r="15">
          <cell r="B15" t="str">
            <v>原子爆弾被害者指定医療機関</v>
          </cell>
          <cell r="D15" t="str">
            <v>3333333333</v>
          </cell>
          <cell r="E15" t="str">
            <v>00018</v>
          </cell>
        </row>
        <row r="16">
          <cell r="B16" t="str">
            <v>原子爆弾被害者一般疾病医療機関</v>
          </cell>
          <cell r="D16" t="str">
            <v>3333333333</v>
          </cell>
          <cell r="E16" t="str">
            <v>00019</v>
          </cell>
        </row>
        <row r="17">
          <cell r="B17" t="str">
            <v>単独型臨床研修施設若しくは管理型臨床研修施設</v>
          </cell>
          <cell r="D17" t="str">
            <v>3333333333</v>
          </cell>
          <cell r="E17" t="str">
            <v>00033</v>
          </cell>
        </row>
        <row r="18">
          <cell r="B18" t="str">
            <v>特定行為研修指定研修機関</v>
          </cell>
          <cell r="D18" t="str">
            <v>3333333333</v>
          </cell>
          <cell r="E18" t="str">
            <v>00034</v>
          </cell>
        </row>
        <row r="19">
          <cell r="B19" t="str">
            <v>臨床修練病院等</v>
          </cell>
          <cell r="D19" t="str">
            <v>3333333333</v>
          </cell>
          <cell r="E19" t="str">
            <v>00035</v>
          </cell>
        </row>
        <row r="20">
          <cell r="B20" t="str">
            <v>在宅療養支援歯科診療所</v>
          </cell>
          <cell r="D20" t="str">
            <v>3333333333</v>
          </cell>
          <cell r="E20" t="str">
            <v>00045</v>
          </cell>
        </row>
        <row r="21">
          <cell r="B21" t="str">
            <v>無料低額診療事業実施医療機関</v>
          </cell>
          <cell r="D21" t="str">
            <v>3333333333</v>
          </cell>
          <cell r="E21" t="str">
            <v>00048</v>
          </cell>
        </row>
        <row r="22">
          <cell r="B22" t="str">
            <v>性犯罪・性暴力被害者のためのワンストップ支援センター</v>
          </cell>
          <cell r="D22" t="str">
            <v>3333333333</v>
          </cell>
          <cell r="E22" t="str">
            <v>00052</v>
          </cell>
        </row>
        <row r="23">
          <cell r="B23" t="str">
            <v>外国人の患者を受け入れる拠点的な医療機関</v>
          </cell>
          <cell r="D23" t="str">
            <v>3333333333</v>
          </cell>
          <cell r="E23" t="str">
            <v>00054</v>
          </cell>
        </row>
        <row r="24">
          <cell r="B24" t="str">
            <v>紹介受診重点診療所</v>
          </cell>
          <cell r="D24" t="str">
            <v>3333333333</v>
          </cell>
          <cell r="E24" t="str">
            <v>00056</v>
          </cell>
        </row>
        <row r="25">
          <cell r="B25" t="str">
            <v>自由診療のみを行う医療機関</v>
          </cell>
          <cell r="D25" t="str">
            <v>3333333333</v>
          </cell>
          <cell r="E25" t="str">
            <v>d0004</v>
          </cell>
        </row>
        <row r="26">
          <cell r="B26" t="str">
            <v>難病の患者に対する医療等に関する法律に基づく指定医の配置されている医療機関</v>
          </cell>
          <cell r="D26" t="str">
            <v>3333333333</v>
          </cell>
          <cell r="E26" t="str">
            <v>d0005</v>
          </cell>
        </row>
        <row r="27">
          <cell r="B27" t="str">
            <v>急患センター</v>
          </cell>
          <cell r="D27" t="str">
            <v>3333333333</v>
          </cell>
          <cell r="E27" t="str">
            <v>d0007</v>
          </cell>
        </row>
        <row r="28">
          <cell r="B28" t="str">
            <v>特定承認保険医療機関</v>
          </cell>
          <cell r="D28" t="str">
            <v>3333333333</v>
          </cell>
          <cell r="E28" t="str">
            <v>d0008</v>
          </cell>
        </row>
        <row r="29">
          <cell r="B29" t="str">
            <v>精神科救急病院</v>
          </cell>
          <cell r="D29" t="str">
            <v>3333333333</v>
          </cell>
          <cell r="E29" t="str">
            <v>d0009</v>
          </cell>
        </row>
        <row r="30">
          <cell r="B30" t="str">
            <v>精神科応急入院指定病院</v>
          </cell>
          <cell r="D30" t="str">
            <v>3333333333</v>
          </cell>
          <cell r="E30" t="str">
            <v>d0010</v>
          </cell>
        </row>
        <row r="31">
          <cell r="B31" t="str">
            <v>専門病院</v>
          </cell>
          <cell r="D31" t="str">
            <v>3333333333</v>
          </cell>
          <cell r="E31" t="str">
            <v>d0011</v>
          </cell>
        </row>
        <row r="32">
          <cell r="B32" t="str">
            <v>急性期特定病院</v>
          </cell>
          <cell r="D32" t="str">
            <v>3333333333</v>
          </cell>
          <cell r="E32" t="str">
            <v>d0012</v>
          </cell>
        </row>
        <row r="33">
          <cell r="B33" t="str">
            <v>児童福祉法による助産施設（児童福祉法第36条）</v>
          </cell>
          <cell r="D33" t="str">
            <v>3333333333</v>
          </cell>
          <cell r="E33" t="str">
            <v>d0013</v>
          </cell>
        </row>
        <row r="34">
          <cell r="B34" t="str">
            <v>地域がん拠点病院</v>
          </cell>
          <cell r="D34" t="str">
            <v>3333333333</v>
          </cell>
          <cell r="E34" t="str">
            <v>d0014</v>
          </cell>
        </row>
        <row r="35">
          <cell r="B35" t="str">
            <v>単独型臨床研修施設又は管理型臨床研修施設</v>
          </cell>
          <cell r="D35" t="str">
            <v>3333333333</v>
          </cell>
          <cell r="E35" t="str">
            <v>d0015</v>
          </cell>
        </row>
        <row r="36">
          <cell r="B36" t="str">
            <v>救急告示医療機関</v>
          </cell>
          <cell r="D36" t="str">
            <v>3333333333</v>
          </cell>
          <cell r="E36" t="str">
            <v>d0016</v>
          </cell>
        </row>
        <row r="37">
          <cell r="B37" t="str">
            <v>病院群輪番制参加医療機関</v>
          </cell>
          <cell r="D37" t="str">
            <v>3333333333</v>
          </cell>
          <cell r="E37" t="str">
            <v>d0017</v>
          </cell>
        </row>
        <row r="38">
          <cell r="B38" t="str">
            <v>結核指定歯科診療所</v>
          </cell>
          <cell r="D38" t="str">
            <v>3333333333</v>
          </cell>
          <cell r="E38" t="str">
            <v>d0025</v>
          </cell>
        </row>
        <row r="39">
          <cell r="B39" t="str">
            <v>特定疾患治療研究事業委託医療機関</v>
          </cell>
          <cell r="D39" t="str">
            <v>3333333333</v>
          </cell>
          <cell r="E39" t="str">
            <v>d0026</v>
          </cell>
        </row>
        <row r="40">
          <cell r="B40" t="str">
            <v>歯科外来診療環境体制加算届出医療機関</v>
          </cell>
          <cell r="D40" t="str">
            <v>3333333333</v>
          </cell>
          <cell r="E40" t="str">
            <v>d0027</v>
          </cell>
        </row>
      </sheetData>
      <sheetData sheetId="52">
        <row r="5">
          <cell r="B5" t="str">
            <v>英文の(歯科）健康診断書（留学・渡航用等）</v>
          </cell>
          <cell r="D5" t="str">
            <v>3333333333</v>
          </cell>
          <cell r="E5" t="str">
            <v>01</v>
          </cell>
          <cell r="F5" t="str">
            <v>00011</v>
          </cell>
        </row>
        <row r="6">
          <cell r="B6" t="str">
            <v>事業所特殊健診（歯科 酸蝕症等）</v>
          </cell>
          <cell r="D6" t="str">
            <v>3333333333</v>
          </cell>
          <cell r="E6" t="str">
            <v>01</v>
          </cell>
          <cell r="F6" t="str">
            <v>00025</v>
          </cell>
        </row>
        <row r="7">
          <cell r="B7" t="str">
            <v>歯科健診</v>
          </cell>
          <cell r="D7" t="str">
            <v>3333333333</v>
          </cell>
          <cell r="E7" t="str">
            <v>01</v>
          </cell>
          <cell r="F7" t="str">
            <v>00026</v>
          </cell>
        </row>
        <row r="8">
          <cell r="B8" t="str">
            <v>歯周疾患検診</v>
          </cell>
          <cell r="D8" t="str">
            <v>3333333333</v>
          </cell>
          <cell r="E8" t="str">
            <v>01</v>
          </cell>
          <cell r="F8" t="str">
            <v>d0042</v>
          </cell>
        </row>
        <row r="9">
          <cell r="B9" t="str">
            <v>その他の健康診査・健康診断</v>
          </cell>
          <cell r="D9" t="str">
            <v>3333333333</v>
          </cell>
          <cell r="E9" t="str">
            <v>01</v>
          </cell>
          <cell r="F9" t="str">
            <v>99999</v>
          </cell>
        </row>
        <row r="10">
          <cell r="B10" t="str">
            <v>健康相談</v>
          </cell>
          <cell r="D10" t="str">
            <v>3333333333</v>
          </cell>
          <cell r="E10" t="str">
            <v>02</v>
          </cell>
          <cell r="F10" t="str">
            <v>99999</v>
          </cell>
        </row>
      </sheetData>
      <sheetData sheetId="53"/>
      <sheetData sheetId="54">
        <row r="5">
          <cell r="B5" t="str">
            <v>1 皮膚･形成外科領域の一次診療</v>
          </cell>
          <cell r="D5" t="str">
            <v>3333333333</v>
          </cell>
          <cell r="E5" t="str">
            <v>01</v>
          </cell>
          <cell r="F5" t="str">
            <v>00001</v>
          </cell>
        </row>
        <row r="6">
          <cell r="B6" t="str">
            <v>2 真菌検査（顕微鏡検査）</v>
          </cell>
          <cell r="D6" t="str">
            <v>3333333333</v>
          </cell>
          <cell r="E6" t="str">
            <v>01</v>
          </cell>
          <cell r="F6" t="str">
            <v>00002</v>
          </cell>
        </row>
        <row r="7">
          <cell r="B7" t="str">
            <v>3 皮膚生検</v>
          </cell>
          <cell r="D7" t="str">
            <v>3333333333</v>
          </cell>
          <cell r="E7" t="str">
            <v>01</v>
          </cell>
          <cell r="F7" t="str">
            <v>00003</v>
          </cell>
        </row>
        <row r="8">
          <cell r="B8" t="str">
            <v>4 凍結療法</v>
          </cell>
          <cell r="D8" t="str">
            <v>3333333333</v>
          </cell>
          <cell r="E8" t="str">
            <v>01</v>
          </cell>
          <cell r="F8" t="str">
            <v>00004</v>
          </cell>
        </row>
        <row r="9">
          <cell r="B9" t="str">
            <v>5 光線療法（紫外線・赤外線・ＰＵＶＡ）</v>
          </cell>
          <cell r="D9" t="str">
            <v>3333333333</v>
          </cell>
          <cell r="E9" t="str">
            <v>01</v>
          </cell>
          <cell r="F9" t="str">
            <v>00005</v>
          </cell>
        </row>
        <row r="10">
          <cell r="B10" t="str">
            <v>6 中等症の熱傷の入院治療</v>
          </cell>
          <cell r="D10" t="str">
            <v>3333333333</v>
          </cell>
          <cell r="E10" t="str">
            <v>01</v>
          </cell>
          <cell r="F10" t="str">
            <v>00006</v>
          </cell>
        </row>
        <row r="11">
          <cell r="B11" t="str">
            <v>7 顔面外傷の治療</v>
          </cell>
          <cell r="D11" t="str">
            <v>3333333333</v>
          </cell>
          <cell r="E11" t="str">
            <v>01</v>
          </cell>
          <cell r="F11" t="str">
            <v>00007</v>
          </cell>
        </row>
        <row r="12">
          <cell r="B12" t="str">
            <v>8 皮膚悪性腫瘍手術</v>
          </cell>
          <cell r="D12" t="str">
            <v>3333333333</v>
          </cell>
          <cell r="E12" t="str">
            <v>01</v>
          </cell>
          <cell r="F12" t="str">
            <v>00008</v>
          </cell>
        </row>
        <row r="13">
          <cell r="B13" t="str">
            <v>9 皮膚悪性腫瘍化学療法</v>
          </cell>
          <cell r="D13" t="str">
            <v>3333333333</v>
          </cell>
          <cell r="E13" t="str">
            <v>01</v>
          </cell>
          <cell r="F13" t="str">
            <v>00009</v>
          </cell>
        </row>
        <row r="14">
          <cell r="B14" t="str">
            <v>10 良性腫瘍又は母斑その他の切除・縫合手術</v>
          </cell>
          <cell r="D14" t="str">
            <v>3333333333</v>
          </cell>
          <cell r="E14" t="str">
            <v>01</v>
          </cell>
          <cell r="F14" t="str">
            <v>00010</v>
          </cell>
        </row>
        <row r="15">
          <cell r="B15" t="str">
            <v>11 マイクロサージェリーによる遊離組織移植</v>
          </cell>
          <cell r="D15" t="str">
            <v>3333333333</v>
          </cell>
          <cell r="E15" t="str">
            <v>01</v>
          </cell>
          <cell r="F15" t="str">
            <v>00011</v>
          </cell>
        </row>
        <row r="16">
          <cell r="B16" t="str">
            <v>12 唇顎口蓋裂手術</v>
          </cell>
          <cell r="D16" t="str">
            <v>3333333333</v>
          </cell>
          <cell r="E16" t="str">
            <v>01</v>
          </cell>
          <cell r="F16" t="str">
            <v>00012</v>
          </cell>
        </row>
        <row r="17">
          <cell r="B17" t="str">
            <v>13 アトピー性皮膚炎の治療</v>
          </cell>
          <cell r="D17" t="str">
            <v>3333333333</v>
          </cell>
          <cell r="E17" t="str">
            <v>01</v>
          </cell>
          <cell r="F17" t="str">
            <v>00013</v>
          </cell>
        </row>
        <row r="18">
          <cell r="B18" t="str">
            <v>14 褥瘡の治療</v>
          </cell>
          <cell r="D18" t="str">
            <v>3333333333</v>
          </cell>
          <cell r="E18" t="str">
            <v>01</v>
          </cell>
          <cell r="F18" t="str">
            <v>00014</v>
          </cell>
        </row>
        <row r="19">
          <cell r="B19" t="str">
            <v>レーザー治療</v>
          </cell>
          <cell r="D19" t="str">
            <v>3333333333</v>
          </cell>
          <cell r="E19" t="str">
            <v>01</v>
          </cell>
          <cell r="F19" t="str">
            <v>d0006</v>
          </cell>
        </row>
        <row r="20">
          <cell r="B20" t="str">
            <v>1 神経･脳血管領域の一次診療</v>
          </cell>
          <cell r="D20" t="str">
            <v>3333333333</v>
          </cell>
          <cell r="E20" t="str">
            <v>02</v>
          </cell>
          <cell r="F20" t="str">
            <v>00001</v>
          </cell>
        </row>
        <row r="21">
          <cell r="B21" t="str">
            <v>2 脳波検査</v>
          </cell>
          <cell r="D21" t="str">
            <v>3333333333</v>
          </cell>
          <cell r="E21" t="str">
            <v>02</v>
          </cell>
          <cell r="F21" t="str">
            <v>00002</v>
          </cell>
        </row>
        <row r="22">
          <cell r="B22" t="str">
            <v>3 長期継続頭蓋内脳波検査</v>
          </cell>
          <cell r="D22" t="str">
            <v>3333333333</v>
          </cell>
          <cell r="E22" t="str">
            <v>02</v>
          </cell>
          <cell r="F22" t="str">
            <v>00003</v>
          </cell>
        </row>
        <row r="23">
          <cell r="B23" t="str">
            <v>4 光トポグラフィー</v>
          </cell>
          <cell r="D23" t="str">
            <v>3333333333</v>
          </cell>
          <cell r="E23" t="str">
            <v>02</v>
          </cell>
          <cell r="F23" t="str">
            <v>00004</v>
          </cell>
        </row>
        <row r="24">
          <cell r="B24" t="str">
            <v>5 脳磁図</v>
          </cell>
          <cell r="D24" t="str">
            <v>3333333333</v>
          </cell>
          <cell r="E24" t="str">
            <v>02</v>
          </cell>
          <cell r="F24" t="str">
            <v>00005</v>
          </cell>
        </row>
        <row r="25">
          <cell r="B25" t="str">
            <v>6 頭蓋内圧持続測定</v>
          </cell>
          <cell r="D25" t="str">
            <v>3333333333</v>
          </cell>
          <cell r="E25" t="str">
            <v>02</v>
          </cell>
          <cell r="F25" t="str">
            <v>00006</v>
          </cell>
        </row>
        <row r="26">
          <cell r="B26" t="str">
            <v>7 頸部動脈血栓内膜剥離術</v>
          </cell>
          <cell r="D26" t="str">
            <v>3333333333</v>
          </cell>
          <cell r="E26" t="str">
            <v>02</v>
          </cell>
          <cell r="F26" t="str">
            <v>00007</v>
          </cell>
        </row>
        <row r="27">
          <cell r="B27" t="str">
            <v>8-1 経皮的選択的脳血栓・塞栓溶解術（終日対応）</v>
          </cell>
          <cell r="D27" t="str">
            <v>3333333333</v>
          </cell>
          <cell r="E27" t="str">
            <v>02</v>
          </cell>
          <cell r="F27" t="str">
            <v>00008</v>
          </cell>
        </row>
        <row r="28">
          <cell r="B28" t="str">
            <v>8-2 経皮的選択的脳血栓・塞栓溶解術（終日対応でないもの）</v>
          </cell>
          <cell r="D28" t="str">
            <v>3333333333</v>
          </cell>
          <cell r="E28" t="str">
            <v>02</v>
          </cell>
          <cell r="F28" t="str">
            <v>00009</v>
          </cell>
        </row>
        <row r="29">
          <cell r="B29" t="str">
            <v>9 抗血栓療法</v>
          </cell>
          <cell r="D29" t="str">
            <v>3333333333</v>
          </cell>
          <cell r="E29" t="str">
            <v>02</v>
          </cell>
          <cell r="F29" t="str">
            <v>00010</v>
          </cell>
        </row>
        <row r="30">
          <cell r="B30" t="str">
            <v>10-1 頭蓋内血腫除去術（終日対応）</v>
          </cell>
          <cell r="D30" t="str">
            <v>3333333333</v>
          </cell>
          <cell r="E30" t="str">
            <v>02</v>
          </cell>
          <cell r="F30" t="str">
            <v>00011</v>
          </cell>
        </row>
        <row r="31">
          <cell r="B31" t="str">
            <v>10-2 頭蓋内血腫除去術（終日対応でないもの）</v>
          </cell>
          <cell r="D31" t="str">
            <v>3333333333</v>
          </cell>
          <cell r="E31" t="str">
            <v>02</v>
          </cell>
          <cell r="F31" t="str">
            <v>00012</v>
          </cell>
        </row>
        <row r="32">
          <cell r="B32" t="str">
            <v>11-1 脳動脈瘤根治術（被包術、クリッピング）（終日対応）</v>
          </cell>
          <cell r="D32" t="str">
            <v>3333333333</v>
          </cell>
          <cell r="E32" t="str">
            <v>02</v>
          </cell>
          <cell r="F32" t="str">
            <v>00013</v>
          </cell>
        </row>
        <row r="33">
          <cell r="B33" t="str">
            <v>11-2 脳動脈瘤根治術（被包術、クリッピング）（終日対応でないもの）</v>
          </cell>
          <cell r="D33" t="str">
            <v>3333333333</v>
          </cell>
          <cell r="E33" t="str">
            <v>02</v>
          </cell>
          <cell r="F33" t="str">
            <v>00014</v>
          </cell>
        </row>
        <row r="34">
          <cell r="B34" t="str">
            <v>12 脳動静脈奇形摘出術</v>
          </cell>
          <cell r="D34" t="str">
            <v>3333333333</v>
          </cell>
          <cell r="E34" t="str">
            <v>02</v>
          </cell>
          <cell r="F34" t="str">
            <v>00015</v>
          </cell>
        </row>
        <row r="35">
          <cell r="B35" t="str">
            <v>13 脳血管内手術</v>
          </cell>
          <cell r="D35" t="str">
            <v>3333333333</v>
          </cell>
          <cell r="E35" t="str">
            <v>02</v>
          </cell>
          <cell r="F35" t="str">
            <v>00016</v>
          </cell>
        </row>
        <row r="36">
          <cell r="B36" t="str">
            <v>14 脳腫瘍摘出術</v>
          </cell>
          <cell r="D36" t="str">
            <v>3333333333</v>
          </cell>
          <cell r="E36" t="str">
            <v>02</v>
          </cell>
          <cell r="F36" t="str">
            <v>00017</v>
          </cell>
        </row>
        <row r="37">
          <cell r="B37" t="str">
            <v>15 脊髄腫瘍摘出術</v>
          </cell>
          <cell r="D37" t="str">
            <v>3333333333</v>
          </cell>
          <cell r="E37" t="str">
            <v>02</v>
          </cell>
          <cell r="F37" t="str">
            <v>00018</v>
          </cell>
        </row>
        <row r="38">
          <cell r="B38" t="str">
            <v>16 悪性脳腫瘍放射線療法</v>
          </cell>
          <cell r="D38" t="str">
            <v>3333333333</v>
          </cell>
          <cell r="E38" t="str">
            <v>02</v>
          </cell>
          <cell r="F38" t="str">
            <v>00019</v>
          </cell>
        </row>
        <row r="39">
          <cell r="B39" t="str">
            <v>17 悪性脳腫瘍化学療法</v>
          </cell>
          <cell r="D39" t="str">
            <v>3333333333</v>
          </cell>
          <cell r="E39" t="str">
            <v>02</v>
          </cell>
          <cell r="F39" t="str">
            <v>00020</v>
          </cell>
        </row>
        <row r="40">
          <cell r="B40" t="str">
            <v>18 小児脳外科手術</v>
          </cell>
          <cell r="D40" t="str">
            <v>3333333333</v>
          </cell>
          <cell r="E40" t="str">
            <v>02</v>
          </cell>
          <cell r="F40" t="str">
            <v>00021</v>
          </cell>
        </row>
        <row r="41">
          <cell r="B41" t="str">
            <v>19 てんかん手術を含む機能的脳神経手術</v>
          </cell>
          <cell r="D41" t="str">
            <v>3333333333</v>
          </cell>
          <cell r="E41" t="str">
            <v>02</v>
          </cell>
          <cell r="F41" t="str">
            <v>00022</v>
          </cell>
        </row>
        <row r="42">
          <cell r="B42" t="str">
            <v>末梢神経伝達速度検査</v>
          </cell>
          <cell r="D42" t="str">
            <v>3333333333</v>
          </cell>
          <cell r="E42" t="str">
            <v>02</v>
          </cell>
          <cell r="F42" t="str">
            <v>d0004</v>
          </cell>
        </row>
        <row r="43">
          <cell r="B43" t="str">
            <v>脳刺激装置植込術</v>
          </cell>
          <cell r="D43" t="str">
            <v>3333333333</v>
          </cell>
          <cell r="E43" t="str">
            <v>02</v>
          </cell>
          <cell r="F43" t="str">
            <v>d0013</v>
          </cell>
        </row>
        <row r="44">
          <cell r="B44" t="str">
            <v>脳血管造影検査</v>
          </cell>
          <cell r="D44" t="str">
            <v>3333333333</v>
          </cell>
          <cell r="E44" t="str">
            <v>02</v>
          </cell>
          <cell r="F44" t="str">
            <v>d0017</v>
          </cell>
        </row>
        <row r="45">
          <cell r="B45" t="str">
            <v>頭蓋内電極植込術</v>
          </cell>
          <cell r="D45" t="str">
            <v>3333333333</v>
          </cell>
          <cell r="E45" t="str">
            <v>02</v>
          </cell>
          <cell r="F45" t="str">
            <v>d0021</v>
          </cell>
        </row>
        <row r="46">
          <cell r="B46" t="str">
            <v>脊髄造影検査</v>
          </cell>
          <cell r="D46" t="str">
            <v>3333333333</v>
          </cell>
          <cell r="E46" t="str">
            <v>02</v>
          </cell>
          <cell r="F46" t="str">
            <v>d0024</v>
          </cell>
        </row>
        <row r="47">
          <cell r="B47" t="str">
            <v>脊髄刺激装置植込術</v>
          </cell>
          <cell r="D47" t="str">
            <v>3333333333</v>
          </cell>
          <cell r="E47" t="str">
            <v>02</v>
          </cell>
          <cell r="F47" t="str">
            <v>d0027</v>
          </cell>
        </row>
        <row r="48">
          <cell r="B48" t="str">
            <v>星状神経節ブロック</v>
          </cell>
          <cell r="D48" t="str">
            <v>3333333333</v>
          </cell>
          <cell r="E48" t="str">
            <v>02</v>
          </cell>
          <cell r="F48" t="str">
            <v>d0028</v>
          </cell>
        </row>
        <row r="49">
          <cell r="B49" t="str">
            <v>水頭症手術</v>
          </cell>
          <cell r="D49" t="str">
            <v>3333333333</v>
          </cell>
          <cell r="E49" t="str">
            <v>02</v>
          </cell>
          <cell r="F49" t="str">
            <v>d0033</v>
          </cell>
        </row>
        <row r="50">
          <cell r="B50" t="str">
            <v>硬膜外神経ブロック</v>
          </cell>
          <cell r="D50" t="str">
            <v>3333333333</v>
          </cell>
          <cell r="E50" t="str">
            <v>02</v>
          </cell>
          <cell r="F50" t="str">
            <v>d0038</v>
          </cell>
        </row>
        <row r="51">
          <cell r="B51" t="str">
            <v>筋電図測定</v>
          </cell>
          <cell r="D51" t="str">
            <v>3333333333</v>
          </cell>
          <cell r="E51" t="str">
            <v>02</v>
          </cell>
          <cell r="F51" t="str">
            <v>d0042</v>
          </cell>
        </row>
        <row r="52">
          <cell r="B52" t="str">
            <v>筋・末梢神経生検</v>
          </cell>
          <cell r="D52" t="str">
            <v>3333333333</v>
          </cell>
          <cell r="E52" t="str">
            <v>02</v>
          </cell>
          <cell r="F52" t="str">
            <v>d0044</v>
          </cell>
        </row>
        <row r="53">
          <cell r="B53" t="str">
            <v>t-PAの処方</v>
          </cell>
          <cell r="D53" t="str">
            <v>3333333333</v>
          </cell>
          <cell r="E53" t="str">
            <v>02</v>
          </cell>
          <cell r="F53" t="str">
            <v>d0053</v>
          </cell>
        </row>
        <row r="54">
          <cell r="B54" t="str">
            <v>1 精神科・神経科領域の一次診療</v>
          </cell>
          <cell r="D54" t="str">
            <v>3333333333</v>
          </cell>
          <cell r="E54" t="str">
            <v>03</v>
          </cell>
          <cell r="F54" t="str">
            <v>00001</v>
          </cell>
        </row>
        <row r="55">
          <cell r="B55" t="str">
            <v>2 臨床心理・神経心理検査</v>
          </cell>
          <cell r="D55" t="str">
            <v>3333333333</v>
          </cell>
          <cell r="E55" t="str">
            <v>03</v>
          </cell>
          <cell r="F55" t="str">
            <v>00002</v>
          </cell>
        </row>
        <row r="56">
          <cell r="B56" t="str">
            <v>3 精神療法</v>
          </cell>
          <cell r="D56" t="str">
            <v>3333333333</v>
          </cell>
          <cell r="E56" t="str">
            <v>03</v>
          </cell>
          <cell r="F56" t="str">
            <v>00003</v>
          </cell>
        </row>
        <row r="57">
          <cell r="B57" t="str">
            <v>4 精神分析療法</v>
          </cell>
          <cell r="D57" t="str">
            <v>3333333333</v>
          </cell>
          <cell r="E57" t="str">
            <v>03</v>
          </cell>
          <cell r="F57" t="str">
            <v>00004</v>
          </cell>
        </row>
        <row r="58">
          <cell r="B58" t="str">
            <v>5 心身医学療法</v>
          </cell>
          <cell r="D58" t="str">
            <v>3333333333</v>
          </cell>
          <cell r="E58" t="str">
            <v>03</v>
          </cell>
          <cell r="F58" t="str">
            <v>00005</v>
          </cell>
        </row>
        <row r="59">
          <cell r="B59" t="str">
            <v>6 終夜睡眠ポリグラフィー</v>
          </cell>
          <cell r="D59" t="str">
            <v>3333333333</v>
          </cell>
          <cell r="E59" t="str">
            <v>03</v>
          </cell>
          <cell r="F59" t="str">
            <v>00006</v>
          </cell>
        </row>
        <row r="60">
          <cell r="B60" t="str">
            <v>7 禁煙指導（ニコチン依存症管理）</v>
          </cell>
          <cell r="D60" t="str">
            <v>3333333333</v>
          </cell>
          <cell r="E60" t="str">
            <v>03</v>
          </cell>
          <cell r="F60" t="str">
            <v>00007</v>
          </cell>
        </row>
        <row r="61">
          <cell r="B61" t="str">
            <v>8 思春期のうつ病又は躁うつ病</v>
          </cell>
          <cell r="D61" t="str">
            <v>3333333333</v>
          </cell>
          <cell r="E61" t="str">
            <v>03</v>
          </cell>
          <cell r="F61" t="str">
            <v>00008</v>
          </cell>
        </row>
        <row r="62">
          <cell r="B62" t="str">
            <v>9 睡眠障害</v>
          </cell>
          <cell r="D62" t="str">
            <v>3333333333</v>
          </cell>
          <cell r="E62" t="str">
            <v>03</v>
          </cell>
          <cell r="F62" t="str">
            <v>00009</v>
          </cell>
        </row>
        <row r="63">
          <cell r="B63" t="str">
            <v>10 摂食障害（拒食症･過食症）</v>
          </cell>
          <cell r="D63" t="str">
            <v>3333333333</v>
          </cell>
          <cell r="E63" t="str">
            <v>03</v>
          </cell>
          <cell r="F63" t="str">
            <v>00010</v>
          </cell>
        </row>
        <row r="64">
          <cell r="B64" t="str">
            <v>11 アルコール依存症</v>
          </cell>
          <cell r="D64" t="str">
            <v>3333333333</v>
          </cell>
          <cell r="E64" t="str">
            <v>03</v>
          </cell>
          <cell r="F64" t="str">
            <v>00011</v>
          </cell>
        </row>
        <row r="65">
          <cell r="B65" t="str">
            <v>12 薬物依存症</v>
          </cell>
          <cell r="D65" t="str">
            <v>3333333333</v>
          </cell>
          <cell r="E65" t="str">
            <v>03</v>
          </cell>
          <cell r="F65" t="str">
            <v>00012</v>
          </cell>
        </row>
        <row r="66">
          <cell r="B66" t="str">
            <v>13 神経症性障害（強迫性障害、不安障害、パニック障害等）</v>
          </cell>
          <cell r="D66" t="str">
            <v>3333333333</v>
          </cell>
          <cell r="E66" t="str">
            <v>03</v>
          </cell>
          <cell r="F66" t="str">
            <v>00013</v>
          </cell>
        </row>
        <row r="67">
          <cell r="B67" t="str">
            <v>14 認知症</v>
          </cell>
          <cell r="D67" t="str">
            <v>3333333333</v>
          </cell>
          <cell r="E67" t="str">
            <v>03</v>
          </cell>
          <cell r="F67" t="str">
            <v>00014</v>
          </cell>
        </row>
        <row r="68">
          <cell r="B68" t="str">
            <v>15 心的外傷後ストレス障害（PTSD）</v>
          </cell>
          <cell r="D68" t="str">
            <v>3333333333</v>
          </cell>
          <cell r="E68" t="str">
            <v>03</v>
          </cell>
          <cell r="F68" t="str">
            <v>00015</v>
          </cell>
        </row>
        <row r="69">
          <cell r="B69" t="str">
            <v>16 発達障害（自閉症、学習障害等）</v>
          </cell>
          <cell r="D69" t="str">
            <v>3333333333</v>
          </cell>
          <cell r="E69" t="str">
            <v>03</v>
          </cell>
          <cell r="F69" t="str">
            <v>00016</v>
          </cell>
        </row>
        <row r="70">
          <cell r="B70" t="str">
            <v>17 精神科ショート・ケア</v>
          </cell>
          <cell r="D70" t="str">
            <v>3333333333</v>
          </cell>
          <cell r="E70" t="str">
            <v>03</v>
          </cell>
          <cell r="F70" t="str">
            <v>00017</v>
          </cell>
        </row>
        <row r="71">
          <cell r="B71" t="str">
            <v>18 精神科デイ・ケア</v>
          </cell>
          <cell r="D71" t="str">
            <v>3333333333</v>
          </cell>
          <cell r="E71" t="str">
            <v>03</v>
          </cell>
          <cell r="F71" t="str">
            <v>00018</v>
          </cell>
        </row>
        <row r="72">
          <cell r="B72" t="str">
            <v>19 精神科ナイト・ケア</v>
          </cell>
          <cell r="D72" t="str">
            <v>3333333333</v>
          </cell>
          <cell r="E72" t="str">
            <v>03</v>
          </cell>
          <cell r="F72" t="str">
            <v>00019</v>
          </cell>
        </row>
        <row r="73">
          <cell r="B73" t="str">
            <v>20 精神科デイ・ナイト・ケア</v>
          </cell>
          <cell r="D73" t="str">
            <v>3333333333</v>
          </cell>
          <cell r="E73" t="str">
            <v>03</v>
          </cell>
          <cell r="F73" t="str">
            <v>00020</v>
          </cell>
        </row>
        <row r="74">
          <cell r="B74" t="str">
            <v>21 重度認知症患者デイ・ケア</v>
          </cell>
          <cell r="D74" t="str">
            <v>3333333333</v>
          </cell>
          <cell r="E74" t="str">
            <v>03</v>
          </cell>
          <cell r="F74" t="str">
            <v>00021</v>
          </cell>
        </row>
        <row r="75">
          <cell r="B75" t="str">
            <v>精神科作業療法</v>
          </cell>
          <cell r="D75" t="str">
            <v>3333333333</v>
          </cell>
          <cell r="E75" t="str">
            <v>03</v>
          </cell>
          <cell r="F75" t="str">
            <v>d0031</v>
          </cell>
        </row>
        <row r="76">
          <cell r="B76" t="str">
            <v>精神科訪問看護</v>
          </cell>
          <cell r="D76" t="str">
            <v>3333333333</v>
          </cell>
          <cell r="E76" t="str">
            <v>03</v>
          </cell>
          <cell r="F76" t="str">
            <v>d0032</v>
          </cell>
        </row>
        <row r="77">
          <cell r="B77" t="str">
            <v>1 眼領域の一次診療</v>
          </cell>
          <cell r="D77" t="str">
            <v>3333333333</v>
          </cell>
          <cell r="E77" t="str">
            <v>04</v>
          </cell>
          <cell r="F77" t="str">
            <v>00001</v>
          </cell>
        </row>
        <row r="78">
          <cell r="B78" t="str">
            <v>2 硝子体手術</v>
          </cell>
          <cell r="D78" t="str">
            <v>3333333333</v>
          </cell>
          <cell r="E78" t="str">
            <v>04</v>
          </cell>
          <cell r="F78" t="str">
            <v>00002</v>
          </cell>
        </row>
        <row r="79">
          <cell r="B79" t="str">
            <v>3 水晶体再建術（白内障手術）</v>
          </cell>
          <cell r="D79" t="str">
            <v>3333333333</v>
          </cell>
          <cell r="E79" t="str">
            <v>04</v>
          </cell>
          <cell r="F79" t="str">
            <v>00003</v>
          </cell>
        </row>
        <row r="80">
          <cell r="B80" t="str">
            <v>4 緑内障手術</v>
          </cell>
          <cell r="D80" t="str">
            <v>3333333333</v>
          </cell>
          <cell r="E80" t="str">
            <v>04</v>
          </cell>
          <cell r="F80" t="str">
            <v>00004</v>
          </cell>
        </row>
        <row r="81">
          <cell r="B81" t="str">
            <v>5 網膜光凝固術（網膜剥離手術）</v>
          </cell>
          <cell r="D81" t="str">
            <v>3333333333</v>
          </cell>
          <cell r="E81" t="str">
            <v>04</v>
          </cell>
          <cell r="F81" t="str">
            <v>00005</v>
          </cell>
        </row>
        <row r="82">
          <cell r="B82" t="str">
            <v>6 斜視手術</v>
          </cell>
          <cell r="D82" t="str">
            <v>3333333333</v>
          </cell>
          <cell r="E82" t="str">
            <v>04</v>
          </cell>
          <cell r="F82" t="str">
            <v>00006</v>
          </cell>
        </row>
        <row r="83">
          <cell r="B83" t="str">
            <v>7 角膜移植術</v>
          </cell>
          <cell r="D83" t="str">
            <v>3333333333</v>
          </cell>
          <cell r="E83" t="str">
            <v>04</v>
          </cell>
          <cell r="F83" t="str">
            <v>00007</v>
          </cell>
        </row>
        <row r="84">
          <cell r="B84" t="str">
            <v>8 コンタクトレンズ検査</v>
          </cell>
          <cell r="D84" t="str">
            <v>3333333333</v>
          </cell>
          <cell r="E84" t="str">
            <v>04</v>
          </cell>
          <cell r="F84" t="str">
            <v>00008</v>
          </cell>
        </row>
        <row r="85">
          <cell r="B85" t="str">
            <v>9 小児視力障害診療</v>
          </cell>
          <cell r="D85" t="str">
            <v>3333333333</v>
          </cell>
          <cell r="E85" t="str">
            <v>04</v>
          </cell>
          <cell r="F85" t="str">
            <v>00009</v>
          </cell>
        </row>
        <row r="86">
          <cell r="B86" t="str">
            <v>10 ロービジョンケア</v>
          </cell>
          <cell r="D86" t="str">
            <v>3333333333</v>
          </cell>
          <cell r="E86" t="str">
            <v>04</v>
          </cell>
          <cell r="F86" t="str">
            <v>00010</v>
          </cell>
        </row>
        <row r="87">
          <cell r="B87" t="str">
            <v>1 耳鼻咽喉領域の一次診療</v>
          </cell>
          <cell r="D87" t="str">
            <v>3333333333</v>
          </cell>
          <cell r="E87" t="str">
            <v>05</v>
          </cell>
          <cell r="F87" t="str">
            <v>00001</v>
          </cell>
        </row>
        <row r="88">
          <cell r="B88" t="str">
            <v>2 喉頭ファイバースコピー</v>
          </cell>
          <cell r="D88" t="str">
            <v>3333333333</v>
          </cell>
          <cell r="E88" t="str">
            <v>05</v>
          </cell>
          <cell r="F88" t="str">
            <v>00002</v>
          </cell>
        </row>
        <row r="89">
          <cell r="B89" t="str">
            <v>3 純音聴力検査</v>
          </cell>
          <cell r="D89" t="str">
            <v>3333333333</v>
          </cell>
          <cell r="E89" t="str">
            <v>05</v>
          </cell>
          <cell r="F89" t="str">
            <v>00003</v>
          </cell>
        </row>
        <row r="90">
          <cell r="B90" t="str">
            <v>4 補聴器適合検査</v>
          </cell>
          <cell r="D90" t="str">
            <v>3333333333</v>
          </cell>
          <cell r="E90" t="str">
            <v>05</v>
          </cell>
          <cell r="F90" t="str">
            <v>00004</v>
          </cell>
        </row>
        <row r="91">
          <cell r="B91" t="str">
            <v>5 電気味覚検査</v>
          </cell>
          <cell r="D91" t="str">
            <v>3333333333</v>
          </cell>
          <cell r="E91" t="str">
            <v>05</v>
          </cell>
          <cell r="F91" t="str">
            <v>00005</v>
          </cell>
        </row>
        <row r="92">
          <cell r="B92" t="str">
            <v>6 小児聴力障害診療</v>
          </cell>
          <cell r="D92" t="str">
            <v>3333333333</v>
          </cell>
          <cell r="E92" t="str">
            <v>05</v>
          </cell>
          <cell r="F92" t="str">
            <v>00006</v>
          </cell>
        </row>
        <row r="93">
          <cell r="B93" t="str">
            <v>7 鼓室形成手術</v>
          </cell>
          <cell r="D93" t="str">
            <v>3333333333</v>
          </cell>
          <cell r="E93" t="str">
            <v>05</v>
          </cell>
          <cell r="F93" t="str">
            <v>00007</v>
          </cell>
        </row>
        <row r="94">
          <cell r="B94" t="str">
            <v>8 副鼻腔炎手術</v>
          </cell>
          <cell r="D94" t="str">
            <v>3333333333</v>
          </cell>
          <cell r="E94" t="str">
            <v>05</v>
          </cell>
          <cell r="F94" t="str">
            <v>00008</v>
          </cell>
        </row>
        <row r="95">
          <cell r="B95" t="str">
            <v>9 内視鏡下副鼻腔炎手術</v>
          </cell>
          <cell r="D95" t="str">
            <v>3333333333</v>
          </cell>
          <cell r="E95" t="str">
            <v>05</v>
          </cell>
          <cell r="F95" t="str">
            <v>00009</v>
          </cell>
        </row>
        <row r="96">
          <cell r="B96" t="str">
            <v>10 舌悪性腫瘍手術</v>
          </cell>
          <cell r="D96" t="str">
            <v>3333333333</v>
          </cell>
          <cell r="E96" t="str">
            <v>05</v>
          </cell>
          <cell r="F96" t="str">
            <v>00010</v>
          </cell>
        </row>
        <row r="97">
          <cell r="B97" t="str">
            <v>11 舌悪性腫瘍化学療法</v>
          </cell>
          <cell r="D97" t="str">
            <v>3333333333</v>
          </cell>
          <cell r="E97" t="str">
            <v>05</v>
          </cell>
          <cell r="F97" t="str">
            <v>00011</v>
          </cell>
        </row>
        <row r="98">
          <cell r="B98" t="str">
            <v>12 舌悪性腫瘍放射線療法</v>
          </cell>
          <cell r="D98" t="str">
            <v>3333333333</v>
          </cell>
          <cell r="E98" t="str">
            <v>05</v>
          </cell>
          <cell r="F98" t="str">
            <v>00012</v>
          </cell>
        </row>
        <row r="99">
          <cell r="B99" t="str">
            <v>13 咽頭悪性腫瘍手術</v>
          </cell>
          <cell r="D99" t="str">
            <v>3333333333</v>
          </cell>
          <cell r="E99" t="str">
            <v>05</v>
          </cell>
          <cell r="F99" t="str">
            <v>00013</v>
          </cell>
        </row>
        <row r="100">
          <cell r="B100" t="str">
            <v>14 咽頭悪性腫瘍化学療法</v>
          </cell>
          <cell r="D100" t="str">
            <v>3333333333</v>
          </cell>
          <cell r="E100" t="str">
            <v>05</v>
          </cell>
          <cell r="F100" t="str">
            <v>00014</v>
          </cell>
        </row>
        <row r="101">
          <cell r="B101" t="str">
            <v>15 咽頭悪性腫瘍放射線療法</v>
          </cell>
          <cell r="D101" t="str">
            <v>3333333333</v>
          </cell>
          <cell r="E101" t="str">
            <v>05</v>
          </cell>
          <cell r="F101" t="str">
            <v>00015</v>
          </cell>
        </row>
        <row r="102">
          <cell r="B102" t="str">
            <v>16 喉頭悪性腫瘍手術</v>
          </cell>
          <cell r="D102" t="str">
            <v>3333333333</v>
          </cell>
          <cell r="E102" t="str">
            <v>05</v>
          </cell>
          <cell r="F102" t="str">
            <v>00016</v>
          </cell>
        </row>
        <row r="103">
          <cell r="B103" t="str">
            <v>17 喉頭悪性腫瘍化学療法</v>
          </cell>
          <cell r="D103" t="str">
            <v>3333333333</v>
          </cell>
          <cell r="E103" t="str">
            <v>05</v>
          </cell>
          <cell r="F103" t="str">
            <v>00017</v>
          </cell>
        </row>
        <row r="104">
          <cell r="B104" t="str">
            <v>18 喉頭悪性腫瘍放射線療法</v>
          </cell>
          <cell r="D104" t="str">
            <v>3333333333</v>
          </cell>
          <cell r="E104" t="str">
            <v>05</v>
          </cell>
          <cell r="F104" t="str">
            <v>00018</v>
          </cell>
        </row>
        <row r="105">
          <cell r="B105" t="str">
            <v>19 摂食機能障害の治療</v>
          </cell>
          <cell r="D105" t="str">
            <v>3333333333</v>
          </cell>
          <cell r="E105" t="str">
            <v>05</v>
          </cell>
          <cell r="F105" t="str">
            <v>00019</v>
          </cell>
        </row>
        <row r="106">
          <cell r="B106" t="str">
            <v>1 呼吸器領域の一次診療</v>
          </cell>
          <cell r="D106" t="str">
            <v>3333333333</v>
          </cell>
          <cell r="E106" t="str">
            <v>06</v>
          </cell>
          <cell r="F106" t="str">
            <v>00001</v>
          </cell>
        </row>
        <row r="107">
          <cell r="B107" t="str">
            <v>2 気管支ファイバースコピー</v>
          </cell>
          <cell r="D107" t="str">
            <v>3333333333</v>
          </cell>
          <cell r="E107" t="str">
            <v>06</v>
          </cell>
          <cell r="F107" t="str">
            <v>00002</v>
          </cell>
        </row>
        <row r="108">
          <cell r="B108" t="str">
            <v>3 肺悪性腫瘍摘出術</v>
          </cell>
          <cell r="D108" t="str">
            <v>3333333333</v>
          </cell>
          <cell r="E108" t="str">
            <v>06</v>
          </cell>
          <cell r="F108" t="str">
            <v>00003</v>
          </cell>
        </row>
        <row r="109">
          <cell r="B109" t="str">
            <v>4 胸腔鏡下肺悪性腫瘍摘出術</v>
          </cell>
          <cell r="D109" t="str">
            <v>3333333333</v>
          </cell>
          <cell r="E109" t="str">
            <v>06</v>
          </cell>
          <cell r="F109" t="str">
            <v>00004</v>
          </cell>
        </row>
        <row r="110">
          <cell r="B110" t="str">
            <v>5 肺悪性腫瘍化学療法</v>
          </cell>
          <cell r="D110" t="str">
            <v>3333333333</v>
          </cell>
          <cell r="E110" t="str">
            <v>06</v>
          </cell>
          <cell r="F110" t="str">
            <v>00005</v>
          </cell>
        </row>
        <row r="111">
          <cell r="B111" t="str">
            <v>6 肺悪性腫瘍放射線療法</v>
          </cell>
          <cell r="D111" t="str">
            <v>3333333333</v>
          </cell>
          <cell r="E111" t="str">
            <v>06</v>
          </cell>
          <cell r="F111" t="str">
            <v>00006</v>
          </cell>
        </row>
        <row r="112">
          <cell r="B112" t="str">
            <v>7 在宅持続陽圧呼吸療法（睡眠時無呼吸症候群治療）</v>
          </cell>
          <cell r="D112" t="str">
            <v>3333333333</v>
          </cell>
          <cell r="E112" t="str">
            <v>06</v>
          </cell>
          <cell r="F112" t="str">
            <v>00007</v>
          </cell>
        </row>
        <row r="113">
          <cell r="B113" t="str">
            <v>8 在宅酸素療法</v>
          </cell>
          <cell r="D113" t="str">
            <v>3333333333</v>
          </cell>
          <cell r="E113" t="str">
            <v>06</v>
          </cell>
          <cell r="F113" t="str">
            <v>00008</v>
          </cell>
        </row>
        <row r="114">
          <cell r="B114" t="str">
            <v>開胸手術</v>
          </cell>
          <cell r="D114" t="str">
            <v>3333333333</v>
          </cell>
          <cell r="E114" t="str">
            <v>06</v>
          </cell>
          <cell r="F114" t="str">
            <v>d0003</v>
          </cell>
        </row>
        <row r="115">
          <cell r="B115" t="str">
            <v>気管・気管支ステント留置術</v>
          </cell>
          <cell r="D115" t="str">
            <v>3333333333</v>
          </cell>
          <cell r="E115" t="str">
            <v>06</v>
          </cell>
          <cell r="F115" t="str">
            <v>d0006</v>
          </cell>
        </row>
        <row r="116">
          <cell r="B116" t="str">
            <v>気管切開</v>
          </cell>
          <cell r="D116" t="str">
            <v>3333333333</v>
          </cell>
          <cell r="E116" t="str">
            <v>06</v>
          </cell>
          <cell r="F116" t="str">
            <v>d0009</v>
          </cell>
        </row>
        <row r="117">
          <cell r="B117" t="str">
            <v>胸腔ドレナージ（脱気を含む）</v>
          </cell>
          <cell r="D117" t="str">
            <v>3333333333</v>
          </cell>
          <cell r="E117" t="str">
            <v>06</v>
          </cell>
          <cell r="F117" t="str">
            <v>d0011</v>
          </cell>
        </row>
        <row r="118">
          <cell r="B118" t="str">
            <v>1 消化器系領域の一次診療</v>
          </cell>
          <cell r="D118" t="str">
            <v>3333333333</v>
          </cell>
          <cell r="E118" t="str">
            <v>07</v>
          </cell>
          <cell r="F118" t="str">
            <v>00001</v>
          </cell>
        </row>
        <row r="119">
          <cell r="B119" t="str">
            <v>2 上部消化管内視鏡検査</v>
          </cell>
          <cell r="D119" t="str">
            <v>3333333333</v>
          </cell>
          <cell r="E119" t="str">
            <v>07</v>
          </cell>
          <cell r="F119" t="str">
            <v>00002</v>
          </cell>
        </row>
        <row r="120">
          <cell r="B120" t="str">
            <v>3 上部消化管内視鏡的切除術</v>
          </cell>
          <cell r="D120" t="str">
            <v>3333333333</v>
          </cell>
          <cell r="E120" t="str">
            <v>07</v>
          </cell>
          <cell r="F120" t="str">
            <v>00003</v>
          </cell>
        </row>
        <row r="121">
          <cell r="B121" t="str">
            <v>4 下部消化管内視鏡検査</v>
          </cell>
          <cell r="D121" t="str">
            <v>3333333333</v>
          </cell>
          <cell r="E121" t="str">
            <v>07</v>
          </cell>
          <cell r="F121" t="str">
            <v>00004</v>
          </cell>
        </row>
        <row r="122">
          <cell r="B122" t="str">
            <v>5 下部消化管内視鏡的切除術</v>
          </cell>
          <cell r="D122" t="str">
            <v>3333333333</v>
          </cell>
          <cell r="E122" t="str">
            <v>07</v>
          </cell>
          <cell r="F122" t="str">
            <v>00005</v>
          </cell>
        </row>
        <row r="123">
          <cell r="B123" t="str">
            <v>6 虫垂切除術（ただし、乳幼児に係るものを除く。）</v>
          </cell>
          <cell r="D123" t="str">
            <v>3333333333</v>
          </cell>
          <cell r="E123" t="str">
            <v>07</v>
          </cell>
          <cell r="F123" t="str">
            <v>00006</v>
          </cell>
        </row>
        <row r="124">
          <cell r="B124" t="str">
            <v>7 食道悪性腫瘍手術</v>
          </cell>
          <cell r="D124" t="str">
            <v>3333333333</v>
          </cell>
          <cell r="E124" t="str">
            <v>07</v>
          </cell>
          <cell r="F124" t="str">
            <v>00007</v>
          </cell>
        </row>
        <row r="125">
          <cell r="B125" t="str">
            <v>8 食道悪性腫瘍化学療法</v>
          </cell>
          <cell r="D125" t="str">
            <v>3333333333</v>
          </cell>
          <cell r="E125" t="str">
            <v>07</v>
          </cell>
          <cell r="F125" t="str">
            <v>00008</v>
          </cell>
        </row>
        <row r="126">
          <cell r="B126" t="str">
            <v>9 食道悪性腫瘍放射線療法</v>
          </cell>
          <cell r="D126" t="str">
            <v>3333333333</v>
          </cell>
          <cell r="E126" t="str">
            <v>07</v>
          </cell>
          <cell r="F126" t="str">
            <v>00009</v>
          </cell>
        </row>
        <row r="127">
          <cell r="B127" t="str">
            <v>10 胃悪性腫瘍手術</v>
          </cell>
          <cell r="D127" t="str">
            <v>3333333333</v>
          </cell>
          <cell r="E127" t="str">
            <v>07</v>
          </cell>
          <cell r="F127" t="str">
            <v>00010</v>
          </cell>
        </row>
        <row r="128">
          <cell r="B128" t="str">
            <v>11 腹腔鏡下胃悪性腫瘍手術</v>
          </cell>
          <cell r="D128" t="str">
            <v>3333333333</v>
          </cell>
          <cell r="E128" t="str">
            <v>07</v>
          </cell>
          <cell r="F128" t="str">
            <v>00011</v>
          </cell>
        </row>
        <row r="129">
          <cell r="B129" t="str">
            <v>12 胃悪性腫瘍化学療法</v>
          </cell>
          <cell r="D129" t="str">
            <v>3333333333</v>
          </cell>
          <cell r="E129" t="str">
            <v>07</v>
          </cell>
          <cell r="F129" t="str">
            <v>00012</v>
          </cell>
        </row>
        <row r="130">
          <cell r="B130" t="str">
            <v>13 胃悪性腫瘍放射線療法</v>
          </cell>
          <cell r="D130" t="str">
            <v>3333333333</v>
          </cell>
          <cell r="E130" t="str">
            <v>07</v>
          </cell>
          <cell r="F130" t="str">
            <v>00013</v>
          </cell>
        </row>
        <row r="131">
          <cell r="B131" t="str">
            <v>14 大腸悪性腫瘍手術</v>
          </cell>
          <cell r="D131" t="str">
            <v>3333333333</v>
          </cell>
          <cell r="E131" t="str">
            <v>07</v>
          </cell>
          <cell r="F131" t="str">
            <v>00014</v>
          </cell>
        </row>
        <row r="132">
          <cell r="B132" t="str">
            <v>15 腹腔鏡下大腸悪性腫瘍手術</v>
          </cell>
          <cell r="D132" t="str">
            <v>3333333333</v>
          </cell>
          <cell r="E132" t="str">
            <v>07</v>
          </cell>
          <cell r="F132" t="str">
            <v>00015</v>
          </cell>
        </row>
        <row r="133">
          <cell r="B133" t="str">
            <v>16 大腸悪性腫瘍化学療法</v>
          </cell>
          <cell r="D133" t="str">
            <v>3333333333</v>
          </cell>
          <cell r="E133" t="str">
            <v>07</v>
          </cell>
          <cell r="F133" t="str">
            <v>00016</v>
          </cell>
        </row>
        <row r="134">
          <cell r="B134" t="str">
            <v>17 人工肛門の管理</v>
          </cell>
          <cell r="D134" t="str">
            <v>3333333333</v>
          </cell>
          <cell r="E134" t="str">
            <v>07</v>
          </cell>
          <cell r="F134" t="str">
            <v>00017</v>
          </cell>
        </row>
        <row r="135">
          <cell r="B135" t="str">
            <v>18 移植用部分小腸採取術（生体）</v>
          </cell>
          <cell r="D135" t="str">
            <v>3333333333</v>
          </cell>
          <cell r="E135" t="str">
            <v>07</v>
          </cell>
          <cell r="F135" t="str">
            <v>00018</v>
          </cell>
        </row>
        <row r="136">
          <cell r="B136" t="str">
            <v>19 生体部分小腸移植術</v>
          </cell>
          <cell r="D136" t="str">
            <v>3333333333</v>
          </cell>
          <cell r="E136" t="str">
            <v>07</v>
          </cell>
          <cell r="F136" t="str">
            <v>00019</v>
          </cell>
        </row>
        <row r="137">
          <cell r="B137" t="str">
            <v>20 移植用小腸採取術（死体）</v>
          </cell>
          <cell r="D137" t="str">
            <v>3333333333</v>
          </cell>
          <cell r="E137" t="str">
            <v>07</v>
          </cell>
          <cell r="F137" t="str">
            <v>00020</v>
          </cell>
        </row>
        <row r="138">
          <cell r="B138" t="str">
            <v>21 同種死体小腸移植術</v>
          </cell>
          <cell r="D138" t="str">
            <v>3333333333</v>
          </cell>
          <cell r="E138" t="str">
            <v>07</v>
          </cell>
          <cell r="F138" t="str">
            <v>00021</v>
          </cell>
        </row>
        <row r="139">
          <cell r="B139" t="str">
            <v>カプセル内視鏡検査</v>
          </cell>
          <cell r="D139" t="str">
            <v>3333333333</v>
          </cell>
          <cell r="E139" t="str">
            <v>07</v>
          </cell>
          <cell r="F139" t="str">
            <v>d0001</v>
          </cell>
        </row>
        <row r="140">
          <cell r="B140" t="str">
            <v>経カテーテル的動脈塞栓術（ＴＡＥ）</v>
          </cell>
          <cell r="D140" t="str">
            <v>3333333333</v>
          </cell>
          <cell r="E140" t="str">
            <v>07</v>
          </cell>
          <cell r="F140" t="str">
            <v>d0006</v>
          </cell>
        </row>
        <row r="141">
          <cell r="B141" t="str">
            <v>痔核に対する手術（硬化療法結合糸術を含む）</v>
          </cell>
          <cell r="D141" t="str">
            <v>3333333333</v>
          </cell>
          <cell r="E141" t="str">
            <v>07</v>
          </cell>
          <cell r="F141" t="str">
            <v>d0014</v>
          </cell>
        </row>
        <row r="142">
          <cell r="B142" t="str">
            <v>食道静脈瘤手術</v>
          </cell>
          <cell r="D142" t="str">
            <v>3333333333</v>
          </cell>
          <cell r="E142" t="str">
            <v>07</v>
          </cell>
          <cell r="F142" t="str">
            <v>d0018</v>
          </cell>
        </row>
        <row r="143">
          <cell r="B143" t="str">
            <v>内視鏡的食道静脈瘤結紮術（ＥＶＬ）</v>
          </cell>
          <cell r="D143" t="str">
            <v>3333333333</v>
          </cell>
          <cell r="E143" t="str">
            <v>07</v>
          </cell>
          <cell r="F143" t="str">
            <v>d0030</v>
          </cell>
        </row>
        <row r="144">
          <cell r="B144" t="str">
            <v>内視鏡的食道静脈瘤硬化術</v>
          </cell>
          <cell r="D144" t="str">
            <v>3333333333</v>
          </cell>
          <cell r="E144" t="str">
            <v>07</v>
          </cell>
          <cell r="F144" t="str">
            <v>d0033</v>
          </cell>
        </row>
        <row r="145">
          <cell r="B145" t="str">
            <v>内視鏡的乳頭バルーン拡張術（ＥＰＢＤ）</v>
          </cell>
          <cell r="D145" t="str">
            <v>3333333333</v>
          </cell>
          <cell r="E145" t="str">
            <v>07</v>
          </cell>
          <cell r="F145" t="str">
            <v>d0036</v>
          </cell>
        </row>
        <row r="146">
          <cell r="B146" t="str">
            <v>内視鏡的乳頭部切開術（ＥＳＴ）</v>
          </cell>
          <cell r="D146" t="str">
            <v>3333333333</v>
          </cell>
          <cell r="E146" t="str">
            <v>07</v>
          </cell>
          <cell r="F146" t="str">
            <v>d0040</v>
          </cell>
        </row>
        <row r="147">
          <cell r="B147" t="str">
            <v>内視鏡的粘膜切除術（ＥＭＲ）</v>
          </cell>
          <cell r="D147" t="str">
            <v>3333333333</v>
          </cell>
          <cell r="E147" t="str">
            <v>07</v>
          </cell>
          <cell r="F147" t="str">
            <v>d0041</v>
          </cell>
        </row>
        <row r="148">
          <cell r="B148" t="str">
            <v>1 肝･胆道・膵臓領域の一次診療</v>
          </cell>
          <cell r="D148" t="str">
            <v>3333333333</v>
          </cell>
          <cell r="E148" t="str">
            <v>08</v>
          </cell>
          <cell r="F148" t="str">
            <v>00001</v>
          </cell>
        </row>
        <row r="149">
          <cell r="B149" t="str">
            <v>2 肝生検</v>
          </cell>
          <cell r="D149" t="str">
            <v>3333333333</v>
          </cell>
          <cell r="E149" t="str">
            <v>08</v>
          </cell>
          <cell r="F149" t="str">
            <v>00002</v>
          </cell>
        </row>
        <row r="150">
          <cell r="B150" t="str">
            <v>3 肝悪性腫瘍手術</v>
          </cell>
          <cell r="D150" t="str">
            <v>3333333333</v>
          </cell>
          <cell r="E150" t="str">
            <v>08</v>
          </cell>
          <cell r="F150" t="str">
            <v>00003</v>
          </cell>
        </row>
        <row r="151">
          <cell r="B151" t="str">
            <v>4 肝悪性腫瘍化学療法</v>
          </cell>
          <cell r="D151" t="str">
            <v>3333333333</v>
          </cell>
          <cell r="E151" t="str">
            <v>08</v>
          </cell>
          <cell r="F151" t="str">
            <v>00004</v>
          </cell>
        </row>
        <row r="152">
          <cell r="B152" t="str">
            <v>5 胆道悪性腫瘍手術</v>
          </cell>
          <cell r="D152" t="str">
            <v>3333333333</v>
          </cell>
          <cell r="E152" t="str">
            <v>08</v>
          </cell>
          <cell r="F152" t="str">
            <v>00005</v>
          </cell>
        </row>
        <row r="153">
          <cell r="B153" t="str">
            <v>6 胆道悪性腫瘍化学療法</v>
          </cell>
          <cell r="D153" t="str">
            <v>3333333333</v>
          </cell>
          <cell r="E153" t="str">
            <v>08</v>
          </cell>
          <cell r="F153" t="str">
            <v>00006</v>
          </cell>
        </row>
        <row r="154">
          <cell r="B154" t="str">
            <v>7 開腹による胆石症手術</v>
          </cell>
          <cell r="D154" t="str">
            <v>3333333333</v>
          </cell>
          <cell r="E154" t="str">
            <v>08</v>
          </cell>
          <cell r="F154" t="str">
            <v>00007</v>
          </cell>
        </row>
        <row r="155">
          <cell r="B155" t="str">
            <v>8 腹腔鏡下胆石症手術</v>
          </cell>
          <cell r="D155" t="str">
            <v>3333333333</v>
          </cell>
          <cell r="E155" t="str">
            <v>08</v>
          </cell>
          <cell r="F155" t="str">
            <v>00008</v>
          </cell>
        </row>
        <row r="156">
          <cell r="B156" t="str">
            <v>9 内視鏡的胆道ドレナージ</v>
          </cell>
          <cell r="D156" t="str">
            <v>3333333333</v>
          </cell>
          <cell r="E156" t="str">
            <v>08</v>
          </cell>
          <cell r="F156" t="str">
            <v>00009</v>
          </cell>
        </row>
        <row r="157">
          <cell r="B157" t="str">
            <v>10 経皮経肝的胆道ドレナージ</v>
          </cell>
          <cell r="D157" t="str">
            <v>3333333333</v>
          </cell>
          <cell r="E157" t="str">
            <v>08</v>
          </cell>
          <cell r="F157" t="str">
            <v>00010</v>
          </cell>
        </row>
        <row r="158">
          <cell r="B158" t="str">
            <v>11 膵悪性腫瘍手術</v>
          </cell>
          <cell r="D158" t="str">
            <v>3333333333</v>
          </cell>
          <cell r="E158" t="str">
            <v>08</v>
          </cell>
          <cell r="F158" t="str">
            <v>00011</v>
          </cell>
        </row>
        <row r="159">
          <cell r="B159" t="str">
            <v>12 膵悪性腫瘍化学療法</v>
          </cell>
          <cell r="D159" t="str">
            <v>3333333333</v>
          </cell>
          <cell r="E159" t="str">
            <v>08</v>
          </cell>
          <cell r="F159" t="str">
            <v>00012</v>
          </cell>
        </row>
        <row r="160">
          <cell r="B160" t="str">
            <v>13 膵悪性腫瘍放射線療法</v>
          </cell>
          <cell r="D160" t="str">
            <v>3333333333</v>
          </cell>
          <cell r="E160" t="str">
            <v>08</v>
          </cell>
          <cell r="F160" t="str">
            <v>00013</v>
          </cell>
        </row>
        <row r="161">
          <cell r="B161" t="str">
            <v>14 体外衝撃波胆石破砕術</v>
          </cell>
          <cell r="D161" t="str">
            <v>3333333333</v>
          </cell>
          <cell r="E161" t="str">
            <v>08</v>
          </cell>
          <cell r="F161" t="str">
            <v>00014</v>
          </cell>
        </row>
        <row r="162">
          <cell r="B162" t="str">
            <v>15 生体肝移植</v>
          </cell>
          <cell r="D162" t="str">
            <v>3333333333</v>
          </cell>
          <cell r="E162" t="str">
            <v>08</v>
          </cell>
          <cell r="F162" t="str">
            <v>00015</v>
          </cell>
        </row>
        <row r="163">
          <cell r="B163" t="str">
            <v>ラジオ波焼灼療法（ＲＦＡ）</v>
          </cell>
          <cell r="D163" t="str">
            <v>3333333333</v>
          </cell>
          <cell r="E163" t="str">
            <v>08</v>
          </cell>
          <cell r="F163" t="str">
            <v>d0004</v>
          </cell>
        </row>
        <row r="164">
          <cell r="B164" t="str">
            <v>経皮経肝的エタノール注入術（ＰＥＩＴ）</v>
          </cell>
          <cell r="D164" t="str">
            <v>3333333333</v>
          </cell>
          <cell r="E164" t="str">
            <v>08</v>
          </cell>
          <cell r="F164" t="str">
            <v>d0018</v>
          </cell>
        </row>
        <row r="165">
          <cell r="B165" t="str">
            <v>経皮経肝的胆道砕石術（ＰＴＣＬ）</v>
          </cell>
          <cell r="D165" t="str">
            <v>3333333333</v>
          </cell>
          <cell r="E165" t="str">
            <v>08</v>
          </cell>
          <cell r="F165" t="str">
            <v>d0021</v>
          </cell>
        </row>
        <row r="166">
          <cell r="B166" t="str">
            <v>動注化学療法</v>
          </cell>
          <cell r="D166" t="str">
            <v>3333333333</v>
          </cell>
          <cell r="E166" t="str">
            <v>08</v>
          </cell>
          <cell r="F166" t="str">
            <v>d0027</v>
          </cell>
        </row>
        <row r="167">
          <cell r="B167" t="str">
            <v>内視鏡的逆行性膵胆管造影術（ＥＲＣＰ）</v>
          </cell>
          <cell r="D167" t="str">
            <v>3333333333</v>
          </cell>
          <cell r="E167" t="str">
            <v>08</v>
          </cell>
          <cell r="F167" t="str">
            <v>d0030</v>
          </cell>
        </row>
        <row r="168">
          <cell r="B168" t="str">
            <v>内視鏡的胆道砕石術</v>
          </cell>
          <cell r="D168" t="str">
            <v>3333333333</v>
          </cell>
          <cell r="E168" t="str">
            <v>08</v>
          </cell>
          <cell r="F168" t="str">
            <v>d0035</v>
          </cell>
        </row>
        <row r="169">
          <cell r="B169" t="str">
            <v>1 循環器系領域の一次診療</v>
          </cell>
          <cell r="D169" t="str">
            <v>3333333333</v>
          </cell>
          <cell r="E169" t="str">
            <v>09</v>
          </cell>
          <cell r="F169" t="str">
            <v>00001</v>
          </cell>
        </row>
        <row r="170">
          <cell r="B170" t="str">
            <v>2 ホルター型心電図検査</v>
          </cell>
          <cell r="D170" t="str">
            <v>3333333333</v>
          </cell>
          <cell r="E170" t="str">
            <v>09</v>
          </cell>
          <cell r="F170" t="str">
            <v>00002</v>
          </cell>
        </row>
        <row r="171">
          <cell r="B171" t="str">
            <v>3-1 心臓カテーテル法による諸検査（終日対応）</v>
          </cell>
          <cell r="D171" t="str">
            <v>3333333333</v>
          </cell>
          <cell r="E171" t="str">
            <v>09</v>
          </cell>
          <cell r="F171" t="str">
            <v>00003</v>
          </cell>
        </row>
        <row r="172">
          <cell r="B172" t="str">
            <v>3-2 心臓カテーテル法による諸検査（終日対応でないもの）</v>
          </cell>
          <cell r="D172" t="str">
            <v>3333333333</v>
          </cell>
          <cell r="E172" t="str">
            <v>09</v>
          </cell>
          <cell r="F172" t="str">
            <v>00004</v>
          </cell>
        </row>
        <row r="173">
          <cell r="B173" t="str">
            <v>4 心臓カテーテル法による血管内視鏡検査</v>
          </cell>
          <cell r="D173" t="str">
            <v>3333333333</v>
          </cell>
          <cell r="E173" t="str">
            <v>09</v>
          </cell>
          <cell r="F173" t="str">
            <v>00005</v>
          </cell>
        </row>
        <row r="174">
          <cell r="B174" t="str">
            <v>5 冠動脈バイパス術</v>
          </cell>
          <cell r="D174" t="str">
            <v>3333333333</v>
          </cell>
          <cell r="E174" t="str">
            <v>09</v>
          </cell>
          <cell r="F174" t="str">
            <v>00006</v>
          </cell>
        </row>
        <row r="175">
          <cell r="B175" t="str">
            <v>6 経皮的冠動脈形成術（ＰＴＣＡ）</v>
          </cell>
          <cell r="D175" t="str">
            <v>3333333333</v>
          </cell>
          <cell r="E175" t="str">
            <v>09</v>
          </cell>
          <cell r="F175" t="str">
            <v>00007</v>
          </cell>
        </row>
        <row r="176">
          <cell r="B176" t="str">
            <v>7 経皮的冠動脈血栓吸引術</v>
          </cell>
          <cell r="D176" t="str">
            <v>3333333333</v>
          </cell>
          <cell r="E176" t="str">
            <v>09</v>
          </cell>
          <cell r="F176" t="str">
            <v>00008</v>
          </cell>
        </row>
        <row r="177">
          <cell r="B177" t="str">
            <v>8 経皮的冠動脈ステント留置術</v>
          </cell>
          <cell r="D177" t="str">
            <v>3333333333</v>
          </cell>
          <cell r="E177" t="str">
            <v>09</v>
          </cell>
          <cell r="F177" t="str">
            <v>00009</v>
          </cell>
        </row>
        <row r="178">
          <cell r="B178" t="str">
            <v>9 弁膜症手術</v>
          </cell>
          <cell r="D178" t="str">
            <v>3333333333</v>
          </cell>
          <cell r="E178" t="str">
            <v>09</v>
          </cell>
          <cell r="F178" t="str">
            <v>00010</v>
          </cell>
        </row>
        <row r="179">
          <cell r="B179" t="str">
            <v>10 開心術</v>
          </cell>
          <cell r="D179" t="str">
            <v>3333333333</v>
          </cell>
          <cell r="E179" t="str">
            <v>09</v>
          </cell>
          <cell r="F179" t="str">
            <v>00011</v>
          </cell>
        </row>
        <row r="180">
          <cell r="B180" t="str">
            <v>11 大動脈瘤手術</v>
          </cell>
          <cell r="D180" t="str">
            <v>3333333333</v>
          </cell>
          <cell r="E180" t="str">
            <v>09</v>
          </cell>
          <cell r="F180" t="str">
            <v>00012</v>
          </cell>
        </row>
        <row r="181">
          <cell r="B181" t="str">
            <v>12 下肢静脈瘤手術</v>
          </cell>
          <cell r="D181" t="str">
            <v>3333333333</v>
          </cell>
          <cell r="E181" t="str">
            <v>09</v>
          </cell>
          <cell r="F181" t="str">
            <v>00013</v>
          </cell>
        </row>
        <row r="182">
          <cell r="B182" t="str">
            <v>13 ペースメーカー移植術</v>
          </cell>
          <cell r="D182" t="str">
            <v>3333333333</v>
          </cell>
          <cell r="E182" t="str">
            <v>09</v>
          </cell>
          <cell r="F182" t="str">
            <v>00014</v>
          </cell>
        </row>
        <row r="183">
          <cell r="B183" t="str">
            <v>14 ペースメーカー管理</v>
          </cell>
          <cell r="D183" t="str">
            <v>3333333333</v>
          </cell>
          <cell r="E183" t="str">
            <v>09</v>
          </cell>
          <cell r="F183" t="str">
            <v>00015</v>
          </cell>
        </row>
        <row r="184">
          <cell r="B184" t="str">
            <v>大動脈瘤切除</v>
          </cell>
          <cell r="D184" t="str">
            <v>3333333333</v>
          </cell>
          <cell r="E184" t="str">
            <v>09</v>
          </cell>
          <cell r="F184" t="str">
            <v>d0001</v>
          </cell>
        </row>
        <row r="185">
          <cell r="B185" t="str">
            <v>経皮的冠動脈形成術（アテレクトミーカテーテル）</v>
          </cell>
          <cell r="D185" t="str">
            <v>3333333333</v>
          </cell>
          <cell r="E185" t="str">
            <v>09</v>
          </cell>
          <cell r="F185" t="str">
            <v>d0009</v>
          </cell>
        </row>
        <row r="186">
          <cell r="B186" t="str">
            <v>経皮的心筋焼灼術</v>
          </cell>
          <cell r="D186" t="str">
            <v>3333333333</v>
          </cell>
          <cell r="E186" t="str">
            <v>09</v>
          </cell>
          <cell r="F186" t="str">
            <v>d0015</v>
          </cell>
        </row>
        <row r="187">
          <cell r="B187" t="str">
            <v>経皮的心肺補助（ＰＣＰＳ）</v>
          </cell>
          <cell r="D187" t="str">
            <v>3333333333</v>
          </cell>
          <cell r="E187" t="str">
            <v>09</v>
          </cell>
          <cell r="F187" t="str">
            <v>d0018</v>
          </cell>
        </row>
        <row r="188">
          <cell r="B188" t="str">
            <v>四肢血管手術</v>
          </cell>
          <cell r="D188" t="str">
            <v>3333333333</v>
          </cell>
          <cell r="E188" t="str">
            <v>09</v>
          </cell>
          <cell r="F188" t="str">
            <v>d0024</v>
          </cell>
        </row>
        <row r="189">
          <cell r="B189" t="str">
            <v>自己血輸血</v>
          </cell>
          <cell r="D189" t="str">
            <v>3333333333</v>
          </cell>
          <cell r="E189" t="str">
            <v>09</v>
          </cell>
          <cell r="F189" t="str">
            <v>d0028</v>
          </cell>
        </row>
        <row r="190">
          <cell r="B190" t="str">
            <v>心疾患リハビリテーション</v>
          </cell>
          <cell r="D190" t="str">
            <v>3333333333</v>
          </cell>
          <cell r="E190" t="str">
            <v>09</v>
          </cell>
          <cell r="F190" t="str">
            <v>d0034</v>
          </cell>
        </row>
        <row r="191">
          <cell r="B191" t="str">
            <v>先天性心疾患手術</v>
          </cell>
          <cell r="D191" t="str">
            <v>3333333333</v>
          </cell>
          <cell r="E191" t="str">
            <v>09</v>
          </cell>
          <cell r="F191" t="str">
            <v>d0039</v>
          </cell>
        </row>
        <row r="192">
          <cell r="B192" t="str">
            <v>大動脈バルーンパンピング（ＩＡＢＰ）</v>
          </cell>
          <cell r="D192" t="str">
            <v>3333333333</v>
          </cell>
          <cell r="E192" t="str">
            <v>09</v>
          </cell>
          <cell r="F192" t="str">
            <v>d0042</v>
          </cell>
        </row>
        <row r="193">
          <cell r="B193" t="str">
            <v>補助人工心臓</v>
          </cell>
          <cell r="D193" t="str">
            <v>3333333333</v>
          </cell>
          <cell r="E193" t="str">
            <v>09</v>
          </cell>
          <cell r="F193" t="str">
            <v>d0046</v>
          </cell>
        </row>
        <row r="194">
          <cell r="B194" t="str">
            <v>埋込型除細動器移植術</v>
          </cell>
          <cell r="D194" t="str">
            <v>3333333333</v>
          </cell>
          <cell r="E194" t="str">
            <v>09</v>
          </cell>
          <cell r="F194" t="str">
            <v>d0049</v>
          </cell>
        </row>
        <row r="195">
          <cell r="B195" t="str">
            <v>1 腎･泌尿器系領域の一次診療</v>
          </cell>
          <cell r="D195" t="str">
            <v>3333333333</v>
          </cell>
          <cell r="E195" t="str">
            <v>10</v>
          </cell>
          <cell r="F195" t="str">
            <v>00001</v>
          </cell>
        </row>
        <row r="196">
          <cell r="B196" t="str">
            <v>2 膀胱鏡検査</v>
          </cell>
          <cell r="D196" t="str">
            <v>3333333333</v>
          </cell>
          <cell r="E196" t="str">
            <v>10</v>
          </cell>
          <cell r="F196" t="str">
            <v>00002</v>
          </cell>
        </row>
        <row r="197">
          <cell r="B197" t="str">
            <v>3 腎生検</v>
          </cell>
          <cell r="D197" t="str">
            <v>3333333333</v>
          </cell>
          <cell r="E197" t="str">
            <v>10</v>
          </cell>
          <cell r="F197" t="str">
            <v>00003</v>
          </cell>
        </row>
        <row r="198">
          <cell r="B198" t="str">
            <v>4 血液透析</v>
          </cell>
          <cell r="D198" t="str">
            <v>3333333333</v>
          </cell>
          <cell r="E198" t="str">
            <v>10</v>
          </cell>
          <cell r="F198" t="str">
            <v>00004</v>
          </cell>
        </row>
        <row r="199">
          <cell r="B199" t="str">
            <v>5 夜間透析</v>
          </cell>
          <cell r="D199" t="str">
            <v>3333333333</v>
          </cell>
          <cell r="E199" t="str">
            <v>10</v>
          </cell>
          <cell r="F199" t="str">
            <v>00005</v>
          </cell>
        </row>
        <row r="200">
          <cell r="B200" t="str">
            <v>6 腹膜透析（CAPD）</v>
          </cell>
          <cell r="D200" t="str">
            <v>3333333333</v>
          </cell>
          <cell r="E200" t="str">
            <v>10</v>
          </cell>
          <cell r="F200" t="str">
            <v>00006</v>
          </cell>
        </row>
        <row r="201">
          <cell r="B201" t="str">
            <v>7 体外衝撃波腎・尿路結石破砕術</v>
          </cell>
          <cell r="D201" t="str">
            <v>3333333333</v>
          </cell>
          <cell r="E201" t="str">
            <v>10</v>
          </cell>
          <cell r="F201" t="str">
            <v>00007</v>
          </cell>
        </row>
        <row r="202">
          <cell r="B202" t="str">
            <v>8 腎悪性腫瘍手術</v>
          </cell>
          <cell r="D202" t="str">
            <v>3333333333</v>
          </cell>
          <cell r="E202" t="str">
            <v>10</v>
          </cell>
          <cell r="F202" t="str">
            <v>00008</v>
          </cell>
        </row>
        <row r="203">
          <cell r="B203" t="str">
            <v>9 腎悪性腫瘍化学療法</v>
          </cell>
          <cell r="D203" t="str">
            <v>3333333333</v>
          </cell>
          <cell r="E203" t="str">
            <v>10</v>
          </cell>
          <cell r="F203" t="str">
            <v>00009</v>
          </cell>
        </row>
        <row r="204">
          <cell r="B204" t="str">
            <v>10 膀胱悪性腫瘍手術</v>
          </cell>
          <cell r="D204" t="str">
            <v>3333333333</v>
          </cell>
          <cell r="E204" t="str">
            <v>10</v>
          </cell>
          <cell r="F204" t="str">
            <v>00010</v>
          </cell>
        </row>
        <row r="205">
          <cell r="B205" t="str">
            <v>11 膀胱悪性腫瘍化学療法</v>
          </cell>
          <cell r="D205" t="str">
            <v>3333333333</v>
          </cell>
          <cell r="E205" t="str">
            <v>10</v>
          </cell>
          <cell r="F205" t="str">
            <v>00011</v>
          </cell>
        </row>
        <row r="206">
          <cell r="B206" t="str">
            <v>12 前立腺悪性腫瘍手術</v>
          </cell>
          <cell r="D206" t="str">
            <v>3333333333</v>
          </cell>
          <cell r="E206" t="str">
            <v>10</v>
          </cell>
          <cell r="F206" t="str">
            <v>00012</v>
          </cell>
        </row>
        <row r="207">
          <cell r="B207" t="str">
            <v>13 腹腔鏡下前立腺悪性腫瘍手術</v>
          </cell>
          <cell r="D207" t="str">
            <v>3333333333</v>
          </cell>
          <cell r="E207" t="str">
            <v>10</v>
          </cell>
          <cell r="F207" t="str">
            <v>00013</v>
          </cell>
        </row>
        <row r="208">
          <cell r="B208" t="str">
            <v>14 前立腺悪性腫瘍化学療法</v>
          </cell>
          <cell r="D208" t="str">
            <v>3333333333</v>
          </cell>
          <cell r="E208" t="str">
            <v>10</v>
          </cell>
          <cell r="F208" t="str">
            <v>00014</v>
          </cell>
        </row>
        <row r="209">
          <cell r="B209" t="str">
            <v>15 前立腺悪性腫瘍放射線療法</v>
          </cell>
          <cell r="D209" t="str">
            <v>3333333333</v>
          </cell>
          <cell r="E209" t="str">
            <v>10</v>
          </cell>
          <cell r="F209" t="str">
            <v>00015</v>
          </cell>
        </row>
        <row r="210">
          <cell r="B210" t="str">
            <v>16 生体腎移植</v>
          </cell>
          <cell r="D210" t="str">
            <v>3333333333</v>
          </cell>
          <cell r="E210" t="str">
            <v>10</v>
          </cell>
          <cell r="F210" t="str">
            <v>00016</v>
          </cell>
        </row>
        <row r="211">
          <cell r="B211" t="str">
            <v>17 尿失禁の治療</v>
          </cell>
          <cell r="D211" t="str">
            <v>3333333333</v>
          </cell>
          <cell r="E211" t="str">
            <v>10</v>
          </cell>
          <cell r="F211" t="str">
            <v>00017</v>
          </cell>
        </row>
        <row r="212">
          <cell r="B212" t="str">
            <v>経尿道的前立腺切除術</v>
          </cell>
          <cell r="D212" t="str">
            <v>3333333333</v>
          </cell>
          <cell r="E212" t="str">
            <v>10</v>
          </cell>
          <cell r="F212" t="str">
            <v>d0004</v>
          </cell>
        </row>
        <row r="213">
          <cell r="B213" t="str">
            <v>血液吸着</v>
          </cell>
          <cell r="D213" t="str">
            <v>3333333333</v>
          </cell>
          <cell r="E213" t="str">
            <v>10</v>
          </cell>
          <cell r="F213" t="str">
            <v>d0011</v>
          </cell>
        </row>
        <row r="214">
          <cell r="B214" t="str">
            <v>血漿交換</v>
          </cell>
          <cell r="D214" t="str">
            <v>3333333333</v>
          </cell>
          <cell r="E214" t="str">
            <v>10</v>
          </cell>
          <cell r="F214" t="str">
            <v>d0014</v>
          </cell>
        </row>
        <row r="215">
          <cell r="B215" t="str">
            <v>持続的血液濾過透析</v>
          </cell>
          <cell r="D215" t="str">
            <v>3333333333</v>
          </cell>
          <cell r="E215" t="str">
            <v>10</v>
          </cell>
          <cell r="F215" t="str">
            <v>d0018</v>
          </cell>
        </row>
        <row r="216">
          <cell r="B216" t="str">
            <v>包茎手術</v>
          </cell>
          <cell r="D216" t="str">
            <v>3333333333</v>
          </cell>
          <cell r="E216" t="str">
            <v>10</v>
          </cell>
          <cell r="F216" t="str">
            <v>d0035</v>
          </cell>
        </row>
        <row r="217">
          <cell r="B217" t="str">
            <v>1 産科領域の一次診療</v>
          </cell>
          <cell r="D217" t="str">
            <v>3333333333</v>
          </cell>
          <cell r="E217" t="str">
            <v>11</v>
          </cell>
          <cell r="F217" t="str">
            <v>00001</v>
          </cell>
        </row>
        <row r="218">
          <cell r="B218" t="str">
            <v>2 正常分娩</v>
          </cell>
          <cell r="D218" t="str">
            <v>3333333333</v>
          </cell>
          <cell r="E218" t="str">
            <v>11</v>
          </cell>
          <cell r="F218" t="str">
            <v>00002</v>
          </cell>
        </row>
        <row r="219">
          <cell r="B219" t="str">
            <v>3 選択帝王切開術</v>
          </cell>
          <cell r="D219" t="str">
            <v>3333333333</v>
          </cell>
          <cell r="E219" t="str">
            <v>11</v>
          </cell>
          <cell r="F219" t="str">
            <v>00003</v>
          </cell>
        </row>
        <row r="220">
          <cell r="B220" t="str">
            <v>4 緊急帝王切開術</v>
          </cell>
          <cell r="D220" t="str">
            <v>3333333333</v>
          </cell>
          <cell r="E220" t="str">
            <v>11</v>
          </cell>
          <cell r="F220" t="str">
            <v>00004</v>
          </cell>
        </row>
        <row r="221">
          <cell r="B221" t="str">
            <v>5 卵管形成手術</v>
          </cell>
          <cell r="D221" t="str">
            <v>3333333333</v>
          </cell>
          <cell r="E221" t="str">
            <v>11</v>
          </cell>
          <cell r="F221" t="str">
            <v>00005</v>
          </cell>
        </row>
        <row r="222">
          <cell r="B222" t="str">
            <v>6 卵管鏡下卵管形成術</v>
          </cell>
          <cell r="D222" t="str">
            <v>3333333333</v>
          </cell>
          <cell r="E222" t="str">
            <v>11</v>
          </cell>
          <cell r="F222" t="str">
            <v>00006</v>
          </cell>
        </row>
        <row r="223">
          <cell r="B223" t="str">
            <v>7 ハイリスク妊産婦共同管理</v>
          </cell>
          <cell r="D223" t="str">
            <v>3333333333</v>
          </cell>
          <cell r="E223" t="str">
            <v>11</v>
          </cell>
          <cell r="F223" t="str">
            <v>00007</v>
          </cell>
        </row>
        <row r="224">
          <cell r="B224" t="str">
            <v>8 ハイリスク妊産婦連携指導</v>
          </cell>
          <cell r="D224" t="str">
            <v>3333333333</v>
          </cell>
          <cell r="E224" t="str">
            <v>11</v>
          </cell>
          <cell r="F224" t="str">
            <v>00008</v>
          </cell>
        </row>
        <row r="225">
          <cell r="B225" t="str">
            <v>9 乳腺炎重症化予防ケア・指導</v>
          </cell>
          <cell r="D225" t="str">
            <v>3333333333</v>
          </cell>
          <cell r="E225" t="str">
            <v>11</v>
          </cell>
          <cell r="F225" t="str">
            <v>00009</v>
          </cell>
        </row>
        <row r="226">
          <cell r="B226" t="str">
            <v>1 婦人科領域の一次診療</v>
          </cell>
          <cell r="D226" t="str">
            <v>3333333333</v>
          </cell>
          <cell r="E226" t="str">
            <v>12</v>
          </cell>
          <cell r="F226" t="str">
            <v>00001</v>
          </cell>
        </row>
        <row r="227">
          <cell r="B227" t="str">
            <v>2 更年期障害治療</v>
          </cell>
          <cell r="D227" t="str">
            <v>3333333333</v>
          </cell>
          <cell r="E227" t="str">
            <v>12</v>
          </cell>
          <cell r="F227" t="str">
            <v>00002</v>
          </cell>
        </row>
        <row r="228">
          <cell r="B228" t="str">
            <v>3 子宮筋腫摘出術</v>
          </cell>
          <cell r="D228" t="str">
            <v>3333333333</v>
          </cell>
          <cell r="E228" t="str">
            <v>12</v>
          </cell>
          <cell r="F228" t="str">
            <v>00003</v>
          </cell>
        </row>
        <row r="229">
          <cell r="B229" t="str">
            <v>4 腹腔鏡下子宮筋腫摘出術</v>
          </cell>
          <cell r="D229" t="str">
            <v>3333333333</v>
          </cell>
          <cell r="E229" t="str">
            <v>12</v>
          </cell>
          <cell r="F229" t="str">
            <v>00004</v>
          </cell>
        </row>
        <row r="230">
          <cell r="B230" t="str">
            <v>5 子宮悪性腫瘍手術</v>
          </cell>
          <cell r="D230" t="str">
            <v>3333333333</v>
          </cell>
          <cell r="E230" t="str">
            <v>12</v>
          </cell>
          <cell r="F230" t="str">
            <v>00005</v>
          </cell>
        </row>
        <row r="231">
          <cell r="B231" t="str">
            <v>6 子宮悪性腫瘍化学療法</v>
          </cell>
          <cell r="D231" t="str">
            <v>3333333333</v>
          </cell>
          <cell r="E231" t="str">
            <v>12</v>
          </cell>
          <cell r="F231" t="str">
            <v>00006</v>
          </cell>
        </row>
        <row r="232">
          <cell r="B232" t="str">
            <v>7 子宮悪性腫瘍放射線療法</v>
          </cell>
          <cell r="D232" t="str">
            <v>3333333333</v>
          </cell>
          <cell r="E232" t="str">
            <v>12</v>
          </cell>
          <cell r="F232" t="str">
            <v>00007</v>
          </cell>
        </row>
        <row r="233">
          <cell r="B233" t="str">
            <v>8 卵巣悪性腫瘍手術</v>
          </cell>
          <cell r="D233" t="str">
            <v>3333333333</v>
          </cell>
          <cell r="E233" t="str">
            <v>12</v>
          </cell>
          <cell r="F233" t="str">
            <v>00008</v>
          </cell>
        </row>
        <row r="234">
          <cell r="B234" t="str">
            <v>9 卵巣悪性腫瘍化学療法</v>
          </cell>
          <cell r="D234" t="str">
            <v>3333333333</v>
          </cell>
          <cell r="E234" t="str">
            <v>12</v>
          </cell>
          <cell r="F234" t="str">
            <v>00009</v>
          </cell>
        </row>
        <row r="235">
          <cell r="B235" t="str">
            <v>10 卵巣悪性腫瘍放射線療法</v>
          </cell>
          <cell r="D235" t="str">
            <v>3333333333</v>
          </cell>
          <cell r="E235" t="str">
            <v>12</v>
          </cell>
          <cell r="F235" t="str">
            <v>00010</v>
          </cell>
        </row>
        <row r="236">
          <cell r="B236" t="str">
            <v>出産立会い</v>
          </cell>
          <cell r="D236" t="str">
            <v>3333333333</v>
          </cell>
          <cell r="E236" t="str">
            <v>12</v>
          </cell>
          <cell r="F236" t="str">
            <v>d0002</v>
          </cell>
        </row>
        <row r="237">
          <cell r="B237" t="str">
            <v>1 乳腺領域の一次診療</v>
          </cell>
          <cell r="D237" t="str">
            <v>3333333333</v>
          </cell>
          <cell r="E237" t="str">
            <v>13</v>
          </cell>
          <cell r="F237" t="str">
            <v>00001</v>
          </cell>
        </row>
        <row r="238">
          <cell r="B238" t="str">
            <v>2 乳腺悪性腫瘍手術</v>
          </cell>
          <cell r="D238" t="str">
            <v>3333333333</v>
          </cell>
          <cell r="E238" t="str">
            <v>13</v>
          </cell>
          <cell r="F238" t="str">
            <v>00002</v>
          </cell>
        </row>
        <row r="239">
          <cell r="B239" t="str">
            <v>3 乳腺悪性腫瘍化学療法</v>
          </cell>
          <cell r="D239" t="str">
            <v>3333333333</v>
          </cell>
          <cell r="E239" t="str">
            <v>13</v>
          </cell>
          <cell r="F239" t="str">
            <v>00003</v>
          </cell>
        </row>
        <row r="240">
          <cell r="B240" t="str">
            <v>4 乳腺悪性腫瘍放射線療法</v>
          </cell>
          <cell r="D240" t="str">
            <v>3333333333</v>
          </cell>
          <cell r="E240" t="str">
            <v>13</v>
          </cell>
          <cell r="F240" t="str">
            <v>00004</v>
          </cell>
        </row>
        <row r="241">
          <cell r="B241" t="str">
            <v>乳腺エコー</v>
          </cell>
          <cell r="D241" t="str">
            <v>3333333333</v>
          </cell>
          <cell r="E241" t="str">
            <v>13</v>
          </cell>
          <cell r="F241" t="str">
            <v>d0001</v>
          </cell>
        </row>
        <row r="242">
          <cell r="B242" t="str">
            <v>乳房温存治療化学療法</v>
          </cell>
          <cell r="D242" t="str">
            <v>3333333333</v>
          </cell>
          <cell r="E242" t="str">
            <v>13</v>
          </cell>
          <cell r="F242" t="str">
            <v>d0008</v>
          </cell>
        </row>
        <row r="243">
          <cell r="B243" t="str">
            <v>乳房温存治療手術療法</v>
          </cell>
          <cell r="D243" t="str">
            <v>3333333333</v>
          </cell>
          <cell r="E243" t="str">
            <v>13</v>
          </cell>
          <cell r="F243" t="str">
            <v>d0009</v>
          </cell>
        </row>
        <row r="244">
          <cell r="B244" t="str">
            <v>乳房温存治療放射線療法</v>
          </cell>
          <cell r="D244" t="str">
            <v>3333333333</v>
          </cell>
          <cell r="E244" t="str">
            <v>13</v>
          </cell>
          <cell r="F244" t="str">
            <v>d0010</v>
          </cell>
        </row>
        <row r="245">
          <cell r="B245" t="str">
            <v>乳房再建術</v>
          </cell>
          <cell r="D245" t="str">
            <v>3333333333</v>
          </cell>
          <cell r="E245" t="str">
            <v>13</v>
          </cell>
          <cell r="F245" t="str">
            <v>d0011</v>
          </cell>
        </row>
        <row r="246">
          <cell r="B246" t="str">
            <v>1 内分泌･代謝･栄養領域の一次診療</v>
          </cell>
          <cell r="D246" t="str">
            <v>3333333333</v>
          </cell>
          <cell r="E246" t="str">
            <v>14</v>
          </cell>
          <cell r="F246" t="str">
            <v>00001</v>
          </cell>
        </row>
        <row r="247">
          <cell r="B247" t="str">
            <v>2 内分泌機能検査</v>
          </cell>
          <cell r="D247" t="str">
            <v>3333333333</v>
          </cell>
          <cell r="E247" t="str">
            <v>14</v>
          </cell>
          <cell r="F247" t="str">
            <v>00002</v>
          </cell>
        </row>
        <row r="248">
          <cell r="B248" t="str">
            <v>3 インスリン療法</v>
          </cell>
          <cell r="D248" t="str">
            <v>3333333333</v>
          </cell>
          <cell r="E248" t="str">
            <v>14</v>
          </cell>
          <cell r="F248" t="str">
            <v>00003</v>
          </cell>
        </row>
        <row r="249">
          <cell r="B249" t="str">
            <v>4 糖尿病患者教育（食事療法、運動療法、自己血糖測定）</v>
          </cell>
          <cell r="D249" t="str">
            <v>3333333333</v>
          </cell>
          <cell r="E249" t="str">
            <v>14</v>
          </cell>
          <cell r="F249" t="str">
            <v>00004</v>
          </cell>
        </row>
        <row r="250">
          <cell r="B250" t="str">
            <v>5 糖尿病による合併症に対する継続的な管理及び指導</v>
          </cell>
          <cell r="D250" t="str">
            <v>3333333333</v>
          </cell>
          <cell r="E250" t="str">
            <v>14</v>
          </cell>
          <cell r="F250" t="str">
            <v>00005</v>
          </cell>
        </row>
        <row r="251">
          <cell r="B251" t="str">
            <v>6 甲状腺腫瘍手術</v>
          </cell>
          <cell r="D251" t="str">
            <v>3333333333</v>
          </cell>
          <cell r="E251" t="str">
            <v>14</v>
          </cell>
          <cell r="F251" t="str">
            <v>00006</v>
          </cell>
        </row>
        <row r="252">
          <cell r="B252" t="str">
            <v>7 甲状腺悪性腫瘍化学療法</v>
          </cell>
          <cell r="D252" t="str">
            <v>3333333333</v>
          </cell>
          <cell r="E252" t="str">
            <v>14</v>
          </cell>
          <cell r="F252" t="str">
            <v>00007</v>
          </cell>
        </row>
        <row r="253">
          <cell r="B253" t="str">
            <v>8 甲状腺悪性腫瘍放射線療法</v>
          </cell>
          <cell r="D253" t="str">
            <v>3333333333</v>
          </cell>
          <cell r="E253" t="str">
            <v>14</v>
          </cell>
          <cell r="F253" t="str">
            <v>00008</v>
          </cell>
        </row>
        <row r="254">
          <cell r="B254" t="str">
            <v>9 副腎悪性腫瘍手術</v>
          </cell>
          <cell r="D254" t="str">
            <v>3333333333</v>
          </cell>
          <cell r="E254" t="str">
            <v>14</v>
          </cell>
          <cell r="F254" t="str">
            <v>00009</v>
          </cell>
        </row>
        <row r="255">
          <cell r="B255" t="str">
            <v>10 副腎腫瘍摘出術</v>
          </cell>
          <cell r="D255" t="str">
            <v>3333333333</v>
          </cell>
          <cell r="E255" t="str">
            <v>14</v>
          </cell>
          <cell r="F255" t="str">
            <v>00010</v>
          </cell>
        </row>
        <row r="256">
          <cell r="B256" t="str">
            <v>内分泌悪性腫瘍治療化学療法</v>
          </cell>
          <cell r="D256" t="str">
            <v>3333333333</v>
          </cell>
          <cell r="E256" t="str">
            <v>14</v>
          </cell>
          <cell r="F256" t="str">
            <v>d0027</v>
          </cell>
        </row>
        <row r="257">
          <cell r="B257" t="str">
            <v>内分泌悪性腫瘍治療手術療法</v>
          </cell>
          <cell r="D257" t="str">
            <v>3333333333</v>
          </cell>
          <cell r="E257" t="str">
            <v>14</v>
          </cell>
          <cell r="F257" t="str">
            <v>d0028</v>
          </cell>
        </row>
        <row r="258">
          <cell r="B258" t="str">
            <v>内分泌悪性腫瘍治療放射線療法</v>
          </cell>
          <cell r="D258" t="str">
            <v>3333333333</v>
          </cell>
          <cell r="E258" t="str">
            <v>14</v>
          </cell>
          <cell r="F258" t="str">
            <v>d0029</v>
          </cell>
        </row>
        <row r="259">
          <cell r="B259" t="str">
            <v>1 血液・免疫系領域の一次診療</v>
          </cell>
          <cell r="D259" t="str">
            <v>3333333333</v>
          </cell>
          <cell r="E259" t="str">
            <v>15</v>
          </cell>
          <cell r="F259" t="str">
            <v>00001</v>
          </cell>
        </row>
        <row r="260">
          <cell r="B260" t="str">
            <v>2 骨髄生検</v>
          </cell>
          <cell r="D260" t="str">
            <v>3333333333</v>
          </cell>
          <cell r="E260" t="str">
            <v>15</v>
          </cell>
          <cell r="F260" t="str">
            <v>00002</v>
          </cell>
        </row>
        <row r="261">
          <cell r="B261" t="str">
            <v>3 リンパ節生検</v>
          </cell>
          <cell r="D261" t="str">
            <v>3333333333</v>
          </cell>
          <cell r="E261" t="str">
            <v>15</v>
          </cell>
          <cell r="F261" t="str">
            <v>00003</v>
          </cell>
        </row>
        <row r="262">
          <cell r="B262" t="str">
            <v>4 造血器腫瘍遺伝子検査</v>
          </cell>
          <cell r="D262" t="str">
            <v>3333333333</v>
          </cell>
          <cell r="E262" t="str">
            <v>15</v>
          </cell>
          <cell r="F262" t="str">
            <v>00004</v>
          </cell>
        </row>
        <row r="263">
          <cell r="B263" t="str">
            <v>5 白血病化学療法</v>
          </cell>
          <cell r="D263" t="str">
            <v>3333333333</v>
          </cell>
          <cell r="E263" t="str">
            <v>15</v>
          </cell>
          <cell r="F263" t="str">
            <v>00005</v>
          </cell>
        </row>
        <row r="264">
          <cell r="B264" t="str">
            <v>6 白血病放射線療法</v>
          </cell>
          <cell r="D264" t="str">
            <v>3333333333</v>
          </cell>
          <cell r="E264" t="str">
            <v>15</v>
          </cell>
          <cell r="F264" t="str">
            <v>00006</v>
          </cell>
        </row>
        <row r="265">
          <cell r="B265" t="str">
            <v>7 骨髄移植</v>
          </cell>
          <cell r="D265" t="str">
            <v>3333333333</v>
          </cell>
          <cell r="E265" t="str">
            <v>15</v>
          </cell>
          <cell r="F265" t="str">
            <v>00007</v>
          </cell>
        </row>
        <row r="266">
          <cell r="B266" t="str">
            <v>8 臍帯血移植</v>
          </cell>
          <cell r="D266" t="str">
            <v>3333333333</v>
          </cell>
          <cell r="E266" t="str">
            <v>15</v>
          </cell>
          <cell r="F266" t="str">
            <v>00008</v>
          </cell>
        </row>
        <row r="267">
          <cell r="B267" t="str">
            <v>9 リンパ組織悪性腫瘍化学療法</v>
          </cell>
          <cell r="D267" t="str">
            <v>3333333333</v>
          </cell>
          <cell r="E267" t="str">
            <v>15</v>
          </cell>
          <cell r="F267" t="str">
            <v>00009</v>
          </cell>
        </row>
        <row r="268">
          <cell r="B268" t="str">
            <v>10 リンパ組織悪性腫瘍放射線療法</v>
          </cell>
          <cell r="D268" t="str">
            <v>3333333333</v>
          </cell>
          <cell r="E268" t="str">
            <v>15</v>
          </cell>
          <cell r="F268" t="str">
            <v>00010</v>
          </cell>
        </row>
        <row r="269">
          <cell r="B269" t="str">
            <v>11 血液凝固異常の診断及び治療</v>
          </cell>
          <cell r="D269" t="str">
            <v>3333333333</v>
          </cell>
          <cell r="E269" t="str">
            <v>15</v>
          </cell>
          <cell r="F269" t="str">
            <v>00011</v>
          </cell>
        </row>
        <row r="270">
          <cell r="B270" t="str">
            <v>12 エイズ診療</v>
          </cell>
          <cell r="D270" t="str">
            <v>3333333333</v>
          </cell>
          <cell r="E270" t="str">
            <v>15</v>
          </cell>
          <cell r="F270" t="str">
            <v>00012</v>
          </cell>
        </row>
        <row r="271">
          <cell r="B271" t="str">
            <v>13 アレルギーの減感作療法</v>
          </cell>
          <cell r="D271" t="str">
            <v>3333333333</v>
          </cell>
          <cell r="E271" t="str">
            <v>15</v>
          </cell>
          <cell r="F271" t="str">
            <v>00013</v>
          </cell>
        </row>
        <row r="272">
          <cell r="B272" t="str">
            <v>1 筋・骨格系及び外傷領域の一次診療</v>
          </cell>
          <cell r="D272" t="str">
            <v>3333333333</v>
          </cell>
          <cell r="E272" t="str">
            <v>16</v>
          </cell>
          <cell r="F272" t="str">
            <v>00001</v>
          </cell>
        </row>
        <row r="273">
          <cell r="B273" t="str">
            <v>2 関節鏡検査</v>
          </cell>
          <cell r="D273" t="str">
            <v>3333333333</v>
          </cell>
          <cell r="E273" t="str">
            <v>16</v>
          </cell>
          <cell r="F273" t="str">
            <v>00002</v>
          </cell>
        </row>
        <row r="274">
          <cell r="B274" t="str">
            <v>3 手の外科手術</v>
          </cell>
          <cell r="D274" t="str">
            <v>3333333333</v>
          </cell>
          <cell r="E274" t="str">
            <v>16</v>
          </cell>
          <cell r="F274" t="str">
            <v>00003</v>
          </cell>
        </row>
        <row r="275">
          <cell r="B275" t="str">
            <v>4 アキレス腱断裂手術（筋・腱手術）</v>
          </cell>
          <cell r="D275" t="str">
            <v>3333333333</v>
          </cell>
          <cell r="E275" t="str">
            <v>16</v>
          </cell>
          <cell r="F275" t="str">
            <v>00004</v>
          </cell>
        </row>
        <row r="276">
          <cell r="B276" t="str">
            <v>5 骨折観血的手術</v>
          </cell>
          <cell r="D276" t="str">
            <v>3333333333</v>
          </cell>
          <cell r="E276" t="str">
            <v>16</v>
          </cell>
          <cell r="F276" t="str">
            <v>00005</v>
          </cell>
        </row>
        <row r="277">
          <cell r="B277" t="str">
            <v>6 人工股関節置換術（関節手術）</v>
          </cell>
          <cell r="D277" t="str">
            <v>3333333333</v>
          </cell>
          <cell r="E277" t="str">
            <v>16</v>
          </cell>
          <cell r="F277" t="str">
            <v>00006</v>
          </cell>
        </row>
        <row r="278">
          <cell r="B278" t="str">
            <v>7 人工膝関節置換術（関節手術）</v>
          </cell>
          <cell r="D278" t="str">
            <v>3333333333</v>
          </cell>
          <cell r="E278" t="str">
            <v>16</v>
          </cell>
          <cell r="F278" t="str">
            <v>00007</v>
          </cell>
        </row>
        <row r="279">
          <cell r="B279" t="str">
            <v>8 脊椎手術</v>
          </cell>
          <cell r="D279" t="str">
            <v>3333333333</v>
          </cell>
          <cell r="E279" t="str">
            <v>16</v>
          </cell>
          <cell r="F279" t="str">
            <v>00008</v>
          </cell>
        </row>
        <row r="280">
          <cell r="B280" t="str">
            <v>9 椎間板摘出術</v>
          </cell>
          <cell r="D280" t="str">
            <v>3333333333</v>
          </cell>
          <cell r="E280" t="str">
            <v>16</v>
          </cell>
          <cell r="F280" t="str">
            <v>00009</v>
          </cell>
        </row>
        <row r="281">
          <cell r="B281" t="str">
            <v>10 椎間板ヘルニアに対する内視鏡下椎間板摘出術</v>
          </cell>
          <cell r="D281" t="str">
            <v>3333333333</v>
          </cell>
          <cell r="E281" t="str">
            <v>16</v>
          </cell>
          <cell r="F281" t="str">
            <v>00010</v>
          </cell>
        </row>
        <row r="282">
          <cell r="B282" t="str">
            <v>11 軟部悪性腫瘍手術</v>
          </cell>
          <cell r="D282" t="str">
            <v>3333333333</v>
          </cell>
          <cell r="E282" t="str">
            <v>16</v>
          </cell>
          <cell r="F282" t="str">
            <v>00011</v>
          </cell>
        </row>
        <row r="283">
          <cell r="B283" t="str">
            <v>12 軟部悪性腫瘍化学療法</v>
          </cell>
          <cell r="D283" t="str">
            <v>3333333333</v>
          </cell>
          <cell r="E283" t="str">
            <v>16</v>
          </cell>
          <cell r="F283" t="str">
            <v>00012</v>
          </cell>
        </row>
        <row r="284">
          <cell r="B284" t="str">
            <v>13 骨悪性腫瘍手術</v>
          </cell>
          <cell r="D284" t="str">
            <v>3333333333</v>
          </cell>
          <cell r="E284" t="str">
            <v>16</v>
          </cell>
          <cell r="F284" t="str">
            <v>00013</v>
          </cell>
        </row>
        <row r="285">
          <cell r="B285" t="str">
            <v>14 骨悪性腫瘍化学療法</v>
          </cell>
          <cell r="D285" t="str">
            <v>3333333333</v>
          </cell>
          <cell r="E285" t="str">
            <v>16</v>
          </cell>
          <cell r="F285" t="str">
            <v>00014</v>
          </cell>
        </row>
        <row r="286">
          <cell r="B286" t="str">
            <v>15 小児整形外科手術</v>
          </cell>
          <cell r="D286" t="str">
            <v>3333333333</v>
          </cell>
          <cell r="E286" t="str">
            <v>16</v>
          </cell>
          <cell r="F286" t="str">
            <v>00015</v>
          </cell>
        </row>
        <row r="287">
          <cell r="B287" t="str">
            <v>16 義肢装具の作成及び評価</v>
          </cell>
          <cell r="D287" t="str">
            <v>3333333333</v>
          </cell>
          <cell r="E287" t="str">
            <v>16</v>
          </cell>
          <cell r="F287" t="str">
            <v>00016</v>
          </cell>
        </row>
        <row r="288">
          <cell r="B288" t="str">
            <v>17 脊髄損傷の治療</v>
          </cell>
          <cell r="D288" t="str">
            <v>3333333333</v>
          </cell>
          <cell r="E288" t="str">
            <v>16</v>
          </cell>
          <cell r="F288" t="str">
            <v>00017</v>
          </cell>
        </row>
        <row r="289">
          <cell r="B289" t="str">
            <v>経皮的椎体形成術</v>
          </cell>
          <cell r="D289" t="str">
            <v>3333333333</v>
          </cell>
          <cell r="E289" t="str">
            <v>16</v>
          </cell>
          <cell r="F289" t="str">
            <v>d0002</v>
          </cell>
        </row>
        <row r="290">
          <cell r="B290" t="str">
            <v>牽引療法（介達）</v>
          </cell>
          <cell r="D290" t="str">
            <v>3333333333</v>
          </cell>
          <cell r="E290" t="str">
            <v>16</v>
          </cell>
          <cell r="F290" t="str">
            <v>d0013</v>
          </cell>
        </row>
        <row r="291">
          <cell r="B291" t="str">
            <v>牽引療法（直達）</v>
          </cell>
          <cell r="D291" t="str">
            <v>3333333333</v>
          </cell>
          <cell r="E291" t="str">
            <v>16</v>
          </cell>
          <cell r="F291" t="str">
            <v>d0015</v>
          </cell>
        </row>
        <row r="292">
          <cell r="B292" t="str">
            <v>人工肩関節置換術（関節手術）</v>
          </cell>
          <cell r="D292" t="str">
            <v>3333333333</v>
          </cell>
          <cell r="E292" t="str">
            <v>16</v>
          </cell>
          <cell r="F292" t="str">
            <v>d0022</v>
          </cell>
        </row>
        <row r="293">
          <cell r="B293" t="str">
            <v>1 視能訓練</v>
          </cell>
          <cell r="D293" t="str">
            <v>3333333333</v>
          </cell>
          <cell r="E293" t="str">
            <v>17</v>
          </cell>
          <cell r="F293" t="str">
            <v>00001</v>
          </cell>
        </row>
        <row r="294">
          <cell r="B294" t="str">
            <v>2 摂食機能療法</v>
          </cell>
          <cell r="D294" t="str">
            <v>3333333333</v>
          </cell>
          <cell r="E294" t="str">
            <v>17</v>
          </cell>
          <cell r="F294" t="str">
            <v>00002</v>
          </cell>
        </row>
        <row r="295">
          <cell r="B295" t="str">
            <v>3 心大血管疾患リハビリテーション</v>
          </cell>
          <cell r="D295" t="str">
            <v>3333333333</v>
          </cell>
          <cell r="E295" t="str">
            <v>17</v>
          </cell>
          <cell r="F295" t="str">
            <v>00003</v>
          </cell>
        </row>
        <row r="296">
          <cell r="B296" t="str">
            <v>4 脳血管疾患等リハビリテーション</v>
          </cell>
          <cell r="D296" t="str">
            <v>3333333333</v>
          </cell>
          <cell r="E296" t="str">
            <v>17</v>
          </cell>
          <cell r="F296" t="str">
            <v>00004</v>
          </cell>
        </row>
        <row r="297">
          <cell r="B297" t="str">
            <v>5 廃用症候群リハビリテーション</v>
          </cell>
          <cell r="D297" t="str">
            <v>3333333333</v>
          </cell>
          <cell r="E297" t="str">
            <v>17</v>
          </cell>
          <cell r="F297" t="str">
            <v>00005</v>
          </cell>
        </row>
        <row r="298">
          <cell r="B298" t="str">
            <v>6 運動器リハビリテーション</v>
          </cell>
          <cell r="D298" t="str">
            <v>3333333333</v>
          </cell>
          <cell r="E298" t="str">
            <v>17</v>
          </cell>
          <cell r="F298" t="str">
            <v>00006</v>
          </cell>
        </row>
        <row r="299">
          <cell r="B299" t="str">
            <v>7 呼吸器リハビリテーション</v>
          </cell>
          <cell r="D299" t="str">
            <v>3333333333</v>
          </cell>
          <cell r="E299" t="str">
            <v>17</v>
          </cell>
          <cell r="F299" t="str">
            <v>00007</v>
          </cell>
        </row>
        <row r="300">
          <cell r="B300" t="str">
            <v>8 難病患者リハビリテーション</v>
          </cell>
          <cell r="D300" t="str">
            <v>3333333333</v>
          </cell>
          <cell r="E300" t="str">
            <v>17</v>
          </cell>
          <cell r="F300" t="str">
            <v>00008</v>
          </cell>
        </row>
        <row r="301">
          <cell r="B301" t="str">
            <v>9 障害児リハビリテーション又は障害者リハビリテーション</v>
          </cell>
          <cell r="D301" t="str">
            <v>3333333333</v>
          </cell>
          <cell r="E301" t="str">
            <v>17</v>
          </cell>
          <cell r="F301" t="str">
            <v>00009</v>
          </cell>
        </row>
        <row r="302">
          <cell r="B302" t="str">
            <v>10 がん患者リハビリテーション</v>
          </cell>
          <cell r="D302" t="str">
            <v>3333333333</v>
          </cell>
          <cell r="E302" t="str">
            <v>17</v>
          </cell>
          <cell r="F302" t="str">
            <v>00010</v>
          </cell>
        </row>
        <row r="303">
          <cell r="B303" t="str">
            <v>11 認知症患者リハビリテーション</v>
          </cell>
          <cell r="D303" t="str">
            <v>3333333333</v>
          </cell>
          <cell r="E303" t="str">
            <v>17</v>
          </cell>
          <cell r="F303" t="str">
            <v>00011</v>
          </cell>
        </row>
        <row r="304">
          <cell r="B304" t="str">
            <v>言語聴覚療法</v>
          </cell>
          <cell r="D304" t="str">
            <v>3333333333</v>
          </cell>
          <cell r="E304" t="str">
            <v>17</v>
          </cell>
          <cell r="F304" t="str">
            <v>d0002</v>
          </cell>
        </row>
        <row r="305">
          <cell r="B305" t="str">
            <v>作業療法</v>
          </cell>
          <cell r="D305" t="str">
            <v>3333333333</v>
          </cell>
          <cell r="E305" t="str">
            <v>17</v>
          </cell>
          <cell r="F305" t="str">
            <v>d0005</v>
          </cell>
        </row>
        <row r="306">
          <cell r="B306" t="str">
            <v>理学療法</v>
          </cell>
          <cell r="D306" t="str">
            <v>3333333333</v>
          </cell>
          <cell r="E306" t="str">
            <v>17</v>
          </cell>
          <cell r="F306" t="str">
            <v>d0008</v>
          </cell>
        </row>
        <row r="307">
          <cell r="B307" t="str">
            <v>1 小児領域の一次診療</v>
          </cell>
          <cell r="D307" t="str">
            <v>3333333333</v>
          </cell>
          <cell r="E307" t="str">
            <v>18</v>
          </cell>
          <cell r="F307" t="str">
            <v>00001</v>
          </cell>
        </row>
        <row r="308">
          <cell r="B308" t="str">
            <v>2 小児循環器疾患</v>
          </cell>
          <cell r="D308" t="str">
            <v>3333333333</v>
          </cell>
          <cell r="E308" t="str">
            <v>18</v>
          </cell>
          <cell r="F308" t="str">
            <v>00002</v>
          </cell>
        </row>
        <row r="309">
          <cell r="B309" t="str">
            <v>3 小児呼吸器疾患</v>
          </cell>
          <cell r="D309" t="str">
            <v>3333333333</v>
          </cell>
          <cell r="E309" t="str">
            <v>18</v>
          </cell>
          <cell r="F309" t="str">
            <v>00003</v>
          </cell>
        </row>
        <row r="310">
          <cell r="B310" t="str">
            <v>4 小児腎疾患</v>
          </cell>
          <cell r="D310" t="str">
            <v>3333333333</v>
          </cell>
          <cell r="E310" t="str">
            <v>18</v>
          </cell>
          <cell r="F310" t="str">
            <v>00004</v>
          </cell>
        </row>
        <row r="311">
          <cell r="B311" t="str">
            <v>5 小児神経疾患</v>
          </cell>
          <cell r="D311" t="str">
            <v>3333333333</v>
          </cell>
          <cell r="E311" t="str">
            <v>18</v>
          </cell>
          <cell r="F311" t="str">
            <v>00005</v>
          </cell>
        </row>
        <row r="312">
          <cell r="B312" t="str">
            <v>6 小児アレルギー疾患</v>
          </cell>
          <cell r="D312" t="str">
            <v>3333333333</v>
          </cell>
          <cell r="E312" t="str">
            <v>18</v>
          </cell>
          <cell r="F312" t="str">
            <v>00006</v>
          </cell>
        </row>
        <row r="313">
          <cell r="B313" t="str">
            <v>7 小児自己免疫疾患</v>
          </cell>
          <cell r="D313" t="str">
            <v>3333333333</v>
          </cell>
          <cell r="E313" t="str">
            <v>18</v>
          </cell>
          <cell r="F313" t="str">
            <v>00007</v>
          </cell>
        </row>
        <row r="314">
          <cell r="B314" t="str">
            <v>8 小児糖尿病</v>
          </cell>
          <cell r="D314" t="str">
            <v>3333333333</v>
          </cell>
          <cell r="E314" t="str">
            <v>18</v>
          </cell>
          <cell r="F314" t="str">
            <v>00008</v>
          </cell>
        </row>
        <row r="315">
          <cell r="B315" t="str">
            <v>9 小児内分泌疾患</v>
          </cell>
          <cell r="D315" t="str">
            <v>3333333333</v>
          </cell>
          <cell r="E315" t="str">
            <v>18</v>
          </cell>
          <cell r="F315" t="str">
            <v>00009</v>
          </cell>
        </row>
        <row r="316">
          <cell r="B316" t="str">
            <v>10 小児先天性代謝疾患</v>
          </cell>
          <cell r="D316" t="str">
            <v>3333333333</v>
          </cell>
          <cell r="E316" t="str">
            <v>18</v>
          </cell>
          <cell r="F316" t="str">
            <v>00010</v>
          </cell>
        </row>
        <row r="317">
          <cell r="B317" t="str">
            <v>11 小児血液疾患</v>
          </cell>
          <cell r="D317" t="str">
            <v>3333333333</v>
          </cell>
          <cell r="E317" t="str">
            <v>18</v>
          </cell>
          <cell r="F317" t="str">
            <v>00011</v>
          </cell>
        </row>
        <row r="318">
          <cell r="B318" t="str">
            <v>12 小児悪性腫瘍</v>
          </cell>
          <cell r="D318" t="str">
            <v>3333333333</v>
          </cell>
          <cell r="E318" t="str">
            <v>18</v>
          </cell>
          <cell r="F318" t="str">
            <v>00012</v>
          </cell>
        </row>
        <row r="319">
          <cell r="B319" t="str">
            <v>13 小児外科手術</v>
          </cell>
          <cell r="D319" t="str">
            <v>3333333333</v>
          </cell>
          <cell r="E319" t="str">
            <v>18</v>
          </cell>
          <cell r="F319" t="str">
            <v>00013</v>
          </cell>
        </row>
        <row r="320">
          <cell r="B320" t="str">
            <v>14 小児の脳炎又は髄膜炎</v>
          </cell>
          <cell r="D320" t="str">
            <v>3333333333</v>
          </cell>
          <cell r="E320" t="str">
            <v>18</v>
          </cell>
          <cell r="F320" t="str">
            <v>00014</v>
          </cell>
        </row>
        <row r="321">
          <cell r="B321" t="str">
            <v>15 小児の腸重積</v>
          </cell>
          <cell r="D321" t="str">
            <v>3333333333</v>
          </cell>
          <cell r="E321" t="str">
            <v>18</v>
          </cell>
          <cell r="F321" t="str">
            <v>00015</v>
          </cell>
        </row>
        <row r="322">
          <cell r="B322" t="str">
            <v>16 乳幼児の育児相談</v>
          </cell>
          <cell r="D322" t="str">
            <v>3333333333</v>
          </cell>
          <cell r="E322" t="str">
            <v>18</v>
          </cell>
          <cell r="F322" t="str">
            <v>00016</v>
          </cell>
        </row>
        <row r="323">
          <cell r="B323" t="str">
            <v>17 夜尿症の治療</v>
          </cell>
          <cell r="D323" t="str">
            <v>3333333333</v>
          </cell>
          <cell r="E323" t="str">
            <v>18</v>
          </cell>
          <cell r="F323" t="str">
            <v>00017</v>
          </cell>
        </row>
        <row r="324">
          <cell r="B324" t="str">
            <v>18 小児食物アレルギー負荷検査</v>
          </cell>
          <cell r="D324" t="str">
            <v>3333333333</v>
          </cell>
          <cell r="E324" t="str">
            <v>18</v>
          </cell>
          <cell r="F324" t="str">
            <v>00018</v>
          </cell>
        </row>
        <row r="325">
          <cell r="B325" t="str">
            <v>小児喘息</v>
          </cell>
          <cell r="D325" t="str">
            <v>3333333333</v>
          </cell>
          <cell r="E325" t="str">
            <v>18</v>
          </cell>
          <cell r="F325" t="str">
            <v>d0014</v>
          </cell>
        </row>
        <row r="326">
          <cell r="B326" t="str">
            <v>1 麻酔科標榜医による麻酔（麻酔管理）</v>
          </cell>
          <cell r="D326" t="str">
            <v>3333333333</v>
          </cell>
          <cell r="E326" t="str">
            <v>19</v>
          </cell>
          <cell r="F326" t="str">
            <v>00001</v>
          </cell>
        </row>
        <row r="327">
          <cell r="B327" t="str">
            <v>2 全身麻酔</v>
          </cell>
          <cell r="D327" t="str">
            <v>3333333333</v>
          </cell>
          <cell r="E327" t="str">
            <v>19</v>
          </cell>
          <cell r="F327" t="str">
            <v>00002</v>
          </cell>
        </row>
        <row r="328">
          <cell r="B328" t="str">
            <v>3 硬膜外麻酔</v>
          </cell>
          <cell r="D328" t="str">
            <v>3333333333</v>
          </cell>
          <cell r="E328" t="str">
            <v>19</v>
          </cell>
          <cell r="F328" t="str">
            <v>00003</v>
          </cell>
        </row>
        <row r="329">
          <cell r="B329" t="str">
            <v>4 脊椎麻酔</v>
          </cell>
          <cell r="D329" t="str">
            <v>3333333333</v>
          </cell>
          <cell r="E329" t="str">
            <v>19</v>
          </cell>
          <cell r="F329" t="str">
            <v>00004</v>
          </cell>
        </row>
        <row r="330">
          <cell r="B330" t="str">
            <v>5 神経ブロック</v>
          </cell>
          <cell r="D330" t="str">
            <v>3333333333</v>
          </cell>
          <cell r="E330" t="str">
            <v>19</v>
          </cell>
          <cell r="F330" t="str">
            <v>00005</v>
          </cell>
        </row>
        <row r="331">
          <cell r="B331" t="str">
            <v>6 硬膜外ブロックにおける麻酔剤の持続注入</v>
          </cell>
          <cell r="D331" t="str">
            <v>3333333333</v>
          </cell>
          <cell r="E331" t="str">
            <v>19</v>
          </cell>
          <cell r="F331" t="str">
            <v>00006</v>
          </cell>
        </row>
        <row r="332">
          <cell r="B332" t="str">
            <v>1 医療用麻薬によるがん疼痛治療</v>
          </cell>
          <cell r="D332" t="str">
            <v>3333333333</v>
          </cell>
          <cell r="E332" t="str">
            <v>20</v>
          </cell>
          <cell r="F332" t="str">
            <v>00001</v>
          </cell>
        </row>
        <row r="333">
          <cell r="B333" t="str">
            <v>2 緩和的放射線療法</v>
          </cell>
          <cell r="D333" t="str">
            <v>3333333333</v>
          </cell>
          <cell r="E333" t="str">
            <v>20</v>
          </cell>
          <cell r="F333" t="str">
            <v>00002</v>
          </cell>
        </row>
        <row r="334">
          <cell r="B334" t="str">
            <v>3 がんに伴う精神症状のケア</v>
          </cell>
          <cell r="D334" t="str">
            <v>3333333333</v>
          </cell>
          <cell r="E334" t="str">
            <v>20</v>
          </cell>
          <cell r="F334" t="str">
            <v>00003</v>
          </cell>
        </row>
        <row r="335">
          <cell r="B335" t="str">
            <v>1 体外照射</v>
          </cell>
          <cell r="D335" t="str">
            <v>3333333333</v>
          </cell>
          <cell r="E335" t="str">
            <v>21</v>
          </cell>
          <cell r="F335" t="str">
            <v>00001</v>
          </cell>
        </row>
        <row r="336">
          <cell r="B336" t="str">
            <v>2 ガンマナイフによる定位放射線治療</v>
          </cell>
          <cell r="D336" t="str">
            <v>3333333333</v>
          </cell>
          <cell r="E336" t="str">
            <v>21</v>
          </cell>
          <cell r="F336" t="str">
            <v>00002</v>
          </cell>
        </row>
        <row r="337">
          <cell r="B337" t="str">
            <v>3 直線加速器による定位放射線治療</v>
          </cell>
          <cell r="D337" t="str">
            <v>3333333333</v>
          </cell>
          <cell r="E337" t="str">
            <v>21</v>
          </cell>
          <cell r="F337" t="str">
            <v>00003</v>
          </cell>
        </row>
        <row r="338">
          <cell r="B338" t="str">
            <v>4 粒子線治療</v>
          </cell>
          <cell r="D338" t="str">
            <v>3333333333</v>
          </cell>
          <cell r="E338" t="str">
            <v>21</v>
          </cell>
          <cell r="F338" t="str">
            <v>00004</v>
          </cell>
        </row>
        <row r="339">
          <cell r="B339" t="str">
            <v>5 密封小線源照射</v>
          </cell>
          <cell r="D339" t="str">
            <v>3333333333</v>
          </cell>
          <cell r="E339" t="str">
            <v>21</v>
          </cell>
          <cell r="F339" t="str">
            <v>00005</v>
          </cell>
        </row>
        <row r="340">
          <cell r="B340" t="str">
            <v>6 術中照射</v>
          </cell>
          <cell r="D340" t="str">
            <v>3333333333</v>
          </cell>
          <cell r="E340" t="str">
            <v>21</v>
          </cell>
          <cell r="F340" t="str">
            <v>00006</v>
          </cell>
        </row>
        <row r="341">
          <cell r="B341" t="str">
            <v>1 画像診断管理（専ら画像診断を担当する医師による読影）</v>
          </cell>
          <cell r="D341" t="str">
            <v>3333333333</v>
          </cell>
          <cell r="E341" t="str">
            <v>22</v>
          </cell>
          <cell r="F341" t="str">
            <v>00001</v>
          </cell>
        </row>
        <row r="342">
          <cell r="B342" t="str">
            <v>2 遠隔画像診断</v>
          </cell>
          <cell r="D342" t="str">
            <v>3333333333</v>
          </cell>
          <cell r="E342" t="str">
            <v>22</v>
          </cell>
          <cell r="F342" t="str">
            <v>00002</v>
          </cell>
        </row>
        <row r="343">
          <cell r="B343" t="str">
            <v>3 ＣＴ撮影</v>
          </cell>
          <cell r="D343" t="str">
            <v>3333333333</v>
          </cell>
          <cell r="E343" t="str">
            <v>22</v>
          </cell>
          <cell r="F343" t="str">
            <v>00003</v>
          </cell>
        </row>
        <row r="344">
          <cell r="B344" t="str">
            <v>4 ＭＲＩ撮影</v>
          </cell>
          <cell r="D344" t="str">
            <v>3333333333</v>
          </cell>
          <cell r="E344" t="str">
            <v>22</v>
          </cell>
          <cell r="F344" t="str">
            <v>00004</v>
          </cell>
        </row>
        <row r="345">
          <cell r="B345" t="str">
            <v>5 マンモグラフィー検査（乳房撮影）</v>
          </cell>
          <cell r="D345" t="str">
            <v>3333333333</v>
          </cell>
          <cell r="E345" t="str">
            <v>22</v>
          </cell>
          <cell r="F345" t="str">
            <v>00005</v>
          </cell>
        </row>
        <row r="346">
          <cell r="B346" t="str">
            <v>6 ポジトロン断層撮影（ＰＥＴ）、ポジトロン断層・コンピューター断層複合撮影又はポジトロン断層・磁気共鳴コンピューター断層複合撮影</v>
          </cell>
          <cell r="D346" t="str">
            <v>3333333333</v>
          </cell>
          <cell r="E346" t="str">
            <v>22</v>
          </cell>
          <cell r="F346" t="str">
            <v>00006</v>
          </cell>
        </row>
        <row r="347">
          <cell r="B347" t="str">
            <v>1 病理診断（専ら病理診断を担当する医師による診断）</v>
          </cell>
          <cell r="D347" t="str">
            <v>3333333333</v>
          </cell>
          <cell r="E347" t="str">
            <v>23</v>
          </cell>
          <cell r="F347" t="str">
            <v>00001</v>
          </cell>
        </row>
        <row r="348">
          <cell r="B348" t="str">
            <v>2 病理迅速検査</v>
          </cell>
          <cell r="D348" t="str">
            <v>3333333333</v>
          </cell>
          <cell r="E348" t="str">
            <v>23</v>
          </cell>
          <cell r="F348" t="str">
            <v>00002</v>
          </cell>
        </row>
        <row r="349">
          <cell r="B349" t="str">
            <v>1 歯科領域の一次診療</v>
          </cell>
          <cell r="D349" t="str">
            <v>3333333333</v>
          </cell>
          <cell r="E349" t="str">
            <v>24</v>
          </cell>
          <cell r="F349" t="str">
            <v>00001</v>
          </cell>
        </row>
        <row r="350">
          <cell r="B350" t="str">
            <v>2 成人の歯科矯正治療</v>
          </cell>
          <cell r="D350" t="str">
            <v>3333333333</v>
          </cell>
          <cell r="E350" t="str">
            <v>24</v>
          </cell>
          <cell r="F350" t="str">
            <v>00002</v>
          </cell>
        </row>
        <row r="351">
          <cell r="B351" t="str">
            <v>3 唇顎口蓋裂の歯科矯正治療</v>
          </cell>
          <cell r="D351" t="str">
            <v>3333333333</v>
          </cell>
          <cell r="E351" t="str">
            <v>24</v>
          </cell>
          <cell r="F351" t="str">
            <v>00003</v>
          </cell>
        </row>
        <row r="352">
          <cell r="B352" t="str">
            <v>4 顎変形症の歯科矯正治療</v>
          </cell>
          <cell r="D352" t="str">
            <v>3333333333</v>
          </cell>
          <cell r="E352" t="str">
            <v>24</v>
          </cell>
          <cell r="F352" t="str">
            <v>00004</v>
          </cell>
        </row>
        <row r="353">
          <cell r="B353" t="str">
            <v>5 著しく歯科診療が困難な者（障害者等）の歯科治療</v>
          </cell>
          <cell r="D353" t="str">
            <v>3333333333</v>
          </cell>
          <cell r="E353" t="str">
            <v>24</v>
          </cell>
          <cell r="F353" t="str">
            <v>00005</v>
          </cell>
        </row>
        <row r="354">
          <cell r="B354" t="str">
            <v>6 摂食機能障害の治療</v>
          </cell>
          <cell r="D354" t="str">
            <v>3333333333</v>
          </cell>
          <cell r="E354" t="str">
            <v>24</v>
          </cell>
          <cell r="F354" t="str">
            <v>00006</v>
          </cell>
        </row>
        <row r="355">
          <cell r="B355" t="str">
            <v>ＭＴＭ（ＭｉｎｏｒＴｏｏｔｈＭｏｖｅｍｅｎｔ）術</v>
          </cell>
          <cell r="D355" t="str">
            <v>3333333333</v>
          </cell>
          <cell r="E355" t="str">
            <v>24</v>
          </cell>
          <cell r="F355" t="str">
            <v>d0001</v>
          </cell>
        </row>
        <row r="356">
          <cell r="B356" t="str">
            <v>ＰＭＴＣ　（Ｐｒｏｆｅｓｓｉｏｎａｌ　Ｍｅｃｈａｎｉｃａｌ　Ｔｏｏｔｈ　Ｃｌｅａｎｉｎｇ）</v>
          </cell>
          <cell r="D356" t="str">
            <v>3333333333</v>
          </cell>
          <cell r="E356" t="str">
            <v>24</v>
          </cell>
          <cell r="F356" t="str">
            <v>d0002</v>
          </cell>
        </row>
        <row r="357">
          <cell r="B357" t="str">
            <v>ＰＭＴＣ（ＰｒｏｆｅｓｓｉｏｎａｌＭｅｃｈａｎｉｃａｌＴｏｏｔｈＣｌｅａｎｉｎｇ）</v>
          </cell>
          <cell r="D357" t="str">
            <v>3333333333</v>
          </cell>
          <cell r="E357" t="str">
            <v>24</v>
          </cell>
          <cell r="F357" t="str">
            <v>d0003</v>
          </cell>
        </row>
        <row r="358">
          <cell r="B358" t="str">
            <v>ＶＥ（嚥下内視鏡）検査</v>
          </cell>
          <cell r="D358" t="str">
            <v>3333333333</v>
          </cell>
          <cell r="E358" t="str">
            <v>24</v>
          </cell>
          <cell r="F358" t="str">
            <v>d0004</v>
          </cell>
        </row>
        <row r="359">
          <cell r="B359" t="str">
            <v>ＶＦ（ビデオＸ線透視、嚥下造影）検査</v>
          </cell>
          <cell r="D359" t="str">
            <v>3333333333</v>
          </cell>
          <cell r="E359" t="str">
            <v>24</v>
          </cell>
          <cell r="F359" t="str">
            <v>d0005</v>
          </cell>
        </row>
        <row r="360">
          <cell r="B360" t="str">
            <v>ＶＦ（ビデオＸ線透視、嚥下造影）検査</v>
          </cell>
          <cell r="D360" t="str">
            <v>3333333333</v>
          </cell>
          <cell r="E360" t="str">
            <v>24</v>
          </cell>
          <cell r="F360" t="str">
            <v>d0006</v>
          </cell>
        </row>
        <row r="361">
          <cell r="B361" t="str">
            <v>アタッチメント、コーヌス等</v>
          </cell>
          <cell r="D361" t="str">
            <v>3333333333</v>
          </cell>
          <cell r="E361" t="str">
            <v>24</v>
          </cell>
          <cell r="F361" t="str">
            <v>d0007</v>
          </cell>
        </row>
        <row r="362">
          <cell r="B362" t="str">
            <v>アタッチメント、コーヌス等</v>
          </cell>
          <cell r="D362" t="str">
            <v>3333333333</v>
          </cell>
          <cell r="E362" t="str">
            <v>24</v>
          </cell>
          <cell r="F362" t="str">
            <v>d0008</v>
          </cell>
        </row>
        <row r="363">
          <cell r="B363" t="str">
            <v>インプラント</v>
          </cell>
          <cell r="D363" t="str">
            <v>3333333333</v>
          </cell>
          <cell r="E363" t="str">
            <v>24</v>
          </cell>
          <cell r="F363" t="str">
            <v>d0009</v>
          </cell>
        </row>
        <row r="364">
          <cell r="B364" t="str">
            <v>う蝕（虫歯）治療</v>
          </cell>
          <cell r="D364" t="str">
            <v>3333333333</v>
          </cell>
          <cell r="E364" t="str">
            <v>24</v>
          </cell>
          <cell r="F364" t="str">
            <v>d0010</v>
          </cell>
        </row>
        <row r="365">
          <cell r="B365" t="str">
            <v>欠損補綴（入れ歯）</v>
          </cell>
          <cell r="D365" t="str">
            <v>3333333333</v>
          </cell>
          <cell r="E365" t="str">
            <v>24</v>
          </cell>
          <cell r="F365" t="str">
            <v>d0012</v>
          </cell>
        </row>
        <row r="366">
          <cell r="B366" t="str">
            <v>シェーグレン患者の歯科診療</v>
          </cell>
          <cell r="D366" t="str">
            <v>3333333333</v>
          </cell>
          <cell r="E366" t="str">
            <v>24</v>
          </cell>
          <cell r="F366" t="str">
            <v>d0013</v>
          </cell>
        </row>
        <row r="367">
          <cell r="B367" t="str">
            <v>歯周治療</v>
          </cell>
          <cell r="D367" t="str">
            <v>3333333333</v>
          </cell>
          <cell r="E367" t="str">
            <v>24</v>
          </cell>
          <cell r="F367" t="str">
            <v>d0014</v>
          </cell>
        </row>
        <row r="368">
          <cell r="B368" t="str">
            <v>う蝕治療</v>
          </cell>
          <cell r="D368" t="str">
            <v>3333333333</v>
          </cell>
          <cell r="E368" t="str">
            <v>24</v>
          </cell>
          <cell r="F368" t="str">
            <v>d0015</v>
          </cell>
        </row>
        <row r="369">
          <cell r="B369" t="str">
            <v>フッ化物洗口の指導</v>
          </cell>
          <cell r="D369" t="str">
            <v>3333333333</v>
          </cell>
          <cell r="E369" t="str">
            <v>24</v>
          </cell>
          <cell r="F369" t="str">
            <v>d0016</v>
          </cell>
        </row>
        <row r="370">
          <cell r="B370" t="str">
            <v>ホワイトニング（歯を白くする）</v>
          </cell>
          <cell r="D370" t="str">
            <v>3333333333</v>
          </cell>
          <cell r="E370" t="str">
            <v>24</v>
          </cell>
          <cell r="F370" t="str">
            <v>d0017</v>
          </cell>
        </row>
        <row r="371">
          <cell r="B371" t="str">
            <v>ラミネートベニアクラウン</v>
          </cell>
          <cell r="D371" t="str">
            <v>3333333333</v>
          </cell>
          <cell r="E371" t="str">
            <v>24</v>
          </cell>
          <cell r="F371" t="str">
            <v>d0018</v>
          </cell>
        </row>
        <row r="372">
          <cell r="B372" t="str">
            <v>ラミネートべニアクラウン</v>
          </cell>
          <cell r="D372" t="str">
            <v>3333333333</v>
          </cell>
          <cell r="E372" t="str">
            <v>24</v>
          </cell>
          <cell r="F372" t="str">
            <v>d0019</v>
          </cell>
        </row>
        <row r="373">
          <cell r="B373" t="str">
            <v>レーザー応用によるう蝕除去・スケーリングの無痛療法</v>
          </cell>
          <cell r="D373" t="str">
            <v>3333333333</v>
          </cell>
          <cell r="E373" t="str">
            <v>24</v>
          </cell>
          <cell r="F373" t="str">
            <v>d0020</v>
          </cell>
        </row>
        <row r="374">
          <cell r="B374" t="str">
            <v>一般の小児歯科治療</v>
          </cell>
          <cell r="D374" t="str">
            <v>3333333333</v>
          </cell>
          <cell r="E374" t="str">
            <v>24</v>
          </cell>
          <cell r="F374" t="str">
            <v>d0021</v>
          </cell>
        </row>
        <row r="375">
          <cell r="B375" t="str">
            <v>顎補綴（顎顔面補綴）</v>
          </cell>
          <cell r="D375" t="str">
            <v>3333333333</v>
          </cell>
          <cell r="E375" t="str">
            <v>24</v>
          </cell>
          <cell r="F375" t="str">
            <v>d0022</v>
          </cell>
        </row>
        <row r="376">
          <cell r="B376" t="str">
            <v>感染症患者の歯科診療</v>
          </cell>
          <cell r="D376" t="str">
            <v>3333333333</v>
          </cell>
          <cell r="E376" t="str">
            <v>24</v>
          </cell>
          <cell r="F376" t="str">
            <v>d0023</v>
          </cell>
        </row>
        <row r="377">
          <cell r="B377" t="str">
            <v>吸入鎮静法による治療を行うことができる</v>
          </cell>
          <cell r="D377" t="str">
            <v>3333333333</v>
          </cell>
          <cell r="E377" t="str">
            <v>24</v>
          </cell>
          <cell r="F377" t="str">
            <v>d0024</v>
          </cell>
        </row>
        <row r="378">
          <cell r="B378" t="str">
            <v>居宅療養管理指導の実施</v>
          </cell>
          <cell r="D378" t="str">
            <v>3333333333</v>
          </cell>
          <cell r="E378" t="str">
            <v>24</v>
          </cell>
          <cell r="F378" t="str">
            <v>d0025</v>
          </cell>
        </row>
        <row r="379">
          <cell r="B379" t="str">
            <v>矯正歯科認定医による治療</v>
          </cell>
          <cell r="D379" t="str">
            <v>3333333333</v>
          </cell>
          <cell r="E379" t="str">
            <v>24</v>
          </cell>
          <cell r="F379" t="str">
            <v>d0026</v>
          </cell>
        </row>
        <row r="380">
          <cell r="B380" t="str">
            <v>禁煙支援</v>
          </cell>
          <cell r="D380" t="str">
            <v>3333333333</v>
          </cell>
          <cell r="E380" t="str">
            <v>24</v>
          </cell>
          <cell r="F380" t="str">
            <v>d0027</v>
          </cell>
        </row>
        <row r="381">
          <cell r="B381" t="str">
            <v>禁煙支援</v>
          </cell>
          <cell r="D381" t="str">
            <v>3333333333</v>
          </cell>
          <cell r="E381" t="str">
            <v>24</v>
          </cell>
          <cell r="F381" t="str">
            <v>d0074</v>
          </cell>
        </row>
        <row r="382">
          <cell r="B382" t="str">
            <v>金属アレルギー患者の歯科診療</v>
          </cell>
          <cell r="D382" t="str">
            <v>3333333333</v>
          </cell>
          <cell r="E382" t="str">
            <v>24</v>
          </cell>
          <cell r="F382" t="str">
            <v>d0028</v>
          </cell>
        </row>
        <row r="383">
          <cell r="B383" t="str">
            <v>欠損補綴（入れ歯）</v>
          </cell>
          <cell r="D383" t="str">
            <v>3333333333</v>
          </cell>
          <cell r="E383" t="str">
            <v>24</v>
          </cell>
          <cell r="F383" t="str">
            <v>d0029</v>
          </cell>
        </row>
        <row r="384">
          <cell r="B384" t="str">
            <v>口腔ケア</v>
          </cell>
          <cell r="D384" t="str">
            <v>3333333333</v>
          </cell>
          <cell r="E384" t="str">
            <v>24</v>
          </cell>
          <cell r="F384" t="str">
            <v>d0030</v>
          </cell>
        </row>
        <row r="385">
          <cell r="B385" t="str">
            <v>口臭症の治療</v>
          </cell>
          <cell r="D385" t="str">
            <v>3333333333</v>
          </cell>
          <cell r="E385" t="str">
            <v>24</v>
          </cell>
          <cell r="F385" t="str">
            <v>d0031</v>
          </cell>
        </row>
        <row r="386">
          <cell r="B386" t="str">
            <v>口臭症の治療</v>
          </cell>
          <cell r="D386" t="str">
            <v>3333333333</v>
          </cell>
          <cell r="E386" t="str">
            <v>24</v>
          </cell>
          <cell r="F386" t="str">
            <v>d0075</v>
          </cell>
        </row>
        <row r="387">
          <cell r="B387" t="str">
            <v>歯ぎしり</v>
          </cell>
          <cell r="D387" t="str">
            <v>3333333333</v>
          </cell>
          <cell r="E387" t="str">
            <v>24</v>
          </cell>
          <cell r="F387" t="str">
            <v>d0032</v>
          </cell>
        </row>
        <row r="388">
          <cell r="B388" t="str">
            <v>歯ぎしり</v>
          </cell>
          <cell r="D388" t="str">
            <v>3333333333</v>
          </cell>
          <cell r="E388" t="str">
            <v>24</v>
          </cell>
          <cell r="F388" t="str">
            <v>d0076</v>
          </cell>
        </row>
        <row r="389">
          <cell r="B389" t="str">
            <v>歯科で行う言語療法</v>
          </cell>
          <cell r="D389" t="str">
            <v>3333333333</v>
          </cell>
          <cell r="E389" t="str">
            <v>24</v>
          </cell>
          <cell r="F389" t="str">
            <v>d0033</v>
          </cell>
        </row>
        <row r="390">
          <cell r="B390" t="str">
            <v>歯科で行う言語療法</v>
          </cell>
          <cell r="D390" t="str">
            <v>3333333333</v>
          </cell>
          <cell r="E390" t="str">
            <v>24</v>
          </cell>
          <cell r="F390" t="str">
            <v>d0077</v>
          </cell>
        </row>
        <row r="391">
          <cell r="B391" t="str">
            <v>特定非営利活動法人日本歯科放射線学会歯科放射線専門医による治療</v>
          </cell>
          <cell r="D391" t="str">
            <v>3333333333</v>
          </cell>
          <cell r="E391" t="str">
            <v>24</v>
          </cell>
          <cell r="F391" t="str">
            <v>d0035</v>
          </cell>
        </row>
        <row r="392">
          <cell r="B392" t="str">
            <v>歯周疾患予防処置</v>
          </cell>
          <cell r="D392" t="str">
            <v>3333333333</v>
          </cell>
          <cell r="E392" t="str">
            <v>24</v>
          </cell>
          <cell r="F392" t="str">
            <v>d0036</v>
          </cell>
        </row>
        <row r="393">
          <cell r="B393" t="str">
            <v>歯周病治療</v>
          </cell>
          <cell r="D393" t="str">
            <v>3333333333</v>
          </cell>
          <cell r="E393" t="str">
            <v>24</v>
          </cell>
          <cell r="F393" t="str">
            <v>d0037</v>
          </cell>
        </row>
        <row r="394">
          <cell r="B394" t="str">
            <v>歯周病予防処置</v>
          </cell>
          <cell r="D394" t="str">
            <v>3333333333</v>
          </cell>
          <cell r="E394" t="str">
            <v>24</v>
          </cell>
          <cell r="F394" t="str">
            <v>d0038</v>
          </cell>
        </row>
        <row r="395">
          <cell r="B395" t="str">
            <v>治療困難な歯内療法</v>
          </cell>
          <cell r="D395" t="str">
            <v>3333333333</v>
          </cell>
          <cell r="E395" t="str">
            <v>24</v>
          </cell>
          <cell r="F395" t="str">
            <v>d0039</v>
          </cell>
        </row>
        <row r="396">
          <cell r="B396" t="str">
            <v>若年者の歯科矯正治療</v>
          </cell>
          <cell r="D396" t="str">
            <v>3333333333</v>
          </cell>
          <cell r="E396" t="str">
            <v>24</v>
          </cell>
          <cell r="F396" t="str">
            <v>d0040</v>
          </cell>
        </row>
        <row r="397">
          <cell r="B397" t="str">
            <v>周術期口腔機能管理の実施</v>
          </cell>
          <cell r="D397" t="str">
            <v>3333333333</v>
          </cell>
          <cell r="E397" t="str">
            <v>24</v>
          </cell>
          <cell r="F397" t="str">
            <v>d0041</v>
          </cell>
        </row>
        <row r="398">
          <cell r="B398" t="str">
            <v>重篤な歯周病の治療</v>
          </cell>
          <cell r="D398" t="str">
            <v>3333333333</v>
          </cell>
          <cell r="E398" t="str">
            <v>24</v>
          </cell>
          <cell r="F398" t="str">
            <v>d0042</v>
          </cell>
        </row>
        <row r="399">
          <cell r="B399" t="str">
            <v>小児のフッ素塗布</v>
          </cell>
          <cell r="D399" t="str">
            <v>3333333333</v>
          </cell>
          <cell r="E399" t="str">
            <v>24</v>
          </cell>
          <cell r="F399" t="str">
            <v>d0043</v>
          </cell>
        </row>
        <row r="400">
          <cell r="B400" t="str">
            <v>小児の歯科矯正治療</v>
          </cell>
          <cell r="D400" t="str">
            <v>3333333333</v>
          </cell>
          <cell r="E400" t="str">
            <v>24</v>
          </cell>
          <cell r="F400" t="str">
            <v>d0044</v>
          </cell>
        </row>
        <row r="401">
          <cell r="B401" t="str">
            <v>小児歯科</v>
          </cell>
          <cell r="D401" t="str">
            <v>3333333333</v>
          </cell>
          <cell r="E401" t="str">
            <v>24</v>
          </cell>
          <cell r="F401" t="str">
            <v>d0045</v>
          </cell>
        </row>
        <row r="402">
          <cell r="B402" t="str">
            <v>笑気吸入</v>
          </cell>
          <cell r="D402" t="str">
            <v>3333333333</v>
          </cell>
          <cell r="E402" t="str">
            <v>24</v>
          </cell>
          <cell r="F402" t="str">
            <v>d0047</v>
          </cell>
        </row>
        <row r="403">
          <cell r="B403" t="str">
            <v>障害児（者）への一般歯科治療</v>
          </cell>
          <cell r="D403" t="str">
            <v>3333333333</v>
          </cell>
          <cell r="E403" t="str">
            <v>24</v>
          </cell>
          <cell r="F403" t="str">
            <v>d0048</v>
          </cell>
        </row>
        <row r="404">
          <cell r="B404" t="str">
            <v>障害児（者）への歯科相談</v>
          </cell>
          <cell r="D404" t="str">
            <v>3333333333</v>
          </cell>
          <cell r="E404" t="str">
            <v>24</v>
          </cell>
          <cell r="F404" t="str">
            <v>d0049</v>
          </cell>
        </row>
        <row r="405">
          <cell r="B405" t="str">
            <v>障害児（者）への歯科保健指導</v>
          </cell>
          <cell r="D405" t="str">
            <v>3333333333</v>
          </cell>
          <cell r="E405" t="str">
            <v>24</v>
          </cell>
          <cell r="F405" t="str">
            <v>d0050</v>
          </cell>
        </row>
        <row r="406">
          <cell r="B406" t="str">
            <v>障害児（者）への摂食嚥下機能訓練</v>
          </cell>
          <cell r="D406" t="str">
            <v>3333333333</v>
          </cell>
          <cell r="E406" t="str">
            <v>24</v>
          </cell>
          <cell r="F406" t="str">
            <v>d0051</v>
          </cell>
        </row>
        <row r="407">
          <cell r="B407" t="str">
            <v>障害児の診療を行っている</v>
          </cell>
          <cell r="D407" t="str">
            <v>3333333333</v>
          </cell>
          <cell r="E407" t="str">
            <v>24</v>
          </cell>
          <cell r="F407" t="str">
            <v>d0052</v>
          </cell>
        </row>
        <row r="408">
          <cell r="B408" t="str">
            <v>障害者の診療を行っている</v>
          </cell>
          <cell r="D408" t="str">
            <v>3333333333</v>
          </cell>
          <cell r="E408" t="str">
            <v>24</v>
          </cell>
          <cell r="F408" t="str">
            <v>d0053</v>
          </cell>
        </row>
        <row r="409">
          <cell r="B409" t="str">
            <v>心疾患、脳血管障害疾患患者の歯科診療（軽度）</v>
          </cell>
          <cell r="D409" t="str">
            <v>3333333333</v>
          </cell>
          <cell r="E409" t="str">
            <v>24</v>
          </cell>
          <cell r="F409" t="str">
            <v>d0056</v>
          </cell>
        </row>
        <row r="410">
          <cell r="B410" t="str">
            <v>心疾患、脳血管障害疾患患者の歯科診療（重度）</v>
          </cell>
          <cell r="D410" t="str">
            <v>3333333333</v>
          </cell>
          <cell r="E410" t="str">
            <v>24</v>
          </cell>
          <cell r="F410" t="str">
            <v>d0057</v>
          </cell>
        </row>
        <row r="411">
          <cell r="B411" t="str">
            <v>睡眠時無呼吸（症候群）の治療</v>
          </cell>
          <cell r="D411" t="str">
            <v>3333333333</v>
          </cell>
          <cell r="E411" t="str">
            <v>24</v>
          </cell>
          <cell r="F411" t="str">
            <v>d0058</v>
          </cell>
        </row>
        <row r="412">
          <cell r="B412" t="str">
            <v>静鎮麻酔</v>
          </cell>
          <cell r="D412" t="str">
            <v>3333333333</v>
          </cell>
          <cell r="E412" t="str">
            <v>24</v>
          </cell>
          <cell r="F412" t="str">
            <v>d0060</v>
          </cell>
        </row>
        <row r="413">
          <cell r="B413" t="str">
            <v>静脈内鎮静法</v>
          </cell>
          <cell r="D413" t="str">
            <v>3333333333</v>
          </cell>
          <cell r="E413" t="str">
            <v>24</v>
          </cell>
          <cell r="F413" t="str">
            <v>d0061</v>
          </cell>
        </row>
        <row r="414">
          <cell r="B414" t="str">
            <v>全身麻酔</v>
          </cell>
          <cell r="D414" t="str">
            <v>3333333333</v>
          </cell>
          <cell r="E414" t="str">
            <v>24</v>
          </cell>
          <cell r="F414" t="str">
            <v>d0062</v>
          </cell>
        </row>
        <row r="415">
          <cell r="B415" t="str">
            <v>全身麻酔</v>
          </cell>
          <cell r="D415" t="str">
            <v>3333333333</v>
          </cell>
          <cell r="E415" t="str">
            <v>24</v>
          </cell>
          <cell r="F415" t="str">
            <v>d0063</v>
          </cell>
        </row>
        <row r="416">
          <cell r="B416" t="str">
            <v>著しく歯科診療が困難な者の歯科診療（身体的によるもの）</v>
          </cell>
          <cell r="D416" t="str">
            <v>3333333333</v>
          </cell>
          <cell r="E416" t="str">
            <v>24</v>
          </cell>
          <cell r="F416" t="str">
            <v>d0064</v>
          </cell>
        </row>
        <row r="417">
          <cell r="B417" t="str">
            <v>著しく歯科診療が困難な者の歯科診療（知的によるもの）</v>
          </cell>
          <cell r="D417" t="str">
            <v>3333333333</v>
          </cell>
          <cell r="E417" t="str">
            <v>24</v>
          </cell>
          <cell r="F417" t="str">
            <v>d0065</v>
          </cell>
        </row>
        <row r="418">
          <cell r="B418" t="str">
            <v>難症例の欠損補綴</v>
          </cell>
          <cell r="D418" t="str">
            <v>3333333333</v>
          </cell>
          <cell r="E418" t="str">
            <v>24</v>
          </cell>
          <cell r="F418" t="str">
            <v>d0066</v>
          </cell>
        </row>
        <row r="419">
          <cell r="B419" t="str">
            <v>予防歯科の実施または、う蝕予防処置（フッ素塗布、シーラント）</v>
          </cell>
          <cell r="D419" t="str">
            <v>3333333333</v>
          </cell>
          <cell r="E419" t="str">
            <v>24</v>
          </cell>
          <cell r="F419" t="str">
            <v>d0070</v>
          </cell>
        </row>
        <row r="420">
          <cell r="B420" t="str">
            <v>予防歯科の実施またはう蝕予防処置（フッ素塗布、シーラント）</v>
          </cell>
          <cell r="D420" t="str">
            <v>3333333333</v>
          </cell>
          <cell r="E420" t="str">
            <v>24</v>
          </cell>
          <cell r="F420" t="str">
            <v>d0071</v>
          </cell>
        </row>
        <row r="421">
          <cell r="B421" t="str">
            <v>咬合誘導</v>
          </cell>
          <cell r="D421" t="str">
            <v>3333333333</v>
          </cell>
          <cell r="E421" t="str">
            <v>24</v>
          </cell>
          <cell r="F421" t="str">
            <v>d0072</v>
          </cell>
        </row>
        <row r="422">
          <cell r="B422" t="str">
            <v>1 埋伏歯抜歯</v>
          </cell>
          <cell r="D422" t="str">
            <v>3333333333</v>
          </cell>
          <cell r="E422" t="str">
            <v>25</v>
          </cell>
          <cell r="F422" t="str">
            <v>00001</v>
          </cell>
        </row>
        <row r="423">
          <cell r="B423" t="str">
            <v>2 顎関節症治療</v>
          </cell>
          <cell r="D423" t="str">
            <v>3333333333</v>
          </cell>
          <cell r="E423" t="str">
            <v>25</v>
          </cell>
          <cell r="F423" t="str">
            <v>00002</v>
          </cell>
        </row>
        <row r="424">
          <cell r="B424" t="str">
            <v>3 顎変形症治療</v>
          </cell>
          <cell r="D424" t="str">
            <v>3333333333</v>
          </cell>
          <cell r="E424" t="str">
            <v>25</v>
          </cell>
          <cell r="F424" t="str">
            <v>00003</v>
          </cell>
        </row>
        <row r="425">
          <cell r="B425" t="str">
            <v>4 顎骨骨折治療</v>
          </cell>
          <cell r="D425" t="str">
            <v>3333333333</v>
          </cell>
          <cell r="E425" t="str">
            <v>25</v>
          </cell>
          <cell r="F425" t="str">
            <v>00004</v>
          </cell>
        </row>
        <row r="426">
          <cell r="B426" t="str">
            <v>5 口唇、舌若しくは口腔粘膜の炎症又は外傷の治療</v>
          </cell>
          <cell r="D426" t="str">
            <v>3333333333</v>
          </cell>
          <cell r="E426" t="str">
            <v>25</v>
          </cell>
          <cell r="F426" t="str">
            <v>00005</v>
          </cell>
        </row>
        <row r="427">
          <cell r="B427" t="str">
            <v>6 口腔領域の腫瘍の治療</v>
          </cell>
          <cell r="D427" t="str">
            <v>3333333333</v>
          </cell>
          <cell r="E427" t="str">
            <v>25</v>
          </cell>
          <cell r="F427" t="str">
            <v>00006</v>
          </cell>
        </row>
        <row r="428">
          <cell r="B428" t="str">
            <v>7 唇顎口蓋裂治療</v>
          </cell>
          <cell r="D428" t="str">
            <v>3333333333</v>
          </cell>
          <cell r="E428" t="str">
            <v>25</v>
          </cell>
          <cell r="F428" t="str">
            <v>00007</v>
          </cell>
        </row>
        <row r="429">
          <cell r="B429" t="str">
            <v>インプラント</v>
          </cell>
          <cell r="D429" t="str">
            <v>3333333333</v>
          </cell>
          <cell r="E429" t="str">
            <v>25</v>
          </cell>
          <cell r="F429" t="str">
            <v>d0001</v>
          </cell>
        </row>
        <row r="430">
          <cell r="B430" t="str">
            <v>インプラント</v>
          </cell>
          <cell r="D430" t="str">
            <v>3333333333</v>
          </cell>
          <cell r="E430" t="str">
            <v>25</v>
          </cell>
          <cell r="F430" t="str">
            <v>d0026</v>
          </cell>
        </row>
        <row r="431">
          <cell r="B431" t="str">
            <v>がん患者医科歯科連携治療</v>
          </cell>
          <cell r="D431" t="str">
            <v>3333333333</v>
          </cell>
          <cell r="E431" t="str">
            <v>25</v>
          </cell>
          <cell r="F431" t="str">
            <v>d0002</v>
          </cell>
        </row>
        <row r="432">
          <cell r="B432" t="str">
            <v>スポーツマウスガード治療</v>
          </cell>
          <cell r="D432" t="str">
            <v>3333333333</v>
          </cell>
          <cell r="E432" t="str">
            <v>25</v>
          </cell>
          <cell r="F432" t="str">
            <v>d0003</v>
          </cell>
        </row>
        <row r="433">
          <cell r="B433" t="str">
            <v>顎顔面再建療法</v>
          </cell>
          <cell r="D433" t="str">
            <v>3333333333</v>
          </cell>
          <cell r="E433" t="str">
            <v>25</v>
          </cell>
          <cell r="F433" t="str">
            <v>d0005</v>
          </cell>
        </row>
        <row r="434">
          <cell r="B434" t="str">
            <v>顕微鏡下手術</v>
          </cell>
          <cell r="D434" t="str">
            <v>3333333333</v>
          </cell>
          <cell r="E434" t="str">
            <v>25</v>
          </cell>
          <cell r="F434" t="str">
            <v>d0008</v>
          </cell>
        </row>
        <row r="435">
          <cell r="B435" t="str">
            <v>公益社団法人日本口腔外科学会口腔外科専門医による治療</v>
          </cell>
          <cell r="D435" t="str">
            <v>3333333333</v>
          </cell>
          <cell r="E435" t="str">
            <v>25</v>
          </cell>
          <cell r="F435" t="str">
            <v>d0010</v>
          </cell>
        </row>
        <row r="436">
          <cell r="B436" t="str">
            <v>口腔外科関連小手術</v>
          </cell>
          <cell r="D436" t="str">
            <v>3333333333</v>
          </cell>
          <cell r="E436" t="str">
            <v>25</v>
          </cell>
          <cell r="F436" t="str">
            <v>d0011</v>
          </cell>
        </row>
        <row r="437">
          <cell r="B437" t="str">
            <v>口腔外科関連小手術</v>
          </cell>
          <cell r="D437" t="str">
            <v>3333333333</v>
          </cell>
          <cell r="E437" t="str">
            <v>25</v>
          </cell>
          <cell r="F437" t="str">
            <v>d0028</v>
          </cell>
        </row>
        <row r="438">
          <cell r="B438" t="str">
            <v>口腔外科手術</v>
          </cell>
          <cell r="D438" t="str">
            <v>3333333333</v>
          </cell>
          <cell r="E438" t="str">
            <v>25</v>
          </cell>
          <cell r="F438" t="str">
            <v>d0013</v>
          </cell>
        </row>
        <row r="439">
          <cell r="B439" t="str">
            <v>口腔顎顔面悪性腫瘍化学療法</v>
          </cell>
          <cell r="D439" t="str">
            <v>3333333333</v>
          </cell>
          <cell r="E439" t="str">
            <v>25</v>
          </cell>
          <cell r="F439" t="str">
            <v>d0014</v>
          </cell>
        </row>
        <row r="440">
          <cell r="B440" t="str">
            <v>口腔顎顔面悪性腫瘍手術療法</v>
          </cell>
          <cell r="D440" t="str">
            <v>3333333333</v>
          </cell>
          <cell r="E440" t="str">
            <v>25</v>
          </cell>
          <cell r="F440" t="str">
            <v>d0015</v>
          </cell>
        </row>
        <row r="441">
          <cell r="B441" t="str">
            <v>口腔顎顔面悪性腫瘍放射線療法</v>
          </cell>
          <cell r="D441" t="str">
            <v>3333333333</v>
          </cell>
          <cell r="E441" t="str">
            <v>25</v>
          </cell>
          <cell r="F441" t="str">
            <v>d0016</v>
          </cell>
        </row>
        <row r="442">
          <cell r="B442" t="str">
            <v>口腔顎顔面外傷整復手術</v>
          </cell>
          <cell r="D442" t="str">
            <v>3333333333</v>
          </cell>
          <cell r="E442" t="str">
            <v>25</v>
          </cell>
          <cell r="F442" t="str">
            <v>d0017</v>
          </cell>
        </row>
        <row r="443">
          <cell r="B443" t="str">
            <v>口腔顎顔面腫瘍手術療法</v>
          </cell>
          <cell r="D443" t="str">
            <v>3333333333</v>
          </cell>
          <cell r="E443" t="str">
            <v>25</v>
          </cell>
          <cell r="F443" t="str">
            <v>d0019</v>
          </cell>
        </row>
        <row r="444">
          <cell r="B444" t="str">
            <v>口腔乾燥症治療</v>
          </cell>
          <cell r="D444" t="str">
            <v>3333333333</v>
          </cell>
          <cell r="E444" t="str">
            <v>25</v>
          </cell>
          <cell r="F444" t="str">
            <v>d0020</v>
          </cell>
        </row>
        <row r="445">
          <cell r="B445" t="str">
            <v>口腔乾燥症治療</v>
          </cell>
          <cell r="D445" t="str">
            <v>3333333333</v>
          </cell>
          <cell r="E445" t="str">
            <v>25</v>
          </cell>
          <cell r="F445" t="str">
            <v>d0032</v>
          </cell>
        </row>
        <row r="446">
          <cell r="B446" t="str">
            <v>口腔顔面痛治療</v>
          </cell>
          <cell r="D446" t="str">
            <v>3333333333</v>
          </cell>
          <cell r="E446" t="str">
            <v>25</v>
          </cell>
          <cell r="F446" t="str">
            <v>d0021</v>
          </cell>
        </row>
        <row r="447">
          <cell r="B447" t="str">
            <v>歯牙移植術</v>
          </cell>
          <cell r="D447" t="str">
            <v>3333333333</v>
          </cell>
          <cell r="E447" t="str">
            <v>25</v>
          </cell>
          <cell r="F447" t="str">
            <v>d0022</v>
          </cell>
        </row>
        <row r="448">
          <cell r="B448" t="str">
            <v>歯牙移植術</v>
          </cell>
          <cell r="D448" t="str">
            <v>3333333333</v>
          </cell>
          <cell r="E448" t="str">
            <v>25</v>
          </cell>
          <cell r="F448" t="str">
            <v>d0033</v>
          </cell>
        </row>
        <row r="449">
          <cell r="B449" t="str">
            <v>歯周組織再生誘導手術</v>
          </cell>
          <cell r="D449" t="str">
            <v>3333333333</v>
          </cell>
          <cell r="E449" t="str">
            <v>25</v>
          </cell>
          <cell r="F449" t="str">
            <v>d0023</v>
          </cell>
        </row>
        <row r="450">
          <cell r="B450" t="str">
            <v>障害児（者）への口腔外科的治療</v>
          </cell>
          <cell r="D450" t="str">
            <v>3333333333</v>
          </cell>
          <cell r="E450" t="str">
            <v>25</v>
          </cell>
          <cell r="F450" t="str">
            <v>d0024</v>
          </cell>
        </row>
        <row r="451">
          <cell r="B451" t="str">
            <v>舌痛症治療</v>
          </cell>
          <cell r="D451" t="str">
            <v>3333333333</v>
          </cell>
          <cell r="E451" t="str">
            <v>25</v>
          </cell>
          <cell r="F451" t="str">
            <v>d0025</v>
          </cell>
        </row>
        <row r="452">
          <cell r="B452" t="str">
            <v>1 漢方薬の処方</v>
          </cell>
          <cell r="D452" t="str">
            <v>3333333333</v>
          </cell>
          <cell r="E452" t="str">
            <v>26</v>
          </cell>
          <cell r="F452" t="str">
            <v>00001</v>
          </cell>
        </row>
        <row r="453">
          <cell r="B453" t="str">
            <v>2 鍼灸治療</v>
          </cell>
          <cell r="D453" t="str">
            <v>3333333333</v>
          </cell>
          <cell r="E453" t="str">
            <v>26</v>
          </cell>
          <cell r="F453" t="str">
            <v>00002</v>
          </cell>
        </row>
        <row r="454">
          <cell r="B454" t="str">
            <v>3 外来における化学療法</v>
          </cell>
          <cell r="D454" t="str">
            <v>3333333333</v>
          </cell>
          <cell r="E454" t="str">
            <v>26</v>
          </cell>
          <cell r="F454" t="str">
            <v>00003</v>
          </cell>
        </row>
        <row r="455">
          <cell r="B455" t="str">
            <v>4 在宅における看取り</v>
          </cell>
          <cell r="D455" t="str">
            <v>3333333333</v>
          </cell>
          <cell r="E455" t="str">
            <v>26</v>
          </cell>
          <cell r="F455" t="str">
            <v>00004</v>
          </cell>
        </row>
        <row r="456">
          <cell r="B456" t="str">
            <v>5 一般不妊治療</v>
          </cell>
          <cell r="D456" t="str">
            <v>3333333333</v>
          </cell>
          <cell r="E456" t="str">
            <v>26</v>
          </cell>
          <cell r="F456" t="str">
            <v>00005</v>
          </cell>
        </row>
        <row r="457">
          <cell r="B457" t="str">
            <v>6 生殖補助医療</v>
          </cell>
          <cell r="D457" t="str">
            <v>3333333333</v>
          </cell>
          <cell r="E457" t="str">
            <v>26</v>
          </cell>
          <cell r="F457" t="str">
            <v>00006</v>
          </cell>
        </row>
        <row r="458">
          <cell r="B458" t="str">
            <v>7 性別不合</v>
          </cell>
          <cell r="D458" t="str">
            <v>3333333333</v>
          </cell>
          <cell r="E458" t="str">
            <v>26</v>
          </cell>
          <cell r="F458" t="str">
            <v>00007</v>
          </cell>
        </row>
        <row r="459">
          <cell r="B459" t="str">
            <v>脳脊髄液減少症の治療</v>
          </cell>
          <cell r="D459" t="str">
            <v>3333333333</v>
          </cell>
          <cell r="E459" t="str">
            <v>26</v>
          </cell>
          <cell r="F459" t="str">
            <v>d0001</v>
          </cell>
        </row>
        <row r="460">
          <cell r="B460" t="str">
            <v>一般の小児歯科治療</v>
          </cell>
          <cell r="D460" t="str">
            <v>3333333333</v>
          </cell>
          <cell r="E460" t="str">
            <v>d1</v>
          </cell>
          <cell r="F460" t="str">
            <v>d0001</v>
          </cell>
        </row>
        <row r="461">
          <cell r="B461" t="str">
            <v>咬合誘導</v>
          </cell>
          <cell r="D461" t="str">
            <v>3333333333</v>
          </cell>
          <cell r="E461" t="str">
            <v>d1</v>
          </cell>
          <cell r="F461" t="str">
            <v>d0002</v>
          </cell>
        </row>
        <row r="462">
          <cell r="B462" t="str">
            <v>ＭＴＭ　（Ｍｉｎｏｒ　Ｔｏｏｔｈ　Ｍｏｖｅｍｅｎｔ）　術</v>
          </cell>
          <cell r="D462" t="str">
            <v>3333333333</v>
          </cell>
          <cell r="E462" t="str">
            <v>d1</v>
          </cell>
          <cell r="F462" t="str">
            <v>d0003</v>
          </cell>
        </row>
        <row r="463">
          <cell r="B463" t="str">
            <v>フッ素塗布</v>
          </cell>
          <cell r="D463" t="str">
            <v>3333333333</v>
          </cell>
          <cell r="E463" t="str">
            <v>d1</v>
          </cell>
          <cell r="F463" t="str">
            <v>d0004</v>
          </cell>
        </row>
        <row r="464">
          <cell r="B464" t="str">
            <v>公益社団法人日本小児歯科学会小児歯科専門医による治療</v>
          </cell>
          <cell r="D464" t="str">
            <v>3333333333</v>
          </cell>
          <cell r="E464" t="str">
            <v>d1</v>
          </cell>
          <cell r="F464" t="str">
            <v>d0005</v>
          </cell>
        </row>
        <row r="465">
          <cell r="B465" t="str">
            <v>若年者の歯科矯正治療</v>
          </cell>
          <cell r="D465" t="str">
            <v>3333333333</v>
          </cell>
          <cell r="E465" t="str">
            <v>d2</v>
          </cell>
          <cell r="F465" t="str">
            <v>d0001</v>
          </cell>
        </row>
        <row r="466">
          <cell r="B466" t="str">
            <v>成人の歯科矯正治療</v>
          </cell>
          <cell r="D466" t="str">
            <v>3333333333</v>
          </cell>
          <cell r="E466" t="str">
            <v>d2</v>
          </cell>
          <cell r="F466" t="str">
            <v>d0002</v>
          </cell>
        </row>
        <row r="467">
          <cell r="B467" t="str">
            <v>唇顎口蓋裂の歯科矯正治療</v>
          </cell>
          <cell r="D467" t="str">
            <v>3333333333</v>
          </cell>
          <cell r="E467" t="str">
            <v>d2</v>
          </cell>
          <cell r="F467" t="str">
            <v>d0003</v>
          </cell>
        </row>
        <row r="468">
          <cell r="B468" t="str">
            <v>顎変形症の歯科矯正治療</v>
          </cell>
          <cell r="D468" t="str">
            <v>3333333333</v>
          </cell>
          <cell r="E468" t="str">
            <v>d2</v>
          </cell>
          <cell r="F468" t="str">
            <v>d0004</v>
          </cell>
        </row>
        <row r="469">
          <cell r="B469" t="str">
            <v>障害児（者）への歯科矯正治療（保険診療可）</v>
          </cell>
          <cell r="D469" t="str">
            <v>3333333333</v>
          </cell>
          <cell r="E469" t="str">
            <v>d2</v>
          </cell>
          <cell r="F469" t="str">
            <v>d0006</v>
          </cell>
        </row>
        <row r="470">
          <cell r="B470" t="str">
            <v>障害児（者）への歯科矯正治療（自由診療のみ）</v>
          </cell>
          <cell r="D470" t="str">
            <v>3333333333</v>
          </cell>
          <cell r="E470" t="str">
            <v>d2</v>
          </cell>
          <cell r="F470" t="str">
            <v>d0007</v>
          </cell>
        </row>
      </sheetData>
      <sheetData sheetId="55"/>
      <sheetData sheetId="56">
        <row r="5">
          <cell r="B5" t="str">
            <v>整形外科専門医　公益社団法人日本整形外科学会</v>
          </cell>
          <cell r="D5" t="str">
            <v>3333333333</v>
          </cell>
          <cell r="E5" t="str">
            <v>01001</v>
          </cell>
        </row>
        <row r="6">
          <cell r="B6" t="str">
            <v>皮膚科専門医　公益社団法人日本皮膚科学会</v>
          </cell>
          <cell r="D6" t="str">
            <v>3333333333</v>
          </cell>
          <cell r="E6" t="str">
            <v>01002</v>
          </cell>
        </row>
        <row r="7">
          <cell r="B7" t="str">
            <v>麻酔科専門医　公益社団法人日本麻酔科学会</v>
          </cell>
          <cell r="D7" t="str">
            <v>3333333333</v>
          </cell>
          <cell r="E7" t="str">
            <v>01003</v>
          </cell>
        </row>
        <row r="8">
          <cell r="B8" t="str">
            <v>放射線科専門医　公益社団法人日本医学放射線学会</v>
          </cell>
          <cell r="D8" t="str">
            <v>3333333333</v>
          </cell>
          <cell r="E8" t="str">
            <v>01004</v>
          </cell>
        </row>
        <row r="9">
          <cell r="B9" t="str">
            <v>眼科専門医　公益財団法人日本眼科学会</v>
          </cell>
          <cell r="D9" t="str">
            <v>3333333333</v>
          </cell>
          <cell r="E9" t="str">
            <v>01005</v>
          </cell>
        </row>
        <row r="10">
          <cell r="B10" t="str">
            <v>産婦人科専門医　公益社団法人日本産科婦人科学会</v>
          </cell>
          <cell r="D10" t="str">
            <v>3333333333</v>
          </cell>
          <cell r="E10" t="str">
            <v>01006</v>
          </cell>
        </row>
        <row r="11">
          <cell r="B11" t="str">
            <v>耳鼻咽喉科専門医　一般社団法人日本耳鼻咽喉科学会</v>
          </cell>
          <cell r="D11" t="str">
            <v>3333333333</v>
          </cell>
          <cell r="E11" t="str">
            <v>01007</v>
          </cell>
        </row>
        <row r="12">
          <cell r="B12" t="str">
            <v>泌尿器科専門医　一般社団法人日本泌尿器科学会</v>
          </cell>
          <cell r="D12" t="str">
            <v>3333333333</v>
          </cell>
          <cell r="E12" t="str">
            <v>01008</v>
          </cell>
        </row>
        <row r="13">
          <cell r="B13" t="str">
            <v>形成外科専門医　一般社団法人日本形成外科学会</v>
          </cell>
          <cell r="D13" t="str">
            <v>3333333333</v>
          </cell>
          <cell r="E13" t="str">
            <v>01009</v>
          </cell>
        </row>
        <row r="14">
          <cell r="B14" t="str">
            <v>病理専門医　一般社団法人日本病理学会</v>
          </cell>
          <cell r="D14" t="str">
            <v>3333333333</v>
          </cell>
          <cell r="E14" t="str">
            <v>01010</v>
          </cell>
        </row>
        <row r="15">
          <cell r="B15" t="str">
            <v>総合内科専門医　一般社団法人日本内科学会</v>
          </cell>
          <cell r="D15" t="str">
            <v>3333333333</v>
          </cell>
          <cell r="E15" t="str">
            <v>01011</v>
          </cell>
        </row>
        <row r="16">
          <cell r="B16" t="str">
            <v>外科専門医　一般社団法人日本外科学会</v>
          </cell>
          <cell r="D16" t="str">
            <v>3333333333</v>
          </cell>
          <cell r="E16" t="str">
            <v>01012</v>
          </cell>
        </row>
        <row r="17">
          <cell r="B17" t="str">
            <v>糖尿病専門医　一般社団法人日本糖尿病学会</v>
          </cell>
          <cell r="D17" t="str">
            <v>3333333333</v>
          </cell>
          <cell r="E17" t="str">
            <v>01013</v>
          </cell>
        </row>
        <row r="18">
          <cell r="B18" t="str">
            <v>肝臓専門医　一般社団法人日本肝臓学会</v>
          </cell>
          <cell r="D18" t="str">
            <v>3333333333</v>
          </cell>
          <cell r="E18" t="str">
            <v>01014</v>
          </cell>
        </row>
        <row r="19">
          <cell r="B19" t="str">
            <v>感染症専門医　一般社団法人日本感染症学会</v>
          </cell>
          <cell r="D19" t="str">
            <v>3333333333</v>
          </cell>
          <cell r="E19" t="str">
            <v>01015</v>
          </cell>
        </row>
        <row r="20">
          <cell r="B20" t="str">
            <v>救急科専門医　一般社団法人日本救急医学会</v>
          </cell>
          <cell r="D20" t="str">
            <v>3333333333</v>
          </cell>
          <cell r="E20" t="str">
            <v>01016</v>
          </cell>
        </row>
        <row r="21">
          <cell r="B21" t="str">
            <v>血液専門医　一般社団法人日本血液学会</v>
          </cell>
          <cell r="D21" t="str">
            <v>3333333333</v>
          </cell>
          <cell r="E21" t="str">
            <v>01017</v>
          </cell>
        </row>
        <row r="22">
          <cell r="B22" t="str">
            <v>循環器専門医　一般社団法人日本循環器学会</v>
          </cell>
          <cell r="D22" t="str">
            <v>3333333333</v>
          </cell>
          <cell r="E22" t="str">
            <v>01018</v>
          </cell>
        </row>
        <row r="23">
          <cell r="B23" t="str">
            <v>呼吸器専門医　一般社団法人日本呼吸器学会</v>
          </cell>
          <cell r="D23" t="str">
            <v>3333333333</v>
          </cell>
          <cell r="E23" t="str">
            <v>01019</v>
          </cell>
        </row>
        <row r="24">
          <cell r="B24" t="str">
            <v>消化器病専門医　一般財団法人日本消化器病学会</v>
          </cell>
          <cell r="D24" t="str">
            <v>3333333333</v>
          </cell>
          <cell r="E24" t="str">
            <v>01020</v>
          </cell>
        </row>
        <row r="25">
          <cell r="B25" t="str">
            <v>腎臓専門医　一般社団法人日本腎臓学会</v>
          </cell>
          <cell r="D25" t="str">
            <v>3333333333</v>
          </cell>
          <cell r="E25" t="str">
            <v>01021</v>
          </cell>
        </row>
        <row r="26">
          <cell r="B26" t="str">
            <v>小児科専門医　公益社団法人日本小児科学会</v>
          </cell>
          <cell r="D26" t="str">
            <v>3333333333</v>
          </cell>
          <cell r="E26" t="str">
            <v>01022</v>
          </cell>
        </row>
        <row r="27">
          <cell r="B27" t="str">
            <v>内分泌代謝科専門医　一般社団法人日本内分泌学会</v>
          </cell>
          <cell r="D27" t="str">
            <v>3333333333</v>
          </cell>
          <cell r="E27" t="str">
            <v>01023</v>
          </cell>
        </row>
        <row r="28">
          <cell r="B28" t="str">
            <v>消化器外科専門医　一般社団法人日本消化器外科学会</v>
          </cell>
          <cell r="D28" t="str">
            <v>3333333333</v>
          </cell>
          <cell r="E28" t="str">
            <v>01024</v>
          </cell>
        </row>
        <row r="29">
          <cell r="B29" t="str">
            <v>超音波専門医　公益社団法人日本超音波医学会</v>
          </cell>
          <cell r="D29" t="str">
            <v>3333333333</v>
          </cell>
          <cell r="E29" t="str">
            <v>01025</v>
          </cell>
        </row>
        <row r="30">
          <cell r="B30" t="str">
            <v>細胞診専門医　公益社団法人日本臨床細胞学会</v>
          </cell>
          <cell r="D30" t="str">
            <v>3333333333</v>
          </cell>
          <cell r="E30" t="str">
            <v>01026</v>
          </cell>
        </row>
        <row r="31">
          <cell r="B31" t="str">
            <v>透析専門医　一般社団法人日本透析医学会</v>
          </cell>
          <cell r="D31" t="str">
            <v>3333333333</v>
          </cell>
          <cell r="E31" t="str">
            <v>01027</v>
          </cell>
        </row>
        <row r="32">
          <cell r="B32" t="str">
            <v>脳神経外科専門医　一般社団法人日本脳神経外科学会</v>
          </cell>
          <cell r="D32" t="str">
            <v>3333333333</v>
          </cell>
          <cell r="E32" t="str">
            <v>01028</v>
          </cell>
        </row>
        <row r="33">
          <cell r="B33" t="str">
            <v>リハビリテーション科専門医　公益社団法人日本リハビリテーション医学会</v>
          </cell>
          <cell r="D33" t="str">
            <v>3333333333</v>
          </cell>
          <cell r="E33" t="str">
            <v>01029</v>
          </cell>
        </row>
        <row r="34">
          <cell r="B34" t="str">
            <v>老年病専門医　一般社団法人日本老年医学会</v>
          </cell>
          <cell r="D34" t="str">
            <v>3333333333</v>
          </cell>
          <cell r="E34" t="str">
            <v>01030</v>
          </cell>
        </row>
        <row r="35">
          <cell r="B35" t="str">
            <v>心臓血管外科専門医　一般社団法人日本胸部外科学会</v>
          </cell>
          <cell r="D35" t="str">
            <v>3333333333</v>
          </cell>
          <cell r="E35" t="str">
            <v>01031</v>
          </cell>
        </row>
        <row r="36">
          <cell r="B36" t="str">
            <v>心臓血管外科専門医　特定非営利活動法人日本血管外科学会</v>
          </cell>
          <cell r="D36" t="str">
            <v>3333333333</v>
          </cell>
          <cell r="E36" t="str">
            <v>01032</v>
          </cell>
        </row>
        <row r="37">
          <cell r="B37" t="str">
            <v>心臓血管外科専門医　特定非営利活動法人日本心臓血管外科学会</v>
          </cell>
          <cell r="D37" t="str">
            <v>3333333333</v>
          </cell>
          <cell r="E37" t="str">
            <v>01033</v>
          </cell>
        </row>
        <row r="38">
          <cell r="B38" t="str">
            <v>呼吸器外科専門医　一般社団法人日本胸部外科学会</v>
          </cell>
          <cell r="D38" t="str">
            <v>3333333333</v>
          </cell>
          <cell r="E38" t="str">
            <v>01034</v>
          </cell>
        </row>
        <row r="39">
          <cell r="B39" t="str">
            <v>呼吸器外科専門医　特定非営利活動法人日本呼吸器外科学会</v>
          </cell>
          <cell r="D39" t="str">
            <v>3333333333</v>
          </cell>
          <cell r="E39" t="str">
            <v>01035</v>
          </cell>
        </row>
        <row r="40">
          <cell r="B40" t="str">
            <v>消化器内視鏡専門医　一般社団法人日本消化器内視鏡学会</v>
          </cell>
          <cell r="D40" t="str">
            <v>3333333333</v>
          </cell>
          <cell r="E40" t="str">
            <v>01036</v>
          </cell>
        </row>
        <row r="41">
          <cell r="B41" t="str">
            <v>小児外科専門医　特定非営利活動法人日本小児外科学会</v>
          </cell>
          <cell r="D41" t="str">
            <v>3333333333</v>
          </cell>
          <cell r="E41" t="str">
            <v>01037</v>
          </cell>
        </row>
        <row r="42">
          <cell r="B42" t="str">
            <v>神経内科専門医　一般社団法人日本神経学会</v>
          </cell>
          <cell r="D42" t="str">
            <v>3333333333</v>
          </cell>
          <cell r="E42" t="str">
            <v>01038</v>
          </cell>
        </row>
        <row r="43">
          <cell r="B43" t="str">
            <v>リウマチ専門医　一般社団法人日本リウマチ学会</v>
          </cell>
          <cell r="D43" t="str">
            <v>3333333333</v>
          </cell>
          <cell r="E43" t="str">
            <v>01039</v>
          </cell>
        </row>
        <row r="44">
          <cell r="B44" t="str">
            <v>乳腺専門医　一般社団法人日本乳癌学会</v>
          </cell>
          <cell r="D44" t="str">
            <v>3333333333</v>
          </cell>
          <cell r="E44" t="str">
            <v>01040</v>
          </cell>
        </row>
        <row r="45">
          <cell r="B45" t="str">
            <v>臨床遺伝専門医　一般社団法人日本人類遺伝学会</v>
          </cell>
          <cell r="D45" t="str">
            <v>3333333333</v>
          </cell>
          <cell r="E45" t="str">
            <v>01041</v>
          </cell>
        </row>
        <row r="46">
          <cell r="B46" t="str">
            <v>漢方専門医　一般社団法人日本東洋医学会</v>
          </cell>
          <cell r="D46" t="str">
            <v>3333333333</v>
          </cell>
          <cell r="E46" t="str">
            <v>01042</v>
          </cell>
        </row>
        <row r="47">
          <cell r="B47" t="str">
            <v>レーザー専門医　特定非営利活動法人日本レーザー医学会</v>
          </cell>
          <cell r="D47" t="str">
            <v>3333333333</v>
          </cell>
          <cell r="E47" t="str">
            <v>01043</v>
          </cell>
        </row>
        <row r="48">
          <cell r="B48" t="str">
            <v>気管支鏡専門医　特定非営利活動法人日本呼吸器内視鏡学会</v>
          </cell>
          <cell r="D48" t="str">
            <v>3333333333</v>
          </cell>
          <cell r="E48" t="str">
            <v>01044</v>
          </cell>
        </row>
        <row r="49">
          <cell r="B49" t="str">
            <v>アレルギー専門医　一般社団法人日本アレルギー学会</v>
          </cell>
          <cell r="D49" t="str">
            <v>3333333333</v>
          </cell>
          <cell r="E49" t="str">
            <v>01045</v>
          </cell>
        </row>
        <row r="50">
          <cell r="B50" t="str">
            <v>核医学専門医　一般社団法人日本核医学会</v>
          </cell>
          <cell r="D50" t="str">
            <v>3333333333</v>
          </cell>
          <cell r="E50" t="str">
            <v>01046</v>
          </cell>
        </row>
        <row r="51">
          <cell r="B51" t="str">
            <v>気管食道科専門医　特定非営利活動法人日本気管食道科学会</v>
          </cell>
          <cell r="D51" t="str">
            <v>3333333333</v>
          </cell>
          <cell r="E51" t="str">
            <v>01047</v>
          </cell>
        </row>
        <row r="52">
          <cell r="B52" t="str">
            <v>大腸肛門病専門医　一般社団法人日本大腸肛門病学会</v>
          </cell>
          <cell r="D52" t="str">
            <v>3333333333</v>
          </cell>
          <cell r="E52" t="str">
            <v>01048</v>
          </cell>
        </row>
        <row r="53">
          <cell r="B53" t="str">
            <v>婦人科腫瘍専門医　公益社団法人日本婦人科腫瘍学会</v>
          </cell>
          <cell r="D53" t="str">
            <v>3333333333</v>
          </cell>
          <cell r="E53" t="str">
            <v>01049</v>
          </cell>
        </row>
        <row r="54">
          <cell r="B54" t="str">
            <v>ペインクリニック専門医　一般社団法人日本ペインクリニック学会</v>
          </cell>
          <cell r="D54" t="str">
            <v>3333333333</v>
          </cell>
          <cell r="E54" t="str">
            <v>01050</v>
          </cell>
        </row>
        <row r="55">
          <cell r="B55" t="str">
            <v>熱傷専門医　一般社団法人日本熱傷学会</v>
          </cell>
          <cell r="D55" t="str">
            <v>3333333333</v>
          </cell>
          <cell r="E55" t="str">
            <v>01051</v>
          </cell>
        </row>
        <row r="56">
          <cell r="B56" t="str">
            <v>脳血管内治療専門医　特定非営利活動法人日本脳神経血管内治療学会</v>
          </cell>
          <cell r="D56" t="str">
            <v>3333333333</v>
          </cell>
          <cell r="E56" t="str">
            <v>01052</v>
          </cell>
        </row>
        <row r="57">
          <cell r="B57" t="str">
            <v>がん薬物療法専門医　公益社団法人日本臨床腫瘍学会</v>
          </cell>
          <cell r="D57" t="str">
            <v>3333333333</v>
          </cell>
          <cell r="E57" t="str">
            <v>01053</v>
          </cell>
        </row>
        <row r="58">
          <cell r="B58" t="str">
            <v>周産期(新生児)専門医　一般社団法人日本周産期･新生児医学会</v>
          </cell>
          <cell r="D58" t="str">
            <v>3333333333</v>
          </cell>
          <cell r="E58" t="str">
            <v>01054</v>
          </cell>
        </row>
        <row r="59">
          <cell r="B59" t="str">
            <v>生殖医療専門医　一般社団法人日本生殖医学会</v>
          </cell>
          <cell r="D59" t="str">
            <v>3333333333</v>
          </cell>
          <cell r="E59" t="str">
            <v>01055</v>
          </cell>
        </row>
        <row r="60">
          <cell r="B60" t="str">
            <v>小児神経専門医　一般社団法人日本小児神経学会</v>
          </cell>
          <cell r="D60" t="str">
            <v>3333333333</v>
          </cell>
          <cell r="E60" t="str">
            <v>01056</v>
          </cell>
        </row>
        <row r="61">
          <cell r="B61" t="str">
            <v>心療内科専門医　特定非営利活動法人日本心療内科学会</v>
          </cell>
          <cell r="D61" t="str">
            <v>3333333333</v>
          </cell>
          <cell r="E61" t="str">
            <v>01057</v>
          </cell>
        </row>
        <row r="62">
          <cell r="B62" t="str">
            <v>一般病院連携精神医学専門医　一般社団法人日本総合病院精神医学会</v>
          </cell>
          <cell r="D62" t="str">
            <v>3333333333</v>
          </cell>
          <cell r="E62" t="str">
            <v>01058</v>
          </cell>
        </row>
        <row r="63">
          <cell r="B63" t="str">
            <v>精神科専門医　公益社団法人日本精神神経学会</v>
          </cell>
          <cell r="D63" t="str">
            <v>3333333333</v>
          </cell>
          <cell r="E63" t="str">
            <v>01059</v>
          </cell>
        </row>
        <row r="64">
          <cell r="B64" t="str">
            <v>内科専門医　一般社団法人日本専門医機構</v>
          </cell>
          <cell r="D64" t="str">
            <v>3333333333</v>
          </cell>
          <cell r="E64" t="str">
            <v>01060</v>
          </cell>
        </row>
        <row r="65">
          <cell r="B65" t="str">
            <v>小児科専門医　一般社団法人日本専門医機構</v>
          </cell>
          <cell r="D65" t="str">
            <v>3333333333</v>
          </cell>
          <cell r="E65" t="str">
            <v>01061</v>
          </cell>
        </row>
        <row r="66">
          <cell r="B66" t="str">
            <v>皮膚科専門医　一般社団法人日本専門医機構</v>
          </cell>
          <cell r="D66" t="str">
            <v>3333333333</v>
          </cell>
          <cell r="E66" t="str">
            <v>01062</v>
          </cell>
        </row>
        <row r="67">
          <cell r="B67" t="str">
            <v>精神科専門医　一般社団法人日本専門医機構</v>
          </cell>
          <cell r="D67" t="str">
            <v>3333333333</v>
          </cell>
          <cell r="E67" t="str">
            <v>01063</v>
          </cell>
        </row>
        <row r="68">
          <cell r="B68" t="str">
            <v>外科専門医　一般社団法人日本専門医機構</v>
          </cell>
          <cell r="D68" t="str">
            <v>3333333333</v>
          </cell>
          <cell r="E68" t="str">
            <v>01064</v>
          </cell>
        </row>
        <row r="69">
          <cell r="B69" t="str">
            <v>整形外科専門医　一般社団法人日本専門医機構</v>
          </cell>
          <cell r="D69" t="str">
            <v>3333333333</v>
          </cell>
          <cell r="E69" t="str">
            <v>01065</v>
          </cell>
        </row>
        <row r="70">
          <cell r="B70" t="str">
            <v>産婦人科専門医　一般社団法人日本専門医機構</v>
          </cell>
          <cell r="D70" t="str">
            <v>3333333333</v>
          </cell>
          <cell r="E70" t="str">
            <v>01066</v>
          </cell>
        </row>
        <row r="71">
          <cell r="B71" t="str">
            <v>眼科専門医　一般社団法人日本専門医機構</v>
          </cell>
          <cell r="D71" t="str">
            <v>3333333333</v>
          </cell>
          <cell r="E71" t="str">
            <v>01067</v>
          </cell>
        </row>
        <row r="72">
          <cell r="B72" t="str">
            <v>耳鼻咽喉科専門医　一般社団法人日本専門医機構</v>
          </cell>
          <cell r="D72" t="str">
            <v>3333333333</v>
          </cell>
          <cell r="E72" t="str">
            <v>01068</v>
          </cell>
        </row>
        <row r="73">
          <cell r="B73" t="str">
            <v>泌尿器科専門医　一般社団法人日本専門医機構</v>
          </cell>
          <cell r="D73" t="str">
            <v>3333333333</v>
          </cell>
          <cell r="E73" t="str">
            <v>01069</v>
          </cell>
        </row>
        <row r="74">
          <cell r="B74" t="str">
            <v>脳神経外科専門医　一般社団法人日本専門医機構</v>
          </cell>
          <cell r="D74" t="str">
            <v>3333333333</v>
          </cell>
          <cell r="E74" t="str">
            <v>01070</v>
          </cell>
        </row>
        <row r="75">
          <cell r="B75" t="str">
            <v>放射線科専門医　一般社団法人日本専門医機構</v>
          </cell>
          <cell r="D75" t="str">
            <v>3333333333</v>
          </cell>
          <cell r="E75" t="str">
            <v>01071</v>
          </cell>
        </row>
        <row r="76">
          <cell r="B76" t="str">
            <v>麻酔科専門医　一般社団法人日本専門医機構</v>
          </cell>
          <cell r="D76" t="str">
            <v>3333333333</v>
          </cell>
          <cell r="E76" t="str">
            <v>01072</v>
          </cell>
        </row>
        <row r="77">
          <cell r="B77" t="str">
            <v>病理専門医　一般社団法人日本専門医機構</v>
          </cell>
          <cell r="D77" t="str">
            <v>3333333333</v>
          </cell>
          <cell r="E77" t="str">
            <v>01073</v>
          </cell>
        </row>
        <row r="78">
          <cell r="B78" t="str">
            <v>臨床検査専門医　一般社団法人日本専門医機構</v>
          </cell>
          <cell r="D78" t="str">
            <v>3333333333</v>
          </cell>
          <cell r="E78" t="str">
            <v>01074</v>
          </cell>
        </row>
        <row r="79">
          <cell r="B79" t="str">
            <v>救急科専門医　一般社団法人日本専門医機構</v>
          </cell>
          <cell r="D79" t="str">
            <v>3333333333</v>
          </cell>
          <cell r="E79" t="str">
            <v>01075</v>
          </cell>
        </row>
        <row r="80">
          <cell r="B80" t="str">
            <v>形成外科専門医　一般社団法人日本専門医機構</v>
          </cell>
          <cell r="D80" t="str">
            <v>3333333333</v>
          </cell>
          <cell r="E80" t="str">
            <v>01076</v>
          </cell>
        </row>
        <row r="81">
          <cell r="B81" t="str">
            <v>リハビリテーション科専門医　一般社団法人日本専門医機構</v>
          </cell>
          <cell r="D81" t="str">
            <v>3333333333</v>
          </cell>
          <cell r="E81" t="str">
            <v>01077</v>
          </cell>
        </row>
        <row r="82">
          <cell r="B82" t="str">
            <v>総合診療専門医　一般社団法人日本専門医機構</v>
          </cell>
          <cell r="D82" t="str">
            <v>3333333333</v>
          </cell>
          <cell r="E82" t="str">
            <v>01078</v>
          </cell>
        </row>
        <row r="83">
          <cell r="B83" t="str">
            <v>口腔外科専門医　公益社団法人日本口腔外科学会</v>
          </cell>
          <cell r="D83" t="str">
            <v>3333333333</v>
          </cell>
          <cell r="E83" t="str">
            <v>02001</v>
          </cell>
        </row>
        <row r="84">
          <cell r="B84" t="str">
            <v>歯周病専門医　特定非営利活動法人日本歯周病学会</v>
          </cell>
          <cell r="D84" t="str">
            <v>3333333333</v>
          </cell>
          <cell r="E84" t="str">
            <v>02002</v>
          </cell>
        </row>
        <row r="85">
          <cell r="B85" t="str">
            <v>歯科麻酔専門医　一般社団法人日本歯科麻酔学会</v>
          </cell>
          <cell r="D85" t="str">
            <v>3333333333</v>
          </cell>
          <cell r="E85" t="str">
            <v>02003</v>
          </cell>
        </row>
        <row r="86">
          <cell r="B86" t="str">
            <v>小児歯科専門医　公益社団法人日本小児歯科学会</v>
          </cell>
          <cell r="D86" t="str">
            <v>3333333333</v>
          </cell>
          <cell r="E86" t="str">
            <v>02004</v>
          </cell>
        </row>
        <row r="87">
          <cell r="B87" t="str">
            <v>歯科放射線専門医　特定非営利活動法人日本歯科放射線学会</v>
          </cell>
          <cell r="D87" t="str">
            <v>3333333333</v>
          </cell>
          <cell r="E87" t="str">
            <v>02005</v>
          </cell>
        </row>
        <row r="88">
          <cell r="B88" t="str">
            <v>口腔外科専門医　一般社団法人日本歯科専門医機構</v>
          </cell>
          <cell r="D88" t="str">
            <v>3333333333</v>
          </cell>
          <cell r="E88" t="str">
            <v>02006</v>
          </cell>
        </row>
        <row r="89">
          <cell r="B89" t="str">
            <v>歯周病専門医　一般社団法人日本歯科専門医機構</v>
          </cell>
          <cell r="D89" t="str">
            <v>3333333333</v>
          </cell>
          <cell r="E89" t="str">
            <v>02007</v>
          </cell>
        </row>
        <row r="90">
          <cell r="B90" t="str">
            <v>歯科麻酔専門医　一般社団法人日本歯科専門医機構</v>
          </cell>
          <cell r="D90" t="str">
            <v>3333333333</v>
          </cell>
          <cell r="E90" t="str">
            <v>02008</v>
          </cell>
        </row>
        <row r="91">
          <cell r="B91" t="str">
            <v>小児歯科専門医　一般社団法人日本歯科専門医機構</v>
          </cell>
          <cell r="D91" t="str">
            <v>3333333333</v>
          </cell>
          <cell r="E91" t="str">
            <v>02009</v>
          </cell>
        </row>
        <row r="92">
          <cell r="B92" t="str">
            <v>歯科放射線専門医　一般社団法人日本歯科専門医機構</v>
          </cell>
          <cell r="D92" t="str">
            <v>3333333333</v>
          </cell>
          <cell r="E92" t="str">
            <v>02010</v>
          </cell>
        </row>
        <row r="93">
          <cell r="B93" t="str">
            <v>補綴歯科専門医　一般社団法人日本歯科専門医機構</v>
          </cell>
          <cell r="D93" t="str">
            <v>3333333333</v>
          </cell>
          <cell r="E93" t="str">
            <v>02011</v>
          </cell>
        </row>
        <row r="94">
          <cell r="B94" t="str">
            <v>矯正歯科専門医　一般社団法人日本歯科専門医機構</v>
          </cell>
          <cell r="D94" t="str">
            <v>3333333333</v>
          </cell>
          <cell r="E94" t="str">
            <v>02012</v>
          </cell>
        </row>
        <row r="95">
          <cell r="B95" t="str">
            <v>歯科保存専門医　一般社団法人日本歯科専門医機構</v>
          </cell>
          <cell r="D95" t="str">
            <v>3333333333</v>
          </cell>
          <cell r="E95" t="str">
            <v>02013</v>
          </cell>
        </row>
        <row r="96">
          <cell r="B96" t="str">
            <v>がん専門薬剤師　一般社団法人日本医療薬学会</v>
          </cell>
          <cell r="D96" t="str">
            <v>3333333333</v>
          </cell>
          <cell r="E96" t="str">
            <v>03001</v>
          </cell>
        </row>
        <row r="97">
          <cell r="B97" t="str">
            <v>緩和医療専門薬剤師　一般社団法人日本緩和医療薬学会</v>
          </cell>
          <cell r="D97" t="str">
            <v>3333333333</v>
          </cell>
          <cell r="E97" t="str">
            <v>03002</v>
          </cell>
        </row>
        <row r="98">
          <cell r="B98" t="str">
            <v>がん看護専門看護師　公益社団法人日本看護協会</v>
          </cell>
          <cell r="D98" t="str">
            <v>3333333333</v>
          </cell>
          <cell r="E98" t="str">
            <v>04001</v>
          </cell>
        </row>
        <row r="99">
          <cell r="B99" t="str">
            <v>小児看護専門看護師　公益社団法人日本看護協会</v>
          </cell>
          <cell r="D99" t="str">
            <v>3333333333</v>
          </cell>
          <cell r="E99" t="str">
            <v>04002</v>
          </cell>
        </row>
        <row r="100">
          <cell r="B100" t="str">
            <v>精神看護専門看護師　公益社団法人日本看護協会</v>
          </cell>
          <cell r="D100" t="str">
            <v>3333333333</v>
          </cell>
          <cell r="E100" t="str">
            <v>04003</v>
          </cell>
        </row>
        <row r="101">
          <cell r="B101" t="str">
            <v>地域看護専門看護師　公益社団法人日本看護協会</v>
          </cell>
          <cell r="D101" t="str">
            <v>3333333333</v>
          </cell>
          <cell r="E101" t="str">
            <v>04004</v>
          </cell>
        </row>
        <row r="102">
          <cell r="B102" t="str">
            <v>母性看護専門看護師　公益社団法人日本看護協会</v>
          </cell>
          <cell r="D102" t="str">
            <v>3333333333</v>
          </cell>
          <cell r="E102" t="str">
            <v>04005</v>
          </cell>
        </row>
        <row r="103">
          <cell r="B103" t="str">
            <v>老人看護専門看護師　公益社団法人日本看護協会</v>
          </cell>
          <cell r="D103" t="str">
            <v>3333333333</v>
          </cell>
          <cell r="E103" t="str">
            <v>04006</v>
          </cell>
        </row>
        <row r="104">
          <cell r="B104" t="str">
            <v>がん化学療法看護認定看護師　公益社団法人日本看護協会</v>
          </cell>
          <cell r="D104" t="str">
            <v>3333333333</v>
          </cell>
          <cell r="E104" t="str">
            <v>04007</v>
          </cell>
        </row>
        <row r="105">
          <cell r="B105" t="str">
            <v>がん性疼痛看護認定看護師　公益社団法人日本看護協会</v>
          </cell>
          <cell r="D105" t="str">
            <v>3333333333</v>
          </cell>
          <cell r="E105" t="str">
            <v>04008</v>
          </cell>
        </row>
        <row r="106">
          <cell r="B106" t="str">
            <v>感染管理認定看護師　公益社団法人日本看護協会</v>
          </cell>
          <cell r="D106" t="str">
            <v>3333333333</v>
          </cell>
          <cell r="E106" t="str">
            <v>04009</v>
          </cell>
        </row>
        <row r="107">
          <cell r="B107" t="str">
            <v>救急看護認定看護師　公益社団法人日本看護協会</v>
          </cell>
          <cell r="D107" t="str">
            <v>3333333333</v>
          </cell>
          <cell r="E107" t="str">
            <v>04010</v>
          </cell>
        </row>
        <row r="108">
          <cell r="B108" t="str">
            <v>手術看護認定看護師　公益社団法人日本看護協会</v>
          </cell>
          <cell r="D108" t="str">
            <v>3333333333</v>
          </cell>
          <cell r="E108" t="str">
            <v>04011</v>
          </cell>
        </row>
        <row r="109">
          <cell r="B109" t="str">
            <v>小児救急看護認定看護師　公益社団法人日本看護協会</v>
          </cell>
          <cell r="D109" t="str">
            <v>3333333333</v>
          </cell>
          <cell r="E109" t="str">
            <v>04012</v>
          </cell>
        </row>
        <row r="110">
          <cell r="B110" t="str">
            <v>新生児集中ケア認定看護師　公益社団法人日本看護協会</v>
          </cell>
          <cell r="D110" t="str">
            <v>3333333333</v>
          </cell>
          <cell r="E110" t="str">
            <v>04013</v>
          </cell>
        </row>
        <row r="111">
          <cell r="B111" t="str">
            <v>摂食・嚥下障害看護認定看護師　公益社団法人日本看護協会</v>
          </cell>
          <cell r="D111" t="str">
            <v>3333333333</v>
          </cell>
          <cell r="E111" t="str">
            <v>04014</v>
          </cell>
        </row>
        <row r="112">
          <cell r="B112" t="str">
            <v>透析看護認定看護師　公益社団法人日本看護協会</v>
          </cell>
          <cell r="D112" t="str">
            <v>3333333333</v>
          </cell>
          <cell r="E112" t="str">
            <v>04015</v>
          </cell>
        </row>
        <row r="113">
          <cell r="B113" t="str">
            <v>糖尿病看護認定看護師　公益社団法人日本看護協会</v>
          </cell>
          <cell r="D113" t="str">
            <v>3333333333</v>
          </cell>
          <cell r="E113" t="str">
            <v>04016</v>
          </cell>
        </row>
        <row r="114">
          <cell r="B114" t="str">
            <v>乳がん看護認定看護師　公益社団法人日本看護協会</v>
          </cell>
          <cell r="D114" t="str">
            <v>3333333333</v>
          </cell>
          <cell r="E114" t="str">
            <v>04017</v>
          </cell>
        </row>
        <row r="115">
          <cell r="B115" t="str">
            <v>訪問看護認定看護師　公益社団法人日本看護協会</v>
          </cell>
          <cell r="D115" t="str">
            <v>3333333333</v>
          </cell>
          <cell r="E115" t="str">
            <v>04018</v>
          </cell>
        </row>
        <row r="116">
          <cell r="B116" t="str">
            <v>感染症看護専門看護師　公益社団法人日本看護協会</v>
          </cell>
          <cell r="D116" t="str">
            <v>3333333333</v>
          </cell>
          <cell r="E116" t="str">
            <v>04019</v>
          </cell>
        </row>
        <row r="117">
          <cell r="B117" t="str">
            <v>急性・重症患者看護専門看護師　公益社団法人日本看護協会</v>
          </cell>
          <cell r="D117" t="str">
            <v>3333333333</v>
          </cell>
          <cell r="E117" t="str">
            <v>04020</v>
          </cell>
        </row>
        <row r="118">
          <cell r="B118" t="str">
            <v>慢性疾患看護専門看護師　公益社団法人日本看護協会</v>
          </cell>
          <cell r="D118" t="str">
            <v>3333333333</v>
          </cell>
          <cell r="E118" t="str">
            <v>04021</v>
          </cell>
        </row>
        <row r="119">
          <cell r="B119" t="str">
            <v>緩和ケア認定看護師　公益社団法人日本看護協会</v>
          </cell>
          <cell r="D119" t="str">
            <v>3333333333</v>
          </cell>
          <cell r="E119" t="str">
            <v>04022</v>
          </cell>
        </row>
        <row r="120">
          <cell r="B120" t="str">
            <v>集中ケア認定看護師　公益社団法人日本看護協会</v>
          </cell>
          <cell r="D120" t="str">
            <v>3333333333</v>
          </cell>
          <cell r="E120" t="str">
            <v>04023</v>
          </cell>
        </row>
        <row r="121">
          <cell r="B121" t="str">
            <v>認知症看護認定看護師　公益社団法人日本看護協会</v>
          </cell>
          <cell r="D121" t="str">
            <v>3333333333</v>
          </cell>
          <cell r="E121" t="str">
            <v>04024</v>
          </cell>
        </row>
        <row r="122">
          <cell r="B122" t="str">
            <v>皮膚・排泄ケア認定看護師　公益社団法人日本看護協会</v>
          </cell>
          <cell r="D122" t="str">
            <v>3333333333</v>
          </cell>
          <cell r="E122" t="str">
            <v>04025</v>
          </cell>
        </row>
        <row r="123">
          <cell r="B123" t="str">
            <v>不妊症看護認定看護師　公益社団法人日本看護協会</v>
          </cell>
          <cell r="D123" t="str">
            <v>3333333333</v>
          </cell>
          <cell r="E123" t="str">
            <v>04026</v>
          </cell>
        </row>
        <row r="124">
          <cell r="B124" t="str">
            <v>がん放射線療法看護認定看護師　公益社団法人日本看護協会</v>
          </cell>
          <cell r="D124" t="str">
            <v>3333333333</v>
          </cell>
          <cell r="E124" t="str">
            <v>04027</v>
          </cell>
        </row>
      </sheetData>
      <sheetData sheetId="57">
        <row r="5">
          <cell r="B5" t="str">
            <v>医師</v>
          </cell>
          <cell r="D5" t="str">
            <v>3333333333</v>
          </cell>
          <cell r="E5" t="str">
            <v>00001</v>
          </cell>
        </row>
        <row r="6">
          <cell r="B6" t="str">
            <v>歯科医師</v>
          </cell>
          <cell r="D6" t="str">
            <v>3333333333</v>
          </cell>
          <cell r="E6" t="str">
            <v>00002</v>
          </cell>
        </row>
        <row r="7">
          <cell r="B7" t="str">
            <v>薬剤師</v>
          </cell>
          <cell r="D7" t="str">
            <v>3333333333</v>
          </cell>
          <cell r="E7" t="str">
            <v>00003</v>
          </cell>
        </row>
        <row r="8">
          <cell r="B8" t="str">
            <v>看護師</v>
          </cell>
          <cell r="D8" t="str">
            <v>3333333333</v>
          </cell>
          <cell r="E8" t="str">
            <v>00004</v>
          </cell>
        </row>
        <row r="9">
          <cell r="B9" t="str">
            <v>准看護師</v>
          </cell>
          <cell r="D9" t="str">
            <v>3333333333</v>
          </cell>
          <cell r="E9" t="str">
            <v>00012</v>
          </cell>
        </row>
        <row r="10">
          <cell r="B10" t="str">
            <v>助産師</v>
          </cell>
          <cell r="D10" t="str">
            <v>3333333333</v>
          </cell>
          <cell r="E10" t="str">
            <v>00005</v>
          </cell>
        </row>
        <row r="11">
          <cell r="B11" t="str">
            <v>歯科衛生士</v>
          </cell>
          <cell r="D11" t="str">
            <v>3333333333</v>
          </cell>
          <cell r="E11" t="str">
            <v>00006</v>
          </cell>
        </row>
        <row r="12">
          <cell r="B12" t="str">
            <v>診療放射線技師</v>
          </cell>
          <cell r="D12" t="str">
            <v>3333333333</v>
          </cell>
          <cell r="E12" t="str">
            <v>00007</v>
          </cell>
        </row>
        <row r="13">
          <cell r="B13" t="str">
            <v>理学療法士</v>
          </cell>
          <cell r="D13" t="str">
            <v>3333333333</v>
          </cell>
          <cell r="E13" t="str">
            <v>00008</v>
          </cell>
        </row>
        <row r="14">
          <cell r="B14" t="str">
            <v>作業療法士</v>
          </cell>
          <cell r="D14" t="str">
            <v>3333333333</v>
          </cell>
          <cell r="E14" t="str">
            <v>00009</v>
          </cell>
        </row>
        <row r="15">
          <cell r="B15" t="str">
            <v>管理栄養士</v>
          </cell>
          <cell r="D15" t="str">
            <v>3333333333</v>
          </cell>
          <cell r="E15" t="str">
            <v>00010</v>
          </cell>
        </row>
        <row r="16">
          <cell r="B16" t="str">
            <v>栄養士</v>
          </cell>
          <cell r="D16" t="str">
            <v>3333333333</v>
          </cell>
          <cell r="E16" t="str">
            <v>00011</v>
          </cell>
        </row>
        <row r="17">
          <cell r="B17" t="str">
            <v>社会福祉士</v>
          </cell>
          <cell r="D17" t="str">
            <v>3333333333</v>
          </cell>
          <cell r="E17" t="str">
            <v>d0001</v>
          </cell>
        </row>
        <row r="18">
          <cell r="B18" t="str">
            <v>社会福祉士</v>
          </cell>
          <cell r="D18" t="str">
            <v>3333333333</v>
          </cell>
          <cell r="E18" t="str">
            <v>d0057</v>
          </cell>
        </row>
        <row r="19">
          <cell r="B19" t="str">
            <v>医療ソーシャルワーカー</v>
          </cell>
          <cell r="D19" t="str">
            <v>3333333333</v>
          </cell>
          <cell r="E19" t="str">
            <v>d0003</v>
          </cell>
        </row>
        <row r="20">
          <cell r="B20" t="str">
            <v>医療社会事業従事者（医療ソーシャルワーカー等）</v>
          </cell>
          <cell r="D20" t="str">
            <v>3333333333</v>
          </cell>
          <cell r="E20" t="str">
            <v>d0004</v>
          </cell>
        </row>
        <row r="21">
          <cell r="B21" t="str">
            <v>精神保健福祉士</v>
          </cell>
          <cell r="D21" t="str">
            <v>3333333333</v>
          </cell>
          <cell r="E21" t="str">
            <v>d0005</v>
          </cell>
        </row>
        <row r="22">
          <cell r="B22" t="str">
            <v>精神保健福祉士</v>
          </cell>
          <cell r="D22" t="str">
            <v>3333333333</v>
          </cell>
          <cell r="E22" t="str">
            <v>d0058</v>
          </cell>
        </row>
        <row r="23">
          <cell r="B23" t="str">
            <v>臨床工学技士</v>
          </cell>
          <cell r="D23" t="str">
            <v>3333333333</v>
          </cell>
          <cell r="E23" t="str">
            <v>d0006</v>
          </cell>
        </row>
        <row r="24">
          <cell r="B24" t="str">
            <v>臨床工学技師</v>
          </cell>
          <cell r="D24" t="str">
            <v>3333333333</v>
          </cell>
          <cell r="E24" t="str">
            <v>d0007</v>
          </cell>
        </row>
        <row r="25">
          <cell r="B25" t="str">
            <v>臨床心理士</v>
          </cell>
          <cell r="D25" t="str">
            <v>3333333333</v>
          </cell>
          <cell r="E25" t="str">
            <v>d0008</v>
          </cell>
        </row>
        <row r="26">
          <cell r="B26" t="str">
            <v>臨床検査技師・衛生検査技師</v>
          </cell>
          <cell r="D26" t="str">
            <v>3333333333</v>
          </cell>
          <cell r="E26" t="str">
            <v>d0010</v>
          </cell>
        </row>
        <row r="27">
          <cell r="B27" t="str">
            <v>臨床検査技師</v>
          </cell>
          <cell r="D27" t="str">
            <v>3333333333</v>
          </cell>
          <cell r="E27" t="str">
            <v>d0011</v>
          </cell>
        </row>
        <row r="28">
          <cell r="B28" t="str">
            <v>衛生検査技師</v>
          </cell>
          <cell r="D28" t="str">
            <v>3333333333</v>
          </cell>
          <cell r="E28" t="str">
            <v>d0012</v>
          </cell>
        </row>
        <row r="29">
          <cell r="B29" t="str">
            <v>日本臨床細胞学会細胞検査士</v>
          </cell>
          <cell r="D29" t="str">
            <v>3333333333</v>
          </cell>
          <cell r="E29" t="str">
            <v>d0014</v>
          </cell>
        </row>
        <row r="30">
          <cell r="B30" t="str">
            <v>視能訓練士</v>
          </cell>
          <cell r="D30" t="str">
            <v>3333333333</v>
          </cell>
          <cell r="E30" t="str">
            <v>d0015</v>
          </cell>
        </row>
        <row r="31">
          <cell r="B31" t="str">
            <v>視能訓練士</v>
          </cell>
          <cell r="D31" t="str">
            <v>3333333333</v>
          </cell>
          <cell r="E31" t="str">
            <v>d0065</v>
          </cell>
        </row>
        <row r="32">
          <cell r="B32" t="str">
            <v>医療社会事業従事者</v>
          </cell>
          <cell r="D32" t="str">
            <v>3333333333</v>
          </cell>
          <cell r="E32" t="str">
            <v>d0018</v>
          </cell>
        </row>
        <row r="33">
          <cell r="B33" t="str">
            <v>健康運動指導士</v>
          </cell>
          <cell r="D33" t="str">
            <v>3333333333</v>
          </cell>
          <cell r="E33" t="str">
            <v>d0019</v>
          </cell>
        </row>
        <row r="34">
          <cell r="B34" t="str">
            <v>看護補助者</v>
          </cell>
          <cell r="D34" t="str">
            <v>3333333333</v>
          </cell>
          <cell r="E34" t="str">
            <v>d0020</v>
          </cell>
        </row>
        <row r="35">
          <cell r="B35" t="str">
            <v>看護業務補助者</v>
          </cell>
          <cell r="D35" t="str">
            <v>3333333333</v>
          </cell>
          <cell r="E35" t="str">
            <v>d0021</v>
          </cell>
        </row>
        <row r="36">
          <cell r="B36" t="str">
            <v>臨床心理士</v>
          </cell>
          <cell r="D36" t="str">
            <v>3333333333</v>
          </cell>
          <cell r="E36" t="str">
            <v>d0024</v>
          </cell>
        </row>
        <row r="37">
          <cell r="B37" t="str">
            <v>臨床工学技士</v>
          </cell>
          <cell r="D37" t="str">
            <v>3333333333</v>
          </cell>
          <cell r="E37" t="str">
            <v>d0025</v>
          </cell>
        </row>
        <row r="38">
          <cell r="B38" t="str">
            <v>保健師</v>
          </cell>
          <cell r="D38" t="str">
            <v>3333333333</v>
          </cell>
          <cell r="E38" t="str">
            <v>d0027</v>
          </cell>
        </row>
        <row r="39">
          <cell r="B39" t="str">
            <v>保健師</v>
          </cell>
          <cell r="D39" t="str">
            <v>3333333333</v>
          </cell>
          <cell r="E39" t="str">
            <v>d0070</v>
          </cell>
        </row>
        <row r="40">
          <cell r="B40" t="str">
            <v>歯科助手</v>
          </cell>
          <cell r="D40" t="str">
            <v>3333333333</v>
          </cell>
          <cell r="E40" t="str">
            <v>d0031</v>
          </cell>
        </row>
        <row r="41">
          <cell r="B41" t="str">
            <v>歯科助手</v>
          </cell>
          <cell r="D41" t="str">
            <v>3333333333</v>
          </cell>
          <cell r="E41" t="str">
            <v>d0071</v>
          </cell>
        </row>
        <row r="42">
          <cell r="B42" t="str">
            <v>歯科技工士</v>
          </cell>
          <cell r="D42" t="str">
            <v>3333333333</v>
          </cell>
          <cell r="E42" t="str">
            <v>d0032</v>
          </cell>
        </row>
        <row r="43">
          <cell r="B43" t="str">
            <v>歯科技工士</v>
          </cell>
          <cell r="D43" t="str">
            <v>3333333333</v>
          </cell>
          <cell r="E43" t="str">
            <v>d0072</v>
          </cell>
        </row>
        <row r="44">
          <cell r="B44" t="str">
            <v>言語聴覚士（ＳＴ）</v>
          </cell>
          <cell r="D44" t="str">
            <v>3333333333</v>
          </cell>
          <cell r="E44" t="str">
            <v>d0038</v>
          </cell>
        </row>
        <row r="45">
          <cell r="B45" t="str">
            <v>言語聴覚士（ＳＴ）</v>
          </cell>
          <cell r="D45" t="str">
            <v>3333333333</v>
          </cell>
          <cell r="E45" t="str">
            <v>d0074</v>
          </cell>
        </row>
        <row r="46">
          <cell r="B46" t="str">
            <v>精神保健福祉士</v>
          </cell>
          <cell r="D46" t="str">
            <v>3333333333</v>
          </cell>
          <cell r="E46" t="str">
            <v>d0040</v>
          </cell>
        </row>
        <row r="47">
          <cell r="B47" t="str">
            <v>診療エックス線技師</v>
          </cell>
          <cell r="D47" t="str">
            <v>3333333333</v>
          </cell>
          <cell r="E47" t="str">
            <v>d0041</v>
          </cell>
        </row>
        <row r="48">
          <cell r="B48" t="str">
            <v>あん摩マッサージ指圧師・はり師・きゅう師・柔道整復師</v>
          </cell>
          <cell r="D48" t="str">
            <v>3333333333</v>
          </cell>
          <cell r="E48" t="str">
            <v>d0044</v>
          </cell>
        </row>
        <row r="49">
          <cell r="B49" t="str">
            <v>事務職員</v>
          </cell>
          <cell r="D49" t="str">
            <v>3333333333</v>
          </cell>
          <cell r="E49" t="str">
            <v>d0048</v>
          </cell>
        </row>
        <row r="50">
          <cell r="B50" t="str">
            <v>その他技術員</v>
          </cell>
          <cell r="D50" t="str">
            <v>3333333333</v>
          </cell>
          <cell r="E50" t="str">
            <v>d0050</v>
          </cell>
        </row>
        <row r="51">
          <cell r="B51" t="str">
            <v>日本糖尿病療養指導士認定機構の日本糖尿病療養指導士（ＣＤＥＪ）</v>
          </cell>
          <cell r="D51" t="str">
            <v>3333333333</v>
          </cell>
          <cell r="E51" t="str">
            <v>d0052</v>
          </cell>
        </row>
        <row r="52">
          <cell r="B52" t="str">
            <v>地域で認定した糖尿病療養指導士（ＬＣＤＥ）</v>
          </cell>
          <cell r="D52" t="str">
            <v>3333333333</v>
          </cell>
          <cell r="E52" t="str">
            <v>d0053</v>
          </cell>
        </row>
        <row r="53">
          <cell r="B53" t="str">
            <v>「東京都医師会糖尿病予防推進医講習会」の受講者</v>
          </cell>
          <cell r="D53" t="str">
            <v>3333333333</v>
          </cell>
          <cell r="E53" t="str">
            <v>d0054</v>
          </cell>
        </row>
        <row r="54">
          <cell r="B54" t="str">
            <v>その他医療従事者</v>
          </cell>
          <cell r="D54" t="str">
            <v>3333333333</v>
          </cell>
          <cell r="E54" t="str">
            <v>99999</v>
          </cell>
        </row>
      </sheetData>
      <sheetData sheetId="58"/>
      <sheetData sheetId="59"/>
      <sheetData sheetId="60"/>
      <sheetData sheetId="61"/>
      <sheetData sheetId="62">
        <row r="5">
          <cell r="B5" t="str">
            <v>英語</v>
          </cell>
        </row>
      </sheetData>
      <sheetData sheetId="63"/>
      <sheetData sheetId="64">
        <row r="5">
          <cell r="B5" t="str">
            <v>看護師</v>
          </cell>
        </row>
      </sheetData>
      <sheetData sheetId="65"/>
      <sheetData sheetId="66"/>
      <sheetData sheetId="67"/>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txDef>
      <a:spPr>
        <a:solidFill>
          <a:schemeClr val="lt1"/>
        </a:solidFill>
        <a:ln w="9525" cmpd="sng">
          <a:solidFill>
            <a:schemeClr val="lt1">
              <a:shade val="50000"/>
            </a:schemeClr>
          </a:solidFill>
        </a:ln>
      </a:spPr>
      <a:bodyPr vertOverflow="clip" horzOverflow="clip" wrap="square" rtlCol="0" anchor="t"/>
      <a:lstStyle>
        <a:defPPr>
          <a:defRPr kumimoji="1" sz="1000">
            <a:latin typeface="メイリオ" panose="020B0604030504040204" pitchFamily="50" charset="-128"/>
            <a:ea typeface="メイリオ" panose="020B0604030504040204" pitchFamily="50" charset="-128"/>
          </a:defRPr>
        </a:defPPr>
      </a:lstStyle>
      <a:style>
        <a:lnRef idx="0">
          <a:scrgbClr r="0" g="0" b="0"/>
        </a:lnRef>
        <a:fillRef idx="0">
          <a:scrgbClr r="0" g="0" b="0"/>
        </a:fillRef>
        <a:effectRef idx="0">
          <a:scrgbClr r="0" g="0" b="0"/>
        </a:effectRef>
        <a:fontRef idx="minor">
          <a:schemeClr val="dk1"/>
        </a:fontRef>
      </a:style>
    </a:txDef>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0.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54.xml.rels><?xml version="1.0" encoding="UTF-8" standalone="yes"?>
<Relationships xmlns="http://schemas.openxmlformats.org/package/2006/relationships"><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7"/>
  <dimension ref="A1:G2296"/>
  <sheetViews>
    <sheetView showGridLines="0" zoomScaleNormal="100" workbookViewId="0">
      <pane ySplit="4" topLeftCell="A5" activePane="bottomLeft" state="frozen"/>
      <selection pane="bottomLeft"/>
    </sheetView>
  </sheetViews>
  <sheetFormatPr defaultColWidth="4.9140625" defaultRowHeight="16" x14ac:dyDescent="0.55000000000000004"/>
  <cols>
    <col min="2" max="2" width="23.9140625" customWidth="1"/>
    <col min="3" max="3" width="23.9140625" bestFit="1" customWidth="1"/>
    <col min="4" max="4" width="8.6640625" customWidth="1"/>
    <col min="5" max="5" width="50.6640625" customWidth="1"/>
    <col min="6" max="6" width="7.5" style="47" bestFit="1" customWidth="1"/>
    <col min="7" max="7" width="29.6640625" customWidth="1"/>
    <col min="8" max="8" width="16.9140625" customWidth="1"/>
  </cols>
  <sheetData>
    <row r="1" spans="1:7" x14ac:dyDescent="0.55000000000000004">
      <c r="A1" s="4">
        <f>COLUMN()</f>
        <v>1</v>
      </c>
      <c r="B1" s="4">
        <f>COLUMN()</f>
        <v>2</v>
      </c>
      <c r="C1" s="4">
        <f>COLUMN()</f>
        <v>3</v>
      </c>
      <c r="D1" s="4">
        <f>COLUMN()</f>
        <v>4</v>
      </c>
      <c r="E1" s="4">
        <f>COLUMN()</f>
        <v>5</v>
      </c>
      <c r="F1" s="4">
        <f>COLUMN()</f>
        <v>6</v>
      </c>
      <c r="G1" s="4">
        <f>COLUMN()</f>
        <v>7</v>
      </c>
    </row>
    <row r="2" spans="1:7" x14ac:dyDescent="0.55000000000000004">
      <c r="E2" s="15"/>
      <c r="F2" s="46"/>
      <c r="G2" s="13"/>
    </row>
    <row r="4" spans="1:7" x14ac:dyDescent="0.55000000000000004">
      <c r="B4" s="2" t="s">
        <v>0</v>
      </c>
      <c r="C4" s="2" t="s">
        <v>427</v>
      </c>
      <c r="D4" s="2" t="s">
        <v>37</v>
      </c>
      <c r="E4" s="2" t="s">
        <v>429</v>
      </c>
      <c r="F4" s="2" t="s">
        <v>6352</v>
      </c>
      <c r="G4" s="107" t="s">
        <v>673</v>
      </c>
    </row>
    <row r="5" spans="1:7" x14ac:dyDescent="0.55000000000000004">
      <c r="B5" s="1" t="s">
        <v>1017</v>
      </c>
      <c r="C5" s="1" t="s">
        <v>1018</v>
      </c>
      <c r="D5" s="1">
        <v>1</v>
      </c>
      <c r="E5" s="106" t="s">
        <v>2</v>
      </c>
      <c r="F5" s="45"/>
      <c r="G5" s="5"/>
    </row>
    <row r="6" spans="1:7" x14ac:dyDescent="0.55000000000000004">
      <c r="B6" s="1" t="s">
        <v>1017</v>
      </c>
      <c r="C6" s="1" t="s">
        <v>1018</v>
      </c>
      <c r="D6" s="1">
        <v>2</v>
      </c>
      <c r="E6" s="106" t="s">
        <v>278</v>
      </c>
      <c r="F6" s="45"/>
      <c r="G6" s="5"/>
    </row>
    <row r="7" spans="1:7" x14ac:dyDescent="0.55000000000000004">
      <c r="B7" s="1" t="s">
        <v>1017</v>
      </c>
      <c r="C7" s="1" t="s">
        <v>1018</v>
      </c>
      <c r="D7" s="1">
        <v>3</v>
      </c>
      <c r="E7" s="5" t="s">
        <v>1</v>
      </c>
      <c r="F7" s="45"/>
      <c r="G7" s="5"/>
    </row>
    <row r="8" spans="1:7" x14ac:dyDescent="0.55000000000000004">
      <c r="B8" s="1" t="s">
        <v>1017</v>
      </c>
      <c r="C8" s="1" t="s">
        <v>1018</v>
      </c>
      <c r="D8" s="1">
        <v>4</v>
      </c>
      <c r="E8" s="106" t="s">
        <v>97</v>
      </c>
      <c r="F8" s="45"/>
      <c r="G8" s="5"/>
    </row>
    <row r="9" spans="1:7" x14ac:dyDescent="0.55000000000000004">
      <c r="B9" s="1" t="s">
        <v>1017</v>
      </c>
      <c r="C9" s="1" t="s">
        <v>1018</v>
      </c>
      <c r="D9" s="1">
        <v>5</v>
      </c>
      <c r="E9" s="5" t="s">
        <v>3</v>
      </c>
      <c r="F9" s="45"/>
      <c r="G9" s="5"/>
    </row>
    <row r="10" spans="1:7" x14ac:dyDescent="0.55000000000000004">
      <c r="B10" s="1" t="s">
        <v>1017</v>
      </c>
      <c r="C10" s="1" t="s">
        <v>1018</v>
      </c>
      <c r="D10" s="1">
        <v>6</v>
      </c>
      <c r="E10" s="5" t="s">
        <v>4</v>
      </c>
      <c r="F10" s="45"/>
      <c r="G10" s="5"/>
    </row>
    <row r="11" spans="1:7" x14ac:dyDescent="0.55000000000000004">
      <c r="B11" s="1" t="s">
        <v>1017</v>
      </c>
      <c r="C11" s="1" t="s">
        <v>1018</v>
      </c>
      <c r="D11" s="1">
        <v>7</v>
      </c>
      <c r="E11" s="5" t="s">
        <v>5</v>
      </c>
      <c r="F11" s="45"/>
      <c r="G11" s="5"/>
    </row>
    <row r="12" spans="1:7" x14ac:dyDescent="0.55000000000000004">
      <c r="B12" s="1" t="s">
        <v>1017</v>
      </c>
      <c r="C12" s="1" t="s">
        <v>1018</v>
      </c>
      <c r="D12" s="1">
        <v>8</v>
      </c>
      <c r="E12" s="5" t="s">
        <v>6</v>
      </c>
      <c r="F12" s="45"/>
      <c r="G12" s="5"/>
    </row>
    <row r="13" spans="1:7" x14ac:dyDescent="0.55000000000000004">
      <c r="B13" s="1" t="s">
        <v>1017</v>
      </c>
      <c r="C13" s="1" t="s">
        <v>1018</v>
      </c>
      <c r="D13" s="1">
        <v>9</v>
      </c>
      <c r="E13" s="5" t="s">
        <v>266</v>
      </c>
      <c r="F13" s="45"/>
      <c r="G13" s="5"/>
    </row>
    <row r="14" spans="1:7" x14ac:dyDescent="0.55000000000000004">
      <c r="B14" s="1" t="s">
        <v>1017</v>
      </c>
      <c r="C14" s="1" t="s">
        <v>1018</v>
      </c>
      <c r="D14" s="1">
        <v>10</v>
      </c>
      <c r="E14" s="106" t="s">
        <v>281</v>
      </c>
      <c r="F14" s="45"/>
      <c r="G14" s="5"/>
    </row>
    <row r="15" spans="1:7" x14ac:dyDescent="0.55000000000000004">
      <c r="B15" s="1" t="s">
        <v>1017</v>
      </c>
      <c r="C15" s="1" t="s">
        <v>1018</v>
      </c>
      <c r="D15" s="1">
        <v>11</v>
      </c>
      <c r="E15" s="5" t="s">
        <v>282</v>
      </c>
      <c r="F15" s="45"/>
      <c r="G15" s="5"/>
    </row>
    <row r="16" spans="1:7" x14ac:dyDescent="0.55000000000000004">
      <c r="B16" s="1" t="s">
        <v>1017</v>
      </c>
      <c r="C16" s="1" t="s">
        <v>1018</v>
      </c>
      <c r="D16" s="1">
        <v>12</v>
      </c>
      <c r="E16" s="5" t="s">
        <v>7</v>
      </c>
      <c r="F16" s="45"/>
      <c r="G16" s="5"/>
    </row>
    <row r="17" spans="2:7" x14ac:dyDescent="0.55000000000000004">
      <c r="B17" s="1" t="s">
        <v>1017</v>
      </c>
      <c r="C17" s="1" t="s">
        <v>1018</v>
      </c>
      <c r="D17" s="1">
        <v>13</v>
      </c>
      <c r="E17" s="5" t="s">
        <v>8</v>
      </c>
      <c r="F17" s="45"/>
      <c r="G17" s="5"/>
    </row>
    <row r="18" spans="2:7" x14ac:dyDescent="0.55000000000000004">
      <c r="B18" s="1" t="s">
        <v>1017</v>
      </c>
      <c r="C18" s="1" t="s">
        <v>1018</v>
      </c>
      <c r="D18" s="1">
        <v>14</v>
      </c>
      <c r="E18" s="5" t="s">
        <v>9</v>
      </c>
      <c r="F18" s="45"/>
      <c r="G18" s="5"/>
    </row>
    <row r="19" spans="2:7" x14ac:dyDescent="0.55000000000000004">
      <c r="B19" s="1" t="s">
        <v>1017</v>
      </c>
      <c r="C19" s="1" t="s">
        <v>1018</v>
      </c>
      <c r="D19" s="1">
        <v>15</v>
      </c>
      <c r="E19" s="5" t="s">
        <v>10</v>
      </c>
      <c r="F19" s="45" t="s">
        <v>6356</v>
      </c>
      <c r="G19" s="5"/>
    </row>
    <row r="20" spans="2:7" x14ac:dyDescent="0.55000000000000004">
      <c r="B20" s="1" t="s">
        <v>1017</v>
      </c>
      <c r="C20" s="1" t="s">
        <v>1018</v>
      </c>
      <c r="D20" s="1">
        <v>16</v>
      </c>
      <c r="E20" s="5" t="s">
        <v>11</v>
      </c>
      <c r="F20" s="45"/>
      <c r="G20" s="5"/>
    </row>
    <row r="21" spans="2:7" x14ac:dyDescent="0.55000000000000004">
      <c r="B21" s="1" t="s">
        <v>1017</v>
      </c>
      <c r="C21" s="1" t="s">
        <v>1018</v>
      </c>
      <c r="D21" s="1">
        <v>17</v>
      </c>
      <c r="E21" s="5" t="s">
        <v>12</v>
      </c>
      <c r="F21" s="45" t="s">
        <v>6356</v>
      </c>
      <c r="G21" s="6"/>
    </row>
    <row r="22" spans="2:7" x14ac:dyDescent="0.55000000000000004">
      <c r="B22" s="1" t="s">
        <v>1017</v>
      </c>
      <c r="C22" s="1" t="s">
        <v>1018</v>
      </c>
      <c r="D22" s="1">
        <v>18</v>
      </c>
      <c r="E22" s="5" t="s">
        <v>13</v>
      </c>
      <c r="F22" s="45" t="s">
        <v>6356</v>
      </c>
      <c r="G22" s="5"/>
    </row>
    <row r="23" spans="2:7" x14ac:dyDescent="0.55000000000000004">
      <c r="B23" s="1" t="s">
        <v>1017</v>
      </c>
      <c r="C23" s="1" t="s">
        <v>1018</v>
      </c>
      <c r="D23" s="1">
        <v>19</v>
      </c>
      <c r="E23" s="5" t="s">
        <v>14</v>
      </c>
      <c r="F23" s="45" t="s">
        <v>6356</v>
      </c>
      <c r="G23" s="5"/>
    </row>
    <row r="24" spans="2:7" x14ac:dyDescent="0.55000000000000004">
      <c r="B24" s="1" t="s">
        <v>1017</v>
      </c>
      <c r="C24" s="1" t="s">
        <v>1018</v>
      </c>
      <c r="D24" s="1">
        <v>20</v>
      </c>
      <c r="E24" s="5" t="s">
        <v>15</v>
      </c>
      <c r="F24" s="45" t="s">
        <v>6356</v>
      </c>
      <c r="G24" s="5"/>
    </row>
    <row r="25" spans="2:7" x14ac:dyDescent="0.55000000000000004">
      <c r="B25" s="1" t="s">
        <v>1017</v>
      </c>
      <c r="C25" s="1" t="s">
        <v>1018</v>
      </c>
      <c r="D25" s="1">
        <v>21</v>
      </c>
      <c r="E25" s="5" t="s">
        <v>1019</v>
      </c>
      <c r="F25" s="45"/>
      <c r="G25" s="5"/>
    </row>
    <row r="26" spans="2:7" x14ac:dyDescent="0.55000000000000004">
      <c r="B26" s="1" t="s">
        <v>1017</v>
      </c>
      <c r="C26" s="1" t="s">
        <v>1018</v>
      </c>
      <c r="D26" s="1">
        <v>22</v>
      </c>
      <c r="E26" s="5" t="s">
        <v>1020</v>
      </c>
      <c r="F26" s="45" t="s">
        <v>6356</v>
      </c>
      <c r="G26" s="5"/>
    </row>
    <row r="27" spans="2:7" x14ac:dyDescent="0.55000000000000004">
      <c r="B27" s="1" t="s">
        <v>1017</v>
      </c>
      <c r="C27" s="1" t="s">
        <v>1018</v>
      </c>
      <c r="D27" s="1">
        <v>23</v>
      </c>
      <c r="E27" s="5" t="s">
        <v>1021</v>
      </c>
      <c r="F27" s="45"/>
      <c r="G27" s="5"/>
    </row>
    <row r="28" spans="2:7" x14ac:dyDescent="0.55000000000000004">
      <c r="B28" s="1" t="s">
        <v>1017</v>
      </c>
      <c r="C28" s="1" t="s">
        <v>1018</v>
      </c>
      <c r="D28" s="1">
        <v>24</v>
      </c>
      <c r="E28" s="5" t="s">
        <v>16</v>
      </c>
      <c r="F28" s="45"/>
      <c r="G28" s="5"/>
    </row>
    <row r="29" spans="2:7" x14ac:dyDescent="0.55000000000000004">
      <c r="B29" s="1" t="s">
        <v>1017</v>
      </c>
      <c r="C29" s="1" t="s">
        <v>1018</v>
      </c>
      <c r="D29" s="1">
        <v>25</v>
      </c>
      <c r="E29" s="5" t="s">
        <v>17</v>
      </c>
      <c r="F29" s="45"/>
      <c r="G29" s="5"/>
    </row>
    <row r="30" spans="2:7" x14ac:dyDescent="0.55000000000000004">
      <c r="B30" s="1" t="s">
        <v>1017</v>
      </c>
      <c r="C30" s="1" t="s">
        <v>1018</v>
      </c>
      <c r="D30" s="1">
        <v>26</v>
      </c>
      <c r="E30" s="5" t="s">
        <v>18</v>
      </c>
      <c r="F30" s="45"/>
      <c r="G30" s="5"/>
    </row>
    <row r="31" spans="2:7" x14ac:dyDescent="0.55000000000000004">
      <c r="B31" s="1" t="s">
        <v>1017</v>
      </c>
      <c r="C31" s="1" t="s">
        <v>1018</v>
      </c>
      <c r="D31" s="1">
        <v>27</v>
      </c>
      <c r="E31" s="5" t="s">
        <v>19</v>
      </c>
      <c r="F31" s="45"/>
      <c r="G31" s="5"/>
    </row>
    <row r="32" spans="2:7" x14ac:dyDescent="0.55000000000000004">
      <c r="B32" s="1" t="s">
        <v>1017</v>
      </c>
      <c r="C32" s="1" t="s">
        <v>1018</v>
      </c>
      <c r="D32" s="1">
        <v>28</v>
      </c>
      <c r="E32" s="5" t="s">
        <v>1022</v>
      </c>
      <c r="F32" s="45"/>
      <c r="G32" s="5"/>
    </row>
    <row r="33" spans="2:7" x14ac:dyDescent="0.55000000000000004">
      <c r="B33" s="1" t="s">
        <v>1017</v>
      </c>
      <c r="C33" s="1" t="s">
        <v>1018</v>
      </c>
      <c r="D33" s="1">
        <v>29</v>
      </c>
      <c r="E33" s="5" t="s">
        <v>1023</v>
      </c>
      <c r="F33" s="45"/>
      <c r="G33" s="5"/>
    </row>
    <row r="34" spans="2:7" x14ac:dyDescent="0.55000000000000004">
      <c r="B34" s="1" t="s">
        <v>1017</v>
      </c>
      <c r="C34" s="1" t="s">
        <v>1018</v>
      </c>
      <c r="D34" s="1">
        <v>30</v>
      </c>
      <c r="E34" s="5" t="s">
        <v>1024</v>
      </c>
      <c r="F34" s="45"/>
      <c r="G34" s="5"/>
    </row>
    <row r="35" spans="2:7" x14ac:dyDescent="0.55000000000000004">
      <c r="B35" s="1" t="s">
        <v>1017</v>
      </c>
      <c r="C35" s="1" t="s">
        <v>1018</v>
      </c>
      <c r="D35" s="1">
        <v>31</v>
      </c>
      <c r="E35" s="5" t="s">
        <v>1025</v>
      </c>
      <c r="F35" s="45"/>
      <c r="G35" s="5"/>
    </row>
    <row r="36" spans="2:7" x14ac:dyDescent="0.55000000000000004">
      <c r="B36" s="1" t="s">
        <v>1017</v>
      </c>
      <c r="C36" s="1" t="s">
        <v>1018</v>
      </c>
      <c r="D36" s="1">
        <v>32</v>
      </c>
      <c r="E36" s="5" t="s">
        <v>1026</v>
      </c>
      <c r="F36" s="45"/>
      <c r="G36" s="5"/>
    </row>
    <row r="37" spans="2:7" x14ac:dyDescent="0.55000000000000004">
      <c r="B37" s="1" t="s">
        <v>1017</v>
      </c>
      <c r="C37" s="1" t="s">
        <v>1018</v>
      </c>
      <c r="D37" s="1">
        <v>33</v>
      </c>
      <c r="E37" s="5" t="s">
        <v>1027</v>
      </c>
      <c r="F37" s="45"/>
      <c r="G37" s="5"/>
    </row>
    <row r="38" spans="2:7" x14ac:dyDescent="0.55000000000000004">
      <c r="B38" s="1" t="s">
        <v>1017</v>
      </c>
      <c r="C38" s="1" t="s">
        <v>1018</v>
      </c>
      <c r="D38" s="1">
        <v>34</v>
      </c>
      <c r="E38" s="5" t="s">
        <v>6943</v>
      </c>
      <c r="F38" s="45"/>
      <c r="G38" s="5"/>
    </row>
    <row r="39" spans="2:7" x14ac:dyDescent="0.55000000000000004">
      <c r="B39" s="1" t="s">
        <v>1017</v>
      </c>
      <c r="C39" s="1" t="s">
        <v>1018</v>
      </c>
      <c r="D39" s="1">
        <v>35</v>
      </c>
      <c r="E39" s="5" t="s">
        <v>1029</v>
      </c>
      <c r="F39" s="45"/>
      <c r="G39" s="5"/>
    </row>
    <row r="40" spans="2:7" x14ac:dyDescent="0.55000000000000004">
      <c r="B40" s="1" t="s">
        <v>1017</v>
      </c>
      <c r="C40" s="1" t="s">
        <v>1018</v>
      </c>
      <c r="D40" s="1">
        <v>36</v>
      </c>
      <c r="E40" s="5" t="s">
        <v>1030</v>
      </c>
      <c r="F40" s="45"/>
      <c r="G40" s="5"/>
    </row>
    <row r="41" spans="2:7" x14ac:dyDescent="0.55000000000000004">
      <c r="B41" s="1" t="s">
        <v>1017</v>
      </c>
      <c r="C41" s="1" t="s">
        <v>1018</v>
      </c>
      <c r="D41" s="1">
        <v>37</v>
      </c>
      <c r="E41" s="5" t="s">
        <v>1031</v>
      </c>
      <c r="F41" s="45"/>
      <c r="G41" s="5"/>
    </row>
    <row r="42" spans="2:7" x14ac:dyDescent="0.55000000000000004">
      <c r="B42" s="1" t="s">
        <v>1017</v>
      </c>
      <c r="C42" s="1" t="s">
        <v>1018</v>
      </c>
      <c r="D42" s="1">
        <v>38</v>
      </c>
      <c r="E42" s="5" t="s">
        <v>1032</v>
      </c>
      <c r="F42" s="45"/>
      <c r="G42" s="5"/>
    </row>
    <row r="43" spans="2:7" x14ac:dyDescent="0.55000000000000004">
      <c r="B43" s="1" t="s">
        <v>1017</v>
      </c>
      <c r="C43" s="1" t="s">
        <v>1018</v>
      </c>
      <c r="D43" s="1">
        <v>39</v>
      </c>
      <c r="E43" s="5" t="s">
        <v>20</v>
      </c>
      <c r="F43" s="45"/>
      <c r="G43" s="5"/>
    </row>
    <row r="44" spans="2:7" x14ac:dyDescent="0.55000000000000004">
      <c r="B44" s="1" t="s">
        <v>1017</v>
      </c>
      <c r="C44" s="1" t="s">
        <v>1018</v>
      </c>
      <c r="D44" s="1">
        <v>40</v>
      </c>
      <c r="E44" s="5" t="s">
        <v>21</v>
      </c>
      <c r="F44" s="45"/>
      <c r="G44" s="5"/>
    </row>
    <row r="45" spans="2:7" x14ac:dyDescent="0.55000000000000004">
      <c r="B45" s="1" t="s">
        <v>1017</v>
      </c>
      <c r="C45" s="1" t="s">
        <v>1018</v>
      </c>
      <c r="D45" s="1">
        <v>41</v>
      </c>
      <c r="E45" s="5" t="s">
        <v>652</v>
      </c>
      <c r="F45" s="45"/>
      <c r="G45" s="5"/>
    </row>
    <row r="46" spans="2:7" x14ac:dyDescent="0.55000000000000004">
      <c r="B46" s="1" t="s">
        <v>1017</v>
      </c>
      <c r="C46" s="1" t="s">
        <v>1018</v>
      </c>
      <c r="D46" s="1">
        <v>42</v>
      </c>
      <c r="E46" s="5" t="s">
        <v>22</v>
      </c>
      <c r="F46" s="45"/>
      <c r="G46" s="5"/>
    </row>
    <row r="47" spans="2:7" x14ac:dyDescent="0.55000000000000004">
      <c r="B47" s="1" t="s">
        <v>1017</v>
      </c>
      <c r="C47" s="1" t="s">
        <v>1018</v>
      </c>
      <c r="D47" s="1">
        <v>43</v>
      </c>
      <c r="E47" s="5" t="s">
        <v>23</v>
      </c>
      <c r="F47" s="45"/>
      <c r="G47" s="5"/>
    </row>
    <row r="48" spans="2:7" x14ac:dyDescent="0.55000000000000004">
      <c r="B48" s="1" t="s">
        <v>1017</v>
      </c>
      <c r="C48" s="1" t="s">
        <v>1018</v>
      </c>
      <c r="D48" s="1">
        <v>44</v>
      </c>
      <c r="E48" s="5" t="s">
        <v>24</v>
      </c>
      <c r="F48" s="45"/>
      <c r="G48" s="5"/>
    </row>
    <row r="49" spans="2:7" x14ac:dyDescent="0.55000000000000004">
      <c r="B49" s="1" t="s">
        <v>1017</v>
      </c>
      <c r="C49" s="1" t="s">
        <v>1018</v>
      </c>
      <c r="D49" s="1">
        <v>45</v>
      </c>
      <c r="E49" s="5" t="s">
        <v>25</v>
      </c>
      <c r="F49" s="45"/>
      <c r="G49" s="5"/>
    </row>
    <row r="50" spans="2:7" x14ac:dyDescent="0.55000000000000004">
      <c r="B50" s="1" t="s">
        <v>1017</v>
      </c>
      <c r="C50" s="1" t="s">
        <v>1018</v>
      </c>
      <c r="D50" s="1">
        <v>46</v>
      </c>
      <c r="E50" s="5" t="s">
        <v>26</v>
      </c>
      <c r="F50" s="45"/>
      <c r="G50" s="5"/>
    </row>
    <row r="51" spans="2:7" x14ac:dyDescent="0.55000000000000004">
      <c r="B51" s="1" t="s">
        <v>1017</v>
      </c>
      <c r="C51" s="1" t="s">
        <v>1018</v>
      </c>
      <c r="D51" s="1">
        <v>47</v>
      </c>
      <c r="E51" s="5" t="s">
        <v>27</v>
      </c>
      <c r="F51" s="45"/>
      <c r="G51" s="5"/>
    </row>
    <row r="52" spans="2:7" x14ac:dyDescent="0.55000000000000004">
      <c r="B52" s="1" t="s">
        <v>1017</v>
      </c>
      <c r="C52" s="1" t="s">
        <v>1018</v>
      </c>
      <c r="D52" s="1">
        <v>48</v>
      </c>
      <c r="E52" s="5" t="s">
        <v>28</v>
      </c>
      <c r="F52" s="45"/>
      <c r="G52" s="5"/>
    </row>
    <row r="53" spans="2:7" x14ac:dyDescent="0.55000000000000004">
      <c r="B53" s="1" t="s">
        <v>1017</v>
      </c>
      <c r="C53" s="1" t="s">
        <v>1018</v>
      </c>
      <c r="D53" s="1">
        <v>49</v>
      </c>
      <c r="E53" s="5" t="s">
        <v>29</v>
      </c>
      <c r="F53" s="45"/>
      <c r="G53" s="5"/>
    </row>
    <row r="54" spans="2:7" x14ac:dyDescent="0.55000000000000004">
      <c r="B54" s="1" t="s">
        <v>1017</v>
      </c>
      <c r="C54" s="1" t="s">
        <v>1018</v>
      </c>
      <c r="D54" s="1">
        <v>50</v>
      </c>
      <c r="E54" s="5" t="s">
        <v>30</v>
      </c>
      <c r="F54" s="45"/>
      <c r="G54" s="5"/>
    </row>
    <row r="55" spans="2:7" x14ac:dyDescent="0.55000000000000004">
      <c r="B55" s="1" t="s">
        <v>1017</v>
      </c>
      <c r="C55" s="1" t="s">
        <v>1018</v>
      </c>
      <c r="D55" s="1">
        <v>51</v>
      </c>
      <c r="E55" s="5" t="s">
        <v>1033</v>
      </c>
      <c r="F55" s="45" t="s">
        <v>6356</v>
      </c>
      <c r="G55" s="5"/>
    </row>
    <row r="56" spans="2:7" x14ac:dyDescent="0.55000000000000004">
      <c r="B56" s="1" t="s">
        <v>1017</v>
      </c>
      <c r="C56" s="1" t="s">
        <v>1018</v>
      </c>
      <c r="D56" s="1">
        <v>52</v>
      </c>
      <c r="E56" s="5" t="s">
        <v>1034</v>
      </c>
      <c r="F56" s="45"/>
      <c r="G56" s="5"/>
    </row>
    <row r="57" spans="2:7" x14ac:dyDescent="0.55000000000000004">
      <c r="B57" s="1" t="s">
        <v>1017</v>
      </c>
      <c r="C57" s="1" t="s">
        <v>1018</v>
      </c>
      <c r="D57" s="1">
        <v>53</v>
      </c>
      <c r="E57" s="5" t="s">
        <v>1035</v>
      </c>
      <c r="F57" s="45"/>
      <c r="G57" s="5"/>
    </row>
    <row r="58" spans="2:7" x14ac:dyDescent="0.55000000000000004">
      <c r="B58" s="1" t="s">
        <v>1017</v>
      </c>
      <c r="C58" s="1" t="s">
        <v>1018</v>
      </c>
      <c r="D58" s="1">
        <v>54</v>
      </c>
      <c r="E58" s="5" t="s">
        <v>1036</v>
      </c>
      <c r="F58" s="45"/>
      <c r="G58" s="5"/>
    </row>
    <row r="59" spans="2:7" x14ac:dyDescent="0.55000000000000004">
      <c r="B59" s="1" t="s">
        <v>1017</v>
      </c>
      <c r="C59" s="1" t="s">
        <v>1018</v>
      </c>
      <c r="D59" s="1">
        <v>55</v>
      </c>
      <c r="E59" s="5" t="s">
        <v>1037</v>
      </c>
      <c r="F59" s="45" t="s">
        <v>6356</v>
      </c>
      <c r="G59" s="5"/>
    </row>
    <row r="60" spans="2:7" x14ac:dyDescent="0.55000000000000004">
      <c r="B60" s="1" t="s">
        <v>1017</v>
      </c>
      <c r="C60" s="1" t="s">
        <v>1018</v>
      </c>
      <c r="D60" s="1">
        <v>56</v>
      </c>
      <c r="E60" s="5" t="s">
        <v>1038</v>
      </c>
      <c r="F60" s="45"/>
      <c r="G60" s="5"/>
    </row>
    <row r="61" spans="2:7" x14ac:dyDescent="0.55000000000000004">
      <c r="B61" s="1" t="s">
        <v>1017</v>
      </c>
      <c r="C61" s="1" t="s">
        <v>1018</v>
      </c>
      <c r="D61" s="1">
        <v>57</v>
      </c>
      <c r="E61" s="5" t="s">
        <v>1039</v>
      </c>
      <c r="F61" s="45"/>
      <c r="G61" s="5"/>
    </row>
    <row r="62" spans="2:7" x14ac:dyDescent="0.55000000000000004">
      <c r="B62" s="1" t="s">
        <v>1017</v>
      </c>
      <c r="C62" s="1" t="s">
        <v>1018</v>
      </c>
      <c r="D62" s="1">
        <v>58</v>
      </c>
      <c r="E62" s="5" t="s">
        <v>1040</v>
      </c>
      <c r="F62" s="45"/>
      <c r="G62" s="5"/>
    </row>
    <row r="63" spans="2:7" x14ac:dyDescent="0.55000000000000004">
      <c r="B63" s="1" t="s">
        <v>1017</v>
      </c>
      <c r="C63" s="1" t="s">
        <v>1018</v>
      </c>
      <c r="D63" s="1">
        <v>59</v>
      </c>
      <c r="E63" s="5" t="s">
        <v>1041</v>
      </c>
      <c r="F63" s="45"/>
      <c r="G63" s="5"/>
    </row>
    <row r="64" spans="2:7" x14ac:dyDescent="0.55000000000000004">
      <c r="B64" s="1" t="s">
        <v>1017</v>
      </c>
      <c r="C64" s="1" t="s">
        <v>1018</v>
      </c>
      <c r="D64" s="1">
        <v>60</v>
      </c>
      <c r="E64" s="5" t="s">
        <v>1042</v>
      </c>
      <c r="F64" s="45"/>
      <c r="G64" s="5"/>
    </row>
    <row r="65" spans="2:7" x14ac:dyDescent="0.55000000000000004">
      <c r="B65" s="1" t="s">
        <v>1017</v>
      </c>
      <c r="C65" s="1" t="s">
        <v>1018</v>
      </c>
      <c r="D65" s="1">
        <v>61</v>
      </c>
      <c r="E65" s="5" t="s">
        <v>1043</v>
      </c>
      <c r="F65" s="45"/>
      <c r="G65" s="5"/>
    </row>
    <row r="66" spans="2:7" x14ac:dyDescent="0.55000000000000004">
      <c r="B66" s="1" t="s">
        <v>1017</v>
      </c>
      <c r="C66" s="1" t="s">
        <v>1018</v>
      </c>
      <c r="D66" s="1">
        <v>62</v>
      </c>
      <c r="E66" s="5" t="s">
        <v>1044</v>
      </c>
      <c r="F66" s="45"/>
      <c r="G66" s="5"/>
    </row>
    <row r="67" spans="2:7" x14ac:dyDescent="0.55000000000000004">
      <c r="B67" s="1" t="s">
        <v>1017</v>
      </c>
      <c r="C67" s="1" t="s">
        <v>1018</v>
      </c>
      <c r="D67" s="1">
        <v>63</v>
      </c>
      <c r="E67" s="5" t="s">
        <v>1045</v>
      </c>
      <c r="F67" s="45"/>
      <c r="G67" s="5"/>
    </row>
    <row r="68" spans="2:7" x14ac:dyDescent="0.55000000000000004">
      <c r="B68" s="1" t="s">
        <v>1017</v>
      </c>
      <c r="C68" s="1" t="s">
        <v>1018</v>
      </c>
      <c r="D68" s="1">
        <v>64</v>
      </c>
      <c r="E68" s="5" t="s">
        <v>1046</v>
      </c>
      <c r="F68" s="45"/>
      <c r="G68" s="5"/>
    </row>
    <row r="69" spans="2:7" x14ac:dyDescent="0.55000000000000004">
      <c r="B69" s="1" t="s">
        <v>1017</v>
      </c>
      <c r="C69" s="1" t="s">
        <v>1018</v>
      </c>
      <c r="D69" s="1">
        <v>65</v>
      </c>
      <c r="E69" s="5" t="s">
        <v>1047</v>
      </c>
      <c r="F69" s="45"/>
      <c r="G69" s="5"/>
    </row>
    <row r="70" spans="2:7" x14ac:dyDescent="0.55000000000000004">
      <c r="B70" s="1" t="s">
        <v>1017</v>
      </c>
      <c r="C70" s="1" t="s">
        <v>1018</v>
      </c>
      <c r="D70" s="1">
        <v>66</v>
      </c>
      <c r="E70" s="5" t="s">
        <v>1048</v>
      </c>
      <c r="F70" s="45"/>
      <c r="G70" s="5"/>
    </row>
    <row r="71" spans="2:7" x14ac:dyDescent="0.55000000000000004">
      <c r="B71" s="1" t="s">
        <v>1017</v>
      </c>
      <c r="C71" s="1" t="s">
        <v>1018</v>
      </c>
      <c r="D71" s="1">
        <v>67</v>
      </c>
      <c r="E71" s="5" t="s">
        <v>1049</v>
      </c>
      <c r="F71" s="45"/>
      <c r="G71" s="5"/>
    </row>
    <row r="72" spans="2:7" x14ac:dyDescent="0.55000000000000004">
      <c r="B72" s="1" t="s">
        <v>1017</v>
      </c>
      <c r="C72" s="1" t="s">
        <v>1018</v>
      </c>
      <c r="D72" s="1">
        <v>68</v>
      </c>
      <c r="E72" s="5" t="s">
        <v>1050</v>
      </c>
      <c r="F72" s="45"/>
      <c r="G72" s="5"/>
    </row>
    <row r="73" spans="2:7" x14ac:dyDescent="0.55000000000000004">
      <c r="B73" s="1" t="s">
        <v>1017</v>
      </c>
      <c r="C73" s="1" t="s">
        <v>1018</v>
      </c>
      <c r="D73" s="1">
        <v>69</v>
      </c>
      <c r="E73" s="5" t="s">
        <v>1051</v>
      </c>
      <c r="F73" s="45"/>
      <c r="G73" s="5"/>
    </row>
    <row r="74" spans="2:7" x14ac:dyDescent="0.55000000000000004">
      <c r="B74" s="1" t="s">
        <v>1017</v>
      </c>
      <c r="C74" s="1" t="s">
        <v>1018</v>
      </c>
      <c r="D74" s="1">
        <v>70</v>
      </c>
      <c r="E74" s="5" t="s">
        <v>1052</v>
      </c>
      <c r="F74" s="45" t="s">
        <v>6356</v>
      </c>
      <c r="G74" s="5"/>
    </row>
    <row r="75" spans="2:7" x14ac:dyDescent="0.55000000000000004">
      <c r="B75" s="1" t="s">
        <v>1017</v>
      </c>
      <c r="C75" s="1" t="s">
        <v>1018</v>
      </c>
      <c r="D75" s="1">
        <v>71</v>
      </c>
      <c r="E75" s="5" t="s">
        <v>1053</v>
      </c>
      <c r="F75" s="45" t="s">
        <v>6356</v>
      </c>
      <c r="G75" s="5"/>
    </row>
    <row r="76" spans="2:7" x14ac:dyDescent="0.55000000000000004">
      <c r="B76" s="1" t="s">
        <v>1017</v>
      </c>
      <c r="C76" s="1" t="s">
        <v>1018</v>
      </c>
      <c r="D76" s="1">
        <v>72</v>
      </c>
      <c r="E76" s="5" t="s">
        <v>1054</v>
      </c>
      <c r="F76" s="45" t="s">
        <v>6356</v>
      </c>
      <c r="G76" s="5"/>
    </row>
    <row r="77" spans="2:7" x14ac:dyDescent="0.55000000000000004">
      <c r="B77" s="1" t="s">
        <v>1017</v>
      </c>
      <c r="C77" s="1" t="s">
        <v>1018</v>
      </c>
      <c r="D77" s="1">
        <v>73</v>
      </c>
      <c r="E77" s="5" t="s">
        <v>1055</v>
      </c>
      <c r="F77" s="45" t="s">
        <v>6356</v>
      </c>
      <c r="G77" s="5"/>
    </row>
    <row r="78" spans="2:7" x14ac:dyDescent="0.55000000000000004">
      <c r="B78" s="1" t="s">
        <v>1017</v>
      </c>
      <c r="C78" s="1" t="s">
        <v>1018</v>
      </c>
      <c r="D78" s="1">
        <v>74</v>
      </c>
      <c r="E78" s="5" t="s">
        <v>1056</v>
      </c>
      <c r="F78" s="45" t="s">
        <v>6356</v>
      </c>
      <c r="G78" s="5"/>
    </row>
    <row r="79" spans="2:7" x14ac:dyDescent="0.55000000000000004">
      <c r="B79" s="1" t="s">
        <v>1017</v>
      </c>
      <c r="C79" s="1" t="s">
        <v>1018</v>
      </c>
      <c r="D79" s="1">
        <v>75</v>
      </c>
      <c r="E79" s="5" t="s">
        <v>1057</v>
      </c>
      <c r="F79" s="45" t="s">
        <v>6356</v>
      </c>
      <c r="G79" s="5"/>
    </row>
    <row r="80" spans="2:7" x14ac:dyDescent="0.55000000000000004">
      <c r="B80" s="1" t="s">
        <v>1017</v>
      </c>
      <c r="C80" s="1" t="s">
        <v>1018</v>
      </c>
      <c r="D80" s="1">
        <v>76</v>
      </c>
      <c r="E80" s="5" t="s">
        <v>1058</v>
      </c>
      <c r="F80" s="45" t="s">
        <v>6356</v>
      </c>
      <c r="G80" s="5"/>
    </row>
    <row r="81" spans="2:7" x14ac:dyDescent="0.55000000000000004">
      <c r="B81" s="1" t="s">
        <v>1017</v>
      </c>
      <c r="C81" s="1" t="s">
        <v>1018</v>
      </c>
      <c r="D81" s="1">
        <v>77</v>
      </c>
      <c r="E81" s="5" t="s">
        <v>1059</v>
      </c>
      <c r="F81" s="45"/>
      <c r="G81" s="6"/>
    </row>
    <row r="82" spans="2:7" x14ac:dyDescent="0.55000000000000004">
      <c r="B82" s="1" t="s">
        <v>1017</v>
      </c>
      <c r="C82" s="1" t="s">
        <v>1018</v>
      </c>
      <c r="D82" s="1">
        <v>78</v>
      </c>
      <c r="E82" s="5" t="s">
        <v>1060</v>
      </c>
      <c r="F82" s="45"/>
      <c r="G82" s="5"/>
    </row>
    <row r="83" spans="2:7" x14ac:dyDescent="0.55000000000000004">
      <c r="B83" s="1" t="s">
        <v>1017</v>
      </c>
      <c r="C83" s="1" t="s">
        <v>1018</v>
      </c>
      <c r="D83" s="1">
        <v>79</v>
      </c>
      <c r="E83" s="5" t="s">
        <v>1061</v>
      </c>
      <c r="F83" s="45"/>
      <c r="G83" s="5"/>
    </row>
    <row r="84" spans="2:7" x14ac:dyDescent="0.55000000000000004">
      <c r="B84" s="1" t="s">
        <v>1017</v>
      </c>
      <c r="C84" s="1" t="s">
        <v>1018</v>
      </c>
      <c r="D84" s="1">
        <v>80</v>
      </c>
      <c r="E84" s="5" t="s">
        <v>1062</v>
      </c>
      <c r="F84" s="45"/>
      <c r="G84" s="5"/>
    </row>
    <row r="85" spans="2:7" x14ac:dyDescent="0.55000000000000004">
      <c r="B85" s="1" t="s">
        <v>1017</v>
      </c>
      <c r="C85" s="1" t="s">
        <v>1018</v>
      </c>
      <c r="D85" s="1">
        <v>81</v>
      </c>
      <c r="E85" s="5" t="s">
        <v>1063</v>
      </c>
      <c r="F85" s="45"/>
      <c r="G85" s="5"/>
    </row>
    <row r="86" spans="2:7" x14ac:dyDescent="0.55000000000000004">
      <c r="B86" s="1" t="s">
        <v>1017</v>
      </c>
      <c r="C86" s="1" t="s">
        <v>1018</v>
      </c>
      <c r="D86" s="1">
        <v>82</v>
      </c>
      <c r="E86" s="5" t="s">
        <v>1064</v>
      </c>
      <c r="F86" s="45"/>
      <c r="G86" s="5"/>
    </row>
    <row r="87" spans="2:7" x14ac:dyDescent="0.55000000000000004">
      <c r="B87" s="1" t="s">
        <v>1017</v>
      </c>
      <c r="C87" s="1" t="s">
        <v>1018</v>
      </c>
      <c r="D87" s="1">
        <v>83</v>
      </c>
      <c r="E87" s="5" t="s">
        <v>1065</v>
      </c>
      <c r="F87" s="45"/>
      <c r="G87" s="5"/>
    </row>
    <row r="88" spans="2:7" x14ac:dyDescent="0.55000000000000004">
      <c r="B88" s="1" t="s">
        <v>1017</v>
      </c>
      <c r="C88" s="1" t="s">
        <v>1018</v>
      </c>
      <c r="D88" s="1">
        <v>84</v>
      </c>
      <c r="E88" s="5" t="s">
        <v>1066</v>
      </c>
      <c r="F88" s="45"/>
      <c r="G88" s="5"/>
    </row>
    <row r="89" spans="2:7" x14ac:dyDescent="0.55000000000000004">
      <c r="B89" s="1" t="s">
        <v>1017</v>
      </c>
      <c r="C89" s="1" t="s">
        <v>1018</v>
      </c>
      <c r="D89" s="1">
        <v>85</v>
      </c>
      <c r="E89" s="5" t="s">
        <v>1067</v>
      </c>
      <c r="F89" s="45"/>
      <c r="G89" s="5"/>
    </row>
    <row r="90" spans="2:7" x14ac:dyDescent="0.55000000000000004">
      <c r="B90" s="1" t="s">
        <v>1017</v>
      </c>
      <c r="C90" s="1" t="s">
        <v>1018</v>
      </c>
      <c r="D90" s="1">
        <v>86</v>
      </c>
      <c r="E90" s="5" t="s">
        <v>1068</v>
      </c>
      <c r="F90" s="45"/>
      <c r="G90" s="5"/>
    </row>
    <row r="91" spans="2:7" x14ac:dyDescent="0.55000000000000004">
      <c r="B91" s="1" t="s">
        <v>1017</v>
      </c>
      <c r="C91" s="1" t="s">
        <v>1018</v>
      </c>
      <c r="D91" s="1">
        <v>87</v>
      </c>
      <c r="E91" s="5" t="s">
        <v>1069</v>
      </c>
      <c r="F91" s="45"/>
      <c r="G91" s="5"/>
    </row>
    <row r="92" spans="2:7" x14ac:dyDescent="0.55000000000000004">
      <c r="B92" s="1" t="s">
        <v>1017</v>
      </c>
      <c r="C92" s="1" t="s">
        <v>1018</v>
      </c>
      <c r="D92" s="1">
        <v>88</v>
      </c>
      <c r="E92" s="5" t="s">
        <v>1070</v>
      </c>
      <c r="F92" s="45"/>
      <c r="G92" s="5"/>
    </row>
    <row r="93" spans="2:7" x14ac:dyDescent="0.55000000000000004">
      <c r="B93" s="1" t="s">
        <v>1017</v>
      </c>
      <c r="C93" s="1" t="s">
        <v>1018</v>
      </c>
      <c r="D93" s="1">
        <v>89</v>
      </c>
      <c r="E93" s="5" t="s">
        <v>1071</v>
      </c>
      <c r="F93" s="45"/>
      <c r="G93" s="5"/>
    </row>
    <row r="94" spans="2:7" x14ac:dyDescent="0.55000000000000004">
      <c r="B94" s="1" t="s">
        <v>1017</v>
      </c>
      <c r="C94" s="1" t="s">
        <v>1018</v>
      </c>
      <c r="D94" s="1">
        <v>90</v>
      </c>
      <c r="E94" s="5" t="s">
        <v>1072</v>
      </c>
      <c r="F94" s="45"/>
      <c r="G94" s="5"/>
    </row>
    <row r="95" spans="2:7" x14ac:dyDescent="0.55000000000000004">
      <c r="B95" s="1" t="s">
        <v>1017</v>
      </c>
      <c r="C95" s="1" t="s">
        <v>1018</v>
      </c>
      <c r="D95" s="1">
        <v>91</v>
      </c>
      <c r="E95" s="5" t="s">
        <v>1073</v>
      </c>
      <c r="F95" s="45"/>
      <c r="G95" s="5"/>
    </row>
    <row r="96" spans="2:7" x14ac:dyDescent="0.55000000000000004">
      <c r="B96" s="1" t="s">
        <v>1017</v>
      </c>
      <c r="C96" s="1" t="s">
        <v>1018</v>
      </c>
      <c r="D96" s="1">
        <v>92</v>
      </c>
      <c r="E96" s="5" t="s">
        <v>1074</v>
      </c>
      <c r="F96" s="45"/>
      <c r="G96" s="5"/>
    </row>
    <row r="97" spans="2:7" x14ac:dyDescent="0.55000000000000004">
      <c r="B97" s="1" t="s">
        <v>1017</v>
      </c>
      <c r="C97" s="1" t="s">
        <v>1018</v>
      </c>
      <c r="D97" s="1">
        <v>93</v>
      </c>
      <c r="E97" s="5" t="s">
        <v>1075</v>
      </c>
      <c r="F97" s="45"/>
      <c r="G97" s="5"/>
    </row>
    <row r="98" spans="2:7" x14ac:dyDescent="0.55000000000000004">
      <c r="B98" s="1" t="s">
        <v>1017</v>
      </c>
      <c r="C98" s="1" t="s">
        <v>1018</v>
      </c>
      <c r="D98" s="1">
        <v>94</v>
      </c>
      <c r="E98" s="5" t="s">
        <v>1076</v>
      </c>
      <c r="F98" s="45"/>
      <c r="G98" s="5"/>
    </row>
    <row r="99" spans="2:7" x14ac:dyDescent="0.55000000000000004">
      <c r="B99" s="1" t="s">
        <v>1017</v>
      </c>
      <c r="C99" s="1" t="s">
        <v>1018</v>
      </c>
      <c r="D99" s="1">
        <v>95</v>
      </c>
      <c r="E99" s="5" t="s">
        <v>1077</v>
      </c>
      <c r="F99" s="45"/>
      <c r="G99" s="5"/>
    </row>
    <row r="100" spans="2:7" x14ac:dyDescent="0.55000000000000004">
      <c r="B100" s="1" t="s">
        <v>1017</v>
      </c>
      <c r="C100" s="1" t="s">
        <v>1018</v>
      </c>
      <c r="D100" s="1">
        <v>96</v>
      </c>
      <c r="E100" s="5" t="s">
        <v>1078</v>
      </c>
      <c r="F100" s="45"/>
      <c r="G100" s="5"/>
    </row>
    <row r="101" spans="2:7" x14ac:dyDescent="0.55000000000000004">
      <c r="B101" s="1" t="s">
        <v>1017</v>
      </c>
      <c r="C101" s="1" t="s">
        <v>1018</v>
      </c>
      <c r="D101" s="1">
        <v>97</v>
      </c>
      <c r="E101" s="5" t="s">
        <v>1079</v>
      </c>
      <c r="F101" s="45"/>
      <c r="G101" s="5"/>
    </row>
    <row r="102" spans="2:7" x14ac:dyDescent="0.55000000000000004">
      <c r="B102" s="1" t="s">
        <v>1017</v>
      </c>
      <c r="C102" s="1" t="s">
        <v>1018</v>
      </c>
      <c r="D102" s="1">
        <v>98</v>
      </c>
      <c r="E102" s="5" t="s">
        <v>1080</v>
      </c>
      <c r="F102" s="45"/>
      <c r="G102" s="5"/>
    </row>
    <row r="103" spans="2:7" x14ac:dyDescent="0.55000000000000004">
      <c r="B103" s="1" t="s">
        <v>1017</v>
      </c>
      <c r="C103" s="1" t="s">
        <v>1018</v>
      </c>
      <c r="D103" s="1">
        <v>99</v>
      </c>
      <c r="E103" s="5" t="s">
        <v>1081</v>
      </c>
      <c r="F103" s="45"/>
      <c r="G103" s="5"/>
    </row>
    <row r="104" spans="2:7" x14ac:dyDescent="0.55000000000000004">
      <c r="B104" s="1" t="s">
        <v>1017</v>
      </c>
      <c r="C104" s="1" t="s">
        <v>1018</v>
      </c>
      <c r="D104" s="1">
        <v>100</v>
      </c>
      <c r="E104" s="5" t="s">
        <v>1082</v>
      </c>
      <c r="F104" s="45"/>
      <c r="G104" s="5"/>
    </row>
    <row r="105" spans="2:7" x14ac:dyDescent="0.55000000000000004">
      <c r="B105" s="1" t="s">
        <v>1017</v>
      </c>
      <c r="C105" s="1" t="s">
        <v>1018</v>
      </c>
      <c r="D105" s="1">
        <v>101</v>
      </c>
      <c r="E105" s="5" t="s">
        <v>1083</v>
      </c>
      <c r="F105" s="45"/>
      <c r="G105" s="5"/>
    </row>
    <row r="106" spans="2:7" x14ac:dyDescent="0.55000000000000004">
      <c r="B106" s="1" t="s">
        <v>1017</v>
      </c>
      <c r="C106" s="1" t="s">
        <v>1018</v>
      </c>
      <c r="D106" s="1">
        <v>102</v>
      </c>
      <c r="E106" s="5" t="s">
        <v>1084</v>
      </c>
      <c r="F106" s="45"/>
      <c r="G106" s="5"/>
    </row>
    <row r="107" spans="2:7" x14ac:dyDescent="0.55000000000000004">
      <c r="B107" s="1" t="s">
        <v>1017</v>
      </c>
      <c r="C107" s="1" t="s">
        <v>1018</v>
      </c>
      <c r="D107" s="1">
        <v>103</v>
      </c>
      <c r="E107" s="5" t="s">
        <v>1085</v>
      </c>
      <c r="F107" s="45"/>
      <c r="G107" s="5"/>
    </row>
    <row r="108" spans="2:7" x14ac:dyDescent="0.55000000000000004">
      <c r="B108" s="1" t="s">
        <v>1017</v>
      </c>
      <c r="C108" s="1" t="s">
        <v>1018</v>
      </c>
      <c r="D108" s="1">
        <v>104</v>
      </c>
      <c r="E108" s="5" t="s">
        <v>1086</v>
      </c>
      <c r="F108" s="45"/>
      <c r="G108" s="5"/>
    </row>
    <row r="109" spans="2:7" x14ac:dyDescent="0.55000000000000004">
      <c r="B109" s="1" t="s">
        <v>1017</v>
      </c>
      <c r="C109" s="1" t="s">
        <v>1018</v>
      </c>
      <c r="D109" s="1">
        <v>105</v>
      </c>
      <c r="E109" s="5" t="s">
        <v>1087</v>
      </c>
      <c r="F109" s="45"/>
      <c r="G109" s="5"/>
    </row>
    <row r="110" spans="2:7" x14ac:dyDescent="0.55000000000000004">
      <c r="B110" s="1" t="s">
        <v>1017</v>
      </c>
      <c r="C110" s="1" t="s">
        <v>1018</v>
      </c>
      <c r="D110" s="1">
        <v>106</v>
      </c>
      <c r="E110" s="5" t="s">
        <v>1088</v>
      </c>
      <c r="F110" s="45"/>
      <c r="G110" s="5"/>
    </row>
    <row r="111" spans="2:7" x14ac:dyDescent="0.55000000000000004">
      <c r="B111" s="1" t="s">
        <v>1017</v>
      </c>
      <c r="C111" s="1" t="s">
        <v>1018</v>
      </c>
      <c r="D111" s="1">
        <v>107</v>
      </c>
      <c r="E111" s="5" t="s">
        <v>1089</v>
      </c>
      <c r="F111" s="45"/>
      <c r="G111" s="5"/>
    </row>
    <row r="112" spans="2:7" x14ac:dyDescent="0.55000000000000004">
      <c r="B112" s="1" t="s">
        <v>1017</v>
      </c>
      <c r="C112" s="1" t="s">
        <v>1018</v>
      </c>
      <c r="D112" s="1">
        <v>108</v>
      </c>
      <c r="E112" s="5" t="s">
        <v>1090</v>
      </c>
      <c r="F112" s="45"/>
      <c r="G112" s="5"/>
    </row>
    <row r="113" spans="2:7" x14ac:dyDescent="0.55000000000000004">
      <c r="B113" s="1" t="s">
        <v>1017</v>
      </c>
      <c r="C113" s="1" t="s">
        <v>1018</v>
      </c>
      <c r="D113" s="1">
        <v>109</v>
      </c>
      <c r="E113" s="5" t="s">
        <v>1091</v>
      </c>
      <c r="F113" s="45"/>
      <c r="G113" s="5"/>
    </row>
    <row r="114" spans="2:7" x14ac:dyDescent="0.55000000000000004">
      <c r="B114" s="1" t="s">
        <v>1017</v>
      </c>
      <c r="C114" s="1" t="s">
        <v>1018</v>
      </c>
      <c r="D114" s="1">
        <v>110</v>
      </c>
      <c r="E114" s="5" t="s">
        <v>1092</v>
      </c>
      <c r="F114" s="45"/>
      <c r="G114" s="5"/>
    </row>
    <row r="115" spans="2:7" x14ac:dyDescent="0.55000000000000004">
      <c r="B115" s="1" t="s">
        <v>1017</v>
      </c>
      <c r="C115" s="1" t="s">
        <v>1018</v>
      </c>
      <c r="D115" s="1">
        <v>111</v>
      </c>
      <c r="E115" s="5" t="s">
        <v>1093</v>
      </c>
      <c r="F115" s="45"/>
      <c r="G115" s="5"/>
    </row>
    <row r="116" spans="2:7" x14ac:dyDescent="0.55000000000000004">
      <c r="B116" s="1" t="s">
        <v>1017</v>
      </c>
      <c r="C116" s="1" t="s">
        <v>1018</v>
      </c>
      <c r="D116" s="1">
        <v>112</v>
      </c>
      <c r="E116" s="5" t="s">
        <v>1094</v>
      </c>
      <c r="F116" s="45"/>
      <c r="G116" s="5"/>
    </row>
    <row r="117" spans="2:7" x14ac:dyDescent="0.55000000000000004">
      <c r="B117" s="1" t="s">
        <v>1017</v>
      </c>
      <c r="C117" s="1" t="s">
        <v>1018</v>
      </c>
      <c r="D117" s="1">
        <v>113</v>
      </c>
      <c r="E117" s="5" t="s">
        <v>1095</v>
      </c>
      <c r="F117" s="45"/>
      <c r="G117" s="5"/>
    </row>
    <row r="118" spans="2:7" x14ac:dyDescent="0.55000000000000004">
      <c r="B118" s="1" t="s">
        <v>1017</v>
      </c>
      <c r="C118" s="1" t="s">
        <v>1018</v>
      </c>
      <c r="D118" s="1">
        <v>114</v>
      </c>
      <c r="E118" s="5" t="s">
        <v>1096</v>
      </c>
      <c r="F118" s="45"/>
      <c r="G118" s="5"/>
    </row>
    <row r="119" spans="2:7" x14ac:dyDescent="0.55000000000000004">
      <c r="B119" s="1" t="s">
        <v>1017</v>
      </c>
      <c r="C119" s="1" t="s">
        <v>1018</v>
      </c>
      <c r="D119" s="1">
        <v>115</v>
      </c>
      <c r="E119" s="5" t="s">
        <v>1097</v>
      </c>
      <c r="F119" s="45"/>
      <c r="G119" s="5"/>
    </row>
    <row r="120" spans="2:7" x14ac:dyDescent="0.55000000000000004">
      <c r="B120" s="1" t="s">
        <v>1017</v>
      </c>
      <c r="C120" s="1" t="s">
        <v>1018</v>
      </c>
      <c r="D120" s="1">
        <v>116</v>
      </c>
      <c r="E120" s="5" t="s">
        <v>1098</v>
      </c>
      <c r="F120" s="45"/>
      <c r="G120" s="5"/>
    </row>
    <row r="121" spans="2:7" x14ac:dyDescent="0.55000000000000004">
      <c r="B121" s="1" t="s">
        <v>1017</v>
      </c>
      <c r="C121" s="1" t="s">
        <v>1018</v>
      </c>
      <c r="D121" s="1">
        <v>117</v>
      </c>
      <c r="E121" s="5" t="s">
        <v>1099</v>
      </c>
      <c r="F121" s="45"/>
      <c r="G121" s="5"/>
    </row>
    <row r="122" spans="2:7" x14ac:dyDescent="0.55000000000000004">
      <c r="B122" s="1" t="s">
        <v>1017</v>
      </c>
      <c r="C122" s="1" t="s">
        <v>1018</v>
      </c>
      <c r="D122" s="1">
        <v>118</v>
      </c>
      <c r="E122" s="5" t="s">
        <v>1100</v>
      </c>
      <c r="F122" s="45"/>
      <c r="G122" s="5"/>
    </row>
    <row r="123" spans="2:7" x14ac:dyDescent="0.55000000000000004">
      <c r="B123" s="1" t="s">
        <v>1017</v>
      </c>
      <c r="C123" s="1" t="s">
        <v>1018</v>
      </c>
      <c r="D123" s="1">
        <v>119</v>
      </c>
      <c r="E123" s="5" t="s">
        <v>1101</v>
      </c>
      <c r="F123" s="45"/>
      <c r="G123" s="5"/>
    </row>
    <row r="124" spans="2:7" x14ac:dyDescent="0.55000000000000004">
      <c r="B124" s="1" t="s">
        <v>1017</v>
      </c>
      <c r="C124" s="1" t="s">
        <v>1018</v>
      </c>
      <c r="D124" s="1">
        <v>120</v>
      </c>
      <c r="E124" s="5" t="s">
        <v>1102</v>
      </c>
      <c r="F124" s="45"/>
      <c r="G124" s="5"/>
    </row>
    <row r="125" spans="2:7" x14ac:dyDescent="0.55000000000000004">
      <c r="B125" s="1" t="s">
        <v>1017</v>
      </c>
      <c r="C125" s="1" t="s">
        <v>1018</v>
      </c>
      <c r="D125" s="1">
        <v>121</v>
      </c>
      <c r="E125" s="5" t="s">
        <v>1103</v>
      </c>
      <c r="F125" s="45"/>
      <c r="G125" s="5"/>
    </row>
    <row r="126" spans="2:7" x14ac:dyDescent="0.55000000000000004">
      <c r="B126" s="1" t="s">
        <v>1017</v>
      </c>
      <c r="C126" s="1" t="s">
        <v>1018</v>
      </c>
      <c r="D126" s="1">
        <v>122</v>
      </c>
      <c r="E126" s="5" t="s">
        <v>1104</v>
      </c>
      <c r="F126" s="45"/>
      <c r="G126" s="5"/>
    </row>
    <row r="127" spans="2:7" x14ac:dyDescent="0.55000000000000004">
      <c r="B127" s="1" t="s">
        <v>1017</v>
      </c>
      <c r="C127" s="1" t="s">
        <v>1018</v>
      </c>
      <c r="D127" s="1">
        <v>123</v>
      </c>
      <c r="E127" s="5" t="s">
        <v>1105</v>
      </c>
      <c r="F127" s="45"/>
      <c r="G127" s="5"/>
    </row>
    <row r="128" spans="2:7" x14ac:dyDescent="0.55000000000000004">
      <c r="B128" s="1" t="s">
        <v>1017</v>
      </c>
      <c r="C128" s="1" t="s">
        <v>1018</v>
      </c>
      <c r="D128" s="1">
        <v>124</v>
      </c>
      <c r="E128" s="5" t="s">
        <v>1106</v>
      </c>
      <c r="F128" s="45"/>
      <c r="G128" s="5"/>
    </row>
    <row r="129" spans="2:7" x14ac:dyDescent="0.55000000000000004">
      <c r="B129" s="1" t="s">
        <v>1017</v>
      </c>
      <c r="C129" s="1" t="s">
        <v>1018</v>
      </c>
      <c r="D129" s="1">
        <v>125</v>
      </c>
      <c r="E129" s="5" t="s">
        <v>1107</v>
      </c>
      <c r="F129" s="45"/>
      <c r="G129" s="5"/>
    </row>
    <row r="130" spans="2:7" x14ac:dyDescent="0.55000000000000004">
      <c r="B130" s="1" t="s">
        <v>1017</v>
      </c>
      <c r="C130" s="1" t="s">
        <v>1018</v>
      </c>
      <c r="D130" s="1">
        <v>126</v>
      </c>
      <c r="E130" s="5" t="s">
        <v>1108</v>
      </c>
      <c r="F130" s="45"/>
      <c r="G130" s="5"/>
    </row>
    <row r="131" spans="2:7" x14ac:dyDescent="0.55000000000000004">
      <c r="B131" s="1" t="s">
        <v>1017</v>
      </c>
      <c r="C131" s="1" t="s">
        <v>1018</v>
      </c>
      <c r="D131" s="1">
        <v>127</v>
      </c>
      <c r="E131" s="5" t="s">
        <v>1109</v>
      </c>
      <c r="F131" s="45" t="s">
        <v>6356</v>
      </c>
      <c r="G131" s="5"/>
    </row>
    <row r="132" spans="2:7" x14ac:dyDescent="0.55000000000000004">
      <c r="B132" s="1" t="s">
        <v>1017</v>
      </c>
      <c r="C132" s="1" t="s">
        <v>1018</v>
      </c>
      <c r="D132" s="1">
        <v>128</v>
      </c>
      <c r="E132" s="5" t="s">
        <v>1110</v>
      </c>
      <c r="F132" s="45"/>
      <c r="G132" s="5"/>
    </row>
    <row r="133" spans="2:7" x14ac:dyDescent="0.55000000000000004">
      <c r="B133" s="1" t="s">
        <v>1017</v>
      </c>
      <c r="C133" s="1" t="s">
        <v>1018</v>
      </c>
      <c r="D133" s="1">
        <v>129</v>
      </c>
      <c r="E133" s="5" t="s">
        <v>1111</v>
      </c>
      <c r="F133" s="45"/>
      <c r="G133" s="5"/>
    </row>
    <row r="134" spans="2:7" x14ac:dyDescent="0.55000000000000004">
      <c r="B134" s="1" t="s">
        <v>1017</v>
      </c>
      <c r="C134" s="1" t="s">
        <v>1018</v>
      </c>
      <c r="D134" s="1">
        <v>130</v>
      </c>
      <c r="E134" s="5" t="s">
        <v>1112</v>
      </c>
      <c r="F134" s="45"/>
      <c r="G134" s="5"/>
    </row>
    <row r="135" spans="2:7" x14ac:dyDescent="0.55000000000000004">
      <c r="B135" s="1" t="s">
        <v>1017</v>
      </c>
      <c r="C135" s="1" t="s">
        <v>1018</v>
      </c>
      <c r="D135" s="1">
        <v>131</v>
      </c>
      <c r="E135" s="48" t="s">
        <v>6687</v>
      </c>
      <c r="F135" s="45"/>
      <c r="G135" s="5"/>
    </row>
    <row r="136" spans="2:7" x14ac:dyDescent="0.55000000000000004">
      <c r="B136" s="1" t="s">
        <v>1017</v>
      </c>
      <c r="C136" s="1" t="s">
        <v>1018</v>
      </c>
      <c r="D136" s="1">
        <v>132</v>
      </c>
      <c r="E136" s="5" t="s">
        <v>1114</v>
      </c>
      <c r="F136" s="45" t="s">
        <v>6356</v>
      </c>
      <c r="G136" s="5"/>
    </row>
    <row r="137" spans="2:7" x14ac:dyDescent="0.55000000000000004">
      <c r="B137" s="1" t="s">
        <v>1017</v>
      </c>
      <c r="C137" s="1" t="s">
        <v>1018</v>
      </c>
      <c r="D137" s="1">
        <v>133</v>
      </c>
      <c r="E137" s="5" t="s">
        <v>1115</v>
      </c>
      <c r="F137" s="45" t="s">
        <v>6356</v>
      </c>
      <c r="G137" s="5"/>
    </row>
    <row r="138" spans="2:7" x14ac:dyDescent="0.55000000000000004">
      <c r="B138" s="1" t="s">
        <v>1017</v>
      </c>
      <c r="C138" s="1" t="s">
        <v>1018</v>
      </c>
      <c r="D138" s="1">
        <v>134</v>
      </c>
      <c r="E138" s="5" t="s">
        <v>1116</v>
      </c>
      <c r="F138" s="45" t="s">
        <v>6356</v>
      </c>
      <c r="G138" s="5"/>
    </row>
    <row r="139" spans="2:7" x14ac:dyDescent="0.55000000000000004">
      <c r="B139" s="1" t="s">
        <v>1017</v>
      </c>
      <c r="C139" s="1" t="s">
        <v>1018</v>
      </c>
      <c r="D139" s="1">
        <v>135</v>
      </c>
      <c r="E139" s="5" t="s">
        <v>1117</v>
      </c>
      <c r="F139" s="45" t="s">
        <v>6356</v>
      </c>
      <c r="G139" s="5"/>
    </row>
    <row r="140" spans="2:7" x14ac:dyDescent="0.55000000000000004">
      <c r="B140" s="1" t="s">
        <v>1017</v>
      </c>
      <c r="C140" s="1" t="s">
        <v>1018</v>
      </c>
      <c r="D140" s="1">
        <v>136</v>
      </c>
      <c r="E140" s="5" t="s">
        <v>1118</v>
      </c>
      <c r="F140" s="45" t="s">
        <v>6356</v>
      </c>
      <c r="G140" s="5"/>
    </row>
    <row r="141" spans="2:7" x14ac:dyDescent="0.55000000000000004">
      <c r="B141" s="1" t="s">
        <v>1017</v>
      </c>
      <c r="C141" s="1" t="s">
        <v>1018</v>
      </c>
      <c r="D141" s="1">
        <v>137</v>
      </c>
      <c r="E141" s="5" t="s">
        <v>1119</v>
      </c>
      <c r="F141" s="45" t="s">
        <v>6356</v>
      </c>
      <c r="G141" s="5"/>
    </row>
    <row r="142" spans="2:7" x14ac:dyDescent="0.55000000000000004">
      <c r="B142" s="1" t="s">
        <v>1017</v>
      </c>
      <c r="C142" s="1" t="s">
        <v>1018</v>
      </c>
      <c r="D142" s="1">
        <v>138</v>
      </c>
      <c r="E142" s="5" t="s">
        <v>1120</v>
      </c>
      <c r="F142" s="45" t="s">
        <v>6356</v>
      </c>
      <c r="G142" s="5"/>
    </row>
    <row r="143" spans="2:7" x14ac:dyDescent="0.55000000000000004">
      <c r="B143" s="1" t="s">
        <v>1017</v>
      </c>
      <c r="C143" s="1" t="s">
        <v>1018</v>
      </c>
      <c r="D143" s="1">
        <v>139</v>
      </c>
      <c r="E143" s="5" t="s">
        <v>1121</v>
      </c>
      <c r="F143" s="45" t="s">
        <v>6356</v>
      </c>
      <c r="G143" s="5"/>
    </row>
    <row r="144" spans="2:7" x14ac:dyDescent="0.55000000000000004">
      <c r="B144" s="1" t="s">
        <v>1017</v>
      </c>
      <c r="C144" s="1" t="s">
        <v>1018</v>
      </c>
      <c r="D144" s="1">
        <v>140</v>
      </c>
      <c r="E144" s="5" t="s">
        <v>1122</v>
      </c>
      <c r="F144" s="45" t="s">
        <v>6356</v>
      </c>
      <c r="G144" s="5"/>
    </row>
    <row r="145" spans="2:7" x14ac:dyDescent="0.55000000000000004">
      <c r="B145" s="1" t="s">
        <v>1017</v>
      </c>
      <c r="C145" s="1" t="s">
        <v>1018</v>
      </c>
      <c r="D145" s="1">
        <v>141</v>
      </c>
      <c r="E145" s="5" t="s">
        <v>1123</v>
      </c>
      <c r="F145" s="45" t="s">
        <v>6356</v>
      </c>
      <c r="G145" s="5"/>
    </row>
    <row r="146" spans="2:7" x14ac:dyDescent="0.55000000000000004">
      <c r="B146" s="1" t="s">
        <v>1017</v>
      </c>
      <c r="C146" s="1" t="s">
        <v>1018</v>
      </c>
      <c r="D146" s="1">
        <v>142</v>
      </c>
      <c r="E146" s="48" t="s">
        <v>6688</v>
      </c>
      <c r="F146" s="45"/>
      <c r="G146" s="5"/>
    </row>
    <row r="147" spans="2:7" x14ac:dyDescent="0.55000000000000004">
      <c r="B147" s="1" t="s">
        <v>1017</v>
      </c>
      <c r="C147" s="1" t="s">
        <v>1018</v>
      </c>
      <c r="D147" s="1">
        <v>143</v>
      </c>
      <c r="E147" s="48" t="s">
        <v>1125</v>
      </c>
      <c r="F147" s="45"/>
      <c r="G147" s="5"/>
    </row>
    <row r="148" spans="2:7" x14ac:dyDescent="0.55000000000000004">
      <c r="B148" s="1" t="s">
        <v>1017</v>
      </c>
      <c r="C148" s="1" t="s">
        <v>1018</v>
      </c>
      <c r="D148" s="1">
        <v>144</v>
      </c>
      <c r="E148" s="48" t="s">
        <v>1126</v>
      </c>
      <c r="F148" s="45"/>
      <c r="G148" s="5"/>
    </row>
    <row r="149" spans="2:7" x14ac:dyDescent="0.55000000000000004">
      <c r="B149" s="1" t="s">
        <v>1017</v>
      </c>
      <c r="C149" s="1" t="s">
        <v>1018</v>
      </c>
      <c r="D149" s="1">
        <v>145</v>
      </c>
      <c r="E149" s="48" t="s">
        <v>1127</v>
      </c>
      <c r="F149" s="45"/>
      <c r="G149" s="5"/>
    </row>
    <row r="150" spans="2:7" x14ac:dyDescent="0.55000000000000004">
      <c r="B150" s="1" t="s">
        <v>1017</v>
      </c>
      <c r="C150" s="1" t="s">
        <v>1018</v>
      </c>
      <c r="D150" s="1">
        <v>146</v>
      </c>
      <c r="E150" s="48" t="s">
        <v>1128</v>
      </c>
      <c r="F150" s="45"/>
      <c r="G150" s="5"/>
    </row>
    <row r="151" spans="2:7" x14ac:dyDescent="0.55000000000000004">
      <c r="B151" s="1" t="s">
        <v>1017</v>
      </c>
      <c r="C151" s="1" t="s">
        <v>1018</v>
      </c>
      <c r="D151" s="1">
        <v>147</v>
      </c>
      <c r="E151" s="48" t="s">
        <v>1129</v>
      </c>
      <c r="F151" s="45"/>
      <c r="G151" s="5"/>
    </row>
    <row r="152" spans="2:7" x14ac:dyDescent="0.55000000000000004">
      <c r="B152" s="1" t="s">
        <v>1017</v>
      </c>
      <c r="C152" s="1" t="s">
        <v>1018</v>
      </c>
      <c r="D152" s="1">
        <v>148</v>
      </c>
      <c r="E152" s="48" t="s">
        <v>1130</v>
      </c>
      <c r="F152" s="45"/>
      <c r="G152" s="5"/>
    </row>
    <row r="153" spans="2:7" x14ac:dyDescent="0.55000000000000004">
      <c r="B153" s="1" t="s">
        <v>1017</v>
      </c>
      <c r="C153" s="1" t="s">
        <v>1018</v>
      </c>
      <c r="D153" s="1">
        <v>149</v>
      </c>
      <c r="E153" s="48" t="s">
        <v>1131</v>
      </c>
      <c r="F153" s="45"/>
      <c r="G153" s="5"/>
    </row>
    <row r="154" spans="2:7" x14ac:dyDescent="0.55000000000000004">
      <c r="B154" s="1" t="s">
        <v>1017</v>
      </c>
      <c r="C154" s="1" t="s">
        <v>1018</v>
      </c>
      <c r="D154" s="1">
        <v>150</v>
      </c>
      <c r="E154" s="111" t="s">
        <v>1132</v>
      </c>
      <c r="F154" s="45"/>
      <c r="G154" s="5"/>
    </row>
    <row r="155" spans="2:7" x14ac:dyDescent="0.55000000000000004">
      <c r="B155" s="1" t="s">
        <v>1017</v>
      </c>
      <c r="C155" s="1" t="s">
        <v>1018</v>
      </c>
      <c r="D155" s="1">
        <v>151</v>
      </c>
      <c r="E155" s="111" t="s">
        <v>1133</v>
      </c>
      <c r="F155" s="45"/>
      <c r="G155" s="5"/>
    </row>
    <row r="156" spans="2:7" x14ac:dyDescent="0.55000000000000004">
      <c r="B156" s="1" t="s">
        <v>1017</v>
      </c>
      <c r="C156" s="1" t="s">
        <v>1018</v>
      </c>
      <c r="D156" s="1">
        <v>152</v>
      </c>
      <c r="E156" s="5" t="s">
        <v>1134</v>
      </c>
      <c r="F156" s="45" t="s">
        <v>6356</v>
      </c>
      <c r="G156" s="5"/>
    </row>
    <row r="157" spans="2:7" x14ac:dyDescent="0.55000000000000004">
      <c r="B157" s="1" t="s">
        <v>1017</v>
      </c>
      <c r="C157" s="1" t="s">
        <v>1018</v>
      </c>
      <c r="D157" s="1">
        <v>153</v>
      </c>
      <c r="E157" s="5" t="s">
        <v>1135</v>
      </c>
      <c r="F157" s="45" t="s">
        <v>6356</v>
      </c>
      <c r="G157" s="5"/>
    </row>
    <row r="158" spans="2:7" x14ac:dyDescent="0.55000000000000004">
      <c r="B158" s="1" t="s">
        <v>1017</v>
      </c>
      <c r="C158" s="1" t="s">
        <v>1018</v>
      </c>
      <c r="D158" s="1">
        <v>154</v>
      </c>
      <c r="E158" s="48" t="s">
        <v>6689</v>
      </c>
      <c r="F158" s="45"/>
      <c r="G158" s="5"/>
    </row>
    <row r="159" spans="2:7" x14ac:dyDescent="0.55000000000000004">
      <c r="B159" s="1" t="s">
        <v>1017</v>
      </c>
      <c r="C159" s="1" t="s">
        <v>1018</v>
      </c>
      <c r="D159" s="1">
        <v>155</v>
      </c>
      <c r="E159" s="48" t="s">
        <v>1137</v>
      </c>
      <c r="F159" s="45"/>
      <c r="G159" s="5"/>
    </row>
    <row r="160" spans="2:7" x14ac:dyDescent="0.55000000000000004">
      <c r="B160" s="1" t="s">
        <v>1017</v>
      </c>
      <c r="C160" s="1" t="s">
        <v>1018</v>
      </c>
      <c r="D160" s="1">
        <v>156</v>
      </c>
      <c r="E160" s="48" t="s">
        <v>1138</v>
      </c>
      <c r="F160" s="45"/>
      <c r="G160" s="5"/>
    </row>
    <row r="161" spans="2:7" x14ac:dyDescent="0.55000000000000004">
      <c r="B161" s="1" t="s">
        <v>1017</v>
      </c>
      <c r="C161" s="1" t="s">
        <v>1018</v>
      </c>
      <c r="D161" s="1">
        <v>157</v>
      </c>
      <c r="E161" s="106" t="s">
        <v>31</v>
      </c>
      <c r="F161" s="45"/>
      <c r="G161" s="5"/>
    </row>
    <row r="162" spans="2:7" x14ac:dyDescent="0.55000000000000004">
      <c r="B162" s="1" t="s">
        <v>1017</v>
      </c>
      <c r="C162" s="1" t="s">
        <v>1018</v>
      </c>
      <c r="D162" s="1">
        <v>158</v>
      </c>
      <c r="E162" s="106" t="s">
        <v>32</v>
      </c>
      <c r="F162" s="45"/>
      <c r="G162" s="5"/>
    </row>
    <row r="163" spans="2:7" x14ac:dyDescent="0.55000000000000004">
      <c r="B163" s="1" t="s">
        <v>1017</v>
      </c>
      <c r="C163" s="1" t="s">
        <v>1018</v>
      </c>
      <c r="D163" s="1">
        <v>159</v>
      </c>
      <c r="E163" s="106" t="s">
        <v>33</v>
      </c>
      <c r="F163" s="45"/>
      <c r="G163" s="5"/>
    </row>
    <row r="164" spans="2:7" x14ac:dyDescent="0.55000000000000004">
      <c r="B164" s="1" t="s">
        <v>1017</v>
      </c>
      <c r="C164" s="1" t="s">
        <v>1018</v>
      </c>
      <c r="D164" s="1">
        <v>160</v>
      </c>
      <c r="E164" s="106" t="s">
        <v>34</v>
      </c>
      <c r="F164" s="45"/>
      <c r="G164" s="5"/>
    </row>
    <row r="165" spans="2:7" x14ac:dyDescent="0.55000000000000004">
      <c r="B165" s="1" t="s">
        <v>1017</v>
      </c>
      <c r="C165" s="1" t="s">
        <v>1018</v>
      </c>
      <c r="D165" s="1">
        <v>161</v>
      </c>
      <c r="E165" s="106" t="s">
        <v>35</v>
      </c>
      <c r="F165" s="45"/>
      <c r="G165" s="5"/>
    </row>
    <row r="166" spans="2:7" x14ac:dyDescent="0.55000000000000004">
      <c r="B166" s="1" t="s">
        <v>1017</v>
      </c>
      <c r="C166" s="1" t="s">
        <v>1018</v>
      </c>
      <c r="D166" s="1">
        <v>162</v>
      </c>
      <c r="E166" s="106" t="s">
        <v>36</v>
      </c>
      <c r="F166" s="45"/>
      <c r="G166" s="5"/>
    </row>
    <row r="167" spans="2:7" x14ac:dyDescent="0.55000000000000004">
      <c r="B167" s="1" t="s">
        <v>1176</v>
      </c>
      <c r="C167" s="1" t="s">
        <v>1177</v>
      </c>
      <c r="D167" s="1">
        <v>1</v>
      </c>
      <c r="E167" s="106" t="s">
        <v>2</v>
      </c>
      <c r="F167" s="45"/>
      <c r="G167" s="5"/>
    </row>
    <row r="168" spans="2:7" x14ac:dyDescent="0.55000000000000004">
      <c r="B168" s="1" t="s">
        <v>1176</v>
      </c>
      <c r="C168" s="1" t="s">
        <v>1177</v>
      </c>
      <c r="D168" s="1">
        <v>2</v>
      </c>
      <c r="E168" s="106" t="s">
        <v>278</v>
      </c>
      <c r="F168" s="45"/>
      <c r="G168" s="5"/>
    </row>
    <row r="169" spans="2:7" x14ac:dyDescent="0.55000000000000004">
      <c r="B169" s="1" t="s">
        <v>1176</v>
      </c>
      <c r="C169" s="1" t="s">
        <v>1177</v>
      </c>
      <c r="D169" s="1">
        <v>3</v>
      </c>
      <c r="E169" s="106" t="s">
        <v>1</v>
      </c>
      <c r="F169" s="45"/>
      <c r="G169" s="5"/>
    </row>
    <row r="170" spans="2:7" x14ac:dyDescent="0.55000000000000004">
      <c r="B170" s="1" t="s">
        <v>1176</v>
      </c>
      <c r="C170" s="1" t="s">
        <v>1177</v>
      </c>
      <c r="D170" s="1">
        <v>4</v>
      </c>
      <c r="E170" s="106" t="s">
        <v>97</v>
      </c>
      <c r="F170" s="45"/>
      <c r="G170" s="5"/>
    </row>
    <row r="171" spans="2:7" x14ac:dyDescent="0.55000000000000004">
      <c r="B171" s="1" t="s">
        <v>1176</v>
      </c>
      <c r="C171" s="1" t="s">
        <v>1177</v>
      </c>
      <c r="D171" s="1">
        <v>5</v>
      </c>
      <c r="E171" s="5" t="s">
        <v>679</v>
      </c>
      <c r="F171" s="45"/>
      <c r="G171" s="5"/>
    </row>
    <row r="172" spans="2:7" x14ac:dyDescent="0.55000000000000004">
      <c r="B172" s="1" t="s">
        <v>1176</v>
      </c>
      <c r="C172" s="1" t="s">
        <v>1177</v>
      </c>
      <c r="D172" s="1">
        <v>6</v>
      </c>
      <c r="E172" s="5" t="s">
        <v>680</v>
      </c>
      <c r="F172" s="45"/>
      <c r="G172" s="5"/>
    </row>
    <row r="173" spans="2:7" x14ac:dyDescent="0.55000000000000004">
      <c r="B173" s="1" t="s">
        <v>1176</v>
      </c>
      <c r="C173" s="1" t="s">
        <v>1177</v>
      </c>
      <c r="D173" s="1">
        <v>7</v>
      </c>
      <c r="E173" s="5" t="s">
        <v>1178</v>
      </c>
      <c r="F173" s="45"/>
      <c r="G173" s="5"/>
    </row>
    <row r="174" spans="2:7" x14ac:dyDescent="0.55000000000000004">
      <c r="B174" s="1" t="s">
        <v>1176</v>
      </c>
      <c r="C174" s="1" t="s">
        <v>1177</v>
      </c>
      <c r="D174" s="1">
        <v>8</v>
      </c>
      <c r="E174" s="5" t="s">
        <v>1179</v>
      </c>
      <c r="F174" s="45" t="s">
        <v>6356</v>
      </c>
      <c r="G174" s="5"/>
    </row>
    <row r="175" spans="2:7" x14ac:dyDescent="0.55000000000000004">
      <c r="B175" s="1" t="s">
        <v>1176</v>
      </c>
      <c r="C175" s="1" t="s">
        <v>1177</v>
      </c>
      <c r="D175" s="1">
        <v>9</v>
      </c>
      <c r="E175" s="5" t="s">
        <v>1180</v>
      </c>
      <c r="F175" s="45"/>
      <c r="G175" s="5"/>
    </row>
    <row r="176" spans="2:7" x14ac:dyDescent="0.55000000000000004">
      <c r="B176" s="1" t="s">
        <v>1176</v>
      </c>
      <c r="C176" s="1" t="s">
        <v>1177</v>
      </c>
      <c r="D176" s="1">
        <v>10</v>
      </c>
      <c r="E176" s="5" t="s">
        <v>1181</v>
      </c>
      <c r="F176" s="45"/>
      <c r="G176" s="5"/>
    </row>
    <row r="177" spans="2:7" x14ac:dyDescent="0.55000000000000004">
      <c r="B177" s="1" t="s">
        <v>1176</v>
      </c>
      <c r="C177" s="1" t="s">
        <v>1177</v>
      </c>
      <c r="D177" s="1">
        <v>11</v>
      </c>
      <c r="E177" s="5" t="s">
        <v>1182</v>
      </c>
      <c r="F177" s="45"/>
      <c r="G177" s="5"/>
    </row>
    <row r="178" spans="2:7" x14ac:dyDescent="0.55000000000000004">
      <c r="B178" s="1" t="s">
        <v>1176</v>
      </c>
      <c r="C178" s="1" t="s">
        <v>1177</v>
      </c>
      <c r="D178" s="1">
        <v>12</v>
      </c>
      <c r="E178" s="5" t="s">
        <v>685</v>
      </c>
      <c r="F178" s="45"/>
      <c r="G178" s="5"/>
    </row>
    <row r="179" spans="2:7" x14ac:dyDescent="0.55000000000000004">
      <c r="B179" s="1" t="s">
        <v>1176</v>
      </c>
      <c r="C179" s="1" t="s">
        <v>1177</v>
      </c>
      <c r="D179" s="1">
        <v>13</v>
      </c>
      <c r="E179" s="5" t="s">
        <v>686</v>
      </c>
      <c r="F179" s="45"/>
      <c r="G179" s="5"/>
    </row>
    <row r="180" spans="2:7" x14ac:dyDescent="0.55000000000000004">
      <c r="B180" s="1" t="s">
        <v>1176</v>
      </c>
      <c r="C180" s="1" t="s">
        <v>1177</v>
      </c>
      <c r="D180" s="1">
        <v>14</v>
      </c>
      <c r="E180" s="5" t="s">
        <v>1183</v>
      </c>
      <c r="F180" s="45"/>
      <c r="G180" s="5"/>
    </row>
    <row r="181" spans="2:7" x14ac:dyDescent="0.55000000000000004">
      <c r="B181" s="1" t="s">
        <v>1176</v>
      </c>
      <c r="C181" s="1" t="s">
        <v>1177</v>
      </c>
      <c r="D181" s="1">
        <v>15</v>
      </c>
      <c r="E181" s="5" t="s">
        <v>1184</v>
      </c>
      <c r="F181" s="45" t="s">
        <v>6356</v>
      </c>
      <c r="G181" s="5"/>
    </row>
    <row r="182" spans="2:7" x14ac:dyDescent="0.55000000000000004">
      <c r="B182" s="1" t="s">
        <v>1176</v>
      </c>
      <c r="C182" s="1" t="s">
        <v>1177</v>
      </c>
      <c r="D182" s="1">
        <v>16</v>
      </c>
      <c r="E182" s="5" t="s">
        <v>1185</v>
      </c>
      <c r="F182" s="45"/>
      <c r="G182" s="5"/>
    </row>
    <row r="183" spans="2:7" x14ac:dyDescent="0.55000000000000004">
      <c r="B183" s="1" t="s">
        <v>1176</v>
      </c>
      <c r="C183" s="1" t="s">
        <v>1177</v>
      </c>
      <c r="D183" s="1">
        <v>17</v>
      </c>
      <c r="E183" s="5" t="s">
        <v>1186</v>
      </c>
      <c r="F183" s="45"/>
      <c r="G183" s="5"/>
    </row>
    <row r="184" spans="2:7" x14ac:dyDescent="0.55000000000000004">
      <c r="B184" s="1" t="s">
        <v>1176</v>
      </c>
      <c r="C184" s="1" t="s">
        <v>1177</v>
      </c>
      <c r="D184" s="1">
        <v>18</v>
      </c>
      <c r="E184" s="5" t="s">
        <v>1187</v>
      </c>
      <c r="F184" s="45"/>
      <c r="G184" s="5"/>
    </row>
    <row r="185" spans="2:7" x14ac:dyDescent="0.55000000000000004">
      <c r="B185" s="1" t="s">
        <v>1176</v>
      </c>
      <c r="C185" s="1" t="s">
        <v>1177</v>
      </c>
      <c r="D185" s="1">
        <v>19</v>
      </c>
      <c r="E185" s="5" t="s">
        <v>1188</v>
      </c>
      <c r="F185" s="45"/>
      <c r="G185" s="5"/>
    </row>
    <row r="186" spans="2:7" x14ac:dyDescent="0.55000000000000004">
      <c r="B186" s="1" t="s">
        <v>1176</v>
      </c>
      <c r="C186" s="1" t="s">
        <v>1177</v>
      </c>
      <c r="D186" s="1">
        <v>20</v>
      </c>
      <c r="E186" s="5" t="s">
        <v>1189</v>
      </c>
      <c r="F186" s="45"/>
      <c r="G186" s="5"/>
    </row>
    <row r="187" spans="2:7" x14ac:dyDescent="0.55000000000000004">
      <c r="B187" s="1" t="s">
        <v>1176</v>
      </c>
      <c r="C187" s="1" t="s">
        <v>1177</v>
      </c>
      <c r="D187" s="1">
        <v>21</v>
      </c>
      <c r="E187" s="5" t="s">
        <v>1190</v>
      </c>
      <c r="F187" s="45"/>
      <c r="G187" s="5"/>
    </row>
    <row r="188" spans="2:7" x14ac:dyDescent="0.55000000000000004">
      <c r="B188" s="1" t="s">
        <v>1176</v>
      </c>
      <c r="C188" s="1" t="s">
        <v>1177</v>
      </c>
      <c r="D188" s="1">
        <v>22</v>
      </c>
      <c r="E188" s="5" t="s">
        <v>1191</v>
      </c>
      <c r="F188" s="45" t="s">
        <v>6356</v>
      </c>
      <c r="G188" s="5"/>
    </row>
    <row r="189" spans="2:7" x14ac:dyDescent="0.55000000000000004">
      <c r="B189" s="1" t="s">
        <v>1176</v>
      </c>
      <c r="C189" s="1" t="s">
        <v>1177</v>
      </c>
      <c r="D189" s="1">
        <v>23</v>
      </c>
      <c r="E189" s="5" t="s">
        <v>1192</v>
      </c>
      <c r="F189" s="45"/>
      <c r="G189" s="5"/>
    </row>
    <row r="190" spans="2:7" x14ac:dyDescent="0.55000000000000004">
      <c r="B190" s="1" t="s">
        <v>1176</v>
      </c>
      <c r="C190" s="1" t="s">
        <v>1177</v>
      </c>
      <c r="D190" s="1">
        <v>24</v>
      </c>
      <c r="E190" s="5" t="s">
        <v>1193</v>
      </c>
      <c r="F190" s="45"/>
      <c r="G190" s="5"/>
    </row>
    <row r="191" spans="2:7" x14ac:dyDescent="0.55000000000000004">
      <c r="B191" s="1" t="s">
        <v>1176</v>
      </c>
      <c r="C191" s="1" t="s">
        <v>1177</v>
      </c>
      <c r="D191" s="1">
        <v>25</v>
      </c>
      <c r="E191" s="5" t="s">
        <v>1194</v>
      </c>
      <c r="F191" s="45"/>
      <c r="G191" s="5"/>
    </row>
    <row r="192" spans="2:7" x14ac:dyDescent="0.55000000000000004">
      <c r="B192" s="1" t="s">
        <v>1176</v>
      </c>
      <c r="C192" s="1" t="s">
        <v>1177</v>
      </c>
      <c r="D192" s="1">
        <v>26</v>
      </c>
      <c r="E192" s="5" t="s">
        <v>690</v>
      </c>
      <c r="F192" s="45"/>
      <c r="G192" s="5"/>
    </row>
    <row r="193" spans="2:7" x14ac:dyDescent="0.55000000000000004">
      <c r="B193" s="1" t="s">
        <v>1176</v>
      </c>
      <c r="C193" s="1" t="s">
        <v>1177</v>
      </c>
      <c r="D193" s="1">
        <v>27</v>
      </c>
      <c r="E193" s="5" t="s">
        <v>691</v>
      </c>
      <c r="F193" s="45"/>
      <c r="G193" s="5"/>
    </row>
    <row r="194" spans="2:7" x14ac:dyDescent="0.55000000000000004">
      <c r="B194" s="1" t="s">
        <v>1176</v>
      </c>
      <c r="C194" s="1" t="s">
        <v>1177</v>
      </c>
      <c r="D194" s="1">
        <v>28</v>
      </c>
      <c r="E194" s="5" t="s">
        <v>692</v>
      </c>
      <c r="F194" s="45"/>
      <c r="G194" s="5"/>
    </row>
    <row r="195" spans="2:7" x14ac:dyDescent="0.55000000000000004">
      <c r="B195" s="1" t="s">
        <v>1176</v>
      </c>
      <c r="C195" s="1" t="s">
        <v>1177</v>
      </c>
      <c r="D195" s="1">
        <v>29</v>
      </c>
      <c r="E195" s="5" t="s">
        <v>693</v>
      </c>
      <c r="F195" s="45"/>
      <c r="G195" s="5"/>
    </row>
    <row r="196" spans="2:7" x14ac:dyDescent="0.55000000000000004">
      <c r="B196" s="1" t="s">
        <v>1176</v>
      </c>
      <c r="C196" s="1" t="s">
        <v>1177</v>
      </c>
      <c r="D196" s="1">
        <v>30</v>
      </c>
      <c r="E196" s="5" t="s">
        <v>696</v>
      </c>
      <c r="F196" s="45"/>
      <c r="G196" s="5"/>
    </row>
    <row r="197" spans="2:7" x14ac:dyDescent="0.55000000000000004">
      <c r="B197" s="1" t="s">
        <v>1176</v>
      </c>
      <c r="C197" s="1" t="s">
        <v>1177</v>
      </c>
      <c r="D197" s="1">
        <v>31</v>
      </c>
      <c r="E197" s="5" t="s">
        <v>1195</v>
      </c>
      <c r="F197" s="45"/>
      <c r="G197" s="5"/>
    </row>
    <row r="198" spans="2:7" x14ac:dyDescent="0.55000000000000004">
      <c r="B198" s="1" t="s">
        <v>1176</v>
      </c>
      <c r="C198" s="1" t="s">
        <v>1177</v>
      </c>
      <c r="D198" s="1">
        <v>32</v>
      </c>
      <c r="E198" s="5" t="s">
        <v>1196</v>
      </c>
      <c r="F198" s="45"/>
      <c r="G198" s="5"/>
    </row>
    <row r="199" spans="2:7" x14ac:dyDescent="0.55000000000000004">
      <c r="B199" s="1" t="s">
        <v>1176</v>
      </c>
      <c r="C199" s="1" t="s">
        <v>1177</v>
      </c>
      <c r="D199" s="1">
        <v>33</v>
      </c>
      <c r="E199" s="5" t="s">
        <v>1197</v>
      </c>
      <c r="F199" s="45"/>
      <c r="G199" s="5"/>
    </row>
    <row r="200" spans="2:7" x14ac:dyDescent="0.55000000000000004">
      <c r="B200" s="1" t="s">
        <v>1176</v>
      </c>
      <c r="C200" s="1" t="s">
        <v>1177</v>
      </c>
      <c r="D200" s="1">
        <v>34</v>
      </c>
      <c r="E200" s="5" t="s">
        <v>1198</v>
      </c>
      <c r="F200" s="45"/>
      <c r="G200" s="5"/>
    </row>
    <row r="201" spans="2:7" x14ac:dyDescent="0.55000000000000004">
      <c r="B201" s="1" t="s">
        <v>1176</v>
      </c>
      <c r="C201" s="1" t="s">
        <v>1177</v>
      </c>
      <c r="D201" s="1">
        <v>35</v>
      </c>
      <c r="E201" s="5" t="s">
        <v>1199</v>
      </c>
      <c r="F201" s="45"/>
      <c r="G201" s="5"/>
    </row>
    <row r="202" spans="2:7" x14ac:dyDescent="0.55000000000000004">
      <c r="B202" s="1" t="s">
        <v>1176</v>
      </c>
      <c r="C202" s="1" t="s">
        <v>1177</v>
      </c>
      <c r="D202" s="1">
        <v>36</v>
      </c>
      <c r="E202" s="5" t="s">
        <v>1200</v>
      </c>
      <c r="F202" s="45"/>
      <c r="G202" s="5"/>
    </row>
    <row r="203" spans="2:7" x14ac:dyDescent="0.55000000000000004">
      <c r="B203" s="1" t="s">
        <v>1176</v>
      </c>
      <c r="C203" s="1" t="s">
        <v>1177</v>
      </c>
      <c r="D203" s="1">
        <v>37</v>
      </c>
      <c r="E203" s="5" t="s">
        <v>1201</v>
      </c>
      <c r="F203" s="45" t="s">
        <v>6356</v>
      </c>
      <c r="G203" s="5"/>
    </row>
    <row r="204" spans="2:7" x14ac:dyDescent="0.55000000000000004">
      <c r="B204" s="1" t="s">
        <v>1176</v>
      </c>
      <c r="C204" s="1" t="s">
        <v>1177</v>
      </c>
      <c r="D204" s="1">
        <v>38</v>
      </c>
      <c r="E204" s="5" t="s">
        <v>1202</v>
      </c>
      <c r="F204" s="45" t="s">
        <v>6356</v>
      </c>
      <c r="G204" s="5"/>
    </row>
    <row r="205" spans="2:7" x14ac:dyDescent="0.55000000000000004">
      <c r="B205" s="1" t="s">
        <v>1176</v>
      </c>
      <c r="C205" s="1" t="s">
        <v>1177</v>
      </c>
      <c r="D205" s="1">
        <v>39</v>
      </c>
      <c r="E205" s="5" t="s">
        <v>1203</v>
      </c>
      <c r="F205" s="45" t="s">
        <v>6356</v>
      </c>
      <c r="G205" s="5"/>
    </row>
    <row r="206" spans="2:7" x14ac:dyDescent="0.55000000000000004">
      <c r="B206" s="1" t="s">
        <v>1176</v>
      </c>
      <c r="C206" s="1" t="s">
        <v>1177</v>
      </c>
      <c r="D206" s="1">
        <v>40</v>
      </c>
      <c r="E206" s="48" t="s">
        <v>6690</v>
      </c>
      <c r="F206" s="45"/>
      <c r="G206" s="5"/>
    </row>
    <row r="207" spans="2:7" x14ac:dyDescent="0.55000000000000004">
      <c r="B207" s="1" t="s">
        <v>1176</v>
      </c>
      <c r="C207" s="1" t="s">
        <v>1177</v>
      </c>
      <c r="D207" s="1">
        <v>41</v>
      </c>
      <c r="E207" s="48" t="s">
        <v>1205</v>
      </c>
      <c r="F207" s="45"/>
      <c r="G207" s="5"/>
    </row>
    <row r="208" spans="2:7" x14ac:dyDescent="0.55000000000000004">
      <c r="B208" s="1" t="s">
        <v>1176</v>
      </c>
      <c r="C208" s="1" t="s">
        <v>1177</v>
      </c>
      <c r="D208" s="1">
        <v>42</v>
      </c>
      <c r="E208" s="5" t="s">
        <v>1206</v>
      </c>
      <c r="F208" s="45"/>
      <c r="G208" s="5"/>
    </row>
    <row r="209" spans="2:7" x14ac:dyDescent="0.55000000000000004">
      <c r="B209" s="1" t="s">
        <v>1176</v>
      </c>
      <c r="C209" s="1" t="s">
        <v>1177</v>
      </c>
      <c r="D209" s="1">
        <v>43</v>
      </c>
      <c r="E209" s="5" t="s">
        <v>1207</v>
      </c>
      <c r="F209" s="45"/>
      <c r="G209" s="5"/>
    </row>
    <row r="210" spans="2:7" x14ac:dyDescent="0.55000000000000004">
      <c r="B210" s="1" t="s">
        <v>1176</v>
      </c>
      <c r="C210" s="1" t="s">
        <v>1177</v>
      </c>
      <c r="D210" s="1">
        <v>44</v>
      </c>
      <c r="E210" s="5" t="s">
        <v>1208</v>
      </c>
      <c r="F210" s="45"/>
      <c r="G210" s="5"/>
    </row>
    <row r="211" spans="2:7" x14ac:dyDescent="0.55000000000000004">
      <c r="B211" s="1" t="s">
        <v>1176</v>
      </c>
      <c r="C211" s="1" t="s">
        <v>1177</v>
      </c>
      <c r="D211" s="1">
        <v>45</v>
      </c>
      <c r="E211" s="5" t="s">
        <v>1209</v>
      </c>
      <c r="F211" s="45"/>
      <c r="G211" s="5"/>
    </row>
    <row r="212" spans="2:7" x14ac:dyDescent="0.55000000000000004">
      <c r="B212" s="1" t="s">
        <v>1176</v>
      </c>
      <c r="C212" s="1" t="s">
        <v>1177</v>
      </c>
      <c r="D212" s="1">
        <v>46</v>
      </c>
      <c r="E212" s="5" t="s">
        <v>1210</v>
      </c>
      <c r="F212" s="45"/>
      <c r="G212" s="5"/>
    </row>
    <row r="213" spans="2:7" x14ac:dyDescent="0.55000000000000004">
      <c r="B213" s="1" t="s">
        <v>1176</v>
      </c>
      <c r="C213" s="1" t="s">
        <v>1177</v>
      </c>
      <c r="D213" s="1">
        <v>47</v>
      </c>
      <c r="E213" s="5" t="s">
        <v>1211</v>
      </c>
      <c r="F213" s="45"/>
      <c r="G213" s="5"/>
    </row>
    <row r="214" spans="2:7" x14ac:dyDescent="0.55000000000000004">
      <c r="B214" s="1" t="s">
        <v>1176</v>
      </c>
      <c r="C214" s="1" t="s">
        <v>1177</v>
      </c>
      <c r="D214" s="1">
        <v>48</v>
      </c>
      <c r="E214" s="5" t="s">
        <v>1212</v>
      </c>
      <c r="F214" s="45"/>
      <c r="G214" s="5"/>
    </row>
    <row r="215" spans="2:7" x14ac:dyDescent="0.55000000000000004">
      <c r="B215" s="1" t="s">
        <v>1176</v>
      </c>
      <c r="C215" s="1" t="s">
        <v>1177</v>
      </c>
      <c r="D215" s="1">
        <v>49</v>
      </c>
      <c r="E215" s="5" t="s">
        <v>1213</v>
      </c>
      <c r="F215" s="45"/>
      <c r="G215" s="5"/>
    </row>
    <row r="216" spans="2:7" x14ac:dyDescent="0.55000000000000004">
      <c r="B216" s="1" t="s">
        <v>1176</v>
      </c>
      <c r="C216" s="1" t="s">
        <v>1177</v>
      </c>
      <c r="D216" s="1">
        <v>50</v>
      </c>
      <c r="E216" s="5" t="s">
        <v>1214</v>
      </c>
      <c r="F216" s="45"/>
      <c r="G216" s="5"/>
    </row>
    <row r="217" spans="2:7" x14ac:dyDescent="0.55000000000000004">
      <c r="B217" s="1" t="s">
        <v>1176</v>
      </c>
      <c r="C217" s="1" t="s">
        <v>1177</v>
      </c>
      <c r="D217" s="1">
        <v>51</v>
      </c>
      <c r="E217" s="5" t="s">
        <v>1215</v>
      </c>
      <c r="F217" s="45"/>
      <c r="G217" s="5"/>
    </row>
    <row r="218" spans="2:7" x14ac:dyDescent="0.55000000000000004">
      <c r="B218" s="1" t="s">
        <v>1176</v>
      </c>
      <c r="C218" s="1" t="s">
        <v>1177</v>
      </c>
      <c r="D218" s="1">
        <v>52</v>
      </c>
      <c r="E218" s="5" t="s">
        <v>1216</v>
      </c>
      <c r="F218" s="45"/>
      <c r="G218" s="5"/>
    </row>
    <row r="219" spans="2:7" x14ac:dyDescent="0.55000000000000004">
      <c r="B219" s="1" t="s">
        <v>1176</v>
      </c>
      <c r="C219" s="1" t="s">
        <v>1177</v>
      </c>
      <c r="D219" s="1">
        <v>53</v>
      </c>
      <c r="E219" s="5" t="s">
        <v>1217</v>
      </c>
      <c r="F219" s="45"/>
      <c r="G219" s="5"/>
    </row>
    <row r="220" spans="2:7" x14ac:dyDescent="0.55000000000000004">
      <c r="B220" s="1" t="s">
        <v>1176</v>
      </c>
      <c r="C220" s="1" t="s">
        <v>1177</v>
      </c>
      <c r="D220" s="1">
        <v>54</v>
      </c>
      <c r="E220" s="5" t="s">
        <v>1218</v>
      </c>
      <c r="F220" s="45"/>
      <c r="G220" s="5"/>
    </row>
    <row r="221" spans="2:7" x14ac:dyDescent="0.55000000000000004">
      <c r="B221" s="1" t="s">
        <v>1176</v>
      </c>
      <c r="C221" s="1" t="s">
        <v>1177</v>
      </c>
      <c r="D221" s="1">
        <v>55</v>
      </c>
      <c r="E221" s="5" t="s">
        <v>1219</v>
      </c>
      <c r="F221" s="45"/>
      <c r="G221" s="5"/>
    </row>
    <row r="222" spans="2:7" x14ac:dyDescent="0.55000000000000004">
      <c r="B222" s="1" t="s">
        <v>1176</v>
      </c>
      <c r="C222" s="1" t="s">
        <v>1177</v>
      </c>
      <c r="D222" s="1">
        <v>56</v>
      </c>
      <c r="E222" s="5" t="s">
        <v>1220</v>
      </c>
      <c r="F222" s="45"/>
      <c r="G222" s="5"/>
    </row>
    <row r="223" spans="2:7" x14ac:dyDescent="0.55000000000000004">
      <c r="B223" s="1" t="s">
        <v>1176</v>
      </c>
      <c r="C223" s="1" t="s">
        <v>1177</v>
      </c>
      <c r="D223" s="1">
        <v>57</v>
      </c>
      <c r="E223" s="5" t="s">
        <v>1221</v>
      </c>
      <c r="F223" s="45"/>
      <c r="G223" s="5"/>
    </row>
    <row r="224" spans="2:7" x14ac:dyDescent="0.55000000000000004">
      <c r="B224" s="1" t="s">
        <v>1176</v>
      </c>
      <c r="C224" s="1" t="s">
        <v>1177</v>
      </c>
      <c r="D224" s="1">
        <v>58</v>
      </c>
      <c r="E224" s="5" t="s">
        <v>1222</v>
      </c>
      <c r="F224" s="45"/>
      <c r="G224" s="5"/>
    </row>
    <row r="225" spans="2:7" x14ac:dyDescent="0.55000000000000004">
      <c r="B225" s="1" t="s">
        <v>1176</v>
      </c>
      <c r="C225" s="1" t="s">
        <v>1177</v>
      </c>
      <c r="D225" s="1">
        <v>59</v>
      </c>
      <c r="E225" s="5" t="s">
        <v>1223</v>
      </c>
      <c r="F225" s="45"/>
      <c r="G225" s="5"/>
    </row>
    <row r="226" spans="2:7" x14ac:dyDescent="0.55000000000000004">
      <c r="B226" s="1" t="s">
        <v>1176</v>
      </c>
      <c r="C226" s="1" t="s">
        <v>1177</v>
      </c>
      <c r="D226" s="1">
        <v>60</v>
      </c>
      <c r="E226" s="5" t="s">
        <v>1224</v>
      </c>
      <c r="F226" s="45"/>
      <c r="G226" s="5"/>
    </row>
    <row r="227" spans="2:7" x14ac:dyDescent="0.55000000000000004">
      <c r="B227" s="1" t="s">
        <v>1176</v>
      </c>
      <c r="C227" s="1" t="s">
        <v>1177</v>
      </c>
      <c r="D227" s="1">
        <v>61</v>
      </c>
      <c r="E227" s="5" t="s">
        <v>1225</v>
      </c>
      <c r="F227" s="45"/>
      <c r="G227" s="5"/>
    </row>
    <row r="228" spans="2:7" x14ac:dyDescent="0.55000000000000004">
      <c r="B228" s="1" t="s">
        <v>1176</v>
      </c>
      <c r="C228" s="1" t="s">
        <v>1177</v>
      </c>
      <c r="D228" s="1">
        <v>62</v>
      </c>
      <c r="E228" s="5" t="s">
        <v>1226</v>
      </c>
      <c r="F228" s="45"/>
      <c r="G228" s="5"/>
    </row>
    <row r="229" spans="2:7" x14ac:dyDescent="0.55000000000000004">
      <c r="B229" s="1" t="s">
        <v>1176</v>
      </c>
      <c r="C229" s="1" t="s">
        <v>1177</v>
      </c>
      <c r="D229" s="1">
        <v>63</v>
      </c>
      <c r="E229" s="5" t="s">
        <v>1227</v>
      </c>
      <c r="F229" s="45"/>
      <c r="G229" s="5"/>
    </row>
    <row r="230" spans="2:7" x14ac:dyDescent="0.55000000000000004">
      <c r="B230" s="1" t="s">
        <v>1176</v>
      </c>
      <c r="C230" s="1" t="s">
        <v>1177</v>
      </c>
      <c r="D230" s="1">
        <v>64</v>
      </c>
      <c r="E230" s="5" t="s">
        <v>1228</v>
      </c>
      <c r="F230" s="45"/>
      <c r="G230" s="5"/>
    </row>
    <row r="231" spans="2:7" x14ac:dyDescent="0.55000000000000004">
      <c r="B231" s="1" t="s">
        <v>1176</v>
      </c>
      <c r="C231" s="1" t="s">
        <v>1177</v>
      </c>
      <c r="D231" s="1">
        <v>65</v>
      </c>
      <c r="E231" s="5" t="s">
        <v>1229</v>
      </c>
      <c r="F231" s="45"/>
      <c r="G231" s="5"/>
    </row>
    <row r="232" spans="2:7" x14ac:dyDescent="0.55000000000000004">
      <c r="B232" s="1" t="s">
        <v>1176</v>
      </c>
      <c r="C232" s="1" t="s">
        <v>1177</v>
      </c>
      <c r="D232" s="1">
        <v>66</v>
      </c>
      <c r="E232" s="5" t="s">
        <v>1230</v>
      </c>
      <c r="F232" s="45"/>
      <c r="G232" s="5"/>
    </row>
    <row r="233" spans="2:7" x14ac:dyDescent="0.55000000000000004">
      <c r="B233" s="1" t="s">
        <v>1176</v>
      </c>
      <c r="C233" s="1" t="s">
        <v>1177</v>
      </c>
      <c r="D233" s="1">
        <v>67</v>
      </c>
      <c r="E233" s="5" t="s">
        <v>1231</v>
      </c>
      <c r="F233" s="45"/>
      <c r="G233" s="5"/>
    </row>
    <row r="234" spans="2:7" x14ac:dyDescent="0.55000000000000004">
      <c r="B234" s="1" t="s">
        <v>1176</v>
      </c>
      <c r="C234" s="1" t="s">
        <v>1177</v>
      </c>
      <c r="D234" s="1">
        <v>68</v>
      </c>
      <c r="E234" s="5" t="s">
        <v>1232</v>
      </c>
      <c r="F234" s="45"/>
      <c r="G234" s="5"/>
    </row>
    <row r="235" spans="2:7" x14ac:dyDescent="0.55000000000000004">
      <c r="B235" s="1" t="s">
        <v>1176</v>
      </c>
      <c r="C235" s="1" t="s">
        <v>1177</v>
      </c>
      <c r="D235" s="1">
        <v>69</v>
      </c>
      <c r="E235" s="5" t="s">
        <v>1233</v>
      </c>
      <c r="F235" s="45"/>
      <c r="G235" s="5"/>
    </row>
    <row r="236" spans="2:7" x14ac:dyDescent="0.55000000000000004">
      <c r="B236" s="1" t="s">
        <v>1176</v>
      </c>
      <c r="C236" s="1" t="s">
        <v>1177</v>
      </c>
      <c r="D236" s="1">
        <v>70</v>
      </c>
      <c r="E236" s="5" t="s">
        <v>1234</v>
      </c>
      <c r="F236" s="45"/>
      <c r="G236" s="5"/>
    </row>
    <row r="237" spans="2:7" x14ac:dyDescent="0.55000000000000004">
      <c r="B237" s="1" t="s">
        <v>1176</v>
      </c>
      <c r="C237" s="1" t="s">
        <v>1177</v>
      </c>
      <c r="D237" s="1">
        <v>71</v>
      </c>
      <c r="E237" s="5" t="s">
        <v>1235</v>
      </c>
      <c r="F237" s="45"/>
      <c r="G237" s="5"/>
    </row>
    <row r="238" spans="2:7" x14ac:dyDescent="0.55000000000000004">
      <c r="B238" s="1" t="s">
        <v>1176</v>
      </c>
      <c r="C238" s="1" t="s">
        <v>1177</v>
      </c>
      <c r="D238" s="1">
        <v>72</v>
      </c>
      <c r="E238" s="5" t="s">
        <v>1236</v>
      </c>
      <c r="F238" s="45"/>
      <c r="G238" s="5"/>
    </row>
    <row r="239" spans="2:7" x14ac:dyDescent="0.55000000000000004">
      <c r="B239" s="1" t="s">
        <v>1176</v>
      </c>
      <c r="C239" s="1" t="s">
        <v>1177</v>
      </c>
      <c r="D239" s="1">
        <v>73</v>
      </c>
      <c r="E239" s="5" t="s">
        <v>1237</v>
      </c>
      <c r="F239" s="45"/>
      <c r="G239" s="5"/>
    </row>
    <row r="240" spans="2:7" x14ac:dyDescent="0.55000000000000004">
      <c r="B240" s="1" t="s">
        <v>1176</v>
      </c>
      <c r="C240" s="1" t="s">
        <v>1177</v>
      </c>
      <c r="D240" s="1">
        <v>74</v>
      </c>
      <c r="E240" s="5" t="s">
        <v>1238</v>
      </c>
      <c r="F240" s="45"/>
      <c r="G240" s="5"/>
    </row>
    <row r="241" spans="2:7" x14ac:dyDescent="0.55000000000000004">
      <c r="B241" s="1" t="s">
        <v>1176</v>
      </c>
      <c r="C241" s="1" t="s">
        <v>1177</v>
      </c>
      <c r="D241" s="1">
        <v>75</v>
      </c>
      <c r="E241" s="5" t="s">
        <v>1239</v>
      </c>
      <c r="F241" s="45"/>
      <c r="G241" s="5"/>
    </row>
    <row r="242" spans="2:7" x14ac:dyDescent="0.55000000000000004">
      <c r="B242" s="1" t="s">
        <v>1176</v>
      </c>
      <c r="C242" s="1" t="s">
        <v>1177</v>
      </c>
      <c r="D242" s="1">
        <v>76</v>
      </c>
      <c r="E242" s="5" t="s">
        <v>1240</v>
      </c>
      <c r="F242" s="45"/>
      <c r="G242" s="5"/>
    </row>
    <row r="243" spans="2:7" x14ac:dyDescent="0.55000000000000004">
      <c r="B243" s="1" t="s">
        <v>1176</v>
      </c>
      <c r="C243" s="1" t="s">
        <v>1177</v>
      </c>
      <c r="D243" s="1">
        <v>77</v>
      </c>
      <c r="E243" s="5" t="s">
        <v>1241</v>
      </c>
      <c r="F243" s="45"/>
      <c r="G243" s="6"/>
    </row>
    <row r="244" spans="2:7" x14ac:dyDescent="0.55000000000000004">
      <c r="B244" s="1" t="s">
        <v>1176</v>
      </c>
      <c r="C244" s="1" t="s">
        <v>1177</v>
      </c>
      <c r="D244" s="1">
        <v>78</v>
      </c>
      <c r="E244" s="5" t="s">
        <v>1242</v>
      </c>
      <c r="F244" s="45"/>
      <c r="G244" s="5"/>
    </row>
    <row r="245" spans="2:7" x14ac:dyDescent="0.55000000000000004">
      <c r="B245" s="1" t="s">
        <v>1176</v>
      </c>
      <c r="C245" s="1" t="s">
        <v>1177</v>
      </c>
      <c r="D245" s="1">
        <v>79</v>
      </c>
      <c r="E245" s="5" t="s">
        <v>1243</v>
      </c>
      <c r="F245" s="45"/>
      <c r="G245" s="5"/>
    </row>
    <row r="246" spans="2:7" x14ac:dyDescent="0.55000000000000004">
      <c r="B246" s="1" t="s">
        <v>1176</v>
      </c>
      <c r="C246" s="1" t="s">
        <v>1177</v>
      </c>
      <c r="D246" s="1">
        <v>80</v>
      </c>
      <c r="E246" s="5" t="s">
        <v>1244</v>
      </c>
      <c r="F246" s="45"/>
      <c r="G246" s="5"/>
    </row>
    <row r="247" spans="2:7" x14ac:dyDescent="0.55000000000000004">
      <c r="B247" s="1" t="s">
        <v>1176</v>
      </c>
      <c r="C247" s="1" t="s">
        <v>1177</v>
      </c>
      <c r="D247" s="1">
        <v>81</v>
      </c>
      <c r="E247" s="5" t="s">
        <v>1245</v>
      </c>
      <c r="F247" s="45"/>
      <c r="G247" s="5"/>
    </row>
    <row r="248" spans="2:7" x14ac:dyDescent="0.55000000000000004">
      <c r="B248" s="1" t="s">
        <v>1176</v>
      </c>
      <c r="C248" s="1" t="s">
        <v>1177</v>
      </c>
      <c r="D248" s="1">
        <v>82</v>
      </c>
      <c r="E248" s="5" t="s">
        <v>1246</v>
      </c>
      <c r="F248" s="45"/>
      <c r="G248" s="5"/>
    </row>
    <row r="249" spans="2:7" x14ac:dyDescent="0.55000000000000004">
      <c r="B249" s="1" t="s">
        <v>1176</v>
      </c>
      <c r="C249" s="1" t="s">
        <v>1177</v>
      </c>
      <c r="D249" s="1">
        <v>83</v>
      </c>
      <c r="E249" s="5" t="s">
        <v>1247</v>
      </c>
      <c r="F249" s="45"/>
      <c r="G249" s="5"/>
    </row>
    <row r="250" spans="2:7" x14ac:dyDescent="0.55000000000000004">
      <c r="B250" s="1" t="s">
        <v>1176</v>
      </c>
      <c r="C250" s="1" t="s">
        <v>1177</v>
      </c>
      <c r="D250" s="1">
        <v>84</v>
      </c>
      <c r="E250" s="5" t="s">
        <v>1248</v>
      </c>
      <c r="F250" s="45"/>
      <c r="G250" s="5"/>
    </row>
    <row r="251" spans="2:7" x14ac:dyDescent="0.55000000000000004">
      <c r="B251" s="1" t="s">
        <v>1176</v>
      </c>
      <c r="C251" s="1" t="s">
        <v>1177</v>
      </c>
      <c r="D251" s="1">
        <v>85</v>
      </c>
      <c r="E251" s="5" t="s">
        <v>1249</v>
      </c>
      <c r="F251" s="45"/>
      <c r="G251" s="5"/>
    </row>
    <row r="252" spans="2:7" x14ac:dyDescent="0.55000000000000004">
      <c r="B252" s="1" t="s">
        <v>1176</v>
      </c>
      <c r="C252" s="1" t="s">
        <v>1177</v>
      </c>
      <c r="D252" s="1">
        <v>86</v>
      </c>
      <c r="E252" s="5" t="s">
        <v>1250</v>
      </c>
      <c r="F252" s="45"/>
      <c r="G252" s="5"/>
    </row>
    <row r="253" spans="2:7" x14ac:dyDescent="0.55000000000000004">
      <c r="B253" s="1" t="s">
        <v>1176</v>
      </c>
      <c r="C253" s="1" t="s">
        <v>1177</v>
      </c>
      <c r="D253" s="1">
        <v>87</v>
      </c>
      <c r="E253" s="5" t="s">
        <v>1251</v>
      </c>
      <c r="F253" s="45"/>
      <c r="G253" s="5"/>
    </row>
    <row r="254" spans="2:7" x14ac:dyDescent="0.55000000000000004">
      <c r="B254" s="1" t="s">
        <v>1176</v>
      </c>
      <c r="C254" s="1" t="s">
        <v>1177</v>
      </c>
      <c r="D254" s="1">
        <v>88</v>
      </c>
      <c r="E254" s="5" t="s">
        <v>1252</v>
      </c>
      <c r="F254" s="45"/>
      <c r="G254" s="5"/>
    </row>
    <row r="255" spans="2:7" x14ac:dyDescent="0.55000000000000004">
      <c r="B255" s="1" t="s">
        <v>1176</v>
      </c>
      <c r="C255" s="1" t="s">
        <v>1177</v>
      </c>
      <c r="D255" s="1">
        <v>89</v>
      </c>
      <c r="E255" s="5" t="s">
        <v>1253</v>
      </c>
      <c r="F255" s="45"/>
      <c r="G255" s="5"/>
    </row>
    <row r="256" spans="2:7" x14ac:dyDescent="0.55000000000000004">
      <c r="B256" s="1" t="s">
        <v>1176</v>
      </c>
      <c r="C256" s="1" t="s">
        <v>1177</v>
      </c>
      <c r="D256" s="1">
        <v>90</v>
      </c>
      <c r="E256" s="5" t="s">
        <v>1254</v>
      </c>
      <c r="F256" s="45"/>
      <c r="G256" s="5"/>
    </row>
    <row r="257" spans="2:7" x14ac:dyDescent="0.55000000000000004">
      <c r="B257" s="1" t="s">
        <v>1176</v>
      </c>
      <c r="C257" s="1" t="s">
        <v>1177</v>
      </c>
      <c r="D257" s="1">
        <v>91</v>
      </c>
      <c r="E257" s="5" t="s">
        <v>1255</v>
      </c>
      <c r="F257" s="45"/>
      <c r="G257" s="5"/>
    </row>
    <row r="258" spans="2:7" x14ac:dyDescent="0.55000000000000004">
      <c r="B258" s="1" t="s">
        <v>1176</v>
      </c>
      <c r="C258" s="1" t="s">
        <v>1177</v>
      </c>
      <c r="D258" s="1">
        <v>92</v>
      </c>
      <c r="E258" s="5" t="s">
        <v>1256</v>
      </c>
      <c r="F258" s="45"/>
      <c r="G258" s="5"/>
    </row>
    <row r="259" spans="2:7" x14ac:dyDescent="0.55000000000000004">
      <c r="B259" s="1" t="s">
        <v>1176</v>
      </c>
      <c r="C259" s="1" t="s">
        <v>1177</v>
      </c>
      <c r="D259" s="1">
        <v>93</v>
      </c>
      <c r="E259" s="5" t="s">
        <v>1257</v>
      </c>
      <c r="F259" s="45"/>
      <c r="G259" s="5"/>
    </row>
    <row r="260" spans="2:7" x14ac:dyDescent="0.55000000000000004">
      <c r="B260" s="1" t="s">
        <v>1176</v>
      </c>
      <c r="C260" s="1" t="s">
        <v>1177</v>
      </c>
      <c r="D260" s="1">
        <v>94</v>
      </c>
      <c r="E260" s="5" t="s">
        <v>1258</v>
      </c>
      <c r="F260" s="45"/>
      <c r="G260" s="5"/>
    </row>
    <row r="261" spans="2:7" x14ac:dyDescent="0.55000000000000004">
      <c r="B261" s="1" t="s">
        <v>1176</v>
      </c>
      <c r="C261" s="1" t="s">
        <v>1177</v>
      </c>
      <c r="D261" s="1">
        <v>95</v>
      </c>
      <c r="E261" s="5" t="s">
        <v>1259</v>
      </c>
      <c r="F261" s="45"/>
      <c r="G261" s="5"/>
    </row>
    <row r="262" spans="2:7" x14ac:dyDescent="0.55000000000000004">
      <c r="B262" s="1" t="s">
        <v>1176</v>
      </c>
      <c r="C262" s="1" t="s">
        <v>1177</v>
      </c>
      <c r="D262" s="1">
        <v>96</v>
      </c>
      <c r="E262" s="5" t="s">
        <v>1260</v>
      </c>
      <c r="F262" s="45"/>
      <c r="G262" s="5"/>
    </row>
    <row r="263" spans="2:7" x14ac:dyDescent="0.55000000000000004">
      <c r="B263" s="1" t="s">
        <v>1176</v>
      </c>
      <c r="C263" s="1" t="s">
        <v>1177</v>
      </c>
      <c r="D263" s="1">
        <v>97</v>
      </c>
      <c r="E263" s="5" t="s">
        <v>6691</v>
      </c>
      <c r="F263" s="45" t="s">
        <v>6356</v>
      </c>
      <c r="G263" s="5"/>
    </row>
    <row r="264" spans="2:7" x14ac:dyDescent="0.55000000000000004">
      <c r="B264" s="1" t="s">
        <v>1176</v>
      </c>
      <c r="C264" s="1" t="s">
        <v>1177</v>
      </c>
      <c r="D264" s="1">
        <v>98</v>
      </c>
      <c r="E264" s="5" t="s">
        <v>1262</v>
      </c>
      <c r="F264" s="45" t="s">
        <v>6356</v>
      </c>
      <c r="G264" s="5"/>
    </row>
    <row r="265" spans="2:7" x14ac:dyDescent="0.55000000000000004">
      <c r="B265" s="1" t="s">
        <v>1176</v>
      </c>
      <c r="C265" s="1" t="s">
        <v>1177</v>
      </c>
      <c r="D265" s="1">
        <v>99</v>
      </c>
      <c r="E265" s="5" t="s">
        <v>1263</v>
      </c>
      <c r="F265" s="45" t="s">
        <v>6356</v>
      </c>
      <c r="G265" s="5"/>
    </row>
    <row r="266" spans="2:7" x14ac:dyDescent="0.55000000000000004">
      <c r="B266" s="1" t="s">
        <v>1176</v>
      </c>
      <c r="C266" s="1" t="s">
        <v>1177</v>
      </c>
      <c r="D266" s="1">
        <v>100</v>
      </c>
      <c r="E266" s="5" t="s">
        <v>1264</v>
      </c>
      <c r="F266" s="45" t="s">
        <v>6356</v>
      </c>
      <c r="G266" s="5"/>
    </row>
    <row r="267" spans="2:7" x14ac:dyDescent="0.55000000000000004">
      <c r="B267" s="1" t="s">
        <v>1176</v>
      </c>
      <c r="C267" s="1" t="s">
        <v>1177</v>
      </c>
      <c r="D267" s="1">
        <v>101</v>
      </c>
      <c r="E267" s="5" t="s">
        <v>1265</v>
      </c>
      <c r="F267" s="45" t="s">
        <v>6356</v>
      </c>
      <c r="G267" s="5"/>
    </row>
    <row r="268" spans="2:7" x14ac:dyDescent="0.55000000000000004">
      <c r="B268" s="1" t="s">
        <v>1176</v>
      </c>
      <c r="C268" s="1" t="s">
        <v>1177</v>
      </c>
      <c r="D268" s="1">
        <v>102</v>
      </c>
      <c r="E268" s="5" t="s">
        <v>198</v>
      </c>
      <c r="F268" s="45" t="s">
        <v>6356</v>
      </c>
      <c r="G268" s="5"/>
    </row>
    <row r="269" spans="2:7" x14ac:dyDescent="0.55000000000000004">
      <c r="B269" s="1" t="s">
        <v>1176</v>
      </c>
      <c r="C269" s="1" t="s">
        <v>1177</v>
      </c>
      <c r="D269" s="1">
        <v>103</v>
      </c>
      <c r="E269" s="5" t="s">
        <v>622</v>
      </c>
      <c r="F269" s="45" t="s">
        <v>6356</v>
      </c>
      <c r="G269" s="5"/>
    </row>
    <row r="270" spans="2:7" x14ac:dyDescent="0.55000000000000004">
      <c r="B270" s="1" t="s">
        <v>1176</v>
      </c>
      <c r="C270" s="1" t="s">
        <v>1177</v>
      </c>
      <c r="D270" s="1">
        <v>104</v>
      </c>
      <c r="E270" s="5" t="s">
        <v>1266</v>
      </c>
      <c r="F270" s="45" t="s">
        <v>6356</v>
      </c>
      <c r="G270" s="5"/>
    </row>
    <row r="271" spans="2:7" x14ac:dyDescent="0.55000000000000004">
      <c r="B271" s="1" t="s">
        <v>1176</v>
      </c>
      <c r="C271" s="1" t="s">
        <v>1177</v>
      </c>
      <c r="D271" s="1">
        <v>105</v>
      </c>
      <c r="E271" s="5" t="s">
        <v>1267</v>
      </c>
      <c r="F271" s="45" t="s">
        <v>6356</v>
      </c>
      <c r="G271" s="5"/>
    </row>
    <row r="272" spans="2:7" x14ac:dyDescent="0.55000000000000004">
      <c r="B272" s="1" t="s">
        <v>1176</v>
      </c>
      <c r="C272" s="1" t="s">
        <v>1177</v>
      </c>
      <c r="D272" s="1">
        <v>106</v>
      </c>
      <c r="E272" s="5" t="s">
        <v>1268</v>
      </c>
      <c r="F272" s="45" t="s">
        <v>6356</v>
      </c>
      <c r="G272" s="5"/>
    </row>
    <row r="273" spans="2:7" x14ac:dyDescent="0.55000000000000004">
      <c r="B273" s="1" t="s">
        <v>1176</v>
      </c>
      <c r="C273" s="1" t="s">
        <v>1177</v>
      </c>
      <c r="D273" s="1">
        <v>107</v>
      </c>
      <c r="E273" s="5" t="s">
        <v>1269</v>
      </c>
      <c r="F273" s="45" t="s">
        <v>6356</v>
      </c>
      <c r="G273" s="5"/>
    </row>
    <row r="274" spans="2:7" x14ac:dyDescent="0.55000000000000004">
      <c r="B274" s="1" t="s">
        <v>1176</v>
      </c>
      <c r="C274" s="1" t="s">
        <v>1177</v>
      </c>
      <c r="D274" s="1">
        <v>108</v>
      </c>
      <c r="E274" s="5" t="s">
        <v>1270</v>
      </c>
      <c r="F274" s="45" t="s">
        <v>6356</v>
      </c>
      <c r="G274" s="5"/>
    </row>
    <row r="275" spans="2:7" x14ac:dyDescent="0.55000000000000004">
      <c r="B275" s="1" t="s">
        <v>1176</v>
      </c>
      <c r="C275" s="1" t="s">
        <v>1177</v>
      </c>
      <c r="D275" s="1">
        <v>109</v>
      </c>
      <c r="E275" s="5" t="s">
        <v>1271</v>
      </c>
      <c r="F275" s="45" t="s">
        <v>6356</v>
      </c>
      <c r="G275" s="5"/>
    </row>
    <row r="276" spans="2:7" x14ac:dyDescent="0.55000000000000004">
      <c r="B276" s="1" t="s">
        <v>1176</v>
      </c>
      <c r="C276" s="1" t="s">
        <v>1177</v>
      </c>
      <c r="D276" s="1">
        <v>110</v>
      </c>
      <c r="E276" s="5" t="s">
        <v>1272</v>
      </c>
      <c r="F276" s="45" t="s">
        <v>6356</v>
      </c>
      <c r="G276" s="5"/>
    </row>
    <row r="277" spans="2:7" x14ac:dyDescent="0.55000000000000004">
      <c r="B277" s="1" t="s">
        <v>1176</v>
      </c>
      <c r="C277" s="1" t="s">
        <v>1177</v>
      </c>
      <c r="D277" s="1">
        <v>111</v>
      </c>
      <c r="E277" s="106" t="s">
        <v>31</v>
      </c>
      <c r="F277" s="45"/>
      <c r="G277" s="5"/>
    </row>
    <row r="278" spans="2:7" x14ac:dyDescent="0.55000000000000004">
      <c r="B278" s="1" t="s">
        <v>1176</v>
      </c>
      <c r="C278" s="1" t="s">
        <v>1177</v>
      </c>
      <c r="D278" s="1">
        <v>112</v>
      </c>
      <c r="E278" s="106" t="s">
        <v>32</v>
      </c>
      <c r="F278" s="45"/>
      <c r="G278" s="5"/>
    </row>
    <row r="279" spans="2:7" x14ac:dyDescent="0.55000000000000004">
      <c r="B279" s="1" t="s">
        <v>1176</v>
      </c>
      <c r="C279" s="1" t="s">
        <v>1177</v>
      </c>
      <c r="D279" s="1">
        <v>113</v>
      </c>
      <c r="E279" s="106" t="s">
        <v>33</v>
      </c>
      <c r="F279" s="45"/>
      <c r="G279" s="5"/>
    </row>
    <row r="280" spans="2:7" x14ac:dyDescent="0.55000000000000004">
      <c r="B280" s="1" t="s">
        <v>1176</v>
      </c>
      <c r="C280" s="1" t="s">
        <v>1177</v>
      </c>
      <c r="D280" s="1">
        <v>114</v>
      </c>
      <c r="E280" s="106" t="s">
        <v>34</v>
      </c>
      <c r="F280" s="45"/>
      <c r="G280" s="5"/>
    </row>
    <row r="281" spans="2:7" x14ac:dyDescent="0.55000000000000004">
      <c r="B281" s="1" t="s">
        <v>1176</v>
      </c>
      <c r="C281" s="1" t="s">
        <v>1177</v>
      </c>
      <c r="D281" s="1">
        <v>115</v>
      </c>
      <c r="E281" s="106" t="s">
        <v>35</v>
      </c>
      <c r="F281" s="45"/>
      <c r="G281" s="5"/>
    </row>
    <row r="282" spans="2:7" x14ac:dyDescent="0.55000000000000004">
      <c r="B282" s="1" t="s">
        <v>1176</v>
      </c>
      <c r="C282" s="1" t="s">
        <v>1177</v>
      </c>
      <c r="D282" s="1">
        <v>116</v>
      </c>
      <c r="E282" s="106" t="s">
        <v>36</v>
      </c>
      <c r="F282" s="45"/>
      <c r="G282" s="5"/>
    </row>
    <row r="283" spans="2:7" x14ac:dyDescent="0.55000000000000004">
      <c r="B283" s="1" t="s">
        <v>1273</v>
      </c>
      <c r="C283" s="1" t="s">
        <v>1274</v>
      </c>
      <c r="D283" s="1">
        <v>1</v>
      </c>
      <c r="E283" s="106" t="s">
        <v>2</v>
      </c>
      <c r="F283" s="45"/>
      <c r="G283" s="5"/>
    </row>
    <row r="284" spans="2:7" x14ac:dyDescent="0.55000000000000004">
      <c r="B284" s="1" t="s">
        <v>1273</v>
      </c>
      <c r="C284" s="1" t="s">
        <v>1274</v>
      </c>
      <c r="D284" s="1">
        <v>2</v>
      </c>
      <c r="E284" s="106" t="s">
        <v>278</v>
      </c>
      <c r="F284" s="45"/>
      <c r="G284" s="5"/>
    </row>
    <row r="285" spans="2:7" x14ac:dyDescent="0.55000000000000004">
      <c r="B285" s="1" t="s">
        <v>1273</v>
      </c>
      <c r="C285" s="1" t="s">
        <v>1274</v>
      </c>
      <c r="D285" s="1">
        <v>3</v>
      </c>
      <c r="E285" s="106" t="s">
        <v>1</v>
      </c>
      <c r="F285" s="45"/>
      <c r="G285" s="5"/>
    </row>
    <row r="286" spans="2:7" x14ac:dyDescent="0.55000000000000004">
      <c r="B286" s="1" t="s">
        <v>1273</v>
      </c>
      <c r="C286" s="1" t="s">
        <v>1274</v>
      </c>
      <c r="D286" s="1">
        <v>4</v>
      </c>
      <c r="E286" s="106" t="s">
        <v>97</v>
      </c>
      <c r="F286" s="45"/>
      <c r="G286" s="5"/>
    </row>
    <row r="287" spans="2:7" x14ac:dyDescent="0.55000000000000004">
      <c r="B287" s="1" t="s">
        <v>1273</v>
      </c>
      <c r="C287" s="1" t="s">
        <v>1274</v>
      </c>
      <c r="D287" s="1">
        <v>5</v>
      </c>
      <c r="E287" s="5" t="s">
        <v>1275</v>
      </c>
      <c r="F287" s="45"/>
      <c r="G287" s="5"/>
    </row>
    <row r="288" spans="2:7" x14ac:dyDescent="0.55000000000000004">
      <c r="B288" s="1" t="s">
        <v>1273</v>
      </c>
      <c r="C288" s="1" t="s">
        <v>1274</v>
      </c>
      <c r="D288" s="1">
        <v>6</v>
      </c>
      <c r="E288" s="5" t="s">
        <v>1276</v>
      </c>
      <c r="F288" s="45"/>
      <c r="G288" s="5"/>
    </row>
    <row r="289" spans="2:7" x14ac:dyDescent="0.55000000000000004">
      <c r="B289" s="1" t="s">
        <v>1273</v>
      </c>
      <c r="C289" s="1" t="s">
        <v>1274</v>
      </c>
      <c r="D289" s="1">
        <v>7</v>
      </c>
      <c r="E289" s="5" t="s">
        <v>1277</v>
      </c>
      <c r="F289" s="45" t="s">
        <v>6356</v>
      </c>
      <c r="G289" s="5"/>
    </row>
    <row r="290" spans="2:7" x14ac:dyDescent="0.55000000000000004">
      <c r="B290" s="1" t="s">
        <v>1273</v>
      </c>
      <c r="C290" s="1" t="s">
        <v>1274</v>
      </c>
      <c r="D290" s="1">
        <v>8</v>
      </c>
      <c r="E290" s="5" t="s">
        <v>1278</v>
      </c>
      <c r="F290" s="45"/>
      <c r="G290" s="5"/>
    </row>
    <row r="291" spans="2:7" x14ac:dyDescent="0.55000000000000004">
      <c r="B291" s="1" t="s">
        <v>1273</v>
      </c>
      <c r="C291" s="1" t="s">
        <v>1274</v>
      </c>
      <c r="D291" s="1">
        <v>9</v>
      </c>
      <c r="E291" s="5" t="s">
        <v>1279</v>
      </c>
      <c r="F291" s="45"/>
      <c r="G291" s="5"/>
    </row>
    <row r="292" spans="2:7" x14ac:dyDescent="0.55000000000000004">
      <c r="B292" s="1" t="s">
        <v>1273</v>
      </c>
      <c r="C292" s="1" t="s">
        <v>1274</v>
      </c>
      <c r="D292" s="1">
        <v>10</v>
      </c>
      <c r="E292" s="5" t="s">
        <v>1280</v>
      </c>
      <c r="F292" s="45"/>
      <c r="G292" s="5"/>
    </row>
    <row r="293" spans="2:7" x14ac:dyDescent="0.55000000000000004">
      <c r="B293" s="1" t="s">
        <v>1273</v>
      </c>
      <c r="C293" s="1" t="s">
        <v>1274</v>
      </c>
      <c r="D293" s="1">
        <v>11</v>
      </c>
      <c r="E293" s="5" t="s">
        <v>1281</v>
      </c>
      <c r="F293" s="45"/>
      <c r="G293" s="5"/>
    </row>
    <row r="294" spans="2:7" x14ac:dyDescent="0.55000000000000004">
      <c r="B294" s="1" t="s">
        <v>1273</v>
      </c>
      <c r="C294" s="1" t="s">
        <v>1274</v>
      </c>
      <c r="D294" s="1">
        <v>12</v>
      </c>
      <c r="E294" s="5" t="s">
        <v>1282</v>
      </c>
      <c r="F294" s="45" t="s">
        <v>6356</v>
      </c>
      <c r="G294" s="5"/>
    </row>
    <row r="295" spans="2:7" x14ac:dyDescent="0.55000000000000004">
      <c r="B295" s="1" t="s">
        <v>1273</v>
      </c>
      <c r="C295" s="1" t="s">
        <v>1274</v>
      </c>
      <c r="D295" s="1">
        <v>13</v>
      </c>
      <c r="E295" s="5" t="s">
        <v>1283</v>
      </c>
      <c r="F295" s="45" t="s">
        <v>6356</v>
      </c>
      <c r="G295" s="5"/>
    </row>
    <row r="296" spans="2:7" x14ac:dyDescent="0.55000000000000004">
      <c r="B296" s="1" t="s">
        <v>1273</v>
      </c>
      <c r="C296" s="1" t="s">
        <v>1274</v>
      </c>
      <c r="D296" s="1">
        <v>14</v>
      </c>
      <c r="E296" s="48" t="s">
        <v>6692</v>
      </c>
      <c r="F296" s="45"/>
      <c r="G296" s="5"/>
    </row>
    <row r="297" spans="2:7" x14ac:dyDescent="0.55000000000000004">
      <c r="B297" s="1" t="s">
        <v>1273</v>
      </c>
      <c r="C297" s="1" t="s">
        <v>1274</v>
      </c>
      <c r="D297" s="1">
        <v>15</v>
      </c>
      <c r="E297" s="5" t="s">
        <v>1285</v>
      </c>
      <c r="F297" s="45" t="s">
        <v>6356</v>
      </c>
      <c r="G297" s="5"/>
    </row>
    <row r="298" spans="2:7" x14ac:dyDescent="0.55000000000000004">
      <c r="B298" s="1" t="s">
        <v>1273</v>
      </c>
      <c r="C298" s="1" t="s">
        <v>1274</v>
      </c>
      <c r="D298" s="1">
        <v>16</v>
      </c>
      <c r="E298" s="48" t="s">
        <v>1286</v>
      </c>
      <c r="F298" s="45"/>
      <c r="G298" s="5"/>
    </row>
    <row r="299" spans="2:7" x14ac:dyDescent="0.55000000000000004">
      <c r="B299" s="1" t="s">
        <v>1273</v>
      </c>
      <c r="C299" s="1" t="s">
        <v>1274</v>
      </c>
      <c r="D299" s="1">
        <v>17</v>
      </c>
      <c r="E299" s="5" t="s">
        <v>1287</v>
      </c>
      <c r="F299" s="45" t="s">
        <v>6356</v>
      </c>
      <c r="G299" s="5"/>
    </row>
    <row r="300" spans="2:7" x14ac:dyDescent="0.55000000000000004">
      <c r="B300" s="1" t="s">
        <v>1273</v>
      </c>
      <c r="C300" s="1" t="s">
        <v>1274</v>
      </c>
      <c r="D300" s="1">
        <v>18</v>
      </c>
      <c r="E300" s="5" t="s">
        <v>1288</v>
      </c>
      <c r="F300" s="45" t="s">
        <v>6356</v>
      </c>
      <c r="G300" s="5"/>
    </row>
    <row r="301" spans="2:7" x14ac:dyDescent="0.55000000000000004">
      <c r="B301" s="1" t="s">
        <v>1273</v>
      </c>
      <c r="C301" s="1" t="s">
        <v>1274</v>
      </c>
      <c r="D301" s="1">
        <v>19</v>
      </c>
      <c r="E301" s="5" t="s">
        <v>1289</v>
      </c>
      <c r="F301" s="45" t="s">
        <v>6356</v>
      </c>
      <c r="G301" s="5"/>
    </row>
    <row r="302" spans="2:7" x14ac:dyDescent="0.55000000000000004">
      <c r="B302" s="1" t="s">
        <v>1273</v>
      </c>
      <c r="C302" s="1" t="s">
        <v>1274</v>
      </c>
      <c r="D302" s="1">
        <v>20</v>
      </c>
      <c r="E302" s="5" t="s">
        <v>1290</v>
      </c>
      <c r="F302" s="45" t="s">
        <v>6356</v>
      </c>
      <c r="G302" s="5"/>
    </row>
    <row r="303" spans="2:7" x14ac:dyDescent="0.55000000000000004">
      <c r="B303" s="1" t="s">
        <v>1273</v>
      </c>
      <c r="C303" s="1" t="s">
        <v>1274</v>
      </c>
      <c r="D303" s="1">
        <v>21</v>
      </c>
      <c r="E303" s="5" t="s">
        <v>1291</v>
      </c>
      <c r="F303" s="45" t="s">
        <v>6356</v>
      </c>
      <c r="G303" s="5"/>
    </row>
    <row r="304" spans="2:7" x14ac:dyDescent="0.55000000000000004">
      <c r="B304" s="1" t="s">
        <v>1273</v>
      </c>
      <c r="C304" s="1" t="s">
        <v>1274</v>
      </c>
      <c r="D304" s="1">
        <v>22</v>
      </c>
      <c r="E304" s="5" t="s">
        <v>1292</v>
      </c>
      <c r="F304" s="45" t="s">
        <v>6356</v>
      </c>
      <c r="G304" s="5"/>
    </row>
    <row r="305" spans="2:7" x14ac:dyDescent="0.55000000000000004">
      <c r="B305" s="1" t="s">
        <v>1273</v>
      </c>
      <c r="C305" s="1" t="s">
        <v>1274</v>
      </c>
      <c r="D305" s="1">
        <v>23</v>
      </c>
      <c r="E305" s="5" t="s">
        <v>1293</v>
      </c>
      <c r="F305" s="45" t="s">
        <v>6356</v>
      </c>
      <c r="G305" s="5"/>
    </row>
    <row r="306" spans="2:7" x14ac:dyDescent="0.55000000000000004">
      <c r="B306" s="1" t="s">
        <v>1273</v>
      </c>
      <c r="C306" s="1" t="s">
        <v>1274</v>
      </c>
      <c r="D306" s="1">
        <v>24</v>
      </c>
      <c r="E306" s="5" t="s">
        <v>1294</v>
      </c>
      <c r="F306" s="45" t="s">
        <v>6356</v>
      </c>
      <c r="G306" s="5"/>
    </row>
    <row r="307" spans="2:7" x14ac:dyDescent="0.55000000000000004">
      <c r="B307" s="1" t="s">
        <v>1273</v>
      </c>
      <c r="C307" s="1" t="s">
        <v>1274</v>
      </c>
      <c r="D307" s="1">
        <v>25</v>
      </c>
      <c r="E307" s="5" t="s">
        <v>1295</v>
      </c>
      <c r="F307" s="45"/>
      <c r="G307" s="5"/>
    </row>
    <row r="308" spans="2:7" x14ac:dyDescent="0.55000000000000004">
      <c r="B308" s="1" t="s">
        <v>1273</v>
      </c>
      <c r="C308" s="1" t="s">
        <v>1274</v>
      </c>
      <c r="D308" s="1">
        <v>26</v>
      </c>
      <c r="E308" s="5" t="s">
        <v>1296</v>
      </c>
      <c r="F308" s="45"/>
      <c r="G308" s="5"/>
    </row>
    <row r="309" spans="2:7" x14ac:dyDescent="0.55000000000000004">
      <c r="B309" s="1" t="s">
        <v>1273</v>
      </c>
      <c r="C309" s="1" t="s">
        <v>1274</v>
      </c>
      <c r="D309" s="1">
        <v>27</v>
      </c>
      <c r="E309" s="5" t="s">
        <v>1297</v>
      </c>
      <c r="F309" s="45"/>
      <c r="G309" s="5"/>
    </row>
    <row r="310" spans="2:7" x14ac:dyDescent="0.55000000000000004">
      <c r="B310" s="1" t="s">
        <v>1273</v>
      </c>
      <c r="C310" s="1" t="s">
        <v>1274</v>
      </c>
      <c r="D310" s="1">
        <v>28</v>
      </c>
      <c r="E310" s="5" t="s">
        <v>1298</v>
      </c>
      <c r="F310" s="45"/>
      <c r="G310" s="5"/>
    </row>
    <row r="311" spans="2:7" x14ac:dyDescent="0.55000000000000004">
      <c r="B311" s="1" t="s">
        <v>1273</v>
      </c>
      <c r="C311" s="1" t="s">
        <v>1274</v>
      </c>
      <c r="D311" s="1">
        <v>29</v>
      </c>
      <c r="E311" s="5" t="s">
        <v>1299</v>
      </c>
      <c r="F311" s="45"/>
      <c r="G311" s="5"/>
    </row>
    <row r="312" spans="2:7" x14ac:dyDescent="0.55000000000000004">
      <c r="B312" s="1" t="s">
        <v>1273</v>
      </c>
      <c r="C312" s="1" t="s">
        <v>1274</v>
      </c>
      <c r="D312" s="1">
        <v>30</v>
      </c>
      <c r="E312" s="5" t="s">
        <v>1300</v>
      </c>
      <c r="F312" s="45"/>
      <c r="G312" s="5"/>
    </row>
    <row r="313" spans="2:7" x14ac:dyDescent="0.55000000000000004">
      <c r="B313" s="1" t="s">
        <v>1273</v>
      </c>
      <c r="C313" s="1" t="s">
        <v>1274</v>
      </c>
      <c r="D313" s="1">
        <v>31</v>
      </c>
      <c r="E313" s="48" t="s">
        <v>6693</v>
      </c>
      <c r="F313" s="45"/>
      <c r="G313" s="5"/>
    </row>
    <row r="314" spans="2:7" x14ac:dyDescent="0.55000000000000004">
      <c r="B314" s="1" t="s">
        <v>1273</v>
      </c>
      <c r="C314" s="1" t="s">
        <v>1274</v>
      </c>
      <c r="D314" s="1">
        <v>32</v>
      </c>
      <c r="E314" s="48" t="s">
        <v>1302</v>
      </c>
      <c r="F314" s="45"/>
      <c r="G314" s="5"/>
    </row>
    <row r="315" spans="2:7" x14ac:dyDescent="0.55000000000000004">
      <c r="B315" s="1" t="s">
        <v>1273</v>
      </c>
      <c r="C315" s="1" t="s">
        <v>1274</v>
      </c>
      <c r="D315" s="1">
        <v>33</v>
      </c>
      <c r="E315" s="48" t="s">
        <v>1303</v>
      </c>
      <c r="F315" s="45"/>
      <c r="G315" s="5"/>
    </row>
    <row r="316" spans="2:7" x14ac:dyDescent="0.55000000000000004">
      <c r="B316" s="1" t="s">
        <v>1273</v>
      </c>
      <c r="C316" s="1" t="s">
        <v>1274</v>
      </c>
      <c r="D316" s="1">
        <v>34</v>
      </c>
      <c r="E316" s="48" t="s">
        <v>1304</v>
      </c>
      <c r="F316" s="45"/>
      <c r="G316" s="5"/>
    </row>
    <row r="317" spans="2:7" x14ac:dyDescent="0.55000000000000004">
      <c r="B317" s="1" t="s">
        <v>1273</v>
      </c>
      <c r="C317" s="1" t="s">
        <v>1274</v>
      </c>
      <c r="D317" s="1">
        <v>35</v>
      </c>
      <c r="E317" s="48" t="s">
        <v>1305</v>
      </c>
      <c r="F317" s="45"/>
      <c r="G317" s="5"/>
    </row>
    <row r="318" spans="2:7" x14ac:dyDescent="0.55000000000000004">
      <c r="B318" s="1" t="s">
        <v>1273</v>
      </c>
      <c r="C318" s="1" t="s">
        <v>1274</v>
      </c>
      <c r="D318" s="1">
        <v>36</v>
      </c>
      <c r="E318" s="48" t="s">
        <v>1306</v>
      </c>
      <c r="F318" s="45"/>
      <c r="G318" s="5"/>
    </row>
    <row r="319" spans="2:7" x14ac:dyDescent="0.55000000000000004">
      <c r="B319" s="1" t="s">
        <v>1273</v>
      </c>
      <c r="C319" s="1" t="s">
        <v>1274</v>
      </c>
      <c r="D319" s="1">
        <v>37</v>
      </c>
      <c r="E319" s="48" t="s">
        <v>1307</v>
      </c>
      <c r="F319" s="45"/>
      <c r="G319" s="5"/>
    </row>
    <row r="320" spans="2:7" x14ac:dyDescent="0.55000000000000004">
      <c r="B320" s="1" t="s">
        <v>1273</v>
      </c>
      <c r="C320" s="1" t="s">
        <v>1274</v>
      </c>
      <c r="D320" s="1">
        <v>38</v>
      </c>
      <c r="E320" s="48" t="s">
        <v>1308</v>
      </c>
      <c r="F320" s="45"/>
      <c r="G320" s="5"/>
    </row>
    <row r="321" spans="2:7" x14ac:dyDescent="0.55000000000000004">
      <c r="B321" s="1" t="s">
        <v>1273</v>
      </c>
      <c r="C321" s="1" t="s">
        <v>1274</v>
      </c>
      <c r="D321" s="1">
        <v>39</v>
      </c>
      <c r="E321" s="48" t="s">
        <v>1309</v>
      </c>
      <c r="F321" s="45"/>
      <c r="G321" s="5"/>
    </row>
    <row r="322" spans="2:7" x14ac:dyDescent="0.55000000000000004">
      <c r="B322" s="1" t="s">
        <v>1273</v>
      </c>
      <c r="C322" s="1" t="s">
        <v>1274</v>
      </c>
      <c r="D322" s="1">
        <v>40</v>
      </c>
      <c r="E322" s="48" t="s">
        <v>1310</v>
      </c>
      <c r="F322" s="45"/>
      <c r="G322" s="5"/>
    </row>
    <row r="323" spans="2:7" x14ac:dyDescent="0.55000000000000004">
      <c r="B323" s="1" t="s">
        <v>1273</v>
      </c>
      <c r="C323" s="1" t="s">
        <v>1274</v>
      </c>
      <c r="D323" s="1">
        <v>41</v>
      </c>
      <c r="E323" s="48" t="s">
        <v>1311</v>
      </c>
      <c r="F323" s="45"/>
      <c r="G323" s="5"/>
    </row>
    <row r="324" spans="2:7" x14ac:dyDescent="0.55000000000000004">
      <c r="B324" s="1" t="s">
        <v>1273</v>
      </c>
      <c r="C324" s="1" t="s">
        <v>1274</v>
      </c>
      <c r="D324" s="1">
        <v>42</v>
      </c>
      <c r="E324" s="48" t="s">
        <v>1312</v>
      </c>
      <c r="F324" s="45"/>
      <c r="G324" s="5"/>
    </row>
    <row r="325" spans="2:7" x14ac:dyDescent="0.55000000000000004">
      <c r="B325" s="1" t="s">
        <v>1273</v>
      </c>
      <c r="C325" s="1" t="s">
        <v>1274</v>
      </c>
      <c r="D325" s="1">
        <v>43</v>
      </c>
      <c r="E325" s="48" t="s">
        <v>1313</v>
      </c>
      <c r="F325" s="45"/>
      <c r="G325" s="5"/>
    </row>
    <row r="326" spans="2:7" x14ac:dyDescent="0.55000000000000004">
      <c r="B326" s="1" t="s">
        <v>1273</v>
      </c>
      <c r="C326" s="1" t="s">
        <v>1274</v>
      </c>
      <c r="D326" s="1">
        <v>44</v>
      </c>
      <c r="E326" s="48" t="s">
        <v>1314</v>
      </c>
      <c r="F326" s="45"/>
      <c r="G326" s="5"/>
    </row>
    <row r="327" spans="2:7" x14ac:dyDescent="0.55000000000000004">
      <c r="B327" s="1" t="s">
        <v>1273</v>
      </c>
      <c r="C327" s="1" t="s">
        <v>1274</v>
      </c>
      <c r="D327" s="1">
        <v>45</v>
      </c>
      <c r="E327" s="48" t="s">
        <v>1315</v>
      </c>
      <c r="F327" s="45"/>
      <c r="G327" s="5"/>
    </row>
    <row r="328" spans="2:7" x14ac:dyDescent="0.55000000000000004">
      <c r="B328" s="1" t="s">
        <v>1273</v>
      </c>
      <c r="C328" s="1" t="s">
        <v>1274</v>
      </c>
      <c r="D328" s="1">
        <v>46</v>
      </c>
      <c r="E328" s="48" t="s">
        <v>1316</v>
      </c>
      <c r="F328" s="45"/>
      <c r="G328" s="5"/>
    </row>
    <row r="329" spans="2:7" x14ac:dyDescent="0.55000000000000004">
      <c r="B329" s="1" t="s">
        <v>1273</v>
      </c>
      <c r="C329" s="1" t="s">
        <v>1274</v>
      </c>
      <c r="D329" s="1">
        <v>47</v>
      </c>
      <c r="E329" s="48" t="s">
        <v>1317</v>
      </c>
      <c r="F329" s="45"/>
      <c r="G329" s="5"/>
    </row>
    <row r="330" spans="2:7" x14ac:dyDescent="0.55000000000000004">
      <c r="B330" s="1" t="s">
        <v>1273</v>
      </c>
      <c r="C330" s="1" t="s">
        <v>1274</v>
      </c>
      <c r="D330" s="1">
        <v>48</v>
      </c>
      <c r="E330" s="48" t="s">
        <v>1318</v>
      </c>
      <c r="F330" s="45"/>
      <c r="G330" s="5"/>
    </row>
    <row r="331" spans="2:7" x14ac:dyDescent="0.55000000000000004">
      <c r="B331" s="1" t="s">
        <v>1273</v>
      </c>
      <c r="C331" s="1" t="s">
        <v>1274</v>
      </c>
      <c r="D331" s="1">
        <v>49</v>
      </c>
      <c r="E331" s="48" t="s">
        <v>1319</v>
      </c>
      <c r="F331" s="45"/>
      <c r="G331" s="5"/>
    </row>
    <row r="332" spans="2:7" x14ac:dyDescent="0.55000000000000004">
      <c r="B332" s="1" t="s">
        <v>1273</v>
      </c>
      <c r="C332" s="1" t="s">
        <v>1274</v>
      </c>
      <c r="D332" s="1">
        <v>50</v>
      </c>
      <c r="E332" s="48" t="s">
        <v>1320</v>
      </c>
      <c r="F332" s="45"/>
      <c r="G332" s="5"/>
    </row>
    <row r="333" spans="2:7" x14ac:dyDescent="0.55000000000000004">
      <c r="B333" s="1" t="s">
        <v>1273</v>
      </c>
      <c r="C333" s="1" t="s">
        <v>1274</v>
      </c>
      <c r="D333" s="1">
        <v>51</v>
      </c>
      <c r="E333" s="48" t="s">
        <v>1321</v>
      </c>
      <c r="F333" s="45"/>
      <c r="G333" s="5"/>
    </row>
    <row r="334" spans="2:7" x14ac:dyDescent="0.55000000000000004">
      <c r="B334" s="1" t="s">
        <v>1273</v>
      </c>
      <c r="C334" s="1" t="s">
        <v>1274</v>
      </c>
      <c r="D334" s="1">
        <v>52</v>
      </c>
      <c r="E334" s="48" t="s">
        <v>1322</v>
      </c>
      <c r="F334" s="45"/>
      <c r="G334" s="5"/>
    </row>
    <row r="335" spans="2:7" x14ac:dyDescent="0.55000000000000004">
      <c r="B335" s="1" t="s">
        <v>1273</v>
      </c>
      <c r="C335" s="1" t="s">
        <v>1274</v>
      </c>
      <c r="D335" s="1">
        <v>53</v>
      </c>
      <c r="E335" s="5" t="s">
        <v>1323</v>
      </c>
      <c r="F335" s="45" t="s">
        <v>6356</v>
      </c>
      <c r="G335" s="5"/>
    </row>
    <row r="336" spans="2:7" x14ac:dyDescent="0.55000000000000004">
      <c r="B336" s="1" t="s">
        <v>1273</v>
      </c>
      <c r="C336" s="1" t="s">
        <v>1274</v>
      </c>
      <c r="D336" s="1">
        <v>54</v>
      </c>
      <c r="E336" s="111" t="s">
        <v>6409</v>
      </c>
      <c r="F336" s="45"/>
      <c r="G336" s="5"/>
    </row>
    <row r="337" spans="2:7" x14ac:dyDescent="0.55000000000000004">
      <c r="B337" s="1" t="s">
        <v>1273</v>
      </c>
      <c r="C337" s="1" t="s">
        <v>1274</v>
      </c>
      <c r="D337" s="1">
        <v>55</v>
      </c>
      <c r="E337" s="111" t="s">
        <v>6410</v>
      </c>
      <c r="F337" s="45"/>
      <c r="G337" s="5"/>
    </row>
    <row r="338" spans="2:7" x14ac:dyDescent="0.55000000000000004">
      <c r="B338" s="1" t="s">
        <v>1273</v>
      </c>
      <c r="C338" s="1" t="s">
        <v>1274</v>
      </c>
      <c r="D338" s="1">
        <v>56</v>
      </c>
      <c r="E338" s="5" t="s">
        <v>1326</v>
      </c>
      <c r="F338" s="45" t="s">
        <v>6356</v>
      </c>
      <c r="G338" s="5"/>
    </row>
    <row r="339" spans="2:7" x14ac:dyDescent="0.55000000000000004">
      <c r="B339" s="1" t="s">
        <v>1273</v>
      </c>
      <c r="C339" s="1" t="s">
        <v>1274</v>
      </c>
      <c r="D339" s="1">
        <v>57</v>
      </c>
      <c r="E339" s="48" t="s">
        <v>6694</v>
      </c>
      <c r="F339" s="45"/>
      <c r="G339" s="5"/>
    </row>
    <row r="340" spans="2:7" x14ac:dyDescent="0.55000000000000004">
      <c r="B340" s="1" t="s">
        <v>1273</v>
      </c>
      <c r="C340" s="1" t="s">
        <v>1274</v>
      </c>
      <c r="D340" s="1">
        <v>58</v>
      </c>
      <c r="E340" s="5" t="s">
        <v>1328</v>
      </c>
      <c r="F340" s="45" t="s">
        <v>6356</v>
      </c>
      <c r="G340" s="5"/>
    </row>
    <row r="341" spans="2:7" x14ac:dyDescent="0.55000000000000004">
      <c r="B341" s="1" t="s">
        <v>1273</v>
      </c>
      <c r="C341" s="1" t="s">
        <v>1274</v>
      </c>
      <c r="D341" s="1">
        <v>59</v>
      </c>
      <c r="E341" s="5" t="s">
        <v>1329</v>
      </c>
      <c r="F341" s="45" t="s">
        <v>6356</v>
      </c>
      <c r="G341" s="5"/>
    </row>
    <row r="342" spans="2:7" x14ac:dyDescent="0.55000000000000004">
      <c r="B342" s="1" t="s">
        <v>1273</v>
      </c>
      <c r="C342" s="1" t="s">
        <v>1274</v>
      </c>
      <c r="D342" s="1">
        <v>60</v>
      </c>
      <c r="E342" s="5" t="s">
        <v>1330</v>
      </c>
      <c r="F342" s="45" t="s">
        <v>6356</v>
      </c>
      <c r="G342" s="5"/>
    </row>
    <row r="343" spans="2:7" x14ac:dyDescent="0.55000000000000004">
      <c r="B343" s="1" t="s">
        <v>1273</v>
      </c>
      <c r="C343" s="1" t="s">
        <v>1274</v>
      </c>
      <c r="D343" s="1">
        <v>61</v>
      </c>
      <c r="E343" s="48" t="s">
        <v>1331</v>
      </c>
      <c r="F343" s="45"/>
      <c r="G343" s="5"/>
    </row>
    <row r="344" spans="2:7" x14ac:dyDescent="0.55000000000000004">
      <c r="B344" s="1" t="s">
        <v>1273</v>
      </c>
      <c r="C344" s="1" t="s">
        <v>1274</v>
      </c>
      <c r="D344" s="1">
        <v>62</v>
      </c>
      <c r="E344" s="5" t="s">
        <v>1332</v>
      </c>
      <c r="F344" s="45" t="s">
        <v>6356</v>
      </c>
      <c r="G344" s="5"/>
    </row>
    <row r="345" spans="2:7" x14ac:dyDescent="0.55000000000000004">
      <c r="B345" s="1" t="s">
        <v>1273</v>
      </c>
      <c r="C345" s="1" t="s">
        <v>1274</v>
      </c>
      <c r="D345" s="1">
        <v>63</v>
      </c>
      <c r="E345" s="5" t="s">
        <v>1333</v>
      </c>
      <c r="F345" s="45" t="s">
        <v>6356</v>
      </c>
      <c r="G345" s="5"/>
    </row>
    <row r="346" spans="2:7" x14ac:dyDescent="0.55000000000000004">
      <c r="B346" s="1" t="s">
        <v>1273</v>
      </c>
      <c r="C346" s="1" t="s">
        <v>1274</v>
      </c>
      <c r="D346" s="1">
        <v>64</v>
      </c>
      <c r="E346" s="48" t="s">
        <v>1334</v>
      </c>
      <c r="F346" s="45"/>
      <c r="G346" s="5"/>
    </row>
    <row r="347" spans="2:7" x14ac:dyDescent="0.55000000000000004">
      <c r="B347" s="1" t="s">
        <v>1273</v>
      </c>
      <c r="C347" s="1" t="s">
        <v>1274</v>
      </c>
      <c r="D347" s="1">
        <v>65</v>
      </c>
      <c r="E347" s="5" t="s">
        <v>1335</v>
      </c>
      <c r="F347" s="45" t="s">
        <v>6356</v>
      </c>
      <c r="G347" s="5"/>
    </row>
    <row r="348" spans="2:7" x14ac:dyDescent="0.55000000000000004">
      <c r="B348" s="1" t="s">
        <v>1273</v>
      </c>
      <c r="C348" s="1" t="s">
        <v>1274</v>
      </c>
      <c r="D348" s="1">
        <v>66</v>
      </c>
      <c r="E348" s="5" t="s">
        <v>1336</v>
      </c>
      <c r="F348" s="45" t="s">
        <v>6356</v>
      </c>
      <c r="G348" s="5"/>
    </row>
    <row r="349" spans="2:7" x14ac:dyDescent="0.55000000000000004">
      <c r="B349" s="1" t="s">
        <v>1273</v>
      </c>
      <c r="C349" s="1" t="s">
        <v>1274</v>
      </c>
      <c r="D349" s="1">
        <v>67</v>
      </c>
      <c r="E349" s="48" t="s">
        <v>1337</v>
      </c>
      <c r="F349" s="45"/>
      <c r="G349" s="5"/>
    </row>
    <row r="350" spans="2:7" x14ac:dyDescent="0.55000000000000004">
      <c r="B350" s="1" t="s">
        <v>1273</v>
      </c>
      <c r="C350" s="1" t="s">
        <v>1274</v>
      </c>
      <c r="D350" s="1">
        <v>68</v>
      </c>
      <c r="E350" s="5" t="s">
        <v>1338</v>
      </c>
      <c r="F350" s="45" t="s">
        <v>6356</v>
      </c>
      <c r="G350" s="5"/>
    </row>
    <row r="351" spans="2:7" x14ac:dyDescent="0.55000000000000004">
      <c r="B351" s="1" t="s">
        <v>1273</v>
      </c>
      <c r="C351" s="1" t="s">
        <v>1274</v>
      </c>
      <c r="D351" s="1">
        <v>69</v>
      </c>
      <c r="E351" s="5" t="s">
        <v>1339</v>
      </c>
      <c r="F351" s="45"/>
      <c r="G351" s="5"/>
    </row>
    <row r="352" spans="2:7" x14ac:dyDescent="0.55000000000000004">
      <c r="B352" s="1" t="s">
        <v>1273</v>
      </c>
      <c r="C352" s="1" t="s">
        <v>1274</v>
      </c>
      <c r="D352" s="1">
        <v>70</v>
      </c>
      <c r="E352" s="5" t="s">
        <v>1340</v>
      </c>
      <c r="F352" s="45"/>
      <c r="G352" s="5"/>
    </row>
    <row r="353" spans="2:7" x14ac:dyDescent="0.55000000000000004">
      <c r="B353" s="1" t="s">
        <v>1273</v>
      </c>
      <c r="C353" s="1" t="s">
        <v>1274</v>
      </c>
      <c r="D353" s="1">
        <v>71</v>
      </c>
      <c r="E353" s="5" t="s">
        <v>1341</v>
      </c>
      <c r="F353" s="45"/>
      <c r="G353" s="5"/>
    </row>
    <row r="354" spans="2:7" x14ac:dyDescent="0.55000000000000004">
      <c r="B354" s="1" t="s">
        <v>1273</v>
      </c>
      <c r="C354" s="1" t="s">
        <v>1274</v>
      </c>
      <c r="D354" s="1">
        <v>72</v>
      </c>
      <c r="E354" s="48" t="s">
        <v>1342</v>
      </c>
      <c r="F354" s="45"/>
      <c r="G354" s="5"/>
    </row>
    <row r="355" spans="2:7" x14ac:dyDescent="0.55000000000000004">
      <c r="B355" s="1" t="s">
        <v>1273</v>
      </c>
      <c r="C355" s="1" t="s">
        <v>1274</v>
      </c>
      <c r="D355" s="1">
        <v>73</v>
      </c>
      <c r="E355" s="48" t="s">
        <v>1343</v>
      </c>
      <c r="F355" s="45"/>
      <c r="G355" s="5"/>
    </row>
    <row r="356" spans="2:7" x14ac:dyDescent="0.55000000000000004">
      <c r="B356" s="1" t="s">
        <v>1273</v>
      </c>
      <c r="C356" s="1" t="s">
        <v>1274</v>
      </c>
      <c r="D356" s="1">
        <v>74</v>
      </c>
      <c r="E356" s="48" t="s">
        <v>1344</v>
      </c>
      <c r="F356" s="45"/>
      <c r="G356" s="5"/>
    </row>
    <row r="357" spans="2:7" x14ac:dyDescent="0.55000000000000004">
      <c r="B357" s="1" t="s">
        <v>1273</v>
      </c>
      <c r="C357" s="1" t="s">
        <v>1274</v>
      </c>
      <c r="D357" s="1">
        <v>75</v>
      </c>
      <c r="E357" s="48" t="s">
        <v>1345</v>
      </c>
      <c r="F357" s="45"/>
      <c r="G357" s="5"/>
    </row>
    <row r="358" spans="2:7" x14ac:dyDescent="0.55000000000000004">
      <c r="B358" s="1" t="s">
        <v>1273</v>
      </c>
      <c r="C358" s="1" t="s">
        <v>1274</v>
      </c>
      <c r="D358" s="1">
        <v>76</v>
      </c>
      <c r="E358" s="48" t="s">
        <v>1346</v>
      </c>
      <c r="F358" s="45"/>
      <c r="G358" s="5"/>
    </row>
    <row r="359" spans="2:7" x14ac:dyDescent="0.55000000000000004">
      <c r="B359" s="1" t="s">
        <v>1273</v>
      </c>
      <c r="C359" s="1" t="s">
        <v>1274</v>
      </c>
      <c r="D359" s="1">
        <v>77</v>
      </c>
      <c r="E359" s="5" t="s">
        <v>1347</v>
      </c>
      <c r="F359" s="45"/>
      <c r="G359" s="6"/>
    </row>
    <row r="360" spans="2:7" x14ac:dyDescent="0.55000000000000004">
      <c r="B360" s="1" t="s">
        <v>1273</v>
      </c>
      <c r="C360" s="1" t="s">
        <v>1274</v>
      </c>
      <c r="D360" s="1">
        <v>78</v>
      </c>
      <c r="E360" s="5" t="s">
        <v>1348</v>
      </c>
      <c r="F360" s="45" t="s">
        <v>6356</v>
      </c>
      <c r="G360" s="5"/>
    </row>
    <row r="361" spans="2:7" x14ac:dyDescent="0.55000000000000004">
      <c r="B361" s="1" t="s">
        <v>1273</v>
      </c>
      <c r="C361" s="1" t="s">
        <v>1274</v>
      </c>
      <c r="D361" s="1">
        <v>79</v>
      </c>
      <c r="E361" s="5" t="s">
        <v>1349</v>
      </c>
      <c r="F361" s="45"/>
      <c r="G361" s="5"/>
    </row>
    <row r="362" spans="2:7" x14ac:dyDescent="0.55000000000000004">
      <c r="B362" s="1" t="s">
        <v>1273</v>
      </c>
      <c r="C362" s="1" t="s">
        <v>1274</v>
      </c>
      <c r="D362" s="1">
        <v>80</v>
      </c>
      <c r="E362" s="5" t="s">
        <v>1350</v>
      </c>
      <c r="F362" s="45"/>
      <c r="G362" s="5"/>
    </row>
    <row r="363" spans="2:7" x14ac:dyDescent="0.55000000000000004">
      <c r="B363" s="1" t="s">
        <v>1273</v>
      </c>
      <c r="C363" s="1" t="s">
        <v>1274</v>
      </c>
      <c r="D363" s="1">
        <v>81</v>
      </c>
      <c r="E363" s="48" t="s">
        <v>1351</v>
      </c>
      <c r="F363" s="45"/>
      <c r="G363" s="5"/>
    </row>
    <row r="364" spans="2:7" x14ac:dyDescent="0.55000000000000004">
      <c r="B364" s="1" t="s">
        <v>1273</v>
      </c>
      <c r="C364" s="1" t="s">
        <v>1274</v>
      </c>
      <c r="D364" s="1">
        <v>82</v>
      </c>
      <c r="E364" s="5" t="s">
        <v>1352</v>
      </c>
      <c r="F364" s="45" t="s">
        <v>6356</v>
      </c>
      <c r="G364" s="5"/>
    </row>
    <row r="365" spans="2:7" x14ac:dyDescent="0.55000000000000004">
      <c r="B365" s="1" t="s">
        <v>1273</v>
      </c>
      <c r="C365" s="1" t="s">
        <v>1274</v>
      </c>
      <c r="D365" s="1">
        <v>83</v>
      </c>
      <c r="E365" s="5" t="s">
        <v>6551</v>
      </c>
      <c r="F365" s="45" t="s">
        <v>6356</v>
      </c>
      <c r="G365" s="5"/>
    </row>
    <row r="366" spans="2:7" x14ac:dyDescent="0.55000000000000004">
      <c r="B366" s="1" t="s">
        <v>1273</v>
      </c>
      <c r="C366" s="1" t="s">
        <v>1274</v>
      </c>
      <c r="D366" s="1">
        <v>84</v>
      </c>
      <c r="E366" s="5" t="s">
        <v>6552</v>
      </c>
      <c r="F366" s="45" t="s">
        <v>6356</v>
      </c>
      <c r="G366" s="5"/>
    </row>
    <row r="367" spans="2:7" x14ac:dyDescent="0.55000000000000004">
      <c r="B367" s="1" t="s">
        <v>1273</v>
      </c>
      <c r="C367" s="1" t="s">
        <v>1274</v>
      </c>
      <c r="D367" s="1">
        <v>85</v>
      </c>
      <c r="E367" s="5" t="s">
        <v>6553</v>
      </c>
      <c r="F367" s="45" t="s">
        <v>6356</v>
      </c>
      <c r="G367" s="5"/>
    </row>
    <row r="368" spans="2:7" x14ac:dyDescent="0.55000000000000004">
      <c r="B368" s="1" t="s">
        <v>1273</v>
      </c>
      <c r="C368" s="1" t="s">
        <v>1274</v>
      </c>
      <c r="D368" s="1">
        <v>86</v>
      </c>
      <c r="E368" s="5" t="s">
        <v>1354</v>
      </c>
      <c r="F368" s="45" t="s">
        <v>6356</v>
      </c>
      <c r="G368" s="5"/>
    </row>
    <row r="369" spans="2:7" x14ac:dyDescent="0.55000000000000004">
      <c r="B369" s="1" t="s">
        <v>1273</v>
      </c>
      <c r="C369" s="1" t="s">
        <v>1274</v>
      </c>
      <c r="D369" s="1">
        <v>87</v>
      </c>
      <c r="E369" s="5" t="s">
        <v>1355</v>
      </c>
      <c r="F369" s="45" t="s">
        <v>6356</v>
      </c>
      <c r="G369" s="5"/>
    </row>
    <row r="370" spans="2:7" x14ac:dyDescent="0.55000000000000004">
      <c r="B370" s="1" t="s">
        <v>1273</v>
      </c>
      <c r="C370" s="1" t="s">
        <v>1274</v>
      </c>
      <c r="D370" s="1">
        <v>88</v>
      </c>
      <c r="E370" s="5" t="s">
        <v>1356</v>
      </c>
      <c r="F370" s="45" t="s">
        <v>6356</v>
      </c>
      <c r="G370" s="5"/>
    </row>
    <row r="371" spans="2:7" x14ac:dyDescent="0.55000000000000004">
      <c r="B371" s="1" t="s">
        <v>1273</v>
      </c>
      <c r="C371" s="1" t="s">
        <v>1274</v>
      </c>
      <c r="D371" s="1">
        <v>89</v>
      </c>
      <c r="E371" s="5" t="s">
        <v>1357</v>
      </c>
      <c r="F371" s="45" t="s">
        <v>6356</v>
      </c>
      <c r="G371" s="5"/>
    </row>
    <row r="372" spans="2:7" x14ac:dyDescent="0.55000000000000004">
      <c r="B372" s="1" t="s">
        <v>1273</v>
      </c>
      <c r="C372" s="1" t="s">
        <v>1274</v>
      </c>
      <c r="D372" s="1">
        <v>90</v>
      </c>
      <c r="E372" s="5" t="s">
        <v>775</v>
      </c>
      <c r="F372" s="45" t="s">
        <v>6356</v>
      </c>
      <c r="G372" s="5"/>
    </row>
    <row r="373" spans="2:7" x14ac:dyDescent="0.55000000000000004">
      <c r="B373" s="1" t="s">
        <v>1273</v>
      </c>
      <c r="C373" s="1" t="s">
        <v>1274</v>
      </c>
      <c r="D373" s="1">
        <v>91</v>
      </c>
      <c r="E373" s="5" t="s">
        <v>1358</v>
      </c>
      <c r="F373" s="45"/>
      <c r="G373" s="5"/>
    </row>
    <row r="374" spans="2:7" x14ac:dyDescent="0.55000000000000004">
      <c r="B374" s="1" t="s">
        <v>1273</v>
      </c>
      <c r="C374" s="1" t="s">
        <v>1274</v>
      </c>
      <c r="D374" s="1">
        <v>92</v>
      </c>
      <c r="E374" s="5" t="s">
        <v>1359</v>
      </c>
      <c r="F374" s="45"/>
      <c r="G374" s="5"/>
    </row>
    <row r="375" spans="2:7" x14ac:dyDescent="0.55000000000000004">
      <c r="B375" s="1" t="s">
        <v>1273</v>
      </c>
      <c r="C375" s="1" t="s">
        <v>1274</v>
      </c>
      <c r="D375" s="1">
        <v>93</v>
      </c>
      <c r="E375" s="48" t="s">
        <v>1360</v>
      </c>
      <c r="F375" s="45"/>
      <c r="G375" s="5"/>
    </row>
    <row r="376" spans="2:7" x14ac:dyDescent="0.55000000000000004">
      <c r="B376" s="1" t="s">
        <v>1273</v>
      </c>
      <c r="C376" s="1" t="s">
        <v>1274</v>
      </c>
      <c r="D376" s="1">
        <v>94</v>
      </c>
      <c r="E376" s="5" t="s">
        <v>1361</v>
      </c>
      <c r="F376" s="45"/>
      <c r="G376" s="5"/>
    </row>
    <row r="377" spans="2:7" x14ac:dyDescent="0.55000000000000004">
      <c r="B377" s="1" t="s">
        <v>1273</v>
      </c>
      <c r="C377" s="1" t="s">
        <v>1274</v>
      </c>
      <c r="D377" s="1">
        <v>95</v>
      </c>
      <c r="E377" s="5" t="s">
        <v>1362</v>
      </c>
      <c r="F377" s="45" t="s">
        <v>6356</v>
      </c>
      <c r="G377" s="5"/>
    </row>
    <row r="378" spans="2:7" x14ac:dyDescent="0.55000000000000004">
      <c r="B378" s="1" t="s">
        <v>1273</v>
      </c>
      <c r="C378" s="1" t="s">
        <v>1274</v>
      </c>
      <c r="D378" s="1">
        <v>96</v>
      </c>
      <c r="E378" s="48" t="s">
        <v>6695</v>
      </c>
      <c r="F378" s="45"/>
      <c r="G378" s="5"/>
    </row>
    <row r="379" spans="2:7" x14ac:dyDescent="0.55000000000000004">
      <c r="B379" s="1" t="s">
        <v>1273</v>
      </c>
      <c r="C379" s="1" t="s">
        <v>1274</v>
      </c>
      <c r="D379" s="1">
        <v>97</v>
      </c>
      <c r="E379" s="48" t="s">
        <v>1364</v>
      </c>
      <c r="F379" s="45"/>
      <c r="G379" s="5"/>
    </row>
    <row r="380" spans="2:7" x14ac:dyDescent="0.55000000000000004">
      <c r="B380" s="1" t="s">
        <v>1273</v>
      </c>
      <c r="C380" s="1" t="s">
        <v>1274</v>
      </c>
      <c r="D380" s="1">
        <v>98</v>
      </c>
      <c r="E380" s="5" t="s">
        <v>1365</v>
      </c>
      <c r="F380" s="45"/>
      <c r="G380" s="5"/>
    </row>
    <row r="381" spans="2:7" x14ac:dyDescent="0.55000000000000004">
      <c r="B381" s="1" t="s">
        <v>1273</v>
      </c>
      <c r="C381" s="1" t="s">
        <v>1274</v>
      </c>
      <c r="D381" s="1">
        <v>99</v>
      </c>
      <c r="E381" s="5" t="s">
        <v>1366</v>
      </c>
      <c r="F381" s="45" t="s">
        <v>6356</v>
      </c>
      <c r="G381" s="5"/>
    </row>
    <row r="382" spans="2:7" x14ac:dyDescent="0.55000000000000004">
      <c r="B382" s="1" t="s">
        <v>1273</v>
      </c>
      <c r="C382" s="1" t="s">
        <v>1274</v>
      </c>
      <c r="D382" s="1">
        <v>100</v>
      </c>
      <c r="E382" s="5" t="s">
        <v>1367</v>
      </c>
      <c r="F382" s="45" t="s">
        <v>6356</v>
      </c>
      <c r="G382" s="5"/>
    </row>
    <row r="383" spans="2:7" x14ac:dyDescent="0.55000000000000004">
      <c r="B383" s="1" t="s">
        <v>1273</v>
      </c>
      <c r="C383" s="1" t="s">
        <v>1274</v>
      </c>
      <c r="D383" s="1">
        <v>101</v>
      </c>
      <c r="E383" s="5" t="s">
        <v>1368</v>
      </c>
      <c r="F383" s="45" t="s">
        <v>6356</v>
      </c>
      <c r="G383" s="5"/>
    </row>
    <row r="384" spans="2:7" x14ac:dyDescent="0.55000000000000004">
      <c r="B384" s="1" t="s">
        <v>1273</v>
      </c>
      <c r="C384" s="1" t="s">
        <v>1274</v>
      </c>
      <c r="D384" s="1">
        <v>102</v>
      </c>
      <c r="E384" s="5" t="s">
        <v>1369</v>
      </c>
      <c r="F384" s="45" t="s">
        <v>6356</v>
      </c>
      <c r="G384" s="5"/>
    </row>
    <row r="385" spans="2:7" x14ac:dyDescent="0.55000000000000004">
      <c r="B385" s="1" t="s">
        <v>1273</v>
      </c>
      <c r="C385" s="1" t="s">
        <v>1274</v>
      </c>
      <c r="D385" s="1">
        <v>103</v>
      </c>
      <c r="E385" s="5" t="s">
        <v>1370</v>
      </c>
      <c r="F385" s="45" t="s">
        <v>6356</v>
      </c>
      <c r="G385" s="5"/>
    </row>
    <row r="386" spans="2:7" x14ac:dyDescent="0.55000000000000004">
      <c r="B386" s="1" t="s">
        <v>1273</v>
      </c>
      <c r="C386" s="1" t="s">
        <v>1274</v>
      </c>
      <c r="D386" s="1">
        <v>104</v>
      </c>
      <c r="E386" s="5" t="s">
        <v>1371</v>
      </c>
      <c r="F386" s="45" t="s">
        <v>6356</v>
      </c>
      <c r="G386" s="5"/>
    </row>
    <row r="387" spans="2:7" x14ac:dyDescent="0.55000000000000004">
      <c r="B387" s="1" t="s">
        <v>1273</v>
      </c>
      <c r="C387" s="1" t="s">
        <v>1274</v>
      </c>
      <c r="D387" s="1">
        <v>105</v>
      </c>
      <c r="E387" s="5" t="s">
        <v>1372</v>
      </c>
      <c r="F387" s="45"/>
      <c r="G387" s="5"/>
    </row>
    <row r="388" spans="2:7" x14ac:dyDescent="0.55000000000000004">
      <c r="B388" s="1" t="s">
        <v>1273</v>
      </c>
      <c r="C388" s="1" t="s">
        <v>1274</v>
      </c>
      <c r="D388" s="1">
        <v>106</v>
      </c>
      <c r="E388" s="5" t="s">
        <v>1373</v>
      </c>
      <c r="F388" s="45"/>
      <c r="G388" s="5"/>
    </row>
    <row r="389" spans="2:7" x14ac:dyDescent="0.55000000000000004">
      <c r="B389" s="1" t="s">
        <v>1273</v>
      </c>
      <c r="C389" s="1" t="s">
        <v>1274</v>
      </c>
      <c r="D389" s="1">
        <v>107</v>
      </c>
      <c r="E389" s="5" t="s">
        <v>1374</v>
      </c>
      <c r="F389" s="45"/>
      <c r="G389" s="5"/>
    </row>
    <row r="390" spans="2:7" x14ac:dyDescent="0.55000000000000004">
      <c r="B390" s="1" t="s">
        <v>1273</v>
      </c>
      <c r="C390" s="1" t="s">
        <v>1274</v>
      </c>
      <c r="D390" s="1">
        <v>108</v>
      </c>
      <c r="E390" s="5" t="s">
        <v>1375</v>
      </c>
      <c r="F390" s="45"/>
      <c r="G390" s="5"/>
    </row>
    <row r="391" spans="2:7" x14ac:dyDescent="0.55000000000000004">
      <c r="B391" s="1" t="s">
        <v>1273</v>
      </c>
      <c r="C391" s="1" t="s">
        <v>1274</v>
      </c>
      <c r="D391" s="1">
        <v>109</v>
      </c>
      <c r="E391" s="5" t="s">
        <v>1376</v>
      </c>
      <c r="F391" s="45" t="s">
        <v>6356</v>
      </c>
      <c r="G391" s="5"/>
    </row>
    <row r="392" spans="2:7" x14ac:dyDescent="0.55000000000000004">
      <c r="B392" s="1" t="s">
        <v>1273</v>
      </c>
      <c r="C392" s="1" t="s">
        <v>1274</v>
      </c>
      <c r="D392" s="1">
        <v>110</v>
      </c>
      <c r="E392" s="5" t="s">
        <v>1377</v>
      </c>
      <c r="F392" s="45" t="s">
        <v>6356</v>
      </c>
      <c r="G392" s="5"/>
    </row>
    <row r="393" spans="2:7" x14ac:dyDescent="0.55000000000000004">
      <c r="B393" s="1" t="s">
        <v>1273</v>
      </c>
      <c r="C393" s="1" t="s">
        <v>1274</v>
      </c>
      <c r="D393" s="1">
        <v>111</v>
      </c>
      <c r="E393" s="5" t="s">
        <v>1378</v>
      </c>
      <c r="F393" s="45" t="s">
        <v>6356</v>
      </c>
      <c r="G393" s="5"/>
    </row>
    <row r="394" spans="2:7" x14ac:dyDescent="0.55000000000000004">
      <c r="B394" s="1" t="s">
        <v>1273</v>
      </c>
      <c r="C394" s="1" t="s">
        <v>1274</v>
      </c>
      <c r="D394" s="1">
        <v>112</v>
      </c>
      <c r="E394" s="5" t="s">
        <v>1379</v>
      </c>
      <c r="F394" s="45" t="s">
        <v>6356</v>
      </c>
      <c r="G394" s="5"/>
    </row>
    <row r="395" spans="2:7" x14ac:dyDescent="0.55000000000000004">
      <c r="B395" s="1" t="s">
        <v>1273</v>
      </c>
      <c r="C395" s="1" t="s">
        <v>1274</v>
      </c>
      <c r="D395" s="1">
        <v>113</v>
      </c>
      <c r="E395" s="5" t="s">
        <v>1380</v>
      </c>
      <c r="F395" s="45" t="s">
        <v>6356</v>
      </c>
      <c r="G395" s="5"/>
    </row>
    <row r="396" spans="2:7" x14ac:dyDescent="0.55000000000000004">
      <c r="B396" s="1" t="s">
        <v>1273</v>
      </c>
      <c r="C396" s="1" t="s">
        <v>1274</v>
      </c>
      <c r="D396" s="1">
        <v>114</v>
      </c>
      <c r="E396" s="5" t="s">
        <v>1381</v>
      </c>
      <c r="F396" s="45" t="s">
        <v>6356</v>
      </c>
      <c r="G396" s="5"/>
    </row>
    <row r="397" spans="2:7" x14ac:dyDescent="0.55000000000000004">
      <c r="B397" s="1" t="s">
        <v>1273</v>
      </c>
      <c r="C397" s="1" t="s">
        <v>1274</v>
      </c>
      <c r="D397" s="1">
        <v>115</v>
      </c>
      <c r="E397" s="5" t="s">
        <v>1382</v>
      </c>
      <c r="F397" s="45" t="s">
        <v>6356</v>
      </c>
      <c r="G397" s="5"/>
    </row>
    <row r="398" spans="2:7" x14ac:dyDescent="0.55000000000000004">
      <c r="B398" s="1" t="s">
        <v>1273</v>
      </c>
      <c r="C398" s="1" t="s">
        <v>1274</v>
      </c>
      <c r="D398" s="1">
        <v>116</v>
      </c>
      <c r="E398" s="5" t="s">
        <v>1383</v>
      </c>
      <c r="F398" s="45" t="s">
        <v>6356</v>
      </c>
      <c r="G398" s="5"/>
    </row>
    <row r="399" spans="2:7" x14ac:dyDescent="0.55000000000000004">
      <c r="B399" s="1" t="s">
        <v>1273</v>
      </c>
      <c r="C399" s="1" t="s">
        <v>1274</v>
      </c>
      <c r="D399" s="1">
        <v>117</v>
      </c>
      <c r="E399" s="5" t="s">
        <v>1384</v>
      </c>
      <c r="F399" s="45" t="s">
        <v>6356</v>
      </c>
      <c r="G399" s="5"/>
    </row>
    <row r="400" spans="2:7" x14ac:dyDescent="0.55000000000000004">
      <c r="B400" s="1" t="s">
        <v>1273</v>
      </c>
      <c r="C400" s="1" t="s">
        <v>1274</v>
      </c>
      <c r="D400" s="1">
        <v>118</v>
      </c>
      <c r="E400" s="5" t="s">
        <v>1385</v>
      </c>
      <c r="F400" s="45" t="s">
        <v>6356</v>
      </c>
      <c r="G400" s="5"/>
    </row>
    <row r="401" spans="2:7" x14ac:dyDescent="0.55000000000000004">
      <c r="B401" s="1" t="s">
        <v>1273</v>
      </c>
      <c r="C401" s="1" t="s">
        <v>1274</v>
      </c>
      <c r="D401" s="1">
        <v>119</v>
      </c>
      <c r="E401" s="5" t="s">
        <v>1386</v>
      </c>
      <c r="F401" s="45" t="s">
        <v>6356</v>
      </c>
      <c r="G401" s="5"/>
    </row>
    <row r="402" spans="2:7" x14ac:dyDescent="0.55000000000000004">
      <c r="B402" s="1" t="s">
        <v>1273</v>
      </c>
      <c r="C402" s="1" t="s">
        <v>1274</v>
      </c>
      <c r="D402" s="1">
        <v>120</v>
      </c>
      <c r="E402" s="5" t="s">
        <v>1387</v>
      </c>
      <c r="F402" s="45" t="s">
        <v>6356</v>
      </c>
      <c r="G402" s="5"/>
    </row>
    <row r="403" spans="2:7" x14ac:dyDescent="0.55000000000000004">
      <c r="B403" s="1" t="s">
        <v>1273</v>
      </c>
      <c r="C403" s="1" t="s">
        <v>1274</v>
      </c>
      <c r="D403" s="1">
        <v>121</v>
      </c>
      <c r="E403" s="48" t="s">
        <v>6696</v>
      </c>
      <c r="F403" s="45"/>
      <c r="G403" s="5"/>
    </row>
    <row r="404" spans="2:7" x14ac:dyDescent="0.55000000000000004">
      <c r="B404" s="1" t="s">
        <v>1273</v>
      </c>
      <c r="C404" s="1" t="s">
        <v>1274</v>
      </c>
      <c r="D404" s="1">
        <v>122</v>
      </c>
      <c r="E404" s="5" t="s">
        <v>1389</v>
      </c>
      <c r="F404" s="45" t="s">
        <v>6356</v>
      </c>
      <c r="G404" s="5"/>
    </row>
    <row r="405" spans="2:7" x14ac:dyDescent="0.55000000000000004">
      <c r="B405" s="1" t="s">
        <v>1273</v>
      </c>
      <c r="C405" s="1" t="s">
        <v>1274</v>
      </c>
      <c r="D405" s="1">
        <v>123</v>
      </c>
      <c r="E405" s="48" t="s">
        <v>6697</v>
      </c>
      <c r="F405" s="45"/>
      <c r="G405" s="5"/>
    </row>
    <row r="406" spans="2:7" x14ac:dyDescent="0.55000000000000004">
      <c r="B406" s="1" t="s">
        <v>1273</v>
      </c>
      <c r="C406" s="1" t="s">
        <v>1274</v>
      </c>
      <c r="D406" s="1">
        <v>124</v>
      </c>
      <c r="E406" s="5" t="s">
        <v>1391</v>
      </c>
      <c r="F406" s="45" t="s">
        <v>6356</v>
      </c>
      <c r="G406" s="5"/>
    </row>
    <row r="407" spans="2:7" x14ac:dyDescent="0.55000000000000004">
      <c r="B407" s="1" t="s">
        <v>1273</v>
      </c>
      <c r="C407" s="1" t="s">
        <v>1274</v>
      </c>
      <c r="D407" s="1">
        <v>125</v>
      </c>
      <c r="E407" s="5" t="s">
        <v>1392</v>
      </c>
      <c r="F407" s="45" t="s">
        <v>6356</v>
      </c>
      <c r="G407" s="5"/>
    </row>
    <row r="408" spans="2:7" x14ac:dyDescent="0.55000000000000004">
      <c r="B408" s="1" t="s">
        <v>1273</v>
      </c>
      <c r="C408" s="1" t="s">
        <v>1274</v>
      </c>
      <c r="D408" s="1">
        <v>126</v>
      </c>
      <c r="E408" s="48" t="s">
        <v>1393</v>
      </c>
      <c r="F408" s="45"/>
      <c r="G408" s="5"/>
    </row>
    <row r="409" spans="2:7" x14ac:dyDescent="0.55000000000000004">
      <c r="B409" s="1" t="s">
        <v>1273</v>
      </c>
      <c r="C409" s="1" t="s">
        <v>1274</v>
      </c>
      <c r="D409" s="1">
        <v>127</v>
      </c>
      <c r="E409" s="48" t="s">
        <v>1394</v>
      </c>
      <c r="F409" s="45"/>
      <c r="G409" s="5"/>
    </row>
    <row r="410" spans="2:7" x14ac:dyDescent="0.55000000000000004">
      <c r="B410" s="1" t="s">
        <v>1273</v>
      </c>
      <c r="C410" s="1" t="s">
        <v>1274</v>
      </c>
      <c r="D410" s="1">
        <v>128</v>
      </c>
      <c r="E410" s="48" t="s">
        <v>1395</v>
      </c>
      <c r="F410" s="45"/>
      <c r="G410" s="5"/>
    </row>
    <row r="411" spans="2:7" x14ac:dyDescent="0.55000000000000004">
      <c r="B411" s="1" t="s">
        <v>1273</v>
      </c>
      <c r="C411" s="1" t="s">
        <v>1274</v>
      </c>
      <c r="D411" s="1">
        <v>129</v>
      </c>
      <c r="E411" s="48" t="s">
        <v>1396</v>
      </c>
      <c r="F411" s="45"/>
      <c r="G411" s="5"/>
    </row>
    <row r="412" spans="2:7" x14ac:dyDescent="0.55000000000000004">
      <c r="B412" s="1" t="s">
        <v>1273</v>
      </c>
      <c r="C412" s="1" t="s">
        <v>1274</v>
      </c>
      <c r="D412" s="1">
        <v>130</v>
      </c>
      <c r="E412" s="5" t="s">
        <v>1397</v>
      </c>
      <c r="F412" s="45" t="s">
        <v>6356</v>
      </c>
      <c r="G412" s="5"/>
    </row>
    <row r="413" spans="2:7" x14ac:dyDescent="0.55000000000000004">
      <c r="B413" s="1" t="s">
        <v>1273</v>
      </c>
      <c r="C413" s="1" t="s">
        <v>1274</v>
      </c>
      <c r="D413" s="1">
        <v>131</v>
      </c>
      <c r="E413" s="5" t="s">
        <v>1398</v>
      </c>
      <c r="F413" s="45" t="s">
        <v>6356</v>
      </c>
      <c r="G413" s="5"/>
    </row>
    <row r="414" spans="2:7" x14ac:dyDescent="0.55000000000000004">
      <c r="B414" s="1" t="s">
        <v>1273</v>
      </c>
      <c r="C414" s="1" t="s">
        <v>1274</v>
      </c>
      <c r="D414" s="1">
        <v>132</v>
      </c>
      <c r="E414" s="5" t="s">
        <v>1399</v>
      </c>
      <c r="F414" s="45" t="s">
        <v>6356</v>
      </c>
      <c r="G414" s="5"/>
    </row>
    <row r="415" spans="2:7" x14ac:dyDescent="0.55000000000000004">
      <c r="B415" s="1" t="s">
        <v>1273</v>
      </c>
      <c r="C415" s="1" t="s">
        <v>1274</v>
      </c>
      <c r="D415" s="1">
        <v>133</v>
      </c>
      <c r="E415" s="5" t="s">
        <v>1400</v>
      </c>
      <c r="F415" s="45" t="s">
        <v>6356</v>
      </c>
      <c r="G415" s="5"/>
    </row>
    <row r="416" spans="2:7" x14ac:dyDescent="0.55000000000000004">
      <c r="B416" s="1" t="s">
        <v>1273</v>
      </c>
      <c r="C416" s="1" t="s">
        <v>1274</v>
      </c>
      <c r="D416" s="1">
        <v>134</v>
      </c>
      <c r="E416" s="5" t="s">
        <v>1401</v>
      </c>
      <c r="F416" s="45" t="s">
        <v>6356</v>
      </c>
      <c r="G416" s="5"/>
    </row>
    <row r="417" spans="2:7" x14ac:dyDescent="0.55000000000000004">
      <c r="B417" s="1" t="s">
        <v>1273</v>
      </c>
      <c r="C417" s="1" t="s">
        <v>1274</v>
      </c>
      <c r="D417" s="1">
        <v>135</v>
      </c>
      <c r="E417" s="5" t="s">
        <v>1402</v>
      </c>
      <c r="F417" s="45" t="s">
        <v>6356</v>
      </c>
      <c r="G417" s="5"/>
    </row>
    <row r="418" spans="2:7" x14ac:dyDescent="0.55000000000000004">
      <c r="B418" s="1" t="s">
        <v>1273</v>
      </c>
      <c r="C418" s="1" t="s">
        <v>1274</v>
      </c>
      <c r="D418" s="1">
        <v>136</v>
      </c>
      <c r="E418" s="5" t="s">
        <v>1403</v>
      </c>
      <c r="F418" s="45" t="s">
        <v>6356</v>
      </c>
      <c r="G418" s="5"/>
    </row>
    <row r="419" spans="2:7" x14ac:dyDescent="0.55000000000000004">
      <c r="B419" s="1" t="s">
        <v>1273</v>
      </c>
      <c r="C419" s="1" t="s">
        <v>1274</v>
      </c>
      <c r="D419" s="1">
        <v>137</v>
      </c>
      <c r="E419" s="5" t="s">
        <v>1404</v>
      </c>
      <c r="F419" s="45" t="s">
        <v>6356</v>
      </c>
      <c r="G419" s="5"/>
    </row>
    <row r="420" spans="2:7" x14ac:dyDescent="0.55000000000000004">
      <c r="B420" s="1" t="s">
        <v>1273</v>
      </c>
      <c r="C420" s="1" t="s">
        <v>1274</v>
      </c>
      <c r="D420" s="1">
        <v>138</v>
      </c>
      <c r="E420" s="5" t="s">
        <v>1405</v>
      </c>
      <c r="F420" s="45" t="s">
        <v>6356</v>
      </c>
      <c r="G420" s="5"/>
    </row>
    <row r="421" spans="2:7" x14ac:dyDescent="0.55000000000000004">
      <c r="B421" s="1" t="s">
        <v>1273</v>
      </c>
      <c r="C421" s="1" t="s">
        <v>1274</v>
      </c>
      <c r="D421" s="1">
        <v>139</v>
      </c>
      <c r="E421" s="5" t="s">
        <v>1406</v>
      </c>
      <c r="F421" s="45" t="s">
        <v>6356</v>
      </c>
      <c r="G421" s="5"/>
    </row>
    <row r="422" spans="2:7" x14ac:dyDescent="0.55000000000000004">
      <c r="B422" s="1" t="s">
        <v>1273</v>
      </c>
      <c r="C422" s="1" t="s">
        <v>1274</v>
      </c>
      <c r="D422" s="1">
        <v>140</v>
      </c>
      <c r="E422" s="5" t="s">
        <v>1407</v>
      </c>
      <c r="F422" s="45" t="s">
        <v>6356</v>
      </c>
      <c r="G422" s="5"/>
    </row>
    <row r="423" spans="2:7" x14ac:dyDescent="0.55000000000000004">
      <c r="B423" s="1" t="s">
        <v>1273</v>
      </c>
      <c r="C423" s="1" t="s">
        <v>1274</v>
      </c>
      <c r="D423" s="1">
        <v>141</v>
      </c>
      <c r="E423" s="106" t="s">
        <v>31</v>
      </c>
      <c r="F423" s="45"/>
      <c r="G423" s="5"/>
    </row>
    <row r="424" spans="2:7" x14ac:dyDescent="0.55000000000000004">
      <c r="B424" s="1" t="s">
        <v>1273</v>
      </c>
      <c r="C424" s="1" t="s">
        <v>1274</v>
      </c>
      <c r="D424" s="1">
        <v>142</v>
      </c>
      <c r="E424" s="106" t="s">
        <v>32</v>
      </c>
      <c r="F424" s="45"/>
      <c r="G424" s="5"/>
    </row>
    <row r="425" spans="2:7" x14ac:dyDescent="0.55000000000000004">
      <c r="B425" s="1" t="s">
        <v>1273</v>
      </c>
      <c r="C425" s="1" t="s">
        <v>1274</v>
      </c>
      <c r="D425" s="1">
        <v>143</v>
      </c>
      <c r="E425" s="106" t="s">
        <v>33</v>
      </c>
      <c r="F425" s="45"/>
      <c r="G425" s="5"/>
    </row>
    <row r="426" spans="2:7" x14ac:dyDescent="0.55000000000000004">
      <c r="B426" s="1" t="s">
        <v>1273</v>
      </c>
      <c r="C426" s="1" t="s">
        <v>1274</v>
      </c>
      <c r="D426" s="1">
        <v>144</v>
      </c>
      <c r="E426" s="106" t="s">
        <v>34</v>
      </c>
      <c r="F426" s="45"/>
      <c r="G426" s="5"/>
    </row>
    <row r="427" spans="2:7" x14ac:dyDescent="0.55000000000000004">
      <c r="B427" s="1" t="s">
        <v>1273</v>
      </c>
      <c r="C427" s="1" t="s">
        <v>1274</v>
      </c>
      <c r="D427" s="1">
        <v>145</v>
      </c>
      <c r="E427" s="106" t="s">
        <v>35</v>
      </c>
      <c r="F427" s="45"/>
      <c r="G427" s="5"/>
    </row>
    <row r="428" spans="2:7" x14ac:dyDescent="0.55000000000000004">
      <c r="B428" s="1" t="s">
        <v>1273</v>
      </c>
      <c r="C428" s="1" t="s">
        <v>1274</v>
      </c>
      <c r="D428" s="1">
        <v>146</v>
      </c>
      <c r="E428" s="106" t="s">
        <v>36</v>
      </c>
      <c r="F428" s="45"/>
      <c r="G428" s="5"/>
    </row>
    <row r="429" spans="2:7" x14ac:dyDescent="0.55000000000000004">
      <c r="B429" s="1" t="s">
        <v>1408</v>
      </c>
      <c r="C429" s="1" t="s">
        <v>1409</v>
      </c>
      <c r="D429" s="1">
        <v>1</v>
      </c>
      <c r="E429" s="106" t="s">
        <v>2</v>
      </c>
      <c r="F429" s="45"/>
      <c r="G429" s="5"/>
    </row>
    <row r="430" spans="2:7" x14ac:dyDescent="0.55000000000000004">
      <c r="B430" s="1" t="s">
        <v>1408</v>
      </c>
      <c r="C430" s="1" t="s">
        <v>1409</v>
      </c>
      <c r="D430" s="1">
        <v>2</v>
      </c>
      <c r="E430" s="106" t="s">
        <v>278</v>
      </c>
      <c r="F430" s="45"/>
      <c r="G430" s="5"/>
    </row>
    <row r="431" spans="2:7" x14ac:dyDescent="0.55000000000000004">
      <c r="B431" s="1" t="s">
        <v>1408</v>
      </c>
      <c r="C431" s="1" t="s">
        <v>1409</v>
      </c>
      <c r="D431" s="1">
        <v>3</v>
      </c>
      <c r="E431" s="106" t="s">
        <v>1</v>
      </c>
      <c r="F431" s="45"/>
      <c r="G431" s="5"/>
    </row>
    <row r="432" spans="2:7" x14ac:dyDescent="0.55000000000000004">
      <c r="B432" s="1" t="s">
        <v>1408</v>
      </c>
      <c r="C432" s="1" t="s">
        <v>1409</v>
      </c>
      <c r="D432" s="1">
        <v>4</v>
      </c>
      <c r="E432" s="106" t="s">
        <v>97</v>
      </c>
      <c r="F432" s="45"/>
      <c r="G432" s="5"/>
    </row>
    <row r="433" spans="2:7" x14ac:dyDescent="0.55000000000000004">
      <c r="B433" s="1" t="s">
        <v>1408</v>
      </c>
      <c r="C433" s="1" t="s">
        <v>1409</v>
      </c>
      <c r="D433" s="1">
        <v>5</v>
      </c>
      <c r="E433" s="5" t="s">
        <v>791</v>
      </c>
      <c r="F433" s="45"/>
      <c r="G433" s="5"/>
    </row>
    <row r="434" spans="2:7" x14ac:dyDescent="0.55000000000000004">
      <c r="B434" s="1" t="s">
        <v>1408</v>
      </c>
      <c r="C434" s="1" t="s">
        <v>1409</v>
      </c>
      <c r="D434" s="1">
        <v>6</v>
      </c>
      <c r="E434" s="5" t="s">
        <v>1410</v>
      </c>
      <c r="F434" s="45" t="s">
        <v>6356</v>
      </c>
      <c r="G434" s="5"/>
    </row>
    <row r="435" spans="2:7" x14ac:dyDescent="0.55000000000000004">
      <c r="B435" s="1" t="s">
        <v>1408</v>
      </c>
      <c r="C435" s="1" t="s">
        <v>1409</v>
      </c>
      <c r="D435" s="1">
        <v>7</v>
      </c>
      <c r="E435" s="5" t="s">
        <v>1411</v>
      </c>
      <c r="F435" s="45" t="s">
        <v>6356</v>
      </c>
      <c r="G435" s="5"/>
    </row>
    <row r="436" spans="2:7" x14ac:dyDescent="0.55000000000000004">
      <c r="B436" s="1" t="s">
        <v>1408</v>
      </c>
      <c r="C436" s="1" t="s">
        <v>1409</v>
      </c>
      <c r="D436" s="1">
        <v>8</v>
      </c>
      <c r="E436" s="5" t="s">
        <v>1412</v>
      </c>
      <c r="F436" s="45" t="s">
        <v>6356</v>
      </c>
      <c r="G436" s="5"/>
    </row>
    <row r="437" spans="2:7" x14ac:dyDescent="0.55000000000000004">
      <c r="B437" s="1" t="s">
        <v>1408</v>
      </c>
      <c r="C437" s="1" t="s">
        <v>1409</v>
      </c>
      <c r="D437" s="1">
        <v>9</v>
      </c>
      <c r="E437" s="5" t="s">
        <v>1413</v>
      </c>
      <c r="F437" s="45" t="s">
        <v>6356</v>
      </c>
      <c r="G437" s="5"/>
    </row>
    <row r="438" spans="2:7" x14ac:dyDescent="0.55000000000000004">
      <c r="B438" s="1" t="s">
        <v>1408</v>
      </c>
      <c r="C438" s="1" t="s">
        <v>1409</v>
      </c>
      <c r="D438" s="1">
        <v>10</v>
      </c>
      <c r="E438" s="5" t="s">
        <v>1414</v>
      </c>
      <c r="F438" s="45" t="s">
        <v>6356</v>
      </c>
      <c r="G438" s="5"/>
    </row>
    <row r="439" spans="2:7" x14ac:dyDescent="0.55000000000000004">
      <c r="B439" s="1" t="s">
        <v>1408</v>
      </c>
      <c r="C439" s="1" t="s">
        <v>1409</v>
      </c>
      <c r="D439" s="1">
        <v>11</v>
      </c>
      <c r="E439" s="5" t="s">
        <v>1415</v>
      </c>
      <c r="F439" s="45" t="s">
        <v>6356</v>
      </c>
      <c r="G439" s="5"/>
    </row>
    <row r="440" spans="2:7" x14ac:dyDescent="0.55000000000000004">
      <c r="B440" s="1" t="s">
        <v>1408</v>
      </c>
      <c r="C440" s="1" t="s">
        <v>1409</v>
      </c>
      <c r="D440" s="1">
        <v>12</v>
      </c>
      <c r="E440" s="5" t="s">
        <v>1416</v>
      </c>
      <c r="F440" s="45" t="s">
        <v>6356</v>
      </c>
      <c r="G440" s="5"/>
    </row>
    <row r="441" spans="2:7" x14ac:dyDescent="0.55000000000000004">
      <c r="B441" s="1" t="s">
        <v>1408</v>
      </c>
      <c r="C441" s="1" t="s">
        <v>1409</v>
      </c>
      <c r="D441" s="1">
        <v>13</v>
      </c>
      <c r="E441" s="5" t="s">
        <v>1417</v>
      </c>
      <c r="F441" s="45" t="s">
        <v>6356</v>
      </c>
      <c r="G441" s="5"/>
    </row>
    <row r="442" spans="2:7" x14ac:dyDescent="0.55000000000000004">
      <c r="B442" s="1" t="s">
        <v>1408</v>
      </c>
      <c r="C442" s="1" t="s">
        <v>1409</v>
      </c>
      <c r="D442" s="1">
        <v>14</v>
      </c>
      <c r="E442" s="5" t="s">
        <v>1418</v>
      </c>
      <c r="F442" s="45" t="s">
        <v>6356</v>
      </c>
      <c r="G442" s="5"/>
    </row>
    <row r="443" spans="2:7" x14ac:dyDescent="0.55000000000000004">
      <c r="B443" s="1" t="s">
        <v>1408</v>
      </c>
      <c r="C443" s="1" t="s">
        <v>1409</v>
      </c>
      <c r="D443" s="1">
        <v>15</v>
      </c>
      <c r="E443" s="5" t="s">
        <v>1419</v>
      </c>
      <c r="F443" s="45" t="s">
        <v>6356</v>
      </c>
      <c r="G443" s="5"/>
    </row>
    <row r="444" spans="2:7" x14ac:dyDescent="0.55000000000000004">
      <c r="B444" s="1" t="s">
        <v>1408</v>
      </c>
      <c r="C444" s="1" t="s">
        <v>1409</v>
      </c>
      <c r="D444" s="1">
        <v>16</v>
      </c>
      <c r="E444" s="5" t="s">
        <v>1420</v>
      </c>
      <c r="F444" s="45" t="s">
        <v>6356</v>
      </c>
      <c r="G444" s="5"/>
    </row>
    <row r="445" spans="2:7" x14ac:dyDescent="0.55000000000000004">
      <c r="B445" s="1" t="s">
        <v>1408</v>
      </c>
      <c r="C445" s="1" t="s">
        <v>1409</v>
      </c>
      <c r="D445" s="1">
        <v>17</v>
      </c>
      <c r="E445" s="5" t="s">
        <v>1421</v>
      </c>
      <c r="F445" s="45" t="s">
        <v>6356</v>
      </c>
      <c r="G445" s="5"/>
    </row>
    <row r="446" spans="2:7" x14ac:dyDescent="0.55000000000000004">
      <c r="B446" s="1" t="s">
        <v>1408</v>
      </c>
      <c r="C446" s="1" t="s">
        <v>1409</v>
      </c>
      <c r="D446" s="1">
        <v>18</v>
      </c>
      <c r="E446" s="5" t="s">
        <v>1422</v>
      </c>
      <c r="F446" s="45" t="s">
        <v>6356</v>
      </c>
      <c r="G446" s="5"/>
    </row>
    <row r="447" spans="2:7" x14ac:dyDescent="0.55000000000000004">
      <c r="B447" s="1" t="s">
        <v>1408</v>
      </c>
      <c r="C447" s="1" t="s">
        <v>1409</v>
      </c>
      <c r="D447" s="1">
        <v>19</v>
      </c>
      <c r="E447" s="5" t="s">
        <v>1423</v>
      </c>
      <c r="F447" s="45" t="s">
        <v>6356</v>
      </c>
      <c r="G447" s="5"/>
    </row>
    <row r="448" spans="2:7" x14ac:dyDescent="0.55000000000000004">
      <c r="B448" s="1" t="s">
        <v>1408</v>
      </c>
      <c r="C448" s="1" t="s">
        <v>1409</v>
      </c>
      <c r="D448" s="1">
        <v>20</v>
      </c>
      <c r="E448" s="5" t="s">
        <v>1424</v>
      </c>
      <c r="F448" s="45" t="s">
        <v>6356</v>
      </c>
      <c r="G448" s="5"/>
    </row>
    <row r="449" spans="2:7" x14ac:dyDescent="0.55000000000000004">
      <c r="B449" s="1" t="s">
        <v>1408</v>
      </c>
      <c r="C449" s="1" t="s">
        <v>1409</v>
      </c>
      <c r="D449" s="1">
        <v>21</v>
      </c>
      <c r="E449" s="5" t="s">
        <v>1425</v>
      </c>
      <c r="F449" s="45" t="s">
        <v>6356</v>
      </c>
      <c r="G449" s="5"/>
    </row>
    <row r="450" spans="2:7" x14ac:dyDescent="0.55000000000000004">
      <c r="B450" s="1" t="s">
        <v>1408</v>
      </c>
      <c r="C450" s="1" t="s">
        <v>1409</v>
      </c>
      <c r="D450" s="1">
        <v>22</v>
      </c>
      <c r="E450" s="5" t="s">
        <v>1426</v>
      </c>
      <c r="F450" s="45" t="s">
        <v>6356</v>
      </c>
      <c r="G450" s="5"/>
    </row>
    <row r="451" spans="2:7" x14ac:dyDescent="0.55000000000000004">
      <c r="B451" s="1" t="s">
        <v>1408</v>
      </c>
      <c r="C451" s="1" t="s">
        <v>1409</v>
      </c>
      <c r="D451" s="1">
        <v>23</v>
      </c>
      <c r="E451" s="5" t="s">
        <v>1427</v>
      </c>
      <c r="F451" s="45" t="s">
        <v>6356</v>
      </c>
      <c r="G451" s="5"/>
    </row>
    <row r="452" spans="2:7" x14ac:dyDescent="0.55000000000000004">
      <c r="B452" s="1" t="s">
        <v>1408</v>
      </c>
      <c r="C452" s="1" t="s">
        <v>1409</v>
      </c>
      <c r="D452" s="1">
        <v>24</v>
      </c>
      <c r="E452" s="5" t="s">
        <v>1428</v>
      </c>
      <c r="F452" s="45" t="s">
        <v>6356</v>
      </c>
      <c r="G452" s="5"/>
    </row>
    <row r="453" spans="2:7" x14ac:dyDescent="0.55000000000000004">
      <c r="B453" s="1" t="s">
        <v>1408</v>
      </c>
      <c r="C453" s="1" t="s">
        <v>1409</v>
      </c>
      <c r="D453" s="1">
        <v>25</v>
      </c>
      <c r="E453" s="5" t="s">
        <v>1429</v>
      </c>
      <c r="F453" s="45" t="s">
        <v>6356</v>
      </c>
      <c r="G453" s="5"/>
    </row>
    <row r="454" spans="2:7" x14ac:dyDescent="0.55000000000000004">
      <c r="B454" s="1" t="s">
        <v>1408</v>
      </c>
      <c r="C454" s="1" t="s">
        <v>1409</v>
      </c>
      <c r="D454" s="1">
        <v>26</v>
      </c>
      <c r="E454" s="5" t="s">
        <v>1430</v>
      </c>
      <c r="F454" s="45" t="s">
        <v>6356</v>
      </c>
      <c r="G454" s="5"/>
    </row>
    <row r="455" spans="2:7" x14ac:dyDescent="0.55000000000000004">
      <c r="B455" s="1" t="s">
        <v>1408</v>
      </c>
      <c r="C455" s="1" t="s">
        <v>1409</v>
      </c>
      <c r="D455" s="1">
        <v>27</v>
      </c>
      <c r="E455" s="5" t="s">
        <v>1431</v>
      </c>
      <c r="F455" s="45" t="s">
        <v>6356</v>
      </c>
      <c r="G455" s="5"/>
    </row>
    <row r="456" spans="2:7" x14ac:dyDescent="0.55000000000000004">
      <c r="B456" s="1" t="s">
        <v>1408</v>
      </c>
      <c r="C456" s="1" t="s">
        <v>1409</v>
      </c>
      <c r="D456" s="1">
        <v>28</v>
      </c>
      <c r="E456" s="5" t="s">
        <v>1432</v>
      </c>
      <c r="F456" s="45" t="s">
        <v>6356</v>
      </c>
      <c r="G456" s="5"/>
    </row>
    <row r="457" spans="2:7" x14ac:dyDescent="0.55000000000000004">
      <c r="B457" s="1" t="s">
        <v>1408</v>
      </c>
      <c r="C457" s="1" t="s">
        <v>1409</v>
      </c>
      <c r="D457" s="1">
        <v>29</v>
      </c>
      <c r="E457" s="5" t="s">
        <v>1433</v>
      </c>
      <c r="F457" s="45" t="s">
        <v>6356</v>
      </c>
      <c r="G457" s="5"/>
    </row>
    <row r="458" spans="2:7" x14ac:dyDescent="0.55000000000000004">
      <c r="B458" s="1" t="s">
        <v>1408</v>
      </c>
      <c r="C458" s="1" t="s">
        <v>1409</v>
      </c>
      <c r="D458" s="1">
        <v>30</v>
      </c>
      <c r="E458" s="5" t="s">
        <v>1434</v>
      </c>
      <c r="F458" s="45" t="s">
        <v>6356</v>
      </c>
      <c r="G458" s="5"/>
    </row>
    <row r="459" spans="2:7" x14ac:dyDescent="0.55000000000000004">
      <c r="B459" s="1" t="s">
        <v>1408</v>
      </c>
      <c r="C459" s="1" t="s">
        <v>1409</v>
      </c>
      <c r="D459" s="1">
        <v>31</v>
      </c>
      <c r="E459" s="5" t="s">
        <v>1435</v>
      </c>
      <c r="F459" s="45" t="s">
        <v>6356</v>
      </c>
      <c r="G459" s="5"/>
    </row>
    <row r="460" spans="2:7" x14ac:dyDescent="0.55000000000000004">
      <c r="B460" s="1" t="s">
        <v>1408</v>
      </c>
      <c r="C460" s="1" t="s">
        <v>1409</v>
      </c>
      <c r="D460" s="1">
        <v>32</v>
      </c>
      <c r="E460" s="5" t="s">
        <v>1436</v>
      </c>
      <c r="F460" s="45" t="s">
        <v>6356</v>
      </c>
      <c r="G460" s="5"/>
    </row>
    <row r="461" spans="2:7" x14ac:dyDescent="0.55000000000000004">
      <c r="B461" s="1" t="s">
        <v>1408</v>
      </c>
      <c r="C461" s="1" t="s">
        <v>1409</v>
      </c>
      <c r="D461" s="1">
        <v>33</v>
      </c>
      <c r="E461" s="5" t="s">
        <v>1437</v>
      </c>
      <c r="F461" s="45" t="s">
        <v>6356</v>
      </c>
      <c r="G461" s="5"/>
    </row>
    <row r="462" spans="2:7" x14ac:dyDescent="0.55000000000000004">
      <c r="B462" s="1" t="s">
        <v>1408</v>
      </c>
      <c r="C462" s="1" t="s">
        <v>1409</v>
      </c>
      <c r="D462" s="1">
        <v>34</v>
      </c>
      <c r="E462" s="5" t="s">
        <v>1438</v>
      </c>
      <c r="F462" s="45" t="s">
        <v>6356</v>
      </c>
      <c r="G462" s="5"/>
    </row>
    <row r="463" spans="2:7" x14ac:dyDescent="0.55000000000000004">
      <c r="B463" s="1" t="s">
        <v>1408</v>
      </c>
      <c r="C463" s="1" t="s">
        <v>1409</v>
      </c>
      <c r="D463" s="1">
        <v>35</v>
      </c>
      <c r="E463" s="5" t="s">
        <v>1439</v>
      </c>
      <c r="F463" s="45" t="s">
        <v>6356</v>
      </c>
      <c r="G463" s="5"/>
    </row>
    <row r="464" spans="2:7" x14ac:dyDescent="0.55000000000000004">
      <c r="B464" s="1" t="s">
        <v>1408</v>
      </c>
      <c r="C464" s="1" t="s">
        <v>1409</v>
      </c>
      <c r="D464" s="1">
        <v>36</v>
      </c>
      <c r="E464" s="5" t="s">
        <v>1440</v>
      </c>
      <c r="F464" s="45" t="s">
        <v>6356</v>
      </c>
      <c r="G464" s="5"/>
    </row>
    <row r="465" spans="2:7" x14ac:dyDescent="0.55000000000000004">
      <c r="B465" s="1" t="s">
        <v>1408</v>
      </c>
      <c r="C465" s="1" t="s">
        <v>1409</v>
      </c>
      <c r="D465" s="1">
        <v>37</v>
      </c>
      <c r="E465" s="5" t="s">
        <v>619</v>
      </c>
      <c r="F465" s="45" t="s">
        <v>6356</v>
      </c>
      <c r="G465" s="5"/>
    </row>
    <row r="466" spans="2:7" x14ac:dyDescent="0.55000000000000004">
      <c r="B466" s="1" t="s">
        <v>1408</v>
      </c>
      <c r="C466" s="1" t="s">
        <v>1409</v>
      </c>
      <c r="D466" s="1">
        <v>38</v>
      </c>
      <c r="E466" s="5" t="s">
        <v>1441</v>
      </c>
      <c r="F466" s="45" t="s">
        <v>6356</v>
      </c>
      <c r="G466" s="5"/>
    </row>
    <row r="467" spans="2:7" x14ac:dyDescent="0.55000000000000004">
      <c r="B467" s="1" t="s">
        <v>1408</v>
      </c>
      <c r="C467" s="1" t="s">
        <v>1409</v>
      </c>
      <c r="D467" s="1">
        <v>39</v>
      </c>
      <c r="E467" s="5" t="s">
        <v>1442</v>
      </c>
      <c r="F467" s="45" t="s">
        <v>6356</v>
      </c>
      <c r="G467" s="5"/>
    </row>
    <row r="468" spans="2:7" x14ac:dyDescent="0.55000000000000004">
      <c r="B468" s="1" t="s">
        <v>1408</v>
      </c>
      <c r="C468" s="1" t="s">
        <v>1409</v>
      </c>
      <c r="D468" s="1">
        <v>40</v>
      </c>
      <c r="E468" s="5" t="s">
        <v>1443</v>
      </c>
      <c r="F468" s="45" t="s">
        <v>6356</v>
      </c>
      <c r="G468" s="5"/>
    </row>
    <row r="469" spans="2:7" x14ac:dyDescent="0.55000000000000004">
      <c r="B469" s="1" t="s">
        <v>1408</v>
      </c>
      <c r="C469" s="1" t="s">
        <v>1409</v>
      </c>
      <c r="D469" s="1">
        <v>41</v>
      </c>
      <c r="E469" s="5" t="s">
        <v>1444</v>
      </c>
      <c r="F469" s="45" t="s">
        <v>6356</v>
      </c>
      <c r="G469" s="5"/>
    </row>
    <row r="470" spans="2:7" x14ac:dyDescent="0.55000000000000004">
      <c r="B470" s="1" t="s">
        <v>1408</v>
      </c>
      <c r="C470" s="1" t="s">
        <v>1409</v>
      </c>
      <c r="D470" s="1">
        <v>42</v>
      </c>
      <c r="E470" s="5" t="s">
        <v>1445</v>
      </c>
      <c r="F470" s="45" t="s">
        <v>6356</v>
      </c>
      <c r="G470" s="5"/>
    </row>
    <row r="471" spans="2:7" x14ac:dyDescent="0.55000000000000004">
      <c r="B471" s="1" t="s">
        <v>1408</v>
      </c>
      <c r="C471" s="1" t="s">
        <v>1409</v>
      </c>
      <c r="D471" s="1">
        <v>43</v>
      </c>
      <c r="E471" s="5" t="s">
        <v>1446</v>
      </c>
      <c r="F471" s="45" t="s">
        <v>6356</v>
      </c>
      <c r="G471" s="5"/>
    </row>
    <row r="472" spans="2:7" x14ac:dyDescent="0.55000000000000004">
      <c r="B472" s="1" t="s">
        <v>1408</v>
      </c>
      <c r="C472" s="1" t="s">
        <v>1409</v>
      </c>
      <c r="D472" s="1">
        <v>44</v>
      </c>
      <c r="E472" s="5" t="s">
        <v>1447</v>
      </c>
      <c r="F472" s="45" t="s">
        <v>6356</v>
      </c>
      <c r="G472" s="5"/>
    </row>
    <row r="473" spans="2:7" x14ac:dyDescent="0.55000000000000004">
      <c r="B473" s="1" t="s">
        <v>1408</v>
      </c>
      <c r="C473" s="1" t="s">
        <v>1409</v>
      </c>
      <c r="D473" s="1">
        <v>45</v>
      </c>
      <c r="E473" s="5" t="s">
        <v>1448</v>
      </c>
      <c r="F473" s="45" t="s">
        <v>6356</v>
      </c>
      <c r="G473" s="5"/>
    </row>
    <row r="474" spans="2:7" x14ac:dyDescent="0.55000000000000004">
      <c r="B474" s="1" t="s">
        <v>1408</v>
      </c>
      <c r="C474" s="1" t="s">
        <v>1409</v>
      </c>
      <c r="D474" s="1">
        <v>46</v>
      </c>
      <c r="E474" s="5" t="s">
        <v>1449</v>
      </c>
      <c r="F474" s="45" t="s">
        <v>6356</v>
      </c>
      <c r="G474" s="5"/>
    </row>
    <row r="475" spans="2:7" x14ac:dyDescent="0.55000000000000004">
      <c r="B475" s="1" t="s">
        <v>1408</v>
      </c>
      <c r="C475" s="1" t="s">
        <v>1409</v>
      </c>
      <c r="D475" s="1">
        <v>47</v>
      </c>
      <c r="E475" s="5" t="s">
        <v>1450</v>
      </c>
      <c r="F475" s="45" t="s">
        <v>6356</v>
      </c>
      <c r="G475" s="5"/>
    </row>
    <row r="476" spans="2:7" x14ac:dyDescent="0.55000000000000004">
      <c r="B476" s="1" t="s">
        <v>1408</v>
      </c>
      <c r="C476" s="1" t="s">
        <v>1409</v>
      </c>
      <c r="D476" s="1">
        <v>48</v>
      </c>
      <c r="E476" s="5" t="s">
        <v>1451</v>
      </c>
      <c r="F476" s="45"/>
      <c r="G476" s="5"/>
    </row>
    <row r="477" spans="2:7" x14ac:dyDescent="0.55000000000000004">
      <c r="B477" s="1" t="s">
        <v>1408</v>
      </c>
      <c r="C477" s="1" t="s">
        <v>1409</v>
      </c>
      <c r="D477" s="1">
        <v>49</v>
      </c>
      <c r="E477" s="5" t="s">
        <v>1452</v>
      </c>
      <c r="F477" s="45"/>
      <c r="G477" s="5"/>
    </row>
    <row r="478" spans="2:7" x14ac:dyDescent="0.55000000000000004">
      <c r="B478" s="1" t="s">
        <v>1408</v>
      </c>
      <c r="C478" s="1" t="s">
        <v>1409</v>
      </c>
      <c r="D478" s="1">
        <v>50</v>
      </c>
      <c r="E478" s="5" t="s">
        <v>1453</v>
      </c>
      <c r="F478" s="45" t="s">
        <v>6356</v>
      </c>
      <c r="G478" s="5"/>
    </row>
    <row r="479" spans="2:7" x14ac:dyDescent="0.55000000000000004">
      <c r="B479" s="1" t="s">
        <v>1408</v>
      </c>
      <c r="C479" s="1" t="s">
        <v>1409</v>
      </c>
      <c r="D479" s="1">
        <v>51</v>
      </c>
      <c r="E479" s="111" t="s">
        <v>1454</v>
      </c>
      <c r="F479" s="45"/>
      <c r="G479" s="5"/>
    </row>
    <row r="480" spans="2:7" x14ac:dyDescent="0.55000000000000004">
      <c r="B480" s="1" t="s">
        <v>1408</v>
      </c>
      <c r="C480" s="1" t="s">
        <v>1409</v>
      </c>
      <c r="D480" s="1">
        <v>52</v>
      </c>
      <c r="E480" s="5" t="s">
        <v>1455</v>
      </c>
      <c r="F480" s="45"/>
      <c r="G480" s="5"/>
    </row>
    <row r="481" spans="2:7" x14ac:dyDescent="0.55000000000000004">
      <c r="B481" s="1" t="s">
        <v>1408</v>
      </c>
      <c r="C481" s="1" t="s">
        <v>1409</v>
      </c>
      <c r="D481" s="1">
        <v>53</v>
      </c>
      <c r="E481" s="5" t="s">
        <v>1456</v>
      </c>
      <c r="F481" s="45"/>
      <c r="G481" s="5"/>
    </row>
    <row r="482" spans="2:7" x14ac:dyDescent="0.55000000000000004">
      <c r="B482" s="1" t="s">
        <v>1408</v>
      </c>
      <c r="C482" s="1" t="s">
        <v>1409</v>
      </c>
      <c r="D482" s="1">
        <v>54</v>
      </c>
      <c r="E482" s="5" t="s">
        <v>1457</v>
      </c>
      <c r="F482" s="45" t="s">
        <v>6356</v>
      </c>
      <c r="G482" s="5"/>
    </row>
    <row r="483" spans="2:7" x14ac:dyDescent="0.55000000000000004">
      <c r="B483" s="1" t="s">
        <v>1408</v>
      </c>
      <c r="C483" s="1" t="s">
        <v>1409</v>
      </c>
      <c r="D483" s="1">
        <v>55</v>
      </c>
      <c r="E483" s="111" t="s">
        <v>1458</v>
      </c>
      <c r="F483" s="45"/>
      <c r="G483" s="5"/>
    </row>
    <row r="484" spans="2:7" x14ac:dyDescent="0.55000000000000004">
      <c r="B484" s="1" t="s">
        <v>1408</v>
      </c>
      <c r="C484" s="1" t="s">
        <v>1409</v>
      </c>
      <c r="D484" s="1">
        <v>56</v>
      </c>
      <c r="E484" s="5" t="s">
        <v>1459</v>
      </c>
      <c r="F484" s="45"/>
      <c r="G484" s="5"/>
    </row>
    <row r="485" spans="2:7" x14ac:dyDescent="0.55000000000000004">
      <c r="B485" s="1" t="s">
        <v>1408</v>
      </c>
      <c r="C485" s="1" t="s">
        <v>1409</v>
      </c>
      <c r="D485" s="1">
        <v>57</v>
      </c>
      <c r="E485" s="5" t="s">
        <v>1460</v>
      </c>
      <c r="F485" s="45"/>
      <c r="G485" s="5"/>
    </row>
    <row r="486" spans="2:7" x14ac:dyDescent="0.55000000000000004">
      <c r="B486" s="1" t="s">
        <v>1408</v>
      </c>
      <c r="C486" s="1" t="s">
        <v>1409</v>
      </c>
      <c r="D486" s="1">
        <v>58</v>
      </c>
      <c r="E486" s="5" t="s">
        <v>1461</v>
      </c>
      <c r="F486" s="45" t="s">
        <v>6356</v>
      </c>
      <c r="G486" s="5"/>
    </row>
    <row r="487" spans="2:7" x14ac:dyDescent="0.55000000000000004">
      <c r="B487" s="1" t="s">
        <v>1408</v>
      </c>
      <c r="C487" s="1" t="s">
        <v>1409</v>
      </c>
      <c r="D487" s="1">
        <v>59</v>
      </c>
      <c r="E487" s="111" t="s">
        <v>1462</v>
      </c>
      <c r="F487" s="45"/>
      <c r="G487" s="5"/>
    </row>
    <row r="488" spans="2:7" x14ac:dyDescent="0.55000000000000004">
      <c r="B488" s="1" t="s">
        <v>1408</v>
      </c>
      <c r="C488" s="1" t="s">
        <v>1409</v>
      </c>
      <c r="D488" s="1">
        <v>60</v>
      </c>
      <c r="E488" s="5" t="s">
        <v>1463</v>
      </c>
      <c r="F488" s="45"/>
      <c r="G488" s="5"/>
    </row>
    <row r="489" spans="2:7" x14ac:dyDescent="0.55000000000000004">
      <c r="B489" s="1" t="s">
        <v>1408</v>
      </c>
      <c r="C489" s="1" t="s">
        <v>1409</v>
      </c>
      <c r="D489" s="1">
        <v>61</v>
      </c>
      <c r="E489" s="5" t="s">
        <v>1464</v>
      </c>
      <c r="F489" s="45"/>
      <c r="G489" s="5"/>
    </row>
    <row r="490" spans="2:7" x14ac:dyDescent="0.55000000000000004">
      <c r="B490" s="1" t="s">
        <v>1408</v>
      </c>
      <c r="C490" s="1" t="s">
        <v>1409</v>
      </c>
      <c r="D490" s="1">
        <v>62</v>
      </c>
      <c r="E490" s="5" t="s">
        <v>1465</v>
      </c>
      <c r="F490" s="45" t="s">
        <v>6356</v>
      </c>
      <c r="G490" s="5"/>
    </row>
    <row r="491" spans="2:7" x14ac:dyDescent="0.55000000000000004">
      <c r="B491" s="1" t="s">
        <v>1408</v>
      </c>
      <c r="C491" s="1" t="s">
        <v>1409</v>
      </c>
      <c r="D491" s="1">
        <v>63</v>
      </c>
      <c r="E491" s="111" t="s">
        <v>1466</v>
      </c>
      <c r="F491" s="45"/>
      <c r="G491" s="5"/>
    </row>
    <row r="492" spans="2:7" x14ac:dyDescent="0.55000000000000004">
      <c r="B492" s="1" t="s">
        <v>1408</v>
      </c>
      <c r="C492" s="1" t="s">
        <v>1409</v>
      </c>
      <c r="D492" s="1">
        <v>64</v>
      </c>
      <c r="E492" s="5" t="s">
        <v>1467</v>
      </c>
      <c r="F492" s="45"/>
      <c r="G492" s="5"/>
    </row>
    <row r="493" spans="2:7" x14ac:dyDescent="0.55000000000000004">
      <c r="B493" s="1" t="s">
        <v>1408</v>
      </c>
      <c r="C493" s="1" t="s">
        <v>1409</v>
      </c>
      <c r="D493" s="1">
        <v>65</v>
      </c>
      <c r="E493" s="5" t="s">
        <v>1468</v>
      </c>
      <c r="F493" s="45"/>
      <c r="G493" s="5"/>
    </row>
    <row r="494" spans="2:7" x14ac:dyDescent="0.55000000000000004">
      <c r="B494" s="1" t="s">
        <v>1408</v>
      </c>
      <c r="C494" s="1" t="s">
        <v>1409</v>
      </c>
      <c r="D494" s="1">
        <v>66</v>
      </c>
      <c r="E494" s="5" t="s">
        <v>1469</v>
      </c>
      <c r="F494" s="45" t="s">
        <v>6356</v>
      </c>
      <c r="G494" s="5"/>
    </row>
    <row r="495" spans="2:7" x14ac:dyDescent="0.55000000000000004">
      <c r="B495" s="1" t="s">
        <v>1408</v>
      </c>
      <c r="C495" s="1" t="s">
        <v>1409</v>
      </c>
      <c r="D495" s="1">
        <v>67</v>
      </c>
      <c r="E495" s="111" t="s">
        <v>1470</v>
      </c>
      <c r="F495" s="45"/>
      <c r="G495" s="5"/>
    </row>
    <row r="496" spans="2:7" x14ac:dyDescent="0.55000000000000004">
      <c r="B496" s="1" t="s">
        <v>1408</v>
      </c>
      <c r="C496" s="1" t="s">
        <v>1409</v>
      </c>
      <c r="D496" s="1">
        <v>68</v>
      </c>
      <c r="E496" s="5" t="s">
        <v>1471</v>
      </c>
      <c r="F496" s="45"/>
      <c r="G496" s="5"/>
    </row>
    <row r="497" spans="2:7" x14ac:dyDescent="0.55000000000000004">
      <c r="B497" s="1" t="s">
        <v>1408</v>
      </c>
      <c r="C497" s="1" t="s">
        <v>1409</v>
      </c>
      <c r="D497" s="1">
        <v>69</v>
      </c>
      <c r="E497" s="5" t="s">
        <v>1472</v>
      </c>
      <c r="F497" s="45"/>
      <c r="G497" s="5"/>
    </row>
    <row r="498" spans="2:7" x14ac:dyDescent="0.55000000000000004">
      <c r="B498" s="1" t="s">
        <v>1408</v>
      </c>
      <c r="C498" s="1" t="s">
        <v>1409</v>
      </c>
      <c r="D498" s="1">
        <v>70</v>
      </c>
      <c r="E498" s="111" t="s">
        <v>1473</v>
      </c>
      <c r="F498" s="45"/>
      <c r="G498" s="5"/>
    </row>
    <row r="499" spans="2:7" x14ac:dyDescent="0.55000000000000004">
      <c r="B499" s="1" t="s">
        <v>1408</v>
      </c>
      <c r="C499" s="1" t="s">
        <v>1409</v>
      </c>
      <c r="D499" s="1">
        <v>71</v>
      </c>
      <c r="E499" s="5" t="s">
        <v>1474</v>
      </c>
      <c r="F499" s="45"/>
      <c r="G499" s="5"/>
    </row>
    <row r="500" spans="2:7" x14ac:dyDescent="0.55000000000000004">
      <c r="B500" s="1" t="s">
        <v>1408</v>
      </c>
      <c r="C500" s="1" t="s">
        <v>1409</v>
      </c>
      <c r="D500" s="1">
        <v>72</v>
      </c>
      <c r="E500" s="5" t="s">
        <v>1475</v>
      </c>
      <c r="F500" s="45"/>
      <c r="G500" s="5"/>
    </row>
    <row r="501" spans="2:7" x14ac:dyDescent="0.55000000000000004">
      <c r="B501" s="1" t="s">
        <v>1408</v>
      </c>
      <c r="C501" s="1" t="s">
        <v>1409</v>
      </c>
      <c r="D501" s="1">
        <v>73</v>
      </c>
      <c r="E501" s="111" t="s">
        <v>1476</v>
      </c>
      <c r="F501" s="45"/>
      <c r="G501" s="5"/>
    </row>
    <row r="502" spans="2:7" x14ac:dyDescent="0.55000000000000004">
      <c r="B502" s="1" t="s">
        <v>1408</v>
      </c>
      <c r="C502" s="1" t="s">
        <v>1409</v>
      </c>
      <c r="D502" s="1">
        <v>74</v>
      </c>
      <c r="E502" s="5" t="s">
        <v>1477</v>
      </c>
      <c r="F502" s="45"/>
      <c r="G502" s="5"/>
    </row>
    <row r="503" spans="2:7" x14ac:dyDescent="0.55000000000000004">
      <c r="B503" s="1" t="s">
        <v>1408</v>
      </c>
      <c r="C503" s="1" t="s">
        <v>1409</v>
      </c>
      <c r="D503" s="1">
        <v>75</v>
      </c>
      <c r="E503" s="5" t="s">
        <v>1478</v>
      </c>
      <c r="F503" s="45"/>
      <c r="G503" s="5"/>
    </row>
    <row r="504" spans="2:7" x14ac:dyDescent="0.55000000000000004">
      <c r="B504" s="1" t="s">
        <v>1408</v>
      </c>
      <c r="C504" s="1" t="s">
        <v>1409</v>
      </c>
      <c r="D504" s="1">
        <v>76</v>
      </c>
      <c r="E504" s="111" t="s">
        <v>1479</v>
      </c>
      <c r="F504" s="45"/>
      <c r="G504" s="5"/>
    </row>
    <row r="505" spans="2:7" x14ac:dyDescent="0.55000000000000004">
      <c r="B505" s="1" t="s">
        <v>1408</v>
      </c>
      <c r="C505" s="1" t="s">
        <v>1409</v>
      </c>
      <c r="D505" s="1">
        <v>77</v>
      </c>
      <c r="E505" s="5" t="s">
        <v>1480</v>
      </c>
      <c r="F505" s="45"/>
      <c r="G505" s="6"/>
    </row>
    <row r="506" spans="2:7" x14ac:dyDescent="0.55000000000000004">
      <c r="B506" s="1" t="s">
        <v>1408</v>
      </c>
      <c r="C506" s="1" t="s">
        <v>1409</v>
      </c>
      <c r="D506" s="1">
        <v>78</v>
      </c>
      <c r="E506" s="5" t="s">
        <v>1481</v>
      </c>
      <c r="F506" s="45"/>
      <c r="G506" s="5"/>
    </row>
    <row r="507" spans="2:7" x14ac:dyDescent="0.55000000000000004">
      <c r="B507" s="1" t="s">
        <v>1408</v>
      </c>
      <c r="C507" s="1" t="s">
        <v>1409</v>
      </c>
      <c r="D507" s="1">
        <v>79</v>
      </c>
      <c r="E507" s="111" t="s">
        <v>1482</v>
      </c>
      <c r="F507" s="45"/>
      <c r="G507" s="5"/>
    </row>
    <row r="508" spans="2:7" x14ac:dyDescent="0.55000000000000004">
      <c r="B508" s="1" t="s">
        <v>1408</v>
      </c>
      <c r="C508" s="1" t="s">
        <v>1409</v>
      </c>
      <c r="D508" s="1">
        <v>80</v>
      </c>
      <c r="E508" s="5" t="s">
        <v>1483</v>
      </c>
      <c r="F508" s="45" t="s">
        <v>6356</v>
      </c>
      <c r="G508" s="5"/>
    </row>
    <row r="509" spans="2:7" x14ac:dyDescent="0.55000000000000004">
      <c r="B509" s="1" t="s">
        <v>1408</v>
      </c>
      <c r="C509" s="1" t="s">
        <v>1409</v>
      </c>
      <c r="D509" s="1">
        <v>81</v>
      </c>
      <c r="E509" s="111" t="s">
        <v>7263</v>
      </c>
      <c r="F509" s="45" t="s">
        <v>6356</v>
      </c>
      <c r="G509" s="5"/>
    </row>
    <row r="510" spans="2:7" x14ac:dyDescent="0.55000000000000004">
      <c r="B510" s="1" t="s">
        <v>1408</v>
      </c>
      <c r="C510" s="1" t="s">
        <v>1409</v>
      </c>
      <c r="D510" s="1">
        <v>82</v>
      </c>
      <c r="E510" s="5" t="s">
        <v>1485</v>
      </c>
      <c r="F510" s="45"/>
      <c r="G510" s="5"/>
    </row>
    <row r="511" spans="2:7" x14ac:dyDescent="0.55000000000000004">
      <c r="B511" s="1" t="s">
        <v>1408</v>
      </c>
      <c r="C511" s="1" t="s">
        <v>1409</v>
      </c>
      <c r="D511" s="1">
        <v>83</v>
      </c>
      <c r="E511" s="5" t="s">
        <v>1486</v>
      </c>
      <c r="F511" s="45" t="s">
        <v>6356</v>
      </c>
      <c r="G511" s="5"/>
    </row>
    <row r="512" spans="2:7" x14ac:dyDescent="0.55000000000000004">
      <c r="B512" s="1" t="s">
        <v>1408</v>
      </c>
      <c r="C512" s="1" t="s">
        <v>1409</v>
      </c>
      <c r="D512" s="1">
        <v>84</v>
      </c>
      <c r="E512" s="5" t="s">
        <v>1487</v>
      </c>
      <c r="F512" s="45" t="s">
        <v>6356</v>
      </c>
      <c r="G512" s="5"/>
    </row>
    <row r="513" spans="2:7" x14ac:dyDescent="0.55000000000000004">
      <c r="B513" s="1" t="s">
        <v>1408</v>
      </c>
      <c r="C513" s="1" t="s">
        <v>1409</v>
      </c>
      <c r="D513" s="1">
        <v>85</v>
      </c>
      <c r="E513" s="5" t="s">
        <v>1488</v>
      </c>
      <c r="F513" s="45"/>
      <c r="G513" s="5"/>
    </row>
    <row r="514" spans="2:7" x14ac:dyDescent="0.55000000000000004">
      <c r="B514" s="1" t="s">
        <v>1408</v>
      </c>
      <c r="C514" s="1" t="s">
        <v>1409</v>
      </c>
      <c r="D514" s="1">
        <v>86</v>
      </c>
      <c r="E514" s="5" t="s">
        <v>1489</v>
      </c>
      <c r="F514" s="45"/>
      <c r="G514" s="5"/>
    </row>
    <row r="515" spans="2:7" x14ac:dyDescent="0.55000000000000004">
      <c r="B515" s="1" t="s">
        <v>1408</v>
      </c>
      <c r="C515" s="1" t="s">
        <v>1409</v>
      </c>
      <c r="D515" s="1">
        <v>87</v>
      </c>
      <c r="E515" s="5" t="s">
        <v>846</v>
      </c>
      <c r="F515" s="45"/>
      <c r="G515" s="5"/>
    </row>
    <row r="516" spans="2:7" x14ac:dyDescent="0.55000000000000004">
      <c r="B516" s="1" t="s">
        <v>1408</v>
      </c>
      <c r="C516" s="1" t="s">
        <v>1409</v>
      </c>
      <c r="D516" s="1">
        <v>88</v>
      </c>
      <c r="E516" s="5" t="s">
        <v>1490</v>
      </c>
      <c r="F516" s="45"/>
      <c r="G516" s="5"/>
    </row>
    <row r="517" spans="2:7" x14ac:dyDescent="0.55000000000000004">
      <c r="B517" s="1" t="s">
        <v>1408</v>
      </c>
      <c r="C517" s="1" t="s">
        <v>1409</v>
      </c>
      <c r="D517" s="1">
        <v>89</v>
      </c>
      <c r="E517" s="5" t="s">
        <v>1491</v>
      </c>
      <c r="F517" s="45"/>
      <c r="G517" s="5"/>
    </row>
    <row r="518" spans="2:7" x14ac:dyDescent="0.55000000000000004">
      <c r="B518" s="1" t="s">
        <v>1408</v>
      </c>
      <c r="C518" s="1" t="s">
        <v>1409</v>
      </c>
      <c r="D518" s="1">
        <v>90</v>
      </c>
      <c r="E518" s="5" t="s">
        <v>1492</v>
      </c>
      <c r="F518" s="45"/>
      <c r="G518" s="5"/>
    </row>
    <row r="519" spans="2:7" x14ac:dyDescent="0.55000000000000004">
      <c r="B519" s="1" t="s">
        <v>1408</v>
      </c>
      <c r="C519" s="1" t="s">
        <v>1409</v>
      </c>
      <c r="D519" s="1">
        <v>91</v>
      </c>
      <c r="E519" s="5" t="s">
        <v>853</v>
      </c>
      <c r="F519" s="45"/>
      <c r="G519" s="5"/>
    </row>
    <row r="520" spans="2:7" x14ac:dyDescent="0.55000000000000004">
      <c r="B520" s="1" t="s">
        <v>1408</v>
      </c>
      <c r="C520" s="1" t="s">
        <v>1409</v>
      </c>
      <c r="D520" s="1">
        <v>92</v>
      </c>
      <c r="E520" s="5" t="s">
        <v>854</v>
      </c>
      <c r="F520" s="45"/>
      <c r="G520" s="5"/>
    </row>
    <row r="521" spans="2:7" x14ac:dyDescent="0.55000000000000004">
      <c r="B521" s="1" t="s">
        <v>1408</v>
      </c>
      <c r="C521" s="1" t="s">
        <v>1409</v>
      </c>
      <c r="D521" s="1">
        <v>93</v>
      </c>
      <c r="E521" s="5" t="s">
        <v>855</v>
      </c>
      <c r="F521" s="45"/>
      <c r="G521" s="5"/>
    </row>
    <row r="522" spans="2:7" x14ac:dyDescent="0.55000000000000004">
      <c r="B522" s="1" t="s">
        <v>1408</v>
      </c>
      <c r="C522" s="1" t="s">
        <v>1409</v>
      </c>
      <c r="D522" s="1">
        <v>94</v>
      </c>
      <c r="E522" s="5" t="s">
        <v>856</v>
      </c>
      <c r="F522" s="45"/>
      <c r="G522" s="5"/>
    </row>
    <row r="523" spans="2:7" x14ac:dyDescent="0.55000000000000004">
      <c r="B523" s="1" t="s">
        <v>1408</v>
      </c>
      <c r="C523" s="1" t="s">
        <v>1409</v>
      </c>
      <c r="D523" s="1">
        <v>95</v>
      </c>
      <c r="E523" s="5" t="s">
        <v>857</v>
      </c>
      <c r="F523" s="45"/>
      <c r="G523" s="5"/>
    </row>
    <row r="524" spans="2:7" x14ac:dyDescent="0.55000000000000004">
      <c r="B524" s="1" t="s">
        <v>1408</v>
      </c>
      <c r="C524" s="1" t="s">
        <v>1409</v>
      </c>
      <c r="D524" s="1">
        <v>96</v>
      </c>
      <c r="E524" s="5" t="s">
        <v>858</v>
      </c>
      <c r="F524" s="45"/>
      <c r="G524" s="5"/>
    </row>
    <row r="525" spans="2:7" x14ac:dyDescent="0.55000000000000004">
      <c r="B525" s="1" t="s">
        <v>1408</v>
      </c>
      <c r="C525" s="1" t="s">
        <v>1409</v>
      </c>
      <c r="D525" s="1">
        <v>97</v>
      </c>
      <c r="E525" s="5" t="s">
        <v>859</v>
      </c>
      <c r="F525" s="45"/>
      <c r="G525" s="5"/>
    </row>
    <row r="526" spans="2:7" x14ac:dyDescent="0.55000000000000004">
      <c r="B526" s="1" t="s">
        <v>1408</v>
      </c>
      <c r="C526" s="1" t="s">
        <v>1409</v>
      </c>
      <c r="D526" s="1">
        <v>98</v>
      </c>
      <c r="E526" s="5" t="s">
        <v>863</v>
      </c>
      <c r="F526" s="45"/>
      <c r="G526" s="5"/>
    </row>
    <row r="527" spans="2:7" x14ac:dyDescent="0.55000000000000004">
      <c r="B527" s="1" t="s">
        <v>1408</v>
      </c>
      <c r="C527" s="1" t="s">
        <v>1409</v>
      </c>
      <c r="D527" s="1">
        <v>99</v>
      </c>
      <c r="E527" s="5" t="s">
        <v>864</v>
      </c>
      <c r="F527" s="45"/>
      <c r="G527" s="5"/>
    </row>
    <row r="528" spans="2:7" x14ac:dyDescent="0.55000000000000004">
      <c r="B528" s="1" t="s">
        <v>1408</v>
      </c>
      <c r="C528" s="1" t="s">
        <v>1409</v>
      </c>
      <c r="D528" s="1">
        <v>100</v>
      </c>
      <c r="E528" s="5" t="s">
        <v>865</v>
      </c>
      <c r="F528" s="45"/>
      <c r="G528" s="5"/>
    </row>
    <row r="529" spans="2:7" x14ac:dyDescent="0.55000000000000004">
      <c r="B529" s="1" t="s">
        <v>1408</v>
      </c>
      <c r="C529" s="1" t="s">
        <v>1409</v>
      </c>
      <c r="D529" s="1">
        <v>101</v>
      </c>
      <c r="E529" s="5" t="s">
        <v>866</v>
      </c>
      <c r="F529" s="45"/>
      <c r="G529" s="5"/>
    </row>
    <row r="530" spans="2:7" x14ac:dyDescent="0.55000000000000004">
      <c r="B530" s="1" t="s">
        <v>1408</v>
      </c>
      <c r="C530" s="1" t="s">
        <v>1409</v>
      </c>
      <c r="D530" s="1">
        <v>102</v>
      </c>
      <c r="E530" s="5" t="s">
        <v>867</v>
      </c>
      <c r="F530" s="45"/>
      <c r="G530" s="5"/>
    </row>
    <row r="531" spans="2:7" x14ac:dyDescent="0.55000000000000004">
      <c r="B531" s="1" t="s">
        <v>1408</v>
      </c>
      <c r="C531" s="1" t="s">
        <v>1409</v>
      </c>
      <c r="D531" s="1">
        <v>103</v>
      </c>
      <c r="E531" s="5" t="s">
        <v>868</v>
      </c>
      <c r="F531" s="45"/>
      <c r="G531" s="5"/>
    </row>
    <row r="532" spans="2:7" x14ac:dyDescent="0.55000000000000004">
      <c r="B532" s="1" t="s">
        <v>1408</v>
      </c>
      <c r="C532" s="1" t="s">
        <v>1409</v>
      </c>
      <c r="D532" s="1">
        <v>104</v>
      </c>
      <c r="E532" s="5" t="s">
        <v>869</v>
      </c>
      <c r="F532" s="45"/>
      <c r="G532" s="5"/>
    </row>
    <row r="533" spans="2:7" x14ac:dyDescent="0.55000000000000004">
      <c r="B533" s="1" t="s">
        <v>1408</v>
      </c>
      <c r="C533" s="1" t="s">
        <v>1409</v>
      </c>
      <c r="D533" s="1">
        <v>105</v>
      </c>
      <c r="E533" s="5" t="s">
        <v>870</v>
      </c>
      <c r="F533" s="45"/>
      <c r="G533" s="5"/>
    </row>
    <row r="534" spans="2:7" x14ac:dyDescent="0.55000000000000004">
      <c r="B534" s="1" t="s">
        <v>1408</v>
      </c>
      <c r="C534" s="1" t="s">
        <v>1409</v>
      </c>
      <c r="D534" s="1">
        <v>106</v>
      </c>
      <c r="E534" s="5" t="s">
        <v>1493</v>
      </c>
      <c r="F534" s="45"/>
      <c r="G534" s="5"/>
    </row>
    <row r="535" spans="2:7" x14ac:dyDescent="0.55000000000000004">
      <c r="B535" s="1" t="s">
        <v>1408</v>
      </c>
      <c r="C535" s="1" t="s">
        <v>1409</v>
      </c>
      <c r="D535" s="1">
        <v>107</v>
      </c>
      <c r="E535" s="48" t="s">
        <v>6920</v>
      </c>
      <c r="F535" s="45"/>
      <c r="G535" s="5"/>
    </row>
    <row r="536" spans="2:7" x14ac:dyDescent="0.55000000000000004">
      <c r="B536" s="1" t="s">
        <v>1408</v>
      </c>
      <c r="C536" s="1" t="s">
        <v>1409</v>
      </c>
      <c r="D536" s="1">
        <v>108</v>
      </c>
      <c r="E536" s="48" t="s">
        <v>1495</v>
      </c>
      <c r="F536" s="45"/>
      <c r="G536" s="5"/>
    </row>
    <row r="537" spans="2:7" x14ac:dyDescent="0.55000000000000004">
      <c r="B537" s="1" t="s">
        <v>1408</v>
      </c>
      <c r="C537" s="1" t="s">
        <v>1409</v>
      </c>
      <c r="D537" s="1">
        <v>109</v>
      </c>
      <c r="E537" s="48" t="s">
        <v>1496</v>
      </c>
      <c r="F537" s="45"/>
      <c r="G537" s="5"/>
    </row>
    <row r="538" spans="2:7" x14ac:dyDescent="0.55000000000000004">
      <c r="B538" s="1" t="s">
        <v>1408</v>
      </c>
      <c r="C538" s="1" t="s">
        <v>1409</v>
      </c>
      <c r="D538" s="1">
        <v>110</v>
      </c>
      <c r="E538" s="48" t="s">
        <v>1497</v>
      </c>
      <c r="F538" s="45"/>
      <c r="G538" s="5"/>
    </row>
    <row r="539" spans="2:7" x14ac:dyDescent="0.55000000000000004">
      <c r="B539" s="1" t="s">
        <v>1408</v>
      </c>
      <c r="C539" s="1" t="s">
        <v>1409</v>
      </c>
      <c r="D539" s="1">
        <v>111</v>
      </c>
      <c r="E539" s="48" t="s">
        <v>1498</v>
      </c>
      <c r="F539" s="45"/>
      <c r="G539" s="5"/>
    </row>
    <row r="540" spans="2:7" x14ac:dyDescent="0.55000000000000004">
      <c r="B540" s="1" t="s">
        <v>1408</v>
      </c>
      <c r="C540" s="1" t="s">
        <v>1409</v>
      </c>
      <c r="D540" s="1">
        <v>112</v>
      </c>
      <c r="E540" s="48" t="s">
        <v>1499</v>
      </c>
      <c r="F540" s="45"/>
      <c r="G540" s="5"/>
    </row>
    <row r="541" spans="2:7" x14ac:dyDescent="0.55000000000000004">
      <c r="B541" s="1" t="s">
        <v>1408</v>
      </c>
      <c r="C541" s="1" t="s">
        <v>1409</v>
      </c>
      <c r="D541" s="1">
        <v>113</v>
      </c>
      <c r="E541" s="48" t="s">
        <v>1500</v>
      </c>
      <c r="F541" s="45"/>
      <c r="G541" s="5"/>
    </row>
    <row r="542" spans="2:7" x14ac:dyDescent="0.55000000000000004">
      <c r="B542" s="1" t="s">
        <v>1408</v>
      </c>
      <c r="C542" s="1" t="s">
        <v>1409</v>
      </c>
      <c r="D542" s="1">
        <v>114</v>
      </c>
      <c r="E542" s="48" t="s">
        <v>1501</v>
      </c>
      <c r="F542" s="45"/>
      <c r="G542" s="5"/>
    </row>
    <row r="543" spans="2:7" x14ac:dyDescent="0.55000000000000004">
      <c r="B543" s="1" t="s">
        <v>1408</v>
      </c>
      <c r="C543" s="1" t="s">
        <v>1409</v>
      </c>
      <c r="D543" s="1">
        <v>115</v>
      </c>
      <c r="E543" s="48" t="s">
        <v>1502</v>
      </c>
      <c r="F543" s="45"/>
      <c r="G543" s="5"/>
    </row>
    <row r="544" spans="2:7" x14ac:dyDescent="0.55000000000000004">
      <c r="B544" s="1" t="s">
        <v>1408</v>
      </c>
      <c r="C544" s="1" t="s">
        <v>1409</v>
      </c>
      <c r="D544" s="1">
        <v>116</v>
      </c>
      <c r="E544" s="48" t="s">
        <v>1503</v>
      </c>
      <c r="F544" s="45"/>
      <c r="G544" s="5"/>
    </row>
    <row r="545" spans="2:7" x14ac:dyDescent="0.55000000000000004">
      <c r="B545" s="1" t="s">
        <v>1408</v>
      </c>
      <c r="C545" s="1" t="s">
        <v>1409</v>
      </c>
      <c r="D545" s="1">
        <v>117</v>
      </c>
      <c r="E545" s="48" t="s">
        <v>234</v>
      </c>
      <c r="F545" s="45"/>
      <c r="G545" s="5"/>
    </row>
    <row r="546" spans="2:7" x14ac:dyDescent="0.55000000000000004">
      <c r="B546" s="1" t="s">
        <v>1408</v>
      </c>
      <c r="C546" s="1" t="s">
        <v>1409</v>
      </c>
      <c r="D546" s="1">
        <v>118</v>
      </c>
      <c r="E546" s="48" t="s">
        <v>1504</v>
      </c>
      <c r="F546" s="45"/>
      <c r="G546" s="5"/>
    </row>
    <row r="547" spans="2:7" x14ac:dyDescent="0.55000000000000004">
      <c r="B547" s="1" t="s">
        <v>1408</v>
      </c>
      <c r="C547" s="1" t="s">
        <v>1409</v>
      </c>
      <c r="D547" s="1">
        <v>119</v>
      </c>
      <c r="E547" s="48" t="s">
        <v>1505</v>
      </c>
      <c r="F547" s="45"/>
      <c r="G547" s="5"/>
    </row>
    <row r="548" spans="2:7" x14ac:dyDescent="0.55000000000000004">
      <c r="B548" s="1" t="s">
        <v>1408</v>
      </c>
      <c r="C548" s="1" t="s">
        <v>1409</v>
      </c>
      <c r="D548" s="1">
        <v>120</v>
      </c>
      <c r="E548" s="48" t="s">
        <v>1506</v>
      </c>
      <c r="F548" s="45"/>
      <c r="G548" s="5"/>
    </row>
    <row r="549" spans="2:7" x14ac:dyDescent="0.55000000000000004">
      <c r="B549" s="1" t="s">
        <v>1408</v>
      </c>
      <c r="C549" s="1" t="s">
        <v>1409</v>
      </c>
      <c r="D549" s="1">
        <v>121</v>
      </c>
      <c r="E549" s="48" t="s">
        <v>1507</v>
      </c>
      <c r="F549" s="45"/>
      <c r="G549" s="5"/>
    </row>
    <row r="550" spans="2:7" x14ac:dyDescent="0.55000000000000004">
      <c r="B550" s="1" t="s">
        <v>1408</v>
      </c>
      <c r="C550" s="1" t="s">
        <v>1409</v>
      </c>
      <c r="D550" s="1">
        <v>122</v>
      </c>
      <c r="E550" s="48" t="s">
        <v>1508</v>
      </c>
      <c r="F550" s="45"/>
      <c r="G550" s="5"/>
    </row>
    <row r="551" spans="2:7" x14ac:dyDescent="0.55000000000000004">
      <c r="B551" s="1" t="s">
        <v>1408</v>
      </c>
      <c r="C551" s="1" t="s">
        <v>1409</v>
      </c>
      <c r="D551" s="1">
        <v>123</v>
      </c>
      <c r="E551" s="5" t="s">
        <v>1509</v>
      </c>
      <c r="F551" s="45"/>
      <c r="G551" s="5"/>
    </row>
    <row r="552" spans="2:7" x14ac:dyDescent="0.55000000000000004">
      <c r="B552" s="1" t="s">
        <v>1408</v>
      </c>
      <c r="C552" s="1" t="s">
        <v>1409</v>
      </c>
      <c r="D552" s="1">
        <v>124</v>
      </c>
      <c r="E552" s="5" t="s">
        <v>1510</v>
      </c>
      <c r="F552" s="45"/>
      <c r="G552" s="5"/>
    </row>
    <row r="553" spans="2:7" x14ac:dyDescent="0.55000000000000004">
      <c r="B553" s="1" t="s">
        <v>1408</v>
      </c>
      <c r="C553" s="1" t="s">
        <v>1409</v>
      </c>
      <c r="D553" s="1">
        <v>125</v>
      </c>
      <c r="E553" s="106" t="s">
        <v>31</v>
      </c>
      <c r="F553" s="45"/>
      <c r="G553" s="5"/>
    </row>
    <row r="554" spans="2:7" x14ac:dyDescent="0.55000000000000004">
      <c r="B554" s="1" t="s">
        <v>1408</v>
      </c>
      <c r="C554" s="1" t="s">
        <v>1409</v>
      </c>
      <c r="D554" s="1">
        <v>126</v>
      </c>
      <c r="E554" s="106" t="s">
        <v>32</v>
      </c>
      <c r="F554" s="45"/>
      <c r="G554" s="5"/>
    </row>
    <row r="555" spans="2:7" x14ac:dyDescent="0.55000000000000004">
      <c r="B555" s="1" t="s">
        <v>1408</v>
      </c>
      <c r="C555" s="1" t="s">
        <v>1409</v>
      </c>
      <c r="D555" s="1">
        <v>127</v>
      </c>
      <c r="E555" s="106" t="s">
        <v>33</v>
      </c>
      <c r="F555" s="45"/>
      <c r="G555" s="5"/>
    </row>
    <row r="556" spans="2:7" x14ac:dyDescent="0.55000000000000004">
      <c r="B556" s="1" t="s">
        <v>1408</v>
      </c>
      <c r="C556" s="1" t="s">
        <v>1409</v>
      </c>
      <c r="D556" s="1">
        <v>128</v>
      </c>
      <c r="E556" s="106" t="s">
        <v>34</v>
      </c>
      <c r="F556" s="45"/>
      <c r="G556" s="5"/>
    </row>
    <row r="557" spans="2:7" x14ac:dyDescent="0.55000000000000004">
      <c r="B557" s="1" t="s">
        <v>1408</v>
      </c>
      <c r="C557" s="1" t="s">
        <v>1409</v>
      </c>
      <c r="D557" s="1">
        <v>129</v>
      </c>
      <c r="E557" s="106" t="s">
        <v>35</v>
      </c>
      <c r="F557" s="45"/>
      <c r="G557" s="5"/>
    </row>
    <row r="558" spans="2:7" x14ac:dyDescent="0.55000000000000004">
      <c r="B558" s="1" t="s">
        <v>1408</v>
      </c>
      <c r="C558" s="1" t="s">
        <v>1409</v>
      </c>
      <c r="D558" s="1">
        <v>130</v>
      </c>
      <c r="E558" s="106" t="s">
        <v>36</v>
      </c>
      <c r="F558" s="45"/>
      <c r="G558" s="5"/>
    </row>
    <row r="559" spans="2:7" x14ac:dyDescent="0.55000000000000004">
      <c r="B559" s="1" t="s">
        <v>1511</v>
      </c>
      <c r="C559" s="1" t="s">
        <v>1512</v>
      </c>
      <c r="D559" s="1">
        <v>1</v>
      </c>
      <c r="E559" s="106" t="s">
        <v>2</v>
      </c>
      <c r="F559" s="45"/>
      <c r="G559" s="5"/>
    </row>
    <row r="560" spans="2:7" x14ac:dyDescent="0.55000000000000004">
      <c r="B560" s="1" t="s">
        <v>1511</v>
      </c>
      <c r="C560" s="1" t="s">
        <v>1512</v>
      </c>
      <c r="D560" s="1">
        <v>2</v>
      </c>
      <c r="E560" s="106" t="s">
        <v>278</v>
      </c>
      <c r="F560" s="45"/>
      <c r="G560" s="5"/>
    </row>
    <row r="561" spans="2:7" x14ac:dyDescent="0.55000000000000004">
      <c r="B561" s="1" t="s">
        <v>1511</v>
      </c>
      <c r="C561" s="1" t="s">
        <v>1512</v>
      </c>
      <c r="D561" s="1">
        <v>3</v>
      </c>
      <c r="E561" s="106" t="s">
        <v>1</v>
      </c>
      <c r="F561" s="45"/>
      <c r="G561" s="5"/>
    </row>
    <row r="562" spans="2:7" x14ac:dyDescent="0.55000000000000004">
      <c r="B562" s="1" t="s">
        <v>1511</v>
      </c>
      <c r="C562" s="1" t="s">
        <v>1512</v>
      </c>
      <c r="D562" s="1">
        <v>4</v>
      </c>
      <c r="E562" s="106" t="s">
        <v>97</v>
      </c>
      <c r="F562" s="45"/>
      <c r="G562" s="5"/>
    </row>
    <row r="563" spans="2:7" x14ac:dyDescent="0.55000000000000004">
      <c r="B563" s="1" t="s">
        <v>1511</v>
      </c>
      <c r="C563" s="1" t="s">
        <v>1512</v>
      </c>
      <c r="D563" s="1">
        <v>5</v>
      </c>
      <c r="E563" s="5" t="s">
        <v>1513</v>
      </c>
      <c r="F563" s="45" t="s">
        <v>6356</v>
      </c>
      <c r="G563" s="5"/>
    </row>
    <row r="564" spans="2:7" x14ac:dyDescent="0.55000000000000004">
      <c r="B564" s="1" t="s">
        <v>1511</v>
      </c>
      <c r="C564" s="1" t="s">
        <v>1512</v>
      </c>
      <c r="D564" s="1">
        <v>6</v>
      </c>
      <c r="E564" s="5" t="s">
        <v>1514</v>
      </c>
      <c r="F564" s="45" t="s">
        <v>6356</v>
      </c>
      <c r="G564" s="5"/>
    </row>
    <row r="565" spans="2:7" x14ac:dyDescent="0.55000000000000004">
      <c r="B565" s="1" t="s">
        <v>1511</v>
      </c>
      <c r="C565" s="1" t="s">
        <v>1512</v>
      </c>
      <c r="D565" s="1">
        <v>7</v>
      </c>
      <c r="E565" s="5" t="s">
        <v>1515</v>
      </c>
      <c r="F565" s="45" t="s">
        <v>6356</v>
      </c>
      <c r="G565" s="5"/>
    </row>
    <row r="566" spans="2:7" x14ac:dyDescent="0.55000000000000004">
      <c r="B566" s="1" t="s">
        <v>1511</v>
      </c>
      <c r="C566" s="1" t="s">
        <v>1512</v>
      </c>
      <c r="D566" s="1">
        <v>8</v>
      </c>
      <c r="E566" s="5" t="s">
        <v>1516</v>
      </c>
      <c r="F566" s="45" t="s">
        <v>6356</v>
      </c>
      <c r="G566" s="5"/>
    </row>
    <row r="567" spans="2:7" x14ac:dyDescent="0.55000000000000004">
      <c r="B567" s="1" t="s">
        <v>1511</v>
      </c>
      <c r="C567" s="1" t="s">
        <v>1512</v>
      </c>
      <c r="D567" s="1">
        <v>9</v>
      </c>
      <c r="E567" s="5" t="s">
        <v>1517</v>
      </c>
      <c r="F567" s="45" t="s">
        <v>6356</v>
      </c>
      <c r="G567" s="5"/>
    </row>
    <row r="568" spans="2:7" x14ac:dyDescent="0.55000000000000004">
      <c r="B568" s="1" t="s">
        <v>1511</v>
      </c>
      <c r="C568" s="1" t="s">
        <v>1512</v>
      </c>
      <c r="D568" s="1">
        <v>10</v>
      </c>
      <c r="E568" s="5" t="s">
        <v>1518</v>
      </c>
      <c r="F568" s="45" t="s">
        <v>6356</v>
      </c>
      <c r="G568" s="5"/>
    </row>
    <row r="569" spans="2:7" x14ac:dyDescent="0.55000000000000004">
      <c r="B569" s="1" t="s">
        <v>1511</v>
      </c>
      <c r="C569" s="1" t="s">
        <v>1512</v>
      </c>
      <c r="D569" s="1">
        <v>11</v>
      </c>
      <c r="E569" s="5" t="s">
        <v>1519</v>
      </c>
      <c r="F569" s="45" t="s">
        <v>6356</v>
      </c>
      <c r="G569" s="5"/>
    </row>
    <row r="570" spans="2:7" x14ac:dyDescent="0.55000000000000004">
      <c r="B570" s="1" t="s">
        <v>1511</v>
      </c>
      <c r="C570" s="1" t="s">
        <v>1512</v>
      </c>
      <c r="D570" s="1">
        <v>12</v>
      </c>
      <c r="E570" s="5" t="s">
        <v>1520</v>
      </c>
      <c r="F570" s="45" t="s">
        <v>6356</v>
      </c>
      <c r="G570" s="5"/>
    </row>
    <row r="571" spans="2:7" x14ac:dyDescent="0.55000000000000004">
      <c r="B571" s="1" t="s">
        <v>1511</v>
      </c>
      <c r="C571" s="1" t="s">
        <v>1512</v>
      </c>
      <c r="D571" s="1">
        <v>13</v>
      </c>
      <c r="E571" s="5" t="s">
        <v>1521</v>
      </c>
      <c r="F571" s="45" t="s">
        <v>6356</v>
      </c>
      <c r="G571" s="5"/>
    </row>
    <row r="572" spans="2:7" x14ac:dyDescent="0.55000000000000004">
      <c r="B572" s="1" t="s">
        <v>1511</v>
      </c>
      <c r="C572" s="1" t="s">
        <v>1512</v>
      </c>
      <c r="D572" s="1">
        <v>14</v>
      </c>
      <c r="E572" s="5" t="s">
        <v>1522</v>
      </c>
      <c r="F572" s="45"/>
      <c r="G572" s="5"/>
    </row>
    <row r="573" spans="2:7" x14ac:dyDescent="0.55000000000000004">
      <c r="B573" s="1" t="s">
        <v>1511</v>
      </c>
      <c r="C573" s="1" t="s">
        <v>1512</v>
      </c>
      <c r="D573" s="1">
        <v>15</v>
      </c>
      <c r="E573" s="5" t="s">
        <v>1523</v>
      </c>
      <c r="F573" s="45"/>
      <c r="G573" s="5"/>
    </row>
    <row r="574" spans="2:7" x14ac:dyDescent="0.55000000000000004">
      <c r="B574" s="1" t="s">
        <v>1511</v>
      </c>
      <c r="C574" s="1" t="s">
        <v>1512</v>
      </c>
      <c r="D574" s="1">
        <v>16</v>
      </c>
      <c r="E574" s="5" t="s">
        <v>1524</v>
      </c>
      <c r="F574" s="45"/>
      <c r="G574" s="5"/>
    </row>
    <row r="575" spans="2:7" x14ac:dyDescent="0.55000000000000004">
      <c r="B575" s="1" t="s">
        <v>1511</v>
      </c>
      <c r="C575" s="1" t="s">
        <v>1512</v>
      </c>
      <c r="D575" s="1">
        <v>17</v>
      </c>
      <c r="E575" s="5" t="s">
        <v>1525</v>
      </c>
      <c r="F575" s="45"/>
      <c r="G575" s="5"/>
    </row>
    <row r="576" spans="2:7" x14ac:dyDescent="0.55000000000000004">
      <c r="B576" s="1" t="s">
        <v>1511</v>
      </c>
      <c r="C576" s="1" t="s">
        <v>1512</v>
      </c>
      <c r="D576" s="1">
        <v>18</v>
      </c>
      <c r="E576" s="5" t="s">
        <v>1526</v>
      </c>
      <c r="F576" s="45"/>
      <c r="G576" s="5"/>
    </row>
    <row r="577" spans="2:7" x14ac:dyDescent="0.55000000000000004">
      <c r="B577" s="1" t="s">
        <v>1511</v>
      </c>
      <c r="C577" s="1" t="s">
        <v>1512</v>
      </c>
      <c r="D577" s="1">
        <v>19</v>
      </c>
      <c r="E577" s="5" t="s">
        <v>1527</v>
      </c>
      <c r="F577" s="45"/>
      <c r="G577" s="5"/>
    </row>
    <row r="578" spans="2:7" x14ac:dyDescent="0.55000000000000004">
      <c r="B578" s="1" t="s">
        <v>1511</v>
      </c>
      <c r="C578" s="1" t="s">
        <v>1512</v>
      </c>
      <c r="D578" s="1">
        <v>20</v>
      </c>
      <c r="E578" s="5" t="s">
        <v>1528</v>
      </c>
      <c r="F578" s="45"/>
      <c r="G578" s="5"/>
    </row>
    <row r="579" spans="2:7" x14ac:dyDescent="0.55000000000000004">
      <c r="B579" s="1" t="s">
        <v>1511</v>
      </c>
      <c r="C579" s="1" t="s">
        <v>1512</v>
      </c>
      <c r="D579" s="1">
        <v>21</v>
      </c>
      <c r="E579" s="5" t="s">
        <v>1529</v>
      </c>
      <c r="F579" s="45"/>
      <c r="G579" s="5"/>
    </row>
    <row r="580" spans="2:7" x14ac:dyDescent="0.55000000000000004">
      <c r="B580" s="1" t="s">
        <v>1511</v>
      </c>
      <c r="C580" s="1" t="s">
        <v>1512</v>
      </c>
      <c r="D580" s="1">
        <v>22</v>
      </c>
      <c r="E580" s="5" t="s">
        <v>1530</v>
      </c>
      <c r="F580" s="45"/>
      <c r="G580" s="5"/>
    </row>
    <row r="581" spans="2:7" x14ac:dyDescent="0.55000000000000004">
      <c r="B581" s="1" t="s">
        <v>1511</v>
      </c>
      <c r="C581" s="1" t="s">
        <v>1512</v>
      </c>
      <c r="D581" s="1">
        <v>23</v>
      </c>
      <c r="E581" s="5" t="s">
        <v>1531</v>
      </c>
      <c r="F581" s="45"/>
      <c r="G581" s="5"/>
    </row>
    <row r="582" spans="2:7" x14ac:dyDescent="0.55000000000000004">
      <c r="B582" s="1" t="s">
        <v>1511</v>
      </c>
      <c r="C582" s="1" t="s">
        <v>1512</v>
      </c>
      <c r="D582" s="1">
        <v>24</v>
      </c>
      <c r="E582" s="5" t="s">
        <v>1532</v>
      </c>
      <c r="F582" s="45"/>
      <c r="G582" s="5"/>
    </row>
    <row r="583" spans="2:7" x14ac:dyDescent="0.55000000000000004">
      <c r="B583" s="1" t="s">
        <v>1511</v>
      </c>
      <c r="C583" s="1" t="s">
        <v>1512</v>
      </c>
      <c r="D583" s="1">
        <v>25</v>
      </c>
      <c r="E583" s="5" t="s">
        <v>1533</v>
      </c>
      <c r="F583" s="45"/>
      <c r="G583" s="5"/>
    </row>
    <row r="584" spans="2:7" x14ac:dyDescent="0.55000000000000004">
      <c r="B584" s="1" t="s">
        <v>1511</v>
      </c>
      <c r="C584" s="1" t="s">
        <v>1512</v>
      </c>
      <c r="D584" s="1">
        <v>26</v>
      </c>
      <c r="E584" s="5" t="s">
        <v>1534</v>
      </c>
      <c r="F584" s="45"/>
      <c r="G584" s="5"/>
    </row>
    <row r="585" spans="2:7" x14ac:dyDescent="0.55000000000000004">
      <c r="B585" s="1" t="s">
        <v>1511</v>
      </c>
      <c r="C585" s="1" t="s">
        <v>1512</v>
      </c>
      <c r="D585" s="1">
        <v>27</v>
      </c>
      <c r="E585" s="5" t="s">
        <v>1535</v>
      </c>
      <c r="F585" s="45"/>
      <c r="G585" s="5"/>
    </row>
    <row r="586" spans="2:7" x14ac:dyDescent="0.55000000000000004">
      <c r="B586" s="1" t="s">
        <v>1511</v>
      </c>
      <c r="C586" s="1" t="s">
        <v>1512</v>
      </c>
      <c r="D586" s="1">
        <v>28</v>
      </c>
      <c r="E586" s="5" t="s">
        <v>1536</v>
      </c>
      <c r="F586" s="45"/>
      <c r="G586" s="5"/>
    </row>
    <row r="587" spans="2:7" x14ac:dyDescent="0.55000000000000004">
      <c r="B587" s="1" t="s">
        <v>1511</v>
      </c>
      <c r="C587" s="1" t="s">
        <v>1512</v>
      </c>
      <c r="D587" s="1">
        <v>29</v>
      </c>
      <c r="E587" s="5" t="s">
        <v>1537</v>
      </c>
      <c r="F587" s="45" t="s">
        <v>6356</v>
      </c>
      <c r="G587" s="5"/>
    </row>
    <row r="588" spans="2:7" x14ac:dyDescent="0.55000000000000004">
      <c r="B588" s="1" t="s">
        <v>1511</v>
      </c>
      <c r="C588" s="1" t="s">
        <v>1512</v>
      </c>
      <c r="D588" s="1">
        <v>30</v>
      </c>
      <c r="E588" s="5" t="s">
        <v>1538</v>
      </c>
      <c r="F588" s="45" t="s">
        <v>6356</v>
      </c>
      <c r="G588" s="5"/>
    </row>
    <row r="589" spans="2:7" x14ac:dyDescent="0.55000000000000004">
      <c r="B589" s="1" t="s">
        <v>1511</v>
      </c>
      <c r="C589" s="1" t="s">
        <v>1512</v>
      </c>
      <c r="D589" s="1">
        <v>31</v>
      </c>
      <c r="E589" s="5" t="s">
        <v>1539</v>
      </c>
      <c r="F589" s="45" t="s">
        <v>6356</v>
      </c>
      <c r="G589" s="5"/>
    </row>
    <row r="590" spans="2:7" x14ac:dyDescent="0.55000000000000004">
      <c r="B590" s="1" t="s">
        <v>1511</v>
      </c>
      <c r="C590" s="1" t="s">
        <v>1512</v>
      </c>
      <c r="D590" s="1">
        <v>32</v>
      </c>
      <c r="E590" s="5" t="s">
        <v>1540</v>
      </c>
      <c r="F590" s="45" t="s">
        <v>6356</v>
      </c>
      <c r="G590" s="5"/>
    </row>
    <row r="591" spans="2:7" x14ac:dyDescent="0.55000000000000004">
      <c r="B591" s="1" t="s">
        <v>1511</v>
      </c>
      <c r="C591" s="1" t="s">
        <v>1512</v>
      </c>
      <c r="D591" s="1">
        <v>33</v>
      </c>
      <c r="E591" s="5" t="s">
        <v>1541</v>
      </c>
      <c r="F591" s="45" t="s">
        <v>6356</v>
      </c>
      <c r="G591" s="5"/>
    </row>
    <row r="592" spans="2:7" x14ac:dyDescent="0.55000000000000004">
      <c r="B592" s="1" t="s">
        <v>1511</v>
      </c>
      <c r="C592" s="1" t="s">
        <v>1512</v>
      </c>
      <c r="D592" s="1">
        <v>34</v>
      </c>
      <c r="E592" s="5" t="s">
        <v>1542</v>
      </c>
      <c r="F592" s="45" t="s">
        <v>6356</v>
      </c>
      <c r="G592" s="5"/>
    </row>
    <row r="593" spans="2:7" x14ac:dyDescent="0.55000000000000004">
      <c r="B593" s="1" t="s">
        <v>1511</v>
      </c>
      <c r="C593" s="1" t="s">
        <v>1512</v>
      </c>
      <c r="D593" s="1">
        <v>35</v>
      </c>
      <c r="E593" s="5" t="s">
        <v>1543</v>
      </c>
      <c r="F593" s="45" t="s">
        <v>6356</v>
      </c>
      <c r="G593" s="5"/>
    </row>
    <row r="594" spans="2:7" x14ac:dyDescent="0.55000000000000004">
      <c r="B594" s="1" t="s">
        <v>1511</v>
      </c>
      <c r="C594" s="1" t="s">
        <v>1512</v>
      </c>
      <c r="D594" s="1">
        <v>36</v>
      </c>
      <c r="E594" s="5" t="s">
        <v>1544</v>
      </c>
      <c r="F594" s="45" t="s">
        <v>6356</v>
      </c>
      <c r="G594" s="5"/>
    </row>
    <row r="595" spans="2:7" x14ac:dyDescent="0.55000000000000004">
      <c r="B595" s="1" t="s">
        <v>1511</v>
      </c>
      <c r="C595" s="1" t="s">
        <v>1512</v>
      </c>
      <c r="D595" s="1">
        <v>37</v>
      </c>
      <c r="E595" s="5" t="s">
        <v>1545</v>
      </c>
      <c r="F595" s="45" t="s">
        <v>6356</v>
      </c>
      <c r="G595" s="5"/>
    </row>
    <row r="596" spans="2:7" x14ac:dyDescent="0.55000000000000004">
      <c r="B596" s="1" t="s">
        <v>1511</v>
      </c>
      <c r="C596" s="1" t="s">
        <v>1512</v>
      </c>
      <c r="D596" s="1">
        <v>38</v>
      </c>
      <c r="E596" s="5" t="s">
        <v>1546</v>
      </c>
      <c r="F596" s="45" t="s">
        <v>6356</v>
      </c>
      <c r="G596" s="5"/>
    </row>
    <row r="597" spans="2:7" x14ac:dyDescent="0.55000000000000004">
      <c r="B597" s="1" t="s">
        <v>1511</v>
      </c>
      <c r="C597" s="1" t="s">
        <v>1512</v>
      </c>
      <c r="D597" s="1">
        <v>39</v>
      </c>
      <c r="E597" s="5" t="s">
        <v>1547</v>
      </c>
      <c r="F597" s="45" t="s">
        <v>6356</v>
      </c>
      <c r="G597" s="5"/>
    </row>
    <row r="598" spans="2:7" x14ac:dyDescent="0.55000000000000004">
      <c r="B598" s="1" t="s">
        <v>1511</v>
      </c>
      <c r="C598" s="1" t="s">
        <v>1512</v>
      </c>
      <c r="D598" s="1">
        <v>40</v>
      </c>
      <c r="E598" s="5" t="s">
        <v>1548</v>
      </c>
      <c r="F598" s="45" t="s">
        <v>6356</v>
      </c>
      <c r="G598" s="5"/>
    </row>
    <row r="599" spans="2:7" x14ac:dyDescent="0.55000000000000004">
      <c r="B599" s="1" t="s">
        <v>1511</v>
      </c>
      <c r="C599" s="1" t="s">
        <v>1512</v>
      </c>
      <c r="D599" s="1">
        <v>41</v>
      </c>
      <c r="E599" s="5" t="s">
        <v>1549</v>
      </c>
      <c r="F599" s="45" t="s">
        <v>6356</v>
      </c>
      <c r="G599" s="5"/>
    </row>
    <row r="600" spans="2:7" x14ac:dyDescent="0.55000000000000004">
      <c r="B600" s="1" t="s">
        <v>1511</v>
      </c>
      <c r="C600" s="1" t="s">
        <v>1512</v>
      </c>
      <c r="D600" s="1">
        <v>42</v>
      </c>
      <c r="E600" s="5" t="s">
        <v>1550</v>
      </c>
      <c r="F600" s="45" t="s">
        <v>6356</v>
      </c>
      <c r="G600" s="5"/>
    </row>
    <row r="601" spans="2:7" x14ac:dyDescent="0.55000000000000004">
      <c r="B601" s="1" t="s">
        <v>1511</v>
      </c>
      <c r="C601" s="1" t="s">
        <v>1512</v>
      </c>
      <c r="D601" s="1">
        <v>43</v>
      </c>
      <c r="E601" s="5" t="s">
        <v>1551</v>
      </c>
      <c r="F601" s="45" t="s">
        <v>6356</v>
      </c>
      <c r="G601" s="5"/>
    </row>
    <row r="602" spans="2:7" x14ac:dyDescent="0.55000000000000004">
      <c r="B602" s="1" t="s">
        <v>1511</v>
      </c>
      <c r="C602" s="1" t="s">
        <v>1512</v>
      </c>
      <c r="D602" s="1">
        <v>44</v>
      </c>
      <c r="E602" s="5" t="s">
        <v>1552</v>
      </c>
      <c r="F602" s="45" t="s">
        <v>6356</v>
      </c>
      <c r="G602" s="5"/>
    </row>
    <row r="603" spans="2:7" x14ac:dyDescent="0.55000000000000004">
      <c r="B603" s="1" t="s">
        <v>1511</v>
      </c>
      <c r="C603" s="1" t="s">
        <v>1512</v>
      </c>
      <c r="D603" s="1">
        <v>45</v>
      </c>
      <c r="E603" s="5" t="s">
        <v>1553</v>
      </c>
      <c r="F603" s="45" t="s">
        <v>6356</v>
      </c>
      <c r="G603" s="5"/>
    </row>
    <row r="604" spans="2:7" x14ac:dyDescent="0.55000000000000004">
      <c r="B604" s="1" t="s">
        <v>1511</v>
      </c>
      <c r="C604" s="1" t="s">
        <v>1512</v>
      </c>
      <c r="D604" s="1">
        <v>46</v>
      </c>
      <c r="E604" s="5" t="s">
        <v>1554</v>
      </c>
      <c r="F604" s="45" t="s">
        <v>6356</v>
      </c>
      <c r="G604" s="5"/>
    </row>
    <row r="605" spans="2:7" x14ac:dyDescent="0.55000000000000004">
      <c r="B605" s="1" t="s">
        <v>1511</v>
      </c>
      <c r="C605" s="1" t="s">
        <v>1512</v>
      </c>
      <c r="D605" s="1">
        <v>47</v>
      </c>
      <c r="E605" s="5" t="s">
        <v>1555</v>
      </c>
      <c r="F605" s="45" t="s">
        <v>6356</v>
      </c>
      <c r="G605" s="5"/>
    </row>
    <row r="606" spans="2:7" x14ac:dyDescent="0.55000000000000004">
      <c r="B606" s="1" t="s">
        <v>1511</v>
      </c>
      <c r="C606" s="1" t="s">
        <v>1512</v>
      </c>
      <c r="D606" s="1">
        <v>48</v>
      </c>
      <c r="E606" s="5" t="s">
        <v>1556</v>
      </c>
      <c r="F606" s="45" t="s">
        <v>6356</v>
      </c>
      <c r="G606" s="5"/>
    </row>
    <row r="607" spans="2:7" x14ac:dyDescent="0.55000000000000004">
      <c r="B607" s="1" t="s">
        <v>1511</v>
      </c>
      <c r="C607" s="1" t="s">
        <v>1512</v>
      </c>
      <c r="D607" s="1">
        <v>49</v>
      </c>
      <c r="E607" s="5" t="s">
        <v>1557</v>
      </c>
      <c r="F607" s="45" t="s">
        <v>6356</v>
      </c>
      <c r="G607" s="5"/>
    </row>
    <row r="608" spans="2:7" x14ac:dyDescent="0.55000000000000004">
      <c r="B608" s="1" t="s">
        <v>1511</v>
      </c>
      <c r="C608" s="1" t="s">
        <v>1512</v>
      </c>
      <c r="D608" s="1">
        <v>50</v>
      </c>
      <c r="E608" s="5" t="s">
        <v>1558</v>
      </c>
      <c r="F608" s="45" t="s">
        <v>6356</v>
      </c>
      <c r="G608" s="5"/>
    </row>
    <row r="609" spans="2:7" x14ac:dyDescent="0.55000000000000004">
      <c r="B609" s="1" t="s">
        <v>1511</v>
      </c>
      <c r="C609" s="1" t="s">
        <v>1512</v>
      </c>
      <c r="D609" s="1">
        <v>51</v>
      </c>
      <c r="E609" s="5" t="s">
        <v>1559</v>
      </c>
      <c r="F609" s="45" t="s">
        <v>6356</v>
      </c>
      <c r="G609" s="5"/>
    </row>
    <row r="610" spans="2:7" x14ac:dyDescent="0.55000000000000004">
      <c r="B610" s="1" t="s">
        <v>1511</v>
      </c>
      <c r="C610" s="1" t="s">
        <v>1512</v>
      </c>
      <c r="D610" s="1">
        <v>52</v>
      </c>
      <c r="E610" s="5" t="s">
        <v>1560</v>
      </c>
      <c r="F610" s="45" t="s">
        <v>6356</v>
      </c>
      <c r="G610" s="5"/>
    </row>
    <row r="611" spans="2:7" x14ac:dyDescent="0.55000000000000004">
      <c r="B611" s="1" t="s">
        <v>1511</v>
      </c>
      <c r="C611" s="1" t="s">
        <v>1512</v>
      </c>
      <c r="D611" s="1">
        <v>53</v>
      </c>
      <c r="E611" s="5" t="s">
        <v>1561</v>
      </c>
      <c r="F611" s="45" t="s">
        <v>6356</v>
      </c>
      <c r="G611" s="5"/>
    </row>
    <row r="612" spans="2:7" x14ac:dyDescent="0.55000000000000004">
      <c r="B612" s="1" t="s">
        <v>1511</v>
      </c>
      <c r="C612" s="1" t="s">
        <v>1512</v>
      </c>
      <c r="D612" s="1">
        <v>54</v>
      </c>
      <c r="E612" s="5" t="s">
        <v>1562</v>
      </c>
      <c r="F612" s="45" t="s">
        <v>6356</v>
      </c>
      <c r="G612" s="5"/>
    </row>
    <row r="613" spans="2:7" x14ac:dyDescent="0.55000000000000004">
      <c r="B613" s="1" t="s">
        <v>1511</v>
      </c>
      <c r="C613" s="1" t="s">
        <v>1512</v>
      </c>
      <c r="D613" s="1">
        <v>55</v>
      </c>
      <c r="E613" s="5" t="s">
        <v>1563</v>
      </c>
      <c r="F613" s="45" t="s">
        <v>6356</v>
      </c>
      <c r="G613" s="5"/>
    </row>
    <row r="614" spans="2:7" x14ac:dyDescent="0.55000000000000004">
      <c r="B614" s="1" t="s">
        <v>1511</v>
      </c>
      <c r="C614" s="1" t="s">
        <v>1512</v>
      </c>
      <c r="D614" s="1">
        <v>56</v>
      </c>
      <c r="E614" s="5" t="s">
        <v>1564</v>
      </c>
      <c r="F614" s="45" t="s">
        <v>6356</v>
      </c>
      <c r="G614" s="5"/>
    </row>
    <row r="615" spans="2:7" x14ac:dyDescent="0.55000000000000004">
      <c r="B615" s="1" t="s">
        <v>1511</v>
      </c>
      <c r="C615" s="1" t="s">
        <v>1512</v>
      </c>
      <c r="D615" s="1">
        <v>57</v>
      </c>
      <c r="E615" s="5" t="s">
        <v>1565</v>
      </c>
      <c r="F615" s="45" t="s">
        <v>6356</v>
      </c>
      <c r="G615" s="5"/>
    </row>
    <row r="616" spans="2:7" x14ac:dyDescent="0.55000000000000004">
      <c r="B616" s="1" t="s">
        <v>1511</v>
      </c>
      <c r="C616" s="1" t="s">
        <v>1512</v>
      </c>
      <c r="D616" s="1">
        <v>58</v>
      </c>
      <c r="E616" s="5" t="s">
        <v>1566</v>
      </c>
      <c r="F616" s="45" t="s">
        <v>6356</v>
      </c>
      <c r="G616" s="5"/>
    </row>
    <row r="617" spans="2:7" x14ac:dyDescent="0.55000000000000004">
      <c r="B617" s="1" t="s">
        <v>1511</v>
      </c>
      <c r="C617" s="1" t="s">
        <v>1512</v>
      </c>
      <c r="D617" s="1">
        <v>59</v>
      </c>
      <c r="E617" s="5" t="s">
        <v>1567</v>
      </c>
      <c r="F617" s="45" t="s">
        <v>6356</v>
      </c>
      <c r="G617" s="5"/>
    </row>
    <row r="618" spans="2:7" x14ac:dyDescent="0.55000000000000004">
      <c r="B618" s="1" t="s">
        <v>1511</v>
      </c>
      <c r="C618" s="1" t="s">
        <v>1512</v>
      </c>
      <c r="D618" s="1">
        <v>60</v>
      </c>
      <c r="E618" s="5" t="s">
        <v>1568</v>
      </c>
      <c r="F618" s="45" t="s">
        <v>6356</v>
      </c>
      <c r="G618" s="5"/>
    </row>
    <row r="619" spans="2:7" x14ac:dyDescent="0.55000000000000004">
      <c r="B619" s="1" t="s">
        <v>1511</v>
      </c>
      <c r="C619" s="1" t="s">
        <v>1512</v>
      </c>
      <c r="D619" s="1">
        <v>61</v>
      </c>
      <c r="E619" s="5" t="s">
        <v>1569</v>
      </c>
      <c r="F619" s="45" t="s">
        <v>6356</v>
      </c>
      <c r="G619" s="5"/>
    </row>
    <row r="620" spans="2:7" x14ac:dyDescent="0.55000000000000004">
      <c r="B620" s="1" t="s">
        <v>1511</v>
      </c>
      <c r="C620" s="1" t="s">
        <v>1512</v>
      </c>
      <c r="D620" s="1">
        <v>62</v>
      </c>
      <c r="E620" s="5" t="s">
        <v>1570</v>
      </c>
      <c r="F620" s="45" t="s">
        <v>6356</v>
      </c>
      <c r="G620" s="5"/>
    </row>
    <row r="621" spans="2:7" x14ac:dyDescent="0.55000000000000004">
      <c r="B621" s="1" t="s">
        <v>1511</v>
      </c>
      <c r="C621" s="1" t="s">
        <v>1512</v>
      </c>
      <c r="D621" s="1">
        <v>63</v>
      </c>
      <c r="E621" s="5" t="s">
        <v>1571</v>
      </c>
      <c r="F621" s="45" t="s">
        <v>6356</v>
      </c>
      <c r="G621" s="5"/>
    </row>
    <row r="622" spans="2:7" x14ac:dyDescent="0.55000000000000004">
      <c r="B622" s="1" t="s">
        <v>1511</v>
      </c>
      <c r="C622" s="1" t="s">
        <v>1512</v>
      </c>
      <c r="D622" s="1">
        <v>64</v>
      </c>
      <c r="E622" s="5" t="s">
        <v>1572</v>
      </c>
      <c r="F622" s="45" t="s">
        <v>6356</v>
      </c>
      <c r="G622" s="5"/>
    </row>
    <row r="623" spans="2:7" x14ac:dyDescent="0.55000000000000004">
      <c r="B623" s="1" t="s">
        <v>1511</v>
      </c>
      <c r="C623" s="1" t="s">
        <v>1512</v>
      </c>
      <c r="D623" s="1">
        <v>65</v>
      </c>
      <c r="E623" s="5" t="s">
        <v>1573</v>
      </c>
      <c r="F623" s="45" t="s">
        <v>6356</v>
      </c>
      <c r="G623" s="5"/>
    </row>
    <row r="624" spans="2:7" x14ac:dyDescent="0.55000000000000004">
      <c r="B624" s="1" t="s">
        <v>1511</v>
      </c>
      <c r="C624" s="1" t="s">
        <v>1512</v>
      </c>
      <c r="D624" s="1">
        <v>66</v>
      </c>
      <c r="E624" s="5" t="s">
        <v>1574</v>
      </c>
      <c r="F624" s="45" t="s">
        <v>6356</v>
      </c>
      <c r="G624" s="5"/>
    </row>
    <row r="625" spans="2:7" x14ac:dyDescent="0.55000000000000004">
      <c r="B625" s="1" t="s">
        <v>1511</v>
      </c>
      <c r="C625" s="1" t="s">
        <v>1512</v>
      </c>
      <c r="D625" s="1">
        <v>67</v>
      </c>
      <c r="E625" s="5" t="s">
        <v>1575</v>
      </c>
      <c r="F625" s="45" t="s">
        <v>6356</v>
      </c>
      <c r="G625" s="5"/>
    </row>
    <row r="626" spans="2:7" x14ac:dyDescent="0.55000000000000004">
      <c r="B626" s="1" t="s">
        <v>1511</v>
      </c>
      <c r="C626" s="1" t="s">
        <v>1512</v>
      </c>
      <c r="D626" s="1">
        <v>68</v>
      </c>
      <c r="E626" s="5" t="s">
        <v>1576</v>
      </c>
      <c r="F626" s="45" t="s">
        <v>6356</v>
      </c>
      <c r="G626" s="5"/>
    </row>
    <row r="627" spans="2:7" x14ac:dyDescent="0.55000000000000004">
      <c r="B627" s="1" t="s">
        <v>1511</v>
      </c>
      <c r="C627" s="1" t="s">
        <v>1512</v>
      </c>
      <c r="D627" s="1">
        <v>69</v>
      </c>
      <c r="E627" s="5" t="s">
        <v>1577</v>
      </c>
      <c r="F627" s="45" t="s">
        <v>6356</v>
      </c>
      <c r="G627" s="5"/>
    </row>
    <row r="628" spans="2:7" x14ac:dyDescent="0.55000000000000004">
      <c r="B628" s="1" t="s">
        <v>1511</v>
      </c>
      <c r="C628" s="1" t="s">
        <v>1512</v>
      </c>
      <c r="D628" s="1">
        <v>70</v>
      </c>
      <c r="E628" s="5" t="s">
        <v>1578</v>
      </c>
      <c r="F628" s="45" t="s">
        <v>6356</v>
      </c>
      <c r="G628" s="5"/>
    </row>
    <row r="629" spans="2:7" x14ac:dyDescent="0.55000000000000004">
      <c r="B629" s="1" t="s">
        <v>1511</v>
      </c>
      <c r="C629" s="1" t="s">
        <v>1512</v>
      </c>
      <c r="D629" s="1">
        <v>71</v>
      </c>
      <c r="E629" s="5" t="s">
        <v>1579</v>
      </c>
      <c r="F629" s="45" t="s">
        <v>6356</v>
      </c>
      <c r="G629" s="5"/>
    </row>
    <row r="630" spans="2:7" x14ac:dyDescent="0.55000000000000004">
      <c r="B630" s="1" t="s">
        <v>1511</v>
      </c>
      <c r="C630" s="1" t="s">
        <v>1512</v>
      </c>
      <c r="D630" s="1">
        <v>72</v>
      </c>
      <c r="E630" s="5" t="s">
        <v>1580</v>
      </c>
      <c r="F630" s="45" t="s">
        <v>6356</v>
      </c>
      <c r="G630" s="5"/>
    </row>
    <row r="631" spans="2:7" x14ac:dyDescent="0.55000000000000004">
      <c r="B631" s="1" t="s">
        <v>1511</v>
      </c>
      <c r="C631" s="1" t="s">
        <v>1512</v>
      </c>
      <c r="D631" s="1">
        <v>73</v>
      </c>
      <c r="E631" s="5" t="s">
        <v>1581</v>
      </c>
      <c r="F631" s="45" t="s">
        <v>6356</v>
      </c>
      <c r="G631" s="5"/>
    </row>
    <row r="632" spans="2:7" x14ac:dyDescent="0.55000000000000004">
      <c r="B632" s="1" t="s">
        <v>1511</v>
      </c>
      <c r="C632" s="1" t="s">
        <v>1512</v>
      </c>
      <c r="D632" s="1">
        <v>74</v>
      </c>
      <c r="E632" s="5" t="s">
        <v>1582</v>
      </c>
      <c r="F632" s="45" t="s">
        <v>6356</v>
      </c>
      <c r="G632" s="5"/>
    </row>
    <row r="633" spans="2:7" x14ac:dyDescent="0.55000000000000004">
      <c r="B633" s="1" t="s">
        <v>1511</v>
      </c>
      <c r="C633" s="1" t="s">
        <v>1512</v>
      </c>
      <c r="D633" s="1">
        <v>75</v>
      </c>
      <c r="E633" s="5" t="s">
        <v>1583</v>
      </c>
      <c r="F633" s="45" t="s">
        <v>6356</v>
      </c>
      <c r="G633" s="5"/>
    </row>
    <row r="634" spans="2:7" x14ac:dyDescent="0.55000000000000004">
      <c r="B634" s="1" t="s">
        <v>1511</v>
      </c>
      <c r="C634" s="1" t="s">
        <v>1512</v>
      </c>
      <c r="D634" s="1">
        <v>76</v>
      </c>
      <c r="E634" s="5" t="s">
        <v>1584</v>
      </c>
      <c r="F634" s="45" t="s">
        <v>6356</v>
      </c>
      <c r="G634" s="5"/>
    </row>
    <row r="635" spans="2:7" x14ac:dyDescent="0.55000000000000004">
      <c r="B635" s="1" t="s">
        <v>1511</v>
      </c>
      <c r="C635" s="1" t="s">
        <v>1512</v>
      </c>
      <c r="D635" s="1">
        <v>77</v>
      </c>
      <c r="E635" s="5" t="s">
        <v>1585</v>
      </c>
      <c r="F635" s="45" t="s">
        <v>6356</v>
      </c>
      <c r="G635" s="5"/>
    </row>
    <row r="636" spans="2:7" x14ac:dyDescent="0.55000000000000004">
      <c r="B636" s="1" t="s">
        <v>1511</v>
      </c>
      <c r="C636" s="1" t="s">
        <v>1512</v>
      </c>
      <c r="D636" s="1">
        <v>78</v>
      </c>
      <c r="E636" s="5" t="s">
        <v>1586</v>
      </c>
      <c r="F636" s="45" t="s">
        <v>6356</v>
      </c>
      <c r="G636" s="5"/>
    </row>
    <row r="637" spans="2:7" x14ac:dyDescent="0.55000000000000004">
      <c r="B637" s="1" t="s">
        <v>1511</v>
      </c>
      <c r="C637" s="1" t="s">
        <v>1512</v>
      </c>
      <c r="D637" s="1">
        <v>79</v>
      </c>
      <c r="E637" s="5" t="s">
        <v>1587</v>
      </c>
      <c r="F637" s="45" t="s">
        <v>6356</v>
      </c>
      <c r="G637" s="5"/>
    </row>
    <row r="638" spans="2:7" x14ac:dyDescent="0.55000000000000004">
      <c r="B638" s="1" t="s">
        <v>1511</v>
      </c>
      <c r="C638" s="1" t="s">
        <v>1512</v>
      </c>
      <c r="D638" s="1">
        <v>80</v>
      </c>
      <c r="E638" s="5" t="s">
        <v>1588</v>
      </c>
      <c r="F638" s="45" t="s">
        <v>6356</v>
      </c>
      <c r="G638" s="5"/>
    </row>
    <row r="639" spans="2:7" x14ac:dyDescent="0.55000000000000004">
      <c r="B639" s="1" t="s">
        <v>1511</v>
      </c>
      <c r="C639" s="1" t="s">
        <v>1512</v>
      </c>
      <c r="D639" s="1">
        <v>81</v>
      </c>
      <c r="E639" s="5" t="s">
        <v>1589</v>
      </c>
      <c r="F639" s="45" t="s">
        <v>6356</v>
      </c>
      <c r="G639" s="5"/>
    </row>
    <row r="640" spans="2:7" x14ac:dyDescent="0.55000000000000004">
      <c r="B640" s="1" t="s">
        <v>1511</v>
      </c>
      <c r="C640" s="1" t="s">
        <v>1512</v>
      </c>
      <c r="D640" s="1">
        <v>82</v>
      </c>
      <c r="E640" s="5" t="s">
        <v>1590</v>
      </c>
      <c r="F640" s="45" t="s">
        <v>6356</v>
      </c>
      <c r="G640" s="5"/>
    </row>
    <row r="641" spans="2:7" x14ac:dyDescent="0.55000000000000004">
      <c r="B641" s="1" t="s">
        <v>1511</v>
      </c>
      <c r="C641" s="1" t="s">
        <v>1512</v>
      </c>
      <c r="D641" s="1">
        <v>83</v>
      </c>
      <c r="E641" s="5" t="s">
        <v>1591</v>
      </c>
      <c r="F641" s="45" t="s">
        <v>6356</v>
      </c>
      <c r="G641" s="5"/>
    </row>
    <row r="642" spans="2:7" x14ac:dyDescent="0.55000000000000004">
      <c r="B642" s="1" t="s">
        <v>1511</v>
      </c>
      <c r="C642" s="1" t="s">
        <v>1512</v>
      </c>
      <c r="D642" s="1">
        <v>84</v>
      </c>
      <c r="E642" s="5" t="s">
        <v>1592</v>
      </c>
      <c r="F642" s="45" t="s">
        <v>6356</v>
      </c>
      <c r="G642" s="5"/>
    </row>
    <row r="643" spans="2:7" x14ac:dyDescent="0.55000000000000004">
      <c r="B643" s="1" t="s">
        <v>1511</v>
      </c>
      <c r="C643" s="1" t="s">
        <v>1512</v>
      </c>
      <c r="D643" s="1">
        <v>85</v>
      </c>
      <c r="E643" s="5" t="s">
        <v>1593</v>
      </c>
      <c r="F643" s="45" t="s">
        <v>6356</v>
      </c>
      <c r="G643" s="5"/>
    </row>
    <row r="644" spans="2:7" x14ac:dyDescent="0.55000000000000004">
      <c r="B644" s="1" t="s">
        <v>1511</v>
      </c>
      <c r="C644" s="1" t="s">
        <v>1512</v>
      </c>
      <c r="D644" s="1">
        <v>86</v>
      </c>
      <c r="E644" s="5" t="s">
        <v>1594</v>
      </c>
      <c r="F644" s="45" t="s">
        <v>6356</v>
      </c>
      <c r="G644" s="5"/>
    </row>
    <row r="645" spans="2:7" x14ac:dyDescent="0.55000000000000004">
      <c r="B645" s="1" t="s">
        <v>1511</v>
      </c>
      <c r="C645" s="1" t="s">
        <v>1512</v>
      </c>
      <c r="D645" s="1">
        <v>87</v>
      </c>
      <c r="E645" s="5" t="s">
        <v>1595</v>
      </c>
      <c r="F645" s="45" t="s">
        <v>6356</v>
      </c>
      <c r="G645" s="5"/>
    </row>
    <row r="646" spans="2:7" x14ac:dyDescent="0.55000000000000004">
      <c r="B646" s="1" t="s">
        <v>1511</v>
      </c>
      <c r="C646" s="1" t="s">
        <v>1512</v>
      </c>
      <c r="D646" s="1">
        <v>88</v>
      </c>
      <c r="E646" s="5" t="s">
        <v>1596</v>
      </c>
      <c r="F646" s="45" t="s">
        <v>6356</v>
      </c>
      <c r="G646" s="5"/>
    </row>
    <row r="647" spans="2:7" x14ac:dyDescent="0.55000000000000004">
      <c r="B647" s="1" t="s">
        <v>1511</v>
      </c>
      <c r="C647" s="1" t="s">
        <v>1512</v>
      </c>
      <c r="D647" s="1">
        <v>89</v>
      </c>
      <c r="E647" s="5" t="s">
        <v>1597</v>
      </c>
      <c r="F647" s="45" t="s">
        <v>6356</v>
      </c>
      <c r="G647" s="5"/>
    </row>
    <row r="648" spans="2:7" x14ac:dyDescent="0.55000000000000004">
      <c r="B648" s="1" t="s">
        <v>1511</v>
      </c>
      <c r="C648" s="1" t="s">
        <v>1512</v>
      </c>
      <c r="D648" s="1">
        <v>90</v>
      </c>
      <c r="E648" s="5" t="s">
        <v>1598</v>
      </c>
      <c r="F648" s="45" t="s">
        <v>6356</v>
      </c>
      <c r="G648" s="5"/>
    </row>
    <row r="649" spans="2:7" x14ac:dyDescent="0.55000000000000004">
      <c r="B649" s="1" t="s">
        <v>1511</v>
      </c>
      <c r="C649" s="1" t="s">
        <v>1512</v>
      </c>
      <c r="D649" s="1">
        <v>91</v>
      </c>
      <c r="E649" s="5" t="s">
        <v>1599</v>
      </c>
      <c r="F649" s="45" t="s">
        <v>6356</v>
      </c>
      <c r="G649" s="5"/>
    </row>
    <row r="650" spans="2:7" x14ac:dyDescent="0.55000000000000004">
      <c r="B650" s="1" t="s">
        <v>1511</v>
      </c>
      <c r="C650" s="1" t="s">
        <v>1512</v>
      </c>
      <c r="D650" s="1">
        <v>92</v>
      </c>
      <c r="E650" s="5" t="s">
        <v>1600</v>
      </c>
      <c r="F650" s="45" t="s">
        <v>6356</v>
      </c>
      <c r="G650" s="5"/>
    </row>
    <row r="651" spans="2:7" x14ac:dyDescent="0.55000000000000004">
      <c r="B651" s="1" t="s">
        <v>1511</v>
      </c>
      <c r="C651" s="1" t="s">
        <v>1512</v>
      </c>
      <c r="D651" s="1">
        <v>93</v>
      </c>
      <c r="E651" s="5" t="s">
        <v>1601</v>
      </c>
      <c r="F651" s="45" t="s">
        <v>6356</v>
      </c>
      <c r="G651" s="5"/>
    </row>
    <row r="652" spans="2:7" x14ac:dyDescent="0.55000000000000004">
      <c r="B652" s="1" t="s">
        <v>1511</v>
      </c>
      <c r="C652" s="1" t="s">
        <v>1512</v>
      </c>
      <c r="D652" s="1">
        <v>94</v>
      </c>
      <c r="E652" s="5" t="s">
        <v>1602</v>
      </c>
      <c r="F652" s="45" t="s">
        <v>6356</v>
      </c>
      <c r="G652" s="5"/>
    </row>
    <row r="653" spans="2:7" x14ac:dyDescent="0.55000000000000004">
      <c r="B653" s="1" t="s">
        <v>1511</v>
      </c>
      <c r="C653" s="1" t="s">
        <v>1512</v>
      </c>
      <c r="D653" s="1">
        <v>95</v>
      </c>
      <c r="E653" s="5" t="s">
        <v>1603</v>
      </c>
      <c r="F653" s="45" t="s">
        <v>6356</v>
      </c>
      <c r="G653" s="5"/>
    </row>
    <row r="654" spans="2:7" x14ac:dyDescent="0.55000000000000004">
      <c r="B654" s="1" t="s">
        <v>1511</v>
      </c>
      <c r="C654" s="1" t="s">
        <v>1512</v>
      </c>
      <c r="D654" s="1">
        <v>96</v>
      </c>
      <c r="E654" s="5" t="s">
        <v>1604</v>
      </c>
      <c r="F654" s="45" t="s">
        <v>6356</v>
      </c>
      <c r="G654" s="5"/>
    </row>
    <row r="655" spans="2:7" x14ac:dyDescent="0.55000000000000004">
      <c r="B655" s="1" t="s">
        <v>1511</v>
      </c>
      <c r="C655" s="1" t="s">
        <v>1512</v>
      </c>
      <c r="D655" s="1">
        <v>97</v>
      </c>
      <c r="E655" s="5" t="s">
        <v>1605</v>
      </c>
      <c r="F655" s="45" t="s">
        <v>6356</v>
      </c>
      <c r="G655" s="5"/>
    </row>
    <row r="656" spans="2:7" x14ac:dyDescent="0.55000000000000004">
      <c r="B656" s="1" t="s">
        <v>1511</v>
      </c>
      <c r="C656" s="1" t="s">
        <v>1512</v>
      </c>
      <c r="D656" s="1">
        <v>98</v>
      </c>
      <c r="E656" s="5" t="s">
        <v>1606</v>
      </c>
      <c r="F656" s="45" t="s">
        <v>6356</v>
      </c>
      <c r="G656" s="5"/>
    </row>
    <row r="657" spans="2:7" x14ac:dyDescent="0.55000000000000004">
      <c r="B657" s="1" t="s">
        <v>1511</v>
      </c>
      <c r="C657" s="1" t="s">
        <v>1512</v>
      </c>
      <c r="D657" s="1">
        <v>99</v>
      </c>
      <c r="E657" s="5" t="s">
        <v>1607</v>
      </c>
      <c r="F657" s="45" t="s">
        <v>6356</v>
      </c>
      <c r="G657" s="5"/>
    </row>
    <row r="658" spans="2:7" x14ac:dyDescent="0.55000000000000004">
      <c r="B658" s="1" t="s">
        <v>1511</v>
      </c>
      <c r="C658" s="1" t="s">
        <v>1512</v>
      </c>
      <c r="D658" s="1">
        <v>100</v>
      </c>
      <c r="E658" s="5" t="s">
        <v>1608</v>
      </c>
      <c r="F658" s="45" t="s">
        <v>6356</v>
      </c>
      <c r="G658" s="5"/>
    </row>
    <row r="659" spans="2:7" x14ac:dyDescent="0.55000000000000004">
      <c r="B659" s="1" t="s">
        <v>1511</v>
      </c>
      <c r="C659" s="1" t="s">
        <v>1512</v>
      </c>
      <c r="D659" s="1">
        <v>101</v>
      </c>
      <c r="E659" s="5" t="s">
        <v>1609</v>
      </c>
      <c r="F659" s="45" t="s">
        <v>6356</v>
      </c>
      <c r="G659" s="5"/>
    </row>
    <row r="660" spans="2:7" x14ac:dyDescent="0.55000000000000004">
      <c r="B660" s="1" t="s">
        <v>1511</v>
      </c>
      <c r="C660" s="1" t="s">
        <v>1512</v>
      </c>
      <c r="D660" s="1">
        <v>102</v>
      </c>
      <c r="E660" s="5" t="s">
        <v>1610</v>
      </c>
      <c r="F660" s="45" t="s">
        <v>6356</v>
      </c>
      <c r="G660" s="5"/>
    </row>
    <row r="661" spans="2:7" x14ac:dyDescent="0.55000000000000004">
      <c r="B661" s="1" t="s">
        <v>1511</v>
      </c>
      <c r="C661" s="1" t="s">
        <v>1512</v>
      </c>
      <c r="D661" s="1">
        <v>103</v>
      </c>
      <c r="E661" s="5" t="s">
        <v>1611</v>
      </c>
      <c r="F661" s="45" t="s">
        <v>6356</v>
      </c>
      <c r="G661" s="5"/>
    </row>
    <row r="662" spans="2:7" x14ac:dyDescent="0.55000000000000004">
      <c r="B662" s="1" t="s">
        <v>1511</v>
      </c>
      <c r="C662" s="1" t="s">
        <v>1512</v>
      </c>
      <c r="D662" s="1">
        <v>104</v>
      </c>
      <c r="E662" s="5" t="s">
        <v>1612</v>
      </c>
      <c r="F662" s="45" t="s">
        <v>6356</v>
      </c>
      <c r="G662" s="5"/>
    </row>
    <row r="663" spans="2:7" x14ac:dyDescent="0.55000000000000004">
      <c r="B663" s="1" t="s">
        <v>1511</v>
      </c>
      <c r="C663" s="1" t="s">
        <v>1512</v>
      </c>
      <c r="D663" s="1">
        <v>105</v>
      </c>
      <c r="E663" s="5" t="s">
        <v>1613</v>
      </c>
      <c r="F663" s="45" t="s">
        <v>6356</v>
      </c>
      <c r="G663" s="5"/>
    </row>
    <row r="664" spans="2:7" x14ac:dyDescent="0.55000000000000004">
      <c r="B664" s="1" t="s">
        <v>1511</v>
      </c>
      <c r="C664" s="1" t="s">
        <v>1512</v>
      </c>
      <c r="D664" s="1">
        <v>106</v>
      </c>
      <c r="E664" s="5" t="s">
        <v>1614</v>
      </c>
      <c r="F664" s="45" t="s">
        <v>6356</v>
      </c>
      <c r="G664" s="5"/>
    </row>
    <row r="665" spans="2:7" x14ac:dyDescent="0.55000000000000004">
      <c r="B665" s="1" t="s">
        <v>1511</v>
      </c>
      <c r="C665" s="1" t="s">
        <v>1512</v>
      </c>
      <c r="D665" s="1">
        <v>107</v>
      </c>
      <c r="E665" s="5" t="s">
        <v>1615</v>
      </c>
      <c r="F665" s="45" t="s">
        <v>6356</v>
      </c>
      <c r="G665" s="5"/>
    </row>
    <row r="666" spans="2:7" x14ac:dyDescent="0.55000000000000004">
      <c r="B666" s="1" t="s">
        <v>1511</v>
      </c>
      <c r="C666" s="1" t="s">
        <v>1512</v>
      </c>
      <c r="D666" s="1">
        <v>108</v>
      </c>
      <c r="E666" s="5" t="s">
        <v>1616</v>
      </c>
      <c r="F666" s="45" t="s">
        <v>6356</v>
      </c>
      <c r="G666" s="5"/>
    </row>
    <row r="667" spans="2:7" x14ac:dyDescent="0.55000000000000004">
      <c r="B667" s="1" t="s">
        <v>1511</v>
      </c>
      <c r="C667" s="1" t="s">
        <v>1512</v>
      </c>
      <c r="D667" s="1">
        <v>109</v>
      </c>
      <c r="E667" s="5" t="s">
        <v>1617</v>
      </c>
      <c r="F667" s="45" t="s">
        <v>6356</v>
      </c>
      <c r="G667" s="5"/>
    </row>
    <row r="668" spans="2:7" x14ac:dyDescent="0.55000000000000004">
      <c r="B668" s="1" t="s">
        <v>1511</v>
      </c>
      <c r="C668" s="1" t="s">
        <v>1512</v>
      </c>
      <c r="D668" s="1">
        <v>110</v>
      </c>
      <c r="E668" s="5" t="s">
        <v>1618</v>
      </c>
      <c r="F668" s="45" t="s">
        <v>6356</v>
      </c>
      <c r="G668" s="5"/>
    </row>
    <row r="669" spans="2:7" x14ac:dyDescent="0.55000000000000004">
      <c r="B669" s="1" t="s">
        <v>1511</v>
      </c>
      <c r="C669" s="1" t="s">
        <v>1512</v>
      </c>
      <c r="D669" s="1">
        <v>111</v>
      </c>
      <c r="E669" s="5" t="s">
        <v>1619</v>
      </c>
      <c r="F669" s="45" t="s">
        <v>6356</v>
      </c>
      <c r="G669" s="5"/>
    </row>
    <row r="670" spans="2:7" x14ac:dyDescent="0.55000000000000004">
      <c r="B670" s="1" t="s">
        <v>1511</v>
      </c>
      <c r="C670" s="1" t="s">
        <v>1512</v>
      </c>
      <c r="D670" s="1">
        <v>112</v>
      </c>
      <c r="E670" s="5" t="s">
        <v>1620</v>
      </c>
      <c r="F670" s="45" t="s">
        <v>6356</v>
      </c>
      <c r="G670" s="5"/>
    </row>
    <row r="671" spans="2:7" x14ac:dyDescent="0.55000000000000004">
      <c r="B671" s="1" t="s">
        <v>1511</v>
      </c>
      <c r="C671" s="1" t="s">
        <v>1512</v>
      </c>
      <c r="D671" s="1">
        <v>113</v>
      </c>
      <c r="E671" s="5" t="s">
        <v>1621</v>
      </c>
      <c r="F671" s="45" t="s">
        <v>6356</v>
      </c>
      <c r="G671" s="5"/>
    </row>
    <row r="672" spans="2:7" x14ac:dyDescent="0.55000000000000004">
      <c r="B672" s="1" t="s">
        <v>1511</v>
      </c>
      <c r="C672" s="1" t="s">
        <v>1512</v>
      </c>
      <c r="D672" s="1">
        <v>114</v>
      </c>
      <c r="E672" s="5" t="s">
        <v>1622</v>
      </c>
      <c r="F672" s="45" t="s">
        <v>6356</v>
      </c>
      <c r="G672" s="5"/>
    </row>
    <row r="673" spans="2:7" x14ac:dyDescent="0.55000000000000004">
      <c r="B673" s="1" t="s">
        <v>1511</v>
      </c>
      <c r="C673" s="1" t="s">
        <v>1512</v>
      </c>
      <c r="D673" s="1">
        <v>115</v>
      </c>
      <c r="E673" s="5" t="s">
        <v>1623</v>
      </c>
      <c r="F673" s="45" t="s">
        <v>6356</v>
      </c>
      <c r="G673" s="5"/>
    </row>
    <row r="674" spans="2:7" x14ac:dyDescent="0.55000000000000004">
      <c r="B674" s="1" t="s">
        <v>1511</v>
      </c>
      <c r="C674" s="1" t="s">
        <v>1512</v>
      </c>
      <c r="D674" s="1">
        <v>116</v>
      </c>
      <c r="E674" s="5" t="s">
        <v>1624</v>
      </c>
      <c r="F674" s="45" t="s">
        <v>6356</v>
      </c>
      <c r="G674" s="5"/>
    </row>
    <row r="675" spans="2:7" x14ac:dyDescent="0.55000000000000004">
      <c r="B675" s="1" t="s">
        <v>1511</v>
      </c>
      <c r="C675" s="1" t="s">
        <v>1512</v>
      </c>
      <c r="D675" s="1">
        <v>117</v>
      </c>
      <c r="E675" s="5" t="s">
        <v>1625</v>
      </c>
      <c r="F675" s="45" t="s">
        <v>6356</v>
      </c>
      <c r="G675" s="5"/>
    </row>
    <row r="676" spans="2:7" x14ac:dyDescent="0.55000000000000004">
      <c r="B676" s="1" t="s">
        <v>1511</v>
      </c>
      <c r="C676" s="1" t="s">
        <v>1512</v>
      </c>
      <c r="D676" s="1">
        <v>118</v>
      </c>
      <c r="E676" s="5" t="s">
        <v>1626</v>
      </c>
      <c r="F676" s="45" t="s">
        <v>6356</v>
      </c>
      <c r="G676" s="5"/>
    </row>
    <row r="677" spans="2:7" x14ac:dyDescent="0.55000000000000004">
      <c r="B677" s="1" t="s">
        <v>1511</v>
      </c>
      <c r="C677" s="1" t="s">
        <v>1512</v>
      </c>
      <c r="D677" s="1">
        <v>119</v>
      </c>
      <c r="E677" s="5" t="s">
        <v>1627</v>
      </c>
      <c r="F677" s="45" t="s">
        <v>6356</v>
      </c>
      <c r="G677" s="5"/>
    </row>
    <row r="678" spans="2:7" x14ac:dyDescent="0.55000000000000004">
      <c r="B678" s="1" t="s">
        <v>1511</v>
      </c>
      <c r="C678" s="1" t="s">
        <v>1512</v>
      </c>
      <c r="D678" s="1">
        <v>120</v>
      </c>
      <c r="E678" s="5" t="s">
        <v>1628</v>
      </c>
      <c r="F678" s="45" t="s">
        <v>6356</v>
      </c>
      <c r="G678" s="5"/>
    </row>
    <row r="679" spans="2:7" x14ac:dyDescent="0.55000000000000004">
      <c r="B679" s="1" t="s">
        <v>1511</v>
      </c>
      <c r="C679" s="1" t="s">
        <v>1512</v>
      </c>
      <c r="D679" s="1">
        <v>121</v>
      </c>
      <c r="E679" s="5" t="s">
        <v>1629</v>
      </c>
      <c r="F679" s="45" t="s">
        <v>6356</v>
      </c>
      <c r="G679" s="5"/>
    </row>
    <row r="680" spans="2:7" x14ac:dyDescent="0.55000000000000004">
      <c r="B680" s="1" t="s">
        <v>1511</v>
      </c>
      <c r="C680" s="1" t="s">
        <v>1512</v>
      </c>
      <c r="D680" s="1">
        <v>122</v>
      </c>
      <c r="E680" s="5" t="s">
        <v>1630</v>
      </c>
      <c r="F680" s="45" t="s">
        <v>6356</v>
      </c>
      <c r="G680" s="5"/>
    </row>
    <row r="681" spans="2:7" x14ac:dyDescent="0.55000000000000004">
      <c r="B681" s="1" t="s">
        <v>1511</v>
      </c>
      <c r="C681" s="1" t="s">
        <v>1512</v>
      </c>
      <c r="D681" s="1">
        <v>123</v>
      </c>
      <c r="E681" s="5" t="s">
        <v>1631</v>
      </c>
      <c r="F681" s="45" t="s">
        <v>6356</v>
      </c>
      <c r="G681" s="5"/>
    </row>
    <row r="682" spans="2:7" x14ac:dyDescent="0.55000000000000004">
      <c r="B682" s="1" t="s">
        <v>1511</v>
      </c>
      <c r="C682" s="1" t="s">
        <v>1512</v>
      </c>
      <c r="D682" s="1">
        <v>124</v>
      </c>
      <c r="E682" s="5" t="s">
        <v>1632</v>
      </c>
      <c r="F682" s="45" t="s">
        <v>6356</v>
      </c>
      <c r="G682" s="5"/>
    </row>
    <row r="683" spans="2:7" x14ac:dyDescent="0.55000000000000004">
      <c r="B683" s="1" t="s">
        <v>1511</v>
      </c>
      <c r="C683" s="1" t="s">
        <v>1512</v>
      </c>
      <c r="D683" s="1">
        <v>125</v>
      </c>
      <c r="E683" s="5" t="s">
        <v>1633</v>
      </c>
      <c r="F683" s="45" t="s">
        <v>6356</v>
      </c>
      <c r="G683" s="5"/>
    </row>
    <row r="684" spans="2:7" x14ac:dyDescent="0.55000000000000004">
      <c r="B684" s="1" t="s">
        <v>1511</v>
      </c>
      <c r="C684" s="1" t="s">
        <v>1512</v>
      </c>
      <c r="D684" s="1">
        <v>126</v>
      </c>
      <c r="E684" s="5" t="s">
        <v>1634</v>
      </c>
      <c r="F684" s="45" t="s">
        <v>6356</v>
      </c>
      <c r="G684" s="5"/>
    </row>
    <row r="685" spans="2:7" x14ac:dyDescent="0.55000000000000004">
      <c r="B685" s="1" t="s">
        <v>1511</v>
      </c>
      <c r="C685" s="1" t="s">
        <v>1512</v>
      </c>
      <c r="D685" s="1">
        <v>127</v>
      </c>
      <c r="E685" s="5" t="s">
        <v>1635</v>
      </c>
      <c r="F685" s="45" t="s">
        <v>6356</v>
      </c>
      <c r="G685" s="5"/>
    </row>
    <row r="686" spans="2:7" x14ac:dyDescent="0.55000000000000004">
      <c r="B686" s="1" t="s">
        <v>1511</v>
      </c>
      <c r="C686" s="1" t="s">
        <v>1512</v>
      </c>
      <c r="D686" s="1">
        <v>128</v>
      </c>
      <c r="E686" s="5" t="s">
        <v>1636</v>
      </c>
      <c r="F686" s="45" t="s">
        <v>6356</v>
      </c>
      <c r="G686" s="5"/>
    </row>
    <row r="687" spans="2:7" x14ac:dyDescent="0.55000000000000004">
      <c r="B687" s="1" t="s">
        <v>1511</v>
      </c>
      <c r="C687" s="1" t="s">
        <v>1512</v>
      </c>
      <c r="D687" s="1">
        <v>129</v>
      </c>
      <c r="E687" s="5" t="s">
        <v>1637</v>
      </c>
      <c r="F687" s="45" t="s">
        <v>6356</v>
      </c>
      <c r="G687" s="5"/>
    </row>
    <row r="688" spans="2:7" x14ac:dyDescent="0.55000000000000004">
      <c r="B688" s="1" t="s">
        <v>1511</v>
      </c>
      <c r="C688" s="1" t="s">
        <v>1512</v>
      </c>
      <c r="D688" s="1">
        <v>130</v>
      </c>
      <c r="E688" s="5" t="s">
        <v>1638</v>
      </c>
      <c r="F688" s="45" t="s">
        <v>6356</v>
      </c>
      <c r="G688" s="5"/>
    </row>
    <row r="689" spans="2:7" x14ac:dyDescent="0.55000000000000004">
      <c r="B689" s="1" t="s">
        <v>1511</v>
      </c>
      <c r="C689" s="1" t="s">
        <v>1512</v>
      </c>
      <c r="D689" s="1">
        <v>131</v>
      </c>
      <c r="E689" s="5" t="s">
        <v>1639</v>
      </c>
      <c r="F689" s="45" t="s">
        <v>6356</v>
      </c>
      <c r="G689" s="5"/>
    </row>
    <row r="690" spans="2:7" x14ac:dyDescent="0.55000000000000004">
      <c r="B690" s="1" t="s">
        <v>1511</v>
      </c>
      <c r="C690" s="1" t="s">
        <v>1512</v>
      </c>
      <c r="D690" s="1">
        <v>132</v>
      </c>
      <c r="E690" s="5" t="s">
        <v>1640</v>
      </c>
      <c r="F690" s="45" t="s">
        <v>6356</v>
      </c>
      <c r="G690" s="5"/>
    </row>
    <row r="691" spans="2:7" x14ac:dyDescent="0.55000000000000004">
      <c r="B691" s="1" t="s">
        <v>1511</v>
      </c>
      <c r="C691" s="1" t="s">
        <v>1512</v>
      </c>
      <c r="D691" s="1">
        <v>133</v>
      </c>
      <c r="E691" s="5" t="s">
        <v>1641</v>
      </c>
      <c r="F691" s="45" t="s">
        <v>6356</v>
      </c>
      <c r="G691" s="5"/>
    </row>
    <row r="692" spans="2:7" x14ac:dyDescent="0.55000000000000004">
      <c r="B692" s="1" t="s">
        <v>1511</v>
      </c>
      <c r="C692" s="1" t="s">
        <v>1512</v>
      </c>
      <c r="D692" s="1">
        <v>134</v>
      </c>
      <c r="E692" s="5" t="s">
        <v>1642</v>
      </c>
      <c r="F692" s="45" t="s">
        <v>6356</v>
      </c>
      <c r="G692" s="5"/>
    </row>
    <row r="693" spans="2:7" x14ac:dyDescent="0.55000000000000004">
      <c r="B693" s="1" t="s">
        <v>1511</v>
      </c>
      <c r="C693" s="1" t="s">
        <v>1512</v>
      </c>
      <c r="D693" s="1">
        <v>135</v>
      </c>
      <c r="E693" s="5" t="s">
        <v>1643</v>
      </c>
      <c r="F693" s="45" t="s">
        <v>6356</v>
      </c>
      <c r="G693" s="5"/>
    </row>
    <row r="694" spans="2:7" x14ac:dyDescent="0.55000000000000004">
      <c r="B694" s="1" t="s">
        <v>1511</v>
      </c>
      <c r="C694" s="1" t="s">
        <v>1512</v>
      </c>
      <c r="D694" s="1">
        <v>136</v>
      </c>
      <c r="E694" s="5" t="s">
        <v>1644</v>
      </c>
      <c r="F694" s="45" t="s">
        <v>6356</v>
      </c>
      <c r="G694" s="5"/>
    </row>
    <row r="695" spans="2:7" x14ac:dyDescent="0.55000000000000004">
      <c r="B695" s="1" t="s">
        <v>1511</v>
      </c>
      <c r="C695" s="1" t="s">
        <v>1512</v>
      </c>
      <c r="D695" s="1">
        <v>137</v>
      </c>
      <c r="E695" s="5" t="s">
        <v>1645</v>
      </c>
      <c r="F695" s="45" t="s">
        <v>6356</v>
      </c>
      <c r="G695" s="5"/>
    </row>
    <row r="696" spans="2:7" x14ac:dyDescent="0.55000000000000004">
      <c r="B696" s="1" t="s">
        <v>1511</v>
      </c>
      <c r="C696" s="1" t="s">
        <v>1512</v>
      </c>
      <c r="D696" s="1">
        <v>138</v>
      </c>
      <c r="E696" s="5" t="s">
        <v>1646</v>
      </c>
      <c r="F696" s="45" t="s">
        <v>6356</v>
      </c>
      <c r="G696" s="5"/>
    </row>
    <row r="697" spans="2:7" x14ac:dyDescent="0.55000000000000004">
      <c r="B697" s="1" t="s">
        <v>1511</v>
      </c>
      <c r="C697" s="1" t="s">
        <v>1512</v>
      </c>
      <c r="D697" s="1">
        <v>139</v>
      </c>
      <c r="E697" s="5" t="s">
        <v>1647</v>
      </c>
      <c r="F697" s="45" t="s">
        <v>6356</v>
      </c>
      <c r="G697" s="5"/>
    </row>
    <row r="698" spans="2:7" x14ac:dyDescent="0.55000000000000004">
      <c r="B698" s="1" t="s">
        <v>1511</v>
      </c>
      <c r="C698" s="1" t="s">
        <v>1512</v>
      </c>
      <c r="D698" s="1">
        <v>140</v>
      </c>
      <c r="E698" s="5" t="s">
        <v>1648</v>
      </c>
      <c r="F698" s="45" t="s">
        <v>6356</v>
      </c>
      <c r="G698" s="5"/>
    </row>
    <row r="699" spans="2:7" x14ac:dyDescent="0.55000000000000004">
      <c r="B699" s="1" t="s">
        <v>1511</v>
      </c>
      <c r="C699" s="1" t="s">
        <v>1512</v>
      </c>
      <c r="D699" s="1">
        <v>141</v>
      </c>
      <c r="E699" s="5" t="s">
        <v>1649</v>
      </c>
      <c r="F699" s="45"/>
      <c r="G699" s="5"/>
    </row>
    <row r="700" spans="2:7" x14ac:dyDescent="0.55000000000000004">
      <c r="B700" s="1" t="s">
        <v>1511</v>
      </c>
      <c r="C700" s="1" t="s">
        <v>1512</v>
      </c>
      <c r="D700" s="1">
        <v>142</v>
      </c>
      <c r="E700" s="5" t="s">
        <v>1650</v>
      </c>
      <c r="F700" s="45"/>
      <c r="G700" s="5"/>
    </row>
    <row r="701" spans="2:7" x14ac:dyDescent="0.55000000000000004">
      <c r="B701" s="1" t="s">
        <v>1511</v>
      </c>
      <c r="C701" s="1" t="s">
        <v>1512</v>
      </c>
      <c r="D701" s="1">
        <v>143</v>
      </c>
      <c r="E701" s="5" t="s">
        <v>1651</v>
      </c>
      <c r="F701" s="45"/>
      <c r="G701" s="5"/>
    </row>
    <row r="702" spans="2:7" x14ac:dyDescent="0.55000000000000004">
      <c r="B702" s="1" t="s">
        <v>1511</v>
      </c>
      <c r="C702" s="1" t="s">
        <v>1512</v>
      </c>
      <c r="D702" s="1">
        <v>144</v>
      </c>
      <c r="E702" s="5" t="s">
        <v>6514</v>
      </c>
      <c r="F702" s="45"/>
      <c r="G702" s="5"/>
    </row>
    <row r="703" spans="2:7" x14ac:dyDescent="0.55000000000000004">
      <c r="B703" s="1" t="s">
        <v>1511</v>
      </c>
      <c r="C703" s="1" t="s">
        <v>1512</v>
      </c>
      <c r="D703" s="1">
        <v>145</v>
      </c>
      <c r="E703" s="5" t="s">
        <v>1652</v>
      </c>
      <c r="F703" s="45"/>
      <c r="G703" s="5"/>
    </row>
    <row r="704" spans="2:7" x14ac:dyDescent="0.55000000000000004">
      <c r="B704" s="1" t="s">
        <v>1511</v>
      </c>
      <c r="C704" s="1" t="s">
        <v>1512</v>
      </c>
      <c r="D704" s="1">
        <v>146</v>
      </c>
      <c r="E704" s="5" t="s">
        <v>1653</v>
      </c>
      <c r="F704" s="45" t="s">
        <v>6356</v>
      </c>
      <c r="G704" s="5"/>
    </row>
    <row r="705" spans="2:7" x14ac:dyDescent="0.55000000000000004">
      <c r="B705" s="1" t="s">
        <v>1511</v>
      </c>
      <c r="C705" s="1" t="s">
        <v>1512</v>
      </c>
      <c r="D705" s="1">
        <v>147</v>
      </c>
      <c r="E705" s="5" t="s">
        <v>1654</v>
      </c>
      <c r="F705" s="45"/>
      <c r="G705" s="5"/>
    </row>
    <row r="706" spans="2:7" x14ac:dyDescent="0.55000000000000004">
      <c r="B706" s="1" t="s">
        <v>1511</v>
      </c>
      <c r="C706" s="1" t="s">
        <v>1512</v>
      </c>
      <c r="D706" s="1">
        <v>148</v>
      </c>
      <c r="E706" s="5" t="s">
        <v>1655</v>
      </c>
      <c r="F706" s="45"/>
      <c r="G706" s="5"/>
    </row>
    <row r="707" spans="2:7" x14ac:dyDescent="0.55000000000000004">
      <c r="B707" s="1" t="s">
        <v>1511</v>
      </c>
      <c r="C707" s="1" t="s">
        <v>1512</v>
      </c>
      <c r="D707" s="1">
        <v>149</v>
      </c>
      <c r="E707" s="5" t="s">
        <v>1656</v>
      </c>
      <c r="F707" s="45" t="s">
        <v>6356</v>
      </c>
      <c r="G707" s="5"/>
    </row>
    <row r="708" spans="2:7" x14ac:dyDescent="0.55000000000000004">
      <c r="B708" s="1" t="s">
        <v>1511</v>
      </c>
      <c r="C708" s="1" t="s">
        <v>1512</v>
      </c>
      <c r="D708" s="1">
        <v>150</v>
      </c>
      <c r="E708" s="5" t="s">
        <v>1657</v>
      </c>
      <c r="F708" s="45" t="s">
        <v>6356</v>
      </c>
      <c r="G708" s="5"/>
    </row>
    <row r="709" spans="2:7" x14ac:dyDescent="0.55000000000000004">
      <c r="B709" s="1" t="s">
        <v>1511</v>
      </c>
      <c r="C709" s="1" t="s">
        <v>1512</v>
      </c>
      <c r="D709" s="1">
        <v>151</v>
      </c>
      <c r="E709" s="5" t="s">
        <v>1658</v>
      </c>
      <c r="F709" s="45" t="s">
        <v>6356</v>
      </c>
      <c r="G709" s="5"/>
    </row>
    <row r="710" spans="2:7" x14ac:dyDescent="0.55000000000000004">
      <c r="B710" s="1" t="s">
        <v>1511</v>
      </c>
      <c r="C710" s="1" t="s">
        <v>1512</v>
      </c>
      <c r="D710" s="1">
        <v>152</v>
      </c>
      <c r="E710" s="5" t="s">
        <v>1659</v>
      </c>
      <c r="F710" s="45" t="s">
        <v>6356</v>
      </c>
      <c r="G710" s="5"/>
    </row>
    <row r="711" spans="2:7" x14ac:dyDescent="0.55000000000000004">
      <c r="B711" s="1" t="s">
        <v>1511</v>
      </c>
      <c r="C711" s="1" t="s">
        <v>1512</v>
      </c>
      <c r="D711" s="1">
        <v>153</v>
      </c>
      <c r="E711" s="5" t="s">
        <v>1660</v>
      </c>
      <c r="F711" s="45" t="s">
        <v>6356</v>
      </c>
      <c r="G711" s="5"/>
    </row>
    <row r="712" spans="2:7" x14ac:dyDescent="0.55000000000000004">
      <c r="B712" s="1" t="s">
        <v>1511</v>
      </c>
      <c r="C712" s="1" t="s">
        <v>1512</v>
      </c>
      <c r="D712" s="1">
        <v>154</v>
      </c>
      <c r="E712" s="5" t="s">
        <v>1661</v>
      </c>
      <c r="F712" s="45" t="s">
        <v>6356</v>
      </c>
      <c r="G712" s="5"/>
    </row>
    <row r="713" spans="2:7" x14ac:dyDescent="0.55000000000000004">
      <c r="B713" s="1" t="s">
        <v>1511</v>
      </c>
      <c r="C713" s="1" t="s">
        <v>1512</v>
      </c>
      <c r="D713" s="1">
        <v>155</v>
      </c>
      <c r="E713" s="5" t="s">
        <v>1662</v>
      </c>
      <c r="F713" s="45"/>
      <c r="G713" s="5"/>
    </row>
    <row r="714" spans="2:7" x14ac:dyDescent="0.55000000000000004">
      <c r="B714" s="1" t="s">
        <v>1511</v>
      </c>
      <c r="C714" s="1" t="s">
        <v>1512</v>
      </c>
      <c r="D714" s="1">
        <v>156</v>
      </c>
      <c r="E714" s="5" t="s">
        <v>1663</v>
      </c>
      <c r="F714" s="45" t="s">
        <v>6356</v>
      </c>
      <c r="G714" s="5"/>
    </row>
    <row r="715" spans="2:7" x14ac:dyDescent="0.55000000000000004">
      <c r="B715" s="1" t="s">
        <v>1511</v>
      </c>
      <c r="C715" s="1" t="s">
        <v>1512</v>
      </c>
      <c r="D715" s="1">
        <v>157</v>
      </c>
      <c r="E715" s="5" t="s">
        <v>1664</v>
      </c>
      <c r="F715" s="45" t="s">
        <v>6356</v>
      </c>
      <c r="G715" s="5"/>
    </row>
    <row r="716" spans="2:7" x14ac:dyDescent="0.55000000000000004">
      <c r="B716" s="1" t="s">
        <v>1511</v>
      </c>
      <c r="C716" s="1" t="s">
        <v>1512</v>
      </c>
      <c r="D716" s="1">
        <v>158</v>
      </c>
      <c r="E716" s="5" t="s">
        <v>1665</v>
      </c>
      <c r="F716" s="45" t="s">
        <v>6356</v>
      </c>
      <c r="G716" s="5"/>
    </row>
    <row r="717" spans="2:7" x14ac:dyDescent="0.55000000000000004">
      <c r="B717" s="1" t="s">
        <v>1511</v>
      </c>
      <c r="C717" s="1" t="s">
        <v>1512</v>
      </c>
      <c r="D717" s="1">
        <v>159</v>
      </c>
      <c r="E717" s="5" t="s">
        <v>1666</v>
      </c>
      <c r="F717" s="45" t="s">
        <v>6356</v>
      </c>
      <c r="G717" s="5"/>
    </row>
    <row r="718" spans="2:7" x14ac:dyDescent="0.55000000000000004">
      <c r="B718" s="1" t="s">
        <v>1511</v>
      </c>
      <c r="C718" s="1" t="s">
        <v>1512</v>
      </c>
      <c r="D718" s="1">
        <v>160</v>
      </c>
      <c r="E718" s="111" t="s">
        <v>6683</v>
      </c>
      <c r="F718" s="45"/>
      <c r="G718" s="5"/>
    </row>
    <row r="719" spans="2:7" x14ac:dyDescent="0.55000000000000004">
      <c r="B719" s="1" t="s">
        <v>1511</v>
      </c>
      <c r="C719" s="1" t="s">
        <v>1512</v>
      </c>
      <c r="D719" s="1">
        <v>161</v>
      </c>
      <c r="E719" s="5" t="s">
        <v>1668</v>
      </c>
      <c r="F719" s="45" t="s">
        <v>6356</v>
      </c>
      <c r="G719" s="5"/>
    </row>
    <row r="720" spans="2:7" x14ac:dyDescent="0.55000000000000004">
      <c r="B720" s="1" t="s">
        <v>1511</v>
      </c>
      <c r="C720" s="1" t="s">
        <v>1512</v>
      </c>
      <c r="D720" s="1">
        <v>162</v>
      </c>
      <c r="E720" s="5" t="s">
        <v>1669</v>
      </c>
      <c r="F720" s="45" t="s">
        <v>6356</v>
      </c>
      <c r="G720" s="5"/>
    </row>
    <row r="721" spans="2:7" x14ac:dyDescent="0.55000000000000004">
      <c r="B721" s="1" t="s">
        <v>1511</v>
      </c>
      <c r="C721" s="1" t="s">
        <v>1512</v>
      </c>
      <c r="D721" s="1">
        <v>163</v>
      </c>
      <c r="E721" s="5" t="s">
        <v>1670</v>
      </c>
      <c r="F721" s="45" t="s">
        <v>6356</v>
      </c>
      <c r="G721" s="5"/>
    </row>
    <row r="722" spans="2:7" x14ac:dyDescent="0.55000000000000004">
      <c r="B722" s="1" t="s">
        <v>1511</v>
      </c>
      <c r="C722" s="1" t="s">
        <v>1512</v>
      </c>
      <c r="D722" s="1">
        <v>164</v>
      </c>
      <c r="E722" s="5" t="s">
        <v>1671</v>
      </c>
      <c r="F722" s="45" t="s">
        <v>6356</v>
      </c>
      <c r="G722" s="5"/>
    </row>
    <row r="723" spans="2:7" x14ac:dyDescent="0.55000000000000004">
      <c r="B723" s="1" t="s">
        <v>1511</v>
      </c>
      <c r="C723" s="1" t="s">
        <v>1512</v>
      </c>
      <c r="D723" s="1">
        <v>165</v>
      </c>
      <c r="E723" s="5" t="s">
        <v>1672</v>
      </c>
      <c r="F723" s="45" t="s">
        <v>6356</v>
      </c>
      <c r="G723" s="5"/>
    </row>
    <row r="724" spans="2:7" x14ac:dyDescent="0.55000000000000004">
      <c r="B724" s="1" t="s">
        <v>1511</v>
      </c>
      <c r="C724" s="1" t="s">
        <v>1512</v>
      </c>
      <c r="D724" s="1">
        <v>166</v>
      </c>
      <c r="E724" s="5" t="s">
        <v>1673</v>
      </c>
      <c r="F724" s="45" t="s">
        <v>6356</v>
      </c>
      <c r="G724" s="5"/>
    </row>
    <row r="725" spans="2:7" x14ac:dyDescent="0.55000000000000004">
      <c r="B725" s="1" t="s">
        <v>1511</v>
      </c>
      <c r="C725" s="1" t="s">
        <v>1512</v>
      </c>
      <c r="D725" s="1">
        <v>167</v>
      </c>
      <c r="E725" s="5" t="s">
        <v>1674</v>
      </c>
      <c r="F725" s="45" t="s">
        <v>6356</v>
      </c>
      <c r="G725" s="5"/>
    </row>
    <row r="726" spans="2:7" x14ac:dyDescent="0.55000000000000004">
      <c r="B726" s="1" t="s">
        <v>1511</v>
      </c>
      <c r="C726" s="1" t="s">
        <v>1512</v>
      </c>
      <c r="D726" s="1">
        <v>168</v>
      </c>
      <c r="E726" s="5" t="s">
        <v>1675</v>
      </c>
      <c r="F726" s="45" t="s">
        <v>6356</v>
      </c>
      <c r="G726" s="5"/>
    </row>
    <row r="727" spans="2:7" x14ac:dyDescent="0.55000000000000004">
      <c r="B727" s="1" t="s">
        <v>1511</v>
      </c>
      <c r="C727" s="1" t="s">
        <v>1512</v>
      </c>
      <c r="D727" s="1">
        <v>169</v>
      </c>
      <c r="E727" s="5" t="s">
        <v>1676</v>
      </c>
      <c r="F727" s="45" t="s">
        <v>6356</v>
      </c>
      <c r="G727" s="5"/>
    </row>
    <row r="728" spans="2:7" x14ac:dyDescent="0.55000000000000004">
      <c r="B728" s="1" t="s">
        <v>1511</v>
      </c>
      <c r="C728" s="1" t="s">
        <v>1512</v>
      </c>
      <c r="D728" s="1">
        <v>170</v>
      </c>
      <c r="E728" s="5" t="s">
        <v>1677</v>
      </c>
      <c r="F728" s="45" t="s">
        <v>6356</v>
      </c>
      <c r="G728" s="5"/>
    </row>
    <row r="729" spans="2:7" x14ac:dyDescent="0.55000000000000004">
      <c r="B729" s="1" t="s">
        <v>1511</v>
      </c>
      <c r="C729" s="1" t="s">
        <v>1512</v>
      </c>
      <c r="D729" s="1">
        <v>171</v>
      </c>
      <c r="E729" s="5" t="s">
        <v>1678</v>
      </c>
      <c r="F729" s="45" t="s">
        <v>6356</v>
      </c>
      <c r="G729" s="5"/>
    </row>
    <row r="730" spans="2:7" x14ac:dyDescent="0.55000000000000004">
      <c r="B730" s="1" t="s">
        <v>1511</v>
      </c>
      <c r="C730" s="1" t="s">
        <v>1512</v>
      </c>
      <c r="D730" s="1">
        <v>172</v>
      </c>
      <c r="E730" s="5" t="s">
        <v>1679</v>
      </c>
      <c r="F730" s="45" t="s">
        <v>6356</v>
      </c>
      <c r="G730" s="5"/>
    </row>
    <row r="731" spans="2:7" x14ac:dyDescent="0.55000000000000004">
      <c r="B731" s="1" t="s">
        <v>1511</v>
      </c>
      <c r="C731" s="1" t="s">
        <v>1512</v>
      </c>
      <c r="D731" s="1">
        <v>173</v>
      </c>
      <c r="E731" s="5" t="s">
        <v>1680</v>
      </c>
      <c r="F731" s="45" t="s">
        <v>6356</v>
      </c>
      <c r="G731" s="5"/>
    </row>
    <row r="732" spans="2:7" x14ac:dyDescent="0.55000000000000004">
      <c r="B732" s="1" t="s">
        <v>1511</v>
      </c>
      <c r="C732" s="1" t="s">
        <v>1512</v>
      </c>
      <c r="D732" s="1">
        <v>174</v>
      </c>
      <c r="E732" s="5" t="s">
        <v>1681</v>
      </c>
      <c r="F732" s="45" t="s">
        <v>6356</v>
      </c>
      <c r="G732" s="5"/>
    </row>
    <row r="733" spans="2:7" x14ac:dyDescent="0.55000000000000004">
      <c r="B733" s="1" t="s">
        <v>1511</v>
      </c>
      <c r="C733" s="1" t="s">
        <v>1512</v>
      </c>
      <c r="D733" s="1">
        <v>175</v>
      </c>
      <c r="E733" s="5" t="s">
        <v>1682</v>
      </c>
      <c r="F733" s="45" t="s">
        <v>6356</v>
      </c>
      <c r="G733" s="5"/>
    </row>
    <row r="734" spans="2:7" x14ac:dyDescent="0.55000000000000004">
      <c r="B734" s="1" t="s">
        <v>1511</v>
      </c>
      <c r="C734" s="1" t="s">
        <v>1512</v>
      </c>
      <c r="D734" s="1">
        <v>176</v>
      </c>
      <c r="E734" s="5" t="s">
        <v>1683</v>
      </c>
      <c r="F734" s="45" t="s">
        <v>6356</v>
      </c>
      <c r="G734" s="5"/>
    </row>
    <row r="735" spans="2:7" x14ac:dyDescent="0.55000000000000004">
      <c r="B735" s="1" t="s">
        <v>1511</v>
      </c>
      <c r="C735" s="1" t="s">
        <v>1512</v>
      </c>
      <c r="D735" s="1">
        <v>177</v>
      </c>
      <c r="E735" s="5" t="s">
        <v>1684</v>
      </c>
      <c r="F735" s="45" t="s">
        <v>6356</v>
      </c>
      <c r="G735" s="5"/>
    </row>
    <row r="736" spans="2:7" x14ac:dyDescent="0.55000000000000004">
      <c r="B736" s="1" t="s">
        <v>1511</v>
      </c>
      <c r="C736" s="1" t="s">
        <v>1512</v>
      </c>
      <c r="D736" s="1">
        <v>178</v>
      </c>
      <c r="E736" s="5" t="s">
        <v>1685</v>
      </c>
      <c r="F736" s="45" t="s">
        <v>6356</v>
      </c>
      <c r="G736" s="5"/>
    </row>
    <row r="737" spans="2:7" x14ac:dyDescent="0.55000000000000004">
      <c r="B737" s="1" t="s">
        <v>1511</v>
      </c>
      <c r="C737" s="1" t="s">
        <v>1512</v>
      </c>
      <c r="D737" s="1">
        <v>179</v>
      </c>
      <c r="E737" s="5" t="s">
        <v>1686</v>
      </c>
      <c r="F737" s="45" t="s">
        <v>6356</v>
      </c>
      <c r="G737" s="5"/>
    </row>
    <row r="738" spans="2:7" x14ac:dyDescent="0.55000000000000004">
      <c r="B738" s="1" t="s">
        <v>1511</v>
      </c>
      <c r="C738" s="1" t="s">
        <v>1512</v>
      </c>
      <c r="D738" s="1">
        <v>180</v>
      </c>
      <c r="E738" s="5" t="s">
        <v>1687</v>
      </c>
      <c r="F738" s="45" t="s">
        <v>6356</v>
      </c>
      <c r="G738" s="5"/>
    </row>
    <row r="739" spans="2:7" x14ac:dyDescent="0.55000000000000004">
      <c r="B739" s="1" t="s">
        <v>1511</v>
      </c>
      <c r="C739" s="1" t="s">
        <v>1512</v>
      </c>
      <c r="D739" s="1">
        <v>181</v>
      </c>
      <c r="E739" s="5" t="s">
        <v>1688</v>
      </c>
      <c r="F739" s="45" t="s">
        <v>6356</v>
      </c>
      <c r="G739" s="5"/>
    </row>
    <row r="740" spans="2:7" x14ac:dyDescent="0.55000000000000004">
      <c r="B740" s="1" t="s">
        <v>1511</v>
      </c>
      <c r="C740" s="1" t="s">
        <v>1512</v>
      </c>
      <c r="D740" s="1">
        <v>182</v>
      </c>
      <c r="E740" s="5" t="s">
        <v>1689</v>
      </c>
      <c r="F740" s="45" t="s">
        <v>6356</v>
      </c>
      <c r="G740" s="5"/>
    </row>
    <row r="741" spans="2:7" x14ac:dyDescent="0.55000000000000004">
      <c r="B741" s="1" t="s">
        <v>1511</v>
      </c>
      <c r="C741" s="1" t="s">
        <v>1512</v>
      </c>
      <c r="D741" s="1">
        <v>183</v>
      </c>
      <c r="E741" s="5" t="s">
        <v>1690</v>
      </c>
      <c r="F741" s="45" t="s">
        <v>6356</v>
      </c>
      <c r="G741" s="5"/>
    </row>
    <row r="742" spans="2:7" x14ac:dyDescent="0.55000000000000004">
      <c r="B742" s="1" t="s">
        <v>1511</v>
      </c>
      <c r="C742" s="1" t="s">
        <v>1512</v>
      </c>
      <c r="D742" s="1">
        <v>184</v>
      </c>
      <c r="E742" s="5" t="s">
        <v>1691</v>
      </c>
      <c r="F742" s="45" t="s">
        <v>6356</v>
      </c>
      <c r="G742" s="5"/>
    </row>
    <row r="743" spans="2:7" x14ac:dyDescent="0.55000000000000004">
      <c r="B743" s="1" t="s">
        <v>1511</v>
      </c>
      <c r="C743" s="1" t="s">
        <v>1512</v>
      </c>
      <c r="D743" s="1">
        <v>185</v>
      </c>
      <c r="E743" s="5" t="s">
        <v>1692</v>
      </c>
      <c r="F743" s="45" t="s">
        <v>6356</v>
      </c>
      <c r="G743" s="5"/>
    </row>
    <row r="744" spans="2:7" x14ac:dyDescent="0.55000000000000004">
      <c r="B744" s="1" t="s">
        <v>1511</v>
      </c>
      <c r="C744" s="1" t="s">
        <v>1512</v>
      </c>
      <c r="D744" s="1">
        <v>186</v>
      </c>
      <c r="E744" s="5" t="s">
        <v>1693</v>
      </c>
      <c r="F744" s="45" t="s">
        <v>6356</v>
      </c>
      <c r="G744" s="5"/>
    </row>
    <row r="745" spans="2:7" x14ac:dyDescent="0.55000000000000004">
      <c r="B745" s="1" t="s">
        <v>1511</v>
      </c>
      <c r="C745" s="1" t="s">
        <v>1512</v>
      </c>
      <c r="D745" s="1">
        <v>187</v>
      </c>
      <c r="E745" s="5" t="s">
        <v>1694</v>
      </c>
      <c r="F745" s="45" t="s">
        <v>6356</v>
      </c>
      <c r="G745" s="5"/>
    </row>
    <row r="746" spans="2:7" x14ac:dyDescent="0.55000000000000004">
      <c r="B746" s="1" t="s">
        <v>1511</v>
      </c>
      <c r="C746" s="1" t="s">
        <v>1512</v>
      </c>
      <c r="D746" s="1">
        <v>188</v>
      </c>
      <c r="E746" s="5" t="s">
        <v>1695</v>
      </c>
      <c r="F746" s="45" t="s">
        <v>6356</v>
      </c>
      <c r="G746" s="5"/>
    </row>
    <row r="747" spans="2:7" x14ac:dyDescent="0.55000000000000004">
      <c r="B747" s="1" t="s">
        <v>1511</v>
      </c>
      <c r="C747" s="1" t="s">
        <v>1512</v>
      </c>
      <c r="D747" s="1">
        <v>189</v>
      </c>
      <c r="E747" s="5" t="s">
        <v>1696</v>
      </c>
      <c r="F747" s="45" t="s">
        <v>6356</v>
      </c>
      <c r="G747" s="5"/>
    </row>
    <row r="748" spans="2:7" x14ac:dyDescent="0.55000000000000004">
      <c r="B748" s="1" t="s">
        <v>1511</v>
      </c>
      <c r="C748" s="1" t="s">
        <v>1512</v>
      </c>
      <c r="D748" s="1">
        <v>190</v>
      </c>
      <c r="E748" s="5" t="s">
        <v>1697</v>
      </c>
      <c r="F748" s="45" t="s">
        <v>6356</v>
      </c>
      <c r="G748" s="5"/>
    </row>
    <row r="749" spans="2:7" x14ac:dyDescent="0.55000000000000004">
      <c r="B749" s="1" t="s">
        <v>1511</v>
      </c>
      <c r="C749" s="1" t="s">
        <v>1512</v>
      </c>
      <c r="D749" s="1">
        <v>191</v>
      </c>
      <c r="E749" s="5" t="s">
        <v>1698</v>
      </c>
      <c r="F749" s="45" t="s">
        <v>6356</v>
      </c>
      <c r="G749" s="5"/>
    </row>
    <row r="750" spans="2:7" x14ac:dyDescent="0.55000000000000004">
      <c r="B750" s="1" t="s">
        <v>1511</v>
      </c>
      <c r="C750" s="1" t="s">
        <v>1512</v>
      </c>
      <c r="D750" s="1">
        <v>192</v>
      </c>
      <c r="E750" s="5" t="s">
        <v>1699</v>
      </c>
      <c r="F750" s="45" t="s">
        <v>6356</v>
      </c>
      <c r="G750" s="5"/>
    </row>
    <row r="751" spans="2:7" x14ac:dyDescent="0.55000000000000004">
      <c r="B751" s="1" t="s">
        <v>1511</v>
      </c>
      <c r="C751" s="1" t="s">
        <v>1512</v>
      </c>
      <c r="D751" s="1">
        <v>193</v>
      </c>
      <c r="E751" s="5" t="s">
        <v>1700</v>
      </c>
      <c r="F751" s="45" t="s">
        <v>6356</v>
      </c>
      <c r="G751" s="5"/>
    </row>
    <row r="752" spans="2:7" x14ac:dyDescent="0.55000000000000004">
      <c r="B752" s="1" t="s">
        <v>1511</v>
      </c>
      <c r="C752" s="1" t="s">
        <v>1512</v>
      </c>
      <c r="D752" s="1">
        <v>194</v>
      </c>
      <c r="E752" s="5" t="s">
        <v>1701</v>
      </c>
      <c r="F752" s="45" t="s">
        <v>6356</v>
      </c>
      <c r="G752" s="5"/>
    </row>
    <row r="753" spans="2:7" x14ac:dyDescent="0.55000000000000004">
      <c r="B753" s="1" t="s">
        <v>1511</v>
      </c>
      <c r="C753" s="1" t="s">
        <v>1512</v>
      </c>
      <c r="D753" s="1">
        <v>195</v>
      </c>
      <c r="E753" s="5" t="s">
        <v>1702</v>
      </c>
      <c r="F753" s="45" t="s">
        <v>6356</v>
      </c>
      <c r="G753" s="5"/>
    </row>
    <row r="754" spans="2:7" x14ac:dyDescent="0.55000000000000004">
      <c r="B754" s="1" t="s">
        <v>1511</v>
      </c>
      <c r="C754" s="1" t="s">
        <v>1512</v>
      </c>
      <c r="D754" s="1">
        <v>196</v>
      </c>
      <c r="E754" s="5" t="s">
        <v>1703</v>
      </c>
      <c r="F754" s="45" t="s">
        <v>6356</v>
      </c>
      <c r="G754" s="5"/>
    </row>
    <row r="755" spans="2:7" x14ac:dyDescent="0.55000000000000004">
      <c r="B755" s="1" t="s">
        <v>1511</v>
      </c>
      <c r="C755" s="1" t="s">
        <v>1512</v>
      </c>
      <c r="D755" s="1">
        <v>197</v>
      </c>
      <c r="E755" s="5" t="s">
        <v>1704</v>
      </c>
      <c r="F755" s="45" t="s">
        <v>6356</v>
      </c>
      <c r="G755" s="5"/>
    </row>
    <row r="756" spans="2:7" x14ac:dyDescent="0.55000000000000004">
      <c r="B756" s="1" t="s">
        <v>1511</v>
      </c>
      <c r="C756" s="1" t="s">
        <v>1512</v>
      </c>
      <c r="D756" s="1">
        <v>198</v>
      </c>
      <c r="E756" s="5" t="s">
        <v>1705</v>
      </c>
      <c r="F756" s="45" t="s">
        <v>6356</v>
      </c>
      <c r="G756" s="5"/>
    </row>
    <row r="757" spans="2:7" x14ac:dyDescent="0.55000000000000004">
      <c r="B757" s="1" t="s">
        <v>1511</v>
      </c>
      <c r="C757" s="1" t="s">
        <v>1512</v>
      </c>
      <c r="D757" s="1">
        <v>199</v>
      </c>
      <c r="E757" s="5" t="s">
        <v>1706</v>
      </c>
      <c r="F757" s="45" t="s">
        <v>6356</v>
      </c>
      <c r="G757" s="5"/>
    </row>
    <row r="758" spans="2:7" x14ac:dyDescent="0.55000000000000004">
      <c r="B758" s="1" t="s">
        <v>1511</v>
      </c>
      <c r="C758" s="1" t="s">
        <v>1512</v>
      </c>
      <c r="D758" s="1">
        <v>200</v>
      </c>
      <c r="E758" s="5" t="s">
        <v>1707</v>
      </c>
      <c r="F758" s="45" t="s">
        <v>6356</v>
      </c>
      <c r="G758" s="5"/>
    </row>
    <row r="759" spans="2:7" x14ac:dyDescent="0.55000000000000004">
      <c r="B759" s="1" t="s">
        <v>1511</v>
      </c>
      <c r="C759" s="1" t="s">
        <v>1512</v>
      </c>
      <c r="D759" s="1">
        <v>201</v>
      </c>
      <c r="E759" s="5" t="s">
        <v>1708</v>
      </c>
      <c r="F759" s="45" t="s">
        <v>6356</v>
      </c>
      <c r="G759" s="5"/>
    </row>
    <row r="760" spans="2:7" x14ac:dyDescent="0.55000000000000004">
      <c r="B760" s="1" t="s">
        <v>1511</v>
      </c>
      <c r="C760" s="1" t="s">
        <v>1512</v>
      </c>
      <c r="D760" s="1">
        <v>202</v>
      </c>
      <c r="E760" s="5" t="s">
        <v>1709</v>
      </c>
      <c r="F760" s="45" t="s">
        <v>6356</v>
      </c>
      <c r="G760" s="5"/>
    </row>
    <row r="761" spans="2:7" x14ac:dyDescent="0.55000000000000004">
      <c r="B761" s="1" t="s">
        <v>1511</v>
      </c>
      <c r="C761" s="1" t="s">
        <v>1512</v>
      </c>
      <c r="D761" s="1">
        <v>203</v>
      </c>
      <c r="E761" s="5" t="s">
        <v>1710</v>
      </c>
      <c r="F761" s="45" t="s">
        <v>6356</v>
      </c>
      <c r="G761" s="5"/>
    </row>
    <row r="762" spans="2:7" x14ac:dyDescent="0.55000000000000004">
      <c r="B762" s="1" t="s">
        <v>1511</v>
      </c>
      <c r="C762" s="1" t="s">
        <v>1512</v>
      </c>
      <c r="D762" s="1">
        <v>204</v>
      </c>
      <c r="E762" s="5" t="s">
        <v>1711</v>
      </c>
      <c r="F762" s="45" t="s">
        <v>6356</v>
      </c>
      <c r="G762" s="5"/>
    </row>
    <row r="763" spans="2:7" x14ac:dyDescent="0.55000000000000004">
      <c r="B763" s="1" t="s">
        <v>1511</v>
      </c>
      <c r="C763" s="1" t="s">
        <v>1512</v>
      </c>
      <c r="D763" s="1">
        <v>205</v>
      </c>
      <c r="E763" s="5" t="s">
        <v>1712</v>
      </c>
      <c r="F763" s="45" t="s">
        <v>6356</v>
      </c>
      <c r="G763" s="5"/>
    </row>
    <row r="764" spans="2:7" x14ac:dyDescent="0.55000000000000004">
      <c r="B764" s="1" t="s">
        <v>1511</v>
      </c>
      <c r="C764" s="1" t="s">
        <v>1512</v>
      </c>
      <c r="D764" s="1">
        <v>206</v>
      </c>
      <c r="E764" s="5" t="s">
        <v>1713</v>
      </c>
      <c r="F764" s="45" t="s">
        <v>6356</v>
      </c>
      <c r="G764" s="5"/>
    </row>
    <row r="765" spans="2:7" x14ac:dyDescent="0.55000000000000004">
      <c r="B765" s="1" t="s">
        <v>1511</v>
      </c>
      <c r="C765" s="1" t="s">
        <v>1512</v>
      </c>
      <c r="D765" s="1">
        <v>207</v>
      </c>
      <c r="E765" s="5" t="s">
        <v>1714</v>
      </c>
      <c r="F765" s="45" t="s">
        <v>6356</v>
      </c>
      <c r="G765" s="5"/>
    </row>
    <row r="766" spans="2:7" x14ac:dyDescent="0.55000000000000004">
      <c r="B766" s="1" t="s">
        <v>1511</v>
      </c>
      <c r="C766" s="1" t="s">
        <v>1512</v>
      </c>
      <c r="D766" s="1">
        <v>208</v>
      </c>
      <c r="E766" s="5" t="s">
        <v>1715</v>
      </c>
      <c r="F766" s="45" t="s">
        <v>6356</v>
      </c>
      <c r="G766" s="5"/>
    </row>
    <row r="767" spans="2:7" x14ac:dyDescent="0.55000000000000004">
      <c r="B767" s="1" t="s">
        <v>1511</v>
      </c>
      <c r="C767" s="1" t="s">
        <v>1512</v>
      </c>
      <c r="D767" s="1">
        <v>209</v>
      </c>
      <c r="E767" s="5" t="s">
        <v>1716</v>
      </c>
      <c r="F767" s="45" t="s">
        <v>6356</v>
      </c>
      <c r="G767" s="5"/>
    </row>
    <row r="768" spans="2:7" x14ac:dyDescent="0.55000000000000004">
      <c r="B768" s="1" t="s">
        <v>1511</v>
      </c>
      <c r="C768" s="1" t="s">
        <v>1512</v>
      </c>
      <c r="D768" s="1">
        <v>210</v>
      </c>
      <c r="E768" s="5" t="s">
        <v>1717</v>
      </c>
      <c r="F768" s="45" t="s">
        <v>6356</v>
      </c>
      <c r="G768" s="5"/>
    </row>
    <row r="769" spans="2:7" x14ac:dyDescent="0.55000000000000004">
      <c r="B769" s="1" t="s">
        <v>1511</v>
      </c>
      <c r="C769" s="1" t="s">
        <v>1512</v>
      </c>
      <c r="D769" s="1">
        <v>211</v>
      </c>
      <c r="E769" s="5" t="s">
        <v>1718</v>
      </c>
      <c r="F769" s="45"/>
      <c r="G769" s="5"/>
    </row>
    <row r="770" spans="2:7" x14ac:dyDescent="0.55000000000000004">
      <c r="B770" s="1" t="s">
        <v>1511</v>
      </c>
      <c r="C770" s="1" t="s">
        <v>1512</v>
      </c>
      <c r="D770" s="1">
        <v>212</v>
      </c>
      <c r="E770" s="5" t="s">
        <v>1719</v>
      </c>
      <c r="F770" s="45"/>
      <c r="G770" s="5"/>
    </row>
    <row r="771" spans="2:7" x14ac:dyDescent="0.55000000000000004">
      <c r="B771" s="1" t="s">
        <v>1511</v>
      </c>
      <c r="C771" s="1" t="s">
        <v>1512</v>
      </c>
      <c r="D771" s="1">
        <v>213</v>
      </c>
      <c r="E771" s="5" t="s">
        <v>1720</v>
      </c>
      <c r="F771" s="45"/>
      <c r="G771" s="5"/>
    </row>
    <row r="772" spans="2:7" x14ac:dyDescent="0.55000000000000004">
      <c r="B772" s="1" t="s">
        <v>1511</v>
      </c>
      <c r="C772" s="1" t="s">
        <v>1512</v>
      </c>
      <c r="D772" s="1">
        <v>214</v>
      </c>
      <c r="E772" s="5" t="s">
        <v>1721</v>
      </c>
      <c r="F772" s="45"/>
      <c r="G772" s="5"/>
    </row>
    <row r="773" spans="2:7" x14ac:dyDescent="0.55000000000000004">
      <c r="B773" s="1" t="s">
        <v>1511</v>
      </c>
      <c r="C773" s="1" t="s">
        <v>1512</v>
      </c>
      <c r="D773" s="1">
        <v>215</v>
      </c>
      <c r="E773" s="5" t="s">
        <v>1722</v>
      </c>
      <c r="F773" s="45"/>
      <c r="G773" s="5"/>
    </row>
    <row r="774" spans="2:7" x14ac:dyDescent="0.55000000000000004">
      <c r="B774" s="1" t="s">
        <v>1511</v>
      </c>
      <c r="C774" s="1" t="s">
        <v>1512</v>
      </c>
      <c r="D774" s="1">
        <v>216</v>
      </c>
      <c r="E774" s="5" t="s">
        <v>1723</v>
      </c>
      <c r="F774" s="45"/>
      <c r="G774" s="5"/>
    </row>
    <row r="775" spans="2:7" x14ac:dyDescent="0.55000000000000004">
      <c r="B775" s="1" t="s">
        <v>1511</v>
      </c>
      <c r="C775" s="1" t="s">
        <v>1512</v>
      </c>
      <c r="D775" s="1">
        <v>217</v>
      </c>
      <c r="E775" s="5" t="s">
        <v>1724</v>
      </c>
      <c r="F775" s="45"/>
      <c r="G775" s="5"/>
    </row>
    <row r="776" spans="2:7" x14ac:dyDescent="0.55000000000000004">
      <c r="B776" s="1" t="s">
        <v>1511</v>
      </c>
      <c r="C776" s="1" t="s">
        <v>1512</v>
      </c>
      <c r="D776" s="1">
        <v>218</v>
      </c>
      <c r="E776" s="5" t="s">
        <v>1725</v>
      </c>
      <c r="F776" s="45"/>
      <c r="G776" s="5"/>
    </row>
    <row r="777" spans="2:7" x14ac:dyDescent="0.55000000000000004">
      <c r="B777" s="1" t="s">
        <v>1511</v>
      </c>
      <c r="C777" s="1" t="s">
        <v>1512</v>
      </c>
      <c r="D777" s="1">
        <v>219</v>
      </c>
      <c r="E777" s="5" t="s">
        <v>1726</v>
      </c>
      <c r="F777" s="45"/>
      <c r="G777" s="5"/>
    </row>
    <row r="778" spans="2:7" x14ac:dyDescent="0.55000000000000004">
      <c r="B778" s="1" t="s">
        <v>1511</v>
      </c>
      <c r="C778" s="1" t="s">
        <v>1512</v>
      </c>
      <c r="D778" s="1">
        <v>220</v>
      </c>
      <c r="E778" s="5" t="s">
        <v>1727</v>
      </c>
      <c r="F778" s="45"/>
      <c r="G778" s="5"/>
    </row>
    <row r="779" spans="2:7" x14ac:dyDescent="0.55000000000000004">
      <c r="B779" s="1" t="s">
        <v>1511</v>
      </c>
      <c r="C779" s="1" t="s">
        <v>1512</v>
      </c>
      <c r="D779" s="1">
        <v>221</v>
      </c>
      <c r="E779" s="5" t="s">
        <v>1728</v>
      </c>
      <c r="F779" s="45"/>
      <c r="G779" s="5"/>
    </row>
    <row r="780" spans="2:7" x14ac:dyDescent="0.55000000000000004">
      <c r="B780" s="1" t="s">
        <v>1511</v>
      </c>
      <c r="C780" s="1" t="s">
        <v>1512</v>
      </c>
      <c r="D780" s="1">
        <v>222</v>
      </c>
      <c r="E780" s="5" t="s">
        <v>1729</v>
      </c>
      <c r="F780" s="45"/>
      <c r="G780" s="5"/>
    </row>
    <row r="781" spans="2:7" x14ac:dyDescent="0.55000000000000004">
      <c r="B781" s="1" t="s">
        <v>1511</v>
      </c>
      <c r="C781" s="1" t="s">
        <v>1512</v>
      </c>
      <c r="D781" s="1">
        <v>223</v>
      </c>
      <c r="E781" s="5" t="s">
        <v>1730</v>
      </c>
      <c r="F781" s="45"/>
      <c r="G781" s="5"/>
    </row>
    <row r="782" spans="2:7" x14ac:dyDescent="0.55000000000000004">
      <c r="B782" s="1" t="s">
        <v>1511</v>
      </c>
      <c r="C782" s="1" t="s">
        <v>1512</v>
      </c>
      <c r="D782" s="1">
        <v>224</v>
      </c>
      <c r="E782" s="5" t="s">
        <v>1731</v>
      </c>
      <c r="F782" s="45"/>
      <c r="G782" s="5"/>
    </row>
    <row r="783" spans="2:7" x14ac:dyDescent="0.55000000000000004">
      <c r="B783" s="1" t="s">
        <v>1511</v>
      </c>
      <c r="C783" s="1" t="s">
        <v>1512</v>
      </c>
      <c r="D783" s="1">
        <v>225</v>
      </c>
      <c r="E783" s="5" t="s">
        <v>1732</v>
      </c>
      <c r="F783" s="45"/>
      <c r="G783" s="5"/>
    </row>
    <row r="784" spans="2:7" x14ac:dyDescent="0.55000000000000004">
      <c r="B784" s="1" t="s">
        <v>1511</v>
      </c>
      <c r="C784" s="1" t="s">
        <v>1512</v>
      </c>
      <c r="D784" s="1">
        <v>226</v>
      </c>
      <c r="E784" s="5" t="s">
        <v>1733</v>
      </c>
      <c r="F784" s="45"/>
      <c r="G784" s="5"/>
    </row>
    <row r="785" spans="2:7" x14ac:dyDescent="0.55000000000000004">
      <c r="B785" s="1" t="s">
        <v>1511</v>
      </c>
      <c r="C785" s="1" t="s">
        <v>1512</v>
      </c>
      <c r="D785" s="1">
        <v>227</v>
      </c>
      <c r="E785" s="5" t="s">
        <v>1734</v>
      </c>
      <c r="F785" s="45"/>
      <c r="G785" s="5"/>
    </row>
    <row r="786" spans="2:7" x14ac:dyDescent="0.55000000000000004">
      <c r="B786" s="1" t="s">
        <v>1511</v>
      </c>
      <c r="C786" s="1" t="s">
        <v>1512</v>
      </c>
      <c r="D786" s="1">
        <v>228</v>
      </c>
      <c r="E786" s="5" t="s">
        <v>1735</v>
      </c>
      <c r="F786" s="45" t="s">
        <v>6356</v>
      </c>
      <c r="G786" s="5"/>
    </row>
    <row r="787" spans="2:7" x14ac:dyDescent="0.55000000000000004">
      <c r="B787" s="1" t="s">
        <v>1511</v>
      </c>
      <c r="C787" s="1" t="s">
        <v>1512</v>
      </c>
      <c r="D787" s="1">
        <v>229</v>
      </c>
      <c r="E787" s="5" t="s">
        <v>1736</v>
      </c>
      <c r="F787" s="45"/>
      <c r="G787" s="5"/>
    </row>
    <row r="788" spans="2:7" x14ac:dyDescent="0.55000000000000004">
      <c r="B788" s="1" t="s">
        <v>1511</v>
      </c>
      <c r="C788" s="1" t="s">
        <v>1512</v>
      </c>
      <c r="D788" s="1">
        <v>230</v>
      </c>
      <c r="E788" s="5" t="s">
        <v>1737</v>
      </c>
      <c r="F788" s="45"/>
      <c r="G788" s="5"/>
    </row>
    <row r="789" spans="2:7" x14ac:dyDescent="0.55000000000000004">
      <c r="B789" s="1" t="s">
        <v>1511</v>
      </c>
      <c r="C789" s="1" t="s">
        <v>1512</v>
      </c>
      <c r="D789" s="1">
        <v>231</v>
      </c>
      <c r="E789" s="5" t="s">
        <v>1738</v>
      </c>
      <c r="F789" s="45"/>
      <c r="G789" s="5"/>
    </row>
    <row r="790" spans="2:7" x14ac:dyDescent="0.55000000000000004">
      <c r="B790" s="1" t="s">
        <v>1511</v>
      </c>
      <c r="C790" s="1" t="s">
        <v>1512</v>
      </c>
      <c r="D790" s="1">
        <v>232</v>
      </c>
      <c r="E790" s="5" t="s">
        <v>1739</v>
      </c>
      <c r="F790" s="45"/>
      <c r="G790" s="5"/>
    </row>
    <row r="791" spans="2:7" x14ac:dyDescent="0.55000000000000004">
      <c r="B791" s="1" t="s">
        <v>1511</v>
      </c>
      <c r="C791" s="1" t="s">
        <v>1512</v>
      </c>
      <c r="D791" s="1">
        <v>233</v>
      </c>
      <c r="E791" s="5" t="s">
        <v>1740</v>
      </c>
      <c r="F791" s="45"/>
      <c r="G791" s="5"/>
    </row>
    <row r="792" spans="2:7" x14ac:dyDescent="0.55000000000000004">
      <c r="B792" s="1" t="s">
        <v>1511</v>
      </c>
      <c r="C792" s="1" t="s">
        <v>1512</v>
      </c>
      <c r="D792" s="1">
        <v>234</v>
      </c>
      <c r="E792" s="5" t="s">
        <v>1741</v>
      </c>
      <c r="F792" s="45"/>
      <c r="G792" s="5"/>
    </row>
    <row r="793" spans="2:7" x14ac:dyDescent="0.55000000000000004">
      <c r="B793" s="1" t="s">
        <v>1511</v>
      </c>
      <c r="C793" s="1" t="s">
        <v>1512</v>
      </c>
      <c r="D793" s="1">
        <v>235</v>
      </c>
      <c r="E793" s="5" t="s">
        <v>1742</v>
      </c>
      <c r="F793" s="45"/>
      <c r="G793" s="5"/>
    </row>
    <row r="794" spans="2:7" x14ac:dyDescent="0.55000000000000004">
      <c r="B794" s="1" t="s">
        <v>1511</v>
      </c>
      <c r="C794" s="1" t="s">
        <v>1512</v>
      </c>
      <c r="D794" s="1">
        <v>236</v>
      </c>
      <c r="E794" s="5" t="s">
        <v>1743</v>
      </c>
      <c r="F794" s="45"/>
      <c r="G794" s="5"/>
    </row>
    <row r="795" spans="2:7" x14ac:dyDescent="0.55000000000000004">
      <c r="B795" s="1" t="s">
        <v>1511</v>
      </c>
      <c r="C795" s="1" t="s">
        <v>1512</v>
      </c>
      <c r="D795" s="1">
        <v>237</v>
      </c>
      <c r="E795" s="5" t="s">
        <v>1744</v>
      </c>
      <c r="F795" s="45"/>
      <c r="G795" s="5"/>
    </row>
    <row r="796" spans="2:7" x14ac:dyDescent="0.55000000000000004">
      <c r="B796" s="1" t="s">
        <v>1511</v>
      </c>
      <c r="C796" s="1" t="s">
        <v>1512</v>
      </c>
      <c r="D796" s="1">
        <v>238</v>
      </c>
      <c r="E796" s="5" t="s">
        <v>1745</v>
      </c>
      <c r="F796" s="45" t="s">
        <v>6356</v>
      </c>
      <c r="G796" s="5"/>
    </row>
    <row r="797" spans="2:7" x14ac:dyDescent="0.55000000000000004">
      <c r="B797" s="1" t="s">
        <v>1511</v>
      </c>
      <c r="C797" s="1" t="s">
        <v>1512</v>
      </c>
      <c r="D797" s="1">
        <v>239</v>
      </c>
      <c r="E797" s="111" t="s">
        <v>1746</v>
      </c>
      <c r="F797" s="45"/>
      <c r="G797" s="5"/>
    </row>
    <row r="798" spans="2:7" x14ac:dyDescent="0.55000000000000004">
      <c r="B798" s="1" t="s">
        <v>1511</v>
      </c>
      <c r="C798" s="1" t="s">
        <v>1512</v>
      </c>
      <c r="D798" s="1">
        <v>240</v>
      </c>
      <c r="E798" s="111" t="s">
        <v>1747</v>
      </c>
      <c r="F798" s="45"/>
      <c r="G798" s="5"/>
    </row>
    <row r="799" spans="2:7" x14ac:dyDescent="0.55000000000000004">
      <c r="B799" s="1" t="s">
        <v>1511</v>
      </c>
      <c r="C799" s="1" t="s">
        <v>1512</v>
      </c>
      <c r="D799" s="1">
        <v>241</v>
      </c>
      <c r="E799" s="111" t="s">
        <v>1748</v>
      </c>
      <c r="F799" s="45"/>
      <c r="G799" s="5"/>
    </row>
    <row r="800" spans="2:7" x14ac:dyDescent="0.55000000000000004">
      <c r="B800" s="1" t="s">
        <v>1511</v>
      </c>
      <c r="C800" s="1" t="s">
        <v>1512</v>
      </c>
      <c r="D800" s="1">
        <v>242</v>
      </c>
      <c r="E800" s="111" t="s">
        <v>6684</v>
      </c>
      <c r="F800" s="45"/>
      <c r="G800" s="5"/>
    </row>
    <row r="801" spans="2:7" x14ac:dyDescent="0.55000000000000004">
      <c r="B801" s="1" t="s">
        <v>1511</v>
      </c>
      <c r="C801" s="1" t="s">
        <v>1512</v>
      </c>
      <c r="D801" s="1">
        <v>243</v>
      </c>
      <c r="E801" s="111" t="s">
        <v>6685</v>
      </c>
      <c r="F801" s="45"/>
      <c r="G801" s="5"/>
    </row>
    <row r="802" spans="2:7" x14ac:dyDescent="0.55000000000000004">
      <c r="B802" s="1" t="s">
        <v>1511</v>
      </c>
      <c r="C802" s="1" t="s">
        <v>1512</v>
      </c>
      <c r="D802" s="1">
        <v>244</v>
      </c>
      <c r="E802" s="111" t="s">
        <v>1751</v>
      </c>
      <c r="F802" s="45"/>
      <c r="G802" s="5"/>
    </row>
    <row r="803" spans="2:7" x14ac:dyDescent="0.55000000000000004">
      <c r="B803" s="1" t="s">
        <v>1511</v>
      </c>
      <c r="C803" s="1" t="s">
        <v>1512</v>
      </c>
      <c r="D803" s="1">
        <v>245</v>
      </c>
      <c r="E803" s="111" t="s">
        <v>1752</v>
      </c>
      <c r="F803" s="45"/>
      <c r="G803" s="5"/>
    </row>
    <row r="804" spans="2:7" x14ac:dyDescent="0.55000000000000004">
      <c r="B804" s="1" t="s">
        <v>1511</v>
      </c>
      <c r="C804" s="1" t="s">
        <v>1512</v>
      </c>
      <c r="D804" s="1">
        <v>246</v>
      </c>
      <c r="E804" s="5" t="s">
        <v>1753</v>
      </c>
      <c r="F804" s="45"/>
      <c r="G804" s="5"/>
    </row>
    <row r="805" spans="2:7" x14ac:dyDescent="0.55000000000000004">
      <c r="B805" s="1" t="s">
        <v>1511</v>
      </c>
      <c r="C805" s="1" t="s">
        <v>1512</v>
      </c>
      <c r="D805" s="1">
        <v>247</v>
      </c>
      <c r="E805" s="5" t="s">
        <v>1754</v>
      </c>
      <c r="F805" s="45"/>
      <c r="G805" s="5"/>
    </row>
    <row r="806" spans="2:7" x14ac:dyDescent="0.55000000000000004">
      <c r="B806" s="1" t="s">
        <v>1511</v>
      </c>
      <c r="C806" s="1" t="s">
        <v>1512</v>
      </c>
      <c r="D806" s="1">
        <v>248</v>
      </c>
      <c r="E806" s="5" t="s">
        <v>1755</v>
      </c>
      <c r="F806" s="45"/>
      <c r="G806" s="5"/>
    </row>
    <row r="807" spans="2:7" x14ac:dyDescent="0.55000000000000004">
      <c r="B807" s="1" t="s">
        <v>1511</v>
      </c>
      <c r="C807" s="1" t="s">
        <v>1512</v>
      </c>
      <c r="D807" s="1">
        <v>249</v>
      </c>
      <c r="E807" s="5" t="s">
        <v>1756</v>
      </c>
      <c r="F807" s="45"/>
      <c r="G807" s="5"/>
    </row>
    <row r="808" spans="2:7" x14ac:dyDescent="0.55000000000000004">
      <c r="B808" s="1" t="s">
        <v>1511</v>
      </c>
      <c r="C808" s="1" t="s">
        <v>1512</v>
      </c>
      <c r="D808" s="1">
        <v>250</v>
      </c>
      <c r="E808" s="5" t="s">
        <v>1757</v>
      </c>
      <c r="F808" s="45"/>
      <c r="G808" s="5"/>
    </row>
    <row r="809" spans="2:7" x14ac:dyDescent="0.55000000000000004">
      <c r="B809" s="1" t="s">
        <v>1511</v>
      </c>
      <c r="C809" s="1" t="s">
        <v>1512</v>
      </c>
      <c r="D809" s="1">
        <v>251</v>
      </c>
      <c r="E809" s="5" t="s">
        <v>1758</v>
      </c>
      <c r="F809" s="45"/>
      <c r="G809" s="5"/>
    </row>
    <row r="810" spans="2:7" x14ac:dyDescent="0.55000000000000004">
      <c r="B810" s="1" t="s">
        <v>1511</v>
      </c>
      <c r="C810" s="1" t="s">
        <v>1512</v>
      </c>
      <c r="D810" s="1">
        <v>252</v>
      </c>
      <c r="E810" s="5" t="s">
        <v>1759</v>
      </c>
      <c r="F810" s="45"/>
      <c r="G810" s="5"/>
    </row>
    <row r="811" spans="2:7" x14ac:dyDescent="0.55000000000000004">
      <c r="B811" s="1" t="s">
        <v>1511</v>
      </c>
      <c r="C811" s="1" t="s">
        <v>1512</v>
      </c>
      <c r="D811" s="1">
        <v>253</v>
      </c>
      <c r="E811" s="5" t="s">
        <v>1760</v>
      </c>
      <c r="F811" s="45"/>
      <c r="G811" s="5"/>
    </row>
    <row r="812" spans="2:7" x14ac:dyDescent="0.55000000000000004">
      <c r="B812" s="1" t="s">
        <v>1511</v>
      </c>
      <c r="C812" s="1" t="s">
        <v>1512</v>
      </c>
      <c r="D812" s="1">
        <v>254</v>
      </c>
      <c r="E812" s="5" t="s">
        <v>1761</v>
      </c>
      <c r="F812" s="45"/>
      <c r="G812" s="5"/>
    </row>
    <row r="813" spans="2:7" x14ac:dyDescent="0.55000000000000004">
      <c r="B813" s="1" t="s">
        <v>1511</v>
      </c>
      <c r="C813" s="1" t="s">
        <v>1512</v>
      </c>
      <c r="D813" s="1">
        <v>255</v>
      </c>
      <c r="E813" s="5" t="s">
        <v>1762</v>
      </c>
      <c r="F813" s="45"/>
      <c r="G813" s="5"/>
    </row>
    <row r="814" spans="2:7" x14ac:dyDescent="0.55000000000000004">
      <c r="B814" s="1" t="s">
        <v>1511</v>
      </c>
      <c r="C814" s="1" t="s">
        <v>1512</v>
      </c>
      <c r="D814" s="1">
        <v>256</v>
      </c>
      <c r="E814" s="5" t="s">
        <v>1763</v>
      </c>
      <c r="F814" s="45"/>
      <c r="G814" s="5"/>
    </row>
    <row r="815" spans="2:7" x14ac:dyDescent="0.55000000000000004">
      <c r="B815" s="1" t="s">
        <v>1511</v>
      </c>
      <c r="C815" s="1" t="s">
        <v>1512</v>
      </c>
      <c r="D815" s="1">
        <v>257</v>
      </c>
      <c r="E815" s="5" t="s">
        <v>1764</v>
      </c>
      <c r="F815" s="45"/>
      <c r="G815" s="5"/>
    </row>
    <row r="816" spans="2:7" x14ac:dyDescent="0.55000000000000004">
      <c r="B816" s="1" t="s">
        <v>1511</v>
      </c>
      <c r="C816" s="1" t="s">
        <v>1512</v>
      </c>
      <c r="D816" s="1">
        <v>258</v>
      </c>
      <c r="E816" s="5" t="s">
        <v>1765</v>
      </c>
      <c r="F816" s="45"/>
      <c r="G816" s="5"/>
    </row>
    <row r="817" spans="2:7" x14ac:dyDescent="0.55000000000000004">
      <c r="B817" s="1" t="s">
        <v>1511</v>
      </c>
      <c r="C817" s="1" t="s">
        <v>1512</v>
      </c>
      <c r="D817" s="1">
        <v>259</v>
      </c>
      <c r="E817" s="5" t="s">
        <v>1766</v>
      </c>
      <c r="F817" s="45"/>
      <c r="G817" s="5"/>
    </row>
    <row r="818" spans="2:7" x14ac:dyDescent="0.55000000000000004">
      <c r="B818" s="1" t="s">
        <v>1511</v>
      </c>
      <c r="C818" s="1" t="s">
        <v>1512</v>
      </c>
      <c r="D818" s="1">
        <v>260</v>
      </c>
      <c r="E818" s="5" t="s">
        <v>1767</v>
      </c>
      <c r="F818" s="45"/>
      <c r="G818" s="5"/>
    </row>
    <row r="819" spans="2:7" x14ac:dyDescent="0.55000000000000004">
      <c r="B819" s="1" t="s">
        <v>1511</v>
      </c>
      <c r="C819" s="1" t="s">
        <v>1512</v>
      </c>
      <c r="D819" s="1">
        <v>261</v>
      </c>
      <c r="E819" s="5" t="s">
        <v>1768</v>
      </c>
      <c r="F819" s="45"/>
      <c r="G819" s="5"/>
    </row>
    <row r="820" spans="2:7" x14ac:dyDescent="0.55000000000000004">
      <c r="B820" s="1" t="s">
        <v>1511</v>
      </c>
      <c r="C820" s="1" t="s">
        <v>1512</v>
      </c>
      <c r="D820" s="1">
        <v>262</v>
      </c>
      <c r="E820" s="5" t="s">
        <v>1769</v>
      </c>
      <c r="F820" s="45" t="s">
        <v>6356</v>
      </c>
      <c r="G820" s="5"/>
    </row>
    <row r="821" spans="2:7" x14ac:dyDescent="0.55000000000000004">
      <c r="B821" s="1" t="s">
        <v>1511</v>
      </c>
      <c r="C821" s="1" t="s">
        <v>1512</v>
      </c>
      <c r="D821" s="1">
        <v>263</v>
      </c>
      <c r="E821" s="5" t="s">
        <v>1770</v>
      </c>
      <c r="F821" s="45" t="s">
        <v>6356</v>
      </c>
      <c r="G821" s="5"/>
    </row>
    <row r="822" spans="2:7" x14ac:dyDescent="0.55000000000000004">
      <c r="B822" s="1" t="s">
        <v>1511</v>
      </c>
      <c r="C822" s="1" t="s">
        <v>1512</v>
      </c>
      <c r="D822" s="1">
        <v>264</v>
      </c>
      <c r="E822" s="5" t="s">
        <v>1771</v>
      </c>
      <c r="F822" s="45"/>
      <c r="G822" s="5"/>
    </row>
    <row r="823" spans="2:7" x14ac:dyDescent="0.55000000000000004">
      <c r="B823" s="1" t="s">
        <v>1511</v>
      </c>
      <c r="C823" s="1" t="s">
        <v>1512</v>
      </c>
      <c r="D823" s="1">
        <v>265</v>
      </c>
      <c r="E823" s="5" t="s">
        <v>1772</v>
      </c>
      <c r="F823" s="45"/>
      <c r="G823" s="5"/>
    </row>
    <row r="824" spans="2:7" x14ac:dyDescent="0.55000000000000004">
      <c r="B824" s="1" t="s">
        <v>1511</v>
      </c>
      <c r="C824" s="1" t="s">
        <v>1512</v>
      </c>
      <c r="D824" s="1">
        <v>266</v>
      </c>
      <c r="E824" s="5" t="s">
        <v>1773</v>
      </c>
      <c r="F824" s="45"/>
      <c r="G824" s="5"/>
    </row>
    <row r="825" spans="2:7" x14ac:dyDescent="0.55000000000000004">
      <c r="B825" s="1" t="s">
        <v>1511</v>
      </c>
      <c r="C825" s="1" t="s">
        <v>1512</v>
      </c>
      <c r="D825" s="1">
        <v>267</v>
      </c>
      <c r="E825" s="5" t="s">
        <v>1774</v>
      </c>
      <c r="F825" s="45" t="s">
        <v>6356</v>
      </c>
      <c r="G825" s="5"/>
    </row>
    <row r="826" spans="2:7" x14ac:dyDescent="0.55000000000000004">
      <c r="B826" s="1" t="s">
        <v>1511</v>
      </c>
      <c r="C826" s="1" t="s">
        <v>1512</v>
      </c>
      <c r="D826" s="1">
        <v>268</v>
      </c>
      <c r="E826" s="5" t="s">
        <v>1775</v>
      </c>
      <c r="F826" s="45" t="s">
        <v>6356</v>
      </c>
      <c r="G826" s="5"/>
    </row>
    <row r="827" spans="2:7" x14ac:dyDescent="0.55000000000000004">
      <c r="B827" s="1" t="s">
        <v>1511</v>
      </c>
      <c r="C827" s="1" t="s">
        <v>1512</v>
      </c>
      <c r="D827" s="1">
        <v>269</v>
      </c>
      <c r="E827" s="5" t="s">
        <v>1776</v>
      </c>
      <c r="F827" s="45" t="s">
        <v>6356</v>
      </c>
      <c r="G827" s="5"/>
    </row>
    <row r="828" spans="2:7" x14ac:dyDescent="0.55000000000000004">
      <c r="B828" s="1" t="s">
        <v>1511</v>
      </c>
      <c r="C828" s="1" t="s">
        <v>1512</v>
      </c>
      <c r="D828" s="1">
        <v>270</v>
      </c>
      <c r="E828" s="5" t="s">
        <v>1777</v>
      </c>
      <c r="F828" s="45" t="s">
        <v>6356</v>
      </c>
      <c r="G828" s="5"/>
    </row>
    <row r="829" spans="2:7" x14ac:dyDescent="0.55000000000000004">
      <c r="B829" s="1" t="s">
        <v>1511</v>
      </c>
      <c r="C829" s="1" t="s">
        <v>1512</v>
      </c>
      <c r="D829" s="1">
        <v>271</v>
      </c>
      <c r="E829" s="5" t="s">
        <v>1778</v>
      </c>
      <c r="F829" s="45" t="s">
        <v>6356</v>
      </c>
      <c r="G829" s="5"/>
    </row>
    <row r="830" spans="2:7" x14ac:dyDescent="0.55000000000000004">
      <c r="B830" s="1" t="s">
        <v>1511</v>
      </c>
      <c r="C830" s="1" t="s">
        <v>1512</v>
      </c>
      <c r="D830" s="1">
        <v>272</v>
      </c>
      <c r="E830" s="5" t="s">
        <v>1779</v>
      </c>
      <c r="F830" s="45"/>
      <c r="G830" s="5"/>
    </row>
    <row r="831" spans="2:7" x14ac:dyDescent="0.55000000000000004">
      <c r="B831" s="1" t="s">
        <v>1511</v>
      </c>
      <c r="C831" s="1" t="s">
        <v>1512</v>
      </c>
      <c r="D831" s="1">
        <v>273</v>
      </c>
      <c r="E831" s="5" t="s">
        <v>1780</v>
      </c>
      <c r="F831" s="45"/>
      <c r="G831" s="5"/>
    </row>
    <row r="832" spans="2:7" x14ac:dyDescent="0.55000000000000004">
      <c r="B832" s="1" t="s">
        <v>1511</v>
      </c>
      <c r="C832" s="1" t="s">
        <v>1512</v>
      </c>
      <c r="D832" s="1">
        <v>274</v>
      </c>
      <c r="E832" s="5" t="s">
        <v>1781</v>
      </c>
      <c r="F832" s="45"/>
      <c r="G832" s="5"/>
    </row>
    <row r="833" spans="2:7" x14ac:dyDescent="0.55000000000000004">
      <c r="B833" s="1" t="s">
        <v>1511</v>
      </c>
      <c r="C833" s="1" t="s">
        <v>1512</v>
      </c>
      <c r="D833" s="1">
        <v>275</v>
      </c>
      <c r="E833" s="5" t="s">
        <v>1782</v>
      </c>
      <c r="F833" s="45"/>
      <c r="G833" s="5"/>
    </row>
    <row r="834" spans="2:7" x14ac:dyDescent="0.55000000000000004">
      <c r="B834" s="1" t="s">
        <v>1511</v>
      </c>
      <c r="C834" s="1" t="s">
        <v>1512</v>
      </c>
      <c r="D834" s="1">
        <v>276</v>
      </c>
      <c r="E834" s="5" t="s">
        <v>1783</v>
      </c>
      <c r="F834" s="45"/>
      <c r="G834" s="5"/>
    </row>
    <row r="835" spans="2:7" x14ac:dyDescent="0.55000000000000004">
      <c r="B835" s="1" t="s">
        <v>1511</v>
      </c>
      <c r="C835" s="1" t="s">
        <v>1512</v>
      </c>
      <c r="D835" s="1">
        <v>277</v>
      </c>
      <c r="E835" s="5" t="s">
        <v>1784</v>
      </c>
      <c r="F835" s="45" t="s">
        <v>6356</v>
      </c>
      <c r="G835" s="5"/>
    </row>
    <row r="836" spans="2:7" x14ac:dyDescent="0.55000000000000004">
      <c r="B836" s="1" t="s">
        <v>1511</v>
      </c>
      <c r="C836" s="1" t="s">
        <v>1512</v>
      </c>
      <c r="D836" s="1">
        <v>278</v>
      </c>
      <c r="E836" s="5" t="s">
        <v>1785</v>
      </c>
      <c r="F836" s="45" t="s">
        <v>6356</v>
      </c>
      <c r="G836" s="5"/>
    </row>
    <row r="837" spans="2:7" x14ac:dyDescent="0.55000000000000004">
      <c r="B837" s="1" t="s">
        <v>1511</v>
      </c>
      <c r="C837" s="1" t="s">
        <v>1512</v>
      </c>
      <c r="D837" s="1">
        <v>279</v>
      </c>
      <c r="E837" s="5" t="s">
        <v>1786</v>
      </c>
      <c r="F837" s="45" t="s">
        <v>6356</v>
      </c>
      <c r="G837" s="5"/>
    </row>
    <row r="838" spans="2:7" x14ac:dyDescent="0.55000000000000004">
      <c r="B838" s="1" t="s">
        <v>1511</v>
      </c>
      <c r="C838" s="1" t="s">
        <v>1512</v>
      </c>
      <c r="D838" s="1">
        <v>280</v>
      </c>
      <c r="E838" s="5" t="s">
        <v>1787</v>
      </c>
      <c r="F838" s="45" t="s">
        <v>6356</v>
      </c>
      <c r="G838" s="5"/>
    </row>
    <row r="839" spans="2:7" x14ac:dyDescent="0.55000000000000004">
      <c r="B839" s="1" t="s">
        <v>1511</v>
      </c>
      <c r="C839" s="1" t="s">
        <v>1512</v>
      </c>
      <c r="D839" s="1">
        <v>281</v>
      </c>
      <c r="E839" s="5" t="s">
        <v>1788</v>
      </c>
      <c r="F839" s="45" t="s">
        <v>6356</v>
      </c>
      <c r="G839" s="5"/>
    </row>
    <row r="840" spans="2:7" x14ac:dyDescent="0.55000000000000004">
      <c r="B840" s="1" t="s">
        <v>1511</v>
      </c>
      <c r="C840" s="1" t="s">
        <v>1512</v>
      </c>
      <c r="D840" s="1">
        <v>282</v>
      </c>
      <c r="E840" s="5" t="s">
        <v>1789</v>
      </c>
      <c r="F840" s="45" t="s">
        <v>6356</v>
      </c>
      <c r="G840" s="5"/>
    </row>
    <row r="841" spans="2:7" x14ac:dyDescent="0.55000000000000004">
      <c r="B841" s="1" t="s">
        <v>1511</v>
      </c>
      <c r="C841" s="1" t="s">
        <v>1512</v>
      </c>
      <c r="D841" s="1">
        <v>283</v>
      </c>
      <c r="E841" s="5" t="s">
        <v>1790</v>
      </c>
      <c r="F841" s="45" t="s">
        <v>6356</v>
      </c>
      <c r="G841" s="5"/>
    </row>
    <row r="842" spans="2:7" x14ac:dyDescent="0.55000000000000004">
      <c r="B842" s="1" t="s">
        <v>1511</v>
      </c>
      <c r="C842" s="1" t="s">
        <v>1512</v>
      </c>
      <c r="D842" s="1">
        <v>284</v>
      </c>
      <c r="E842" s="5" t="s">
        <v>1791</v>
      </c>
      <c r="F842" s="45" t="s">
        <v>6356</v>
      </c>
      <c r="G842" s="5"/>
    </row>
    <row r="843" spans="2:7" x14ac:dyDescent="0.55000000000000004">
      <c r="B843" s="1" t="s">
        <v>1511</v>
      </c>
      <c r="C843" s="1" t="s">
        <v>1512</v>
      </c>
      <c r="D843" s="1">
        <v>285</v>
      </c>
      <c r="E843" s="5" t="s">
        <v>1792</v>
      </c>
      <c r="F843" s="45" t="s">
        <v>6356</v>
      </c>
      <c r="G843" s="5"/>
    </row>
    <row r="844" spans="2:7" x14ac:dyDescent="0.55000000000000004">
      <c r="B844" s="1" t="s">
        <v>1511</v>
      </c>
      <c r="C844" s="1" t="s">
        <v>1512</v>
      </c>
      <c r="D844" s="1">
        <v>286</v>
      </c>
      <c r="E844" s="5" t="s">
        <v>1793</v>
      </c>
      <c r="F844" s="45" t="s">
        <v>6356</v>
      </c>
      <c r="G844" s="5"/>
    </row>
    <row r="845" spans="2:7" x14ac:dyDescent="0.55000000000000004">
      <c r="B845" s="1" t="s">
        <v>1511</v>
      </c>
      <c r="C845" s="1" t="s">
        <v>1512</v>
      </c>
      <c r="D845" s="1">
        <v>287</v>
      </c>
      <c r="E845" s="5" t="s">
        <v>1794</v>
      </c>
      <c r="F845" s="45" t="s">
        <v>6356</v>
      </c>
      <c r="G845" s="5"/>
    </row>
    <row r="846" spans="2:7" x14ac:dyDescent="0.55000000000000004">
      <c r="B846" s="1" t="s">
        <v>1511</v>
      </c>
      <c r="C846" s="1" t="s">
        <v>1512</v>
      </c>
      <c r="D846" s="1">
        <v>288</v>
      </c>
      <c r="E846" s="5" t="s">
        <v>1795</v>
      </c>
      <c r="F846" s="45" t="s">
        <v>6356</v>
      </c>
      <c r="G846" s="5"/>
    </row>
    <row r="847" spans="2:7" x14ac:dyDescent="0.55000000000000004">
      <c r="B847" s="1" t="s">
        <v>1511</v>
      </c>
      <c r="C847" s="1" t="s">
        <v>1512</v>
      </c>
      <c r="D847" s="1">
        <v>289</v>
      </c>
      <c r="E847" s="5" t="s">
        <v>1796</v>
      </c>
      <c r="F847" s="45" t="s">
        <v>6356</v>
      </c>
      <c r="G847" s="5"/>
    </row>
    <row r="848" spans="2:7" x14ac:dyDescent="0.55000000000000004">
      <c r="B848" s="1" t="s">
        <v>1511</v>
      </c>
      <c r="C848" s="1" t="s">
        <v>1512</v>
      </c>
      <c r="D848" s="1">
        <v>290</v>
      </c>
      <c r="E848" s="5" t="s">
        <v>1797</v>
      </c>
      <c r="F848" s="45" t="s">
        <v>6356</v>
      </c>
      <c r="G848" s="5"/>
    </row>
    <row r="849" spans="2:7" x14ac:dyDescent="0.55000000000000004">
      <c r="B849" s="1" t="s">
        <v>1511</v>
      </c>
      <c r="C849" s="1" t="s">
        <v>1512</v>
      </c>
      <c r="D849" s="1">
        <v>291</v>
      </c>
      <c r="E849" s="5" t="s">
        <v>1798</v>
      </c>
      <c r="F849" s="45" t="s">
        <v>6356</v>
      </c>
      <c r="G849" s="5"/>
    </row>
    <row r="850" spans="2:7" x14ac:dyDescent="0.55000000000000004">
      <c r="B850" s="1" t="s">
        <v>1511</v>
      </c>
      <c r="C850" s="1" t="s">
        <v>1512</v>
      </c>
      <c r="D850" s="1">
        <v>292</v>
      </c>
      <c r="E850" s="5" t="s">
        <v>1799</v>
      </c>
      <c r="F850" s="45" t="s">
        <v>6356</v>
      </c>
      <c r="G850" s="5"/>
    </row>
    <row r="851" spans="2:7" x14ac:dyDescent="0.55000000000000004">
      <c r="B851" s="1" t="s">
        <v>1511</v>
      </c>
      <c r="C851" s="1" t="s">
        <v>1512</v>
      </c>
      <c r="D851" s="1">
        <v>293</v>
      </c>
      <c r="E851" s="5" t="s">
        <v>1800</v>
      </c>
      <c r="F851" s="45" t="s">
        <v>6356</v>
      </c>
      <c r="G851" s="5"/>
    </row>
    <row r="852" spans="2:7" x14ac:dyDescent="0.55000000000000004">
      <c r="B852" s="1" t="s">
        <v>1511</v>
      </c>
      <c r="C852" s="1" t="s">
        <v>1512</v>
      </c>
      <c r="D852" s="1">
        <v>294</v>
      </c>
      <c r="E852" s="5" t="s">
        <v>1801</v>
      </c>
      <c r="F852" s="45" t="s">
        <v>6356</v>
      </c>
      <c r="G852" s="5"/>
    </row>
    <row r="853" spans="2:7" x14ac:dyDescent="0.55000000000000004">
      <c r="B853" s="1" t="s">
        <v>1511</v>
      </c>
      <c r="C853" s="1" t="s">
        <v>1512</v>
      </c>
      <c r="D853" s="1">
        <v>295</v>
      </c>
      <c r="E853" s="5" t="s">
        <v>1802</v>
      </c>
      <c r="F853" s="45" t="s">
        <v>6356</v>
      </c>
      <c r="G853" s="5"/>
    </row>
    <row r="854" spans="2:7" x14ac:dyDescent="0.55000000000000004">
      <c r="B854" s="1" t="s">
        <v>1511</v>
      </c>
      <c r="C854" s="1" t="s">
        <v>1512</v>
      </c>
      <c r="D854" s="1">
        <v>296</v>
      </c>
      <c r="E854" s="5" t="s">
        <v>1803</v>
      </c>
      <c r="F854" s="45" t="s">
        <v>6356</v>
      </c>
      <c r="G854" s="5"/>
    </row>
    <row r="855" spans="2:7" x14ac:dyDescent="0.55000000000000004">
      <c r="B855" s="1" t="s">
        <v>1511</v>
      </c>
      <c r="C855" s="1" t="s">
        <v>1512</v>
      </c>
      <c r="D855" s="1">
        <v>297</v>
      </c>
      <c r="E855" s="5" t="s">
        <v>1804</v>
      </c>
      <c r="F855" s="45" t="s">
        <v>6356</v>
      </c>
      <c r="G855" s="5"/>
    </row>
    <row r="856" spans="2:7" x14ac:dyDescent="0.55000000000000004">
      <c r="B856" s="1" t="s">
        <v>1511</v>
      </c>
      <c r="C856" s="1" t="s">
        <v>1512</v>
      </c>
      <c r="D856" s="1">
        <v>298</v>
      </c>
      <c r="E856" s="5" t="s">
        <v>1805</v>
      </c>
      <c r="F856" s="45" t="s">
        <v>6356</v>
      </c>
      <c r="G856" s="5"/>
    </row>
    <row r="857" spans="2:7" x14ac:dyDescent="0.55000000000000004">
      <c r="B857" s="1" t="s">
        <v>1511</v>
      </c>
      <c r="C857" s="1" t="s">
        <v>1512</v>
      </c>
      <c r="D857" s="1">
        <v>299</v>
      </c>
      <c r="E857" s="111" t="s">
        <v>1806</v>
      </c>
      <c r="F857" s="45"/>
      <c r="G857" s="5"/>
    </row>
    <row r="858" spans="2:7" x14ac:dyDescent="0.55000000000000004">
      <c r="B858" s="1" t="s">
        <v>1511</v>
      </c>
      <c r="C858" s="1" t="s">
        <v>1512</v>
      </c>
      <c r="D858" s="1">
        <v>300</v>
      </c>
      <c r="E858" s="5" t="s">
        <v>1807</v>
      </c>
      <c r="F858" s="45" t="s">
        <v>6356</v>
      </c>
      <c r="G858" s="5"/>
    </row>
    <row r="859" spans="2:7" x14ac:dyDescent="0.55000000000000004">
      <c r="B859" s="1" t="s">
        <v>1511</v>
      </c>
      <c r="C859" s="1" t="s">
        <v>1512</v>
      </c>
      <c r="D859" s="1">
        <v>301</v>
      </c>
      <c r="E859" s="5" t="s">
        <v>1808</v>
      </c>
      <c r="F859" s="45" t="s">
        <v>6356</v>
      </c>
      <c r="G859" s="5"/>
    </row>
    <row r="860" spans="2:7" x14ac:dyDescent="0.55000000000000004">
      <c r="B860" s="1" t="s">
        <v>1511</v>
      </c>
      <c r="C860" s="1" t="s">
        <v>1512</v>
      </c>
      <c r="D860" s="1">
        <v>302</v>
      </c>
      <c r="E860" s="5" t="s">
        <v>1809</v>
      </c>
      <c r="F860" s="45" t="s">
        <v>6356</v>
      </c>
      <c r="G860" s="5"/>
    </row>
    <row r="861" spans="2:7" x14ac:dyDescent="0.55000000000000004">
      <c r="B861" s="1" t="s">
        <v>1511</v>
      </c>
      <c r="C861" s="1" t="s">
        <v>1512</v>
      </c>
      <c r="D861" s="1">
        <v>303</v>
      </c>
      <c r="E861" s="5" t="s">
        <v>1810</v>
      </c>
      <c r="F861" s="45" t="s">
        <v>6356</v>
      </c>
      <c r="G861" s="5"/>
    </row>
    <row r="862" spans="2:7" x14ac:dyDescent="0.55000000000000004">
      <c r="B862" s="1" t="s">
        <v>1511</v>
      </c>
      <c r="C862" s="1" t="s">
        <v>1512</v>
      </c>
      <c r="D862" s="1">
        <v>304</v>
      </c>
      <c r="E862" s="5" t="s">
        <v>1811</v>
      </c>
      <c r="F862" s="45" t="s">
        <v>6356</v>
      </c>
      <c r="G862" s="5"/>
    </row>
    <row r="863" spans="2:7" x14ac:dyDescent="0.55000000000000004">
      <c r="B863" s="1" t="s">
        <v>1511</v>
      </c>
      <c r="C863" s="1" t="s">
        <v>1512</v>
      </c>
      <c r="D863" s="1">
        <v>305</v>
      </c>
      <c r="E863" s="5" t="s">
        <v>1812</v>
      </c>
      <c r="F863" s="45"/>
      <c r="G863" s="5"/>
    </row>
    <row r="864" spans="2:7" x14ac:dyDescent="0.55000000000000004">
      <c r="B864" s="1" t="s">
        <v>1511</v>
      </c>
      <c r="C864" s="1" t="s">
        <v>1512</v>
      </c>
      <c r="D864" s="1">
        <v>306</v>
      </c>
      <c r="E864" s="5" t="s">
        <v>1813</v>
      </c>
      <c r="F864" s="45"/>
      <c r="G864" s="5"/>
    </row>
    <row r="865" spans="2:7" x14ac:dyDescent="0.55000000000000004">
      <c r="B865" s="1" t="s">
        <v>1511</v>
      </c>
      <c r="C865" s="1" t="s">
        <v>1512</v>
      </c>
      <c r="D865" s="1">
        <v>307</v>
      </c>
      <c r="E865" s="5" t="s">
        <v>1814</v>
      </c>
      <c r="F865" s="45"/>
      <c r="G865" s="5"/>
    </row>
    <row r="866" spans="2:7" x14ac:dyDescent="0.55000000000000004">
      <c r="B866" s="1" t="s">
        <v>1511</v>
      </c>
      <c r="C866" s="1" t="s">
        <v>1512</v>
      </c>
      <c r="D866" s="1">
        <v>308</v>
      </c>
      <c r="E866" s="5" t="s">
        <v>1815</v>
      </c>
      <c r="F866" s="45"/>
      <c r="G866" s="5"/>
    </row>
    <row r="867" spans="2:7" x14ac:dyDescent="0.55000000000000004">
      <c r="B867" s="1" t="s">
        <v>1511</v>
      </c>
      <c r="C867" s="1" t="s">
        <v>1512</v>
      </c>
      <c r="D867" s="1">
        <v>309</v>
      </c>
      <c r="E867" s="5" t="s">
        <v>1816</v>
      </c>
      <c r="F867" s="45"/>
      <c r="G867" s="5"/>
    </row>
    <row r="868" spans="2:7" x14ac:dyDescent="0.55000000000000004">
      <c r="B868" s="1" t="s">
        <v>1511</v>
      </c>
      <c r="C868" s="1" t="s">
        <v>1512</v>
      </c>
      <c r="D868" s="1">
        <v>310</v>
      </c>
      <c r="E868" s="5" t="s">
        <v>1817</v>
      </c>
      <c r="F868" s="45"/>
      <c r="G868" s="5"/>
    </row>
    <row r="869" spans="2:7" x14ac:dyDescent="0.55000000000000004">
      <c r="B869" s="1" t="s">
        <v>1511</v>
      </c>
      <c r="C869" s="1" t="s">
        <v>1512</v>
      </c>
      <c r="D869" s="1">
        <v>311</v>
      </c>
      <c r="E869" s="5" t="s">
        <v>1818</v>
      </c>
      <c r="F869" s="45"/>
      <c r="G869" s="5"/>
    </row>
    <row r="870" spans="2:7" x14ac:dyDescent="0.55000000000000004">
      <c r="B870" s="1" t="s">
        <v>1511</v>
      </c>
      <c r="C870" s="1" t="s">
        <v>1512</v>
      </c>
      <c r="D870" s="1">
        <v>312</v>
      </c>
      <c r="E870" s="5" t="s">
        <v>1819</v>
      </c>
      <c r="F870" s="45"/>
      <c r="G870" s="5"/>
    </row>
    <row r="871" spans="2:7" x14ac:dyDescent="0.55000000000000004">
      <c r="B871" s="1" t="s">
        <v>1511</v>
      </c>
      <c r="C871" s="1" t="s">
        <v>1512</v>
      </c>
      <c r="D871" s="1">
        <v>313</v>
      </c>
      <c r="E871" s="5" t="s">
        <v>1820</v>
      </c>
      <c r="F871" s="45"/>
      <c r="G871" s="5"/>
    </row>
    <row r="872" spans="2:7" x14ac:dyDescent="0.55000000000000004">
      <c r="B872" s="1" t="s">
        <v>1511</v>
      </c>
      <c r="C872" s="1" t="s">
        <v>1512</v>
      </c>
      <c r="D872" s="1">
        <v>314</v>
      </c>
      <c r="E872" s="5" t="s">
        <v>1821</v>
      </c>
      <c r="F872" s="45"/>
      <c r="G872" s="5"/>
    </row>
    <row r="873" spans="2:7" x14ac:dyDescent="0.55000000000000004">
      <c r="B873" s="1" t="s">
        <v>1511</v>
      </c>
      <c r="C873" s="1" t="s">
        <v>1512</v>
      </c>
      <c r="D873" s="1">
        <v>315</v>
      </c>
      <c r="E873" s="5" t="s">
        <v>1822</v>
      </c>
      <c r="F873" s="45" t="s">
        <v>6356</v>
      </c>
      <c r="G873" s="5"/>
    </row>
    <row r="874" spans="2:7" x14ac:dyDescent="0.55000000000000004">
      <c r="B874" s="1" t="s">
        <v>1511</v>
      </c>
      <c r="C874" s="1" t="s">
        <v>1512</v>
      </c>
      <c r="D874" s="1">
        <v>316</v>
      </c>
      <c r="E874" s="5" t="s">
        <v>1823</v>
      </c>
      <c r="F874" s="45" t="s">
        <v>6356</v>
      </c>
      <c r="G874" s="5"/>
    </row>
    <row r="875" spans="2:7" x14ac:dyDescent="0.55000000000000004">
      <c r="B875" s="1" t="s">
        <v>1511</v>
      </c>
      <c r="C875" s="1" t="s">
        <v>1512</v>
      </c>
      <c r="D875" s="1">
        <v>317</v>
      </c>
      <c r="E875" s="5" t="s">
        <v>1824</v>
      </c>
      <c r="F875" s="45" t="s">
        <v>6356</v>
      </c>
      <c r="G875" s="5"/>
    </row>
    <row r="876" spans="2:7" x14ac:dyDescent="0.55000000000000004">
      <c r="B876" s="1" t="s">
        <v>1511</v>
      </c>
      <c r="C876" s="1" t="s">
        <v>1512</v>
      </c>
      <c r="D876" s="1">
        <v>318</v>
      </c>
      <c r="E876" s="5" t="s">
        <v>1825</v>
      </c>
      <c r="F876" s="45" t="s">
        <v>6356</v>
      </c>
      <c r="G876" s="5"/>
    </row>
    <row r="877" spans="2:7" x14ac:dyDescent="0.55000000000000004">
      <c r="B877" s="1" t="s">
        <v>1511</v>
      </c>
      <c r="C877" s="1" t="s">
        <v>1512</v>
      </c>
      <c r="D877" s="1">
        <v>319</v>
      </c>
      <c r="E877" s="5" t="s">
        <v>1826</v>
      </c>
      <c r="F877" s="45" t="s">
        <v>6356</v>
      </c>
      <c r="G877" s="5"/>
    </row>
    <row r="878" spans="2:7" x14ac:dyDescent="0.55000000000000004">
      <c r="B878" s="1" t="s">
        <v>1511</v>
      </c>
      <c r="C878" s="1" t="s">
        <v>1512</v>
      </c>
      <c r="D878" s="1">
        <v>320</v>
      </c>
      <c r="E878" s="5" t="s">
        <v>1827</v>
      </c>
      <c r="F878" s="45" t="s">
        <v>6356</v>
      </c>
      <c r="G878" s="5"/>
    </row>
    <row r="879" spans="2:7" x14ac:dyDescent="0.55000000000000004">
      <c r="B879" s="1" t="s">
        <v>1511</v>
      </c>
      <c r="C879" s="1" t="s">
        <v>1512</v>
      </c>
      <c r="D879" s="1">
        <v>321</v>
      </c>
      <c r="E879" s="5" t="s">
        <v>1828</v>
      </c>
      <c r="F879" s="45"/>
      <c r="G879" s="5"/>
    </row>
    <row r="880" spans="2:7" x14ac:dyDescent="0.55000000000000004">
      <c r="B880" s="1" t="s">
        <v>1511</v>
      </c>
      <c r="C880" s="1" t="s">
        <v>1512</v>
      </c>
      <c r="D880" s="1">
        <v>322</v>
      </c>
      <c r="E880" s="5" t="s">
        <v>1829</v>
      </c>
      <c r="F880" s="45"/>
      <c r="G880" s="5"/>
    </row>
    <row r="881" spans="2:7" x14ac:dyDescent="0.55000000000000004">
      <c r="B881" s="1" t="s">
        <v>1511</v>
      </c>
      <c r="C881" s="1" t="s">
        <v>1512</v>
      </c>
      <c r="D881" s="1">
        <v>323</v>
      </c>
      <c r="E881" s="5" t="s">
        <v>1830</v>
      </c>
      <c r="F881" s="45"/>
      <c r="G881" s="5"/>
    </row>
    <row r="882" spans="2:7" x14ac:dyDescent="0.55000000000000004">
      <c r="B882" s="1" t="s">
        <v>1511</v>
      </c>
      <c r="C882" s="1" t="s">
        <v>1512</v>
      </c>
      <c r="D882" s="1">
        <v>324</v>
      </c>
      <c r="E882" s="5" t="s">
        <v>1831</v>
      </c>
      <c r="F882" s="45"/>
      <c r="G882" s="5"/>
    </row>
    <row r="883" spans="2:7" x14ac:dyDescent="0.55000000000000004">
      <c r="B883" s="1" t="s">
        <v>1511</v>
      </c>
      <c r="C883" s="1" t="s">
        <v>1512</v>
      </c>
      <c r="D883" s="1">
        <v>325</v>
      </c>
      <c r="E883" s="5" t="s">
        <v>1832</v>
      </c>
      <c r="F883" s="45"/>
      <c r="G883" s="5"/>
    </row>
    <row r="884" spans="2:7" x14ac:dyDescent="0.55000000000000004">
      <c r="B884" s="1" t="s">
        <v>1511</v>
      </c>
      <c r="C884" s="1" t="s">
        <v>1512</v>
      </c>
      <c r="D884" s="1">
        <v>326</v>
      </c>
      <c r="E884" s="5" t="s">
        <v>1833</v>
      </c>
      <c r="F884" s="45"/>
      <c r="G884" s="5"/>
    </row>
    <row r="885" spans="2:7" x14ac:dyDescent="0.55000000000000004">
      <c r="B885" s="1" t="s">
        <v>1511</v>
      </c>
      <c r="C885" s="1" t="s">
        <v>1512</v>
      </c>
      <c r="D885" s="1">
        <v>327</v>
      </c>
      <c r="E885" s="5" t="s">
        <v>1834</v>
      </c>
      <c r="F885" s="45"/>
      <c r="G885" s="5"/>
    </row>
    <row r="886" spans="2:7" x14ac:dyDescent="0.55000000000000004">
      <c r="B886" s="1" t="s">
        <v>1511</v>
      </c>
      <c r="C886" s="1" t="s">
        <v>1512</v>
      </c>
      <c r="D886" s="1">
        <v>328</v>
      </c>
      <c r="E886" s="5" t="s">
        <v>1835</v>
      </c>
      <c r="F886" s="45" t="s">
        <v>6356</v>
      </c>
      <c r="G886" s="5"/>
    </row>
    <row r="887" spans="2:7" x14ac:dyDescent="0.55000000000000004">
      <c r="B887" s="1" t="s">
        <v>1511</v>
      </c>
      <c r="C887" s="1" t="s">
        <v>1512</v>
      </c>
      <c r="D887" s="1">
        <v>329</v>
      </c>
      <c r="E887" s="5" t="s">
        <v>1836</v>
      </c>
      <c r="F887" s="45"/>
      <c r="G887" s="5"/>
    </row>
    <row r="888" spans="2:7" x14ac:dyDescent="0.55000000000000004">
      <c r="B888" s="1" t="s">
        <v>1511</v>
      </c>
      <c r="C888" s="1" t="s">
        <v>1512</v>
      </c>
      <c r="D888" s="1">
        <v>330</v>
      </c>
      <c r="E888" s="5" t="s">
        <v>1837</v>
      </c>
      <c r="F888" s="45" t="s">
        <v>6356</v>
      </c>
      <c r="G888" s="5"/>
    </row>
    <row r="889" spans="2:7" x14ac:dyDescent="0.55000000000000004">
      <c r="B889" s="1" t="s">
        <v>1511</v>
      </c>
      <c r="C889" s="1" t="s">
        <v>1512</v>
      </c>
      <c r="D889" s="1">
        <v>331</v>
      </c>
      <c r="E889" s="5" t="s">
        <v>1838</v>
      </c>
      <c r="F889" s="45" t="s">
        <v>6356</v>
      </c>
      <c r="G889" s="5"/>
    </row>
    <row r="890" spans="2:7" x14ac:dyDescent="0.55000000000000004">
      <c r="B890" s="1" t="s">
        <v>1511</v>
      </c>
      <c r="C890" s="1" t="s">
        <v>1512</v>
      </c>
      <c r="D890" s="1">
        <v>332</v>
      </c>
      <c r="E890" s="5" t="s">
        <v>1839</v>
      </c>
      <c r="F890" s="45" t="s">
        <v>6356</v>
      </c>
      <c r="G890" s="5"/>
    </row>
    <row r="891" spans="2:7" x14ac:dyDescent="0.55000000000000004">
      <c r="B891" s="1" t="s">
        <v>1511</v>
      </c>
      <c r="C891" s="1" t="s">
        <v>1512</v>
      </c>
      <c r="D891" s="1">
        <v>333</v>
      </c>
      <c r="E891" s="5" t="s">
        <v>1840</v>
      </c>
      <c r="F891" s="45" t="s">
        <v>6356</v>
      </c>
      <c r="G891" s="5"/>
    </row>
    <row r="892" spans="2:7" x14ac:dyDescent="0.55000000000000004">
      <c r="B892" s="1" t="s">
        <v>1511</v>
      </c>
      <c r="C892" s="1" t="s">
        <v>1512</v>
      </c>
      <c r="D892" s="1">
        <v>334</v>
      </c>
      <c r="E892" s="5" t="s">
        <v>1841</v>
      </c>
      <c r="F892" s="45" t="s">
        <v>6356</v>
      </c>
      <c r="G892" s="5"/>
    </row>
    <row r="893" spans="2:7" x14ac:dyDescent="0.55000000000000004">
      <c r="B893" s="1" t="s">
        <v>1511</v>
      </c>
      <c r="C893" s="1" t="s">
        <v>1512</v>
      </c>
      <c r="D893" s="1">
        <v>335</v>
      </c>
      <c r="E893" s="5" t="s">
        <v>1842</v>
      </c>
      <c r="F893" s="45" t="s">
        <v>6356</v>
      </c>
      <c r="G893" s="5"/>
    </row>
    <row r="894" spans="2:7" x14ac:dyDescent="0.55000000000000004">
      <c r="B894" s="1" t="s">
        <v>1511</v>
      </c>
      <c r="C894" s="1" t="s">
        <v>1512</v>
      </c>
      <c r="D894" s="1">
        <v>336</v>
      </c>
      <c r="E894" s="5" t="s">
        <v>1843</v>
      </c>
      <c r="F894" s="45" t="s">
        <v>6356</v>
      </c>
      <c r="G894" s="5"/>
    </row>
    <row r="895" spans="2:7" x14ac:dyDescent="0.55000000000000004">
      <c r="B895" s="1" t="s">
        <v>1511</v>
      </c>
      <c r="C895" s="1" t="s">
        <v>1512</v>
      </c>
      <c r="D895" s="1">
        <v>337</v>
      </c>
      <c r="E895" s="5" t="s">
        <v>1844</v>
      </c>
      <c r="F895" s="45" t="s">
        <v>6356</v>
      </c>
      <c r="G895" s="5"/>
    </row>
    <row r="896" spans="2:7" x14ac:dyDescent="0.55000000000000004">
      <c r="B896" s="1" t="s">
        <v>1511</v>
      </c>
      <c r="C896" s="1" t="s">
        <v>1512</v>
      </c>
      <c r="D896" s="1">
        <v>338</v>
      </c>
      <c r="E896" s="5" t="s">
        <v>1845</v>
      </c>
      <c r="F896" s="45" t="s">
        <v>6356</v>
      </c>
      <c r="G896" s="5"/>
    </row>
    <row r="897" spans="2:7" x14ac:dyDescent="0.55000000000000004">
      <c r="B897" s="1" t="s">
        <v>1511</v>
      </c>
      <c r="C897" s="1" t="s">
        <v>1512</v>
      </c>
      <c r="D897" s="1">
        <v>339</v>
      </c>
      <c r="E897" s="5" t="s">
        <v>1846</v>
      </c>
      <c r="F897" s="45" t="s">
        <v>6356</v>
      </c>
      <c r="G897" s="5"/>
    </row>
    <row r="898" spans="2:7" x14ac:dyDescent="0.55000000000000004">
      <c r="B898" s="1" t="s">
        <v>1511</v>
      </c>
      <c r="C898" s="1" t="s">
        <v>1512</v>
      </c>
      <c r="D898" s="1">
        <v>340</v>
      </c>
      <c r="E898" s="5" t="s">
        <v>1847</v>
      </c>
      <c r="F898" s="45" t="s">
        <v>6356</v>
      </c>
      <c r="G898" s="5"/>
    </row>
    <row r="899" spans="2:7" x14ac:dyDescent="0.55000000000000004">
      <c r="B899" s="1" t="s">
        <v>1511</v>
      </c>
      <c r="C899" s="1" t="s">
        <v>1512</v>
      </c>
      <c r="D899" s="1">
        <v>341</v>
      </c>
      <c r="E899" s="5" t="s">
        <v>1848</v>
      </c>
      <c r="F899" s="45" t="s">
        <v>6356</v>
      </c>
      <c r="G899" s="5"/>
    </row>
    <row r="900" spans="2:7" x14ac:dyDescent="0.55000000000000004">
      <c r="B900" s="1" t="s">
        <v>1511</v>
      </c>
      <c r="C900" s="1" t="s">
        <v>1512</v>
      </c>
      <c r="D900" s="1">
        <v>342</v>
      </c>
      <c r="E900" s="5" t="s">
        <v>1849</v>
      </c>
      <c r="F900" s="45" t="s">
        <v>6356</v>
      </c>
      <c r="G900" s="5"/>
    </row>
    <row r="901" spans="2:7" x14ac:dyDescent="0.55000000000000004">
      <c r="B901" s="1" t="s">
        <v>1511</v>
      </c>
      <c r="C901" s="1" t="s">
        <v>1512</v>
      </c>
      <c r="D901" s="1">
        <v>343</v>
      </c>
      <c r="E901" s="5" t="s">
        <v>1850</v>
      </c>
      <c r="F901" s="45"/>
      <c r="G901" s="5"/>
    </row>
    <row r="902" spans="2:7" x14ac:dyDescent="0.55000000000000004">
      <c r="B902" s="1" t="s">
        <v>1511</v>
      </c>
      <c r="C902" s="1" t="s">
        <v>1512</v>
      </c>
      <c r="D902" s="1">
        <v>344</v>
      </c>
      <c r="E902" s="5" t="s">
        <v>1851</v>
      </c>
      <c r="F902" s="45"/>
      <c r="G902" s="5"/>
    </row>
    <row r="903" spans="2:7" x14ac:dyDescent="0.55000000000000004">
      <c r="B903" s="1" t="s">
        <v>1511</v>
      </c>
      <c r="C903" s="1" t="s">
        <v>1512</v>
      </c>
      <c r="D903" s="1">
        <v>345</v>
      </c>
      <c r="E903" s="5" t="s">
        <v>1852</v>
      </c>
      <c r="F903" s="45"/>
      <c r="G903" s="5"/>
    </row>
    <row r="904" spans="2:7" x14ac:dyDescent="0.55000000000000004">
      <c r="B904" s="1" t="s">
        <v>1511</v>
      </c>
      <c r="C904" s="1" t="s">
        <v>1512</v>
      </c>
      <c r="D904" s="1">
        <v>346</v>
      </c>
      <c r="E904" s="5" t="s">
        <v>1853</v>
      </c>
      <c r="F904" s="45" t="s">
        <v>6356</v>
      </c>
      <c r="G904" s="5"/>
    </row>
    <row r="905" spans="2:7" x14ac:dyDescent="0.55000000000000004">
      <c r="B905" s="1" t="s">
        <v>1511</v>
      </c>
      <c r="C905" s="1" t="s">
        <v>1512</v>
      </c>
      <c r="D905" s="1">
        <v>347</v>
      </c>
      <c r="E905" s="5" t="s">
        <v>1854</v>
      </c>
      <c r="F905" s="45" t="s">
        <v>6356</v>
      </c>
      <c r="G905" s="5"/>
    </row>
    <row r="906" spans="2:7" x14ac:dyDescent="0.55000000000000004">
      <c r="B906" s="1" t="s">
        <v>1511</v>
      </c>
      <c r="C906" s="1" t="s">
        <v>1512</v>
      </c>
      <c r="D906" s="1">
        <v>348</v>
      </c>
      <c r="E906" s="5" t="s">
        <v>1855</v>
      </c>
      <c r="F906" s="45" t="s">
        <v>6356</v>
      </c>
      <c r="G906" s="5"/>
    </row>
    <row r="907" spans="2:7" x14ac:dyDescent="0.55000000000000004">
      <c r="B907" s="1" t="s">
        <v>1511</v>
      </c>
      <c r="C907" s="1" t="s">
        <v>1512</v>
      </c>
      <c r="D907" s="1">
        <v>349</v>
      </c>
      <c r="E907" s="5" t="s">
        <v>1856</v>
      </c>
      <c r="F907" s="45" t="s">
        <v>6356</v>
      </c>
      <c r="G907" s="5"/>
    </row>
    <row r="908" spans="2:7" x14ac:dyDescent="0.55000000000000004">
      <c r="B908" s="1" t="s">
        <v>1511</v>
      </c>
      <c r="C908" s="1" t="s">
        <v>1512</v>
      </c>
      <c r="D908" s="1">
        <v>350</v>
      </c>
      <c r="E908" s="5" t="s">
        <v>1857</v>
      </c>
      <c r="F908" s="45" t="s">
        <v>6356</v>
      </c>
      <c r="G908" s="5"/>
    </row>
    <row r="909" spans="2:7" x14ac:dyDescent="0.55000000000000004">
      <c r="B909" s="1" t="s">
        <v>1511</v>
      </c>
      <c r="C909" s="1" t="s">
        <v>1512</v>
      </c>
      <c r="D909" s="1">
        <v>351</v>
      </c>
      <c r="E909" s="5" t="s">
        <v>1858</v>
      </c>
      <c r="F909" s="45" t="s">
        <v>6356</v>
      </c>
      <c r="G909" s="5"/>
    </row>
    <row r="910" spans="2:7" x14ac:dyDescent="0.55000000000000004">
      <c r="B910" s="1" t="s">
        <v>1511</v>
      </c>
      <c r="C910" s="1" t="s">
        <v>1512</v>
      </c>
      <c r="D910" s="1">
        <v>352</v>
      </c>
      <c r="E910" s="5" t="s">
        <v>1859</v>
      </c>
      <c r="F910" s="45" t="s">
        <v>6356</v>
      </c>
      <c r="G910" s="5"/>
    </row>
    <row r="911" spans="2:7" x14ac:dyDescent="0.55000000000000004">
      <c r="B911" s="1" t="s">
        <v>1511</v>
      </c>
      <c r="C911" s="1" t="s">
        <v>1512</v>
      </c>
      <c r="D911" s="1">
        <v>353</v>
      </c>
      <c r="E911" s="5" t="s">
        <v>1860</v>
      </c>
      <c r="F911" s="45" t="s">
        <v>6356</v>
      </c>
      <c r="G911" s="5"/>
    </row>
    <row r="912" spans="2:7" x14ac:dyDescent="0.55000000000000004">
      <c r="B912" s="1" t="s">
        <v>1511</v>
      </c>
      <c r="C912" s="1" t="s">
        <v>1512</v>
      </c>
      <c r="D912" s="1">
        <v>354</v>
      </c>
      <c r="E912" s="5" t="s">
        <v>1861</v>
      </c>
      <c r="F912" s="45" t="s">
        <v>6356</v>
      </c>
      <c r="G912" s="5"/>
    </row>
    <row r="913" spans="2:7" x14ac:dyDescent="0.55000000000000004">
      <c r="B913" s="1" t="s">
        <v>1511</v>
      </c>
      <c r="C913" s="1" t="s">
        <v>1512</v>
      </c>
      <c r="D913" s="1">
        <v>355</v>
      </c>
      <c r="E913" s="5" t="s">
        <v>1862</v>
      </c>
      <c r="F913" s="45" t="s">
        <v>6356</v>
      </c>
      <c r="G913" s="5"/>
    </row>
    <row r="914" spans="2:7" x14ac:dyDescent="0.55000000000000004">
      <c r="B914" s="1" t="s">
        <v>1511</v>
      </c>
      <c r="C914" s="1" t="s">
        <v>1512</v>
      </c>
      <c r="D914" s="1">
        <v>356</v>
      </c>
      <c r="E914" s="5" t="s">
        <v>1863</v>
      </c>
      <c r="F914" s="45" t="s">
        <v>6356</v>
      </c>
      <c r="G914" s="5"/>
    </row>
    <row r="915" spans="2:7" x14ac:dyDescent="0.55000000000000004">
      <c r="B915" s="1" t="s">
        <v>1511</v>
      </c>
      <c r="C915" s="1" t="s">
        <v>1512</v>
      </c>
      <c r="D915" s="1">
        <v>357</v>
      </c>
      <c r="E915" s="5" t="s">
        <v>1864</v>
      </c>
      <c r="F915" s="45" t="s">
        <v>6356</v>
      </c>
      <c r="G915" s="5"/>
    </row>
    <row r="916" spans="2:7" x14ac:dyDescent="0.55000000000000004">
      <c r="B916" s="1" t="s">
        <v>1511</v>
      </c>
      <c r="C916" s="1" t="s">
        <v>1512</v>
      </c>
      <c r="D916" s="1">
        <v>358</v>
      </c>
      <c r="E916" s="5" t="s">
        <v>1865</v>
      </c>
      <c r="F916" s="45" t="s">
        <v>6356</v>
      </c>
      <c r="G916" s="5"/>
    </row>
    <row r="917" spans="2:7" x14ac:dyDescent="0.55000000000000004">
      <c r="B917" s="1" t="s">
        <v>1511</v>
      </c>
      <c r="C917" s="1" t="s">
        <v>1512</v>
      </c>
      <c r="D917" s="1">
        <v>359</v>
      </c>
      <c r="E917" s="5" t="s">
        <v>1866</v>
      </c>
      <c r="F917" s="45" t="s">
        <v>6356</v>
      </c>
      <c r="G917" s="5"/>
    </row>
    <row r="918" spans="2:7" x14ac:dyDescent="0.55000000000000004">
      <c r="B918" s="1" t="s">
        <v>1511</v>
      </c>
      <c r="C918" s="1" t="s">
        <v>1512</v>
      </c>
      <c r="D918" s="1">
        <v>360</v>
      </c>
      <c r="E918" s="5" t="s">
        <v>1867</v>
      </c>
      <c r="F918" s="45" t="s">
        <v>6356</v>
      </c>
      <c r="G918" s="5"/>
    </row>
    <row r="919" spans="2:7" x14ac:dyDescent="0.55000000000000004">
      <c r="B919" s="1" t="s">
        <v>1511</v>
      </c>
      <c r="C919" s="1" t="s">
        <v>1512</v>
      </c>
      <c r="D919" s="1">
        <v>361</v>
      </c>
      <c r="E919" s="5" t="s">
        <v>1868</v>
      </c>
      <c r="F919" s="45" t="s">
        <v>6356</v>
      </c>
      <c r="G919" s="5"/>
    </row>
    <row r="920" spans="2:7" x14ac:dyDescent="0.55000000000000004">
      <c r="B920" s="1" t="s">
        <v>1511</v>
      </c>
      <c r="C920" s="1" t="s">
        <v>1512</v>
      </c>
      <c r="D920" s="1">
        <v>362</v>
      </c>
      <c r="E920" s="5" t="s">
        <v>1869</v>
      </c>
      <c r="F920" s="45" t="s">
        <v>6356</v>
      </c>
      <c r="G920" s="5"/>
    </row>
    <row r="921" spans="2:7" x14ac:dyDescent="0.55000000000000004">
      <c r="B921" s="1" t="s">
        <v>1511</v>
      </c>
      <c r="C921" s="1" t="s">
        <v>1512</v>
      </c>
      <c r="D921" s="1">
        <v>363</v>
      </c>
      <c r="E921" s="5" t="s">
        <v>1870</v>
      </c>
      <c r="F921" s="45" t="s">
        <v>6356</v>
      </c>
      <c r="G921" s="5"/>
    </row>
    <row r="922" spans="2:7" x14ac:dyDescent="0.55000000000000004">
      <c r="B922" s="1" t="s">
        <v>1511</v>
      </c>
      <c r="C922" s="1" t="s">
        <v>1512</v>
      </c>
      <c r="D922" s="1">
        <v>364</v>
      </c>
      <c r="E922" s="5" t="s">
        <v>1871</v>
      </c>
      <c r="F922" s="45" t="s">
        <v>6356</v>
      </c>
      <c r="G922" s="5"/>
    </row>
    <row r="923" spans="2:7" x14ac:dyDescent="0.55000000000000004">
      <c r="B923" s="1" t="s">
        <v>1511</v>
      </c>
      <c r="C923" s="1" t="s">
        <v>1512</v>
      </c>
      <c r="D923" s="1">
        <v>365</v>
      </c>
      <c r="E923" s="5" t="s">
        <v>1872</v>
      </c>
      <c r="F923" s="45" t="s">
        <v>6356</v>
      </c>
      <c r="G923" s="5"/>
    </row>
    <row r="924" spans="2:7" x14ac:dyDescent="0.55000000000000004">
      <c r="B924" s="1" t="s">
        <v>1511</v>
      </c>
      <c r="C924" s="1" t="s">
        <v>1512</v>
      </c>
      <c r="D924" s="1">
        <v>366</v>
      </c>
      <c r="E924" s="5" t="s">
        <v>1873</v>
      </c>
      <c r="F924" s="45" t="s">
        <v>6356</v>
      </c>
      <c r="G924" s="5"/>
    </row>
    <row r="925" spans="2:7" x14ac:dyDescent="0.55000000000000004">
      <c r="B925" s="1" t="s">
        <v>1511</v>
      </c>
      <c r="C925" s="1" t="s">
        <v>1512</v>
      </c>
      <c r="D925" s="1">
        <v>367</v>
      </c>
      <c r="E925" s="5" t="s">
        <v>6515</v>
      </c>
      <c r="F925" s="45" t="s">
        <v>6356</v>
      </c>
      <c r="G925" s="5"/>
    </row>
    <row r="926" spans="2:7" x14ac:dyDescent="0.55000000000000004">
      <c r="B926" s="1" t="s">
        <v>1511</v>
      </c>
      <c r="C926" s="1" t="s">
        <v>1512</v>
      </c>
      <c r="D926" s="1">
        <v>368</v>
      </c>
      <c r="E926" s="5" t="s">
        <v>1874</v>
      </c>
      <c r="F926" s="45" t="s">
        <v>6356</v>
      </c>
      <c r="G926" s="5"/>
    </row>
    <row r="927" spans="2:7" x14ac:dyDescent="0.55000000000000004">
      <c r="B927" s="1" t="s">
        <v>1511</v>
      </c>
      <c r="C927" s="1" t="s">
        <v>1512</v>
      </c>
      <c r="D927" s="1">
        <v>369</v>
      </c>
      <c r="E927" s="5" t="s">
        <v>1875</v>
      </c>
      <c r="F927" s="45" t="s">
        <v>6356</v>
      </c>
      <c r="G927" s="5"/>
    </row>
    <row r="928" spans="2:7" x14ac:dyDescent="0.55000000000000004">
      <c r="B928" s="1" t="s">
        <v>1511</v>
      </c>
      <c r="C928" s="1" t="s">
        <v>1512</v>
      </c>
      <c r="D928" s="1">
        <v>370</v>
      </c>
      <c r="E928" s="5" t="s">
        <v>1876</v>
      </c>
      <c r="F928" s="45" t="s">
        <v>6356</v>
      </c>
      <c r="G928" s="5"/>
    </row>
    <row r="929" spans="2:7" x14ac:dyDescent="0.55000000000000004">
      <c r="B929" s="1" t="s">
        <v>1511</v>
      </c>
      <c r="C929" s="1" t="s">
        <v>1512</v>
      </c>
      <c r="D929" s="1">
        <v>371</v>
      </c>
      <c r="E929" s="5" t="s">
        <v>1877</v>
      </c>
      <c r="F929" s="45" t="s">
        <v>6356</v>
      </c>
      <c r="G929" s="5"/>
    </row>
    <row r="930" spans="2:7" x14ac:dyDescent="0.55000000000000004">
      <c r="B930" s="1" t="s">
        <v>1511</v>
      </c>
      <c r="C930" s="1" t="s">
        <v>1512</v>
      </c>
      <c r="D930" s="1">
        <v>372</v>
      </c>
      <c r="E930" s="5" t="s">
        <v>1878</v>
      </c>
      <c r="F930" s="45" t="s">
        <v>6356</v>
      </c>
      <c r="G930" s="5"/>
    </row>
    <row r="931" spans="2:7" x14ac:dyDescent="0.55000000000000004">
      <c r="B931" s="1" t="s">
        <v>1511</v>
      </c>
      <c r="C931" s="1" t="s">
        <v>1512</v>
      </c>
      <c r="D931" s="1">
        <v>373</v>
      </c>
      <c r="E931" s="5" t="s">
        <v>1879</v>
      </c>
      <c r="F931" s="45" t="s">
        <v>6356</v>
      </c>
      <c r="G931" s="5"/>
    </row>
    <row r="932" spans="2:7" x14ac:dyDescent="0.55000000000000004">
      <c r="B932" s="1" t="s">
        <v>1511</v>
      </c>
      <c r="C932" s="1" t="s">
        <v>1512</v>
      </c>
      <c r="D932" s="1">
        <v>374</v>
      </c>
      <c r="E932" s="5" t="s">
        <v>1880</v>
      </c>
      <c r="F932" s="45" t="s">
        <v>6356</v>
      </c>
      <c r="G932" s="5"/>
    </row>
    <row r="933" spans="2:7" x14ac:dyDescent="0.55000000000000004">
      <c r="B933" s="1" t="s">
        <v>1511</v>
      </c>
      <c r="C933" s="1" t="s">
        <v>1512</v>
      </c>
      <c r="D933" s="1">
        <v>375</v>
      </c>
      <c r="E933" s="5" t="s">
        <v>1881</v>
      </c>
      <c r="F933" s="45" t="s">
        <v>6356</v>
      </c>
      <c r="G933" s="5"/>
    </row>
    <row r="934" spans="2:7" x14ac:dyDescent="0.55000000000000004">
      <c r="B934" s="1" t="s">
        <v>1511</v>
      </c>
      <c r="C934" s="1" t="s">
        <v>1512</v>
      </c>
      <c r="D934" s="1">
        <v>376</v>
      </c>
      <c r="E934" s="5" t="s">
        <v>1882</v>
      </c>
      <c r="F934" s="45" t="s">
        <v>6356</v>
      </c>
      <c r="G934" s="5"/>
    </row>
    <row r="935" spans="2:7" x14ac:dyDescent="0.55000000000000004">
      <c r="B935" s="1" t="s">
        <v>1511</v>
      </c>
      <c r="C935" s="1" t="s">
        <v>1512</v>
      </c>
      <c r="D935" s="1">
        <v>377</v>
      </c>
      <c r="E935" s="5" t="s">
        <v>1883</v>
      </c>
      <c r="F935" s="45" t="s">
        <v>6356</v>
      </c>
      <c r="G935" s="5"/>
    </row>
    <row r="936" spans="2:7" x14ac:dyDescent="0.55000000000000004">
      <c r="B936" s="1" t="s">
        <v>1511</v>
      </c>
      <c r="C936" s="1" t="s">
        <v>1512</v>
      </c>
      <c r="D936" s="1">
        <v>378</v>
      </c>
      <c r="E936" s="5" t="s">
        <v>1884</v>
      </c>
      <c r="F936" s="45" t="s">
        <v>6356</v>
      </c>
      <c r="G936" s="5"/>
    </row>
    <row r="937" spans="2:7" x14ac:dyDescent="0.55000000000000004">
      <c r="B937" s="1" t="s">
        <v>1511</v>
      </c>
      <c r="C937" s="1" t="s">
        <v>1512</v>
      </c>
      <c r="D937" s="1">
        <v>379</v>
      </c>
      <c r="E937" s="5" t="s">
        <v>1885</v>
      </c>
      <c r="F937" s="45" t="s">
        <v>6356</v>
      </c>
      <c r="G937" s="5"/>
    </row>
    <row r="938" spans="2:7" x14ac:dyDescent="0.55000000000000004">
      <c r="B938" s="1" t="s">
        <v>1511</v>
      </c>
      <c r="C938" s="1" t="s">
        <v>1512</v>
      </c>
      <c r="D938" s="1">
        <v>380</v>
      </c>
      <c r="E938" s="5" t="s">
        <v>1886</v>
      </c>
      <c r="F938" s="45" t="s">
        <v>6356</v>
      </c>
      <c r="G938" s="5"/>
    </row>
    <row r="939" spans="2:7" x14ac:dyDescent="0.55000000000000004">
      <c r="B939" s="1" t="s">
        <v>1511</v>
      </c>
      <c r="C939" s="1" t="s">
        <v>1512</v>
      </c>
      <c r="D939" s="1">
        <v>381</v>
      </c>
      <c r="E939" s="5" t="s">
        <v>1887</v>
      </c>
      <c r="F939" s="45" t="s">
        <v>6356</v>
      </c>
      <c r="G939" s="5"/>
    </row>
    <row r="940" spans="2:7" x14ac:dyDescent="0.55000000000000004">
      <c r="B940" s="1" t="s">
        <v>1511</v>
      </c>
      <c r="C940" s="1" t="s">
        <v>1512</v>
      </c>
      <c r="D940" s="1">
        <v>382</v>
      </c>
      <c r="E940" s="5" t="s">
        <v>1888</v>
      </c>
      <c r="F940" s="45" t="s">
        <v>6356</v>
      </c>
      <c r="G940" s="5"/>
    </row>
    <row r="941" spans="2:7" x14ac:dyDescent="0.55000000000000004">
      <c r="B941" s="1" t="s">
        <v>1511</v>
      </c>
      <c r="C941" s="1" t="s">
        <v>1512</v>
      </c>
      <c r="D941" s="1">
        <v>383</v>
      </c>
      <c r="E941" s="5" t="s">
        <v>1889</v>
      </c>
      <c r="F941" s="45" t="s">
        <v>6356</v>
      </c>
      <c r="G941" s="5"/>
    </row>
    <row r="942" spans="2:7" x14ac:dyDescent="0.55000000000000004">
      <c r="B942" s="1" t="s">
        <v>1511</v>
      </c>
      <c r="C942" s="1" t="s">
        <v>1512</v>
      </c>
      <c r="D942" s="1">
        <v>384</v>
      </c>
      <c r="E942" s="5" t="s">
        <v>1890</v>
      </c>
      <c r="F942" s="45" t="s">
        <v>6356</v>
      </c>
      <c r="G942" s="5"/>
    </row>
    <row r="943" spans="2:7" x14ac:dyDescent="0.55000000000000004">
      <c r="B943" s="1" t="s">
        <v>1511</v>
      </c>
      <c r="C943" s="1" t="s">
        <v>1512</v>
      </c>
      <c r="D943" s="1">
        <v>385</v>
      </c>
      <c r="E943" s="5" t="s">
        <v>1891</v>
      </c>
      <c r="F943" s="45" t="s">
        <v>6356</v>
      </c>
      <c r="G943" s="5"/>
    </row>
    <row r="944" spans="2:7" x14ac:dyDescent="0.55000000000000004">
      <c r="B944" s="1" t="s">
        <v>1511</v>
      </c>
      <c r="C944" s="1" t="s">
        <v>1512</v>
      </c>
      <c r="D944" s="1">
        <v>386</v>
      </c>
      <c r="E944" s="5" t="s">
        <v>1892</v>
      </c>
      <c r="F944" s="45" t="s">
        <v>6356</v>
      </c>
      <c r="G944" s="5"/>
    </row>
    <row r="945" spans="2:7" x14ac:dyDescent="0.55000000000000004">
      <c r="B945" s="1" t="s">
        <v>1511</v>
      </c>
      <c r="C945" s="1" t="s">
        <v>1512</v>
      </c>
      <c r="D945" s="1">
        <v>387</v>
      </c>
      <c r="E945" s="5" t="s">
        <v>1893</v>
      </c>
      <c r="F945" s="45" t="s">
        <v>6356</v>
      </c>
      <c r="G945" s="6"/>
    </row>
    <row r="946" spans="2:7" x14ac:dyDescent="0.55000000000000004">
      <c r="B946" s="1" t="s">
        <v>1511</v>
      </c>
      <c r="C946" s="1" t="s">
        <v>1512</v>
      </c>
      <c r="D946" s="1">
        <v>388</v>
      </c>
      <c r="E946" s="5" t="s">
        <v>6554</v>
      </c>
      <c r="F946" s="45" t="s">
        <v>6356</v>
      </c>
      <c r="G946" s="5"/>
    </row>
    <row r="947" spans="2:7" x14ac:dyDescent="0.55000000000000004">
      <c r="B947" s="1" t="s">
        <v>1511</v>
      </c>
      <c r="C947" s="1" t="s">
        <v>1512</v>
      </c>
      <c r="D947" s="1">
        <v>389</v>
      </c>
      <c r="E947" s="5" t="s">
        <v>6516</v>
      </c>
      <c r="F947" s="45" t="s">
        <v>6356</v>
      </c>
      <c r="G947" s="5"/>
    </row>
    <row r="948" spans="2:7" x14ac:dyDescent="0.55000000000000004">
      <c r="B948" s="1" t="s">
        <v>1511</v>
      </c>
      <c r="C948" s="1" t="s">
        <v>1512</v>
      </c>
      <c r="D948" s="1">
        <v>390</v>
      </c>
      <c r="E948" s="5" t="s">
        <v>1895</v>
      </c>
      <c r="F948" s="45" t="s">
        <v>6356</v>
      </c>
      <c r="G948" s="5"/>
    </row>
    <row r="949" spans="2:7" x14ac:dyDescent="0.55000000000000004">
      <c r="B949" s="1" t="s">
        <v>1511</v>
      </c>
      <c r="C949" s="1" t="s">
        <v>1512</v>
      </c>
      <c r="D949" s="1">
        <v>391</v>
      </c>
      <c r="E949" s="5" t="s">
        <v>1896</v>
      </c>
      <c r="F949" s="45" t="s">
        <v>6356</v>
      </c>
      <c r="G949" s="5"/>
    </row>
    <row r="950" spans="2:7" x14ac:dyDescent="0.55000000000000004">
      <c r="B950" s="1" t="s">
        <v>1511</v>
      </c>
      <c r="C950" s="1" t="s">
        <v>1512</v>
      </c>
      <c r="D950" s="1">
        <v>392</v>
      </c>
      <c r="E950" s="5" t="s">
        <v>1897</v>
      </c>
      <c r="F950" s="45" t="s">
        <v>6356</v>
      </c>
      <c r="G950" s="5"/>
    </row>
    <row r="951" spans="2:7" x14ac:dyDescent="0.55000000000000004">
      <c r="B951" s="1" t="s">
        <v>1511</v>
      </c>
      <c r="C951" s="1" t="s">
        <v>1512</v>
      </c>
      <c r="D951" s="1">
        <v>393</v>
      </c>
      <c r="E951" s="5" t="s">
        <v>1898</v>
      </c>
      <c r="F951" s="45" t="s">
        <v>6356</v>
      </c>
      <c r="G951" s="5"/>
    </row>
    <row r="952" spans="2:7" x14ac:dyDescent="0.55000000000000004">
      <c r="B952" s="1" t="s">
        <v>1511</v>
      </c>
      <c r="C952" s="1" t="s">
        <v>1512</v>
      </c>
      <c r="D952" s="1">
        <v>394</v>
      </c>
      <c r="E952" s="5" t="s">
        <v>1899</v>
      </c>
      <c r="F952" s="45" t="s">
        <v>6356</v>
      </c>
      <c r="G952" s="5"/>
    </row>
    <row r="953" spans="2:7" x14ac:dyDescent="0.55000000000000004">
      <c r="B953" s="1" t="s">
        <v>1511</v>
      </c>
      <c r="C953" s="1" t="s">
        <v>1512</v>
      </c>
      <c r="D953" s="1">
        <v>395</v>
      </c>
      <c r="E953" s="5" t="s">
        <v>1900</v>
      </c>
      <c r="F953" s="45" t="s">
        <v>6356</v>
      </c>
      <c r="G953" s="5"/>
    </row>
    <row r="954" spans="2:7" x14ac:dyDescent="0.55000000000000004">
      <c r="B954" s="1" t="s">
        <v>1511</v>
      </c>
      <c r="C954" s="1" t="s">
        <v>1512</v>
      </c>
      <c r="D954" s="1">
        <v>396</v>
      </c>
      <c r="E954" s="5" t="s">
        <v>1901</v>
      </c>
      <c r="F954" s="45" t="s">
        <v>6356</v>
      </c>
      <c r="G954" s="5"/>
    </row>
    <row r="955" spans="2:7" x14ac:dyDescent="0.55000000000000004">
      <c r="B955" s="1" t="s">
        <v>1511</v>
      </c>
      <c r="C955" s="1" t="s">
        <v>1512</v>
      </c>
      <c r="D955" s="1">
        <v>397</v>
      </c>
      <c r="E955" s="5" t="s">
        <v>1902</v>
      </c>
      <c r="F955" s="45" t="s">
        <v>6356</v>
      </c>
      <c r="G955" s="5"/>
    </row>
    <row r="956" spans="2:7" x14ac:dyDescent="0.55000000000000004">
      <c r="B956" s="1" t="s">
        <v>1511</v>
      </c>
      <c r="C956" s="1" t="s">
        <v>1512</v>
      </c>
      <c r="D956" s="1">
        <v>398</v>
      </c>
      <c r="E956" s="5" t="s">
        <v>1903</v>
      </c>
      <c r="F956" s="45" t="s">
        <v>6356</v>
      </c>
      <c r="G956" s="5"/>
    </row>
    <row r="957" spans="2:7" x14ac:dyDescent="0.55000000000000004">
      <c r="B957" s="1" t="s">
        <v>1511</v>
      </c>
      <c r="C957" s="1" t="s">
        <v>1512</v>
      </c>
      <c r="D957" s="1">
        <v>399</v>
      </c>
      <c r="E957" s="5" t="s">
        <v>1904</v>
      </c>
      <c r="F957" s="45" t="s">
        <v>6356</v>
      </c>
      <c r="G957" s="5"/>
    </row>
    <row r="958" spans="2:7" x14ac:dyDescent="0.55000000000000004">
      <c r="B958" s="1" t="s">
        <v>1511</v>
      </c>
      <c r="C958" s="1" t="s">
        <v>1512</v>
      </c>
      <c r="D958" s="1">
        <v>400</v>
      </c>
      <c r="E958" s="5" t="s">
        <v>1905</v>
      </c>
      <c r="F958" s="45" t="s">
        <v>6356</v>
      </c>
      <c r="G958" s="5"/>
    </row>
    <row r="959" spans="2:7" x14ac:dyDescent="0.55000000000000004">
      <c r="B959" s="1" t="s">
        <v>1511</v>
      </c>
      <c r="C959" s="1" t="s">
        <v>1512</v>
      </c>
      <c r="D959" s="1">
        <v>401</v>
      </c>
      <c r="E959" s="5" t="s">
        <v>1906</v>
      </c>
      <c r="F959" s="45" t="s">
        <v>6356</v>
      </c>
      <c r="G959" s="5"/>
    </row>
    <row r="960" spans="2:7" x14ac:dyDescent="0.55000000000000004">
      <c r="B960" s="1" t="s">
        <v>1511</v>
      </c>
      <c r="C960" s="1" t="s">
        <v>1512</v>
      </c>
      <c r="D960" s="1">
        <v>402</v>
      </c>
      <c r="E960" s="5" t="s">
        <v>1907</v>
      </c>
      <c r="F960" s="45" t="s">
        <v>6356</v>
      </c>
      <c r="G960" s="5"/>
    </row>
    <row r="961" spans="2:7" x14ac:dyDescent="0.55000000000000004">
      <c r="B961" s="1" t="s">
        <v>1511</v>
      </c>
      <c r="C961" s="1" t="s">
        <v>1512</v>
      </c>
      <c r="D961" s="1">
        <v>403</v>
      </c>
      <c r="E961" s="5" t="s">
        <v>1908</v>
      </c>
      <c r="F961" s="45" t="s">
        <v>6356</v>
      </c>
      <c r="G961" s="5"/>
    </row>
    <row r="962" spans="2:7" x14ac:dyDescent="0.55000000000000004">
      <c r="B962" s="1" t="s">
        <v>1511</v>
      </c>
      <c r="C962" s="1" t="s">
        <v>1512</v>
      </c>
      <c r="D962" s="1">
        <v>404</v>
      </c>
      <c r="E962" s="5" t="s">
        <v>1909</v>
      </c>
      <c r="F962" s="45" t="s">
        <v>6356</v>
      </c>
      <c r="G962" s="5"/>
    </row>
    <row r="963" spans="2:7" x14ac:dyDescent="0.55000000000000004">
      <c r="B963" s="1" t="s">
        <v>1511</v>
      </c>
      <c r="C963" s="1" t="s">
        <v>1512</v>
      </c>
      <c r="D963" s="1">
        <v>405</v>
      </c>
      <c r="E963" s="5" t="s">
        <v>1910</v>
      </c>
      <c r="F963" s="45" t="s">
        <v>6356</v>
      </c>
      <c r="G963" s="5"/>
    </row>
    <row r="964" spans="2:7" x14ac:dyDescent="0.55000000000000004">
      <c r="B964" s="1" t="s">
        <v>1511</v>
      </c>
      <c r="C964" s="1" t="s">
        <v>1512</v>
      </c>
      <c r="D964" s="1">
        <v>406</v>
      </c>
      <c r="E964" s="5" t="s">
        <v>1911</v>
      </c>
      <c r="F964" s="45" t="s">
        <v>6356</v>
      </c>
      <c r="G964" s="5"/>
    </row>
    <row r="965" spans="2:7" x14ac:dyDescent="0.55000000000000004">
      <c r="B965" s="1" t="s">
        <v>1511</v>
      </c>
      <c r="C965" s="1" t="s">
        <v>1512</v>
      </c>
      <c r="D965" s="1">
        <v>407</v>
      </c>
      <c r="E965" s="5" t="s">
        <v>1912</v>
      </c>
      <c r="F965" s="45" t="s">
        <v>6356</v>
      </c>
      <c r="G965" s="5"/>
    </row>
    <row r="966" spans="2:7" x14ac:dyDescent="0.55000000000000004">
      <c r="B966" s="1" t="s">
        <v>1511</v>
      </c>
      <c r="C966" s="1" t="s">
        <v>1512</v>
      </c>
      <c r="D966" s="1">
        <v>408</v>
      </c>
      <c r="E966" s="5" t="s">
        <v>1913</v>
      </c>
      <c r="F966" s="45" t="s">
        <v>6356</v>
      </c>
      <c r="G966" s="5"/>
    </row>
    <row r="967" spans="2:7" x14ac:dyDescent="0.55000000000000004">
      <c r="B967" s="1" t="s">
        <v>1511</v>
      </c>
      <c r="C967" s="1" t="s">
        <v>1512</v>
      </c>
      <c r="D967" s="1">
        <v>409</v>
      </c>
      <c r="E967" s="5" t="s">
        <v>1914</v>
      </c>
      <c r="F967" s="45" t="s">
        <v>6356</v>
      </c>
      <c r="G967" s="5"/>
    </row>
    <row r="968" spans="2:7" x14ac:dyDescent="0.55000000000000004">
      <c r="B968" s="1" t="s">
        <v>1511</v>
      </c>
      <c r="C968" s="1" t="s">
        <v>1512</v>
      </c>
      <c r="D968" s="1">
        <v>410</v>
      </c>
      <c r="E968" s="5" t="s">
        <v>1915</v>
      </c>
      <c r="F968" s="45" t="s">
        <v>6356</v>
      </c>
      <c r="G968" s="5"/>
    </row>
    <row r="969" spans="2:7" x14ac:dyDescent="0.55000000000000004">
      <c r="B969" s="1" t="s">
        <v>1511</v>
      </c>
      <c r="C969" s="1" t="s">
        <v>1512</v>
      </c>
      <c r="D969" s="1">
        <v>411</v>
      </c>
      <c r="E969" s="5" t="s">
        <v>1916</v>
      </c>
      <c r="F969" s="45" t="s">
        <v>6356</v>
      </c>
      <c r="G969" s="5"/>
    </row>
    <row r="970" spans="2:7" x14ac:dyDescent="0.55000000000000004">
      <c r="B970" s="1" t="s">
        <v>1511</v>
      </c>
      <c r="C970" s="1" t="s">
        <v>1512</v>
      </c>
      <c r="D970" s="1">
        <v>412</v>
      </c>
      <c r="E970" s="5" t="s">
        <v>1917</v>
      </c>
      <c r="F970" s="45" t="s">
        <v>6356</v>
      </c>
      <c r="G970" s="5"/>
    </row>
    <row r="971" spans="2:7" x14ac:dyDescent="0.55000000000000004">
      <c r="B971" s="1" t="s">
        <v>1511</v>
      </c>
      <c r="C971" s="1" t="s">
        <v>1512</v>
      </c>
      <c r="D971" s="1">
        <v>413</v>
      </c>
      <c r="E971" s="5" t="s">
        <v>1918</v>
      </c>
      <c r="F971" s="45" t="s">
        <v>6356</v>
      </c>
      <c r="G971" s="5"/>
    </row>
    <row r="972" spans="2:7" x14ac:dyDescent="0.55000000000000004">
      <c r="B972" s="1" t="s">
        <v>1511</v>
      </c>
      <c r="C972" s="1" t="s">
        <v>1512</v>
      </c>
      <c r="D972" s="1">
        <v>414</v>
      </c>
      <c r="E972" s="5" t="s">
        <v>1919</v>
      </c>
      <c r="F972" s="45" t="s">
        <v>6356</v>
      </c>
      <c r="G972" s="5"/>
    </row>
    <row r="973" spans="2:7" x14ac:dyDescent="0.55000000000000004">
      <c r="B973" s="1" t="s">
        <v>1511</v>
      </c>
      <c r="C973" s="1" t="s">
        <v>1512</v>
      </c>
      <c r="D973" s="1">
        <v>415</v>
      </c>
      <c r="E973" s="5" t="s">
        <v>1920</v>
      </c>
      <c r="F973" s="45" t="s">
        <v>6356</v>
      </c>
      <c r="G973" s="5"/>
    </row>
    <row r="974" spans="2:7" x14ac:dyDescent="0.55000000000000004">
      <c r="B974" s="1" t="s">
        <v>1511</v>
      </c>
      <c r="C974" s="1" t="s">
        <v>1512</v>
      </c>
      <c r="D974" s="1">
        <v>416</v>
      </c>
      <c r="E974" s="5" t="s">
        <v>1921</v>
      </c>
      <c r="F974" s="45" t="s">
        <v>6356</v>
      </c>
      <c r="G974" s="5"/>
    </row>
    <row r="975" spans="2:7" x14ac:dyDescent="0.55000000000000004">
      <c r="B975" s="1" t="s">
        <v>1511</v>
      </c>
      <c r="C975" s="1" t="s">
        <v>1512</v>
      </c>
      <c r="D975" s="1">
        <v>417</v>
      </c>
      <c r="E975" s="5" t="s">
        <v>1922</v>
      </c>
      <c r="F975" s="45" t="s">
        <v>6356</v>
      </c>
      <c r="G975" s="5"/>
    </row>
    <row r="976" spans="2:7" x14ac:dyDescent="0.55000000000000004">
      <c r="B976" s="1" t="s">
        <v>1511</v>
      </c>
      <c r="C976" s="1" t="s">
        <v>1512</v>
      </c>
      <c r="D976" s="1">
        <v>418</v>
      </c>
      <c r="E976" s="5" t="s">
        <v>1923</v>
      </c>
      <c r="F976" s="45" t="s">
        <v>6356</v>
      </c>
      <c r="G976" s="5"/>
    </row>
    <row r="977" spans="2:7" x14ac:dyDescent="0.55000000000000004">
      <c r="B977" s="1" t="s">
        <v>1511</v>
      </c>
      <c r="C977" s="1" t="s">
        <v>1512</v>
      </c>
      <c r="D977" s="1">
        <v>419</v>
      </c>
      <c r="E977" s="5" t="s">
        <v>1924</v>
      </c>
      <c r="F977" s="45" t="s">
        <v>6356</v>
      </c>
      <c r="G977" s="5"/>
    </row>
    <row r="978" spans="2:7" x14ac:dyDescent="0.55000000000000004">
      <c r="B978" s="1" t="s">
        <v>1511</v>
      </c>
      <c r="C978" s="1" t="s">
        <v>1512</v>
      </c>
      <c r="D978" s="1">
        <v>420</v>
      </c>
      <c r="E978" s="5" t="s">
        <v>1925</v>
      </c>
      <c r="F978" s="45" t="s">
        <v>6356</v>
      </c>
      <c r="G978" s="5"/>
    </row>
    <row r="979" spans="2:7" x14ac:dyDescent="0.55000000000000004">
      <c r="B979" s="1" t="s">
        <v>1511</v>
      </c>
      <c r="C979" s="1" t="s">
        <v>1512</v>
      </c>
      <c r="D979" s="1">
        <v>421</v>
      </c>
      <c r="E979" s="5" t="s">
        <v>1926</v>
      </c>
      <c r="F979" s="45" t="s">
        <v>6356</v>
      </c>
      <c r="G979" s="5"/>
    </row>
    <row r="980" spans="2:7" x14ac:dyDescent="0.55000000000000004">
      <c r="B980" s="1" t="s">
        <v>1511</v>
      </c>
      <c r="C980" s="1" t="s">
        <v>1512</v>
      </c>
      <c r="D980" s="1">
        <v>422</v>
      </c>
      <c r="E980" s="5" t="s">
        <v>1927</v>
      </c>
      <c r="F980" s="45" t="s">
        <v>6356</v>
      </c>
      <c r="G980" s="5"/>
    </row>
    <row r="981" spans="2:7" x14ac:dyDescent="0.55000000000000004">
      <c r="B981" s="1" t="s">
        <v>1511</v>
      </c>
      <c r="C981" s="1" t="s">
        <v>1512</v>
      </c>
      <c r="D981" s="1">
        <v>423</v>
      </c>
      <c r="E981" s="5" t="s">
        <v>1928</v>
      </c>
      <c r="F981" s="45" t="s">
        <v>6356</v>
      </c>
      <c r="G981" s="5"/>
    </row>
    <row r="982" spans="2:7" x14ac:dyDescent="0.55000000000000004">
      <c r="B982" s="1" t="s">
        <v>1511</v>
      </c>
      <c r="C982" s="1" t="s">
        <v>1512</v>
      </c>
      <c r="D982" s="1">
        <v>424</v>
      </c>
      <c r="E982" s="5" t="s">
        <v>1929</v>
      </c>
      <c r="F982" s="45" t="s">
        <v>6356</v>
      </c>
      <c r="G982" s="5"/>
    </row>
    <row r="983" spans="2:7" x14ac:dyDescent="0.55000000000000004">
      <c r="B983" s="1" t="s">
        <v>1511</v>
      </c>
      <c r="C983" s="1" t="s">
        <v>1512</v>
      </c>
      <c r="D983" s="1">
        <v>425</v>
      </c>
      <c r="E983" s="5" t="s">
        <v>1930</v>
      </c>
      <c r="F983" s="45" t="s">
        <v>6356</v>
      </c>
      <c r="G983" s="5"/>
    </row>
    <row r="984" spans="2:7" x14ac:dyDescent="0.55000000000000004">
      <c r="B984" s="1" t="s">
        <v>1511</v>
      </c>
      <c r="C984" s="1" t="s">
        <v>1512</v>
      </c>
      <c r="D984" s="1">
        <v>426</v>
      </c>
      <c r="E984" s="5" t="s">
        <v>1931</v>
      </c>
      <c r="F984" s="45" t="s">
        <v>6356</v>
      </c>
      <c r="G984" s="5"/>
    </row>
    <row r="985" spans="2:7" x14ac:dyDescent="0.55000000000000004">
      <c r="B985" s="1" t="s">
        <v>1511</v>
      </c>
      <c r="C985" s="1" t="s">
        <v>1512</v>
      </c>
      <c r="D985" s="1">
        <v>427</v>
      </c>
      <c r="E985" s="5" t="s">
        <v>1932</v>
      </c>
      <c r="F985" s="45" t="s">
        <v>6356</v>
      </c>
      <c r="G985" s="5"/>
    </row>
    <row r="986" spans="2:7" x14ac:dyDescent="0.55000000000000004">
      <c r="B986" s="1" t="s">
        <v>1511</v>
      </c>
      <c r="C986" s="1" t="s">
        <v>1512</v>
      </c>
      <c r="D986" s="1">
        <v>428</v>
      </c>
      <c r="E986" s="5" t="s">
        <v>1933</v>
      </c>
      <c r="F986" s="45" t="s">
        <v>6356</v>
      </c>
      <c r="G986" s="5"/>
    </row>
    <row r="987" spans="2:7" x14ac:dyDescent="0.55000000000000004">
      <c r="B987" s="1" t="s">
        <v>1511</v>
      </c>
      <c r="C987" s="1" t="s">
        <v>1512</v>
      </c>
      <c r="D987" s="1">
        <v>429</v>
      </c>
      <c r="E987" s="5" t="s">
        <v>1934</v>
      </c>
      <c r="F987" s="45" t="s">
        <v>6356</v>
      </c>
      <c r="G987" s="5"/>
    </row>
    <row r="988" spans="2:7" x14ac:dyDescent="0.55000000000000004">
      <c r="B988" s="1" t="s">
        <v>1511</v>
      </c>
      <c r="C988" s="1" t="s">
        <v>1512</v>
      </c>
      <c r="D988" s="1">
        <v>430</v>
      </c>
      <c r="E988" s="5" t="s">
        <v>1935</v>
      </c>
      <c r="F988" s="45" t="s">
        <v>6356</v>
      </c>
      <c r="G988" s="5"/>
    </row>
    <row r="989" spans="2:7" x14ac:dyDescent="0.55000000000000004">
      <c r="B989" s="1" t="s">
        <v>1511</v>
      </c>
      <c r="C989" s="1" t="s">
        <v>1512</v>
      </c>
      <c r="D989" s="1">
        <v>431</v>
      </c>
      <c r="E989" s="5" t="s">
        <v>1936</v>
      </c>
      <c r="F989" s="45" t="s">
        <v>6356</v>
      </c>
      <c r="G989" s="5"/>
    </row>
    <row r="990" spans="2:7" x14ac:dyDescent="0.55000000000000004">
      <c r="B990" s="1" t="s">
        <v>1511</v>
      </c>
      <c r="C990" s="1" t="s">
        <v>1512</v>
      </c>
      <c r="D990" s="1">
        <v>432</v>
      </c>
      <c r="E990" s="5" t="s">
        <v>1937</v>
      </c>
      <c r="F990" s="45" t="s">
        <v>6356</v>
      </c>
      <c r="G990" s="5"/>
    </row>
    <row r="991" spans="2:7" x14ac:dyDescent="0.55000000000000004">
      <c r="B991" s="1" t="s">
        <v>1511</v>
      </c>
      <c r="C991" s="1" t="s">
        <v>1512</v>
      </c>
      <c r="D991" s="1">
        <v>433</v>
      </c>
      <c r="E991" s="5" t="s">
        <v>1938</v>
      </c>
      <c r="F991" s="45" t="s">
        <v>6356</v>
      </c>
      <c r="G991" s="5"/>
    </row>
    <row r="992" spans="2:7" x14ac:dyDescent="0.55000000000000004">
      <c r="B992" s="1" t="s">
        <v>1511</v>
      </c>
      <c r="C992" s="1" t="s">
        <v>1512</v>
      </c>
      <c r="D992" s="1">
        <v>434</v>
      </c>
      <c r="E992" s="5" t="s">
        <v>1939</v>
      </c>
      <c r="F992" s="45" t="s">
        <v>6356</v>
      </c>
      <c r="G992" s="5"/>
    </row>
    <row r="993" spans="2:7" x14ac:dyDescent="0.55000000000000004">
      <c r="B993" s="1" t="s">
        <v>1511</v>
      </c>
      <c r="C993" s="1" t="s">
        <v>1512</v>
      </c>
      <c r="D993" s="1">
        <v>435</v>
      </c>
      <c r="E993" s="5" t="s">
        <v>1940</v>
      </c>
      <c r="F993" s="45" t="s">
        <v>6356</v>
      </c>
      <c r="G993" s="5"/>
    </row>
    <row r="994" spans="2:7" x14ac:dyDescent="0.55000000000000004">
      <c r="B994" s="1" t="s">
        <v>1511</v>
      </c>
      <c r="C994" s="1" t="s">
        <v>1512</v>
      </c>
      <c r="D994" s="1">
        <v>436</v>
      </c>
      <c r="E994" s="5" t="s">
        <v>1941</v>
      </c>
      <c r="F994" s="45" t="s">
        <v>6356</v>
      </c>
      <c r="G994" s="5"/>
    </row>
    <row r="995" spans="2:7" x14ac:dyDescent="0.55000000000000004">
      <c r="B995" s="1" t="s">
        <v>1511</v>
      </c>
      <c r="C995" s="1" t="s">
        <v>1512</v>
      </c>
      <c r="D995" s="1">
        <v>437</v>
      </c>
      <c r="E995" s="5" t="s">
        <v>1942</v>
      </c>
      <c r="F995" s="45" t="s">
        <v>6356</v>
      </c>
      <c r="G995" s="5"/>
    </row>
    <row r="996" spans="2:7" x14ac:dyDescent="0.55000000000000004">
      <c r="B996" s="1" t="s">
        <v>1511</v>
      </c>
      <c r="C996" s="1" t="s">
        <v>1512</v>
      </c>
      <c r="D996" s="1">
        <v>438</v>
      </c>
      <c r="E996" s="5" t="s">
        <v>1943</v>
      </c>
      <c r="F996" s="45" t="s">
        <v>6356</v>
      </c>
      <c r="G996" s="5"/>
    </row>
    <row r="997" spans="2:7" x14ac:dyDescent="0.55000000000000004">
      <c r="B997" s="1" t="s">
        <v>1511</v>
      </c>
      <c r="C997" s="1" t="s">
        <v>1512</v>
      </c>
      <c r="D997" s="1">
        <v>439</v>
      </c>
      <c r="E997" s="5" t="s">
        <v>1944</v>
      </c>
      <c r="F997" s="45" t="s">
        <v>6356</v>
      </c>
      <c r="G997" s="5"/>
    </row>
    <row r="998" spans="2:7" x14ac:dyDescent="0.55000000000000004">
      <c r="B998" s="1" t="s">
        <v>1511</v>
      </c>
      <c r="C998" s="1" t="s">
        <v>1512</v>
      </c>
      <c r="D998" s="1">
        <v>440</v>
      </c>
      <c r="E998" s="5" t="s">
        <v>1945</v>
      </c>
      <c r="F998" s="45" t="s">
        <v>6356</v>
      </c>
      <c r="G998" s="5"/>
    </row>
    <row r="999" spans="2:7" x14ac:dyDescent="0.55000000000000004">
      <c r="B999" s="1" t="s">
        <v>1511</v>
      </c>
      <c r="C999" s="1" t="s">
        <v>1512</v>
      </c>
      <c r="D999" s="1">
        <v>441</v>
      </c>
      <c r="E999" s="5" t="s">
        <v>1946</v>
      </c>
      <c r="F999" s="45" t="s">
        <v>6356</v>
      </c>
      <c r="G999" s="5"/>
    </row>
    <row r="1000" spans="2:7" x14ac:dyDescent="0.55000000000000004">
      <c r="B1000" s="1" t="s">
        <v>1511</v>
      </c>
      <c r="C1000" s="1" t="s">
        <v>1512</v>
      </c>
      <c r="D1000" s="1">
        <v>442</v>
      </c>
      <c r="E1000" s="5" t="s">
        <v>1947</v>
      </c>
      <c r="F1000" s="45" t="s">
        <v>6356</v>
      </c>
      <c r="G1000" s="5"/>
    </row>
    <row r="1001" spans="2:7" x14ac:dyDescent="0.55000000000000004">
      <c r="B1001" s="1" t="s">
        <v>1511</v>
      </c>
      <c r="C1001" s="1" t="s">
        <v>1512</v>
      </c>
      <c r="D1001" s="1">
        <v>443</v>
      </c>
      <c r="E1001" s="5" t="s">
        <v>1948</v>
      </c>
      <c r="F1001" s="45" t="s">
        <v>6356</v>
      </c>
      <c r="G1001" s="5"/>
    </row>
    <row r="1002" spans="2:7" x14ac:dyDescent="0.55000000000000004">
      <c r="B1002" s="1" t="s">
        <v>1511</v>
      </c>
      <c r="C1002" s="1" t="s">
        <v>1512</v>
      </c>
      <c r="D1002" s="1">
        <v>444</v>
      </c>
      <c r="E1002" s="5" t="s">
        <v>1949</v>
      </c>
      <c r="F1002" s="45" t="s">
        <v>6356</v>
      </c>
      <c r="G1002" s="5"/>
    </row>
    <row r="1003" spans="2:7" x14ac:dyDescent="0.55000000000000004">
      <c r="B1003" s="1" t="s">
        <v>1511</v>
      </c>
      <c r="C1003" s="1" t="s">
        <v>1512</v>
      </c>
      <c r="D1003" s="1">
        <v>445</v>
      </c>
      <c r="E1003" s="5" t="s">
        <v>1950</v>
      </c>
      <c r="F1003" s="45" t="s">
        <v>6356</v>
      </c>
      <c r="G1003" s="5"/>
    </row>
    <row r="1004" spans="2:7" x14ac:dyDescent="0.55000000000000004">
      <c r="B1004" s="1" t="s">
        <v>1511</v>
      </c>
      <c r="C1004" s="1" t="s">
        <v>1512</v>
      </c>
      <c r="D1004" s="1">
        <v>446</v>
      </c>
      <c r="E1004" s="5" t="s">
        <v>1951</v>
      </c>
      <c r="F1004" s="45" t="s">
        <v>6356</v>
      </c>
      <c r="G1004" s="5"/>
    </row>
    <row r="1005" spans="2:7" x14ac:dyDescent="0.55000000000000004">
      <c r="B1005" s="1" t="s">
        <v>1511</v>
      </c>
      <c r="C1005" s="1" t="s">
        <v>1512</v>
      </c>
      <c r="D1005" s="1">
        <v>447</v>
      </c>
      <c r="E1005" s="5" t="s">
        <v>1952</v>
      </c>
      <c r="F1005" s="45" t="s">
        <v>6356</v>
      </c>
      <c r="G1005" s="5"/>
    </row>
    <row r="1006" spans="2:7" x14ac:dyDescent="0.55000000000000004">
      <c r="B1006" s="1" t="s">
        <v>1511</v>
      </c>
      <c r="C1006" s="1" t="s">
        <v>1512</v>
      </c>
      <c r="D1006" s="1">
        <v>448</v>
      </c>
      <c r="E1006" s="5" t="s">
        <v>1953</v>
      </c>
      <c r="F1006" s="45" t="s">
        <v>6356</v>
      </c>
      <c r="G1006" s="5"/>
    </row>
    <row r="1007" spans="2:7" x14ac:dyDescent="0.55000000000000004">
      <c r="B1007" s="1" t="s">
        <v>1511</v>
      </c>
      <c r="C1007" s="1" t="s">
        <v>1512</v>
      </c>
      <c r="D1007" s="1">
        <v>449</v>
      </c>
      <c r="E1007" s="5" t="s">
        <v>1954</v>
      </c>
      <c r="F1007" s="45" t="s">
        <v>6356</v>
      </c>
      <c r="G1007" s="5"/>
    </row>
    <row r="1008" spans="2:7" x14ac:dyDescent="0.55000000000000004">
      <c r="B1008" s="1" t="s">
        <v>1511</v>
      </c>
      <c r="C1008" s="1" t="s">
        <v>1512</v>
      </c>
      <c r="D1008" s="1">
        <v>450</v>
      </c>
      <c r="E1008" s="5" t="s">
        <v>1955</v>
      </c>
      <c r="F1008" s="45" t="s">
        <v>6356</v>
      </c>
      <c r="G1008" s="5"/>
    </row>
    <row r="1009" spans="2:7" x14ac:dyDescent="0.55000000000000004">
      <c r="B1009" s="1" t="s">
        <v>1511</v>
      </c>
      <c r="C1009" s="1" t="s">
        <v>1512</v>
      </c>
      <c r="D1009" s="1">
        <v>451</v>
      </c>
      <c r="E1009" s="5" t="s">
        <v>1956</v>
      </c>
      <c r="F1009" s="45" t="s">
        <v>6356</v>
      </c>
      <c r="G1009" s="5"/>
    </row>
    <row r="1010" spans="2:7" x14ac:dyDescent="0.55000000000000004">
      <c r="B1010" s="1" t="s">
        <v>1511</v>
      </c>
      <c r="C1010" s="1" t="s">
        <v>1512</v>
      </c>
      <c r="D1010" s="1">
        <v>452</v>
      </c>
      <c r="E1010" s="5" t="s">
        <v>1957</v>
      </c>
      <c r="F1010" s="45" t="s">
        <v>6356</v>
      </c>
      <c r="G1010" s="5"/>
    </row>
    <row r="1011" spans="2:7" x14ac:dyDescent="0.55000000000000004">
      <c r="B1011" s="1" t="s">
        <v>1511</v>
      </c>
      <c r="C1011" s="1" t="s">
        <v>1512</v>
      </c>
      <c r="D1011" s="1">
        <v>453</v>
      </c>
      <c r="E1011" s="5" t="s">
        <v>1958</v>
      </c>
      <c r="F1011" s="45" t="s">
        <v>6356</v>
      </c>
      <c r="G1011" s="5"/>
    </row>
    <row r="1012" spans="2:7" x14ac:dyDescent="0.55000000000000004">
      <c r="B1012" s="1" t="s">
        <v>1511</v>
      </c>
      <c r="C1012" s="1" t="s">
        <v>1512</v>
      </c>
      <c r="D1012" s="1">
        <v>454</v>
      </c>
      <c r="E1012" s="5" t="s">
        <v>1959</v>
      </c>
      <c r="F1012" s="45" t="s">
        <v>6356</v>
      </c>
      <c r="G1012" s="5"/>
    </row>
    <row r="1013" spans="2:7" x14ac:dyDescent="0.55000000000000004">
      <c r="B1013" s="1" t="s">
        <v>1511</v>
      </c>
      <c r="C1013" s="1" t="s">
        <v>1512</v>
      </c>
      <c r="D1013" s="1">
        <v>455</v>
      </c>
      <c r="E1013" s="5" t="s">
        <v>1960</v>
      </c>
      <c r="F1013" s="45" t="s">
        <v>6356</v>
      </c>
      <c r="G1013" s="5"/>
    </row>
    <row r="1014" spans="2:7" x14ac:dyDescent="0.55000000000000004">
      <c r="B1014" s="1" t="s">
        <v>1511</v>
      </c>
      <c r="C1014" s="1" t="s">
        <v>1512</v>
      </c>
      <c r="D1014" s="1">
        <v>456</v>
      </c>
      <c r="E1014" s="5" t="s">
        <v>1961</v>
      </c>
      <c r="F1014" s="45" t="s">
        <v>6356</v>
      </c>
      <c r="G1014" s="5"/>
    </row>
    <row r="1015" spans="2:7" x14ac:dyDescent="0.55000000000000004">
      <c r="B1015" s="1" t="s">
        <v>1511</v>
      </c>
      <c r="C1015" s="1" t="s">
        <v>1512</v>
      </c>
      <c r="D1015" s="1">
        <v>457</v>
      </c>
      <c r="E1015" s="5" t="s">
        <v>1962</v>
      </c>
      <c r="F1015" s="45" t="s">
        <v>6356</v>
      </c>
      <c r="G1015" s="5"/>
    </row>
    <row r="1016" spans="2:7" x14ac:dyDescent="0.55000000000000004">
      <c r="B1016" s="1" t="s">
        <v>1511</v>
      </c>
      <c r="C1016" s="1" t="s">
        <v>1512</v>
      </c>
      <c r="D1016" s="1">
        <v>458</v>
      </c>
      <c r="E1016" s="5" t="s">
        <v>1963</v>
      </c>
      <c r="F1016" s="45" t="s">
        <v>6356</v>
      </c>
      <c r="G1016" s="5"/>
    </row>
    <row r="1017" spans="2:7" x14ac:dyDescent="0.55000000000000004">
      <c r="B1017" s="1" t="s">
        <v>1511</v>
      </c>
      <c r="C1017" s="1" t="s">
        <v>1512</v>
      </c>
      <c r="D1017" s="1">
        <v>459</v>
      </c>
      <c r="E1017" s="5" t="s">
        <v>1964</v>
      </c>
      <c r="F1017" s="45" t="s">
        <v>6356</v>
      </c>
      <c r="G1017" s="5"/>
    </row>
    <row r="1018" spans="2:7" x14ac:dyDescent="0.55000000000000004">
      <c r="B1018" s="1" t="s">
        <v>1511</v>
      </c>
      <c r="C1018" s="1" t="s">
        <v>1512</v>
      </c>
      <c r="D1018" s="1">
        <v>460</v>
      </c>
      <c r="E1018" s="5" t="s">
        <v>1965</v>
      </c>
      <c r="F1018" s="45" t="s">
        <v>6356</v>
      </c>
      <c r="G1018" s="5"/>
    </row>
    <row r="1019" spans="2:7" x14ac:dyDescent="0.55000000000000004">
      <c r="B1019" s="1" t="s">
        <v>1511</v>
      </c>
      <c r="C1019" s="1" t="s">
        <v>1512</v>
      </c>
      <c r="D1019" s="1">
        <v>461</v>
      </c>
      <c r="E1019" s="5" t="s">
        <v>1966</v>
      </c>
      <c r="F1019" s="45" t="s">
        <v>6356</v>
      </c>
      <c r="G1019" s="5"/>
    </row>
    <row r="1020" spans="2:7" x14ac:dyDescent="0.55000000000000004">
      <c r="B1020" s="1" t="s">
        <v>1511</v>
      </c>
      <c r="C1020" s="1" t="s">
        <v>1512</v>
      </c>
      <c r="D1020" s="1">
        <v>462</v>
      </c>
      <c r="E1020" s="5" t="s">
        <v>1967</v>
      </c>
      <c r="F1020" s="45" t="s">
        <v>6356</v>
      </c>
      <c r="G1020" s="5"/>
    </row>
    <row r="1021" spans="2:7" x14ac:dyDescent="0.55000000000000004">
      <c r="B1021" s="1" t="s">
        <v>1511</v>
      </c>
      <c r="C1021" s="1" t="s">
        <v>1512</v>
      </c>
      <c r="D1021" s="1">
        <v>463</v>
      </c>
      <c r="E1021" s="5" t="s">
        <v>1968</v>
      </c>
      <c r="F1021" s="45" t="s">
        <v>6356</v>
      </c>
      <c r="G1021" s="5"/>
    </row>
    <row r="1022" spans="2:7" x14ac:dyDescent="0.55000000000000004">
      <c r="B1022" s="1" t="s">
        <v>1511</v>
      </c>
      <c r="C1022" s="1" t="s">
        <v>1512</v>
      </c>
      <c r="D1022" s="1">
        <v>464</v>
      </c>
      <c r="E1022" s="5" t="s">
        <v>1969</v>
      </c>
      <c r="F1022" s="45" t="s">
        <v>6356</v>
      </c>
      <c r="G1022" s="5"/>
    </row>
    <row r="1023" spans="2:7" x14ac:dyDescent="0.55000000000000004">
      <c r="B1023" s="1" t="s">
        <v>1511</v>
      </c>
      <c r="C1023" s="1" t="s">
        <v>1512</v>
      </c>
      <c r="D1023" s="1">
        <v>465</v>
      </c>
      <c r="E1023" s="5" t="s">
        <v>1970</v>
      </c>
      <c r="F1023" s="45" t="s">
        <v>6356</v>
      </c>
      <c r="G1023" s="5"/>
    </row>
    <row r="1024" spans="2:7" x14ac:dyDescent="0.55000000000000004">
      <c r="B1024" s="1" t="s">
        <v>1511</v>
      </c>
      <c r="C1024" s="1" t="s">
        <v>1512</v>
      </c>
      <c r="D1024" s="1">
        <v>466</v>
      </c>
      <c r="E1024" s="5" t="s">
        <v>1971</v>
      </c>
      <c r="F1024" s="45" t="s">
        <v>6356</v>
      </c>
      <c r="G1024" s="5"/>
    </row>
    <row r="1025" spans="2:7" x14ac:dyDescent="0.55000000000000004">
      <c r="B1025" s="1" t="s">
        <v>1511</v>
      </c>
      <c r="C1025" s="1" t="s">
        <v>1512</v>
      </c>
      <c r="D1025" s="1">
        <v>467</v>
      </c>
      <c r="E1025" s="5" t="s">
        <v>1972</v>
      </c>
      <c r="F1025" s="45" t="s">
        <v>6356</v>
      </c>
      <c r="G1025" s="5"/>
    </row>
    <row r="1026" spans="2:7" x14ac:dyDescent="0.55000000000000004">
      <c r="B1026" s="1" t="s">
        <v>1511</v>
      </c>
      <c r="C1026" s="1" t="s">
        <v>1512</v>
      </c>
      <c r="D1026" s="1">
        <v>468</v>
      </c>
      <c r="E1026" s="5" t="s">
        <v>1973</v>
      </c>
      <c r="F1026" s="45" t="s">
        <v>6356</v>
      </c>
      <c r="G1026" s="5"/>
    </row>
    <row r="1027" spans="2:7" x14ac:dyDescent="0.55000000000000004">
      <c r="B1027" s="1" t="s">
        <v>1511</v>
      </c>
      <c r="C1027" s="1" t="s">
        <v>1512</v>
      </c>
      <c r="D1027" s="1">
        <v>469</v>
      </c>
      <c r="E1027" s="5" t="s">
        <v>1974</v>
      </c>
      <c r="F1027" s="45" t="s">
        <v>6356</v>
      </c>
      <c r="G1027" s="5"/>
    </row>
    <row r="1028" spans="2:7" x14ac:dyDescent="0.55000000000000004">
      <c r="B1028" s="1" t="s">
        <v>1511</v>
      </c>
      <c r="C1028" s="1" t="s">
        <v>1512</v>
      </c>
      <c r="D1028" s="1">
        <v>470</v>
      </c>
      <c r="E1028" s="5" t="s">
        <v>1975</v>
      </c>
      <c r="F1028" s="45" t="s">
        <v>6356</v>
      </c>
      <c r="G1028" s="5"/>
    </row>
    <row r="1029" spans="2:7" x14ac:dyDescent="0.55000000000000004">
      <c r="B1029" s="1" t="s">
        <v>1511</v>
      </c>
      <c r="C1029" s="1" t="s">
        <v>1512</v>
      </c>
      <c r="D1029" s="1">
        <v>471</v>
      </c>
      <c r="E1029" s="5" t="s">
        <v>1976</v>
      </c>
      <c r="F1029" s="45" t="s">
        <v>6356</v>
      </c>
      <c r="G1029" s="5"/>
    </row>
    <row r="1030" spans="2:7" x14ac:dyDescent="0.55000000000000004">
      <c r="B1030" s="1" t="s">
        <v>1511</v>
      </c>
      <c r="C1030" s="1" t="s">
        <v>1512</v>
      </c>
      <c r="D1030" s="1">
        <v>472</v>
      </c>
      <c r="E1030" s="5" t="s">
        <v>1977</v>
      </c>
      <c r="F1030" s="45" t="s">
        <v>6356</v>
      </c>
      <c r="G1030" s="5"/>
    </row>
    <row r="1031" spans="2:7" x14ac:dyDescent="0.55000000000000004">
      <c r="B1031" s="1" t="s">
        <v>1511</v>
      </c>
      <c r="C1031" s="1" t="s">
        <v>1512</v>
      </c>
      <c r="D1031" s="1">
        <v>473</v>
      </c>
      <c r="E1031" s="5" t="s">
        <v>1978</v>
      </c>
      <c r="F1031" s="45" t="s">
        <v>6356</v>
      </c>
      <c r="G1031" s="5"/>
    </row>
    <row r="1032" spans="2:7" x14ac:dyDescent="0.55000000000000004">
      <c r="B1032" s="1" t="s">
        <v>1511</v>
      </c>
      <c r="C1032" s="1" t="s">
        <v>1512</v>
      </c>
      <c r="D1032" s="1">
        <v>474</v>
      </c>
      <c r="E1032" s="5" t="s">
        <v>1979</v>
      </c>
      <c r="F1032" s="45" t="s">
        <v>6356</v>
      </c>
      <c r="G1032" s="5"/>
    </row>
    <row r="1033" spans="2:7" x14ac:dyDescent="0.55000000000000004">
      <c r="B1033" s="1" t="s">
        <v>1511</v>
      </c>
      <c r="C1033" s="1" t="s">
        <v>1512</v>
      </c>
      <c r="D1033" s="1">
        <v>475</v>
      </c>
      <c r="E1033" s="5" t="s">
        <v>1980</v>
      </c>
      <c r="F1033" s="45" t="s">
        <v>6356</v>
      </c>
      <c r="G1033" s="5"/>
    </row>
    <row r="1034" spans="2:7" x14ac:dyDescent="0.55000000000000004">
      <c r="B1034" s="1" t="s">
        <v>1511</v>
      </c>
      <c r="C1034" s="1" t="s">
        <v>1512</v>
      </c>
      <c r="D1034" s="1">
        <v>476</v>
      </c>
      <c r="E1034" s="5" t="s">
        <v>1981</v>
      </c>
      <c r="F1034" s="45" t="s">
        <v>6356</v>
      </c>
      <c r="G1034" s="5"/>
    </row>
    <row r="1035" spans="2:7" x14ac:dyDescent="0.55000000000000004">
      <c r="B1035" s="1" t="s">
        <v>1511</v>
      </c>
      <c r="C1035" s="1" t="s">
        <v>1512</v>
      </c>
      <c r="D1035" s="1">
        <v>477</v>
      </c>
      <c r="E1035" s="5" t="s">
        <v>1982</v>
      </c>
      <c r="F1035" s="45" t="s">
        <v>6356</v>
      </c>
      <c r="G1035" s="5"/>
    </row>
    <row r="1036" spans="2:7" x14ac:dyDescent="0.55000000000000004">
      <c r="B1036" s="1" t="s">
        <v>1511</v>
      </c>
      <c r="C1036" s="1" t="s">
        <v>1512</v>
      </c>
      <c r="D1036" s="1">
        <v>478</v>
      </c>
      <c r="E1036" s="5" t="s">
        <v>1983</v>
      </c>
      <c r="F1036" s="45" t="s">
        <v>6356</v>
      </c>
      <c r="G1036" s="5"/>
    </row>
    <row r="1037" spans="2:7" x14ac:dyDescent="0.55000000000000004">
      <c r="B1037" s="1" t="s">
        <v>1511</v>
      </c>
      <c r="C1037" s="1" t="s">
        <v>1512</v>
      </c>
      <c r="D1037" s="1">
        <v>479</v>
      </c>
      <c r="E1037" s="5" t="s">
        <v>1984</v>
      </c>
      <c r="F1037" s="45" t="s">
        <v>6356</v>
      </c>
      <c r="G1037" s="5"/>
    </row>
    <row r="1038" spans="2:7" x14ac:dyDescent="0.55000000000000004">
      <c r="B1038" s="1" t="s">
        <v>1511</v>
      </c>
      <c r="C1038" s="1" t="s">
        <v>1512</v>
      </c>
      <c r="D1038" s="1">
        <v>480</v>
      </c>
      <c r="E1038" s="5" t="s">
        <v>1985</v>
      </c>
      <c r="F1038" s="45" t="s">
        <v>6356</v>
      </c>
      <c r="G1038" s="5"/>
    </row>
    <row r="1039" spans="2:7" x14ac:dyDescent="0.55000000000000004">
      <c r="B1039" s="1" t="s">
        <v>1511</v>
      </c>
      <c r="C1039" s="1" t="s">
        <v>1512</v>
      </c>
      <c r="D1039" s="1">
        <v>481</v>
      </c>
      <c r="E1039" s="5" t="s">
        <v>1986</v>
      </c>
      <c r="F1039" s="45" t="s">
        <v>6356</v>
      </c>
      <c r="G1039" s="5"/>
    </row>
    <row r="1040" spans="2:7" x14ac:dyDescent="0.55000000000000004">
      <c r="B1040" s="1" t="s">
        <v>1511</v>
      </c>
      <c r="C1040" s="1" t="s">
        <v>1512</v>
      </c>
      <c r="D1040" s="1">
        <v>482</v>
      </c>
      <c r="E1040" s="5" t="s">
        <v>1987</v>
      </c>
      <c r="F1040" s="45" t="s">
        <v>6356</v>
      </c>
      <c r="G1040" s="5"/>
    </row>
    <row r="1041" spans="2:7" x14ac:dyDescent="0.55000000000000004">
      <c r="B1041" s="1" t="s">
        <v>1511</v>
      </c>
      <c r="C1041" s="1" t="s">
        <v>1512</v>
      </c>
      <c r="D1041" s="1">
        <v>483</v>
      </c>
      <c r="E1041" s="5" t="s">
        <v>1988</v>
      </c>
      <c r="F1041" s="45" t="s">
        <v>6356</v>
      </c>
      <c r="G1041" s="5"/>
    </row>
    <row r="1042" spans="2:7" x14ac:dyDescent="0.55000000000000004">
      <c r="B1042" s="1" t="s">
        <v>1511</v>
      </c>
      <c r="C1042" s="1" t="s">
        <v>1512</v>
      </c>
      <c r="D1042" s="1">
        <v>484</v>
      </c>
      <c r="E1042" s="5" t="s">
        <v>1989</v>
      </c>
      <c r="F1042" s="45" t="s">
        <v>6356</v>
      </c>
      <c r="G1042" s="5"/>
    </row>
    <row r="1043" spans="2:7" x14ac:dyDescent="0.55000000000000004">
      <c r="B1043" s="1" t="s">
        <v>1511</v>
      </c>
      <c r="C1043" s="1" t="s">
        <v>1512</v>
      </c>
      <c r="D1043" s="1">
        <v>485</v>
      </c>
      <c r="E1043" s="5" t="s">
        <v>1990</v>
      </c>
      <c r="F1043" s="45" t="s">
        <v>6356</v>
      </c>
      <c r="G1043" s="5"/>
    </row>
    <row r="1044" spans="2:7" x14ac:dyDescent="0.55000000000000004">
      <c r="B1044" s="1" t="s">
        <v>1511</v>
      </c>
      <c r="C1044" s="1" t="s">
        <v>1512</v>
      </c>
      <c r="D1044" s="1">
        <v>486</v>
      </c>
      <c r="E1044" s="5" t="s">
        <v>1991</v>
      </c>
      <c r="F1044" s="45" t="s">
        <v>6356</v>
      </c>
      <c r="G1044" s="5"/>
    </row>
    <row r="1045" spans="2:7" x14ac:dyDescent="0.55000000000000004">
      <c r="B1045" s="1" t="s">
        <v>1511</v>
      </c>
      <c r="C1045" s="1" t="s">
        <v>1512</v>
      </c>
      <c r="D1045" s="1">
        <v>487</v>
      </c>
      <c r="E1045" s="5" t="s">
        <v>1992</v>
      </c>
      <c r="F1045" s="45" t="s">
        <v>6356</v>
      </c>
      <c r="G1045" s="5"/>
    </row>
    <row r="1046" spans="2:7" x14ac:dyDescent="0.55000000000000004">
      <c r="B1046" s="1" t="s">
        <v>1511</v>
      </c>
      <c r="C1046" s="1" t="s">
        <v>1512</v>
      </c>
      <c r="D1046" s="1">
        <v>488</v>
      </c>
      <c r="E1046" s="5" t="s">
        <v>1993</v>
      </c>
      <c r="F1046" s="45" t="s">
        <v>6356</v>
      </c>
      <c r="G1046" s="5"/>
    </row>
    <row r="1047" spans="2:7" x14ac:dyDescent="0.55000000000000004">
      <c r="B1047" s="1" t="s">
        <v>1511</v>
      </c>
      <c r="C1047" s="1" t="s">
        <v>1512</v>
      </c>
      <c r="D1047" s="1">
        <v>489</v>
      </c>
      <c r="E1047" s="5" t="s">
        <v>1994</v>
      </c>
      <c r="F1047" s="45" t="s">
        <v>6356</v>
      </c>
      <c r="G1047" s="5"/>
    </row>
    <row r="1048" spans="2:7" x14ac:dyDescent="0.55000000000000004">
      <c r="B1048" s="1" t="s">
        <v>1511</v>
      </c>
      <c r="C1048" s="1" t="s">
        <v>1512</v>
      </c>
      <c r="D1048" s="1">
        <v>490</v>
      </c>
      <c r="E1048" s="5" t="s">
        <v>1995</v>
      </c>
      <c r="F1048" s="45" t="s">
        <v>6356</v>
      </c>
      <c r="G1048" s="5"/>
    </row>
    <row r="1049" spans="2:7" x14ac:dyDescent="0.55000000000000004">
      <c r="B1049" s="1" t="s">
        <v>1511</v>
      </c>
      <c r="C1049" s="1" t="s">
        <v>1512</v>
      </c>
      <c r="D1049" s="1">
        <v>491</v>
      </c>
      <c r="E1049" s="5" t="s">
        <v>1996</v>
      </c>
      <c r="F1049" s="45" t="s">
        <v>6356</v>
      </c>
      <c r="G1049" s="5"/>
    </row>
    <row r="1050" spans="2:7" x14ac:dyDescent="0.55000000000000004">
      <c r="B1050" s="1" t="s">
        <v>1511</v>
      </c>
      <c r="C1050" s="1" t="s">
        <v>1512</v>
      </c>
      <c r="D1050" s="1">
        <v>492</v>
      </c>
      <c r="E1050" s="5" t="s">
        <v>1997</v>
      </c>
      <c r="F1050" s="45" t="s">
        <v>6356</v>
      </c>
      <c r="G1050" s="5"/>
    </row>
    <row r="1051" spans="2:7" x14ac:dyDescent="0.55000000000000004">
      <c r="B1051" s="1" t="s">
        <v>1511</v>
      </c>
      <c r="C1051" s="1" t="s">
        <v>1512</v>
      </c>
      <c r="D1051" s="1">
        <v>493</v>
      </c>
      <c r="E1051" s="5" t="s">
        <v>1998</v>
      </c>
      <c r="F1051" s="45" t="s">
        <v>6356</v>
      </c>
      <c r="G1051" s="5"/>
    </row>
    <row r="1052" spans="2:7" x14ac:dyDescent="0.55000000000000004">
      <c r="B1052" s="1" t="s">
        <v>1511</v>
      </c>
      <c r="C1052" s="1" t="s">
        <v>1512</v>
      </c>
      <c r="D1052" s="1">
        <v>494</v>
      </c>
      <c r="E1052" s="5" t="s">
        <v>1999</v>
      </c>
      <c r="F1052" s="45" t="s">
        <v>6356</v>
      </c>
      <c r="G1052" s="5"/>
    </row>
    <row r="1053" spans="2:7" x14ac:dyDescent="0.55000000000000004">
      <c r="B1053" s="1" t="s">
        <v>1511</v>
      </c>
      <c r="C1053" s="1" t="s">
        <v>1512</v>
      </c>
      <c r="D1053" s="1">
        <v>495</v>
      </c>
      <c r="E1053" s="5" t="s">
        <v>2000</v>
      </c>
      <c r="F1053" s="45" t="s">
        <v>6356</v>
      </c>
      <c r="G1053" s="5"/>
    </row>
    <row r="1054" spans="2:7" x14ac:dyDescent="0.55000000000000004">
      <c r="B1054" s="1" t="s">
        <v>1511</v>
      </c>
      <c r="C1054" s="1" t="s">
        <v>1512</v>
      </c>
      <c r="D1054" s="1">
        <v>496</v>
      </c>
      <c r="E1054" s="5" t="s">
        <v>2001</v>
      </c>
      <c r="F1054" s="45" t="s">
        <v>6356</v>
      </c>
      <c r="G1054" s="5"/>
    </row>
    <row r="1055" spans="2:7" x14ac:dyDescent="0.55000000000000004">
      <c r="B1055" s="1" t="s">
        <v>1511</v>
      </c>
      <c r="C1055" s="1" t="s">
        <v>1512</v>
      </c>
      <c r="D1055" s="1">
        <v>497</v>
      </c>
      <c r="E1055" s="5" t="s">
        <v>2002</v>
      </c>
      <c r="F1055" s="45" t="s">
        <v>6356</v>
      </c>
      <c r="G1055" s="5"/>
    </row>
    <row r="1056" spans="2:7" x14ac:dyDescent="0.55000000000000004">
      <c r="B1056" s="1" t="s">
        <v>1511</v>
      </c>
      <c r="C1056" s="1" t="s">
        <v>1512</v>
      </c>
      <c r="D1056" s="1">
        <v>498</v>
      </c>
      <c r="E1056" s="5" t="s">
        <v>2003</v>
      </c>
      <c r="F1056" s="45" t="s">
        <v>6356</v>
      </c>
      <c r="G1056" s="5"/>
    </row>
    <row r="1057" spans="2:7" x14ac:dyDescent="0.55000000000000004">
      <c r="B1057" s="1" t="s">
        <v>1511</v>
      </c>
      <c r="C1057" s="1" t="s">
        <v>1512</v>
      </c>
      <c r="D1057" s="1">
        <v>499</v>
      </c>
      <c r="E1057" s="5" t="s">
        <v>2004</v>
      </c>
      <c r="F1057" s="45" t="s">
        <v>6356</v>
      </c>
      <c r="G1057" s="5"/>
    </row>
    <row r="1058" spans="2:7" x14ac:dyDescent="0.55000000000000004">
      <c r="B1058" s="1" t="s">
        <v>1511</v>
      </c>
      <c r="C1058" s="1" t="s">
        <v>1512</v>
      </c>
      <c r="D1058" s="1">
        <v>500</v>
      </c>
      <c r="E1058" s="5" t="s">
        <v>2005</v>
      </c>
      <c r="F1058" s="45" t="s">
        <v>6356</v>
      </c>
      <c r="G1058" s="5"/>
    </row>
    <row r="1059" spans="2:7" x14ac:dyDescent="0.55000000000000004">
      <c r="B1059" s="1" t="s">
        <v>1511</v>
      </c>
      <c r="C1059" s="1" t="s">
        <v>1512</v>
      </c>
      <c r="D1059" s="1">
        <v>501</v>
      </c>
      <c r="E1059" s="5" t="s">
        <v>2006</v>
      </c>
      <c r="F1059" s="45" t="s">
        <v>6356</v>
      </c>
      <c r="G1059" s="5"/>
    </row>
    <row r="1060" spans="2:7" x14ac:dyDescent="0.55000000000000004">
      <c r="B1060" s="1" t="s">
        <v>1511</v>
      </c>
      <c r="C1060" s="1" t="s">
        <v>1512</v>
      </c>
      <c r="D1060" s="1">
        <v>502</v>
      </c>
      <c r="E1060" s="5" t="s">
        <v>2007</v>
      </c>
      <c r="F1060" s="45" t="s">
        <v>6356</v>
      </c>
      <c r="G1060" s="5"/>
    </row>
    <row r="1061" spans="2:7" x14ac:dyDescent="0.55000000000000004">
      <c r="B1061" s="1" t="s">
        <v>1511</v>
      </c>
      <c r="C1061" s="1" t="s">
        <v>1512</v>
      </c>
      <c r="D1061" s="1">
        <v>503</v>
      </c>
      <c r="E1061" s="5" t="s">
        <v>2008</v>
      </c>
      <c r="F1061" s="45" t="s">
        <v>6356</v>
      </c>
      <c r="G1061" s="5"/>
    </row>
    <row r="1062" spans="2:7" x14ac:dyDescent="0.55000000000000004">
      <c r="B1062" s="1" t="s">
        <v>1511</v>
      </c>
      <c r="C1062" s="1" t="s">
        <v>1512</v>
      </c>
      <c r="D1062" s="1">
        <v>504</v>
      </c>
      <c r="E1062" s="5" t="s">
        <v>2009</v>
      </c>
      <c r="F1062" s="45" t="s">
        <v>6356</v>
      </c>
      <c r="G1062" s="5"/>
    </row>
    <row r="1063" spans="2:7" x14ac:dyDescent="0.55000000000000004">
      <c r="B1063" s="1" t="s">
        <v>1511</v>
      </c>
      <c r="C1063" s="1" t="s">
        <v>1512</v>
      </c>
      <c r="D1063" s="1">
        <v>505</v>
      </c>
      <c r="E1063" s="5" t="s">
        <v>2010</v>
      </c>
      <c r="F1063" s="45" t="s">
        <v>6356</v>
      </c>
      <c r="G1063" s="5"/>
    </row>
    <row r="1064" spans="2:7" x14ac:dyDescent="0.55000000000000004">
      <c r="B1064" s="1" t="s">
        <v>1511</v>
      </c>
      <c r="C1064" s="1" t="s">
        <v>1512</v>
      </c>
      <c r="D1064" s="1">
        <v>506</v>
      </c>
      <c r="E1064" s="5" t="s">
        <v>2011</v>
      </c>
      <c r="F1064" s="45" t="s">
        <v>6356</v>
      </c>
      <c r="G1064" s="5"/>
    </row>
    <row r="1065" spans="2:7" x14ac:dyDescent="0.55000000000000004">
      <c r="B1065" s="1" t="s">
        <v>1511</v>
      </c>
      <c r="C1065" s="1" t="s">
        <v>1512</v>
      </c>
      <c r="D1065" s="1">
        <v>507</v>
      </c>
      <c r="E1065" s="5" t="s">
        <v>2012</v>
      </c>
      <c r="F1065" s="45" t="s">
        <v>6356</v>
      </c>
      <c r="G1065" s="5"/>
    </row>
    <row r="1066" spans="2:7" x14ac:dyDescent="0.55000000000000004">
      <c r="B1066" s="1" t="s">
        <v>1511</v>
      </c>
      <c r="C1066" s="1" t="s">
        <v>1512</v>
      </c>
      <c r="D1066" s="1">
        <v>508</v>
      </c>
      <c r="E1066" s="5" t="s">
        <v>2013</v>
      </c>
      <c r="F1066" s="45" t="s">
        <v>6356</v>
      </c>
      <c r="G1066" s="5"/>
    </row>
    <row r="1067" spans="2:7" x14ac:dyDescent="0.55000000000000004">
      <c r="B1067" s="1" t="s">
        <v>1511</v>
      </c>
      <c r="C1067" s="1" t="s">
        <v>1512</v>
      </c>
      <c r="D1067" s="1">
        <v>509</v>
      </c>
      <c r="E1067" s="5" t="s">
        <v>2014</v>
      </c>
      <c r="F1067" s="45" t="s">
        <v>6356</v>
      </c>
      <c r="G1067" s="5"/>
    </row>
    <row r="1068" spans="2:7" x14ac:dyDescent="0.55000000000000004">
      <c r="B1068" s="1" t="s">
        <v>1511</v>
      </c>
      <c r="C1068" s="1" t="s">
        <v>1512</v>
      </c>
      <c r="D1068" s="1">
        <v>510</v>
      </c>
      <c r="E1068" s="5" t="s">
        <v>2015</v>
      </c>
      <c r="F1068" s="45" t="s">
        <v>6356</v>
      </c>
      <c r="G1068" s="5"/>
    </row>
    <row r="1069" spans="2:7" x14ac:dyDescent="0.55000000000000004">
      <c r="B1069" s="1" t="s">
        <v>1511</v>
      </c>
      <c r="C1069" s="1" t="s">
        <v>1512</v>
      </c>
      <c r="D1069" s="1">
        <v>511</v>
      </c>
      <c r="E1069" s="5" t="s">
        <v>2016</v>
      </c>
      <c r="F1069" s="45" t="s">
        <v>6356</v>
      </c>
      <c r="G1069" s="5"/>
    </row>
    <row r="1070" spans="2:7" x14ac:dyDescent="0.55000000000000004">
      <c r="B1070" s="1" t="s">
        <v>1511</v>
      </c>
      <c r="C1070" s="1" t="s">
        <v>1512</v>
      </c>
      <c r="D1070" s="1">
        <v>512</v>
      </c>
      <c r="E1070" s="5" t="s">
        <v>2017</v>
      </c>
      <c r="F1070" s="45" t="s">
        <v>6356</v>
      </c>
      <c r="G1070" s="5"/>
    </row>
    <row r="1071" spans="2:7" x14ac:dyDescent="0.55000000000000004">
      <c r="B1071" s="1" t="s">
        <v>1511</v>
      </c>
      <c r="C1071" s="1" t="s">
        <v>1512</v>
      </c>
      <c r="D1071" s="1">
        <v>513</v>
      </c>
      <c r="E1071" s="5" t="s">
        <v>2018</v>
      </c>
      <c r="F1071" s="45" t="s">
        <v>6356</v>
      </c>
      <c r="G1071" s="5"/>
    </row>
    <row r="1072" spans="2:7" x14ac:dyDescent="0.55000000000000004">
      <c r="B1072" s="1" t="s">
        <v>1511</v>
      </c>
      <c r="C1072" s="1" t="s">
        <v>1512</v>
      </c>
      <c r="D1072" s="1">
        <v>514</v>
      </c>
      <c r="E1072" s="5" t="s">
        <v>2019</v>
      </c>
      <c r="F1072" s="45" t="s">
        <v>6356</v>
      </c>
      <c r="G1072" s="5"/>
    </row>
    <row r="1073" spans="2:7" x14ac:dyDescent="0.55000000000000004">
      <c r="B1073" s="1" t="s">
        <v>1511</v>
      </c>
      <c r="C1073" s="1" t="s">
        <v>1512</v>
      </c>
      <c r="D1073" s="1">
        <v>515</v>
      </c>
      <c r="E1073" s="5" t="s">
        <v>2020</v>
      </c>
      <c r="F1073" s="45" t="s">
        <v>6356</v>
      </c>
      <c r="G1073" s="5"/>
    </row>
    <row r="1074" spans="2:7" x14ac:dyDescent="0.55000000000000004">
      <c r="B1074" s="1" t="s">
        <v>1511</v>
      </c>
      <c r="C1074" s="1" t="s">
        <v>1512</v>
      </c>
      <c r="D1074" s="1">
        <v>516</v>
      </c>
      <c r="E1074" s="5" t="s">
        <v>2021</v>
      </c>
      <c r="F1074" s="45" t="s">
        <v>6356</v>
      </c>
      <c r="G1074" s="5"/>
    </row>
    <row r="1075" spans="2:7" x14ac:dyDescent="0.55000000000000004">
      <c r="B1075" s="1" t="s">
        <v>1511</v>
      </c>
      <c r="C1075" s="1" t="s">
        <v>1512</v>
      </c>
      <c r="D1075" s="1">
        <v>517</v>
      </c>
      <c r="E1075" s="48" t="s">
        <v>6922</v>
      </c>
      <c r="F1075" s="45"/>
      <c r="G1075" s="5"/>
    </row>
    <row r="1076" spans="2:7" x14ac:dyDescent="0.55000000000000004">
      <c r="B1076" s="1" t="s">
        <v>1511</v>
      </c>
      <c r="C1076" s="1" t="s">
        <v>1512</v>
      </c>
      <c r="D1076" s="1">
        <v>518</v>
      </c>
      <c r="E1076" s="48" t="s">
        <v>2023</v>
      </c>
      <c r="F1076" s="45"/>
      <c r="G1076" s="5"/>
    </row>
    <row r="1077" spans="2:7" x14ac:dyDescent="0.55000000000000004">
      <c r="B1077" s="1" t="s">
        <v>1511</v>
      </c>
      <c r="C1077" s="1" t="s">
        <v>1512</v>
      </c>
      <c r="D1077" s="1">
        <v>519</v>
      </c>
      <c r="E1077" s="48" t="s">
        <v>2024</v>
      </c>
      <c r="F1077" s="45"/>
      <c r="G1077" s="5"/>
    </row>
    <row r="1078" spans="2:7" x14ac:dyDescent="0.55000000000000004">
      <c r="B1078" s="1" t="s">
        <v>1511</v>
      </c>
      <c r="C1078" s="1" t="s">
        <v>1512</v>
      </c>
      <c r="D1078" s="1">
        <v>520</v>
      </c>
      <c r="E1078" s="48" t="s">
        <v>2025</v>
      </c>
      <c r="F1078" s="45"/>
      <c r="G1078" s="5"/>
    </row>
    <row r="1079" spans="2:7" x14ac:dyDescent="0.55000000000000004">
      <c r="B1079" s="1" t="s">
        <v>1511</v>
      </c>
      <c r="C1079" s="1" t="s">
        <v>1512</v>
      </c>
      <c r="D1079" s="1">
        <v>521</v>
      </c>
      <c r="E1079" s="48" t="s">
        <v>2026</v>
      </c>
      <c r="F1079" s="45"/>
      <c r="G1079" s="5"/>
    </row>
    <row r="1080" spans="2:7" x14ac:dyDescent="0.55000000000000004">
      <c r="B1080" s="1" t="s">
        <v>1511</v>
      </c>
      <c r="C1080" s="1" t="s">
        <v>1512</v>
      </c>
      <c r="D1080" s="1">
        <v>522</v>
      </c>
      <c r="E1080" s="48" t="s">
        <v>2027</v>
      </c>
      <c r="F1080" s="45"/>
      <c r="G1080" s="5"/>
    </row>
    <row r="1081" spans="2:7" x14ac:dyDescent="0.55000000000000004">
      <c r="B1081" s="1" t="s">
        <v>1511</v>
      </c>
      <c r="C1081" s="1" t="s">
        <v>1512</v>
      </c>
      <c r="D1081" s="1">
        <v>523</v>
      </c>
      <c r="E1081" s="48" t="s">
        <v>2028</v>
      </c>
      <c r="F1081" s="45"/>
      <c r="G1081" s="5"/>
    </row>
    <row r="1082" spans="2:7" x14ac:dyDescent="0.55000000000000004">
      <c r="B1082" s="1" t="s">
        <v>1511</v>
      </c>
      <c r="C1082" s="1" t="s">
        <v>1512</v>
      </c>
      <c r="D1082" s="1">
        <v>524</v>
      </c>
      <c r="E1082" s="48" t="s">
        <v>2029</v>
      </c>
      <c r="F1082" s="45"/>
      <c r="G1082" s="5"/>
    </row>
    <row r="1083" spans="2:7" x14ac:dyDescent="0.55000000000000004">
      <c r="B1083" s="1" t="s">
        <v>1511</v>
      </c>
      <c r="C1083" s="1" t="s">
        <v>1512</v>
      </c>
      <c r="D1083" s="1">
        <v>525</v>
      </c>
      <c r="E1083" s="48" t="s">
        <v>2030</v>
      </c>
      <c r="F1083" s="45"/>
      <c r="G1083" s="5"/>
    </row>
    <row r="1084" spans="2:7" x14ac:dyDescent="0.55000000000000004">
      <c r="B1084" s="1" t="s">
        <v>1511</v>
      </c>
      <c r="C1084" s="1" t="s">
        <v>1512</v>
      </c>
      <c r="D1084" s="1">
        <v>526</v>
      </c>
      <c r="E1084" s="48" t="s">
        <v>2031</v>
      </c>
      <c r="F1084" s="45"/>
      <c r="G1084" s="5"/>
    </row>
    <row r="1085" spans="2:7" x14ac:dyDescent="0.55000000000000004">
      <c r="B1085" s="1" t="s">
        <v>1511</v>
      </c>
      <c r="C1085" s="1" t="s">
        <v>1512</v>
      </c>
      <c r="D1085" s="1">
        <v>527</v>
      </c>
      <c r="E1085" s="48" t="s">
        <v>2032</v>
      </c>
      <c r="F1085" s="45"/>
      <c r="G1085" s="5"/>
    </row>
    <row r="1086" spans="2:7" x14ac:dyDescent="0.55000000000000004">
      <c r="B1086" s="1" t="s">
        <v>1511</v>
      </c>
      <c r="C1086" s="1" t="s">
        <v>1512</v>
      </c>
      <c r="D1086" s="1">
        <v>528</v>
      </c>
      <c r="E1086" s="48" t="s">
        <v>2033</v>
      </c>
      <c r="F1086" s="45"/>
      <c r="G1086" s="5"/>
    </row>
    <row r="1087" spans="2:7" x14ac:dyDescent="0.55000000000000004">
      <c r="B1087" s="1" t="s">
        <v>1511</v>
      </c>
      <c r="C1087" s="1" t="s">
        <v>1512</v>
      </c>
      <c r="D1087" s="1">
        <v>529</v>
      </c>
      <c r="E1087" s="48" t="s">
        <v>2034</v>
      </c>
      <c r="F1087" s="45"/>
      <c r="G1087" s="5"/>
    </row>
    <row r="1088" spans="2:7" x14ac:dyDescent="0.55000000000000004">
      <c r="B1088" s="1" t="s">
        <v>1511</v>
      </c>
      <c r="C1088" s="1" t="s">
        <v>1512</v>
      </c>
      <c r="D1088" s="1">
        <v>530</v>
      </c>
      <c r="E1088" s="48" t="s">
        <v>2035</v>
      </c>
      <c r="F1088" s="45"/>
      <c r="G1088" s="5"/>
    </row>
    <row r="1089" spans="2:7" x14ac:dyDescent="0.55000000000000004">
      <c r="B1089" s="1" t="s">
        <v>1511</v>
      </c>
      <c r="C1089" s="1" t="s">
        <v>1512</v>
      </c>
      <c r="D1089" s="1">
        <v>531</v>
      </c>
      <c r="E1089" s="48" t="s">
        <v>2036</v>
      </c>
      <c r="F1089" s="45"/>
      <c r="G1089" s="5"/>
    </row>
    <row r="1090" spans="2:7" x14ac:dyDescent="0.55000000000000004">
      <c r="B1090" s="1" t="s">
        <v>1511</v>
      </c>
      <c r="C1090" s="1" t="s">
        <v>1512</v>
      </c>
      <c r="D1090" s="1">
        <v>532</v>
      </c>
      <c r="E1090" s="48" t="s">
        <v>2037</v>
      </c>
      <c r="F1090" s="45"/>
      <c r="G1090" s="5"/>
    </row>
    <row r="1091" spans="2:7" x14ac:dyDescent="0.55000000000000004">
      <c r="B1091" s="1" t="s">
        <v>1511</v>
      </c>
      <c r="C1091" s="1" t="s">
        <v>1512</v>
      </c>
      <c r="D1091" s="1">
        <v>533</v>
      </c>
      <c r="E1091" s="48" t="s">
        <v>2038</v>
      </c>
      <c r="F1091" s="45"/>
      <c r="G1091" s="5"/>
    </row>
    <row r="1092" spans="2:7" x14ac:dyDescent="0.55000000000000004">
      <c r="B1092" s="1" t="s">
        <v>1511</v>
      </c>
      <c r="C1092" s="1" t="s">
        <v>1512</v>
      </c>
      <c r="D1092" s="1">
        <v>534</v>
      </c>
      <c r="E1092" s="48" t="s">
        <v>2039</v>
      </c>
      <c r="F1092" s="45"/>
      <c r="G1092" s="5"/>
    </row>
    <row r="1093" spans="2:7" x14ac:dyDescent="0.55000000000000004">
      <c r="B1093" s="1" t="s">
        <v>1511</v>
      </c>
      <c r="C1093" s="1" t="s">
        <v>1512</v>
      </c>
      <c r="D1093" s="1">
        <v>535</v>
      </c>
      <c r="E1093" s="48" t="s">
        <v>2040</v>
      </c>
      <c r="F1093" s="45"/>
      <c r="G1093" s="5"/>
    </row>
    <row r="1094" spans="2:7" x14ac:dyDescent="0.55000000000000004">
      <c r="B1094" s="1" t="s">
        <v>1511</v>
      </c>
      <c r="C1094" s="1" t="s">
        <v>1512</v>
      </c>
      <c r="D1094" s="1">
        <v>536</v>
      </c>
      <c r="E1094" s="48" t="s">
        <v>2041</v>
      </c>
      <c r="F1094" s="45"/>
      <c r="G1094" s="5"/>
    </row>
    <row r="1095" spans="2:7" x14ac:dyDescent="0.55000000000000004">
      <c r="B1095" s="1" t="s">
        <v>1511</v>
      </c>
      <c r="C1095" s="1" t="s">
        <v>1512</v>
      </c>
      <c r="D1095" s="1">
        <v>537</v>
      </c>
      <c r="E1095" s="48" t="s">
        <v>2042</v>
      </c>
      <c r="F1095" s="45"/>
      <c r="G1095" s="5"/>
    </row>
    <row r="1096" spans="2:7" x14ac:dyDescent="0.55000000000000004">
      <c r="B1096" s="1" t="s">
        <v>1511</v>
      </c>
      <c r="C1096" s="1" t="s">
        <v>1512</v>
      </c>
      <c r="D1096" s="1">
        <v>538</v>
      </c>
      <c r="E1096" s="48" t="s">
        <v>2043</v>
      </c>
      <c r="F1096" s="45"/>
      <c r="G1096" s="5"/>
    </row>
    <row r="1097" spans="2:7" x14ac:dyDescent="0.55000000000000004">
      <c r="B1097" s="1" t="s">
        <v>1511</v>
      </c>
      <c r="C1097" s="1" t="s">
        <v>1512</v>
      </c>
      <c r="D1097" s="1">
        <v>539</v>
      </c>
      <c r="E1097" s="48" t="s">
        <v>2044</v>
      </c>
      <c r="F1097" s="45"/>
      <c r="G1097" s="5"/>
    </row>
    <row r="1098" spans="2:7" x14ac:dyDescent="0.55000000000000004">
      <c r="B1098" s="1" t="s">
        <v>1511</v>
      </c>
      <c r="C1098" s="1" t="s">
        <v>1512</v>
      </c>
      <c r="D1098" s="1">
        <v>540</v>
      </c>
      <c r="E1098" s="48" t="s">
        <v>2045</v>
      </c>
      <c r="F1098" s="45"/>
      <c r="G1098" s="5"/>
    </row>
    <row r="1099" spans="2:7" x14ac:dyDescent="0.55000000000000004">
      <c r="B1099" s="1" t="s">
        <v>1511</v>
      </c>
      <c r="C1099" s="1" t="s">
        <v>1512</v>
      </c>
      <c r="D1099" s="1">
        <v>541</v>
      </c>
      <c r="E1099" s="48" t="s">
        <v>2046</v>
      </c>
      <c r="F1099" s="45"/>
      <c r="G1099" s="5"/>
    </row>
    <row r="1100" spans="2:7" x14ac:dyDescent="0.55000000000000004">
      <c r="B1100" s="1" t="s">
        <v>1511</v>
      </c>
      <c r="C1100" s="1" t="s">
        <v>1512</v>
      </c>
      <c r="D1100" s="1">
        <v>542</v>
      </c>
      <c r="E1100" s="48" t="s">
        <v>2047</v>
      </c>
      <c r="F1100" s="45"/>
      <c r="G1100" s="5"/>
    </row>
    <row r="1101" spans="2:7" x14ac:dyDescent="0.55000000000000004">
      <c r="B1101" s="1" t="s">
        <v>1511</v>
      </c>
      <c r="C1101" s="1" t="s">
        <v>1512</v>
      </c>
      <c r="D1101" s="1">
        <v>543</v>
      </c>
      <c r="E1101" s="48" t="s">
        <v>2048</v>
      </c>
      <c r="F1101" s="45"/>
      <c r="G1101" s="5"/>
    </row>
    <row r="1102" spans="2:7" x14ac:dyDescent="0.55000000000000004">
      <c r="B1102" s="1" t="s">
        <v>1511</v>
      </c>
      <c r="C1102" s="1" t="s">
        <v>1512</v>
      </c>
      <c r="D1102" s="1">
        <v>544</v>
      </c>
      <c r="E1102" s="48" t="s">
        <v>2049</v>
      </c>
      <c r="F1102" s="45"/>
      <c r="G1102" s="5"/>
    </row>
    <row r="1103" spans="2:7" x14ac:dyDescent="0.55000000000000004">
      <c r="B1103" s="1" t="s">
        <v>1511</v>
      </c>
      <c r="C1103" s="1" t="s">
        <v>1512</v>
      </c>
      <c r="D1103" s="1">
        <v>545</v>
      </c>
      <c r="E1103" s="48" t="s">
        <v>2050</v>
      </c>
      <c r="F1103" s="45"/>
      <c r="G1103" s="5"/>
    </row>
    <row r="1104" spans="2:7" x14ac:dyDescent="0.55000000000000004">
      <c r="B1104" s="1" t="s">
        <v>1511</v>
      </c>
      <c r="C1104" s="1" t="s">
        <v>1512</v>
      </c>
      <c r="D1104" s="1">
        <v>546</v>
      </c>
      <c r="E1104" s="48" t="s">
        <v>2051</v>
      </c>
      <c r="F1104" s="45"/>
      <c r="G1104" s="5"/>
    </row>
    <row r="1105" spans="2:7" x14ac:dyDescent="0.55000000000000004">
      <c r="B1105" s="1" t="s">
        <v>1511</v>
      </c>
      <c r="C1105" s="1" t="s">
        <v>1512</v>
      </c>
      <c r="D1105" s="1">
        <v>547</v>
      </c>
      <c r="E1105" s="48" t="s">
        <v>2052</v>
      </c>
      <c r="F1105" s="45"/>
      <c r="G1105" s="5"/>
    </row>
    <row r="1106" spans="2:7" x14ac:dyDescent="0.55000000000000004">
      <c r="B1106" s="1" t="s">
        <v>1511</v>
      </c>
      <c r="C1106" s="1" t="s">
        <v>1512</v>
      </c>
      <c r="D1106" s="1">
        <v>548</v>
      </c>
      <c r="E1106" s="48" t="s">
        <v>2053</v>
      </c>
      <c r="F1106" s="45"/>
      <c r="G1106" s="5"/>
    </row>
    <row r="1107" spans="2:7" x14ac:dyDescent="0.55000000000000004">
      <c r="B1107" s="1" t="s">
        <v>1511</v>
      </c>
      <c r="C1107" s="1" t="s">
        <v>1512</v>
      </c>
      <c r="D1107" s="1">
        <v>549</v>
      </c>
      <c r="E1107" s="48" t="s">
        <v>2054</v>
      </c>
      <c r="F1107" s="45"/>
      <c r="G1107" s="5"/>
    </row>
    <row r="1108" spans="2:7" x14ac:dyDescent="0.55000000000000004">
      <c r="B1108" s="1" t="s">
        <v>1511</v>
      </c>
      <c r="C1108" s="1" t="s">
        <v>1512</v>
      </c>
      <c r="D1108" s="1">
        <v>550</v>
      </c>
      <c r="E1108" s="48" t="s">
        <v>2055</v>
      </c>
      <c r="F1108" s="45"/>
      <c r="G1108" s="5"/>
    </row>
    <row r="1109" spans="2:7" x14ac:dyDescent="0.55000000000000004">
      <c r="B1109" s="1" t="s">
        <v>1511</v>
      </c>
      <c r="C1109" s="1" t="s">
        <v>1512</v>
      </c>
      <c r="D1109" s="1">
        <v>551</v>
      </c>
      <c r="E1109" s="48" t="s">
        <v>2056</v>
      </c>
      <c r="F1109" s="45"/>
      <c r="G1109" s="5"/>
    </row>
    <row r="1110" spans="2:7" x14ac:dyDescent="0.55000000000000004">
      <c r="B1110" s="1" t="s">
        <v>1511</v>
      </c>
      <c r="C1110" s="1" t="s">
        <v>1512</v>
      </c>
      <c r="D1110" s="1">
        <v>552</v>
      </c>
      <c r="E1110" s="48" t="s">
        <v>2057</v>
      </c>
      <c r="F1110" s="45"/>
      <c r="G1110" s="5"/>
    </row>
    <row r="1111" spans="2:7" x14ac:dyDescent="0.55000000000000004">
      <c r="B1111" s="1" t="s">
        <v>1511</v>
      </c>
      <c r="C1111" s="1" t="s">
        <v>1512</v>
      </c>
      <c r="D1111" s="1">
        <v>553</v>
      </c>
      <c r="E1111" s="48" t="s">
        <v>2058</v>
      </c>
      <c r="F1111" s="45"/>
      <c r="G1111" s="5"/>
    </row>
    <row r="1112" spans="2:7" x14ac:dyDescent="0.55000000000000004">
      <c r="B1112" s="1" t="s">
        <v>1511</v>
      </c>
      <c r="C1112" s="1" t="s">
        <v>1512</v>
      </c>
      <c r="D1112" s="1">
        <v>554</v>
      </c>
      <c r="E1112" s="48" t="s">
        <v>2059</v>
      </c>
      <c r="F1112" s="45"/>
      <c r="G1112" s="5"/>
    </row>
    <row r="1113" spans="2:7" x14ac:dyDescent="0.55000000000000004">
      <c r="B1113" s="1" t="s">
        <v>1511</v>
      </c>
      <c r="C1113" s="1" t="s">
        <v>1512</v>
      </c>
      <c r="D1113" s="1">
        <v>555</v>
      </c>
      <c r="E1113" s="48" t="s">
        <v>2060</v>
      </c>
      <c r="F1113" s="45"/>
      <c r="G1113" s="5"/>
    </row>
    <row r="1114" spans="2:7" x14ac:dyDescent="0.55000000000000004">
      <c r="B1114" s="1" t="s">
        <v>1511</v>
      </c>
      <c r="C1114" s="1" t="s">
        <v>1512</v>
      </c>
      <c r="D1114" s="1">
        <v>556</v>
      </c>
      <c r="E1114" s="48" t="s">
        <v>2061</v>
      </c>
      <c r="F1114" s="45"/>
      <c r="G1114" s="5"/>
    </row>
    <row r="1115" spans="2:7" x14ac:dyDescent="0.55000000000000004">
      <c r="B1115" s="1" t="s">
        <v>1511</v>
      </c>
      <c r="C1115" s="1" t="s">
        <v>1512</v>
      </c>
      <c r="D1115" s="1">
        <v>557</v>
      </c>
      <c r="E1115" s="48" t="s">
        <v>2062</v>
      </c>
      <c r="F1115" s="45"/>
      <c r="G1115" s="5"/>
    </row>
    <row r="1116" spans="2:7" x14ac:dyDescent="0.55000000000000004">
      <c r="B1116" s="1" t="s">
        <v>1511</v>
      </c>
      <c r="C1116" s="1" t="s">
        <v>1512</v>
      </c>
      <c r="D1116" s="1">
        <v>558</v>
      </c>
      <c r="E1116" s="48" t="s">
        <v>2063</v>
      </c>
      <c r="F1116" s="45"/>
      <c r="G1116" s="5"/>
    </row>
    <row r="1117" spans="2:7" x14ac:dyDescent="0.55000000000000004">
      <c r="B1117" s="1" t="s">
        <v>1511</v>
      </c>
      <c r="C1117" s="1" t="s">
        <v>1512</v>
      </c>
      <c r="D1117" s="1">
        <v>559</v>
      </c>
      <c r="E1117" s="48" t="s">
        <v>2064</v>
      </c>
      <c r="F1117" s="45"/>
      <c r="G1117" s="5"/>
    </row>
    <row r="1118" spans="2:7" x14ac:dyDescent="0.55000000000000004">
      <c r="B1118" s="1" t="s">
        <v>1511</v>
      </c>
      <c r="C1118" s="1" t="s">
        <v>1512</v>
      </c>
      <c r="D1118" s="1">
        <v>560</v>
      </c>
      <c r="E1118" s="48" t="s">
        <v>2065</v>
      </c>
      <c r="F1118" s="45"/>
      <c r="G1118" s="5"/>
    </row>
    <row r="1119" spans="2:7" x14ac:dyDescent="0.55000000000000004">
      <c r="B1119" s="1" t="s">
        <v>1511</v>
      </c>
      <c r="C1119" s="1" t="s">
        <v>1512</v>
      </c>
      <c r="D1119" s="1">
        <v>561</v>
      </c>
      <c r="E1119" s="48" t="s">
        <v>2066</v>
      </c>
      <c r="F1119" s="45"/>
      <c r="G1119" s="5"/>
    </row>
    <row r="1120" spans="2:7" x14ac:dyDescent="0.55000000000000004">
      <c r="B1120" s="1" t="s">
        <v>1511</v>
      </c>
      <c r="C1120" s="1" t="s">
        <v>1512</v>
      </c>
      <c r="D1120" s="1">
        <v>562</v>
      </c>
      <c r="E1120" s="48" t="s">
        <v>2067</v>
      </c>
      <c r="F1120" s="45"/>
      <c r="G1120" s="5"/>
    </row>
    <row r="1121" spans="2:7" x14ac:dyDescent="0.55000000000000004">
      <c r="B1121" s="1" t="s">
        <v>1511</v>
      </c>
      <c r="C1121" s="1" t="s">
        <v>1512</v>
      </c>
      <c r="D1121" s="1">
        <v>563</v>
      </c>
      <c r="E1121" s="48" t="s">
        <v>2068</v>
      </c>
      <c r="F1121" s="45"/>
      <c r="G1121" s="5"/>
    </row>
    <row r="1122" spans="2:7" x14ac:dyDescent="0.55000000000000004">
      <c r="B1122" s="1" t="s">
        <v>1511</v>
      </c>
      <c r="C1122" s="1" t="s">
        <v>1512</v>
      </c>
      <c r="D1122" s="1">
        <v>564</v>
      </c>
      <c r="E1122" s="48" t="s">
        <v>2069</v>
      </c>
      <c r="F1122" s="45"/>
      <c r="G1122" s="5"/>
    </row>
    <row r="1123" spans="2:7" x14ac:dyDescent="0.55000000000000004">
      <c r="B1123" s="1" t="s">
        <v>1511</v>
      </c>
      <c r="C1123" s="1" t="s">
        <v>1512</v>
      </c>
      <c r="D1123" s="1">
        <v>565</v>
      </c>
      <c r="E1123" s="48" t="s">
        <v>2070</v>
      </c>
      <c r="F1123" s="45"/>
      <c r="G1123" s="5"/>
    </row>
    <row r="1124" spans="2:7" x14ac:dyDescent="0.55000000000000004">
      <c r="B1124" s="1" t="s">
        <v>1511</v>
      </c>
      <c r="C1124" s="1" t="s">
        <v>1512</v>
      </c>
      <c r="D1124" s="1">
        <v>566</v>
      </c>
      <c r="E1124" s="48" t="s">
        <v>2071</v>
      </c>
      <c r="F1124" s="45"/>
      <c r="G1124" s="5"/>
    </row>
    <row r="1125" spans="2:7" x14ac:dyDescent="0.55000000000000004">
      <c r="B1125" s="1" t="s">
        <v>1511</v>
      </c>
      <c r="C1125" s="1" t="s">
        <v>1512</v>
      </c>
      <c r="D1125" s="1">
        <v>567</v>
      </c>
      <c r="E1125" s="48" t="s">
        <v>2072</v>
      </c>
      <c r="F1125" s="45"/>
      <c r="G1125" s="5"/>
    </row>
    <row r="1126" spans="2:7" x14ac:dyDescent="0.55000000000000004">
      <c r="B1126" s="1" t="s">
        <v>1511</v>
      </c>
      <c r="C1126" s="1" t="s">
        <v>1512</v>
      </c>
      <c r="D1126" s="1">
        <v>568</v>
      </c>
      <c r="E1126" s="48" t="s">
        <v>2073</v>
      </c>
      <c r="F1126" s="45"/>
      <c r="G1126" s="5"/>
    </row>
    <row r="1127" spans="2:7" x14ac:dyDescent="0.55000000000000004">
      <c r="B1127" s="1" t="s">
        <v>1511</v>
      </c>
      <c r="C1127" s="1" t="s">
        <v>1512</v>
      </c>
      <c r="D1127" s="1">
        <v>569</v>
      </c>
      <c r="E1127" s="48" t="s">
        <v>2074</v>
      </c>
      <c r="F1127" s="45"/>
      <c r="G1127" s="5"/>
    </row>
    <row r="1128" spans="2:7" x14ac:dyDescent="0.55000000000000004">
      <c r="B1128" s="1" t="s">
        <v>1511</v>
      </c>
      <c r="C1128" s="1" t="s">
        <v>1512</v>
      </c>
      <c r="D1128" s="1">
        <v>570</v>
      </c>
      <c r="E1128" s="48" t="s">
        <v>2075</v>
      </c>
      <c r="F1128" s="45"/>
      <c r="G1128" s="5"/>
    </row>
    <row r="1129" spans="2:7" x14ac:dyDescent="0.55000000000000004">
      <c r="B1129" s="1" t="s">
        <v>1511</v>
      </c>
      <c r="C1129" s="1" t="s">
        <v>1512</v>
      </c>
      <c r="D1129" s="1">
        <v>571</v>
      </c>
      <c r="E1129" s="48" t="s">
        <v>2076</v>
      </c>
      <c r="F1129" s="45"/>
      <c r="G1129" s="5"/>
    </row>
    <row r="1130" spans="2:7" x14ac:dyDescent="0.55000000000000004">
      <c r="B1130" s="1" t="s">
        <v>1511</v>
      </c>
      <c r="C1130" s="1" t="s">
        <v>1512</v>
      </c>
      <c r="D1130" s="1">
        <v>572</v>
      </c>
      <c r="E1130" s="48" t="s">
        <v>2077</v>
      </c>
      <c r="F1130" s="45"/>
      <c r="G1130" s="5"/>
    </row>
    <row r="1131" spans="2:7" x14ac:dyDescent="0.55000000000000004">
      <c r="B1131" s="1" t="s">
        <v>1511</v>
      </c>
      <c r="C1131" s="1" t="s">
        <v>1512</v>
      </c>
      <c r="D1131" s="1">
        <v>573</v>
      </c>
      <c r="E1131" s="48" t="s">
        <v>2078</v>
      </c>
      <c r="F1131" s="45"/>
      <c r="G1131" s="5"/>
    </row>
    <row r="1132" spans="2:7" x14ac:dyDescent="0.55000000000000004">
      <c r="B1132" s="1" t="s">
        <v>1511</v>
      </c>
      <c r="C1132" s="1" t="s">
        <v>1512</v>
      </c>
      <c r="D1132" s="1">
        <v>574</v>
      </c>
      <c r="E1132" s="48" t="s">
        <v>2079</v>
      </c>
      <c r="F1132" s="45"/>
      <c r="G1132" s="5"/>
    </row>
    <row r="1133" spans="2:7" x14ac:dyDescent="0.55000000000000004">
      <c r="B1133" s="1" t="s">
        <v>1511</v>
      </c>
      <c r="C1133" s="1" t="s">
        <v>1512</v>
      </c>
      <c r="D1133" s="1">
        <v>575</v>
      </c>
      <c r="E1133" s="48" t="s">
        <v>2080</v>
      </c>
      <c r="F1133" s="45"/>
      <c r="G1133" s="5"/>
    </row>
    <row r="1134" spans="2:7" x14ac:dyDescent="0.55000000000000004">
      <c r="B1134" s="1" t="s">
        <v>1511</v>
      </c>
      <c r="C1134" s="1" t="s">
        <v>1512</v>
      </c>
      <c r="D1134" s="1">
        <v>576</v>
      </c>
      <c r="E1134" s="48" t="s">
        <v>2081</v>
      </c>
      <c r="F1134" s="45"/>
      <c r="G1134" s="5"/>
    </row>
    <row r="1135" spans="2:7" x14ac:dyDescent="0.55000000000000004">
      <c r="B1135" s="1" t="s">
        <v>1511</v>
      </c>
      <c r="C1135" s="1" t="s">
        <v>1512</v>
      </c>
      <c r="D1135" s="1">
        <v>577</v>
      </c>
      <c r="E1135" s="48" t="s">
        <v>2082</v>
      </c>
      <c r="F1135" s="45"/>
      <c r="G1135" s="5"/>
    </row>
    <row r="1136" spans="2:7" x14ac:dyDescent="0.55000000000000004">
      <c r="B1136" s="1" t="s">
        <v>1511</v>
      </c>
      <c r="C1136" s="1" t="s">
        <v>1512</v>
      </c>
      <c r="D1136" s="1">
        <v>578</v>
      </c>
      <c r="E1136" s="48" t="s">
        <v>2083</v>
      </c>
      <c r="F1136" s="45"/>
      <c r="G1136" s="5"/>
    </row>
    <row r="1137" spans="2:7" x14ac:dyDescent="0.55000000000000004">
      <c r="B1137" s="1" t="s">
        <v>1511</v>
      </c>
      <c r="C1137" s="1" t="s">
        <v>1512</v>
      </c>
      <c r="D1137" s="1">
        <v>579</v>
      </c>
      <c r="E1137" s="48" t="s">
        <v>2084</v>
      </c>
      <c r="F1137" s="45"/>
      <c r="G1137" s="5"/>
    </row>
    <row r="1138" spans="2:7" x14ac:dyDescent="0.55000000000000004">
      <c r="B1138" s="1" t="s">
        <v>1511</v>
      </c>
      <c r="C1138" s="1" t="s">
        <v>1512</v>
      </c>
      <c r="D1138" s="1">
        <v>580</v>
      </c>
      <c r="E1138" s="48" t="s">
        <v>2085</v>
      </c>
      <c r="F1138" s="45"/>
      <c r="G1138" s="5"/>
    </row>
    <row r="1139" spans="2:7" x14ac:dyDescent="0.55000000000000004">
      <c r="B1139" s="1" t="s">
        <v>1511</v>
      </c>
      <c r="C1139" s="1" t="s">
        <v>1512</v>
      </c>
      <c r="D1139" s="1">
        <v>581</v>
      </c>
      <c r="E1139" s="48" t="s">
        <v>2086</v>
      </c>
      <c r="F1139" s="45"/>
      <c r="G1139" s="5"/>
    </row>
    <row r="1140" spans="2:7" x14ac:dyDescent="0.55000000000000004">
      <c r="B1140" s="1" t="s">
        <v>1511</v>
      </c>
      <c r="C1140" s="1" t="s">
        <v>1512</v>
      </c>
      <c r="D1140" s="1">
        <v>582</v>
      </c>
      <c r="E1140" s="48" t="s">
        <v>2087</v>
      </c>
      <c r="F1140" s="45"/>
      <c r="G1140" s="5"/>
    </row>
    <row r="1141" spans="2:7" x14ac:dyDescent="0.55000000000000004">
      <c r="B1141" s="1" t="s">
        <v>1511</v>
      </c>
      <c r="C1141" s="1" t="s">
        <v>1512</v>
      </c>
      <c r="D1141" s="1">
        <v>583</v>
      </c>
      <c r="E1141" s="48" t="s">
        <v>2088</v>
      </c>
      <c r="F1141" s="45"/>
      <c r="G1141" s="5"/>
    </row>
    <row r="1142" spans="2:7" x14ac:dyDescent="0.55000000000000004">
      <c r="B1142" s="1" t="s">
        <v>1511</v>
      </c>
      <c r="C1142" s="1" t="s">
        <v>1512</v>
      </c>
      <c r="D1142" s="1">
        <v>584</v>
      </c>
      <c r="E1142" s="48" t="s">
        <v>2089</v>
      </c>
      <c r="F1142" s="45"/>
      <c r="G1142" s="5"/>
    </row>
    <row r="1143" spans="2:7" x14ac:dyDescent="0.55000000000000004">
      <c r="B1143" s="1" t="s">
        <v>1511</v>
      </c>
      <c r="C1143" s="1" t="s">
        <v>1512</v>
      </c>
      <c r="D1143" s="1">
        <v>585</v>
      </c>
      <c r="E1143" s="48" t="s">
        <v>2090</v>
      </c>
      <c r="F1143" s="45"/>
      <c r="G1143" s="5"/>
    </row>
    <row r="1144" spans="2:7" x14ac:dyDescent="0.55000000000000004">
      <c r="B1144" s="1" t="s">
        <v>1511</v>
      </c>
      <c r="C1144" s="1" t="s">
        <v>1512</v>
      </c>
      <c r="D1144" s="1">
        <v>586</v>
      </c>
      <c r="E1144" s="48" t="s">
        <v>2091</v>
      </c>
      <c r="F1144" s="45"/>
      <c r="G1144" s="5"/>
    </row>
    <row r="1145" spans="2:7" x14ac:dyDescent="0.55000000000000004">
      <c r="B1145" s="1" t="s">
        <v>1511</v>
      </c>
      <c r="C1145" s="1" t="s">
        <v>1512</v>
      </c>
      <c r="D1145" s="1">
        <v>587</v>
      </c>
      <c r="E1145" s="48" t="s">
        <v>2092</v>
      </c>
      <c r="F1145" s="45"/>
      <c r="G1145" s="5"/>
    </row>
    <row r="1146" spans="2:7" x14ac:dyDescent="0.55000000000000004">
      <c r="B1146" s="1" t="s">
        <v>1511</v>
      </c>
      <c r="C1146" s="1" t="s">
        <v>1512</v>
      </c>
      <c r="D1146" s="1">
        <v>588</v>
      </c>
      <c r="E1146" s="48" t="s">
        <v>2093</v>
      </c>
      <c r="F1146" s="45"/>
      <c r="G1146" s="5"/>
    </row>
    <row r="1147" spans="2:7" x14ac:dyDescent="0.55000000000000004">
      <c r="B1147" s="1" t="s">
        <v>1511</v>
      </c>
      <c r="C1147" s="1" t="s">
        <v>1512</v>
      </c>
      <c r="D1147" s="1">
        <v>589</v>
      </c>
      <c r="E1147" s="48" t="s">
        <v>2094</v>
      </c>
      <c r="F1147" s="45"/>
      <c r="G1147" s="5"/>
    </row>
    <row r="1148" spans="2:7" x14ac:dyDescent="0.55000000000000004">
      <c r="B1148" s="1" t="s">
        <v>1511</v>
      </c>
      <c r="C1148" s="1" t="s">
        <v>1512</v>
      </c>
      <c r="D1148" s="1">
        <v>590</v>
      </c>
      <c r="E1148" s="48" t="s">
        <v>2095</v>
      </c>
      <c r="F1148" s="45"/>
      <c r="G1148" s="5"/>
    </row>
    <row r="1149" spans="2:7" x14ac:dyDescent="0.55000000000000004">
      <c r="B1149" s="1" t="s">
        <v>1511</v>
      </c>
      <c r="C1149" s="1" t="s">
        <v>1512</v>
      </c>
      <c r="D1149" s="1">
        <v>591</v>
      </c>
      <c r="E1149" s="48" t="s">
        <v>2096</v>
      </c>
      <c r="F1149" s="45"/>
      <c r="G1149" s="5"/>
    </row>
    <row r="1150" spans="2:7" x14ac:dyDescent="0.55000000000000004">
      <c r="B1150" s="1" t="s">
        <v>1511</v>
      </c>
      <c r="C1150" s="1" t="s">
        <v>1512</v>
      </c>
      <c r="D1150" s="1">
        <v>592</v>
      </c>
      <c r="E1150" s="48" t="s">
        <v>2097</v>
      </c>
      <c r="F1150" s="45"/>
      <c r="G1150" s="5"/>
    </row>
    <row r="1151" spans="2:7" x14ac:dyDescent="0.55000000000000004">
      <c r="B1151" s="1" t="s">
        <v>1511</v>
      </c>
      <c r="C1151" s="1" t="s">
        <v>1512</v>
      </c>
      <c r="D1151" s="1">
        <v>593</v>
      </c>
      <c r="E1151" s="48" t="s">
        <v>2098</v>
      </c>
      <c r="F1151" s="45"/>
      <c r="G1151" s="5"/>
    </row>
    <row r="1152" spans="2:7" x14ac:dyDescent="0.55000000000000004">
      <c r="B1152" s="1" t="s">
        <v>1511</v>
      </c>
      <c r="C1152" s="1" t="s">
        <v>1512</v>
      </c>
      <c r="D1152" s="1">
        <v>594</v>
      </c>
      <c r="E1152" s="48" t="s">
        <v>2099</v>
      </c>
      <c r="F1152" s="45"/>
      <c r="G1152" s="5"/>
    </row>
    <row r="1153" spans="2:7" x14ac:dyDescent="0.55000000000000004">
      <c r="B1153" s="1" t="s">
        <v>1511</v>
      </c>
      <c r="C1153" s="1" t="s">
        <v>1512</v>
      </c>
      <c r="D1153" s="1">
        <v>595</v>
      </c>
      <c r="E1153" s="48" t="s">
        <v>2100</v>
      </c>
      <c r="F1153" s="45"/>
      <c r="G1153" s="5"/>
    </row>
    <row r="1154" spans="2:7" x14ac:dyDescent="0.55000000000000004">
      <c r="B1154" s="1" t="s">
        <v>1511</v>
      </c>
      <c r="C1154" s="1" t="s">
        <v>1512</v>
      </c>
      <c r="D1154" s="1">
        <v>596</v>
      </c>
      <c r="E1154" s="48" t="s">
        <v>2101</v>
      </c>
      <c r="F1154" s="45"/>
      <c r="G1154" s="5"/>
    </row>
    <row r="1155" spans="2:7" x14ac:dyDescent="0.55000000000000004">
      <c r="B1155" s="1" t="s">
        <v>1511</v>
      </c>
      <c r="C1155" s="1" t="s">
        <v>1512</v>
      </c>
      <c r="D1155" s="1">
        <v>597</v>
      </c>
      <c r="E1155" s="48" t="s">
        <v>2102</v>
      </c>
      <c r="F1155" s="45"/>
      <c r="G1155" s="5"/>
    </row>
    <row r="1156" spans="2:7" x14ac:dyDescent="0.55000000000000004">
      <c r="B1156" s="1" t="s">
        <v>1511</v>
      </c>
      <c r="C1156" s="1" t="s">
        <v>1512</v>
      </c>
      <c r="D1156" s="1">
        <v>598</v>
      </c>
      <c r="E1156" s="48" t="s">
        <v>2103</v>
      </c>
      <c r="F1156" s="45"/>
      <c r="G1156" s="5"/>
    </row>
    <row r="1157" spans="2:7" x14ac:dyDescent="0.55000000000000004">
      <c r="B1157" s="1" t="s">
        <v>1511</v>
      </c>
      <c r="C1157" s="1" t="s">
        <v>1512</v>
      </c>
      <c r="D1157" s="1">
        <v>599</v>
      </c>
      <c r="E1157" s="48" t="s">
        <v>2104</v>
      </c>
      <c r="F1157" s="45"/>
      <c r="G1157" s="5"/>
    </row>
    <row r="1158" spans="2:7" x14ac:dyDescent="0.55000000000000004">
      <c r="B1158" s="1" t="s">
        <v>1511</v>
      </c>
      <c r="C1158" s="1" t="s">
        <v>1512</v>
      </c>
      <c r="D1158" s="1">
        <v>600</v>
      </c>
      <c r="E1158" s="48" t="s">
        <v>2105</v>
      </c>
      <c r="F1158" s="45"/>
      <c r="G1158" s="5"/>
    </row>
    <row r="1159" spans="2:7" x14ac:dyDescent="0.55000000000000004">
      <c r="B1159" s="1" t="s">
        <v>1511</v>
      </c>
      <c r="C1159" s="1" t="s">
        <v>1512</v>
      </c>
      <c r="D1159" s="1">
        <v>601</v>
      </c>
      <c r="E1159" s="48" t="s">
        <v>2106</v>
      </c>
      <c r="F1159" s="45"/>
      <c r="G1159" s="5"/>
    </row>
    <row r="1160" spans="2:7" x14ac:dyDescent="0.55000000000000004">
      <c r="B1160" s="1" t="s">
        <v>1511</v>
      </c>
      <c r="C1160" s="1" t="s">
        <v>1512</v>
      </c>
      <c r="D1160" s="1">
        <v>602</v>
      </c>
      <c r="E1160" s="48" t="s">
        <v>2107</v>
      </c>
      <c r="F1160" s="45"/>
      <c r="G1160" s="5"/>
    </row>
    <row r="1161" spans="2:7" x14ac:dyDescent="0.55000000000000004">
      <c r="B1161" s="1" t="s">
        <v>1511</v>
      </c>
      <c r="C1161" s="1" t="s">
        <v>1512</v>
      </c>
      <c r="D1161" s="1">
        <v>603</v>
      </c>
      <c r="E1161" s="48" t="s">
        <v>2108</v>
      </c>
      <c r="F1161" s="45"/>
      <c r="G1161" s="5"/>
    </row>
    <row r="1162" spans="2:7" x14ac:dyDescent="0.55000000000000004">
      <c r="B1162" s="1" t="s">
        <v>1511</v>
      </c>
      <c r="C1162" s="1" t="s">
        <v>1512</v>
      </c>
      <c r="D1162" s="1">
        <v>604</v>
      </c>
      <c r="E1162" s="48" t="s">
        <v>2109</v>
      </c>
      <c r="F1162" s="45"/>
      <c r="G1162" s="5"/>
    </row>
    <row r="1163" spans="2:7" x14ac:dyDescent="0.55000000000000004">
      <c r="B1163" s="1" t="s">
        <v>1511</v>
      </c>
      <c r="C1163" s="1" t="s">
        <v>1512</v>
      </c>
      <c r="D1163" s="1">
        <v>605</v>
      </c>
      <c r="E1163" s="48" t="s">
        <v>2110</v>
      </c>
      <c r="F1163" s="45"/>
      <c r="G1163" s="5"/>
    </row>
    <row r="1164" spans="2:7" x14ac:dyDescent="0.55000000000000004">
      <c r="B1164" s="1" t="s">
        <v>1511</v>
      </c>
      <c r="C1164" s="1" t="s">
        <v>1512</v>
      </c>
      <c r="D1164" s="1">
        <v>606</v>
      </c>
      <c r="E1164" s="48" t="s">
        <v>2111</v>
      </c>
      <c r="F1164" s="45"/>
      <c r="G1164" s="5"/>
    </row>
    <row r="1165" spans="2:7" x14ac:dyDescent="0.55000000000000004">
      <c r="B1165" s="1" t="s">
        <v>1511</v>
      </c>
      <c r="C1165" s="1" t="s">
        <v>1512</v>
      </c>
      <c r="D1165" s="1">
        <v>607</v>
      </c>
      <c r="E1165" s="48" t="s">
        <v>2112</v>
      </c>
      <c r="F1165" s="45"/>
      <c r="G1165" s="5"/>
    </row>
    <row r="1166" spans="2:7" x14ac:dyDescent="0.55000000000000004">
      <c r="B1166" s="1" t="s">
        <v>1511</v>
      </c>
      <c r="C1166" s="1" t="s">
        <v>1512</v>
      </c>
      <c r="D1166" s="1">
        <v>608</v>
      </c>
      <c r="E1166" s="48" t="s">
        <v>2113</v>
      </c>
      <c r="F1166" s="45"/>
      <c r="G1166" s="5"/>
    </row>
    <row r="1167" spans="2:7" x14ac:dyDescent="0.55000000000000004">
      <c r="B1167" s="1" t="s">
        <v>1511</v>
      </c>
      <c r="C1167" s="1" t="s">
        <v>1512</v>
      </c>
      <c r="D1167" s="1">
        <v>609</v>
      </c>
      <c r="E1167" s="48" t="s">
        <v>2114</v>
      </c>
      <c r="F1167" s="45"/>
      <c r="G1167" s="5"/>
    </row>
    <row r="1168" spans="2:7" x14ac:dyDescent="0.55000000000000004">
      <c r="B1168" s="1" t="s">
        <v>1511</v>
      </c>
      <c r="C1168" s="1" t="s">
        <v>1512</v>
      </c>
      <c r="D1168" s="1">
        <v>610</v>
      </c>
      <c r="E1168" s="48" t="s">
        <v>2115</v>
      </c>
      <c r="F1168" s="45"/>
      <c r="G1168" s="5"/>
    </row>
    <row r="1169" spans="2:7" x14ac:dyDescent="0.55000000000000004">
      <c r="B1169" s="1" t="s">
        <v>1511</v>
      </c>
      <c r="C1169" s="1" t="s">
        <v>1512</v>
      </c>
      <c r="D1169" s="1">
        <v>611</v>
      </c>
      <c r="E1169" s="48" t="s">
        <v>2116</v>
      </c>
      <c r="F1169" s="45"/>
      <c r="G1169" s="5"/>
    </row>
    <row r="1170" spans="2:7" x14ac:dyDescent="0.55000000000000004">
      <c r="B1170" s="1" t="s">
        <v>1511</v>
      </c>
      <c r="C1170" s="1" t="s">
        <v>1512</v>
      </c>
      <c r="D1170" s="1">
        <v>612</v>
      </c>
      <c r="E1170" s="48" t="s">
        <v>2117</v>
      </c>
      <c r="F1170" s="45"/>
      <c r="G1170" s="5"/>
    </row>
    <row r="1171" spans="2:7" x14ac:dyDescent="0.55000000000000004">
      <c r="B1171" s="1" t="s">
        <v>1511</v>
      </c>
      <c r="C1171" s="1" t="s">
        <v>1512</v>
      </c>
      <c r="D1171" s="1">
        <v>613</v>
      </c>
      <c r="E1171" s="48" t="s">
        <v>2118</v>
      </c>
      <c r="F1171" s="45"/>
      <c r="G1171" s="5"/>
    </row>
    <row r="1172" spans="2:7" x14ac:dyDescent="0.55000000000000004">
      <c r="B1172" s="1" t="s">
        <v>1511</v>
      </c>
      <c r="C1172" s="1" t="s">
        <v>1512</v>
      </c>
      <c r="D1172" s="1">
        <v>614</v>
      </c>
      <c r="E1172" s="48" t="s">
        <v>2119</v>
      </c>
      <c r="F1172" s="45"/>
      <c r="G1172" s="5"/>
    </row>
    <row r="1173" spans="2:7" x14ac:dyDescent="0.55000000000000004">
      <c r="B1173" s="1" t="s">
        <v>1511</v>
      </c>
      <c r="C1173" s="1" t="s">
        <v>1512</v>
      </c>
      <c r="D1173" s="1">
        <v>615</v>
      </c>
      <c r="E1173" s="48" t="s">
        <v>2120</v>
      </c>
      <c r="F1173" s="45"/>
      <c r="G1173" s="5"/>
    </row>
    <row r="1174" spans="2:7" x14ac:dyDescent="0.55000000000000004">
      <c r="B1174" s="1" t="s">
        <v>1511</v>
      </c>
      <c r="C1174" s="1" t="s">
        <v>1512</v>
      </c>
      <c r="D1174" s="1">
        <v>616</v>
      </c>
      <c r="E1174" s="48" t="s">
        <v>2121</v>
      </c>
      <c r="F1174" s="45"/>
      <c r="G1174" s="5"/>
    </row>
    <row r="1175" spans="2:7" x14ac:dyDescent="0.55000000000000004">
      <c r="B1175" s="1" t="s">
        <v>1511</v>
      </c>
      <c r="C1175" s="1" t="s">
        <v>1512</v>
      </c>
      <c r="D1175" s="1">
        <v>617</v>
      </c>
      <c r="E1175" s="48" t="s">
        <v>2122</v>
      </c>
      <c r="F1175" s="45"/>
      <c r="G1175" s="5"/>
    </row>
    <row r="1176" spans="2:7" x14ac:dyDescent="0.55000000000000004">
      <c r="B1176" s="1" t="s">
        <v>1511</v>
      </c>
      <c r="C1176" s="1" t="s">
        <v>1512</v>
      </c>
      <c r="D1176" s="1">
        <v>618</v>
      </c>
      <c r="E1176" s="48" t="s">
        <v>2123</v>
      </c>
      <c r="F1176" s="45"/>
      <c r="G1176" s="5"/>
    </row>
    <row r="1177" spans="2:7" x14ac:dyDescent="0.55000000000000004">
      <c r="B1177" s="1" t="s">
        <v>1511</v>
      </c>
      <c r="C1177" s="1" t="s">
        <v>1512</v>
      </c>
      <c r="D1177" s="1">
        <v>619</v>
      </c>
      <c r="E1177" s="48" t="s">
        <v>2124</v>
      </c>
      <c r="F1177" s="45"/>
      <c r="G1177" s="5"/>
    </row>
    <row r="1178" spans="2:7" x14ac:dyDescent="0.55000000000000004">
      <c r="B1178" s="1" t="s">
        <v>1511</v>
      </c>
      <c r="C1178" s="1" t="s">
        <v>1512</v>
      </c>
      <c r="D1178" s="1">
        <v>620</v>
      </c>
      <c r="E1178" s="48" t="s">
        <v>2125</v>
      </c>
      <c r="F1178" s="45"/>
      <c r="G1178" s="5"/>
    </row>
    <row r="1179" spans="2:7" x14ac:dyDescent="0.55000000000000004">
      <c r="B1179" s="1" t="s">
        <v>1511</v>
      </c>
      <c r="C1179" s="1" t="s">
        <v>1512</v>
      </c>
      <c r="D1179" s="1">
        <v>621</v>
      </c>
      <c r="E1179" s="48" t="s">
        <v>2126</v>
      </c>
      <c r="F1179" s="45"/>
      <c r="G1179" s="5"/>
    </row>
    <row r="1180" spans="2:7" x14ac:dyDescent="0.55000000000000004">
      <c r="B1180" s="1" t="s">
        <v>1511</v>
      </c>
      <c r="C1180" s="1" t="s">
        <v>1512</v>
      </c>
      <c r="D1180" s="1">
        <v>622</v>
      </c>
      <c r="E1180" s="48" t="s">
        <v>2127</v>
      </c>
      <c r="F1180" s="45"/>
      <c r="G1180" s="5"/>
    </row>
    <row r="1181" spans="2:7" x14ac:dyDescent="0.55000000000000004">
      <c r="B1181" s="1" t="s">
        <v>1511</v>
      </c>
      <c r="C1181" s="1" t="s">
        <v>1512</v>
      </c>
      <c r="D1181" s="1">
        <v>623</v>
      </c>
      <c r="E1181" s="48" t="s">
        <v>2128</v>
      </c>
      <c r="F1181" s="45"/>
      <c r="G1181" s="5"/>
    </row>
    <row r="1182" spans="2:7" x14ac:dyDescent="0.55000000000000004">
      <c r="B1182" s="1" t="s">
        <v>1511</v>
      </c>
      <c r="C1182" s="1" t="s">
        <v>1512</v>
      </c>
      <c r="D1182" s="1">
        <v>624</v>
      </c>
      <c r="E1182" s="48" t="s">
        <v>2129</v>
      </c>
      <c r="F1182" s="45"/>
      <c r="G1182" s="5"/>
    </row>
    <row r="1183" spans="2:7" x14ac:dyDescent="0.55000000000000004">
      <c r="B1183" s="1" t="s">
        <v>1511</v>
      </c>
      <c r="C1183" s="1" t="s">
        <v>1512</v>
      </c>
      <c r="D1183" s="1">
        <v>625</v>
      </c>
      <c r="E1183" s="48" t="s">
        <v>2130</v>
      </c>
      <c r="F1183" s="45"/>
      <c r="G1183" s="5"/>
    </row>
    <row r="1184" spans="2:7" x14ac:dyDescent="0.55000000000000004">
      <c r="B1184" s="1" t="s">
        <v>1511</v>
      </c>
      <c r="C1184" s="1" t="s">
        <v>1512</v>
      </c>
      <c r="D1184" s="1">
        <v>626</v>
      </c>
      <c r="E1184" s="48" t="s">
        <v>2131</v>
      </c>
      <c r="F1184" s="45"/>
      <c r="G1184" s="5"/>
    </row>
    <row r="1185" spans="2:7" x14ac:dyDescent="0.55000000000000004">
      <c r="B1185" s="1" t="s">
        <v>1511</v>
      </c>
      <c r="C1185" s="1" t="s">
        <v>1512</v>
      </c>
      <c r="D1185" s="1">
        <v>627</v>
      </c>
      <c r="E1185" s="48" t="s">
        <v>2132</v>
      </c>
      <c r="F1185" s="45"/>
      <c r="G1185" s="5"/>
    </row>
    <row r="1186" spans="2:7" x14ac:dyDescent="0.55000000000000004">
      <c r="B1186" s="1" t="s">
        <v>1511</v>
      </c>
      <c r="C1186" s="1" t="s">
        <v>1512</v>
      </c>
      <c r="D1186" s="1">
        <v>628</v>
      </c>
      <c r="E1186" s="48" t="s">
        <v>2133</v>
      </c>
      <c r="F1186" s="45"/>
      <c r="G1186" s="5"/>
    </row>
    <row r="1187" spans="2:7" x14ac:dyDescent="0.55000000000000004">
      <c r="B1187" s="1" t="s">
        <v>1511</v>
      </c>
      <c r="C1187" s="1" t="s">
        <v>1512</v>
      </c>
      <c r="D1187" s="1">
        <v>629</v>
      </c>
      <c r="E1187" s="48" t="s">
        <v>2134</v>
      </c>
      <c r="F1187" s="45"/>
      <c r="G1187" s="5"/>
    </row>
    <row r="1188" spans="2:7" x14ac:dyDescent="0.55000000000000004">
      <c r="B1188" s="1" t="s">
        <v>1511</v>
      </c>
      <c r="C1188" s="1" t="s">
        <v>1512</v>
      </c>
      <c r="D1188" s="1">
        <v>630</v>
      </c>
      <c r="E1188" s="5" t="s">
        <v>6353</v>
      </c>
      <c r="F1188" s="45" t="s">
        <v>6356</v>
      </c>
      <c r="G1188" s="5"/>
    </row>
    <row r="1189" spans="2:7" x14ac:dyDescent="0.55000000000000004">
      <c r="B1189" s="1" t="s">
        <v>1511</v>
      </c>
      <c r="C1189" s="1" t="s">
        <v>1512</v>
      </c>
      <c r="D1189" s="1">
        <v>631</v>
      </c>
      <c r="E1189" s="5" t="s">
        <v>2136</v>
      </c>
      <c r="F1189" s="45" t="s">
        <v>6356</v>
      </c>
      <c r="G1189" s="5"/>
    </row>
    <row r="1190" spans="2:7" x14ac:dyDescent="0.55000000000000004">
      <c r="B1190" s="1" t="s">
        <v>1511</v>
      </c>
      <c r="C1190" s="1" t="s">
        <v>1512</v>
      </c>
      <c r="D1190" s="1">
        <v>632</v>
      </c>
      <c r="E1190" s="5" t="s">
        <v>2137</v>
      </c>
      <c r="F1190" s="45" t="s">
        <v>6356</v>
      </c>
      <c r="G1190" s="5"/>
    </row>
    <row r="1191" spans="2:7" x14ac:dyDescent="0.55000000000000004">
      <c r="B1191" s="1" t="s">
        <v>1511</v>
      </c>
      <c r="C1191" s="1" t="s">
        <v>1512</v>
      </c>
      <c r="D1191" s="1">
        <v>633</v>
      </c>
      <c r="E1191" s="5" t="s">
        <v>2138</v>
      </c>
      <c r="F1191" s="45" t="s">
        <v>6356</v>
      </c>
      <c r="G1191" s="5"/>
    </row>
    <row r="1192" spans="2:7" x14ac:dyDescent="0.55000000000000004">
      <c r="B1192" s="1" t="s">
        <v>1511</v>
      </c>
      <c r="C1192" s="1" t="s">
        <v>1512</v>
      </c>
      <c r="D1192" s="1">
        <v>634</v>
      </c>
      <c r="E1192" s="5" t="s">
        <v>2139</v>
      </c>
      <c r="F1192" s="45" t="s">
        <v>6356</v>
      </c>
      <c r="G1192" s="5"/>
    </row>
    <row r="1193" spans="2:7" x14ac:dyDescent="0.55000000000000004">
      <c r="B1193" s="1" t="s">
        <v>1511</v>
      </c>
      <c r="C1193" s="1" t="s">
        <v>1512</v>
      </c>
      <c r="D1193" s="1">
        <v>635</v>
      </c>
      <c r="E1193" s="5" t="s">
        <v>2140</v>
      </c>
      <c r="F1193" s="45" t="s">
        <v>6356</v>
      </c>
      <c r="G1193" s="5"/>
    </row>
    <row r="1194" spans="2:7" x14ac:dyDescent="0.55000000000000004">
      <c r="B1194" s="1" t="s">
        <v>1511</v>
      </c>
      <c r="C1194" s="1" t="s">
        <v>1512</v>
      </c>
      <c r="D1194" s="1">
        <v>636</v>
      </c>
      <c r="E1194" s="5" t="s">
        <v>2141</v>
      </c>
      <c r="F1194" s="45" t="s">
        <v>6356</v>
      </c>
      <c r="G1194" s="5"/>
    </row>
    <row r="1195" spans="2:7" x14ac:dyDescent="0.55000000000000004">
      <c r="B1195" s="1" t="s">
        <v>1511</v>
      </c>
      <c r="C1195" s="1" t="s">
        <v>1512</v>
      </c>
      <c r="D1195" s="1">
        <v>637</v>
      </c>
      <c r="E1195" s="5" t="s">
        <v>2142</v>
      </c>
      <c r="F1195" s="45" t="s">
        <v>6356</v>
      </c>
      <c r="G1195" s="5"/>
    </row>
    <row r="1196" spans="2:7" x14ac:dyDescent="0.55000000000000004">
      <c r="B1196" s="1" t="s">
        <v>1511</v>
      </c>
      <c r="C1196" s="1" t="s">
        <v>1512</v>
      </c>
      <c r="D1196" s="1">
        <v>638</v>
      </c>
      <c r="E1196" s="5" t="s">
        <v>2143</v>
      </c>
      <c r="F1196" s="45" t="s">
        <v>6356</v>
      </c>
      <c r="G1196" s="5"/>
    </row>
    <row r="1197" spans="2:7" x14ac:dyDescent="0.55000000000000004">
      <c r="B1197" s="1" t="s">
        <v>1511</v>
      </c>
      <c r="C1197" s="1" t="s">
        <v>1512</v>
      </c>
      <c r="D1197" s="1">
        <v>639</v>
      </c>
      <c r="E1197" s="5" t="s">
        <v>2144</v>
      </c>
      <c r="F1197" s="45" t="s">
        <v>6356</v>
      </c>
      <c r="G1197" s="5"/>
    </row>
    <row r="1198" spans="2:7" x14ac:dyDescent="0.55000000000000004">
      <c r="B1198" s="1" t="s">
        <v>1511</v>
      </c>
      <c r="C1198" s="1" t="s">
        <v>1512</v>
      </c>
      <c r="D1198" s="1">
        <v>640</v>
      </c>
      <c r="E1198" s="5" t="s">
        <v>2145</v>
      </c>
      <c r="F1198" s="45" t="s">
        <v>6356</v>
      </c>
      <c r="G1198" s="5"/>
    </row>
    <row r="1199" spans="2:7" x14ac:dyDescent="0.55000000000000004">
      <c r="B1199" s="1" t="s">
        <v>1511</v>
      </c>
      <c r="C1199" s="1" t="s">
        <v>1512</v>
      </c>
      <c r="D1199" s="1">
        <v>641</v>
      </c>
      <c r="E1199" s="5" t="s">
        <v>2146</v>
      </c>
      <c r="F1199" s="45" t="s">
        <v>6356</v>
      </c>
      <c r="G1199" s="5"/>
    </row>
    <row r="1200" spans="2:7" x14ac:dyDescent="0.55000000000000004">
      <c r="B1200" s="1" t="s">
        <v>1511</v>
      </c>
      <c r="C1200" s="1" t="s">
        <v>1512</v>
      </c>
      <c r="D1200" s="1">
        <v>642</v>
      </c>
      <c r="E1200" s="5" t="s">
        <v>2147</v>
      </c>
      <c r="F1200" s="45" t="s">
        <v>6356</v>
      </c>
      <c r="G1200" s="5"/>
    </row>
    <row r="1201" spans="2:7" x14ac:dyDescent="0.55000000000000004">
      <c r="B1201" s="1" t="s">
        <v>1511</v>
      </c>
      <c r="C1201" s="1" t="s">
        <v>1512</v>
      </c>
      <c r="D1201" s="1">
        <v>643</v>
      </c>
      <c r="E1201" s="5" t="s">
        <v>2148</v>
      </c>
      <c r="F1201" s="45" t="s">
        <v>6356</v>
      </c>
      <c r="G1201" s="5"/>
    </row>
    <row r="1202" spans="2:7" x14ac:dyDescent="0.55000000000000004">
      <c r="B1202" s="1" t="s">
        <v>1511</v>
      </c>
      <c r="C1202" s="1" t="s">
        <v>1512</v>
      </c>
      <c r="D1202" s="1">
        <v>644</v>
      </c>
      <c r="E1202" s="5" t="s">
        <v>2149</v>
      </c>
      <c r="F1202" s="45" t="s">
        <v>6356</v>
      </c>
      <c r="G1202" s="5"/>
    </row>
    <row r="1203" spans="2:7" x14ac:dyDescent="0.55000000000000004">
      <c r="B1203" s="1" t="s">
        <v>1511</v>
      </c>
      <c r="C1203" s="1" t="s">
        <v>1512</v>
      </c>
      <c r="D1203" s="1">
        <v>645</v>
      </c>
      <c r="E1203" s="5" t="s">
        <v>2150</v>
      </c>
      <c r="F1203" s="45" t="s">
        <v>6356</v>
      </c>
      <c r="G1203" s="5"/>
    </row>
    <row r="1204" spans="2:7" x14ac:dyDescent="0.55000000000000004">
      <c r="B1204" s="1" t="s">
        <v>1511</v>
      </c>
      <c r="C1204" s="1" t="s">
        <v>1512</v>
      </c>
      <c r="D1204" s="1">
        <v>646</v>
      </c>
      <c r="E1204" s="5" t="s">
        <v>2151</v>
      </c>
      <c r="F1204" s="45" t="s">
        <v>6356</v>
      </c>
      <c r="G1204" s="5"/>
    </row>
    <row r="1205" spans="2:7" x14ac:dyDescent="0.55000000000000004">
      <c r="B1205" s="1" t="s">
        <v>1511</v>
      </c>
      <c r="C1205" s="1" t="s">
        <v>1512</v>
      </c>
      <c r="D1205" s="1">
        <v>647</v>
      </c>
      <c r="E1205" s="5" t="s">
        <v>2152</v>
      </c>
      <c r="F1205" s="45" t="s">
        <v>6356</v>
      </c>
      <c r="G1205" s="5"/>
    </row>
    <row r="1206" spans="2:7" x14ac:dyDescent="0.55000000000000004">
      <c r="B1206" s="1" t="s">
        <v>1511</v>
      </c>
      <c r="C1206" s="1" t="s">
        <v>1512</v>
      </c>
      <c r="D1206" s="1">
        <v>648</v>
      </c>
      <c r="E1206" s="5" t="s">
        <v>2153</v>
      </c>
      <c r="F1206" s="45" t="s">
        <v>6356</v>
      </c>
      <c r="G1206" s="5"/>
    </row>
    <row r="1207" spans="2:7" x14ac:dyDescent="0.55000000000000004">
      <c r="B1207" s="1" t="s">
        <v>1511</v>
      </c>
      <c r="C1207" s="1" t="s">
        <v>1512</v>
      </c>
      <c r="D1207" s="1">
        <v>649</v>
      </c>
      <c r="E1207" s="5" t="s">
        <v>2154</v>
      </c>
      <c r="F1207" s="45" t="s">
        <v>6356</v>
      </c>
      <c r="G1207" s="5"/>
    </row>
    <row r="1208" spans="2:7" x14ac:dyDescent="0.55000000000000004">
      <c r="B1208" s="1" t="s">
        <v>1511</v>
      </c>
      <c r="C1208" s="1" t="s">
        <v>1512</v>
      </c>
      <c r="D1208" s="1">
        <v>650</v>
      </c>
      <c r="E1208" s="5" t="s">
        <v>2155</v>
      </c>
      <c r="F1208" s="45" t="s">
        <v>6356</v>
      </c>
      <c r="G1208" s="5"/>
    </row>
    <row r="1209" spans="2:7" x14ac:dyDescent="0.55000000000000004">
      <c r="B1209" s="1" t="s">
        <v>1511</v>
      </c>
      <c r="C1209" s="1" t="s">
        <v>1512</v>
      </c>
      <c r="D1209" s="1">
        <v>651</v>
      </c>
      <c r="E1209" s="5" t="s">
        <v>2156</v>
      </c>
      <c r="F1209" s="45" t="s">
        <v>6356</v>
      </c>
      <c r="G1209" s="5"/>
    </row>
    <row r="1210" spans="2:7" x14ac:dyDescent="0.55000000000000004">
      <c r="B1210" s="1" t="s">
        <v>1511</v>
      </c>
      <c r="C1210" s="1" t="s">
        <v>1512</v>
      </c>
      <c r="D1210" s="1">
        <v>652</v>
      </c>
      <c r="E1210" s="5" t="s">
        <v>2157</v>
      </c>
      <c r="F1210" s="45" t="s">
        <v>6356</v>
      </c>
      <c r="G1210" s="5"/>
    </row>
    <row r="1211" spans="2:7" x14ac:dyDescent="0.55000000000000004">
      <c r="B1211" s="1" t="s">
        <v>1511</v>
      </c>
      <c r="C1211" s="1" t="s">
        <v>1512</v>
      </c>
      <c r="D1211" s="1">
        <v>653</v>
      </c>
      <c r="E1211" s="5" t="s">
        <v>2158</v>
      </c>
      <c r="F1211" s="45" t="s">
        <v>6356</v>
      </c>
      <c r="G1211" s="5"/>
    </row>
    <row r="1212" spans="2:7" x14ac:dyDescent="0.55000000000000004">
      <c r="B1212" s="1" t="s">
        <v>1511</v>
      </c>
      <c r="C1212" s="1" t="s">
        <v>1512</v>
      </c>
      <c r="D1212" s="1">
        <v>654</v>
      </c>
      <c r="E1212" s="5" t="s">
        <v>2159</v>
      </c>
      <c r="F1212" s="45" t="s">
        <v>6356</v>
      </c>
      <c r="G1212" s="5"/>
    </row>
    <row r="1213" spans="2:7" x14ac:dyDescent="0.55000000000000004">
      <c r="B1213" s="1" t="s">
        <v>1511</v>
      </c>
      <c r="C1213" s="1" t="s">
        <v>1512</v>
      </c>
      <c r="D1213" s="1">
        <v>655</v>
      </c>
      <c r="E1213" s="5" t="s">
        <v>2160</v>
      </c>
      <c r="F1213" s="45" t="s">
        <v>6356</v>
      </c>
      <c r="G1213" s="5"/>
    </row>
    <row r="1214" spans="2:7" x14ac:dyDescent="0.55000000000000004">
      <c r="B1214" s="1" t="s">
        <v>1511</v>
      </c>
      <c r="C1214" s="1" t="s">
        <v>1512</v>
      </c>
      <c r="D1214" s="1">
        <v>656</v>
      </c>
      <c r="E1214" s="5" t="s">
        <v>2161</v>
      </c>
      <c r="F1214" s="45" t="s">
        <v>6356</v>
      </c>
      <c r="G1214" s="5"/>
    </row>
    <row r="1215" spans="2:7" x14ac:dyDescent="0.55000000000000004">
      <c r="B1215" s="1" t="s">
        <v>1511</v>
      </c>
      <c r="C1215" s="1" t="s">
        <v>1512</v>
      </c>
      <c r="D1215" s="1">
        <v>657</v>
      </c>
      <c r="E1215" s="5" t="s">
        <v>2162</v>
      </c>
      <c r="F1215" s="45" t="s">
        <v>6356</v>
      </c>
      <c r="G1215" s="5"/>
    </row>
    <row r="1216" spans="2:7" x14ac:dyDescent="0.55000000000000004">
      <c r="B1216" s="1" t="s">
        <v>1511</v>
      </c>
      <c r="C1216" s="1" t="s">
        <v>1512</v>
      </c>
      <c r="D1216" s="1">
        <v>658</v>
      </c>
      <c r="E1216" s="5" t="s">
        <v>2163</v>
      </c>
      <c r="F1216" s="45" t="s">
        <v>6356</v>
      </c>
      <c r="G1216" s="5"/>
    </row>
    <row r="1217" spans="2:7" x14ac:dyDescent="0.55000000000000004">
      <c r="B1217" s="1" t="s">
        <v>1511</v>
      </c>
      <c r="C1217" s="1" t="s">
        <v>1512</v>
      </c>
      <c r="D1217" s="1">
        <v>659</v>
      </c>
      <c r="E1217" s="5" t="s">
        <v>2164</v>
      </c>
      <c r="F1217" s="45" t="s">
        <v>6356</v>
      </c>
      <c r="G1217" s="5"/>
    </row>
    <row r="1218" spans="2:7" x14ac:dyDescent="0.55000000000000004">
      <c r="B1218" s="1" t="s">
        <v>1511</v>
      </c>
      <c r="C1218" s="1" t="s">
        <v>1512</v>
      </c>
      <c r="D1218" s="1">
        <v>660</v>
      </c>
      <c r="E1218" s="5" t="s">
        <v>2165</v>
      </c>
      <c r="F1218" s="45" t="s">
        <v>6356</v>
      </c>
      <c r="G1218" s="5"/>
    </row>
    <row r="1219" spans="2:7" x14ac:dyDescent="0.55000000000000004">
      <c r="B1219" s="1" t="s">
        <v>1511</v>
      </c>
      <c r="C1219" s="1" t="s">
        <v>1512</v>
      </c>
      <c r="D1219" s="1">
        <v>661</v>
      </c>
      <c r="E1219" s="5" t="s">
        <v>2166</v>
      </c>
      <c r="F1219" s="45" t="s">
        <v>6356</v>
      </c>
      <c r="G1219" s="5"/>
    </row>
    <row r="1220" spans="2:7" x14ac:dyDescent="0.55000000000000004">
      <c r="B1220" s="1" t="s">
        <v>1511</v>
      </c>
      <c r="C1220" s="1" t="s">
        <v>1512</v>
      </c>
      <c r="D1220" s="1">
        <v>662</v>
      </c>
      <c r="E1220" s="5" t="s">
        <v>2167</v>
      </c>
      <c r="F1220" s="45" t="s">
        <v>6356</v>
      </c>
      <c r="G1220" s="5"/>
    </row>
    <row r="1221" spans="2:7" x14ac:dyDescent="0.55000000000000004">
      <c r="B1221" s="1" t="s">
        <v>1511</v>
      </c>
      <c r="C1221" s="1" t="s">
        <v>1512</v>
      </c>
      <c r="D1221" s="1">
        <v>663</v>
      </c>
      <c r="E1221" s="5" t="s">
        <v>2168</v>
      </c>
      <c r="F1221" s="45" t="s">
        <v>6356</v>
      </c>
      <c r="G1221" s="5"/>
    </row>
    <row r="1222" spans="2:7" x14ac:dyDescent="0.55000000000000004">
      <c r="B1222" s="1" t="s">
        <v>1511</v>
      </c>
      <c r="C1222" s="1" t="s">
        <v>1512</v>
      </c>
      <c r="D1222" s="1">
        <v>664</v>
      </c>
      <c r="E1222" s="5" t="s">
        <v>2169</v>
      </c>
      <c r="F1222" s="45" t="s">
        <v>6356</v>
      </c>
      <c r="G1222" s="5"/>
    </row>
    <row r="1223" spans="2:7" x14ac:dyDescent="0.55000000000000004">
      <c r="B1223" s="1" t="s">
        <v>1511</v>
      </c>
      <c r="C1223" s="1" t="s">
        <v>1512</v>
      </c>
      <c r="D1223" s="1">
        <v>665</v>
      </c>
      <c r="E1223" s="5" t="s">
        <v>2170</v>
      </c>
      <c r="F1223" s="45" t="s">
        <v>6356</v>
      </c>
      <c r="G1223" s="5"/>
    </row>
    <row r="1224" spans="2:7" x14ac:dyDescent="0.55000000000000004">
      <c r="B1224" s="1" t="s">
        <v>1511</v>
      </c>
      <c r="C1224" s="1" t="s">
        <v>1512</v>
      </c>
      <c r="D1224" s="1">
        <v>666</v>
      </c>
      <c r="E1224" s="5" t="s">
        <v>2171</v>
      </c>
      <c r="F1224" s="45" t="s">
        <v>6356</v>
      </c>
      <c r="G1224" s="5"/>
    </row>
    <row r="1225" spans="2:7" x14ac:dyDescent="0.55000000000000004">
      <c r="B1225" s="1" t="s">
        <v>1511</v>
      </c>
      <c r="C1225" s="1" t="s">
        <v>1512</v>
      </c>
      <c r="D1225" s="1">
        <v>667</v>
      </c>
      <c r="E1225" s="5" t="s">
        <v>2172</v>
      </c>
      <c r="F1225" s="45" t="s">
        <v>6356</v>
      </c>
      <c r="G1225" s="5"/>
    </row>
    <row r="1226" spans="2:7" x14ac:dyDescent="0.55000000000000004">
      <c r="B1226" s="1" t="s">
        <v>1511</v>
      </c>
      <c r="C1226" s="1" t="s">
        <v>1512</v>
      </c>
      <c r="D1226" s="1">
        <v>668</v>
      </c>
      <c r="E1226" s="5" t="s">
        <v>2173</v>
      </c>
      <c r="F1226" s="45" t="s">
        <v>6356</v>
      </c>
      <c r="G1226" s="5"/>
    </row>
    <row r="1227" spans="2:7" x14ac:dyDescent="0.55000000000000004">
      <c r="B1227" s="1" t="s">
        <v>1511</v>
      </c>
      <c r="C1227" s="1" t="s">
        <v>1512</v>
      </c>
      <c r="D1227" s="1">
        <v>669</v>
      </c>
      <c r="E1227" s="5" t="s">
        <v>2174</v>
      </c>
      <c r="F1227" s="45" t="s">
        <v>6356</v>
      </c>
      <c r="G1227" s="5"/>
    </row>
    <row r="1228" spans="2:7" x14ac:dyDescent="0.55000000000000004">
      <c r="B1228" s="1" t="s">
        <v>1511</v>
      </c>
      <c r="C1228" s="1" t="s">
        <v>1512</v>
      </c>
      <c r="D1228" s="1">
        <v>670</v>
      </c>
      <c r="E1228" s="5" t="s">
        <v>2175</v>
      </c>
      <c r="F1228" s="45" t="s">
        <v>6356</v>
      </c>
      <c r="G1228" s="5"/>
    </row>
    <row r="1229" spans="2:7" x14ac:dyDescent="0.55000000000000004">
      <c r="B1229" s="1" t="s">
        <v>1511</v>
      </c>
      <c r="C1229" s="1" t="s">
        <v>1512</v>
      </c>
      <c r="D1229" s="1">
        <v>671</v>
      </c>
      <c r="E1229" s="5" t="s">
        <v>2176</v>
      </c>
      <c r="F1229" s="45" t="s">
        <v>6356</v>
      </c>
      <c r="G1229" s="5"/>
    </row>
    <row r="1230" spans="2:7" x14ac:dyDescent="0.55000000000000004">
      <c r="B1230" s="1" t="s">
        <v>1511</v>
      </c>
      <c r="C1230" s="1" t="s">
        <v>1512</v>
      </c>
      <c r="D1230" s="1">
        <v>672</v>
      </c>
      <c r="E1230" s="5" t="s">
        <v>2177</v>
      </c>
      <c r="F1230" s="45" t="s">
        <v>6356</v>
      </c>
      <c r="G1230" s="5"/>
    </row>
    <row r="1231" spans="2:7" x14ac:dyDescent="0.55000000000000004">
      <c r="B1231" s="1" t="s">
        <v>1511</v>
      </c>
      <c r="C1231" s="1" t="s">
        <v>1512</v>
      </c>
      <c r="D1231" s="1">
        <v>673</v>
      </c>
      <c r="E1231" s="5" t="s">
        <v>2178</v>
      </c>
      <c r="F1231" s="45" t="s">
        <v>6356</v>
      </c>
      <c r="G1231" s="5"/>
    </row>
    <row r="1232" spans="2:7" x14ac:dyDescent="0.55000000000000004">
      <c r="B1232" s="1" t="s">
        <v>1511</v>
      </c>
      <c r="C1232" s="1" t="s">
        <v>1512</v>
      </c>
      <c r="D1232" s="1">
        <v>674</v>
      </c>
      <c r="E1232" s="5" t="s">
        <v>2179</v>
      </c>
      <c r="F1232" s="45" t="s">
        <v>6356</v>
      </c>
      <c r="G1232" s="5"/>
    </row>
    <row r="1233" spans="2:7" x14ac:dyDescent="0.55000000000000004">
      <c r="B1233" s="1" t="s">
        <v>1511</v>
      </c>
      <c r="C1233" s="1" t="s">
        <v>1512</v>
      </c>
      <c r="D1233" s="1">
        <v>675</v>
      </c>
      <c r="E1233" s="5" t="s">
        <v>2180</v>
      </c>
      <c r="F1233" s="45" t="s">
        <v>6356</v>
      </c>
      <c r="G1233" s="5"/>
    </row>
    <row r="1234" spans="2:7" x14ac:dyDescent="0.55000000000000004">
      <c r="B1234" s="1" t="s">
        <v>1511</v>
      </c>
      <c r="C1234" s="1" t="s">
        <v>1512</v>
      </c>
      <c r="D1234" s="1">
        <v>676</v>
      </c>
      <c r="E1234" s="5" t="s">
        <v>2181</v>
      </c>
      <c r="F1234" s="45" t="s">
        <v>6356</v>
      </c>
      <c r="G1234" s="5"/>
    </row>
    <row r="1235" spans="2:7" x14ac:dyDescent="0.55000000000000004">
      <c r="B1235" s="1" t="s">
        <v>1511</v>
      </c>
      <c r="C1235" s="1" t="s">
        <v>1512</v>
      </c>
      <c r="D1235" s="1">
        <v>677</v>
      </c>
      <c r="E1235" s="5" t="s">
        <v>2182</v>
      </c>
      <c r="F1235" s="45" t="s">
        <v>6356</v>
      </c>
      <c r="G1235" s="5"/>
    </row>
    <row r="1236" spans="2:7" x14ac:dyDescent="0.55000000000000004">
      <c r="B1236" s="1" t="s">
        <v>1511</v>
      </c>
      <c r="C1236" s="1" t="s">
        <v>1512</v>
      </c>
      <c r="D1236" s="1">
        <v>678</v>
      </c>
      <c r="E1236" s="5" t="s">
        <v>2183</v>
      </c>
      <c r="F1236" s="45" t="s">
        <v>6356</v>
      </c>
      <c r="G1236" s="5"/>
    </row>
    <row r="1237" spans="2:7" x14ac:dyDescent="0.55000000000000004">
      <c r="B1237" s="1" t="s">
        <v>1511</v>
      </c>
      <c r="C1237" s="1" t="s">
        <v>1512</v>
      </c>
      <c r="D1237" s="1">
        <v>679</v>
      </c>
      <c r="E1237" s="5" t="s">
        <v>2184</v>
      </c>
      <c r="F1237" s="45" t="s">
        <v>6356</v>
      </c>
      <c r="G1237" s="5"/>
    </row>
    <row r="1238" spans="2:7" x14ac:dyDescent="0.55000000000000004">
      <c r="B1238" s="1" t="s">
        <v>1511</v>
      </c>
      <c r="C1238" s="1" t="s">
        <v>1512</v>
      </c>
      <c r="D1238" s="1">
        <v>680</v>
      </c>
      <c r="E1238" s="5" t="s">
        <v>2185</v>
      </c>
      <c r="F1238" s="45" t="s">
        <v>6356</v>
      </c>
      <c r="G1238" s="5"/>
    </row>
    <row r="1239" spans="2:7" x14ac:dyDescent="0.55000000000000004">
      <c r="B1239" s="1" t="s">
        <v>1511</v>
      </c>
      <c r="C1239" s="1" t="s">
        <v>1512</v>
      </c>
      <c r="D1239" s="1">
        <v>681</v>
      </c>
      <c r="E1239" s="5" t="s">
        <v>2186</v>
      </c>
      <c r="F1239" s="45" t="s">
        <v>6356</v>
      </c>
      <c r="G1239" s="5"/>
    </row>
    <row r="1240" spans="2:7" x14ac:dyDescent="0.55000000000000004">
      <c r="B1240" s="1" t="s">
        <v>1511</v>
      </c>
      <c r="C1240" s="1" t="s">
        <v>1512</v>
      </c>
      <c r="D1240" s="1">
        <v>682</v>
      </c>
      <c r="E1240" s="5" t="s">
        <v>2187</v>
      </c>
      <c r="F1240" s="45" t="s">
        <v>6356</v>
      </c>
      <c r="G1240" s="5"/>
    </row>
    <row r="1241" spans="2:7" x14ac:dyDescent="0.55000000000000004">
      <c r="B1241" s="1" t="s">
        <v>1511</v>
      </c>
      <c r="C1241" s="1" t="s">
        <v>1512</v>
      </c>
      <c r="D1241" s="1">
        <v>683</v>
      </c>
      <c r="E1241" s="5" t="s">
        <v>2188</v>
      </c>
      <c r="F1241" s="45" t="s">
        <v>6356</v>
      </c>
      <c r="G1241" s="5"/>
    </row>
    <row r="1242" spans="2:7" x14ac:dyDescent="0.55000000000000004">
      <c r="B1242" s="1" t="s">
        <v>1511</v>
      </c>
      <c r="C1242" s="1" t="s">
        <v>1512</v>
      </c>
      <c r="D1242" s="1">
        <v>684</v>
      </c>
      <c r="E1242" s="5" t="s">
        <v>2189</v>
      </c>
      <c r="F1242" s="45" t="s">
        <v>6356</v>
      </c>
      <c r="G1242" s="5"/>
    </row>
    <row r="1243" spans="2:7" x14ac:dyDescent="0.55000000000000004">
      <c r="B1243" s="1" t="s">
        <v>1511</v>
      </c>
      <c r="C1243" s="1" t="s">
        <v>1512</v>
      </c>
      <c r="D1243" s="1">
        <v>685</v>
      </c>
      <c r="E1243" s="5" t="s">
        <v>2190</v>
      </c>
      <c r="F1243" s="45" t="s">
        <v>6356</v>
      </c>
      <c r="G1243" s="5"/>
    </row>
    <row r="1244" spans="2:7" x14ac:dyDescent="0.55000000000000004">
      <c r="B1244" s="1" t="s">
        <v>1511</v>
      </c>
      <c r="C1244" s="1" t="s">
        <v>1512</v>
      </c>
      <c r="D1244" s="1">
        <v>686</v>
      </c>
      <c r="E1244" s="5" t="s">
        <v>2191</v>
      </c>
      <c r="F1244" s="45" t="s">
        <v>6356</v>
      </c>
      <c r="G1244" s="5"/>
    </row>
    <row r="1245" spans="2:7" x14ac:dyDescent="0.55000000000000004">
      <c r="B1245" s="1" t="s">
        <v>1511</v>
      </c>
      <c r="C1245" s="1" t="s">
        <v>1512</v>
      </c>
      <c r="D1245" s="1">
        <v>687</v>
      </c>
      <c r="E1245" s="5" t="s">
        <v>2192</v>
      </c>
      <c r="F1245" s="45" t="s">
        <v>6356</v>
      </c>
      <c r="G1245" s="5"/>
    </row>
    <row r="1246" spans="2:7" x14ac:dyDescent="0.55000000000000004">
      <c r="B1246" s="1" t="s">
        <v>1511</v>
      </c>
      <c r="C1246" s="1" t="s">
        <v>1512</v>
      </c>
      <c r="D1246" s="1">
        <v>688</v>
      </c>
      <c r="E1246" s="5" t="s">
        <v>2193</v>
      </c>
      <c r="F1246" s="45" t="s">
        <v>6356</v>
      </c>
      <c r="G1246" s="5"/>
    </row>
    <row r="1247" spans="2:7" x14ac:dyDescent="0.55000000000000004">
      <c r="B1247" s="1" t="s">
        <v>1511</v>
      </c>
      <c r="C1247" s="1" t="s">
        <v>1512</v>
      </c>
      <c r="D1247" s="1">
        <v>689</v>
      </c>
      <c r="E1247" s="5" t="s">
        <v>2194</v>
      </c>
      <c r="F1247" s="45" t="s">
        <v>6356</v>
      </c>
      <c r="G1247" s="5"/>
    </row>
    <row r="1248" spans="2:7" x14ac:dyDescent="0.55000000000000004">
      <c r="B1248" s="1" t="s">
        <v>1511</v>
      </c>
      <c r="C1248" s="1" t="s">
        <v>1512</v>
      </c>
      <c r="D1248" s="1">
        <v>690</v>
      </c>
      <c r="E1248" s="5" t="s">
        <v>2195</v>
      </c>
      <c r="F1248" s="45" t="s">
        <v>6356</v>
      </c>
      <c r="G1248" s="5"/>
    </row>
    <row r="1249" spans="2:7" x14ac:dyDescent="0.55000000000000004">
      <c r="B1249" s="1" t="s">
        <v>1511</v>
      </c>
      <c r="C1249" s="1" t="s">
        <v>1512</v>
      </c>
      <c r="D1249" s="1">
        <v>691</v>
      </c>
      <c r="E1249" s="5" t="s">
        <v>2196</v>
      </c>
      <c r="F1249" s="45" t="s">
        <v>6356</v>
      </c>
      <c r="G1249" s="5"/>
    </row>
    <row r="1250" spans="2:7" x14ac:dyDescent="0.55000000000000004">
      <c r="B1250" s="1" t="s">
        <v>1511</v>
      </c>
      <c r="C1250" s="1" t="s">
        <v>1512</v>
      </c>
      <c r="D1250" s="1">
        <v>692</v>
      </c>
      <c r="E1250" s="5" t="s">
        <v>2197</v>
      </c>
      <c r="F1250" s="45" t="s">
        <v>6356</v>
      </c>
      <c r="G1250" s="5"/>
    </row>
    <row r="1251" spans="2:7" x14ac:dyDescent="0.55000000000000004">
      <c r="B1251" s="1" t="s">
        <v>1511</v>
      </c>
      <c r="C1251" s="1" t="s">
        <v>1512</v>
      </c>
      <c r="D1251" s="1">
        <v>693</v>
      </c>
      <c r="E1251" s="5" t="s">
        <v>2198</v>
      </c>
      <c r="F1251" s="45" t="s">
        <v>6356</v>
      </c>
      <c r="G1251" s="5"/>
    </row>
    <row r="1252" spans="2:7" x14ac:dyDescent="0.55000000000000004">
      <c r="B1252" s="1" t="s">
        <v>1511</v>
      </c>
      <c r="C1252" s="1" t="s">
        <v>1512</v>
      </c>
      <c r="D1252" s="1">
        <v>694</v>
      </c>
      <c r="E1252" s="5" t="s">
        <v>2199</v>
      </c>
      <c r="F1252" s="45" t="s">
        <v>6356</v>
      </c>
      <c r="G1252" s="5"/>
    </row>
    <row r="1253" spans="2:7" x14ac:dyDescent="0.55000000000000004">
      <c r="B1253" s="1" t="s">
        <v>1511</v>
      </c>
      <c r="C1253" s="1" t="s">
        <v>1512</v>
      </c>
      <c r="D1253" s="1">
        <v>695</v>
      </c>
      <c r="E1253" s="5" t="s">
        <v>2200</v>
      </c>
      <c r="F1253" s="45" t="s">
        <v>6356</v>
      </c>
      <c r="G1253" s="5"/>
    </row>
    <row r="1254" spans="2:7" x14ac:dyDescent="0.55000000000000004">
      <c r="B1254" s="1" t="s">
        <v>1511</v>
      </c>
      <c r="C1254" s="1" t="s">
        <v>1512</v>
      </c>
      <c r="D1254" s="1">
        <v>696</v>
      </c>
      <c r="E1254" s="5" t="s">
        <v>2201</v>
      </c>
      <c r="F1254" s="45" t="s">
        <v>6356</v>
      </c>
      <c r="G1254" s="5"/>
    </row>
    <row r="1255" spans="2:7" x14ac:dyDescent="0.55000000000000004">
      <c r="B1255" s="1" t="s">
        <v>1511</v>
      </c>
      <c r="C1255" s="1" t="s">
        <v>1512</v>
      </c>
      <c r="D1255" s="1">
        <v>697</v>
      </c>
      <c r="E1255" s="5" t="s">
        <v>2202</v>
      </c>
      <c r="F1255" s="45" t="s">
        <v>6356</v>
      </c>
      <c r="G1255" s="5"/>
    </row>
    <row r="1256" spans="2:7" x14ac:dyDescent="0.55000000000000004">
      <c r="B1256" s="1" t="s">
        <v>1511</v>
      </c>
      <c r="C1256" s="1" t="s">
        <v>1512</v>
      </c>
      <c r="D1256" s="1">
        <v>698</v>
      </c>
      <c r="E1256" s="5" t="s">
        <v>2203</v>
      </c>
      <c r="F1256" s="45" t="s">
        <v>6356</v>
      </c>
      <c r="G1256" s="5"/>
    </row>
    <row r="1257" spans="2:7" x14ac:dyDescent="0.55000000000000004">
      <c r="B1257" s="1" t="s">
        <v>1511</v>
      </c>
      <c r="C1257" s="1" t="s">
        <v>1512</v>
      </c>
      <c r="D1257" s="1">
        <v>699</v>
      </c>
      <c r="E1257" s="5" t="s">
        <v>2204</v>
      </c>
      <c r="F1257" s="45" t="s">
        <v>6356</v>
      </c>
      <c r="G1257" s="5"/>
    </row>
    <row r="1258" spans="2:7" x14ac:dyDescent="0.55000000000000004">
      <c r="B1258" s="1" t="s">
        <v>1511</v>
      </c>
      <c r="C1258" s="1" t="s">
        <v>1512</v>
      </c>
      <c r="D1258" s="1">
        <v>700</v>
      </c>
      <c r="E1258" s="5" t="s">
        <v>2205</v>
      </c>
      <c r="F1258" s="45" t="s">
        <v>6356</v>
      </c>
      <c r="G1258" s="5"/>
    </row>
    <row r="1259" spans="2:7" x14ac:dyDescent="0.55000000000000004">
      <c r="B1259" s="1" t="s">
        <v>1511</v>
      </c>
      <c r="C1259" s="1" t="s">
        <v>1512</v>
      </c>
      <c r="D1259" s="1">
        <v>701</v>
      </c>
      <c r="E1259" s="5" t="s">
        <v>2206</v>
      </c>
      <c r="F1259" s="45" t="s">
        <v>6356</v>
      </c>
      <c r="G1259" s="5"/>
    </row>
    <row r="1260" spans="2:7" x14ac:dyDescent="0.55000000000000004">
      <c r="B1260" s="1" t="s">
        <v>1511</v>
      </c>
      <c r="C1260" s="1" t="s">
        <v>1512</v>
      </c>
      <c r="D1260" s="1">
        <v>702</v>
      </c>
      <c r="E1260" s="5" t="s">
        <v>2207</v>
      </c>
      <c r="F1260" s="45" t="s">
        <v>6356</v>
      </c>
      <c r="G1260" s="5"/>
    </row>
    <row r="1261" spans="2:7" x14ac:dyDescent="0.55000000000000004">
      <c r="B1261" s="1" t="s">
        <v>1511</v>
      </c>
      <c r="C1261" s="1" t="s">
        <v>1512</v>
      </c>
      <c r="D1261" s="1">
        <v>703</v>
      </c>
      <c r="E1261" s="5" t="s">
        <v>2208</v>
      </c>
      <c r="F1261" s="45" t="s">
        <v>6356</v>
      </c>
      <c r="G1261" s="5"/>
    </row>
    <row r="1262" spans="2:7" x14ac:dyDescent="0.55000000000000004">
      <c r="B1262" s="1" t="s">
        <v>1511</v>
      </c>
      <c r="C1262" s="1" t="s">
        <v>1512</v>
      </c>
      <c r="D1262" s="1">
        <v>704</v>
      </c>
      <c r="E1262" s="5" t="s">
        <v>2209</v>
      </c>
      <c r="F1262" s="45" t="s">
        <v>6356</v>
      </c>
      <c r="G1262" s="5"/>
    </row>
    <row r="1263" spans="2:7" x14ac:dyDescent="0.55000000000000004">
      <c r="B1263" s="1" t="s">
        <v>1511</v>
      </c>
      <c r="C1263" s="1" t="s">
        <v>1512</v>
      </c>
      <c r="D1263" s="1">
        <v>705</v>
      </c>
      <c r="E1263" s="5" t="s">
        <v>2210</v>
      </c>
      <c r="F1263" s="45" t="s">
        <v>6356</v>
      </c>
      <c r="G1263" s="5"/>
    </row>
    <row r="1264" spans="2:7" x14ac:dyDescent="0.55000000000000004">
      <c r="B1264" s="1" t="s">
        <v>1511</v>
      </c>
      <c r="C1264" s="1" t="s">
        <v>1512</v>
      </c>
      <c r="D1264" s="1">
        <v>706</v>
      </c>
      <c r="E1264" s="5" t="s">
        <v>2211</v>
      </c>
      <c r="F1264" s="45" t="s">
        <v>6356</v>
      </c>
      <c r="G1264" s="5"/>
    </row>
    <row r="1265" spans="2:7" x14ac:dyDescent="0.55000000000000004">
      <c r="B1265" s="1" t="s">
        <v>1511</v>
      </c>
      <c r="C1265" s="1" t="s">
        <v>1512</v>
      </c>
      <c r="D1265" s="1">
        <v>707</v>
      </c>
      <c r="E1265" s="5" t="s">
        <v>2212</v>
      </c>
      <c r="F1265" s="45" t="s">
        <v>6356</v>
      </c>
      <c r="G1265" s="5"/>
    </row>
    <row r="1266" spans="2:7" x14ac:dyDescent="0.55000000000000004">
      <c r="B1266" s="1" t="s">
        <v>1511</v>
      </c>
      <c r="C1266" s="1" t="s">
        <v>1512</v>
      </c>
      <c r="D1266" s="1">
        <v>708</v>
      </c>
      <c r="E1266" s="5" t="s">
        <v>2213</v>
      </c>
      <c r="F1266" s="45" t="s">
        <v>6356</v>
      </c>
      <c r="G1266" s="5"/>
    </row>
    <row r="1267" spans="2:7" x14ac:dyDescent="0.55000000000000004">
      <c r="B1267" s="1" t="s">
        <v>1511</v>
      </c>
      <c r="C1267" s="1" t="s">
        <v>1512</v>
      </c>
      <c r="D1267" s="1">
        <v>709</v>
      </c>
      <c r="E1267" s="5" t="s">
        <v>2214</v>
      </c>
      <c r="F1267" s="45" t="s">
        <v>6356</v>
      </c>
      <c r="G1267" s="5"/>
    </row>
    <row r="1268" spans="2:7" x14ac:dyDescent="0.55000000000000004">
      <c r="B1268" s="1" t="s">
        <v>1511</v>
      </c>
      <c r="C1268" s="1" t="s">
        <v>1512</v>
      </c>
      <c r="D1268" s="1">
        <v>710</v>
      </c>
      <c r="E1268" s="5" t="s">
        <v>2215</v>
      </c>
      <c r="F1268" s="45" t="s">
        <v>6356</v>
      </c>
      <c r="G1268" s="5"/>
    </row>
    <row r="1269" spans="2:7" x14ac:dyDescent="0.55000000000000004">
      <c r="B1269" s="1" t="s">
        <v>1511</v>
      </c>
      <c r="C1269" s="1" t="s">
        <v>1512</v>
      </c>
      <c r="D1269" s="1">
        <v>711</v>
      </c>
      <c r="E1269" s="5" t="s">
        <v>2216</v>
      </c>
      <c r="F1269" s="45" t="s">
        <v>6356</v>
      </c>
      <c r="G1269" s="5"/>
    </row>
    <row r="1270" spans="2:7" x14ac:dyDescent="0.55000000000000004">
      <c r="B1270" s="1" t="s">
        <v>1511</v>
      </c>
      <c r="C1270" s="1" t="s">
        <v>1512</v>
      </c>
      <c r="D1270" s="1">
        <v>712</v>
      </c>
      <c r="E1270" s="5" t="s">
        <v>2217</v>
      </c>
      <c r="F1270" s="45" t="s">
        <v>6356</v>
      </c>
      <c r="G1270" s="5"/>
    </row>
    <row r="1271" spans="2:7" x14ac:dyDescent="0.55000000000000004">
      <c r="B1271" s="1" t="s">
        <v>1511</v>
      </c>
      <c r="C1271" s="1" t="s">
        <v>1512</v>
      </c>
      <c r="D1271" s="1">
        <v>713</v>
      </c>
      <c r="E1271" s="5" t="s">
        <v>2218</v>
      </c>
      <c r="F1271" s="45" t="s">
        <v>6356</v>
      </c>
      <c r="G1271" s="5"/>
    </row>
    <row r="1272" spans="2:7" x14ac:dyDescent="0.55000000000000004">
      <c r="B1272" s="1" t="s">
        <v>1511</v>
      </c>
      <c r="C1272" s="1" t="s">
        <v>1512</v>
      </c>
      <c r="D1272" s="1">
        <v>714</v>
      </c>
      <c r="E1272" s="5" t="s">
        <v>2219</v>
      </c>
      <c r="F1272" s="45" t="s">
        <v>6356</v>
      </c>
      <c r="G1272" s="5"/>
    </row>
    <row r="1273" spans="2:7" x14ac:dyDescent="0.55000000000000004">
      <c r="B1273" s="1" t="s">
        <v>1511</v>
      </c>
      <c r="C1273" s="1" t="s">
        <v>1512</v>
      </c>
      <c r="D1273" s="1">
        <v>715</v>
      </c>
      <c r="E1273" s="5" t="s">
        <v>2220</v>
      </c>
      <c r="F1273" s="45" t="s">
        <v>6356</v>
      </c>
      <c r="G1273" s="5"/>
    </row>
    <row r="1274" spans="2:7" x14ac:dyDescent="0.55000000000000004">
      <c r="B1274" s="1" t="s">
        <v>1511</v>
      </c>
      <c r="C1274" s="1" t="s">
        <v>1512</v>
      </c>
      <c r="D1274" s="1">
        <v>716</v>
      </c>
      <c r="E1274" s="5" t="s">
        <v>2221</v>
      </c>
      <c r="F1274" s="45" t="s">
        <v>6356</v>
      </c>
      <c r="G1274" s="5"/>
    </row>
    <row r="1275" spans="2:7" x14ac:dyDescent="0.55000000000000004">
      <c r="B1275" s="1" t="s">
        <v>1511</v>
      </c>
      <c r="C1275" s="1" t="s">
        <v>1512</v>
      </c>
      <c r="D1275" s="1">
        <v>717</v>
      </c>
      <c r="E1275" s="5" t="s">
        <v>2222</v>
      </c>
      <c r="F1275" s="45" t="s">
        <v>6356</v>
      </c>
      <c r="G1275" s="5"/>
    </row>
    <row r="1276" spans="2:7" x14ac:dyDescent="0.55000000000000004">
      <c r="B1276" s="1" t="s">
        <v>1511</v>
      </c>
      <c r="C1276" s="1" t="s">
        <v>1512</v>
      </c>
      <c r="D1276" s="1">
        <v>718</v>
      </c>
      <c r="E1276" s="5" t="s">
        <v>2223</v>
      </c>
      <c r="F1276" s="45" t="s">
        <v>6356</v>
      </c>
      <c r="G1276" s="5"/>
    </row>
    <row r="1277" spans="2:7" x14ac:dyDescent="0.55000000000000004">
      <c r="B1277" s="1" t="s">
        <v>1511</v>
      </c>
      <c r="C1277" s="1" t="s">
        <v>1512</v>
      </c>
      <c r="D1277" s="1">
        <v>719</v>
      </c>
      <c r="E1277" s="5" t="s">
        <v>2224</v>
      </c>
      <c r="F1277" s="45" t="s">
        <v>6356</v>
      </c>
      <c r="G1277" s="5"/>
    </row>
    <row r="1278" spans="2:7" x14ac:dyDescent="0.55000000000000004">
      <c r="B1278" s="1" t="s">
        <v>1511</v>
      </c>
      <c r="C1278" s="1" t="s">
        <v>1512</v>
      </c>
      <c r="D1278" s="1">
        <v>720</v>
      </c>
      <c r="E1278" s="5" t="s">
        <v>2225</v>
      </c>
      <c r="F1278" s="45" t="s">
        <v>6356</v>
      </c>
      <c r="G1278" s="5"/>
    </row>
    <row r="1279" spans="2:7" x14ac:dyDescent="0.55000000000000004">
      <c r="B1279" s="1" t="s">
        <v>1511</v>
      </c>
      <c r="C1279" s="1" t="s">
        <v>1512</v>
      </c>
      <c r="D1279" s="1">
        <v>721</v>
      </c>
      <c r="E1279" s="5" t="s">
        <v>2226</v>
      </c>
      <c r="F1279" s="45" t="s">
        <v>6356</v>
      </c>
      <c r="G1279" s="5"/>
    </row>
    <row r="1280" spans="2:7" x14ac:dyDescent="0.55000000000000004">
      <c r="B1280" s="1" t="s">
        <v>1511</v>
      </c>
      <c r="C1280" s="1" t="s">
        <v>1512</v>
      </c>
      <c r="D1280" s="1">
        <v>722</v>
      </c>
      <c r="E1280" s="5" t="s">
        <v>2227</v>
      </c>
      <c r="F1280" s="45" t="s">
        <v>6356</v>
      </c>
      <c r="G1280" s="5"/>
    </row>
    <row r="1281" spans="2:7" x14ac:dyDescent="0.55000000000000004">
      <c r="B1281" s="1" t="s">
        <v>1511</v>
      </c>
      <c r="C1281" s="1" t="s">
        <v>1512</v>
      </c>
      <c r="D1281" s="1">
        <v>723</v>
      </c>
      <c r="E1281" s="5" t="s">
        <v>2228</v>
      </c>
      <c r="F1281" s="45" t="s">
        <v>6356</v>
      </c>
      <c r="G1281" s="5"/>
    </row>
    <row r="1282" spans="2:7" x14ac:dyDescent="0.55000000000000004">
      <c r="B1282" s="1" t="s">
        <v>1511</v>
      </c>
      <c r="C1282" s="1" t="s">
        <v>1512</v>
      </c>
      <c r="D1282" s="1">
        <v>724</v>
      </c>
      <c r="E1282" s="5" t="s">
        <v>2229</v>
      </c>
      <c r="F1282" s="45" t="s">
        <v>6356</v>
      </c>
      <c r="G1282" s="5"/>
    </row>
    <row r="1283" spans="2:7" x14ac:dyDescent="0.55000000000000004">
      <c r="B1283" s="1" t="s">
        <v>1511</v>
      </c>
      <c r="C1283" s="1" t="s">
        <v>1512</v>
      </c>
      <c r="D1283" s="1">
        <v>725</v>
      </c>
      <c r="E1283" s="5" t="s">
        <v>2230</v>
      </c>
      <c r="F1283" s="45" t="s">
        <v>6356</v>
      </c>
      <c r="G1283" s="5"/>
    </row>
    <row r="1284" spans="2:7" x14ac:dyDescent="0.55000000000000004">
      <c r="B1284" s="1" t="s">
        <v>1511</v>
      </c>
      <c r="C1284" s="1" t="s">
        <v>1512</v>
      </c>
      <c r="D1284" s="1">
        <v>726</v>
      </c>
      <c r="E1284" s="5" t="s">
        <v>2231</v>
      </c>
      <c r="F1284" s="45" t="s">
        <v>6356</v>
      </c>
      <c r="G1284" s="5"/>
    </row>
    <row r="1285" spans="2:7" x14ac:dyDescent="0.55000000000000004">
      <c r="B1285" s="1" t="s">
        <v>1511</v>
      </c>
      <c r="C1285" s="1" t="s">
        <v>1512</v>
      </c>
      <c r="D1285" s="1">
        <v>727</v>
      </c>
      <c r="E1285" s="5" t="s">
        <v>2232</v>
      </c>
      <c r="F1285" s="45" t="s">
        <v>6356</v>
      </c>
      <c r="G1285" s="5"/>
    </row>
    <row r="1286" spans="2:7" x14ac:dyDescent="0.55000000000000004">
      <c r="B1286" s="1" t="s">
        <v>1511</v>
      </c>
      <c r="C1286" s="1" t="s">
        <v>1512</v>
      </c>
      <c r="D1286" s="1">
        <v>728</v>
      </c>
      <c r="E1286" s="5" t="s">
        <v>2233</v>
      </c>
      <c r="F1286" s="45" t="s">
        <v>6356</v>
      </c>
      <c r="G1286" s="5"/>
    </row>
    <row r="1287" spans="2:7" x14ac:dyDescent="0.55000000000000004">
      <c r="B1287" s="1" t="s">
        <v>1511</v>
      </c>
      <c r="C1287" s="1" t="s">
        <v>1512</v>
      </c>
      <c r="D1287" s="1">
        <v>729</v>
      </c>
      <c r="E1287" s="5" t="s">
        <v>2234</v>
      </c>
      <c r="F1287" s="45" t="s">
        <v>6356</v>
      </c>
      <c r="G1287" s="5"/>
    </row>
    <row r="1288" spans="2:7" x14ac:dyDescent="0.55000000000000004">
      <c r="B1288" s="1" t="s">
        <v>1511</v>
      </c>
      <c r="C1288" s="1" t="s">
        <v>1512</v>
      </c>
      <c r="D1288" s="1">
        <v>730</v>
      </c>
      <c r="E1288" s="5" t="s">
        <v>2235</v>
      </c>
      <c r="F1288" s="45" t="s">
        <v>6356</v>
      </c>
      <c r="G1288" s="5"/>
    </row>
    <row r="1289" spans="2:7" x14ac:dyDescent="0.55000000000000004">
      <c r="B1289" s="1" t="s">
        <v>1511</v>
      </c>
      <c r="C1289" s="1" t="s">
        <v>1512</v>
      </c>
      <c r="D1289" s="1">
        <v>731</v>
      </c>
      <c r="E1289" s="5" t="s">
        <v>2236</v>
      </c>
      <c r="F1289" s="45" t="s">
        <v>6356</v>
      </c>
      <c r="G1289" s="5"/>
    </row>
    <row r="1290" spans="2:7" x14ac:dyDescent="0.55000000000000004">
      <c r="B1290" s="1" t="s">
        <v>1511</v>
      </c>
      <c r="C1290" s="1" t="s">
        <v>1512</v>
      </c>
      <c r="D1290" s="1">
        <v>732</v>
      </c>
      <c r="E1290" s="5" t="s">
        <v>2237</v>
      </c>
      <c r="F1290" s="45" t="s">
        <v>6356</v>
      </c>
      <c r="G1290" s="5"/>
    </row>
    <row r="1291" spans="2:7" x14ac:dyDescent="0.55000000000000004">
      <c r="B1291" s="1" t="s">
        <v>1511</v>
      </c>
      <c r="C1291" s="1" t="s">
        <v>1512</v>
      </c>
      <c r="D1291" s="1">
        <v>733</v>
      </c>
      <c r="E1291" s="5" t="s">
        <v>2238</v>
      </c>
      <c r="F1291" s="45" t="s">
        <v>6356</v>
      </c>
      <c r="G1291" s="5"/>
    </row>
    <row r="1292" spans="2:7" x14ac:dyDescent="0.55000000000000004">
      <c r="B1292" s="1" t="s">
        <v>1511</v>
      </c>
      <c r="C1292" s="1" t="s">
        <v>1512</v>
      </c>
      <c r="D1292" s="1">
        <v>734</v>
      </c>
      <c r="E1292" s="5" t="s">
        <v>2239</v>
      </c>
      <c r="F1292" s="45" t="s">
        <v>6356</v>
      </c>
      <c r="G1292" s="5"/>
    </row>
    <row r="1293" spans="2:7" x14ac:dyDescent="0.55000000000000004">
      <c r="B1293" s="1" t="s">
        <v>1511</v>
      </c>
      <c r="C1293" s="1" t="s">
        <v>1512</v>
      </c>
      <c r="D1293" s="1">
        <v>735</v>
      </c>
      <c r="E1293" s="5" t="s">
        <v>2240</v>
      </c>
      <c r="F1293" s="45" t="s">
        <v>6356</v>
      </c>
      <c r="G1293" s="5"/>
    </row>
    <row r="1294" spans="2:7" x14ac:dyDescent="0.55000000000000004">
      <c r="B1294" s="1" t="s">
        <v>1511</v>
      </c>
      <c r="C1294" s="1" t="s">
        <v>1512</v>
      </c>
      <c r="D1294" s="1">
        <v>736</v>
      </c>
      <c r="E1294" s="5" t="s">
        <v>2241</v>
      </c>
      <c r="F1294" s="45" t="s">
        <v>6356</v>
      </c>
      <c r="G1294" s="5"/>
    </row>
    <row r="1295" spans="2:7" x14ac:dyDescent="0.55000000000000004">
      <c r="B1295" s="1" t="s">
        <v>1511</v>
      </c>
      <c r="C1295" s="1" t="s">
        <v>1512</v>
      </c>
      <c r="D1295" s="1">
        <v>737</v>
      </c>
      <c r="E1295" s="5" t="s">
        <v>2242</v>
      </c>
      <c r="F1295" s="45" t="s">
        <v>6356</v>
      </c>
      <c r="G1295" s="5"/>
    </row>
    <row r="1296" spans="2:7" x14ac:dyDescent="0.55000000000000004">
      <c r="B1296" s="1" t="s">
        <v>1511</v>
      </c>
      <c r="C1296" s="1" t="s">
        <v>1512</v>
      </c>
      <c r="D1296" s="1">
        <v>738</v>
      </c>
      <c r="E1296" s="5" t="s">
        <v>2243</v>
      </c>
      <c r="F1296" s="45" t="s">
        <v>6356</v>
      </c>
      <c r="G1296" s="5"/>
    </row>
    <row r="1297" spans="2:7" x14ac:dyDescent="0.55000000000000004">
      <c r="B1297" s="1" t="s">
        <v>1511</v>
      </c>
      <c r="C1297" s="1" t="s">
        <v>1512</v>
      </c>
      <c r="D1297" s="1">
        <v>739</v>
      </c>
      <c r="E1297" s="5" t="s">
        <v>2244</v>
      </c>
      <c r="F1297" s="45" t="s">
        <v>6356</v>
      </c>
      <c r="G1297" s="5"/>
    </row>
    <row r="1298" spans="2:7" x14ac:dyDescent="0.55000000000000004">
      <c r="B1298" s="1" t="s">
        <v>1511</v>
      </c>
      <c r="C1298" s="1" t="s">
        <v>1512</v>
      </c>
      <c r="D1298" s="1">
        <v>740</v>
      </c>
      <c r="E1298" s="5" t="s">
        <v>2245</v>
      </c>
      <c r="F1298" s="45" t="s">
        <v>6356</v>
      </c>
      <c r="G1298" s="5"/>
    </row>
    <row r="1299" spans="2:7" x14ac:dyDescent="0.55000000000000004">
      <c r="B1299" s="1" t="s">
        <v>1511</v>
      </c>
      <c r="C1299" s="1" t="s">
        <v>1512</v>
      </c>
      <c r="D1299" s="1">
        <v>741</v>
      </c>
      <c r="E1299" s="5" t="s">
        <v>2246</v>
      </c>
      <c r="F1299" s="45" t="s">
        <v>6356</v>
      </c>
      <c r="G1299" s="5"/>
    </row>
    <row r="1300" spans="2:7" x14ac:dyDescent="0.55000000000000004">
      <c r="B1300" s="1" t="s">
        <v>1511</v>
      </c>
      <c r="C1300" s="1" t="s">
        <v>1512</v>
      </c>
      <c r="D1300" s="1">
        <v>742</v>
      </c>
      <c r="E1300" s="5" t="s">
        <v>2247</v>
      </c>
      <c r="F1300" s="45" t="s">
        <v>6356</v>
      </c>
      <c r="G1300" s="5"/>
    </row>
    <row r="1301" spans="2:7" x14ac:dyDescent="0.55000000000000004">
      <c r="B1301" s="1" t="s">
        <v>1511</v>
      </c>
      <c r="C1301" s="1" t="s">
        <v>1512</v>
      </c>
      <c r="D1301" s="1">
        <v>743</v>
      </c>
      <c r="E1301" s="5" t="s">
        <v>2248</v>
      </c>
      <c r="F1301" s="45" t="s">
        <v>6356</v>
      </c>
      <c r="G1301" s="5"/>
    </row>
    <row r="1302" spans="2:7" x14ac:dyDescent="0.55000000000000004">
      <c r="B1302" s="1" t="s">
        <v>1511</v>
      </c>
      <c r="C1302" s="1" t="s">
        <v>1512</v>
      </c>
      <c r="D1302" s="1">
        <v>744</v>
      </c>
      <c r="E1302" s="5" t="s">
        <v>2249</v>
      </c>
      <c r="F1302" s="45" t="s">
        <v>6356</v>
      </c>
      <c r="G1302" s="5"/>
    </row>
    <row r="1303" spans="2:7" x14ac:dyDescent="0.55000000000000004">
      <c r="B1303" s="1" t="s">
        <v>1511</v>
      </c>
      <c r="C1303" s="1" t="s">
        <v>1512</v>
      </c>
      <c r="D1303" s="1">
        <v>745</v>
      </c>
      <c r="E1303" s="5" t="s">
        <v>2250</v>
      </c>
      <c r="F1303" s="45" t="s">
        <v>6356</v>
      </c>
      <c r="G1303" s="5"/>
    </row>
    <row r="1304" spans="2:7" x14ac:dyDescent="0.55000000000000004">
      <c r="B1304" s="1" t="s">
        <v>1511</v>
      </c>
      <c r="C1304" s="1" t="s">
        <v>1512</v>
      </c>
      <c r="D1304" s="1">
        <v>746</v>
      </c>
      <c r="E1304" s="5" t="s">
        <v>2251</v>
      </c>
      <c r="F1304" s="45" t="s">
        <v>6356</v>
      </c>
      <c r="G1304" s="5"/>
    </row>
    <row r="1305" spans="2:7" x14ac:dyDescent="0.55000000000000004">
      <c r="B1305" s="1" t="s">
        <v>1511</v>
      </c>
      <c r="C1305" s="1" t="s">
        <v>1512</v>
      </c>
      <c r="D1305" s="1">
        <v>747</v>
      </c>
      <c r="E1305" s="5" t="s">
        <v>2252</v>
      </c>
      <c r="F1305" s="45" t="s">
        <v>6356</v>
      </c>
      <c r="G1305" s="5"/>
    </row>
    <row r="1306" spans="2:7" x14ac:dyDescent="0.55000000000000004">
      <c r="B1306" s="1" t="s">
        <v>1511</v>
      </c>
      <c r="C1306" s="1" t="s">
        <v>1512</v>
      </c>
      <c r="D1306" s="1">
        <v>748</v>
      </c>
      <c r="E1306" s="5" t="s">
        <v>2253</v>
      </c>
      <c r="F1306" s="45" t="s">
        <v>6356</v>
      </c>
      <c r="G1306" s="5"/>
    </row>
    <row r="1307" spans="2:7" x14ac:dyDescent="0.55000000000000004">
      <c r="B1307" s="1" t="s">
        <v>1511</v>
      </c>
      <c r="C1307" s="1" t="s">
        <v>1512</v>
      </c>
      <c r="D1307" s="1">
        <v>749</v>
      </c>
      <c r="E1307" s="5" t="s">
        <v>2254</v>
      </c>
      <c r="F1307" s="45" t="s">
        <v>6356</v>
      </c>
      <c r="G1307" s="5"/>
    </row>
    <row r="1308" spans="2:7" x14ac:dyDescent="0.55000000000000004">
      <c r="B1308" s="1" t="s">
        <v>1511</v>
      </c>
      <c r="C1308" s="1" t="s">
        <v>1512</v>
      </c>
      <c r="D1308" s="1">
        <v>750</v>
      </c>
      <c r="E1308" s="5" t="s">
        <v>2255</v>
      </c>
      <c r="F1308" s="45" t="s">
        <v>6356</v>
      </c>
      <c r="G1308" s="5"/>
    </row>
    <row r="1309" spans="2:7" x14ac:dyDescent="0.55000000000000004">
      <c r="B1309" s="1" t="s">
        <v>1511</v>
      </c>
      <c r="C1309" s="1" t="s">
        <v>1512</v>
      </c>
      <c r="D1309" s="1">
        <v>751</v>
      </c>
      <c r="E1309" s="5" t="s">
        <v>2256</v>
      </c>
      <c r="F1309" s="45" t="s">
        <v>6356</v>
      </c>
      <c r="G1309" s="5"/>
    </row>
    <row r="1310" spans="2:7" x14ac:dyDescent="0.55000000000000004">
      <c r="B1310" s="1" t="s">
        <v>1511</v>
      </c>
      <c r="C1310" s="1" t="s">
        <v>1512</v>
      </c>
      <c r="D1310" s="1">
        <v>752</v>
      </c>
      <c r="E1310" s="5" t="s">
        <v>2257</v>
      </c>
      <c r="F1310" s="45" t="s">
        <v>6356</v>
      </c>
      <c r="G1310" s="5"/>
    </row>
    <row r="1311" spans="2:7" x14ac:dyDescent="0.55000000000000004">
      <c r="B1311" s="1" t="s">
        <v>1511</v>
      </c>
      <c r="C1311" s="1" t="s">
        <v>1512</v>
      </c>
      <c r="D1311" s="1">
        <v>753</v>
      </c>
      <c r="E1311" s="5" t="s">
        <v>2258</v>
      </c>
      <c r="F1311" s="45" t="s">
        <v>6356</v>
      </c>
      <c r="G1311" s="5"/>
    </row>
    <row r="1312" spans="2:7" x14ac:dyDescent="0.55000000000000004">
      <c r="B1312" s="1" t="s">
        <v>1511</v>
      </c>
      <c r="C1312" s="1" t="s">
        <v>1512</v>
      </c>
      <c r="D1312" s="1">
        <v>754</v>
      </c>
      <c r="E1312" s="5" t="s">
        <v>2259</v>
      </c>
      <c r="F1312" s="45" t="s">
        <v>6356</v>
      </c>
      <c r="G1312" s="5"/>
    </row>
    <row r="1313" spans="2:7" x14ac:dyDescent="0.55000000000000004">
      <c r="B1313" s="1" t="s">
        <v>1511</v>
      </c>
      <c r="C1313" s="1" t="s">
        <v>1512</v>
      </c>
      <c r="D1313" s="1">
        <v>755</v>
      </c>
      <c r="E1313" s="5" t="s">
        <v>2260</v>
      </c>
      <c r="F1313" s="45" t="s">
        <v>6356</v>
      </c>
      <c r="G1313" s="5"/>
    </row>
    <row r="1314" spans="2:7" x14ac:dyDescent="0.55000000000000004">
      <c r="B1314" s="1" t="s">
        <v>1511</v>
      </c>
      <c r="C1314" s="1" t="s">
        <v>1512</v>
      </c>
      <c r="D1314" s="1">
        <v>756</v>
      </c>
      <c r="E1314" s="5" t="s">
        <v>2261</v>
      </c>
      <c r="F1314" s="45" t="s">
        <v>6356</v>
      </c>
      <c r="G1314" s="5"/>
    </row>
    <row r="1315" spans="2:7" x14ac:dyDescent="0.55000000000000004">
      <c r="B1315" s="1" t="s">
        <v>1511</v>
      </c>
      <c r="C1315" s="1" t="s">
        <v>1512</v>
      </c>
      <c r="D1315" s="1">
        <v>757</v>
      </c>
      <c r="E1315" s="5" t="s">
        <v>2262</v>
      </c>
      <c r="F1315" s="45" t="s">
        <v>6356</v>
      </c>
      <c r="G1315" s="5"/>
    </row>
    <row r="1316" spans="2:7" x14ac:dyDescent="0.55000000000000004">
      <c r="B1316" s="1" t="s">
        <v>1511</v>
      </c>
      <c r="C1316" s="1" t="s">
        <v>1512</v>
      </c>
      <c r="D1316" s="1">
        <v>758</v>
      </c>
      <c r="E1316" s="5" t="s">
        <v>2263</v>
      </c>
      <c r="F1316" s="45" t="s">
        <v>6356</v>
      </c>
      <c r="G1316" s="5"/>
    </row>
    <row r="1317" spans="2:7" x14ac:dyDescent="0.55000000000000004">
      <c r="B1317" s="1" t="s">
        <v>1511</v>
      </c>
      <c r="C1317" s="1" t="s">
        <v>1512</v>
      </c>
      <c r="D1317" s="1">
        <v>759</v>
      </c>
      <c r="E1317" s="5" t="s">
        <v>2264</v>
      </c>
      <c r="F1317" s="45" t="s">
        <v>6356</v>
      </c>
      <c r="G1317" s="5"/>
    </row>
    <row r="1318" spans="2:7" x14ac:dyDescent="0.55000000000000004">
      <c r="B1318" s="1" t="s">
        <v>1511</v>
      </c>
      <c r="C1318" s="1" t="s">
        <v>1512</v>
      </c>
      <c r="D1318" s="1">
        <v>760</v>
      </c>
      <c r="E1318" s="5" t="s">
        <v>2265</v>
      </c>
      <c r="F1318" s="45" t="s">
        <v>6356</v>
      </c>
      <c r="G1318" s="5"/>
    </row>
    <row r="1319" spans="2:7" x14ac:dyDescent="0.55000000000000004">
      <c r="B1319" s="1" t="s">
        <v>1511</v>
      </c>
      <c r="C1319" s="1" t="s">
        <v>1512</v>
      </c>
      <c r="D1319" s="1">
        <v>761</v>
      </c>
      <c r="E1319" s="5" t="s">
        <v>2266</v>
      </c>
      <c r="F1319" s="45" t="s">
        <v>6356</v>
      </c>
      <c r="G1319" s="5"/>
    </row>
    <row r="1320" spans="2:7" x14ac:dyDescent="0.55000000000000004">
      <c r="B1320" s="1" t="s">
        <v>1511</v>
      </c>
      <c r="C1320" s="1" t="s">
        <v>1512</v>
      </c>
      <c r="D1320" s="1">
        <v>762</v>
      </c>
      <c r="E1320" s="5" t="s">
        <v>2267</v>
      </c>
      <c r="F1320" s="45" t="s">
        <v>6356</v>
      </c>
      <c r="G1320" s="5"/>
    </row>
    <row r="1321" spans="2:7" x14ac:dyDescent="0.55000000000000004">
      <c r="B1321" s="1" t="s">
        <v>1511</v>
      </c>
      <c r="C1321" s="1" t="s">
        <v>1512</v>
      </c>
      <c r="D1321" s="1">
        <v>763</v>
      </c>
      <c r="E1321" s="5" t="s">
        <v>2268</v>
      </c>
      <c r="F1321" s="45" t="s">
        <v>6356</v>
      </c>
      <c r="G1321" s="5"/>
    </row>
    <row r="1322" spans="2:7" x14ac:dyDescent="0.55000000000000004">
      <c r="B1322" s="1" t="s">
        <v>1511</v>
      </c>
      <c r="C1322" s="1" t="s">
        <v>1512</v>
      </c>
      <c r="D1322" s="1">
        <v>764</v>
      </c>
      <c r="E1322" s="5" t="s">
        <v>2269</v>
      </c>
      <c r="F1322" s="45" t="s">
        <v>6356</v>
      </c>
      <c r="G1322" s="5"/>
    </row>
    <row r="1323" spans="2:7" x14ac:dyDescent="0.55000000000000004">
      <c r="B1323" s="1" t="s">
        <v>1511</v>
      </c>
      <c r="C1323" s="1" t="s">
        <v>1512</v>
      </c>
      <c r="D1323" s="1">
        <v>765</v>
      </c>
      <c r="E1323" s="5" t="s">
        <v>2270</v>
      </c>
      <c r="F1323" s="45" t="s">
        <v>6356</v>
      </c>
      <c r="G1323" s="5"/>
    </row>
    <row r="1324" spans="2:7" x14ac:dyDescent="0.55000000000000004">
      <c r="B1324" s="1" t="s">
        <v>1511</v>
      </c>
      <c r="C1324" s="1" t="s">
        <v>1512</v>
      </c>
      <c r="D1324" s="1">
        <v>766</v>
      </c>
      <c r="E1324" s="5" t="s">
        <v>2271</v>
      </c>
      <c r="F1324" s="45" t="s">
        <v>6356</v>
      </c>
      <c r="G1324" s="5"/>
    </row>
    <row r="1325" spans="2:7" x14ac:dyDescent="0.55000000000000004">
      <c r="B1325" s="1" t="s">
        <v>1511</v>
      </c>
      <c r="C1325" s="1" t="s">
        <v>1512</v>
      </c>
      <c r="D1325" s="1">
        <v>767</v>
      </c>
      <c r="E1325" s="5" t="s">
        <v>2272</v>
      </c>
      <c r="F1325" s="45" t="s">
        <v>6356</v>
      </c>
      <c r="G1325" s="5"/>
    </row>
    <row r="1326" spans="2:7" x14ac:dyDescent="0.55000000000000004">
      <c r="B1326" s="1" t="s">
        <v>1511</v>
      </c>
      <c r="C1326" s="1" t="s">
        <v>1512</v>
      </c>
      <c r="D1326" s="1">
        <v>768</v>
      </c>
      <c r="E1326" s="5" t="s">
        <v>2273</v>
      </c>
      <c r="F1326" s="45" t="s">
        <v>6356</v>
      </c>
      <c r="G1326" s="5"/>
    </row>
    <row r="1327" spans="2:7" x14ac:dyDescent="0.55000000000000004">
      <c r="B1327" s="1" t="s">
        <v>1511</v>
      </c>
      <c r="C1327" s="1" t="s">
        <v>1512</v>
      </c>
      <c r="D1327" s="1">
        <v>769</v>
      </c>
      <c r="E1327" s="5" t="s">
        <v>2274</v>
      </c>
      <c r="F1327" s="45" t="s">
        <v>6356</v>
      </c>
      <c r="G1327" s="5"/>
    </row>
    <row r="1328" spans="2:7" x14ac:dyDescent="0.55000000000000004">
      <c r="B1328" s="1" t="s">
        <v>1511</v>
      </c>
      <c r="C1328" s="1" t="s">
        <v>1512</v>
      </c>
      <c r="D1328" s="1">
        <v>770</v>
      </c>
      <c r="E1328" s="5" t="s">
        <v>2275</v>
      </c>
      <c r="F1328" s="45" t="s">
        <v>6356</v>
      </c>
      <c r="G1328" s="5"/>
    </row>
    <row r="1329" spans="2:7" x14ac:dyDescent="0.55000000000000004">
      <c r="B1329" s="1" t="s">
        <v>1511</v>
      </c>
      <c r="C1329" s="1" t="s">
        <v>1512</v>
      </c>
      <c r="D1329" s="1">
        <v>771</v>
      </c>
      <c r="E1329" s="5" t="s">
        <v>2276</v>
      </c>
      <c r="F1329" s="45" t="s">
        <v>6356</v>
      </c>
      <c r="G1329" s="5"/>
    </row>
    <row r="1330" spans="2:7" x14ac:dyDescent="0.55000000000000004">
      <c r="B1330" s="1" t="s">
        <v>1511</v>
      </c>
      <c r="C1330" s="1" t="s">
        <v>1512</v>
      </c>
      <c r="D1330" s="1">
        <v>772</v>
      </c>
      <c r="E1330" s="5" t="s">
        <v>2277</v>
      </c>
      <c r="F1330" s="45" t="s">
        <v>6356</v>
      </c>
      <c r="G1330" s="5"/>
    </row>
    <row r="1331" spans="2:7" x14ac:dyDescent="0.55000000000000004">
      <c r="B1331" s="1" t="s">
        <v>1511</v>
      </c>
      <c r="C1331" s="1" t="s">
        <v>1512</v>
      </c>
      <c r="D1331" s="1">
        <v>773</v>
      </c>
      <c r="E1331" s="5" t="s">
        <v>2278</v>
      </c>
      <c r="F1331" s="45" t="s">
        <v>6356</v>
      </c>
      <c r="G1331" s="5"/>
    </row>
    <row r="1332" spans="2:7" x14ac:dyDescent="0.55000000000000004">
      <c r="B1332" s="1" t="s">
        <v>1511</v>
      </c>
      <c r="C1332" s="1" t="s">
        <v>1512</v>
      </c>
      <c r="D1332" s="1">
        <v>774</v>
      </c>
      <c r="E1332" s="5" t="s">
        <v>2279</v>
      </c>
      <c r="F1332" s="45" t="s">
        <v>6356</v>
      </c>
      <c r="G1332" s="5"/>
    </row>
    <row r="1333" spans="2:7" x14ac:dyDescent="0.55000000000000004">
      <c r="B1333" s="1" t="s">
        <v>1511</v>
      </c>
      <c r="C1333" s="1" t="s">
        <v>1512</v>
      </c>
      <c r="D1333" s="1">
        <v>775</v>
      </c>
      <c r="E1333" s="5" t="s">
        <v>2280</v>
      </c>
      <c r="F1333" s="45" t="s">
        <v>6356</v>
      </c>
      <c r="G1333" s="5"/>
    </row>
    <row r="1334" spans="2:7" x14ac:dyDescent="0.55000000000000004">
      <c r="B1334" s="1" t="s">
        <v>1511</v>
      </c>
      <c r="C1334" s="1" t="s">
        <v>1512</v>
      </c>
      <c r="D1334" s="1">
        <v>776</v>
      </c>
      <c r="E1334" s="5" t="s">
        <v>2281</v>
      </c>
      <c r="F1334" s="45" t="s">
        <v>6356</v>
      </c>
      <c r="G1334" s="5"/>
    </row>
    <row r="1335" spans="2:7" x14ac:dyDescent="0.55000000000000004">
      <c r="B1335" s="1" t="s">
        <v>1511</v>
      </c>
      <c r="C1335" s="1" t="s">
        <v>1512</v>
      </c>
      <c r="D1335" s="1">
        <v>777</v>
      </c>
      <c r="E1335" s="5" t="s">
        <v>2282</v>
      </c>
      <c r="F1335" s="45" t="s">
        <v>6356</v>
      </c>
      <c r="G1335" s="5"/>
    </row>
    <row r="1336" spans="2:7" x14ac:dyDescent="0.55000000000000004">
      <c r="B1336" s="1" t="s">
        <v>1511</v>
      </c>
      <c r="C1336" s="1" t="s">
        <v>1512</v>
      </c>
      <c r="D1336" s="1">
        <v>778</v>
      </c>
      <c r="E1336" s="5" t="s">
        <v>2283</v>
      </c>
      <c r="F1336" s="45" t="s">
        <v>6356</v>
      </c>
      <c r="G1336" s="5"/>
    </row>
    <row r="1337" spans="2:7" x14ac:dyDescent="0.55000000000000004">
      <c r="B1337" s="1" t="s">
        <v>1511</v>
      </c>
      <c r="C1337" s="1" t="s">
        <v>1512</v>
      </c>
      <c r="D1337" s="1">
        <v>779</v>
      </c>
      <c r="E1337" s="5" t="s">
        <v>2284</v>
      </c>
      <c r="F1337" s="45" t="s">
        <v>6356</v>
      </c>
      <c r="G1337" s="5"/>
    </row>
    <row r="1338" spans="2:7" x14ac:dyDescent="0.55000000000000004">
      <c r="B1338" s="1" t="s">
        <v>1511</v>
      </c>
      <c r="C1338" s="1" t="s">
        <v>1512</v>
      </c>
      <c r="D1338" s="1">
        <v>780</v>
      </c>
      <c r="E1338" s="5" t="s">
        <v>2285</v>
      </c>
      <c r="F1338" s="45" t="s">
        <v>6356</v>
      </c>
      <c r="G1338" s="5"/>
    </row>
    <row r="1339" spans="2:7" x14ac:dyDescent="0.55000000000000004">
      <c r="B1339" s="1" t="s">
        <v>1511</v>
      </c>
      <c r="C1339" s="1" t="s">
        <v>1512</v>
      </c>
      <c r="D1339" s="1">
        <v>781</v>
      </c>
      <c r="E1339" s="5" t="s">
        <v>2286</v>
      </c>
      <c r="F1339" s="45" t="s">
        <v>6356</v>
      </c>
      <c r="G1339" s="5"/>
    </row>
    <row r="1340" spans="2:7" x14ac:dyDescent="0.55000000000000004">
      <c r="B1340" s="1" t="s">
        <v>1511</v>
      </c>
      <c r="C1340" s="1" t="s">
        <v>1512</v>
      </c>
      <c r="D1340" s="1">
        <v>782</v>
      </c>
      <c r="E1340" s="5" t="s">
        <v>2287</v>
      </c>
      <c r="F1340" s="45" t="s">
        <v>6356</v>
      </c>
      <c r="G1340" s="5"/>
    </row>
    <row r="1341" spans="2:7" x14ac:dyDescent="0.55000000000000004">
      <c r="B1341" s="1" t="s">
        <v>1511</v>
      </c>
      <c r="C1341" s="1" t="s">
        <v>1512</v>
      </c>
      <c r="D1341" s="1">
        <v>783</v>
      </c>
      <c r="E1341" s="5" t="s">
        <v>2288</v>
      </c>
      <c r="F1341" s="45" t="s">
        <v>6356</v>
      </c>
      <c r="G1341" s="5"/>
    </row>
    <row r="1342" spans="2:7" x14ac:dyDescent="0.55000000000000004">
      <c r="B1342" s="1" t="s">
        <v>1511</v>
      </c>
      <c r="C1342" s="1" t="s">
        <v>1512</v>
      </c>
      <c r="D1342" s="1">
        <v>784</v>
      </c>
      <c r="E1342" s="5" t="s">
        <v>2289</v>
      </c>
      <c r="F1342" s="45" t="s">
        <v>6356</v>
      </c>
      <c r="G1342" s="5"/>
    </row>
    <row r="1343" spans="2:7" x14ac:dyDescent="0.55000000000000004">
      <c r="B1343" s="1" t="s">
        <v>1511</v>
      </c>
      <c r="C1343" s="1" t="s">
        <v>1512</v>
      </c>
      <c r="D1343" s="1">
        <v>785</v>
      </c>
      <c r="E1343" s="5" t="s">
        <v>2290</v>
      </c>
      <c r="F1343" s="45" t="s">
        <v>6356</v>
      </c>
      <c r="G1343" s="5"/>
    </row>
    <row r="1344" spans="2:7" x14ac:dyDescent="0.55000000000000004">
      <c r="B1344" s="1" t="s">
        <v>1511</v>
      </c>
      <c r="C1344" s="1" t="s">
        <v>1512</v>
      </c>
      <c r="D1344" s="1">
        <v>786</v>
      </c>
      <c r="E1344" s="5" t="s">
        <v>2291</v>
      </c>
      <c r="F1344" s="45" t="s">
        <v>6356</v>
      </c>
      <c r="G1344" s="5"/>
    </row>
    <row r="1345" spans="2:7" x14ac:dyDescent="0.55000000000000004">
      <c r="B1345" s="1" t="s">
        <v>1511</v>
      </c>
      <c r="C1345" s="1" t="s">
        <v>1512</v>
      </c>
      <c r="D1345" s="1">
        <v>787</v>
      </c>
      <c r="E1345" s="5" t="s">
        <v>661</v>
      </c>
      <c r="F1345" s="45" t="s">
        <v>6356</v>
      </c>
      <c r="G1345" s="5"/>
    </row>
    <row r="1346" spans="2:7" x14ac:dyDescent="0.55000000000000004">
      <c r="B1346" s="1" t="s">
        <v>1511</v>
      </c>
      <c r="C1346" s="1" t="s">
        <v>1512</v>
      </c>
      <c r="D1346" s="1">
        <v>788</v>
      </c>
      <c r="E1346" s="5" t="s">
        <v>662</v>
      </c>
      <c r="F1346" s="45" t="s">
        <v>6356</v>
      </c>
      <c r="G1346" s="5"/>
    </row>
    <row r="1347" spans="2:7" x14ac:dyDescent="0.55000000000000004">
      <c r="B1347" s="1" t="s">
        <v>1511</v>
      </c>
      <c r="C1347" s="1" t="s">
        <v>1512</v>
      </c>
      <c r="D1347" s="1">
        <v>789</v>
      </c>
      <c r="E1347" s="5" t="s">
        <v>663</v>
      </c>
      <c r="F1347" s="45" t="s">
        <v>6356</v>
      </c>
      <c r="G1347" s="5"/>
    </row>
    <row r="1348" spans="2:7" x14ac:dyDescent="0.55000000000000004">
      <c r="B1348" s="1" t="s">
        <v>1511</v>
      </c>
      <c r="C1348" s="1" t="s">
        <v>1512</v>
      </c>
      <c r="D1348" s="1">
        <v>790</v>
      </c>
      <c r="E1348" s="5" t="s">
        <v>664</v>
      </c>
      <c r="F1348" s="45" t="s">
        <v>6356</v>
      </c>
      <c r="G1348" s="5"/>
    </row>
    <row r="1349" spans="2:7" x14ac:dyDescent="0.55000000000000004">
      <c r="B1349" s="1" t="s">
        <v>1511</v>
      </c>
      <c r="C1349" s="1" t="s">
        <v>1512</v>
      </c>
      <c r="D1349" s="1">
        <v>791</v>
      </c>
      <c r="E1349" s="5" t="s">
        <v>2292</v>
      </c>
      <c r="F1349" s="45" t="s">
        <v>6356</v>
      </c>
      <c r="G1349" s="5"/>
    </row>
    <row r="1350" spans="2:7" x14ac:dyDescent="0.55000000000000004">
      <c r="B1350" s="1" t="s">
        <v>1511</v>
      </c>
      <c r="C1350" s="1" t="s">
        <v>1512</v>
      </c>
      <c r="D1350" s="1">
        <v>792</v>
      </c>
      <c r="E1350" s="5" t="s">
        <v>2293</v>
      </c>
      <c r="F1350" s="45" t="s">
        <v>6356</v>
      </c>
      <c r="G1350" s="5"/>
    </row>
    <row r="1351" spans="2:7" x14ac:dyDescent="0.55000000000000004">
      <c r="B1351" s="1" t="s">
        <v>1511</v>
      </c>
      <c r="C1351" s="1" t="s">
        <v>1512</v>
      </c>
      <c r="D1351" s="1">
        <v>793</v>
      </c>
      <c r="E1351" s="5" t="s">
        <v>2294</v>
      </c>
      <c r="F1351" s="45" t="s">
        <v>6356</v>
      </c>
      <c r="G1351" s="5"/>
    </row>
    <row r="1352" spans="2:7" x14ac:dyDescent="0.55000000000000004">
      <c r="B1352" s="1" t="s">
        <v>1511</v>
      </c>
      <c r="C1352" s="1" t="s">
        <v>1512</v>
      </c>
      <c r="D1352" s="1">
        <v>794</v>
      </c>
      <c r="E1352" s="5" t="s">
        <v>2295</v>
      </c>
      <c r="F1352" s="45" t="s">
        <v>6356</v>
      </c>
      <c r="G1352" s="5"/>
    </row>
    <row r="1353" spans="2:7" x14ac:dyDescent="0.55000000000000004">
      <c r="B1353" s="1" t="s">
        <v>1511</v>
      </c>
      <c r="C1353" s="1" t="s">
        <v>1512</v>
      </c>
      <c r="D1353" s="1">
        <v>795</v>
      </c>
      <c r="E1353" s="5" t="s">
        <v>2296</v>
      </c>
      <c r="F1353" s="45" t="s">
        <v>6356</v>
      </c>
      <c r="G1353" s="5"/>
    </row>
    <row r="1354" spans="2:7" x14ac:dyDescent="0.55000000000000004">
      <c r="B1354" s="1" t="s">
        <v>1511</v>
      </c>
      <c r="C1354" s="1" t="s">
        <v>1512</v>
      </c>
      <c r="D1354" s="1">
        <v>796</v>
      </c>
      <c r="E1354" s="5" t="s">
        <v>2297</v>
      </c>
      <c r="F1354" s="45" t="s">
        <v>6356</v>
      </c>
      <c r="G1354" s="5"/>
    </row>
    <row r="1355" spans="2:7" x14ac:dyDescent="0.55000000000000004">
      <c r="B1355" s="1" t="s">
        <v>1511</v>
      </c>
      <c r="C1355" s="1" t="s">
        <v>1512</v>
      </c>
      <c r="D1355" s="1">
        <v>797</v>
      </c>
      <c r="E1355" s="5" t="s">
        <v>2298</v>
      </c>
      <c r="F1355" s="45" t="s">
        <v>6356</v>
      </c>
      <c r="G1355" s="5"/>
    </row>
    <row r="1356" spans="2:7" x14ac:dyDescent="0.55000000000000004">
      <c r="B1356" s="1" t="s">
        <v>1511</v>
      </c>
      <c r="C1356" s="1" t="s">
        <v>1512</v>
      </c>
      <c r="D1356" s="1">
        <v>798</v>
      </c>
      <c r="E1356" s="5" t="s">
        <v>2299</v>
      </c>
      <c r="F1356" s="45" t="s">
        <v>6356</v>
      </c>
      <c r="G1356" s="5"/>
    </row>
    <row r="1357" spans="2:7" x14ac:dyDescent="0.55000000000000004">
      <c r="B1357" s="1" t="s">
        <v>1511</v>
      </c>
      <c r="C1357" s="1" t="s">
        <v>1512</v>
      </c>
      <c r="D1357" s="1">
        <v>799</v>
      </c>
      <c r="E1357" s="5" t="s">
        <v>2300</v>
      </c>
      <c r="F1357" s="45" t="s">
        <v>6356</v>
      </c>
      <c r="G1357" s="5"/>
    </row>
    <row r="1358" spans="2:7" x14ac:dyDescent="0.55000000000000004">
      <c r="B1358" s="1" t="s">
        <v>1511</v>
      </c>
      <c r="C1358" s="1" t="s">
        <v>1512</v>
      </c>
      <c r="D1358" s="1">
        <v>800</v>
      </c>
      <c r="E1358" s="5" t="s">
        <v>2301</v>
      </c>
      <c r="F1358" s="45" t="s">
        <v>6356</v>
      </c>
      <c r="G1358" s="5"/>
    </row>
    <row r="1359" spans="2:7" x14ac:dyDescent="0.55000000000000004">
      <c r="B1359" s="1" t="s">
        <v>1511</v>
      </c>
      <c r="C1359" s="1" t="s">
        <v>1512</v>
      </c>
      <c r="D1359" s="1">
        <v>801</v>
      </c>
      <c r="E1359" s="5" t="s">
        <v>2302</v>
      </c>
      <c r="F1359" s="45" t="s">
        <v>6356</v>
      </c>
      <c r="G1359" s="5"/>
    </row>
    <row r="1360" spans="2:7" x14ac:dyDescent="0.55000000000000004">
      <c r="B1360" s="1" t="s">
        <v>1511</v>
      </c>
      <c r="C1360" s="1" t="s">
        <v>1512</v>
      </c>
      <c r="D1360" s="1">
        <v>802</v>
      </c>
      <c r="E1360" s="5" t="s">
        <v>2303</v>
      </c>
      <c r="F1360" s="45" t="s">
        <v>6356</v>
      </c>
      <c r="G1360" s="5"/>
    </row>
    <row r="1361" spans="2:7" x14ac:dyDescent="0.55000000000000004">
      <c r="B1361" s="1" t="s">
        <v>1511</v>
      </c>
      <c r="C1361" s="1" t="s">
        <v>1512</v>
      </c>
      <c r="D1361" s="1">
        <v>803</v>
      </c>
      <c r="E1361" s="5" t="s">
        <v>2304</v>
      </c>
      <c r="F1361" s="45" t="s">
        <v>6356</v>
      </c>
      <c r="G1361" s="5"/>
    </row>
    <row r="1362" spans="2:7" x14ac:dyDescent="0.55000000000000004">
      <c r="B1362" s="1" t="s">
        <v>1511</v>
      </c>
      <c r="C1362" s="1" t="s">
        <v>1512</v>
      </c>
      <c r="D1362" s="1">
        <v>804</v>
      </c>
      <c r="E1362" s="5" t="s">
        <v>2305</v>
      </c>
      <c r="F1362" s="45" t="s">
        <v>6356</v>
      </c>
      <c r="G1362" s="5"/>
    </row>
    <row r="1363" spans="2:7" x14ac:dyDescent="0.55000000000000004">
      <c r="B1363" s="1" t="s">
        <v>1511</v>
      </c>
      <c r="C1363" s="1" t="s">
        <v>1512</v>
      </c>
      <c r="D1363" s="1">
        <v>805</v>
      </c>
      <c r="E1363" s="5" t="s">
        <v>2306</v>
      </c>
      <c r="F1363" s="45" t="s">
        <v>6356</v>
      </c>
      <c r="G1363" s="5"/>
    </row>
    <row r="1364" spans="2:7" x14ac:dyDescent="0.55000000000000004">
      <c r="B1364" s="1" t="s">
        <v>1511</v>
      </c>
      <c r="C1364" s="1" t="s">
        <v>1512</v>
      </c>
      <c r="D1364" s="1">
        <v>806</v>
      </c>
      <c r="E1364" s="5" t="s">
        <v>2307</v>
      </c>
      <c r="F1364" s="45" t="s">
        <v>6356</v>
      </c>
      <c r="G1364" s="5"/>
    </row>
    <row r="1365" spans="2:7" x14ac:dyDescent="0.55000000000000004">
      <c r="B1365" s="1" t="s">
        <v>1511</v>
      </c>
      <c r="C1365" s="1" t="s">
        <v>1512</v>
      </c>
      <c r="D1365" s="1">
        <v>807</v>
      </c>
      <c r="E1365" s="5" t="s">
        <v>2308</v>
      </c>
      <c r="F1365" s="45" t="s">
        <v>6356</v>
      </c>
      <c r="G1365" s="5"/>
    </row>
    <row r="1366" spans="2:7" x14ac:dyDescent="0.55000000000000004">
      <c r="B1366" s="1" t="s">
        <v>1511</v>
      </c>
      <c r="C1366" s="1" t="s">
        <v>1512</v>
      </c>
      <c r="D1366" s="1">
        <v>808</v>
      </c>
      <c r="E1366" s="5" t="s">
        <v>2309</v>
      </c>
      <c r="F1366" s="45" t="s">
        <v>6356</v>
      </c>
      <c r="G1366" s="5"/>
    </row>
    <row r="1367" spans="2:7" x14ac:dyDescent="0.55000000000000004">
      <c r="B1367" s="1" t="s">
        <v>1511</v>
      </c>
      <c r="C1367" s="1" t="s">
        <v>1512</v>
      </c>
      <c r="D1367" s="1">
        <v>809</v>
      </c>
      <c r="E1367" s="5" t="s">
        <v>2310</v>
      </c>
      <c r="F1367" s="45" t="s">
        <v>6356</v>
      </c>
      <c r="G1367" s="5"/>
    </row>
    <row r="1368" spans="2:7" x14ac:dyDescent="0.55000000000000004">
      <c r="B1368" s="1" t="s">
        <v>1511</v>
      </c>
      <c r="C1368" s="1" t="s">
        <v>1512</v>
      </c>
      <c r="D1368" s="1">
        <v>810</v>
      </c>
      <c r="E1368" s="5" t="s">
        <v>2311</v>
      </c>
      <c r="F1368" s="45" t="s">
        <v>6356</v>
      </c>
      <c r="G1368" s="5"/>
    </row>
    <row r="1369" spans="2:7" x14ac:dyDescent="0.55000000000000004">
      <c r="B1369" s="1" t="s">
        <v>1511</v>
      </c>
      <c r="C1369" s="1" t="s">
        <v>1512</v>
      </c>
      <c r="D1369" s="1">
        <v>811</v>
      </c>
      <c r="E1369" s="5" t="s">
        <v>2312</v>
      </c>
      <c r="F1369" s="45" t="s">
        <v>6356</v>
      </c>
      <c r="G1369" s="5"/>
    </row>
    <row r="1370" spans="2:7" x14ac:dyDescent="0.55000000000000004">
      <c r="B1370" s="1" t="s">
        <v>1511</v>
      </c>
      <c r="C1370" s="1" t="s">
        <v>1512</v>
      </c>
      <c r="D1370" s="1">
        <v>812</v>
      </c>
      <c r="E1370" s="5" t="s">
        <v>2313</v>
      </c>
      <c r="F1370" s="45" t="s">
        <v>6356</v>
      </c>
      <c r="G1370" s="5"/>
    </row>
    <row r="1371" spans="2:7" x14ac:dyDescent="0.55000000000000004">
      <c r="B1371" s="1" t="s">
        <v>1511</v>
      </c>
      <c r="C1371" s="1" t="s">
        <v>1512</v>
      </c>
      <c r="D1371" s="1">
        <v>813</v>
      </c>
      <c r="E1371" s="5" t="s">
        <v>2314</v>
      </c>
      <c r="F1371" s="45" t="s">
        <v>6356</v>
      </c>
      <c r="G1371" s="5"/>
    </row>
    <row r="1372" spans="2:7" x14ac:dyDescent="0.55000000000000004">
      <c r="B1372" s="1" t="s">
        <v>1511</v>
      </c>
      <c r="C1372" s="1" t="s">
        <v>1512</v>
      </c>
      <c r="D1372" s="1">
        <v>814</v>
      </c>
      <c r="E1372" s="5" t="s">
        <v>2315</v>
      </c>
      <c r="F1372" s="45" t="s">
        <v>6356</v>
      </c>
      <c r="G1372" s="5"/>
    </row>
    <row r="1373" spans="2:7" x14ac:dyDescent="0.55000000000000004">
      <c r="B1373" s="1" t="s">
        <v>1511</v>
      </c>
      <c r="C1373" s="1" t="s">
        <v>1512</v>
      </c>
      <c r="D1373" s="1">
        <v>815</v>
      </c>
      <c r="E1373" s="5" t="s">
        <v>2316</v>
      </c>
      <c r="F1373" s="45" t="s">
        <v>6356</v>
      </c>
      <c r="G1373" s="5"/>
    </row>
    <row r="1374" spans="2:7" x14ac:dyDescent="0.55000000000000004">
      <c r="B1374" s="1" t="s">
        <v>1511</v>
      </c>
      <c r="C1374" s="1" t="s">
        <v>1512</v>
      </c>
      <c r="D1374" s="1">
        <v>816</v>
      </c>
      <c r="E1374" s="5" t="s">
        <v>2317</v>
      </c>
      <c r="F1374" s="45" t="s">
        <v>6356</v>
      </c>
      <c r="G1374" s="5"/>
    </row>
    <row r="1375" spans="2:7" x14ac:dyDescent="0.55000000000000004">
      <c r="B1375" s="1" t="s">
        <v>1511</v>
      </c>
      <c r="C1375" s="1" t="s">
        <v>1512</v>
      </c>
      <c r="D1375" s="1">
        <v>817</v>
      </c>
      <c r="E1375" s="5" t="s">
        <v>2318</v>
      </c>
      <c r="F1375" s="45" t="s">
        <v>6356</v>
      </c>
      <c r="G1375" s="5"/>
    </row>
    <row r="1376" spans="2:7" x14ac:dyDescent="0.55000000000000004">
      <c r="B1376" s="1" t="s">
        <v>1511</v>
      </c>
      <c r="C1376" s="1" t="s">
        <v>1512</v>
      </c>
      <c r="D1376" s="1">
        <v>818</v>
      </c>
      <c r="E1376" s="5" t="s">
        <v>2319</v>
      </c>
      <c r="F1376" s="45" t="s">
        <v>6356</v>
      </c>
      <c r="G1376" s="5"/>
    </row>
    <row r="1377" spans="2:7" x14ac:dyDescent="0.55000000000000004">
      <c r="B1377" s="1" t="s">
        <v>1511</v>
      </c>
      <c r="C1377" s="1" t="s">
        <v>1512</v>
      </c>
      <c r="D1377" s="1">
        <v>819</v>
      </c>
      <c r="E1377" s="5" t="s">
        <v>2320</v>
      </c>
      <c r="F1377" s="45" t="s">
        <v>6356</v>
      </c>
      <c r="G1377" s="5"/>
    </row>
    <row r="1378" spans="2:7" x14ac:dyDescent="0.55000000000000004">
      <c r="B1378" s="1" t="s">
        <v>1511</v>
      </c>
      <c r="C1378" s="1" t="s">
        <v>1512</v>
      </c>
      <c r="D1378" s="1">
        <v>820</v>
      </c>
      <c r="E1378" s="5" t="s">
        <v>2321</v>
      </c>
      <c r="F1378" s="45" t="s">
        <v>6356</v>
      </c>
      <c r="G1378" s="5"/>
    </row>
    <row r="1379" spans="2:7" x14ac:dyDescent="0.55000000000000004">
      <c r="B1379" s="1" t="s">
        <v>1511</v>
      </c>
      <c r="C1379" s="1" t="s">
        <v>1512</v>
      </c>
      <c r="D1379" s="1">
        <v>821</v>
      </c>
      <c r="E1379" s="5" t="s">
        <v>2322</v>
      </c>
      <c r="F1379" s="45" t="s">
        <v>6356</v>
      </c>
      <c r="G1379" s="5"/>
    </row>
    <row r="1380" spans="2:7" x14ac:dyDescent="0.55000000000000004">
      <c r="B1380" s="1" t="s">
        <v>1511</v>
      </c>
      <c r="C1380" s="1" t="s">
        <v>1512</v>
      </c>
      <c r="D1380" s="1">
        <v>822</v>
      </c>
      <c r="E1380" s="5" t="s">
        <v>2323</v>
      </c>
      <c r="F1380" s="45" t="s">
        <v>6356</v>
      </c>
      <c r="G1380" s="5"/>
    </row>
    <row r="1381" spans="2:7" x14ac:dyDescent="0.55000000000000004">
      <c r="B1381" s="1" t="s">
        <v>1511</v>
      </c>
      <c r="C1381" s="1" t="s">
        <v>1512</v>
      </c>
      <c r="D1381" s="1">
        <v>823</v>
      </c>
      <c r="E1381" s="5" t="s">
        <v>2324</v>
      </c>
      <c r="F1381" s="45" t="s">
        <v>6356</v>
      </c>
      <c r="G1381" s="5"/>
    </row>
    <row r="1382" spans="2:7" x14ac:dyDescent="0.55000000000000004">
      <c r="B1382" s="1" t="s">
        <v>1511</v>
      </c>
      <c r="C1382" s="1" t="s">
        <v>1512</v>
      </c>
      <c r="D1382" s="1">
        <v>824</v>
      </c>
      <c r="E1382" s="5" t="s">
        <v>2325</v>
      </c>
      <c r="F1382" s="45" t="s">
        <v>6356</v>
      </c>
      <c r="G1382" s="5"/>
    </row>
    <row r="1383" spans="2:7" x14ac:dyDescent="0.55000000000000004">
      <c r="B1383" s="1" t="s">
        <v>1511</v>
      </c>
      <c r="C1383" s="1" t="s">
        <v>1512</v>
      </c>
      <c r="D1383" s="1">
        <v>825</v>
      </c>
      <c r="E1383" s="5" t="s">
        <v>2326</v>
      </c>
      <c r="F1383" s="45" t="s">
        <v>6356</v>
      </c>
      <c r="G1383" s="5"/>
    </row>
    <row r="1384" spans="2:7" x14ac:dyDescent="0.55000000000000004">
      <c r="B1384" s="1" t="s">
        <v>1511</v>
      </c>
      <c r="C1384" s="1" t="s">
        <v>1512</v>
      </c>
      <c r="D1384" s="1">
        <v>826</v>
      </c>
      <c r="E1384" s="5" t="s">
        <v>2327</v>
      </c>
      <c r="F1384" s="45" t="s">
        <v>6356</v>
      </c>
      <c r="G1384" s="5"/>
    </row>
    <row r="1385" spans="2:7" x14ac:dyDescent="0.55000000000000004">
      <c r="B1385" s="1" t="s">
        <v>1511</v>
      </c>
      <c r="C1385" s="1" t="s">
        <v>1512</v>
      </c>
      <c r="D1385" s="1">
        <v>827</v>
      </c>
      <c r="E1385" s="5" t="s">
        <v>2328</v>
      </c>
      <c r="F1385" s="45" t="s">
        <v>6356</v>
      </c>
      <c r="G1385" s="5"/>
    </row>
    <row r="1386" spans="2:7" x14ac:dyDescent="0.55000000000000004">
      <c r="B1386" s="1" t="s">
        <v>1511</v>
      </c>
      <c r="C1386" s="1" t="s">
        <v>1512</v>
      </c>
      <c r="D1386" s="1">
        <v>828</v>
      </c>
      <c r="E1386" s="5" t="s">
        <v>2329</v>
      </c>
      <c r="F1386" s="45" t="s">
        <v>6356</v>
      </c>
      <c r="G1386" s="5"/>
    </row>
    <row r="1387" spans="2:7" x14ac:dyDescent="0.55000000000000004">
      <c r="B1387" s="1" t="s">
        <v>1511</v>
      </c>
      <c r="C1387" s="1" t="s">
        <v>1512</v>
      </c>
      <c r="D1387" s="1">
        <v>829</v>
      </c>
      <c r="E1387" s="5" t="s">
        <v>2330</v>
      </c>
      <c r="F1387" s="45" t="s">
        <v>6356</v>
      </c>
      <c r="G1387" s="5"/>
    </row>
    <row r="1388" spans="2:7" x14ac:dyDescent="0.55000000000000004">
      <c r="B1388" s="1" t="s">
        <v>1511</v>
      </c>
      <c r="C1388" s="1" t="s">
        <v>1512</v>
      </c>
      <c r="D1388" s="1">
        <v>830</v>
      </c>
      <c r="E1388" s="5" t="s">
        <v>2331</v>
      </c>
      <c r="F1388" s="45" t="s">
        <v>6356</v>
      </c>
      <c r="G1388" s="5"/>
    </row>
    <row r="1389" spans="2:7" x14ac:dyDescent="0.55000000000000004">
      <c r="B1389" s="1" t="s">
        <v>1511</v>
      </c>
      <c r="C1389" s="1" t="s">
        <v>1512</v>
      </c>
      <c r="D1389" s="1">
        <v>831</v>
      </c>
      <c r="E1389" s="5" t="s">
        <v>2332</v>
      </c>
      <c r="F1389" s="45" t="s">
        <v>6356</v>
      </c>
      <c r="G1389" s="5"/>
    </row>
    <row r="1390" spans="2:7" x14ac:dyDescent="0.55000000000000004">
      <c r="B1390" s="1" t="s">
        <v>1511</v>
      </c>
      <c r="C1390" s="1" t="s">
        <v>1512</v>
      </c>
      <c r="D1390" s="1">
        <v>832</v>
      </c>
      <c r="E1390" s="5" t="s">
        <v>2333</v>
      </c>
      <c r="F1390" s="45" t="s">
        <v>6356</v>
      </c>
      <c r="G1390" s="5"/>
    </row>
    <row r="1391" spans="2:7" x14ac:dyDescent="0.55000000000000004">
      <c r="B1391" s="1" t="s">
        <v>1511</v>
      </c>
      <c r="C1391" s="1" t="s">
        <v>1512</v>
      </c>
      <c r="D1391" s="1">
        <v>833</v>
      </c>
      <c r="E1391" s="5" t="s">
        <v>2334</v>
      </c>
      <c r="F1391" s="45" t="s">
        <v>6356</v>
      </c>
      <c r="G1391" s="5"/>
    </row>
    <row r="1392" spans="2:7" x14ac:dyDescent="0.55000000000000004">
      <c r="B1392" s="1" t="s">
        <v>1511</v>
      </c>
      <c r="C1392" s="1" t="s">
        <v>1512</v>
      </c>
      <c r="D1392" s="1">
        <v>834</v>
      </c>
      <c r="E1392" s="5" t="s">
        <v>2335</v>
      </c>
      <c r="F1392" s="45" t="s">
        <v>6356</v>
      </c>
      <c r="G1392" s="5"/>
    </row>
    <row r="1393" spans="2:7" x14ac:dyDescent="0.55000000000000004">
      <c r="B1393" s="1" t="s">
        <v>1511</v>
      </c>
      <c r="C1393" s="1" t="s">
        <v>1512</v>
      </c>
      <c r="D1393" s="1">
        <v>835</v>
      </c>
      <c r="E1393" s="5" t="s">
        <v>2336</v>
      </c>
      <c r="F1393" s="45" t="s">
        <v>6356</v>
      </c>
      <c r="G1393" s="5"/>
    </row>
    <row r="1394" spans="2:7" x14ac:dyDescent="0.55000000000000004">
      <c r="B1394" s="1" t="s">
        <v>1511</v>
      </c>
      <c r="C1394" s="1" t="s">
        <v>1512</v>
      </c>
      <c r="D1394" s="1">
        <v>836</v>
      </c>
      <c r="E1394" s="5" t="s">
        <v>2337</v>
      </c>
      <c r="F1394" s="45" t="s">
        <v>6356</v>
      </c>
      <c r="G1394" s="5"/>
    </row>
    <row r="1395" spans="2:7" x14ac:dyDescent="0.55000000000000004">
      <c r="B1395" s="1" t="s">
        <v>1511</v>
      </c>
      <c r="C1395" s="1" t="s">
        <v>1512</v>
      </c>
      <c r="D1395" s="1">
        <v>837</v>
      </c>
      <c r="E1395" s="5" t="s">
        <v>617</v>
      </c>
      <c r="F1395" s="45" t="s">
        <v>6356</v>
      </c>
      <c r="G1395" s="5"/>
    </row>
    <row r="1396" spans="2:7" x14ac:dyDescent="0.55000000000000004">
      <c r="B1396" s="1" t="s">
        <v>1511</v>
      </c>
      <c r="C1396" s="1" t="s">
        <v>1512</v>
      </c>
      <c r="D1396" s="1">
        <v>838</v>
      </c>
      <c r="E1396" s="5" t="s">
        <v>2338</v>
      </c>
      <c r="F1396" s="45" t="s">
        <v>6356</v>
      </c>
      <c r="G1396" s="5"/>
    </row>
    <row r="1397" spans="2:7" x14ac:dyDescent="0.55000000000000004">
      <c r="B1397" s="1" t="s">
        <v>1511</v>
      </c>
      <c r="C1397" s="1" t="s">
        <v>1512</v>
      </c>
      <c r="D1397" s="1">
        <v>839</v>
      </c>
      <c r="E1397" s="5" t="s">
        <v>2339</v>
      </c>
      <c r="F1397" s="45" t="s">
        <v>6356</v>
      </c>
      <c r="G1397" s="5"/>
    </row>
    <row r="1398" spans="2:7" x14ac:dyDescent="0.55000000000000004">
      <c r="B1398" s="1" t="s">
        <v>1511</v>
      </c>
      <c r="C1398" s="1" t="s">
        <v>1512</v>
      </c>
      <c r="D1398" s="1">
        <v>840</v>
      </c>
      <c r="E1398" s="5" t="s">
        <v>2340</v>
      </c>
      <c r="F1398" s="45" t="s">
        <v>6356</v>
      </c>
      <c r="G1398" s="5"/>
    </row>
    <row r="1399" spans="2:7" x14ac:dyDescent="0.55000000000000004">
      <c r="B1399" s="1" t="s">
        <v>1511</v>
      </c>
      <c r="C1399" s="1" t="s">
        <v>1512</v>
      </c>
      <c r="D1399" s="1">
        <v>841</v>
      </c>
      <c r="E1399" s="5" t="s">
        <v>2341</v>
      </c>
      <c r="F1399" s="45" t="s">
        <v>6356</v>
      </c>
      <c r="G1399" s="5"/>
    </row>
    <row r="1400" spans="2:7" x14ac:dyDescent="0.55000000000000004">
      <c r="B1400" s="1" t="s">
        <v>1511</v>
      </c>
      <c r="C1400" s="1" t="s">
        <v>1512</v>
      </c>
      <c r="D1400" s="1">
        <v>842</v>
      </c>
      <c r="E1400" s="5" t="s">
        <v>2342</v>
      </c>
      <c r="F1400" s="45" t="s">
        <v>6356</v>
      </c>
      <c r="G1400" s="5"/>
    </row>
    <row r="1401" spans="2:7" x14ac:dyDescent="0.55000000000000004">
      <c r="B1401" s="1" t="s">
        <v>1511</v>
      </c>
      <c r="C1401" s="1" t="s">
        <v>1512</v>
      </c>
      <c r="D1401" s="1">
        <v>843</v>
      </c>
      <c r="E1401" s="5" t="s">
        <v>2343</v>
      </c>
      <c r="F1401" s="45" t="s">
        <v>6356</v>
      </c>
      <c r="G1401" s="5"/>
    </row>
    <row r="1402" spans="2:7" x14ac:dyDescent="0.55000000000000004">
      <c r="B1402" s="1" t="s">
        <v>1511</v>
      </c>
      <c r="C1402" s="1" t="s">
        <v>1512</v>
      </c>
      <c r="D1402" s="1">
        <v>844</v>
      </c>
      <c r="E1402" s="5" t="s">
        <v>2344</v>
      </c>
      <c r="F1402" s="45" t="s">
        <v>6356</v>
      </c>
      <c r="G1402" s="5"/>
    </row>
    <row r="1403" spans="2:7" x14ac:dyDescent="0.55000000000000004">
      <c r="B1403" s="1" t="s">
        <v>1511</v>
      </c>
      <c r="C1403" s="1" t="s">
        <v>1512</v>
      </c>
      <c r="D1403" s="1">
        <v>845</v>
      </c>
      <c r="E1403" s="5" t="s">
        <v>2345</v>
      </c>
      <c r="F1403" s="45" t="s">
        <v>6356</v>
      </c>
      <c r="G1403" s="5"/>
    </row>
    <row r="1404" spans="2:7" x14ac:dyDescent="0.55000000000000004">
      <c r="B1404" s="1" t="s">
        <v>1511</v>
      </c>
      <c r="C1404" s="1" t="s">
        <v>1512</v>
      </c>
      <c r="D1404" s="1">
        <v>846</v>
      </c>
      <c r="E1404" s="5" t="s">
        <v>2346</v>
      </c>
      <c r="F1404" s="45" t="s">
        <v>6356</v>
      </c>
      <c r="G1404" s="5"/>
    </row>
    <row r="1405" spans="2:7" x14ac:dyDescent="0.55000000000000004">
      <c r="B1405" s="1" t="s">
        <v>1511</v>
      </c>
      <c r="C1405" s="1" t="s">
        <v>1512</v>
      </c>
      <c r="D1405" s="1">
        <v>847</v>
      </c>
      <c r="E1405" s="5" t="s">
        <v>2347</v>
      </c>
      <c r="F1405" s="45" t="s">
        <v>6356</v>
      </c>
      <c r="G1405" s="5"/>
    </row>
    <row r="1406" spans="2:7" x14ac:dyDescent="0.55000000000000004">
      <c r="B1406" s="1" t="s">
        <v>1511</v>
      </c>
      <c r="C1406" s="1" t="s">
        <v>1512</v>
      </c>
      <c r="D1406" s="1">
        <v>848</v>
      </c>
      <c r="E1406" s="5" t="s">
        <v>2348</v>
      </c>
      <c r="F1406" s="45" t="s">
        <v>6356</v>
      </c>
      <c r="G1406" s="5"/>
    </row>
    <row r="1407" spans="2:7" x14ac:dyDescent="0.55000000000000004">
      <c r="B1407" s="1" t="s">
        <v>1511</v>
      </c>
      <c r="C1407" s="1" t="s">
        <v>1512</v>
      </c>
      <c r="D1407" s="1">
        <v>849</v>
      </c>
      <c r="E1407" s="5" t="s">
        <v>2349</v>
      </c>
      <c r="F1407" s="45" t="s">
        <v>6356</v>
      </c>
      <c r="G1407" s="5"/>
    </row>
    <row r="1408" spans="2:7" x14ac:dyDescent="0.55000000000000004">
      <c r="B1408" s="1" t="s">
        <v>1511</v>
      </c>
      <c r="C1408" s="1" t="s">
        <v>1512</v>
      </c>
      <c r="D1408" s="1">
        <v>850</v>
      </c>
      <c r="E1408" s="5" t="s">
        <v>2350</v>
      </c>
      <c r="F1408" s="45" t="s">
        <v>6356</v>
      </c>
      <c r="G1408" s="5"/>
    </row>
    <row r="1409" spans="2:7" x14ac:dyDescent="0.55000000000000004">
      <c r="B1409" s="1" t="s">
        <v>1511</v>
      </c>
      <c r="C1409" s="1" t="s">
        <v>1512</v>
      </c>
      <c r="D1409" s="1">
        <v>851</v>
      </c>
      <c r="E1409" s="5" t="s">
        <v>2351</v>
      </c>
      <c r="F1409" s="45" t="s">
        <v>6356</v>
      </c>
      <c r="G1409" s="5"/>
    </row>
    <row r="1410" spans="2:7" x14ac:dyDescent="0.55000000000000004">
      <c r="B1410" s="1" t="s">
        <v>1511</v>
      </c>
      <c r="C1410" s="1" t="s">
        <v>1512</v>
      </c>
      <c r="D1410" s="1">
        <v>852</v>
      </c>
      <c r="E1410" s="5" t="s">
        <v>2352</v>
      </c>
      <c r="F1410" s="45" t="s">
        <v>6356</v>
      </c>
      <c r="G1410" s="5"/>
    </row>
    <row r="1411" spans="2:7" x14ac:dyDescent="0.55000000000000004">
      <c r="B1411" s="1" t="s">
        <v>1511</v>
      </c>
      <c r="C1411" s="1" t="s">
        <v>1512</v>
      </c>
      <c r="D1411" s="1">
        <v>853</v>
      </c>
      <c r="E1411" s="5" t="s">
        <v>2353</v>
      </c>
      <c r="F1411" s="45" t="s">
        <v>6356</v>
      </c>
      <c r="G1411" s="5"/>
    </row>
    <row r="1412" spans="2:7" x14ac:dyDescent="0.55000000000000004">
      <c r="B1412" s="1" t="s">
        <v>1511</v>
      </c>
      <c r="C1412" s="1" t="s">
        <v>1512</v>
      </c>
      <c r="D1412" s="1">
        <v>854</v>
      </c>
      <c r="E1412" s="5" t="s">
        <v>2354</v>
      </c>
      <c r="F1412" s="45" t="s">
        <v>6356</v>
      </c>
      <c r="G1412" s="5"/>
    </row>
    <row r="1413" spans="2:7" x14ac:dyDescent="0.55000000000000004">
      <c r="B1413" s="1" t="s">
        <v>1511</v>
      </c>
      <c r="C1413" s="1" t="s">
        <v>1512</v>
      </c>
      <c r="D1413" s="1">
        <v>855</v>
      </c>
      <c r="E1413" s="5" t="s">
        <v>2355</v>
      </c>
      <c r="F1413" s="45" t="s">
        <v>6356</v>
      </c>
      <c r="G1413" s="5"/>
    </row>
    <row r="1414" spans="2:7" x14ac:dyDescent="0.55000000000000004">
      <c r="B1414" s="1" t="s">
        <v>1511</v>
      </c>
      <c r="C1414" s="1" t="s">
        <v>1512</v>
      </c>
      <c r="D1414" s="1">
        <v>856</v>
      </c>
      <c r="E1414" s="5" t="s">
        <v>2356</v>
      </c>
      <c r="F1414" s="45" t="s">
        <v>6356</v>
      </c>
      <c r="G1414" s="5"/>
    </row>
    <row r="1415" spans="2:7" x14ac:dyDescent="0.55000000000000004">
      <c r="B1415" s="1" t="s">
        <v>1511</v>
      </c>
      <c r="C1415" s="1" t="s">
        <v>1512</v>
      </c>
      <c r="D1415" s="1">
        <v>857</v>
      </c>
      <c r="E1415" s="5" t="s">
        <v>2357</v>
      </c>
      <c r="F1415" s="45" t="s">
        <v>6356</v>
      </c>
      <c r="G1415" s="5"/>
    </row>
    <row r="1416" spans="2:7" x14ac:dyDescent="0.55000000000000004">
      <c r="B1416" s="1" t="s">
        <v>1511</v>
      </c>
      <c r="C1416" s="1" t="s">
        <v>1512</v>
      </c>
      <c r="D1416" s="1">
        <v>858</v>
      </c>
      <c r="E1416" s="5" t="s">
        <v>2358</v>
      </c>
      <c r="F1416" s="45" t="s">
        <v>6356</v>
      </c>
      <c r="G1416" s="5"/>
    </row>
    <row r="1417" spans="2:7" x14ac:dyDescent="0.55000000000000004">
      <c r="B1417" s="1" t="s">
        <v>1511</v>
      </c>
      <c r="C1417" s="1" t="s">
        <v>1512</v>
      </c>
      <c r="D1417" s="1">
        <v>859</v>
      </c>
      <c r="E1417" s="5" t="s">
        <v>2359</v>
      </c>
      <c r="F1417" s="45" t="s">
        <v>6356</v>
      </c>
      <c r="G1417" s="5"/>
    </row>
    <row r="1418" spans="2:7" x14ac:dyDescent="0.55000000000000004">
      <c r="B1418" s="1" t="s">
        <v>1511</v>
      </c>
      <c r="C1418" s="1" t="s">
        <v>1512</v>
      </c>
      <c r="D1418" s="1">
        <v>860</v>
      </c>
      <c r="E1418" s="5" t="s">
        <v>2360</v>
      </c>
      <c r="F1418" s="45" t="s">
        <v>6356</v>
      </c>
      <c r="G1418" s="5"/>
    </row>
    <row r="1419" spans="2:7" x14ac:dyDescent="0.55000000000000004">
      <c r="B1419" s="1" t="s">
        <v>1511</v>
      </c>
      <c r="C1419" s="1" t="s">
        <v>1512</v>
      </c>
      <c r="D1419" s="1">
        <v>861</v>
      </c>
      <c r="E1419" s="5" t="s">
        <v>2361</v>
      </c>
      <c r="F1419" s="45" t="s">
        <v>6356</v>
      </c>
      <c r="G1419" s="5"/>
    </row>
    <row r="1420" spans="2:7" x14ac:dyDescent="0.55000000000000004">
      <c r="B1420" s="1" t="s">
        <v>1511</v>
      </c>
      <c r="C1420" s="1" t="s">
        <v>1512</v>
      </c>
      <c r="D1420" s="1">
        <v>862</v>
      </c>
      <c r="E1420" s="5" t="s">
        <v>2362</v>
      </c>
      <c r="F1420" s="45" t="s">
        <v>6356</v>
      </c>
      <c r="G1420" s="5"/>
    </row>
    <row r="1421" spans="2:7" x14ac:dyDescent="0.55000000000000004">
      <c r="B1421" s="1" t="s">
        <v>1511</v>
      </c>
      <c r="C1421" s="1" t="s">
        <v>1512</v>
      </c>
      <c r="D1421" s="1">
        <v>863</v>
      </c>
      <c r="E1421" s="5" t="s">
        <v>2363</v>
      </c>
      <c r="F1421" s="45" t="s">
        <v>6356</v>
      </c>
      <c r="G1421" s="5"/>
    </row>
    <row r="1422" spans="2:7" x14ac:dyDescent="0.55000000000000004">
      <c r="B1422" s="1" t="s">
        <v>1511</v>
      </c>
      <c r="C1422" s="1" t="s">
        <v>1512</v>
      </c>
      <c r="D1422" s="1">
        <v>864</v>
      </c>
      <c r="E1422" s="5" t="s">
        <v>2364</v>
      </c>
      <c r="F1422" s="45" t="s">
        <v>6356</v>
      </c>
      <c r="G1422" s="5"/>
    </row>
    <row r="1423" spans="2:7" x14ac:dyDescent="0.55000000000000004">
      <c r="B1423" s="1" t="s">
        <v>1511</v>
      </c>
      <c r="C1423" s="1" t="s">
        <v>1512</v>
      </c>
      <c r="D1423" s="1">
        <v>865</v>
      </c>
      <c r="E1423" s="5" t="s">
        <v>2365</v>
      </c>
      <c r="F1423" s="45" t="s">
        <v>6356</v>
      </c>
      <c r="G1423" s="5"/>
    </row>
    <row r="1424" spans="2:7" x14ac:dyDescent="0.55000000000000004">
      <c r="B1424" s="1" t="s">
        <v>1511</v>
      </c>
      <c r="C1424" s="1" t="s">
        <v>1512</v>
      </c>
      <c r="D1424" s="1">
        <v>866</v>
      </c>
      <c r="E1424" s="5" t="s">
        <v>2366</v>
      </c>
      <c r="F1424" s="45" t="s">
        <v>6356</v>
      </c>
      <c r="G1424" s="5"/>
    </row>
    <row r="1425" spans="2:7" x14ac:dyDescent="0.55000000000000004">
      <c r="B1425" s="1" t="s">
        <v>1511</v>
      </c>
      <c r="C1425" s="1" t="s">
        <v>1512</v>
      </c>
      <c r="D1425" s="1">
        <v>867</v>
      </c>
      <c r="E1425" s="5" t="s">
        <v>2367</v>
      </c>
      <c r="F1425" s="45" t="s">
        <v>6356</v>
      </c>
      <c r="G1425" s="5"/>
    </row>
    <row r="1426" spans="2:7" x14ac:dyDescent="0.55000000000000004">
      <c r="B1426" s="1" t="s">
        <v>1511</v>
      </c>
      <c r="C1426" s="1" t="s">
        <v>1512</v>
      </c>
      <c r="D1426" s="1">
        <v>868</v>
      </c>
      <c r="E1426" s="5" t="s">
        <v>2368</v>
      </c>
      <c r="F1426" s="45" t="s">
        <v>6356</v>
      </c>
      <c r="G1426" s="5"/>
    </row>
    <row r="1427" spans="2:7" x14ac:dyDescent="0.55000000000000004">
      <c r="B1427" s="1" t="s">
        <v>1511</v>
      </c>
      <c r="C1427" s="1" t="s">
        <v>1512</v>
      </c>
      <c r="D1427" s="1">
        <v>869</v>
      </c>
      <c r="E1427" s="5" t="s">
        <v>2369</v>
      </c>
      <c r="F1427" s="45" t="s">
        <v>6356</v>
      </c>
      <c r="G1427" s="5"/>
    </row>
    <row r="1428" spans="2:7" x14ac:dyDescent="0.55000000000000004">
      <c r="B1428" s="1" t="s">
        <v>1511</v>
      </c>
      <c r="C1428" s="1" t="s">
        <v>1512</v>
      </c>
      <c r="D1428" s="1">
        <v>870</v>
      </c>
      <c r="E1428" s="5" t="s">
        <v>2370</v>
      </c>
      <c r="F1428" s="45" t="s">
        <v>6356</v>
      </c>
      <c r="G1428" s="5"/>
    </row>
    <row r="1429" spans="2:7" x14ac:dyDescent="0.55000000000000004">
      <c r="B1429" s="1" t="s">
        <v>1511</v>
      </c>
      <c r="C1429" s="1" t="s">
        <v>1512</v>
      </c>
      <c r="D1429" s="1">
        <v>871</v>
      </c>
      <c r="E1429" s="5" t="s">
        <v>2371</v>
      </c>
      <c r="F1429" s="45" t="s">
        <v>6356</v>
      </c>
      <c r="G1429" s="5"/>
    </row>
    <row r="1430" spans="2:7" x14ac:dyDescent="0.55000000000000004">
      <c r="B1430" s="1" t="s">
        <v>1511</v>
      </c>
      <c r="C1430" s="1" t="s">
        <v>1512</v>
      </c>
      <c r="D1430" s="1">
        <v>872</v>
      </c>
      <c r="E1430" s="5" t="s">
        <v>2372</v>
      </c>
      <c r="F1430" s="45" t="s">
        <v>6356</v>
      </c>
      <c r="G1430" s="5"/>
    </row>
    <row r="1431" spans="2:7" x14ac:dyDescent="0.55000000000000004">
      <c r="B1431" s="1" t="s">
        <v>1511</v>
      </c>
      <c r="C1431" s="1" t="s">
        <v>1512</v>
      </c>
      <c r="D1431" s="1">
        <v>873</v>
      </c>
      <c r="E1431" s="5" t="s">
        <v>2373</v>
      </c>
      <c r="F1431" s="45" t="s">
        <v>6356</v>
      </c>
      <c r="G1431" s="5"/>
    </row>
    <row r="1432" spans="2:7" x14ac:dyDescent="0.55000000000000004">
      <c r="B1432" s="1" t="s">
        <v>1511</v>
      </c>
      <c r="C1432" s="1" t="s">
        <v>1512</v>
      </c>
      <c r="D1432" s="1">
        <v>874</v>
      </c>
      <c r="E1432" s="5" t="s">
        <v>2374</v>
      </c>
      <c r="F1432" s="45" t="s">
        <v>6356</v>
      </c>
      <c r="G1432" s="5"/>
    </row>
    <row r="1433" spans="2:7" x14ac:dyDescent="0.55000000000000004">
      <c r="B1433" s="1" t="s">
        <v>1511</v>
      </c>
      <c r="C1433" s="1" t="s">
        <v>1512</v>
      </c>
      <c r="D1433" s="1">
        <v>875</v>
      </c>
      <c r="E1433" s="5" t="s">
        <v>2375</v>
      </c>
      <c r="F1433" s="45" t="s">
        <v>6356</v>
      </c>
      <c r="G1433" s="5"/>
    </row>
    <row r="1434" spans="2:7" x14ac:dyDescent="0.55000000000000004">
      <c r="B1434" s="1" t="s">
        <v>1511</v>
      </c>
      <c r="C1434" s="1" t="s">
        <v>1512</v>
      </c>
      <c r="D1434" s="1">
        <v>876</v>
      </c>
      <c r="E1434" s="5" t="s">
        <v>2376</v>
      </c>
      <c r="F1434" s="45" t="s">
        <v>6356</v>
      </c>
      <c r="G1434" s="5"/>
    </row>
    <row r="1435" spans="2:7" x14ac:dyDescent="0.55000000000000004">
      <c r="B1435" s="1" t="s">
        <v>1511</v>
      </c>
      <c r="C1435" s="1" t="s">
        <v>1512</v>
      </c>
      <c r="D1435" s="1">
        <v>877</v>
      </c>
      <c r="E1435" s="5" t="s">
        <v>2377</v>
      </c>
      <c r="F1435" s="45" t="s">
        <v>6356</v>
      </c>
      <c r="G1435" s="5"/>
    </row>
    <row r="1436" spans="2:7" x14ac:dyDescent="0.55000000000000004">
      <c r="B1436" s="1" t="s">
        <v>1511</v>
      </c>
      <c r="C1436" s="1" t="s">
        <v>1512</v>
      </c>
      <c r="D1436" s="1">
        <v>878</v>
      </c>
      <c r="E1436" s="5" t="s">
        <v>2378</v>
      </c>
      <c r="F1436" s="45" t="s">
        <v>6356</v>
      </c>
      <c r="G1436" s="5"/>
    </row>
    <row r="1437" spans="2:7" x14ac:dyDescent="0.55000000000000004">
      <c r="B1437" s="1" t="s">
        <v>1511</v>
      </c>
      <c r="C1437" s="1" t="s">
        <v>1512</v>
      </c>
      <c r="D1437" s="1">
        <v>879</v>
      </c>
      <c r="E1437" s="5" t="s">
        <v>2379</v>
      </c>
      <c r="F1437" s="45" t="s">
        <v>6356</v>
      </c>
      <c r="G1437" s="5"/>
    </row>
    <row r="1438" spans="2:7" x14ac:dyDescent="0.55000000000000004">
      <c r="B1438" s="1" t="s">
        <v>1511</v>
      </c>
      <c r="C1438" s="1" t="s">
        <v>1512</v>
      </c>
      <c r="D1438" s="1">
        <v>880</v>
      </c>
      <c r="E1438" s="5" t="s">
        <v>2380</v>
      </c>
      <c r="F1438" s="45" t="s">
        <v>6356</v>
      </c>
      <c r="G1438" s="5"/>
    </row>
    <row r="1439" spans="2:7" x14ac:dyDescent="0.55000000000000004">
      <c r="B1439" s="1" t="s">
        <v>1511</v>
      </c>
      <c r="C1439" s="1" t="s">
        <v>1512</v>
      </c>
      <c r="D1439" s="1">
        <v>881</v>
      </c>
      <c r="E1439" s="5" t="s">
        <v>2381</v>
      </c>
      <c r="F1439" s="45" t="s">
        <v>6356</v>
      </c>
      <c r="G1439" s="5"/>
    </row>
    <row r="1440" spans="2:7" x14ac:dyDescent="0.55000000000000004">
      <c r="B1440" s="1" t="s">
        <v>1511</v>
      </c>
      <c r="C1440" s="1" t="s">
        <v>1512</v>
      </c>
      <c r="D1440" s="1">
        <v>882</v>
      </c>
      <c r="E1440" s="5" t="s">
        <v>2382</v>
      </c>
      <c r="F1440" s="45" t="s">
        <v>6356</v>
      </c>
      <c r="G1440" s="5"/>
    </row>
    <row r="1441" spans="2:7" x14ac:dyDescent="0.55000000000000004">
      <c r="B1441" s="1" t="s">
        <v>1511</v>
      </c>
      <c r="C1441" s="1" t="s">
        <v>1512</v>
      </c>
      <c r="D1441" s="1">
        <v>883</v>
      </c>
      <c r="E1441" s="5" t="s">
        <v>2383</v>
      </c>
      <c r="F1441" s="45" t="s">
        <v>6356</v>
      </c>
      <c r="G1441" s="5"/>
    </row>
    <row r="1442" spans="2:7" x14ac:dyDescent="0.55000000000000004">
      <c r="B1442" s="1" t="s">
        <v>1511</v>
      </c>
      <c r="C1442" s="1" t="s">
        <v>1512</v>
      </c>
      <c r="D1442" s="1">
        <v>884</v>
      </c>
      <c r="E1442" s="5" t="s">
        <v>2384</v>
      </c>
      <c r="F1442" s="45" t="s">
        <v>6356</v>
      </c>
      <c r="G1442" s="5"/>
    </row>
    <row r="1443" spans="2:7" x14ac:dyDescent="0.55000000000000004">
      <c r="B1443" s="1" t="s">
        <v>1511</v>
      </c>
      <c r="C1443" s="1" t="s">
        <v>1512</v>
      </c>
      <c r="D1443" s="1">
        <v>885</v>
      </c>
      <c r="E1443" s="5" t="s">
        <v>2385</v>
      </c>
      <c r="F1443" s="45" t="s">
        <v>6356</v>
      </c>
      <c r="G1443" s="5"/>
    </row>
    <row r="1444" spans="2:7" x14ac:dyDescent="0.55000000000000004">
      <c r="B1444" s="1" t="s">
        <v>1511</v>
      </c>
      <c r="C1444" s="1" t="s">
        <v>1512</v>
      </c>
      <c r="D1444" s="1">
        <v>886</v>
      </c>
      <c r="E1444" s="5" t="s">
        <v>2386</v>
      </c>
      <c r="F1444" s="45" t="s">
        <v>6356</v>
      </c>
      <c r="G1444" s="5"/>
    </row>
    <row r="1445" spans="2:7" x14ac:dyDescent="0.55000000000000004">
      <c r="B1445" s="1" t="s">
        <v>1511</v>
      </c>
      <c r="C1445" s="1" t="s">
        <v>1512</v>
      </c>
      <c r="D1445" s="1">
        <v>887</v>
      </c>
      <c r="E1445" s="5" t="s">
        <v>2387</v>
      </c>
      <c r="F1445" s="45" t="s">
        <v>6356</v>
      </c>
      <c r="G1445" s="5"/>
    </row>
    <row r="1446" spans="2:7" x14ac:dyDescent="0.55000000000000004">
      <c r="B1446" s="1" t="s">
        <v>1511</v>
      </c>
      <c r="C1446" s="1" t="s">
        <v>1512</v>
      </c>
      <c r="D1446" s="1">
        <v>888</v>
      </c>
      <c r="E1446" s="5" t="s">
        <v>2388</v>
      </c>
      <c r="F1446" s="45" t="s">
        <v>6356</v>
      </c>
      <c r="G1446" s="5"/>
    </row>
    <row r="1447" spans="2:7" x14ac:dyDescent="0.55000000000000004">
      <c r="B1447" s="1" t="s">
        <v>1511</v>
      </c>
      <c r="C1447" s="1" t="s">
        <v>1512</v>
      </c>
      <c r="D1447" s="1">
        <v>889</v>
      </c>
      <c r="E1447" s="5" t="s">
        <v>2389</v>
      </c>
      <c r="F1447" s="45" t="s">
        <v>6356</v>
      </c>
      <c r="G1447" s="5"/>
    </row>
    <row r="1448" spans="2:7" x14ac:dyDescent="0.55000000000000004">
      <c r="B1448" s="1" t="s">
        <v>1511</v>
      </c>
      <c r="C1448" s="1" t="s">
        <v>1512</v>
      </c>
      <c r="D1448" s="1">
        <v>890</v>
      </c>
      <c r="E1448" s="5" t="s">
        <v>2390</v>
      </c>
      <c r="F1448" s="45" t="s">
        <v>6356</v>
      </c>
      <c r="G1448" s="5"/>
    </row>
    <row r="1449" spans="2:7" x14ac:dyDescent="0.55000000000000004">
      <c r="B1449" s="1" t="s">
        <v>1511</v>
      </c>
      <c r="C1449" s="1" t="s">
        <v>1512</v>
      </c>
      <c r="D1449" s="1">
        <v>891</v>
      </c>
      <c r="E1449" s="5" t="s">
        <v>2391</v>
      </c>
      <c r="F1449" s="45" t="s">
        <v>6356</v>
      </c>
      <c r="G1449" s="5"/>
    </row>
    <row r="1450" spans="2:7" x14ac:dyDescent="0.55000000000000004">
      <c r="B1450" s="1" t="s">
        <v>1511</v>
      </c>
      <c r="C1450" s="1" t="s">
        <v>1512</v>
      </c>
      <c r="D1450" s="1">
        <v>892</v>
      </c>
      <c r="E1450" s="5" t="s">
        <v>2392</v>
      </c>
      <c r="F1450" s="45" t="s">
        <v>6356</v>
      </c>
      <c r="G1450" s="5"/>
    </row>
    <row r="1451" spans="2:7" x14ac:dyDescent="0.55000000000000004">
      <c r="B1451" s="1" t="s">
        <v>1511</v>
      </c>
      <c r="C1451" s="1" t="s">
        <v>1512</v>
      </c>
      <c r="D1451" s="1">
        <v>893</v>
      </c>
      <c r="E1451" s="5" t="s">
        <v>2393</v>
      </c>
      <c r="F1451" s="45" t="s">
        <v>6356</v>
      </c>
      <c r="G1451" s="5"/>
    </row>
    <row r="1452" spans="2:7" x14ac:dyDescent="0.55000000000000004">
      <c r="B1452" s="1" t="s">
        <v>1511</v>
      </c>
      <c r="C1452" s="1" t="s">
        <v>1512</v>
      </c>
      <c r="D1452" s="1">
        <v>894</v>
      </c>
      <c r="E1452" s="5" t="s">
        <v>2394</v>
      </c>
      <c r="F1452" s="45" t="s">
        <v>6356</v>
      </c>
      <c r="G1452" s="5"/>
    </row>
    <row r="1453" spans="2:7" x14ac:dyDescent="0.55000000000000004">
      <c r="B1453" s="1" t="s">
        <v>1511</v>
      </c>
      <c r="C1453" s="1" t="s">
        <v>1512</v>
      </c>
      <c r="D1453" s="1">
        <v>895</v>
      </c>
      <c r="E1453" s="5" t="s">
        <v>2395</v>
      </c>
      <c r="F1453" s="45" t="s">
        <v>6356</v>
      </c>
      <c r="G1453" s="5"/>
    </row>
    <row r="1454" spans="2:7" x14ac:dyDescent="0.55000000000000004">
      <c r="B1454" s="1" t="s">
        <v>1511</v>
      </c>
      <c r="C1454" s="1" t="s">
        <v>1512</v>
      </c>
      <c r="D1454" s="1">
        <v>896</v>
      </c>
      <c r="E1454" s="5" t="s">
        <v>2396</v>
      </c>
      <c r="F1454" s="45" t="s">
        <v>6356</v>
      </c>
      <c r="G1454" s="5"/>
    </row>
    <row r="1455" spans="2:7" x14ac:dyDescent="0.55000000000000004">
      <c r="B1455" s="1" t="s">
        <v>1511</v>
      </c>
      <c r="C1455" s="1" t="s">
        <v>1512</v>
      </c>
      <c r="D1455" s="1">
        <v>897</v>
      </c>
      <c r="E1455" s="5" t="s">
        <v>2397</v>
      </c>
      <c r="F1455" s="45" t="s">
        <v>6356</v>
      </c>
      <c r="G1455" s="5"/>
    </row>
    <row r="1456" spans="2:7" x14ac:dyDescent="0.55000000000000004">
      <c r="B1456" s="1" t="s">
        <v>1511</v>
      </c>
      <c r="C1456" s="1" t="s">
        <v>1512</v>
      </c>
      <c r="D1456" s="1">
        <v>898</v>
      </c>
      <c r="E1456" s="5" t="s">
        <v>2398</v>
      </c>
      <c r="F1456" s="45" t="s">
        <v>6356</v>
      </c>
      <c r="G1456" s="5"/>
    </row>
    <row r="1457" spans="2:7" x14ac:dyDescent="0.55000000000000004">
      <c r="B1457" s="1" t="s">
        <v>1511</v>
      </c>
      <c r="C1457" s="1" t="s">
        <v>1512</v>
      </c>
      <c r="D1457" s="1">
        <v>899</v>
      </c>
      <c r="E1457" s="5" t="s">
        <v>2399</v>
      </c>
      <c r="F1457" s="45" t="s">
        <v>6356</v>
      </c>
      <c r="G1457" s="5"/>
    </row>
    <row r="1458" spans="2:7" x14ac:dyDescent="0.55000000000000004">
      <c r="B1458" s="1" t="s">
        <v>1511</v>
      </c>
      <c r="C1458" s="1" t="s">
        <v>1512</v>
      </c>
      <c r="D1458" s="1">
        <v>900</v>
      </c>
      <c r="E1458" s="5" t="s">
        <v>2400</v>
      </c>
      <c r="F1458" s="45" t="s">
        <v>6356</v>
      </c>
      <c r="G1458" s="5"/>
    </row>
    <row r="1459" spans="2:7" x14ac:dyDescent="0.55000000000000004">
      <c r="B1459" s="1" t="s">
        <v>1511</v>
      </c>
      <c r="C1459" s="1" t="s">
        <v>1512</v>
      </c>
      <c r="D1459" s="1">
        <v>901</v>
      </c>
      <c r="E1459" s="5" t="s">
        <v>2401</v>
      </c>
      <c r="F1459" s="45" t="s">
        <v>6356</v>
      </c>
      <c r="G1459" s="5"/>
    </row>
    <row r="1460" spans="2:7" x14ac:dyDescent="0.55000000000000004">
      <c r="B1460" s="1" t="s">
        <v>1511</v>
      </c>
      <c r="C1460" s="1" t="s">
        <v>1512</v>
      </c>
      <c r="D1460" s="1">
        <v>902</v>
      </c>
      <c r="E1460" s="5" t="s">
        <v>2402</v>
      </c>
      <c r="F1460" s="45" t="s">
        <v>6356</v>
      </c>
      <c r="G1460" s="5"/>
    </row>
    <row r="1461" spans="2:7" x14ac:dyDescent="0.55000000000000004">
      <c r="B1461" s="1" t="s">
        <v>1511</v>
      </c>
      <c r="C1461" s="1" t="s">
        <v>1512</v>
      </c>
      <c r="D1461" s="1">
        <v>903</v>
      </c>
      <c r="E1461" s="5" t="s">
        <v>2403</v>
      </c>
      <c r="F1461" s="45" t="s">
        <v>6356</v>
      </c>
      <c r="G1461" s="5"/>
    </row>
    <row r="1462" spans="2:7" x14ac:dyDescent="0.55000000000000004">
      <c r="B1462" s="1" t="s">
        <v>1511</v>
      </c>
      <c r="C1462" s="1" t="s">
        <v>1512</v>
      </c>
      <c r="D1462" s="1">
        <v>904</v>
      </c>
      <c r="E1462" s="5" t="s">
        <v>2404</v>
      </c>
      <c r="F1462" s="45" t="s">
        <v>6356</v>
      </c>
      <c r="G1462" s="5"/>
    </row>
    <row r="1463" spans="2:7" x14ac:dyDescent="0.55000000000000004">
      <c r="B1463" s="1" t="s">
        <v>1511</v>
      </c>
      <c r="C1463" s="1" t="s">
        <v>1512</v>
      </c>
      <c r="D1463" s="1">
        <v>905</v>
      </c>
      <c r="E1463" s="5" t="s">
        <v>2405</v>
      </c>
      <c r="F1463" s="45" t="s">
        <v>6356</v>
      </c>
      <c r="G1463" s="5"/>
    </row>
    <row r="1464" spans="2:7" x14ac:dyDescent="0.55000000000000004">
      <c r="B1464" s="1" t="s">
        <v>1511</v>
      </c>
      <c r="C1464" s="1" t="s">
        <v>1512</v>
      </c>
      <c r="D1464" s="1">
        <v>906</v>
      </c>
      <c r="E1464" s="5" t="s">
        <v>2406</v>
      </c>
      <c r="F1464" s="45" t="s">
        <v>6356</v>
      </c>
      <c r="G1464" s="5"/>
    </row>
    <row r="1465" spans="2:7" x14ac:dyDescent="0.55000000000000004">
      <c r="B1465" s="1" t="s">
        <v>1511</v>
      </c>
      <c r="C1465" s="1" t="s">
        <v>1512</v>
      </c>
      <c r="D1465" s="1">
        <v>907</v>
      </c>
      <c r="E1465" s="5" t="s">
        <v>2407</v>
      </c>
      <c r="F1465" s="45" t="s">
        <v>6356</v>
      </c>
      <c r="G1465" s="5"/>
    </row>
    <row r="1466" spans="2:7" x14ac:dyDescent="0.55000000000000004">
      <c r="B1466" s="1" t="s">
        <v>1511</v>
      </c>
      <c r="C1466" s="1" t="s">
        <v>1512</v>
      </c>
      <c r="D1466" s="1">
        <v>908</v>
      </c>
      <c r="E1466" s="5" t="s">
        <v>2408</v>
      </c>
      <c r="F1466" s="45" t="s">
        <v>6356</v>
      </c>
      <c r="G1466" s="5"/>
    </row>
    <row r="1467" spans="2:7" x14ac:dyDescent="0.55000000000000004">
      <c r="B1467" s="1" t="s">
        <v>1511</v>
      </c>
      <c r="C1467" s="1" t="s">
        <v>1512</v>
      </c>
      <c r="D1467" s="1">
        <v>909</v>
      </c>
      <c r="E1467" s="5" t="s">
        <v>2409</v>
      </c>
      <c r="F1467" s="45" t="s">
        <v>6356</v>
      </c>
      <c r="G1467" s="5"/>
    </row>
    <row r="1468" spans="2:7" x14ac:dyDescent="0.55000000000000004">
      <c r="B1468" s="1" t="s">
        <v>1511</v>
      </c>
      <c r="C1468" s="1" t="s">
        <v>1512</v>
      </c>
      <c r="D1468" s="1">
        <v>910</v>
      </c>
      <c r="E1468" s="5" t="s">
        <v>2410</v>
      </c>
      <c r="F1468" s="45" t="s">
        <v>6356</v>
      </c>
      <c r="G1468" s="5"/>
    </row>
    <row r="1469" spans="2:7" x14ac:dyDescent="0.55000000000000004">
      <c r="B1469" s="1" t="s">
        <v>1511</v>
      </c>
      <c r="C1469" s="1" t="s">
        <v>1512</v>
      </c>
      <c r="D1469" s="1">
        <v>911</v>
      </c>
      <c r="E1469" s="5" t="s">
        <v>2411</v>
      </c>
      <c r="F1469" s="45" t="s">
        <v>6356</v>
      </c>
      <c r="G1469" s="5"/>
    </row>
    <row r="1470" spans="2:7" x14ac:dyDescent="0.55000000000000004">
      <c r="B1470" s="1" t="s">
        <v>1511</v>
      </c>
      <c r="C1470" s="1" t="s">
        <v>1512</v>
      </c>
      <c r="D1470" s="1">
        <v>912</v>
      </c>
      <c r="E1470" s="5" t="s">
        <v>2412</v>
      </c>
      <c r="F1470" s="45" t="s">
        <v>6356</v>
      </c>
      <c r="G1470" s="5"/>
    </row>
    <row r="1471" spans="2:7" x14ac:dyDescent="0.55000000000000004">
      <c r="B1471" s="1" t="s">
        <v>1511</v>
      </c>
      <c r="C1471" s="1" t="s">
        <v>1512</v>
      </c>
      <c r="D1471" s="1">
        <v>913</v>
      </c>
      <c r="E1471" s="5" t="s">
        <v>2413</v>
      </c>
      <c r="F1471" s="45" t="s">
        <v>6356</v>
      </c>
      <c r="G1471" s="5"/>
    </row>
    <row r="1472" spans="2:7" x14ac:dyDescent="0.55000000000000004">
      <c r="B1472" s="1" t="s">
        <v>1511</v>
      </c>
      <c r="C1472" s="1" t="s">
        <v>1512</v>
      </c>
      <c r="D1472" s="1">
        <v>914</v>
      </c>
      <c r="E1472" s="5" t="s">
        <v>2414</v>
      </c>
      <c r="F1472" s="45" t="s">
        <v>6356</v>
      </c>
      <c r="G1472" s="5"/>
    </row>
    <row r="1473" spans="2:7" x14ac:dyDescent="0.55000000000000004">
      <c r="B1473" s="1" t="s">
        <v>1511</v>
      </c>
      <c r="C1473" s="1" t="s">
        <v>1512</v>
      </c>
      <c r="D1473" s="1">
        <v>915</v>
      </c>
      <c r="E1473" s="5" t="s">
        <v>2415</v>
      </c>
      <c r="F1473" s="45" t="s">
        <v>6356</v>
      </c>
      <c r="G1473" s="5"/>
    </row>
    <row r="1474" spans="2:7" x14ac:dyDescent="0.55000000000000004">
      <c r="B1474" s="1" t="s">
        <v>1511</v>
      </c>
      <c r="C1474" s="1" t="s">
        <v>1512</v>
      </c>
      <c r="D1474" s="1">
        <v>916</v>
      </c>
      <c r="E1474" s="5" t="s">
        <v>2416</v>
      </c>
      <c r="F1474" s="45" t="s">
        <v>6356</v>
      </c>
      <c r="G1474" s="5"/>
    </row>
    <row r="1475" spans="2:7" x14ac:dyDescent="0.55000000000000004">
      <c r="B1475" s="1" t="s">
        <v>1511</v>
      </c>
      <c r="C1475" s="1" t="s">
        <v>1512</v>
      </c>
      <c r="D1475" s="1">
        <v>917</v>
      </c>
      <c r="E1475" s="5" t="s">
        <v>2417</v>
      </c>
      <c r="F1475" s="45" t="s">
        <v>6356</v>
      </c>
      <c r="G1475" s="5"/>
    </row>
    <row r="1476" spans="2:7" x14ac:dyDescent="0.55000000000000004">
      <c r="B1476" s="1" t="s">
        <v>1511</v>
      </c>
      <c r="C1476" s="1" t="s">
        <v>1512</v>
      </c>
      <c r="D1476" s="1">
        <v>918</v>
      </c>
      <c r="E1476" s="5" t="s">
        <v>2418</v>
      </c>
      <c r="F1476" s="45" t="s">
        <v>6356</v>
      </c>
      <c r="G1476" s="5"/>
    </row>
    <row r="1477" spans="2:7" x14ac:dyDescent="0.55000000000000004">
      <c r="B1477" s="1" t="s">
        <v>1511</v>
      </c>
      <c r="C1477" s="1" t="s">
        <v>1512</v>
      </c>
      <c r="D1477" s="1">
        <v>919</v>
      </c>
      <c r="E1477" s="5" t="s">
        <v>2419</v>
      </c>
      <c r="F1477" s="45" t="s">
        <v>6356</v>
      </c>
      <c r="G1477" s="5"/>
    </row>
    <row r="1478" spans="2:7" x14ac:dyDescent="0.55000000000000004">
      <c r="B1478" s="1" t="s">
        <v>1511</v>
      </c>
      <c r="C1478" s="1" t="s">
        <v>1512</v>
      </c>
      <c r="D1478" s="1">
        <v>920</v>
      </c>
      <c r="E1478" s="5" t="s">
        <v>2420</v>
      </c>
      <c r="F1478" s="45" t="s">
        <v>6356</v>
      </c>
      <c r="G1478" s="5"/>
    </row>
    <row r="1479" spans="2:7" x14ac:dyDescent="0.55000000000000004">
      <c r="B1479" s="1" t="s">
        <v>1511</v>
      </c>
      <c r="C1479" s="1" t="s">
        <v>1512</v>
      </c>
      <c r="D1479" s="1">
        <v>921</v>
      </c>
      <c r="E1479" s="5" t="s">
        <v>2421</v>
      </c>
      <c r="F1479" s="45" t="s">
        <v>6356</v>
      </c>
      <c r="G1479" s="5"/>
    </row>
    <row r="1480" spans="2:7" x14ac:dyDescent="0.55000000000000004">
      <c r="B1480" s="1" t="s">
        <v>1511</v>
      </c>
      <c r="C1480" s="1" t="s">
        <v>1512</v>
      </c>
      <c r="D1480" s="1">
        <v>922</v>
      </c>
      <c r="E1480" s="5" t="s">
        <v>2422</v>
      </c>
      <c r="F1480" s="45" t="s">
        <v>6356</v>
      </c>
      <c r="G1480" s="5"/>
    </row>
    <row r="1481" spans="2:7" x14ac:dyDescent="0.55000000000000004">
      <c r="B1481" s="1" t="s">
        <v>1511</v>
      </c>
      <c r="C1481" s="1" t="s">
        <v>1512</v>
      </c>
      <c r="D1481" s="1">
        <v>923</v>
      </c>
      <c r="E1481" s="5" t="s">
        <v>2423</v>
      </c>
      <c r="F1481" s="45" t="s">
        <v>6356</v>
      </c>
      <c r="G1481" s="5"/>
    </row>
    <row r="1482" spans="2:7" x14ac:dyDescent="0.55000000000000004">
      <c r="B1482" s="1" t="s">
        <v>1511</v>
      </c>
      <c r="C1482" s="1" t="s">
        <v>1512</v>
      </c>
      <c r="D1482" s="1">
        <v>924</v>
      </c>
      <c r="E1482" s="5" t="s">
        <v>2424</v>
      </c>
      <c r="F1482" s="45" t="s">
        <v>6356</v>
      </c>
      <c r="G1482" s="5"/>
    </row>
    <row r="1483" spans="2:7" x14ac:dyDescent="0.55000000000000004">
      <c r="B1483" s="1" t="s">
        <v>1511</v>
      </c>
      <c r="C1483" s="1" t="s">
        <v>1512</v>
      </c>
      <c r="D1483" s="1">
        <v>925</v>
      </c>
      <c r="E1483" s="5" t="s">
        <v>2425</v>
      </c>
      <c r="F1483" s="45" t="s">
        <v>6356</v>
      </c>
      <c r="G1483" s="5"/>
    </row>
    <row r="1484" spans="2:7" x14ac:dyDescent="0.55000000000000004">
      <c r="B1484" s="1" t="s">
        <v>1511</v>
      </c>
      <c r="C1484" s="1" t="s">
        <v>1512</v>
      </c>
      <c r="D1484" s="1">
        <v>926</v>
      </c>
      <c r="E1484" s="5" t="s">
        <v>2426</v>
      </c>
      <c r="F1484" s="45" t="s">
        <v>6356</v>
      </c>
      <c r="G1484" s="5"/>
    </row>
    <row r="1485" spans="2:7" x14ac:dyDescent="0.55000000000000004">
      <c r="B1485" s="1" t="s">
        <v>1511</v>
      </c>
      <c r="C1485" s="1" t="s">
        <v>1512</v>
      </c>
      <c r="D1485" s="1">
        <v>927</v>
      </c>
      <c r="E1485" s="5" t="s">
        <v>2427</v>
      </c>
      <c r="F1485" s="45" t="s">
        <v>6356</v>
      </c>
      <c r="G1485" s="5"/>
    </row>
    <row r="1486" spans="2:7" x14ac:dyDescent="0.55000000000000004">
      <c r="B1486" s="1" t="s">
        <v>1511</v>
      </c>
      <c r="C1486" s="1" t="s">
        <v>1512</v>
      </c>
      <c r="D1486" s="1">
        <v>928</v>
      </c>
      <c r="E1486" s="5" t="s">
        <v>2428</v>
      </c>
      <c r="F1486" s="45" t="s">
        <v>6356</v>
      </c>
      <c r="G1486" s="5"/>
    </row>
    <row r="1487" spans="2:7" x14ac:dyDescent="0.55000000000000004">
      <c r="B1487" s="1" t="s">
        <v>1511</v>
      </c>
      <c r="C1487" s="1" t="s">
        <v>1512</v>
      </c>
      <c r="D1487" s="1">
        <v>929</v>
      </c>
      <c r="E1487" s="5" t="s">
        <v>2429</v>
      </c>
      <c r="F1487" s="45" t="s">
        <v>6356</v>
      </c>
      <c r="G1487" s="5"/>
    </row>
    <row r="1488" spans="2:7" x14ac:dyDescent="0.55000000000000004">
      <c r="B1488" s="1" t="s">
        <v>1511</v>
      </c>
      <c r="C1488" s="1" t="s">
        <v>1512</v>
      </c>
      <c r="D1488" s="1">
        <v>930</v>
      </c>
      <c r="E1488" s="5" t="s">
        <v>2430</v>
      </c>
      <c r="F1488" s="45" t="s">
        <v>6356</v>
      </c>
      <c r="G1488" s="5"/>
    </row>
    <row r="1489" spans="2:7" x14ac:dyDescent="0.55000000000000004">
      <c r="B1489" s="1" t="s">
        <v>1511</v>
      </c>
      <c r="C1489" s="1" t="s">
        <v>1512</v>
      </c>
      <c r="D1489" s="1">
        <v>931</v>
      </c>
      <c r="E1489" s="5" t="s">
        <v>2431</v>
      </c>
      <c r="F1489" s="45" t="s">
        <v>6356</v>
      </c>
      <c r="G1489" s="5"/>
    </row>
    <row r="1490" spans="2:7" x14ac:dyDescent="0.55000000000000004">
      <c r="B1490" s="1" t="s">
        <v>1511</v>
      </c>
      <c r="C1490" s="1" t="s">
        <v>1512</v>
      </c>
      <c r="D1490" s="1">
        <v>932</v>
      </c>
      <c r="E1490" s="5" t="s">
        <v>2432</v>
      </c>
      <c r="F1490" s="45" t="s">
        <v>6356</v>
      </c>
      <c r="G1490" s="5"/>
    </row>
    <row r="1491" spans="2:7" x14ac:dyDescent="0.55000000000000004">
      <c r="B1491" s="1" t="s">
        <v>1511</v>
      </c>
      <c r="C1491" s="1" t="s">
        <v>1512</v>
      </c>
      <c r="D1491" s="1">
        <v>933</v>
      </c>
      <c r="E1491" s="5" t="s">
        <v>2433</v>
      </c>
      <c r="F1491" s="45" t="s">
        <v>6356</v>
      </c>
      <c r="G1491" s="5"/>
    </row>
    <row r="1492" spans="2:7" x14ac:dyDescent="0.55000000000000004">
      <c r="B1492" s="1" t="s">
        <v>1511</v>
      </c>
      <c r="C1492" s="1" t="s">
        <v>1512</v>
      </c>
      <c r="D1492" s="1">
        <v>934</v>
      </c>
      <c r="E1492" s="5" t="s">
        <v>2434</v>
      </c>
      <c r="F1492" s="45" t="s">
        <v>6356</v>
      </c>
      <c r="G1492" s="5"/>
    </row>
    <row r="1493" spans="2:7" x14ac:dyDescent="0.55000000000000004">
      <c r="B1493" s="1" t="s">
        <v>1511</v>
      </c>
      <c r="C1493" s="1" t="s">
        <v>1512</v>
      </c>
      <c r="D1493" s="1">
        <v>935</v>
      </c>
      <c r="E1493" s="5" t="s">
        <v>2435</v>
      </c>
      <c r="F1493" s="45" t="s">
        <v>6356</v>
      </c>
      <c r="G1493" s="5"/>
    </row>
    <row r="1494" spans="2:7" x14ac:dyDescent="0.55000000000000004">
      <c r="B1494" s="1" t="s">
        <v>1511</v>
      </c>
      <c r="C1494" s="1" t="s">
        <v>1512</v>
      </c>
      <c r="D1494" s="1">
        <v>936</v>
      </c>
      <c r="E1494" s="5" t="s">
        <v>2436</v>
      </c>
      <c r="F1494" s="45" t="s">
        <v>6356</v>
      </c>
      <c r="G1494" s="5"/>
    </row>
    <row r="1495" spans="2:7" x14ac:dyDescent="0.55000000000000004">
      <c r="B1495" s="1" t="s">
        <v>1511</v>
      </c>
      <c r="C1495" s="1" t="s">
        <v>1512</v>
      </c>
      <c r="D1495" s="1">
        <v>937</v>
      </c>
      <c r="E1495" s="5" t="s">
        <v>2437</v>
      </c>
      <c r="F1495" s="45" t="s">
        <v>6356</v>
      </c>
      <c r="G1495" s="5"/>
    </row>
    <row r="1496" spans="2:7" x14ac:dyDescent="0.55000000000000004">
      <c r="B1496" s="1" t="s">
        <v>1511</v>
      </c>
      <c r="C1496" s="1" t="s">
        <v>1512</v>
      </c>
      <c r="D1496" s="1">
        <v>938</v>
      </c>
      <c r="E1496" s="5" t="s">
        <v>2438</v>
      </c>
      <c r="F1496" s="45" t="s">
        <v>6356</v>
      </c>
      <c r="G1496" s="5"/>
    </row>
    <row r="1497" spans="2:7" x14ac:dyDescent="0.55000000000000004">
      <c r="B1497" s="1" t="s">
        <v>1511</v>
      </c>
      <c r="C1497" s="1" t="s">
        <v>1512</v>
      </c>
      <c r="D1497" s="1">
        <v>939</v>
      </c>
      <c r="E1497" s="5" t="s">
        <v>2439</v>
      </c>
      <c r="F1497" s="45" t="s">
        <v>6356</v>
      </c>
      <c r="G1497" s="5"/>
    </row>
    <row r="1498" spans="2:7" x14ac:dyDescent="0.55000000000000004">
      <c r="B1498" s="1" t="s">
        <v>1511</v>
      </c>
      <c r="C1498" s="1" t="s">
        <v>1512</v>
      </c>
      <c r="D1498" s="1">
        <v>940</v>
      </c>
      <c r="E1498" s="5" t="s">
        <v>2440</v>
      </c>
      <c r="F1498" s="45" t="s">
        <v>6356</v>
      </c>
      <c r="G1498" s="5"/>
    </row>
    <row r="1499" spans="2:7" x14ac:dyDescent="0.55000000000000004">
      <c r="B1499" s="1" t="s">
        <v>1511</v>
      </c>
      <c r="C1499" s="1" t="s">
        <v>1512</v>
      </c>
      <c r="D1499" s="1">
        <v>941</v>
      </c>
      <c r="E1499" s="5" t="s">
        <v>2441</v>
      </c>
      <c r="F1499" s="45" t="s">
        <v>6356</v>
      </c>
      <c r="G1499" s="5"/>
    </row>
    <row r="1500" spans="2:7" x14ac:dyDescent="0.55000000000000004">
      <c r="B1500" s="1" t="s">
        <v>1511</v>
      </c>
      <c r="C1500" s="1" t="s">
        <v>1512</v>
      </c>
      <c r="D1500" s="1">
        <v>942</v>
      </c>
      <c r="E1500" s="5" t="s">
        <v>2442</v>
      </c>
      <c r="F1500" s="45" t="s">
        <v>6356</v>
      </c>
      <c r="G1500" s="5"/>
    </row>
    <row r="1501" spans="2:7" x14ac:dyDescent="0.55000000000000004">
      <c r="B1501" s="1" t="s">
        <v>1511</v>
      </c>
      <c r="C1501" s="1" t="s">
        <v>1512</v>
      </c>
      <c r="D1501" s="1">
        <v>943</v>
      </c>
      <c r="E1501" s="5" t="s">
        <v>2443</v>
      </c>
      <c r="F1501" s="45" t="s">
        <v>6356</v>
      </c>
      <c r="G1501" s="5"/>
    </row>
    <row r="1502" spans="2:7" x14ac:dyDescent="0.55000000000000004">
      <c r="B1502" s="1" t="s">
        <v>1511</v>
      </c>
      <c r="C1502" s="1" t="s">
        <v>1512</v>
      </c>
      <c r="D1502" s="1">
        <v>944</v>
      </c>
      <c r="E1502" s="5" t="s">
        <v>2444</v>
      </c>
      <c r="F1502" s="45" t="s">
        <v>6356</v>
      </c>
      <c r="G1502" s="5"/>
    </row>
    <row r="1503" spans="2:7" x14ac:dyDescent="0.55000000000000004">
      <c r="B1503" s="1" t="s">
        <v>1511</v>
      </c>
      <c r="C1503" s="1" t="s">
        <v>1512</v>
      </c>
      <c r="D1503" s="1">
        <v>945</v>
      </c>
      <c r="E1503" s="5" t="s">
        <v>2445</v>
      </c>
      <c r="F1503" s="45" t="s">
        <v>6356</v>
      </c>
      <c r="G1503" s="5"/>
    </row>
    <row r="1504" spans="2:7" x14ac:dyDescent="0.55000000000000004">
      <c r="B1504" s="1" t="s">
        <v>1511</v>
      </c>
      <c r="C1504" s="1" t="s">
        <v>1512</v>
      </c>
      <c r="D1504" s="1">
        <v>946</v>
      </c>
      <c r="E1504" s="5" t="s">
        <v>2446</v>
      </c>
      <c r="F1504" s="45" t="s">
        <v>6356</v>
      </c>
      <c r="G1504" s="5"/>
    </row>
    <row r="1505" spans="2:7" x14ac:dyDescent="0.55000000000000004">
      <c r="B1505" s="1" t="s">
        <v>1511</v>
      </c>
      <c r="C1505" s="1" t="s">
        <v>1512</v>
      </c>
      <c r="D1505" s="1">
        <v>947</v>
      </c>
      <c r="E1505" s="5" t="s">
        <v>2447</v>
      </c>
      <c r="F1505" s="45" t="s">
        <v>6356</v>
      </c>
      <c r="G1505" s="5"/>
    </row>
    <row r="1506" spans="2:7" x14ac:dyDescent="0.55000000000000004">
      <c r="B1506" s="1" t="s">
        <v>1511</v>
      </c>
      <c r="C1506" s="1" t="s">
        <v>1512</v>
      </c>
      <c r="D1506" s="1">
        <v>948</v>
      </c>
      <c r="E1506" s="5" t="s">
        <v>2448</v>
      </c>
      <c r="F1506" s="45" t="s">
        <v>6356</v>
      </c>
      <c r="G1506" s="5"/>
    </row>
    <row r="1507" spans="2:7" x14ac:dyDescent="0.55000000000000004">
      <c r="B1507" s="1" t="s">
        <v>1511</v>
      </c>
      <c r="C1507" s="1" t="s">
        <v>1512</v>
      </c>
      <c r="D1507" s="1">
        <v>949</v>
      </c>
      <c r="E1507" s="5" t="s">
        <v>2449</v>
      </c>
      <c r="F1507" s="45" t="s">
        <v>6356</v>
      </c>
      <c r="G1507" s="5"/>
    </row>
    <row r="1508" spans="2:7" x14ac:dyDescent="0.55000000000000004">
      <c r="B1508" s="1" t="s">
        <v>1511</v>
      </c>
      <c r="C1508" s="1" t="s">
        <v>1512</v>
      </c>
      <c r="D1508" s="1">
        <v>950</v>
      </c>
      <c r="E1508" s="5" t="s">
        <v>2450</v>
      </c>
      <c r="F1508" s="45" t="s">
        <v>6356</v>
      </c>
      <c r="G1508" s="5"/>
    </row>
    <row r="1509" spans="2:7" x14ac:dyDescent="0.55000000000000004">
      <c r="B1509" s="1" t="s">
        <v>1511</v>
      </c>
      <c r="C1509" s="1" t="s">
        <v>1512</v>
      </c>
      <c r="D1509" s="1">
        <v>951</v>
      </c>
      <c r="E1509" s="5" t="s">
        <v>2451</v>
      </c>
      <c r="F1509" s="45" t="s">
        <v>6356</v>
      </c>
      <c r="G1509" s="5"/>
    </row>
    <row r="1510" spans="2:7" x14ac:dyDescent="0.55000000000000004">
      <c r="B1510" s="1" t="s">
        <v>1511</v>
      </c>
      <c r="C1510" s="1" t="s">
        <v>1512</v>
      </c>
      <c r="D1510" s="1">
        <v>952</v>
      </c>
      <c r="E1510" s="5" t="s">
        <v>2452</v>
      </c>
      <c r="F1510" s="45" t="s">
        <v>6356</v>
      </c>
      <c r="G1510" s="5"/>
    </row>
    <row r="1511" spans="2:7" x14ac:dyDescent="0.55000000000000004">
      <c r="B1511" s="1" t="s">
        <v>1511</v>
      </c>
      <c r="C1511" s="1" t="s">
        <v>1512</v>
      </c>
      <c r="D1511" s="1">
        <v>953</v>
      </c>
      <c r="E1511" s="5" t="s">
        <v>2453</v>
      </c>
      <c r="F1511" s="45" t="s">
        <v>6356</v>
      </c>
      <c r="G1511" s="5"/>
    </row>
    <row r="1512" spans="2:7" x14ac:dyDescent="0.55000000000000004">
      <c r="B1512" s="1" t="s">
        <v>1511</v>
      </c>
      <c r="C1512" s="1" t="s">
        <v>1512</v>
      </c>
      <c r="D1512" s="1">
        <v>954</v>
      </c>
      <c r="E1512" s="5" t="s">
        <v>2454</v>
      </c>
      <c r="F1512" s="45" t="s">
        <v>6356</v>
      </c>
      <c r="G1512" s="5"/>
    </row>
    <row r="1513" spans="2:7" x14ac:dyDescent="0.55000000000000004">
      <c r="B1513" s="1" t="s">
        <v>1511</v>
      </c>
      <c r="C1513" s="1" t="s">
        <v>1512</v>
      </c>
      <c r="D1513" s="1">
        <v>955</v>
      </c>
      <c r="E1513" s="5" t="s">
        <v>2455</v>
      </c>
      <c r="F1513" s="45" t="s">
        <v>6356</v>
      </c>
      <c r="G1513" s="5"/>
    </row>
    <row r="1514" spans="2:7" x14ac:dyDescent="0.55000000000000004">
      <c r="B1514" s="1" t="s">
        <v>1511</v>
      </c>
      <c r="C1514" s="1" t="s">
        <v>1512</v>
      </c>
      <c r="D1514" s="1">
        <v>956</v>
      </c>
      <c r="E1514" s="5" t="s">
        <v>2456</v>
      </c>
      <c r="F1514" s="45" t="s">
        <v>6356</v>
      </c>
      <c r="G1514" s="5"/>
    </row>
    <row r="1515" spans="2:7" x14ac:dyDescent="0.55000000000000004">
      <c r="B1515" s="1" t="s">
        <v>1511</v>
      </c>
      <c r="C1515" s="1" t="s">
        <v>1512</v>
      </c>
      <c r="D1515" s="1">
        <v>957</v>
      </c>
      <c r="E1515" s="5" t="s">
        <v>2457</v>
      </c>
      <c r="F1515" s="45" t="s">
        <v>6356</v>
      </c>
      <c r="G1515" s="5"/>
    </row>
    <row r="1516" spans="2:7" x14ac:dyDescent="0.55000000000000004">
      <c r="B1516" s="1" t="s">
        <v>1511</v>
      </c>
      <c r="C1516" s="1" t="s">
        <v>1512</v>
      </c>
      <c r="D1516" s="1">
        <v>958</v>
      </c>
      <c r="E1516" s="5" t="s">
        <v>2458</v>
      </c>
      <c r="F1516" s="45" t="s">
        <v>6356</v>
      </c>
      <c r="G1516" s="5"/>
    </row>
    <row r="1517" spans="2:7" x14ac:dyDescent="0.55000000000000004">
      <c r="B1517" s="1" t="s">
        <v>1511</v>
      </c>
      <c r="C1517" s="1" t="s">
        <v>1512</v>
      </c>
      <c r="D1517" s="1">
        <v>959</v>
      </c>
      <c r="E1517" s="5" t="s">
        <v>2459</v>
      </c>
      <c r="F1517" s="45" t="s">
        <v>6356</v>
      </c>
      <c r="G1517" s="5"/>
    </row>
    <row r="1518" spans="2:7" x14ac:dyDescent="0.55000000000000004">
      <c r="B1518" s="1" t="s">
        <v>1511</v>
      </c>
      <c r="C1518" s="1" t="s">
        <v>1512</v>
      </c>
      <c r="D1518" s="1">
        <v>960</v>
      </c>
      <c r="E1518" s="5" t="s">
        <v>2460</v>
      </c>
      <c r="F1518" s="45" t="s">
        <v>6356</v>
      </c>
      <c r="G1518" s="5"/>
    </row>
    <row r="1519" spans="2:7" x14ac:dyDescent="0.55000000000000004">
      <c r="B1519" s="1" t="s">
        <v>1511</v>
      </c>
      <c r="C1519" s="1" t="s">
        <v>1512</v>
      </c>
      <c r="D1519" s="1">
        <v>961</v>
      </c>
      <c r="E1519" s="5" t="s">
        <v>2461</v>
      </c>
      <c r="F1519" s="45" t="s">
        <v>6356</v>
      </c>
      <c r="G1519" s="5"/>
    </row>
    <row r="1520" spans="2:7" x14ac:dyDescent="0.55000000000000004">
      <c r="B1520" s="1" t="s">
        <v>1511</v>
      </c>
      <c r="C1520" s="1" t="s">
        <v>1512</v>
      </c>
      <c r="D1520" s="1">
        <v>962</v>
      </c>
      <c r="E1520" s="5" t="s">
        <v>2462</v>
      </c>
      <c r="F1520" s="45" t="s">
        <v>6356</v>
      </c>
      <c r="G1520" s="5"/>
    </row>
    <row r="1521" spans="2:7" x14ac:dyDescent="0.55000000000000004">
      <c r="B1521" s="1" t="s">
        <v>1511</v>
      </c>
      <c r="C1521" s="1" t="s">
        <v>1512</v>
      </c>
      <c r="D1521" s="1">
        <v>963</v>
      </c>
      <c r="E1521" s="5" t="s">
        <v>2463</v>
      </c>
      <c r="F1521" s="45" t="s">
        <v>6356</v>
      </c>
      <c r="G1521" s="5"/>
    </row>
    <row r="1522" spans="2:7" x14ac:dyDescent="0.55000000000000004">
      <c r="B1522" s="1" t="s">
        <v>1511</v>
      </c>
      <c r="C1522" s="1" t="s">
        <v>1512</v>
      </c>
      <c r="D1522" s="1">
        <v>964</v>
      </c>
      <c r="E1522" s="5" t="s">
        <v>2464</v>
      </c>
      <c r="F1522" s="45" t="s">
        <v>6356</v>
      </c>
      <c r="G1522" s="5"/>
    </row>
    <row r="1523" spans="2:7" x14ac:dyDescent="0.55000000000000004">
      <c r="B1523" s="1" t="s">
        <v>1511</v>
      </c>
      <c r="C1523" s="1" t="s">
        <v>1512</v>
      </c>
      <c r="D1523" s="1">
        <v>965</v>
      </c>
      <c r="E1523" s="5" t="s">
        <v>2465</v>
      </c>
      <c r="F1523" s="45" t="s">
        <v>6356</v>
      </c>
      <c r="G1523" s="5"/>
    </row>
    <row r="1524" spans="2:7" x14ac:dyDescent="0.55000000000000004">
      <c r="B1524" s="1" t="s">
        <v>1511</v>
      </c>
      <c r="C1524" s="1" t="s">
        <v>1512</v>
      </c>
      <c r="D1524" s="1">
        <v>966</v>
      </c>
      <c r="E1524" s="5" t="s">
        <v>2466</v>
      </c>
      <c r="F1524" s="45" t="s">
        <v>6356</v>
      </c>
      <c r="G1524" s="5"/>
    </row>
    <row r="1525" spans="2:7" x14ac:dyDescent="0.55000000000000004">
      <c r="B1525" s="1" t="s">
        <v>1511</v>
      </c>
      <c r="C1525" s="1" t="s">
        <v>1512</v>
      </c>
      <c r="D1525" s="1">
        <v>967</v>
      </c>
      <c r="E1525" s="5" t="s">
        <v>2467</v>
      </c>
      <c r="F1525" s="45" t="s">
        <v>6356</v>
      </c>
      <c r="G1525" s="5"/>
    </row>
    <row r="1526" spans="2:7" x14ac:dyDescent="0.55000000000000004">
      <c r="B1526" s="1" t="s">
        <v>1511</v>
      </c>
      <c r="C1526" s="1" t="s">
        <v>1512</v>
      </c>
      <c r="D1526" s="1">
        <v>968</v>
      </c>
      <c r="E1526" s="5" t="s">
        <v>2468</v>
      </c>
      <c r="F1526" s="45" t="s">
        <v>6356</v>
      </c>
      <c r="G1526" s="5"/>
    </row>
    <row r="1527" spans="2:7" x14ac:dyDescent="0.55000000000000004">
      <c r="B1527" s="1" t="s">
        <v>1511</v>
      </c>
      <c r="C1527" s="1" t="s">
        <v>1512</v>
      </c>
      <c r="D1527" s="1">
        <v>969</v>
      </c>
      <c r="E1527" s="5" t="s">
        <v>2469</v>
      </c>
      <c r="F1527" s="45" t="s">
        <v>6356</v>
      </c>
      <c r="G1527" s="5"/>
    </row>
    <row r="1528" spans="2:7" x14ac:dyDescent="0.55000000000000004">
      <c r="B1528" s="1" t="s">
        <v>1511</v>
      </c>
      <c r="C1528" s="1" t="s">
        <v>1512</v>
      </c>
      <c r="D1528" s="1">
        <v>970</v>
      </c>
      <c r="E1528" s="5" t="s">
        <v>2470</v>
      </c>
      <c r="F1528" s="45" t="s">
        <v>6356</v>
      </c>
      <c r="G1528" s="5"/>
    </row>
    <row r="1529" spans="2:7" x14ac:dyDescent="0.55000000000000004">
      <c r="B1529" s="1" t="s">
        <v>1511</v>
      </c>
      <c r="C1529" s="1" t="s">
        <v>1512</v>
      </c>
      <c r="D1529" s="1">
        <v>971</v>
      </c>
      <c r="E1529" s="5" t="s">
        <v>2471</v>
      </c>
      <c r="F1529" s="45" t="s">
        <v>6356</v>
      </c>
      <c r="G1529" s="5"/>
    </row>
    <row r="1530" spans="2:7" x14ac:dyDescent="0.55000000000000004">
      <c r="B1530" s="1" t="s">
        <v>1511</v>
      </c>
      <c r="C1530" s="1" t="s">
        <v>1512</v>
      </c>
      <c r="D1530" s="1">
        <v>972</v>
      </c>
      <c r="E1530" s="5" t="s">
        <v>2472</v>
      </c>
      <c r="F1530" s="45" t="s">
        <v>6356</v>
      </c>
      <c r="G1530" s="5"/>
    </row>
    <row r="1531" spans="2:7" x14ac:dyDescent="0.55000000000000004">
      <c r="B1531" s="1" t="s">
        <v>1511</v>
      </c>
      <c r="C1531" s="1" t="s">
        <v>1512</v>
      </c>
      <c r="D1531" s="1">
        <v>973</v>
      </c>
      <c r="E1531" s="5" t="s">
        <v>2473</v>
      </c>
      <c r="F1531" s="45" t="s">
        <v>6356</v>
      </c>
      <c r="G1531" s="5"/>
    </row>
    <row r="1532" spans="2:7" x14ac:dyDescent="0.55000000000000004">
      <c r="B1532" s="1" t="s">
        <v>1511</v>
      </c>
      <c r="C1532" s="1" t="s">
        <v>1512</v>
      </c>
      <c r="D1532" s="1">
        <v>974</v>
      </c>
      <c r="E1532" s="5" t="s">
        <v>2474</v>
      </c>
      <c r="F1532" s="45" t="s">
        <v>6356</v>
      </c>
      <c r="G1532" s="5"/>
    </row>
    <row r="1533" spans="2:7" x14ac:dyDescent="0.55000000000000004">
      <c r="B1533" s="1" t="s">
        <v>1511</v>
      </c>
      <c r="C1533" s="1" t="s">
        <v>1512</v>
      </c>
      <c r="D1533" s="1">
        <v>975</v>
      </c>
      <c r="E1533" s="5" t="s">
        <v>2475</v>
      </c>
      <c r="F1533" s="45" t="s">
        <v>6356</v>
      </c>
      <c r="G1533" s="5"/>
    </row>
    <row r="1534" spans="2:7" x14ac:dyDescent="0.55000000000000004">
      <c r="B1534" s="1" t="s">
        <v>1511</v>
      </c>
      <c r="C1534" s="1" t="s">
        <v>1512</v>
      </c>
      <c r="D1534" s="1">
        <v>976</v>
      </c>
      <c r="E1534" s="5" t="s">
        <v>2476</v>
      </c>
      <c r="F1534" s="45" t="s">
        <v>6356</v>
      </c>
      <c r="G1534" s="5"/>
    </row>
    <row r="1535" spans="2:7" x14ac:dyDescent="0.55000000000000004">
      <c r="B1535" s="1" t="s">
        <v>1511</v>
      </c>
      <c r="C1535" s="1" t="s">
        <v>1512</v>
      </c>
      <c r="D1535" s="1">
        <v>977</v>
      </c>
      <c r="E1535" s="5" t="s">
        <v>2477</v>
      </c>
      <c r="F1535" s="45" t="s">
        <v>6356</v>
      </c>
      <c r="G1535" s="5"/>
    </row>
    <row r="1536" spans="2:7" x14ac:dyDescent="0.55000000000000004">
      <c r="B1536" s="1" t="s">
        <v>1511</v>
      </c>
      <c r="C1536" s="1" t="s">
        <v>1512</v>
      </c>
      <c r="D1536" s="1">
        <v>978</v>
      </c>
      <c r="E1536" s="5" t="s">
        <v>2478</v>
      </c>
      <c r="F1536" s="45" t="s">
        <v>6356</v>
      </c>
      <c r="G1536" s="5"/>
    </row>
    <row r="1537" spans="2:7" x14ac:dyDescent="0.55000000000000004">
      <c r="B1537" s="1" t="s">
        <v>1511</v>
      </c>
      <c r="C1537" s="1" t="s">
        <v>1512</v>
      </c>
      <c r="D1537" s="1">
        <v>979</v>
      </c>
      <c r="E1537" s="5" t="s">
        <v>2479</v>
      </c>
      <c r="F1537" s="45" t="s">
        <v>6356</v>
      </c>
      <c r="G1537" s="5"/>
    </row>
    <row r="1538" spans="2:7" x14ac:dyDescent="0.55000000000000004">
      <c r="B1538" s="1" t="s">
        <v>1511</v>
      </c>
      <c r="C1538" s="1" t="s">
        <v>1512</v>
      </c>
      <c r="D1538" s="1">
        <v>980</v>
      </c>
      <c r="E1538" s="5" t="s">
        <v>2480</v>
      </c>
      <c r="F1538" s="45" t="s">
        <v>6356</v>
      </c>
      <c r="G1538" s="5"/>
    </row>
    <row r="1539" spans="2:7" x14ac:dyDescent="0.55000000000000004">
      <c r="B1539" s="1" t="s">
        <v>1511</v>
      </c>
      <c r="C1539" s="1" t="s">
        <v>1512</v>
      </c>
      <c r="D1539" s="1">
        <v>981</v>
      </c>
      <c r="E1539" s="5" t="s">
        <v>2481</v>
      </c>
      <c r="F1539" s="45" t="s">
        <v>6356</v>
      </c>
      <c r="G1539" s="5"/>
    </row>
    <row r="1540" spans="2:7" x14ac:dyDescent="0.55000000000000004">
      <c r="B1540" s="1" t="s">
        <v>1511</v>
      </c>
      <c r="C1540" s="1" t="s">
        <v>1512</v>
      </c>
      <c r="D1540" s="1">
        <v>982</v>
      </c>
      <c r="E1540" s="5" t="s">
        <v>2482</v>
      </c>
      <c r="F1540" s="45" t="s">
        <v>6356</v>
      </c>
      <c r="G1540" s="5"/>
    </row>
    <row r="1541" spans="2:7" x14ac:dyDescent="0.55000000000000004">
      <c r="B1541" s="1" t="s">
        <v>1511</v>
      </c>
      <c r="C1541" s="1" t="s">
        <v>1512</v>
      </c>
      <c r="D1541" s="1">
        <v>983</v>
      </c>
      <c r="E1541" s="5" t="s">
        <v>2483</v>
      </c>
      <c r="F1541" s="45" t="s">
        <v>6356</v>
      </c>
      <c r="G1541" s="5"/>
    </row>
    <row r="1542" spans="2:7" x14ac:dyDescent="0.55000000000000004">
      <c r="B1542" s="1" t="s">
        <v>1511</v>
      </c>
      <c r="C1542" s="1" t="s">
        <v>1512</v>
      </c>
      <c r="D1542" s="1">
        <v>984</v>
      </c>
      <c r="E1542" s="5" t="s">
        <v>2484</v>
      </c>
      <c r="F1542" s="45" t="s">
        <v>6356</v>
      </c>
      <c r="G1542" s="5"/>
    </row>
    <row r="1543" spans="2:7" x14ac:dyDescent="0.55000000000000004">
      <c r="B1543" s="1" t="s">
        <v>1511</v>
      </c>
      <c r="C1543" s="1" t="s">
        <v>1512</v>
      </c>
      <c r="D1543" s="1">
        <v>985</v>
      </c>
      <c r="E1543" s="5" t="s">
        <v>2485</v>
      </c>
      <c r="F1543" s="45" t="s">
        <v>6356</v>
      </c>
      <c r="G1543" s="5"/>
    </row>
    <row r="1544" spans="2:7" x14ac:dyDescent="0.55000000000000004">
      <c r="B1544" s="1" t="s">
        <v>1511</v>
      </c>
      <c r="C1544" s="1" t="s">
        <v>1512</v>
      </c>
      <c r="D1544" s="1">
        <v>986</v>
      </c>
      <c r="E1544" s="5" t="s">
        <v>2486</v>
      </c>
      <c r="F1544" s="45" t="s">
        <v>6356</v>
      </c>
      <c r="G1544" s="5"/>
    </row>
    <row r="1545" spans="2:7" x14ac:dyDescent="0.55000000000000004">
      <c r="B1545" s="1" t="s">
        <v>1511</v>
      </c>
      <c r="C1545" s="1" t="s">
        <v>1512</v>
      </c>
      <c r="D1545" s="1">
        <v>987</v>
      </c>
      <c r="E1545" s="5" t="s">
        <v>2487</v>
      </c>
      <c r="F1545" s="45" t="s">
        <v>6356</v>
      </c>
      <c r="G1545" s="5"/>
    </row>
    <row r="1546" spans="2:7" x14ac:dyDescent="0.55000000000000004">
      <c r="B1546" s="1" t="s">
        <v>1511</v>
      </c>
      <c r="C1546" s="1" t="s">
        <v>1512</v>
      </c>
      <c r="D1546" s="1">
        <v>988</v>
      </c>
      <c r="E1546" s="5" t="s">
        <v>2488</v>
      </c>
      <c r="F1546" s="45" t="s">
        <v>6356</v>
      </c>
      <c r="G1546" s="5"/>
    </row>
    <row r="1547" spans="2:7" x14ac:dyDescent="0.55000000000000004">
      <c r="B1547" s="1" t="s">
        <v>1511</v>
      </c>
      <c r="C1547" s="1" t="s">
        <v>1512</v>
      </c>
      <c r="D1547" s="1">
        <v>989</v>
      </c>
      <c r="E1547" s="5" t="s">
        <v>2489</v>
      </c>
      <c r="F1547" s="45" t="s">
        <v>6356</v>
      </c>
      <c r="G1547" s="5"/>
    </row>
    <row r="1548" spans="2:7" x14ac:dyDescent="0.55000000000000004">
      <c r="B1548" s="1" t="s">
        <v>1511</v>
      </c>
      <c r="C1548" s="1" t="s">
        <v>1512</v>
      </c>
      <c r="D1548" s="1">
        <v>990</v>
      </c>
      <c r="E1548" s="5" t="s">
        <v>2490</v>
      </c>
      <c r="F1548" s="45" t="s">
        <v>6356</v>
      </c>
      <c r="G1548" s="5"/>
    </row>
    <row r="1549" spans="2:7" x14ac:dyDescent="0.55000000000000004">
      <c r="B1549" s="1" t="s">
        <v>1511</v>
      </c>
      <c r="C1549" s="1" t="s">
        <v>1512</v>
      </c>
      <c r="D1549" s="1">
        <v>991</v>
      </c>
      <c r="E1549" s="5" t="s">
        <v>2491</v>
      </c>
      <c r="F1549" s="45" t="s">
        <v>6356</v>
      </c>
      <c r="G1549" s="5"/>
    </row>
    <row r="1550" spans="2:7" x14ac:dyDescent="0.55000000000000004">
      <c r="B1550" s="1" t="s">
        <v>1511</v>
      </c>
      <c r="C1550" s="1" t="s">
        <v>1512</v>
      </c>
      <c r="D1550" s="1">
        <v>992</v>
      </c>
      <c r="E1550" s="5" t="s">
        <v>2492</v>
      </c>
      <c r="F1550" s="45" t="s">
        <v>6356</v>
      </c>
      <c r="G1550" s="5"/>
    </row>
    <row r="1551" spans="2:7" x14ac:dyDescent="0.55000000000000004">
      <c r="B1551" s="1" t="s">
        <v>1511</v>
      </c>
      <c r="C1551" s="1" t="s">
        <v>1512</v>
      </c>
      <c r="D1551" s="1">
        <v>993</v>
      </c>
      <c r="E1551" s="5" t="s">
        <v>2493</v>
      </c>
      <c r="F1551" s="45" t="s">
        <v>6356</v>
      </c>
      <c r="G1551" s="5"/>
    </row>
    <row r="1552" spans="2:7" x14ac:dyDescent="0.55000000000000004">
      <c r="B1552" s="1" t="s">
        <v>1511</v>
      </c>
      <c r="C1552" s="1" t="s">
        <v>1512</v>
      </c>
      <c r="D1552" s="1">
        <v>994</v>
      </c>
      <c r="E1552" s="5" t="s">
        <v>2494</v>
      </c>
      <c r="F1552" s="45" t="s">
        <v>6356</v>
      </c>
      <c r="G1552" s="5"/>
    </row>
    <row r="1553" spans="2:7" x14ac:dyDescent="0.55000000000000004">
      <c r="B1553" s="1" t="s">
        <v>1511</v>
      </c>
      <c r="C1553" s="1" t="s">
        <v>1512</v>
      </c>
      <c r="D1553" s="1">
        <v>995</v>
      </c>
      <c r="E1553" s="5" t="s">
        <v>2495</v>
      </c>
      <c r="F1553" s="45" t="s">
        <v>6356</v>
      </c>
      <c r="G1553" s="5"/>
    </row>
    <row r="1554" spans="2:7" x14ac:dyDescent="0.55000000000000004">
      <c r="B1554" s="1" t="s">
        <v>1511</v>
      </c>
      <c r="C1554" s="1" t="s">
        <v>1512</v>
      </c>
      <c r="D1554" s="1">
        <v>996</v>
      </c>
      <c r="E1554" s="5" t="s">
        <v>2496</v>
      </c>
      <c r="F1554" s="45" t="s">
        <v>6356</v>
      </c>
      <c r="G1554" s="5"/>
    </row>
    <row r="1555" spans="2:7" x14ac:dyDescent="0.55000000000000004">
      <c r="B1555" s="1" t="s">
        <v>1511</v>
      </c>
      <c r="C1555" s="1" t="s">
        <v>1512</v>
      </c>
      <c r="D1555" s="1">
        <v>997</v>
      </c>
      <c r="E1555" s="5" t="s">
        <v>2497</v>
      </c>
      <c r="F1555" s="45" t="s">
        <v>6356</v>
      </c>
      <c r="G1555" s="5"/>
    </row>
    <row r="1556" spans="2:7" x14ac:dyDescent="0.55000000000000004">
      <c r="B1556" s="1" t="s">
        <v>1511</v>
      </c>
      <c r="C1556" s="1" t="s">
        <v>1512</v>
      </c>
      <c r="D1556" s="1">
        <v>998</v>
      </c>
      <c r="E1556" s="5" t="s">
        <v>2498</v>
      </c>
      <c r="F1556" s="45" t="s">
        <v>6356</v>
      </c>
      <c r="G1556" s="5"/>
    </row>
    <row r="1557" spans="2:7" x14ac:dyDescent="0.55000000000000004">
      <c r="B1557" s="1" t="s">
        <v>1511</v>
      </c>
      <c r="C1557" s="1" t="s">
        <v>1512</v>
      </c>
      <c r="D1557" s="1">
        <v>999</v>
      </c>
      <c r="E1557" s="5" t="s">
        <v>2499</v>
      </c>
      <c r="F1557" s="45" t="s">
        <v>6356</v>
      </c>
      <c r="G1557" s="5"/>
    </row>
    <row r="1558" spans="2:7" x14ac:dyDescent="0.55000000000000004">
      <c r="B1558" s="1" t="s">
        <v>1511</v>
      </c>
      <c r="C1558" s="1" t="s">
        <v>1512</v>
      </c>
      <c r="D1558" s="1">
        <v>1000</v>
      </c>
      <c r="E1558" s="5" t="s">
        <v>2500</v>
      </c>
      <c r="F1558" s="45" t="s">
        <v>6356</v>
      </c>
      <c r="G1558" s="5"/>
    </row>
    <row r="1559" spans="2:7" x14ac:dyDescent="0.55000000000000004">
      <c r="B1559" s="1" t="s">
        <v>1511</v>
      </c>
      <c r="C1559" s="1" t="s">
        <v>1512</v>
      </c>
      <c r="D1559" s="1">
        <v>1001</v>
      </c>
      <c r="E1559" s="5" t="s">
        <v>2501</v>
      </c>
      <c r="F1559" s="45" t="s">
        <v>6356</v>
      </c>
      <c r="G1559" s="5"/>
    </row>
    <row r="1560" spans="2:7" x14ac:dyDescent="0.55000000000000004">
      <c r="B1560" s="1" t="s">
        <v>1511</v>
      </c>
      <c r="C1560" s="1" t="s">
        <v>1512</v>
      </c>
      <c r="D1560" s="1">
        <v>1002</v>
      </c>
      <c r="E1560" s="5" t="s">
        <v>2502</v>
      </c>
      <c r="F1560" s="45" t="s">
        <v>6356</v>
      </c>
      <c r="G1560" s="5"/>
    </row>
    <row r="1561" spans="2:7" x14ac:dyDescent="0.55000000000000004">
      <c r="B1561" s="1" t="s">
        <v>1511</v>
      </c>
      <c r="C1561" s="1" t="s">
        <v>1512</v>
      </c>
      <c r="D1561" s="1">
        <v>1003</v>
      </c>
      <c r="E1561" s="5" t="s">
        <v>2503</v>
      </c>
      <c r="F1561" s="45" t="s">
        <v>6356</v>
      </c>
      <c r="G1561" s="5"/>
    </row>
    <row r="1562" spans="2:7" x14ac:dyDescent="0.55000000000000004">
      <c r="B1562" s="1" t="s">
        <v>1511</v>
      </c>
      <c r="C1562" s="1" t="s">
        <v>1512</v>
      </c>
      <c r="D1562" s="1">
        <v>1004</v>
      </c>
      <c r="E1562" s="5" t="s">
        <v>2504</v>
      </c>
      <c r="F1562" s="45" t="s">
        <v>6356</v>
      </c>
      <c r="G1562" s="5"/>
    </row>
    <row r="1563" spans="2:7" x14ac:dyDescent="0.55000000000000004">
      <c r="B1563" s="1" t="s">
        <v>1511</v>
      </c>
      <c r="C1563" s="1" t="s">
        <v>1512</v>
      </c>
      <c r="D1563" s="1">
        <v>1005</v>
      </c>
      <c r="E1563" s="5" t="s">
        <v>2505</v>
      </c>
      <c r="F1563" s="45" t="s">
        <v>6356</v>
      </c>
      <c r="G1563" s="5"/>
    </row>
    <row r="1564" spans="2:7" x14ac:dyDescent="0.55000000000000004">
      <c r="B1564" s="1" t="s">
        <v>1511</v>
      </c>
      <c r="C1564" s="1" t="s">
        <v>1512</v>
      </c>
      <c r="D1564" s="1">
        <v>1006</v>
      </c>
      <c r="E1564" s="5" t="s">
        <v>2506</v>
      </c>
      <c r="F1564" s="45" t="s">
        <v>6356</v>
      </c>
      <c r="G1564" s="5"/>
    </row>
    <row r="1565" spans="2:7" x14ac:dyDescent="0.55000000000000004">
      <c r="B1565" s="1" t="s">
        <v>1511</v>
      </c>
      <c r="C1565" s="1" t="s">
        <v>1512</v>
      </c>
      <c r="D1565" s="1">
        <v>1007</v>
      </c>
      <c r="E1565" s="5" t="s">
        <v>2507</v>
      </c>
      <c r="F1565" s="45" t="s">
        <v>6356</v>
      </c>
      <c r="G1565" s="5"/>
    </row>
    <row r="1566" spans="2:7" x14ac:dyDescent="0.55000000000000004">
      <c r="B1566" s="1" t="s">
        <v>1511</v>
      </c>
      <c r="C1566" s="1" t="s">
        <v>1512</v>
      </c>
      <c r="D1566" s="1">
        <v>1008</v>
      </c>
      <c r="E1566" s="5" t="s">
        <v>2508</v>
      </c>
      <c r="F1566" s="45" t="s">
        <v>6356</v>
      </c>
      <c r="G1566" s="5"/>
    </row>
    <row r="1567" spans="2:7" x14ac:dyDescent="0.55000000000000004">
      <c r="B1567" s="1" t="s">
        <v>1511</v>
      </c>
      <c r="C1567" s="1" t="s">
        <v>1512</v>
      </c>
      <c r="D1567" s="1">
        <v>1009</v>
      </c>
      <c r="E1567" s="5" t="s">
        <v>2509</v>
      </c>
      <c r="F1567" s="45" t="s">
        <v>6356</v>
      </c>
      <c r="G1567" s="5"/>
    </row>
    <row r="1568" spans="2:7" x14ac:dyDescent="0.55000000000000004">
      <c r="B1568" s="1" t="s">
        <v>1511</v>
      </c>
      <c r="C1568" s="1" t="s">
        <v>1512</v>
      </c>
      <c r="D1568" s="1">
        <v>1010</v>
      </c>
      <c r="E1568" s="5" t="s">
        <v>2510</v>
      </c>
      <c r="F1568" s="45" t="s">
        <v>6356</v>
      </c>
      <c r="G1568" s="5"/>
    </row>
    <row r="1569" spans="2:7" x14ac:dyDescent="0.55000000000000004">
      <c r="B1569" s="1" t="s">
        <v>1511</v>
      </c>
      <c r="C1569" s="1" t="s">
        <v>1512</v>
      </c>
      <c r="D1569" s="1">
        <v>1011</v>
      </c>
      <c r="E1569" s="5" t="s">
        <v>2511</v>
      </c>
      <c r="F1569" s="45" t="s">
        <v>6356</v>
      </c>
      <c r="G1569" s="5"/>
    </row>
    <row r="1570" spans="2:7" x14ac:dyDescent="0.55000000000000004">
      <c r="B1570" s="1" t="s">
        <v>1511</v>
      </c>
      <c r="C1570" s="1" t="s">
        <v>1512</v>
      </c>
      <c r="D1570" s="1">
        <v>1012</v>
      </c>
      <c r="E1570" s="5" t="s">
        <v>2512</v>
      </c>
      <c r="F1570" s="45" t="s">
        <v>6356</v>
      </c>
      <c r="G1570" s="5"/>
    </row>
    <row r="1571" spans="2:7" x14ac:dyDescent="0.55000000000000004">
      <c r="B1571" s="1" t="s">
        <v>1511</v>
      </c>
      <c r="C1571" s="1" t="s">
        <v>1512</v>
      </c>
      <c r="D1571" s="1">
        <v>1013</v>
      </c>
      <c r="E1571" s="5" t="s">
        <v>2513</v>
      </c>
      <c r="F1571" s="45" t="s">
        <v>6356</v>
      </c>
      <c r="G1571" s="5"/>
    </row>
    <row r="1572" spans="2:7" x14ac:dyDescent="0.55000000000000004">
      <c r="B1572" s="1" t="s">
        <v>1511</v>
      </c>
      <c r="C1572" s="1" t="s">
        <v>1512</v>
      </c>
      <c r="D1572" s="1">
        <v>1014</v>
      </c>
      <c r="E1572" s="5" t="s">
        <v>2514</v>
      </c>
      <c r="F1572" s="45" t="s">
        <v>6356</v>
      </c>
      <c r="G1572" s="5"/>
    </row>
    <row r="1573" spans="2:7" x14ac:dyDescent="0.55000000000000004">
      <c r="B1573" s="1" t="s">
        <v>1511</v>
      </c>
      <c r="C1573" s="1" t="s">
        <v>1512</v>
      </c>
      <c r="D1573" s="1">
        <v>1015</v>
      </c>
      <c r="E1573" s="5" t="s">
        <v>2515</v>
      </c>
      <c r="F1573" s="45" t="s">
        <v>6356</v>
      </c>
      <c r="G1573" s="5"/>
    </row>
    <row r="1574" spans="2:7" x14ac:dyDescent="0.55000000000000004">
      <c r="B1574" s="1" t="s">
        <v>1511</v>
      </c>
      <c r="C1574" s="1" t="s">
        <v>1512</v>
      </c>
      <c r="D1574" s="1">
        <v>1016</v>
      </c>
      <c r="E1574" s="5" t="s">
        <v>2516</v>
      </c>
      <c r="F1574" s="45" t="s">
        <v>6356</v>
      </c>
      <c r="G1574" s="5"/>
    </row>
    <row r="1575" spans="2:7" x14ac:dyDescent="0.55000000000000004">
      <c r="B1575" s="1" t="s">
        <v>1511</v>
      </c>
      <c r="C1575" s="1" t="s">
        <v>1512</v>
      </c>
      <c r="D1575" s="1">
        <v>1017</v>
      </c>
      <c r="E1575" s="5" t="s">
        <v>2517</v>
      </c>
      <c r="F1575" s="45" t="s">
        <v>6356</v>
      </c>
      <c r="G1575" s="5"/>
    </row>
    <row r="1576" spans="2:7" x14ac:dyDescent="0.55000000000000004">
      <c r="B1576" s="1" t="s">
        <v>1511</v>
      </c>
      <c r="C1576" s="1" t="s">
        <v>1512</v>
      </c>
      <c r="D1576" s="1">
        <v>1018</v>
      </c>
      <c r="E1576" s="5" t="s">
        <v>2518</v>
      </c>
      <c r="F1576" s="45" t="s">
        <v>6356</v>
      </c>
      <c r="G1576" s="5"/>
    </row>
    <row r="1577" spans="2:7" x14ac:dyDescent="0.55000000000000004">
      <c r="B1577" s="1" t="s">
        <v>1511</v>
      </c>
      <c r="C1577" s="1" t="s">
        <v>1512</v>
      </c>
      <c r="D1577" s="1">
        <v>1019</v>
      </c>
      <c r="E1577" s="5" t="s">
        <v>2519</v>
      </c>
      <c r="F1577" s="45" t="s">
        <v>6356</v>
      </c>
      <c r="G1577" s="5"/>
    </row>
    <row r="1578" spans="2:7" x14ac:dyDescent="0.55000000000000004">
      <c r="B1578" s="1" t="s">
        <v>1511</v>
      </c>
      <c r="C1578" s="1" t="s">
        <v>1512</v>
      </c>
      <c r="D1578" s="1">
        <v>1020</v>
      </c>
      <c r="E1578" s="5" t="s">
        <v>2520</v>
      </c>
      <c r="F1578" s="45" t="s">
        <v>6356</v>
      </c>
      <c r="G1578" s="5"/>
    </row>
    <row r="1579" spans="2:7" x14ac:dyDescent="0.55000000000000004">
      <c r="B1579" s="1" t="s">
        <v>1511</v>
      </c>
      <c r="C1579" s="1" t="s">
        <v>1512</v>
      </c>
      <c r="D1579" s="1">
        <v>1021</v>
      </c>
      <c r="E1579" s="5" t="s">
        <v>2521</v>
      </c>
      <c r="F1579" s="45" t="s">
        <v>6356</v>
      </c>
      <c r="G1579" s="5"/>
    </row>
    <row r="1580" spans="2:7" x14ac:dyDescent="0.55000000000000004">
      <c r="B1580" s="1" t="s">
        <v>1511</v>
      </c>
      <c r="C1580" s="1" t="s">
        <v>1512</v>
      </c>
      <c r="D1580" s="1">
        <v>1022</v>
      </c>
      <c r="E1580" s="5" t="s">
        <v>2522</v>
      </c>
      <c r="F1580" s="45" t="s">
        <v>6356</v>
      </c>
      <c r="G1580" s="5"/>
    </row>
    <row r="1581" spans="2:7" x14ac:dyDescent="0.55000000000000004">
      <c r="B1581" s="1" t="s">
        <v>1511</v>
      </c>
      <c r="C1581" s="1" t="s">
        <v>1512</v>
      </c>
      <c r="D1581" s="1">
        <v>1023</v>
      </c>
      <c r="E1581" s="5" t="s">
        <v>2523</v>
      </c>
      <c r="F1581" s="45" t="s">
        <v>6356</v>
      </c>
      <c r="G1581" s="5"/>
    </row>
    <row r="1582" spans="2:7" x14ac:dyDescent="0.55000000000000004">
      <c r="B1582" s="1" t="s">
        <v>1511</v>
      </c>
      <c r="C1582" s="1" t="s">
        <v>1512</v>
      </c>
      <c r="D1582" s="1">
        <v>1024</v>
      </c>
      <c r="E1582" s="5" t="s">
        <v>2524</v>
      </c>
      <c r="F1582" s="45" t="s">
        <v>6356</v>
      </c>
      <c r="G1582" s="5"/>
    </row>
    <row r="1583" spans="2:7" x14ac:dyDescent="0.55000000000000004">
      <c r="B1583" s="1" t="s">
        <v>1511</v>
      </c>
      <c r="C1583" s="1" t="s">
        <v>1512</v>
      </c>
      <c r="D1583" s="1">
        <v>1025</v>
      </c>
      <c r="E1583" s="5" t="s">
        <v>2525</v>
      </c>
      <c r="F1583" s="45" t="s">
        <v>6356</v>
      </c>
      <c r="G1583" s="5"/>
    </row>
    <row r="1584" spans="2:7" x14ac:dyDescent="0.55000000000000004">
      <c r="B1584" s="1" t="s">
        <v>1511</v>
      </c>
      <c r="C1584" s="1" t="s">
        <v>1512</v>
      </c>
      <c r="D1584" s="1">
        <v>1026</v>
      </c>
      <c r="E1584" s="5" t="s">
        <v>2526</v>
      </c>
      <c r="F1584" s="45" t="s">
        <v>6356</v>
      </c>
      <c r="G1584" s="5"/>
    </row>
    <row r="1585" spans="2:7" x14ac:dyDescent="0.55000000000000004">
      <c r="B1585" s="1" t="s">
        <v>1511</v>
      </c>
      <c r="C1585" s="1" t="s">
        <v>1512</v>
      </c>
      <c r="D1585" s="1">
        <v>1027</v>
      </c>
      <c r="E1585" s="5" t="s">
        <v>2527</v>
      </c>
      <c r="F1585" s="45" t="s">
        <v>6356</v>
      </c>
      <c r="G1585" s="5"/>
    </row>
    <row r="1586" spans="2:7" x14ac:dyDescent="0.55000000000000004">
      <c r="B1586" s="1" t="s">
        <v>1511</v>
      </c>
      <c r="C1586" s="1" t="s">
        <v>1512</v>
      </c>
      <c r="D1586" s="1">
        <v>1028</v>
      </c>
      <c r="E1586" s="5" t="s">
        <v>2528</v>
      </c>
      <c r="F1586" s="45" t="s">
        <v>6356</v>
      </c>
      <c r="G1586" s="5"/>
    </row>
    <row r="1587" spans="2:7" x14ac:dyDescent="0.55000000000000004">
      <c r="B1587" s="1" t="s">
        <v>1511</v>
      </c>
      <c r="C1587" s="1" t="s">
        <v>1512</v>
      </c>
      <c r="D1587" s="1">
        <v>1029</v>
      </c>
      <c r="E1587" s="5" t="s">
        <v>2529</v>
      </c>
      <c r="F1587" s="45" t="s">
        <v>6356</v>
      </c>
      <c r="G1587" s="5"/>
    </row>
    <row r="1588" spans="2:7" x14ac:dyDescent="0.55000000000000004">
      <c r="B1588" s="1" t="s">
        <v>1511</v>
      </c>
      <c r="C1588" s="1" t="s">
        <v>1512</v>
      </c>
      <c r="D1588" s="1">
        <v>1030</v>
      </c>
      <c r="E1588" s="5" t="s">
        <v>2530</v>
      </c>
      <c r="F1588" s="45" t="s">
        <v>6356</v>
      </c>
      <c r="G1588" s="5"/>
    </row>
    <row r="1589" spans="2:7" x14ac:dyDescent="0.55000000000000004">
      <c r="B1589" s="1" t="s">
        <v>1511</v>
      </c>
      <c r="C1589" s="1" t="s">
        <v>1512</v>
      </c>
      <c r="D1589" s="1">
        <v>1031</v>
      </c>
      <c r="E1589" s="5" t="s">
        <v>2531</v>
      </c>
      <c r="F1589" s="45" t="s">
        <v>6356</v>
      </c>
      <c r="G1589" s="5"/>
    </row>
    <row r="1590" spans="2:7" x14ac:dyDescent="0.55000000000000004">
      <c r="B1590" s="1" t="s">
        <v>1511</v>
      </c>
      <c r="C1590" s="1" t="s">
        <v>1512</v>
      </c>
      <c r="D1590" s="1">
        <v>1032</v>
      </c>
      <c r="E1590" s="5" t="s">
        <v>2532</v>
      </c>
      <c r="F1590" s="45" t="s">
        <v>6356</v>
      </c>
      <c r="G1590" s="5"/>
    </row>
    <row r="1591" spans="2:7" x14ac:dyDescent="0.55000000000000004">
      <c r="B1591" s="1" t="s">
        <v>1511</v>
      </c>
      <c r="C1591" s="1" t="s">
        <v>1512</v>
      </c>
      <c r="D1591" s="1">
        <v>1033</v>
      </c>
      <c r="E1591" s="5" t="s">
        <v>2533</v>
      </c>
      <c r="F1591" s="45" t="s">
        <v>6356</v>
      </c>
      <c r="G1591" s="5"/>
    </row>
    <row r="1592" spans="2:7" x14ac:dyDescent="0.55000000000000004">
      <c r="B1592" s="1" t="s">
        <v>1511</v>
      </c>
      <c r="C1592" s="1" t="s">
        <v>1512</v>
      </c>
      <c r="D1592" s="1">
        <v>1034</v>
      </c>
      <c r="E1592" s="5" t="s">
        <v>2534</v>
      </c>
      <c r="F1592" s="45" t="s">
        <v>6356</v>
      </c>
      <c r="G1592" s="5"/>
    </row>
    <row r="1593" spans="2:7" x14ac:dyDescent="0.55000000000000004">
      <c r="B1593" s="1" t="s">
        <v>1511</v>
      </c>
      <c r="C1593" s="1" t="s">
        <v>1512</v>
      </c>
      <c r="D1593" s="1">
        <v>1035</v>
      </c>
      <c r="E1593" s="5" t="s">
        <v>2535</v>
      </c>
      <c r="F1593" s="45" t="s">
        <v>6356</v>
      </c>
      <c r="G1593" s="5"/>
    </row>
    <row r="1594" spans="2:7" x14ac:dyDescent="0.55000000000000004">
      <c r="B1594" s="1" t="s">
        <v>1511</v>
      </c>
      <c r="C1594" s="1" t="s">
        <v>1512</v>
      </c>
      <c r="D1594" s="1">
        <v>1036</v>
      </c>
      <c r="E1594" s="5" t="s">
        <v>2536</v>
      </c>
      <c r="F1594" s="45" t="s">
        <v>6356</v>
      </c>
      <c r="G1594" s="5"/>
    </row>
    <row r="1595" spans="2:7" x14ac:dyDescent="0.55000000000000004">
      <c r="B1595" s="1" t="s">
        <v>1511</v>
      </c>
      <c r="C1595" s="1" t="s">
        <v>1512</v>
      </c>
      <c r="D1595" s="1">
        <v>1037</v>
      </c>
      <c r="E1595" s="5" t="s">
        <v>2537</v>
      </c>
      <c r="F1595" s="45" t="s">
        <v>6356</v>
      </c>
      <c r="G1595" s="5"/>
    </row>
    <row r="1596" spans="2:7" x14ac:dyDescent="0.55000000000000004">
      <c r="B1596" s="1" t="s">
        <v>1511</v>
      </c>
      <c r="C1596" s="1" t="s">
        <v>1512</v>
      </c>
      <c r="D1596" s="1">
        <v>1038</v>
      </c>
      <c r="E1596" s="5" t="s">
        <v>2538</v>
      </c>
      <c r="F1596" s="45" t="s">
        <v>6356</v>
      </c>
      <c r="G1596" s="5"/>
    </row>
    <row r="1597" spans="2:7" x14ac:dyDescent="0.55000000000000004">
      <c r="B1597" s="1" t="s">
        <v>1511</v>
      </c>
      <c r="C1597" s="1" t="s">
        <v>1512</v>
      </c>
      <c r="D1597" s="1">
        <v>1039</v>
      </c>
      <c r="E1597" s="5" t="s">
        <v>2539</v>
      </c>
      <c r="F1597" s="45" t="s">
        <v>6356</v>
      </c>
      <c r="G1597" s="5"/>
    </row>
    <row r="1598" spans="2:7" x14ac:dyDescent="0.55000000000000004">
      <c r="B1598" s="1" t="s">
        <v>1511</v>
      </c>
      <c r="C1598" s="1" t="s">
        <v>1512</v>
      </c>
      <c r="D1598" s="1">
        <v>1040</v>
      </c>
      <c r="E1598" s="5" t="s">
        <v>2540</v>
      </c>
      <c r="F1598" s="45" t="s">
        <v>6356</v>
      </c>
      <c r="G1598" s="5"/>
    </row>
    <row r="1599" spans="2:7" x14ac:dyDescent="0.55000000000000004">
      <c r="B1599" s="1" t="s">
        <v>1511</v>
      </c>
      <c r="C1599" s="1" t="s">
        <v>1512</v>
      </c>
      <c r="D1599" s="1">
        <v>1041</v>
      </c>
      <c r="E1599" s="5" t="s">
        <v>2541</v>
      </c>
      <c r="F1599" s="45" t="s">
        <v>6356</v>
      </c>
      <c r="G1599" s="5"/>
    </row>
    <row r="1600" spans="2:7" x14ac:dyDescent="0.55000000000000004">
      <c r="B1600" s="1" t="s">
        <v>1511</v>
      </c>
      <c r="C1600" s="1" t="s">
        <v>1512</v>
      </c>
      <c r="D1600" s="1">
        <v>1042</v>
      </c>
      <c r="E1600" s="5" t="s">
        <v>2542</v>
      </c>
      <c r="F1600" s="45" t="s">
        <v>6356</v>
      </c>
      <c r="G1600" s="5"/>
    </row>
    <row r="1601" spans="2:7" x14ac:dyDescent="0.55000000000000004">
      <c r="B1601" s="1" t="s">
        <v>1511</v>
      </c>
      <c r="C1601" s="1" t="s">
        <v>1512</v>
      </c>
      <c r="D1601" s="1">
        <v>1043</v>
      </c>
      <c r="E1601" s="5" t="s">
        <v>2543</v>
      </c>
      <c r="F1601" s="45" t="s">
        <v>6356</v>
      </c>
      <c r="G1601" s="5"/>
    </row>
    <row r="1602" spans="2:7" x14ac:dyDescent="0.55000000000000004">
      <c r="B1602" s="1" t="s">
        <v>1511</v>
      </c>
      <c r="C1602" s="1" t="s">
        <v>1512</v>
      </c>
      <c r="D1602" s="1">
        <v>1044</v>
      </c>
      <c r="E1602" s="5" t="s">
        <v>2544</v>
      </c>
      <c r="F1602" s="45" t="s">
        <v>6356</v>
      </c>
      <c r="G1602" s="5"/>
    </row>
    <row r="1603" spans="2:7" x14ac:dyDescent="0.55000000000000004">
      <c r="B1603" s="1" t="s">
        <v>1511</v>
      </c>
      <c r="C1603" s="1" t="s">
        <v>1512</v>
      </c>
      <c r="D1603" s="1">
        <v>1045</v>
      </c>
      <c r="E1603" s="5" t="s">
        <v>2545</v>
      </c>
      <c r="F1603" s="45" t="s">
        <v>6356</v>
      </c>
      <c r="G1603" s="5"/>
    </row>
    <row r="1604" spans="2:7" x14ac:dyDescent="0.55000000000000004">
      <c r="B1604" s="1" t="s">
        <v>1511</v>
      </c>
      <c r="C1604" s="1" t="s">
        <v>1512</v>
      </c>
      <c r="D1604" s="1">
        <v>1046</v>
      </c>
      <c r="E1604" s="5" t="s">
        <v>2546</v>
      </c>
      <c r="F1604" s="45" t="s">
        <v>6356</v>
      </c>
      <c r="G1604" s="5"/>
    </row>
    <row r="1605" spans="2:7" x14ac:dyDescent="0.55000000000000004">
      <c r="B1605" s="1" t="s">
        <v>1511</v>
      </c>
      <c r="C1605" s="1" t="s">
        <v>1512</v>
      </c>
      <c r="D1605" s="1">
        <v>1047</v>
      </c>
      <c r="E1605" s="5" t="s">
        <v>2547</v>
      </c>
      <c r="F1605" s="45" t="s">
        <v>6356</v>
      </c>
      <c r="G1605" s="5"/>
    </row>
    <row r="1606" spans="2:7" x14ac:dyDescent="0.55000000000000004">
      <c r="B1606" s="1" t="s">
        <v>1511</v>
      </c>
      <c r="C1606" s="1" t="s">
        <v>1512</v>
      </c>
      <c r="D1606" s="1">
        <v>1048</v>
      </c>
      <c r="E1606" s="5" t="s">
        <v>2548</v>
      </c>
      <c r="F1606" s="45" t="s">
        <v>6356</v>
      </c>
      <c r="G1606" s="5"/>
    </row>
    <row r="1607" spans="2:7" x14ac:dyDescent="0.55000000000000004">
      <c r="B1607" s="1" t="s">
        <v>1511</v>
      </c>
      <c r="C1607" s="1" t="s">
        <v>1512</v>
      </c>
      <c r="D1607" s="1">
        <v>1049</v>
      </c>
      <c r="E1607" s="5" t="s">
        <v>2549</v>
      </c>
      <c r="F1607" s="45" t="s">
        <v>6356</v>
      </c>
      <c r="G1607" s="5"/>
    </row>
    <row r="1608" spans="2:7" x14ac:dyDescent="0.55000000000000004">
      <c r="B1608" s="1" t="s">
        <v>1511</v>
      </c>
      <c r="C1608" s="1" t="s">
        <v>1512</v>
      </c>
      <c r="D1608" s="1">
        <v>1050</v>
      </c>
      <c r="E1608" s="5" t="s">
        <v>2550</v>
      </c>
      <c r="F1608" s="45" t="s">
        <v>6356</v>
      </c>
      <c r="G1608" s="5"/>
    </row>
    <row r="1609" spans="2:7" x14ac:dyDescent="0.55000000000000004">
      <c r="B1609" s="1" t="s">
        <v>1511</v>
      </c>
      <c r="C1609" s="1" t="s">
        <v>1512</v>
      </c>
      <c r="D1609" s="1">
        <v>1051</v>
      </c>
      <c r="E1609" s="5" t="s">
        <v>2551</v>
      </c>
      <c r="F1609" s="45" t="s">
        <v>6356</v>
      </c>
      <c r="G1609" s="5"/>
    </row>
    <row r="1610" spans="2:7" x14ac:dyDescent="0.55000000000000004">
      <c r="B1610" s="1" t="s">
        <v>1511</v>
      </c>
      <c r="C1610" s="1" t="s">
        <v>1512</v>
      </c>
      <c r="D1610" s="1">
        <v>1052</v>
      </c>
      <c r="E1610" s="5" t="s">
        <v>2552</v>
      </c>
      <c r="F1610" s="45" t="s">
        <v>6356</v>
      </c>
      <c r="G1610" s="5"/>
    </row>
    <row r="1611" spans="2:7" x14ac:dyDescent="0.55000000000000004">
      <c r="B1611" s="1" t="s">
        <v>1511</v>
      </c>
      <c r="C1611" s="1" t="s">
        <v>1512</v>
      </c>
      <c r="D1611" s="1">
        <v>1053</v>
      </c>
      <c r="E1611" s="5" t="s">
        <v>2553</v>
      </c>
      <c r="F1611" s="45" t="s">
        <v>6356</v>
      </c>
      <c r="G1611" s="5"/>
    </row>
    <row r="1612" spans="2:7" x14ac:dyDescent="0.55000000000000004">
      <c r="B1612" s="1" t="s">
        <v>1511</v>
      </c>
      <c r="C1612" s="1" t="s">
        <v>1512</v>
      </c>
      <c r="D1612" s="1">
        <v>1054</v>
      </c>
      <c r="E1612" s="106" t="s">
        <v>31</v>
      </c>
      <c r="F1612" s="45"/>
      <c r="G1612" s="5"/>
    </row>
    <row r="1613" spans="2:7" x14ac:dyDescent="0.55000000000000004">
      <c r="B1613" s="1" t="s">
        <v>1511</v>
      </c>
      <c r="C1613" s="1" t="s">
        <v>1512</v>
      </c>
      <c r="D1613" s="1">
        <v>1055</v>
      </c>
      <c r="E1613" s="106" t="s">
        <v>32</v>
      </c>
      <c r="F1613" s="45"/>
      <c r="G1613" s="5"/>
    </row>
    <row r="1614" spans="2:7" x14ac:dyDescent="0.55000000000000004">
      <c r="B1614" s="1" t="s">
        <v>1511</v>
      </c>
      <c r="C1614" s="1" t="s">
        <v>1512</v>
      </c>
      <c r="D1614" s="1">
        <v>1056</v>
      </c>
      <c r="E1614" s="106" t="s">
        <v>33</v>
      </c>
      <c r="F1614" s="45"/>
      <c r="G1614" s="5"/>
    </row>
    <row r="1615" spans="2:7" x14ac:dyDescent="0.55000000000000004">
      <c r="B1615" s="1" t="s">
        <v>1511</v>
      </c>
      <c r="C1615" s="1" t="s">
        <v>1512</v>
      </c>
      <c r="D1615" s="1">
        <v>1057</v>
      </c>
      <c r="E1615" s="106" t="s">
        <v>34</v>
      </c>
      <c r="F1615" s="45"/>
      <c r="G1615" s="5"/>
    </row>
    <row r="1616" spans="2:7" x14ac:dyDescent="0.55000000000000004">
      <c r="B1616" s="1" t="s">
        <v>1511</v>
      </c>
      <c r="C1616" s="1" t="s">
        <v>1512</v>
      </c>
      <c r="D1616" s="1">
        <v>1058</v>
      </c>
      <c r="E1616" s="106" t="s">
        <v>35</v>
      </c>
      <c r="F1616" s="45"/>
      <c r="G1616" s="5"/>
    </row>
    <row r="1617" spans="2:7" x14ac:dyDescent="0.55000000000000004">
      <c r="B1617" s="1" t="s">
        <v>1511</v>
      </c>
      <c r="C1617" s="1" t="s">
        <v>1512</v>
      </c>
      <c r="D1617" s="1">
        <v>1059</v>
      </c>
      <c r="E1617" s="106" t="s">
        <v>36</v>
      </c>
      <c r="F1617" s="45"/>
      <c r="G1617" s="5"/>
    </row>
    <row r="1618" spans="2:7" x14ac:dyDescent="0.55000000000000004">
      <c r="B1618" s="1" t="s">
        <v>1511</v>
      </c>
      <c r="C1618" s="1" t="s">
        <v>1512</v>
      </c>
      <c r="D1618" s="1">
        <v>1060</v>
      </c>
      <c r="E1618" s="5" t="s">
        <v>6517</v>
      </c>
      <c r="F1618" s="45"/>
      <c r="G1618" s="5"/>
    </row>
    <row r="1619" spans="2:7" x14ac:dyDescent="0.55000000000000004">
      <c r="B1619" s="1" t="s">
        <v>1511</v>
      </c>
      <c r="C1619" s="1" t="s">
        <v>1512</v>
      </c>
      <c r="D1619" s="1">
        <v>1061</v>
      </c>
      <c r="E1619" s="5" t="s">
        <v>6519</v>
      </c>
      <c r="F1619" s="45"/>
      <c r="G1619" s="5"/>
    </row>
    <row r="1620" spans="2:7" x14ac:dyDescent="0.55000000000000004">
      <c r="B1620" s="1" t="s">
        <v>2586</v>
      </c>
      <c r="C1620" s="1" t="s">
        <v>2587</v>
      </c>
      <c r="D1620" s="1">
        <v>1</v>
      </c>
      <c r="E1620" s="106" t="s">
        <v>2</v>
      </c>
      <c r="F1620" s="45"/>
      <c r="G1620" s="5"/>
    </row>
    <row r="1621" spans="2:7" x14ac:dyDescent="0.55000000000000004">
      <c r="B1621" s="1" t="s">
        <v>2586</v>
      </c>
      <c r="C1621" s="1" t="s">
        <v>2587</v>
      </c>
      <c r="D1621" s="1">
        <v>2</v>
      </c>
      <c r="E1621" s="106" t="s">
        <v>278</v>
      </c>
      <c r="F1621" s="45"/>
      <c r="G1621" s="5"/>
    </row>
    <row r="1622" spans="2:7" x14ac:dyDescent="0.55000000000000004">
      <c r="B1622" s="1" t="s">
        <v>2586</v>
      </c>
      <c r="C1622" s="1" t="s">
        <v>2587</v>
      </c>
      <c r="D1622" s="1">
        <v>3</v>
      </c>
      <c r="E1622" s="106" t="s">
        <v>1</v>
      </c>
      <c r="F1622" s="45"/>
      <c r="G1622" s="5"/>
    </row>
    <row r="1623" spans="2:7" x14ac:dyDescent="0.55000000000000004">
      <c r="B1623" s="1" t="s">
        <v>2586</v>
      </c>
      <c r="C1623" s="1" t="s">
        <v>2587</v>
      </c>
      <c r="D1623" s="1">
        <v>4</v>
      </c>
      <c r="E1623" s="106" t="s">
        <v>97</v>
      </c>
      <c r="F1623" s="45"/>
      <c r="G1623" s="5"/>
    </row>
    <row r="1624" spans="2:7" x14ac:dyDescent="0.55000000000000004">
      <c r="B1624" s="1" t="s">
        <v>2586</v>
      </c>
      <c r="C1624" s="1" t="s">
        <v>2587</v>
      </c>
      <c r="D1624" s="1">
        <v>5</v>
      </c>
      <c r="E1624" s="5" t="s">
        <v>6520</v>
      </c>
      <c r="F1624" s="45"/>
      <c r="G1624" s="5"/>
    </row>
    <row r="1625" spans="2:7" x14ac:dyDescent="0.55000000000000004">
      <c r="B1625" s="1" t="s">
        <v>2586</v>
      </c>
      <c r="C1625" s="1" t="s">
        <v>2587</v>
      </c>
      <c r="D1625" s="1">
        <v>6</v>
      </c>
      <c r="E1625" s="5" t="s">
        <v>2589</v>
      </c>
      <c r="F1625" s="45" t="s">
        <v>6356</v>
      </c>
      <c r="G1625" s="5"/>
    </row>
    <row r="1626" spans="2:7" x14ac:dyDescent="0.55000000000000004">
      <c r="B1626" s="1" t="s">
        <v>2586</v>
      </c>
      <c r="C1626" s="1" t="s">
        <v>2587</v>
      </c>
      <c r="D1626" s="1">
        <v>7</v>
      </c>
      <c r="E1626" s="5" t="s">
        <v>2590</v>
      </c>
      <c r="F1626" s="45"/>
      <c r="G1626" s="5"/>
    </row>
    <row r="1627" spans="2:7" x14ac:dyDescent="0.55000000000000004">
      <c r="B1627" s="1" t="s">
        <v>2586</v>
      </c>
      <c r="C1627" s="1" t="s">
        <v>2587</v>
      </c>
      <c r="D1627" s="1">
        <v>8</v>
      </c>
      <c r="E1627" s="5" t="s">
        <v>2591</v>
      </c>
      <c r="F1627" s="45" t="s">
        <v>6356</v>
      </c>
      <c r="G1627" s="5"/>
    </row>
    <row r="1628" spans="2:7" x14ac:dyDescent="0.55000000000000004">
      <c r="B1628" s="1" t="s">
        <v>2586</v>
      </c>
      <c r="C1628" s="1" t="s">
        <v>2587</v>
      </c>
      <c r="D1628" s="1">
        <v>9</v>
      </c>
      <c r="E1628" s="5" t="s">
        <v>2592</v>
      </c>
      <c r="F1628" s="45"/>
      <c r="G1628" s="5"/>
    </row>
    <row r="1629" spans="2:7" x14ac:dyDescent="0.55000000000000004">
      <c r="B1629" s="1" t="s">
        <v>2586</v>
      </c>
      <c r="C1629" s="1" t="s">
        <v>2587</v>
      </c>
      <c r="D1629" s="1">
        <v>10</v>
      </c>
      <c r="E1629" s="5" t="s">
        <v>2593</v>
      </c>
      <c r="F1629" s="45" t="s">
        <v>6356</v>
      </c>
      <c r="G1629" s="5"/>
    </row>
    <row r="1630" spans="2:7" x14ac:dyDescent="0.55000000000000004">
      <c r="B1630" s="1" t="s">
        <v>2586</v>
      </c>
      <c r="C1630" s="1" t="s">
        <v>2587</v>
      </c>
      <c r="D1630" s="1">
        <v>11</v>
      </c>
      <c r="E1630" s="5" t="s">
        <v>2594</v>
      </c>
      <c r="F1630" s="45"/>
      <c r="G1630" s="5"/>
    </row>
    <row r="1631" spans="2:7" x14ac:dyDescent="0.55000000000000004">
      <c r="B1631" s="1" t="s">
        <v>2586</v>
      </c>
      <c r="C1631" s="1" t="s">
        <v>2587</v>
      </c>
      <c r="D1631" s="1">
        <v>12</v>
      </c>
      <c r="E1631" s="5" t="s">
        <v>2595</v>
      </c>
      <c r="F1631" s="45" t="s">
        <v>6356</v>
      </c>
      <c r="G1631" s="5"/>
    </row>
    <row r="1632" spans="2:7" x14ac:dyDescent="0.55000000000000004">
      <c r="B1632" s="1" t="s">
        <v>2586</v>
      </c>
      <c r="C1632" s="1" t="s">
        <v>2587</v>
      </c>
      <c r="D1632" s="1">
        <v>13</v>
      </c>
      <c r="E1632" s="5" t="s">
        <v>2596</v>
      </c>
      <c r="F1632" s="45"/>
      <c r="G1632" s="5"/>
    </row>
    <row r="1633" spans="2:7" x14ac:dyDescent="0.55000000000000004">
      <c r="B1633" s="1" t="s">
        <v>2586</v>
      </c>
      <c r="C1633" s="1" t="s">
        <v>2587</v>
      </c>
      <c r="D1633" s="1">
        <v>14</v>
      </c>
      <c r="E1633" s="5" t="s">
        <v>2597</v>
      </c>
      <c r="F1633" s="45" t="s">
        <v>6356</v>
      </c>
      <c r="G1633" s="5"/>
    </row>
    <row r="1634" spans="2:7" x14ac:dyDescent="0.55000000000000004">
      <c r="B1634" s="1" t="s">
        <v>2586</v>
      </c>
      <c r="C1634" s="1" t="s">
        <v>2587</v>
      </c>
      <c r="D1634" s="1">
        <v>15</v>
      </c>
      <c r="E1634" s="5" t="s">
        <v>2598</v>
      </c>
      <c r="F1634" s="45"/>
      <c r="G1634" s="5"/>
    </row>
    <row r="1635" spans="2:7" x14ac:dyDescent="0.55000000000000004">
      <c r="B1635" s="1" t="s">
        <v>2586</v>
      </c>
      <c r="C1635" s="1" t="s">
        <v>2587</v>
      </c>
      <c r="D1635" s="1">
        <v>16</v>
      </c>
      <c r="E1635" s="5" t="s">
        <v>2599</v>
      </c>
      <c r="F1635" s="45" t="s">
        <v>6356</v>
      </c>
      <c r="G1635" s="5"/>
    </row>
    <row r="1636" spans="2:7" x14ac:dyDescent="0.55000000000000004">
      <c r="B1636" s="1" t="s">
        <v>2586</v>
      </c>
      <c r="C1636" s="1" t="s">
        <v>2587</v>
      </c>
      <c r="D1636" s="1">
        <v>17</v>
      </c>
      <c r="E1636" s="5" t="s">
        <v>2600</v>
      </c>
      <c r="F1636" s="45"/>
      <c r="G1636" s="5"/>
    </row>
    <row r="1637" spans="2:7" x14ac:dyDescent="0.55000000000000004">
      <c r="B1637" s="1" t="s">
        <v>2586</v>
      </c>
      <c r="C1637" s="1" t="s">
        <v>2587</v>
      </c>
      <c r="D1637" s="1">
        <v>18</v>
      </c>
      <c r="E1637" s="5" t="s">
        <v>2601</v>
      </c>
      <c r="F1637" s="45" t="s">
        <v>6356</v>
      </c>
      <c r="G1637" s="5"/>
    </row>
    <row r="1638" spans="2:7" x14ac:dyDescent="0.55000000000000004">
      <c r="B1638" s="1" t="s">
        <v>2586</v>
      </c>
      <c r="C1638" s="1" t="s">
        <v>2587</v>
      </c>
      <c r="D1638" s="1">
        <v>19</v>
      </c>
      <c r="E1638" s="5" t="s">
        <v>2602</v>
      </c>
      <c r="F1638" s="45"/>
      <c r="G1638" s="5"/>
    </row>
    <row r="1639" spans="2:7" x14ac:dyDescent="0.55000000000000004">
      <c r="B1639" s="1" t="s">
        <v>2586</v>
      </c>
      <c r="C1639" s="1" t="s">
        <v>2587</v>
      </c>
      <c r="D1639" s="1">
        <v>20</v>
      </c>
      <c r="E1639" s="5" t="s">
        <v>2603</v>
      </c>
      <c r="F1639" s="45" t="s">
        <v>6356</v>
      </c>
      <c r="G1639" s="5"/>
    </row>
    <row r="1640" spans="2:7" x14ac:dyDescent="0.55000000000000004">
      <c r="B1640" s="1" t="s">
        <v>2586</v>
      </c>
      <c r="C1640" s="1" t="s">
        <v>2587</v>
      </c>
      <c r="D1640" s="1">
        <v>21</v>
      </c>
      <c r="E1640" s="5" t="s">
        <v>2604</v>
      </c>
      <c r="F1640" s="45"/>
      <c r="G1640" s="5"/>
    </row>
    <row r="1641" spans="2:7" x14ac:dyDescent="0.55000000000000004">
      <c r="B1641" s="1" t="s">
        <v>2586</v>
      </c>
      <c r="C1641" s="1" t="s">
        <v>2587</v>
      </c>
      <c r="D1641" s="1">
        <v>22</v>
      </c>
      <c r="E1641" s="5" t="s">
        <v>2605</v>
      </c>
      <c r="F1641" s="45" t="s">
        <v>6356</v>
      </c>
      <c r="G1641" s="5"/>
    </row>
    <row r="1642" spans="2:7" x14ac:dyDescent="0.55000000000000004">
      <c r="B1642" s="1" t="s">
        <v>2586</v>
      </c>
      <c r="C1642" s="1" t="s">
        <v>2587</v>
      </c>
      <c r="D1642" s="1">
        <v>23</v>
      </c>
      <c r="E1642" s="5" t="s">
        <v>2606</v>
      </c>
      <c r="F1642" s="45"/>
      <c r="G1642" s="5"/>
    </row>
    <row r="1643" spans="2:7" x14ac:dyDescent="0.55000000000000004">
      <c r="B1643" s="1" t="s">
        <v>2586</v>
      </c>
      <c r="C1643" s="1" t="s">
        <v>2587</v>
      </c>
      <c r="D1643" s="1">
        <v>24</v>
      </c>
      <c r="E1643" s="5" t="s">
        <v>2607</v>
      </c>
      <c r="F1643" s="45" t="s">
        <v>6356</v>
      </c>
      <c r="G1643" s="5"/>
    </row>
    <row r="1644" spans="2:7" x14ac:dyDescent="0.55000000000000004">
      <c r="B1644" s="1" t="s">
        <v>2586</v>
      </c>
      <c r="C1644" s="1" t="s">
        <v>2587</v>
      </c>
      <c r="D1644" s="1">
        <v>25</v>
      </c>
      <c r="E1644" s="5" t="s">
        <v>2608</v>
      </c>
      <c r="F1644" s="45"/>
      <c r="G1644" s="5"/>
    </row>
    <row r="1645" spans="2:7" x14ac:dyDescent="0.55000000000000004">
      <c r="B1645" s="1" t="s">
        <v>2586</v>
      </c>
      <c r="C1645" s="1" t="s">
        <v>2587</v>
      </c>
      <c r="D1645" s="1">
        <v>26</v>
      </c>
      <c r="E1645" s="5" t="s">
        <v>2609</v>
      </c>
      <c r="F1645" s="45" t="s">
        <v>6356</v>
      </c>
      <c r="G1645" s="5"/>
    </row>
    <row r="1646" spans="2:7" x14ac:dyDescent="0.55000000000000004">
      <c r="B1646" s="1" t="s">
        <v>2586</v>
      </c>
      <c r="C1646" s="1" t="s">
        <v>2587</v>
      </c>
      <c r="D1646" s="1">
        <v>27</v>
      </c>
      <c r="E1646" s="5" t="s">
        <v>2610</v>
      </c>
      <c r="F1646" s="45"/>
      <c r="G1646" s="5"/>
    </row>
    <row r="1647" spans="2:7" x14ac:dyDescent="0.55000000000000004">
      <c r="B1647" s="1" t="s">
        <v>2586</v>
      </c>
      <c r="C1647" s="1" t="s">
        <v>2587</v>
      </c>
      <c r="D1647" s="1">
        <v>28</v>
      </c>
      <c r="E1647" s="5" t="s">
        <v>2611</v>
      </c>
      <c r="F1647" s="45" t="s">
        <v>6356</v>
      </c>
      <c r="G1647" s="5"/>
    </row>
    <row r="1648" spans="2:7" x14ac:dyDescent="0.55000000000000004">
      <c r="B1648" s="1" t="s">
        <v>2586</v>
      </c>
      <c r="C1648" s="1" t="s">
        <v>2587</v>
      </c>
      <c r="D1648" s="1">
        <v>29</v>
      </c>
      <c r="E1648" s="5" t="s">
        <v>2612</v>
      </c>
      <c r="F1648" s="45"/>
      <c r="G1648" s="5"/>
    </row>
    <row r="1649" spans="2:7" x14ac:dyDescent="0.55000000000000004">
      <c r="B1649" s="1" t="s">
        <v>2586</v>
      </c>
      <c r="C1649" s="1" t="s">
        <v>2587</v>
      </c>
      <c r="D1649" s="1">
        <v>30</v>
      </c>
      <c r="E1649" s="5" t="s">
        <v>2613</v>
      </c>
      <c r="F1649" s="45" t="s">
        <v>6356</v>
      </c>
      <c r="G1649" s="5"/>
    </row>
    <row r="1650" spans="2:7" x14ac:dyDescent="0.55000000000000004">
      <c r="B1650" s="1" t="s">
        <v>2586</v>
      </c>
      <c r="C1650" s="1" t="s">
        <v>2587</v>
      </c>
      <c r="D1650" s="1">
        <v>31</v>
      </c>
      <c r="E1650" s="5" t="s">
        <v>2614</v>
      </c>
      <c r="F1650" s="45"/>
      <c r="G1650" s="5"/>
    </row>
    <row r="1651" spans="2:7" x14ac:dyDescent="0.55000000000000004">
      <c r="B1651" s="1" t="s">
        <v>2586</v>
      </c>
      <c r="C1651" s="1" t="s">
        <v>2587</v>
      </c>
      <c r="D1651" s="1">
        <v>32</v>
      </c>
      <c r="E1651" s="5" t="s">
        <v>2615</v>
      </c>
      <c r="F1651" s="45" t="s">
        <v>6356</v>
      </c>
      <c r="G1651" s="5"/>
    </row>
    <row r="1652" spans="2:7" x14ac:dyDescent="0.55000000000000004">
      <c r="B1652" s="1" t="s">
        <v>2586</v>
      </c>
      <c r="C1652" s="1" t="s">
        <v>2587</v>
      </c>
      <c r="D1652" s="1">
        <v>33</v>
      </c>
      <c r="E1652" s="5" t="s">
        <v>2616</v>
      </c>
      <c r="F1652" s="45"/>
      <c r="G1652" s="5"/>
    </row>
    <row r="1653" spans="2:7" x14ac:dyDescent="0.55000000000000004">
      <c r="B1653" s="1" t="s">
        <v>2586</v>
      </c>
      <c r="C1653" s="1" t="s">
        <v>2587</v>
      </c>
      <c r="D1653" s="1">
        <v>34</v>
      </c>
      <c r="E1653" s="5" t="s">
        <v>2617</v>
      </c>
      <c r="F1653" s="45" t="s">
        <v>6356</v>
      </c>
      <c r="G1653" s="5"/>
    </row>
    <row r="1654" spans="2:7" x14ac:dyDescent="0.55000000000000004">
      <c r="B1654" s="1" t="s">
        <v>2586</v>
      </c>
      <c r="C1654" s="1" t="s">
        <v>2587</v>
      </c>
      <c r="D1654" s="1">
        <v>35</v>
      </c>
      <c r="E1654" s="5" t="s">
        <v>2618</v>
      </c>
      <c r="F1654" s="45"/>
      <c r="G1654" s="5"/>
    </row>
    <row r="1655" spans="2:7" x14ac:dyDescent="0.55000000000000004">
      <c r="B1655" s="1" t="s">
        <v>2586</v>
      </c>
      <c r="C1655" s="1" t="s">
        <v>2587</v>
      </c>
      <c r="D1655" s="1">
        <v>36</v>
      </c>
      <c r="E1655" s="5" t="s">
        <v>2619</v>
      </c>
      <c r="F1655" s="45" t="s">
        <v>6356</v>
      </c>
      <c r="G1655" s="5"/>
    </row>
    <row r="1656" spans="2:7" x14ac:dyDescent="0.55000000000000004">
      <c r="B1656" s="1" t="s">
        <v>2586</v>
      </c>
      <c r="C1656" s="1" t="s">
        <v>2587</v>
      </c>
      <c r="D1656" s="1">
        <v>37</v>
      </c>
      <c r="E1656" s="5" t="s">
        <v>2620</v>
      </c>
      <c r="F1656" s="45"/>
      <c r="G1656" s="5"/>
    </row>
    <row r="1657" spans="2:7" x14ac:dyDescent="0.55000000000000004">
      <c r="B1657" s="1" t="s">
        <v>2586</v>
      </c>
      <c r="C1657" s="1" t="s">
        <v>2587</v>
      </c>
      <c r="D1657" s="1">
        <v>38</v>
      </c>
      <c r="E1657" s="5" t="s">
        <v>2621</v>
      </c>
      <c r="F1657" s="45" t="s">
        <v>6356</v>
      </c>
      <c r="G1657" s="5"/>
    </row>
    <row r="1658" spans="2:7" x14ac:dyDescent="0.55000000000000004">
      <c r="B1658" s="1" t="s">
        <v>2586</v>
      </c>
      <c r="C1658" s="1" t="s">
        <v>2587</v>
      </c>
      <c r="D1658" s="1">
        <v>39</v>
      </c>
      <c r="E1658" s="5" t="s">
        <v>2622</v>
      </c>
      <c r="F1658" s="45"/>
      <c r="G1658" s="5"/>
    </row>
    <row r="1659" spans="2:7" x14ac:dyDescent="0.55000000000000004">
      <c r="B1659" s="1" t="s">
        <v>2586</v>
      </c>
      <c r="C1659" s="1" t="s">
        <v>2587</v>
      </c>
      <c r="D1659" s="1">
        <v>40</v>
      </c>
      <c r="E1659" s="5" t="s">
        <v>2623</v>
      </c>
      <c r="F1659" s="45" t="s">
        <v>6356</v>
      </c>
      <c r="G1659" s="5"/>
    </row>
    <row r="1660" spans="2:7" x14ac:dyDescent="0.55000000000000004">
      <c r="B1660" s="1" t="s">
        <v>2586</v>
      </c>
      <c r="C1660" s="1" t="s">
        <v>2587</v>
      </c>
      <c r="D1660" s="1">
        <v>41</v>
      </c>
      <c r="E1660" s="5" t="s">
        <v>2624</v>
      </c>
      <c r="F1660" s="45"/>
      <c r="G1660" s="5"/>
    </row>
    <row r="1661" spans="2:7" x14ac:dyDescent="0.55000000000000004">
      <c r="B1661" s="1" t="s">
        <v>2586</v>
      </c>
      <c r="C1661" s="1" t="s">
        <v>2587</v>
      </c>
      <c r="D1661" s="1">
        <v>42</v>
      </c>
      <c r="E1661" s="5" t="s">
        <v>2625</v>
      </c>
      <c r="F1661" s="45" t="s">
        <v>6356</v>
      </c>
      <c r="G1661" s="5"/>
    </row>
    <row r="1662" spans="2:7" x14ac:dyDescent="0.55000000000000004">
      <c r="B1662" s="1" t="s">
        <v>2586</v>
      </c>
      <c r="C1662" s="1" t="s">
        <v>2587</v>
      </c>
      <c r="D1662" s="1">
        <v>43</v>
      </c>
      <c r="E1662" s="5" t="s">
        <v>2626</v>
      </c>
      <c r="F1662" s="45"/>
      <c r="G1662" s="5"/>
    </row>
    <row r="1663" spans="2:7" x14ac:dyDescent="0.55000000000000004">
      <c r="B1663" s="1" t="s">
        <v>2586</v>
      </c>
      <c r="C1663" s="1" t="s">
        <v>2587</v>
      </c>
      <c r="D1663" s="1">
        <v>44</v>
      </c>
      <c r="E1663" s="5" t="s">
        <v>2627</v>
      </c>
      <c r="F1663" s="45" t="s">
        <v>6356</v>
      </c>
      <c r="G1663" s="5"/>
    </row>
    <row r="1664" spans="2:7" x14ac:dyDescent="0.55000000000000004">
      <c r="B1664" s="1" t="s">
        <v>2586</v>
      </c>
      <c r="C1664" s="1" t="s">
        <v>2587</v>
      </c>
      <c r="D1664" s="1">
        <v>45</v>
      </c>
      <c r="E1664" s="5" t="s">
        <v>2628</v>
      </c>
      <c r="F1664" s="45"/>
      <c r="G1664" s="5"/>
    </row>
    <row r="1665" spans="2:7" x14ac:dyDescent="0.55000000000000004">
      <c r="B1665" s="1" t="s">
        <v>2586</v>
      </c>
      <c r="C1665" s="1" t="s">
        <v>2587</v>
      </c>
      <c r="D1665" s="1">
        <v>46</v>
      </c>
      <c r="E1665" s="5" t="s">
        <v>2629</v>
      </c>
      <c r="F1665" s="45" t="s">
        <v>6356</v>
      </c>
      <c r="G1665" s="5"/>
    </row>
    <row r="1666" spans="2:7" x14ac:dyDescent="0.55000000000000004">
      <c r="B1666" s="1" t="s">
        <v>2586</v>
      </c>
      <c r="C1666" s="1" t="s">
        <v>2587</v>
      </c>
      <c r="D1666" s="1">
        <v>47</v>
      </c>
      <c r="E1666" s="5" t="s">
        <v>2630</v>
      </c>
      <c r="F1666" s="45" t="s">
        <v>6356</v>
      </c>
      <c r="G1666" s="5"/>
    </row>
    <row r="1667" spans="2:7" x14ac:dyDescent="0.55000000000000004">
      <c r="B1667" s="1" t="s">
        <v>2586</v>
      </c>
      <c r="C1667" s="1" t="s">
        <v>2587</v>
      </c>
      <c r="D1667" s="1">
        <v>48</v>
      </c>
      <c r="E1667" s="5" t="s">
        <v>2631</v>
      </c>
      <c r="F1667" s="45" t="s">
        <v>6356</v>
      </c>
      <c r="G1667" s="5"/>
    </row>
    <row r="1668" spans="2:7" x14ac:dyDescent="0.55000000000000004">
      <c r="B1668" s="1" t="s">
        <v>2586</v>
      </c>
      <c r="C1668" s="1" t="s">
        <v>2587</v>
      </c>
      <c r="D1668" s="1">
        <v>49</v>
      </c>
      <c r="E1668" s="5" t="s">
        <v>2632</v>
      </c>
      <c r="F1668" s="45" t="s">
        <v>6356</v>
      </c>
      <c r="G1668" s="5"/>
    </row>
    <row r="1669" spans="2:7" x14ac:dyDescent="0.55000000000000004">
      <c r="B1669" s="1" t="s">
        <v>2586</v>
      </c>
      <c r="C1669" s="1" t="s">
        <v>2587</v>
      </c>
      <c r="D1669" s="1">
        <v>50</v>
      </c>
      <c r="E1669" s="5" t="s">
        <v>2633</v>
      </c>
      <c r="F1669" s="45" t="s">
        <v>6356</v>
      </c>
      <c r="G1669" s="5"/>
    </row>
    <row r="1670" spans="2:7" x14ac:dyDescent="0.55000000000000004">
      <c r="B1670" s="1" t="s">
        <v>2586</v>
      </c>
      <c r="C1670" s="1" t="s">
        <v>2587</v>
      </c>
      <c r="D1670" s="1">
        <v>51</v>
      </c>
      <c r="E1670" s="5" t="s">
        <v>2634</v>
      </c>
      <c r="F1670" s="45" t="s">
        <v>6356</v>
      </c>
      <c r="G1670" s="5"/>
    </row>
    <row r="1671" spans="2:7" x14ac:dyDescent="0.55000000000000004">
      <c r="B1671" s="1" t="s">
        <v>2586</v>
      </c>
      <c r="C1671" s="1" t="s">
        <v>2587</v>
      </c>
      <c r="D1671" s="1">
        <v>52</v>
      </c>
      <c r="E1671" s="5" t="s">
        <v>2635</v>
      </c>
      <c r="F1671" s="45" t="s">
        <v>6356</v>
      </c>
      <c r="G1671" s="5"/>
    </row>
    <row r="1672" spans="2:7" x14ac:dyDescent="0.55000000000000004">
      <c r="B1672" s="1" t="s">
        <v>2586</v>
      </c>
      <c r="C1672" s="1" t="s">
        <v>2587</v>
      </c>
      <c r="D1672" s="1">
        <v>53</v>
      </c>
      <c r="E1672" s="5" t="s">
        <v>2636</v>
      </c>
      <c r="F1672" s="45" t="s">
        <v>6356</v>
      </c>
      <c r="G1672" s="5"/>
    </row>
    <row r="1673" spans="2:7" x14ac:dyDescent="0.55000000000000004">
      <c r="B1673" s="1" t="s">
        <v>2586</v>
      </c>
      <c r="C1673" s="1" t="s">
        <v>2587</v>
      </c>
      <c r="D1673" s="1">
        <v>54</v>
      </c>
      <c r="E1673" s="5" t="s">
        <v>2637</v>
      </c>
      <c r="F1673" s="45" t="s">
        <v>6356</v>
      </c>
      <c r="G1673" s="5"/>
    </row>
    <row r="1674" spans="2:7" x14ac:dyDescent="0.55000000000000004">
      <c r="B1674" s="1" t="s">
        <v>2586</v>
      </c>
      <c r="C1674" s="1" t="s">
        <v>2587</v>
      </c>
      <c r="D1674" s="1">
        <v>55</v>
      </c>
      <c r="E1674" s="5" t="s">
        <v>2638</v>
      </c>
      <c r="F1674" s="45" t="s">
        <v>6356</v>
      </c>
      <c r="G1674" s="5"/>
    </row>
    <row r="1675" spans="2:7" x14ac:dyDescent="0.55000000000000004">
      <c r="B1675" s="1" t="s">
        <v>2586</v>
      </c>
      <c r="C1675" s="1" t="s">
        <v>2587</v>
      </c>
      <c r="D1675" s="1">
        <v>56</v>
      </c>
      <c r="E1675" s="5" t="s">
        <v>2639</v>
      </c>
      <c r="F1675" s="45" t="s">
        <v>6356</v>
      </c>
      <c r="G1675" s="5"/>
    </row>
    <row r="1676" spans="2:7" x14ac:dyDescent="0.55000000000000004">
      <c r="B1676" s="1" t="s">
        <v>2586</v>
      </c>
      <c r="C1676" s="1" t="s">
        <v>2587</v>
      </c>
      <c r="D1676" s="1">
        <v>57</v>
      </c>
      <c r="E1676" s="5" t="s">
        <v>2640</v>
      </c>
      <c r="F1676" s="45" t="s">
        <v>6356</v>
      </c>
      <c r="G1676" s="5"/>
    </row>
    <row r="1677" spans="2:7" x14ac:dyDescent="0.55000000000000004">
      <c r="B1677" s="1" t="s">
        <v>2586</v>
      </c>
      <c r="C1677" s="1" t="s">
        <v>2587</v>
      </c>
      <c r="D1677" s="1">
        <v>58</v>
      </c>
      <c r="E1677" s="5" t="s">
        <v>2641</v>
      </c>
      <c r="F1677" s="45" t="s">
        <v>6356</v>
      </c>
      <c r="G1677" s="5"/>
    </row>
    <row r="1678" spans="2:7" x14ac:dyDescent="0.55000000000000004">
      <c r="B1678" s="1" t="s">
        <v>2586</v>
      </c>
      <c r="C1678" s="1" t="s">
        <v>2587</v>
      </c>
      <c r="D1678" s="1">
        <v>59</v>
      </c>
      <c r="E1678" s="5" t="s">
        <v>2642</v>
      </c>
      <c r="F1678" s="45" t="s">
        <v>6356</v>
      </c>
      <c r="G1678" s="5"/>
    </row>
    <row r="1679" spans="2:7" x14ac:dyDescent="0.55000000000000004">
      <c r="B1679" s="1" t="s">
        <v>2586</v>
      </c>
      <c r="C1679" s="1" t="s">
        <v>2587</v>
      </c>
      <c r="D1679" s="1">
        <v>60</v>
      </c>
      <c r="E1679" s="5" t="s">
        <v>2643</v>
      </c>
      <c r="F1679" s="45" t="s">
        <v>6356</v>
      </c>
      <c r="G1679" s="5"/>
    </row>
    <row r="1680" spans="2:7" x14ac:dyDescent="0.55000000000000004">
      <c r="B1680" s="1" t="s">
        <v>2586</v>
      </c>
      <c r="C1680" s="1" t="s">
        <v>2587</v>
      </c>
      <c r="D1680" s="1">
        <v>61</v>
      </c>
      <c r="E1680" s="5" t="s">
        <v>2644</v>
      </c>
      <c r="F1680" s="45" t="s">
        <v>6356</v>
      </c>
      <c r="G1680" s="5"/>
    </row>
    <row r="1681" spans="2:7" x14ac:dyDescent="0.55000000000000004">
      <c r="B1681" s="1" t="s">
        <v>2586</v>
      </c>
      <c r="C1681" s="1" t="s">
        <v>2587</v>
      </c>
      <c r="D1681" s="1">
        <v>62</v>
      </c>
      <c r="E1681" s="106" t="s">
        <v>31</v>
      </c>
      <c r="F1681" s="45"/>
      <c r="G1681" s="5"/>
    </row>
    <row r="1682" spans="2:7" x14ac:dyDescent="0.55000000000000004">
      <c r="B1682" s="1" t="s">
        <v>2586</v>
      </c>
      <c r="C1682" s="1" t="s">
        <v>2587</v>
      </c>
      <c r="D1682" s="1">
        <v>63</v>
      </c>
      <c r="E1682" s="106" t="s">
        <v>32</v>
      </c>
      <c r="F1682" s="45"/>
      <c r="G1682" s="5"/>
    </row>
    <row r="1683" spans="2:7" x14ac:dyDescent="0.55000000000000004">
      <c r="B1683" s="1" t="s">
        <v>2586</v>
      </c>
      <c r="C1683" s="1" t="s">
        <v>2587</v>
      </c>
      <c r="D1683" s="1">
        <v>64</v>
      </c>
      <c r="E1683" s="106" t="s">
        <v>33</v>
      </c>
      <c r="F1683" s="45"/>
      <c r="G1683" s="5"/>
    </row>
    <row r="1684" spans="2:7" x14ac:dyDescent="0.55000000000000004">
      <c r="B1684" s="1" t="s">
        <v>2586</v>
      </c>
      <c r="C1684" s="1" t="s">
        <v>2587</v>
      </c>
      <c r="D1684" s="1">
        <v>65</v>
      </c>
      <c r="E1684" s="106" t="s">
        <v>34</v>
      </c>
      <c r="F1684" s="45"/>
      <c r="G1684" s="5"/>
    </row>
    <row r="1685" spans="2:7" x14ac:dyDescent="0.55000000000000004">
      <c r="B1685" s="1" t="s">
        <v>2586</v>
      </c>
      <c r="C1685" s="1" t="s">
        <v>2587</v>
      </c>
      <c r="D1685" s="1">
        <v>66</v>
      </c>
      <c r="E1685" s="106" t="s">
        <v>35</v>
      </c>
      <c r="F1685" s="45"/>
      <c r="G1685" s="5"/>
    </row>
    <row r="1686" spans="2:7" x14ac:dyDescent="0.55000000000000004">
      <c r="B1686" s="1" t="s">
        <v>2586</v>
      </c>
      <c r="C1686" s="1" t="s">
        <v>2587</v>
      </c>
      <c r="D1686" s="1">
        <v>67</v>
      </c>
      <c r="E1686" s="106" t="s">
        <v>36</v>
      </c>
      <c r="F1686" s="45"/>
      <c r="G1686" s="5"/>
    </row>
    <row r="1687" spans="2:7" x14ac:dyDescent="0.55000000000000004">
      <c r="B1687" s="1" t="s">
        <v>2661</v>
      </c>
      <c r="C1687" s="1" t="s">
        <v>2662</v>
      </c>
      <c r="D1687" s="1">
        <v>1</v>
      </c>
      <c r="E1687" s="106" t="s">
        <v>2</v>
      </c>
      <c r="F1687" s="45"/>
      <c r="G1687" s="14"/>
    </row>
    <row r="1688" spans="2:7" x14ac:dyDescent="0.55000000000000004">
      <c r="B1688" s="1" t="s">
        <v>2661</v>
      </c>
      <c r="C1688" s="1" t="s">
        <v>2662</v>
      </c>
      <c r="D1688" s="1">
        <v>2</v>
      </c>
      <c r="E1688" s="106" t="s">
        <v>278</v>
      </c>
      <c r="F1688" s="45"/>
      <c r="G1688" s="5"/>
    </row>
    <row r="1689" spans="2:7" x14ac:dyDescent="0.55000000000000004">
      <c r="B1689" s="1" t="s">
        <v>2661</v>
      </c>
      <c r="C1689" s="1" t="s">
        <v>2662</v>
      </c>
      <c r="D1689" s="1">
        <v>3</v>
      </c>
      <c r="E1689" s="106" t="s">
        <v>1</v>
      </c>
      <c r="F1689" s="45"/>
      <c r="G1689" s="5"/>
    </row>
    <row r="1690" spans="2:7" x14ac:dyDescent="0.55000000000000004">
      <c r="B1690" s="1" t="s">
        <v>2661</v>
      </c>
      <c r="C1690" s="1" t="s">
        <v>2662</v>
      </c>
      <c r="D1690" s="1">
        <v>4</v>
      </c>
      <c r="E1690" s="106" t="s">
        <v>97</v>
      </c>
      <c r="F1690" s="45"/>
      <c r="G1690" s="5"/>
    </row>
    <row r="1691" spans="2:7" x14ac:dyDescent="0.55000000000000004">
      <c r="B1691" s="1" t="s">
        <v>2661</v>
      </c>
      <c r="C1691" s="1" t="s">
        <v>2662</v>
      </c>
      <c r="D1691" s="1">
        <v>5</v>
      </c>
      <c r="E1691" s="5" t="s">
        <v>2663</v>
      </c>
      <c r="F1691" s="45"/>
      <c r="G1691" s="5"/>
    </row>
    <row r="1692" spans="2:7" x14ac:dyDescent="0.55000000000000004">
      <c r="B1692" s="1" t="s">
        <v>2661</v>
      </c>
      <c r="C1692" s="1" t="s">
        <v>2662</v>
      </c>
      <c r="D1692" s="1">
        <v>6</v>
      </c>
      <c r="E1692" s="5" t="s">
        <v>2664</v>
      </c>
      <c r="F1692" s="45"/>
      <c r="G1692" s="5"/>
    </row>
    <row r="1693" spans="2:7" x14ac:dyDescent="0.55000000000000004">
      <c r="B1693" s="1" t="s">
        <v>2661</v>
      </c>
      <c r="C1693" s="1" t="s">
        <v>2662</v>
      </c>
      <c r="D1693" s="1">
        <v>7</v>
      </c>
      <c r="E1693" s="5" t="s">
        <v>2665</v>
      </c>
      <c r="F1693" s="45"/>
      <c r="G1693" s="5"/>
    </row>
    <row r="1694" spans="2:7" x14ac:dyDescent="0.55000000000000004">
      <c r="B1694" s="1" t="s">
        <v>2661</v>
      </c>
      <c r="C1694" s="1" t="s">
        <v>2662</v>
      </c>
      <c r="D1694" s="1">
        <v>8</v>
      </c>
      <c r="E1694" s="5" t="s">
        <v>2666</v>
      </c>
      <c r="F1694" s="45"/>
      <c r="G1694" s="5"/>
    </row>
    <row r="1695" spans="2:7" x14ac:dyDescent="0.55000000000000004">
      <c r="B1695" s="1" t="s">
        <v>2661</v>
      </c>
      <c r="C1695" s="1" t="s">
        <v>2662</v>
      </c>
      <c r="D1695" s="1">
        <v>9</v>
      </c>
      <c r="E1695" s="5" t="s">
        <v>2667</v>
      </c>
      <c r="F1695" s="45"/>
      <c r="G1695" s="5"/>
    </row>
    <row r="1696" spans="2:7" x14ac:dyDescent="0.55000000000000004">
      <c r="B1696" s="1" t="s">
        <v>2661</v>
      </c>
      <c r="C1696" s="1" t="s">
        <v>2662</v>
      </c>
      <c r="D1696" s="1">
        <v>10</v>
      </c>
      <c r="E1696" s="5" t="s">
        <v>2668</v>
      </c>
      <c r="F1696" s="45"/>
      <c r="G1696" s="5"/>
    </row>
    <row r="1697" spans="2:7" x14ac:dyDescent="0.55000000000000004">
      <c r="B1697" s="1" t="s">
        <v>2661</v>
      </c>
      <c r="C1697" s="1" t="s">
        <v>2662</v>
      </c>
      <c r="D1697" s="1">
        <v>11</v>
      </c>
      <c r="E1697" s="5" t="s">
        <v>2669</v>
      </c>
      <c r="F1697" s="45"/>
      <c r="G1697" s="5"/>
    </row>
    <row r="1698" spans="2:7" x14ac:dyDescent="0.55000000000000004">
      <c r="B1698" s="1" t="s">
        <v>2661</v>
      </c>
      <c r="C1698" s="1" t="s">
        <v>2662</v>
      </c>
      <c r="D1698" s="1">
        <v>12</v>
      </c>
      <c r="E1698" s="5" t="s">
        <v>2670</v>
      </c>
      <c r="F1698" s="45"/>
      <c r="G1698" s="5"/>
    </row>
    <row r="1699" spans="2:7" x14ac:dyDescent="0.55000000000000004">
      <c r="B1699" s="1" t="s">
        <v>2661</v>
      </c>
      <c r="C1699" s="1" t="s">
        <v>2662</v>
      </c>
      <c r="D1699" s="1">
        <v>13</v>
      </c>
      <c r="E1699" s="5" t="s">
        <v>2671</v>
      </c>
      <c r="F1699" s="45"/>
      <c r="G1699" s="5"/>
    </row>
    <row r="1700" spans="2:7" x14ac:dyDescent="0.55000000000000004">
      <c r="B1700" s="1" t="s">
        <v>2661</v>
      </c>
      <c r="C1700" s="1" t="s">
        <v>2662</v>
      </c>
      <c r="D1700" s="1">
        <v>14</v>
      </c>
      <c r="E1700" s="5" t="s">
        <v>2672</v>
      </c>
      <c r="F1700" s="45"/>
      <c r="G1700" s="5"/>
    </row>
    <row r="1701" spans="2:7" x14ac:dyDescent="0.55000000000000004">
      <c r="B1701" s="1" t="s">
        <v>2661</v>
      </c>
      <c r="C1701" s="1" t="s">
        <v>2662</v>
      </c>
      <c r="D1701" s="1">
        <v>15</v>
      </c>
      <c r="E1701" s="5" t="s">
        <v>2673</v>
      </c>
      <c r="F1701" s="45"/>
      <c r="G1701" s="5"/>
    </row>
    <row r="1702" spans="2:7" x14ac:dyDescent="0.55000000000000004">
      <c r="B1702" s="1" t="s">
        <v>2661</v>
      </c>
      <c r="C1702" s="1" t="s">
        <v>2662</v>
      </c>
      <c r="D1702" s="1">
        <v>16</v>
      </c>
      <c r="E1702" s="5" t="s">
        <v>2674</v>
      </c>
      <c r="F1702" s="45"/>
      <c r="G1702" s="5"/>
    </row>
    <row r="1703" spans="2:7" x14ac:dyDescent="0.55000000000000004">
      <c r="B1703" s="1" t="s">
        <v>2661</v>
      </c>
      <c r="C1703" s="1" t="s">
        <v>2662</v>
      </c>
      <c r="D1703" s="1">
        <v>17</v>
      </c>
      <c r="E1703" s="5" t="s">
        <v>2675</v>
      </c>
      <c r="F1703" s="45"/>
      <c r="G1703" s="5"/>
    </row>
    <row r="1704" spans="2:7" x14ac:dyDescent="0.55000000000000004">
      <c r="B1704" s="1" t="s">
        <v>2661</v>
      </c>
      <c r="C1704" s="1" t="s">
        <v>2662</v>
      </c>
      <c r="D1704" s="1">
        <v>18</v>
      </c>
      <c r="E1704" s="5" t="s">
        <v>2676</v>
      </c>
      <c r="F1704" s="45"/>
      <c r="G1704" s="5"/>
    </row>
    <row r="1705" spans="2:7" x14ac:dyDescent="0.55000000000000004">
      <c r="B1705" s="1" t="s">
        <v>2661</v>
      </c>
      <c r="C1705" s="1" t="s">
        <v>2662</v>
      </c>
      <c r="D1705" s="1">
        <v>19</v>
      </c>
      <c r="E1705" s="5" t="s">
        <v>1012</v>
      </c>
      <c r="F1705" s="45"/>
      <c r="G1705" s="5"/>
    </row>
    <row r="1706" spans="2:7" x14ac:dyDescent="0.55000000000000004">
      <c r="B1706" s="1" t="s">
        <v>2661</v>
      </c>
      <c r="C1706" s="1" t="s">
        <v>2662</v>
      </c>
      <c r="D1706" s="1">
        <v>20</v>
      </c>
      <c r="E1706" s="5" t="s">
        <v>2677</v>
      </c>
      <c r="F1706" s="45"/>
      <c r="G1706" s="5"/>
    </row>
    <row r="1707" spans="2:7" x14ac:dyDescent="0.55000000000000004">
      <c r="B1707" s="1" t="s">
        <v>2661</v>
      </c>
      <c r="C1707" s="1" t="s">
        <v>2662</v>
      </c>
      <c r="D1707" s="1">
        <v>21</v>
      </c>
      <c r="E1707" s="5" t="s">
        <v>2678</v>
      </c>
      <c r="F1707" s="45"/>
      <c r="G1707" s="5"/>
    </row>
    <row r="1708" spans="2:7" x14ac:dyDescent="0.55000000000000004">
      <c r="B1708" s="1" t="s">
        <v>2661</v>
      </c>
      <c r="C1708" s="1" t="s">
        <v>2662</v>
      </c>
      <c r="D1708" s="1">
        <v>22</v>
      </c>
      <c r="E1708" s="5" t="s">
        <v>2679</v>
      </c>
      <c r="F1708" s="45"/>
      <c r="G1708" s="5"/>
    </row>
    <row r="1709" spans="2:7" x14ac:dyDescent="0.55000000000000004">
      <c r="B1709" s="1" t="s">
        <v>2661</v>
      </c>
      <c r="C1709" s="1" t="s">
        <v>2662</v>
      </c>
      <c r="D1709" s="1">
        <v>23</v>
      </c>
      <c r="E1709" s="5" t="s">
        <v>2680</v>
      </c>
      <c r="F1709" s="45"/>
      <c r="G1709" s="5"/>
    </row>
    <row r="1710" spans="2:7" x14ac:dyDescent="0.55000000000000004">
      <c r="B1710" s="1" t="s">
        <v>2661</v>
      </c>
      <c r="C1710" s="1" t="s">
        <v>2662</v>
      </c>
      <c r="D1710" s="1">
        <v>24</v>
      </c>
      <c r="E1710" s="5" t="s">
        <v>2681</v>
      </c>
      <c r="F1710" s="45"/>
      <c r="G1710" s="5"/>
    </row>
    <row r="1711" spans="2:7" x14ac:dyDescent="0.55000000000000004">
      <c r="B1711" s="1" t="s">
        <v>2661</v>
      </c>
      <c r="C1711" s="1" t="s">
        <v>2662</v>
      </c>
      <c r="D1711" s="1">
        <v>25</v>
      </c>
      <c r="E1711" s="5" t="s">
        <v>620</v>
      </c>
      <c r="F1711" s="45"/>
      <c r="G1711" s="5"/>
    </row>
    <row r="1712" spans="2:7" x14ac:dyDescent="0.55000000000000004">
      <c r="B1712" s="1" t="s">
        <v>2661</v>
      </c>
      <c r="C1712" s="1" t="s">
        <v>2662</v>
      </c>
      <c r="D1712" s="1">
        <v>26</v>
      </c>
      <c r="E1712" s="5" t="s">
        <v>2682</v>
      </c>
      <c r="F1712" s="45"/>
      <c r="G1712" s="5"/>
    </row>
    <row r="1713" spans="2:7" x14ac:dyDescent="0.55000000000000004">
      <c r="B1713" s="1" t="s">
        <v>2661</v>
      </c>
      <c r="C1713" s="1" t="s">
        <v>2662</v>
      </c>
      <c r="D1713" s="1">
        <v>27</v>
      </c>
      <c r="E1713" s="5" t="s">
        <v>2683</v>
      </c>
      <c r="F1713" s="45"/>
      <c r="G1713" s="5"/>
    </row>
    <row r="1714" spans="2:7" x14ac:dyDescent="0.55000000000000004">
      <c r="B1714" s="1" t="s">
        <v>2661</v>
      </c>
      <c r="C1714" s="1" t="s">
        <v>2662</v>
      </c>
      <c r="D1714" s="1">
        <v>28</v>
      </c>
      <c r="E1714" s="5" t="s">
        <v>2684</v>
      </c>
      <c r="F1714" s="45"/>
      <c r="G1714" s="5"/>
    </row>
    <row r="1715" spans="2:7" x14ac:dyDescent="0.55000000000000004">
      <c r="B1715" s="1" t="s">
        <v>2661</v>
      </c>
      <c r="C1715" s="1" t="s">
        <v>2662</v>
      </c>
      <c r="D1715" s="1">
        <v>29</v>
      </c>
      <c r="E1715" s="5" t="s">
        <v>2685</v>
      </c>
      <c r="F1715" s="45"/>
      <c r="G1715" s="5"/>
    </row>
    <row r="1716" spans="2:7" x14ac:dyDescent="0.55000000000000004">
      <c r="B1716" s="1" t="s">
        <v>2661</v>
      </c>
      <c r="C1716" s="1" t="s">
        <v>2662</v>
      </c>
      <c r="D1716" s="1">
        <v>30</v>
      </c>
      <c r="E1716" s="5" t="s">
        <v>2686</v>
      </c>
      <c r="F1716" s="45"/>
      <c r="G1716" s="5"/>
    </row>
    <row r="1717" spans="2:7" x14ac:dyDescent="0.55000000000000004">
      <c r="B1717" s="1" t="s">
        <v>2661</v>
      </c>
      <c r="C1717" s="1" t="s">
        <v>2662</v>
      </c>
      <c r="D1717" s="1">
        <v>31</v>
      </c>
      <c r="E1717" s="5" t="s">
        <v>2687</v>
      </c>
      <c r="F1717" s="45"/>
      <c r="G1717" s="5"/>
    </row>
    <row r="1718" spans="2:7" x14ac:dyDescent="0.55000000000000004">
      <c r="B1718" s="1" t="s">
        <v>2661</v>
      </c>
      <c r="C1718" s="1" t="s">
        <v>2662</v>
      </c>
      <c r="D1718" s="1">
        <v>32</v>
      </c>
      <c r="E1718" s="5" t="s">
        <v>2688</v>
      </c>
      <c r="F1718" s="45"/>
      <c r="G1718" s="5"/>
    </row>
    <row r="1719" spans="2:7" x14ac:dyDescent="0.55000000000000004">
      <c r="B1719" s="1" t="s">
        <v>2661</v>
      </c>
      <c r="C1719" s="1" t="s">
        <v>2662</v>
      </c>
      <c r="D1719" s="1">
        <v>33</v>
      </c>
      <c r="E1719" s="5" t="s">
        <v>2689</v>
      </c>
      <c r="F1719" s="45"/>
      <c r="G1719" s="5"/>
    </row>
    <row r="1720" spans="2:7" x14ac:dyDescent="0.55000000000000004">
      <c r="B1720" s="1" t="s">
        <v>2661</v>
      </c>
      <c r="C1720" s="1" t="s">
        <v>2662</v>
      </c>
      <c r="D1720" s="1">
        <v>34</v>
      </c>
      <c r="E1720" s="5" t="s">
        <v>2690</v>
      </c>
      <c r="F1720" s="45"/>
      <c r="G1720" s="5"/>
    </row>
    <row r="1721" spans="2:7" x14ac:dyDescent="0.55000000000000004">
      <c r="B1721" s="1" t="s">
        <v>2661</v>
      </c>
      <c r="C1721" s="1" t="s">
        <v>2662</v>
      </c>
      <c r="D1721" s="1">
        <v>35</v>
      </c>
      <c r="E1721" s="5" t="s">
        <v>2691</v>
      </c>
      <c r="F1721" s="45" t="s">
        <v>6356</v>
      </c>
      <c r="G1721" s="5"/>
    </row>
    <row r="1722" spans="2:7" x14ac:dyDescent="0.55000000000000004">
      <c r="B1722" s="1" t="s">
        <v>2661</v>
      </c>
      <c r="C1722" s="1" t="s">
        <v>2662</v>
      </c>
      <c r="D1722" s="1">
        <v>36</v>
      </c>
      <c r="E1722" s="5" t="s">
        <v>2692</v>
      </c>
      <c r="F1722" s="45" t="s">
        <v>6356</v>
      </c>
      <c r="G1722" s="5"/>
    </row>
    <row r="1723" spans="2:7" x14ac:dyDescent="0.55000000000000004">
      <c r="B1723" s="1" t="s">
        <v>2661</v>
      </c>
      <c r="C1723" s="1" t="s">
        <v>2662</v>
      </c>
      <c r="D1723" s="1">
        <v>37</v>
      </c>
      <c r="E1723" s="5" t="s">
        <v>2693</v>
      </c>
      <c r="F1723" s="45" t="s">
        <v>6356</v>
      </c>
      <c r="G1723" s="5"/>
    </row>
    <row r="1724" spans="2:7" x14ac:dyDescent="0.55000000000000004">
      <c r="B1724" s="1" t="s">
        <v>2661</v>
      </c>
      <c r="C1724" s="1" t="s">
        <v>2662</v>
      </c>
      <c r="D1724" s="1">
        <v>38</v>
      </c>
      <c r="E1724" s="5" t="s">
        <v>2694</v>
      </c>
      <c r="F1724" s="45" t="s">
        <v>6356</v>
      </c>
      <c r="G1724" s="5"/>
    </row>
    <row r="1725" spans="2:7" x14ac:dyDescent="0.55000000000000004">
      <c r="B1725" s="1" t="s">
        <v>2661</v>
      </c>
      <c r="C1725" s="1" t="s">
        <v>2662</v>
      </c>
      <c r="D1725" s="1">
        <v>39</v>
      </c>
      <c r="E1725" s="5" t="s">
        <v>2695</v>
      </c>
      <c r="F1725" s="45" t="s">
        <v>6356</v>
      </c>
      <c r="G1725" s="5"/>
    </row>
    <row r="1726" spans="2:7" x14ac:dyDescent="0.55000000000000004">
      <c r="B1726" s="1" t="s">
        <v>2661</v>
      </c>
      <c r="C1726" s="1" t="s">
        <v>2662</v>
      </c>
      <c r="D1726" s="1">
        <v>40</v>
      </c>
      <c r="E1726" s="5" t="s">
        <v>2696</v>
      </c>
      <c r="F1726" s="45" t="s">
        <v>6356</v>
      </c>
      <c r="G1726" s="5"/>
    </row>
    <row r="1727" spans="2:7" x14ac:dyDescent="0.55000000000000004">
      <c r="B1727" s="1" t="s">
        <v>2661</v>
      </c>
      <c r="C1727" s="1" t="s">
        <v>2662</v>
      </c>
      <c r="D1727" s="1">
        <v>41</v>
      </c>
      <c r="E1727" s="5" t="s">
        <v>2697</v>
      </c>
      <c r="F1727" s="45" t="s">
        <v>6356</v>
      </c>
      <c r="G1727" s="5"/>
    </row>
    <row r="1728" spans="2:7" x14ac:dyDescent="0.55000000000000004">
      <c r="B1728" s="1" t="s">
        <v>2661</v>
      </c>
      <c r="C1728" s="1" t="s">
        <v>2662</v>
      </c>
      <c r="D1728" s="1">
        <v>42</v>
      </c>
      <c r="E1728" s="5" t="s">
        <v>2698</v>
      </c>
      <c r="F1728" s="45" t="s">
        <v>6356</v>
      </c>
      <c r="G1728" s="5"/>
    </row>
    <row r="1729" spans="2:7" x14ac:dyDescent="0.55000000000000004">
      <c r="B1729" s="1" t="s">
        <v>2661</v>
      </c>
      <c r="C1729" s="1" t="s">
        <v>2662</v>
      </c>
      <c r="D1729" s="1">
        <v>43</v>
      </c>
      <c r="E1729" s="5" t="s">
        <v>2699</v>
      </c>
      <c r="F1729" s="45" t="s">
        <v>6356</v>
      </c>
      <c r="G1729" s="5"/>
    </row>
    <row r="1730" spans="2:7" x14ac:dyDescent="0.55000000000000004">
      <c r="B1730" s="1" t="s">
        <v>2661</v>
      </c>
      <c r="C1730" s="1" t="s">
        <v>2662</v>
      </c>
      <c r="D1730" s="1">
        <v>44</v>
      </c>
      <c r="E1730" s="5" t="s">
        <v>2700</v>
      </c>
      <c r="F1730" s="45" t="s">
        <v>6356</v>
      </c>
      <c r="G1730" s="5"/>
    </row>
    <row r="1731" spans="2:7" x14ac:dyDescent="0.55000000000000004">
      <c r="B1731" s="1" t="s">
        <v>2661</v>
      </c>
      <c r="C1731" s="1" t="s">
        <v>2662</v>
      </c>
      <c r="D1731" s="1">
        <v>45</v>
      </c>
      <c r="E1731" s="5" t="s">
        <v>2701</v>
      </c>
      <c r="F1731" s="45" t="s">
        <v>6356</v>
      </c>
      <c r="G1731" s="5"/>
    </row>
    <row r="1732" spans="2:7" x14ac:dyDescent="0.55000000000000004">
      <c r="B1732" s="1" t="s">
        <v>2661</v>
      </c>
      <c r="C1732" s="1" t="s">
        <v>2662</v>
      </c>
      <c r="D1732" s="1">
        <v>46</v>
      </c>
      <c r="E1732" s="5" t="s">
        <v>2702</v>
      </c>
      <c r="F1732" s="45" t="s">
        <v>6356</v>
      </c>
      <c r="G1732" s="5"/>
    </row>
    <row r="1733" spans="2:7" x14ac:dyDescent="0.55000000000000004">
      <c r="B1733" s="1" t="s">
        <v>2661</v>
      </c>
      <c r="C1733" s="1" t="s">
        <v>2662</v>
      </c>
      <c r="D1733" s="1">
        <v>47</v>
      </c>
      <c r="E1733" s="5" t="s">
        <v>2703</v>
      </c>
      <c r="F1733" s="45" t="s">
        <v>6356</v>
      </c>
      <c r="G1733" s="5"/>
    </row>
    <row r="1734" spans="2:7" x14ac:dyDescent="0.55000000000000004">
      <c r="B1734" s="1" t="s">
        <v>2661</v>
      </c>
      <c r="C1734" s="1" t="s">
        <v>2662</v>
      </c>
      <c r="D1734" s="1">
        <v>48</v>
      </c>
      <c r="E1734" s="5" t="s">
        <v>2704</v>
      </c>
      <c r="F1734" s="45" t="s">
        <v>6356</v>
      </c>
      <c r="G1734" s="5"/>
    </row>
    <row r="1735" spans="2:7" x14ac:dyDescent="0.55000000000000004">
      <c r="B1735" s="1" t="s">
        <v>2661</v>
      </c>
      <c r="C1735" s="1" t="s">
        <v>2662</v>
      </c>
      <c r="D1735" s="1">
        <v>49</v>
      </c>
      <c r="E1735" s="5" t="s">
        <v>2705</v>
      </c>
      <c r="F1735" s="45" t="s">
        <v>6356</v>
      </c>
      <c r="G1735" s="5"/>
    </row>
    <row r="1736" spans="2:7" x14ac:dyDescent="0.55000000000000004">
      <c r="B1736" s="1" t="s">
        <v>2661</v>
      </c>
      <c r="C1736" s="1" t="s">
        <v>2662</v>
      </c>
      <c r="D1736" s="1">
        <v>50</v>
      </c>
      <c r="E1736" s="5" t="s">
        <v>2706</v>
      </c>
      <c r="F1736" s="45" t="s">
        <v>6356</v>
      </c>
      <c r="G1736" s="5"/>
    </row>
    <row r="1737" spans="2:7" x14ac:dyDescent="0.55000000000000004">
      <c r="B1737" s="1" t="s">
        <v>2661</v>
      </c>
      <c r="C1737" s="1" t="s">
        <v>2662</v>
      </c>
      <c r="D1737" s="1">
        <v>51</v>
      </c>
      <c r="E1737" s="5" t="s">
        <v>2707</v>
      </c>
      <c r="F1737" s="45" t="s">
        <v>6356</v>
      </c>
      <c r="G1737" s="5"/>
    </row>
    <row r="1738" spans="2:7" x14ac:dyDescent="0.55000000000000004">
      <c r="B1738" s="1" t="s">
        <v>2661</v>
      </c>
      <c r="C1738" s="1" t="s">
        <v>2662</v>
      </c>
      <c r="D1738" s="1">
        <v>52</v>
      </c>
      <c r="E1738" s="5" t="s">
        <v>2708</v>
      </c>
      <c r="F1738" s="45" t="s">
        <v>6356</v>
      </c>
      <c r="G1738" s="5"/>
    </row>
    <row r="1739" spans="2:7" x14ac:dyDescent="0.55000000000000004">
      <c r="B1739" s="1" t="s">
        <v>2661</v>
      </c>
      <c r="C1739" s="1" t="s">
        <v>2662</v>
      </c>
      <c r="D1739" s="1">
        <v>53</v>
      </c>
      <c r="E1739" s="5" t="s">
        <v>2709</v>
      </c>
      <c r="F1739" s="45" t="s">
        <v>6356</v>
      </c>
      <c r="G1739" s="5"/>
    </row>
    <row r="1740" spans="2:7" x14ac:dyDescent="0.55000000000000004">
      <c r="B1740" s="1" t="s">
        <v>2661</v>
      </c>
      <c r="C1740" s="1" t="s">
        <v>2662</v>
      </c>
      <c r="D1740" s="1">
        <v>54</v>
      </c>
      <c r="E1740" s="5" t="s">
        <v>2710</v>
      </c>
      <c r="F1740" s="45" t="s">
        <v>6356</v>
      </c>
      <c r="G1740" s="5"/>
    </row>
    <row r="1741" spans="2:7" x14ac:dyDescent="0.55000000000000004">
      <c r="B1741" s="1" t="s">
        <v>2661</v>
      </c>
      <c r="C1741" s="1" t="s">
        <v>2662</v>
      </c>
      <c r="D1741" s="1">
        <v>55</v>
      </c>
      <c r="E1741" s="5" t="s">
        <v>2711</v>
      </c>
      <c r="F1741" s="45" t="s">
        <v>6356</v>
      </c>
      <c r="G1741" s="5"/>
    </row>
    <row r="1742" spans="2:7" x14ac:dyDescent="0.55000000000000004">
      <c r="B1742" s="1" t="s">
        <v>2661</v>
      </c>
      <c r="C1742" s="1" t="s">
        <v>2662</v>
      </c>
      <c r="D1742" s="1">
        <v>56</v>
      </c>
      <c r="E1742" s="5" t="s">
        <v>2712</v>
      </c>
      <c r="F1742" s="45"/>
      <c r="G1742" s="5"/>
    </row>
    <row r="1743" spans="2:7" x14ac:dyDescent="0.55000000000000004">
      <c r="B1743" s="1" t="s">
        <v>2661</v>
      </c>
      <c r="C1743" s="1" t="s">
        <v>2662</v>
      </c>
      <c r="D1743" s="1">
        <v>57</v>
      </c>
      <c r="E1743" s="5" t="s">
        <v>2713</v>
      </c>
      <c r="F1743" s="45"/>
      <c r="G1743" s="5"/>
    </row>
    <row r="1744" spans="2:7" x14ac:dyDescent="0.55000000000000004">
      <c r="B1744" s="1" t="s">
        <v>2661</v>
      </c>
      <c r="C1744" s="1" t="s">
        <v>2662</v>
      </c>
      <c r="D1744" s="1">
        <v>58</v>
      </c>
      <c r="E1744" s="5" t="s">
        <v>2714</v>
      </c>
      <c r="F1744" s="45"/>
      <c r="G1744" s="5"/>
    </row>
    <row r="1745" spans="2:7" x14ac:dyDescent="0.55000000000000004">
      <c r="B1745" s="1" t="s">
        <v>2661</v>
      </c>
      <c r="C1745" s="1" t="s">
        <v>2662</v>
      </c>
      <c r="D1745" s="1">
        <v>59</v>
      </c>
      <c r="E1745" s="5" t="s">
        <v>2715</v>
      </c>
      <c r="F1745" s="45"/>
      <c r="G1745" s="5"/>
    </row>
    <row r="1746" spans="2:7" x14ac:dyDescent="0.55000000000000004">
      <c r="B1746" s="1" t="s">
        <v>2661</v>
      </c>
      <c r="C1746" s="1" t="s">
        <v>2662</v>
      </c>
      <c r="D1746" s="1">
        <v>60</v>
      </c>
      <c r="E1746" s="5" t="s">
        <v>2716</v>
      </c>
      <c r="F1746" s="45"/>
      <c r="G1746" s="5"/>
    </row>
    <row r="1747" spans="2:7" x14ac:dyDescent="0.55000000000000004">
      <c r="B1747" s="1" t="s">
        <v>2661</v>
      </c>
      <c r="C1747" s="1" t="s">
        <v>2662</v>
      </c>
      <c r="D1747" s="1">
        <v>61</v>
      </c>
      <c r="E1747" s="5" t="s">
        <v>2717</v>
      </c>
      <c r="F1747" s="45"/>
      <c r="G1747" s="5"/>
    </row>
    <row r="1748" spans="2:7" x14ac:dyDescent="0.55000000000000004">
      <c r="B1748" s="1" t="s">
        <v>2661</v>
      </c>
      <c r="C1748" s="1" t="s">
        <v>2662</v>
      </c>
      <c r="D1748" s="1">
        <v>62</v>
      </c>
      <c r="E1748" s="5" t="s">
        <v>2718</v>
      </c>
      <c r="F1748" s="45"/>
      <c r="G1748" s="5"/>
    </row>
    <row r="1749" spans="2:7" x14ac:dyDescent="0.55000000000000004">
      <c r="B1749" s="1" t="s">
        <v>2661</v>
      </c>
      <c r="C1749" s="1" t="s">
        <v>2662</v>
      </c>
      <c r="D1749" s="1">
        <v>63</v>
      </c>
      <c r="E1749" s="5" t="s">
        <v>2719</v>
      </c>
      <c r="F1749" s="45"/>
      <c r="G1749" s="5"/>
    </row>
    <row r="1750" spans="2:7" x14ac:dyDescent="0.55000000000000004">
      <c r="B1750" s="1" t="s">
        <v>2661</v>
      </c>
      <c r="C1750" s="1" t="s">
        <v>2662</v>
      </c>
      <c r="D1750" s="1">
        <v>64</v>
      </c>
      <c r="E1750" s="5" t="s">
        <v>2720</v>
      </c>
      <c r="F1750" s="45"/>
      <c r="G1750" s="5"/>
    </row>
    <row r="1751" spans="2:7" x14ac:dyDescent="0.55000000000000004">
      <c r="B1751" s="1" t="s">
        <v>2661</v>
      </c>
      <c r="C1751" s="1" t="s">
        <v>2662</v>
      </c>
      <c r="D1751" s="1">
        <v>65</v>
      </c>
      <c r="E1751" s="5" t="s">
        <v>2721</v>
      </c>
      <c r="F1751" s="45"/>
      <c r="G1751" s="5"/>
    </row>
    <row r="1752" spans="2:7" x14ac:dyDescent="0.55000000000000004">
      <c r="B1752" s="1" t="s">
        <v>2661</v>
      </c>
      <c r="C1752" s="1" t="s">
        <v>2662</v>
      </c>
      <c r="D1752" s="1">
        <v>66</v>
      </c>
      <c r="E1752" s="5" t="s">
        <v>2722</v>
      </c>
      <c r="F1752" s="45"/>
      <c r="G1752" s="5"/>
    </row>
    <row r="1753" spans="2:7" x14ac:dyDescent="0.55000000000000004">
      <c r="B1753" s="1" t="s">
        <v>2661</v>
      </c>
      <c r="C1753" s="1" t="s">
        <v>2662</v>
      </c>
      <c r="D1753" s="1">
        <v>67</v>
      </c>
      <c r="E1753" s="5" t="s">
        <v>2723</v>
      </c>
      <c r="F1753" s="45"/>
      <c r="G1753" s="5"/>
    </row>
    <row r="1754" spans="2:7" x14ac:dyDescent="0.55000000000000004">
      <c r="B1754" s="1" t="s">
        <v>2661</v>
      </c>
      <c r="C1754" s="1" t="s">
        <v>2662</v>
      </c>
      <c r="D1754" s="1">
        <v>68</v>
      </c>
      <c r="E1754" s="5" t="s">
        <v>2724</v>
      </c>
      <c r="F1754" s="45"/>
      <c r="G1754" s="5"/>
    </row>
    <row r="1755" spans="2:7" x14ac:dyDescent="0.55000000000000004">
      <c r="B1755" s="1" t="s">
        <v>2661</v>
      </c>
      <c r="C1755" s="1" t="s">
        <v>2662</v>
      </c>
      <c r="D1755" s="1">
        <v>69</v>
      </c>
      <c r="E1755" s="5" t="s">
        <v>2725</v>
      </c>
      <c r="F1755" s="45"/>
      <c r="G1755" s="5"/>
    </row>
    <row r="1756" spans="2:7" x14ac:dyDescent="0.55000000000000004">
      <c r="B1756" s="1" t="s">
        <v>2661</v>
      </c>
      <c r="C1756" s="1" t="s">
        <v>2662</v>
      </c>
      <c r="D1756" s="1">
        <v>70</v>
      </c>
      <c r="E1756" s="5" t="s">
        <v>2726</v>
      </c>
      <c r="F1756" s="45"/>
      <c r="G1756" s="5"/>
    </row>
    <row r="1757" spans="2:7" x14ac:dyDescent="0.55000000000000004">
      <c r="B1757" s="1" t="s">
        <v>2661</v>
      </c>
      <c r="C1757" s="1" t="s">
        <v>2662</v>
      </c>
      <c r="D1757" s="1">
        <v>71</v>
      </c>
      <c r="E1757" s="5" t="s">
        <v>2727</v>
      </c>
      <c r="F1757" s="45"/>
      <c r="G1757" s="5"/>
    </row>
    <row r="1758" spans="2:7" x14ac:dyDescent="0.55000000000000004">
      <c r="B1758" s="1" t="s">
        <v>2661</v>
      </c>
      <c r="C1758" s="1" t="s">
        <v>2662</v>
      </c>
      <c r="D1758" s="1">
        <v>72</v>
      </c>
      <c r="E1758" s="5" t="s">
        <v>2728</v>
      </c>
      <c r="F1758" s="45"/>
      <c r="G1758" s="5"/>
    </row>
    <row r="1759" spans="2:7" x14ac:dyDescent="0.55000000000000004">
      <c r="B1759" s="1" t="s">
        <v>2661</v>
      </c>
      <c r="C1759" s="1" t="s">
        <v>2662</v>
      </c>
      <c r="D1759" s="1">
        <v>73</v>
      </c>
      <c r="E1759" s="5" t="s">
        <v>2729</v>
      </c>
      <c r="F1759" s="45"/>
      <c r="G1759" s="5"/>
    </row>
    <row r="1760" spans="2:7" x14ac:dyDescent="0.55000000000000004">
      <c r="B1760" s="1" t="s">
        <v>2661</v>
      </c>
      <c r="C1760" s="1" t="s">
        <v>2662</v>
      </c>
      <c r="D1760" s="1">
        <v>74</v>
      </c>
      <c r="E1760" s="5" t="s">
        <v>2730</v>
      </c>
      <c r="F1760" s="45"/>
      <c r="G1760" s="5"/>
    </row>
    <row r="1761" spans="2:7" x14ac:dyDescent="0.55000000000000004">
      <c r="B1761" s="1" t="s">
        <v>2661</v>
      </c>
      <c r="C1761" s="1" t="s">
        <v>2662</v>
      </c>
      <c r="D1761" s="1">
        <v>75</v>
      </c>
      <c r="E1761" s="5" t="s">
        <v>2731</v>
      </c>
      <c r="F1761" s="45"/>
      <c r="G1761" s="5"/>
    </row>
    <row r="1762" spans="2:7" x14ac:dyDescent="0.55000000000000004">
      <c r="B1762" s="1" t="s">
        <v>2661</v>
      </c>
      <c r="C1762" s="1" t="s">
        <v>2662</v>
      </c>
      <c r="D1762" s="1">
        <v>76</v>
      </c>
      <c r="E1762" s="5" t="s">
        <v>2732</v>
      </c>
      <c r="F1762" s="45"/>
      <c r="G1762" s="5"/>
    </row>
    <row r="1763" spans="2:7" x14ac:dyDescent="0.55000000000000004">
      <c r="B1763" s="1" t="s">
        <v>2661</v>
      </c>
      <c r="C1763" s="1" t="s">
        <v>2662</v>
      </c>
      <c r="D1763" s="1">
        <v>77</v>
      </c>
      <c r="E1763" s="5" t="s">
        <v>2733</v>
      </c>
      <c r="F1763" s="45"/>
      <c r="G1763" s="6"/>
    </row>
    <row r="1764" spans="2:7" x14ac:dyDescent="0.55000000000000004">
      <c r="B1764" s="1" t="s">
        <v>2661</v>
      </c>
      <c r="C1764" s="1" t="s">
        <v>2662</v>
      </c>
      <c r="D1764" s="1">
        <v>78</v>
      </c>
      <c r="E1764" s="5" t="s">
        <v>2734</v>
      </c>
      <c r="F1764" s="45"/>
      <c r="G1764" s="5"/>
    </row>
    <row r="1765" spans="2:7" x14ac:dyDescent="0.55000000000000004">
      <c r="B1765" s="1" t="s">
        <v>2661</v>
      </c>
      <c r="C1765" s="1" t="s">
        <v>2662</v>
      </c>
      <c r="D1765" s="1">
        <v>79</v>
      </c>
      <c r="E1765" s="5" t="s">
        <v>2735</v>
      </c>
      <c r="F1765" s="45"/>
      <c r="G1765" s="5"/>
    </row>
    <row r="1766" spans="2:7" x14ac:dyDescent="0.55000000000000004">
      <c r="B1766" s="1" t="s">
        <v>2661</v>
      </c>
      <c r="C1766" s="1" t="s">
        <v>2662</v>
      </c>
      <c r="D1766" s="1">
        <v>80</v>
      </c>
      <c r="E1766" s="5" t="s">
        <v>2736</v>
      </c>
      <c r="F1766" s="45"/>
      <c r="G1766" s="5"/>
    </row>
    <row r="1767" spans="2:7" x14ac:dyDescent="0.55000000000000004">
      <c r="B1767" s="1" t="s">
        <v>2661</v>
      </c>
      <c r="C1767" s="1" t="s">
        <v>2662</v>
      </c>
      <c r="D1767" s="1">
        <v>81</v>
      </c>
      <c r="E1767" s="5" t="s">
        <v>2737</v>
      </c>
      <c r="F1767" s="45"/>
      <c r="G1767" s="5"/>
    </row>
    <row r="1768" spans="2:7" x14ac:dyDescent="0.55000000000000004">
      <c r="B1768" s="1" t="s">
        <v>2661</v>
      </c>
      <c r="C1768" s="1" t="s">
        <v>2662</v>
      </c>
      <c r="D1768" s="1">
        <v>82</v>
      </c>
      <c r="E1768" s="5" t="s">
        <v>2738</v>
      </c>
      <c r="F1768" s="45"/>
      <c r="G1768" s="5"/>
    </row>
    <row r="1769" spans="2:7" x14ac:dyDescent="0.55000000000000004">
      <c r="B1769" s="1" t="s">
        <v>2661</v>
      </c>
      <c r="C1769" s="1" t="s">
        <v>2662</v>
      </c>
      <c r="D1769" s="1">
        <v>83</v>
      </c>
      <c r="E1769" s="5" t="s">
        <v>2739</v>
      </c>
      <c r="F1769" s="45"/>
      <c r="G1769" s="5"/>
    </row>
    <row r="1770" spans="2:7" x14ac:dyDescent="0.55000000000000004">
      <c r="B1770" s="1" t="s">
        <v>2661</v>
      </c>
      <c r="C1770" s="1" t="s">
        <v>2662</v>
      </c>
      <c r="D1770" s="1">
        <v>84</v>
      </c>
      <c r="E1770" s="5" t="s">
        <v>2740</v>
      </c>
      <c r="F1770" s="45"/>
      <c r="G1770" s="5"/>
    </row>
    <row r="1771" spans="2:7" x14ac:dyDescent="0.55000000000000004">
      <c r="B1771" s="1" t="s">
        <v>2661</v>
      </c>
      <c r="C1771" s="1" t="s">
        <v>2662</v>
      </c>
      <c r="D1771" s="1">
        <v>85</v>
      </c>
      <c r="E1771" s="5" t="s">
        <v>2741</v>
      </c>
      <c r="F1771" s="45" t="s">
        <v>6356</v>
      </c>
      <c r="G1771" s="5"/>
    </row>
    <row r="1772" spans="2:7" x14ac:dyDescent="0.55000000000000004">
      <c r="B1772" s="1" t="s">
        <v>2661</v>
      </c>
      <c r="C1772" s="1" t="s">
        <v>2662</v>
      </c>
      <c r="D1772" s="1">
        <v>86</v>
      </c>
      <c r="E1772" s="5" t="s">
        <v>2742</v>
      </c>
      <c r="F1772" s="45"/>
      <c r="G1772" s="5"/>
    </row>
    <row r="1773" spans="2:7" x14ac:dyDescent="0.55000000000000004">
      <c r="B1773" s="1" t="s">
        <v>2661</v>
      </c>
      <c r="C1773" s="1" t="s">
        <v>2662</v>
      </c>
      <c r="D1773" s="1">
        <v>87</v>
      </c>
      <c r="E1773" s="5" t="s">
        <v>2743</v>
      </c>
      <c r="F1773" s="45"/>
      <c r="G1773" s="5"/>
    </row>
    <row r="1774" spans="2:7" x14ac:dyDescent="0.55000000000000004">
      <c r="B1774" s="1" t="s">
        <v>2661</v>
      </c>
      <c r="C1774" s="1" t="s">
        <v>2662</v>
      </c>
      <c r="D1774" s="1">
        <v>88</v>
      </c>
      <c r="E1774" s="5" t="s">
        <v>2744</v>
      </c>
      <c r="F1774" s="45"/>
      <c r="G1774" s="5"/>
    </row>
    <row r="1775" spans="2:7" x14ac:dyDescent="0.55000000000000004">
      <c r="B1775" s="1" t="s">
        <v>2661</v>
      </c>
      <c r="C1775" s="1" t="s">
        <v>2662</v>
      </c>
      <c r="D1775" s="1">
        <v>89</v>
      </c>
      <c r="E1775" s="5" t="s">
        <v>2745</v>
      </c>
      <c r="F1775" s="45"/>
      <c r="G1775" s="5"/>
    </row>
    <row r="1776" spans="2:7" x14ac:dyDescent="0.55000000000000004">
      <c r="B1776" s="1" t="s">
        <v>2661</v>
      </c>
      <c r="C1776" s="1" t="s">
        <v>2662</v>
      </c>
      <c r="D1776" s="1">
        <v>90</v>
      </c>
      <c r="E1776" s="5" t="s">
        <v>2746</v>
      </c>
      <c r="F1776" s="45"/>
      <c r="G1776" s="5"/>
    </row>
    <row r="1777" spans="2:7" x14ac:dyDescent="0.55000000000000004">
      <c r="B1777" s="1" t="s">
        <v>2661</v>
      </c>
      <c r="C1777" s="1" t="s">
        <v>2662</v>
      </c>
      <c r="D1777" s="1">
        <v>91</v>
      </c>
      <c r="E1777" s="5" t="s">
        <v>2747</v>
      </c>
      <c r="F1777" s="45"/>
      <c r="G1777" s="5"/>
    </row>
    <row r="1778" spans="2:7" x14ac:dyDescent="0.55000000000000004">
      <c r="B1778" s="1" t="s">
        <v>2661</v>
      </c>
      <c r="C1778" s="1" t="s">
        <v>2662</v>
      </c>
      <c r="D1778" s="1">
        <v>92</v>
      </c>
      <c r="E1778" s="5" t="s">
        <v>2748</v>
      </c>
      <c r="F1778" s="45"/>
      <c r="G1778" s="5"/>
    </row>
    <row r="1779" spans="2:7" x14ac:dyDescent="0.55000000000000004">
      <c r="B1779" s="1" t="s">
        <v>2661</v>
      </c>
      <c r="C1779" s="1" t="s">
        <v>2662</v>
      </c>
      <c r="D1779" s="1">
        <v>93</v>
      </c>
      <c r="E1779" s="5" t="s">
        <v>2749</v>
      </c>
      <c r="F1779" s="45"/>
      <c r="G1779" s="5"/>
    </row>
    <row r="1780" spans="2:7" x14ac:dyDescent="0.55000000000000004">
      <c r="B1780" s="1" t="s">
        <v>2661</v>
      </c>
      <c r="C1780" s="1" t="s">
        <v>2662</v>
      </c>
      <c r="D1780" s="1">
        <v>94</v>
      </c>
      <c r="E1780" s="5" t="s">
        <v>2750</v>
      </c>
      <c r="F1780" s="45"/>
      <c r="G1780" s="5"/>
    </row>
    <row r="1781" spans="2:7" x14ac:dyDescent="0.55000000000000004">
      <c r="B1781" s="1" t="s">
        <v>2661</v>
      </c>
      <c r="C1781" s="1" t="s">
        <v>2662</v>
      </c>
      <c r="D1781" s="1">
        <v>95</v>
      </c>
      <c r="E1781" s="5" t="s">
        <v>2751</v>
      </c>
      <c r="F1781" s="45"/>
      <c r="G1781" s="5"/>
    </row>
    <row r="1782" spans="2:7" x14ac:dyDescent="0.55000000000000004">
      <c r="B1782" s="1" t="s">
        <v>2661</v>
      </c>
      <c r="C1782" s="1" t="s">
        <v>2662</v>
      </c>
      <c r="D1782" s="1">
        <v>96</v>
      </c>
      <c r="E1782" s="5" t="s">
        <v>2752</v>
      </c>
      <c r="F1782" s="45"/>
      <c r="G1782" s="5"/>
    </row>
    <row r="1783" spans="2:7" x14ac:dyDescent="0.55000000000000004">
      <c r="B1783" s="1" t="s">
        <v>2661</v>
      </c>
      <c r="C1783" s="1" t="s">
        <v>2662</v>
      </c>
      <c r="D1783" s="1">
        <v>97</v>
      </c>
      <c r="E1783" s="5" t="s">
        <v>2753</v>
      </c>
      <c r="F1783" s="45"/>
      <c r="G1783" s="5"/>
    </row>
    <row r="1784" spans="2:7" x14ac:dyDescent="0.55000000000000004">
      <c r="B1784" s="1" t="s">
        <v>2661</v>
      </c>
      <c r="C1784" s="1" t="s">
        <v>2662</v>
      </c>
      <c r="D1784" s="1">
        <v>98</v>
      </c>
      <c r="E1784" s="5" t="s">
        <v>2754</v>
      </c>
      <c r="F1784" s="45"/>
      <c r="G1784" s="5"/>
    </row>
    <row r="1785" spans="2:7" x14ac:dyDescent="0.55000000000000004">
      <c r="B1785" s="1" t="s">
        <v>2661</v>
      </c>
      <c r="C1785" s="1" t="s">
        <v>2662</v>
      </c>
      <c r="D1785" s="1">
        <v>99</v>
      </c>
      <c r="E1785" s="5" t="s">
        <v>2755</v>
      </c>
      <c r="F1785" s="45"/>
      <c r="G1785" s="5"/>
    </row>
    <row r="1786" spans="2:7" x14ac:dyDescent="0.55000000000000004">
      <c r="B1786" s="1" t="s">
        <v>2661</v>
      </c>
      <c r="C1786" s="1" t="s">
        <v>2662</v>
      </c>
      <c r="D1786" s="1">
        <v>100</v>
      </c>
      <c r="E1786" s="5" t="s">
        <v>2756</v>
      </c>
      <c r="F1786" s="45" t="s">
        <v>6356</v>
      </c>
      <c r="G1786" s="5"/>
    </row>
    <row r="1787" spans="2:7" x14ac:dyDescent="0.55000000000000004">
      <c r="B1787" s="1" t="s">
        <v>2661</v>
      </c>
      <c r="C1787" s="1" t="s">
        <v>2662</v>
      </c>
      <c r="D1787" s="1">
        <v>101</v>
      </c>
      <c r="E1787" s="5" t="s">
        <v>2757</v>
      </c>
      <c r="F1787" s="45" t="s">
        <v>6356</v>
      </c>
      <c r="G1787" s="5"/>
    </row>
    <row r="1788" spans="2:7" x14ac:dyDescent="0.55000000000000004">
      <c r="B1788" s="1" t="s">
        <v>2661</v>
      </c>
      <c r="C1788" s="1" t="s">
        <v>2662</v>
      </c>
      <c r="D1788" s="1">
        <v>102</v>
      </c>
      <c r="E1788" s="5" t="s">
        <v>2758</v>
      </c>
      <c r="F1788" s="45" t="s">
        <v>6356</v>
      </c>
      <c r="G1788" s="5"/>
    </row>
    <row r="1789" spans="2:7" x14ac:dyDescent="0.55000000000000004">
      <c r="B1789" s="1" t="s">
        <v>2661</v>
      </c>
      <c r="C1789" s="1" t="s">
        <v>2662</v>
      </c>
      <c r="D1789" s="1">
        <v>103</v>
      </c>
      <c r="E1789" s="111" t="s">
        <v>2759</v>
      </c>
      <c r="F1789" s="45"/>
      <c r="G1789" s="5"/>
    </row>
    <row r="1790" spans="2:7" x14ac:dyDescent="0.55000000000000004">
      <c r="B1790" s="1" t="s">
        <v>2661</v>
      </c>
      <c r="C1790" s="1" t="s">
        <v>2662</v>
      </c>
      <c r="D1790" s="1">
        <v>104</v>
      </c>
      <c r="E1790" s="111" t="s">
        <v>2760</v>
      </c>
      <c r="F1790" s="45"/>
      <c r="G1790" s="5"/>
    </row>
    <row r="1791" spans="2:7" x14ac:dyDescent="0.55000000000000004">
      <c r="B1791" s="1" t="s">
        <v>2661</v>
      </c>
      <c r="C1791" s="1" t="s">
        <v>2662</v>
      </c>
      <c r="D1791" s="1">
        <v>105</v>
      </c>
      <c r="E1791" s="5" t="s">
        <v>2761</v>
      </c>
      <c r="F1791" s="45"/>
      <c r="G1791" s="5"/>
    </row>
    <row r="1792" spans="2:7" x14ac:dyDescent="0.55000000000000004">
      <c r="B1792" s="1" t="s">
        <v>2661</v>
      </c>
      <c r="C1792" s="1" t="s">
        <v>2662</v>
      </c>
      <c r="D1792" s="1">
        <v>106</v>
      </c>
      <c r="E1792" s="5" t="s">
        <v>2762</v>
      </c>
      <c r="F1792" s="45"/>
      <c r="G1792" s="5"/>
    </row>
    <row r="1793" spans="2:7" x14ac:dyDescent="0.55000000000000004">
      <c r="B1793" s="1" t="s">
        <v>2661</v>
      </c>
      <c r="C1793" s="1" t="s">
        <v>2662</v>
      </c>
      <c r="D1793" s="1">
        <v>107</v>
      </c>
      <c r="E1793" s="5" t="s">
        <v>2763</v>
      </c>
      <c r="F1793" s="45"/>
      <c r="G1793" s="5"/>
    </row>
    <row r="1794" spans="2:7" x14ac:dyDescent="0.55000000000000004">
      <c r="B1794" s="1" t="s">
        <v>2661</v>
      </c>
      <c r="C1794" s="1" t="s">
        <v>2662</v>
      </c>
      <c r="D1794" s="1">
        <v>108</v>
      </c>
      <c r="E1794" s="5" t="s">
        <v>2764</v>
      </c>
      <c r="F1794" s="45"/>
      <c r="G1794" s="5"/>
    </row>
    <row r="1795" spans="2:7" x14ac:dyDescent="0.55000000000000004">
      <c r="B1795" s="1" t="s">
        <v>2661</v>
      </c>
      <c r="C1795" s="1" t="s">
        <v>2662</v>
      </c>
      <c r="D1795" s="1">
        <v>109</v>
      </c>
      <c r="E1795" s="5" t="s">
        <v>2765</v>
      </c>
      <c r="F1795" s="45"/>
      <c r="G1795" s="5"/>
    </row>
    <row r="1796" spans="2:7" x14ac:dyDescent="0.55000000000000004">
      <c r="B1796" s="1" t="s">
        <v>2661</v>
      </c>
      <c r="C1796" s="1" t="s">
        <v>2662</v>
      </c>
      <c r="D1796" s="1">
        <v>110</v>
      </c>
      <c r="E1796" s="5" t="s">
        <v>2766</v>
      </c>
      <c r="F1796" s="45" t="s">
        <v>6356</v>
      </c>
      <c r="G1796" s="5"/>
    </row>
    <row r="1797" spans="2:7" x14ac:dyDescent="0.55000000000000004">
      <c r="B1797" s="1" t="s">
        <v>2661</v>
      </c>
      <c r="C1797" s="1" t="s">
        <v>2662</v>
      </c>
      <c r="D1797" s="1">
        <v>111</v>
      </c>
      <c r="E1797" s="5" t="s">
        <v>671</v>
      </c>
      <c r="F1797" s="45" t="s">
        <v>6356</v>
      </c>
      <c r="G1797" s="5"/>
    </row>
    <row r="1798" spans="2:7" x14ac:dyDescent="0.55000000000000004">
      <c r="B1798" s="1" t="s">
        <v>2661</v>
      </c>
      <c r="C1798" s="1" t="s">
        <v>2662</v>
      </c>
      <c r="D1798" s="1">
        <v>112</v>
      </c>
      <c r="E1798" s="5" t="s">
        <v>2767</v>
      </c>
      <c r="F1798" s="45" t="s">
        <v>6356</v>
      </c>
      <c r="G1798" s="5"/>
    </row>
    <row r="1799" spans="2:7" x14ac:dyDescent="0.55000000000000004">
      <c r="B1799" s="1" t="s">
        <v>2661</v>
      </c>
      <c r="C1799" s="1" t="s">
        <v>2662</v>
      </c>
      <c r="D1799" s="1">
        <v>113</v>
      </c>
      <c r="E1799" s="5" t="s">
        <v>2768</v>
      </c>
      <c r="F1799" s="45" t="s">
        <v>6356</v>
      </c>
      <c r="G1799" s="5"/>
    </row>
    <row r="1800" spans="2:7" x14ac:dyDescent="0.55000000000000004">
      <c r="B1800" s="1" t="s">
        <v>2661</v>
      </c>
      <c r="C1800" s="1" t="s">
        <v>2662</v>
      </c>
      <c r="D1800" s="1">
        <v>114</v>
      </c>
      <c r="E1800" s="106" t="s">
        <v>31</v>
      </c>
      <c r="F1800" s="45"/>
      <c r="G1800" s="5"/>
    </row>
    <row r="1801" spans="2:7" x14ac:dyDescent="0.55000000000000004">
      <c r="B1801" s="1" t="s">
        <v>2661</v>
      </c>
      <c r="C1801" s="1" t="s">
        <v>2662</v>
      </c>
      <c r="D1801" s="1">
        <v>115</v>
      </c>
      <c r="E1801" s="106" t="s">
        <v>32</v>
      </c>
      <c r="F1801" s="45"/>
      <c r="G1801" s="5"/>
    </row>
    <row r="1802" spans="2:7" x14ac:dyDescent="0.55000000000000004">
      <c r="B1802" s="1" t="s">
        <v>2661</v>
      </c>
      <c r="C1802" s="1" t="s">
        <v>2662</v>
      </c>
      <c r="D1802" s="1">
        <v>116</v>
      </c>
      <c r="E1802" s="106" t="s">
        <v>33</v>
      </c>
      <c r="F1802" s="45"/>
      <c r="G1802" s="5"/>
    </row>
    <row r="1803" spans="2:7" x14ac:dyDescent="0.55000000000000004">
      <c r="B1803" s="1" t="s">
        <v>2661</v>
      </c>
      <c r="C1803" s="1" t="s">
        <v>2662</v>
      </c>
      <c r="D1803" s="1">
        <v>117</v>
      </c>
      <c r="E1803" s="106" t="s">
        <v>34</v>
      </c>
      <c r="F1803" s="45"/>
      <c r="G1803" s="5"/>
    </row>
    <row r="1804" spans="2:7" x14ac:dyDescent="0.55000000000000004">
      <c r="B1804" s="1" t="s">
        <v>2661</v>
      </c>
      <c r="C1804" s="1" t="s">
        <v>2662</v>
      </c>
      <c r="D1804" s="1">
        <v>118</v>
      </c>
      <c r="E1804" s="106" t="s">
        <v>35</v>
      </c>
      <c r="F1804" s="45"/>
      <c r="G1804" s="5"/>
    </row>
    <row r="1805" spans="2:7" x14ac:dyDescent="0.55000000000000004">
      <c r="B1805" s="1" t="s">
        <v>2661</v>
      </c>
      <c r="C1805" s="1" t="s">
        <v>2662</v>
      </c>
      <c r="D1805" s="1">
        <v>119</v>
      </c>
      <c r="E1805" s="106" t="s">
        <v>36</v>
      </c>
      <c r="F1805" s="45"/>
      <c r="G1805" s="5"/>
    </row>
    <row r="1806" spans="2:7" x14ac:dyDescent="0.55000000000000004">
      <c r="B1806" s="1" t="s">
        <v>2795</v>
      </c>
      <c r="C1806" s="1" t="s">
        <v>2796</v>
      </c>
      <c r="D1806" s="1">
        <v>1</v>
      </c>
      <c r="E1806" s="106" t="s">
        <v>2</v>
      </c>
      <c r="F1806" s="45"/>
      <c r="G1806" s="5"/>
    </row>
    <row r="1807" spans="2:7" x14ac:dyDescent="0.55000000000000004">
      <c r="B1807" s="1" t="s">
        <v>2795</v>
      </c>
      <c r="C1807" s="1" t="s">
        <v>2796</v>
      </c>
      <c r="D1807" s="1">
        <v>2</v>
      </c>
      <c r="E1807" s="106" t="s">
        <v>1007</v>
      </c>
      <c r="F1807" s="45"/>
      <c r="G1807" s="5"/>
    </row>
    <row r="1808" spans="2:7" x14ac:dyDescent="0.55000000000000004">
      <c r="B1808" s="1" t="s">
        <v>2795</v>
      </c>
      <c r="C1808" s="1" t="s">
        <v>2796</v>
      </c>
      <c r="D1808" s="1">
        <v>3</v>
      </c>
      <c r="E1808" s="106" t="s">
        <v>1008</v>
      </c>
      <c r="F1808" s="45"/>
      <c r="G1808" s="5"/>
    </row>
    <row r="1809" spans="2:7" x14ac:dyDescent="0.55000000000000004">
      <c r="B1809" s="1" t="s">
        <v>2795</v>
      </c>
      <c r="C1809" s="1" t="s">
        <v>2796</v>
      </c>
      <c r="D1809" s="1">
        <v>4</v>
      </c>
      <c r="E1809" s="106" t="s">
        <v>97</v>
      </c>
      <c r="F1809" s="45"/>
      <c r="G1809" s="5"/>
    </row>
    <row r="1810" spans="2:7" x14ac:dyDescent="0.55000000000000004">
      <c r="B1810" s="1" t="s">
        <v>2795</v>
      </c>
      <c r="C1810" s="1" t="s">
        <v>2796</v>
      </c>
      <c r="D1810" s="1">
        <v>5</v>
      </c>
      <c r="E1810" s="5" t="s">
        <v>2797</v>
      </c>
      <c r="F1810" s="45"/>
      <c r="G1810" s="5"/>
    </row>
    <row r="1811" spans="2:7" x14ac:dyDescent="0.55000000000000004">
      <c r="B1811" s="1" t="s">
        <v>2795</v>
      </c>
      <c r="C1811" s="1" t="s">
        <v>2796</v>
      </c>
      <c r="D1811" s="1">
        <v>6</v>
      </c>
      <c r="E1811" s="5" t="s">
        <v>2798</v>
      </c>
      <c r="F1811" s="45"/>
      <c r="G1811" s="5"/>
    </row>
    <row r="1812" spans="2:7" x14ac:dyDescent="0.55000000000000004">
      <c r="B1812" s="1" t="s">
        <v>2795</v>
      </c>
      <c r="C1812" s="1" t="s">
        <v>2796</v>
      </c>
      <c r="D1812" s="1">
        <v>7</v>
      </c>
      <c r="E1812" s="5" t="s">
        <v>2799</v>
      </c>
      <c r="F1812" s="45"/>
      <c r="G1812" s="5"/>
    </row>
    <row r="1813" spans="2:7" x14ac:dyDescent="0.55000000000000004">
      <c r="B1813" s="1" t="s">
        <v>2795</v>
      </c>
      <c r="C1813" s="1" t="s">
        <v>2796</v>
      </c>
      <c r="D1813" s="1">
        <v>8</v>
      </c>
      <c r="E1813" s="5" t="s">
        <v>2800</v>
      </c>
      <c r="F1813" s="45"/>
      <c r="G1813" s="5"/>
    </row>
    <row r="1814" spans="2:7" x14ac:dyDescent="0.55000000000000004">
      <c r="B1814" s="1" t="s">
        <v>2795</v>
      </c>
      <c r="C1814" s="1" t="s">
        <v>2796</v>
      </c>
      <c r="D1814" s="1">
        <v>9</v>
      </c>
      <c r="E1814" s="5" t="s">
        <v>2801</v>
      </c>
      <c r="F1814" s="45" t="s">
        <v>6356</v>
      </c>
      <c r="G1814" s="5"/>
    </row>
    <row r="1815" spans="2:7" x14ac:dyDescent="0.55000000000000004">
      <c r="B1815" s="1" t="s">
        <v>2795</v>
      </c>
      <c r="C1815" s="1" t="s">
        <v>2796</v>
      </c>
      <c r="D1815" s="1">
        <v>10</v>
      </c>
      <c r="E1815" s="5" t="s">
        <v>2802</v>
      </c>
      <c r="F1815" s="45"/>
      <c r="G1815" s="5"/>
    </row>
    <row r="1816" spans="2:7" x14ac:dyDescent="0.55000000000000004">
      <c r="B1816" s="1" t="s">
        <v>2795</v>
      </c>
      <c r="C1816" s="1" t="s">
        <v>2796</v>
      </c>
      <c r="D1816" s="1">
        <v>11</v>
      </c>
      <c r="E1816" s="5" t="s">
        <v>2803</v>
      </c>
      <c r="F1816" s="45"/>
      <c r="G1816" s="5"/>
    </row>
    <row r="1817" spans="2:7" x14ac:dyDescent="0.55000000000000004">
      <c r="B1817" s="1" t="s">
        <v>2795</v>
      </c>
      <c r="C1817" s="1" t="s">
        <v>2796</v>
      </c>
      <c r="D1817" s="1">
        <v>12</v>
      </c>
      <c r="E1817" s="5" t="s">
        <v>2804</v>
      </c>
      <c r="F1817" s="45"/>
      <c r="G1817" s="5"/>
    </row>
    <row r="1818" spans="2:7" x14ac:dyDescent="0.55000000000000004">
      <c r="B1818" s="1" t="s">
        <v>2795</v>
      </c>
      <c r="C1818" s="1" t="s">
        <v>2796</v>
      </c>
      <c r="D1818" s="1">
        <v>13</v>
      </c>
      <c r="E1818" s="5" t="s">
        <v>2805</v>
      </c>
      <c r="F1818" s="45"/>
      <c r="G1818" s="5"/>
    </row>
    <row r="1819" spans="2:7" x14ac:dyDescent="0.55000000000000004">
      <c r="B1819" s="1" t="s">
        <v>2795</v>
      </c>
      <c r="C1819" s="1" t="s">
        <v>2796</v>
      </c>
      <c r="D1819" s="1">
        <v>14</v>
      </c>
      <c r="E1819" s="5" t="s">
        <v>2806</v>
      </c>
      <c r="F1819" s="45"/>
      <c r="G1819" s="5"/>
    </row>
    <row r="1820" spans="2:7" x14ac:dyDescent="0.55000000000000004">
      <c r="B1820" s="1" t="s">
        <v>2795</v>
      </c>
      <c r="C1820" s="1" t="s">
        <v>2796</v>
      </c>
      <c r="D1820" s="1">
        <v>15</v>
      </c>
      <c r="E1820" s="5" t="s">
        <v>2807</v>
      </c>
      <c r="F1820" s="45"/>
      <c r="G1820" s="5"/>
    </row>
    <row r="1821" spans="2:7" x14ac:dyDescent="0.55000000000000004">
      <c r="B1821" s="1" t="s">
        <v>2795</v>
      </c>
      <c r="C1821" s="1" t="s">
        <v>2796</v>
      </c>
      <c r="D1821" s="1">
        <v>16</v>
      </c>
      <c r="E1821" s="5" t="s">
        <v>2808</v>
      </c>
      <c r="F1821" s="45"/>
      <c r="G1821" s="5"/>
    </row>
    <row r="1822" spans="2:7" x14ac:dyDescent="0.55000000000000004">
      <c r="B1822" s="1" t="s">
        <v>2795</v>
      </c>
      <c r="C1822" s="1" t="s">
        <v>2796</v>
      </c>
      <c r="D1822" s="1">
        <v>17</v>
      </c>
      <c r="E1822" s="5" t="s">
        <v>2809</v>
      </c>
      <c r="F1822" s="45"/>
      <c r="G1822" s="5"/>
    </row>
    <row r="1823" spans="2:7" x14ac:dyDescent="0.55000000000000004">
      <c r="B1823" s="1" t="s">
        <v>2795</v>
      </c>
      <c r="C1823" s="1" t="s">
        <v>2796</v>
      </c>
      <c r="D1823" s="1">
        <v>18</v>
      </c>
      <c r="E1823" s="5" t="s">
        <v>2810</v>
      </c>
      <c r="F1823" s="45"/>
      <c r="G1823" s="5"/>
    </row>
    <row r="1824" spans="2:7" x14ac:dyDescent="0.55000000000000004">
      <c r="B1824" s="1" t="s">
        <v>2795</v>
      </c>
      <c r="C1824" s="1" t="s">
        <v>2796</v>
      </c>
      <c r="D1824" s="1">
        <v>19</v>
      </c>
      <c r="E1824" s="5" t="s">
        <v>2811</v>
      </c>
      <c r="F1824" s="45"/>
      <c r="G1824" s="5"/>
    </row>
    <row r="1825" spans="2:7" x14ac:dyDescent="0.55000000000000004">
      <c r="B1825" s="1" t="s">
        <v>2795</v>
      </c>
      <c r="C1825" s="1" t="s">
        <v>2796</v>
      </c>
      <c r="D1825" s="1">
        <v>20</v>
      </c>
      <c r="E1825" s="5" t="s">
        <v>2812</v>
      </c>
      <c r="F1825" s="45"/>
      <c r="G1825" s="5"/>
    </row>
    <row r="1826" spans="2:7" x14ac:dyDescent="0.55000000000000004">
      <c r="B1826" s="1" t="s">
        <v>2795</v>
      </c>
      <c r="C1826" s="1" t="s">
        <v>2796</v>
      </c>
      <c r="D1826" s="1">
        <v>21</v>
      </c>
      <c r="E1826" s="5" t="s">
        <v>2813</v>
      </c>
      <c r="F1826" s="45"/>
      <c r="G1826" s="5"/>
    </row>
    <row r="1827" spans="2:7" x14ac:dyDescent="0.55000000000000004">
      <c r="B1827" s="1" t="s">
        <v>2795</v>
      </c>
      <c r="C1827" s="1" t="s">
        <v>2796</v>
      </c>
      <c r="D1827" s="1">
        <v>22</v>
      </c>
      <c r="E1827" s="5" t="s">
        <v>2814</v>
      </c>
      <c r="F1827" s="45"/>
      <c r="G1827" s="5"/>
    </row>
    <row r="1828" spans="2:7" x14ac:dyDescent="0.55000000000000004">
      <c r="B1828" s="1" t="s">
        <v>2795</v>
      </c>
      <c r="C1828" s="1" t="s">
        <v>2796</v>
      </c>
      <c r="D1828" s="1">
        <v>23</v>
      </c>
      <c r="E1828" s="5" t="s">
        <v>2815</v>
      </c>
      <c r="F1828" s="45"/>
      <c r="G1828" s="5"/>
    </row>
    <row r="1829" spans="2:7" x14ac:dyDescent="0.55000000000000004">
      <c r="B1829" s="1" t="s">
        <v>2795</v>
      </c>
      <c r="C1829" s="1" t="s">
        <v>2796</v>
      </c>
      <c r="D1829" s="1">
        <v>24</v>
      </c>
      <c r="E1829" s="5" t="s">
        <v>2816</v>
      </c>
      <c r="F1829" s="45"/>
      <c r="G1829" s="5"/>
    </row>
    <row r="1830" spans="2:7" x14ac:dyDescent="0.55000000000000004">
      <c r="B1830" s="1" t="s">
        <v>2795</v>
      </c>
      <c r="C1830" s="1" t="s">
        <v>2796</v>
      </c>
      <c r="D1830" s="1">
        <v>25</v>
      </c>
      <c r="E1830" s="5" t="s">
        <v>2817</v>
      </c>
      <c r="F1830" s="45" t="s">
        <v>6356</v>
      </c>
      <c r="G1830" s="5"/>
    </row>
    <row r="1831" spans="2:7" x14ac:dyDescent="0.55000000000000004">
      <c r="B1831" s="1" t="s">
        <v>2795</v>
      </c>
      <c r="C1831" s="1" t="s">
        <v>2796</v>
      </c>
      <c r="D1831" s="1">
        <v>26</v>
      </c>
      <c r="E1831" s="5" t="s">
        <v>2818</v>
      </c>
      <c r="F1831" s="45" t="s">
        <v>6356</v>
      </c>
      <c r="G1831" s="5"/>
    </row>
    <row r="1832" spans="2:7" x14ac:dyDescent="0.55000000000000004">
      <c r="B1832" s="1" t="s">
        <v>2795</v>
      </c>
      <c r="C1832" s="1" t="s">
        <v>2796</v>
      </c>
      <c r="D1832" s="1">
        <v>27</v>
      </c>
      <c r="E1832" s="5" t="s">
        <v>2819</v>
      </c>
      <c r="F1832" s="45"/>
      <c r="G1832" s="5"/>
    </row>
    <row r="1833" spans="2:7" x14ac:dyDescent="0.55000000000000004">
      <c r="B1833" s="1" t="s">
        <v>2795</v>
      </c>
      <c r="C1833" s="1" t="s">
        <v>2796</v>
      </c>
      <c r="D1833" s="1">
        <v>28</v>
      </c>
      <c r="E1833" s="5" t="s">
        <v>2820</v>
      </c>
      <c r="F1833" s="45"/>
      <c r="G1833" s="5"/>
    </row>
    <row r="1834" spans="2:7" x14ac:dyDescent="0.55000000000000004">
      <c r="B1834" s="1" t="s">
        <v>2795</v>
      </c>
      <c r="C1834" s="1" t="s">
        <v>2796</v>
      </c>
      <c r="D1834" s="1">
        <v>29</v>
      </c>
      <c r="E1834" s="5" t="s">
        <v>2821</v>
      </c>
      <c r="F1834" s="45"/>
      <c r="G1834" s="5"/>
    </row>
    <row r="1835" spans="2:7" x14ac:dyDescent="0.55000000000000004">
      <c r="B1835" s="1" t="s">
        <v>2795</v>
      </c>
      <c r="C1835" s="1" t="s">
        <v>2796</v>
      </c>
      <c r="D1835" s="1">
        <v>30</v>
      </c>
      <c r="E1835" s="5" t="s">
        <v>2822</v>
      </c>
      <c r="F1835" s="45"/>
      <c r="G1835" s="5"/>
    </row>
    <row r="1836" spans="2:7" x14ac:dyDescent="0.55000000000000004">
      <c r="B1836" s="1" t="s">
        <v>2795</v>
      </c>
      <c r="C1836" s="1" t="s">
        <v>2796</v>
      </c>
      <c r="D1836" s="1">
        <v>31</v>
      </c>
      <c r="E1836" s="5" t="s">
        <v>2823</v>
      </c>
      <c r="F1836" s="45"/>
      <c r="G1836" s="5"/>
    </row>
    <row r="1837" spans="2:7" x14ac:dyDescent="0.55000000000000004">
      <c r="B1837" s="1" t="s">
        <v>2795</v>
      </c>
      <c r="C1837" s="1" t="s">
        <v>2796</v>
      </c>
      <c r="D1837" s="1">
        <v>32</v>
      </c>
      <c r="E1837" s="5" t="s">
        <v>2824</v>
      </c>
      <c r="F1837" s="45"/>
      <c r="G1837" s="5"/>
    </row>
    <row r="1838" spans="2:7" x14ac:dyDescent="0.55000000000000004">
      <c r="B1838" s="1" t="s">
        <v>2795</v>
      </c>
      <c r="C1838" s="1" t="s">
        <v>2796</v>
      </c>
      <c r="D1838" s="1">
        <v>33</v>
      </c>
      <c r="E1838" s="5" t="s">
        <v>2825</v>
      </c>
      <c r="F1838" s="45"/>
      <c r="G1838" s="5"/>
    </row>
    <row r="1839" spans="2:7" x14ac:dyDescent="0.55000000000000004">
      <c r="B1839" s="1" t="s">
        <v>2795</v>
      </c>
      <c r="C1839" s="1" t="s">
        <v>2796</v>
      </c>
      <c r="D1839" s="1">
        <v>34</v>
      </c>
      <c r="E1839" s="5" t="s">
        <v>2826</v>
      </c>
      <c r="F1839" s="45"/>
      <c r="G1839" s="5"/>
    </row>
    <row r="1840" spans="2:7" x14ac:dyDescent="0.55000000000000004">
      <c r="B1840" s="1" t="s">
        <v>2795</v>
      </c>
      <c r="C1840" s="1" t="s">
        <v>2796</v>
      </c>
      <c r="D1840" s="1">
        <v>35</v>
      </c>
      <c r="E1840" s="5" t="s">
        <v>2827</v>
      </c>
      <c r="F1840" s="45"/>
      <c r="G1840" s="5"/>
    </row>
    <row r="1841" spans="2:7" x14ac:dyDescent="0.55000000000000004">
      <c r="B1841" s="1" t="s">
        <v>2795</v>
      </c>
      <c r="C1841" s="1" t="s">
        <v>2796</v>
      </c>
      <c r="D1841" s="1">
        <v>36</v>
      </c>
      <c r="E1841" s="5" t="s">
        <v>2828</v>
      </c>
      <c r="F1841" s="45"/>
      <c r="G1841" s="5"/>
    </row>
    <row r="1842" spans="2:7" x14ac:dyDescent="0.55000000000000004">
      <c r="B1842" s="1" t="s">
        <v>2795</v>
      </c>
      <c r="C1842" s="1" t="s">
        <v>2796</v>
      </c>
      <c r="D1842" s="1">
        <v>37</v>
      </c>
      <c r="E1842" s="5" t="s">
        <v>2829</v>
      </c>
      <c r="F1842" s="45"/>
      <c r="G1842" s="5"/>
    </row>
    <row r="1843" spans="2:7" x14ac:dyDescent="0.55000000000000004">
      <c r="B1843" s="1" t="s">
        <v>2795</v>
      </c>
      <c r="C1843" s="1" t="s">
        <v>2796</v>
      </c>
      <c r="D1843" s="1">
        <v>38</v>
      </c>
      <c r="E1843" s="5" t="s">
        <v>2830</v>
      </c>
      <c r="F1843" s="45" t="s">
        <v>6356</v>
      </c>
      <c r="G1843" s="5"/>
    </row>
    <row r="1844" spans="2:7" x14ac:dyDescent="0.55000000000000004">
      <c r="B1844" s="1" t="s">
        <v>2795</v>
      </c>
      <c r="C1844" s="1" t="s">
        <v>2796</v>
      </c>
      <c r="D1844" s="1">
        <v>39</v>
      </c>
      <c r="E1844" s="48" t="s">
        <v>2831</v>
      </c>
      <c r="F1844" s="45"/>
      <c r="G1844" s="5"/>
    </row>
    <row r="1845" spans="2:7" x14ac:dyDescent="0.55000000000000004">
      <c r="B1845" s="1" t="s">
        <v>2795</v>
      </c>
      <c r="C1845" s="1" t="s">
        <v>2796</v>
      </c>
      <c r="D1845" s="1">
        <v>40</v>
      </c>
      <c r="E1845" s="5" t="s">
        <v>2832</v>
      </c>
      <c r="F1845" s="45"/>
      <c r="G1845" s="5"/>
    </row>
    <row r="1846" spans="2:7" x14ac:dyDescent="0.55000000000000004">
      <c r="B1846" s="1" t="s">
        <v>2795</v>
      </c>
      <c r="C1846" s="1" t="s">
        <v>2796</v>
      </c>
      <c r="D1846" s="1">
        <v>41</v>
      </c>
      <c r="E1846" s="5" t="s">
        <v>2833</v>
      </c>
      <c r="F1846" s="45" t="s">
        <v>6356</v>
      </c>
      <c r="G1846" s="5"/>
    </row>
    <row r="1847" spans="2:7" x14ac:dyDescent="0.55000000000000004">
      <c r="B1847" s="1" t="s">
        <v>2795</v>
      </c>
      <c r="C1847" s="1" t="s">
        <v>2796</v>
      </c>
      <c r="D1847" s="1">
        <v>42</v>
      </c>
      <c r="E1847" s="5" t="s">
        <v>2834</v>
      </c>
      <c r="F1847" s="45" t="s">
        <v>6356</v>
      </c>
      <c r="G1847" s="5"/>
    </row>
    <row r="1848" spans="2:7" x14ac:dyDescent="0.55000000000000004">
      <c r="B1848" s="1" t="s">
        <v>2795</v>
      </c>
      <c r="C1848" s="1" t="s">
        <v>2796</v>
      </c>
      <c r="D1848" s="1">
        <v>43</v>
      </c>
      <c r="E1848" s="5" t="s">
        <v>2835</v>
      </c>
      <c r="F1848" s="45"/>
      <c r="G1848" s="5"/>
    </row>
    <row r="1849" spans="2:7" x14ac:dyDescent="0.55000000000000004">
      <c r="B1849" s="1" t="s">
        <v>2795</v>
      </c>
      <c r="C1849" s="1" t="s">
        <v>2796</v>
      </c>
      <c r="D1849" s="1">
        <v>44</v>
      </c>
      <c r="E1849" s="5" t="s">
        <v>2836</v>
      </c>
      <c r="F1849" s="45"/>
      <c r="G1849" s="5"/>
    </row>
    <row r="1850" spans="2:7" x14ac:dyDescent="0.55000000000000004">
      <c r="B1850" s="1" t="s">
        <v>2795</v>
      </c>
      <c r="C1850" s="1" t="s">
        <v>2796</v>
      </c>
      <c r="D1850" s="1">
        <v>45</v>
      </c>
      <c r="E1850" s="5" t="s">
        <v>2837</v>
      </c>
      <c r="F1850" s="45"/>
      <c r="G1850" s="5"/>
    </row>
    <row r="1851" spans="2:7" x14ac:dyDescent="0.55000000000000004">
      <c r="B1851" s="1" t="s">
        <v>2795</v>
      </c>
      <c r="C1851" s="1" t="s">
        <v>2796</v>
      </c>
      <c r="D1851" s="1">
        <v>46</v>
      </c>
      <c r="E1851" s="5" t="s">
        <v>2838</v>
      </c>
      <c r="F1851" s="45"/>
      <c r="G1851" s="5"/>
    </row>
    <row r="1852" spans="2:7" x14ac:dyDescent="0.55000000000000004">
      <c r="B1852" s="1" t="s">
        <v>2795</v>
      </c>
      <c r="C1852" s="1" t="s">
        <v>2796</v>
      </c>
      <c r="D1852" s="1">
        <v>47</v>
      </c>
      <c r="E1852" s="5" t="s">
        <v>2839</v>
      </c>
      <c r="F1852" s="45"/>
      <c r="G1852" s="5"/>
    </row>
    <row r="1853" spans="2:7" x14ac:dyDescent="0.55000000000000004">
      <c r="B1853" s="1" t="s">
        <v>2795</v>
      </c>
      <c r="C1853" s="1" t="s">
        <v>2796</v>
      </c>
      <c r="D1853" s="1">
        <v>48</v>
      </c>
      <c r="E1853" s="5" t="s">
        <v>2840</v>
      </c>
      <c r="F1853" s="45"/>
      <c r="G1853" s="5"/>
    </row>
    <row r="1854" spans="2:7" x14ac:dyDescent="0.55000000000000004">
      <c r="B1854" s="1" t="s">
        <v>2795</v>
      </c>
      <c r="C1854" s="1" t="s">
        <v>2796</v>
      </c>
      <c r="D1854" s="1">
        <v>49</v>
      </c>
      <c r="E1854" s="5" t="s">
        <v>2841</v>
      </c>
      <c r="F1854" s="45"/>
      <c r="G1854" s="5"/>
    </row>
    <row r="1855" spans="2:7" x14ac:dyDescent="0.55000000000000004">
      <c r="B1855" s="1" t="s">
        <v>2795</v>
      </c>
      <c r="C1855" s="1" t="s">
        <v>2796</v>
      </c>
      <c r="D1855" s="1">
        <v>50</v>
      </c>
      <c r="E1855" s="5" t="s">
        <v>2842</v>
      </c>
      <c r="F1855" s="45"/>
      <c r="G1855" s="5"/>
    </row>
    <row r="1856" spans="2:7" x14ac:dyDescent="0.55000000000000004">
      <c r="B1856" s="1" t="s">
        <v>2795</v>
      </c>
      <c r="C1856" s="1" t="s">
        <v>2796</v>
      </c>
      <c r="D1856" s="1">
        <v>51</v>
      </c>
      <c r="E1856" s="5" t="s">
        <v>2843</v>
      </c>
      <c r="F1856" s="45"/>
      <c r="G1856" s="5"/>
    </row>
    <row r="1857" spans="2:7" x14ac:dyDescent="0.55000000000000004">
      <c r="B1857" s="1" t="s">
        <v>2795</v>
      </c>
      <c r="C1857" s="1" t="s">
        <v>2796</v>
      </c>
      <c r="D1857" s="1">
        <v>52</v>
      </c>
      <c r="E1857" s="5" t="s">
        <v>2844</v>
      </c>
      <c r="F1857" s="45"/>
      <c r="G1857" s="5"/>
    </row>
    <row r="1858" spans="2:7" x14ac:dyDescent="0.55000000000000004">
      <c r="B1858" s="1" t="s">
        <v>2795</v>
      </c>
      <c r="C1858" s="1" t="s">
        <v>2796</v>
      </c>
      <c r="D1858" s="1">
        <v>53</v>
      </c>
      <c r="E1858" s="5" t="s">
        <v>2845</v>
      </c>
      <c r="F1858" s="45"/>
      <c r="G1858" s="5"/>
    </row>
    <row r="1859" spans="2:7" x14ac:dyDescent="0.55000000000000004">
      <c r="B1859" s="1" t="s">
        <v>2795</v>
      </c>
      <c r="C1859" s="1" t="s">
        <v>2796</v>
      </c>
      <c r="D1859" s="1">
        <v>54</v>
      </c>
      <c r="E1859" s="5" t="s">
        <v>2846</v>
      </c>
      <c r="F1859" s="45"/>
      <c r="G1859" s="5"/>
    </row>
    <row r="1860" spans="2:7" x14ac:dyDescent="0.55000000000000004">
      <c r="B1860" s="1" t="s">
        <v>2795</v>
      </c>
      <c r="C1860" s="1" t="s">
        <v>2796</v>
      </c>
      <c r="D1860" s="1">
        <v>55</v>
      </c>
      <c r="E1860" s="5" t="s">
        <v>2847</v>
      </c>
      <c r="F1860" s="45"/>
      <c r="G1860" s="5"/>
    </row>
    <row r="1861" spans="2:7" x14ac:dyDescent="0.55000000000000004">
      <c r="B1861" s="1" t="s">
        <v>2795</v>
      </c>
      <c r="C1861" s="1" t="s">
        <v>2796</v>
      </c>
      <c r="D1861" s="1">
        <v>56</v>
      </c>
      <c r="E1861" s="5" t="s">
        <v>2848</v>
      </c>
      <c r="F1861" s="45"/>
      <c r="G1861" s="5"/>
    </row>
    <row r="1862" spans="2:7" x14ac:dyDescent="0.55000000000000004">
      <c r="B1862" s="1" t="s">
        <v>2795</v>
      </c>
      <c r="C1862" s="1" t="s">
        <v>2796</v>
      </c>
      <c r="D1862" s="1">
        <v>57</v>
      </c>
      <c r="E1862" s="5" t="s">
        <v>2849</v>
      </c>
      <c r="F1862" s="45"/>
      <c r="G1862" s="5"/>
    </row>
    <row r="1863" spans="2:7" x14ac:dyDescent="0.55000000000000004">
      <c r="B1863" s="1" t="s">
        <v>2795</v>
      </c>
      <c r="C1863" s="1" t="s">
        <v>2796</v>
      </c>
      <c r="D1863" s="1">
        <v>58</v>
      </c>
      <c r="E1863" s="5" t="s">
        <v>2850</v>
      </c>
      <c r="F1863" s="45"/>
      <c r="G1863" s="5"/>
    </row>
    <row r="1864" spans="2:7" x14ac:dyDescent="0.55000000000000004">
      <c r="B1864" s="1" t="s">
        <v>2795</v>
      </c>
      <c r="C1864" s="1" t="s">
        <v>2796</v>
      </c>
      <c r="D1864" s="1">
        <v>59</v>
      </c>
      <c r="E1864" s="5" t="s">
        <v>2851</v>
      </c>
      <c r="F1864" s="45"/>
      <c r="G1864" s="5"/>
    </row>
    <row r="1865" spans="2:7" x14ac:dyDescent="0.55000000000000004">
      <c r="B1865" s="1" t="s">
        <v>2795</v>
      </c>
      <c r="C1865" s="1" t="s">
        <v>2796</v>
      </c>
      <c r="D1865" s="1">
        <v>60</v>
      </c>
      <c r="E1865" s="5" t="s">
        <v>2852</v>
      </c>
      <c r="F1865" s="45"/>
      <c r="G1865" s="5"/>
    </row>
    <row r="1866" spans="2:7" x14ac:dyDescent="0.55000000000000004">
      <c r="B1866" s="1" t="s">
        <v>2795</v>
      </c>
      <c r="C1866" s="1" t="s">
        <v>2796</v>
      </c>
      <c r="D1866" s="1">
        <v>61</v>
      </c>
      <c r="E1866" s="5" t="s">
        <v>2853</v>
      </c>
      <c r="F1866" s="45" t="s">
        <v>6356</v>
      </c>
      <c r="G1866" s="5"/>
    </row>
    <row r="1867" spans="2:7" x14ac:dyDescent="0.55000000000000004">
      <c r="B1867" s="1" t="s">
        <v>2795</v>
      </c>
      <c r="C1867" s="1" t="s">
        <v>2796</v>
      </c>
      <c r="D1867" s="1">
        <v>62</v>
      </c>
      <c r="E1867" s="5" t="s">
        <v>2854</v>
      </c>
      <c r="F1867" s="45"/>
      <c r="G1867" s="5"/>
    </row>
    <row r="1868" spans="2:7" x14ac:dyDescent="0.55000000000000004">
      <c r="B1868" s="1" t="s">
        <v>2795</v>
      </c>
      <c r="C1868" s="1" t="s">
        <v>2796</v>
      </c>
      <c r="D1868" s="1">
        <v>63</v>
      </c>
      <c r="E1868" s="5" t="s">
        <v>2855</v>
      </c>
      <c r="F1868" s="45"/>
      <c r="G1868" s="5"/>
    </row>
    <row r="1869" spans="2:7" x14ac:dyDescent="0.55000000000000004">
      <c r="B1869" s="1" t="s">
        <v>2795</v>
      </c>
      <c r="C1869" s="1" t="s">
        <v>2796</v>
      </c>
      <c r="D1869" s="1">
        <v>64</v>
      </c>
      <c r="E1869" s="5" t="s">
        <v>2856</v>
      </c>
      <c r="F1869" s="45"/>
      <c r="G1869" s="5"/>
    </row>
    <row r="1870" spans="2:7" x14ac:dyDescent="0.55000000000000004">
      <c r="B1870" s="1" t="s">
        <v>2795</v>
      </c>
      <c r="C1870" s="1" t="s">
        <v>2796</v>
      </c>
      <c r="D1870" s="1">
        <v>65</v>
      </c>
      <c r="E1870" s="5" t="s">
        <v>2857</v>
      </c>
      <c r="F1870" s="45"/>
      <c r="G1870" s="5"/>
    </row>
    <row r="1871" spans="2:7" x14ac:dyDescent="0.55000000000000004">
      <c r="B1871" s="1" t="s">
        <v>2795</v>
      </c>
      <c r="C1871" s="1" t="s">
        <v>2796</v>
      </c>
      <c r="D1871" s="1">
        <v>66</v>
      </c>
      <c r="E1871" s="48" t="s">
        <v>2858</v>
      </c>
      <c r="F1871" s="45"/>
      <c r="G1871" s="5"/>
    </row>
    <row r="1872" spans="2:7" x14ac:dyDescent="0.55000000000000004">
      <c r="B1872" s="1" t="s">
        <v>2795</v>
      </c>
      <c r="C1872" s="1" t="s">
        <v>2796</v>
      </c>
      <c r="D1872" s="1">
        <v>67</v>
      </c>
      <c r="E1872" s="5" t="s">
        <v>2859</v>
      </c>
      <c r="F1872" s="45"/>
      <c r="G1872" s="5"/>
    </row>
    <row r="1873" spans="2:7" x14ac:dyDescent="0.55000000000000004">
      <c r="B1873" s="1" t="s">
        <v>2795</v>
      </c>
      <c r="C1873" s="1" t="s">
        <v>2796</v>
      </c>
      <c r="D1873" s="1">
        <v>68</v>
      </c>
      <c r="E1873" s="5" t="s">
        <v>2860</v>
      </c>
      <c r="F1873" s="45"/>
      <c r="G1873" s="5"/>
    </row>
    <row r="1874" spans="2:7" x14ac:dyDescent="0.55000000000000004">
      <c r="B1874" s="1" t="s">
        <v>2795</v>
      </c>
      <c r="C1874" s="1" t="s">
        <v>2796</v>
      </c>
      <c r="D1874" s="1">
        <v>69</v>
      </c>
      <c r="E1874" s="5" t="s">
        <v>2861</v>
      </c>
      <c r="F1874" s="45"/>
      <c r="G1874" s="5"/>
    </row>
    <row r="1875" spans="2:7" x14ac:dyDescent="0.55000000000000004">
      <c r="B1875" s="1" t="s">
        <v>2795</v>
      </c>
      <c r="C1875" s="1" t="s">
        <v>2796</v>
      </c>
      <c r="D1875" s="1">
        <v>70</v>
      </c>
      <c r="E1875" s="5" t="s">
        <v>2862</v>
      </c>
      <c r="F1875" s="45"/>
      <c r="G1875" s="5"/>
    </row>
    <row r="1876" spans="2:7" x14ac:dyDescent="0.55000000000000004">
      <c r="B1876" s="1" t="s">
        <v>2795</v>
      </c>
      <c r="C1876" s="1" t="s">
        <v>2796</v>
      </c>
      <c r="D1876" s="1">
        <v>71</v>
      </c>
      <c r="E1876" s="5" t="s">
        <v>2863</v>
      </c>
      <c r="F1876" s="45" t="s">
        <v>6356</v>
      </c>
      <c r="G1876" s="5"/>
    </row>
    <row r="1877" spans="2:7" x14ac:dyDescent="0.55000000000000004">
      <c r="B1877" s="1" t="s">
        <v>2795</v>
      </c>
      <c r="C1877" s="1" t="s">
        <v>2796</v>
      </c>
      <c r="D1877" s="1">
        <v>72</v>
      </c>
      <c r="E1877" s="5" t="s">
        <v>2864</v>
      </c>
      <c r="F1877" s="45"/>
      <c r="G1877" s="5"/>
    </row>
    <row r="1878" spans="2:7" x14ac:dyDescent="0.55000000000000004">
      <c r="B1878" s="1" t="s">
        <v>2795</v>
      </c>
      <c r="C1878" s="1" t="s">
        <v>2796</v>
      </c>
      <c r="D1878" s="1">
        <v>73</v>
      </c>
      <c r="E1878" s="5" t="s">
        <v>2865</v>
      </c>
      <c r="F1878" s="45"/>
      <c r="G1878" s="5"/>
    </row>
    <row r="1879" spans="2:7" x14ac:dyDescent="0.55000000000000004">
      <c r="B1879" s="1" t="s">
        <v>2795</v>
      </c>
      <c r="C1879" s="1" t="s">
        <v>2796</v>
      </c>
      <c r="D1879" s="1">
        <v>74</v>
      </c>
      <c r="E1879" s="5" t="s">
        <v>806</v>
      </c>
      <c r="F1879" s="45"/>
      <c r="G1879" s="5"/>
    </row>
    <row r="1880" spans="2:7" x14ac:dyDescent="0.55000000000000004">
      <c r="B1880" s="1" t="s">
        <v>2795</v>
      </c>
      <c r="C1880" s="1" t="s">
        <v>2796</v>
      </c>
      <c r="D1880" s="1">
        <v>75</v>
      </c>
      <c r="E1880" s="5" t="s">
        <v>807</v>
      </c>
      <c r="F1880" s="45"/>
      <c r="G1880" s="5"/>
    </row>
    <row r="1881" spans="2:7" x14ac:dyDescent="0.55000000000000004">
      <c r="B1881" s="1" t="s">
        <v>2795</v>
      </c>
      <c r="C1881" s="1" t="s">
        <v>2796</v>
      </c>
      <c r="D1881" s="1">
        <v>76</v>
      </c>
      <c r="E1881" s="48" t="s">
        <v>6923</v>
      </c>
      <c r="F1881" s="45"/>
      <c r="G1881" s="5"/>
    </row>
    <row r="1882" spans="2:7" x14ac:dyDescent="0.55000000000000004">
      <c r="B1882" s="1" t="s">
        <v>2795</v>
      </c>
      <c r="C1882" s="1" t="s">
        <v>2796</v>
      </c>
      <c r="D1882" s="1">
        <v>77</v>
      </c>
      <c r="E1882" s="48" t="s">
        <v>2867</v>
      </c>
      <c r="F1882" s="45"/>
      <c r="G1882" s="5"/>
    </row>
    <row r="1883" spans="2:7" x14ac:dyDescent="0.55000000000000004">
      <c r="B1883" s="1" t="s">
        <v>2795</v>
      </c>
      <c r="C1883" s="1" t="s">
        <v>2796</v>
      </c>
      <c r="D1883" s="1">
        <v>78</v>
      </c>
      <c r="E1883" s="48" t="s">
        <v>2868</v>
      </c>
      <c r="F1883" s="45"/>
      <c r="G1883" s="5"/>
    </row>
    <row r="1884" spans="2:7" x14ac:dyDescent="0.55000000000000004">
      <c r="B1884" s="1" t="s">
        <v>2795</v>
      </c>
      <c r="C1884" s="1" t="s">
        <v>2796</v>
      </c>
      <c r="D1884" s="1">
        <v>79</v>
      </c>
      <c r="E1884" s="48" t="s">
        <v>2869</v>
      </c>
      <c r="F1884" s="45"/>
      <c r="G1884" s="5"/>
    </row>
    <row r="1885" spans="2:7" x14ac:dyDescent="0.55000000000000004">
      <c r="B1885" s="1" t="s">
        <v>2795</v>
      </c>
      <c r="C1885" s="1" t="s">
        <v>2796</v>
      </c>
      <c r="D1885" s="1">
        <v>80</v>
      </c>
      <c r="E1885" s="5" t="s">
        <v>2870</v>
      </c>
      <c r="F1885" s="45"/>
      <c r="G1885" s="5"/>
    </row>
    <row r="1886" spans="2:7" x14ac:dyDescent="0.55000000000000004">
      <c r="B1886" s="1" t="s">
        <v>2795</v>
      </c>
      <c r="C1886" s="1" t="s">
        <v>2796</v>
      </c>
      <c r="D1886" s="1">
        <v>81</v>
      </c>
      <c r="E1886" s="5" t="s">
        <v>2871</v>
      </c>
      <c r="F1886" s="45"/>
      <c r="G1886" s="5"/>
    </row>
    <row r="1887" spans="2:7" x14ac:dyDescent="0.55000000000000004">
      <c r="B1887" s="1" t="s">
        <v>2795</v>
      </c>
      <c r="C1887" s="1" t="s">
        <v>2796</v>
      </c>
      <c r="D1887" s="1">
        <v>82</v>
      </c>
      <c r="E1887" s="5" t="s">
        <v>2872</v>
      </c>
      <c r="F1887" s="45" t="s">
        <v>6356</v>
      </c>
      <c r="G1887" s="5"/>
    </row>
    <row r="1888" spans="2:7" x14ac:dyDescent="0.55000000000000004">
      <c r="B1888" s="1" t="s">
        <v>2795</v>
      </c>
      <c r="C1888" s="1" t="s">
        <v>2796</v>
      </c>
      <c r="D1888" s="1">
        <v>83</v>
      </c>
      <c r="E1888" s="5" t="s">
        <v>2873</v>
      </c>
      <c r="F1888" s="45" t="s">
        <v>6356</v>
      </c>
      <c r="G1888" s="5"/>
    </row>
    <row r="1889" spans="2:7" x14ac:dyDescent="0.55000000000000004">
      <c r="B1889" s="1" t="s">
        <v>2795</v>
      </c>
      <c r="C1889" s="1" t="s">
        <v>2796</v>
      </c>
      <c r="D1889" s="1">
        <v>84</v>
      </c>
      <c r="E1889" s="5" t="s">
        <v>2874</v>
      </c>
      <c r="F1889" s="45"/>
      <c r="G1889" s="5"/>
    </row>
    <row r="1890" spans="2:7" x14ac:dyDescent="0.55000000000000004">
      <c r="B1890" s="1" t="s">
        <v>2795</v>
      </c>
      <c r="C1890" s="1" t="s">
        <v>2796</v>
      </c>
      <c r="D1890" s="1">
        <v>85</v>
      </c>
      <c r="E1890" s="5" t="s">
        <v>2875</v>
      </c>
      <c r="F1890" s="45" t="s">
        <v>6356</v>
      </c>
      <c r="G1890" s="5"/>
    </row>
    <row r="1891" spans="2:7" x14ac:dyDescent="0.55000000000000004">
      <c r="B1891" s="1" t="s">
        <v>2795</v>
      </c>
      <c r="C1891" s="1" t="s">
        <v>2796</v>
      </c>
      <c r="D1891" s="1">
        <v>86</v>
      </c>
      <c r="E1891" s="5" t="s">
        <v>2876</v>
      </c>
      <c r="F1891" s="45" t="s">
        <v>6356</v>
      </c>
      <c r="G1891" s="5"/>
    </row>
    <row r="1892" spans="2:7" x14ac:dyDescent="0.55000000000000004">
      <c r="B1892" s="1" t="s">
        <v>2795</v>
      </c>
      <c r="C1892" s="1" t="s">
        <v>2796</v>
      </c>
      <c r="D1892" s="1">
        <v>87</v>
      </c>
      <c r="E1892" s="5" t="s">
        <v>2877</v>
      </c>
      <c r="F1892" s="45" t="s">
        <v>6356</v>
      </c>
      <c r="G1892" s="5"/>
    </row>
    <row r="1893" spans="2:7" x14ac:dyDescent="0.55000000000000004">
      <c r="B1893" s="1" t="s">
        <v>2795</v>
      </c>
      <c r="C1893" s="1" t="s">
        <v>2796</v>
      </c>
      <c r="D1893" s="1">
        <v>88</v>
      </c>
      <c r="E1893" s="5" t="s">
        <v>2878</v>
      </c>
      <c r="F1893" s="45" t="s">
        <v>6356</v>
      </c>
      <c r="G1893" s="5"/>
    </row>
    <row r="1894" spans="2:7" x14ac:dyDescent="0.55000000000000004">
      <c r="B1894" s="1" t="s">
        <v>2795</v>
      </c>
      <c r="C1894" s="1" t="s">
        <v>2796</v>
      </c>
      <c r="D1894" s="1">
        <v>89</v>
      </c>
      <c r="E1894" s="5" t="s">
        <v>2879</v>
      </c>
      <c r="F1894" s="45" t="s">
        <v>6356</v>
      </c>
      <c r="G1894" s="5"/>
    </row>
    <row r="1895" spans="2:7" x14ac:dyDescent="0.55000000000000004">
      <c r="B1895" s="1" t="s">
        <v>2795</v>
      </c>
      <c r="C1895" s="1" t="s">
        <v>2796</v>
      </c>
      <c r="D1895" s="1">
        <v>90</v>
      </c>
      <c r="E1895" s="5" t="s">
        <v>2880</v>
      </c>
      <c r="F1895" s="45" t="s">
        <v>6356</v>
      </c>
      <c r="G1895" s="5"/>
    </row>
    <row r="1896" spans="2:7" x14ac:dyDescent="0.55000000000000004">
      <c r="B1896" s="1" t="s">
        <v>2795</v>
      </c>
      <c r="C1896" s="1" t="s">
        <v>2796</v>
      </c>
      <c r="D1896" s="1">
        <v>91</v>
      </c>
      <c r="E1896" s="5" t="s">
        <v>2881</v>
      </c>
      <c r="F1896" s="45" t="s">
        <v>6356</v>
      </c>
      <c r="G1896" s="5"/>
    </row>
    <row r="1897" spans="2:7" x14ac:dyDescent="0.55000000000000004">
      <c r="B1897" s="1" t="s">
        <v>2795</v>
      </c>
      <c r="C1897" s="1" t="s">
        <v>2796</v>
      </c>
      <c r="D1897" s="1">
        <v>92</v>
      </c>
      <c r="E1897" s="5" t="s">
        <v>2882</v>
      </c>
      <c r="F1897" s="45" t="s">
        <v>6356</v>
      </c>
      <c r="G1897" s="5"/>
    </row>
    <row r="1898" spans="2:7" x14ac:dyDescent="0.55000000000000004">
      <c r="B1898" s="1" t="s">
        <v>2795</v>
      </c>
      <c r="C1898" s="1" t="s">
        <v>2796</v>
      </c>
      <c r="D1898" s="1">
        <v>93</v>
      </c>
      <c r="E1898" s="5" t="s">
        <v>2883</v>
      </c>
      <c r="F1898" s="45" t="s">
        <v>6356</v>
      </c>
      <c r="G1898" s="5"/>
    </row>
    <row r="1899" spans="2:7" x14ac:dyDescent="0.55000000000000004">
      <c r="B1899" s="1" t="s">
        <v>2795</v>
      </c>
      <c r="C1899" s="1" t="s">
        <v>2796</v>
      </c>
      <c r="D1899" s="1">
        <v>94</v>
      </c>
      <c r="E1899" s="5" t="s">
        <v>2884</v>
      </c>
      <c r="F1899" s="45" t="s">
        <v>6356</v>
      </c>
      <c r="G1899" s="5"/>
    </row>
    <row r="1900" spans="2:7" x14ac:dyDescent="0.55000000000000004">
      <c r="B1900" s="1" t="s">
        <v>2795</v>
      </c>
      <c r="C1900" s="1" t="s">
        <v>2796</v>
      </c>
      <c r="D1900" s="1">
        <v>95</v>
      </c>
      <c r="E1900" s="5" t="s">
        <v>2885</v>
      </c>
      <c r="F1900" s="45" t="s">
        <v>6356</v>
      </c>
      <c r="G1900" s="5"/>
    </row>
    <row r="1901" spans="2:7" x14ac:dyDescent="0.55000000000000004">
      <c r="B1901" s="1" t="s">
        <v>2795</v>
      </c>
      <c r="C1901" s="1" t="s">
        <v>2796</v>
      </c>
      <c r="D1901" s="1">
        <v>96</v>
      </c>
      <c r="E1901" s="5" t="s">
        <v>2886</v>
      </c>
      <c r="F1901" s="45" t="s">
        <v>6356</v>
      </c>
      <c r="G1901" s="5"/>
    </row>
    <row r="1902" spans="2:7" x14ac:dyDescent="0.55000000000000004">
      <c r="B1902" s="1" t="s">
        <v>2795</v>
      </c>
      <c r="C1902" s="1" t="s">
        <v>2796</v>
      </c>
      <c r="D1902" s="1">
        <v>97</v>
      </c>
      <c r="E1902" s="5" t="s">
        <v>2887</v>
      </c>
      <c r="F1902" s="45" t="s">
        <v>6356</v>
      </c>
      <c r="G1902" s="5"/>
    </row>
    <row r="1903" spans="2:7" x14ac:dyDescent="0.55000000000000004">
      <c r="B1903" s="1" t="s">
        <v>2795</v>
      </c>
      <c r="C1903" s="1" t="s">
        <v>2796</v>
      </c>
      <c r="D1903" s="1">
        <v>98</v>
      </c>
      <c r="E1903" s="5" t="s">
        <v>2888</v>
      </c>
      <c r="F1903" s="45" t="s">
        <v>6356</v>
      </c>
      <c r="G1903" s="5"/>
    </row>
    <row r="1904" spans="2:7" x14ac:dyDescent="0.55000000000000004">
      <c r="B1904" s="1" t="s">
        <v>2795</v>
      </c>
      <c r="C1904" s="1" t="s">
        <v>2796</v>
      </c>
      <c r="D1904" s="1">
        <v>99</v>
      </c>
      <c r="E1904" s="5" t="s">
        <v>2889</v>
      </c>
      <c r="F1904" s="45" t="s">
        <v>6356</v>
      </c>
      <c r="G1904" s="5"/>
    </row>
    <row r="1905" spans="2:7" x14ac:dyDescent="0.55000000000000004">
      <c r="B1905" s="1" t="s">
        <v>2795</v>
      </c>
      <c r="C1905" s="1" t="s">
        <v>2796</v>
      </c>
      <c r="D1905" s="1">
        <v>100</v>
      </c>
      <c r="E1905" s="5" t="s">
        <v>2890</v>
      </c>
      <c r="F1905" s="45" t="s">
        <v>6356</v>
      </c>
      <c r="G1905" s="5"/>
    </row>
    <row r="1906" spans="2:7" x14ac:dyDescent="0.55000000000000004">
      <c r="B1906" s="1" t="s">
        <v>2795</v>
      </c>
      <c r="C1906" s="1" t="s">
        <v>2796</v>
      </c>
      <c r="D1906" s="1">
        <v>101</v>
      </c>
      <c r="E1906" s="5" t="s">
        <v>2891</v>
      </c>
      <c r="F1906" s="45" t="s">
        <v>6356</v>
      </c>
      <c r="G1906" s="5"/>
    </row>
    <row r="1907" spans="2:7" x14ac:dyDescent="0.55000000000000004">
      <c r="B1907" s="1" t="s">
        <v>2795</v>
      </c>
      <c r="C1907" s="1" t="s">
        <v>2796</v>
      </c>
      <c r="D1907" s="1">
        <v>102</v>
      </c>
      <c r="E1907" s="5" t="s">
        <v>2892</v>
      </c>
      <c r="F1907" s="45" t="s">
        <v>6356</v>
      </c>
      <c r="G1907" s="5"/>
    </row>
    <row r="1908" spans="2:7" x14ac:dyDescent="0.55000000000000004">
      <c r="B1908" s="1" t="s">
        <v>2795</v>
      </c>
      <c r="C1908" s="1" t="s">
        <v>2796</v>
      </c>
      <c r="D1908" s="1">
        <v>103</v>
      </c>
      <c r="E1908" s="5" t="s">
        <v>2893</v>
      </c>
      <c r="F1908" s="45" t="s">
        <v>6356</v>
      </c>
      <c r="G1908" s="5"/>
    </row>
    <row r="1909" spans="2:7" x14ac:dyDescent="0.55000000000000004">
      <c r="B1909" s="1" t="s">
        <v>2795</v>
      </c>
      <c r="C1909" s="1" t="s">
        <v>2796</v>
      </c>
      <c r="D1909" s="1">
        <v>104</v>
      </c>
      <c r="E1909" s="5" t="s">
        <v>2894</v>
      </c>
      <c r="F1909" s="45" t="s">
        <v>6356</v>
      </c>
      <c r="G1909" s="5"/>
    </row>
    <row r="1910" spans="2:7" x14ac:dyDescent="0.55000000000000004">
      <c r="B1910" s="1" t="s">
        <v>2795</v>
      </c>
      <c r="C1910" s="1" t="s">
        <v>2796</v>
      </c>
      <c r="D1910" s="1">
        <v>105</v>
      </c>
      <c r="E1910" s="5" t="s">
        <v>2895</v>
      </c>
      <c r="F1910" s="45" t="s">
        <v>6356</v>
      </c>
      <c r="G1910" s="5"/>
    </row>
    <row r="1911" spans="2:7" x14ac:dyDescent="0.55000000000000004">
      <c r="B1911" s="1" t="s">
        <v>2795</v>
      </c>
      <c r="C1911" s="1" t="s">
        <v>2796</v>
      </c>
      <c r="D1911" s="1">
        <v>106</v>
      </c>
      <c r="E1911" s="5" t="s">
        <v>2896</v>
      </c>
      <c r="F1911" s="45" t="s">
        <v>6356</v>
      </c>
      <c r="G1911" s="5"/>
    </row>
    <row r="1912" spans="2:7" x14ac:dyDescent="0.55000000000000004">
      <c r="B1912" s="1" t="s">
        <v>2795</v>
      </c>
      <c r="C1912" s="1" t="s">
        <v>2796</v>
      </c>
      <c r="D1912" s="1">
        <v>107</v>
      </c>
      <c r="E1912" s="5" t="s">
        <v>2897</v>
      </c>
      <c r="F1912" s="45" t="s">
        <v>6356</v>
      </c>
      <c r="G1912" s="5"/>
    </row>
    <row r="1913" spans="2:7" x14ac:dyDescent="0.55000000000000004">
      <c r="B1913" s="1" t="s">
        <v>2795</v>
      </c>
      <c r="C1913" s="1" t="s">
        <v>2796</v>
      </c>
      <c r="D1913" s="1">
        <v>108</v>
      </c>
      <c r="E1913" s="5" t="s">
        <v>2898</v>
      </c>
      <c r="F1913" s="45" t="s">
        <v>6356</v>
      </c>
      <c r="G1913" s="5"/>
    </row>
    <row r="1914" spans="2:7" x14ac:dyDescent="0.55000000000000004">
      <c r="B1914" s="1" t="s">
        <v>2795</v>
      </c>
      <c r="C1914" s="1" t="s">
        <v>2796</v>
      </c>
      <c r="D1914" s="1">
        <v>109</v>
      </c>
      <c r="E1914" s="5" t="s">
        <v>2899</v>
      </c>
      <c r="F1914" s="45" t="s">
        <v>6356</v>
      </c>
      <c r="G1914" s="5"/>
    </row>
    <row r="1915" spans="2:7" x14ac:dyDescent="0.55000000000000004">
      <c r="B1915" s="1" t="s">
        <v>2795</v>
      </c>
      <c r="C1915" s="1" t="s">
        <v>2796</v>
      </c>
      <c r="D1915" s="1">
        <v>110</v>
      </c>
      <c r="E1915" s="5" t="s">
        <v>2900</v>
      </c>
      <c r="F1915" s="45" t="s">
        <v>6356</v>
      </c>
      <c r="G1915" s="5"/>
    </row>
    <row r="1916" spans="2:7" x14ac:dyDescent="0.55000000000000004">
      <c r="B1916" s="1" t="s">
        <v>2795</v>
      </c>
      <c r="C1916" s="1" t="s">
        <v>2796</v>
      </c>
      <c r="D1916" s="1">
        <v>111</v>
      </c>
      <c r="E1916" s="5" t="s">
        <v>2901</v>
      </c>
      <c r="F1916" s="45" t="s">
        <v>6356</v>
      </c>
      <c r="G1916" s="5"/>
    </row>
    <row r="1917" spans="2:7" x14ac:dyDescent="0.55000000000000004">
      <c r="B1917" s="1" t="s">
        <v>2795</v>
      </c>
      <c r="C1917" s="1" t="s">
        <v>2796</v>
      </c>
      <c r="D1917" s="1">
        <v>112</v>
      </c>
      <c r="E1917" s="5" t="s">
        <v>2902</v>
      </c>
      <c r="F1917" s="45" t="s">
        <v>6356</v>
      </c>
      <c r="G1917" s="5"/>
    </row>
    <row r="1918" spans="2:7" x14ac:dyDescent="0.55000000000000004">
      <c r="B1918" s="1" t="s">
        <v>2795</v>
      </c>
      <c r="C1918" s="1" t="s">
        <v>2796</v>
      </c>
      <c r="D1918" s="1">
        <v>113</v>
      </c>
      <c r="E1918" s="5" t="s">
        <v>2903</v>
      </c>
      <c r="F1918" s="45" t="s">
        <v>6356</v>
      </c>
      <c r="G1918" s="5"/>
    </row>
    <row r="1919" spans="2:7" x14ac:dyDescent="0.55000000000000004">
      <c r="B1919" s="1" t="s">
        <v>2795</v>
      </c>
      <c r="C1919" s="1" t="s">
        <v>2796</v>
      </c>
      <c r="D1919" s="1">
        <v>114</v>
      </c>
      <c r="E1919" s="5" t="s">
        <v>2904</v>
      </c>
      <c r="F1919" s="45" t="s">
        <v>6356</v>
      </c>
      <c r="G1919" s="5"/>
    </row>
    <row r="1920" spans="2:7" x14ac:dyDescent="0.55000000000000004">
      <c r="B1920" s="1" t="s">
        <v>2795</v>
      </c>
      <c r="C1920" s="1" t="s">
        <v>2796</v>
      </c>
      <c r="D1920" s="1">
        <v>115</v>
      </c>
      <c r="E1920" s="5" t="s">
        <v>2905</v>
      </c>
      <c r="F1920" s="45" t="s">
        <v>6356</v>
      </c>
      <c r="G1920" s="5"/>
    </row>
    <row r="1921" spans="2:7" x14ac:dyDescent="0.55000000000000004">
      <c r="B1921" s="1" t="s">
        <v>2795</v>
      </c>
      <c r="C1921" s="1" t="s">
        <v>2796</v>
      </c>
      <c r="D1921" s="1">
        <v>116</v>
      </c>
      <c r="E1921" s="5" t="s">
        <v>2906</v>
      </c>
      <c r="F1921" s="45" t="s">
        <v>6356</v>
      </c>
      <c r="G1921" s="5"/>
    </row>
    <row r="1922" spans="2:7" x14ac:dyDescent="0.55000000000000004">
      <c r="B1922" s="1" t="s">
        <v>2795</v>
      </c>
      <c r="C1922" s="1" t="s">
        <v>2796</v>
      </c>
      <c r="D1922" s="1">
        <v>117</v>
      </c>
      <c r="E1922" s="5" t="s">
        <v>2907</v>
      </c>
      <c r="F1922" s="45" t="s">
        <v>6356</v>
      </c>
      <c r="G1922" s="5"/>
    </row>
    <row r="1923" spans="2:7" x14ac:dyDescent="0.55000000000000004">
      <c r="B1923" s="1" t="s">
        <v>2795</v>
      </c>
      <c r="C1923" s="1" t="s">
        <v>2796</v>
      </c>
      <c r="D1923" s="1">
        <v>118</v>
      </c>
      <c r="E1923" s="5" t="s">
        <v>2908</v>
      </c>
      <c r="F1923" s="45" t="s">
        <v>6356</v>
      </c>
      <c r="G1923" s="5"/>
    </row>
    <row r="1924" spans="2:7" x14ac:dyDescent="0.55000000000000004">
      <c r="B1924" s="1" t="s">
        <v>2795</v>
      </c>
      <c r="C1924" s="1" t="s">
        <v>2796</v>
      </c>
      <c r="D1924" s="1">
        <v>119</v>
      </c>
      <c r="E1924" s="5" t="s">
        <v>2909</v>
      </c>
      <c r="F1924" s="45" t="s">
        <v>6356</v>
      </c>
      <c r="G1924" s="5"/>
    </row>
    <row r="1925" spans="2:7" x14ac:dyDescent="0.55000000000000004">
      <c r="B1925" s="1" t="s">
        <v>2795</v>
      </c>
      <c r="C1925" s="1" t="s">
        <v>2796</v>
      </c>
      <c r="D1925" s="1">
        <v>120</v>
      </c>
      <c r="E1925" s="5" t="s">
        <v>2910</v>
      </c>
      <c r="F1925" s="45" t="s">
        <v>6356</v>
      </c>
      <c r="G1925" s="5"/>
    </row>
    <row r="1926" spans="2:7" x14ac:dyDescent="0.55000000000000004">
      <c r="B1926" s="1" t="s">
        <v>2795</v>
      </c>
      <c r="C1926" s="1" t="s">
        <v>2796</v>
      </c>
      <c r="D1926" s="1">
        <v>121</v>
      </c>
      <c r="E1926" s="5" t="s">
        <v>2911</v>
      </c>
      <c r="F1926" s="45" t="s">
        <v>6356</v>
      </c>
      <c r="G1926" s="5"/>
    </row>
    <row r="1927" spans="2:7" x14ac:dyDescent="0.55000000000000004">
      <c r="B1927" s="1" t="s">
        <v>2795</v>
      </c>
      <c r="C1927" s="1" t="s">
        <v>2796</v>
      </c>
      <c r="D1927" s="1">
        <v>122</v>
      </c>
      <c r="E1927" s="5" t="s">
        <v>2912</v>
      </c>
      <c r="F1927" s="45" t="s">
        <v>6356</v>
      </c>
      <c r="G1927" s="5"/>
    </row>
    <row r="1928" spans="2:7" x14ac:dyDescent="0.55000000000000004">
      <c r="B1928" s="1" t="s">
        <v>2795</v>
      </c>
      <c r="C1928" s="1" t="s">
        <v>2796</v>
      </c>
      <c r="D1928" s="1">
        <v>123</v>
      </c>
      <c r="E1928" s="5" t="s">
        <v>2913</v>
      </c>
      <c r="F1928" s="45" t="s">
        <v>6356</v>
      </c>
      <c r="G1928" s="5"/>
    </row>
    <row r="1929" spans="2:7" x14ac:dyDescent="0.55000000000000004">
      <c r="B1929" s="1" t="s">
        <v>2795</v>
      </c>
      <c r="C1929" s="1" t="s">
        <v>2796</v>
      </c>
      <c r="D1929" s="1">
        <v>124</v>
      </c>
      <c r="E1929" s="5" t="s">
        <v>2914</v>
      </c>
      <c r="F1929" s="45" t="s">
        <v>6356</v>
      </c>
      <c r="G1929" s="5"/>
    </row>
    <row r="1930" spans="2:7" x14ac:dyDescent="0.55000000000000004">
      <c r="B1930" s="1" t="s">
        <v>2795</v>
      </c>
      <c r="C1930" s="1" t="s">
        <v>2796</v>
      </c>
      <c r="D1930" s="1">
        <v>125</v>
      </c>
      <c r="E1930" s="48" t="s">
        <v>6924</v>
      </c>
      <c r="F1930" s="45"/>
      <c r="G1930" s="5"/>
    </row>
    <row r="1931" spans="2:7" x14ac:dyDescent="0.55000000000000004">
      <c r="B1931" s="1" t="s">
        <v>2795</v>
      </c>
      <c r="C1931" s="1" t="s">
        <v>2796</v>
      </c>
      <c r="D1931" s="1">
        <v>126</v>
      </c>
      <c r="E1931" s="5" t="s">
        <v>2915</v>
      </c>
      <c r="F1931" s="45" t="s">
        <v>6356</v>
      </c>
      <c r="G1931" s="5"/>
    </row>
    <row r="1932" spans="2:7" x14ac:dyDescent="0.55000000000000004">
      <c r="B1932" s="1" t="s">
        <v>2795</v>
      </c>
      <c r="C1932" s="1" t="s">
        <v>2796</v>
      </c>
      <c r="D1932" s="1">
        <v>127</v>
      </c>
      <c r="E1932" s="5" t="s">
        <v>2916</v>
      </c>
      <c r="F1932" s="45" t="s">
        <v>6356</v>
      </c>
      <c r="G1932" s="5"/>
    </row>
    <row r="1933" spans="2:7" x14ac:dyDescent="0.55000000000000004">
      <c r="B1933" s="1" t="s">
        <v>2795</v>
      </c>
      <c r="C1933" s="1" t="s">
        <v>2796</v>
      </c>
      <c r="D1933" s="1">
        <v>128</v>
      </c>
      <c r="E1933" s="5" t="s">
        <v>2917</v>
      </c>
      <c r="F1933" s="45" t="s">
        <v>6356</v>
      </c>
      <c r="G1933" s="5"/>
    </row>
    <row r="1934" spans="2:7" x14ac:dyDescent="0.55000000000000004">
      <c r="B1934" s="1" t="s">
        <v>2795</v>
      </c>
      <c r="C1934" s="1" t="s">
        <v>2796</v>
      </c>
      <c r="D1934" s="1">
        <v>129</v>
      </c>
      <c r="E1934" s="5" t="s">
        <v>2918</v>
      </c>
      <c r="F1934" s="45" t="s">
        <v>6356</v>
      </c>
      <c r="G1934" s="5"/>
    </row>
    <row r="1935" spans="2:7" x14ac:dyDescent="0.55000000000000004">
      <c r="B1935" s="1" t="s">
        <v>2795</v>
      </c>
      <c r="C1935" s="1" t="s">
        <v>2796</v>
      </c>
      <c r="D1935" s="1">
        <v>130</v>
      </c>
      <c r="E1935" s="5" t="s">
        <v>2919</v>
      </c>
      <c r="F1935" s="45" t="s">
        <v>6356</v>
      </c>
      <c r="G1935" s="5"/>
    </row>
    <row r="1936" spans="2:7" x14ac:dyDescent="0.55000000000000004">
      <c r="B1936" s="1" t="s">
        <v>2795</v>
      </c>
      <c r="C1936" s="1" t="s">
        <v>2796</v>
      </c>
      <c r="D1936" s="1">
        <v>131</v>
      </c>
      <c r="E1936" s="5" t="s">
        <v>2920</v>
      </c>
      <c r="F1936" s="45" t="s">
        <v>6356</v>
      </c>
      <c r="G1936" s="5"/>
    </row>
    <row r="1937" spans="2:7" x14ac:dyDescent="0.55000000000000004">
      <c r="B1937" s="1" t="s">
        <v>2795</v>
      </c>
      <c r="C1937" s="1" t="s">
        <v>2796</v>
      </c>
      <c r="D1937" s="1">
        <v>132</v>
      </c>
      <c r="E1937" s="5" t="s">
        <v>2921</v>
      </c>
      <c r="F1937" s="45" t="s">
        <v>6356</v>
      </c>
      <c r="G1937" s="5"/>
    </row>
    <row r="1938" spans="2:7" x14ac:dyDescent="0.55000000000000004">
      <c r="B1938" s="1" t="s">
        <v>2795</v>
      </c>
      <c r="C1938" s="1" t="s">
        <v>2796</v>
      </c>
      <c r="D1938" s="1">
        <v>133</v>
      </c>
      <c r="E1938" s="5" t="s">
        <v>2922</v>
      </c>
      <c r="F1938" s="45" t="s">
        <v>6356</v>
      </c>
      <c r="G1938" s="5"/>
    </row>
    <row r="1939" spans="2:7" x14ac:dyDescent="0.55000000000000004">
      <c r="B1939" s="1" t="s">
        <v>2795</v>
      </c>
      <c r="C1939" s="1" t="s">
        <v>2796</v>
      </c>
      <c r="D1939" s="1">
        <v>134</v>
      </c>
      <c r="E1939" s="5" t="s">
        <v>2923</v>
      </c>
      <c r="F1939" s="45" t="s">
        <v>6356</v>
      </c>
      <c r="G1939" s="5"/>
    </row>
    <row r="1940" spans="2:7" x14ac:dyDescent="0.55000000000000004">
      <c r="B1940" s="1" t="s">
        <v>2795</v>
      </c>
      <c r="C1940" s="1" t="s">
        <v>2796</v>
      </c>
      <c r="D1940" s="1">
        <v>135</v>
      </c>
      <c r="E1940" s="5" t="s">
        <v>2924</v>
      </c>
      <c r="F1940" s="45" t="s">
        <v>6356</v>
      </c>
      <c r="G1940" s="5"/>
    </row>
    <row r="1941" spans="2:7" x14ac:dyDescent="0.55000000000000004">
      <c r="B1941" s="1" t="s">
        <v>2795</v>
      </c>
      <c r="C1941" s="1" t="s">
        <v>2796</v>
      </c>
      <c r="D1941" s="1">
        <v>136</v>
      </c>
      <c r="E1941" s="5" t="s">
        <v>2925</v>
      </c>
      <c r="F1941" s="45" t="s">
        <v>6356</v>
      </c>
      <c r="G1941" s="5"/>
    </row>
    <row r="1942" spans="2:7" x14ac:dyDescent="0.55000000000000004">
      <c r="B1942" s="1" t="s">
        <v>2795</v>
      </c>
      <c r="C1942" s="1" t="s">
        <v>2796</v>
      </c>
      <c r="D1942" s="1">
        <v>137</v>
      </c>
      <c r="E1942" s="5" t="s">
        <v>2926</v>
      </c>
      <c r="F1942" s="45" t="s">
        <v>6356</v>
      </c>
      <c r="G1942" s="5"/>
    </row>
    <row r="1943" spans="2:7" x14ac:dyDescent="0.55000000000000004">
      <c r="B1943" s="1" t="s">
        <v>2795</v>
      </c>
      <c r="C1943" s="1" t="s">
        <v>2796</v>
      </c>
      <c r="D1943" s="1">
        <v>138</v>
      </c>
      <c r="E1943" s="5" t="s">
        <v>650</v>
      </c>
      <c r="F1943" s="45" t="s">
        <v>6356</v>
      </c>
      <c r="G1943" s="5"/>
    </row>
    <row r="1944" spans="2:7" x14ac:dyDescent="0.55000000000000004">
      <c r="B1944" s="1" t="s">
        <v>2795</v>
      </c>
      <c r="C1944" s="1" t="s">
        <v>2796</v>
      </c>
      <c r="D1944" s="1">
        <v>139</v>
      </c>
      <c r="E1944" s="5" t="s">
        <v>2927</v>
      </c>
      <c r="F1944" s="45" t="s">
        <v>6356</v>
      </c>
      <c r="G1944" s="5"/>
    </row>
    <row r="1945" spans="2:7" x14ac:dyDescent="0.55000000000000004">
      <c r="B1945" s="1" t="s">
        <v>2795</v>
      </c>
      <c r="C1945" s="1" t="s">
        <v>2796</v>
      </c>
      <c r="D1945" s="1">
        <v>140</v>
      </c>
      <c r="E1945" s="5" t="s">
        <v>2928</v>
      </c>
      <c r="F1945" s="45" t="s">
        <v>6356</v>
      </c>
      <c r="G1945" s="5"/>
    </row>
    <row r="1946" spans="2:7" x14ac:dyDescent="0.55000000000000004">
      <c r="B1946" s="1" t="s">
        <v>2795</v>
      </c>
      <c r="C1946" s="1" t="s">
        <v>2796</v>
      </c>
      <c r="D1946" s="1">
        <v>141</v>
      </c>
      <c r="E1946" s="5" t="s">
        <v>2929</v>
      </c>
      <c r="F1946" s="45" t="s">
        <v>6356</v>
      </c>
      <c r="G1946" s="5"/>
    </row>
    <row r="1947" spans="2:7" x14ac:dyDescent="0.55000000000000004">
      <c r="B1947" s="1" t="s">
        <v>2795</v>
      </c>
      <c r="C1947" s="1" t="s">
        <v>2796</v>
      </c>
      <c r="D1947" s="1">
        <v>142</v>
      </c>
      <c r="E1947" s="5" t="s">
        <v>2930</v>
      </c>
      <c r="F1947" s="45" t="s">
        <v>6356</v>
      </c>
      <c r="G1947" s="5"/>
    </row>
    <row r="1948" spans="2:7" x14ac:dyDescent="0.55000000000000004">
      <c r="B1948" s="1" t="s">
        <v>2795</v>
      </c>
      <c r="C1948" s="1" t="s">
        <v>2796</v>
      </c>
      <c r="D1948" s="1">
        <v>143</v>
      </c>
      <c r="E1948" s="5" t="s">
        <v>2931</v>
      </c>
      <c r="F1948" s="45" t="s">
        <v>6356</v>
      </c>
      <c r="G1948" s="5"/>
    </row>
    <row r="1949" spans="2:7" x14ac:dyDescent="0.55000000000000004">
      <c r="B1949" s="1" t="s">
        <v>2795</v>
      </c>
      <c r="C1949" s="1" t="s">
        <v>2796</v>
      </c>
      <c r="D1949" s="1">
        <v>144</v>
      </c>
      <c r="E1949" s="5" t="s">
        <v>2932</v>
      </c>
      <c r="F1949" s="45" t="s">
        <v>6356</v>
      </c>
      <c r="G1949" s="5"/>
    </row>
    <row r="1950" spans="2:7" x14ac:dyDescent="0.55000000000000004">
      <c r="B1950" s="1" t="s">
        <v>2795</v>
      </c>
      <c r="C1950" s="1" t="s">
        <v>2796</v>
      </c>
      <c r="D1950" s="1">
        <v>145</v>
      </c>
      <c r="E1950" s="5" t="s">
        <v>2933</v>
      </c>
      <c r="F1950" s="45" t="s">
        <v>6356</v>
      </c>
      <c r="G1950" s="5"/>
    </row>
    <row r="1951" spans="2:7" x14ac:dyDescent="0.55000000000000004">
      <c r="B1951" s="1" t="s">
        <v>2795</v>
      </c>
      <c r="C1951" s="1" t="s">
        <v>2796</v>
      </c>
      <c r="D1951" s="1">
        <v>146</v>
      </c>
      <c r="E1951" s="5" t="s">
        <v>2934</v>
      </c>
      <c r="F1951" s="45" t="s">
        <v>6356</v>
      </c>
      <c r="G1951" s="5"/>
    </row>
    <row r="1952" spans="2:7" x14ac:dyDescent="0.55000000000000004">
      <c r="B1952" s="1" t="s">
        <v>2795</v>
      </c>
      <c r="C1952" s="1" t="s">
        <v>2796</v>
      </c>
      <c r="D1952" s="1">
        <v>147</v>
      </c>
      <c r="E1952" s="5" t="s">
        <v>2935</v>
      </c>
      <c r="F1952" s="45" t="s">
        <v>6356</v>
      </c>
      <c r="G1952" s="5"/>
    </row>
    <row r="1953" spans="2:7" x14ac:dyDescent="0.55000000000000004">
      <c r="B1953" s="1" t="s">
        <v>2795</v>
      </c>
      <c r="C1953" s="1" t="s">
        <v>2796</v>
      </c>
      <c r="D1953" s="1">
        <v>148</v>
      </c>
      <c r="E1953" s="5" t="s">
        <v>2936</v>
      </c>
      <c r="F1953" s="45" t="s">
        <v>6356</v>
      </c>
      <c r="G1953" s="5"/>
    </row>
    <row r="1954" spans="2:7" x14ac:dyDescent="0.55000000000000004">
      <c r="B1954" s="1" t="s">
        <v>2795</v>
      </c>
      <c r="C1954" s="1" t="s">
        <v>2796</v>
      </c>
      <c r="D1954" s="1">
        <v>149</v>
      </c>
      <c r="E1954" s="5" t="s">
        <v>2937</v>
      </c>
      <c r="F1954" s="45" t="s">
        <v>6356</v>
      </c>
      <c r="G1954" s="5"/>
    </row>
    <row r="1955" spans="2:7" x14ac:dyDescent="0.55000000000000004">
      <c r="B1955" s="1" t="s">
        <v>2795</v>
      </c>
      <c r="C1955" s="1" t="s">
        <v>2796</v>
      </c>
      <c r="D1955" s="1">
        <v>150</v>
      </c>
      <c r="E1955" s="5" t="s">
        <v>2938</v>
      </c>
      <c r="F1955" s="45" t="s">
        <v>6356</v>
      </c>
      <c r="G1955" s="5"/>
    </row>
    <row r="1956" spans="2:7" x14ac:dyDescent="0.55000000000000004">
      <c r="B1956" s="1" t="s">
        <v>2795</v>
      </c>
      <c r="C1956" s="1" t="s">
        <v>2796</v>
      </c>
      <c r="D1956" s="1">
        <v>151</v>
      </c>
      <c r="E1956" s="5" t="s">
        <v>2939</v>
      </c>
      <c r="F1956" s="45" t="s">
        <v>6356</v>
      </c>
      <c r="G1956" s="5"/>
    </row>
    <row r="1957" spans="2:7" x14ac:dyDescent="0.55000000000000004">
      <c r="B1957" s="1" t="s">
        <v>2795</v>
      </c>
      <c r="C1957" s="1" t="s">
        <v>2796</v>
      </c>
      <c r="D1957" s="1">
        <v>152</v>
      </c>
      <c r="E1957" s="5" t="s">
        <v>2940</v>
      </c>
      <c r="F1957" s="45" t="s">
        <v>6356</v>
      </c>
      <c r="G1957" s="5"/>
    </row>
    <row r="1958" spans="2:7" x14ac:dyDescent="0.55000000000000004">
      <c r="B1958" s="1" t="s">
        <v>2795</v>
      </c>
      <c r="C1958" s="1" t="s">
        <v>2796</v>
      </c>
      <c r="D1958" s="1">
        <v>153</v>
      </c>
      <c r="E1958" s="5" t="s">
        <v>2941</v>
      </c>
      <c r="F1958" s="45" t="s">
        <v>6356</v>
      </c>
      <c r="G1958" s="5"/>
    </row>
    <row r="1959" spans="2:7" x14ac:dyDescent="0.55000000000000004">
      <c r="B1959" s="1" t="s">
        <v>2795</v>
      </c>
      <c r="C1959" s="1" t="s">
        <v>2796</v>
      </c>
      <c r="D1959" s="1">
        <v>154</v>
      </c>
      <c r="E1959" s="5" t="s">
        <v>2942</v>
      </c>
      <c r="F1959" s="45" t="s">
        <v>6356</v>
      </c>
      <c r="G1959" s="5"/>
    </row>
    <row r="1960" spans="2:7" x14ac:dyDescent="0.55000000000000004">
      <c r="B1960" s="1" t="s">
        <v>2795</v>
      </c>
      <c r="C1960" s="1" t="s">
        <v>2796</v>
      </c>
      <c r="D1960" s="1">
        <v>155</v>
      </c>
      <c r="E1960" s="5" t="s">
        <v>2943</v>
      </c>
      <c r="F1960" s="45" t="s">
        <v>6356</v>
      </c>
      <c r="G1960" s="5"/>
    </row>
    <row r="1961" spans="2:7" x14ac:dyDescent="0.55000000000000004">
      <c r="B1961" s="1" t="s">
        <v>2795</v>
      </c>
      <c r="C1961" s="1" t="s">
        <v>2796</v>
      </c>
      <c r="D1961" s="1">
        <v>156</v>
      </c>
      <c r="E1961" s="5" t="s">
        <v>2944</v>
      </c>
      <c r="F1961" s="45" t="s">
        <v>6356</v>
      </c>
      <c r="G1961" s="5"/>
    </row>
    <row r="1962" spans="2:7" x14ac:dyDescent="0.55000000000000004">
      <c r="B1962" s="1" t="s">
        <v>2795</v>
      </c>
      <c r="C1962" s="1" t="s">
        <v>2796</v>
      </c>
      <c r="D1962" s="1">
        <v>157</v>
      </c>
      <c r="E1962" s="5" t="s">
        <v>2945</v>
      </c>
      <c r="F1962" s="45" t="s">
        <v>6356</v>
      </c>
      <c r="G1962" s="5"/>
    </row>
    <row r="1963" spans="2:7" x14ac:dyDescent="0.55000000000000004">
      <c r="B1963" s="1" t="s">
        <v>2795</v>
      </c>
      <c r="C1963" s="1" t="s">
        <v>2796</v>
      </c>
      <c r="D1963" s="1">
        <v>158</v>
      </c>
      <c r="E1963" s="5" t="s">
        <v>2946</v>
      </c>
      <c r="F1963" s="45" t="s">
        <v>6356</v>
      </c>
      <c r="G1963" s="5"/>
    </row>
    <row r="1964" spans="2:7" x14ac:dyDescent="0.55000000000000004">
      <c r="B1964" s="1" t="s">
        <v>2795</v>
      </c>
      <c r="C1964" s="1" t="s">
        <v>2796</v>
      </c>
      <c r="D1964" s="1">
        <v>159</v>
      </c>
      <c r="E1964" s="5" t="s">
        <v>2947</v>
      </c>
      <c r="F1964" s="45" t="s">
        <v>6356</v>
      </c>
      <c r="G1964" s="5"/>
    </row>
    <row r="1965" spans="2:7" x14ac:dyDescent="0.55000000000000004">
      <c r="B1965" s="1" t="s">
        <v>2795</v>
      </c>
      <c r="C1965" s="1" t="s">
        <v>2796</v>
      </c>
      <c r="D1965" s="1">
        <v>160</v>
      </c>
      <c r="E1965" s="5" t="s">
        <v>616</v>
      </c>
      <c r="F1965" s="45" t="s">
        <v>6356</v>
      </c>
      <c r="G1965" s="5"/>
    </row>
    <row r="1966" spans="2:7" x14ac:dyDescent="0.55000000000000004">
      <c r="B1966" s="1" t="s">
        <v>2795</v>
      </c>
      <c r="C1966" s="1" t="s">
        <v>2796</v>
      </c>
      <c r="D1966" s="1">
        <v>161</v>
      </c>
      <c r="E1966" s="5" t="s">
        <v>6555</v>
      </c>
      <c r="F1966" s="45" t="s">
        <v>6356</v>
      </c>
      <c r="G1966" s="5"/>
    </row>
    <row r="1967" spans="2:7" x14ac:dyDescent="0.55000000000000004">
      <c r="B1967" s="1" t="s">
        <v>2795</v>
      </c>
      <c r="C1967" s="1" t="s">
        <v>2796</v>
      </c>
      <c r="D1967" s="1">
        <v>162</v>
      </c>
      <c r="E1967" s="5" t="s">
        <v>6556</v>
      </c>
      <c r="F1967" s="45" t="s">
        <v>6356</v>
      </c>
      <c r="G1967" s="5"/>
    </row>
    <row r="1968" spans="2:7" x14ac:dyDescent="0.55000000000000004">
      <c r="B1968" s="1" t="s">
        <v>2795</v>
      </c>
      <c r="C1968" s="1" t="s">
        <v>2796</v>
      </c>
      <c r="D1968" s="1">
        <v>163</v>
      </c>
      <c r="E1968" s="5" t="s">
        <v>6557</v>
      </c>
      <c r="F1968" s="45" t="s">
        <v>6356</v>
      </c>
      <c r="G1968" s="5"/>
    </row>
    <row r="1969" spans="2:7" x14ac:dyDescent="0.55000000000000004">
      <c r="B1969" s="1" t="s">
        <v>2795</v>
      </c>
      <c r="C1969" s="1" t="s">
        <v>2796</v>
      </c>
      <c r="D1969" s="1">
        <v>164</v>
      </c>
      <c r="E1969" s="48" t="s">
        <v>6925</v>
      </c>
      <c r="F1969" s="45"/>
      <c r="G1969" s="5"/>
    </row>
    <row r="1970" spans="2:7" x14ac:dyDescent="0.55000000000000004">
      <c r="B1970" s="1" t="s">
        <v>2795</v>
      </c>
      <c r="C1970" s="1" t="s">
        <v>2796</v>
      </c>
      <c r="D1970" s="1">
        <v>165</v>
      </c>
      <c r="E1970" s="48" t="s">
        <v>2949</v>
      </c>
      <c r="F1970" s="45"/>
      <c r="G1970" s="5"/>
    </row>
    <row r="1971" spans="2:7" x14ac:dyDescent="0.55000000000000004">
      <c r="B1971" s="1" t="s">
        <v>2795</v>
      </c>
      <c r="C1971" s="1" t="s">
        <v>2796</v>
      </c>
      <c r="D1971" s="1">
        <v>166</v>
      </c>
      <c r="E1971" s="48" t="s">
        <v>2950</v>
      </c>
      <c r="F1971" s="45"/>
      <c r="G1971" s="5"/>
    </row>
    <row r="1972" spans="2:7" x14ac:dyDescent="0.55000000000000004">
      <c r="B1972" s="1" t="s">
        <v>2795</v>
      </c>
      <c r="C1972" s="1" t="s">
        <v>2796</v>
      </c>
      <c r="D1972" s="1">
        <v>167</v>
      </c>
      <c r="E1972" s="48" t="s">
        <v>2951</v>
      </c>
      <c r="F1972" s="45"/>
      <c r="G1972" s="5"/>
    </row>
    <row r="1973" spans="2:7" x14ac:dyDescent="0.55000000000000004">
      <c r="B1973" s="1" t="s">
        <v>2795</v>
      </c>
      <c r="C1973" s="1" t="s">
        <v>2796</v>
      </c>
      <c r="D1973" s="1">
        <v>168</v>
      </c>
      <c r="E1973" s="48" t="s">
        <v>2952</v>
      </c>
      <c r="F1973" s="45"/>
      <c r="G1973" s="5"/>
    </row>
    <row r="1974" spans="2:7" x14ac:dyDescent="0.55000000000000004">
      <c r="B1974" s="1" t="s">
        <v>2795</v>
      </c>
      <c r="C1974" s="1" t="s">
        <v>2796</v>
      </c>
      <c r="D1974" s="1">
        <v>169</v>
      </c>
      <c r="E1974" s="48" t="s">
        <v>2953</v>
      </c>
      <c r="F1974" s="45"/>
      <c r="G1974" s="5"/>
    </row>
    <row r="1975" spans="2:7" x14ac:dyDescent="0.55000000000000004">
      <c r="B1975" s="1" t="s">
        <v>2795</v>
      </c>
      <c r="C1975" s="1" t="s">
        <v>2796</v>
      </c>
      <c r="D1975" s="1">
        <v>170</v>
      </c>
      <c r="E1975" s="48" t="s">
        <v>2954</v>
      </c>
      <c r="F1975" s="45"/>
      <c r="G1975" s="5"/>
    </row>
    <row r="1976" spans="2:7" x14ac:dyDescent="0.55000000000000004">
      <c r="B1976" s="1" t="s">
        <v>2795</v>
      </c>
      <c r="C1976" s="1" t="s">
        <v>2796</v>
      </c>
      <c r="D1976" s="1">
        <v>171</v>
      </c>
      <c r="E1976" s="48" t="s">
        <v>2955</v>
      </c>
      <c r="F1976" s="45"/>
      <c r="G1976" s="5"/>
    </row>
    <row r="1977" spans="2:7" x14ac:dyDescent="0.55000000000000004">
      <c r="B1977" s="1" t="s">
        <v>2795</v>
      </c>
      <c r="C1977" s="1" t="s">
        <v>2796</v>
      </c>
      <c r="D1977" s="1">
        <v>172</v>
      </c>
      <c r="E1977" s="48" t="s">
        <v>2956</v>
      </c>
      <c r="F1977" s="45"/>
      <c r="G1977" s="5"/>
    </row>
    <row r="1978" spans="2:7" x14ac:dyDescent="0.55000000000000004">
      <c r="B1978" s="1" t="s">
        <v>2795</v>
      </c>
      <c r="C1978" s="1" t="s">
        <v>2796</v>
      </c>
      <c r="D1978" s="1">
        <v>173</v>
      </c>
      <c r="E1978" s="48" t="s">
        <v>2957</v>
      </c>
      <c r="F1978" s="45"/>
      <c r="G1978" s="5"/>
    </row>
    <row r="1979" spans="2:7" x14ac:dyDescent="0.55000000000000004">
      <c r="B1979" s="1" t="s">
        <v>2795</v>
      </c>
      <c r="C1979" s="1" t="s">
        <v>2796</v>
      </c>
      <c r="D1979" s="1">
        <v>174</v>
      </c>
      <c r="E1979" s="48" t="s">
        <v>2958</v>
      </c>
      <c r="F1979" s="45"/>
      <c r="G1979" s="5"/>
    </row>
    <row r="1980" spans="2:7" x14ac:dyDescent="0.55000000000000004">
      <c r="B1980" s="1" t="s">
        <v>2795</v>
      </c>
      <c r="C1980" s="1" t="s">
        <v>2796</v>
      </c>
      <c r="D1980" s="1">
        <v>175</v>
      </c>
      <c r="E1980" s="48" t="s">
        <v>2959</v>
      </c>
      <c r="F1980" s="45"/>
      <c r="G1980" s="5"/>
    </row>
    <row r="1981" spans="2:7" x14ac:dyDescent="0.55000000000000004">
      <c r="B1981" s="1" t="s">
        <v>2795</v>
      </c>
      <c r="C1981" s="1" t="s">
        <v>2796</v>
      </c>
      <c r="D1981" s="1">
        <v>176</v>
      </c>
      <c r="E1981" s="48" t="s">
        <v>2960</v>
      </c>
      <c r="F1981" s="45"/>
      <c r="G1981" s="5"/>
    </row>
    <row r="1982" spans="2:7" x14ac:dyDescent="0.55000000000000004">
      <c r="B1982" s="1" t="s">
        <v>2795</v>
      </c>
      <c r="C1982" s="1" t="s">
        <v>2796</v>
      </c>
      <c r="D1982" s="1">
        <v>177</v>
      </c>
      <c r="E1982" s="48" t="s">
        <v>2961</v>
      </c>
      <c r="F1982" s="45"/>
      <c r="G1982" s="5"/>
    </row>
    <row r="1983" spans="2:7" x14ac:dyDescent="0.55000000000000004">
      <c r="B1983" s="1" t="s">
        <v>2795</v>
      </c>
      <c r="C1983" s="1" t="s">
        <v>2796</v>
      </c>
      <c r="D1983" s="1">
        <v>178</v>
      </c>
      <c r="E1983" s="106" t="s">
        <v>31</v>
      </c>
      <c r="F1983" s="45"/>
      <c r="G1983" s="5"/>
    </row>
    <row r="1984" spans="2:7" x14ac:dyDescent="0.55000000000000004">
      <c r="B1984" s="1" t="s">
        <v>2795</v>
      </c>
      <c r="C1984" s="1" t="s">
        <v>2796</v>
      </c>
      <c r="D1984" s="1">
        <v>179</v>
      </c>
      <c r="E1984" s="106" t="s">
        <v>32</v>
      </c>
      <c r="F1984" s="45"/>
      <c r="G1984" s="5"/>
    </row>
    <row r="1985" spans="2:7" x14ac:dyDescent="0.55000000000000004">
      <c r="B1985" s="1" t="s">
        <v>2795</v>
      </c>
      <c r="C1985" s="1" t="s">
        <v>2796</v>
      </c>
      <c r="D1985" s="1">
        <v>180</v>
      </c>
      <c r="E1985" s="106" t="s">
        <v>33</v>
      </c>
      <c r="F1985" s="45"/>
      <c r="G1985" s="5"/>
    </row>
    <row r="1986" spans="2:7" x14ac:dyDescent="0.55000000000000004">
      <c r="B1986" s="1" t="s">
        <v>2795</v>
      </c>
      <c r="C1986" s="1" t="s">
        <v>2796</v>
      </c>
      <c r="D1986" s="1">
        <v>181</v>
      </c>
      <c r="E1986" s="106" t="s">
        <v>34</v>
      </c>
      <c r="F1986" s="45"/>
      <c r="G1986" s="5"/>
    </row>
    <row r="1987" spans="2:7" x14ac:dyDescent="0.55000000000000004">
      <c r="B1987" s="1" t="s">
        <v>2795</v>
      </c>
      <c r="C1987" s="1" t="s">
        <v>2796</v>
      </c>
      <c r="D1987" s="1">
        <v>182</v>
      </c>
      <c r="E1987" s="106" t="s">
        <v>35</v>
      </c>
      <c r="F1987" s="45"/>
      <c r="G1987" s="5"/>
    </row>
    <row r="1988" spans="2:7" x14ac:dyDescent="0.55000000000000004">
      <c r="B1988" s="1" t="s">
        <v>2795</v>
      </c>
      <c r="C1988" s="1" t="s">
        <v>2796</v>
      </c>
      <c r="D1988" s="1">
        <v>183</v>
      </c>
      <c r="E1988" s="106" t="s">
        <v>6032</v>
      </c>
      <c r="F1988" s="45"/>
      <c r="G1988" s="5"/>
    </row>
    <row r="1989" spans="2:7" x14ac:dyDescent="0.55000000000000004">
      <c r="B1989" s="1" t="s">
        <v>2795</v>
      </c>
      <c r="C1989" s="1" t="s">
        <v>2796</v>
      </c>
      <c r="D1989" s="1">
        <v>184</v>
      </c>
      <c r="E1989" s="5" t="s">
        <v>6521</v>
      </c>
      <c r="F1989" s="45"/>
      <c r="G1989" s="5"/>
    </row>
    <row r="1990" spans="2:7" x14ac:dyDescent="0.55000000000000004">
      <c r="B1990" s="1" t="s">
        <v>2795</v>
      </c>
      <c r="C1990" s="1" t="s">
        <v>2796</v>
      </c>
      <c r="D1990" s="1">
        <v>185</v>
      </c>
      <c r="E1990" s="5" t="s">
        <v>6524</v>
      </c>
      <c r="F1990" s="45"/>
      <c r="G1990" s="5"/>
    </row>
    <row r="1991" spans="2:7" x14ac:dyDescent="0.55000000000000004">
      <c r="B1991" s="1" t="s">
        <v>2795</v>
      </c>
      <c r="C1991" s="1" t="s">
        <v>2796</v>
      </c>
      <c r="D1991" s="1">
        <v>186</v>
      </c>
      <c r="E1991" s="5" t="s">
        <v>6525</v>
      </c>
      <c r="F1991" s="45"/>
      <c r="G1991" s="5"/>
    </row>
    <row r="1992" spans="2:7" x14ac:dyDescent="0.55000000000000004">
      <c r="B1992" s="1" t="s">
        <v>2795</v>
      </c>
      <c r="C1992" s="1" t="s">
        <v>2796</v>
      </c>
      <c r="D1992" s="1">
        <v>187</v>
      </c>
      <c r="E1992" s="5" t="s">
        <v>6526</v>
      </c>
      <c r="F1992" s="45"/>
      <c r="G1992" s="5"/>
    </row>
    <row r="1993" spans="2:7" x14ac:dyDescent="0.55000000000000004">
      <c r="B1993" s="1" t="s">
        <v>2795</v>
      </c>
      <c r="C1993" s="1" t="s">
        <v>2796</v>
      </c>
      <c r="D1993" s="1">
        <v>188</v>
      </c>
      <c r="E1993" s="48" t="s">
        <v>6421</v>
      </c>
      <c r="F1993" s="45"/>
      <c r="G1993" s="5"/>
    </row>
    <row r="1994" spans="2:7" x14ac:dyDescent="0.55000000000000004">
      <c r="B1994" s="1" t="s">
        <v>2795</v>
      </c>
      <c r="C1994" s="1" t="s">
        <v>2796</v>
      </c>
      <c r="D1994" s="1">
        <v>189</v>
      </c>
      <c r="E1994" s="48" t="s">
        <v>6422</v>
      </c>
      <c r="F1994" s="45"/>
      <c r="G1994" s="5"/>
    </row>
    <row r="1995" spans="2:7" x14ac:dyDescent="0.55000000000000004">
      <c r="B1995" s="1" t="s">
        <v>2795</v>
      </c>
      <c r="C1995" s="1" t="s">
        <v>2796</v>
      </c>
      <c r="D1995" s="1">
        <v>190</v>
      </c>
      <c r="E1995" s="48" t="s">
        <v>6423</v>
      </c>
      <c r="F1995" s="45"/>
      <c r="G1995" s="5"/>
    </row>
    <row r="1996" spans="2:7" x14ac:dyDescent="0.55000000000000004">
      <c r="B1996" s="1" t="s">
        <v>2964</v>
      </c>
      <c r="C1996" s="1" t="s">
        <v>2965</v>
      </c>
      <c r="D1996" s="1">
        <v>1</v>
      </c>
      <c r="E1996" s="106" t="s">
        <v>2</v>
      </c>
      <c r="F1996" s="45" t="s">
        <v>6356</v>
      </c>
      <c r="G1996" s="14"/>
    </row>
    <row r="1997" spans="2:7" x14ac:dyDescent="0.55000000000000004">
      <c r="B1997" s="1" t="s">
        <v>2964</v>
      </c>
      <c r="C1997" s="1" t="s">
        <v>2965</v>
      </c>
      <c r="D1997" s="1">
        <v>2</v>
      </c>
      <c r="E1997" s="106" t="s">
        <v>278</v>
      </c>
      <c r="F1997" s="45" t="s">
        <v>6356</v>
      </c>
      <c r="G1997" s="5"/>
    </row>
    <row r="1998" spans="2:7" x14ac:dyDescent="0.55000000000000004">
      <c r="B1998" s="1" t="s">
        <v>2964</v>
      </c>
      <c r="C1998" s="1" t="s">
        <v>2965</v>
      </c>
      <c r="D1998" s="1">
        <v>3</v>
      </c>
      <c r="E1998" s="106" t="s">
        <v>1</v>
      </c>
      <c r="F1998" s="45" t="s">
        <v>6356</v>
      </c>
      <c r="G1998" s="5"/>
    </row>
    <row r="1999" spans="2:7" x14ac:dyDescent="0.55000000000000004">
      <c r="B1999" s="1" t="s">
        <v>2964</v>
      </c>
      <c r="C1999" s="1" t="s">
        <v>2965</v>
      </c>
      <c r="D1999" s="1">
        <v>4</v>
      </c>
      <c r="E1999" s="106" t="s">
        <v>97</v>
      </c>
      <c r="F1999" s="45" t="s">
        <v>6356</v>
      </c>
      <c r="G1999" s="5"/>
    </row>
    <row r="2000" spans="2:7" x14ac:dyDescent="0.55000000000000004">
      <c r="B2000" s="1" t="s">
        <v>2964</v>
      </c>
      <c r="C2000" s="1" t="s">
        <v>2965</v>
      </c>
      <c r="D2000" s="1">
        <v>5</v>
      </c>
      <c r="E2000" s="5" t="s">
        <v>2966</v>
      </c>
      <c r="F2000" s="45" t="s">
        <v>6356</v>
      </c>
      <c r="G2000" s="5"/>
    </row>
    <row r="2001" spans="2:7" x14ac:dyDescent="0.55000000000000004">
      <c r="B2001" s="1" t="s">
        <v>2964</v>
      </c>
      <c r="C2001" s="1" t="s">
        <v>2965</v>
      </c>
      <c r="D2001" s="1">
        <v>6</v>
      </c>
      <c r="E2001" s="5" t="s">
        <v>2967</v>
      </c>
      <c r="F2001" s="45" t="s">
        <v>6356</v>
      </c>
      <c r="G2001" s="5"/>
    </row>
    <row r="2002" spans="2:7" x14ac:dyDescent="0.55000000000000004">
      <c r="B2002" s="1" t="s">
        <v>2964</v>
      </c>
      <c r="C2002" s="1" t="s">
        <v>2965</v>
      </c>
      <c r="D2002" s="1">
        <v>7</v>
      </c>
      <c r="E2002" s="5" t="s">
        <v>2968</v>
      </c>
      <c r="F2002" s="45" t="s">
        <v>6356</v>
      </c>
      <c r="G2002" s="5"/>
    </row>
    <row r="2003" spans="2:7" x14ac:dyDescent="0.55000000000000004">
      <c r="B2003" s="1" t="s">
        <v>2964</v>
      </c>
      <c r="C2003" s="1" t="s">
        <v>2965</v>
      </c>
      <c r="D2003" s="1">
        <v>8</v>
      </c>
      <c r="E2003" s="5" t="s">
        <v>2969</v>
      </c>
      <c r="F2003" s="45" t="s">
        <v>6356</v>
      </c>
      <c r="G2003" s="5"/>
    </row>
    <row r="2004" spans="2:7" x14ac:dyDescent="0.55000000000000004">
      <c r="B2004" s="1" t="s">
        <v>2964</v>
      </c>
      <c r="C2004" s="1" t="s">
        <v>2965</v>
      </c>
      <c r="D2004" s="1">
        <v>9</v>
      </c>
      <c r="E2004" s="5" t="s">
        <v>2970</v>
      </c>
      <c r="F2004" s="45" t="s">
        <v>6356</v>
      </c>
      <c r="G2004" s="5"/>
    </row>
    <row r="2005" spans="2:7" x14ac:dyDescent="0.55000000000000004">
      <c r="B2005" s="1" t="s">
        <v>2964</v>
      </c>
      <c r="C2005" s="1" t="s">
        <v>2965</v>
      </c>
      <c r="D2005" s="1">
        <v>10</v>
      </c>
      <c r="E2005" s="5" t="s">
        <v>2971</v>
      </c>
      <c r="F2005" s="45" t="s">
        <v>6356</v>
      </c>
      <c r="G2005" s="5"/>
    </row>
    <row r="2006" spans="2:7" x14ac:dyDescent="0.55000000000000004">
      <c r="B2006" s="1" t="s">
        <v>2964</v>
      </c>
      <c r="C2006" s="1" t="s">
        <v>2965</v>
      </c>
      <c r="D2006" s="1">
        <v>11</v>
      </c>
      <c r="E2006" s="5" t="s">
        <v>2972</v>
      </c>
      <c r="F2006" s="45" t="s">
        <v>6356</v>
      </c>
      <c r="G2006" s="5"/>
    </row>
    <row r="2007" spans="2:7" x14ac:dyDescent="0.55000000000000004">
      <c r="B2007" s="1" t="s">
        <v>2964</v>
      </c>
      <c r="C2007" s="1" t="s">
        <v>2965</v>
      </c>
      <c r="D2007" s="1">
        <v>12</v>
      </c>
      <c r="E2007" s="5" t="s">
        <v>2973</v>
      </c>
      <c r="F2007" s="45" t="s">
        <v>6356</v>
      </c>
      <c r="G2007" s="5"/>
    </row>
    <row r="2008" spans="2:7" x14ac:dyDescent="0.55000000000000004">
      <c r="B2008" s="1" t="s">
        <v>2964</v>
      </c>
      <c r="C2008" s="1" t="s">
        <v>2965</v>
      </c>
      <c r="D2008" s="1">
        <v>13</v>
      </c>
      <c r="E2008" s="5" t="s">
        <v>2974</v>
      </c>
      <c r="F2008" s="45" t="s">
        <v>6356</v>
      </c>
      <c r="G2008" s="5"/>
    </row>
    <row r="2009" spans="2:7" x14ac:dyDescent="0.55000000000000004">
      <c r="B2009" s="1" t="s">
        <v>2964</v>
      </c>
      <c r="C2009" s="1" t="s">
        <v>2965</v>
      </c>
      <c r="D2009" s="1">
        <v>14</v>
      </c>
      <c r="E2009" s="5" t="s">
        <v>2975</v>
      </c>
      <c r="F2009" s="45" t="s">
        <v>6356</v>
      </c>
      <c r="G2009" s="5"/>
    </row>
    <row r="2010" spans="2:7" x14ac:dyDescent="0.55000000000000004">
      <c r="B2010" s="1" t="s">
        <v>2964</v>
      </c>
      <c r="C2010" s="1" t="s">
        <v>2965</v>
      </c>
      <c r="D2010" s="1">
        <v>15</v>
      </c>
      <c r="E2010" s="5" t="s">
        <v>2976</v>
      </c>
      <c r="F2010" s="45" t="s">
        <v>6356</v>
      </c>
      <c r="G2010" s="5"/>
    </row>
    <row r="2011" spans="2:7" x14ac:dyDescent="0.55000000000000004">
      <c r="B2011" s="1" t="s">
        <v>2964</v>
      </c>
      <c r="C2011" s="1" t="s">
        <v>2965</v>
      </c>
      <c r="D2011" s="1">
        <v>16</v>
      </c>
      <c r="E2011" s="5" t="s">
        <v>2977</v>
      </c>
      <c r="F2011" s="45" t="s">
        <v>6356</v>
      </c>
      <c r="G2011" s="5"/>
    </row>
    <row r="2012" spans="2:7" x14ac:dyDescent="0.55000000000000004">
      <c r="B2012" s="1" t="s">
        <v>2964</v>
      </c>
      <c r="C2012" s="1" t="s">
        <v>2965</v>
      </c>
      <c r="D2012" s="1">
        <v>17</v>
      </c>
      <c r="E2012" s="5" t="s">
        <v>2978</v>
      </c>
      <c r="F2012" s="45" t="s">
        <v>6356</v>
      </c>
      <c r="G2012" s="5"/>
    </row>
    <row r="2013" spans="2:7" x14ac:dyDescent="0.55000000000000004">
      <c r="B2013" s="1" t="s">
        <v>2964</v>
      </c>
      <c r="C2013" s="1" t="s">
        <v>2965</v>
      </c>
      <c r="D2013" s="1">
        <v>18</v>
      </c>
      <c r="E2013" s="5" t="s">
        <v>2979</v>
      </c>
      <c r="F2013" s="45" t="s">
        <v>6356</v>
      </c>
      <c r="G2013" s="5"/>
    </row>
    <row r="2014" spans="2:7" x14ac:dyDescent="0.55000000000000004">
      <c r="B2014" s="1" t="s">
        <v>2964</v>
      </c>
      <c r="C2014" s="1" t="s">
        <v>2965</v>
      </c>
      <c r="D2014" s="1">
        <v>19</v>
      </c>
      <c r="E2014" s="5" t="s">
        <v>2980</v>
      </c>
      <c r="F2014" s="45" t="s">
        <v>6356</v>
      </c>
      <c r="G2014" s="5"/>
    </row>
    <row r="2015" spans="2:7" x14ac:dyDescent="0.55000000000000004">
      <c r="B2015" s="1" t="s">
        <v>2964</v>
      </c>
      <c r="C2015" s="1" t="s">
        <v>2965</v>
      </c>
      <c r="D2015" s="1">
        <v>20</v>
      </c>
      <c r="E2015" s="5" t="s">
        <v>2981</v>
      </c>
      <c r="F2015" s="45" t="s">
        <v>6356</v>
      </c>
      <c r="G2015" s="5"/>
    </row>
    <row r="2016" spans="2:7" x14ac:dyDescent="0.55000000000000004">
      <c r="B2016" s="1" t="s">
        <v>2964</v>
      </c>
      <c r="C2016" s="1" t="s">
        <v>2965</v>
      </c>
      <c r="D2016" s="1">
        <v>21</v>
      </c>
      <c r="E2016" s="5" t="s">
        <v>2982</v>
      </c>
      <c r="F2016" s="45" t="s">
        <v>6356</v>
      </c>
      <c r="G2016" s="5"/>
    </row>
    <row r="2017" spans="2:7" x14ac:dyDescent="0.55000000000000004">
      <c r="B2017" s="1" t="s">
        <v>2964</v>
      </c>
      <c r="C2017" s="1" t="s">
        <v>2965</v>
      </c>
      <c r="D2017" s="1">
        <v>22</v>
      </c>
      <c r="E2017" s="5" t="s">
        <v>2983</v>
      </c>
      <c r="F2017" s="45" t="s">
        <v>6356</v>
      </c>
      <c r="G2017" s="5"/>
    </row>
    <row r="2018" spans="2:7" x14ac:dyDescent="0.55000000000000004">
      <c r="B2018" s="1" t="s">
        <v>2964</v>
      </c>
      <c r="C2018" s="1" t="s">
        <v>2965</v>
      </c>
      <c r="D2018" s="1">
        <v>23</v>
      </c>
      <c r="E2018" s="5" t="s">
        <v>2984</v>
      </c>
      <c r="F2018" s="45" t="s">
        <v>6356</v>
      </c>
      <c r="G2018" s="5"/>
    </row>
    <row r="2019" spans="2:7" x14ac:dyDescent="0.55000000000000004">
      <c r="B2019" s="1" t="s">
        <v>2964</v>
      </c>
      <c r="C2019" s="1" t="s">
        <v>2965</v>
      </c>
      <c r="D2019" s="1">
        <v>24</v>
      </c>
      <c r="E2019" s="106" t="s">
        <v>31</v>
      </c>
      <c r="F2019" s="45" t="s">
        <v>6356</v>
      </c>
      <c r="G2019" s="5"/>
    </row>
    <row r="2020" spans="2:7" x14ac:dyDescent="0.55000000000000004">
      <c r="B2020" s="1" t="s">
        <v>2964</v>
      </c>
      <c r="C2020" s="1" t="s">
        <v>2965</v>
      </c>
      <c r="D2020" s="1">
        <v>25</v>
      </c>
      <c r="E2020" s="106" t="s">
        <v>32</v>
      </c>
      <c r="F2020" s="45" t="s">
        <v>6356</v>
      </c>
      <c r="G2020" s="5"/>
    </row>
    <row r="2021" spans="2:7" x14ac:dyDescent="0.55000000000000004">
      <c r="B2021" s="1" t="s">
        <v>2964</v>
      </c>
      <c r="C2021" s="1" t="s">
        <v>2965</v>
      </c>
      <c r="D2021" s="1">
        <v>26</v>
      </c>
      <c r="E2021" s="106" t="s">
        <v>33</v>
      </c>
      <c r="F2021" s="45" t="s">
        <v>6356</v>
      </c>
      <c r="G2021" s="5"/>
    </row>
    <row r="2022" spans="2:7" x14ac:dyDescent="0.55000000000000004">
      <c r="B2022" s="1" t="s">
        <v>2964</v>
      </c>
      <c r="C2022" s="1" t="s">
        <v>2965</v>
      </c>
      <c r="D2022" s="1">
        <v>27</v>
      </c>
      <c r="E2022" s="106" t="s">
        <v>34</v>
      </c>
      <c r="F2022" s="45" t="s">
        <v>6356</v>
      </c>
      <c r="G2022" s="5"/>
    </row>
    <row r="2023" spans="2:7" x14ac:dyDescent="0.55000000000000004">
      <c r="B2023" s="1" t="s">
        <v>2964</v>
      </c>
      <c r="C2023" s="1" t="s">
        <v>2965</v>
      </c>
      <c r="D2023" s="1">
        <v>28</v>
      </c>
      <c r="E2023" s="106" t="s">
        <v>35</v>
      </c>
      <c r="F2023" s="45" t="s">
        <v>6356</v>
      </c>
      <c r="G2023" s="5"/>
    </row>
    <row r="2024" spans="2:7" x14ac:dyDescent="0.55000000000000004">
      <c r="B2024" s="1" t="s">
        <v>2964</v>
      </c>
      <c r="C2024" s="1" t="s">
        <v>2965</v>
      </c>
      <c r="D2024" s="1">
        <v>29</v>
      </c>
      <c r="E2024" s="106" t="s">
        <v>36</v>
      </c>
      <c r="F2024" s="45" t="s">
        <v>6356</v>
      </c>
      <c r="G2024" s="5"/>
    </row>
    <row r="2025" spans="2:7" x14ac:dyDescent="0.55000000000000004">
      <c r="B2025" s="1" t="s">
        <v>2991</v>
      </c>
      <c r="C2025" s="1" t="s">
        <v>2992</v>
      </c>
      <c r="D2025" s="1">
        <v>1</v>
      </c>
      <c r="E2025" s="106" t="s">
        <v>2</v>
      </c>
      <c r="F2025" s="45" t="s">
        <v>6356</v>
      </c>
      <c r="G2025" s="5"/>
    </row>
    <row r="2026" spans="2:7" x14ac:dyDescent="0.55000000000000004">
      <c r="B2026" s="1" t="s">
        <v>2991</v>
      </c>
      <c r="C2026" s="1" t="s">
        <v>2992</v>
      </c>
      <c r="D2026" s="1">
        <v>2</v>
      </c>
      <c r="E2026" s="106" t="s">
        <v>1007</v>
      </c>
      <c r="F2026" s="45" t="s">
        <v>6356</v>
      </c>
      <c r="G2026" s="5"/>
    </row>
    <row r="2027" spans="2:7" x14ac:dyDescent="0.55000000000000004">
      <c r="B2027" s="1" t="s">
        <v>2991</v>
      </c>
      <c r="C2027" s="1" t="s">
        <v>2992</v>
      </c>
      <c r="D2027" s="1">
        <v>3</v>
      </c>
      <c r="E2027" s="106" t="s">
        <v>1008</v>
      </c>
      <c r="F2027" s="45" t="s">
        <v>6356</v>
      </c>
      <c r="G2027" s="5"/>
    </row>
    <row r="2028" spans="2:7" x14ac:dyDescent="0.55000000000000004">
      <c r="B2028" s="1" t="s">
        <v>2991</v>
      </c>
      <c r="C2028" s="1" t="s">
        <v>2992</v>
      </c>
      <c r="D2028" s="1">
        <v>4</v>
      </c>
      <c r="E2028" s="106" t="s">
        <v>97</v>
      </c>
      <c r="F2028" s="45" t="s">
        <v>6356</v>
      </c>
      <c r="G2028" s="5"/>
    </row>
    <row r="2029" spans="2:7" x14ac:dyDescent="0.55000000000000004">
      <c r="B2029" s="1" t="s">
        <v>2991</v>
      </c>
      <c r="C2029" s="1" t="s">
        <v>2992</v>
      </c>
      <c r="D2029" s="1">
        <v>5</v>
      </c>
      <c r="E2029" s="5" t="s">
        <v>2993</v>
      </c>
      <c r="F2029" s="45" t="s">
        <v>6356</v>
      </c>
      <c r="G2029" s="5"/>
    </row>
    <row r="2030" spans="2:7" x14ac:dyDescent="0.55000000000000004">
      <c r="B2030" s="1" t="s">
        <v>2991</v>
      </c>
      <c r="C2030" s="1" t="s">
        <v>2992</v>
      </c>
      <c r="D2030" s="1">
        <v>6</v>
      </c>
      <c r="E2030" s="5" t="s">
        <v>2994</v>
      </c>
      <c r="F2030" s="45" t="s">
        <v>6356</v>
      </c>
      <c r="G2030" s="5"/>
    </row>
    <row r="2031" spans="2:7" x14ac:dyDescent="0.55000000000000004">
      <c r="B2031" s="1" t="s">
        <v>2991</v>
      </c>
      <c r="C2031" s="1" t="s">
        <v>2992</v>
      </c>
      <c r="D2031" s="1">
        <v>7</v>
      </c>
      <c r="E2031" s="5" t="s">
        <v>2995</v>
      </c>
      <c r="F2031" s="45" t="s">
        <v>6356</v>
      </c>
      <c r="G2031" s="5"/>
    </row>
    <row r="2032" spans="2:7" x14ac:dyDescent="0.55000000000000004">
      <c r="B2032" s="1" t="s">
        <v>2991</v>
      </c>
      <c r="C2032" s="1" t="s">
        <v>2992</v>
      </c>
      <c r="D2032" s="1">
        <v>8</v>
      </c>
      <c r="E2032" s="5" t="s">
        <v>2996</v>
      </c>
      <c r="F2032" s="45" t="s">
        <v>6356</v>
      </c>
      <c r="G2032" s="5"/>
    </row>
    <row r="2033" spans="2:7" x14ac:dyDescent="0.55000000000000004">
      <c r="B2033" s="1" t="s">
        <v>2991</v>
      </c>
      <c r="C2033" s="1" t="s">
        <v>2992</v>
      </c>
      <c r="D2033" s="1">
        <v>9</v>
      </c>
      <c r="E2033" s="5" t="s">
        <v>2997</v>
      </c>
      <c r="F2033" s="45" t="s">
        <v>6356</v>
      </c>
      <c r="G2033" s="5"/>
    </row>
    <row r="2034" spans="2:7" x14ac:dyDescent="0.55000000000000004">
      <c r="B2034" s="1" t="s">
        <v>2991</v>
      </c>
      <c r="C2034" s="1" t="s">
        <v>2992</v>
      </c>
      <c r="D2034" s="1">
        <v>10</v>
      </c>
      <c r="E2034" s="5" t="s">
        <v>2998</v>
      </c>
      <c r="F2034" s="45" t="s">
        <v>6356</v>
      </c>
      <c r="G2034" s="5"/>
    </row>
    <row r="2035" spans="2:7" x14ac:dyDescent="0.55000000000000004">
      <c r="B2035" s="1" t="s">
        <v>2991</v>
      </c>
      <c r="C2035" s="1" t="s">
        <v>2992</v>
      </c>
      <c r="D2035" s="1">
        <v>11</v>
      </c>
      <c r="E2035" s="5" t="s">
        <v>2999</v>
      </c>
      <c r="F2035" s="45" t="s">
        <v>6356</v>
      </c>
      <c r="G2035" s="5"/>
    </row>
    <row r="2036" spans="2:7" x14ac:dyDescent="0.55000000000000004">
      <c r="B2036" s="1" t="s">
        <v>2991</v>
      </c>
      <c r="C2036" s="1" t="s">
        <v>2992</v>
      </c>
      <c r="D2036" s="1">
        <v>12</v>
      </c>
      <c r="E2036" s="5" t="s">
        <v>3000</v>
      </c>
      <c r="F2036" s="45" t="s">
        <v>6356</v>
      </c>
      <c r="G2036" s="5"/>
    </row>
    <row r="2037" spans="2:7" x14ac:dyDescent="0.55000000000000004">
      <c r="B2037" s="1" t="s">
        <v>2991</v>
      </c>
      <c r="C2037" s="1" t="s">
        <v>2992</v>
      </c>
      <c r="D2037" s="1">
        <v>13</v>
      </c>
      <c r="E2037" s="5" t="s">
        <v>3001</v>
      </c>
      <c r="F2037" s="45" t="s">
        <v>6356</v>
      </c>
      <c r="G2037" s="5"/>
    </row>
    <row r="2038" spans="2:7" x14ac:dyDescent="0.55000000000000004">
      <c r="B2038" s="1" t="s">
        <v>2991</v>
      </c>
      <c r="C2038" s="1" t="s">
        <v>2992</v>
      </c>
      <c r="D2038" s="1">
        <v>14</v>
      </c>
      <c r="E2038" s="5" t="s">
        <v>3002</v>
      </c>
      <c r="F2038" s="45" t="s">
        <v>6356</v>
      </c>
      <c r="G2038" s="5"/>
    </row>
    <row r="2039" spans="2:7" x14ac:dyDescent="0.55000000000000004">
      <c r="B2039" s="1" t="s">
        <v>2991</v>
      </c>
      <c r="C2039" s="1" t="s">
        <v>2992</v>
      </c>
      <c r="D2039" s="1">
        <v>15</v>
      </c>
      <c r="E2039" s="5" t="s">
        <v>3003</v>
      </c>
      <c r="F2039" s="45" t="s">
        <v>6356</v>
      </c>
      <c r="G2039" s="5"/>
    </row>
    <row r="2040" spans="2:7" x14ac:dyDescent="0.55000000000000004">
      <c r="B2040" s="1" t="s">
        <v>2991</v>
      </c>
      <c r="C2040" s="1" t="s">
        <v>2992</v>
      </c>
      <c r="D2040" s="1">
        <v>16</v>
      </c>
      <c r="E2040" s="5" t="s">
        <v>3004</v>
      </c>
      <c r="F2040" s="45" t="s">
        <v>6356</v>
      </c>
      <c r="G2040" s="5"/>
    </row>
    <row r="2041" spans="2:7" x14ac:dyDescent="0.55000000000000004">
      <c r="B2041" s="1" t="s">
        <v>2991</v>
      </c>
      <c r="C2041" s="1" t="s">
        <v>2992</v>
      </c>
      <c r="D2041" s="1">
        <v>17</v>
      </c>
      <c r="E2041" s="5" t="s">
        <v>3005</v>
      </c>
      <c r="F2041" s="45" t="s">
        <v>6356</v>
      </c>
      <c r="G2041" s="5"/>
    </row>
    <row r="2042" spans="2:7" x14ac:dyDescent="0.55000000000000004">
      <c r="B2042" s="1" t="s">
        <v>2991</v>
      </c>
      <c r="C2042" s="1" t="s">
        <v>2992</v>
      </c>
      <c r="D2042" s="1">
        <v>18</v>
      </c>
      <c r="E2042" s="5" t="s">
        <v>3006</v>
      </c>
      <c r="F2042" s="45" t="s">
        <v>6356</v>
      </c>
      <c r="G2042" s="5"/>
    </row>
    <row r="2043" spans="2:7" x14ac:dyDescent="0.55000000000000004">
      <c r="B2043" s="1" t="s">
        <v>2991</v>
      </c>
      <c r="C2043" s="1" t="s">
        <v>2992</v>
      </c>
      <c r="D2043" s="1">
        <v>19</v>
      </c>
      <c r="E2043" s="5" t="s">
        <v>3007</v>
      </c>
      <c r="F2043" s="45" t="s">
        <v>6356</v>
      </c>
      <c r="G2043" s="5"/>
    </row>
    <row r="2044" spans="2:7" x14ac:dyDescent="0.55000000000000004">
      <c r="B2044" s="1" t="s">
        <v>2991</v>
      </c>
      <c r="C2044" s="1" t="s">
        <v>2992</v>
      </c>
      <c r="D2044" s="1">
        <v>20</v>
      </c>
      <c r="E2044" s="5" t="s">
        <v>3008</v>
      </c>
      <c r="F2044" s="45" t="s">
        <v>6356</v>
      </c>
      <c r="G2044" s="5"/>
    </row>
    <row r="2045" spans="2:7" x14ac:dyDescent="0.55000000000000004">
      <c r="B2045" s="1" t="s">
        <v>2991</v>
      </c>
      <c r="C2045" s="1" t="s">
        <v>2992</v>
      </c>
      <c r="D2045" s="1">
        <v>21</v>
      </c>
      <c r="E2045" s="5" t="s">
        <v>3009</v>
      </c>
      <c r="F2045" s="45" t="s">
        <v>6356</v>
      </c>
      <c r="G2045" s="5"/>
    </row>
    <row r="2046" spans="2:7" x14ac:dyDescent="0.55000000000000004">
      <c r="B2046" s="1" t="s">
        <v>2991</v>
      </c>
      <c r="C2046" s="1" t="s">
        <v>2992</v>
      </c>
      <c r="D2046" s="1">
        <v>22</v>
      </c>
      <c r="E2046" s="5" t="s">
        <v>3010</v>
      </c>
      <c r="F2046" s="45" t="s">
        <v>6356</v>
      </c>
      <c r="G2046" s="5"/>
    </row>
    <row r="2047" spans="2:7" x14ac:dyDescent="0.55000000000000004">
      <c r="B2047" s="1" t="s">
        <v>2991</v>
      </c>
      <c r="C2047" s="1" t="s">
        <v>2992</v>
      </c>
      <c r="D2047" s="1">
        <v>23</v>
      </c>
      <c r="E2047" s="5" t="s">
        <v>3011</v>
      </c>
      <c r="F2047" s="45" t="s">
        <v>6356</v>
      </c>
      <c r="G2047" s="5"/>
    </row>
    <row r="2048" spans="2:7" x14ac:dyDescent="0.55000000000000004">
      <c r="B2048" s="1" t="s">
        <v>2991</v>
      </c>
      <c r="C2048" s="1" t="s">
        <v>2992</v>
      </c>
      <c r="D2048" s="1">
        <v>24</v>
      </c>
      <c r="E2048" s="5" t="s">
        <v>3012</v>
      </c>
      <c r="F2048" s="45" t="s">
        <v>6356</v>
      </c>
      <c r="G2048" s="5"/>
    </row>
    <row r="2049" spans="2:7" x14ac:dyDescent="0.55000000000000004">
      <c r="B2049" s="1" t="s">
        <v>2991</v>
      </c>
      <c r="C2049" s="1" t="s">
        <v>2992</v>
      </c>
      <c r="D2049" s="1">
        <v>25</v>
      </c>
      <c r="E2049" s="5" t="s">
        <v>3013</v>
      </c>
      <c r="F2049" s="45" t="s">
        <v>6356</v>
      </c>
      <c r="G2049" s="5"/>
    </row>
    <row r="2050" spans="2:7" x14ac:dyDescent="0.55000000000000004">
      <c r="B2050" s="1" t="s">
        <v>2991</v>
      </c>
      <c r="C2050" s="1" t="s">
        <v>2992</v>
      </c>
      <c r="D2050" s="1">
        <v>26</v>
      </c>
      <c r="E2050" s="5" t="s">
        <v>3014</v>
      </c>
      <c r="F2050" s="45" t="s">
        <v>6356</v>
      </c>
      <c r="G2050" s="5"/>
    </row>
    <row r="2051" spans="2:7" x14ac:dyDescent="0.55000000000000004">
      <c r="B2051" s="1" t="s">
        <v>2991</v>
      </c>
      <c r="C2051" s="1" t="s">
        <v>2992</v>
      </c>
      <c r="D2051" s="1">
        <v>27</v>
      </c>
      <c r="E2051" s="5" t="s">
        <v>3015</v>
      </c>
      <c r="F2051" s="45" t="s">
        <v>6356</v>
      </c>
      <c r="G2051" s="5"/>
    </row>
    <row r="2052" spans="2:7" x14ac:dyDescent="0.55000000000000004">
      <c r="B2052" s="1" t="s">
        <v>2991</v>
      </c>
      <c r="C2052" s="1" t="s">
        <v>2992</v>
      </c>
      <c r="D2052" s="1">
        <v>28</v>
      </c>
      <c r="E2052" s="5" t="s">
        <v>3016</v>
      </c>
      <c r="F2052" s="45" t="s">
        <v>6356</v>
      </c>
      <c r="G2052" s="5"/>
    </row>
    <row r="2053" spans="2:7" x14ac:dyDescent="0.55000000000000004">
      <c r="B2053" s="1" t="s">
        <v>2991</v>
      </c>
      <c r="C2053" s="1" t="s">
        <v>2992</v>
      </c>
      <c r="D2053" s="1">
        <v>29</v>
      </c>
      <c r="E2053" s="5" t="s">
        <v>3017</v>
      </c>
      <c r="F2053" s="45" t="s">
        <v>6356</v>
      </c>
      <c r="G2053" s="5"/>
    </row>
    <row r="2054" spans="2:7" x14ac:dyDescent="0.55000000000000004">
      <c r="B2054" s="1" t="s">
        <v>2991</v>
      </c>
      <c r="C2054" s="1" t="s">
        <v>2992</v>
      </c>
      <c r="D2054" s="1">
        <v>30</v>
      </c>
      <c r="E2054" s="5" t="s">
        <v>3018</v>
      </c>
      <c r="F2054" s="45" t="s">
        <v>6356</v>
      </c>
      <c r="G2054" s="5"/>
    </row>
    <row r="2055" spans="2:7" x14ac:dyDescent="0.55000000000000004">
      <c r="B2055" s="1" t="s">
        <v>2991</v>
      </c>
      <c r="C2055" s="1" t="s">
        <v>2992</v>
      </c>
      <c r="D2055" s="1">
        <v>31</v>
      </c>
      <c r="E2055" s="5" t="s">
        <v>3019</v>
      </c>
      <c r="F2055" s="45" t="s">
        <v>6356</v>
      </c>
      <c r="G2055" s="5"/>
    </row>
    <row r="2056" spans="2:7" x14ac:dyDescent="0.55000000000000004">
      <c r="B2056" s="1" t="s">
        <v>2991</v>
      </c>
      <c r="C2056" s="1" t="s">
        <v>2992</v>
      </c>
      <c r="D2056" s="1">
        <v>32</v>
      </c>
      <c r="E2056" s="5" t="s">
        <v>3020</v>
      </c>
      <c r="F2056" s="45" t="s">
        <v>6356</v>
      </c>
      <c r="G2056" s="5"/>
    </row>
    <row r="2057" spans="2:7" x14ac:dyDescent="0.55000000000000004">
      <c r="B2057" s="1" t="s">
        <v>2991</v>
      </c>
      <c r="C2057" s="1" t="s">
        <v>2992</v>
      </c>
      <c r="D2057" s="1">
        <v>33</v>
      </c>
      <c r="E2057" s="5" t="s">
        <v>3021</v>
      </c>
      <c r="F2057" s="45" t="s">
        <v>6356</v>
      </c>
      <c r="G2057" s="5"/>
    </row>
    <row r="2058" spans="2:7" x14ac:dyDescent="0.55000000000000004">
      <c r="B2058" s="1" t="s">
        <v>2991</v>
      </c>
      <c r="C2058" s="1" t="s">
        <v>2992</v>
      </c>
      <c r="D2058" s="1">
        <v>34</v>
      </c>
      <c r="E2058" s="5" t="s">
        <v>3022</v>
      </c>
      <c r="F2058" s="45" t="s">
        <v>6356</v>
      </c>
      <c r="G2058" s="5"/>
    </row>
    <row r="2059" spans="2:7" x14ac:dyDescent="0.55000000000000004">
      <c r="B2059" s="1" t="s">
        <v>2991</v>
      </c>
      <c r="C2059" s="1" t="s">
        <v>2992</v>
      </c>
      <c r="D2059" s="1">
        <v>35</v>
      </c>
      <c r="E2059" s="5" t="s">
        <v>3023</v>
      </c>
      <c r="F2059" s="45" t="s">
        <v>6356</v>
      </c>
      <c r="G2059" s="5"/>
    </row>
    <row r="2060" spans="2:7" x14ac:dyDescent="0.55000000000000004">
      <c r="B2060" s="1" t="s">
        <v>2991</v>
      </c>
      <c r="C2060" s="1" t="s">
        <v>2992</v>
      </c>
      <c r="D2060" s="1">
        <v>36</v>
      </c>
      <c r="E2060" s="5" t="s">
        <v>3024</v>
      </c>
      <c r="F2060" s="45" t="s">
        <v>6356</v>
      </c>
      <c r="G2060" s="5"/>
    </row>
    <row r="2061" spans="2:7" x14ac:dyDescent="0.55000000000000004">
      <c r="B2061" s="1" t="s">
        <v>2991</v>
      </c>
      <c r="C2061" s="1" t="s">
        <v>2992</v>
      </c>
      <c r="D2061" s="1">
        <v>37</v>
      </c>
      <c r="E2061" s="5" t="s">
        <v>3025</v>
      </c>
      <c r="F2061" s="45" t="s">
        <v>6356</v>
      </c>
      <c r="G2061" s="5"/>
    </row>
    <row r="2062" spans="2:7" x14ac:dyDescent="0.55000000000000004">
      <c r="B2062" s="1" t="s">
        <v>2991</v>
      </c>
      <c r="C2062" s="1" t="s">
        <v>2992</v>
      </c>
      <c r="D2062" s="1">
        <v>38</v>
      </c>
      <c r="E2062" s="5" t="s">
        <v>3026</v>
      </c>
      <c r="F2062" s="45" t="s">
        <v>6356</v>
      </c>
      <c r="G2062" s="5"/>
    </row>
    <row r="2063" spans="2:7" x14ac:dyDescent="0.55000000000000004">
      <c r="B2063" s="1" t="s">
        <v>2991</v>
      </c>
      <c r="C2063" s="1" t="s">
        <v>2992</v>
      </c>
      <c r="D2063" s="1">
        <v>39</v>
      </c>
      <c r="E2063" s="5" t="s">
        <v>3027</v>
      </c>
      <c r="F2063" s="45" t="s">
        <v>6356</v>
      </c>
      <c r="G2063" s="5"/>
    </row>
    <row r="2064" spans="2:7" x14ac:dyDescent="0.55000000000000004">
      <c r="B2064" s="1" t="s">
        <v>2991</v>
      </c>
      <c r="C2064" s="1" t="s">
        <v>2992</v>
      </c>
      <c r="D2064" s="1">
        <v>40</v>
      </c>
      <c r="E2064" s="5" t="s">
        <v>3028</v>
      </c>
      <c r="F2064" s="45" t="s">
        <v>6356</v>
      </c>
      <c r="G2064" s="5"/>
    </row>
    <row r="2065" spans="2:7" x14ac:dyDescent="0.55000000000000004">
      <c r="B2065" s="1" t="s">
        <v>2991</v>
      </c>
      <c r="C2065" s="1" t="s">
        <v>2992</v>
      </c>
      <c r="D2065" s="1">
        <v>41</v>
      </c>
      <c r="E2065" s="5" t="s">
        <v>3029</v>
      </c>
      <c r="F2065" s="45" t="s">
        <v>6356</v>
      </c>
      <c r="G2065" s="5"/>
    </row>
    <row r="2066" spans="2:7" x14ac:dyDescent="0.55000000000000004">
      <c r="B2066" s="1" t="s">
        <v>2991</v>
      </c>
      <c r="C2066" s="1" t="s">
        <v>2992</v>
      </c>
      <c r="D2066" s="1">
        <v>42</v>
      </c>
      <c r="E2066" s="5" t="s">
        <v>3030</v>
      </c>
      <c r="F2066" s="45" t="s">
        <v>6356</v>
      </c>
      <c r="G2066" s="5"/>
    </row>
    <row r="2067" spans="2:7" x14ac:dyDescent="0.55000000000000004">
      <c r="B2067" s="1" t="s">
        <v>2991</v>
      </c>
      <c r="C2067" s="1" t="s">
        <v>2992</v>
      </c>
      <c r="D2067" s="1">
        <v>43</v>
      </c>
      <c r="E2067" s="5" t="s">
        <v>3031</v>
      </c>
      <c r="F2067" s="45" t="s">
        <v>6356</v>
      </c>
      <c r="G2067" s="5"/>
    </row>
    <row r="2068" spans="2:7" x14ac:dyDescent="0.55000000000000004">
      <c r="B2068" s="1" t="s">
        <v>2991</v>
      </c>
      <c r="C2068" s="1" t="s">
        <v>2992</v>
      </c>
      <c r="D2068" s="1">
        <v>44</v>
      </c>
      <c r="E2068" s="5" t="s">
        <v>3032</v>
      </c>
      <c r="F2068" s="45" t="s">
        <v>6356</v>
      </c>
      <c r="G2068" s="5"/>
    </row>
    <row r="2069" spans="2:7" x14ac:dyDescent="0.55000000000000004">
      <c r="B2069" s="1" t="s">
        <v>2991</v>
      </c>
      <c r="C2069" s="1" t="s">
        <v>2992</v>
      </c>
      <c r="D2069" s="1">
        <v>45</v>
      </c>
      <c r="E2069" s="5" t="s">
        <v>3033</v>
      </c>
      <c r="F2069" s="45" t="s">
        <v>6356</v>
      </c>
      <c r="G2069" s="5"/>
    </row>
    <row r="2070" spans="2:7" x14ac:dyDescent="0.55000000000000004">
      <c r="B2070" s="1" t="s">
        <v>2991</v>
      </c>
      <c r="C2070" s="1" t="s">
        <v>2992</v>
      </c>
      <c r="D2070" s="1">
        <v>46</v>
      </c>
      <c r="E2070" s="5" t="s">
        <v>3034</v>
      </c>
      <c r="F2070" s="45" t="s">
        <v>6356</v>
      </c>
      <c r="G2070" s="5"/>
    </row>
    <row r="2071" spans="2:7" x14ac:dyDescent="0.55000000000000004">
      <c r="B2071" s="1" t="s">
        <v>2991</v>
      </c>
      <c r="C2071" s="1" t="s">
        <v>2992</v>
      </c>
      <c r="D2071" s="1">
        <v>47</v>
      </c>
      <c r="E2071" s="5" t="s">
        <v>3035</v>
      </c>
      <c r="F2071" s="45" t="s">
        <v>6356</v>
      </c>
      <c r="G2071" s="5"/>
    </row>
    <row r="2072" spans="2:7" x14ac:dyDescent="0.55000000000000004">
      <c r="B2072" s="1" t="s">
        <v>2991</v>
      </c>
      <c r="C2072" s="1" t="s">
        <v>2992</v>
      </c>
      <c r="D2072" s="1">
        <v>48</v>
      </c>
      <c r="E2072" s="5" t="s">
        <v>3036</v>
      </c>
      <c r="F2072" s="45" t="s">
        <v>6356</v>
      </c>
      <c r="G2072" s="5"/>
    </row>
    <row r="2073" spans="2:7" x14ac:dyDescent="0.55000000000000004">
      <c r="B2073" s="1" t="s">
        <v>2991</v>
      </c>
      <c r="C2073" s="1" t="s">
        <v>2992</v>
      </c>
      <c r="D2073" s="1">
        <v>49</v>
      </c>
      <c r="E2073" s="5" t="s">
        <v>3037</v>
      </c>
      <c r="F2073" s="45" t="s">
        <v>6356</v>
      </c>
      <c r="G2073" s="5"/>
    </row>
    <row r="2074" spans="2:7" x14ac:dyDescent="0.55000000000000004">
      <c r="B2074" s="1" t="s">
        <v>2991</v>
      </c>
      <c r="C2074" s="1" t="s">
        <v>2992</v>
      </c>
      <c r="D2074" s="1">
        <v>50</v>
      </c>
      <c r="E2074" s="5" t="s">
        <v>3038</v>
      </c>
      <c r="F2074" s="45" t="s">
        <v>6356</v>
      </c>
      <c r="G2074" s="5"/>
    </row>
    <row r="2075" spans="2:7" x14ac:dyDescent="0.55000000000000004">
      <c r="B2075" s="1" t="s">
        <v>2991</v>
      </c>
      <c r="C2075" s="1" t="s">
        <v>2992</v>
      </c>
      <c r="D2075" s="1">
        <v>51</v>
      </c>
      <c r="E2075" s="5" t="s">
        <v>3039</v>
      </c>
      <c r="F2075" s="45" t="s">
        <v>6356</v>
      </c>
      <c r="G2075" s="5"/>
    </row>
    <row r="2076" spans="2:7" x14ac:dyDescent="0.55000000000000004">
      <c r="B2076" s="1" t="s">
        <v>2991</v>
      </c>
      <c r="C2076" s="1" t="s">
        <v>2992</v>
      </c>
      <c r="D2076" s="1">
        <v>52</v>
      </c>
      <c r="E2076" s="5" t="s">
        <v>3040</v>
      </c>
      <c r="F2076" s="45" t="s">
        <v>6356</v>
      </c>
      <c r="G2076" s="5"/>
    </row>
    <row r="2077" spans="2:7" x14ac:dyDescent="0.55000000000000004">
      <c r="B2077" s="1" t="s">
        <v>2991</v>
      </c>
      <c r="C2077" s="1" t="s">
        <v>2992</v>
      </c>
      <c r="D2077" s="1">
        <v>53</v>
      </c>
      <c r="E2077" s="5" t="s">
        <v>3041</v>
      </c>
      <c r="F2077" s="45" t="s">
        <v>6356</v>
      </c>
      <c r="G2077" s="5"/>
    </row>
    <row r="2078" spans="2:7" x14ac:dyDescent="0.55000000000000004">
      <c r="B2078" s="1" t="s">
        <v>2991</v>
      </c>
      <c r="C2078" s="1" t="s">
        <v>2992</v>
      </c>
      <c r="D2078" s="1">
        <v>54</v>
      </c>
      <c r="E2078" s="5" t="s">
        <v>3042</v>
      </c>
      <c r="F2078" s="45" t="s">
        <v>6356</v>
      </c>
      <c r="G2078" s="5"/>
    </row>
    <row r="2079" spans="2:7" x14ac:dyDescent="0.55000000000000004">
      <c r="B2079" s="1" t="s">
        <v>2991</v>
      </c>
      <c r="C2079" s="1" t="s">
        <v>2992</v>
      </c>
      <c r="D2079" s="1">
        <v>55</v>
      </c>
      <c r="E2079" s="5" t="s">
        <v>3043</v>
      </c>
      <c r="F2079" s="45" t="s">
        <v>6356</v>
      </c>
      <c r="G2079" s="5"/>
    </row>
    <row r="2080" spans="2:7" x14ac:dyDescent="0.55000000000000004">
      <c r="B2080" s="1" t="s">
        <v>2991</v>
      </c>
      <c r="C2080" s="1" t="s">
        <v>2992</v>
      </c>
      <c r="D2080" s="1">
        <v>56</v>
      </c>
      <c r="E2080" s="5" t="s">
        <v>3044</v>
      </c>
      <c r="F2080" s="45" t="s">
        <v>6356</v>
      </c>
      <c r="G2080" s="5"/>
    </row>
    <row r="2081" spans="2:7" x14ac:dyDescent="0.55000000000000004">
      <c r="B2081" s="1" t="s">
        <v>2991</v>
      </c>
      <c r="C2081" s="1" t="s">
        <v>2992</v>
      </c>
      <c r="D2081" s="1">
        <v>57</v>
      </c>
      <c r="E2081" s="5" t="s">
        <v>3045</v>
      </c>
      <c r="F2081" s="45" t="s">
        <v>6356</v>
      </c>
      <c r="G2081" s="5"/>
    </row>
    <row r="2082" spans="2:7" x14ac:dyDescent="0.55000000000000004">
      <c r="B2082" s="1" t="s">
        <v>2991</v>
      </c>
      <c r="C2082" s="1" t="s">
        <v>2992</v>
      </c>
      <c r="D2082" s="1">
        <v>58</v>
      </c>
      <c r="E2082" s="5" t="s">
        <v>3046</v>
      </c>
      <c r="F2082" s="45" t="s">
        <v>6356</v>
      </c>
      <c r="G2082" s="5"/>
    </row>
    <row r="2083" spans="2:7" x14ac:dyDescent="0.55000000000000004">
      <c r="B2083" s="1" t="s">
        <v>2991</v>
      </c>
      <c r="C2083" s="1" t="s">
        <v>2992</v>
      </c>
      <c r="D2083" s="1">
        <v>59</v>
      </c>
      <c r="E2083" s="5" t="s">
        <v>3047</v>
      </c>
      <c r="F2083" s="45" t="s">
        <v>6356</v>
      </c>
      <c r="G2083" s="5"/>
    </row>
    <row r="2084" spans="2:7" x14ac:dyDescent="0.55000000000000004">
      <c r="B2084" s="1" t="s">
        <v>2991</v>
      </c>
      <c r="C2084" s="1" t="s">
        <v>2992</v>
      </c>
      <c r="D2084" s="1">
        <v>60</v>
      </c>
      <c r="E2084" s="5" t="s">
        <v>3048</v>
      </c>
      <c r="F2084" s="45" t="s">
        <v>6356</v>
      </c>
      <c r="G2084" s="5"/>
    </row>
    <row r="2085" spans="2:7" x14ac:dyDescent="0.55000000000000004">
      <c r="B2085" s="1" t="s">
        <v>2991</v>
      </c>
      <c r="C2085" s="1" t="s">
        <v>2992</v>
      </c>
      <c r="D2085" s="1">
        <v>61</v>
      </c>
      <c r="E2085" s="5" t="s">
        <v>3049</v>
      </c>
      <c r="F2085" s="45" t="s">
        <v>6356</v>
      </c>
      <c r="G2085" s="5"/>
    </row>
    <row r="2086" spans="2:7" x14ac:dyDescent="0.55000000000000004">
      <c r="B2086" s="1" t="s">
        <v>2991</v>
      </c>
      <c r="C2086" s="1" t="s">
        <v>2992</v>
      </c>
      <c r="D2086" s="1">
        <v>62</v>
      </c>
      <c r="E2086" s="5" t="s">
        <v>3050</v>
      </c>
      <c r="F2086" s="45" t="s">
        <v>6356</v>
      </c>
      <c r="G2086" s="5"/>
    </row>
    <row r="2087" spans="2:7" x14ac:dyDescent="0.55000000000000004">
      <c r="B2087" s="1" t="s">
        <v>2991</v>
      </c>
      <c r="C2087" s="1" t="s">
        <v>2992</v>
      </c>
      <c r="D2087" s="1">
        <v>63</v>
      </c>
      <c r="E2087" s="5" t="s">
        <v>3051</v>
      </c>
      <c r="F2087" s="45" t="s">
        <v>6356</v>
      </c>
      <c r="G2087" s="5"/>
    </row>
    <row r="2088" spans="2:7" x14ac:dyDescent="0.55000000000000004">
      <c r="B2088" s="1" t="s">
        <v>2991</v>
      </c>
      <c r="C2088" s="1" t="s">
        <v>2992</v>
      </c>
      <c r="D2088" s="1">
        <v>64</v>
      </c>
      <c r="E2088" s="5" t="s">
        <v>3052</v>
      </c>
      <c r="F2088" s="45" t="s">
        <v>6356</v>
      </c>
      <c r="G2088" s="5"/>
    </row>
    <row r="2089" spans="2:7" x14ac:dyDescent="0.55000000000000004">
      <c r="B2089" s="1" t="s">
        <v>2991</v>
      </c>
      <c r="C2089" s="1" t="s">
        <v>2992</v>
      </c>
      <c r="D2089" s="1">
        <v>65</v>
      </c>
      <c r="E2089" s="5" t="s">
        <v>3053</v>
      </c>
      <c r="F2089" s="45" t="s">
        <v>6356</v>
      </c>
      <c r="G2089" s="5"/>
    </row>
    <row r="2090" spans="2:7" x14ac:dyDescent="0.55000000000000004">
      <c r="B2090" s="1" t="s">
        <v>2991</v>
      </c>
      <c r="C2090" s="1" t="s">
        <v>2992</v>
      </c>
      <c r="D2090" s="1">
        <v>66</v>
      </c>
      <c r="E2090" s="5" t="s">
        <v>3054</v>
      </c>
      <c r="F2090" s="45" t="s">
        <v>6356</v>
      </c>
      <c r="G2090" s="5"/>
    </row>
    <row r="2091" spans="2:7" x14ac:dyDescent="0.55000000000000004">
      <c r="B2091" s="1" t="s">
        <v>2991</v>
      </c>
      <c r="C2091" s="1" t="s">
        <v>2992</v>
      </c>
      <c r="D2091" s="1">
        <v>67</v>
      </c>
      <c r="E2091" s="5" t="s">
        <v>3055</v>
      </c>
      <c r="F2091" s="45" t="s">
        <v>6356</v>
      </c>
      <c r="G2091" s="5"/>
    </row>
    <row r="2092" spans="2:7" x14ac:dyDescent="0.55000000000000004">
      <c r="B2092" s="1" t="s">
        <v>2991</v>
      </c>
      <c r="C2092" s="1" t="s">
        <v>2992</v>
      </c>
      <c r="D2092" s="1">
        <v>68</v>
      </c>
      <c r="E2092" s="5" t="s">
        <v>3056</v>
      </c>
      <c r="F2092" s="45" t="s">
        <v>6356</v>
      </c>
      <c r="G2092" s="5"/>
    </row>
    <row r="2093" spans="2:7" x14ac:dyDescent="0.55000000000000004">
      <c r="B2093" s="1" t="s">
        <v>2991</v>
      </c>
      <c r="C2093" s="1" t="s">
        <v>2992</v>
      </c>
      <c r="D2093" s="1">
        <v>69</v>
      </c>
      <c r="E2093" s="5" t="s">
        <v>3057</v>
      </c>
      <c r="F2093" s="45" t="s">
        <v>6356</v>
      </c>
      <c r="G2093" s="5"/>
    </row>
    <row r="2094" spans="2:7" x14ac:dyDescent="0.55000000000000004">
      <c r="B2094" s="1" t="s">
        <v>2991</v>
      </c>
      <c r="C2094" s="1" t="s">
        <v>2992</v>
      </c>
      <c r="D2094" s="1">
        <v>70</v>
      </c>
      <c r="E2094" s="5" t="s">
        <v>3058</v>
      </c>
      <c r="F2094" s="45" t="s">
        <v>6356</v>
      </c>
      <c r="G2094" s="5"/>
    </row>
    <row r="2095" spans="2:7" x14ac:dyDescent="0.55000000000000004">
      <c r="B2095" s="1" t="s">
        <v>2991</v>
      </c>
      <c r="C2095" s="1" t="s">
        <v>2992</v>
      </c>
      <c r="D2095" s="1">
        <v>71</v>
      </c>
      <c r="E2095" s="5" t="s">
        <v>3059</v>
      </c>
      <c r="F2095" s="45" t="s">
        <v>6356</v>
      </c>
      <c r="G2095" s="5"/>
    </row>
    <row r="2096" spans="2:7" x14ac:dyDescent="0.55000000000000004">
      <c r="B2096" s="1" t="s">
        <v>2991</v>
      </c>
      <c r="C2096" s="1" t="s">
        <v>2992</v>
      </c>
      <c r="D2096" s="1">
        <v>72</v>
      </c>
      <c r="E2096" s="5" t="s">
        <v>3060</v>
      </c>
      <c r="F2096" s="45" t="s">
        <v>6356</v>
      </c>
      <c r="G2096" s="5"/>
    </row>
    <row r="2097" spans="2:7" x14ac:dyDescent="0.55000000000000004">
      <c r="B2097" s="1" t="s">
        <v>2991</v>
      </c>
      <c r="C2097" s="1" t="s">
        <v>2992</v>
      </c>
      <c r="D2097" s="1">
        <v>73</v>
      </c>
      <c r="E2097" s="5" t="s">
        <v>3061</v>
      </c>
      <c r="F2097" s="45" t="s">
        <v>6356</v>
      </c>
      <c r="G2097" s="5"/>
    </row>
    <row r="2098" spans="2:7" x14ac:dyDescent="0.55000000000000004">
      <c r="B2098" s="1" t="s">
        <v>2991</v>
      </c>
      <c r="C2098" s="1" t="s">
        <v>2992</v>
      </c>
      <c r="D2098" s="1">
        <v>74</v>
      </c>
      <c r="E2098" s="5" t="s">
        <v>3062</v>
      </c>
      <c r="F2098" s="45" t="s">
        <v>6356</v>
      </c>
      <c r="G2098" s="5"/>
    </row>
    <row r="2099" spans="2:7" x14ac:dyDescent="0.55000000000000004">
      <c r="B2099" s="1" t="s">
        <v>2991</v>
      </c>
      <c r="C2099" s="1" t="s">
        <v>2992</v>
      </c>
      <c r="D2099" s="1">
        <v>75</v>
      </c>
      <c r="E2099" s="5" t="s">
        <v>3063</v>
      </c>
      <c r="F2099" s="45" t="s">
        <v>6356</v>
      </c>
      <c r="G2099" s="5"/>
    </row>
    <row r="2100" spans="2:7" x14ac:dyDescent="0.55000000000000004">
      <c r="B2100" s="1" t="s">
        <v>2991</v>
      </c>
      <c r="C2100" s="1" t="s">
        <v>2992</v>
      </c>
      <c r="D2100" s="1">
        <v>76</v>
      </c>
      <c r="E2100" s="5" t="s">
        <v>3064</v>
      </c>
      <c r="F2100" s="45" t="s">
        <v>6356</v>
      </c>
      <c r="G2100" s="5"/>
    </row>
    <row r="2101" spans="2:7" x14ac:dyDescent="0.55000000000000004">
      <c r="B2101" s="1" t="s">
        <v>2991</v>
      </c>
      <c r="C2101" s="1" t="s">
        <v>2992</v>
      </c>
      <c r="D2101" s="1">
        <v>77</v>
      </c>
      <c r="E2101" s="5" t="s">
        <v>3065</v>
      </c>
      <c r="F2101" s="45" t="s">
        <v>6356</v>
      </c>
      <c r="G2101" s="5"/>
    </row>
    <row r="2102" spans="2:7" x14ac:dyDescent="0.55000000000000004">
      <c r="B2102" s="1" t="s">
        <v>2991</v>
      </c>
      <c r="C2102" s="1" t="s">
        <v>2992</v>
      </c>
      <c r="D2102" s="1">
        <v>78</v>
      </c>
      <c r="E2102" s="5" t="s">
        <v>3066</v>
      </c>
      <c r="F2102" s="45" t="s">
        <v>6356</v>
      </c>
      <c r="G2102" s="5"/>
    </row>
    <row r="2103" spans="2:7" x14ac:dyDescent="0.55000000000000004">
      <c r="B2103" s="1" t="s">
        <v>2991</v>
      </c>
      <c r="C2103" s="1" t="s">
        <v>2992</v>
      </c>
      <c r="D2103" s="1">
        <v>79</v>
      </c>
      <c r="E2103" s="5" t="s">
        <v>3067</v>
      </c>
      <c r="F2103" s="45" t="s">
        <v>6356</v>
      </c>
      <c r="G2103" s="5"/>
    </row>
    <row r="2104" spans="2:7" x14ac:dyDescent="0.55000000000000004">
      <c r="B2104" s="1" t="s">
        <v>2991</v>
      </c>
      <c r="C2104" s="1" t="s">
        <v>2992</v>
      </c>
      <c r="D2104" s="1">
        <v>80</v>
      </c>
      <c r="E2104" s="5" t="s">
        <v>3068</v>
      </c>
      <c r="F2104" s="45" t="s">
        <v>6356</v>
      </c>
      <c r="G2104" s="5"/>
    </row>
    <row r="2105" spans="2:7" x14ac:dyDescent="0.55000000000000004">
      <c r="B2105" s="1" t="s">
        <v>2991</v>
      </c>
      <c r="C2105" s="1" t="s">
        <v>2992</v>
      </c>
      <c r="D2105" s="1">
        <v>81</v>
      </c>
      <c r="E2105" s="5" t="s">
        <v>3069</v>
      </c>
      <c r="F2105" s="45" t="s">
        <v>6356</v>
      </c>
      <c r="G2105" s="5"/>
    </row>
    <row r="2106" spans="2:7" x14ac:dyDescent="0.55000000000000004">
      <c r="B2106" s="1" t="s">
        <v>2991</v>
      </c>
      <c r="C2106" s="1" t="s">
        <v>2992</v>
      </c>
      <c r="D2106" s="1">
        <v>82</v>
      </c>
      <c r="E2106" s="5" t="s">
        <v>3070</v>
      </c>
      <c r="F2106" s="45" t="s">
        <v>6356</v>
      </c>
      <c r="G2106" s="5"/>
    </row>
    <row r="2107" spans="2:7" x14ac:dyDescent="0.55000000000000004">
      <c r="B2107" s="1" t="s">
        <v>2991</v>
      </c>
      <c r="C2107" s="1" t="s">
        <v>2992</v>
      </c>
      <c r="D2107" s="1">
        <v>83</v>
      </c>
      <c r="E2107" s="5" t="s">
        <v>3071</v>
      </c>
      <c r="F2107" s="45" t="s">
        <v>6356</v>
      </c>
      <c r="G2107" s="5"/>
    </row>
    <row r="2108" spans="2:7" x14ac:dyDescent="0.55000000000000004">
      <c r="B2108" s="1" t="s">
        <v>2991</v>
      </c>
      <c r="C2108" s="1" t="s">
        <v>2992</v>
      </c>
      <c r="D2108" s="1">
        <v>84</v>
      </c>
      <c r="E2108" s="5" t="s">
        <v>3072</v>
      </c>
      <c r="F2108" s="45" t="s">
        <v>6356</v>
      </c>
      <c r="G2108" s="5"/>
    </row>
    <row r="2109" spans="2:7" x14ac:dyDescent="0.55000000000000004">
      <c r="B2109" s="1" t="s">
        <v>2991</v>
      </c>
      <c r="C2109" s="1" t="s">
        <v>2992</v>
      </c>
      <c r="D2109" s="1">
        <v>85</v>
      </c>
      <c r="E2109" s="5" t="s">
        <v>3073</v>
      </c>
      <c r="F2109" s="45" t="s">
        <v>6356</v>
      </c>
      <c r="G2109" s="5"/>
    </row>
    <row r="2110" spans="2:7" x14ac:dyDescent="0.55000000000000004">
      <c r="B2110" s="1" t="s">
        <v>2991</v>
      </c>
      <c r="C2110" s="1" t="s">
        <v>2992</v>
      </c>
      <c r="D2110" s="1">
        <v>86</v>
      </c>
      <c r="E2110" s="5" t="s">
        <v>3074</v>
      </c>
      <c r="F2110" s="45" t="s">
        <v>6356</v>
      </c>
      <c r="G2110" s="5"/>
    </row>
    <row r="2111" spans="2:7" x14ac:dyDescent="0.55000000000000004">
      <c r="B2111" s="1" t="s">
        <v>2991</v>
      </c>
      <c r="C2111" s="1" t="s">
        <v>2992</v>
      </c>
      <c r="D2111" s="1">
        <v>87</v>
      </c>
      <c r="E2111" s="5" t="s">
        <v>3075</v>
      </c>
      <c r="F2111" s="45" t="s">
        <v>6356</v>
      </c>
      <c r="G2111" s="5"/>
    </row>
    <row r="2112" spans="2:7" x14ac:dyDescent="0.55000000000000004">
      <c r="B2112" s="1" t="s">
        <v>2991</v>
      </c>
      <c r="C2112" s="1" t="s">
        <v>2992</v>
      </c>
      <c r="D2112" s="1">
        <v>88</v>
      </c>
      <c r="E2112" s="5" t="s">
        <v>3076</v>
      </c>
      <c r="F2112" s="45" t="s">
        <v>6356</v>
      </c>
      <c r="G2112" s="5"/>
    </row>
    <row r="2113" spans="2:7" x14ac:dyDescent="0.55000000000000004">
      <c r="B2113" s="1" t="s">
        <v>2991</v>
      </c>
      <c r="C2113" s="1" t="s">
        <v>2992</v>
      </c>
      <c r="D2113" s="1">
        <v>89</v>
      </c>
      <c r="E2113" s="5" t="s">
        <v>3077</v>
      </c>
      <c r="F2113" s="45" t="s">
        <v>6356</v>
      </c>
      <c r="G2113" s="5"/>
    </row>
    <row r="2114" spans="2:7" x14ac:dyDescent="0.55000000000000004">
      <c r="B2114" s="1" t="s">
        <v>2991</v>
      </c>
      <c r="C2114" s="1" t="s">
        <v>2992</v>
      </c>
      <c r="D2114" s="1">
        <v>90</v>
      </c>
      <c r="E2114" s="5" t="s">
        <v>3078</v>
      </c>
      <c r="F2114" s="45" t="s">
        <v>6356</v>
      </c>
      <c r="G2114" s="5"/>
    </row>
    <row r="2115" spans="2:7" x14ac:dyDescent="0.55000000000000004">
      <c r="B2115" s="1" t="s">
        <v>2991</v>
      </c>
      <c r="C2115" s="1" t="s">
        <v>2992</v>
      </c>
      <c r="D2115" s="1">
        <v>91</v>
      </c>
      <c r="E2115" s="5" t="s">
        <v>3079</v>
      </c>
      <c r="F2115" s="45" t="s">
        <v>6356</v>
      </c>
      <c r="G2115" s="5"/>
    </row>
    <row r="2116" spans="2:7" x14ac:dyDescent="0.55000000000000004">
      <c r="B2116" s="1" t="s">
        <v>2991</v>
      </c>
      <c r="C2116" s="1" t="s">
        <v>2992</v>
      </c>
      <c r="D2116" s="1">
        <v>92</v>
      </c>
      <c r="E2116" s="5" t="s">
        <v>3080</v>
      </c>
      <c r="F2116" s="45" t="s">
        <v>6356</v>
      </c>
      <c r="G2116" s="5"/>
    </row>
    <row r="2117" spans="2:7" x14ac:dyDescent="0.55000000000000004">
      <c r="B2117" s="1" t="s">
        <v>2991</v>
      </c>
      <c r="C2117" s="1" t="s">
        <v>2992</v>
      </c>
      <c r="D2117" s="1">
        <v>93</v>
      </c>
      <c r="E2117" s="5" t="s">
        <v>3081</v>
      </c>
      <c r="F2117" s="45" t="s">
        <v>6356</v>
      </c>
      <c r="G2117" s="5"/>
    </row>
    <row r="2118" spans="2:7" x14ac:dyDescent="0.55000000000000004">
      <c r="B2118" s="1" t="s">
        <v>2991</v>
      </c>
      <c r="C2118" s="1" t="s">
        <v>2992</v>
      </c>
      <c r="D2118" s="1">
        <v>94</v>
      </c>
      <c r="E2118" s="5" t="s">
        <v>3082</v>
      </c>
      <c r="F2118" s="45" t="s">
        <v>6356</v>
      </c>
      <c r="G2118" s="5"/>
    </row>
    <row r="2119" spans="2:7" x14ac:dyDescent="0.55000000000000004">
      <c r="B2119" s="1" t="s">
        <v>2991</v>
      </c>
      <c r="C2119" s="1" t="s">
        <v>2992</v>
      </c>
      <c r="D2119" s="1">
        <v>95</v>
      </c>
      <c r="E2119" s="5" t="s">
        <v>3083</v>
      </c>
      <c r="F2119" s="45" t="s">
        <v>6356</v>
      </c>
      <c r="G2119" s="5"/>
    </row>
    <row r="2120" spans="2:7" x14ac:dyDescent="0.55000000000000004">
      <c r="B2120" s="1" t="s">
        <v>2991</v>
      </c>
      <c r="C2120" s="1" t="s">
        <v>2992</v>
      </c>
      <c r="D2120" s="1">
        <v>96</v>
      </c>
      <c r="E2120" s="5" t="s">
        <v>3084</v>
      </c>
      <c r="F2120" s="45" t="s">
        <v>6356</v>
      </c>
      <c r="G2120" s="5"/>
    </row>
    <row r="2121" spans="2:7" x14ac:dyDescent="0.55000000000000004">
      <c r="B2121" s="1" t="s">
        <v>2991</v>
      </c>
      <c r="C2121" s="1" t="s">
        <v>2992</v>
      </c>
      <c r="D2121" s="1">
        <v>97</v>
      </c>
      <c r="E2121" s="5" t="s">
        <v>3085</v>
      </c>
      <c r="F2121" s="45" t="s">
        <v>6356</v>
      </c>
      <c r="G2121" s="5"/>
    </row>
    <row r="2122" spans="2:7" x14ac:dyDescent="0.55000000000000004">
      <c r="B2122" s="1" t="s">
        <v>2991</v>
      </c>
      <c r="C2122" s="1" t="s">
        <v>2992</v>
      </c>
      <c r="D2122" s="1">
        <v>98</v>
      </c>
      <c r="E2122" s="5" t="s">
        <v>3086</v>
      </c>
      <c r="F2122" s="45" t="s">
        <v>6356</v>
      </c>
      <c r="G2122" s="5"/>
    </row>
    <row r="2123" spans="2:7" x14ac:dyDescent="0.55000000000000004">
      <c r="B2123" s="1" t="s">
        <v>2991</v>
      </c>
      <c r="C2123" s="1" t="s">
        <v>2992</v>
      </c>
      <c r="D2123" s="1">
        <v>99</v>
      </c>
      <c r="E2123" s="5" t="s">
        <v>3087</v>
      </c>
      <c r="F2123" s="45" t="s">
        <v>6356</v>
      </c>
      <c r="G2123" s="5"/>
    </row>
    <row r="2124" spans="2:7" x14ac:dyDescent="0.55000000000000004">
      <c r="B2124" s="1" t="s">
        <v>2991</v>
      </c>
      <c r="C2124" s="1" t="s">
        <v>2992</v>
      </c>
      <c r="D2124" s="1">
        <v>100</v>
      </c>
      <c r="E2124" s="5" t="s">
        <v>3088</v>
      </c>
      <c r="F2124" s="45" t="s">
        <v>6356</v>
      </c>
      <c r="G2124" s="5"/>
    </row>
    <row r="2125" spans="2:7" x14ac:dyDescent="0.55000000000000004">
      <c r="B2125" s="1" t="s">
        <v>2991</v>
      </c>
      <c r="C2125" s="1" t="s">
        <v>2992</v>
      </c>
      <c r="D2125" s="1">
        <v>101</v>
      </c>
      <c r="E2125" s="5" t="s">
        <v>3089</v>
      </c>
      <c r="F2125" s="45" t="s">
        <v>6356</v>
      </c>
      <c r="G2125" s="5"/>
    </row>
    <row r="2126" spans="2:7" x14ac:dyDescent="0.55000000000000004">
      <c r="B2126" s="1" t="s">
        <v>2991</v>
      </c>
      <c r="C2126" s="1" t="s">
        <v>2992</v>
      </c>
      <c r="D2126" s="1">
        <v>102</v>
      </c>
      <c r="E2126" s="5" t="s">
        <v>3090</v>
      </c>
      <c r="F2126" s="45" t="s">
        <v>6356</v>
      </c>
      <c r="G2126" s="5"/>
    </row>
    <row r="2127" spans="2:7" x14ac:dyDescent="0.55000000000000004">
      <c r="B2127" s="1" t="s">
        <v>2991</v>
      </c>
      <c r="C2127" s="1" t="s">
        <v>2992</v>
      </c>
      <c r="D2127" s="1">
        <v>103</v>
      </c>
      <c r="E2127" s="5" t="s">
        <v>3091</v>
      </c>
      <c r="F2127" s="45" t="s">
        <v>6356</v>
      </c>
      <c r="G2127" s="5"/>
    </row>
    <row r="2128" spans="2:7" x14ac:dyDescent="0.55000000000000004">
      <c r="B2128" s="1" t="s">
        <v>2991</v>
      </c>
      <c r="C2128" s="1" t="s">
        <v>2992</v>
      </c>
      <c r="D2128" s="1">
        <v>104</v>
      </c>
      <c r="E2128" s="5" t="s">
        <v>3092</v>
      </c>
      <c r="F2128" s="45" t="s">
        <v>6356</v>
      </c>
      <c r="G2128" s="5"/>
    </row>
    <row r="2129" spans="2:7" x14ac:dyDescent="0.55000000000000004">
      <c r="B2129" s="1" t="s">
        <v>2991</v>
      </c>
      <c r="C2129" s="1" t="s">
        <v>2992</v>
      </c>
      <c r="D2129" s="1">
        <v>105</v>
      </c>
      <c r="E2129" s="5" t="s">
        <v>3093</v>
      </c>
      <c r="F2129" s="45" t="s">
        <v>6356</v>
      </c>
      <c r="G2129" s="5"/>
    </row>
    <row r="2130" spans="2:7" x14ac:dyDescent="0.55000000000000004">
      <c r="B2130" s="1" t="s">
        <v>2991</v>
      </c>
      <c r="C2130" s="1" t="s">
        <v>2992</v>
      </c>
      <c r="D2130" s="1">
        <v>106</v>
      </c>
      <c r="E2130" s="5" t="s">
        <v>3094</v>
      </c>
      <c r="F2130" s="45" t="s">
        <v>6356</v>
      </c>
      <c r="G2130" s="5"/>
    </row>
    <row r="2131" spans="2:7" x14ac:dyDescent="0.55000000000000004">
      <c r="B2131" s="1" t="s">
        <v>2991</v>
      </c>
      <c r="C2131" s="1" t="s">
        <v>2992</v>
      </c>
      <c r="D2131" s="1">
        <v>107</v>
      </c>
      <c r="E2131" s="5" t="s">
        <v>3095</v>
      </c>
      <c r="F2131" s="45" t="s">
        <v>6356</v>
      </c>
      <c r="G2131" s="5"/>
    </row>
    <row r="2132" spans="2:7" x14ac:dyDescent="0.55000000000000004">
      <c r="B2132" s="1" t="s">
        <v>2991</v>
      </c>
      <c r="C2132" s="1" t="s">
        <v>2992</v>
      </c>
      <c r="D2132" s="1">
        <v>108</v>
      </c>
      <c r="E2132" s="5" t="s">
        <v>3096</v>
      </c>
      <c r="F2132" s="45" t="s">
        <v>6356</v>
      </c>
      <c r="G2132" s="5"/>
    </row>
    <row r="2133" spans="2:7" x14ac:dyDescent="0.55000000000000004">
      <c r="B2133" s="1" t="s">
        <v>2991</v>
      </c>
      <c r="C2133" s="1" t="s">
        <v>2992</v>
      </c>
      <c r="D2133" s="1">
        <v>109</v>
      </c>
      <c r="E2133" s="5" t="s">
        <v>3097</v>
      </c>
      <c r="F2133" s="45" t="s">
        <v>6356</v>
      </c>
      <c r="G2133" s="5"/>
    </row>
    <row r="2134" spans="2:7" x14ac:dyDescent="0.55000000000000004">
      <c r="B2134" s="1" t="s">
        <v>2991</v>
      </c>
      <c r="C2134" s="1" t="s">
        <v>2992</v>
      </c>
      <c r="D2134" s="1">
        <v>110</v>
      </c>
      <c r="E2134" s="5" t="s">
        <v>3098</v>
      </c>
      <c r="F2134" s="45" t="s">
        <v>6356</v>
      </c>
      <c r="G2134" s="5"/>
    </row>
    <row r="2135" spans="2:7" x14ac:dyDescent="0.55000000000000004">
      <c r="B2135" s="1" t="s">
        <v>2991</v>
      </c>
      <c r="C2135" s="1" t="s">
        <v>2992</v>
      </c>
      <c r="D2135" s="1">
        <v>111</v>
      </c>
      <c r="E2135" s="5" t="s">
        <v>3099</v>
      </c>
      <c r="F2135" s="45" t="s">
        <v>6356</v>
      </c>
      <c r="G2135" s="5"/>
    </row>
    <row r="2136" spans="2:7" x14ac:dyDescent="0.55000000000000004">
      <c r="B2136" s="1" t="s">
        <v>2991</v>
      </c>
      <c r="C2136" s="1" t="s">
        <v>2992</v>
      </c>
      <c r="D2136" s="1">
        <v>112</v>
      </c>
      <c r="E2136" s="5" t="s">
        <v>3100</v>
      </c>
      <c r="F2136" s="45" t="s">
        <v>6356</v>
      </c>
      <c r="G2136" s="5"/>
    </row>
    <row r="2137" spans="2:7" x14ac:dyDescent="0.55000000000000004">
      <c r="B2137" s="1" t="s">
        <v>2991</v>
      </c>
      <c r="C2137" s="1" t="s">
        <v>2992</v>
      </c>
      <c r="D2137" s="1">
        <v>113</v>
      </c>
      <c r="E2137" s="5" t="s">
        <v>3101</v>
      </c>
      <c r="F2137" s="45" t="s">
        <v>6356</v>
      </c>
      <c r="G2137" s="5"/>
    </row>
    <row r="2138" spans="2:7" x14ac:dyDescent="0.55000000000000004">
      <c r="B2138" s="1" t="s">
        <v>2991</v>
      </c>
      <c r="C2138" s="1" t="s">
        <v>2992</v>
      </c>
      <c r="D2138" s="1">
        <v>114</v>
      </c>
      <c r="E2138" s="5" t="s">
        <v>3102</v>
      </c>
      <c r="F2138" s="45" t="s">
        <v>6356</v>
      </c>
      <c r="G2138" s="5"/>
    </row>
    <row r="2139" spans="2:7" x14ac:dyDescent="0.55000000000000004">
      <c r="B2139" s="1" t="s">
        <v>2991</v>
      </c>
      <c r="C2139" s="1" t="s">
        <v>2992</v>
      </c>
      <c r="D2139" s="1">
        <v>115</v>
      </c>
      <c r="E2139" s="5" t="s">
        <v>3103</v>
      </c>
      <c r="F2139" s="45" t="s">
        <v>6356</v>
      </c>
      <c r="G2139" s="5"/>
    </row>
    <row r="2140" spans="2:7" x14ac:dyDescent="0.55000000000000004">
      <c r="B2140" s="1" t="s">
        <v>2991</v>
      </c>
      <c r="C2140" s="1" t="s">
        <v>2992</v>
      </c>
      <c r="D2140" s="1">
        <v>116</v>
      </c>
      <c r="E2140" s="5" t="s">
        <v>3104</v>
      </c>
      <c r="F2140" s="45" t="s">
        <v>6356</v>
      </c>
      <c r="G2140" s="5"/>
    </row>
    <row r="2141" spans="2:7" x14ac:dyDescent="0.55000000000000004">
      <c r="B2141" s="1" t="s">
        <v>2991</v>
      </c>
      <c r="C2141" s="1" t="s">
        <v>2992</v>
      </c>
      <c r="D2141" s="1">
        <v>117</v>
      </c>
      <c r="E2141" s="5" t="s">
        <v>3105</v>
      </c>
      <c r="F2141" s="45" t="s">
        <v>6356</v>
      </c>
      <c r="G2141" s="5"/>
    </row>
    <row r="2142" spans="2:7" x14ac:dyDescent="0.55000000000000004">
      <c r="B2142" s="1" t="s">
        <v>2991</v>
      </c>
      <c r="C2142" s="1" t="s">
        <v>2992</v>
      </c>
      <c r="D2142" s="1">
        <v>118</v>
      </c>
      <c r="E2142" s="5" t="s">
        <v>3106</v>
      </c>
      <c r="F2142" s="45" t="s">
        <v>6356</v>
      </c>
      <c r="G2142" s="5"/>
    </row>
    <row r="2143" spans="2:7" x14ac:dyDescent="0.55000000000000004">
      <c r="B2143" s="1" t="s">
        <v>2991</v>
      </c>
      <c r="C2143" s="1" t="s">
        <v>2992</v>
      </c>
      <c r="D2143" s="1">
        <v>119</v>
      </c>
      <c r="E2143" s="5" t="s">
        <v>3107</v>
      </c>
      <c r="F2143" s="45" t="s">
        <v>6356</v>
      </c>
      <c r="G2143" s="5"/>
    </row>
    <row r="2144" spans="2:7" x14ac:dyDescent="0.55000000000000004">
      <c r="B2144" s="1" t="s">
        <v>2991</v>
      </c>
      <c r="C2144" s="1" t="s">
        <v>2992</v>
      </c>
      <c r="D2144" s="1">
        <v>120</v>
      </c>
      <c r="E2144" s="5" t="s">
        <v>3108</v>
      </c>
      <c r="F2144" s="45" t="s">
        <v>6356</v>
      </c>
      <c r="G2144" s="5"/>
    </row>
    <row r="2145" spans="2:7" x14ac:dyDescent="0.55000000000000004">
      <c r="B2145" s="1" t="s">
        <v>2991</v>
      </c>
      <c r="C2145" s="1" t="s">
        <v>2992</v>
      </c>
      <c r="D2145" s="1">
        <v>121</v>
      </c>
      <c r="E2145" s="5" t="s">
        <v>3109</v>
      </c>
      <c r="F2145" s="45" t="s">
        <v>6356</v>
      </c>
      <c r="G2145" s="5"/>
    </row>
    <row r="2146" spans="2:7" x14ac:dyDescent="0.55000000000000004">
      <c r="B2146" s="1" t="s">
        <v>2991</v>
      </c>
      <c r="C2146" s="1" t="s">
        <v>2992</v>
      </c>
      <c r="D2146" s="1">
        <v>122</v>
      </c>
      <c r="E2146" s="5" t="s">
        <v>3110</v>
      </c>
      <c r="F2146" s="45" t="s">
        <v>6356</v>
      </c>
      <c r="G2146" s="5"/>
    </row>
    <row r="2147" spans="2:7" x14ac:dyDescent="0.55000000000000004">
      <c r="B2147" s="1" t="s">
        <v>2991</v>
      </c>
      <c r="C2147" s="1" t="s">
        <v>2992</v>
      </c>
      <c r="D2147" s="1">
        <v>123</v>
      </c>
      <c r="E2147" s="5" t="s">
        <v>3111</v>
      </c>
      <c r="F2147" s="45" t="s">
        <v>6356</v>
      </c>
      <c r="G2147" s="5"/>
    </row>
    <row r="2148" spans="2:7" x14ac:dyDescent="0.55000000000000004">
      <c r="B2148" s="1" t="s">
        <v>2991</v>
      </c>
      <c r="C2148" s="1" t="s">
        <v>2992</v>
      </c>
      <c r="D2148" s="1">
        <v>124</v>
      </c>
      <c r="E2148" s="5" t="s">
        <v>3112</v>
      </c>
      <c r="F2148" s="45" t="s">
        <v>6356</v>
      </c>
      <c r="G2148" s="5"/>
    </row>
    <row r="2149" spans="2:7" x14ac:dyDescent="0.55000000000000004">
      <c r="B2149" s="1" t="s">
        <v>2991</v>
      </c>
      <c r="C2149" s="1" t="s">
        <v>2992</v>
      </c>
      <c r="D2149" s="1">
        <v>125</v>
      </c>
      <c r="E2149" s="5" t="s">
        <v>3113</v>
      </c>
      <c r="F2149" s="45" t="s">
        <v>6356</v>
      </c>
      <c r="G2149" s="5"/>
    </row>
    <row r="2150" spans="2:7" x14ac:dyDescent="0.55000000000000004">
      <c r="B2150" s="1" t="s">
        <v>2991</v>
      </c>
      <c r="C2150" s="1" t="s">
        <v>2992</v>
      </c>
      <c r="D2150" s="1">
        <v>126</v>
      </c>
      <c r="E2150" s="5" t="s">
        <v>3114</v>
      </c>
      <c r="F2150" s="45" t="s">
        <v>6356</v>
      </c>
      <c r="G2150" s="5"/>
    </row>
    <row r="2151" spans="2:7" x14ac:dyDescent="0.55000000000000004">
      <c r="B2151" s="1" t="s">
        <v>2991</v>
      </c>
      <c r="C2151" s="1" t="s">
        <v>2992</v>
      </c>
      <c r="D2151" s="1">
        <v>127</v>
      </c>
      <c r="E2151" s="5" t="s">
        <v>3115</v>
      </c>
      <c r="F2151" s="45" t="s">
        <v>6356</v>
      </c>
      <c r="G2151" s="5"/>
    </row>
    <row r="2152" spans="2:7" x14ac:dyDescent="0.55000000000000004">
      <c r="B2152" s="1" t="s">
        <v>2991</v>
      </c>
      <c r="C2152" s="1" t="s">
        <v>2992</v>
      </c>
      <c r="D2152" s="1">
        <v>128</v>
      </c>
      <c r="E2152" s="5" t="s">
        <v>3116</v>
      </c>
      <c r="F2152" s="45" t="s">
        <v>6356</v>
      </c>
      <c r="G2152" s="5"/>
    </row>
    <row r="2153" spans="2:7" x14ac:dyDescent="0.55000000000000004">
      <c r="B2153" s="1" t="s">
        <v>2991</v>
      </c>
      <c r="C2153" s="1" t="s">
        <v>2992</v>
      </c>
      <c r="D2153" s="1">
        <v>129</v>
      </c>
      <c r="E2153" s="5" t="s">
        <v>3117</v>
      </c>
      <c r="F2153" s="45" t="s">
        <v>6356</v>
      </c>
      <c r="G2153" s="5"/>
    </row>
    <row r="2154" spans="2:7" x14ac:dyDescent="0.55000000000000004">
      <c r="B2154" s="1" t="s">
        <v>2991</v>
      </c>
      <c r="C2154" s="1" t="s">
        <v>2992</v>
      </c>
      <c r="D2154" s="1">
        <v>130</v>
      </c>
      <c r="E2154" s="5" t="s">
        <v>3118</v>
      </c>
      <c r="F2154" s="45" t="s">
        <v>6356</v>
      </c>
      <c r="G2154" s="5"/>
    </row>
    <row r="2155" spans="2:7" x14ac:dyDescent="0.55000000000000004">
      <c r="B2155" s="1" t="s">
        <v>2991</v>
      </c>
      <c r="C2155" s="1" t="s">
        <v>2992</v>
      </c>
      <c r="D2155" s="1">
        <v>131</v>
      </c>
      <c r="E2155" s="5" t="s">
        <v>3119</v>
      </c>
      <c r="F2155" s="45" t="s">
        <v>6356</v>
      </c>
      <c r="G2155" s="5"/>
    </row>
    <row r="2156" spans="2:7" x14ac:dyDescent="0.55000000000000004">
      <c r="B2156" s="1" t="s">
        <v>2991</v>
      </c>
      <c r="C2156" s="1" t="s">
        <v>2992</v>
      </c>
      <c r="D2156" s="1">
        <v>132</v>
      </c>
      <c r="E2156" s="5" t="s">
        <v>3120</v>
      </c>
      <c r="F2156" s="45" t="s">
        <v>6356</v>
      </c>
      <c r="G2156" s="5"/>
    </row>
    <row r="2157" spans="2:7" x14ac:dyDescent="0.55000000000000004">
      <c r="B2157" s="1" t="s">
        <v>2991</v>
      </c>
      <c r="C2157" s="1" t="s">
        <v>2992</v>
      </c>
      <c r="D2157" s="1">
        <v>133</v>
      </c>
      <c r="E2157" s="5" t="s">
        <v>3121</v>
      </c>
      <c r="F2157" s="45" t="s">
        <v>6356</v>
      </c>
      <c r="G2157" s="5"/>
    </row>
    <row r="2158" spans="2:7" x14ac:dyDescent="0.55000000000000004">
      <c r="B2158" s="1" t="s">
        <v>2991</v>
      </c>
      <c r="C2158" s="1" t="s">
        <v>2992</v>
      </c>
      <c r="D2158" s="1">
        <v>134</v>
      </c>
      <c r="E2158" s="5" t="s">
        <v>3122</v>
      </c>
      <c r="F2158" s="45" t="s">
        <v>6356</v>
      </c>
      <c r="G2158" s="5"/>
    </row>
    <row r="2159" spans="2:7" x14ac:dyDescent="0.55000000000000004">
      <c r="B2159" s="1" t="s">
        <v>2991</v>
      </c>
      <c r="C2159" s="1" t="s">
        <v>2992</v>
      </c>
      <c r="D2159" s="1">
        <v>135</v>
      </c>
      <c r="E2159" s="5" t="s">
        <v>3123</v>
      </c>
      <c r="F2159" s="45" t="s">
        <v>6356</v>
      </c>
      <c r="G2159" s="5"/>
    </row>
    <row r="2160" spans="2:7" x14ac:dyDescent="0.55000000000000004">
      <c r="B2160" s="1" t="s">
        <v>2991</v>
      </c>
      <c r="C2160" s="1" t="s">
        <v>2992</v>
      </c>
      <c r="D2160" s="1">
        <v>136</v>
      </c>
      <c r="E2160" s="5" t="s">
        <v>3124</v>
      </c>
      <c r="F2160" s="45" t="s">
        <v>6356</v>
      </c>
      <c r="G2160" s="5"/>
    </row>
    <row r="2161" spans="2:7" x14ac:dyDescent="0.55000000000000004">
      <c r="B2161" s="1" t="s">
        <v>2991</v>
      </c>
      <c r="C2161" s="1" t="s">
        <v>2992</v>
      </c>
      <c r="D2161" s="1">
        <v>137</v>
      </c>
      <c r="E2161" s="5" t="s">
        <v>3125</v>
      </c>
      <c r="F2161" s="45" t="s">
        <v>6356</v>
      </c>
      <c r="G2161" s="5"/>
    </row>
    <row r="2162" spans="2:7" x14ac:dyDescent="0.55000000000000004">
      <c r="B2162" s="1" t="s">
        <v>2991</v>
      </c>
      <c r="C2162" s="1" t="s">
        <v>2992</v>
      </c>
      <c r="D2162" s="1">
        <v>138</v>
      </c>
      <c r="E2162" s="5" t="s">
        <v>3126</v>
      </c>
      <c r="F2162" s="45" t="s">
        <v>6356</v>
      </c>
      <c r="G2162" s="5"/>
    </row>
    <row r="2163" spans="2:7" x14ac:dyDescent="0.55000000000000004">
      <c r="B2163" s="1" t="s">
        <v>2991</v>
      </c>
      <c r="C2163" s="1" t="s">
        <v>2992</v>
      </c>
      <c r="D2163" s="1">
        <v>139</v>
      </c>
      <c r="E2163" s="5" t="s">
        <v>3127</v>
      </c>
      <c r="F2163" s="45" t="s">
        <v>6356</v>
      </c>
      <c r="G2163" s="5"/>
    </row>
    <row r="2164" spans="2:7" x14ac:dyDescent="0.55000000000000004">
      <c r="B2164" s="1" t="s">
        <v>2991</v>
      </c>
      <c r="C2164" s="1" t="s">
        <v>2992</v>
      </c>
      <c r="D2164" s="1">
        <v>140</v>
      </c>
      <c r="E2164" s="5" t="s">
        <v>3128</v>
      </c>
      <c r="F2164" s="45" t="s">
        <v>6356</v>
      </c>
      <c r="G2164" s="5"/>
    </row>
    <row r="2165" spans="2:7" x14ac:dyDescent="0.55000000000000004">
      <c r="B2165" s="1" t="s">
        <v>2991</v>
      </c>
      <c r="C2165" s="1" t="s">
        <v>2992</v>
      </c>
      <c r="D2165" s="1">
        <v>141</v>
      </c>
      <c r="E2165" s="5" t="s">
        <v>3129</v>
      </c>
      <c r="F2165" s="45" t="s">
        <v>6356</v>
      </c>
      <c r="G2165" s="5"/>
    </row>
    <row r="2166" spans="2:7" x14ac:dyDescent="0.55000000000000004">
      <c r="B2166" s="1" t="s">
        <v>2991</v>
      </c>
      <c r="C2166" s="1" t="s">
        <v>2992</v>
      </c>
      <c r="D2166" s="1">
        <v>142</v>
      </c>
      <c r="E2166" s="5" t="s">
        <v>3130</v>
      </c>
      <c r="F2166" s="45" t="s">
        <v>6356</v>
      </c>
      <c r="G2166" s="5"/>
    </row>
    <row r="2167" spans="2:7" x14ac:dyDescent="0.55000000000000004">
      <c r="B2167" s="1" t="s">
        <v>2991</v>
      </c>
      <c r="C2167" s="1" t="s">
        <v>2992</v>
      </c>
      <c r="D2167" s="1">
        <v>143</v>
      </c>
      <c r="E2167" s="5" t="s">
        <v>3131</v>
      </c>
      <c r="F2167" s="45" t="s">
        <v>6356</v>
      </c>
      <c r="G2167" s="5"/>
    </row>
    <row r="2168" spans="2:7" x14ac:dyDescent="0.55000000000000004">
      <c r="B2168" s="1" t="s">
        <v>2991</v>
      </c>
      <c r="C2168" s="1" t="s">
        <v>2992</v>
      </c>
      <c r="D2168" s="1">
        <v>144</v>
      </c>
      <c r="E2168" s="5" t="s">
        <v>3132</v>
      </c>
      <c r="F2168" s="45" t="s">
        <v>6356</v>
      </c>
      <c r="G2168" s="5"/>
    </row>
    <row r="2169" spans="2:7" x14ac:dyDescent="0.55000000000000004">
      <c r="B2169" s="1" t="s">
        <v>2991</v>
      </c>
      <c r="C2169" s="1" t="s">
        <v>2992</v>
      </c>
      <c r="D2169" s="1">
        <v>145</v>
      </c>
      <c r="E2169" s="5" t="s">
        <v>3133</v>
      </c>
      <c r="F2169" s="45" t="s">
        <v>6356</v>
      </c>
      <c r="G2169" s="5"/>
    </row>
    <row r="2170" spans="2:7" x14ac:dyDescent="0.55000000000000004">
      <c r="B2170" s="1" t="s">
        <v>2991</v>
      </c>
      <c r="C2170" s="1" t="s">
        <v>2992</v>
      </c>
      <c r="D2170" s="1">
        <v>146</v>
      </c>
      <c r="E2170" s="5" t="s">
        <v>3134</v>
      </c>
      <c r="F2170" s="45" t="s">
        <v>6356</v>
      </c>
      <c r="G2170" s="5"/>
    </row>
    <row r="2171" spans="2:7" x14ac:dyDescent="0.55000000000000004">
      <c r="B2171" s="1" t="s">
        <v>2991</v>
      </c>
      <c r="C2171" s="1" t="s">
        <v>2992</v>
      </c>
      <c r="D2171" s="1">
        <v>147</v>
      </c>
      <c r="E2171" s="5" t="s">
        <v>3135</v>
      </c>
      <c r="F2171" s="45" t="s">
        <v>6356</v>
      </c>
      <c r="G2171" s="5"/>
    </row>
    <row r="2172" spans="2:7" x14ac:dyDescent="0.55000000000000004">
      <c r="B2172" s="1" t="s">
        <v>2991</v>
      </c>
      <c r="C2172" s="1" t="s">
        <v>2992</v>
      </c>
      <c r="D2172" s="1">
        <v>148</v>
      </c>
      <c r="E2172" s="5" t="s">
        <v>3136</v>
      </c>
      <c r="F2172" s="45" t="s">
        <v>6356</v>
      </c>
      <c r="G2172" s="5"/>
    </row>
    <row r="2173" spans="2:7" x14ac:dyDescent="0.55000000000000004">
      <c r="B2173" s="1" t="s">
        <v>2991</v>
      </c>
      <c r="C2173" s="1" t="s">
        <v>2992</v>
      </c>
      <c r="D2173" s="1">
        <v>149</v>
      </c>
      <c r="E2173" s="5" t="s">
        <v>3137</v>
      </c>
      <c r="F2173" s="45" t="s">
        <v>6356</v>
      </c>
      <c r="G2173" s="5"/>
    </row>
    <row r="2174" spans="2:7" x14ac:dyDescent="0.55000000000000004">
      <c r="B2174" s="1" t="s">
        <v>2991</v>
      </c>
      <c r="C2174" s="1" t="s">
        <v>2992</v>
      </c>
      <c r="D2174" s="1">
        <v>150</v>
      </c>
      <c r="E2174" s="5" t="s">
        <v>3138</v>
      </c>
      <c r="F2174" s="45" t="s">
        <v>6356</v>
      </c>
      <c r="G2174" s="5"/>
    </row>
    <row r="2175" spans="2:7" x14ac:dyDescent="0.55000000000000004">
      <c r="B2175" s="1" t="s">
        <v>2991</v>
      </c>
      <c r="C2175" s="1" t="s">
        <v>2992</v>
      </c>
      <c r="D2175" s="1">
        <v>151</v>
      </c>
      <c r="E2175" s="5" t="s">
        <v>3139</v>
      </c>
      <c r="F2175" s="45" t="s">
        <v>6356</v>
      </c>
      <c r="G2175" s="5"/>
    </row>
    <row r="2176" spans="2:7" x14ac:dyDescent="0.55000000000000004">
      <c r="B2176" s="1" t="s">
        <v>2991</v>
      </c>
      <c r="C2176" s="1" t="s">
        <v>2992</v>
      </c>
      <c r="D2176" s="1">
        <v>152</v>
      </c>
      <c r="E2176" s="5" t="s">
        <v>3140</v>
      </c>
      <c r="F2176" s="45" t="s">
        <v>6356</v>
      </c>
      <c r="G2176" s="5"/>
    </row>
    <row r="2177" spans="2:7" x14ac:dyDescent="0.55000000000000004">
      <c r="B2177" s="1" t="s">
        <v>2991</v>
      </c>
      <c r="C2177" s="1" t="s">
        <v>2992</v>
      </c>
      <c r="D2177" s="1">
        <v>153</v>
      </c>
      <c r="E2177" s="5" t="s">
        <v>3141</v>
      </c>
      <c r="F2177" s="45" t="s">
        <v>6356</v>
      </c>
      <c r="G2177" s="5"/>
    </row>
    <row r="2178" spans="2:7" x14ac:dyDescent="0.55000000000000004">
      <c r="B2178" s="1" t="s">
        <v>2991</v>
      </c>
      <c r="C2178" s="1" t="s">
        <v>2992</v>
      </c>
      <c r="D2178" s="1">
        <v>154</v>
      </c>
      <c r="E2178" s="5" t="s">
        <v>3142</v>
      </c>
      <c r="F2178" s="45" t="s">
        <v>6356</v>
      </c>
      <c r="G2178" s="5"/>
    </row>
    <row r="2179" spans="2:7" x14ac:dyDescent="0.55000000000000004">
      <c r="B2179" s="1" t="s">
        <v>2991</v>
      </c>
      <c r="C2179" s="1" t="s">
        <v>2992</v>
      </c>
      <c r="D2179" s="1">
        <v>155</v>
      </c>
      <c r="E2179" s="5" t="s">
        <v>3143</v>
      </c>
      <c r="F2179" s="45" t="s">
        <v>6356</v>
      </c>
      <c r="G2179" s="5"/>
    </row>
    <row r="2180" spans="2:7" x14ac:dyDescent="0.55000000000000004">
      <c r="B2180" s="1" t="s">
        <v>2991</v>
      </c>
      <c r="C2180" s="1" t="s">
        <v>2992</v>
      </c>
      <c r="D2180" s="1">
        <v>156</v>
      </c>
      <c r="E2180" s="5" t="s">
        <v>3144</v>
      </c>
      <c r="F2180" s="45" t="s">
        <v>6356</v>
      </c>
      <c r="G2180" s="5"/>
    </row>
    <row r="2181" spans="2:7" x14ac:dyDescent="0.55000000000000004">
      <c r="B2181" s="1" t="s">
        <v>2991</v>
      </c>
      <c r="C2181" s="1" t="s">
        <v>2992</v>
      </c>
      <c r="D2181" s="1">
        <v>157</v>
      </c>
      <c r="E2181" s="5" t="s">
        <v>3145</v>
      </c>
      <c r="F2181" s="45" t="s">
        <v>6356</v>
      </c>
      <c r="G2181" s="5"/>
    </row>
    <row r="2182" spans="2:7" x14ac:dyDescent="0.55000000000000004">
      <c r="B2182" s="1" t="s">
        <v>2991</v>
      </c>
      <c r="C2182" s="1" t="s">
        <v>2992</v>
      </c>
      <c r="D2182" s="1">
        <v>158</v>
      </c>
      <c r="E2182" s="5" t="s">
        <v>3146</v>
      </c>
      <c r="F2182" s="45" t="s">
        <v>6356</v>
      </c>
      <c r="G2182" s="5"/>
    </row>
    <row r="2183" spans="2:7" x14ac:dyDescent="0.55000000000000004">
      <c r="B2183" s="1" t="s">
        <v>2991</v>
      </c>
      <c r="C2183" s="1" t="s">
        <v>2992</v>
      </c>
      <c r="D2183" s="1">
        <v>159</v>
      </c>
      <c r="E2183" s="5" t="s">
        <v>3147</v>
      </c>
      <c r="F2183" s="45" t="s">
        <v>6356</v>
      </c>
      <c r="G2183" s="5"/>
    </row>
    <row r="2184" spans="2:7" x14ac:dyDescent="0.55000000000000004">
      <c r="B2184" s="1" t="s">
        <v>2991</v>
      </c>
      <c r="C2184" s="1" t="s">
        <v>2992</v>
      </c>
      <c r="D2184" s="1">
        <v>160</v>
      </c>
      <c r="E2184" s="5" t="s">
        <v>3148</v>
      </c>
      <c r="F2184" s="45" t="s">
        <v>6356</v>
      </c>
      <c r="G2184" s="5"/>
    </row>
    <row r="2185" spans="2:7" x14ac:dyDescent="0.55000000000000004">
      <c r="B2185" s="1" t="s">
        <v>2991</v>
      </c>
      <c r="C2185" s="1" t="s">
        <v>2992</v>
      </c>
      <c r="D2185" s="1">
        <v>161</v>
      </c>
      <c r="E2185" s="5" t="s">
        <v>3149</v>
      </c>
      <c r="F2185" s="45" t="s">
        <v>6356</v>
      </c>
      <c r="G2185" s="5"/>
    </row>
    <row r="2186" spans="2:7" x14ac:dyDescent="0.55000000000000004">
      <c r="B2186" s="1" t="s">
        <v>2991</v>
      </c>
      <c r="C2186" s="1" t="s">
        <v>2992</v>
      </c>
      <c r="D2186" s="1">
        <v>162</v>
      </c>
      <c r="E2186" s="5" t="s">
        <v>3150</v>
      </c>
      <c r="F2186" s="45" t="s">
        <v>6356</v>
      </c>
      <c r="G2186" s="5"/>
    </row>
    <row r="2187" spans="2:7" x14ac:dyDescent="0.55000000000000004">
      <c r="B2187" s="1" t="s">
        <v>2991</v>
      </c>
      <c r="C2187" s="1" t="s">
        <v>2992</v>
      </c>
      <c r="D2187" s="1">
        <v>163</v>
      </c>
      <c r="E2187" s="5" t="s">
        <v>3151</v>
      </c>
      <c r="F2187" s="45" t="s">
        <v>6356</v>
      </c>
      <c r="G2187" s="5"/>
    </row>
    <row r="2188" spans="2:7" x14ac:dyDescent="0.55000000000000004">
      <c r="B2188" s="1" t="s">
        <v>2991</v>
      </c>
      <c r="C2188" s="1" t="s">
        <v>2992</v>
      </c>
      <c r="D2188" s="1">
        <v>164</v>
      </c>
      <c r="E2188" s="5" t="s">
        <v>3152</v>
      </c>
      <c r="F2188" s="45" t="s">
        <v>6356</v>
      </c>
      <c r="G2188" s="5"/>
    </row>
    <row r="2189" spans="2:7" x14ac:dyDescent="0.55000000000000004">
      <c r="B2189" s="1" t="s">
        <v>2991</v>
      </c>
      <c r="C2189" s="1" t="s">
        <v>2992</v>
      </c>
      <c r="D2189" s="1">
        <v>165</v>
      </c>
      <c r="E2189" s="5" t="s">
        <v>3153</v>
      </c>
      <c r="F2189" s="45" t="s">
        <v>6356</v>
      </c>
      <c r="G2189" s="5"/>
    </row>
    <row r="2190" spans="2:7" x14ac:dyDescent="0.55000000000000004">
      <c r="B2190" s="1" t="s">
        <v>2991</v>
      </c>
      <c r="C2190" s="1" t="s">
        <v>2992</v>
      </c>
      <c r="D2190" s="1">
        <v>166</v>
      </c>
      <c r="E2190" s="5" t="s">
        <v>3154</v>
      </c>
      <c r="F2190" s="45" t="s">
        <v>6356</v>
      </c>
      <c r="G2190" s="5"/>
    </row>
    <row r="2191" spans="2:7" x14ac:dyDescent="0.55000000000000004">
      <c r="B2191" s="1" t="s">
        <v>2991</v>
      </c>
      <c r="C2191" s="1" t="s">
        <v>2992</v>
      </c>
      <c r="D2191" s="1">
        <v>167</v>
      </c>
      <c r="E2191" s="5" t="s">
        <v>3155</v>
      </c>
      <c r="F2191" s="45" t="s">
        <v>6356</v>
      </c>
      <c r="G2191" s="5"/>
    </row>
    <row r="2192" spans="2:7" x14ac:dyDescent="0.55000000000000004">
      <c r="B2192" s="1" t="s">
        <v>2991</v>
      </c>
      <c r="C2192" s="1" t="s">
        <v>2992</v>
      </c>
      <c r="D2192" s="1">
        <v>168</v>
      </c>
      <c r="E2192" s="5" t="s">
        <v>3156</v>
      </c>
      <c r="F2192" s="45" t="s">
        <v>6356</v>
      </c>
      <c r="G2192" s="5"/>
    </row>
    <row r="2193" spans="2:7" x14ac:dyDescent="0.55000000000000004">
      <c r="B2193" s="1" t="s">
        <v>2991</v>
      </c>
      <c r="C2193" s="1" t="s">
        <v>2992</v>
      </c>
      <c r="D2193" s="1">
        <v>169</v>
      </c>
      <c r="E2193" s="5" t="s">
        <v>3157</v>
      </c>
      <c r="F2193" s="45" t="s">
        <v>6356</v>
      </c>
      <c r="G2193" s="5"/>
    </row>
    <row r="2194" spans="2:7" x14ac:dyDescent="0.55000000000000004">
      <c r="B2194" s="1" t="s">
        <v>2991</v>
      </c>
      <c r="C2194" s="1" t="s">
        <v>2992</v>
      </c>
      <c r="D2194" s="1">
        <v>170</v>
      </c>
      <c r="E2194" s="5" t="s">
        <v>3158</v>
      </c>
      <c r="F2194" s="45" t="s">
        <v>6356</v>
      </c>
      <c r="G2194" s="5"/>
    </row>
    <row r="2195" spans="2:7" x14ac:dyDescent="0.55000000000000004">
      <c r="B2195" s="1" t="s">
        <v>2991</v>
      </c>
      <c r="C2195" s="1" t="s">
        <v>2992</v>
      </c>
      <c r="D2195" s="1">
        <v>171</v>
      </c>
      <c r="E2195" s="5" t="s">
        <v>3159</v>
      </c>
      <c r="F2195" s="45" t="s">
        <v>6356</v>
      </c>
      <c r="G2195" s="5"/>
    </row>
    <row r="2196" spans="2:7" x14ac:dyDescent="0.55000000000000004">
      <c r="B2196" s="1" t="s">
        <v>2991</v>
      </c>
      <c r="C2196" s="1" t="s">
        <v>2992</v>
      </c>
      <c r="D2196" s="1">
        <v>172</v>
      </c>
      <c r="E2196" s="5" t="s">
        <v>3160</v>
      </c>
      <c r="F2196" s="45" t="s">
        <v>6356</v>
      </c>
      <c r="G2196" s="5"/>
    </row>
    <row r="2197" spans="2:7" x14ac:dyDescent="0.55000000000000004">
      <c r="B2197" s="1" t="s">
        <v>2991</v>
      </c>
      <c r="C2197" s="1" t="s">
        <v>2992</v>
      </c>
      <c r="D2197" s="1">
        <v>173</v>
      </c>
      <c r="E2197" s="5" t="s">
        <v>3161</v>
      </c>
      <c r="F2197" s="45" t="s">
        <v>6356</v>
      </c>
      <c r="G2197" s="5"/>
    </row>
    <row r="2198" spans="2:7" x14ac:dyDescent="0.55000000000000004">
      <c r="B2198" s="1" t="s">
        <v>2991</v>
      </c>
      <c r="C2198" s="1" t="s">
        <v>2992</v>
      </c>
      <c r="D2198" s="1">
        <v>174</v>
      </c>
      <c r="E2198" s="5" t="s">
        <v>3162</v>
      </c>
      <c r="F2198" s="45" t="s">
        <v>6356</v>
      </c>
      <c r="G2198" s="5"/>
    </row>
    <row r="2199" spans="2:7" x14ac:dyDescent="0.55000000000000004">
      <c r="B2199" s="1" t="s">
        <v>2991</v>
      </c>
      <c r="C2199" s="1" t="s">
        <v>2992</v>
      </c>
      <c r="D2199" s="1">
        <v>175</v>
      </c>
      <c r="E2199" s="5" t="s">
        <v>3163</v>
      </c>
      <c r="F2199" s="45" t="s">
        <v>6356</v>
      </c>
      <c r="G2199" s="5"/>
    </row>
    <row r="2200" spans="2:7" x14ac:dyDescent="0.55000000000000004">
      <c r="B2200" s="1" t="s">
        <v>2991</v>
      </c>
      <c r="C2200" s="1" t="s">
        <v>2992</v>
      </c>
      <c r="D2200" s="1">
        <v>176</v>
      </c>
      <c r="E2200" s="5" t="s">
        <v>3164</v>
      </c>
      <c r="F2200" s="45" t="s">
        <v>6356</v>
      </c>
      <c r="G2200" s="5"/>
    </row>
    <row r="2201" spans="2:7" x14ac:dyDescent="0.55000000000000004">
      <c r="B2201" s="1" t="s">
        <v>2991</v>
      </c>
      <c r="C2201" s="1" t="s">
        <v>2992</v>
      </c>
      <c r="D2201" s="1">
        <v>177</v>
      </c>
      <c r="E2201" s="5" t="s">
        <v>3165</v>
      </c>
      <c r="F2201" s="45" t="s">
        <v>6356</v>
      </c>
      <c r="G2201" s="5"/>
    </row>
    <row r="2202" spans="2:7" x14ac:dyDescent="0.55000000000000004">
      <c r="B2202" s="1" t="s">
        <v>2991</v>
      </c>
      <c r="C2202" s="1" t="s">
        <v>2992</v>
      </c>
      <c r="D2202" s="1">
        <v>178</v>
      </c>
      <c r="E2202" s="5" t="s">
        <v>3166</v>
      </c>
      <c r="F2202" s="45" t="s">
        <v>6356</v>
      </c>
      <c r="G2202" s="5"/>
    </row>
    <row r="2203" spans="2:7" x14ac:dyDescent="0.55000000000000004">
      <c r="B2203" s="1" t="s">
        <v>2991</v>
      </c>
      <c r="C2203" s="1" t="s">
        <v>2992</v>
      </c>
      <c r="D2203" s="1">
        <v>179</v>
      </c>
      <c r="E2203" s="5" t="s">
        <v>3167</v>
      </c>
      <c r="F2203" s="45" t="s">
        <v>6356</v>
      </c>
      <c r="G2203" s="5"/>
    </row>
    <row r="2204" spans="2:7" x14ac:dyDescent="0.55000000000000004">
      <c r="B2204" s="1" t="s">
        <v>2991</v>
      </c>
      <c r="C2204" s="1" t="s">
        <v>2992</v>
      </c>
      <c r="D2204" s="1">
        <v>180</v>
      </c>
      <c r="E2204" s="5" t="s">
        <v>3168</v>
      </c>
      <c r="F2204" s="45" t="s">
        <v>6356</v>
      </c>
      <c r="G2204" s="5"/>
    </row>
    <row r="2205" spans="2:7" x14ac:dyDescent="0.55000000000000004">
      <c r="B2205" s="1" t="s">
        <v>2991</v>
      </c>
      <c r="C2205" s="1" t="s">
        <v>2992</v>
      </c>
      <c r="D2205" s="1">
        <v>181</v>
      </c>
      <c r="E2205" s="5" t="s">
        <v>3169</v>
      </c>
      <c r="F2205" s="45" t="s">
        <v>6356</v>
      </c>
      <c r="G2205" s="5"/>
    </row>
    <row r="2206" spans="2:7" x14ac:dyDescent="0.55000000000000004">
      <c r="B2206" s="1" t="s">
        <v>2991</v>
      </c>
      <c r="C2206" s="1" t="s">
        <v>2992</v>
      </c>
      <c r="D2206" s="1">
        <v>182</v>
      </c>
      <c r="E2206" s="5" t="s">
        <v>3170</v>
      </c>
      <c r="F2206" s="45" t="s">
        <v>6356</v>
      </c>
      <c r="G2206" s="5"/>
    </row>
    <row r="2207" spans="2:7" x14ac:dyDescent="0.55000000000000004">
      <c r="B2207" s="1" t="s">
        <v>2991</v>
      </c>
      <c r="C2207" s="1" t="s">
        <v>2992</v>
      </c>
      <c r="D2207" s="1">
        <v>183</v>
      </c>
      <c r="E2207" s="5" t="s">
        <v>3171</v>
      </c>
      <c r="F2207" s="45" t="s">
        <v>6356</v>
      </c>
      <c r="G2207" s="5"/>
    </row>
    <row r="2208" spans="2:7" x14ac:dyDescent="0.55000000000000004">
      <c r="B2208" s="1" t="s">
        <v>2991</v>
      </c>
      <c r="C2208" s="1" t="s">
        <v>2992</v>
      </c>
      <c r="D2208" s="1">
        <v>184</v>
      </c>
      <c r="E2208" s="5" t="s">
        <v>3172</v>
      </c>
      <c r="F2208" s="45" t="s">
        <v>6356</v>
      </c>
      <c r="G2208" s="5"/>
    </row>
    <row r="2209" spans="2:7" x14ac:dyDescent="0.55000000000000004">
      <c r="B2209" s="1" t="s">
        <v>2991</v>
      </c>
      <c r="C2209" s="1" t="s">
        <v>2992</v>
      </c>
      <c r="D2209" s="1">
        <v>185</v>
      </c>
      <c r="E2209" s="5" t="s">
        <v>3173</v>
      </c>
      <c r="F2209" s="45" t="s">
        <v>6356</v>
      </c>
      <c r="G2209" s="5"/>
    </row>
    <row r="2210" spans="2:7" x14ac:dyDescent="0.55000000000000004">
      <c r="B2210" s="1" t="s">
        <v>2991</v>
      </c>
      <c r="C2210" s="1" t="s">
        <v>2992</v>
      </c>
      <c r="D2210" s="1">
        <v>186</v>
      </c>
      <c r="E2210" s="5" t="s">
        <v>3174</v>
      </c>
      <c r="F2210" s="45" t="s">
        <v>6356</v>
      </c>
      <c r="G2210" s="5"/>
    </row>
    <row r="2211" spans="2:7" x14ac:dyDescent="0.55000000000000004">
      <c r="B2211" s="1" t="s">
        <v>2991</v>
      </c>
      <c r="C2211" s="1" t="s">
        <v>2992</v>
      </c>
      <c r="D2211" s="1">
        <v>187</v>
      </c>
      <c r="E2211" s="5" t="s">
        <v>3175</v>
      </c>
      <c r="F2211" s="45" t="s">
        <v>6356</v>
      </c>
      <c r="G2211" s="5"/>
    </row>
    <row r="2212" spans="2:7" x14ac:dyDescent="0.55000000000000004">
      <c r="B2212" s="1" t="s">
        <v>2991</v>
      </c>
      <c r="C2212" s="1" t="s">
        <v>2992</v>
      </c>
      <c r="D2212" s="1">
        <v>188</v>
      </c>
      <c r="E2212" s="5" t="s">
        <v>3176</v>
      </c>
      <c r="F2212" s="45" t="s">
        <v>6356</v>
      </c>
      <c r="G2212" s="5"/>
    </row>
    <row r="2213" spans="2:7" x14ac:dyDescent="0.55000000000000004">
      <c r="B2213" s="1" t="s">
        <v>2991</v>
      </c>
      <c r="C2213" s="1" t="s">
        <v>2992</v>
      </c>
      <c r="D2213" s="1">
        <v>189</v>
      </c>
      <c r="E2213" s="5" t="s">
        <v>3177</v>
      </c>
      <c r="F2213" s="45" t="s">
        <v>6356</v>
      </c>
      <c r="G2213" s="5"/>
    </row>
    <row r="2214" spans="2:7" x14ac:dyDescent="0.55000000000000004">
      <c r="B2214" s="1" t="s">
        <v>2991</v>
      </c>
      <c r="C2214" s="1" t="s">
        <v>2992</v>
      </c>
      <c r="D2214" s="1">
        <v>190</v>
      </c>
      <c r="E2214" s="5" t="s">
        <v>3178</v>
      </c>
      <c r="F2214" s="45" t="s">
        <v>6356</v>
      </c>
      <c r="G2214" s="5"/>
    </row>
    <row r="2215" spans="2:7" x14ac:dyDescent="0.55000000000000004">
      <c r="B2215" s="1" t="s">
        <v>2991</v>
      </c>
      <c r="C2215" s="1" t="s">
        <v>2992</v>
      </c>
      <c r="D2215" s="1">
        <v>191</v>
      </c>
      <c r="E2215" s="5" t="s">
        <v>3179</v>
      </c>
      <c r="F2215" s="45" t="s">
        <v>6356</v>
      </c>
      <c r="G2215" s="5"/>
    </row>
    <row r="2216" spans="2:7" x14ac:dyDescent="0.55000000000000004">
      <c r="B2216" s="1" t="s">
        <v>2991</v>
      </c>
      <c r="C2216" s="1" t="s">
        <v>2992</v>
      </c>
      <c r="D2216" s="1">
        <v>192</v>
      </c>
      <c r="E2216" s="5" t="s">
        <v>3180</v>
      </c>
      <c r="F2216" s="45" t="s">
        <v>6356</v>
      </c>
      <c r="G2216" s="5"/>
    </row>
    <row r="2217" spans="2:7" x14ac:dyDescent="0.55000000000000004">
      <c r="B2217" s="1" t="s">
        <v>2991</v>
      </c>
      <c r="C2217" s="1" t="s">
        <v>2992</v>
      </c>
      <c r="D2217" s="1">
        <v>193</v>
      </c>
      <c r="E2217" s="5" t="s">
        <v>3181</v>
      </c>
      <c r="F2217" s="45" t="s">
        <v>6356</v>
      </c>
      <c r="G2217" s="5"/>
    </row>
    <row r="2218" spans="2:7" x14ac:dyDescent="0.55000000000000004">
      <c r="B2218" s="1" t="s">
        <v>2991</v>
      </c>
      <c r="C2218" s="1" t="s">
        <v>2992</v>
      </c>
      <c r="D2218" s="1">
        <v>194</v>
      </c>
      <c r="E2218" s="5" t="s">
        <v>3182</v>
      </c>
      <c r="F2218" s="45" t="s">
        <v>6356</v>
      </c>
      <c r="G2218" s="5"/>
    </row>
    <row r="2219" spans="2:7" x14ac:dyDescent="0.55000000000000004">
      <c r="B2219" s="1" t="s">
        <v>2991</v>
      </c>
      <c r="C2219" s="1" t="s">
        <v>2992</v>
      </c>
      <c r="D2219" s="1">
        <v>195</v>
      </c>
      <c r="E2219" s="5" t="s">
        <v>3183</v>
      </c>
      <c r="F2219" s="45" t="s">
        <v>6356</v>
      </c>
      <c r="G2219" s="5"/>
    </row>
    <row r="2220" spans="2:7" x14ac:dyDescent="0.55000000000000004">
      <c r="B2220" s="1" t="s">
        <v>2991</v>
      </c>
      <c r="C2220" s="1" t="s">
        <v>2992</v>
      </c>
      <c r="D2220" s="1">
        <v>196</v>
      </c>
      <c r="E2220" s="5" t="s">
        <v>3184</v>
      </c>
      <c r="F2220" s="45" t="s">
        <v>6356</v>
      </c>
      <c r="G2220" s="5"/>
    </row>
    <row r="2221" spans="2:7" x14ac:dyDescent="0.55000000000000004">
      <c r="B2221" s="1" t="s">
        <v>2991</v>
      </c>
      <c r="C2221" s="1" t="s">
        <v>2992</v>
      </c>
      <c r="D2221" s="1">
        <v>197</v>
      </c>
      <c r="E2221" s="5" t="s">
        <v>3185</v>
      </c>
      <c r="F2221" s="45" t="s">
        <v>6356</v>
      </c>
      <c r="G2221" s="5"/>
    </row>
    <row r="2222" spans="2:7" x14ac:dyDescent="0.55000000000000004">
      <c r="B2222" s="1" t="s">
        <v>2991</v>
      </c>
      <c r="C2222" s="1" t="s">
        <v>2992</v>
      </c>
      <c r="D2222" s="1">
        <v>198</v>
      </c>
      <c r="E2222" s="5" t="s">
        <v>3186</v>
      </c>
      <c r="F2222" s="45" t="s">
        <v>6356</v>
      </c>
      <c r="G2222" s="5"/>
    </row>
    <row r="2223" spans="2:7" x14ac:dyDescent="0.55000000000000004">
      <c r="B2223" s="1" t="s">
        <v>2991</v>
      </c>
      <c r="C2223" s="1" t="s">
        <v>2992</v>
      </c>
      <c r="D2223" s="1">
        <v>199</v>
      </c>
      <c r="E2223" s="5" t="s">
        <v>3187</v>
      </c>
      <c r="F2223" s="45" t="s">
        <v>6356</v>
      </c>
      <c r="G2223" s="5"/>
    </row>
    <row r="2224" spans="2:7" x14ac:dyDescent="0.55000000000000004">
      <c r="B2224" s="1" t="s">
        <v>2991</v>
      </c>
      <c r="C2224" s="1" t="s">
        <v>2992</v>
      </c>
      <c r="D2224" s="1">
        <v>200</v>
      </c>
      <c r="E2224" s="5" t="s">
        <v>3188</v>
      </c>
      <c r="F2224" s="45" t="s">
        <v>6356</v>
      </c>
      <c r="G2224" s="5"/>
    </row>
    <row r="2225" spans="2:7" x14ac:dyDescent="0.55000000000000004">
      <c r="B2225" s="1" t="s">
        <v>2991</v>
      </c>
      <c r="C2225" s="1" t="s">
        <v>2992</v>
      </c>
      <c r="D2225" s="1">
        <v>201</v>
      </c>
      <c r="E2225" s="5" t="s">
        <v>3189</v>
      </c>
      <c r="F2225" s="45" t="s">
        <v>6356</v>
      </c>
      <c r="G2225" s="5"/>
    </row>
    <row r="2226" spans="2:7" x14ac:dyDescent="0.55000000000000004">
      <c r="B2226" s="1" t="s">
        <v>2991</v>
      </c>
      <c r="C2226" s="1" t="s">
        <v>2992</v>
      </c>
      <c r="D2226" s="1">
        <v>202</v>
      </c>
      <c r="E2226" s="5" t="s">
        <v>3190</v>
      </c>
      <c r="F2226" s="45" t="s">
        <v>6356</v>
      </c>
      <c r="G2226" s="5"/>
    </row>
    <row r="2227" spans="2:7" x14ac:dyDescent="0.55000000000000004">
      <c r="B2227" s="1" t="s">
        <v>2991</v>
      </c>
      <c r="C2227" s="1" t="s">
        <v>2992</v>
      </c>
      <c r="D2227" s="1">
        <v>203</v>
      </c>
      <c r="E2227" s="5" t="s">
        <v>3191</v>
      </c>
      <c r="F2227" s="45" t="s">
        <v>6356</v>
      </c>
      <c r="G2227" s="5"/>
    </row>
    <row r="2228" spans="2:7" x14ac:dyDescent="0.55000000000000004">
      <c r="B2228" s="1" t="s">
        <v>2991</v>
      </c>
      <c r="C2228" s="1" t="s">
        <v>2992</v>
      </c>
      <c r="D2228" s="1">
        <v>204</v>
      </c>
      <c r="E2228" s="5" t="s">
        <v>3192</v>
      </c>
      <c r="F2228" s="45" t="s">
        <v>6356</v>
      </c>
      <c r="G2228" s="5"/>
    </row>
    <row r="2229" spans="2:7" x14ac:dyDescent="0.55000000000000004">
      <c r="B2229" s="1" t="s">
        <v>2991</v>
      </c>
      <c r="C2229" s="1" t="s">
        <v>2992</v>
      </c>
      <c r="D2229" s="1">
        <v>205</v>
      </c>
      <c r="E2229" s="5" t="s">
        <v>3193</v>
      </c>
      <c r="F2229" s="45" t="s">
        <v>6356</v>
      </c>
      <c r="G2229" s="5"/>
    </row>
    <row r="2230" spans="2:7" x14ac:dyDescent="0.55000000000000004">
      <c r="B2230" s="1" t="s">
        <v>2991</v>
      </c>
      <c r="C2230" s="1" t="s">
        <v>2992</v>
      </c>
      <c r="D2230" s="1">
        <v>206</v>
      </c>
      <c r="E2230" s="5" t="s">
        <v>3194</v>
      </c>
      <c r="F2230" s="45" t="s">
        <v>6356</v>
      </c>
      <c r="G2230" s="5"/>
    </row>
    <row r="2231" spans="2:7" x14ac:dyDescent="0.55000000000000004">
      <c r="B2231" s="1" t="s">
        <v>2991</v>
      </c>
      <c r="C2231" s="1" t="s">
        <v>2992</v>
      </c>
      <c r="D2231" s="1">
        <v>207</v>
      </c>
      <c r="E2231" s="5" t="s">
        <v>3195</v>
      </c>
      <c r="F2231" s="45" t="s">
        <v>6356</v>
      </c>
      <c r="G2231" s="5"/>
    </row>
    <row r="2232" spans="2:7" x14ac:dyDescent="0.55000000000000004">
      <c r="B2232" s="1" t="s">
        <v>2991</v>
      </c>
      <c r="C2232" s="1" t="s">
        <v>2992</v>
      </c>
      <c r="D2232" s="1">
        <v>208</v>
      </c>
      <c r="E2232" s="5" t="s">
        <v>3196</v>
      </c>
      <c r="F2232" s="45" t="s">
        <v>6356</v>
      </c>
      <c r="G2232" s="5"/>
    </row>
    <row r="2233" spans="2:7" x14ac:dyDescent="0.55000000000000004">
      <c r="B2233" s="1" t="s">
        <v>2991</v>
      </c>
      <c r="C2233" s="1" t="s">
        <v>2992</v>
      </c>
      <c r="D2233" s="1">
        <v>209</v>
      </c>
      <c r="E2233" s="5" t="s">
        <v>3197</v>
      </c>
      <c r="F2233" s="45" t="s">
        <v>6356</v>
      </c>
      <c r="G2233" s="5"/>
    </row>
    <row r="2234" spans="2:7" x14ac:dyDescent="0.55000000000000004">
      <c r="B2234" s="1" t="s">
        <v>2991</v>
      </c>
      <c r="C2234" s="1" t="s">
        <v>2992</v>
      </c>
      <c r="D2234" s="1">
        <v>210</v>
      </c>
      <c r="E2234" s="5" t="s">
        <v>3198</v>
      </c>
      <c r="F2234" s="45" t="s">
        <v>6356</v>
      </c>
      <c r="G2234" s="5"/>
    </row>
    <row r="2235" spans="2:7" x14ac:dyDescent="0.55000000000000004">
      <c r="B2235" s="1" t="s">
        <v>2991</v>
      </c>
      <c r="C2235" s="1" t="s">
        <v>2992</v>
      </c>
      <c r="D2235" s="1">
        <v>211</v>
      </c>
      <c r="E2235" s="106" t="s">
        <v>31</v>
      </c>
      <c r="F2235" s="45" t="s">
        <v>6356</v>
      </c>
      <c r="G2235" s="5"/>
    </row>
    <row r="2236" spans="2:7" x14ac:dyDescent="0.55000000000000004">
      <c r="B2236" s="1" t="s">
        <v>2991</v>
      </c>
      <c r="C2236" s="1" t="s">
        <v>2992</v>
      </c>
      <c r="D2236" s="1">
        <v>212</v>
      </c>
      <c r="E2236" s="106" t="s">
        <v>32</v>
      </c>
      <c r="F2236" s="45" t="s">
        <v>6356</v>
      </c>
      <c r="G2236" s="5"/>
    </row>
    <row r="2237" spans="2:7" x14ac:dyDescent="0.55000000000000004">
      <c r="B2237" s="1" t="s">
        <v>2991</v>
      </c>
      <c r="C2237" s="1" t="s">
        <v>2992</v>
      </c>
      <c r="D2237" s="1">
        <v>213</v>
      </c>
      <c r="E2237" s="106" t="s">
        <v>33</v>
      </c>
      <c r="F2237" s="45" t="s">
        <v>6356</v>
      </c>
      <c r="G2237" s="5"/>
    </row>
    <row r="2238" spans="2:7" x14ac:dyDescent="0.55000000000000004">
      <c r="B2238" s="1" t="s">
        <v>2991</v>
      </c>
      <c r="C2238" s="1" t="s">
        <v>2992</v>
      </c>
      <c r="D2238" s="1">
        <v>214</v>
      </c>
      <c r="E2238" s="106" t="s">
        <v>34</v>
      </c>
      <c r="F2238" s="45" t="s">
        <v>6356</v>
      </c>
      <c r="G2238" s="5"/>
    </row>
    <row r="2239" spans="2:7" x14ac:dyDescent="0.55000000000000004">
      <c r="B2239" s="1" t="s">
        <v>2991</v>
      </c>
      <c r="C2239" s="1" t="s">
        <v>2992</v>
      </c>
      <c r="D2239" s="1">
        <v>215</v>
      </c>
      <c r="E2239" s="106" t="s">
        <v>35</v>
      </c>
      <c r="F2239" s="45" t="s">
        <v>6356</v>
      </c>
      <c r="G2239" s="5"/>
    </row>
    <row r="2240" spans="2:7" x14ac:dyDescent="0.55000000000000004">
      <c r="B2240" s="1" t="s">
        <v>2991</v>
      </c>
      <c r="C2240" s="1" t="s">
        <v>2992</v>
      </c>
      <c r="D2240" s="1">
        <v>216</v>
      </c>
      <c r="E2240" s="106" t="s">
        <v>36</v>
      </c>
      <c r="F2240" s="45" t="s">
        <v>6356</v>
      </c>
      <c r="G2240" s="5"/>
    </row>
    <row r="2241" spans="2:7" x14ac:dyDescent="0.55000000000000004">
      <c r="B2241" s="1" t="s">
        <v>3199</v>
      </c>
      <c r="C2241" s="1" t="s">
        <v>3200</v>
      </c>
      <c r="D2241" s="1">
        <v>1</v>
      </c>
      <c r="E2241" s="106" t="s">
        <v>2</v>
      </c>
      <c r="F2241" s="45" t="s">
        <v>6356</v>
      </c>
      <c r="G2241" s="5"/>
    </row>
    <row r="2242" spans="2:7" x14ac:dyDescent="0.55000000000000004">
      <c r="B2242" s="1" t="s">
        <v>3199</v>
      </c>
      <c r="C2242" s="1" t="s">
        <v>3200</v>
      </c>
      <c r="D2242" s="1">
        <v>2</v>
      </c>
      <c r="E2242" s="106" t="s">
        <v>1007</v>
      </c>
      <c r="F2242" s="45" t="s">
        <v>6356</v>
      </c>
      <c r="G2242" s="5"/>
    </row>
    <row r="2243" spans="2:7" x14ac:dyDescent="0.55000000000000004">
      <c r="B2243" s="1" t="s">
        <v>3199</v>
      </c>
      <c r="C2243" s="1" t="s">
        <v>3200</v>
      </c>
      <c r="D2243" s="1">
        <v>3</v>
      </c>
      <c r="E2243" s="106" t="s">
        <v>1008</v>
      </c>
      <c r="F2243" s="45" t="s">
        <v>6356</v>
      </c>
      <c r="G2243" s="5"/>
    </row>
    <row r="2244" spans="2:7" x14ac:dyDescent="0.55000000000000004">
      <c r="B2244" s="1" t="s">
        <v>3199</v>
      </c>
      <c r="C2244" s="1" t="s">
        <v>3200</v>
      </c>
      <c r="D2244" s="1">
        <v>4</v>
      </c>
      <c r="E2244" s="106" t="s">
        <v>97</v>
      </c>
      <c r="F2244" s="45" t="s">
        <v>6356</v>
      </c>
      <c r="G2244" s="5"/>
    </row>
    <row r="2245" spans="2:7" x14ac:dyDescent="0.55000000000000004">
      <c r="B2245" s="1" t="s">
        <v>3199</v>
      </c>
      <c r="C2245" s="1" t="s">
        <v>3200</v>
      </c>
      <c r="D2245" s="1">
        <v>5</v>
      </c>
      <c r="E2245" s="5" t="s">
        <v>3201</v>
      </c>
      <c r="F2245" s="45" t="s">
        <v>6356</v>
      </c>
      <c r="G2245" s="5"/>
    </row>
    <row r="2246" spans="2:7" x14ac:dyDescent="0.55000000000000004">
      <c r="B2246" s="1" t="s">
        <v>3199</v>
      </c>
      <c r="C2246" s="1" t="s">
        <v>3200</v>
      </c>
      <c r="D2246" s="1">
        <v>6</v>
      </c>
      <c r="E2246" s="5" t="s">
        <v>3202</v>
      </c>
      <c r="F2246" s="45" t="s">
        <v>6356</v>
      </c>
      <c r="G2246" s="5"/>
    </row>
    <row r="2247" spans="2:7" x14ac:dyDescent="0.55000000000000004">
      <c r="B2247" s="1" t="s">
        <v>3199</v>
      </c>
      <c r="C2247" s="1" t="s">
        <v>3200</v>
      </c>
      <c r="D2247" s="1">
        <v>7</v>
      </c>
      <c r="E2247" s="5" t="s">
        <v>3203</v>
      </c>
      <c r="F2247" s="45" t="s">
        <v>6356</v>
      </c>
      <c r="G2247" s="5"/>
    </row>
    <row r="2248" spans="2:7" x14ac:dyDescent="0.55000000000000004">
      <c r="B2248" s="1" t="s">
        <v>3199</v>
      </c>
      <c r="C2248" s="1" t="s">
        <v>3200</v>
      </c>
      <c r="D2248" s="1">
        <v>8</v>
      </c>
      <c r="E2248" s="5" t="s">
        <v>3204</v>
      </c>
      <c r="F2248" s="45" t="s">
        <v>6356</v>
      </c>
      <c r="G2248" s="5"/>
    </row>
    <row r="2249" spans="2:7" x14ac:dyDescent="0.55000000000000004">
      <c r="B2249" s="1" t="s">
        <v>3199</v>
      </c>
      <c r="C2249" s="1" t="s">
        <v>3200</v>
      </c>
      <c r="D2249" s="1">
        <v>9</v>
      </c>
      <c r="E2249" s="5" t="s">
        <v>3205</v>
      </c>
      <c r="F2249" s="45" t="s">
        <v>6356</v>
      </c>
      <c r="G2249" s="5"/>
    </row>
    <row r="2250" spans="2:7" x14ac:dyDescent="0.55000000000000004">
      <c r="B2250" s="1" t="s">
        <v>3199</v>
      </c>
      <c r="C2250" s="1" t="s">
        <v>3200</v>
      </c>
      <c r="D2250" s="1">
        <v>10</v>
      </c>
      <c r="E2250" s="5" t="s">
        <v>3206</v>
      </c>
      <c r="F2250" s="45" t="s">
        <v>6356</v>
      </c>
      <c r="G2250" s="5"/>
    </row>
    <row r="2251" spans="2:7" x14ac:dyDescent="0.55000000000000004">
      <c r="B2251" s="1" t="s">
        <v>3199</v>
      </c>
      <c r="C2251" s="1" t="s">
        <v>3200</v>
      </c>
      <c r="D2251" s="1">
        <v>11</v>
      </c>
      <c r="E2251" s="106" t="s">
        <v>31</v>
      </c>
      <c r="F2251" s="45" t="s">
        <v>6356</v>
      </c>
      <c r="G2251" s="5"/>
    </row>
    <row r="2252" spans="2:7" x14ac:dyDescent="0.55000000000000004">
      <c r="B2252" s="1" t="s">
        <v>3199</v>
      </c>
      <c r="C2252" s="1" t="s">
        <v>3200</v>
      </c>
      <c r="D2252" s="1">
        <v>12</v>
      </c>
      <c r="E2252" s="106" t="s">
        <v>32</v>
      </c>
      <c r="F2252" s="45" t="s">
        <v>6356</v>
      </c>
      <c r="G2252" s="5"/>
    </row>
    <row r="2253" spans="2:7" x14ac:dyDescent="0.55000000000000004">
      <c r="B2253" s="1" t="s">
        <v>3199</v>
      </c>
      <c r="C2253" s="1" t="s">
        <v>3200</v>
      </c>
      <c r="D2253" s="1">
        <v>13</v>
      </c>
      <c r="E2253" s="106" t="s">
        <v>33</v>
      </c>
      <c r="F2253" s="45" t="s">
        <v>6356</v>
      </c>
      <c r="G2253" s="5"/>
    </row>
    <row r="2254" spans="2:7" x14ac:dyDescent="0.55000000000000004">
      <c r="B2254" s="1" t="s">
        <v>3199</v>
      </c>
      <c r="C2254" s="1" t="s">
        <v>3200</v>
      </c>
      <c r="D2254" s="1">
        <v>14</v>
      </c>
      <c r="E2254" s="106" t="s">
        <v>34</v>
      </c>
      <c r="F2254" s="45" t="s">
        <v>6356</v>
      </c>
      <c r="G2254" s="5"/>
    </row>
    <row r="2255" spans="2:7" x14ac:dyDescent="0.55000000000000004">
      <c r="B2255" s="1" t="s">
        <v>3199</v>
      </c>
      <c r="C2255" s="1" t="s">
        <v>3200</v>
      </c>
      <c r="D2255" s="1">
        <v>15</v>
      </c>
      <c r="E2255" s="106" t="s">
        <v>35</v>
      </c>
      <c r="F2255" s="45" t="s">
        <v>6356</v>
      </c>
      <c r="G2255" s="5"/>
    </row>
    <row r="2256" spans="2:7" x14ac:dyDescent="0.55000000000000004">
      <c r="B2256" s="1" t="s">
        <v>3199</v>
      </c>
      <c r="C2256" s="1" t="s">
        <v>3200</v>
      </c>
      <c r="D2256" s="1">
        <v>16</v>
      </c>
      <c r="E2256" s="106" t="s">
        <v>36</v>
      </c>
      <c r="F2256" s="45" t="s">
        <v>6356</v>
      </c>
      <c r="G2256" s="5"/>
    </row>
    <row r="2257" spans="2:7" x14ac:dyDescent="0.55000000000000004">
      <c r="B2257" s="1" t="s">
        <v>3207</v>
      </c>
      <c r="C2257" s="1" t="s">
        <v>3208</v>
      </c>
      <c r="D2257" s="1">
        <v>1</v>
      </c>
      <c r="E2257" s="106" t="s">
        <v>2</v>
      </c>
      <c r="F2257" s="45" t="s">
        <v>6356</v>
      </c>
      <c r="G2257" s="5"/>
    </row>
    <row r="2258" spans="2:7" x14ac:dyDescent="0.55000000000000004">
      <c r="B2258" s="1" t="s">
        <v>3207</v>
      </c>
      <c r="C2258" s="1" t="s">
        <v>3208</v>
      </c>
      <c r="D2258" s="1">
        <v>2</v>
      </c>
      <c r="E2258" s="106" t="s">
        <v>1007</v>
      </c>
      <c r="F2258" s="45" t="s">
        <v>6356</v>
      </c>
      <c r="G2258" s="5"/>
    </row>
    <row r="2259" spans="2:7" x14ac:dyDescent="0.55000000000000004">
      <c r="B2259" s="1" t="s">
        <v>3207</v>
      </c>
      <c r="C2259" s="1" t="s">
        <v>3208</v>
      </c>
      <c r="D2259" s="1">
        <v>3</v>
      </c>
      <c r="E2259" s="106" t="s">
        <v>1008</v>
      </c>
      <c r="F2259" s="45" t="s">
        <v>6356</v>
      </c>
      <c r="G2259" s="5"/>
    </row>
    <row r="2260" spans="2:7" x14ac:dyDescent="0.55000000000000004">
      <c r="B2260" s="1" t="s">
        <v>3207</v>
      </c>
      <c r="C2260" s="1" t="s">
        <v>3208</v>
      </c>
      <c r="D2260" s="1">
        <v>4</v>
      </c>
      <c r="E2260" s="106" t="s">
        <v>97</v>
      </c>
      <c r="F2260" s="45" t="s">
        <v>6356</v>
      </c>
      <c r="G2260" s="5"/>
    </row>
    <row r="2261" spans="2:7" x14ac:dyDescent="0.55000000000000004">
      <c r="B2261" s="1" t="s">
        <v>3207</v>
      </c>
      <c r="C2261" s="1" t="s">
        <v>3208</v>
      </c>
      <c r="D2261" s="1">
        <v>5</v>
      </c>
      <c r="E2261" s="5" t="s">
        <v>3209</v>
      </c>
      <c r="F2261" s="45" t="s">
        <v>6356</v>
      </c>
      <c r="G2261" s="5"/>
    </row>
    <row r="2262" spans="2:7" x14ac:dyDescent="0.55000000000000004">
      <c r="B2262" s="1" t="s">
        <v>3207</v>
      </c>
      <c r="C2262" s="1" t="s">
        <v>3208</v>
      </c>
      <c r="D2262" s="1">
        <v>6</v>
      </c>
      <c r="E2262" s="5" t="s">
        <v>3210</v>
      </c>
      <c r="F2262" s="45" t="s">
        <v>6356</v>
      </c>
      <c r="G2262" s="5"/>
    </row>
    <row r="2263" spans="2:7" x14ac:dyDescent="0.55000000000000004">
      <c r="B2263" s="1" t="s">
        <v>3207</v>
      </c>
      <c r="C2263" s="1" t="s">
        <v>3208</v>
      </c>
      <c r="D2263" s="1">
        <v>7</v>
      </c>
      <c r="E2263" s="5" t="s">
        <v>3211</v>
      </c>
      <c r="F2263" s="45" t="s">
        <v>6356</v>
      </c>
      <c r="G2263" s="5"/>
    </row>
    <row r="2264" spans="2:7" x14ac:dyDescent="0.55000000000000004">
      <c r="B2264" s="1" t="s">
        <v>3207</v>
      </c>
      <c r="C2264" s="1" t="s">
        <v>3208</v>
      </c>
      <c r="D2264" s="1">
        <v>8</v>
      </c>
      <c r="E2264" s="5" t="s">
        <v>3212</v>
      </c>
      <c r="F2264" s="45" t="s">
        <v>6356</v>
      </c>
      <c r="G2264" s="5"/>
    </row>
    <row r="2265" spans="2:7" x14ac:dyDescent="0.55000000000000004">
      <c r="B2265" s="1" t="s">
        <v>3207</v>
      </c>
      <c r="C2265" s="1" t="s">
        <v>3208</v>
      </c>
      <c r="D2265" s="1">
        <v>9</v>
      </c>
      <c r="E2265" s="5" t="s">
        <v>672</v>
      </c>
      <c r="F2265" s="45" t="s">
        <v>6356</v>
      </c>
      <c r="G2265" s="5"/>
    </row>
    <row r="2266" spans="2:7" x14ac:dyDescent="0.55000000000000004">
      <c r="B2266" s="1" t="s">
        <v>3207</v>
      </c>
      <c r="C2266" s="1" t="s">
        <v>3208</v>
      </c>
      <c r="D2266" s="1">
        <v>10</v>
      </c>
      <c r="E2266" s="5" t="s">
        <v>3213</v>
      </c>
      <c r="F2266" s="45" t="s">
        <v>6356</v>
      </c>
      <c r="G2266" s="5"/>
    </row>
    <row r="2267" spans="2:7" x14ac:dyDescent="0.55000000000000004">
      <c r="B2267" s="1" t="s">
        <v>3207</v>
      </c>
      <c r="C2267" s="1" t="s">
        <v>3208</v>
      </c>
      <c r="D2267" s="1">
        <v>11</v>
      </c>
      <c r="E2267" s="5" t="s">
        <v>3214</v>
      </c>
      <c r="F2267" s="45" t="s">
        <v>6356</v>
      </c>
      <c r="G2267" s="5"/>
    </row>
    <row r="2268" spans="2:7" x14ac:dyDescent="0.55000000000000004">
      <c r="B2268" s="1" t="s">
        <v>3207</v>
      </c>
      <c r="C2268" s="1" t="s">
        <v>3208</v>
      </c>
      <c r="D2268" s="1">
        <v>12</v>
      </c>
      <c r="E2268" s="5" t="s">
        <v>3215</v>
      </c>
      <c r="F2268" s="45" t="s">
        <v>6356</v>
      </c>
      <c r="G2268" s="5"/>
    </row>
    <row r="2269" spans="2:7" x14ac:dyDescent="0.55000000000000004">
      <c r="B2269" s="1" t="s">
        <v>3207</v>
      </c>
      <c r="C2269" s="1" t="s">
        <v>3208</v>
      </c>
      <c r="D2269" s="1">
        <v>13</v>
      </c>
      <c r="E2269" s="5" t="s">
        <v>3216</v>
      </c>
      <c r="F2269" s="45" t="s">
        <v>6356</v>
      </c>
      <c r="G2269" s="5"/>
    </row>
    <row r="2270" spans="2:7" x14ac:dyDescent="0.55000000000000004">
      <c r="B2270" s="1" t="s">
        <v>3207</v>
      </c>
      <c r="C2270" s="1" t="s">
        <v>3208</v>
      </c>
      <c r="D2270" s="1">
        <v>14</v>
      </c>
      <c r="E2270" s="5" t="s">
        <v>3217</v>
      </c>
      <c r="F2270" s="45" t="s">
        <v>6356</v>
      </c>
      <c r="G2270" s="5"/>
    </row>
    <row r="2271" spans="2:7" x14ac:dyDescent="0.55000000000000004">
      <c r="B2271" s="1" t="s">
        <v>3207</v>
      </c>
      <c r="C2271" s="1" t="s">
        <v>3208</v>
      </c>
      <c r="D2271" s="1">
        <v>15</v>
      </c>
      <c r="E2271" s="5" t="s">
        <v>3218</v>
      </c>
      <c r="F2271" s="45" t="s">
        <v>6356</v>
      </c>
      <c r="G2271" s="5"/>
    </row>
    <row r="2272" spans="2:7" x14ac:dyDescent="0.55000000000000004">
      <c r="B2272" s="1" t="s">
        <v>3207</v>
      </c>
      <c r="C2272" s="1" t="s">
        <v>3208</v>
      </c>
      <c r="D2272" s="1">
        <v>16</v>
      </c>
      <c r="E2272" s="5" t="s">
        <v>3219</v>
      </c>
      <c r="F2272" s="45" t="s">
        <v>6356</v>
      </c>
      <c r="G2272" s="5"/>
    </row>
    <row r="2273" spans="2:7" x14ac:dyDescent="0.55000000000000004">
      <c r="B2273" s="1" t="s">
        <v>3207</v>
      </c>
      <c r="C2273" s="1" t="s">
        <v>3208</v>
      </c>
      <c r="D2273" s="1">
        <v>17</v>
      </c>
      <c r="E2273" s="5" t="s">
        <v>3220</v>
      </c>
      <c r="F2273" s="45" t="s">
        <v>6356</v>
      </c>
      <c r="G2273" s="5"/>
    </row>
    <row r="2274" spans="2:7" x14ac:dyDescent="0.55000000000000004">
      <c r="B2274" s="1" t="s">
        <v>3207</v>
      </c>
      <c r="C2274" s="1" t="s">
        <v>3208</v>
      </c>
      <c r="D2274" s="1">
        <v>18</v>
      </c>
      <c r="E2274" s="111" t="s">
        <v>3221</v>
      </c>
      <c r="F2274" s="45" t="s">
        <v>6356</v>
      </c>
      <c r="G2274" s="5"/>
    </row>
    <row r="2275" spans="2:7" x14ac:dyDescent="0.55000000000000004">
      <c r="B2275" s="1" t="s">
        <v>3207</v>
      </c>
      <c r="C2275" s="1" t="s">
        <v>3208</v>
      </c>
      <c r="D2275" s="1">
        <v>19</v>
      </c>
      <c r="E2275" s="111" t="s">
        <v>3222</v>
      </c>
      <c r="F2275" s="45" t="s">
        <v>6356</v>
      </c>
      <c r="G2275" s="5"/>
    </row>
    <row r="2276" spans="2:7" x14ac:dyDescent="0.55000000000000004">
      <c r="B2276" s="1" t="s">
        <v>3207</v>
      </c>
      <c r="C2276" s="1" t="s">
        <v>3208</v>
      </c>
      <c r="D2276" s="1">
        <v>20</v>
      </c>
      <c r="E2276" s="5" t="s">
        <v>3223</v>
      </c>
      <c r="F2276" s="45" t="s">
        <v>6356</v>
      </c>
      <c r="G2276" s="5"/>
    </row>
    <row r="2277" spans="2:7" x14ac:dyDescent="0.55000000000000004">
      <c r="B2277" s="1" t="s">
        <v>3207</v>
      </c>
      <c r="C2277" s="1" t="s">
        <v>3208</v>
      </c>
      <c r="D2277" s="1">
        <v>21</v>
      </c>
      <c r="E2277" s="5" t="s">
        <v>3224</v>
      </c>
      <c r="F2277" s="45" t="s">
        <v>6356</v>
      </c>
      <c r="G2277" s="5"/>
    </row>
    <row r="2278" spans="2:7" x14ac:dyDescent="0.55000000000000004">
      <c r="B2278" s="1" t="s">
        <v>3207</v>
      </c>
      <c r="C2278" s="1" t="s">
        <v>3208</v>
      </c>
      <c r="D2278" s="1">
        <v>22</v>
      </c>
      <c r="E2278" s="5" t="s">
        <v>3225</v>
      </c>
      <c r="F2278" s="45" t="s">
        <v>6356</v>
      </c>
      <c r="G2278" s="5"/>
    </row>
    <row r="2279" spans="2:7" x14ac:dyDescent="0.55000000000000004">
      <c r="B2279" s="1" t="s">
        <v>3207</v>
      </c>
      <c r="C2279" s="1" t="s">
        <v>3208</v>
      </c>
      <c r="D2279" s="1">
        <v>23</v>
      </c>
      <c r="E2279" s="5" t="s">
        <v>3226</v>
      </c>
      <c r="F2279" s="45" t="s">
        <v>6356</v>
      </c>
      <c r="G2279" s="5"/>
    </row>
    <row r="2280" spans="2:7" x14ac:dyDescent="0.55000000000000004">
      <c r="B2280" s="1" t="s">
        <v>3207</v>
      </c>
      <c r="C2280" s="1" t="s">
        <v>3208</v>
      </c>
      <c r="D2280" s="1">
        <v>24</v>
      </c>
      <c r="E2280" s="5" t="s">
        <v>3227</v>
      </c>
      <c r="F2280" s="45" t="s">
        <v>6356</v>
      </c>
      <c r="G2280" s="5"/>
    </row>
    <row r="2281" spans="2:7" x14ac:dyDescent="0.55000000000000004">
      <c r="B2281" s="1" t="s">
        <v>3207</v>
      </c>
      <c r="C2281" s="1" t="s">
        <v>3208</v>
      </c>
      <c r="D2281" s="1">
        <v>25</v>
      </c>
      <c r="E2281" s="5" t="s">
        <v>3228</v>
      </c>
      <c r="F2281" s="45" t="s">
        <v>6356</v>
      </c>
      <c r="G2281" s="5"/>
    </row>
    <row r="2282" spans="2:7" x14ac:dyDescent="0.55000000000000004">
      <c r="B2282" s="1" t="s">
        <v>3207</v>
      </c>
      <c r="C2282" s="1" t="s">
        <v>3208</v>
      </c>
      <c r="D2282" s="1">
        <v>26</v>
      </c>
      <c r="E2282" s="5" t="s">
        <v>3229</v>
      </c>
      <c r="F2282" s="45" t="s">
        <v>6356</v>
      </c>
      <c r="G2282" s="5"/>
    </row>
    <row r="2283" spans="2:7" x14ac:dyDescent="0.55000000000000004">
      <c r="B2283" s="1" t="s">
        <v>3207</v>
      </c>
      <c r="C2283" s="1" t="s">
        <v>3208</v>
      </c>
      <c r="D2283" s="1">
        <v>27</v>
      </c>
      <c r="E2283" s="5" t="s">
        <v>3230</v>
      </c>
      <c r="F2283" s="45" t="s">
        <v>6356</v>
      </c>
      <c r="G2283" s="5"/>
    </row>
    <row r="2284" spans="2:7" x14ac:dyDescent="0.55000000000000004">
      <c r="B2284" s="1" t="s">
        <v>3207</v>
      </c>
      <c r="C2284" s="1" t="s">
        <v>3208</v>
      </c>
      <c r="D2284" s="1">
        <v>28</v>
      </c>
      <c r="E2284" s="5" t="s">
        <v>3231</v>
      </c>
      <c r="F2284" s="45" t="s">
        <v>6356</v>
      </c>
      <c r="G2284" s="5"/>
    </row>
    <row r="2285" spans="2:7" x14ac:dyDescent="0.55000000000000004">
      <c r="B2285" s="1" t="s">
        <v>3207</v>
      </c>
      <c r="C2285" s="1" t="s">
        <v>3208</v>
      </c>
      <c r="D2285" s="1">
        <v>29</v>
      </c>
      <c r="E2285" s="5" t="s">
        <v>3232</v>
      </c>
      <c r="F2285" s="45" t="s">
        <v>6356</v>
      </c>
      <c r="G2285" s="5"/>
    </row>
    <row r="2286" spans="2:7" x14ac:dyDescent="0.55000000000000004">
      <c r="B2286" s="1" t="s">
        <v>3207</v>
      </c>
      <c r="C2286" s="1" t="s">
        <v>3208</v>
      </c>
      <c r="D2286" s="1">
        <v>30</v>
      </c>
      <c r="E2286" s="5" t="s">
        <v>3233</v>
      </c>
      <c r="F2286" s="45" t="s">
        <v>6356</v>
      </c>
      <c r="G2286" s="5"/>
    </row>
    <row r="2287" spans="2:7" x14ac:dyDescent="0.55000000000000004">
      <c r="B2287" s="1" t="s">
        <v>3207</v>
      </c>
      <c r="C2287" s="1" t="s">
        <v>6336</v>
      </c>
      <c r="D2287" s="1">
        <v>31</v>
      </c>
      <c r="E2287" s="5" t="s">
        <v>284</v>
      </c>
      <c r="F2287" s="45" t="s">
        <v>6356</v>
      </c>
      <c r="G2287" s="5"/>
    </row>
    <row r="2288" spans="2:7" x14ac:dyDescent="0.55000000000000004">
      <c r="B2288" s="1" t="s">
        <v>3207</v>
      </c>
      <c r="C2288" s="1" t="s">
        <v>3208</v>
      </c>
      <c r="D2288" s="1">
        <v>32</v>
      </c>
      <c r="E2288" s="5" t="s">
        <v>3234</v>
      </c>
      <c r="F2288" s="45" t="s">
        <v>6356</v>
      </c>
      <c r="G2288" s="5"/>
    </row>
    <row r="2289" spans="2:7" x14ac:dyDescent="0.55000000000000004">
      <c r="B2289" s="1" t="s">
        <v>3207</v>
      </c>
      <c r="C2289" s="1" t="s">
        <v>3208</v>
      </c>
      <c r="D2289" s="1">
        <v>33</v>
      </c>
      <c r="E2289" s="106" t="s">
        <v>31</v>
      </c>
      <c r="F2289" s="45" t="s">
        <v>6356</v>
      </c>
      <c r="G2289" s="5"/>
    </row>
    <row r="2290" spans="2:7" x14ac:dyDescent="0.55000000000000004">
      <c r="B2290" s="1" t="s">
        <v>3207</v>
      </c>
      <c r="C2290" s="1" t="s">
        <v>3208</v>
      </c>
      <c r="D2290" s="1">
        <v>34</v>
      </c>
      <c r="E2290" s="106" t="s">
        <v>32</v>
      </c>
      <c r="F2290" s="45" t="s">
        <v>6356</v>
      </c>
      <c r="G2290" s="5"/>
    </row>
    <row r="2291" spans="2:7" x14ac:dyDescent="0.55000000000000004">
      <c r="B2291" s="1" t="s">
        <v>3207</v>
      </c>
      <c r="C2291" s="1" t="s">
        <v>3208</v>
      </c>
      <c r="D2291" s="1">
        <v>35</v>
      </c>
      <c r="E2291" s="106" t="s">
        <v>33</v>
      </c>
      <c r="F2291" s="45" t="s">
        <v>6356</v>
      </c>
      <c r="G2291" s="5"/>
    </row>
    <row r="2292" spans="2:7" x14ac:dyDescent="0.55000000000000004">
      <c r="B2292" s="1" t="s">
        <v>3207</v>
      </c>
      <c r="C2292" s="1" t="s">
        <v>3208</v>
      </c>
      <c r="D2292" s="1">
        <v>36</v>
      </c>
      <c r="E2292" s="106" t="s">
        <v>34</v>
      </c>
      <c r="F2292" s="45" t="s">
        <v>6356</v>
      </c>
      <c r="G2292" s="5"/>
    </row>
    <row r="2293" spans="2:7" x14ac:dyDescent="0.55000000000000004">
      <c r="B2293" s="1" t="s">
        <v>3207</v>
      </c>
      <c r="C2293" s="1" t="s">
        <v>3208</v>
      </c>
      <c r="D2293" s="1">
        <v>37</v>
      </c>
      <c r="E2293" s="106" t="s">
        <v>35</v>
      </c>
      <c r="F2293" s="45" t="s">
        <v>6356</v>
      </c>
      <c r="G2293" s="5"/>
    </row>
    <row r="2294" spans="2:7" x14ac:dyDescent="0.55000000000000004">
      <c r="B2294" s="1" t="s">
        <v>3207</v>
      </c>
      <c r="C2294" s="1" t="s">
        <v>3208</v>
      </c>
      <c r="D2294" s="1">
        <v>38</v>
      </c>
      <c r="E2294" s="106" t="s">
        <v>36</v>
      </c>
      <c r="F2294" s="45" t="s">
        <v>6356</v>
      </c>
      <c r="G2294" s="5"/>
    </row>
    <row r="2295" spans="2:7" x14ac:dyDescent="0.55000000000000004">
      <c r="B2295" s="1" t="s">
        <v>3207</v>
      </c>
      <c r="C2295" s="1" t="s">
        <v>3208</v>
      </c>
      <c r="D2295" s="1">
        <v>39</v>
      </c>
      <c r="E2295" s="5" t="s">
        <v>7261</v>
      </c>
      <c r="F2295" s="45" t="s">
        <v>6356</v>
      </c>
      <c r="G2295" s="5"/>
    </row>
    <row r="2296" spans="2:7" x14ac:dyDescent="0.55000000000000004">
      <c r="B2296" s="1" t="s">
        <v>3207</v>
      </c>
      <c r="C2296" s="1" t="s">
        <v>3208</v>
      </c>
      <c r="D2296" s="1">
        <v>40</v>
      </c>
      <c r="E2296" s="5" t="s">
        <v>7262</v>
      </c>
      <c r="F2296" s="45" t="s">
        <v>6356</v>
      </c>
      <c r="G2296" s="5"/>
    </row>
  </sheetData>
  <dataConsolidate/>
  <phoneticPr fontId="5"/>
  <pageMargins left="0.7" right="0.7" top="0.75" bottom="0.75" header="0.3" footer="0.3"/>
  <pageSetup paperSize="9" orientation="portrait"/>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5"/>
  <dimension ref="B1:S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3" width="3.6640625" style="17" hidden="1" customWidth="1"/>
    <col min="4" max="4" width="4.08203125" style="28" bestFit="1" customWidth="1"/>
    <col min="5" max="5" width="20.9140625" style="17" customWidth="1"/>
    <col min="6" max="16384" width="3.6640625" style="17"/>
  </cols>
  <sheetData>
    <row r="1" spans="2:19" x14ac:dyDescent="0.55000000000000004">
      <c r="E1" s="16" t="s">
        <v>3514</v>
      </c>
    </row>
    <row r="4" spans="2:19" ht="160.5" x14ac:dyDescent="0.55000000000000004">
      <c r="B4" s="18"/>
      <c r="C4" s="18"/>
      <c r="D4" s="113" t="s">
        <v>7619</v>
      </c>
      <c r="E4" s="18" t="s">
        <v>6027</v>
      </c>
      <c r="F4" s="18" t="s">
        <v>6754</v>
      </c>
      <c r="G4" s="18" t="s">
        <v>2774</v>
      </c>
      <c r="H4" s="18" t="s">
        <v>2775</v>
      </c>
      <c r="I4" s="18" t="s">
        <v>2776</v>
      </c>
      <c r="J4" s="18" t="s">
        <v>2777</v>
      </c>
      <c r="K4" s="18" t="s">
        <v>2778</v>
      </c>
      <c r="L4" s="18" t="s">
        <v>2779</v>
      </c>
      <c r="M4" s="18" t="s">
        <v>2780</v>
      </c>
      <c r="N4" s="18" t="s">
        <v>2781</v>
      </c>
      <c r="O4" s="26" t="s">
        <v>2782</v>
      </c>
      <c r="P4" s="26" t="s">
        <v>2783</v>
      </c>
      <c r="Q4" s="26" t="s">
        <v>2784</v>
      </c>
      <c r="R4" s="26" t="s">
        <v>2785</v>
      </c>
      <c r="S4" s="26" t="s">
        <v>6755</v>
      </c>
    </row>
    <row r="5" spans="2:19" x14ac:dyDescent="0.55000000000000004">
      <c r="B5" s="1"/>
      <c r="C5" s="44" t="s">
        <v>7647</v>
      </c>
      <c r="D5" s="3"/>
      <c r="E5" s="1"/>
      <c r="F5" s="1"/>
      <c r="G5" s="1"/>
      <c r="H5" s="1"/>
      <c r="I5" s="1"/>
      <c r="J5" s="1"/>
      <c r="K5" s="1"/>
      <c r="L5" s="1"/>
      <c r="M5" s="1"/>
      <c r="N5" s="1"/>
      <c r="O5" s="1"/>
      <c r="P5" s="1"/>
      <c r="Q5" s="1"/>
      <c r="R5" s="1"/>
      <c r="S5" s="1"/>
    </row>
    <row r="6" spans="2:19" x14ac:dyDescent="0.55000000000000004">
      <c r="B6" s="1"/>
      <c r="C6" s="44" t="s">
        <v>7647</v>
      </c>
      <c r="D6" s="3"/>
      <c r="E6" s="1"/>
      <c r="F6" s="1"/>
      <c r="G6" s="1"/>
      <c r="H6" s="1"/>
      <c r="I6" s="1"/>
      <c r="J6" s="1"/>
      <c r="K6" s="1"/>
      <c r="L6" s="1"/>
      <c r="M6" s="1"/>
      <c r="N6" s="1"/>
      <c r="O6" s="1"/>
      <c r="P6" s="1"/>
      <c r="Q6" s="1"/>
      <c r="R6" s="1"/>
      <c r="S6" s="1"/>
    </row>
    <row r="7" spans="2:19" x14ac:dyDescent="0.55000000000000004">
      <c r="B7" s="1"/>
      <c r="C7" s="44" t="s">
        <v>7647</v>
      </c>
      <c r="D7" s="3"/>
      <c r="E7" s="1"/>
      <c r="F7" s="1"/>
      <c r="G7" s="1"/>
      <c r="H7" s="1"/>
      <c r="I7" s="1"/>
      <c r="J7" s="1"/>
      <c r="K7" s="1"/>
      <c r="L7" s="1"/>
      <c r="M7" s="1"/>
      <c r="N7" s="1"/>
      <c r="O7" s="1"/>
      <c r="P7" s="1"/>
      <c r="Q7" s="1"/>
      <c r="R7" s="1"/>
      <c r="S7" s="1"/>
    </row>
    <row r="8" spans="2:19" x14ac:dyDescent="0.55000000000000004">
      <c r="B8" s="1"/>
      <c r="C8" s="44" t="s">
        <v>7647</v>
      </c>
      <c r="D8" s="3"/>
      <c r="E8" s="1"/>
      <c r="F8" s="1"/>
      <c r="G8" s="1"/>
      <c r="H8" s="1"/>
      <c r="I8" s="1"/>
      <c r="J8" s="1"/>
      <c r="K8" s="1"/>
      <c r="L8" s="1"/>
      <c r="M8" s="1"/>
      <c r="N8" s="1"/>
      <c r="O8" s="1"/>
      <c r="P8" s="1"/>
      <c r="Q8" s="1"/>
      <c r="R8" s="1"/>
      <c r="S8" s="1"/>
    </row>
    <row r="9" spans="2:19" x14ac:dyDescent="0.55000000000000004">
      <c r="B9" s="1"/>
      <c r="C9" s="44" t="s">
        <v>7647</v>
      </c>
      <c r="D9" s="3"/>
      <c r="E9" s="1"/>
      <c r="F9" s="1"/>
      <c r="G9" s="1"/>
      <c r="H9" s="1"/>
      <c r="I9" s="1"/>
      <c r="J9" s="1"/>
      <c r="K9" s="1"/>
      <c r="L9" s="1"/>
      <c r="M9" s="1"/>
      <c r="N9" s="1"/>
      <c r="O9" s="1"/>
      <c r="P9" s="1"/>
      <c r="Q9" s="1"/>
      <c r="R9" s="1"/>
      <c r="S9" s="1"/>
    </row>
    <row r="10" spans="2:19" x14ac:dyDescent="0.55000000000000004">
      <c r="B10" s="1"/>
      <c r="C10" s="44" t="s">
        <v>7647</v>
      </c>
      <c r="D10" s="3"/>
      <c r="E10" s="1"/>
      <c r="F10" s="1"/>
      <c r="G10" s="1"/>
      <c r="H10" s="1"/>
      <c r="I10" s="1"/>
      <c r="J10" s="1"/>
      <c r="K10" s="1"/>
      <c r="L10" s="1"/>
      <c r="M10" s="1"/>
      <c r="N10" s="1"/>
      <c r="O10" s="1"/>
      <c r="P10" s="1"/>
      <c r="Q10" s="1"/>
      <c r="R10" s="1"/>
      <c r="S10" s="1"/>
    </row>
    <row r="11" spans="2:19" x14ac:dyDescent="0.55000000000000004">
      <c r="B11" s="1"/>
      <c r="C11" s="44" t="s">
        <v>7647</v>
      </c>
      <c r="D11" s="3"/>
      <c r="E11" s="1"/>
      <c r="F11" s="1"/>
      <c r="G11" s="1"/>
      <c r="H11" s="1"/>
      <c r="I11" s="1"/>
      <c r="J11" s="1"/>
      <c r="K11" s="1"/>
      <c r="L11" s="1"/>
      <c r="M11" s="1"/>
      <c r="N11" s="1"/>
      <c r="O11" s="1"/>
      <c r="P11" s="1"/>
      <c r="Q11" s="1"/>
      <c r="R11" s="1"/>
      <c r="S11" s="1"/>
    </row>
    <row r="12" spans="2:19" x14ac:dyDescent="0.55000000000000004">
      <c r="B12" s="1"/>
      <c r="C12" s="44" t="s">
        <v>7647</v>
      </c>
      <c r="D12" s="3"/>
      <c r="E12" s="1"/>
      <c r="F12" s="1"/>
      <c r="G12" s="1"/>
      <c r="H12" s="1"/>
      <c r="I12" s="1"/>
      <c r="J12" s="1"/>
      <c r="K12" s="1"/>
      <c r="L12" s="1"/>
      <c r="M12" s="1"/>
      <c r="N12" s="1"/>
      <c r="O12" s="1"/>
      <c r="P12" s="1"/>
      <c r="Q12" s="1"/>
      <c r="R12" s="1"/>
      <c r="S12" s="1"/>
    </row>
    <row r="13" spans="2:19" x14ac:dyDescent="0.55000000000000004">
      <c r="B13" s="1"/>
      <c r="C13" s="44" t="s">
        <v>7647</v>
      </c>
      <c r="D13" s="3"/>
      <c r="E13" s="1"/>
      <c r="F13" s="1"/>
      <c r="G13" s="1"/>
      <c r="H13" s="1"/>
      <c r="I13" s="1"/>
      <c r="J13" s="1"/>
      <c r="K13" s="1"/>
      <c r="L13" s="1"/>
      <c r="M13" s="1"/>
      <c r="N13" s="1"/>
      <c r="O13" s="1"/>
      <c r="P13" s="1"/>
      <c r="Q13" s="1"/>
      <c r="R13" s="1"/>
      <c r="S13" s="1"/>
    </row>
    <row r="14" spans="2:19" x14ac:dyDescent="0.55000000000000004">
      <c r="B14" s="1"/>
      <c r="C14" s="44" t="s">
        <v>7647</v>
      </c>
      <c r="D14" s="3"/>
      <c r="E14" s="1"/>
      <c r="F14" s="1"/>
      <c r="G14" s="1"/>
      <c r="H14" s="1"/>
      <c r="I14" s="1"/>
      <c r="J14" s="1"/>
      <c r="K14" s="1"/>
      <c r="L14" s="1"/>
      <c r="M14" s="1"/>
      <c r="N14" s="1"/>
      <c r="O14" s="1"/>
      <c r="P14" s="1"/>
      <c r="Q14" s="1"/>
      <c r="R14" s="1"/>
      <c r="S14" s="1"/>
    </row>
    <row r="15" spans="2:19" x14ac:dyDescent="0.55000000000000004">
      <c r="B15" s="1"/>
      <c r="C15" s="44" t="s">
        <v>7647</v>
      </c>
      <c r="D15" s="3"/>
      <c r="E15" s="1"/>
      <c r="F15" s="1"/>
      <c r="G15" s="1"/>
      <c r="H15" s="1"/>
      <c r="I15" s="1"/>
      <c r="J15" s="1"/>
      <c r="K15" s="1"/>
      <c r="L15" s="1"/>
      <c r="M15" s="1"/>
      <c r="N15" s="1"/>
      <c r="O15" s="1"/>
      <c r="P15" s="1"/>
      <c r="Q15" s="1"/>
      <c r="R15" s="1"/>
      <c r="S15" s="1"/>
    </row>
    <row r="16" spans="2:19" x14ac:dyDescent="0.55000000000000004">
      <c r="B16" s="1"/>
      <c r="C16" s="44" t="s">
        <v>7647</v>
      </c>
      <c r="D16" s="3"/>
      <c r="E16" s="1"/>
      <c r="F16" s="1"/>
      <c r="G16" s="1"/>
      <c r="H16" s="1"/>
      <c r="I16" s="1"/>
      <c r="J16" s="1"/>
      <c r="K16" s="1"/>
      <c r="L16" s="1"/>
      <c r="M16" s="1"/>
      <c r="N16" s="1"/>
      <c r="O16" s="1"/>
      <c r="P16" s="1"/>
      <c r="Q16" s="1"/>
      <c r="R16" s="1"/>
      <c r="S16" s="1"/>
    </row>
    <row r="17" spans="2:19" x14ac:dyDescent="0.55000000000000004">
      <c r="B17" s="1"/>
      <c r="C17" s="44" t="s">
        <v>7647</v>
      </c>
      <c r="D17" s="3"/>
      <c r="E17" s="1"/>
      <c r="F17" s="1"/>
      <c r="G17" s="1"/>
      <c r="H17" s="1"/>
      <c r="I17" s="1"/>
      <c r="J17" s="1"/>
      <c r="K17" s="1"/>
      <c r="L17" s="1"/>
      <c r="M17" s="1"/>
      <c r="N17" s="1"/>
      <c r="O17" s="1"/>
      <c r="P17" s="1"/>
      <c r="Q17" s="1"/>
      <c r="R17" s="1"/>
      <c r="S17" s="1"/>
    </row>
    <row r="18" spans="2:19" x14ac:dyDescent="0.55000000000000004">
      <c r="B18" s="1"/>
      <c r="C18" s="44" t="s">
        <v>7647</v>
      </c>
      <c r="D18" s="3"/>
      <c r="E18" s="1"/>
      <c r="F18" s="1"/>
      <c r="G18" s="1"/>
      <c r="H18" s="1"/>
      <c r="I18" s="1"/>
      <c r="J18" s="1"/>
      <c r="K18" s="1"/>
      <c r="L18" s="1"/>
      <c r="M18" s="1"/>
      <c r="N18" s="1"/>
      <c r="O18" s="1"/>
      <c r="P18" s="1"/>
      <c r="Q18" s="1"/>
      <c r="R18" s="1"/>
      <c r="S18" s="1"/>
    </row>
    <row r="19" spans="2:19" x14ac:dyDescent="0.55000000000000004">
      <c r="B19" s="1"/>
      <c r="C19" s="44" t="s">
        <v>7647</v>
      </c>
      <c r="D19" s="3"/>
      <c r="E19" s="1"/>
      <c r="F19" s="1"/>
      <c r="G19" s="1"/>
      <c r="H19" s="1"/>
      <c r="I19" s="1"/>
      <c r="J19" s="1"/>
      <c r="K19" s="1"/>
      <c r="L19" s="1"/>
      <c r="M19" s="1"/>
      <c r="N19" s="1"/>
      <c r="O19" s="1"/>
      <c r="P19" s="1"/>
      <c r="Q19" s="1"/>
      <c r="R19" s="1"/>
      <c r="S19" s="1"/>
    </row>
    <row r="20" spans="2:19" x14ac:dyDescent="0.55000000000000004">
      <c r="B20" s="1"/>
      <c r="C20" s="44" t="s">
        <v>7647</v>
      </c>
      <c r="D20" s="3"/>
      <c r="E20" s="1"/>
      <c r="F20" s="1"/>
      <c r="G20" s="1"/>
      <c r="H20" s="1"/>
      <c r="I20" s="1"/>
      <c r="J20" s="1"/>
      <c r="K20" s="1"/>
      <c r="L20" s="1"/>
      <c r="M20" s="1"/>
      <c r="N20" s="1"/>
      <c r="O20" s="1"/>
      <c r="P20" s="1"/>
      <c r="Q20" s="1"/>
      <c r="R20" s="1"/>
      <c r="S20" s="1"/>
    </row>
    <row r="21" spans="2:19" x14ac:dyDescent="0.55000000000000004">
      <c r="B21" s="1"/>
      <c r="C21" s="44" t="s">
        <v>7647</v>
      </c>
      <c r="D21" s="3"/>
      <c r="E21" s="1"/>
      <c r="F21" s="1"/>
      <c r="G21" s="1"/>
      <c r="H21" s="1"/>
      <c r="I21" s="1"/>
      <c r="J21" s="1"/>
      <c r="K21" s="1"/>
      <c r="L21" s="1"/>
      <c r="M21" s="1"/>
      <c r="N21" s="1"/>
      <c r="O21" s="1"/>
      <c r="P21" s="1"/>
      <c r="Q21" s="1"/>
      <c r="R21" s="1"/>
      <c r="S21" s="1"/>
    </row>
    <row r="22" spans="2:19" x14ac:dyDescent="0.55000000000000004">
      <c r="B22" s="1"/>
      <c r="C22" s="44" t="s">
        <v>7647</v>
      </c>
      <c r="D22" s="3"/>
      <c r="E22" s="1"/>
      <c r="F22" s="1"/>
      <c r="G22" s="1"/>
      <c r="H22" s="1"/>
      <c r="I22" s="1"/>
      <c r="J22" s="1"/>
      <c r="K22" s="1"/>
      <c r="L22" s="1"/>
      <c r="M22" s="1"/>
      <c r="N22" s="1"/>
      <c r="O22" s="1"/>
      <c r="P22" s="1"/>
      <c r="Q22" s="1"/>
      <c r="R22" s="1"/>
      <c r="S22" s="1"/>
    </row>
    <row r="23" spans="2:19" x14ac:dyDescent="0.55000000000000004">
      <c r="B23" s="1"/>
      <c r="C23" s="44" t="s">
        <v>7647</v>
      </c>
      <c r="D23" s="3"/>
      <c r="E23" s="1"/>
      <c r="F23" s="1"/>
      <c r="G23" s="1"/>
      <c r="H23" s="1"/>
      <c r="I23" s="1"/>
      <c r="J23" s="1"/>
      <c r="K23" s="1"/>
      <c r="L23" s="1"/>
      <c r="M23" s="1"/>
      <c r="N23" s="1"/>
      <c r="O23" s="1"/>
      <c r="P23" s="1"/>
      <c r="Q23" s="1"/>
      <c r="R23" s="1"/>
      <c r="S23" s="1"/>
    </row>
    <row r="24" spans="2:19" x14ac:dyDescent="0.55000000000000004">
      <c r="B24" s="1"/>
      <c r="C24" s="44" t="s">
        <v>7647</v>
      </c>
      <c r="D24" s="3"/>
      <c r="E24" s="1"/>
      <c r="F24" s="1"/>
      <c r="G24" s="1"/>
      <c r="H24" s="1"/>
      <c r="I24" s="1"/>
      <c r="J24" s="1"/>
      <c r="K24" s="1"/>
      <c r="L24" s="1"/>
      <c r="M24" s="1"/>
      <c r="N24" s="1"/>
      <c r="O24" s="1"/>
      <c r="P24" s="1"/>
      <c r="Q24" s="1"/>
      <c r="R24" s="1"/>
      <c r="S24" s="1"/>
    </row>
    <row r="25" spans="2:19" x14ac:dyDescent="0.55000000000000004">
      <c r="B25" s="1"/>
      <c r="C25" s="44" t="s">
        <v>7647</v>
      </c>
      <c r="D25" s="3"/>
      <c r="E25" s="1"/>
      <c r="F25" s="1"/>
      <c r="G25" s="1"/>
      <c r="H25" s="1"/>
      <c r="I25" s="1"/>
      <c r="J25" s="1"/>
      <c r="K25" s="1"/>
      <c r="L25" s="1"/>
      <c r="M25" s="1"/>
      <c r="N25" s="1"/>
      <c r="O25" s="1"/>
      <c r="P25" s="1"/>
      <c r="Q25" s="1"/>
      <c r="R25" s="1"/>
      <c r="S25" s="1"/>
    </row>
    <row r="26" spans="2:19" x14ac:dyDescent="0.55000000000000004">
      <c r="B26" s="1"/>
      <c r="C26" s="44" t="s">
        <v>7647</v>
      </c>
      <c r="D26" s="3"/>
      <c r="E26" s="1"/>
      <c r="F26" s="1"/>
      <c r="G26" s="1"/>
      <c r="H26" s="1"/>
      <c r="I26" s="1"/>
      <c r="J26" s="1"/>
      <c r="K26" s="1"/>
      <c r="L26" s="1"/>
      <c r="M26" s="1"/>
      <c r="N26" s="1"/>
      <c r="O26" s="1"/>
      <c r="P26" s="1"/>
      <c r="Q26" s="1"/>
      <c r="R26" s="1"/>
      <c r="S26" s="1"/>
    </row>
    <row r="27" spans="2:19" x14ac:dyDescent="0.55000000000000004">
      <c r="B27" s="1"/>
      <c r="C27" s="44" t="s">
        <v>7647</v>
      </c>
      <c r="D27" s="3"/>
      <c r="E27" s="1"/>
      <c r="F27" s="1"/>
      <c r="G27" s="1"/>
      <c r="H27" s="1"/>
      <c r="I27" s="1"/>
      <c r="J27" s="1"/>
      <c r="K27" s="1"/>
      <c r="L27" s="1"/>
      <c r="M27" s="1"/>
      <c r="N27" s="1"/>
      <c r="O27" s="1"/>
      <c r="P27" s="1"/>
      <c r="Q27" s="1"/>
      <c r="R27" s="1"/>
      <c r="S27" s="1"/>
    </row>
    <row r="28" spans="2:19" x14ac:dyDescent="0.55000000000000004">
      <c r="B28" s="1"/>
      <c r="C28" s="44" t="s">
        <v>7647</v>
      </c>
      <c r="D28" s="3"/>
      <c r="E28" s="1"/>
      <c r="F28" s="1"/>
      <c r="G28" s="1"/>
      <c r="H28" s="1"/>
      <c r="I28" s="1"/>
      <c r="J28" s="1"/>
      <c r="K28" s="1"/>
      <c r="L28" s="1"/>
      <c r="M28" s="1"/>
      <c r="N28" s="1"/>
      <c r="O28" s="1"/>
      <c r="P28" s="1"/>
      <c r="Q28" s="1"/>
      <c r="R28" s="1"/>
      <c r="S28" s="1"/>
    </row>
    <row r="29" spans="2:19" x14ac:dyDescent="0.55000000000000004">
      <c r="B29" s="1"/>
      <c r="C29" s="44" t="s">
        <v>7647</v>
      </c>
      <c r="D29" s="3"/>
      <c r="E29" s="1"/>
      <c r="F29" s="1"/>
      <c r="G29" s="1"/>
      <c r="H29" s="1"/>
      <c r="I29" s="1"/>
      <c r="J29" s="1"/>
      <c r="K29" s="1"/>
      <c r="L29" s="1"/>
      <c r="M29" s="1"/>
      <c r="N29" s="1"/>
      <c r="O29" s="1"/>
      <c r="P29" s="1"/>
      <c r="Q29" s="1"/>
      <c r="R29" s="1"/>
      <c r="S29" s="1"/>
    </row>
    <row r="30" spans="2:19" x14ac:dyDescent="0.55000000000000004">
      <c r="B30" s="1"/>
      <c r="C30" s="44" t="s">
        <v>7647</v>
      </c>
      <c r="D30" s="3"/>
      <c r="E30" s="1"/>
      <c r="F30" s="1"/>
      <c r="G30" s="1"/>
      <c r="H30" s="1"/>
      <c r="I30" s="1"/>
      <c r="J30" s="1"/>
      <c r="K30" s="1"/>
      <c r="L30" s="1"/>
      <c r="M30" s="1"/>
      <c r="N30" s="1"/>
      <c r="O30" s="1"/>
      <c r="P30" s="1"/>
      <c r="Q30" s="1"/>
      <c r="R30" s="1"/>
      <c r="S30" s="1"/>
    </row>
    <row r="31" spans="2:19" x14ac:dyDescent="0.55000000000000004">
      <c r="B31" s="1"/>
      <c r="C31" s="44" t="s">
        <v>7647</v>
      </c>
      <c r="D31" s="3"/>
      <c r="E31" s="1"/>
      <c r="F31" s="1"/>
      <c r="G31" s="1"/>
      <c r="H31" s="1"/>
      <c r="I31" s="1"/>
      <c r="J31" s="1"/>
      <c r="K31" s="1"/>
      <c r="L31" s="1"/>
      <c r="M31" s="1"/>
      <c r="N31" s="1"/>
      <c r="O31" s="1"/>
      <c r="P31" s="1"/>
      <c r="Q31" s="1"/>
      <c r="R31" s="1"/>
      <c r="S31" s="1"/>
    </row>
    <row r="32" spans="2:19" x14ac:dyDescent="0.55000000000000004">
      <c r="B32" s="1"/>
      <c r="C32" s="44" t="s">
        <v>7647</v>
      </c>
      <c r="D32" s="3"/>
      <c r="E32" s="1"/>
      <c r="F32" s="1"/>
      <c r="G32" s="1"/>
      <c r="H32" s="1"/>
      <c r="I32" s="1"/>
      <c r="J32" s="1"/>
      <c r="K32" s="1"/>
      <c r="L32" s="1"/>
      <c r="M32" s="1"/>
      <c r="N32" s="1"/>
      <c r="O32" s="1"/>
      <c r="P32" s="1"/>
      <c r="Q32" s="1"/>
      <c r="R32" s="1"/>
      <c r="S32" s="1"/>
    </row>
    <row r="33" spans="2:19" x14ac:dyDescent="0.55000000000000004">
      <c r="B33" s="1"/>
      <c r="C33" s="44" t="s">
        <v>7647</v>
      </c>
      <c r="D33" s="3"/>
      <c r="E33" s="1"/>
      <c r="F33" s="1"/>
      <c r="G33" s="1"/>
      <c r="H33" s="1"/>
      <c r="I33" s="1"/>
      <c r="J33" s="1"/>
      <c r="K33" s="1"/>
      <c r="L33" s="1"/>
      <c r="M33" s="1"/>
      <c r="N33" s="1"/>
      <c r="O33" s="1"/>
      <c r="P33" s="1"/>
      <c r="Q33" s="1"/>
      <c r="R33" s="1"/>
      <c r="S33" s="1"/>
    </row>
    <row r="34" spans="2:19" x14ac:dyDescent="0.55000000000000004">
      <c r="B34" s="1"/>
      <c r="C34" s="44" t="s">
        <v>7647</v>
      </c>
      <c r="D34" s="3"/>
      <c r="E34" s="1"/>
      <c r="F34" s="1"/>
      <c r="G34" s="1"/>
      <c r="H34" s="1"/>
      <c r="I34" s="1"/>
      <c r="J34" s="1"/>
      <c r="K34" s="1"/>
      <c r="L34" s="1"/>
      <c r="M34" s="1"/>
      <c r="N34" s="1"/>
      <c r="O34" s="1"/>
      <c r="P34" s="1"/>
      <c r="Q34" s="1"/>
      <c r="R34" s="1"/>
      <c r="S34" s="1"/>
    </row>
    <row r="35" spans="2:19" x14ac:dyDescent="0.55000000000000004">
      <c r="B35" s="1"/>
      <c r="C35" s="44" t="s">
        <v>7647</v>
      </c>
      <c r="D35" s="3"/>
      <c r="E35" s="1"/>
      <c r="F35" s="1"/>
      <c r="G35" s="1"/>
      <c r="H35" s="1"/>
      <c r="I35" s="1"/>
      <c r="J35" s="1"/>
      <c r="K35" s="1"/>
      <c r="L35" s="1"/>
      <c r="M35" s="1"/>
      <c r="N35" s="1"/>
      <c r="O35" s="1"/>
      <c r="P35" s="1"/>
      <c r="Q35" s="1"/>
      <c r="R35" s="1"/>
      <c r="S35" s="1"/>
    </row>
    <row r="36" spans="2:19" x14ac:dyDescent="0.55000000000000004">
      <c r="B36" s="1"/>
      <c r="C36" s="44" t="s">
        <v>7647</v>
      </c>
      <c r="D36" s="3"/>
      <c r="E36" s="1"/>
      <c r="F36" s="1"/>
      <c r="G36" s="1"/>
      <c r="H36" s="1"/>
      <c r="I36" s="1"/>
      <c r="J36" s="1"/>
      <c r="K36" s="1"/>
      <c r="L36" s="1"/>
      <c r="M36" s="1"/>
      <c r="N36" s="1"/>
      <c r="O36" s="1"/>
      <c r="P36" s="1"/>
      <c r="Q36" s="1"/>
      <c r="R36" s="1"/>
      <c r="S36" s="1"/>
    </row>
    <row r="37" spans="2:19" x14ac:dyDescent="0.55000000000000004">
      <c r="B37" s="1"/>
      <c r="C37" s="44" t="s">
        <v>7647</v>
      </c>
      <c r="D37" s="3"/>
      <c r="E37" s="1"/>
      <c r="F37" s="1"/>
      <c r="G37" s="1"/>
      <c r="H37" s="1"/>
      <c r="I37" s="1"/>
      <c r="J37" s="1"/>
      <c r="K37" s="1"/>
      <c r="L37" s="1"/>
      <c r="M37" s="1"/>
      <c r="N37" s="1"/>
      <c r="O37" s="1"/>
      <c r="P37" s="1"/>
      <c r="Q37" s="1"/>
      <c r="R37" s="1"/>
      <c r="S37" s="1"/>
    </row>
    <row r="38" spans="2:19" x14ac:dyDescent="0.55000000000000004">
      <c r="B38" s="1"/>
      <c r="C38" s="44" t="s">
        <v>7647</v>
      </c>
      <c r="D38" s="3"/>
      <c r="E38" s="1"/>
      <c r="F38" s="1"/>
      <c r="G38" s="1"/>
      <c r="H38" s="1"/>
      <c r="I38" s="1"/>
      <c r="J38" s="1"/>
      <c r="K38" s="1"/>
      <c r="L38" s="1"/>
      <c r="M38" s="1"/>
      <c r="N38" s="1"/>
      <c r="O38" s="1"/>
      <c r="P38" s="1"/>
      <c r="Q38" s="1"/>
      <c r="R38" s="1"/>
      <c r="S38" s="1"/>
    </row>
    <row r="39" spans="2:19" x14ac:dyDescent="0.55000000000000004">
      <c r="B39" s="1"/>
      <c r="C39" s="44" t="s">
        <v>7647</v>
      </c>
      <c r="D39" s="3"/>
      <c r="E39" s="1"/>
      <c r="F39" s="1"/>
      <c r="G39" s="1"/>
      <c r="H39" s="1"/>
      <c r="I39" s="1"/>
      <c r="J39" s="1"/>
      <c r="K39" s="1"/>
      <c r="L39" s="1"/>
      <c r="M39" s="1"/>
      <c r="N39" s="1"/>
      <c r="O39" s="1"/>
      <c r="P39" s="1"/>
      <c r="Q39" s="1"/>
      <c r="R39" s="1"/>
      <c r="S39" s="1"/>
    </row>
    <row r="40" spans="2:19" x14ac:dyDescent="0.55000000000000004">
      <c r="B40" s="1"/>
      <c r="C40" s="44" t="s">
        <v>7647</v>
      </c>
      <c r="D40" s="3"/>
      <c r="E40" s="1"/>
      <c r="F40" s="1"/>
      <c r="G40" s="1"/>
      <c r="H40" s="1"/>
      <c r="I40" s="1"/>
      <c r="J40" s="1"/>
      <c r="K40" s="1"/>
      <c r="L40" s="1"/>
      <c r="M40" s="1"/>
      <c r="N40" s="1"/>
      <c r="O40" s="1"/>
      <c r="P40" s="1"/>
      <c r="Q40" s="1"/>
      <c r="R40" s="1"/>
      <c r="S40" s="1"/>
    </row>
    <row r="41" spans="2:19" x14ac:dyDescent="0.55000000000000004">
      <c r="B41" s="1"/>
      <c r="C41" s="44" t="s">
        <v>7647</v>
      </c>
      <c r="D41" s="3"/>
      <c r="E41" s="1"/>
      <c r="F41" s="1"/>
      <c r="G41" s="1"/>
      <c r="H41" s="1"/>
      <c r="I41" s="1"/>
      <c r="J41" s="1"/>
      <c r="K41" s="1"/>
      <c r="L41" s="1"/>
      <c r="M41" s="1"/>
      <c r="N41" s="1"/>
      <c r="O41" s="1"/>
      <c r="P41" s="1"/>
      <c r="Q41" s="1"/>
      <c r="R41" s="1"/>
      <c r="S41" s="1"/>
    </row>
    <row r="42" spans="2:19" x14ac:dyDescent="0.55000000000000004">
      <c r="B42" s="1"/>
      <c r="C42" s="44" t="s">
        <v>7647</v>
      </c>
      <c r="D42" s="3"/>
      <c r="E42" s="1"/>
      <c r="F42" s="1"/>
      <c r="G42" s="1"/>
      <c r="H42" s="1"/>
      <c r="I42" s="1"/>
      <c r="J42" s="1"/>
      <c r="K42" s="1"/>
      <c r="L42" s="1"/>
      <c r="M42" s="1"/>
      <c r="N42" s="1"/>
      <c r="O42" s="1"/>
      <c r="P42" s="1"/>
      <c r="Q42" s="1"/>
      <c r="R42" s="1"/>
      <c r="S42" s="1"/>
    </row>
    <row r="43" spans="2:19" x14ac:dyDescent="0.55000000000000004">
      <c r="B43" s="1"/>
      <c r="C43" s="44" t="s">
        <v>7647</v>
      </c>
      <c r="D43" s="3"/>
      <c r="E43" s="1"/>
      <c r="F43" s="1"/>
      <c r="G43" s="1"/>
      <c r="H43" s="1"/>
      <c r="I43" s="1"/>
      <c r="J43" s="1"/>
      <c r="K43" s="1"/>
      <c r="L43" s="1"/>
      <c r="M43" s="1"/>
      <c r="N43" s="1"/>
      <c r="O43" s="1"/>
      <c r="P43" s="1"/>
      <c r="Q43" s="1"/>
      <c r="R43" s="1"/>
      <c r="S43" s="1"/>
    </row>
    <row r="44" spans="2:19" x14ac:dyDescent="0.55000000000000004">
      <c r="B44" s="1"/>
      <c r="C44" s="44" t="s">
        <v>7647</v>
      </c>
      <c r="D44" s="3"/>
      <c r="E44" s="1"/>
      <c r="F44" s="1"/>
      <c r="G44" s="1"/>
      <c r="H44" s="1"/>
      <c r="I44" s="1"/>
      <c r="J44" s="1"/>
      <c r="K44" s="1"/>
      <c r="L44" s="1"/>
      <c r="M44" s="1"/>
      <c r="N44" s="1"/>
      <c r="O44" s="1"/>
      <c r="P44" s="1"/>
      <c r="Q44" s="1"/>
      <c r="R44" s="1"/>
      <c r="S44" s="1"/>
    </row>
    <row r="45" spans="2:19" x14ac:dyDescent="0.55000000000000004">
      <c r="B45" s="1"/>
      <c r="C45" s="44" t="s">
        <v>7647</v>
      </c>
      <c r="D45" s="3"/>
      <c r="E45" s="1"/>
      <c r="F45" s="1"/>
      <c r="G45" s="1"/>
      <c r="H45" s="1"/>
      <c r="I45" s="1"/>
      <c r="J45" s="1"/>
      <c r="K45" s="1"/>
      <c r="L45" s="1"/>
      <c r="M45" s="1"/>
      <c r="N45" s="1"/>
      <c r="O45" s="1"/>
      <c r="P45" s="1"/>
      <c r="Q45" s="1"/>
      <c r="R45" s="1"/>
      <c r="S45" s="1"/>
    </row>
    <row r="46" spans="2:19" x14ac:dyDescent="0.55000000000000004">
      <c r="B46" s="1"/>
      <c r="C46" s="44" t="s">
        <v>7647</v>
      </c>
      <c r="D46" s="3"/>
      <c r="E46" s="1"/>
      <c r="F46" s="1"/>
      <c r="G46" s="1"/>
      <c r="H46" s="1"/>
      <c r="I46" s="1"/>
      <c r="J46" s="1"/>
      <c r="K46" s="1"/>
      <c r="L46" s="1"/>
      <c r="M46" s="1"/>
      <c r="N46" s="1"/>
      <c r="O46" s="1"/>
      <c r="P46" s="1"/>
      <c r="Q46" s="1"/>
      <c r="R46" s="1"/>
      <c r="S46" s="1"/>
    </row>
    <row r="47" spans="2:19" x14ac:dyDescent="0.55000000000000004">
      <c r="B47" s="1"/>
      <c r="C47" s="44" t="s">
        <v>7647</v>
      </c>
      <c r="D47" s="3"/>
      <c r="E47" s="1"/>
      <c r="F47" s="1"/>
      <c r="G47" s="1"/>
      <c r="H47" s="1"/>
      <c r="I47" s="1"/>
      <c r="J47" s="1"/>
      <c r="K47" s="1"/>
      <c r="L47" s="1"/>
      <c r="M47" s="1"/>
      <c r="N47" s="1"/>
      <c r="O47" s="1"/>
      <c r="P47" s="1"/>
      <c r="Q47" s="1"/>
      <c r="R47" s="1"/>
      <c r="S47" s="1"/>
    </row>
    <row r="48" spans="2:19" x14ac:dyDescent="0.55000000000000004">
      <c r="B48" s="1"/>
      <c r="C48" s="44" t="s">
        <v>7647</v>
      </c>
      <c r="D48" s="3"/>
      <c r="E48" s="1"/>
      <c r="F48" s="1"/>
      <c r="G48" s="1"/>
      <c r="H48" s="1"/>
      <c r="I48" s="1"/>
      <c r="J48" s="1"/>
      <c r="K48" s="1"/>
      <c r="L48" s="1"/>
      <c r="M48" s="1"/>
      <c r="N48" s="1"/>
      <c r="O48" s="1"/>
      <c r="P48" s="1"/>
      <c r="Q48" s="1"/>
      <c r="R48" s="1"/>
      <c r="S48" s="1"/>
    </row>
    <row r="49" spans="2:19" x14ac:dyDescent="0.55000000000000004">
      <c r="B49" s="1"/>
      <c r="C49" s="44" t="s">
        <v>7647</v>
      </c>
      <c r="D49" s="3"/>
      <c r="E49" s="1"/>
      <c r="F49" s="1"/>
      <c r="G49" s="1"/>
      <c r="H49" s="1"/>
      <c r="I49" s="1"/>
      <c r="J49" s="1"/>
      <c r="K49" s="1"/>
      <c r="L49" s="1"/>
      <c r="M49" s="1"/>
      <c r="N49" s="1"/>
      <c r="O49" s="1"/>
      <c r="P49" s="1"/>
      <c r="Q49" s="1"/>
      <c r="R49" s="1"/>
      <c r="S49" s="1"/>
    </row>
    <row r="50" spans="2:19" x14ac:dyDescent="0.55000000000000004">
      <c r="B50" s="1"/>
      <c r="C50" s="44" t="s">
        <v>7647</v>
      </c>
      <c r="D50" s="3"/>
      <c r="E50" s="1"/>
      <c r="F50" s="1"/>
      <c r="G50" s="1"/>
      <c r="H50" s="1"/>
      <c r="I50" s="1"/>
      <c r="J50" s="1"/>
      <c r="K50" s="1"/>
      <c r="L50" s="1"/>
      <c r="M50" s="1"/>
      <c r="N50" s="1"/>
      <c r="O50" s="1"/>
      <c r="P50" s="1"/>
      <c r="Q50" s="1"/>
      <c r="R50" s="1"/>
      <c r="S50" s="1"/>
    </row>
    <row r="51" spans="2:19" x14ac:dyDescent="0.55000000000000004">
      <c r="B51" s="1"/>
      <c r="C51" s="44" t="s">
        <v>7647</v>
      </c>
      <c r="D51" s="3"/>
      <c r="E51" s="1"/>
      <c r="F51" s="1"/>
      <c r="G51" s="1"/>
      <c r="H51" s="1"/>
      <c r="I51" s="1"/>
      <c r="J51" s="1"/>
      <c r="K51" s="1"/>
      <c r="L51" s="1"/>
      <c r="M51" s="1"/>
      <c r="N51" s="1"/>
      <c r="O51" s="1"/>
      <c r="P51" s="1"/>
      <c r="Q51" s="1"/>
      <c r="R51" s="1"/>
      <c r="S51" s="1"/>
    </row>
    <row r="52" spans="2:19" x14ac:dyDescent="0.55000000000000004">
      <c r="B52" s="1"/>
      <c r="C52" s="44" t="s">
        <v>7647</v>
      </c>
      <c r="D52" s="3"/>
      <c r="E52" s="1"/>
      <c r="F52" s="1"/>
      <c r="G52" s="1"/>
      <c r="H52" s="1"/>
      <c r="I52" s="1"/>
      <c r="J52" s="1"/>
      <c r="K52" s="1"/>
      <c r="L52" s="1"/>
      <c r="M52" s="1"/>
      <c r="N52" s="1"/>
      <c r="O52" s="1"/>
      <c r="P52" s="1"/>
      <c r="Q52" s="1"/>
      <c r="R52" s="1"/>
      <c r="S52" s="1"/>
    </row>
    <row r="53" spans="2:19" x14ac:dyDescent="0.55000000000000004">
      <c r="B53" s="1"/>
      <c r="C53" s="44" t="s">
        <v>7647</v>
      </c>
      <c r="D53" s="3"/>
      <c r="E53" s="1"/>
      <c r="F53" s="1"/>
      <c r="G53" s="1"/>
      <c r="H53" s="1"/>
      <c r="I53" s="1"/>
      <c r="J53" s="1"/>
      <c r="K53" s="1"/>
      <c r="L53" s="1"/>
      <c r="M53" s="1"/>
      <c r="N53" s="1"/>
      <c r="O53" s="1"/>
      <c r="P53" s="1"/>
      <c r="Q53" s="1"/>
      <c r="R53" s="1"/>
      <c r="S53" s="1"/>
    </row>
    <row r="54" spans="2:19" x14ac:dyDescent="0.55000000000000004">
      <c r="B54" s="1"/>
      <c r="C54" s="44" t="s">
        <v>7647</v>
      </c>
      <c r="D54" s="3"/>
      <c r="E54" s="1"/>
      <c r="F54" s="1"/>
      <c r="G54" s="1"/>
      <c r="H54" s="1"/>
      <c r="I54" s="1"/>
      <c r="J54" s="1"/>
      <c r="K54" s="1"/>
      <c r="L54" s="1"/>
      <c r="M54" s="1"/>
      <c r="N54" s="1"/>
      <c r="O54" s="1"/>
      <c r="P54" s="1"/>
      <c r="Q54" s="1"/>
      <c r="R54" s="1"/>
      <c r="S54" s="1"/>
    </row>
    <row r="55" spans="2:19" x14ac:dyDescent="0.55000000000000004">
      <c r="B55" s="1"/>
      <c r="C55" s="44" t="s">
        <v>7647</v>
      </c>
      <c r="D55" s="3"/>
      <c r="E55" s="1"/>
      <c r="F55" s="1"/>
      <c r="G55" s="1"/>
      <c r="H55" s="1"/>
      <c r="I55" s="1"/>
      <c r="J55" s="1"/>
      <c r="K55" s="1"/>
      <c r="L55" s="1"/>
      <c r="M55" s="1"/>
      <c r="N55" s="1"/>
      <c r="O55" s="1"/>
      <c r="P55" s="1"/>
      <c r="Q55" s="1"/>
      <c r="R55" s="1"/>
      <c r="S55" s="1"/>
    </row>
    <row r="56" spans="2:19" x14ac:dyDescent="0.55000000000000004">
      <c r="B56" s="1"/>
      <c r="C56" s="44" t="s">
        <v>7647</v>
      </c>
      <c r="D56" s="3"/>
      <c r="E56" s="1"/>
      <c r="F56" s="1"/>
      <c r="G56" s="1"/>
      <c r="H56" s="1"/>
      <c r="I56" s="1"/>
      <c r="J56" s="1"/>
      <c r="K56" s="1"/>
      <c r="L56" s="1"/>
      <c r="M56" s="1"/>
      <c r="N56" s="1"/>
      <c r="O56" s="1"/>
      <c r="P56" s="1"/>
      <c r="Q56" s="1"/>
      <c r="R56" s="1"/>
      <c r="S56" s="1"/>
    </row>
    <row r="57" spans="2:19" x14ac:dyDescent="0.55000000000000004">
      <c r="B57" s="1"/>
      <c r="C57" s="44" t="s">
        <v>7647</v>
      </c>
      <c r="D57" s="3"/>
      <c r="E57" s="1"/>
      <c r="F57" s="1"/>
      <c r="G57" s="1"/>
      <c r="H57" s="1"/>
      <c r="I57" s="1"/>
      <c r="J57" s="1"/>
      <c r="K57" s="1"/>
      <c r="L57" s="1"/>
      <c r="M57" s="1"/>
      <c r="N57" s="1"/>
      <c r="O57" s="1"/>
      <c r="P57" s="1"/>
      <c r="Q57" s="1"/>
      <c r="R57" s="1"/>
      <c r="S57" s="1"/>
    </row>
    <row r="58" spans="2:19" x14ac:dyDescent="0.55000000000000004">
      <c r="B58" s="1"/>
      <c r="C58" s="44" t="s">
        <v>7647</v>
      </c>
      <c r="D58" s="3"/>
      <c r="E58" s="1"/>
      <c r="F58" s="1"/>
      <c r="G58" s="1"/>
      <c r="H58" s="1"/>
      <c r="I58" s="1"/>
      <c r="J58" s="1"/>
      <c r="K58" s="1"/>
      <c r="L58" s="1"/>
      <c r="M58" s="1"/>
      <c r="N58" s="1"/>
      <c r="O58" s="1"/>
      <c r="P58" s="1"/>
      <c r="Q58" s="1"/>
      <c r="R58" s="1"/>
      <c r="S58" s="1"/>
    </row>
    <row r="59" spans="2:19" x14ac:dyDescent="0.55000000000000004">
      <c r="B59" s="1"/>
      <c r="C59" s="44" t="s">
        <v>7647</v>
      </c>
      <c r="D59" s="3"/>
      <c r="E59" s="1"/>
      <c r="F59" s="1"/>
      <c r="G59" s="1"/>
      <c r="H59" s="1"/>
      <c r="I59" s="1"/>
      <c r="J59" s="1"/>
      <c r="K59" s="1"/>
      <c r="L59" s="1"/>
      <c r="M59" s="1"/>
      <c r="N59" s="1"/>
      <c r="O59" s="1"/>
      <c r="P59" s="1"/>
      <c r="Q59" s="1"/>
      <c r="R59" s="1"/>
      <c r="S59" s="1"/>
    </row>
    <row r="60" spans="2:19" x14ac:dyDescent="0.55000000000000004">
      <c r="B60" s="1"/>
      <c r="C60" s="44" t="s">
        <v>7647</v>
      </c>
      <c r="D60" s="3"/>
      <c r="E60" s="1"/>
      <c r="F60" s="1"/>
      <c r="G60" s="1"/>
      <c r="H60" s="1"/>
      <c r="I60" s="1"/>
      <c r="J60" s="1"/>
      <c r="K60" s="1"/>
      <c r="L60" s="1"/>
      <c r="M60" s="1"/>
      <c r="N60" s="1"/>
      <c r="O60" s="1"/>
      <c r="P60" s="1"/>
      <c r="Q60" s="1"/>
      <c r="R60" s="1"/>
      <c r="S60" s="1"/>
    </row>
    <row r="61" spans="2:19" x14ac:dyDescent="0.55000000000000004">
      <c r="B61" s="1"/>
      <c r="C61" s="44" t="s">
        <v>7647</v>
      </c>
      <c r="D61" s="3"/>
      <c r="E61" s="1"/>
      <c r="F61" s="1"/>
      <c r="G61" s="1"/>
      <c r="H61" s="1"/>
      <c r="I61" s="1"/>
      <c r="J61" s="1"/>
      <c r="K61" s="1"/>
      <c r="L61" s="1"/>
      <c r="M61" s="1"/>
      <c r="N61" s="1"/>
      <c r="O61" s="1"/>
      <c r="P61" s="1"/>
      <c r="Q61" s="1"/>
      <c r="R61" s="1"/>
      <c r="S61" s="1"/>
    </row>
    <row r="62" spans="2:19" x14ac:dyDescent="0.55000000000000004">
      <c r="B62" s="1"/>
      <c r="C62" s="44" t="s">
        <v>7647</v>
      </c>
      <c r="D62" s="3"/>
      <c r="E62" s="1"/>
      <c r="F62" s="1"/>
      <c r="G62" s="1"/>
      <c r="H62" s="1"/>
      <c r="I62" s="1"/>
      <c r="J62" s="1"/>
      <c r="K62" s="1"/>
      <c r="L62" s="1"/>
      <c r="M62" s="1"/>
      <c r="N62" s="1"/>
      <c r="O62" s="1"/>
      <c r="P62" s="1"/>
      <c r="Q62" s="1"/>
      <c r="R62" s="1"/>
      <c r="S62" s="1"/>
    </row>
    <row r="63" spans="2:19" x14ac:dyDescent="0.55000000000000004">
      <c r="B63" s="1"/>
      <c r="C63" s="44" t="s">
        <v>7647</v>
      </c>
      <c r="D63" s="3"/>
      <c r="E63" s="1"/>
      <c r="F63" s="1"/>
      <c r="G63" s="1"/>
      <c r="H63" s="1"/>
      <c r="I63" s="1"/>
      <c r="J63" s="1"/>
      <c r="K63" s="1"/>
      <c r="L63" s="1"/>
      <c r="M63" s="1"/>
      <c r="N63" s="1"/>
      <c r="O63" s="1"/>
      <c r="P63" s="1"/>
      <c r="Q63" s="1"/>
      <c r="R63" s="1"/>
      <c r="S63" s="1"/>
    </row>
    <row r="64" spans="2:19" x14ac:dyDescent="0.55000000000000004">
      <c r="B64" s="1"/>
      <c r="C64" s="44" t="s">
        <v>7647</v>
      </c>
      <c r="D64" s="3"/>
      <c r="E64" s="1"/>
      <c r="F64" s="1"/>
      <c r="G64" s="1"/>
      <c r="H64" s="1"/>
      <c r="I64" s="1"/>
      <c r="J64" s="1"/>
      <c r="K64" s="1"/>
      <c r="L64" s="1"/>
      <c r="M64" s="1"/>
      <c r="N64" s="1"/>
      <c r="O64" s="1"/>
      <c r="P64" s="1"/>
      <c r="Q64" s="1"/>
      <c r="R64" s="1"/>
      <c r="S64" s="1"/>
    </row>
    <row r="65" spans="2:19" x14ac:dyDescent="0.55000000000000004">
      <c r="B65" s="1"/>
      <c r="C65" s="44" t="s">
        <v>7647</v>
      </c>
      <c r="D65" s="3"/>
      <c r="E65" s="1"/>
      <c r="F65" s="1"/>
      <c r="G65" s="1"/>
      <c r="H65" s="1"/>
      <c r="I65" s="1"/>
      <c r="J65" s="1"/>
      <c r="K65" s="1"/>
      <c r="L65" s="1"/>
      <c r="M65" s="1"/>
      <c r="N65" s="1"/>
      <c r="O65" s="1"/>
      <c r="P65" s="1"/>
      <c r="Q65" s="1"/>
      <c r="R65" s="1"/>
      <c r="S65" s="1"/>
    </row>
    <row r="66" spans="2:19" x14ac:dyDescent="0.55000000000000004">
      <c r="B66" s="1"/>
      <c r="C66" s="44" t="s">
        <v>7647</v>
      </c>
      <c r="D66" s="3"/>
      <c r="E66" s="1"/>
      <c r="F66" s="1"/>
      <c r="G66" s="1"/>
      <c r="H66" s="1"/>
      <c r="I66" s="1"/>
      <c r="J66" s="1"/>
      <c r="K66" s="1"/>
      <c r="L66" s="1"/>
      <c r="M66" s="1"/>
      <c r="N66" s="1"/>
      <c r="O66" s="1"/>
      <c r="P66" s="1"/>
      <c r="Q66" s="1"/>
      <c r="R66" s="1"/>
      <c r="S66" s="1"/>
    </row>
    <row r="67" spans="2:19" x14ac:dyDescent="0.55000000000000004">
      <c r="B67" s="1"/>
      <c r="C67" s="44" t="s">
        <v>7647</v>
      </c>
      <c r="D67" s="3"/>
      <c r="E67" s="1"/>
      <c r="F67" s="1"/>
      <c r="G67" s="1"/>
      <c r="H67" s="1"/>
      <c r="I67" s="1"/>
      <c r="J67" s="1"/>
      <c r="K67" s="1"/>
      <c r="L67" s="1"/>
      <c r="M67" s="1"/>
      <c r="N67" s="1"/>
      <c r="O67" s="1"/>
      <c r="P67" s="1"/>
      <c r="Q67" s="1"/>
      <c r="R67" s="1"/>
      <c r="S67" s="1"/>
    </row>
    <row r="68" spans="2:19" x14ac:dyDescent="0.55000000000000004">
      <c r="B68" s="1"/>
      <c r="C68" s="44" t="s">
        <v>7647</v>
      </c>
      <c r="D68" s="3"/>
      <c r="E68" s="1"/>
      <c r="F68" s="1"/>
      <c r="G68" s="1"/>
      <c r="H68" s="1"/>
      <c r="I68" s="1"/>
      <c r="J68" s="1"/>
      <c r="K68" s="1"/>
      <c r="L68" s="1"/>
      <c r="M68" s="1"/>
      <c r="N68" s="1"/>
      <c r="O68" s="1"/>
      <c r="P68" s="1"/>
      <c r="Q68" s="1"/>
      <c r="R68" s="1"/>
      <c r="S68" s="1"/>
    </row>
    <row r="69" spans="2:19" x14ac:dyDescent="0.55000000000000004">
      <c r="B69" s="1"/>
      <c r="C69" s="44" t="s">
        <v>7647</v>
      </c>
      <c r="D69" s="3"/>
      <c r="E69" s="1"/>
      <c r="F69" s="1"/>
      <c r="G69" s="1"/>
      <c r="H69" s="1"/>
      <c r="I69" s="1"/>
      <c r="J69" s="1"/>
      <c r="K69" s="1"/>
      <c r="L69" s="1"/>
      <c r="M69" s="1"/>
      <c r="N69" s="1"/>
      <c r="O69" s="1"/>
      <c r="P69" s="1"/>
      <c r="Q69" s="1"/>
      <c r="R69" s="1"/>
      <c r="S69" s="1"/>
    </row>
    <row r="70" spans="2:19" x14ac:dyDescent="0.55000000000000004">
      <c r="B70" s="1"/>
      <c r="C70" s="44" t="s">
        <v>7647</v>
      </c>
      <c r="D70" s="3"/>
      <c r="E70" s="1"/>
      <c r="F70" s="1"/>
      <c r="G70" s="1"/>
      <c r="H70" s="1"/>
      <c r="I70" s="1"/>
      <c r="J70" s="1"/>
      <c r="K70" s="1"/>
      <c r="L70" s="1"/>
      <c r="M70" s="1"/>
      <c r="N70" s="1"/>
      <c r="O70" s="1"/>
      <c r="P70" s="1"/>
      <c r="Q70" s="1"/>
      <c r="R70" s="1"/>
      <c r="S70" s="1"/>
    </row>
    <row r="71" spans="2:19" x14ac:dyDescent="0.55000000000000004">
      <c r="B71" s="1"/>
      <c r="C71" s="44" t="s">
        <v>7647</v>
      </c>
      <c r="D71" s="3"/>
      <c r="E71" s="1"/>
      <c r="F71" s="1"/>
      <c r="G71" s="1"/>
      <c r="H71" s="1"/>
      <c r="I71" s="1"/>
      <c r="J71" s="1"/>
      <c r="K71" s="1"/>
      <c r="L71" s="1"/>
      <c r="M71" s="1"/>
      <c r="N71" s="1"/>
      <c r="O71" s="1"/>
      <c r="P71" s="1"/>
      <c r="Q71" s="1"/>
      <c r="R71" s="1"/>
      <c r="S71" s="1"/>
    </row>
    <row r="72" spans="2:19" x14ac:dyDescent="0.55000000000000004">
      <c r="B72" s="1"/>
      <c r="C72" s="44" t="s">
        <v>7647</v>
      </c>
      <c r="D72" s="3"/>
      <c r="E72" s="1"/>
      <c r="F72" s="1"/>
      <c r="G72" s="1"/>
      <c r="H72" s="1"/>
      <c r="I72" s="1"/>
      <c r="J72" s="1"/>
      <c r="K72" s="1"/>
      <c r="L72" s="1"/>
      <c r="M72" s="1"/>
      <c r="N72" s="1"/>
      <c r="O72" s="1"/>
      <c r="P72" s="1"/>
      <c r="Q72" s="1"/>
      <c r="R72" s="1"/>
      <c r="S72" s="1"/>
    </row>
    <row r="73" spans="2:19" x14ac:dyDescent="0.55000000000000004">
      <c r="B73" s="1"/>
      <c r="C73" s="44" t="s">
        <v>7647</v>
      </c>
      <c r="D73" s="3"/>
      <c r="E73" s="1"/>
      <c r="F73" s="1"/>
      <c r="G73" s="1"/>
      <c r="H73" s="1"/>
      <c r="I73" s="1"/>
      <c r="J73" s="1"/>
      <c r="K73" s="1"/>
      <c r="L73" s="1"/>
      <c r="M73" s="1"/>
      <c r="N73" s="1"/>
      <c r="O73" s="1"/>
      <c r="P73" s="1"/>
      <c r="Q73" s="1"/>
      <c r="R73" s="1"/>
      <c r="S73" s="1"/>
    </row>
    <row r="74" spans="2:19" x14ac:dyDescent="0.55000000000000004">
      <c r="B74" s="1"/>
      <c r="C74" s="44" t="s">
        <v>7647</v>
      </c>
      <c r="D74" s="3"/>
      <c r="E74" s="1"/>
      <c r="F74" s="1"/>
      <c r="G74" s="1"/>
      <c r="H74" s="1"/>
      <c r="I74" s="1"/>
      <c r="J74" s="1"/>
      <c r="K74" s="1"/>
      <c r="L74" s="1"/>
      <c r="M74" s="1"/>
      <c r="N74" s="1"/>
      <c r="O74" s="1"/>
      <c r="P74" s="1"/>
      <c r="Q74" s="1"/>
      <c r="R74" s="1"/>
      <c r="S74" s="1"/>
    </row>
    <row r="75" spans="2:19" x14ac:dyDescent="0.55000000000000004">
      <c r="B75" s="1"/>
      <c r="C75" s="44" t="s">
        <v>7647</v>
      </c>
      <c r="D75" s="3"/>
      <c r="E75" s="1"/>
      <c r="F75" s="1"/>
      <c r="G75" s="1"/>
      <c r="H75" s="1"/>
      <c r="I75" s="1"/>
      <c r="J75" s="1"/>
      <c r="K75" s="1"/>
      <c r="L75" s="1"/>
      <c r="M75" s="1"/>
      <c r="N75" s="1"/>
      <c r="O75" s="1"/>
      <c r="P75" s="1"/>
      <c r="Q75" s="1"/>
      <c r="R75" s="1"/>
      <c r="S75" s="1"/>
    </row>
    <row r="76" spans="2:19" x14ac:dyDescent="0.55000000000000004">
      <c r="B76" s="1"/>
      <c r="C76" s="44" t="s">
        <v>7647</v>
      </c>
      <c r="D76" s="3"/>
      <c r="E76" s="1"/>
      <c r="F76" s="1"/>
      <c r="G76" s="1"/>
      <c r="H76" s="1"/>
      <c r="I76" s="1"/>
      <c r="J76" s="1"/>
      <c r="K76" s="1"/>
      <c r="L76" s="1"/>
      <c r="M76" s="1"/>
      <c r="N76" s="1"/>
      <c r="O76" s="1"/>
      <c r="P76" s="1"/>
      <c r="Q76" s="1"/>
      <c r="R76" s="1"/>
      <c r="S76" s="1"/>
    </row>
    <row r="77" spans="2:19" x14ac:dyDescent="0.55000000000000004">
      <c r="B77" s="1"/>
      <c r="C77" s="44" t="s">
        <v>7647</v>
      </c>
      <c r="D77" s="3"/>
      <c r="E77" s="1"/>
      <c r="F77" s="1"/>
      <c r="G77" s="1"/>
      <c r="H77" s="1"/>
      <c r="I77" s="1"/>
      <c r="J77" s="1"/>
      <c r="K77" s="1"/>
      <c r="L77" s="1"/>
      <c r="M77" s="1"/>
      <c r="N77" s="1"/>
      <c r="O77" s="1"/>
      <c r="P77" s="1"/>
      <c r="Q77" s="1"/>
      <c r="R77" s="1"/>
      <c r="S77" s="1"/>
    </row>
    <row r="78" spans="2:19" x14ac:dyDescent="0.55000000000000004">
      <c r="B78" s="1"/>
      <c r="C78" s="44" t="s">
        <v>7647</v>
      </c>
      <c r="D78" s="3"/>
      <c r="E78" s="1"/>
      <c r="F78" s="1"/>
      <c r="G78" s="1"/>
      <c r="H78" s="1"/>
      <c r="I78" s="1"/>
      <c r="J78" s="1"/>
      <c r="K78" s="1"/>
      <c r="L78" s="1"/>
      <c r="M78" s="1"/>
      <c r="N78" s="1"/>
      <c r="O78" s="1"/>
      <c r="P78" s="1"/>
      <c r="Q78" s="1"/>
      <c r="R78" s="1"/>
      <c r="S78" s="1"/>
    </row>
    <row r="79" spans="2:19" x14ac:dyDescent="0.55000000000000004">
      <c r="B79" s="1"/>
      <c r="C79" s="44" t="s">
        <v>7647</v>
      </c>
      <c r="D79" s="3"/>
      <c r="E79" s="1"/>
      <c r="F79" s="1"/>
      <c r="G79" s="1"/>
      <c r="H79" s="1"/>
      <c r="I79" s="1"/>
      <c r="J79" s="1"/>
      <c r="K79" s="1"/>
      <c r="L79" s="1"/>
      <c r="M79" s="1"/>
      <c r="N79" s="1"/>
      <c r="O79" s="1"/>
      <c r="P79" s="1"/>
      <c r="Q79" s="1"/>
      <c r="R79" s="1"/>
      <c r="S79" s="1"/>
    </row>
    <row r="80" spans="2:19" x14ac:dyDescent="0.55000000000000004">
      <c r="B80" s="1"/>
      <c r="C80" s="44" t="s">
        <v>7647</v>
      </c>
      <c r="D80" s="3"/>
      <c r="E80" s="1"/>
      <c r="F80" s="1"/>
      <c r="G80" s="1"/>
      <c r="H80" s="1"/>
      <c r="I80" s="1"/>
      <c r="J80" s="1"/>
      <c r="K80" s="1"/>
      <c r="L80" s="1"/>
      <c r="M80" s="1"/>
      <c r="N80" s="1"/>
      <c r="O80" s="1"/>
      <c r="P80" s="1"/>
      <c r="Q80" s="1"/>
      <c r="R80" s="1"/>
      <c r="S80" s="1"/>
    </row>
    <row r="81" spans="2:19" x14ac:dyDescent="0.55000000000000004">
      <c r="B81" s="1"/>
      <c r="C81" s="44" t="s">
        <v>7647</v>
      </c>
      <c r="D81" s="3"/>
      <c r="E81" s="1"/>
      <c r="F81" s="1"/>
      <c r="G81" s="1"/>
      <c r="H81" s="1"/>
      <c r="I81" s="1"/>
      <c r="J81" s="1"/>
      <c r="K81" s="1"/>
      <c r="L81" s="1"/>
      <c r="M81" s="1"/>
      <c r="N81" s="1"/>
      <c r="O81" s="1"/>
      <c r="P81" s="1"/>
      <c r="Q81" s="1"/>
      <c r="R81" s="1"/>
      <c r="S81" s="1"/>
    </row>
    <row r="82" spans="2:19" x14ac:dyDescent="0.55000000000000004">
      <c r="B82" s="1"/>
      <c r="C82" s="44" t="s">
        <v>7647</v>
      </c>
      <c r="D82" s="3"/>
      <c r="E82" s="1"/>
      <c r="F82" s="1"/>
      <c r="G82" s="1"/>
      <c r="H82" s="1"/>
      <c r="I82" s="1"/>
      <c r="J82" s="1"/>
      <c r="K82" s="1"/>
      <c r="L82" s="1"/>
      <c r="M82" s="1"/>
      <c r="N82" s="1"/>
      <c r="O82" s="1"/>
      <c r="P82" s="1"/>
      <c r="Q82" s="1"/>
      <c r="R82" s="1"/>
      <c r="S82" s="1"/>
    </row>
    <row r="83" spans="2:19" x14ac:dyDescent="0.55000000000000004">
      <c r="B83" s="1"/>
      <c r="C83" s="44" t="s">
        <v>7647</v>
      </c>
      <c r="D83" s="3"/>
      <c r="E83" s="1"/>
      <c r="F83" s="1"/>
      <c r="G83" s="1"/>
      <c r="H83" s="1"/>
      <c r="I83" s="1"/>
      <c r="J83" s="1"/>
      <c r="K83" s="1"/>
      <c r="L83" s="1"/>
      <c r="M83" s="1"/>
      <c r="N83" s="1"/>
      <c r="O83" s="1"/>
      <c r="P83" s="1"/>
      <c r="Q83" s="1"/>
      <c r="R83" s="1"/>
      <c r="S83" s="1"/>
    </row>
    <row r="84" spans="2:19" x14ac:dyDescent="0.55000000000000004">
      <c r="B84" s="1"/>
      <c r="C84" s="44" t="s">
        <v>7647</v>
      </c>
      <c r="D84" s="3"/>
      <c r="E84" s="1"/>
      <c r="F84" s="1"/>
      <c r="G84" s="1"/>
      <c r="H84" s="1"/>
      <c r="I84" s="1"/>
      <c r="J84" s="1"/>
      <c r="K84" s="1"/>
      <c r="L84" s="1"/>
      <c r="M84" s="1"/>
      <c r="N84" s="1"/>
      <c r="O84" s="1"/>
      <c r="P84" s="1"/>
      <c r="Q84" s="1"/>
      <c r="R84" s="1"/>
      <c r="S84" s="1"/>
    </row>
    <row r="85" spans="2:19" x14ac:dyDescent="0.55000000000000004">
      <c r="B85" s="1"/>
      <c r="C85" s="44" t="s">
        <v>7647</v>
      </c>
      <c r="D85" s="3"/>
      <c r="E85" s="1"/>
      <c r="F85" s="1"/>
      <c r="G85" s="1"/>
      <c r="H85" s="1"/>
      <c r="I85" s="1"/>
      <c r="J85" s="1"/>
      <c r="K85" s="1"/>
      <c r="L85" s="1"/>
      <c r="M85" s="1"/>
      <c r="N85" s="1"/>
      <c r="O85" s="1"/>
      <c r="P85" s="1"/>
      <c r="Q85" s="1"/>
      <c r="R85" s="1"/>
      <c r="S85" s="1"/>
    </row>
    <row r="86" spans="2:19" x14ac:dyDescent="0.55000000000000004">
      <c r="B86" s="1"/>
      <c r="C86" s="44" t="s">
        <v>7647</v>
      </c>
      <c r="D86" s="3"/>
      <c r="E86" s="1"/>
      <c r="F86" s="1"/>
      <c r="G86" s="1"/>
      <c r="H86" s="1"/>
      <c r="I86" s="1"/>
      <c r="J86" s="1"/>
      <c r="K86" s="1"/>
      <c r="L86" s="1"/>
      <c r="M86" s="1"/>
      <c r="N86" s="1"/>
      <c r="O86" s="1"/>
      <c r="P86" s="1"/>
      <c r="Q86" s="1"/>
      <c r="R86" s="1"/>
      <c r="S86" s="1"/>
    </row>
    <row r="87" spans="2:19" x14ac:dyDescent="0.55000000000000004">
      <c r="B87" s="1"/>
      <c r="C87" s="44" t="s">
        <v>7647</v>
      </c>
      <c r="D87" s="3"/>
      <c r="E87" s="1"/>
      <c r="F87" s="1"/>
      <c r="G87" s="1"/>
      <c r="H87" s="1"/>
      <c r="I87" s="1"/>
      <c r="J87" s="1"/>
      <c r="K87" s="1"/>
      <c r="L87" s="1"/>
      <c r="M87" s="1"/>
      <c r="N87" s="1"/>
      <c r="O87" s="1"/>
      <c r="P87" s="1"/>
      <c r="Q87" s="1"/>
      <c r="R87" s="1"/>
      <c r="S87" s="1"/>
    </row>
    <row r="88" spans="2:19" x14ac:dyDescent="0.55000000000000004">
      <c r="B88" s="1"/>
      <c r="C88" s="44" t="s">
        <v>7647</v>
      </c>
      <c r="D88" s="3"/>
      <c r="E88" s="1"/>
      <c r="F88" s="1"/>
      <c r="G88" s="1"/>
      <c r="H88" s="1"/>
      <c r="I88" s="1"/>
      <c r="J88" s="1"/>
      <c r="K88" s="1"/>
      <c r="L88" s="1"/>
      <c r="M88" s="1"/>
      <c r="N88" s="1"/>
      <c r="O88" s="1"/>
      <c r="P88" s="1"/>
      <c r="Q88" s="1"/>
      <c r="R88" s="1"/>
      <c r="S88" s="1"/>
    </row>
    <row r="89" spans="2:19" x14ac:dyDescent="0.55000000000000004">
      <c r="B89" s="1"/>
      <c r="C89" s="44" t="s">
        <v>7647</v>
      </c>
      <c r="D89" s="3"/>
      <c r="E89" s="1"/>
      <c r="F89" s="1"/>
      <c r="G89" s="1"/>
      <c r="H89" s="1"/>
      <c r="I89" s="1"/>
      <c r="J89" s="1"/>
      <c r="K89" s="1"/>
      <c r="L89" s="1"/>
      <c r="M89" s="1"/>
      <c r="N89" s="1"/>
      <c r="O89" s="1"/>
      <c r="P89" s="1"/>
      <c r="Q89" s="1"/>
      <c r="R89" s="1"/>
      <c r="S89" s="1"/>
    </row>
    <row r="90" spans="2:19" x14ac:dyDescent="0.55000000000000004">
      <c r="B90" s="1"/>
      <c r="C90" s="44" t="s">
        <v>7647</v>
      </c>
      <c r="D90" s="3"/>
      <c r="E90" s="1"/>
      <c r="F90" s="1"/>
      <c r="G90" s="1"/>
      <c r="H90" s="1"/>
      <c r="I90" s="1"/>
      <c r="J90" s="1"/>
      <c r="K90" s="1"/>
      <c r="L90" s="1"/>
      <c r="M90" s="1"/>
      <c r="N90" s="1"/>
      <c r="O90" s="1"/>
      <c r="P90" s="1"/>
      <c r="Q90" s="1"/>
      <c r="R90" s="1"/>
      <c r="S90" s="1"/>
    </row>
    <row r="91" spans="2:19" x14ac:dyDescent="0.55000000000000004">
      <c r="B91" s="1"/>
      <c r="C91" s="44" t="s">
        <v>7647</v>
      </c>
      <c r="D91" s="3"/>
      <c r="E91" s="1"/>
      <c r="F91" s="1"/>
      <c r="G91" s="1"/>
      <c r="H91" s="1"/>
      <c r="I91" s="1"/>
      <c r="J91" s="1"/>
      <c r="K91" s="1"/>
      <c r="L91" s="1"/>
      <c r="M91" s="1"/>
      <c r="N91" s="1"/>
      <c r="O91" s="1"/>
      <c r="P91" s="1"/>
      <c r="Q91" s="1"/>
      <c r="R91" s="1"/>
      <c r="S91" s="1"/>
    </row>
    <row r="92" spans="2:19" x14ac:dyDescent="0.55000000000000004">
      <c r="B92" s="1"/>
      <c r="C92" s="44" t="s">
        <v>7647</v>
      </c>
      <c r="D92" s="3"/>
      <c r="E92" s="1"/>
      <c r="F92" s="1"/>
      <c r="G92" s="1"/>
      <c r="H92" s="1"/>
      <c r="I92" s="1"/>
      <c r="J92" s="1"/>
      <c r="K92" s="1"/>
      <c r="L92" s="1"/>
      <c r="M92" s="1"/>
      <c r="N92" s="1"/>
      <c r="O92" s="1"/>
      <c r="P92" s="1"/>
      <c r="Q92" s="1"/>
      <c r="R92" s="1"/>
      <c r="S92" s="1"/>
    </row>
    <row r="93" spans="2:19" x14ac:dyDescent="0.55000000000000004">
      <c r="B93" s="1"/>
      <c r="C93" s="44" t="s">
        <v>7647</v>
      </c>
      <c r="D93" s="3"/>
      <c r="E93" s="1"/>
      <c r="F93" s="1"/>
      <c r="G93" s="1"/>
      <c r="H93" s="1"/>
      <c r="I93" s="1"/>
      <c r="J93" s="1"/>
      <c r="K93" s="1"/>
      <c r="L93" s="1"/>
      <c r="M93" s="1"/>
      <c r="N93" s="1"/>
      <c r="O93" s="1"/>
      <c r="P93" s="1"/>
      <c r="Q93" s="1"/>
      <c r="R93" s="1"/>
      <c r="S93" s="1"/>
    </row>
    <row r="94" spans="2:19" x14ac:dyDescent="0.55000000000000004">
      <c r="B94" s="1"/>
      <c r="C94" s="44" t="s">
        <v>7647</v>
      </c>
      <c r="D94" s="3"/>
      <c r="E94" s="1"/>
      <c r="F94" s="1"/>
      <c r="G94" s="1"/>
      <c r="H94" s="1"/>
      <c r="I94" s="1"/>
      <c r="J94" s="1"/>
      <c r="K94" s="1"/>
      <c r="L94" s="1"/>
      <c r="M94" s="1"/>
      <c r="N94" s="1"/>
      <c r="O94" s="1"/>
      <c r="P94" s="1"/>
      <c r="Q94" s="1"/>
      <c r="R94" s="1"/>
      <c r="S94" s="1"/>
    </row>
    <row r="95" spans="2:19" x14ac:dyDescent="0.55000000000000004">
      <c r="B95" s="1"/>
      <c r="C95" s="44" t="s">
        <v>7647</v>
      </c>
      <c r="D95" s="3"/>
      <c r="E95" s="1"/>
      <c r="F95" s="1"/>
      <c r="G95" s="1"/>
      <c r="H95" s="1"/>
      <c r="I95" s="1"/>
      <c r="J95" s="1"/>
      <c r="K95" s="1"/>
      <c r="L95" s="1"/>
      <c r="M95" s="1"/>
      <c r="N95" s="1"/>
      <c r="O95" s="1"/>
      <c r="P95" s="1"/>
      <c r="Q95" s="1"/>
      <c r="R95" s="1"/>
      <c r="S95" s="1"/>
    </row>
    <row r="96" spans="2:19" x14ac:dyDescent="0.55000000000000004">
      <c r="B96" s="1"/>
      <c r="C96" s="44" t="s">
        <v>7647</v>
      </c>
      <c r="D96" s="3"/>
      <c r="E96" s="1"/>
      <c r="F96" s="1"/>
      <c r="G96" s="1"/>
      <c r="H96" s="1"/>
      <c r="I96" s="1"/>
      <c r="J96" s="1"/>
      <c r="K96" s="1"/>
      <c r="L96" s="1"/>
      <c r="M96" s="1"/>
      <c r="N96" s="1"/>
      <c r="O96" s="1"/>
      <c r="P96" s="1"/>
      <c r="Q96" s="1"/>
      <c r="R96" s="1"/>
      <c r="S96" s="1"/>
    </row>
    <row r="97" spans="2:19" x14ac:dyDescent="0.55000000000000004">
      <c r="B97" s="1"/>
      <c r="C97" s="44" t="s">
        <v>7647</v>
      </c>
      <c r="D97" s="3"/>
      <c r="E97" s="1"/>
      <c r="F97" s="1"/>
      <c r="G97" s="1"/>
      <c r="H97" s="1"/>
      <c r="I97" s="1"/>
      <c r="J97" s="1"/>
      <c r="K97" s="1"/>
      <c r="L97" s="1"/>
      <c r="M97" s="1"/>
      <c r="N97" s="1"/>
      <c r="O97" s="1"/>
      <c r="P97" s="1"/>
      <c r="Q97" s="1"/>
      <c r="R97" s="1"/>
      <c r="S97" s="1"/>
    </row>
    <row r="98" spans="2:19" x14ac:dyDescent="0.55000000000000004">
      <c r="B98" s="1"/>
      <c r="C98" s="44" t="s">
        <v>7647</v>
      </c>
      <c r="D98" s="3"/>
      <c r="E98" s="1"/>
      <c r="F98" s="1"/>
      <c r="G98" s="1"/>
      <c r="H98" s="1"/>
      <c r="I98" s="1"/>
      <c r="J98" s="1"/>
      <c r="K98" s="1"/>
      <c r="L98" s="1"/>
      <c r="M98" s="1"/>
      <c r="N98" s="1"/>
      <c r="O98" s="1"/>
      <c r="P98" s="1"/>
      <c r="Q98" s="1"/>
      <c r="R98" s="1"/>
      <c r="S98" s="1"/>
    </row>
    <row r="99" spans="2:19" x14ac:dyDescent="0.55000000000000004">
      <c r="B99" s="1"/>
      <c r="C99" s="44" t="s">
        <v>7647</v>
      </c>
      <c r="D99" s="3"/>
      <c r="E99" s="1"/>
      <c r="F99" s="1"/>
      <c r="G99" s="1"/>
      <c r="H99" s="1"/>
      <c r="I99" s="1"/>
      <c r="J99" s="1"/>
      <c r="K99" s="1"/>
      <c r="L99" s="1"/>
      <c r="M99" s="1"/>
      <c r="N99" s="1"/>
      <c r="O99" s="1"/>
      <c r="P99" s="1"/>
      <c r="Q99" s="1"/>
      <c r="R99" s="1"/>
      <c r="S99" s="1"/>
    </row>
    <row r="100" spans="2:19" x14ac:dyDescent="0.55000000000000004">
      <c r="B100" s="1"/>
      <c r="C100" s="44" t="s">
        <v>7647</v>
      </c>
      <c r="D100" s="3"/>
      <c r="E100" s="1"/>
      <c r="F100" s="1"/>
      <c r="G100" s="1"/>
      <c r="H100" s="1"/>
      <c r="I100" s="1"/>
      <c r="J100" s="1"/>
      <c r="K100" s="1"/>
      <c r="L100" s="1"/>
      <c r="M100" s="1"/>
      <c r="N100" s="1"/>
      <c r="O100" s="1"/>
      <c r="P100" s="1"/>
      <c r="Q100" s="1"/>
      <c r="R100" s="1"/>
      <c r="S100" s="1"/>
    </row>
    <row r="101" spans="2:19" x14ac:dyDescent="0.55000000000000004">
      <c r="B101" s="1"/>
      <c r="C101" s="44" t="s">
        <v>7647</v>
      </c>
      <c r="D101" s="3"/>
      <c r="E101" s="1"/>
      <c r="F101" s="1"/>
      <c r="G101" s="1"/>
      <c r="H101" s="1"/>
      <c r="I101" s="1"/>
      <c r="J101" s="1"/>
      <c r="K101" s="1"/>
      <c r="L101" s="1"/>
      <c r="M101" s="1"/>
      <c r="N101" s="1"/>
      <c r="O101" s="1"/>
      <c r="P101" s="1"/>
      <c r="Q101" s="1"/>
      <c r="R101" s="1"/>
      <c r="S101" s="1"/>
    </row>
    <row r="102" spans="2:19" x14ac:dyDescent="0.55000000000000004">
      <c r="B102" s="1"/>
      <c r="C102" s="44" t="s">
        <v>7647</v>
      </c>
      <c r="D102" s="3"/>
      <c r="E102" s="1"/>
      <c r="F102" s="1"/>
      <c r="G102" s="1"/>
      <c r="H102" s="1"/>
      <c r="I102" s="1"/>
      <c r="J102" s="1"/>
      <c r="K102" s="1"/>
      <c r="L102" s="1"/>
      <c r="M102" s="1"/>
      <c r="N102" s="1"/>
      <c r="O102" s="1"/>
      <c r="P102" s="1"/>
      <c r="Q102" s="1"/>
      <c r="R102" s="1"/>
      <c r="S102" s="1"/>
    </row>
    <row r="103" spans="2:19" x14ac:dyDescent="0.55000000000000004">
      <c r="B103" s="1"/>
      <c r="C103" s="44" t="s">
        <v>7647</v>
      </c>
      <c r="D103" s="3"/>
      <c r="E103" s="1"/>
      <c r="F103" s="1"/>
      <c r="G103" s="1"/>
      <c r="H103" s="1"/>
      <c r="I103" s="1"/>
      <c r="J103" s="1"/>
      <c r="K103" s="1"/>
      <c r="L103" s="1"/>
      <c r="M103" s="1"/>
      <c r="N103" s="1"/>
      <c r="O103" s="1"/>
      <c r="P103" s="1"/>
      <c r="Q103" s="1"/>
      <c r="R103" s="1"/>
      <c r="S103" s="1"/>
    </row>
    <row r="104" spans="2:19" x14ac:dyDescent="0.55000000000000004">
      <c r="B104" s="1"/>
      <c r="C104" s="44" t="s">
        <v>7647</v>
      </c>
      <c r="D104" s="3"/>
      <c r="E104" s="1"/>
      <c r="F104" s="1"/>
      <c r="G104" s="1"/>
      <c r="H104" s="1"/>
      <c r="I104" s="1"/>
      <c r="J104" s="1"/>
      <c r="K104" s="1"/>
      <c r="L104" s="1"/>
      <c r="M104" s="1"/>
      <c r="N104" s="1"/>
      <c r="O104" s="1"/>
      <c r="P104" s="1"/>
      <c r="Q104" s="1"/>
      <c r="R104" s="1"/>
      <c r="S104" s="1"/>
    </row>
    <row r="105" spans="2:19" x14ac:dyDescent="0.55000000000000004">
      <c r="B105" s="1"/>
      <c r="C105" s="44" t="s">
        <v>7647</v>
      </c>
      <c r="D105" s="3"/>
      <c r="E105" s="1"/>
      <c r="F105" s="1"/>
      <c r="G105" s="1"/>
      <c r="H105" s="1"/>
      <c r="I105" s="1"/>
      <c r="J105" s="1"/>
      <c r="K105" s="1"/>
      <c r="L105" s="1"/>
      <c r="M105" s="1"/>
      <c r="N105" s="1"/>
      <c r="O105" s="1"/>
      <c r="P105" s="1"/>
      <c r="Q105" s="1"/>
      <c r="R105" s="1"/>
      <c r="S105" s="1"/>
    </row>
    <row r="106" spans="2:19" x14ac:dyDescent="0.55000000000000004">
      <c r="B106" s="1"/>
      <c r="C106" s="44" t="s">
        <v>7647</v>
      </c>
      <c r="D106" s="3"/>
      <c r="E106" s="1"/>
      <c r="F106" s="1"/>
      <c r="G106" s="1"/>
      <c r="H106" s="1"/>
      <c r="I106" s="1"/>
      <c r="J106" s="1"/>
      <c r="K106" s="1"/>
      <c r="L106" s="1"/>
      <c r="M106" s="1"/>
      <c r="N106" s="1"/>
      <c r="O106" s="1"/>
      <c r="P106" s="1"/>
      <c r="Q106" s="1"/>
      <c r="R106" s="1"/>
      <c r="S106" s="1"/>
    </row>
    <row r="107" spans="2:19" x14ac:dyDescent="0.55000000000000004">
      <c r="B107" s="1"/>
      <c r="C107" s="44" t="s">
        <v>7647</v>
      </c>
      <c r="D107" s="3"/>
      <c r="E107" s="1"/>
      <c r="F107" s="1"/>
      <c r="G107" s="1"/>
      <c r="H107" s="1"/>
      <c r="I107" s="1"/>
      <c r="J107" s="1"/>
      <c r="K107" s="1"/>
      <c r="L107" s="1"/>
      <c r="M107" s="1"/>
      <c r="N107" s="1"/>
      <c r="O107" s="1"/>
      <c r="P107" s="1"/>
      <c r="Q107" s="1"/>
      <c r="R107" s="1"/>
      <c r="S107" s="1"/>
    </row>
    <row r="108" spans="2:19" x14ac:dyDescent="0.55000000000000004">
      <c r="B108" s="1"/>
      <c r="C108" s="44" t="s">
        <v>7647</v>
      </c>
      <c r="D108" s="3"/>
      <c r="E108" s="1"/>
      <c r="F108" s="1"/>
      <c r="G108" s="1"/>
      <c r="H108" s="1"/>
      <c r="I108" s="1"/>
      <c r="J108" s="1"/>
      <c r="K108" s="1"/>
      <c r="L108" s="1"/>
      <c r="M108" s="1"/>
      <c r="N108" s="1"/>
      <c r="O108" s="1"/>
      <c r="P108" s="1"/>
      <c r="Q108" s="1"/>
      <c r="R108" s="1"/>
      <c r="S108" s="1"/>
    </row>
    <row r="109" spans="2:19" x14ac:dyDescent="0.55000000000000004">
      <c r="B109" s="1"/>
      <c r="C109" s="44" t="s">
        <v>7647</v>
      </c>
      <c r="D109" s="3"/>
      <c r="E109" s="1"/>
      <c r="F109" s="1"/>
      <c r="G109" s="1"/>
      <c r="H109" s="1"/>
      <c r="I109" s="1"/>
      <c r="J109" s="1"/>
      <c r="K109" s="1"/>
      <c r="L109" s="1"/>
      <c r="M109" s="1"/>
      <c r="N109" s="1"/>
      <c r="O109" s="1"/>
      <c r="P109" s="1"/>
      <c r="Q109" s="1"/>
      <c r="R109" s="1"/>
      <c r="S109" s="1"/>
    </row>
    <row r="110" spans="2:19" x14ac:dyDescent="0.55000000000000004">
      <c r="B110" s="1"/>
      <c r="C110" s="44" t="s">
        <v>7647</v>
      </c>
      <c r="D110" s="3"/>
      <c r="E110" s="1"/>
      <c r="F110" s="1"/>
      <c r="G110" s="1"/>
      <c r="H110" s="1"/>
      <c r="I110" s="1"/>
      <c r="J110" s="1"/>
      <c r="K110" s="1"/>
      <c r="L110" s="1"/>
      <c r="M110" s="1"/>
      <c r="N110" s="1"/>
      <c r="O110" s="1"/>
      <c r="P110" s="1"/>
      <c r="Q110" s="1"/>
      <c r="R110" s="1"/>
      <c r="S110" s="1"/>
    </row>
    <row r="111" spans="2:19" x14ac:dyDescent="0.55000000000000004">
      <c r="B111" s="1"/>
      <c r="C111" s="44" t="s">
        <v>7647</v>
      </c>
      <c r="D111" s="3"/>
      <c r="E111" s="1"/>
      <c r="F111" s="1"/>
      <c r="G111" s="1"/>
      <c r="H111" s="1"/>
      <c r="I111" s="1"/>
      <c r="J111" s="1"/>
      <c r="K111" s="1"/>
      <c r="L111" s="1"/>
      <c r="M111" s="1"/>
      <c r="N111" s="1"/>
      <c r="O111" s="1"/>
      <c r="P111" s="1"/>
      <c r="Q111" s="1"/>
      <c r="R111" s="1"/>
      <c r="S111" s="1"/>
    </row>
    <row r="112" spans="2:19" x14ac:dyDescent="0.55000000000000004">
      <c r="B112" s="1"/>
      <c r="C112" s="44" t="s">
        <v>7647</v>
      </c>
      <c r="D112" s="3"/>
      <c r="E112" s="1"/>
      <c r="F112" s="1"/>
      <c r="G112" s="1"/>
      <c r="H112" s="1"/>
      <c r="I112" s="1"/>
      <c r="J112" s="1"/>
      <c r="K112" s="1"/>
      <c r="L112" s="1"/>
      <c r="M112" s="1"/>
      <c r="N112" s="1"/>
      <c r="O112" s="1"/>
      <c r="P112" s="1"/>
      <c r="Q112" s="1"/>
      <c r="R112" s="1"/>
      <c r="S112" s="1"/>
    </row>
    <row r="113" spans="2:19" x14ac:dyDescent="0.55000000000000004">
      <c r="B113" s="1"/>
      <c r="C113" s="44" t="s">
        <v>7647</v>
      </c>
      <c r="D113" s="3"/>
      <c r="E113" s="1"/>
      <c r="F113" s="1"/>
      <c r="G113" s="1"/>
      <c r="H113" s="1"/>
      <c r="I113" s="1"/>
      <c r="J113" s="1"/>
      <c r="K113" s="1"/>
      <c r="L113" s="1"/>
      <c r="M113" s="1"/>
      <c r="N113" s="1"/>
      <c r="O113" s="1"/>
      <c r="P113" s="1"/>
      <c r="Q113" s="1"/>
      <c r="R113" s="1"/>
      <c r="S113" s="1"/>
    </row>
    <row r="114" spans="2:19" x14ac:dyDescent="0.55000000000000004">
      <c r="B114" s="1"/>
      <c r="C114" s="44" t="s">
        <v>7647</v>
      </c>
      <c r="D114" s="3"/>
      <c r="E114" s="1"/>
      <c r="F114" s="1"/>
      <c r="G114" s="1"/>
      <c r="H114" s="1"/>
      <c r="I114" s="1"/>
      <c r="J114" s="1"/>
      <c r="K114" s="1"/>
      <c r="L114" s="1"/>
      <c r="M114" s="1"/>
      <c r="N114" s="1"/>
      <c r="O114" s="1"/>
      <c r="P114" s="1"/>
      <c r="Q114" s="1"/>
      <c r="R114" s="1"/>
      <c r="S114" s="1"/>
    </row>
    <row r="115" spans="2:19" x14ac:dyDescent="0.55000000000000004">
      <c r="B115" s="1"/>
      <c r="C115" s="44" t="s">
        <v>7647</v>
      </c>
      <c r="D115" s="3"/>
      <c r="E115" s="1"/>
      <c r="F115" s="1"/>
      <c r="G115" s="1"/>
      <c r="H115" s="1"/>
      <c r="I115" s="1"/>
      <c r="J115" s="1"/>
      <c r="K115" s="1"/>
      <c r="L115" s="1"/>
      <c r="M115" s="1"/>
      <c r="N115" s="1"/>
      <c r="O115" s="1"/>
      <c r="P115" s="1"/>
      <c r="Q115" s="1"/>
      <c r="R115" s="1"/>
      <c r="S115" s="1"/>
    </row>
    <row r="116" spans="2:19" x14ac:dyDescent="0.55000000000000004">
      <c r="B116" s="1"/>
      <c r="C116" s="44" t="s">
        <v>7647</v>
      </c>
      <c r="D116" s="3"/>
      <c r="E116" s="1"/>
      <c r="F116" s="1"/>
      <c r="G116" s="1"/>
      <c r="H116" s="1"/>
      <c r="I116" s="1"/>
      <c r="J116" s="1"/>
      <c r="K116" s="1"/>
      <c r="L116" s="1"/>
      <c r="M116" s="1"/>
      <c r="N116" s="1"/>
      <c r="O116" s="1"/>
      <c r="P116" s="1"/>
      <c r="Q116" s="1"/>
      <c r="R116" s="1"/>
      <c r="S116" s="1"/>
    </row>
    <row r="117" spans="2:19" x14ac:dyDescent="0.55000000000000004">
      <c r="B117" s="1"/>
      <c r="C117" s="44" t="s">
        <v>7647</v>
      </c>
      <c r="D117" s="3"/>
      <c r="E117" s="1"/>
      <c r="F117" s="1"/>
      <c r="G117" s="1"/>
      <c r="H117" s="1"/>
      <c r="I117" s="1"/>
      <c r="J117" s="1"/>
      <c r="K117" s="1"/>
      <c r="L117" s="1"/>
      <c r="M117" s="1"/>
      <c r="N117" s="1"/>
      <c r="O117" s="1"/>
      <c r="P117" s="1"/>
      <c r="Q117" s="1"/>
      <c r="R117" s="1"/>
      <c r="S117" s="1"/>
    </row>
    <row r="118" spans="2:19" x14ac:dyDescent="0.55000000000000004">
      <c r="B118" s="1"/>
      <c r="C118" s="44" t="s">
        <v>7647</v>
      </c>
      <c r="D118" s="3"/>
      <c r="E118" s="1"/>
      <c r="F118" s="1"/>
      <c r="G118" s="1"/>
      <c r="H118" s="1"/>
      <c r="I118" s="1"/>
      <c r="J118" s="1"/>
      <c r="K118" s="1"/>
      <c r="L118" s="1"/>
      <c r="M118" s="1"/>
      <c r="N118" s="1"/>
      <c r="O118" s="1"/>
      <c r="P118" s="1"/>
      <c r="Q118" s="1"/>
      <c r="R118" s="1"/>
      <c r="S118" s="1"/>
    </row>
    <row r="119" spans="2:19" x14ac:dyDescent="0.55000000000000004">
      <c r="B119" s="1"/>
      <c r="C119" s="44" t="s">
        <v>7647</v>
      </c>
      <c r="D119" s="3"/>
      <c r="E119" s="1"/>
      <c r="F119" s="1"/>
      <c r="G119" s="1"/>
      <c r="H119" s="1"/>
      <c r="I119" s="1"/>
      <c r="J119" s="1"/>
      <c r="K119" s="1"/>
      <c r="L119" s="1"/>
      <c r="M119" s="1"/>
      <c r="N119" s="1"/>
      <c r="O119" s="1"/>
      <c r="P119" s="1"/>
      <c r="Q119" s="1"/>
      <c r="R119" s="1"/>
      <c r="S119" s="1"/>
    </row>
    <row r="120" spans="2:19" x14ac:dyDescent="0.55000000000000004">
      <c r="B120" s="1"/>
      <c r="C120" s="44" t="s">
        <v>7647</v>
      </c>
      <c r="D120" s="3"/>
      <c r="E120" s="1"/>
      <c r="F120" s="1"/>
      <c r="G120" s="1"/>
      <c r="H120" s="1"/>
      <c r="I120" s="1"/>
      <c r="J120" s="1"/>
      <c r="K120" s="1"/>
      <c r="L120" s="1"/>
      <c r="M120" s="1"/>
      <c r="N120" s="1"/>
      <c r="O120" s="1"/>
      <c r="P120" s="1"/>
      <c r="Q120" s="1"/>
      <c r="R120" s="1"/>
      <c r="S120" s="1"/>
    </row>
    <row r="121" spans="2:19" x14ac:dyDescent="0.55000000000000004">
      <c r="B121" s="1"/>
      <c r="C121" s="44" t="s">
        <v>7647</v>
      </c>
      <c r="D121" s="3"/>
      <c r="E121" s="1"/>
      <c r="F121" s="1"/>
      <c r="G121" s="1"/>
      <c r="H121" s="1"/>
      <c r="I121" s="1"/>
      <c r="J121" s="1"/>
      <c r="K121" s="1"/>
      <c r="L121" s="1"/>
      <c r="M121" s="1"/>
      <c r="N121" s="1"/>
      <c r="O121" s="1"/>
      <c r="P121" s="1"/>
      <c r="Q121" s="1"/>
      <c r="R121" s="1"/>
      <c r="S121" s="1"/>
    </row>
    <row r="122" spans="2:19" x14ac:dyDescent="0.55000000000000004">
      <c r="B122" s="1"/>
      <c r="C122" s="44" t="s">
        <v>7647</v>
      </c>
      <c r="D122" s="3"/>
      <c r="E122" s="1"/>
      <c r="F122" s="1"/>
      <c r="G122" s="1"/>
      <c r="H122" s="1"/>
      <c r="I122" s="1"/>
      <c r="J122" s="1"/>
      <c r="K122" s="1"/>
      <c r="L122" s="1"/>
      <c r="M122" s="1"/>
      <c r="N122" s="1"/>
      <c r="O122" s="1"/>
      <c r="P122" s="1"/>
      <c r="Q122" s="1"/>
      <c r="R122" s="1"/>
      <c r="S122" s="1"/>
    </row>
    <row r="123" spans="2:19" x14ac:dyDescent="0.55000000000000004">
      <c r="B123" s="1"/>
      <c r="C123" s="44" t="s">
        <v>7647</v>
      </c>
      <c r="D123" s="3"/>
      <c r="E123" s="1"/>
      <c r="F123" s="1"/>
      <c r="G123" s="1"/>
      <c r="H123" s="1"/>
      <c r="I123" s="1"/>
      <c r="J123" s="1"/>
      <c r="K123" s="1"/>
      <c r="L123" s="1"/>
      <c r="M123" s="1"/>
      <c r="N123" s="1"/>
      <c r="O123" s="1"/>
      <c r="P123" s="1"/>
      <c r="Q123" s="1"/>
      <c r="R123" s="1"/>
      <c r="S123" s="1"/>
    </row>
    <row r="124" spans="2:19" x14ac:dyDescent="0.55000000000000004">
      <c r="B124" s="1"/>
      <c r="C124" s="44" t="s">
        <v>7647</v>
      </c>
      <c r="D124" s="3"/>
      <c r="E124" s="1"/>
      <c r="F124" s="1"/>
      <c r="G124" s="1"/>
      <c r="H124" s="1"/>
      <c r="I124" s="1"/>
      <c r="J124" s="1"/>
      <c r="K124" s="1"/>
      <c r="L124" s="1"/>
      <c r="M124" s="1"/>
      <c r="N124" s="1"/>
      <c r="O124" s="1"/>
      <c r="P124" s="1"/>
      <c r="Q124" s="1"/>
      <c r="R124" s="1"/>
      <c r="S124" s="1"/>
    </row>
    <row r="125" spans="2:19" x14ac:dyDescent="0.55000000000000004">
      <c r="B125" s="1"/>
      <c r="C125" s="44" t="s">
        <v>7647</v>
      </c>
      <c r="D125" s="3"/>
      <c r="E125" s="1"/>
      <c r="F125" s="1"/>
      <c r="G125" s="1"/>
      <c r="H125" s="1"/>
      <c r="I125" s="1"/>
      <c r="J125" s="1"/>
      <c r="K125" s="1"/>
      <c r="L125" s="1"/>
      <c r="M125" s="1"/>
      <c r="N125" s="1"/>
      <c r="O125" s="1"/>
      <c r="P125" s="1"/>
      <c r="Q125" s="1"/>
      <c r="R125" s="1"/>
      <c r="S125" s="1"/>
    </row>
    <row r="126" spans="2:19" x14ac:dyDescent="0.55000000000000004">
      <c r="B126" s="1"/>
      <c r="C126" s="44" t="s">
        <v>7647</v>
      </c>
      <c r="D126" s="3"/>
      <c r="E126" s="1"/>
      <c r="F126" s="1"/>
      <c r="G126" s="1"/>
      <c r="H126" s="1"/>
      <c r="I126" s="1"/>
      <c r="J126" s="1"/>
      <c r="K126" s="1"/>
      <c r="L126" s="1"/>
      <c r="M126" s="1"/>
      <c r="N126" s="1"/>
      <c r="O126" s="1"/>
      <c r="P126" s="1"/>
      <c r="Q126" s="1"/>
      <c r="R126" s="1"/>
      <c r="S126" s="1"/>
    </row>
    <row r="127" spans="2:19" x14ac:dyDescent="0.55000000000000004">
      <c r="B127" s="1"/>
      <c r="C127" s="44" t="s">
        <v>7647</v>
      </c>
      <c r="D127" s="3"/>
      <c r="E127" s="1"/>
      <c r="F127" s="1"/>
      <c r="G127" s="1"/>
      <c r="H127" s="1"/>
      <c r="I127" s="1"/>
      <c r="J127" s="1"/>
      <c r="K127" s="1"/>
      <c r="L127" s="1"/>
      <c r="M127" s="1"/>
      <c r="N127" s="1"/>
      <c r="O127" s="1"/>
      <c r="P127" s="1"/>
      <c r="Q127" s="1"/>
      <c r="R127" s="1"/>
      <c r="S127" s="1"/>
    </row>
    <row r="128" spans="2:19" x14ac:dyDescent="0.55000000000000004">
      <c r="B128" s="1"/>
      <c r="C128" s="44" t="s">
        <v>7647</v>
      </c>
      <c r="D128" s="3"/>
      <c r="E128" s="1"/>
      <c r="F128" s="1"/>
      <c r="G128" s="1"/>
      <c r="H128" s="1"/>
      <c r="I128" s="1"/>
      <c r="J128" s="1"/>
      <c r="K128" s="1"/>
      <c r="L128" s="1"/>
      <c r="M128" s="1"/>
      <c r="N128" s="1"/>
      <c r="O128" s="1"/>
      <c r="P128" s="1"/>
      <c r="Q128" s="1"/>
      <c r="R128" s="1"/>
      <c r="S128" s="1"/>
    </row>
    <row r="129" spans="2:19" x14ac:dyDescent="0.55000000000000004">
      <c r="B129" s="1"/>
      <c r="C129" s="44" t="s">
        <v>7647</v>
      </c>
      <c r="D129" s="3"/>
      <c r="E129" s="1"/>
      <c r="F129" s="1"/>
      <c r="G129" s="1"/>
      <c r="H129" s="1"/>
      <c r="I129" s="1"/>
      <c r="J129" s="1"/>
      <c r="K129" s="1"/>
      <c r="L129" s="1"/>
      <c r="M129" s="1"/>
      <c r="N129" s="1"/>
      <c r="O129" s="1"/>
      <c r="P129" s="1"/>
      <c r="Q129" s="1"/>
      <c r="R129" s="1"/>
      <c r="S129" s="1"/>
    </row>
    <row r="130" spans="2:19" x14ac:dyDescent="0.55000000000000004">
      <c r="B130" s="1"/>
      <c r="C130" s="44" t="s">
        <v>7647</v>
      </c>
      <c r="D130" s="3"/>
      <c r="E130" s="1"/>
      <c r="F130" s="1"/>
      <c r="G130" s="1"/>
      <c r="H130" s="1"/>
      <c r="I130" s="1"/>
      <c r="J130" s="1"/>
      <c r="K130" s="1"/>
      <c r="L130" s="1"/>
      <c r="M130" s="1"/>
      <c r="N130" s="1"/>
      <c r="O130" s="1"/>
      <c r="P130" s="1"/>
      <c r="Q130" s="1"/>
      <c r="R130" s="1"/>
      <c r="S130" s="1"/>
    </row>
    <row r="131" spans="2:19" x14ac:dyDescent="0.55000000000000004">
      <c r="B131" s="1"/>
      <c r="C131" s="44" t="s">
        <v>7647</v>
      </c>
      <c r="D131" s="3"/>
      <c r="E131" s="1"/>
      <c r="F131" s="1"/>
      <c r="G131" s="1"/>
      <c r="H131" s="1"/>
      <c r="I131" s="1"/>
      <c r="J131" s="1"/>
      <c r="K131" s="1"/>
      <c r="L131" s="1"/>
      <c r="M131" s="1"/>
      <c r="N131" s="1"/>
      <c r="O131" s="1"/>
      <c r="P131" s="1"/>
      <c r="Q131" s="1"/>
      <c r="R131" s="1"/>
      <c r="S131" s="1"/>
    </row>
    <row r="132" spans="2:19" x14ac:dyDescent="0.55000000000000004">
      <c r="B132" s="1"/>
      <c r="C132" s="44" t="s">
        <v>7647</v>
      </c>
      <c r="D132" s="3"/>
      <c r="E132" s="1"/>
      <c r="F132" s="1"/>
      <c r="G132" s="1"/>
      <c r="H132" s="1"/>
      <c r="I132" s="1"/>
      <c r="J132" s="1"/>
      <c r="K132" s="1"/>
      <c r="L132" s="1"/>
      <c r="M132" s="1"/>
      <c r="N132" s="1"/>
      <c r="O132" s="1"/>
      <c r="P132" s="1"/>
      <c r="Q132" s="1"/>
      <c r="R132" s="1"/>
      <c r="S132" s="1"/>
    </row>
    <row r="133" spans="2:19" x14ac:dyDescent="0.55000000000000004">
      <c r="B133" s="1"/>
      <c r="C133" s="44" t="s">
        <v>7647</v>
      </c>
      <c r="D133" s="3"/>
      <c r="E133" s="1"/>
      <c r="F133" s="1"/>
      <c r="G133" s="1"/>
      <c r="H133" s="1"/>
      <c r="I133" s="1"/>
      <c r="J133" s="1"/>
      <c r="K133" s="1"/>
      <c r="L133" s="1"/>
      <c r="M133" s="1"/>
      <c r="N133" s="1"/>
      <c r="O133" s="1"/>
      <c r="P133" s="1"/>
      <c r="Q133" s="1"/>
      <c r="R133" s="1"/>
      <c r="S133" s="1"/>
    </row>
    <row r="134" spans="2:19" x14ac:dyDescent="0.55000000000000004">
      <c r="B134" s="1"/>
      <c r="C134" s="44" t="s">
        <v>7647</v>
      </c>
      <c r="D134" s="3"/>
      <c r="E134" s="1"/>
      <c r="F134" s="1"/>
      <c r="G134" s="1"/>
      <c r="H134" s="1"/>
      <c r="I134" s="1"/>
      <c r="J134" s="1"/>
      <c r="K134" s="1"/>
      <c r="L134" s="1"/>
      <c r="M134" s="1"/>
      <c r="N134" s="1"/>
      <c r="O134" s="1"/>
      <c r="P134" s="1"/>
      <c r="Q134" s="1"/>
      <c r="R134" s="1"/>
      <c r="S134" s="1"/>
    </row>
    <row r="135" spans="2:19" x14ac:dyDescent="0.55000000000000004">
      <c r="B135" s="1"/>
      <c r="C135" s="44" t="s">
        <v>7647</v>
      </c>
      <c r="D135" s="3"/>
      <c r="E135" s="1"/>
      <c r="F135" s="1"/>
      <c r="G135" s="1"/>
      <c r="H135" s="1"/>
      <c r="I135" s="1"/>
      <c r="J135" s="1"/>
      <c r="K135" s="1"/>
      <c r="L135" s="1"/>
      <c r="M135" s="1"/>
      <c r="N135" s="1"/>
      <c r="O135" s="1"/>
      <c r="P135" s="1"/>
      <c r="Q135" s="1"/>
      <c r="R135" s="1"/>
      <c r="S135" s="1"/>
    </row>
    <row r="136" spans="2:19" x14ac:dyDescent="0.55000000000000004">
      <c r="B136" s="1"/>
      <c r="C136" s="44" t="s">
        <v>7647</v>
      </c>
      <c r="D136" s="3"/>
      <c r="E136" s="1"/>
      <c r="F136" s="1"/>
      <c r="G136" s="1"/>
      <c r="H136" s="1"/>
      <c r="I136" s="1"/>
      <c r="J136" s="1"/>
      <c r="K136" s="1"/>
      <c r="L136" s="1"/>
      <c r="M136" s="1"/>
      <c r="N136" s="1"/>
      <c r="O136" s="1"/>
      <c r="P136" s="1"/>
      <c r="Q136" s="1"/>
      <c r="R136" s="1"/>
      <c r="S136" s="1"/>
    </row>
    <row r="137" spans="2:19" x14ac:dyDescent="0.55000000000000004">
      <c r="B137" s="1"/>
      <c r="C137" s="44" t="s">
        <v>7647</v>
      </c>
      <c r="D137" s="3"/>
      <c r="E137" s="1"/>
      <c r="F137" s="1"/>
      <c r="G137" s="1"/>
      <c r="H137" s="1"/>
      <c r="I137" s="1"/>
      <c r="J137" s="1"/>
      <c r="K137" s="1"/>
      <c r="L137" s="1"/>
      <c r="M137" s="1"/>
      <c r="N137" s="1"/>
      <c r="O137" s="1"/>
      <c r="P137" s="1"/>
      <c r="Q137" s="1"/>
      <c r="R137" s="1"/>
      <c r="S137" s="1"/>
    </row>
    <row r="138" spans="2:19" x14ac:dyDescent="0.55000000000000004">
      <c r="B138" s="1"/>
      <c r="C138" s="44" t="s">
        <v>7647</v>
      </c>
      <c r="D138" s="3"/>
      <c r="E138" s="1"/>
      <c r="F138" s="1"/>
      <c r="G138" s="1"/>
      <c r="H138" s="1"/>
      <c r="I138" s="1"/>
      <c r="J138" s="1"/>
      <c r="K138" s="1"/>
      <c r="L138" s="1"/>
      <c r="M138" s="1"/>
      <c r="N138" s="1"/>
      <c r="O138" s="1"/>
      <c r="P138" s="1"/>
      <c r="Q138" s="1"/>
      <c r="R138" s="1"/>
      <c r="S138" s="1"/>
    </row>
    <row r="139" spans="2:19" x14ac:dyDescent="0.55000000000000004">
      <c r="B139" s="1"/>
      <c r="C139" s="44" t="s">
        <v>7647</v>
      </c>
      <c r="D139" s="3"/>
      <c r="E139" s="1"/>
      <c r="F139" s="1"/>
      <c r="G139" s="1"/>
      <c r="H139" s="1"/>
      <c r="I139" s="1"/>
      <c r="J139" s="1"/>
      <c r="K139" s="1"/>
      <c r="L139" s="1"/>
      <c r="M139" s="1"/>
      <c r="N139" s="1"/>
      <c r="O139" s="1"/>
      <c r="P139" s="1"/>
      <c r="Q139" s="1"/>
      <c r="R139" s="1"/>
      <c r="S139" s="1"/>
    </row>
    <row r="140" spans="2:19" x14ac:dyDescent="0.55000000000000004">
      <c r="B140" s="1"/>
      <c r="C140" s="44" t="s">
        <v>7647</v>
      </c>
      <c r="D140" s="3"/>
      <c r="E140" s="1"/>
      <c r="F140" s="1"/>
      <c r="G140" s="1"/>
      <c r="H140" s="1"/>
      <c r="I140" s="1"/>
      <c r="J140" s="1"/>
      <c r="K140" s="1"/>
      <c r="L140" s="1"/>
      <c r="M140" s="1"/>
      <c r="N140" s="1"/>
      <c r="O140" s="1"/>
      <c r="P140" s="1"/>
      <c r="Q140" s="1"/>
      <c r="R140" s="1"/>
      <c r="S140" s="1"/>
    </row>
    <row r="141" spans="2:19" x14ac:dyDescent="0.55000000000000004">
      <c r="B141" s="1"/>
      <c r="C141" s="44" t="s">
        <v>7647</v>
      </c>
      <c r="D141" s="3"/>
      <c r="E141" s="1"/>
      <c r="F141" s="1"/>
      <c r="G141" s="1"/>
      <c r="H141" s="1"/>
      <c r="I141" s="1"/>
      <c r="J141" s="1"/>
      <c r="K141" s="1"/>
      <c r="L141" s="1"/>
      <c r="M141" s="1"/>
      <c r="N141" s="1"/>
      <c r="O141" s="1"/>
      <c r="P141" s="1"/>
      <c r="Q141" s="1"/>
      <c r="R141" s="1"/>
      <c r="S141" s="1"/>
    </row>
    <row r="142" spans="2:19" x14ac:dyDescent="0.55000000000000004">
      <c r="B142" s="1"/>
      <c r="C142" s="44" t="s">
        <v>7647</v>
      </c>
      <c r="D142" s="3"/>
      <c r="E142" s="1"/>
      <c r="F142" s="1"/>
      <c r="G142" s="1"/>
      <c r="H142" s="1"/>
      <c r="I142" s="1"/>
      <c r="J142" s="1"/>
      <c r="K142" s="1"/>
      <c r="L142" s="1"/>
      <c r="M142" s="1"/>
      <c r="N142" s="1"/>
      <c r="O142" s="1"/>
      <c r="P142" s="1"/>
      <c r="Q142" s="1"/>
      <c r="R142" s="1"/>
      <c r="S142" s="1"/>
    </row>
    <row r="143" spans="2:19" x14ac:dyDescent="0.55000000000000004">
      <c r="B143" s="1"/>
      <c r="C143" s="44" t="s">
        <v>7647</v>
      </c>
      <c r="D143" s="3"/>
      <c r="E143" s="1"/>
      <c r="F143" s="1"/>
      <c r="G143" s="1"/>
      <c r="H143" s="1"/>
      <c r="I143" s="1"/>
      <c r="J143" s="1"/>
      <c r="K143" s="1"/>
      <c r="L143" s="1"/>
      <c r="M143" s="1"/>
      <c r="N143" s="1"/>
      <c r="O143" s="1"/>
      <c r="P143" s="1"/>
      <c r="Q143" s="1"/>
      <c r="R143" s="1"/>
      <c r="S143" s="1"/>
    </row>
    <row r="144" spans="2:19" x14ac:dyDescent="0.55000000000000004">
      <c r="B144" s="1"/>
      <c r="C144" s="44" t="s">
        <v>7647</v>
      </c>
      <c r="D144" s="3"/>
      <c r="E144" s="1"/>
      <c r="F144" s="1"/>
      <c r="G144" s="1"/>
      <c r="H144" s="1"/>
      <c r="I144" s="1"/>
      <c r="J144" s="1"/>
      <c r="K144" s="1"/>
      <c r="L144" s="1"/>
      <c r="M144" s="1"/>
      <c r="N144" s="1"/>
      <c r="O144" s="1"/>
      <c r="P144" s="1"/>
      <c r="Q144" s="1"/>
      <c r="R144" s="1"/>
      <c r="S144" s="1"/>
    </row>
    <row r="145" spans="2:19" x14ac:dyDescent="0.55000000000000004">
      <c r="B145" s="1"/>
      <c r="C145" s="44" t="s">
        <v>7647</v>
      </c>
      <c r="D145" s="3"/>
      <c r="E145" s="1"/>
      <c r="F145" s="1"/>
      <c r="G145" s="1"/>
      <c r="H145" s="1"/>
      <c r="I145" s="1"/>
      <c r="J145" s="1"/>
      <c r="K145" s="1"/>
      <c r="L145" s="1"/>
      <c r="M145" s="1"/>
      <c r="N145" s="1"/>
      <c r="O145" s="1"/>
      <c r="P145" s="1"/>
      <c r="Q145" s="1"/>
      <c r="R145" s="1"/>
      <c r="S145" s="1"/>
    </row>
    <row r="146" spans="2:19" x14ac:dyDescent="0.55000000000000004">
      <c r="B146" s="1"/>
      <c r="C146" s="44" t="s">
        <v>7647</v>
      </c>
      <c r="D146" s="3"/>
      <c r="E146" s="1"/>
      <c r="F146" s="1"/>
      <c r="G146" s="1"/>
      <c r="H146" s="1"/>
      <c r="I146" s="1"/>
      <c r="J146" s="1"/>
      <c r="K146" s="1"/>
      <c r="L146" s="1"/>
      <c r="M146" s="1"/>
      <c r="N146" s="1"/>
      <c r="O146" s="1"/>
      <c r="P146" s="1"/>
      <c r="Q146" s="1"/>
      <c r="R146" s="1"/>
      <c r="S146" s="1"/>
    </row>
    <row r="147" spans="2:19" x14ac:dyDescent="0.55000000000000004">
      <c r="B147" s="1"/>
      <c r="C147" s="44" t="s">
        <v>7647</v>
      </c>
      <c r="D147" s="3"/>
      <c r="E147" s="1"/>
      <c r="F147" s="1"/>
      <c r="G147" s="1"/>
      <c r="H147" s="1"/>
      <c r="I147" s="1"/>
      <c r="J147" s="1"/>
      <c r="K147" s="1"/>
      <c r="L147" s="1"/>
      <c r="M147" s="1"/>
      <c r="N147" s="1"/>
      <c r="O147" s="1"/>
      <c r="P147" s="1"/>
      <c r="Q147" s="1"/>
      <c r="R147" s="1"/>
      <c r="S147" s="1"/>
    </row>
    <row r="148" spans="2:19" x14ac:dyDescent="0.55000000000000004">
      <c r="B148" s="1"/>
      <c r="C148" s="44" t="s">
        <v>7647</v>
      </c>
      <c r="D148" s="3"/>
      <c r="E148" s="1"/>
      <c r="F148" s="1"/>
      <c r="G148" s="1"/>
      <c r="H148" s="1"/>
      <c r="I148" s="1"/>
      <c r="J148" s="1"/>
      <c r="K148" s="1"/>
      <c r="L148" s="1"/>
      <c r="M148" s="1"/>
      <c r="N148" s="1"/>
      <c r="O148" s="1"/>
      <c r="P148" s="1"/>
      <c r="Q148" s="1"/>
      <c r="R148" s="1"/>
      <c r="S148" s="1"/>
    </row>
    <row r="149" spans="2:19" x14ac:dyDescent="0.55000000000000004">
      <c r="B149" s="1"/>
      <c r="C149" s="44" t="s">
        <v>7647</v>
      </c>
      <c r="D149" s="3"/>
      <c r="E149" s="1"/>
      <c r="F149" s="1"/>
      <c r="G149" s="1"/>
      <c r="H149" s="1"/>
      <c r="I149" s="1"/>
      <c r="J149" s="1"/>
      <c r="K149" s="1"/>
      <c r="L149" s="1"/>
      <c r="M149" s="1"/>
      <c r="N149" s="1"/>
      <c r="O149" s="1"/>
      <c r="P149" s="1"/>
      <c r="Q149" s="1"/>
      <c r="R149" s="1"/>
      <c r="S149" s="1"/>
    </row>
    <row r="150" spans="2:19" x14ac:dyDescent="0.55000000000000004">
      <c r="B150" s="1"/>
      <c r="C150" s="44" t="s">
        <v>7647</v>
      </c>
      <c r="D150" s="3"/>
      <c r="E150" s="1"/>
      <c r="F150" s="1"/>
      <c r="G150" s="1"/>
      <c r="H150" s="1"/>
      <c r="I150" s="1"/>
      <c r="J150" s="1"/>
      <c r="K150" s="1"/>
      <c r="L150" s="1"/>
      <c r="M150" s="1"/>
      <c r="N150" s="1"/>
      <c r="O150" s="1"/>
      <c r="P150" s="1"/>
      <c r="Q150" s="1"/>
      <c r="R150" s="1"/>
      <c r="S150" s="1"/>
    </row>
    <row r="151" spans="2:19" x14ac:dyDescent="0.55000000000000004">
      <c r="B151" s="1"/>
      <c r="C151" s="44" t="s">
        <v>7647</v>
      </c>
      <c r="D151" s="3"/>
      <c r="E151" s="1"/>
      <c r="F151" s="1"/>
      <c r="G151" s="1"/>
      <c r="H151" s="1"/>
      <c r="I151" s="1"/>
      <c r="J151" s="1"/>
      <c r="K151" s="1"/>
      <c r="L151" s="1"/>
      <c r="M151" s="1"/>
      <c r="N151" s="1"/>
      <c r="O151" s="1"/>
      <c r="P151" s="1"/>
      <c r="Q151" s="1"/>
      <c r="R151" s="1"/>
      <c r="S151" s="1"/>
    </row>
    <row r="152" spans="2:19" x14ac:dyDescent="0.55000000000000004">
      <c r="B152" s="1"/>
      <c r="C152" s="44" t="s">
        <v>7647</v>
      </c>
      <c r="D152" s="3"/>
      <c r="E152" s="1"/>
      <c r="F152" s="1"/>
      <c r="G152" s="1"/>
      <c r="H152" s="1"/>
      <c r="I152" s="1"/>
      <c r="J152" s="1"/>
      <c r="K152" s="1"/>
      <c r="L152" s="1"/>
      <c r="M152" s="1"/>
      <c r="N152" s="1"/>
      <c r="O152" s="1"/>
      <c r="P152" s="1"/>
      <c r="Q152" s="1"/>
      <c r="R152" s="1"/>
      <c r="S152" s="1"/>
    </row>
    <row r="153" spans="2:19" x14ac:dyDescent="0.55000000000000004">
      <c r="B153" s="1"/>
      <c r="C153" s="44" t="s">
        <v>7647</v>
      </c>
      <c r="D153" s="3"/>
      <c r="E153" s="1"/>
      <c r="F153" s="1"/>
      <c r="G153" s="1"/>
      <c r="H153" s="1"/>
      <c r="I153" s="1"/>
      <c r="J153" s="1"/>
      <c r="K153" s="1"/>
      <c r="L153" s="1"/>
      <c r="M153" s="1"/>
      <c r="N153" s="1"/>
      <c r="O153" s="1"/>
      <c r="P153" s="1"/>
      <c r="Q153" s="1"/>
      <c r="R153" s="1"/>
      <c r="S153" s="1"/>
    </row>
    <row r="154" spans="2:19" x14ac:dyDescent="0.55000000000000004">
      <c r="B154" s="1"/>
      <c r="C154" s="44" t="s">
        <v>7647</v>
      </c>
      <c r="D154" s="3"/>
      <c r="E154" s="1"/>
      <c r="F154" s="1"/>
      <c r="G154" s="1"/>
      <c r="H154" s="1"/>
      <c r="I154" s="1"/>
      <c r="J154" s="1"/>
      <c r="K154" s="1"/>
      <c r="L154" s="1"/>
      <c r="M154" s="1"/>
      <c r="N154" s="1"/>
      <c r="O154" s="1"/>
      <c r="P154" s="1"/>
      <c r="Q154" s="1"/>
      <c r="R154" s="1"/>
      <c r="S154" s="1"/>
    </row>
    <row r="155" spans="2:19" x14ac:dyDescent="0.55000000000000004">
      <c r="B155" s="1"/>
      <c r="C155" s="44" t="s">
        <v>7647</v>
      </c>
      <c r="D155" s="3"/>
      <c r="E155" s="1"/>
      <c r="F155" s="1"/>
      <c r="G155" s="1"/>
      <c r="H155" s="1"/>
      <c r="I155" s="1"/>
      <c r="J155" s="1"/>
      <c r="K155" s="1"/>
      <c r="L155" s="1"/>
      <c r="M155" s="1"/>
      <c r="N155" s="1"/>
      <c r="O155" s="1"/>
      <c r="P155" s="1"/>
      <c r="Q155" s="1"/>
      <c r="R155" s="1"/>
      <c r="S155" s="1"/>
    </row>
    <row r="156" spans="2:19" x14ac:dyDescent="0.55000000000000004">
      <c r="B156" s="1"/>
      <c r="C156" s="44" t="s">
        <v>7647</v>
      </c>
      <c r="D156" s="3"/>
      <c r="E156" s="1"/>
      <c r="F156" s="1"/>
      <c r="G156" s="1"/>
      <c r="H156" s="1"/>
      <c r="I156" s="1"/>
      <c r="J156" s="1"/>
      <c r="K156" s="1"/>
      <c r="L156" s="1"/>
      <c r="M156" s="1"/>
      <c r="N156" s="1"/>
      <c r="O156" s="1"/>
      <c r="P156" s="1"/>
      <c r="Q156" s="1"/>
      <c r="R156" s="1"/>
      <c r="S156" s="1"/>
    </row>
    <row r="157" spans="2:19" x14ac:dyDescent="0.55000000000000004">
      <c r="B157" s="1"/>
      <c r="C157" s="44" t="s">
        <v>7647</v>
      </c>
      <c r="D157" s="3"/>
      <c r="E157" s="1"/>
      <c r="F157" s="1"/>
      <c r="G157" s="1"/>
      <c r="H157" s="1"/>
      <c r="I157" s="1"/>
      <c r="J157" s="1"/>
      <c r="K157" s="1"/>
      <c r="L157" s="1"/>
      <c r="M157" s="1"/>
      <c r="N157" s="1"/>
      <c r="O157" s="1"/>
      <c r="P157" s="1"/>
      <c r="Q157" s="1"/>
      <c r="R157" s="1"/>
      <c r="S157" s="1"/>
    </row>
    <row r="158" spans="2:19" x14ac:dyDescent="0.55000000000000004">
      <c r="B158" s="1"/>
      <c r="C158" s="44" t="s">
        <v>7647</v>
      </c>
      <c r="D158" s="3"/>
      <c r="E158" s="1"/>
      <c r="F158" s="1"/>
      <c r="G158" s="1"/>
      <c r="H158" s="1"/>
      <c r="I158" s="1"/>
      <c r="J158" s="1"/>
      <c r="K158" s="1"/>
      <c r="L158" s="1"/>
      <c r="M158" s="1"/>
      <c r="N158" s="1"/>
      <c r="O158" s="1"/>
      <c r="P158" s="1"/>
      <c r="Q158" s="1"/>
      <c r="R158" s="1"/>
      <c r="S158" s="1"/>
    </row>
    <row r="159" spans="2:19" x14ac:dyDescent="0.55000000000000004">
      <c r="B159" s="1"/>
      <c r="C159" s="44" t="s">
        <v>7647</v>
      </c>
      <c r="D159" s="3"/>
      <c r="E159" s="1"/>
      <c r="F159" s="1"/>
      <c r="G159" s="1"/>
      <c r="H159" s="1"/>
      <c r="I159" s="1"/>
      <c r="J159" s="1"/>
      <c r="K159" s="1"/>
      <c r="L159" s="1"/>
      <c r="M159" s="1"/>
      <c r="N159" s="1"/>
      <c r="O159" s="1"/>
      <c r="P159" s="1"/>
      <c r="Q159" s="1"/>
      <c r="R159" s="1"/>
      <c r="S159" s="1"/>
    </row>
    <row r="160" spans="2:19" x14ac:dyDescent="0.55000000000000004">
      <c r="B160" s="1"/>
      <c r="C160" s="44" t="s">
        <v>7647</v>
      </c>
      <c r="D160" s="3"/>
      <c r="E160" s="1"/>
      <c r="F160" s="1"/>
      <c r="G160" s="1"/>
      <c r="H160" s="1"/>
      <c r="I160" s="1"/>
      <c r="J160" s="1"/>
      <c r="K160" s="1"/>
      <c r="L160" s="1"/>
      <c r="M160" s="1"/>
      <c r="N160" s="1"/>
      <c r="O160" s="1"/>
      <c r="P160" s="1"/>
      <c r="Q160" s="1"/>
      <c r="R160" s="1"/>
      <c r="S160" s="1"/>
    </row>
    <row r="161" spans="2:19" x14ac:dyDescent="0.55000000000000004">
      <c r="B161" s="1"/>
      <c r="C161" s="44" t="s">
        <v>7647</v>
      </c>
      <c r="D161" s="3"/>
      <c r="E161" s="1"/>
      <c r="F161" s="1"/>
      <c r="G161" s="1"/>
      <c r="H161" s="1"/>
      <c r="I161" s="1"/>
      <c r="J161" s="1"/>
      <c r="K161" s="1"/>
      <c r="L161" s="1"/>
      <c r="M161" s="1"/>
      <c r="N161" s="1"/>
      <c r="O161" s="1"/>
      <c r="P161" s="1"/>
      <c r="Q161" s="1"/>
      <c r="R161" s="1"/>
      <c r="S161" s="1"/>
    </row>
    <row r="162" spans="2:19" x14ac:dyDescent="0.55000000000000004">
      <c r="B162" s="1"/>
      <c r="C162" s="44" t="s">
        <v>7647</v>
      </c>
      <c r="D162" s="3"/>
      <c r="E162" s="1"/>
      <c r="F162" s="1"/>
      <c r="G162" s="1"/>
      <c r="H162" s="1"/>
      <c r="I162" s="1"/>
      <c r="J162" s="1"/>
      <c r="K162" s="1"/>
      <c r="L162" s="1"/>
      <c r="M162" s="1"/>
      <c r="N162" s="1"/>
      <c r="O162" s="1"/>
      <c r="P162" s="1"/>
      <c r="Q162" s="1"/>
      <c r="R162" s="1"/>
      <c r="S162" s="1"/>
    </row>
    <row r="163" spans="2:19" x14ac:dyDescent="0.55000000000000004">
      <c r="B163" s="1"/>
      <c r="C163" s="44" t="s">
        <v>7647</v>
      </c>
      <c r="D163" s="3"/>
      <c r="E163" s="1"/>
      <c r="F163" s="1"/>
      <c r="G163" s="1"/>
      <c r="H163" s="1"/>
      <c r="I163" s="1"/>
      <c r="J163" s="1"/>
      <c r="K163" s="1"/>
      <c r="L163" s="1"/>
      <c r="M163" s="1"/>
      <c r="N163" s="1"/>
      <c r="O163" s="1"/>
      <c r="P163" s="1"/>
      <c r="Q163" s="1"/>
      <c r="R163" s="1"/>
      <c r="S163" s="1"/>
    </row>
    <row r="164" spans="2:19" x14ac:dyDescent="0.55000000000000004">
      <c r="B164" s="1"/>
      <c r="C164" s="44" t="s">
        <v>7647</v>
      </c>
      <c r="D164" s="3"/>
      <c r="E164" s="1"/>
      <c r="F164" s="1"/>
      <c r="G164" s="1"/>
      <c r="H164" s="1"/>
      <c r="I164" s="1"/>
      <c r="J164" s="1"/>
      <c r="K164" s="1"/>
      <c r="L164" s="1"/>
      <c r="M164" s="1"/>
      <c r="N164" s="1"/>
      <c r="O164" s="1"/>
      <c r="P164" s="1"/>
      <c r="Q164" s="1"/>
      <c r="R164" s="1"/>
      <c r="S164" s="1"/>
    </row>
    <row r="165" spans="2:19" x14ac:dyDescent="0.55000000000000004">
      <c r="B165" s="1"/>
      <c r="C165" s="44" t="s">
        <v>7647</v>
      </c>
      <c r="D165" s="3"/>
      <c r="E165" s="1"/>
      <c r="F165" s="1"/>
      <c r="G165" s="1"/>
      <c r="H165" s="1"/>
      <c r="I165" s="1"/>
      <c r="J165" s="1"/>
      <c r="K165" s="1"/>
      <c r="L165" s="1"/>
      <c r="M165" s="1"/>
      <c r="N165" s="1"/>
      <c r="O165" s="1"/>
      <c r="P165" s="1"/>
      <c r="Q165" s="1"/>
      <c r="R165" s="1"/>
      <c r="S165" s="1"/>
    </row>
    <row r="166" spans="2:19" x14ac:dyDescent="0.55000000000000004">
      <c r="B166" s="1"/>
      <c r="C166" s="44" t="s">
        <v>7647</v>
      </c>
      <c r="D166" s="3"/>
      <c r="E166" s="1"/>
      <c r="F166" s="1"/>
      <c r="G166" s="1"/>
      <c r="H166" s="1"/>
      <c r="I166" s="1"/>
      <c r="J166" s="1"/>
      <c r="K166" s="1"/>
      <c r="L166" s="1"/>
      <c r="M166" s="1"/>
      <c r="N166" s="1"/>
      <c r="O166" s="1"/>
      <c r="P166" s="1"/>
      <c r="Q166" s="1"/>
      <c r="R166" s="1"/>
      <c r="S166" s="1"/>
    </row>
    <row r="167" spans="2:19" x14ac:dyDescent="0.55000000000000004">
      <c r="B167" s="1"/>
      <c r="C167" s="44" t="s">
        <v>7647</v>
      </c>
      <c r="D167" s="3"/>
      <c r="E167" s="1"/>
      <c r="F167" s="1"/>
      <c r="G167" s="1"/>
      <c r="H167" s="1"/>
      <c r="I167" s="1"/>
      <c r="J167" s="1"/>
      <c r="K167" s="1"/>
      <c r="L167" s="1"/>
      <c r="M167" s="1"/>
      <c r="N167" s="1"/>
      <c r="O167" s="1"/>
      <c r="P167" s="1"/>
      <c r="Q167" s="1"/>
      <c r="R167" s="1"/>
      <c r="S167" s="1"/>
    </row>
    <row r="168" spans="2:19" x14ac:dyDescent="0.55000000000000004">
      <c r="B168" s="1"/>
      <c r="C168" s="44" t="s">
        <v>7647</v>
      </c>
      <c r="D168" s="3"/>
      <c r="E168" s="1"/>
      <c r="F168" s="1"/>
      <c r="G168" s="1"/>
      <c r="H168" s="1"/>
      <c r="I168" s="1"/>
      <c r="J168" s="1"/>
      <c r="K168" s="1"/>
      <c r="L168" s="1"/>
      <c r="M168" s="1"/>
      <c r="N168" s="1"/>
      <c r="O168" s="1"/>
      <c r="P168" s="1"/>
      <c r="Q168" s="1"/>
      <c r="R168" s="1"/>
      <c r="S168" s="1"/>
    </row>
    <row r="169" spans="2:19" x14ac:dyDescent="0.55000000000000004">
      <c r="B169" s="1"/>
      <c r="C169" s="44" t="s">
        <v>7647</v>
      </c>
      <c r="D169" s="3"/>
      <c r="E169" s="1"/>
      <c r="F169" s="1"/>
      <c r="G169" s="1"/>
      <c r="H169" s="1"/>
      <c r="I169" s="1"/>
      <c r="J169" s="1"/>
      <c r="K169" s="1"/>
      <c r="L169" s="1"/>
      <c r="M169" s="1"/>
      <c r="N169" s="1"/>
      <c r="O169" s="1"/>
      <c r="P169" s="1"/>
      <c r="Q169" s="1"/>
      <c r="R169" s="1"/>
      <c r="S169" s="1"/>
    </row>
    <row r="170" spans="2:19" x14ac:dyDescent="0.55000000000000004">
      <c r="B170" s="1"/>
      <c r="C170" s="44" t="s">
        <v>7647</v>
      </c>
      <c r="D170" s="3"/>
      <c r="E170" s="1"/>
      <c r="F170" s="1"/>
      <c r="G170" s="1"/>
      <c r="H170" s="1"/>
      <c r="I170" s="1"/>
      <c r="J170" s="1"/>
      <c r="K170" s="1"/>
      <c r="L170" s="1"/>
      <c r="M170" s="1"/>
      <c r="N170" s="1"/>
      <c r="O170" s="1"/>
      <c r="P170" s="1"/>
      <c r="Q170" s="1"/>
      <c r="R170" s="1"/>
      <c r="S170" s="1"/>
    </row>
    <row r="171" spans="2:19" x14ac:dyDescent="0.55000000000000004">
      <c r="B171" s="1"/>
      <c r="C171" s="44" t="s">
        <v>7647</v>
      </c>
      <c r="D171" s="3"/>
      <c r="E171" s="1"/>
      <c r="F171" s="1"/>
      <c r="G171" s="1"/>
      <c r="H171" s="1"/>
      <c r="I171" s="1"/>
      <c r="J171" s="1"/>
      <c r="K171" s="1"/>
      <c r="L171" s="1"/>
      <c r="M171" s="1"/>
      <c r="N171" s="1"/>
      <c r="O171" s="1"/>
      <c r="P171" s="1"/>
      <c r="Q171" s="1"/>
      <c r="R171" s="1"/>
      <c r="S171" s="1"/>
    </row>
    <row r="172" spans="2:19" x14ac:dyDescent="0.55000000000000004">
      <c r="B172" s="1"/>
      <c r="C172" s="44" t="s">
        <v>7647</v>
      </c>
      <c r="D172" s="3"/>
      <c r="E172" s="1"/>
      <c r="F172" s="1"/>
      <c r="G172" s="1"/>
      <c r="H172" s="1"/>
      <c r="I172" s="1"/>
      <c r="J172" s="1"/>
      <c r="K172" s="1"/>
      <c r="L172" s="1"/>
      <c r="M172" s="1"/>
      <c r="N172" s="1"/>
      <c r="O172" s="1"/>
      <c r="P172" s="1"/>
      <c r="Q172" s="1"/>
      <c r="R172" s="1"/>
      <c r="S172" s="1"/>
    </row>
    <row r="173" spans="2:19" x14ac:dyDescent="0.55000000000000004">
      <c r="B173" s="1"/>
      <c r="C173" s="44" t="s">
        <v>7647</v>
      </c>
      <c r="D173" s="3"/>
      <c r="E173" s="1"/>
      <c r="F173" s="1"/>
      <c r="G173" s="1"/>
      <c r="H173" s="1"/>
      <c r="I173" s="1"/>
      <c r="J173" s="1"/>
      <c r="K173" s="1"/>
      <c r="L173" s="1"/>
      <c r="M173" s="1"/>
      <c r="N173" s="1"/>
      <c r="O173" s="1"/>
      <c r="P173" s="1"/>
      <c r="Q173" s="1"/>
      <c r="R173" s="1"/>
      <c r="S173" s="1"/>
    </row>
    <row r="174" spans="2:19" x14ac:dyDescent="0.55000000000000004">
      <c r="B174" s="1"/>
      <c r="C174" s="44" t="s">
        <v>7647</v>
      </c>
      <c r="D174" s="3"/>
      <c r="E174" s="1"/>
      <c r="F174" s="1"/>
      <c r="G174" s="1"/>
      <c r="H174" s="1"/>
      <c r="I174" s="1"/>
      <c r="J174" s="1"/>
      <c r="K174" s="1"/>
      <c r="L174" s="1"/>
      <c r="M174" s="1"/>
      <c r="N174" s="1"/>
      <c r="O174" s="1"/>
      <c r="P174" s="1"/>
      <c r="Q174" s="1"/>
      <c r="R174" s="1"/>
      <c r="S174" s="1"/>
    </row>
    <row r="175" spans="2:19" x14ac:dyDescent="0.55000000000000004">
      <c r="B175" s="1"/>
      <c r="C175" s="44" t="s">
        <v>7647</v>
      </c>
      <c r="D175" s="3"/>
      <c r="E175" s="1"/>
      <c r="F175" s="1"/>
      <c r="G175" s="1"/>
      <c r="H175" s="1"/>
      <c r="I175" s="1"/>
      <c r="J175" s="1"/>
      <c r="K175" s="1"/>
      <c r="L175" s="1"/>
      <c r="M175" s="1"/>
      <c r="N175" s="1"/>
      <c r="O175" s="1"/>
      <c r="P175" s="1"/>
      <c r="Q175" s="1"/>
      <c r="R175" s="1"/>
      <c r="S175" s="1"/>
    </row>
    <row r="176" spans="2:19" x14ac:dyDescent="0.55000000000000004">
      <c r="B176" s="1"/>
      <c r="C176" s="44" t="s">
        <v>7647</v>
      </c>
      <c r="D176" s="3"/>
      <c r="E176" s="1"/>
      <c r="F176" s="1"/>
      <c r="G176" s="1"/>
      <c r="H176" s="1"/>
      <c r="I176" s="1"/>
      <c r="J176" s="1"/>
      <c r="K176" s="1"/>
      <c r="L176" s="1"/>
      <c r="M176" s="1"/>
      <c r="N176" s="1"/>
      <c r="O176" s="1"/>
      <c r="P176" s="1"/>
      <c r="Q176" s="1"/>
      <c r="R176" s="1"/>
      <c r="S176" s="1"/>
    </row>
    <row r="177" spans="2:19" x14ac:dyDescent="0.55000000000000004">
      <c r="B177" s="1"/>
      <c r="C177" s="44" t="s">
        <v>7647</v>
      </c>
      <c r="D177" s="3"/>
      <c r="E177" s="1"/>
      <c r="F177" s="1"/>
      <c r="G177" s="1"/>
      <c r="H177" s="1"/>
      <c r="I177" s="1"/>
      <c r="J177" s="1"/>
      <c r="K177" s="1"/>
      <c r="L177" s="1"/>
      <c r="M177" s="1"/>
      <c r="N177" s="1"/>
      <c r="O177" s="1"/>
      <c r="P177" s="1"/>
      <c r="Q177" s="1"/>
      <c r="R177" s="1"/>
      <c r="S177" s="1"/>
    </row>
    <row r="178" spans="2:19" x14ac:dyDescent="0.55000000000000004">
      <c r="B178" s="1"/>
      <c r="C178" s="44" t="s">
        <v>7647</v>
      </c>
      <c r="D178" s="3"/>
      <c r="E178" s="1"/>
      <c r="F178" s="1"/>
      <c r="G178" s="1"/>
      <c r="H178" s="1"/>
      <c r="I178" s="1"/>
      <c r="J178" s="1"/>
      <c r="K178" s="1"/>
      <c r="L178" s="1"/>
      <c r="M178" s="1"/>
      <c r="N178" s="1"/>
      <c r="O178" s="1"/>
      <c r="P178" s="1"/>
      <c r="Q178" s="1"/>
      <c r="R178" s="1"/>
      <c r="S178" s="1"/>
    </row>
    <row r="179" spans="2:19" x14ac:dyDescent="0.55000000000000004">
      <c r="B179" s="1"/>
      <c r="C179" s="44" t="s">
        <v>7647</v>
      </c>
      <c r="D179" s="3"/>
      <c r="E179" s="1"/>
      <c r="F179" s="1"/>
      <c r="G179" s="1"/>
      <c r="H179" s="1"/>
      <c r="I179" s="1"/>
      <c r="J179" s="1"/>
      <c r="K179" s="1"/>
      <c r="L179" s="1"/>
      <c r="M179" s="1"/>
      <c r="N179" s="1"/>
      <c r="O179" s="1"/>
      <c r="P179" s="1"/>
      <c r="Q179" s="1"/>
      <c r="R179" s="1"/>
      <c r="S179" s="1"/>
    </row>
    <row r="180" spans="2:19" x14ac:dyDescent="0.55000000000000004">
      <c r="B180" s="1"/>
      <c r="C180" s="44" t="s">
        <v>7647</v>
      </c>
      <c r="D180" s="3"/>
      <c r="E180" s="1"/>
      <c r="F180" s="1"/>
      <c r="G180" s="1"/>
      <c r="H180" s="1"/>
      <c r="I180" s="1"/>
      <c r="J180" s="1"/>
      <c r="K180" s="1"/>
      <c r="L180" s="1"/>
      <c r="M180" s="1"/>
      <c r="N180" s="1"/>
      <c r="O180" s="1"/>
      <c r="P180" s="1"/>
      <c r="Q180" s="1"/>
      <c r="R180" s="1"/>
      <c r="S180" s="1"/>
    </row>
    <row r="181" spans="2:19" x14ac:dyDescent="0.55000000000000004">
      <c r="B181" s="1"/>
      <c r="C181" s="44" t="s">
        <v>7647</v>
      </c>
      <c r="D181" s="3"/>
      <c r="E181" s="1"/>
      <c r="F181" s="1"/>
      <c r="G181" s="1"/>
      <c r="H181" s="1"/>
      <c r="I181" s="1"/>
      <c r="J181" s="1"/>
      <c r="K181" s="1"/>
      <c r="L181" s="1"/>
      <c r="M181" s="1"/>
      <c r="N181" s="1"/>
      <c r="O181" s="1"/>
      <c r="P181" s="1"/>
      <c r="Q181" s="1"/>
      <c r="R181" s="1"/>
      <c r="S181" s="1"/>
    </row>
    <row r="182" spans="2:19" x14ac:dyDescent="0.55000000000000004">
      <c r="B182" s="1"/>
      <c r="C182" s="44" t="s">
        <v>7647</v>
      </c>
      <c r="D182" s="3"/>
      <c r="E182" s="1"/>
      <c r="F182" s="1"/>
      <c r="G182" s="1"/>
      <c r="H182" s="1"/>
      <c r="I182" s="1"/>
      <c r="J182" s="1"/>
      <c r="K182" s="1"/>
      <c r="L182" s="1"/>
      <c r="M182" s="1"/>
      <c r="N182" s="1"/>
      <c r="O182" s="1"/>
      <c r="P182" s="1"/>
      <c r="Q182" s="1"/>
      <c r="R182" s="1"/>
      <c r="S182" s="1"/>
    </row>
    <row r="183" spans="2:19" x14ac:dyDescent="0.55000000000000004">
      <c r="B183" s="1"/>
      <c r="C183" s="44" t="s">
        <v>7647</v>
      </c>
      <c r="D183" s="3"/>
      <c r="E183" s="1"/>
      <c r="F183" s="1"/>
      <c r="G183" s="1"/>
      <c r="H183" s="1"/>
      <c r="I183" s="1"/>
      <c r="J183" s="1"/>
      <c r="K183" s="1"/>
      <c r="L183" s="1"/>
      <c r="M183" s="1"/>
      <c r="N183" s="1"/>
      <c r="O183" s="1"/>
      <c r="P183" s="1"/>
      <c r="Q183" s="1"/>
      <c r="R183" s="1"/>
      <c r="S183" s="1"/>
    </row>
    <row r="184" spans="2:19" x14ac:dyDescent="0.55000000000000004">
      <c r="B184" s="1"/>
      <c r="C184" s="44" t="s">
        <v>7647</v>
      </c>
      <c r="D184" s="3"/>
      <c r="E184" s="1"/>
      <c r="F184" s="1"/>
      <c r="G184" s="1"/>
      <c r="H184" s="1"/>
      <c r="I184" s="1"/>
      <c r="J184" s="1"/>
      <c r="K184" s="1"/>
      <c r="L184" s="1"/>
      <c r="M184" s="1"/>
      <c r="N184" s="1"/>
      <c r="O184" s="1"/>
      <c r="P184" s="1"/>
      <c r="Q184" s="1"/>
      <c r="R184" s="1"/>
      <c r="S184" s="1"/>
    </row>
    <row r="185" spans="2:19" x14ac:dyDescent="0.55000000000000004">
      <c r="B185" s="1"/>
      <c r="C185" s="44" t="s">
        <v>7647</v>
      </c>
      <c r="D185" s="3"/>
      <c r="E185" s="1"/>
      <c r="F185" s="1"/>
      <c r="G185" s="1"/>
      <c r="H185" s="1"/>
      <c r="I185" s="1"/>
      <c r="J185" s="1"/>
      <c r="K185" s="1"/>
      <c r="L185" s="1"/>
      <c r="M185" s="1"/>
      <c r="N185" s="1"/>
      <c r="O185" s="1"/>
      <c r="P185" s="1"/>
      <c r="Q185" s="1"/>
      <c r="R185" s="1"/>
      <c r="S185" s="1"/>
    </row>
    <row r="186" spans="2:19" x14ac:dyDescent="0.55000000000000004">
      <c r="B186" s="1"/>
      <c r="C186" s="44" t="s">
        <v>7647</v>
      </c>
      <c r="D186" s="3"/>
      <c r="E186" s="1"/>
      <c r="F186" s="1"/>
      <c r="G186" s="1"/>
      <c r="H186" s="1"/>
      <c r="I186" s="1"/>
      <c r="J186" s="1"/>
      <c r="K186" s="1"/>
      <c r="L186" s="1"/>
      <c r="M186" s="1"/>
      <c r="N186" s="1"/>
      <c r="O186" s="1"/>
      <c r="P186" s="1"/>
      <c r="Q186" s="1"/>
      <c r="R186" s="1"/>
      <c r="S186" s="1"/>
    </row>
    <row r="187" spans="2:19" x14ac:dyDescent="0.55000000000000004">
      <c r="B187" s="1"/>
      <c r="C187" s="44" t="s">
        <v>7647</v>
      </c>
      <c r="D187" s="3"/>
      <c r="E187" s="1"/>
      <c r="F187" s="1"/>
      <c r="G187" s="1"/>
      <c r="H187" s="1"/>
      <c r="I187" s="1"/>
      <c r="J187" s="1"/>
      <c r="K187" s="1"/>
      <c r="L187" s="1"/>
      <c r="M187" s="1"/>
      <c r="N187" s="1"/>
      <c r="O187" s="1"/>
      <c r="P187" s="1"/>
      <c r="Q187" s="1"/>
      <c r="R187" s="1"/>
      <c r="S187" s="1"/>
    </row>
    <row r="188" spans="2:19" x14ac:dyDescent="0.55000000000000004">
      <c r="B188" s="1"/>
      <c r="C188" s="44" t="s">
        <v>7647</v>
      </c>
      <c r="D188" s="3"/>
      <c r="E188" s="1"/>
      <c r="F188" s="1"/>
      <c r="G188" s="1"/>
      <c r="H188" s="1"/>
      <c r="I188" s="1"/>
      <c r="J188" s="1"/>
      <c r="K188" s="1"/>
      <c r="L188" s="1"/>
      <c r="M188" s="1"/>
      <c r="N188" s="1"/>
      <c r="O188" s="1"/>
      <c r="P188" s="1"/>
      <c r="Q188" s="1"/>
      <c r="R188" s="1"/>
      <c r="S188" s="1"/>
    </row>
    <row r="189" spans="2:19" x14ac:dyDescent="0.55000000000000004">
      <c r="B189" s="1"/>
      <c r="C189" s="44" t="s">
        <v>7647</v>
      </c>
      <c r="D189" s="3"/>
      <c r="E189" s="1"/>
      <c r="F189" s="1"/>
      <c r="G189" s="1"/>
      <c r="H189" s="1"/>
      <c r="I189" s="1"/>
      <c r="J189" s="1"/>
      <c r="K189" s="1"/>
      <c r="L189" s="1"/>
      <c r="M189" s="1"/>
      <c r="N189" s="1"/>
      <c r="O189" s="1"/>
      <c r="P189" s="1"/>
      <c r="Q189" s="1"/>
      <c r="R189" s="1"/>
      <c r="S189" s="1"/>
    </row>
    <row r="190" spans="2:19" x14ac:dyDescent="0.55000000000000004">
      <c r="B190" s="1"/>
      <c r="C190" s="44" t="s">
        <v>7647</v>
      </c>
      <c r="D190" s="3"/>
      <c r="E190" s="1"/>
      <c r="F190" s="1"/>
      <c r="G190" s="1"/>
      <c r="H190" s="1"/>
      <c r="I190" s="1"/>
      <c r="J190" s="1"/>
      <c r="K190" s="1"/>
      <c r="L190" s="1"/>
      <c r="M190" s="1"/>
      <c r="N190" s="1"/>
      <c r="O190" s="1"/>
      <c r="P190" s="1"/>
      <c r="Q190" s="1"/>
      <c r="R190" s="1"/>
      <c r="S190" s="1"/>
    </row>
    <row r="191" spans="2:19" x14ac:dyDescent="0.55000000000000004">
      <c r="B191" s="1"/>
      <c r="C191" s="44" t="s">
        <v>7647</v>
      </c>
      <c r="D191" s="3"/>
      <c r="E191" s="1"/>
      <c r="F191" s="1"/>
      <c r="G191" s="1"/>
      <c r="H191" s="1"/>
      <c r="I191" s="1"/>
      <c r="J191" s="1"/>
      <c r="K191" s="1"/>
      <c r="L191" s="1"/>
      <c r="M191" s="1"/>
      <c r="N191" s="1"/>
      <c r="O191" s="1"/>
      <c r="P191" s="1"/>
      <c r="Q191" s="1"/>
      <c r="R191" s="1"/>
      <c r="S191" s="1"/>
    </row>
    <row r="192" spans="2:19" x14ac:dyDescent="0.55000000000000004">
      <c r="B192" s="1"/>
      <c r="C192" s="44" t="s">
        <v>7647</v>
      </c>
      <c r="D192" s="3"/>
      <c r="E192" s="1"/>
      <c r="F192" s="1"/>
      <c r="G192" s="1"/>
      <c r="H192" s="1"/>
      <c r="I192" s="1"/>
      <c r="J192" s="1"/>
      <c r="K192" s="1"/>
      <c r="L192" s="1"/>
      <c r="M192" s="1"/>
      <c r="N192" s="1"/>
      <c r="O192" s="1"/>
      <c r="P192" s="1"/>
      <c r="Q192" s="1"/>
      <c r="R192" s="1"/>
      <c r="S192" s="1"/>
    </row>
    <row r="193" spans="2:19" x14ac:dyDescent="0.55000000000000004">
      <c r="B193" s="1"/>
      <c r="C193" s="44" t="s">
        <v>7647</v>
      </c>
      <c r="D193" s="3"/>
      <c r="E193" s="1"/>
      <c r="F193" s="1"/>
      <c r="G193" s="1"/>
      <c r="H193" s="1"/>
      <c r="I193" s="1"/>
      <c r="J193" s="1"/>
      <c r="K193" s="1"/>
      <c r="L193" s="1"/>
      <c r="M193" s="1"/>
      <c r="N193" s="1"/>
      <c r="O193" s="1"/>
      <c r="P193" s="1"/>
      <c r="Q193" s="1"/>
      <c r="R193" s="1"/>
      <c r="S193" s="1"/>
    </row>
    <row r="194" spans="2:19" x14ac:dyDescent="0.55000000000000004">
      <c r="B194" s="1"/>
      <c r="C194" s="44" t="s">
        <v>7647</v>
      </c>
      <c r="D194" s="3"/>
      <c r="E194" s="1"/>
      <c r="F194" s="1"/>
      <c r="G194" s="1"/>
      <c r="H194" s="1"/>
      <c r="I194" s="1"/>
      <c r="J194" s="1"/>
      <c r="K194" s="1"/>
      <c r="L194" s="1"/>
      <c r="M194" s="1"/>
      <c r="N194" s="1"/>
      <c r="O194" s="1"/>
      <c r="P194" s="1"/>
      <c r="Q194" s="1"/>
      <c r="R194" s="1"/>
      <c r="S194" s="1"/>
    </row>
    <row r="195" spans="2:19" x14ac:dyDescent="0.55000000000000004">
      <c r="B195" s="1"/>
      <c r="C195" s="44" t="s">
        <v>7647</v>
      </c>
      <c r="D195" s="3"/>
      <c r="E195" s="1"/>
      <c r="F195" s="1"/>
      <c r="G195" s="1"/>
      <c r="H195" s="1"/>
      <c r="I195" s="1"/>
      <c r="J195" s="1"/>
      <c r="K195" s="1"/>
      <c r="L195" s="1"/>
      <c r="M195" s="1"/>
      <c r="N195" s="1"/>
      <c r="O195" s="1"/>
      <c r="P195" s="1"/>
      <c r="Q195" s="1"/>
      <c r="R195" s="1"/>
      <c r="S195" s="1"/>
    </row>
    <row r="196" spans="2:19" x14ac:dyDescent="0.55000000000000004">
      <c r="B196" s="1"/>
      <c r="C196" s="44" t="s">
        <v>7647</v>
      </c>
      <c r="D196" s="3"/>
      <c r="E196" s="1"/>
      <c r="F196" s="1"/>
      <c r="G196" s="1"/>
      <c r="H196" s="1"/>
      <c r="I196" s="1"/>
      <c r="J196" s="1"/>
      <c r="K196" s="1"/>
      <c r="L196" s="1"/>
      <c r="M196" s="1"/>
      <c r="N196" s="1"/>
      <c r="O196" s="1"/>
      <c r="P196" s="1"/>
      <c r="Q196" s="1"/>
      <c r="R196" s="1"/>
      <c r="S196" s="1"/>
    </row>
    <row r="197" spans="2:19" x14ac:dyDescent="0.55000000000000004">
      <c r="B197" s="1"/>
      <c r="C197" s="44" t="s">
        <v>7647</v>
      </c>
      <c r="D197" s="3"/>
      <c r="E197" s="1"/>
      <c r="F197" s="1"/>
      <c r="G197" s="1"/>
      <c r="H197" s="1"/>
      <c r="I197" s="1"/>
      <c r="J197" s="1"/>
      <c r="K197" s="1"/>
      <c r="L197" s="1"/>
      <c r="M197" s="1"/>
      <c r="N197" s="1"/>
      <c r="O197" s="1"/>
      <c r="P197" s="1"/>
      <c r="Q197" s="1"/>
      <c r="R197" s="1"/>
      <c r="S197" s="1"/>
    </row>
    <row r="198" spans="2:19" x14ac:dyDescent="0.55000000000000004">
      <c r="B198" s="1"/>
      <c r="C198" s="44" t="s">
        <v>7647</v>
      </c>
      <c r="D198" s="3"/>
      <c r="E198" s="1"/>
      <c r="F198" s="1"/>
      <c r="G198" s="1"/>
      <c r="H198" s="1"/>
      <c r="I198" s="1"/>
      <c r="J198" s="1"/>
      <c r="K198" s="1"/>
      <c r="L198" s="1"/>
      <c r="M198" s="1"/>
      <c r="N198" s="1"/>
      <c r="O198" s="1"/>
      <c r="P198" s="1"/>
      <c r="Q198" s="1"/>
      <c r="R198" s="1"/>
      <c r="S198" s="1"/>
    </row>
    <row r="199" spans="2:19" x14ac:dyDescent="0.55000000000000004">
      <c r="B199" s="1"/>
      <c r="C199" s="44" t="s">
        <v>7647</v>
      </c>
      <c r="D199" s="3"/>
      <c r="E199" s="1"/>
      <c r="F199" s="1"/>
      <c r="G199" s="1"/>
      <c r="H199" s="1"/>
      <c r="I199" s="1"/>
      <c r="J199" s="1"/>
      <c r="K199" s="1"/>
      <c r="L199" s="1"/>
      <c r="M199" s="1"/>
      <c r="N199" s="1"/>
      <c r="O199" s="1"/>
      <c r="P199" s="1"/>
      <c r="Q199" s="1"/>
      <c r="R199" s="1"/>
      <c r="S199" s="1"/>
    </row>
    <row r="200" spans="2:19" x14ac:dyDescent="0.55000000000000004">
      <c r="B200" s="1"/>
      <c r="C200" s="44" t="s">
        <v>7647</v>
      </c>
      <c r="D200" s="3"/>
      <c r="E200" s="1"/>
      <c r="F200" s="1"/>
      <c r="G200" s="1"/>
      <c r="H200" s="1"/>
      <c r="I200" s="1"/>
      <c r="J200" s="1"/>
      <c r="K200" s="1"/>
      <c r="L200" s="1"/>
      <c r="M200" s="1"/>
      <c r="N200" s="1"/>
      <c r="O200" s="1"/>
      <c r="P200" s="1"/>
      <c r="Q200" s="1"/>
      <c r="R200" s="1"/>
      <c r="S200" s="1"/>
    </row>
    <row r="201" spans="2:19" x14ac:dyDescent="0.55000000000000004">
      <c r="B201" s="1"/>
      <c r="C201" s="44" t="s">
        <v>7647</v>
      </c>
      <c r="D201" s="3"/>
      <c r="E201" s="1"/>
      <c r="F201" s="1"/>
      <c r="G201" s="1"/>
      <c r="H201" s="1"/>
      <c r="I201" s="1"/>
      <c r="J201" s="1"/>
      <c r="K201" s="1"/>
      <c r="L201" s="1"/>
      <c r="M201" s="1"/>
      <c r="N201" s="1"/>
      <c r="O201" s="1"/>
      <c r="P201" s="1"/>
      <c r="Q201" s="1"/>
      <c r="R201" s="1"/>
      <c r="S201" s="1"/>
    </row>
    <row r="202" spans="2:19" x14ac:dyDescent="0.55000000000000004">
      <c r="B202" s="1"/>
      <c r="C202" s="44" t="s">
        <v>7647</v>
      </c>
      <c r="D202" s="3"/>
      <c r="E202" s="1"/>
      <c r="F202" s="1"/>
      <c r="G202" s="1"/>
      <c r="H202" s="1"/>
      <c r="I202" s="1"/>
      <c r="J202" s="1"/>
      <c r="K202" s="1"/>
      <c r="L202" s="1"/>
      <c r="M202" s="1"/>
      <c r="N202" s="1"/>
      <c r="O202" s="1"/>
      <c r="P202" s="1"/>
      <c r="Q202" s="1"/>
      <c r="R202" s="1"/>
      <c r="S202" s="1"/>
    </row>
    <row r="203" spans="2:19" x14ac:dyDescent="0.55000000000000004">
      <c r="B203" s="1"/>
      <c r="C203" s="44" t="s">
        <v>7647</v>
      </c>
      <c r="D203" s="3"/>
      <c r="E203" s="1"/>
      <c r="F203" s="1"/>
      <c r="G203" s="1"/>
      <c r="H203" s="1"/>
      <c r="I203" s="1"/>
      <c r="J203" s="1"/>
      <c r="K203" s="1"/>
      <c r="L203" s="1"/>
      <c r="M203" s="1"/>
      <c r="N203" s="1"/>
      <c r="O203" s="1"/>
      <c r="P203" s="1"/>
      <c r="Q203" s="1"/>
      <c r="R203" s="1"/>
      <c r="S203" s="1"/>
    </row>
    <row r="204" spans="2:19" x14ac:dyDescent="0.55000000000000004">
      <c r="B204" s="1"/>
      <c r="C204" s="44" t="s">
        <v>7647</v>
      </c>
      <c r="D204" s="3"/>
      <c r="E204" s="1"/>
      <c r="F204" s="1"/>
      <c r="G204" s="1"/>
      <c r="H204" s="1"/>
      <c r="I204" s="1"/>
      <c r="J204" s="1"/>
      <c r="K204" s="1"/>
      <c r="L204" s="1"/>
      <c r="M204" s="1"/>
      <c r="N204" s="1"/>
      <c r="O204" s="1"/>
      <c r="P204" s="1"/>
      <c r="Q204" s="1"/>
      <c r="R204" s="1"/>
      <c r="S204" s="1"/>
    </row>
  </sheetData>
  <phoneticPr fontId="5"/>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B1:G127"/>
  <sheetViews>
    <sheetView showGridLines="0" workbookViewId="0">
      <pane ySplit="4" topLeftCell="A114" activePane="bottomLeft" state="frozen"/>
      <selection pane="bottomLeft" activeCell="E5" sqref="E5:E127"/>
    </sheetView>
  </sheetViews>
  <sheetFormatPr defaultColWidth="3.6640625" defaultRowHeight="14.5" x14ac:dyDescent="0.55000000000000004"/>
  <cols>
    <col min="1" max="1" width="3.6640625" style="17"/>
    <col min="2" max="2" width="44.08203125" style="17" customWidth="1"/>
    <col min="3" max="4" width="3.08203125" style="17" hidden="1" customWidth="1"/>
    <col min="5" max="5" width="6.5" style="17" bestFit="1" customWidth="1"/>
    <col min="6" max="6" width="3.08203125" style="17" bestFit="1" customWidth="1"/>
    <col min="7" max="7" width="3.33203125" style="17" bestFit="1" customWidth="1"/>
    <col min="8" max="16384" width="3.6640625" style="17"/>
  </cols>
  <sheetData>
    <row r="1" spans="2:7" x14ac:dyDescent="0.55000000000000004">
      <c r="B1" s="16" t="s">
        <v>3514</v>
      </c>
      <c r="C1" s="27"/>
      <c r="D1" s="27"/>
    </row>
    <row r="2" spans="2:7" x14ac:dyDescent="0.55000000000000004">
      <c r="B2" s="20" t="s">
        <v>3515</v>
      </c>
      <c r="C2" s="27"/>
      <c r="D2" s="27"/>
    </row>
    <row r="4" spans="2:7" ht="305.5" x14ac:dyDescent="0.55000000000000004">
      <c r="B4" s="18" t="s">
        <v>5228</v>
      </c>
      <c r="C4" s="24" t="s">
        <v>6345</v>
      </c>
      <c r="D4" s="24" t="s">
        <v>6346</v>
      </c>
      <c r="E4" s="18" t="s">
        <v>2786</v>
      </c>
      <c r="F4" s="18" t="s">
        <v>5172</v>
      </c>
      <c r="G4" s="23" t="s">
        <v>6739</v>
      </c>
    </row>
    <row r="5" spans="2:7" x14ac:dyDescent="0.55000000000000004">
      <c r="B5" s="1" t="s">
        <v>6586</v>
      </c>
      <c r="C5" s="1"/>
      <c r="D5" s="1" t="s">
        <v>7647</v>
      </c>
      <c r="E5" s="1" t="s">
        <v>433</v>
      </c>
      <c r="F5" s="1"/>
      <c r="G5" s="1"/>
    </row>
    <row r="6" spans="2:7" x14ac:dyDescent="0.55000000000000004">
      <c r="B6" s="1" t="s">
        <v>6587</v>
      </c>
      <c r="C6" s="1"/>
      <c r="D6" s="1" t="s">
        <v>7647</v>
      </c>
      <c r="E6" s="1" t="s">
        <v>434</v>
      </c>
      <c r="F6" s="1"/>
      <c r="G6" s="1"/>
    </row>
    <row r="7" spans="2:7" x14ac:dyDescent="0.55000000000000004">
      <c r="B7" s="1" t="s">
        <v>6588</v>
      </c>
      <c r="C7" s="1"/>
      <c r="D7" s="1" t="s">
        <v>7647</v>
      </c>
      <c r="E7" s="1" t="s">
        <v>435</v>
      </c>
      <c r="F7" s="1"/>
      <c r="G7" s="1"/>
    </row>
    <row r="8" spans="2:7" x14ac:dyDescent="0.55000000000000004">
      <c r="B8" s="1" t="s">
        <v>6589</v>
      </c>
      <c r="C8" s="1"/>
      <c r="D8" s="1" t="s">
        <v>7647</v>
      </c>
      <c r="E8" s="1" t="s">
        <v>436</v>
      </c>
      <c r="F8" s="1"/>
      <c r="G8" s="1"/>
    </row>
    <row r="9" spans="2:7" x14ac:dyDescent="0.55000000000000004">
      <c r="B9" s="1" t="s">
        <v>6590</v>
      </c>
      <c r="C9" s="1"/>
      <c r="D9" s="1" t="s">
        <v>7647</v>
      </c>
      <c r="E9" s="1" t="s">
        <v>437</v>
      </c>
      <c r="F9" s="1"/>
      <c r="G9" s="1"/>
    </row>
    <row r="10" spans="2:7" x14ac:dyDescent="0.55000000000000004">
      <c r="B10" s="1" t="s">
        <v>6591</v>
      </c>
      <c r="C10" s="1"/>
      <c r="D10" s="1" t="s">
        <v>7647</v>
      </c>
      <c r="E10" s="1" t="s">
        <v>438</v>
      </c>
      <c r="F10" s="1"/>
      <c r="G10" s="1"/>
    </row>
    <row r="11" spans="2:7" x14ac:dyDescent="0.55000000000000004">
      <c r="B11" s="1" t="s">
        <v>6592</v>
      </c>
      <c r="C11" s="1"/>
      <c r="D11" s="1" t="s">
        <v>7647</v>
      </c>
      <c r="E11" s="1" t="s">
        <v>439</v>
      </c>
      <c r="F11" s="1"/>
      <c r="G11" s="1"/>
    </row>
    <row r="12" spans="2:7" x14ac:dyDescent="0.55000000000000004">
      <c r="B12" s="1" t="s">
        <v>6593</v>
      </c>
      <c r="C12" s="1"/>
      <c r="D12" s="1" t="s">
        <v>7647</v>
      </c>
      <c r="E12" s="1" t="s">
        <v>441</v>
      </c>
      <c r="F12" s="1"/>
      <c r="G12" s="1"/>
    </row>
    <row r="13" spans="2:7" x14ac:dyDescent="0.55000000000000004">
      <c r="B13" s="1" t="s">
        <v>6594</v>
      </c>
      <c r="C13" s="1"/>
      <c r="D13" s="1" t="s">
        <v>7647</v>
      </c>
      <c r="E13" s="1" t="s">
        <v>442</v>
      </c>
      <c r="F13" s="1"/>
      <c r="G13" s="1"/>
    </row>
    <row r="14" spans="2:7" x14ac:dyDescent="0.55000000000000004">
      <c r="B14" s="1" t="s">
        <v>6595</v>
      </c>
      <c r="C14" s="1"/>
      <c r="D14" s="1" t="s">
        <v>7647</v>
      </c>
      <c r="E14" s="1" t="s">
        <v>443</v>
      </c>
      <c r="F14" s="1"/>
      <c r="G14" s="1"/>
    </row>
    <row r="15" spans="2:7" x14ac:dyDescent="0.55000000000000004">
      <c r="B15" s="1" t="s">
        <v>6596</v>
      </c>
      <c r="C15" s="1"/>
      <c r="D15" s="1" t="s">
        <v>7647</v>
      </c>
      <c r="E15" s="1" t="s">
        <v>444</v>
      </c>
      <c r="F15" s="1"/>
      <c r="G15" s="1"/>
    </row>
    <row r="16" spans="2:7" x14ac:dyDescent="0.55000000000000004">
      <c r="B16" s="1" t="s">
        <v>6597</v>
      </c>
      <c r="C16" s="1"/>
      <c r="D16" s="1" t="s">
        <v>7647</v>
      </c>
      <c r="E16" s="1" t="s">
        <v>445</v>
      </c>
      <c r="F16" s="1"/>
      <c r="G16" s="1"/>
    </row>
    <row r="17" spans="2:7" x14ac:dyDescent="0.55000000000000004">
      <c r="B17" s="1" t="s">
        <v>6598</v>
      </c>
      <c r="C17" s="1"/>
      <c r="D17" s="1" t="s">
        <v>7647</v>
      </c>
      <c r="E17" s="1" t="s">
        <v>446</v>
      </c>
      <c r="F17" s="1"/>
      <c r="G17" s="1"/>
    </row>
    <row r="18" spans="2:7" x14ac:dyDescent="0.55000000000000004">
      <c r="B18" s="1" t="s">
        <v>6599</v>
      </c>
      <c r="C18" s="1"/>
      <c r="D18" s="1" t="s">
        <v>7647</v>
      </c>
      <c r="E18" s="1" t="s">
        <v>448</v>
      </c>
      <c r="F18" s="1"/>
      <c r="G18" s="1"/>
    </row>
    <row r="19" spans="2:7" x14ac:dyDescent="0.55000000000000004">
      <c r="B19" s="1" t="s">
        <v>6600</v>
      </c>
      <c r="C19" s="1"/>
      <c r="D19" s="1" t="s">
        <v>7647</v>
      </c>
      <c r="E19" s="1" t="s">
        <v>450</v>
      </c>
      <c r="F19" s="1"/>
      <c r="G19" s="1"/>
    </row>
    <row r="20" spans="2:7" x14ac:dyDescent="0.55000000000000004">
      <c r="B20" s="1" t="s">
        <v>6601</v>
      </c>
      <c r="C20" s="1"/>
      <c r="D20" s="1" t="s">
        <v>7647</v>
      </c>
      <c r="E20" s="1" t="s">
        <v>451</v>
      </c>
      <c r="F20" s="1"/>
      <c r="G20" s="1"/>
    </row>
    <row r="21" spans="2:7" x14ac:dyDescent="0.55000000000000004">
      <c r="B21" s="1" t="s">
        <v>6602</v>
      </c>
      <c r="C21" s="1"/>
      <c r="D21" s="1" t="s">
        <v>7647</v>
      </c>
      <c r="E21" s="1" t="s">
        <v>452</v>
      </c>
      <c r="F21" s="1"/>
      <c r="G21" s="1"/>
    </row>
    <row r="22" spans="2:7" x14ac:dyDescent="0.55000000000000004">
      <c r="B22" s="1" t="s">
        <v>6603</v>
      </c>
      <c r="C22" s="1"/>
      <c r="D22" s="1" t="s">
        <v>7647</v>
      </c>
      <c r="E22" s="1" t="s">
        <v>453</v>
      </c>
      <c r="F22" s="1"/>
      <c r="G22" s="1"/>
    </row>
    <row r="23" spans="2:7" x14ac:dyDescent="0.55000000000000004">
      <c r="B23" s="1" t="s">
        <v>6604</v>
      </c>
      <c r="C23" s="1"/>
      <c r="D23" s="1" t="s">
        <v>7647</v>
      </c>
      <c r="E23" s="1" t="s">
        <v>455</v>
      </c>
      <c r="F23" s="1"/>
      <c r="G23" s="1"/>
    </row>
    <row r="24" spans="2:7" x14ac:dyDescent="0.55000000000000004">
      <c r="B24" s="1" t="s">
        <v>6605</v>
      </c>
      <c r="C24" s="1"/>
      <c r="D24" s="1" t="s">
        <v>7647</v>
      </c>
      <c r="E24" s="1" t="s">
        <v>456</v>
      </c>
      <c r="F24" s="1"/>
      <c r="G24" s="1"/>
    </row>
    <row r="25" spans="2:7" x14ac:dyDescent="0.55000000000000004">
      <c r="B25" s="1" t="s">
        <v>6606</v>
      </c>
      <c r="C25" s="1"/>
      <c r="D25" s="1" t="s">
        <v>7647</v>
      </c>
      <c r="E25" s="1" t="s">
        <v>458</v>
      </c>
      <c r="F25" s="1"/>
      <c r="G25" s="1"/>
    </row>
    <row r="26" spans="2:7" x14ac:dyDescent="0.55000000000000004">
      <c r="B26" s="1" t="s">
        <v>6607</v>
      </c>
      <c r="C26" s="1"/>
      <c r="D26" s="1" t="s">
        <v>7647</v>
      </c>
      <c r="E26" s="1" t="s">
        <v>460</v>
      </c>
      <c r="F26" s="1"/>
      <c r="G26" s="1"/>
    </row>
    <row r="27" spans="2:7" x14ac:dyDescent="0.55000000000000004">
      <c r="B27" s="1" t="s">
        <v>6608</v>
      </c>
      <c r="C27" s="1"/>
      <c r="D27" s="1" t="s">
        <v>7647</v>
      </c>
      <c r="E27" s="1" t="s">
        <v>461</v>
      </c>
      <c r="F27" s="1"/>
      <c r="G27" s="1"/>
    </row>
    <row r="28" spans="2:7" x14ac:dyDescent="0.55000000000000004">
      <c r="B28" s="1" t="s">
        <v>6609</v>
      </c>
      <c r="C28" s="1"/>
      <c r="D28" s="1" t="s">
        <v>7647</v>
      </c>
      <c r="E28" s="1" t="s">
        <v>463</v>
      </c>
      <c r="F28" s="1"/>
      <c r="G28" s="1"/>
    </row>
    <row r="29" spans="2:7" x14ac:dyDescent="0.55000000000000004">
      <c r="B29" s="1" t="s">
        <v>6610</v>
      </c>
      <c r="C29" s="1"/>
      <c r="D29" s="1" t="s">
        <v>7647</v>
      </c>
      <c r="E29" s="1" t="s">
        <v>464</v>
      </c>
      <c r="F29" s="1"/>
      <c r="G29" s="1"/>
    </row>
    <row r="30" spans="2:7" x14ac:dyDescent="0.55000000000000004">
      <c r="B30" s="1" t="s">
        <v>6611</v>
      </c>
      <c r="C30" s="1"/>
      <c r="D30" s="1" t="s">
        <v>7647</v>
      </c>
      <c r="E30" s="1" t="s">
        <v>466</v>
      </c>
      <c r="F30" s="1"/>
      <c r="G30" s="1"/>
    </row>
    <row r="31" spans="2:7" x14ac:dyDescent="0.55000000000000004">
      <c r="B31" s="1" t="s">
        <v>6612</v>
      </c>
      <c r="C31" s="1"/>
      <c r="D31" s="1" t="s">
        <v>7647</v>
      </c>
      <c r="E31" s="1" t="s">
        <v>468</v>
      </c>
      <c r="F31" s="1"/>
      <c r="G31" s="1"/>
    </row>
    <row r="32" spans="2:7" x14ac:dyDescent="0.55000000000000004">
      <c r="B32" s="1" t="s">
        <v>6613</v>
      </c>
      <c r="C32" s="1"/>
      <c r="D32" s="1" t="s">
        <v>7647</v>
      </c>
      <c r="E32" s="1" t="s">
        <v>469</v>
      </c>
      <c r="F32" s="1"/>
      <c r="G32" s="1"/>
    </row>
    <row r="33" spans="2:7" x14ac:dyDescent="0.55000000000000004">
      <c r="B33" s="1" t="s">
        <v>6614</v>
      </c>
      <c r="C33" s="1"/>
      <c r="D33" s="1" t="s">
        <v>7647</v>
      </c>
      <c r="E33" s="1" t="s">
        <v>470</v>
      </c>
      <c r="F33" s="1"/>
      <c r="G33" s="1"/>
    </row>
    <row r="34" spans="2:7" x14ac:dyDescent="0.55000000000000004">
      <c r="B34" s="1" t="s">
        <v>6615</v>
      </c>
      <c r="C34" s="1"/>
      <c r="D34" s="1" t="s">
        <v>7647</v>
      </c>
      <c r="E34" s="1" t="s">
        <v>471</v>
      </c>
      <c r="F34" s="1"/>
      <c r="G34" s="1"/>
    </row>
    <row r="35" spans="2:7" x14ac:dyDescent="0.55000000000000004">
      <c r="B35" s="1" t="s">
        <v>7585</v>
      </c>
      <c r="C35" s="1"/>
      <c r="D35" s="1" t="s">
        <v>7647</v>
      </c>
      <c r="E35" s="1" t="s">
        <v>472</v>
      </c>
      <c r="F35" s="1"/>
      <c r="G35" s="1"/>
    </row>
    <row r="36" spans="2:7" x14ac:dyDescent="0.55000000000000004">
      <c r="B36" s="1" t="s">
        <v>6616</v>
      </c>
      <c r="C36" s="1"/>
      <c r="D36" s="1" t="s">
        <v>7647</v>
      </c>
      <c r="E36" s="1" t="s">
        <v>473</v>
      </c>
      <c r="F36" s="1"/>
      <c r="G36" s="1"/>
    </row>
    <row r="37" spans="2:7" x14ac:dyDescent="0.55000000000000004">
      <c r="B37" s="1" t="s">
        <v>6617</v>
      </c>
      <c r="C37" s="1"/>
      <c r="D37" s="1" t="s">
        <v>7647</v>
      </c>
      <c r="E37" s="1" t="s">
        <v>474</v>
      </c>
      <c r="F37" s="1"/>
      <c r="G37" s="1"/>
    </row>
    <row r="38" spans="2:7" x14ac:dyDescent="0.55000000000000004">
      <c r="B38" s="1" t="s">
        <v>7481</v>
      </c>
      <c r="C38" s="1"/>
      <c r="D38" s="1" t="s">
        <v>7647</v>
      </c>
      <c r="E38" s="1" t="s">
        <v>475</v>
      </c>
      <c r="F38" s="1"/>
      <c r="G38" s="1"/>
    </row>
    <row r="39" spans="2:7" x14ac:dyDescent="0.55000000000000004">
      <c r="B39" s="1" t="s">
        <v>6618</v>
      </c>
      <c r="C39" s="1"/>
      <c r="D39" s="1" t="s">
        <v>7647</v>
      </c>
      <c r="E39" s="1" t="s">
        <v>5173</v>
      </c>
      <c r="F39" s="1"/>
      <c r="G39" s="1"/>
    </row>
    <row r="40" spans="2:7" x14ac:dyDescent="0.55000000000000004">
      <c r="B40" s="1" t="s">
        <v>6619</v>
      </c>
      <c r="C40" s="1"/>
      <c r="D40" s="1" t="s">
        <v>7647</v>
      </c>
      <c r="E40" s="1" t="s">
        <v>5174</v>
      </c>
      <c r="F40" s="1"/>
      <c r="G40" s="1"/>
    </row>
    <row r="41" spans="2:7" x14ac:dyDescent="0.55000000000000004">
      <c r="B41" s="1" t="s">
        <v>6620</v>
      </c>
      <c r="C41" s="1"/>
      <c r="D41" s="1" t="s">
        <v>7647</v>
      </c>
      <c r="E41" s="1" t="s">
        <v>5175</v>
      </c>
      <c r="F41" s="1"/>
      <c r="G41" s="1"/>
    </row>
    <row r="42" spans="2:7" x14ac:dyDescent="0.55000000000000004">
      <c r="B42" s="1" t="s">
        <v>6621</v>
      </c>
      <c r="C42" s="1"/>
      <c r="D42" s="1" t="s">
        <v>7647</v>
      </c>
      <c r="E42" s="1" t="s">
        <v>5176</v>
      </c>
      <c r="F42" s="1"/>
      <c r="G42" s="1"/>
    </row>
    <row r="43" spans="2:7" x14ac:dyDescent="0.55000000000000004">
      <c r="B43" s="1" t="s">
        <v>6622</v>
      </c>
      <c r="C43" s="1"/>
      <c r="D43" s="1" t="s">
        <v>7647</v>
      </c>
      <c r="E43" s="1" t="s">
        <v>5177</v>
      </c>
      <c r="F43" s="1"/>
      <c r="G43" s="1"/>
    </row>
    <row r="44" spans="2:7" x14ac:dyDescent="0.55000000000000004">
      <c r="B44" s="1" t="s">
        <v>6623</v>
      </c>
      <c r="C44" s="1"/>
      <c r="D44" s="1" t="s">
        <v>7647</v>
      </c>
      <c r="E44" s="1" t="s">
        <v>5178</v>
      </c>
      <c r="F44" s="1"/>
      <c r="G44" s="1"/>
    </row>
    <row r="45" spans="2:7" x14ac:dyDescent="0.55000000000000004">
      <c r="B45" s="1" t="s">
        <v>6624</v>
      </c>
      <c r="C45" s="1"/>
      <c r="D45" s="1" t="s">
        <v>7647</v>
      </c>
      <c r="E45" s="1" t="s">
        <v>5179</v>
      </c>
      <c r="F45" s="1"/>
      <c r="G45" s="1"/>
    </row>
    <row r="46" spans="2:7" x14ac:dyDescent="0.55000000000000004">
      <c r="B46" s="1" t="s">
        <v>6625</v>
      </c>
      <c r="C46" s="1"/>
      <c r="D46" s="1" t="s">
        <v>7647</v>
      </c>
      <c r="E46" s="1" t="s">
        <v>5180</v>
      </c>
      <c r="F46" s="1"/>
      <c r="G46" s="1"/>
    </row>
    <row r="47" spans="2:7" x14ac:dyDescent="0.55000000000000004">
      <c r="B47" s="1" t="s">
        <v>6626</v>
      </c>
      <c r="C47" s="1"/>
      <c r="D47" s="1" t="s">
        <v>7647</v>
      </c>
      <c r="E47" s="1" t="s">
        <v>5181</v>
      </c>
      <c r="F47" s="1"/>
      <c r="G47" s="1"/>
    </row>
    <row r="48" spans="2:7" x14ac:dyDescent="0.55000000000000004">
      <c r="B48" s="1" t="s">
        <v>6627</v>
      </c>
      <c r="C48" s="1"/>
      <c r="D48" s="1" t="s">
        <v>7647</v>
      </c>
      <c r="E48" s="1" t="s">
        <v>5182</v>
      </c>
      <c r="F48" s="1"/>
      <c r="G48" s="1"/>
    </row>
    <row r="49" spans="2:7" x14ac:dyDescent="0.55000000000000004">
      <c r="B49" s="1" t="s">
        <v>6628</v>
      </c>
      <c r="C49" s="1"/>
      <c r="D49" s="1" t="s">
        <v>7647</v>
      </c>
      <c r="E49" s="1" t="s">
        <v>5183</v>
      </c>
      <c r="F49" s="1"/>
      <c r="G49" s="1"/>
    </row>
    <row r="50" spans="2:7" x14ac:dyDescent="0.55000000000000004">
      <c r="B50" s="1" t="s">
        <v>6629</v>
      </c>
      <c r="C50" s="1"/>
      <c r="D50" s="1" t="s">
        <v>7647</v>
      </c>
      <c r="E50" s="1" t="s">
        <v>5184</v>
      </c>
      <c r="F50" s="1"/>
      <c r="G50" s="1"/>
    </row>
    <row r="51" spans="2:7" x14ac:dyDescent="0.55000000000000004">
      <c r="B51" s="1" t="s">
        <v>6630</v>
      </c>
      <c r="C51" s="1"/>
      <c r="D51" s="1" t="s">
        <v>7647</v>
      </c>
      <c r="E51" s="1" t="s">
        <v>5185</v>
      </c>
      <c r="F51" s="1"/>
      <c r="G51" s="1"/>
    </row>
    <row r="52" spans="2:7" x14ac:dyDescent="0.55000000000000004">
      <c r="B52" s="1" t="s">
        <v>6631</v>
      </c>
      <c r="C52" s="1"/>
      <c r="D52" s="1" t="s">
        <v>7647</v>
      </c>
      <c r="E52" s="1" t="s">
        <v>5186</v>
      </c>
      <c r="F52" s="1"/>
      <c r="G52" s="1"/>
    </row>
    <row r="53" spans="2:7" x14ac:dyDescent="0.55000000000000004">
      <c r="B53" s="1" t="s">
        <v>6632</v>
      </c>
      <c r="C53" s="1"/>
      <c r="D53" s="1" t="s">
        <v>7647</v>
      </c>
      <c r="E53" s="1" t="s">
        <v>5187</v>
      </c>
      <c r="F53" s="1"/>
      <c r="G53" s="1"/>
    </row>
    <row r="54" spans="2:7" x14ac:dyDescent="0.55000000000000004">
      <c r="B54" s="1" t="s">
        <v>6633</v>
      </c>
      <c r="C54" s="1"/>
      <c r="D54" s="1" t="s">
        <v>7647</v>
      </c>
      <c r="E54" s="1" t="s">
        <v>5188</v>
      </c>
      <c r="F54" s="1"/>
      <c r="G54" s="1"/>
    </row>
    <row r="55" spans="2:7" x14ac:dyDescent="0.55000000000000004">
      <c r="B55" s="1" t="s">
        <v>6634</v>
      </c>
      <c r="C55" s="1"/>
      <c r="D55" s="1" t="s">
        <v>7647</v>
      </c>
      <c r="E55" s="1" t="s">
        <v>5189</v>
      </c>
      <c r="F55" s="1"/>
      <c r="G55" s="1"/>
    </row>
    <row r="56" spans="2:7" x14ac:dyDescent="0.55000000000000004">
      <c r="B56" s="1" t="s">
        <v>6635</v>
      </c>
      <c r="C56" s="1"/>
      <c r="D56" s="1" t="s">
        <v>7647</v>
      </c>
      <c r="E56" s="1" t="s">
        <v>5190</v>
      </c>
      <c r="F56" s="1"/>
      <c r="G56" s="1"/>
    </row>
    <row r="57" spans="2:7" x14ac:dyDescent="0.55000000000000004">
      <c r="B57" s="1" t="s">
        <v>6636</v>
      </c>
      <c r="C57" s="1"/>
      <c r="D57" s="1" t="s">
        <v>7647</v>
      </c>
      <c r="E57" s="1" t="s">
        <v>5191</v>
      </c>
      <c r="F57" s="1"/>
      <c r="G57" s="1"/>
    </row>
    <row r="58" spans="2:7" x14ac:dyDescent="0.55000000000000004">
      <c r="B58" s="1" t="s">
        <v>6637</v>
      </c>
      <c r="C58" s="1"/>
      <c r="D58" s="1" t="s">
        <v>7647</v>
      </c>
      <c r="E58" s="1" t="s">
        <v>5192</v>
      </c>
      <c r="F58" s="1"/>
      <c r="G58" s="1"/>
    </row>
    <row r="59" spans="2:7" x14ac:dyDescent="0.55000000000000004">
      <c r="B59" s="1" t="s">
        <v>6638</v>
      </c>
      <c r="C59" s="1"/>
      <c r="D59" s="1" t="s">
        <v>7647</v>
      </c>
      <c r="E59" s="1" t="s">
        <v>5193</v>
      </c>
      <c r="F59" s="1"/>
      <c r="G59" s="1"/>
    </row>
    <row r="60" spans="2:7" x14ac:dyDescent="0.55000000000000004">
      <c r="B60" s="1" t="s">
        <v>6639</v>
      </c>
      <c r="C60" s="1"/>
      <c r="D60" s="1" t="s">
        <v>7647</v>
      </c>
      <c r="E60" s="1" t="s">
        <v>5194</v>
      </c>
      <c r="F60" s="1"/>
      <c r="G60" s="1"/>
    </row>
    <row r="61" spans="2:7" x14ac:dyDescent="0.55000000000000004">
      <c r="B61" s="1" t="s">
        <v>6640</v>
      </c>
      <c r="C61" s="1"/>
      <c r="D61" s="1" t="s">
        <v>7647</v>
      </c>
      <c r="E61" s="1" t="s">
        <v>5195</v>
      </c>
      <c r="F61" s="1"/>
      <c r="G61" s="1"/>
    </row>
    <row r="62" spans="2:7" x14ac:dyDescent="0.55000000000000004">
      <c r="B62" s="1" t="s">
        <v>6641</v>
      </c>
      <c r="C62" s="1"/>
      <c r="D62" s="1" t="s">
        <v>7647</v>
      </c>
      <c r="E62" s="1" t="s">
        <v>5196</v>
      </c>
      <c r="F62" s="1"/>
      <c r="G62" s="1"/>
    </row>
    <row r="63" spans="2:7" x14ac:dyDescent="0.55000000000000004">
      <c r="B63" s="1" t="s">
        <v>6642</v>
      </c>
      <c r="C63" s="1"/>
      <c r="D63" s="1" t="s">
        <v>7647</v>
      </c>
      <c r="E63" s="1" t="s">
        <v>5197</v>
      </c>
      <c r="F63" s="1"/>
      <c r="G63" s="1"/>
    </row>
    <row r="64" spans="2:7" x14ac:dyDescent="0.55000000000000004">
      <c r="B64" s="1" t="s">
        <v>7482</v>
      </c>
      <c r="C64" s="1"/>
      <c r="D64" s="1" t="s">
        <v>7233</v>
      </c>
      <c r="E64" s="1" t="s">
        <v>7461</v>
      </c>
      <c r="F64" s="1"/>
      <c r="G64" s="1"/>
    </row>
    <row r="65" spans="2:7" x14ac:dyDescent="0.55000000000000004">
      <c r="B65" s="1" t="s">
        <v>7483</v>
      </c>
      <c r="C65" s="1"/>
      <c r="D65" s="1" t="s">
        <v>7233</v>
      </c>
      <c r="E65" s="1" t="s">
        <v>7462</v>
      </c>
      <c r="F65" s="1"/>
      <c r="G65" s="1"/>
    </row>
    <row r="66" spans="2:7" x14ac:dyDescent="0.55000000000000004">
      <c r="B66" s="1" t="s">
        <v>7484</v>
      </c>
      <c r="C66" s="1"/>
      <c r="D66" s="1" t="s">
        <v>7233</v>
      </c>
      <c r="E66" s="1" t="s">
        <v>7463</v>
      </c>
      <c r="F66" s="1"/>
      <c r="G66" s="1"/>
    </row>
    <row r="67" spans="2:7" x14ac:dyDescent="0.55000000000000004">
      <c r="B67" s="1" t="s">
        <v>7485</v>
      </c>
      <c r="C67" s="1"/>
      <c r="D67" s="1" t="s">
        <v>7233</v>
      </c>
      <c r="E67" s="1" t="s">
        <v>7464</v>
      </c>
      <c r="F67" s="1"/>
      <c r="G67" s="1"/>
    </row>
    <row r="68" spans="2:7" x14ac:dyDescent="0.55000000000000004">
      <c r="B68" s="1" t="s">
        <v>7486</v>
      </c>
      <c r="C68" s="1"/>
      <c r="D68" s="1" t="s">
        <v>7233</v>
      </c>
      <c r="E68" s="1" t="s">
        <v>7465</v>
      </c>
      <c r="F68" s="1"/>
      <c r="G68" s="1"/>
    </row>
    <row r="69" spans="2:7" x14ac:dyDescent="0.55000000000000004">
      <c r="B69" s="1" t="s">
        <v>7487</v>
      </c>
      <c r="C69" s="1"/>
      <c r="D69" s="1" t="s">
        <v>7233</v>
      </c>
      <c r="E69" s="1" t="s">
        <v>7466</v>
      </c>
      <c r="F69" s="1"/>
      <c r="G69" s="1"/>
    </row>
    <row r="70" spans="2:7" x14ac:dyDescent="0.55000000000000004">
      <c r="B70" s="1" t="s">
        <v>7488</v>
      </c>
      <c r="C70" s="1"/>
      <c r="D70" s="1" t="s">
        <v>7233</v>
      </c>
      <c r="E70" s="1" t="s">
        <v>7467</v>
      </c>
      <c r="F70" s="1"/>
      <c r="G70" s="1"/>
    </row>
    <row r="71" spans="2:7" x14ac:dyDescent="0.55000000000000004">
      <c r="B71" s="1" t="s">
        <v>7489</v>
      </c>
      <c r="C71" s="1"/>
      <c r="D71" s="1" t="s">
        <v>7233</v>
      </c>
      <c r="E71" s="1" t="s">
        <v>7468</v>
      </c>
      <c r="F71" s="1"/>
      <c r="G71" s="1"/>
    </row>
    <row r="72" spans="2:7" x14ac:dyDescent="0.55000000000000004">
      <c r="B72" s="1" t="s">
        <v>7490</v>
      </c>
      <c r="C72" s="1"/>
      <c r="D72" s="1" t="s">
        <v>7233</v>
      </c>
      <c r="E72" s="1" t="s">
        <v>7469</v>
      </c>
      <c r="F72" s="1"/>
      <c r="G72" s="1"/>
    </row>
    <row r="73" spans="2:7" x14ac:dyDescent="0.55000000000000004">
      <c r="B73" s="1" t="s">
        <v>7491</v>
      </c>
      <c r="C73" s="1"/>
      <c r="D73" s="1" t="s">
        <v>7233</v>
      </c>
      <c r="E73" s="1" t="s">
        <v>7470</v>
      </c>
      <c r="F73" s="1"/>
      <c r="G73" s="1"/>
    </row>
    <row r="74" spans="2:7" x14ac:dyDescent="0.55000000000000004">
      <c r="B74" s="1" t="s">
        <v>7492</v>
      </c>
      <c r="C74" s="1"/>
      <c r="D74" s="1" t="s">
        <v>7233</v>
      </c>
      <c r="E74" s="1" t="s">
        <v>7471</v>
      </c>
      <c r="F74" s="1"/>
      <c r="G74" s="1"/>
    </row>
    <row r="75" spans="2:7" x14ac:dyDescent="0.55000000000000004">
      <c r="B75" s="1" t="s">
        <v>7493</v>
      </c>
      <c r="C75" s="1"/>
      <c r="D75" s="1" t="s">
        <v>7233</v>
      </c>
      <c r="E75" s="1" t="s">
        <v>7472</v>
      </c>
      <c r="F75" s="1"/>
      <c r="G75" s="1"/>
    </row>
    <row r="76" spans="2:7" x14ac:dyDescent="0.55000000000000004">
      <c r="B76" s="1" t="s">
        <v>7494</v>
      </c>
      <c r="C76" s="1"/>
      <c r="D76" s="1" t="s">
        <v>7233</v>
      </c>
      <c r="E76" s="1" t="s">
        <v>7473</v>
      </c>
      <c r="F76" s="1"/>
      <c r="G76" s="1"/>
    </row>
    <row r="77" spans="2:7" x14ac:dyDescent="0.55000000000000004">
      <c r="B77" s="1" t="s">
        <v>7495</v>
      </c>
      <c r="C77" s="1"/>
      <c r="D77" s="1" t="s">
        <v>7233</v>
      </c>
      <c r="E77" s="1" t="s">
        <v>7474</v>
      </c>
      <c r="F77" s="1"/>
      <c r="G77" s="1"/>
    </row>
    <row r="78" spans="2:7" x14ac:dyDescent="0.55000000000000004">
      <c r="B78" s="1" t="s">
        <v>7496</v>
      </c>
      <c r="C78" s="1"/>
      <c r="D78" s="1" t="s">
        <v>7233</v>
      </c>
      <c r="E78" s="1" t="s">
        <v>7475</v>
      </c>
      <c r="F78" s="1"/>
      <c r="G78" s="1"/>
    </row>
    <row r="79" spans="2:7" x14ac:dyDescent="0.55000000000000004">
      <c r="B79" s="1" t="s">
        <v>7497</v>
      </c>
      <c r="C79" s="1"/>
      <c r="D79" s="1" t="s">
        <v>7233</v>
      </c>
      <c r="E79" s="1" t="s">
        <v>7476</v>
      </c>
      <c r="F79" s="1"/>
      <c r="G79" s="1"/>
    </row>
    <row r="80" spans="2:7" x14ac:dyDescent="0.55000000000000004">
      <c r="B80" s="1" t="s">
        <v>7498</v>
      </c>
      <c r="C80" s="1"/>
      <c r="D80" s="1" t="s">
        <v>7233</v>
      </c>
      <c r="E80" s="1" t="s">
        <v>7477</v>
      </c>
      <c r="F80" s="1"/>
      <c r="G80" s="1"/>
    </row>
    <row r="81" spans="2:7" x14ac:dyDescent="0.55000000000000004">
      <c r="B81" s="1" t="s">
        <v>7499</v>
      </c>
      <c r="C81" s="1"/>
      <c r="D81" s="1" t="s">
        <v>7233</v>
      </c>
      <c r="E81" s="1" t="s">
        <v>7478</v>
      </c>
      <c r="F81" s="1"/>
      <c r="G81" s="1"/>
    </row>
    <row r="82" spans="2:7" x14ac:dyDescent="0.55000000000000004">
      <c r="B82" s="1" t="s">
        <v>7500</v>
      </c>
      <c r="C82" s="1"/>
      <c r="D82" s="1" t="s">
        <v>7233</v>
      </c>
      <c r="E82" s="1" t="s">
        <v>7479</v>
      </c>
      <c r="F82" s="1"/>
      <c r="G82" s="1"/>
    </row>
    <row r="83" spans="2:7" x14ac:dyDescent="0.55000000000000004">
      <c r="B83" s="1" t="s">
        <v>6675</v>
      </c>
      <c r="C83" s="1"/>
      <c r="D83" s="1" t="s">
        <v>7647</v>
      </c>
      <c r="E83" s="1" t="s">
        <v>3541</v>
      </c>
      <c r="F83" s="1"/>
      <c r="G83" s="1"/>
    </row>
    <row r="84" spans="2:7" x14ac:dyDescent="0.55000000000000004">
      <c r="B84" s="1" t="s">
        <v>6643</v>
      </c>
      <c r="C84" s="1"/>
      <c r="D84" s="1" t="s">
        <v>7647</v>
      </c>
      <c r="E84" s="1" t="s">
        <v>477</v>
      </c>
      <c r="F84" s="1"/>
      <c r="G84" s="1"/>
    </row>
    <row r="85" spans="2:7" x14ac:dyDescent="0.55000000000000004">
      <c r="B85" s="1" t="s">
        <v>6644</v>
      </c>
      <c r="C85" s="1"/>
      <c r="D85" s="1" t="s">
        <v>7647</v>
      </c>
      <c r="E85" s="1" t="s">
        <v>478</v>
      </c>
      <c r="F85" s="1"/>
      <c r="G85" s="1"/>
    </row>
    <row r="86" spans="2:7" x14ac:dyDescent="0.55000000000000004">
      <c r="B86" s="1" t="s">
        <v>6645</v>
      </c>
      <c r="C86" s="1"/>
      <c r="D86" s="1" t="s">
        <v>7647</v>
      </c>
      <c r="E86" s="1" t="s">
        <v>480</v>
      </c>
      <c r="F86" s="1"/>
      <c r="G86" s="1"/>
    </row>
    <row r="87" spans="2:7" x14ac:dyDescent="0.55000000000000004">
      <c r="B87" s="1" t="s">
        <v>6646</v>
      </c>
      <c r="C87" s="1"/>
      <c r="D87" s="1" t="s">
        <v>7647</v>
      </c>
      <c r="E87" s="1" t="s">
        <v>481</v>
      </c>
      <c r="F87" s="1"/>
      <c r="G87" s="1"/>
    </row>
    <row r="88" spans="2:7" x14ac:dyDescent="0.55000000000000004">
      <c r="B88" s="1" t="s">
        <v>6647</v>
      </c>
      <c r="C88" s="1"/>
      <c r="D88" s="1" t="s">
        <v>7647</v>
      </c>
      <c r="E88" s="1" t="s">
        <v>482</v>
      </c>
      <c r="F88" s="1"/>
      <c r="G88" s="1"/>
    </row>
    <row r="89" spans="2:7" x14ac:dyDescent="0.55000000000000004">
      <c r="B89" s="1" t="s">
        <v>7501</v>
      </c>
      <c r="C89" s="1"/>
      <c r="D89" s="1" t="s">
        <v>7233</v>
      </c>
      <c r="E89" s="1" t="s">
        <v>484</v>
      </c>
      <c r="F89" s="1"/>
      <c r="G89" s="1"/>
    </row>
    <row r="90" spans="2:7" x14ac:dyDescent="0.55000000000000004">
      <c r="B90" s="1" t="s">
        <v>7502</v>
      </c>
      <c r="C90" s="1"/>
      <c r="D90" s="1" t="s">
        <v>7233</v>
      </c>
      <c r="E90" s="1" t="s">
        <v>485</v>
      </c>
      <c r="F90" s="1"/>
      <c r="G90" s="1"/>
    </row>
    <row r="91" spans="2:7" x14ac:dyDescent="0.55000000000000004">
      <c r="B91" s="1" t="s">
        <v>7503</v>
      </c>
      <c r="C91" s="1"/>
      <c r="D91" s="1" t="s">
        <v>7233</v>
      </c>
      <c r="E91" s="1" t="s">
        <v>486</v>
      </c>
      <c r="F91" s="1"/>
      <c r="G91" s="1"/>
    </row>
    <row r="92" spans="2:7" x14ac:dyDescent="0.55000000000000004">
      <c r="B92" s="1" t="s">
        <v>7504</v>
      </c>
      <c r="C92" s="1"/>
      <c r="D92" s="1" t="s">
        <v>7233</v>
      </c>
      <c r="E92" s="1" t="s">
        <v>487</v>
      </c>
      <c r="F92" s="1"/>
      <c r="G92" s="1"/>
    </row>
    <row r="93" spans="2:7" x14ac:dyDescent="0.55000000000000004">
      <c r="B93" s="1" t="s">
        <v>7505</v>
      </c>
      <c r="C93" s="1"/>
      <c r="D93" s="1" t="s">
        <v>7233</v>
      </c>
      <c r="E93" s="1" t="s">
        <v>488</v>
      </c>
      <c r="F93" s="1"/>
      <c r="G93" s="1"/>
    </row>
    <row r="94" spans="2:7" x14ac:dyDescent="0.55000000000000004">
      <c r="B94" s="1" t="s">
        <v>7506</v>
      </c>
      <c r="C94" s="1"/>
      <c r="D94" s="1" t="s">
        <v>7233</v>
      </c>
      <c r="E94" s="1" t="s">
        <v>490</v>
      </c>
      <c r="F94" s="1"/>
      <c r="G94" s="1"/>
    </row>
    <row r="95" spans="2:7" x14ac:dyDescent="0.55000000000000004">
      <c r="B95" s="1" t="s">
        <v>6648</v>
      </c>
      <c r="C95" s="1"/>
      <c r="D95" s="1" t="s">
        <v>7647</v>
      </c>
      <c r="E95" s="1" t="s">
        <v>529</v>
      </c>
      <c r="F95" s="1"/>
      <c r="G95" s="1"/>
    </row>
    <row r="96" spans="2:7" x14ac:dyDescent="0.55000000000000004">
      <c r="B96" s="1" t="s">
        <v>7507</v>
      </c>
      <c r="C96" s="1"/>
      <c r="D96" s="1" t="s">
        <v>7233</v>
      </c>
      <c r="E96" s="1" t="s">
        <v>530</v>
      </c>
      <c r="F96" s="1"/>
      <c r="G96" s="1"/>
    </row>
    <row r="97" spans="2:7" x14ac:dyDescent="0.55000000000000004">
      <c r="B97" s="1" t="s">
        <v>6676</v>
      </c>
      <c r="C97" s="1"/>
      <c r="D97" s="1" t="s">
        <v>7647</v>
      </c>
      <c r="E97" s="1" t="s">
        <v>5198</v>
      </c>
      <c r="F97" s="1"/>
      <c r="G97" s="1"/>
    </row>
    <row r="98" spans="2:7" x14ac:dyDescent="0.55000000000000004">
      <c r="B98" s="1" t="s">
        <v>6649</v>
      </c>
      <c r="C98" s="1"/>
      <c r="D98" s="1" t="s">
        <v>7647</v>
      </c>
      <c r="E98" s="1" t="s">
        <v>543</v>
      </c>
      <c r="F98" s="1"/>
      <c r="G98" s="1"/>
    </row>
    <row r="99" spans="2:7" x14ac:dyDescent="0.55000000000000004">
      <c r="B99" s="1" t="s">
        <v>6650</v>
      </c>
      <c r="C99" s="1"/>
      <c r="D99" s="1" t="s">
        <v>7647</v>
      </c>
      <c r="E99" s="1" t="s">
        <v>545</v>
      </c>
      <c r="F99" s="1"/>
      <c r="G99" s="1"/>
    </row>
    <row r="100" spans="2:7" x14ac:dyDescent="0.55000000000000004">
      <c r="B100" s="1" t="s">
        <v>6651</v>
      </c>
      <c r="C100" s="1"/>
      <c r="D100" s="1" t="s">
        <v>7647</v>
      </c>
      <c r="E100" s="1" t="s">
        <v>547</v>
      </c>
      <c r="F100" s="1"/>
      <c r="G100" s="1"/>
    </row>
    <row r="101" spans="2:7" x14ac:dyDescent="0.55000000000000004">
      <c r="B101" s="1" t="s">
        <v>6652</v>
      </c>
      <c r="C101" s="1"/>
      <c r="D101" s="1" t="s">
        <v>7647</v>
      </c>
      <c r="E101" s="1" t="s">
        <v>549</v>
      </c>
      <c r="F101" s="1"/>
      <c r="G101" s="1"/>
    </row>
    <row r="102" spans="2:7" x14ac:dyDescent="0.55000000000000004">
      <c r="B102" s="19" t="s">
        <v>6653</v>
      </c>
      <c r="C102" s="19"/>
      <c r="D102" s="19" t="s">
        <v>7647</v>
      </c>
      <c r="E102" s="19" t="s">
        <v>5199</v>
      </c>
      <c r="F102" s="19"/>
      <c r="G102" s="19"/>
    </row>
    <row r="103" spans="2:7" x14ac:dyDescent="0.55000000000000004">
      <c r="B103" s="19" t="s">
        <v>6654</v>
      </c>
      <c r="C103" s="19"/>
      <c r="D103" s="19" t="s">
        <v>7647</v>
      </c>
      <c r="E103" s="19" t="s">
        <v>5200</v>
      </c>
      <c r="F103" s="19"/>
      <c r="G103" s="19"/>
    </row>
    <row r="104" spans="2:7" x14ac:dyDescent="0.55000000000000004">
      <c r="B104" s="19" t="s">
        <v>6655</v>
      </c>
      <c r="C104" s="19"/>
      <c r="D104" s="19" t="s">
        <v>7647</v>
      </c>
      <c r="E104" s="19" t="s">
        <v>5201</v>
      </c>
      <c r="F104" s="19"/>
      <c r="G104" s="19"/>
    </row>
    <row r="105" spans="2:7" x14ac:dyDescent="0.55000000000000004">
      <c r="B105" s="19" t="s">
        <v>6656</v>
      </c>
      <c r="C105" s="19"/>
      <c r="D105" s="19" t="s">
        <v>7647</v>
      </c>
      <c r="E105" s="19" t="s">
        <v>5202</v>
      </c>
      <c r="F105" s="19"/>
      <c r="G105" s="19"/>
    </row>
    <row r="106" spans="2:7" x14ac:dyDescent="0.55000000000000004">
      <c r="B106" s="19" t="s">
        <v>6657</v>
      </c>
      <c r="C106" s="19"/>
      <c r="D106" s="19" t="s">
        <v>7647</v>
      </c>
      <c r="E106" s="19" t="s">
        <v>5203</v>
      </c>
      <c r="F106" s="19"/>
      <c r="G106" s="19"/>
    </row>
    <row r="107" spans="2:7" x14ac:dyDescent="0.55000000000000004">
      <c r="B107" s="19" t="s">
        <v>6658</v>
      </c>
      <c r="C107" s="19"/>
      <c r="D107" s="19" t="s">
        <v>7647</v>
      </c>
      <c r="E107" s="19" t="s">
        <v>5204</v>
      </c>
      <c r="F107" s="19"/>
      <c r="G107" s="19"/>
    </row>
    <row r="108" spans="2:7" x14ac:dyDescent="0.55000000000000004">
      <c r="B108" s="19" t="s">
        <v>6659</v>
      </c>
      <c r="C108" s="19"/>
      <c r="D108" s="19" t="s">
        <v>7647</v>
      </c>
      <c r="E108" s="19" t="s">
        <v>5205</v>
      </c>
      <c r="F108" s="19"/>
      <c r="G108" s="19"/>
    </row>
    <row r="109" spans="2:7" x14ac:dyDescent="0.55000000000000004">
      <c r="B109" s="19" t="s">
        <v>6660</v>
      </c>
      <c r="C109" s="19"/>
      <c r="D109" s="19" t="s">
        <v>7647</v>
      </c>
      <c r="E109" s="19" t="s">
        <v>5206</v>
      </c>
      <c r="F109" s="19"/>
      <c r="G109" s="19"/>
    </row>
    <row r="110" spans="2:7" x14ac:dyDescent="0.55000000000000004">
      <c r="B110" s="19" t="s">
        <v>6661</v>
      </c>
      <c r="C110" s="19"/>
      <c r="D110" s="19" t="s">
        <v>7647</v>
      </c>
      <c r="E110" s="19" t="s">
        <v>5207</v>
      </c>
      <c r="F110" s="19"/>
      <c r="G110" s="19"/>
    </row>
    <row r="111" spans="2:7" x14ac:dyDescent="0.55000000000000004">
      <c r="B111" s="19" t="s">
        <v>6662</v>
      </c>
      <c r="C111" s="19"/>
      <c r="D111" s="19" t="s">
        <v>7647</v>
      </c>
      <c r="E111" s="19" t="s">
        <v>5208</v>
      </c>
      <c r="F111" s="19"/>
      <c r="G111" s="19"/>
    </row>
    <row r="112" spans="2:7" x14ac:dyDescent="0.55000000000000004">
      <c r="B112" s="19" t="s">
        <v>6663</v>
      </c>
      <c r="C112" s="19"/>
      <c r="D112" s="19" t="s">
        <v>7647</v>
      </c>
      <c r="E112" s="19" t="s">
        <v>5209</v>
      </c>
      <c r="F112" s="19"/>
      <c r="G112" s="19"/>
    </row>
    <row r="113" spans="2:7" x14ac:dyDescent="0.55000000000000004">
      <c r="B113" s="19" t="s">
        <v>7508</v>
      </c>
      <c r="C113" s="19"/>
      <c r="D113" s="19" t="s">
        <v>7647</v>
      </c>
      <c r="E113" s="19" t="s">
        <v>5210</v>
      </c>
      <c r="F113" s="19"/>
      <c r="G113" s="19"/>
    </row>
    <row r="114" spans="2:7" x14ac:dyDescent="0.55000000000000004">
      <c r="B114" s="19" t="s">
        <v>6664</v>
      </c>
      <c r="C114" s="19"/>
      <c r="D114" s="19" t="s">
        <v>7647</v>
      </c>
      <c r="E114" s="19" t="s">
        <v>5211</v>
      </c>
      <c r="F114" s="19"/>
      <c r="G114" s="19"/>
    </row>
    <row r="115" spans="2:7" x14ac:dyDescent="0.55000000000000004">
      <c r="B115" s="19" t="s">
        <v>6665</v>
      </c>
      <c r="C115" s="19"/>
      <c r="D115" s="19" t="s">
        <v>7647</v>
      </c>
      <c r="E115" s="19" t="s">
        <v>5212</v>
      </c>
      <c r="F115" s="19"/>
      <c r="G115" s="19"/>
    </row>
    <row r="116" spans="2:7" x14ac:dyDescent="0.55000000000000004">
      <c r="B116" s="19" t="s">
        <v>6666</v>
      </c>
      <c r="C116" s="19"/>
      <c r="D116" s="19" t="s">
        <v>7647</v>
      </c>
      <c r="E116" s="19" t="s">
        <v>5213</v>
      </c>
      <c r="F116" s="19"/>
      <c r="G116" s="19"/>
    </row>
    <row r="117" spans="2:7" x14ac:dyDescent="0.55000000000000004">
      <c r="B117" s="19" t="s">
        <v>6667</v>
      </c>
      <c r="C117" s="19"/>
      <c r="D117" s="19" t="s">
        <v>7647</v>
      </c>
      <c r="E117" s="19" t="s">
        <v>5214</v>
      </c>
      <c r="F117" s="19"/>
      <c r="G117" s="19"/>
    </row>
    <row r="118" spans="2:7" x14ac:dyDescent="0.55000000000000004">
      <c r="B118" s="19" t="s">
        <v>6668</v>
      </c>
      <c r="C118" s="19"/>
      <c r="D118" s="19" t="s">
        <v>7647</v>
      </c>
      <c r="E118" s="19" t="s">
        <v>5215</v>
      </c>
      <c r="F118" s="19"/>
      <c r="G118" s="19"/>
    </row>
    <row r="119" spans="2:7" x14ac:dyDescent="0.55000000000000004">
      <c r="B119" s="19" t="s">
        <v>6669</v>
      </c>
      <c r="C119" s="19"/>
      <c r="D119" s="19" t="s">
        <v>7647</v>
      </c>
      <c r="E119" s="19" t="s">
        <v>5216</v>
      </c>
      <c r="F119" s="19"/>
      <c r="G119" s="19"/>
    </row>
    <row r="120" spans="2:7" x14ac:dyDescent="0.55000000000000004">
      <c r="B120" s="19" t="s">
        <v>6670</v>
      </c>
      <c r="C120" s="19"/>
      <c r="D120" s="19" t="s">
        <v>7647</v>
      </c>
      <c r="E120" s="19" t="s">
        <v>5217</v>
      </c>
      <c r="F120" s="19"/>
      <c r="G120" s="19"/>
    </row>
    <row r="121" spans="2:7" x14ac:dyDescent="0.55000000000000004">
      <c r="B121" s="19" t="s">
        <v>6671</v>
      </c>
      <c r="C121" s="19"/>
      <c r="D121" s="19" t="s">
        <v>7647</v>
      </c>
      <c r="E121" s="19" t="s">
        <v>5218</v>
      </c>
      <c r="F121" s="19"/>
      <c r="G121" s="19"/>
    </row>
    <row r="122" spans="2:7" x14ac:dyDescent="0.55000000000000004">
      <c r="B122" s="19" t="s">
        <v>6672</v>
      </c>
      <c r="C122" s="19"/>
      <c r="D122" s="19" t="s">
        <v>7647</v>
      </c>
      <c r="E122" s="19" t="s">
        <v>5219</v>
      </c>
      <c r="F122" s="19"/>
      <c r="G122" s="19"/>
    </row>
    <row r="123" spans="2:7" x14ac:dyDescent="0.55000000000000004">
      <c r="B123" s="19" t="s">
        <v>6673</v>
      </c>
      <c r="C123" s="19"/>
      <c r="D123" s="19" t="s">
        <v>7647</v>
      </c>
      <c r="E123" s="19" t="s">
        <v>5220</v>
      </c>
      <c r="F123" s="19"/>
      <c r="G123" s="19"/>
    </row>
    <row r="124" spans="2:7" x14ac:dyDescent="0.55000000000000004">
      <c r="B124" s="19" t="s">
        <v>6674</v>
      </c>
      <c r="C124" s="19"/>
      <c r="D124" s="19" t="s">
        <v>7647</v>
      </c>
      <c r="E124" s="19" t="s">
        <v>5221</v>
      </c>
      <c r="F124" s="19"/>
      <c r="G124" s="19"/>
    </row>
    <row r="125" spans="2:7" x14ac:dyDescent="0.55000000000000004">
      <c r="B125" s="19" t="s">
        <v>5223</v>
      </c>
      <c r="C125" s="19"/>
      <c r="D125" s="19" t="s">
        <v>7647</v>
      </c>
      <c r="E125" s="19" t="s">
        <v>5222</v>
      </c>
      <c r="F125" s="19"/>
      <c r="G125" s="19"/>
    </row>
    <row r="126" spans="2:7" x14ac:dyDescent="0.55000000000000004">
      <c r="B126" s="19" t="s">
        <v>5225</v>
      </c>
      <c r="C126" s="19"/>
      <c r="D126" s="19" t="s">
        <v>7647</v>
      </c>
      <c r="E126" s="19" t="s">
        <v>5224</v>
      </c>
      <c r="F126" s="19"/>
      <c r="G126" s="19"/>
    </row>
    <row r="127" spans="2:7" x14ac:dyDescent="0.55000000000000004">
      <c r="B127" s="19" t="s">
        <v>5227</v>
      </c>
      <c r="C127" s="19"/>
      <c r="D127" s="19" t="s">
        <v>7647</v>
      </c>
      <c r="E127" s="19" t="s">
        <v>5226</v>
      </c>
      <c r="F127" s="19"/>
      <c r="G127" s="19"/>
    </row>
  </sheetData>
  <phoneticPr fontId="5"/>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B1:T64"/>
  <sheetViews>
    <sheetView showGridLines="0" workbookViewId="0">
      <pane ySplit="4" topLeftCell="A5" activePane="bottomLeft" state="frozen"/>
      <selection pane="bottomLeft" activeCell="B5" sqref="B5"/>
    </sheetView>
  </sheetViews>
  <sheetFormatPr defaultColWidth="3.6640625" defaultRowHeight="14.5" x14ac:dyDescent="0.55000000000000004"/>
  <cols>
    <col min="1" max="1" width="3.6640625" style="17"/>
    <col min="2" max="2" width="50.9140625" style="17" customWidth="1"/>
    <col min="3" max="4" width="3.08203125" style="17" hidden="1" customWidth="1"/>
    <col min="5" max="5" width="5.9140625" style="17" bestFit="1" customWidth="1"/>
    <col min="6" max="20" width="3.33203125" style="17" bestFit="1" customWidth="1"/>
    <col min="21" max="16384" width="3.6640625" style="17"/>
  </cols>
  <sheetData>
    <row r="1" spans="2:20" x14ac:dyDescent="0.55000000000000004">
      <c r="B1" s="16" t="s">
        <v>3514</v>
      </c>
      <c r="C1" s="27"/>
      <c r="D1" s="27"/>
      <c r="E1" s="27"/>
    </row>
    <row r="2" spans="2:20" x14ac:dyDescent="0.55000000000000004">
      <c r="B2" s="110" t="s">
        <v>3516</v>
      </c>
      <c r="C2" s="27"/>
      <c r="D2" s="27"/>
    </row>
    <row r="3" spans="2:20" x14ac:dyDescent="0.55000000000000004">
      <c r="Q3" s="358"/>
      <c r="R3" s="359"/>
      <c r="S3" s="359"/>
      <c r="T3" s="359"/>
    </row>
    <row r="4" spans="2:20" ht="102.5" x14ac:dyDescent="0.55000000000000004">
      <c r="B4" s="18" t="s">
        <v>5280</v>
      </c>
      <c r="C4" s="24" t="s">
        <v>6345</v>
      </c>
      <c r="D4" s="24" t="s">
        <v>6346</v>
      </c>
      <c r="E4" s="18" t="s">
        <v>2787</v>
      </c>
      <c r="F4" s="109" t="s">
        <v>3508</v>
      </c>
      <c r="G4" s="18" t="s">
        <v>6737</v>
      </c>
      <c r="H4" s="18" t="s">
        <v>2645</v>
      </c>
      <c r="I4" s="18" t="s">
        <v>2646</v>
      </c>
      <c r="J4" s="18" t="s">
        <v>2647</v>
      </c>
      <c r="K4" s="18" t="s">
        <v>2648</v>
      </c>
      <c r="L4" s="18" t="s">
        <v>2649</v>
      </c>
      <c r="M4" s="18" t="s">
        <v>2650</v>
      </c>
      <c r="N4" s="18" t="s">
        <v>2651</v>
      </c>
      <c r="O4" s="18" t="s">
        <v>2652</v>
      </c>
      <c r="P4" s="18" t="s">
        <v>2654</v>
      </c>
      <c r="Q4" s="26" t="s">
        <v>2655</v>
      </c>
      <c r="R4" s="26" t="s">
        <v>2656</v>
      </c>
      <c r="S4" s="26" t="s">
        <v>2657</v>
      </c>
      <c r="T4" s="26" t="s">
        <v>791</v>
      </c>
    </row>
    <row r="5" spans="2:20" x14ac:dyDescent="0.55000000000000004">
      <c r="B5" s="1" t="s">
        <v>7509</v>
      </c>
      <c r="C5" s="1"/>
      <c r="D5" s="1" t="s">
        <v>7233</v>
      </c>
      <c r="E5" s="1" t="s">
        <v>183</v>
      </c>
      <c r="F5" s="1"/>
      <c r="G5" s="1"/>
      <c r="H5" s="1"/>
      <c r="I5" s="1"/>
      <c r="J5" s="1"/>
      <c r="K5" s="1"/>
      <c r="L5" s="1"/>
      <c r="M5" s="1"/>
      <c r="N5" s="1"/>
      <c r="O5" s="1"/>
      <c r="P5" s="1"/>
      <c r="Q5" s="1"/>
      <c r="R5" s="1"/>
      <c r="S5" s="1"/>
      <c r="T5" s="1"/>
    </row>
    <row r="6" spans="2:20" x14ac:dyDescent="0.55000000000000004">
      <c r="B6" s="1" t="s">
        <v>5229</v>
      </c>
      <c r="C6" s="1"/>
      <c r="D6" s="1" t="s">
        <v>7647</v>
      </c>
      <c r="E6" s="1" t="s">
        <v>140</v>
      </c>
      <c r="F6" s="1"/>
      <c r="G6" s="1"/>
      <c r="H6" s="1"/>
      <c r="I6" s="1"/>
      <c r="J6" s="1"/>
      <c r="K6" s="1"/>
      <c r="L6" s="1"/>
      <c r="M6" s="1"/>
      <c r="N6" s="1"/>
      <c r="O6" s="1"/>
      <c r="P6" s="1"/>
      <c r="Q6" s="1"/>
      <c r="R6" s="1"/>
      <c r="S6" s="1"/>
      <c r="T6" s="1"/>
    </row>
    <row r="7" spans="2:20" x14ac:dyDescent="0.55000000000000004">
      <c r="B7" s="1" t="s">
        <v>5230</v>
      </c>
      <c r="C7" s="1"/>
      <c r="D7" s="1" t="s">
        <v>7647</v>
      </c>
      <c r="E7" s="1" t="s">
        <v>142</v>
      </c>
      <c r="F7" s="1"/>
      <c r="G7" s="1"/>
      <c r="H7" s="1"/>
      <c r="I7" s="1"/>
      <c r="J7" s="1"/>
      <c r="K7" s="1"/>
      <c r="L7" s="1"/>
      <c r="M7" s="1"/>
      <c r="N7" s="1"/>
      <c r="O7" s="1"/>
      <c r="P7" s="1"/>
      <c r="Q7" s="1"/>
      <c r="R7" s="1"/>
      <c r="S7" s="1"/>
      <c r="T7" s="1"/>
    </row>
    <row r="8" spans="2:20" x14ac:dyDescent="0.55000000000000004">
      <c r="B8" s="1" t="s">
        <v>5231</v>
      </c>
      <c r="C8" s="1"/>
      <c r="D8" s="1" t="s">
        <v>7647</v>
      </c>
      <c r="E8" s="1" t="s">
        <v>144</v>
      </c>
      <c r="F8" s="1"/>
      <c r="G8" s="1"/>
      <c r="H8" s="1"/>
      <c r="I8" s="1"/>
      <c r="J8" s="1"/>
      <c r="K8" s="1"/>
      <c r="L8" s="1"/>
      <c r="M8" s="1"/>
      <c r="N8" s="1"/>
      <c r="O8" s="1"/>
      <c r="P8" s="1"/>
      <c r="Q8" s="1"/>
      <c r="R8" s="1"/>
      <c r="S8" s="1"/>
      <c r="T8" s="1"/>
    </row>
    <row r="9" spans="2:20" x14ac:dyDescent="0.55000000000000004">
      <c r="B9" s="1" t="s">
        <v>5232</v>
      </c>
      <c r="C9" s="1"/>
      <c r="D9" s="1" t="s">
        <v>7647</v>
      </c>
      <c r="E9" s="1" t="s">
        <v>146</v>
      </c>
      <c r="F9" s="1"/>
      <c r="G9" s="1"/>
      <c r="H9" s="1"/>
      <c r="I9" s="1"/>
      <c r="J9" s="1"/>
      <c r="K9" s="1"/>
      <c r="L9" s="1"/>
      <c r="M9" s="1"/>
      <c r="N9" s="1"/>
      <c r="O9" s="1"/>
      <c r="P9" s="1"/>
      <c r="Q9" s="1"/>
      <c r="R9" s="1"/>
      <c r="S9" s="1"/>
      <c r="T9" s="1"/>
    </row>
    <row r="10" spans="2:20" x14ac:dyDescent="0.55000000000000004">
      <c r="B10" s="1" t="s">
        <v>5233</v>
      </c>
      <c r="C10" s="1"/>
      <c r="D10" s="1" t="s">
        <v>7647</v>
      </c>
      <c r="E10" s="1" t="s">
        <v>148</v>
      </c>
      <c r="F10" s="1"/>
      <c r="G10" s="1"/>
      <c r="H10" s="1"/>
      <c r="I10" s="1"/>
      <c r="J10" s="1"/>
      <c r="K10" s="1"/>
      <c r="L10" s="1"/>
      <c r="M10" s="1"/>
      <c r="N10" s="1"/>
      <c r="O10" s="1"/>
      <c r="P10" s="1"/>
      <c r="Q10" s="1"/>
      <c r="R10" s="1"/>
      <c r="S10" s="1"/>
      <c r="T10" s="1"/>
    </row>
    <row r="11" spans="2:20" x14ac:dyDescent="0.55000000000000004">
      <c r="B11" s="1" t="s">
        <v>5234</v>
      </c>
      <c r="C11" s="1"/>
      <c r="D11" s="1" t="s">
        <v>7647</v>
      </c>
      <c r="E11" s="1" t="s">
        <v>150</v>
      </c>
      <c r="F11" s="1"/>
      <c r="G11" s="1"/>
      <c r="H11" s="1"/>
      <c r="I11" s="1"/>
      <c r="J11" s="1"/>
      <c r="K11" s="1"/>
      <c r="L11" s="1"/>
      <c r="M11" s="1"/>
      <c r="N11" s="1"/>
      <c r="O11" s="1"/>
      <c r="P11" s="1"/>
      <c r="Q11" s="1"/>
      <c r="R11" s="1"/>
      <c r="S11" s="1"/>
      <c r="T11" s="1"/>
    </row>
    <row r="12" spans="2:20" x14ac:dyDescent="0.55000000000000004">
      <c r="B12" s="1" t="s">
        <v>5235</v>
      </c>
      <c r="C12" s="1"/>
      <c r="D12" s="1" t="s">
        <v>7647</v>
      </c>
      <c r="E12" s="1" t="s">
        <v>152</v>
      </c>
      <c r="F12" s="1"/>
      <c r="G12" s="1"/>
      <c r="H12" s="1"/>
      <c r="I12" s="1"/>
      <c r="J12" s="1"/>
      <c r="K12" s="1"/>
      <c r="L12" s="1"/>
      <c r="M12" s="1"/>
      <c r="N12" s="1"/>
      <c r="O12" s="1"/>
      <c r="P12" s="1"/>
      <c r="Q12" s="1"/>
      <c r="R12" s="1"/>
      <c r="S12" s="1"/>
      <c r="T12" s="1"/>
    </row>
    <row r="13" spans="2:20" x14ac:dyDescent="0.55000000000000004">
      <c r="B13" s="1" t="s">
        <v>5236</v>
      </c>
      <c r="C13" s="1"/>
      <c r="D13" s="1" t="s">
        <v>7647</v>
      </c>
      <c r="E13" s="1" t="s">
        <v>154</v>
      </c>
      <c r="F13" s="1"/>
      <c r="G13" s="1"/>
      <c r="H13" s="1"/>
      <c r="I13" s="1"/>
      <c r="J13" s="1"/>
      <c r="K13" s="1"/>
      <c r="L13" s="1"/>
      <c r="M13" s="1"/>
      <c r="N13" s="1"/>
      <c r="O13" s="1"/>
      <c r="P13" s="1"/>
      <c r="Q13" s="1"/>
      <c r="R13" s="1"/>
      <c r="S13" s="1"/>
      <c r="T13" s="1"/>
    </row>
    <row r="14" spans="2:20" x14ac:dyDescent="0.55000000000000004">
      <c r="B14" s="1" t="s">
        <v>5237</v>
      </c>
      <c r="C14" s="1"/>
      <c r="D14" s="1" t="s">
        <v>7647</v>
      </c>
      <c r="E14" s="1" t="s">
        <v>156</v>
      </c>
      <c r="F14" s="1"/>
      <c r="G14" s="1"/>
      <c r="H14" s="1"/>
      <c r="I14" s="1"/>
      <c r="J14" s="1"/>
      <c r="K14" s="1"/>
      <c r="L14" s="1"/>
      <c r="M14" s="1"/>
      <c r="N14" s="1"/>
      <c r="O14" s="1"/>
      <c r="P14" s="1"/>
      <c r="Q14" s="1"/>
      <c r="R14" s="1"/>
      <c r="S14" s="1"/>
      <c r="T14" s="1"/>
    </row>
    <row r="15" spans="2:20" x14ac:dyDescent="0.55000000000000004">
      <c r="B15" s="1" t="s">
        <v>5238</v>
      </c>
      <c r="C15" s="1"/>
      <c r="D15" s="1" t="s">
        <v>7647</v>
      </c>
      <c r="E15" s="1" t="s">
        <v>158</v>
      </c>
      <c r="F15" s="1"/>
      <c r="G15" s="1"/>
      <c r="H15" s="1"/>
      <c r="I15" s="1"/>
      <c r="J15" s="1"/>
      <c r="K15" s="1"/>
      <c r="L15" s="1"/>
      <c r="M15" s="1"/>
      <c r="N15" s="1"/>
      <c r="O15" s="1"/>
      <c r="P15" s="1"/>
      <c r="Q15" s="1"/>
      <c r="R15" s="1"/>
      <c r="S15" s="1"/>
      <c r="T15" s="1"/>
    </row>
    <row r="16" spans="2:20" x14ac:dyDescent="0.55000000000000004">
      <c r="B16" s="1" t="s">
        <v>5239</v>
      </c>
      <c r="C16" s="1"/>
      <c r="D16" s="1" t="s">
        <v>7647</v>
      </c>
      <c r="E16" s="1" t="s">
        <v>160</v>
      </c>
      <c r="F16" s="1"/>
      <c r="G16" s="1"/>
      <c r="H16" s="1"/>
      <c r="I16" s="1"/>
      <c r="J16" s="1"/>
      <c r="K16" s="1"/>
      <c r="L16" s="1"/>
      <c r="M16" s="1"/>
      <c r="N16" s="1"/>
      <c r="O16" s="1"/>
      <c r="P16" s="1"/>
      <c r="Q16" s="1"/>
      <c r="R16" s="1"/>
      <c r="S16" s="1"/>
      <c r="T16" s="1"/>
    </row>
    <row r="17" spans="2:20" x14ac:dyDescent="0.55000000000000004">
      <c r="B17" s="1" t="s">
        <v>5240</v>
      </c>
      <c r="C17" s="1"/>
      <c r="D17" s="1" t="s">
        <v>7647</v>
      </c>
      <c r="E17" s="1" t="s">
        <v>162</v>
      </c>
      <c r="F17" s="1"/>
      <c r="G17" s="1"/>
      <c r="H17" s="1"/>
      <c r="I17" s="1"/>
      <c r="J17" s="1"/>
      <c r="K17" s="1"/>
      <c r="L17" s="1"/>
      <c r="M17" s="1"/>
      <c r="N17" s="1"/>
      <c r="O17" s="1"/>
      <c r="P17" s="1"/>
      <c r="Q17" s="1"/>
      <c r="R17" s="1"/>
      <c r="S17" s="1"/>
      <c r="T17" s="1"/>
    </row>
    <row r="18" spans="2:20" x14ac:dyDescent="0.55000000000000004">
      <c r="B18" s="1" t="s">
        <v>5241</v>
      </c>
      <c r="C18" s="1"/>
      <c r="D18" s="1" t="s">
        <v>7647</v>
      </c>
      <c r="E18" s="1" t="s">
        <v>164</v>
      </c>
      <c r="F18" s="1"/>
      <c r="G18" s="1"/>
      <c r="H18" s="1"/>
      <c r="I18" s="1"/>
      <c r="J18" s="1"/>
      <c r="K18" s="1"/>
      <c r="L18" s="1"/>
      <c r="M18" s="1"/>
      <c r="N18" s="1"/>
      <c r="O18" s="1"/>
      <c r="P18" s="1"/>
      <c r="Q18" s="1"/>
      <c r="R18" s="1"/>
      <c r="S18" s="1"/>
      <c r="T18" s="1"/>
    </row>
    <row r="19" spans="2:20" x14ac:dyDescent="0.55000000000000004">
      <c r="B19" s="1" t="s">
        <v>5242</v>
      </c>
      <c r="C19" s="1"/>
      <c r="D19" s="1" t="s">
        <v>7647</v>
      </c>
      <c r="E19" s="1" t="s">
        <v>166</v>
      </c>
      <c r="F19" s="1"/>
      <c r="G19" s="1"/>
      <c r="H19" s="1"/>
      <c r="I19" s="1"/>
      <c r="J19" s="1"/>
      <c r="K19" s="1"/>
      <c r="L19" s="1"/>
      <c r="M19" s="1"/>
      <c r="N19" s="1"/>
      <c r="O19" s="1"/>
      <c r="P19" s="1"/>
      <c r="Q19" s="1"/>
      <c r="R19" s="1"/>
      <c r="S19" s="1"/>
      <c r="T19" s="1"/>
    </row>
    <row r="20" spans="2:20" x14ac:dyDescent="0.55000000000000004">
      <c r="B20" s="1" t="s">
        <v>5243</v>
      </c>
      <c r="C20" s="1"/>
      <c r="D20" s="1" t="s">
        <v>7647</v>
      </c>
      <c r="E20" s="1" t="s">
        <v>168</v>
      </c>
      <c r="F20" s="1"/>
      <c r="G20" s="1"/>
      <c r="H20" s="1"/>
      <c r="I20" s="1"/>
      <c r="J20" s="1"/>
      <c r="K20" s="1"/>
      <c r="L20" s="1"/>
      <c r="M20" s="1"/>
      <c r="N20" s="1"/>
      <c r="O20" s="1"/>
      <c r="P20" s="1"/>
      <c r="Q20" s="1"/>
      <c r="R20" s="1"/>
      <c r="S20" s="1"/>
      <c r="T20" s="1"/>
    </row>
    <row r="21" spans="2:20" x14ac:dyDescent="0.55000000000000004">
      <c r="B21" s="1" t="s">
        <v>5244</v>
      </c>
      <c r="C21" s="1"/>
      <c r="D21" s="1" t="s">
        <v>7647</v>
      </c>
      <c r="E21" s="1" t="s">
        <v>170</v>
      </c>
      <c r="F21" s="1"/>
      <c r="G21" s="1"/>
      <c r="H21" s="1"/>
      <c r="I21" s="1"/>
      <c r="J21" s="1"/>
      <c r="K21" s="1"/>
      <c r="L21" s="1"/>
      <c r="M21" s="1"/>
      <c r="N21" s="1"/>
      <c r="O21" s="1"/>
      <c r="P21" s="1"/>
      <c r="Q21" s="1"/>
      <c r="R21" s="1"/>
      <c r="S21" s="1"/>
      <c r="T21" s="1"/>
    </row>
    <row r="22" spans="2:20" x14ac:dyDescent="0.55000000000000004">
      <c r="B22" s="1" t="s">
        <v>7510</v>
      </c>
      <c r="C22" s="1"/>
      <c r="D22" s="1" t="s">
        <v>7233</v>
      </c>
      <c r="E22" s="1" t="s">
        <v>185</v>
      </c>
      <c r="F22" s="1"/>
      <c r="G22" s="1"/>
      <c r="H22" s="1"/>
      <c r="I22" s="1"/>
      <c r="J22" s="1"/>
      <c r="K22" s="1"/>
      <c r="L22" s="1"/>
      <c r="M22" s="1"/>
      <c r="N22" s="1"/>
      <c r="O22" s="1"/>
      <c r="P22" s="1"/>
      <c r="Q22" s="1"/>
      <c r="R22" s="1"/>
      <c r="S22" s="1"/>
      <c r="T22" s="1"/>
    </row>
    <row r="23" spans="2:20" x14ac:dyDescent="0.55000000000000004">
      <c r="B23" s="1" t="s">
        <v>5245</v>
      </c>
      <c r="C23" s="1"/>
      <c r="D23" s="1" t="s">
        <v>7647</v>
      </c>
      <c r="E23" s="1" t="s">
        <v>172</v>
      </c>
      <c r="F23" s="1"/>
      <c r="G23" s="1"/>
      <c r="H23" s="1"/>
      <c r="I23" s="1"/>
      <c r="J23" s="1"/>
      <c r="K23" s="1"/>
      <c r="L23" s="1"/>
      <c r="M23" s="1"/>
      <c r="N23" s="1"/>
      <c r="O23" s="1"/>
      <c r="P23" s="1"/>
      <c r="Q23" s="1"/>
      <c r="R23" s="1"/>
      <c r="S23" s="1"/>
      <c r="T23" s="1"/>
    </row>
    <row r="24" spans="2:20" x14ac:dyDescent="0.55000000000000004">
      <c r="B24" s="1" t="s">
        <v>5246</v>
      </c>
      <c r="C24" s="1"/>
      <c r="D24" s="1" t="s">
        <v>7647</v>
      </c>
      <c r="E24" s="1" t="s">
        <v>174</v>
      </c>
      <c r="F24" s="1"/>
      <c r="G24" s="1"/>
      <c r="H24" s="1"/>
      <c r="I24" s="1"/>
      <c r="J24" s="1"/>
      <c r="K24" s="1"/>
      <c r="L24" s="1"/>
      <c r="M24" s="1"/>
      <c r="N24" s="1"/>
      <c r="O24" s="1"/>
      <c r="P24" s="1"/>
      <c r="Q24" s="1"/>
      <c r="R24" s="1"/>
      <c r="S24" s="1"/>
      <c r="T24" s="1"/>
    </row>
    <row r="25" spans="2:20" x14ac:dyDescent="0.55000000000000004">
      <c r="B25" s="1" t="s">
        <v>5247</v>
      </c>
      <c r="C25" s="1"/>
      <c r="D25" s="1" t="s">
        <v>7647</v>
      </c>
      <c r="E25" s="1" t="s">
        <v>175</v>
      </c>
      <c r="F25" s="1"/>
      <c r="G25" s="1"/>
      <c r="H25" s="1"/>
      <c r="I25" s="1"/>
      <c r="J25" s="1"/>
      <c r="K25" s="1"/>
      <c r="L25" s="1"/>
      <c r="M25" s="1"/>
      <c r="N25" s="1"/>
      <c r="O25" s="1"/>
      <c r="P25" s="1"/>
      <c r="Q25" s="1"/>
      <c r="R25" s="1"/>
      <c r="S25" s="1"/>
      <c r="T25" s="1"/>
    </row>
    <row r="26" spans="2:20" x14ac:dyDescent="0.55000000000000004">
      <c r="B26" s="1" t="s">
        <v>5248</v>
      </c>
      <c r="C26" s="1"/>
      <c r="D26" s="1" t="s">
        <v>7647</v>
      </c>
      <c r="E26" s="1" t="s">
        <v>176</v>
      </c>
      <c r="F26" s="1"/>
      <c r="G26" s="1"/>
      <c r="H26" s="1"/>
      <c r="I26" s="1"/>
      <c r="J26" s="1"/>
      <c r="K26" s="1"/>
      <c r="L26" s="1"/>
      <c r="M26" s="1"/>
      <c r="N26" s="1"/>
      <c r="O26" s="1"/>
      <c r="P26" s="1"/>
      <c r="Q26" s="1"/>
      <c r="R26" s="1"/>
      <c r="S26" s="1"/>
      <c r="T26" s="1"/>
    </row>
    <row r="27" spans="2:20" x14ac:dyDescent="0.55000000000000004">
      <c r="B27" s="1" t="s">
        <v>5249</v>
      </c>
      <c r="C27" s="1"/>
      <c r="D27" s="1" t="s">
        <v>7647</v>
      </c>
      <c r="E27" s="1" t="s">
        <v>177</v>
      </c>
      <c r="F27" s="1"/>
      <c r="G27" s="1"/>
      <c r="H27" s="1"/>
      <c r="I27" s="1"/>
      <c r="J27" s="1"/>
      <c r="K27" s="1"/>
      <c r="L27" s="1"/>
      <c r="M27" s="1"/>
      <c r="N27" s="1"/>
      <c r="O27" s="1"/>
      <c r="P27" s="1"/>
      <c r="Q27" s="1"/>
      <c r="R27" s="1"/>
      <c r="S27" s="1"/>
      <c r="T27" s="1"/>
    </row>
    <row r="28" spans="2:20" x14ac:dyDescent="0.55000000000000004">
      <c r="B28" s="1" t="s">
        <v>5250</v>
      </c>
      <c r="C28" s="1"/>
      <c r="D28" s="1" t="s">
        <v>7647</v>
      </c>
      <c r="E28" s="1" t="s">
        <v>179</v>
      </c>
      <c r="F28" s="1"/>
      <c r="G28" s="1"/>
      <c r="H28" s="1"/>
      <c r="I28" s="1"/>
      <c r="J28" s="1"/>
      <c r="K28" s="1"/>
      <c r="L28" s="1"/>
      <c r="M28" s="1"/>
      <c r="N28" s="1"/>
      <c r="O28" s="1"/>
      <c r="P28" s="1"/>
      <c r="Q28" s="1"/>
      <c r="R28" s="1"/>
      <c r="S28" s="1"/>
      <c r="T28" s="1"/>
    </row>
    <row r="29" spans="2:20" x14ac:dyDescent="0.55000000000000004">
      <c r="B29" s="1" t="s">
        <v>5251</v>
      </c>
      <c r="C29" s="1"/>
      <c r="D29" s="1" t="s">
        <v>7647</v>
      </c>
      <c r="E29" s="1" t="s">
        <v>181</v>
      </c>
      <c r="F29" s="1"/>
      <c r="G29" s="1"/>
      <c r="H29" s="1"/>
      <c r="I29" s="1"/>
      <c r="J29" s="1"/>
      <c r="K29" s="1"/>
      <c r="L29" s="1"/>
      <c r="M29" s="1"/>
      <c r="N29" s="1"/>
      <c r="O29" s="1"/>
      <c r="P29" s="1"/>
      <c r="Q29" s="1"/>
      <c r="R29" s="1"/>
      <c r="S29" s="1"/>
      <c r="T29" s="1"/>
    </row>
    <row r="30" spans="2:20" x14ac:dyDescent="0.55000000000000004">
      <c r="B30" s="1" t="s">
        <v>7511</v>
      </c>
      <c r="C30" s="1"/>
      <c r="D30" s="1" t="s">
        <v>7647</v>
      </c>
      <c r="E30" s="1" t="s">
        <v>240</v>
      </c>
      <c r="F30" s="1"/>
      <c r="G30" s="1"/>
      <c r="H30" s="1"/>
      <c r="I30" s="1"/>
      <c r="J30" s="1"/>
      <c r="K30" s="1"/>
      <c r="L30" s="1"/>
      <c r="M30" s="1"/>
      <c r="N30" s="1"/>
      <c r="O30" s="1"/>
      <c r="P30" s="1"/>
      <c r="Q30" s="1"/>
      <c r="R30" s="1"/>
      <c r="S30" s="1"/>
      <c r="T30" s="1"/>
    </row>
    <row r="31" spans="2:20" x14ac:dyDescent="0.55000000000000004">
      <c r="B31" s="1" t="s">
        <v>5252</v>
      </c>
      <c r="C31" s="1"/>
      <c r="D31" s="1" t="s">
        <v>7647</v>
      </c>
      <c r="E31" s="1" t="s">
        <v>241</v>
      </c>
      <c r="F31" s="1"/>
      <c r="G31" s="1"/>
      <c r="H31" s="1"/>
      <c r="I31" s="1"/>
      <c r="J31" s="1"/>
      <c r="K31" s="1"/>
      <c r="L31" s="1"/>
      <c r="M31" s="1"/>
      <c r="N31" s="1"/>
      <c r="O31" s="1"/>
      <c r="P31" s="1"/>
      <c r="Q31" s="1"/>
      <c r="R31" s="1"/>
      <c r="S31" s="1"/>
      <c r="T31" s="1"/>
    </row>
    <row r="32" spans="2:20" x14ac:dyDescent="0.55000000000000004">
      <c r="B32" s="1" t="s">
        <v>7512</v>
      </c>
      <c r="C32" s="1"/>
      <c r="D32" s="1" t="s">
        <v>7647</v>
      </c>
      <c r="E32" s="1" t="s">
        <v>242</v>
      </c>
      <c r="F32" s="1"/>
      <c r="G32" s="1"/>
      <c r="H32" s="1"/>
      <c r="I32" s="1"/>
      <c r="J32" s="1"/>
      <c r="K32" s="1"/>
      <c r="L32" s="1"/>
      <c r="M32" s="1"/>
      <c r="N32" s="1"/>
      <c r="O32" s="1"/>
      <c r="P32" s="1"/>
      <c r="Q32" s="1"/>
      <c r="R32" s="1"/>
      <c r="S32" s="1"/>
      <c r="T32" s="1"/>
    </row>
    <row r="33" spans="2:20" x14ac:dyDescent="0.55000000000000004">
      <c r="B33" s="1" t="s">
        <v>5253</v>
      </c>
      <c r="C33" s="1"/>
      <c r="D33" s="1" t="s">
        <v>7647</v>
      </c>
      <c r="E33" s="1" t="s">
        <v>243</v>
      </c>
      <c r="F33" s="1"/>
      <c r="G33" s="1"/>
      <c r="H33" s="1"/>
      <c r="I33" s="1"/>
      <c r="J33" s="1"/>
      <c r="K33" s="1"/>
      <c r="L33" s="1"/>
      <c r="M33" s="1"/>
      <c r="N33" s="1"/>
      <c r="O33" s="1"/>
      <c r="P33" s="1"/>
      <c r="Q33" s="1"/>
      <c r="R33" s="1"/>
      <c r="S33" s="1"/>
      <c r="T33" s="1"/>
    </row>
    <row r="34" spans="2:20" x14ac:dyDescent="0.55000000000000004">
      <c r="B34" s="1" t="s">
        <v>7513</v>
      </c>
      <c r="C34" s="1"/>
      <c r="D34" s="1" t="s">
        <v>7647</v>
      </c>
      <c r="E34" s="1" t="s">
        <v>244</v>
      </c>
      <c r="F34" s="1"/>
      <c r="G34" s="1"/>
      <c r="H34" s="1"/>
      <c r="I34" s="1"/>
      <c r="J34" s="1"/>
      <c r="K34" s="1"/>
      <c r="L34" s="1"/>
      <c r="M34" s="1"/>
      <c r="N34" s="1"/>
      <c r="O34" s="1"/>
      <c r="P34" s="1"/>
      <c r="Q34" s="1"/>
      <c r="R34" s="1"/>
      <c r="S34" s="1"/>
      <c r="T34" s="1"/>
    </row>
    <row r="35" spans="2:20" x14ac:dyDescent="0.55000000000000004">
      <c r="B35" s="1" t="s">
        <v>7514</v>
      </c>
      <c r="C35" s="1"/>
      <c r="D35" s="1" t="s">
        <v>7647</v>
      </c>
      <c r="E35" s="1" t="s">
        <v>246</v>
      </c>
      <c r="F35" s="1"/>
      <c r="G35" s="1"/>
      <c r="H35" s="1"/>
      <c r="I35" s="1"/>
      <c r="J35" s="1"/>
      <c r="K35" s="1"/>
      <c r="L35" s="1"/>
      <c r="M35" s="1"/>
      <c r="N35" s="1"/>
      <c r="O35" s="1"/>
      <c r="P35" s="1"/>
      <c r="Q35" s="1"/>
      <c r="R35" s="1"/>
      <c r="S35" s="1"/>
      <c r="T35" s="1"/>
    </row>
    <row r="36" spans="2:20" x14ac:dyDescent="0.55000000000000004">
      <c r="B36" s="1" t="s">
        <v>5254</v>
      </c>
      <c r="C36" s="1"/>
      <c r="D36" s="1" t="s">
        <v>7647</v>
      </c>
      <c r="E36" s="1" t="s">
        <v>247</v>
      </c>
      <c r="F36" s="1"/>
      <c r="G36" s="1"/>
      <c r="H36" s="1"/>
      <c r="I36" s="1"/>
      <c r="J36" s="1"/>
      <c r="K36" s="1"/>
      <c r="L36" s="1"/>
      <c r="M36" s="1"/>
      <c r="N36" s="1"/>
      <c r="O36" s="1"/>
      <c r="P36" s="1"/>
      <c r="Q36" s="1"/>
      <c r="R36" s="1"/>
      <c r="S36" s="1"/>
      <c r="T36" s="1"/>
    </row>
    <row r="37" spans="2:20" x14ac:dyDescent="0.55000000000000004">
      <c r="B37" s="1" t="s">
        <v>5255</v>
      </c>
      <c r="C37" s="1"/>
      <c r="D37" s="1" t="s">
        <v>7647</v>
      </c>
      <c r="E37" s="1" t="s">
        <v>249</v>
      </c>
      <c r="F37" s="1"/>
      <c r="G37" s="1"/>
      <c r="H37" s="1"/>
      <c r="I37" s="1"/>
      <c r="J37" s="1"/>
      <c r="K37" s="1"/>
      <c r="L37" s="1"/>
      <c r="M37" s="1"/>
      <c r="N37" s="1"/>
      <c r="O37" s="1"/>
      <c r="P37" s="1"/>
      <c r="Q37" s="1"/>
      <c r="R37" s="1"/>
      <c r="S37" s="1"/>
      <c r="T37" s="1"/>
    </row>
    <row r="38" spans="2:20" x14ac:dyDescent="0.55000000000000004">
      <c r="B38" s="1" t="s">
        <v>5256</v>
      </c>
      <c r="C38" s="1"/>
      <c r="D38" s="1" t="s">
        <v>7647</v>
      </c>
      <c r="E38" s="1" t="s">
        <v>251</v>
      </c>
      <c r="F38" s="1"/>
      <c r="G38" s="1"/>
      <c r="H38" s="1"/>
      <c r="I38" s="1"/>
      <c r="J38" s="1"/>
      <c r="K38" s="1"/>
      <c r="L38" s="1"/>
      <c r="M38" s="1"/>
      <c r="N38" s="1"/>
      <c r="O38" s="1"/>
      <c r="P38" s="1"/>
      <c r="Q38" s="1"/>
      <c r="R38" s="1"/>
      <c r="S38" s="1"/>
      <c r="T38" s="1"/>
    </row>
    <row r="39" spans="2:20" x14ac:dyDescent="0.55000000000000004">
      <c r="B39" s="1" t="s">
        <v>5257</v>
      </c>
      <c r="C39" s="1"/>
      <c r="D39" s="1" t="s">
        <v>7647</v>
      </c>
      <c r="E39" s="1" t="s">
        <v>253</v>
      </c>
      <c r="F39" s="1"/>
      <c r="G39" s="1"/>
      <c r="H39" s="1"/>
      <c r="I39" s="1"/>
      <c r="J39" s="1"/>
      <c r="K39" s="1"/>
      <c r="L39" s="1"/>
      <c r="M39" s="1"/>
      <c r="N39" s="1"/>
      <c r="O39" s="1"/>
      <c r="P39" s="1"/>
      <c r="Q39" s="1"/>
      <c r="R39" s="1"/>
      <c r="S39" s="1"/>
      <c r="T39" s="1"/>
    </row>
    <row r="40" spans="2:20" x14ac:dyDescent="0.55000000000000004">
      <c r="B40" s="1" t="s">
        <v>650</v>
      </c>
      <c r="C40" s="1"/>
      <c r="D40" s="1" t="s">
        <v>7647</v>
      </c>
      <c r="E40" s="1" t="s">
        <v>255</v>
      </c>
      <c r="F40" s="1"/>
      <c r="G40" s="1"/>
      <c r="H40" s="1"/>
      <c r="I40" s="1"/>
      <c r="J40" s="1"/>
      <c r="K40" s="1"/>
      <c r="L40" s="1"/>
      <c r="M40" s="1"/>
      <c r="N40" s="1"/>
      <c r="O40" s="1"/>
      <c r="P40" s="1"/>
      <c r="Q40" s="1"/>
      <c r="R40" s="1"/>
      <c r="S40" s="1"/>
      <c r="T40" s="1"/>
    </row>
    <row r="41" spans="2:20" x14ac:dyDescent="0.55000000000000004">
      <c r="B41" s="1" t="s">
        <v>7515</v>
      </c>
      <c r="C41" s="1"/>
      <c r="D41" s="1" t="s">
        <v>7647</v>
      </c>
      <c r="E41" s="1" t="s">
        <v>257</v>
      </c>
      <c r="F41" s="1"/>
      <c r="G41" s="1"/>
      <c r="H41" s="1"/>
      <c r="I41" s="1"/>
      <c r="J41" s="1"/>
      <c r="K41" s="1"/>
      <c r="L41" s="1"/>
      <c r="M41" s="1"/>
      <c r="N41" s="1"/>
      <c r="O41" s="1"/>
      <c r="P41" s="1"/>
      <c r="Q41" s="1"/>
      <c r="R41" s="1"/>
      <c r="S41" s="1"/>
      <c r="T41" s="1"/>
    </row>
    <row r="42" spans="2:20" x14ac:dyDescent="0.55000000000000004">
      <c r="B42" s="1" t="s">
        <v>5258</v>
      </c>
      <c r="C42" s="1"/>
      <c r="D42" s="1" t="s">
        <v>7647</v>
      </c>
      <c r="E42" s="1" t="s">
        <v>259</v>
      </c>
      <c r="F42" s="1"/>
      <c r="G42" s="1"/>
      <c r="H42" s="1"/>
      <c r="I42" s="1"/>
      <c r="J42" s="1"/>
      <c r="K42" s="1"/>
      <c r="L42" s="1"/>
      <c r="M42" s="1"/>
      <c r="N42" s="1"/>
      <c r="O42" s="1"/>
      <c r="P42" s="1"/>
      <c r="Q42" s="1"/>
      <c r="R42" s="1"/>
      <c r="S42" s="1"/>
      <c r="T42" s="1"/>
    </row>
    <row r="43" spans="2:20" x14ac:dyDescent="0.55000000000000004">
      <c r="B43" s="1" t="s">
        <v>5259</v>
      </c>
      <c r="C43" s="1"/>
      <c r="D43" s="1" t="s">
        <v>7647</v>
      </c>
      <c r="E43" s="1" t="s">
        <v>261</v>
      </c>
      <c r="F43" s="1"/>
      <c r="G43" s="1"/>
      <c r="H43" s="1"/>
      <c r="I43" s="1"/>
      <c r="J43" s="1"/>
      <c r="K43" s="1"/>
      <c r="L43" s="1"/>
      <c r="M43" s="1"/>
      <c r="N43" s="1"/>
      <c r="O43" s="1"/>
      <c r="P43" s="1"/>
      <c r="Q43" s="1"/>
      <c r="R43" s="1"/>
      <c r="S43" s="1"/>
      <c r="T43" s="1"/>
    </row>
    <row r="44" spans="2:20" x14ac:dyDescent="0.55000000000000004">
      <c r="B44" s="1" t="s">
        <v>5260</v>
      </c>
      <c r="C44" s="1"/>
      <c r="D44" s="1" t="s">
        <v>7647</v>
      </c>
      <c r="E44" s="1" t="s">
        <v>263</v>
      </c>
      <c r="F44" s="1"/>
      <c r="G44" s="1"/>
      <c r="H44" s="1"/>
      <c r="I44" s="1"/>
      <c r="J44" s="1"/>
      <c r="K44" s="1"/>
      <c r="L44" s="1"/>
      <c r="M44" s="1"/>
      <c r="N44" s="1"/>
      <c r="O44" s="1"/>
      <c r="P44" s="1"/>
      <c r="Q44" s="1"/>
      <c r="R44" s="1"/>
      <c r="S44" s="1"/>
      <c r="T44" s="1"/>
    </row>
    <row r="45" spans="2:20" x14ac:dyDescent="0.55000000000000004">
      <c r="B45" s="1" t="s">
        <v>5261</v>
      </c>
      <c r="C45" s="1"/>
      <c r="D45" s="1" t="s">
        <v>7647</v>
      </c>
      <c r="E45" s="1" t="s">
        <v>265</v>
      </c>
      <c r="F45" s="1"/>
      <c r="G45" s="1"/>
      <c r="H45" s="1"/>
      <c r="I45" s="1"/>
      <c r="J45" s="1"/>
      <c r="K45" s="1"/>
      <c r="L45" s="1"/>
      <c r="M45" s="1"/>
      <c r="N45" s="1"/>
      <c r="O45" s="1"/>
      <c r="P45" s="1"/>
      <c r="Q45" s="1"/>
      <c r="R45" s="1"/>
      <c r="S45" s="1"/>
      <c r="T45" s="1"/>
    </row>
    <row r="46" spans="2:20" x14ac:dyDescent="0.55000000000000004">
      <c r="B46" s="1" t="s">
        <v>5262</v>
      </c>
      <c r="C46" s="1"/>
      <c r="D46" s="1" t="s">
        <v>7647</v>
      </c>
      <c r="E46" s="1" t="s">
        <v>267</v>
      </c>
      <c r="F46" s="1"/>
      <c r="G46" s="1"/>
      <c r="H46" s="1"/>
      <c r="I46" s="1"/>
      <c r="J46" s="1"/>
      <c r="K46" s="1"/>
      <c r="L46" s="1"/>
      <c r="M46" s="1"/>
      <c r="N46" s="1"/>
      <c r="O46" s="1"/>
      <c r="P46" s="1"/>
      <c r="Q46" s="1"/>
      <c r="R46" s="1"/>
      <c r="S46" s="1"/>
      <c r="T46" s="1"/>
    </row>
    <row r="47" spans="2:20" x14ac:dyDescent="0.55000000000000004">
      <c r="B47" s="1" t="s">
        <v>5263</v>
      </c>
      <c r="C47" s="1"/>
      <c r="D47" s="1" t="s">
        <v>7647</v>
      </c>
      <c r="E47" s="1" t="s">
        <v>268</v>
      </c>
      <c r="F47" s="1"/>
      <c r="G47" s="1"/>
      <c r="H47" s="1"/>
      <c r="I47" s="1"/>
      <c r="J47" s="1"/>
      <c r="K47" s="1"/>
      <c r="L47" s="1"/>
      <c r="M47" s="1"/>
      <c r="N47" s="1"/>
      <c r="O47" s="1"/>
      <c r="P47" s="1"/>
      <c r="Q47" s="1"/>
      <c r="R47" s="1"/>
      <c r="S47" s="1"/>
      <c r="T47" s="1"/>
    </row>
    <row r="48" spans="2:20" x14ac:dyDescent="0.55000000000000004">
      <c r="B48" s="1" t="s">
        <v>5264</v>
      </c>
      <c r="C48" s="1"/>
      <c r="D48" s="1" t="s">
        <v>7647</v>
      </c>
      <c r="E48" s="1" t="s">
        <v>269</v>
      </c>
      <c r="F48" s="1"/>
      <c r="G48" s="1"/>
      <c r="H48" s="1"/>
      <c r="I48" s="1"/>
      <c r="J48" s="1"/>
      <c r="K48" s="1"/>
      <c r="L48" s="1"/>
      <c r="M48" s="1"/>
      <c r="N48" s="1"/>
      <c r="O48" s="1"/>
      <c r="P48" s="1"/>
      <c r="Q48" s="1"/>
      <c r="R48" s="1"/>
      <c r="S48" s="1"/>
      <c r="T48" s="1"/>
    </row>
    <row r="49" spans="2:20" x14ac:dyDescent="0.55000000000000004">
      <c r="B49" s="1" t="s">
        <v>5265</v>
      </c>
      <c r="C49" s="1"/>
      <c r="D49" s="1" t="s">
        <v>7647</v>
      </c>
      <c r="E49" s="1" t="s">
        <v>270</v>
      </c>
      <c r="F49" s="1"/>
      <c r="G49" s="1"/>
      <c r="H49" s="1"/>
      <c r="I49" s="1"/>
      <c r="J49" s="1"/>
      <c r="K49" s="1"/>
      <c r="L49" s="1"/>
      <c r="M49" s="1"/>
      <c r="N49" s="1"/>
      <c r="O49" s="1"/>
      <c r="P49" s="1"/>
      <c r="Q49" s="1"/>
      <c r="R49" s="1"/>
      <c r="S49" s="1"/>
      <c r="T49" s="1"/>
    </row>
    <row r="50" spans="2:20" x14ac:dyDescent="0.55000000000000004">
      <c r="B50" s="1" t="s">
        <v>5266</v>
      </c>
      <c r="C50" s="1"/>
      <c r="D50" s="1" t="s">
        <v>7647</v>
      </c>
      <c r="E50" s="1" t="s">
        <v>271</v>
      </c>
      <c r="F50" s="1"/>
      <c r="G50" s="1"/>
      <c r="H50" s="1"/>
      <c r="I50" s="1"/>
      <c r="J50" s="1"/>
      <c r="K50" s="1"/>
      <c r="L50" s="1"/>
      <c r="M50" s="1"/>
      <c r="N50" s="1"/>
      <c r="O50" s="1"/>
      <c r="P50" s="1"/>
      <c r="Q50" s="1"/>
      <c r="R50" s="1"/>
      <c r="S50" s="1"/>
      <c r="T50" s="1"/>
    </row>
    <row r="51" spans="2:20" x14ac:dyDescent="0.55000000000000004">
      <c r="B51" s="1" t="s">
        <v>5267</v>
      </c>
      <c r="C51" s="1"/>
      <c r="D51" s="1" t="s">
        <v>7647</v>
      </c>
      <c r="E51" s="1" t="s">
        <v>272</v>
      </c>
      <c r="F51" s="1"/>
      <c r="G51" s="1"/>
      <c r="H51" s="1"/>
      <c r="I51" s="1"/>
      <c r="J51" s="1"/>
      <c r="K51" s="1"/>
      <c r="L51" s="1"/>
      <c r="M51" s="1"/>
      <c r="N51" s="1"/>
      <c r="O51" s="1"/>
      <c r="P51" s="1"/>
      <c r="Q51" s="1"/>
      <c r="R51" s="1"/>
      <c r="S51" s="1"/>
      <c r="T51" s="1"/>
    </row>
    <row r="52" spans="2:20" x14ac:dyDescent="0.55000000000000004">
      <c r="B52" s="1" t="s">
        <v>5268</v>
      </c>
      <c r="C52" s="1"/>
      <c r="D52" s="1" t="s">
        <v>7647</v>
      </c>
      <c r="E52" s="1" t="s">
        <v>273</v>
      </c>
      <c r="F52" s="1"/>
      <c r="G52" s="1"/>
      <c r="H52" s="1"/>
      <c r="I52" s="1"/>
      <c r="J52" s="1"/>
      <c r="K52" s="1"/>
      <c r="L52" s="1"/>
      <c r="M52" s="1"/>
      <c r="N52" s="1"/>
      <c r="O52" s="1"/>
      <c r="P52" s="1"/>
      <c r="Q52" s="1"/>
      <c r="R52" s="1"/>
      <c r="S52" s="1"/>
      <c r="T52" s="1"/>
    </row>
    <row r="53" spans="2:20" x14ac:dyDescent="0.55000000000000004">
      <c r="B53" s="1" t="s">
        <v>5269</v>
      </c>
      <c r="C53" s="1"/>
      <c r="D53" s="1" t="s">
        <v>7647</v>
      </c>
      <c r="E53" s="1" t="s">
        <v>274</v>
      </c>
      <c r="F53" s="1"/>
      <c r="G53" s="1"/>
      <c r="H53" s="1"/>
      <c r="I53" s="1"/>
      <c r="J53" s="1"/>
      <c r="K53" s="1"/>
      <c r="L53" s="1"/>
      <c r="M53" s="1"/>
      <c r="N53" s="1"/>
      <c r="O53" s="1"/>
      <c r="P53" s="1"/>
      <c r="Q53" s="1"/>
      <c r="R53" s="1"/>
      <c r="S53" s="1"/>
      <c r="T53" s="1"/>
    </row>
    <row r="54" spans="2:20" x14ac:dyDescent="0.55000000000000004">
      <c r="B54" s="1" t="s">
        <v>5270</v>
      </c>
      <c r="C54" s="1"/>
      <c r="D54" s="1" t="s">
        <v>7647</v>
      </c>
      <c r="E54" s="1" t="s">
        <v>3483</v>
      </c>
      <c r="F54" s="1"/>
      <c r="G54" s="1"/>
      <c r="H54" s="1"/>
      <c r="I54" s="1"/>
      <c r="J54" s="1"/>
      <c r="K54" s="1"/>
      <c r="L54" s="1"/>
      <c r="M54" s="1"/>
      <c r="N54" s="1"/>
      <c r="O54" s="1"/>
      <c r="P54" s="1"/>
      <c r="Q54" s="1"/>
      <c r="R54" s="1"/>
      <c r="S54" s="1"/>
      <c r="T54" s="1"/>
    </row>
    <row r="55" spans="2:20" x14ac:dyDescent="0.55000000000000004">
      <c r="B55" s="1" t="s">
        <v>5271</v>
      </c>
      <c r="C55" s="1"/>
      <c r="D55" s="1" t="s">
        <v>7647</v>
      </c>
      <c r="E55" s="1" t="s">
        <v>3484</v>
      </c>
      <c r="F55" s="1"/>
      <c r="G55" s="1"/>
      <c r="H55" s="1"/>
      <c r="I55" s="1"/>
      <c r="J55" s="1"/>
      <c r="K55" s="1"/>
      <c r="L55" s="1"/>
      <c r="M55" s="1"/>
      <c r="N55" s="1"/>
      <c r="O55" s="1"/>
      <c r="P55" s="1"/>
      <c r="Q55" s="1"/>
      <c r="R55" s="1"/>
      <c r="S55" s="1"/>
      <c r="T55" s="1"/>
    </row>
    <row r="56" spans="2:20" x14ac:dyDescent="0.55000000000000004">
      <c r="B56" s="1" t="s">
        <v>5272</v>
      </c>
      <c r="C56" s="1"/>
      <c r="D56" s="1" t="s">
        <v>7647</v>
      </c>
      <c r="E56" s="1" t="s">
        <v>3485</v>
      </c>
      <c r="F56" s="1"/>
      <c r="G56" s="1"/>
      <c r="H56" s="1"/>
      <c r="I56" s="1"/>
      <c r="J56" s="1"/>
      <c r="K56" s="1"/>
      <c r="L56" s="1"/>
      <c r="M56" s="1"/>
      <c r="N56" s="1"/>
      <c r="O56" s="1"/>
      <c r="P56" s="1"/>
      <c r="Q56" s="1"/>
      <c r="R56" s="1"/>
      <c r="S56" s="1"/>
      <c r="T56" s="1"/>
    </row>
    <row r="57" spans="2:20" x14ac:dyDescent="0.55000000000000004">
      <c r="B57" s="1" t="s">
        <v>5273</v>
      </c>
      <c r="C57" s="1"/>
      <c r="D57" s="1" t="s">
        <v>7647</v>
      </c>
      <c r="E57" s="1" t="s">
        <v>3486</v>
      </c>
      <c r="F57" s="1"/>
      <c r="G57" s="1"/>
      <c r="H57" s="1"/>
      <c r="I57" s="1"/>
      <c r="J57" s="1"/>
      <c r="K57" s="1"/>
      <c r="L57" s="1"/>
      <c r="M57" s="1"/>
      <c r="N57" s="1"/>
      <c r="O57" s="1"/>
      <c r="P57" s="1"/>
      <c r="Q57" s="1"/>
      <c r="R57" s="1"/>
      <c r="S57" s="1"/>
      <c r="T57" s="1"/>
    </row>
    <row r="58" spans="2:20" x14ac:dyDescent="0.55000000000000004">
      <c r="B58" s="1" t="s">
        <v>5274</v>
      </c>
      <c r="C58" s="1"/>
      <c r="D58" s="1" t="s">
        <v>7647</v>
      </c>
      <c r="E58" s="1" t="s">
        <v>3487</v>
      </c>
      <c r="F58" s="1"/>
      <c r="G58" s="1"/>
      <c r="H58" s="1"/>
      <c r="I58" s="1"/>
      <c r="J58" s="1"/>
      <c r="K58" s="1"/>
      <c r="L58" s="1"/>
      <c r="M58" s="1"/>
      <c r="N58" s="1"/>
      <c r="O58" s="1"/>
      <c r="P58" s="1"/>
      <c r="Q58" s="1"/>
      <c r="R58" s="1"/>
      <c r="S58" s="1"/>
      <c r="T58" s="1"/>
    </row>
    <row r="59" spans="2:20" x14ac:dyDescent="0.55000000000000004">
      <c r="B59" s="1" t="s">
        <v>5275</v>
      </c>
      <c r="C59" s="1"/>
      <c r="D59" s="1" t="s">
        <v>7647</v>
      </c>
      <c r="E59" s="1" t="s">
        <v>3488</v>
      </c>
      <c r="F59" s="1"/>
      <c r="G59" s="1"/>
      <c r="H59" s="1"/>
      <c r="I59" s="1"/>
      <c r="J59" s="1"/>
      <c r="K59" s="1"/>
      <c r="L59" s="1"/>
      <c r="M59" s="1"/>
      <c r="N59" s="1"/>
      <c r="O59" s="1"/>
      <c r="P59" s="1"/>
      <c r="Q59" s="1"/>
      <c r="R59" s="1"/>
      <c r="S59" s="1"/>
      <c r="T59" s="1"/>
    </row>
    <row r="60" spans="2:20" x14ac:dyDescent="0.55000000000000004">
      <c r="B60" s="1" t="s">
        <v>5276</v>
      </c>
      <c r="C60" s="1"/>
      <c r="D60" s="1" t="s">
        <v>7647</v>
      </c>
      <c r="E60" s="1" t="s">
        <v>3489</v>
      </c>
      <c r="F60" s="1"/>
      <c r="G60" s="1"/>
      <c r="H60" s="1"/>
      <c r="I60" s="1"/>
      <c r="J60" s="1"/>
      <c r="K60" s="1"/>
      <c r="L60" s="1"/>
      <c r="M60" s="1"/>
      <c r="N60" s="1"/>
      <c r="O60" s="1"/>
      <c r="P60" s="1"/>
      <c r="Q60" s="1"/>
      <c r="R60" s="1"/>
      <c r="S60" s="1"/>
      <c r="T60" s="1"/>
    </row>
    <row r="61" spans="2:20" x14ac:dyDescent="0.55000000000000004">
      <c r="B61" s="1" t="s">
        <v>5277</v>
      </c>
      <c r="C61" s="1"/>
      <c r="D61" s="1" t="s">
        <v>7647</v>
      </c>
      <c r="E61" s="1" t="s">
        <v>3490</v>
      </c>
      <c r="F61" s="1"/>
      <c r="G61" s="1"/>
      <c r="H61" s="1"/>
      <c r="I61" s="1"/>
      <c r="J61" s="1"/>
      <c r="K61" s="1"/>
      <c r="L61" s="1"/>
      <c r="M61" s="1"/>
      <c r="N61" s="1"/>
      <c r="O61" s="1"/>
      <c r="P61" s="1"/>
      <c r="Q61" s="1"/>
      <c r="R61" s="1"/>
      <c r="S61" s="1"/>
      <c r="T61" s="1"/>
    </row>
    <row r="62" spans="2:20" x14ac:dyDescent="0.55000000000000004">
      <c r="B62" s="1" t="s">
        <v>5278</v>
      </c>
      <c r="C62" s="1"/>
      <c r="D62" s="1" t="s">
        <v>7647</v>
      </c>
      <c r="E62" s="1" t="s">
        <v>3492</v>
      </c>
      <c r="F62" s="1"/>
      <c r="G62" s="1"/>
      <c r="H62" s="1"/>
      <c r="I62" s="1"/>
      <c r="J62" s="1"/>
      <c r="K62" s="1"/>
      <c r="L62" s="1"/>
      <c r="M62" s="1"/>
      <c r="N62" s="1"/>
      <c r="O62" s="1"/>
      <c r="P62" s="1"/>
      <c r="Q62" s="1"/>
      <c r="R62" s="1"/>
      <c r="S62" s="1"/>
      <c r="T62" s="1"/>
    </row>
    <row r="63" spans="2:20" x14ac:dyDescent="0.55000000000000004">
      <c r="B63" s="19" t="s">
        <v>5279</v>
      </c>
      <c r="C63" s="19"/>
      <c r="D63" s="19" t="s">
        <v>7647</v>
      </c>
      <c r="E63" s="19" t="s">
        <v>3494</v>
      </c>
      <c r="F63" s="19"/>
      <c r="G63" s="19"/>
      <c r="H63" s="19"/>
      <c r="I63" s="19"/>
      <c r="J63" s="19"/>
      <c r="K63" s="19"/>
      <c r="L63" s="19"/>
      <c r="M63" s="19"/>
      <c r="N63" s="19"/>
      <c r="O63" s="19"/>
      <c r="P63" s="19"/>
      <c r="Q63" s="19"/>
      <c r="R63" s="19"/>
      <c r="S63" s="19"/>
      <c r="T63" s="19"/>
    </row>
    <row r="64" spans="2:20" x14ac:dyDescent="0.55000000000000004">
      <c r="B64" s="19" t="s">
        <v>6246</v>
      </c>
      <c r="C64" s="19"/>
      <c r="D64" s="19" t="s">
        <v>7647</v>
      </c>
      <c r="E64" s="19" t="s">
        <v>623</v>
      </c>
      <c r="F64" s="19"/>
      <c r="G64" s="19"/>
      <c r="H64" s="19"/>
      <c r="I64" s="19"/>
      <c r="J64" s="19"/>
      <c r="K64" s="19"/>
      <c r="L64" s="19"/>
      <c r="M64" s="19"/>
      <c r="N64" s="19"/>
      <c r="O64" s="19"/>
      <c r="P64" s="19"/>
      <c r="Q64" s="19"/>
      <c r="R64" s="19"/>
      <c r="S64" s="19"/>
      <c r="T64" s="19"/>
    </row>
  </sheetData>
  <mergeCells count="1">
    <mergeCell ref="Q3:T3"/>
  </mergeCells>
  <phoneticPr fontId="5"/>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B1:O80"/>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2.08203125" style="17" bestFit="1" customWidth="1"/>
    <col min="3" max="4" width="3.08203125" style="17" hidden="1" customWidth="1"/>
    <col min="5" max="5" width="6.5" style="17" bestFit="1" customWidth="1"/>
    <col min="6" max="14" width="3.33203125" style="17" bestFit="1" customWidth="1"/>
    <col min="15" max="16384" width="3.6640625" style="17"/>
  </cols>
  <sheetData>
    <row r="1" spans="2:15" x14ac:dyDescent="0.55000000000000004">
      <c r="B1" s="16" t="s">
        <v>3514</v>
      </c>
      <c r="C1" s="27"/>
      <c r="D1" s="27"/>
    </row>
    <row r="2" spans="2:15" x14ac:dyDescent="0.55000000000000004">
      <c r="B2" s="27"/>
      <c r="C2" s="27"/>
      <c r="D2" s="27"/>
    </row>
    <row r="3" spans="2:15" x14ac:dyDescent="0.55000000000000004">
      <c r="I3" s="22"/>
      <c r="J3" s="22"/>
      <c r="K3" s="22"/>
      <c r="L3" s="22"/>
      <c r="M3" s="22"/>
      <c r="N3" s="22"/>
      <c r="O3" s="21"/>
    </row>
    <row r="4" spans="2:15" ht="218.5" x14ac:dyDescent="0.55000000000000004">
      <c r="B4" s="18" t="s">
        <v>5307</v>
      </c>
      <c r="C4" s="24" t="s">
        <v>6345</v>
      </c>
      <c r="D4" s="24" t="s">
        <v>6346</v>
      </c>
      <c r="E4" s="18" t="s">
        <v>2788</v>
      </c>
      <c r="F4" s="18" t="s">
        <v>2789</v>
      </c>
      <c r="G4" s="18" t="s">
        <v>2790</v>
      </c>
      <c r="H4" s="18" t="s">
        <v>6756</v>
      </c>
      <c r="I4" s="18" t="s">
        <v>2791</v>
      </c>
      <c r="J4" s="18" t="s">
        <v>2792</v>
      </c>
      <c r="K4" s="18" t="s">
        <v>6743</v>
      </c>
      <c r="L4" s="18" t="s">
        <v>2793</v>
      </c>
      <c r="M4" s="18" t="s">
        <v>2794</v>
      </c>
      <c r="N4" s="18" t="s">
        <v>6744</v>
      </c>
    </row>
    <row r="5" spans="2:15" x14ac:dyDescent="0.55000000000000004">
      <c r="B5" s="1" t="s">
        <v>5281</v>
      </c>
      <c r="C5" s="1"/>
      <c r="D5" s="1" t="s">
        <v>7647</v>
      </c>
      <c r="E5" s="1" t="s">
        <v>140</v>
      </c>
      <c r="F5" s="1"/>
      <c r="G5" s="1"/>
      <c r="H5" s="1"/>
      <c r="I5" s="1"/>
      <c r="J5" s="1"/>
      <c r="K5" s="1"/>
      <c r="L5" s="1"/>
      <c r="M5" s="1"/>
      <c r="N5" s="1"/>
    </row>
    <row r="6" spans="2:15" x14ac:dyDescent="0.55000000000000004">
      <c r="B6" s="1" t="s">
        <v>5282</v>
      </c>
      <c r="C6" s="1"/>
      <c r="D6" s="1" t="s">
        <v>7647</v>
      </c>
      <c r="E6" s="1" t="s">
        <v>142</v>
      </c>
      <c r="F6" s="1"/>
      <c r="G6" s="1"/>
      <c r="H6" s="1"/>
      <c r="I6" s="1"/>
      <c r="J6" s="1"/>
      <c r="K6" s="1"/>
      <c r="L6" s="1"/>
      <c r="M6" s="1"/>
      <c r="N6" s="1"/>
    </row>
    <row r="7" spans="2:15" x14ac:dyDescent="0.55000000000000004">
      <c r="B7" s="1" t="s">
        <v>5283</v>
      </c>
      <c r="C7" s="1"/>
      <c r="D7" s="1" t="s">
        <v>7647</v>
      </c>
      <c r="E7" s="1" t="s">
        <v>144</v>
      </c>
      <c r="F7" s="1"/>
      <c r="G7" s="1"/>
      <c r="H7" s="1"/>
      <c r="I7" s="1"/>
      <c r="J7" s="1"/>
      <c r="K7" s="1"/>
      <c r="L7" s="1"/>
      <c r="M7" s="1"/>
      <c r="N7" s="1"/>
    </row>
    <row r="8" spans="2:15" x14ac:dyDescent="0.55000000000000004">
      <c r="B8" s="1" t="s">
        <v>6401</v>
      </c>
      <c r="C8" s="1"/>
      <c r="D8" s="1" t="s">
        <v>7647</v>
      </c>
      <c r="E8" s="1" t="s">
        <v>146</v>
      </c>
      <c r="F8" s="1"/>
      <c r="G8" s="1"/>
      <c r="H8" s="1"/>
      <c r="I8" s="1"/>
      <c r="J8" s="1"/>
      <c r="K8" s="1"/>
      <c r="L8" s="1"/>
      <c r="M8" s="1"/>
      <c r="N8" s="1"/>
    </row>
    <row r="9" spans="2:15" x14ac:dyDescent="0.55000000000000004">
      <c r="B9" s="1" t="s">
        <v>6402</v>
      </c>
      <c r="C9" s="1"/>
      <c r="D9" s="1" t="s">
        <v>7647</v>
      </c>
      <c r="E9" s="1" t="s">
        <v>162</v>
      </c>
      <c r="F9" s="1"/>
      <c r="G9" s="1"/>
      <c r="H9" s="1"/>
      <c r="I9" s="1"/>
      <c r="J9" s="1"/>
      <c r="K9" s="1"/>
      <c r="L9" s="1"/>
      <c r="M9" s="1"/>
      <c r="N9" s="1"/>
    </row>
    <row r="10" spans="2:15" x14ac:dyDescent="0.55000000000000004">
      <c r="B10" s="1" t="s">
        <v>5284</v>
      </c>
      <c r="C10" s="1"/>
      <c r="D10" s="1" t="s">
        <v>7647</v>
      </c>
      <c r="E10" s="1" t="s">
        <v>148</v>
      </c>
      <c r="F10" s="1"/>
      <c r="G10" s="1"/>
      <c r="H10" s="1"/>
      <c r="I10" s="1"/>
      <c r="J10" s="1"/>
      <c r="K10" s="1"/>
      <c r="L10" s="1"/>
      <c r="M10" s="1"/>
      <c r="N10" s="1"/>
    </row>
    <row r="11" spans="2:15" x14ac:dyDescent="0.55000000000000004">
      <c r="B11" s="1" t="s">
        <v>5285</v>
      </c>
      <c r="C11" s="1"/>
      <c r="D11" s="1" t="s">
        <v>7647</v>
      </c>
      <c r="E11" s="1" t="s">
        <v>150</v>
      </c>
      <c r="F11" s="1"/>
      <c r="G11" s="1"/>
      <c r="H11" s="1"/>
      <c r="I11" s="1"/>
      <c r="J11" s="1"/>
      <c r="K11" s="1"/>
      <c r="L11" s="1"/>
      <c r="M11" s="1"/>
      <c r="N11" s="1"/>
    </row>
    <row r="12" spans="2:15" x14ac:dyDescent="0.55000000000000004">
      <c r="B12" s="1" t="s">
        <v>5286</v>
      </c>
      <c r="C12" s="1"/>
      <c r="D12" s="1" t="s">
        <v>7647</v>
      </c>
      <c r="E12" s="1" t="s">
        <v>152</v>
      </c>
      <c r="F12" s="1"/>
      <c r="G12" s="1"/>
      <c r="H12" s="1"/>
      <c r="I12" s="1"/>
      <c r="J12" s="1"/>
      <c r="K12" s="1"/>
      <c r="L12" s="1"/>
      <c r="M12" s="1"/>
      <c r="N12" s="1"/>
    </row>
    <row r="13" spans="2:15" x14ac:dyDescent="0.55000000000000004">
      <c r="B13" s="1" t="s">
        <v>5287</v>
      </c>
      <c r="C13" s="1"/>
      <c r="D13" s="1" t="s">
        <v>7647</v>
      </c>
      <c r="E13" s="1" t="s">
        <v>154</v>
      </c>
      <c r="F13" s="1"/>
      <c r="G13" s="1"/>
      <c r="H13" s="1"/>
      <c r="I13" s="1"/>
      <c r="J13" s="1"/>
      <c r="K13" s="1"/>
      <c r="L13" s="1"/>
      <c r="M13" s="1"/>
      <c r="N13" s="1"/>
    </row>
    <row r="14" spans="2:15" x14ac:dyDescent="0.55000000000000004">
      <c r="B14" s="1" t="s">
        <v>5288</v>
      </c>
      <c r="C14" s="1"/>
      <c r="D14" s="1" t="s">
        <v>7647</v>
      </c>
      <c r="E14" s="1" t="s">
        <v>156</v>
      </c>
      <c r="F14" s="1"/>
      <c r="G14" s="1"/>
      <c r="H14" s="1"/>
      <c r="I14" s="1"/>
      <c r="J14" s="1"/>
      <c r="K14" s="1"/>
      <c r="L14" s="1"/>
      <c r="M14" s="1"/>
      <c r="N14" s="1"/>
    </row>
    <row r="15" spans="2:15" x14ac:dyDescent="0.55000000000000004">
      <c r="B15" s="1" t="s">
        <v>6680</v>
      </c>
      <c r="C15" s="1"/>
      <c r="D15" s="1" t="s">
        <v>7647</v>
      </c>
      <c r="E15" s="1" t="s">
        <v>158</v>
      </c>
      <c r="F15" s="1"/>
      <c r="G15" s="1"/>
      <c r="H15" s="1"/>
      <c r="I15" s="1"/>
      <c r="J15" s="1"/>
      <c r="K15" s="1"/>
      <c r="L15" s="1"/>
      <c r="M15" s="1"/>
      <c r="N15" s="1"/>
    </row>
    <row r="16" spans="2:15" x14ac:dyDescent="0.55000000000000004">
      <c r="B16" s="1" t="s">
        <v>6681</v>
      </c>
      <c r="C16" s="1"/>
      <c r="D16" s="1" t="s">
        <v>7647</v>
      </c>
      <c r="E16" s="1" t="s">
        <v>160</v>
      </c>
      <c r="F16" s="1"/>
      <c r="G16" s="1"/>
      <c r="H16" s="1"/>
      <c r="I16" s="1"/>
      <c r="J16" s="1"/>
      <c r="K16" s="1"/>
      <c r="L16" s="1"/>
      <c r="M16" s="1"/>
      <c r="N16" s="1"/>
    </row>
    <row r="17" spans="2:14" x14ac:dyDescent="0.55000000000000004">
      <c r="B17" s="1" t="s">
        <v>7516</v>
      </c>
      <c r="C17" s="1"/>
      <c r="D17" s="1" t="s">
        <v>7647</v>
      </c>
      <c r="E17" s="1" t="s">
        <v>240</v>
      </c>
      <c r="F17" s="1"/>
      <c r="G17" s="1"/>
      <c r="H17" s="1"/>
      <c r="I17" s="1"/>
      <c r="J17" s="1"/>
      <c r="K17" s="1"/>
      <c r="L17" s="1"/>
      <c r="M17" s="1"/>
      <c r="N17" s="1"/>
    </row>
    <row r="18" spans="2:14" x14ac:dyDescent="0.55000000000000004">
      <c r="B18" s="1" t="s">
        <v>7516</v>
      </c>
      <c r="C18" s="1"/>
      <c r="D18" s="1" t="s">
        <v>7647</v>
      </c>
      <c r="E18" s="1" t="s">
        <v>4390</v>
      </c>
      <c r="F18" s="1"/>
      <c r="G18" s="1"/>
      <c r="H18" s="1"/>
      <c r="I18" s="1"/>
      <c r="J18" s="1"/>
      <c r="K18" s="1"/>
      <c r="L18" s="1"/>
      <c r="M18" s="1"/>
      <c r="N18" s="1"/>
    </row>
    <row r="19" spans="2:14" x14ac:dyDescent="0.55000000000000004">
      <c r="B19" s="1" t="s">
        <v>7516</v>
      </c>
      <c r="C19" s="1"/>
      <c r="D19" s="1" t="s">
        <v>7647</v>
      </c>
      <c r="E19" s="1" t="s">
        <v>4400</v>
      </c>
      <c r="F19" s="1"/>
      <c r="G19" s="1"/>
      <c r="H19" s="1"/>
      <c r="I19" s="1"/>
      <c r="J19" s="1"/>
      <c r="K19" s="1"/>
      <c r="L19" s="1"/>
      <c r="M19" s="1"/>
      <c r="N19" s="1"/>
    </row>
    <row r="20" spans="2:14" x14ac:dyDescent="0.55000000000000004">
      <c r="B20" s="1" t="s">
        <v>7517</v>
      </c>
      <c r="C20" s="1"/>
      <c r="D20" s="1" t="s">
        <v>7647</v>
      </c>
      <c r="E20" s="1" t="s">
        <v>241</v>
      </c>
      <c r="F20" s="1"/>
      <c r="G20" s="1"/>
      <c r="H20" s="1"/>
      <c r="I20" s="1"/>
      <c r="J20" s="1"/>
      <c r="K20" s="1"/>
      <c r="L20" s="1"/>
      <c r="M20" s="1"/>
      <c r="N20" s="1"/>
    </row>
    <row r="21" spans="2:14" x14ac:dyDescent="0.55000000000000004">
      <c r="B21" s="1" t="s">
        <v>7518</v>
      </c>
      <c r="C21" s="1"/>
      <c r="D21" s="1" t="s">
        <v>7647</v>
      </c>
      <c r="E21" s="1" t="s">
        <v>242</v>
      </c>
      <c r="F21" s="1"/>
      <c r="G21" s="1"/>
      <c r="H21" s="1"/>
      <c r="I21" s="1"/>
      <c r="J21" s="1"/>
      <c r="K21" s="1"/>
      <c r="L21" s="1"/>
      <c r="M21" s="1"/>
      <c r="N21" s="1"/>
    </row>
    <row r="22" spans="2:14" x14ac:dyDescent="0.55000000000000004">
      <c r="B22" s="1" t="s">
        <v>5289</v>
      </c>
      <c r="C22" s="1"/>
      <c r="D22" s="1" t="s">
        <v>7647</v>
      </c>
      <c r="E22" s="1" t="s">
        <v>243</v>
      </c>
      <c r="F22" s="1"/>
      <c r="G22" s="1"/>
      <c r="H22" s="1"/>
      <c r="I22" s="1"/>
      <c r="J22" s="1"/>
      <c r="K22" s="1"/>
      <c r="L22" s="1"/>
      <c r="M22" s="1"/>
      <c r="N22" s="1"/>
    </row>
    <row r="23" spans="2:14" x14ac:dyDescent="0.55000000000000004">
      <c r="B23" s="1" t="s">
        <v>5290</v>
      </c>
      <c r="C23" s="1"/>
      <c r="D23" s="1" t="s">
        <v>7647</v>
      </c>
      <c r="E23" s="1" t="s">
        <v>244</v>
      </c>
      <c r="F23" s="1"/>
      <c r="G23" s="1"/>
      <c r="H23" s="1"/>
      <c r="I23" s="1"/>
      <c r="J23" s="1"/>
      <c r="K23" s="1"/>
      <c r="L23" s="1"/>
      <c r="M23" s="1"/>
      <c r="N23" s="1"/>
    </row>
    <row r="24" spans="2:14" x14ac:dyDescent="0.55000000000000004">
      <c r="B24" s="1" t="s">
        <v>5290</v>
      </c>
      <c r="C24" s="1"/>
      <c r="D24" s="1" t="s">
        <v>7647</v>
      </c>
      <c r="E24" s="1" t="s">
        <v>4406</v>
      </c>
      <c r="F24" s="1"/>
      <c r="G24" s="1"/>
      <c r="H24" s="1"/>
      <c r="I24" s="1"/>
      <c r="J24" s="1"/>
      <c r="K24" s="1"/>
      <c r="L24" s="1"/>
      <c r="M24" s="1"/>
      <c r="N24" s="1"/>
    </row>
    <row r="25" spans="2:14" x14ac:dyDescent="0.55000000000000004">
      <c r="B25" s="1" t="s">
        <v>5291</v>
      </c>
      <c r="C25" s="1"/>
      <c r="D25" s="1" t="s">
        <v>7647</v>
      </c>
      <c r="E25" s="1" t="s">
        <v>246</v>
      </c>
      <c r="F25" s="1"/>
      <c r="G25" s="1"/>
      <c r="H25" s="1"/>
      <c r="I25" s="1"/>
      <c r="J25" s="1"/>
      <c r="K25" s="1"/>
      <c r="L25" s="1"/>
      <c r="M25" s="1"/>
      <c r="N25" s="1"/>
    </row>
    <row r="26" spans="2:14" x14ac:dyDescent="0.55000000000000004">
      <c r="B26" s="1" t="s">
        <v>5292</v>
      </c>
      <c r="C26" s="1"/>
      <c r="D26" s="1" t="s">
        <v>7647</v>
      </c>
      <c r="E26" s="1" t="s">
        <v>247</v>
      </c>
      <c r="F26" s="1"/>
      <c r="G26" s="1"/>
      <c r="H26" s="1"/>
      <c r="I26" s="1"/>
      <c r="J26" s="1"/>
      <c r="K26" s="1"/>
      <c r="L26" s="1"/>
      <c r="M26" s="1"/>
      <c r="N26" s="1"/>
    </row>
    <row r="27" spans="2:14" x14ac:dyDescent="0.55000000000000004">
      <c r="B27" s="1" t="s">
        <v>5293</v>
      </c>
      <c r="C27" s="1"/>
      <c r="D27" s="1" t="s">
        <v>7647</v>
      </c>
      <c r="E27" s="1" t="s">
        <v>249</v>
      </c>
      <c r="F27" s="1"/>
      <c r="G27" s="1"/>
      <c r="H27" s="1"/>
      <c r="I27" s="1"/>
      <c r="J27" s="1"/>
      <c r="K27" s="1"/>
      <c r="L27" s="1"/>
      <c r="M27" s="1"/>
      <c r="N27" s="1"/>
    </row>
    <row r="28" spans="2:14" x14ac:dyDescent="0.55000000000000004">
      <c r="B28" s="1" t="s">
        <v>7519</v>
      </c>
      <c r="C28" s="1"/>
      <c r="D28" s="1" t="s">
        <v>7647</v>
      </c>
      <c r="E28" s="1" t="s">
        <v>251</v>
      </c>
      <c r="F28" s="1"/>
      <c r="G28" s="1"/>
      <c r="H28" s="1"/>
      <c r="I28" s="1"/>
      <c r="J28" s="1"/>
      <c r="K28" s="1"/>
      <c r="L28" s="1"/>
      <c r="M28" s="1"/>
      <c r="N28" s="1"/>
    </row>
    <row r="29" spans="2:14" x14ac:dyDescent="0.55000000000000004">
      <c r="B29" s="1" t="s">
        <v>5294</v>
      </c>
      <c r="C29" s="1"/>
      <c r="D29" s="1" t="s">
        <v>7647</v>
      </c>
      <c r="E29" s="1" t="s">
        <v>253</v>
      </c>
      <c r="F29" s="1"/>
      <c r="G29" s="1"/>
      <c r="H29" s="1"/>
      <c r="I29" s="1"/>
      <c r="J29" s="1"/>
      <c r="K29" s="1"/>
      <c r="L29" s="1"/>
      <c r="M29" s="1"/>
      <c r="N29" s="1"/>
    </row>
    <row r="30" spans="2:14" x14ac:dyDescent="0.55000000000000004">
      <c r="B30" s="1" t="s">
        <v>7520</v>
      </c>
      <c r="C30" s="1"/>
      <c r="D30" s="1" t="s">
        <v>7647</v>
      </c>
      <c r="E30" s="1" t="s">
        <v>255</v>
      </c>
      <c r="F30" s="1"/>
      <c r="G30" s="1"/>
      <c r="H30" s="1"/>
      <c r="I30" s="1"/>
      <c r="J30" s="1"/>
      <c r="K30" s="1"/>
      <c r="L30" s="1"/>
      <c r="M30" s="1"/>
      <c r="N30" s="1"/>
    </row>
    <row r="31" spans="2:14" x14ac:dyDescent="0.55000000000000004">
      <c r="B31" s="1" t="s">
        <v>7520</v>
      </c>
      <c r="C31" s="1"/>
      <c r="D31" s="1" t="s">
        <v>7647</v>
      </c>
      <c r="E31" s="1" t="s">
        <v>4427</v>
      </c>
      <c r="F31" s="1"/>
      <c r="G31" s="1"/>
      <c r="H31" s="1"/>
      <c r="I31" s="1"/>
      <c r="J31" s="1"/>
      <c r="K31" s="1"/>
      <c r="L31" s="1"/>
      <c r="M31" s="1"/>
      <c r="N31" s="1"/>
    </row>
    <row r="32" spans="2:14" x14ac:dyDescent="0.55000000000000004">
      <c r="B32" s="1" t="s">
        <v>7521</v>
      </c>
      <c r="C32" s="1"/>
      <c r="D32" s="1" t="s">
        <v>7647</v>
      </c>
      <c r="E32" s="1" t="s">
        <v>257</v>
      </c>
      <c r="F32" s="1"/>
      <c r="G32" s="1"/>
      <c r="H32" s="1"/>
      <c r="I32" s="1"/>
      <c r="J32" s="1"/>
      <c r="K32" s="1"/>
      <c r="L32" s="1"/>
      <c r="M32" s="1"/>
      <c r="N32" s="1"/>
    </row>
    <row r="33" spans="2:14" x14ac:dyDescent="0.55000000000000004">
      <c r="B33" s="1" t="s">
        <v>7521</v>
      </c>
      <c r="C33" s="1"/>
      <c r="D33" s="1" t="s">
        <v>7647</v>
      </c>
      <c r="E33" s="1" t="s">
        <v>259</v>
      </c>
      <c r="F33" s="1"/>
      <c r="G33" s="1"/>
      <c r="H33" s="1"/>
      <c r="I33" s="1"/>
      <c r="J33" s="1"/>
      <c r="K33" s="1"/>
      <c r="L33" s="1"/>
      <c r="M33" s="1"/>
      <c r="N33" s="1"/>
    </row>
    <row r="34" spans="2:14" x14ac:dyDescent="0.55000000000000004">
      <c r="B34" s="1" t="s">
        <v>7522</v>
      </c>
      <c r="C34" s="1"/>
      <c r="D34" s="1" t="s">
        <v>7647</v>
      </c>
      <c r="E34" s="1" t="s">
        <v>261</v>
      </c>
      <c r="F34" s="1"/>
      <c r="G34" s="1"/>
      <c r="H34" s="1"/>
      <c r="I34" s="1"/>
      <c r="J34" s="1"/>
      <c r="K34" s="1"/>
      <c r="L34" s="1"/>
      <c r="M34" s="1"/>
      <c r="N34" s="1"/>
    </row>
    <row r="35" spans="2:14" x14ac:dyDescent="0.55000000000000004">
      <c r="B35" s="1" t="s">
        <v>5295</v>
      </c>
      <c r="C35" s="1"/>
      <c r="D35" s="1" t="s">
        <v>7647</v>
      </c>
      <c r="E35" s="1" t="s">
        <v>263</v>
      </c>
      <c r="F35" s="1"/>
      <c r="G35" s="1"/>
      <c r="H35" s="1"/>
      <c r="I35" s="1"/>
      <c r="J35" s="1"/>
      <c r="K35" s="1"/>
      <c r="L35" s="1"/>
      <c r="M35" s="1"/>
      <c r="N35" s="1"/>
    </row>
    <row r="36" spans="2:14" x14ac:dyDescent="0.55000000000000004">
      <c r="B36" s="1" t="s">
        <v>5295</v>
      </c>
      <c r="C36" s="1"/>
      <c r="D36" s="1" t="s">
        <v>7647</v>
      </c>
      <c r="E36" s="1" t="s">
        <v>5090</v>
      </c>
      <c r="F36" s="1"/>
      <c r="G36" s="1"/>
      <c r="H36" s="1"/>
      <c r="I36" s="1"/>
      <c r="J36" s="1"/>
      <c r="K36" s="1"/>
      <c r="L36" s="1"/>
      <c r="M36" s="1"/>
      <c r="N36" s="1"/>
    </row>
    <row r="37" spans="2:14" x14ac:dyDescent="0.55000000000000004">
      <c r="B37" s="1" t="s">
        <v>5295</v>
      </c>
      <c r="C37" s="1"/>
      <c r="D37" s="1" t="s">
        <v>7647</v>
      </c>
      <c r="E37" s="1" t="s">
        <v>5092</v>
      </c>
      <c r="F37" s="1"/>
      <c r="G37" s="1"/>
      <c r="H37" s="1"/>
      <c r="I37" s="1"/>
      <c r="J37" s="1"/>
      <c r="K37" s="1"/>
      <c r="L37" s="1"/>
      <c r="M37" s="1"/>
      <c r="N37" s="1"/>
    </row>
    <row r="38" spans="2:14" x14ac:dyDescent="0.55000000000000004">
      <c r="B38" s="1" t="s">
        <v>7523</v>
      </c>
      <c r="C38" s="1"/>
      <c r="D38" s="1" t="s">
        <v>7647</v>
      </c>
      <c r="E38" s="1" t="s">
        <v>267</v>
      </c>
      <c r="F38" s="1"/>
      <c r="G38" s="1"/>
      <c r="H38" s="1"/>
      <c r="I38" s="1"/>
      <c r="J38" s="1"/>
      <c r="K38" s="1"/>
      <c r="L38" s="1"/>
      <c r="M38" s="1"/>
      <c r="N38" s="1"/>
    </row>
    <row r="39" spans="2:14" x14ac:dyDescent="0.55000000000000004">
      <c r="B39" s="1" t="s">
        <v>7524</v>
      </c>
      <c r="C39" s="1"/>
      <c r="D39" s="1" t="s">
        <v>7647</v>
      </c>
      <c r="E39" s="1" t="s">
        <v>268</v>
      </c>
      <c r="F39" s="1"/>
      <c r="G39" s="1"/>
      <c r="H39" s="1"/>
      <c r="I39" s="1"/>
      <c r="J39" s="1"/>
      <c r="K39" s="1"/>
      <c r="L39" s="1"/>
      <c r="M39" s="1"/>
      <c r="N39" s="1"/>
    </row>
    <row r="40" spans="2:14" x14ac:dyDescent="0.55000000000000004">
      <c r="B40" s="1" t="s">
        <v>5296</v>
      </c>
      <c r="C40" s="1"/>
      <c r="D40" s="1" t="s">
        <v>7647</v>
      </c>
      <c r="E40" s="1" t="s">
        <v>269</v>
      </c>
      <c r="F40" s="1"/>
      <c r="G40" s="1"/>
      <c r="H40" s="1"/>
      <c r="I40" s="1"/>
      <c r="J40" s="1"/>
      <c r="K40" s="1"/>
      <c r="L40" s="1"/>
      <c r="M40" s="1"/>
      <c r="N40" s="1"/>
    </row>
    <row r="41" spans="2:14" x14ac:dyDescent="0.55000000000000004">
      <c r="B41" s="1" t="s">
        <v>5297</v>
      </c>
      <c r="C41" s="1"/>
      <c r="D41" s="1" t="s">
        <v>7647</v>
      </c>
      <c r="E41" s="1" t="s">
        <v>270</v>
      </c>
      <c r="F41" s="1"/>
      <c r="G41" s="1"/>
      <c r="H41" s="1"/>
      <c r="I41" s="1"/>
      <c r="J41" s="1"/>
      <c r="K41" s="1"/>
      <c r="L41" s="1"/>
      <c r="M41" s="1"/>
      <c r="N41" s="1"/>
    </row>
    <row r="42" spans="2:14" x14ac:dyDescent="0.55000000000000004">
      <c r="B42" s="1" t="s">
        <v>7525</v>
      </c>
      <c r="C42" s="1"/>
      <c r="D42" s="1" t="s">
        <v>7647</v>
      </c>
      <c r="E42" s="1" t="s">
        <v>271</v>
      </c>
      <c r="F42" s="1"/>
      <c r="G42" s="1"/>
      <c r="H42" s="1"/>
      <c r="I42" s="1"/>
      <c r="J42" s="1"/>
      <c r="K42" s="1"/>
      <c r="L42" s="1"/>
      <c r="M42" s="1"/>
      <c r="N42" s="1"/>
    </row>
    <row r="43" spans="2:14" x14ac:dyDescent="0.55000000000000004">
      <c r="B43" s="1" t="s">
        <v>5293</v>
      </c>
      <c r="C43" s="1"/>
      <c r="D43" s="1" t="s">
        <v>7647</v>
      </c>
      <c r="E43" s="1" t="s">
        <v>274</v>
      </c>
      <c r="F43" s="1"/>
      <c r="G43" s="1"/>
      <c r="H43" s="1"/>
      <c r="I43" s="1"/>
      <c r="J43" s="1"/>
      <c r="K43" s="1"/>
      <c r="L43" s="1"/>
      <c r="M43" s="1"/>
      <c r="N43" s="1"/>
    </row>
    <row r="44" spans="2:14" x14ac:dyDescent="0.55000000000000004">
      <c r="B44" s="1" t="s">
        <v>5293</v>
      </c>
      <c r="C44" s="1"/>
      <c r="D44" s="1" t="s">
        <v>7647</v>
      </c>
      <c r="E44" s="1" t="s">
        <v>5096</v>
      </c>
      <c r="F44" s="1"/>
      <c r="G44" s="1"/>
      <c r="H44" s="1"/>
      <c r="I44" s="1"/>
      <c r="J44" s="1"/>
      <c r="K44" s="1"/>
      <c r="L44" s="1"/>
      <c r="M44" s="1"/>
      <c r="N44" s="1"/>
    </row>
    <row r="45" spans="2:14" x14ac:dyDescent="0.55000000000000004">
      <c r="B45" s="1" t="s">
        <v>5291</v>
      </c>
      <c r="C45" s="1"/>
      <c r="D45" s="1" t="s">
        <v>7647</v>
      </c>
      <c r="E45" s="1" t="s">
        <v>3483</v>
      </c>
      <c r="F45" s="1"/>
      <c r="G45" s="1"/>
      <c r="H45" s="1"/>
      <c r="I45" s="1"/>
      <c r="J45" s="1"/>
      <c r="K45" s="1"/>
      <c r="L45" s="1"/>
      <c r="M45" s="1"/>
      <c r="N45" s="1"/>
    </row>
    <row r="46" spans="2:14" x14ac:dyDescent="0.55000000000000004">
      <c r="B46" s="1" t="s">
        <v>5291</v>
      </c>
      <c r="C46" s="1"/>
      <c r="D46" s="1" t="s">
        <v>7647</v>
      </c>
      <c r="E46" s="1" t="s">
        <v>5098</v>
      </c>
      <c r="F46" s="1"/>
      <c r="G46" s="1"/>
      <c r="H46" s="1"/>
      <c r="I46" s="1"/>
      <c r="J46" s="1"/>
      <c r="K46" s="1"/>
      <c r="L46" s="1"/>
      <c r="M46" s="1"/>
      <c r="N46" s="1"/>
    </row>
    <row r="47" spans="2:14" x14ac:dyDescent="0.55000000000000004">
      <c r="B47" s="1" t="s">
        <v>7526</v>
      </c>
      <c r="C47" s="1"/>
      <c r="D47" s="1" t="s">
        <v>7647</v>
      </c>
      <c r="E47" s="1" t="s">
        <v>3485</v>
      </c>
      <c r="F47" s="1"/>
      <c r="G47" s="1"/>
      <c r="H47" s="1"/>
      <c r="I47" s="1"/>
      <c r="J47" s="1"/>
      <c r="K47" s="1"/>
      <c r="L47" s="1"/>
      <c r="M47" s="1"/>
      <c r="N47" s="1"/>
    </row>
    <row r="48" spans="2:14" x14ac:dyDescent="0.55000000000000004">
      <c r="B48" s="1" t="s">
        <v>7526</v>
      </c>
      <c r="C48" s="1"/>
      <c r="D48" s="1" t="s">
        <v>7647</v>
      </c>
      <c r="E48" s="1" t="s">
        <v>5100</v>
      </c>
      <c r="F48" s="1"/>
      <c r="G48" s="1"/>
      <c r="H48" s="1"/>
      <c r="I48" s="1"/>
      <c r="J48" s="1"/>
      <c r="K48" s="1"/>
      <c r="L48" s="1"/>
      <c r="M48" s="1"/>
      <c r="N48" s="1"/>
    </row>
    <row r="49" spans="2:14" x14ac:dyDescent="0.55000000000000004">
      <c r="B49" s="1" t="s">
        <v>7526</v>
      </c>
      <c r="C49" s="1"/>
      <c r="D49" s="1" t="s">
        <v>7647</v>
      </c>
      <c r="E49" s="1" t="s">
        <v>5101</v>
      </c>
      <c r="F49" s="1"/>
      <c r="G49" s="1"/>
      <c r="H49" s="1"/>
      <c r="I49" s="1"/>
      <c r="J49" s="1"/>
      <c r="K49" s="1"/>
      <c r="L49" s="1"/>
      <c r="M49" s="1"/>
      <c r="N49" s="1"/>
    </row>
    <row r="50" spans="2:14" x14ac:dyDescent="0.55000000000000004">
      <c r="B50" s="1" t="s">
        <v>7527</v>
      </c>
      <c r="C50" s="1"/>
      <c r="D50" s="1" t="s">
        <v>7647</v>
      </c>
      <c r="E50" s="1" t="s">
        <v>3486</v>
      </c>
      <c r="F50" s="1"/>
      <c r="G50" s="1"/>
      <c r="H50" s="1"/>
      <c r="I50" s="1"/>
      <c r="J50" s="1"/>
      <c r="K50" s="1"/>
      <c r="L50" s="1"/>
      <c r="M50" s="1"/>
      <c r="N50" s="1"/>
    </row>
    <row r="51" spans="2:14" x14ac:dyDescent="0.55000000000000004">
      <c r="B51" s="1" t="s">
        <v>5298</v>
      </c>
      <c r="C51" s="1"/>
      <c r="D51" s="1" t="s">
        <v>7647</v>
      </c>
      <c r="E51" s="1" t="s">
        <v>3487</v>
      </c>
      <c r="F51" s="1"/>
      <c r="G51" s="1"/>
      <c r="H51" s="1"/>
      <c r="I51" s="1"/>
      <c r="J51" s="1"/>
      <c r="K51" s="1"/>
      <c r="L51" s="1"/>
      <c r="M51" s="1"/>
      <c r="N51" s="1"/>
    </row>
    <row r="52" spans="2:14" x14ac:dyDescent="0.55000000000000004">
      <c r="B52" s="1" t="s">
        <v>7528</v>
      </c>
      <c r="C52" s="1"/>
      <c r="D52" s="1" t="s">
        <v>7647</v>
      </c>
      <c r="E52" s="1" t="s">
        <v>3488</v>
      </c>
      <c r="F52" s="1"/>
      <c r="G52" s="1"/>
      <c r="H52" s="1"/>
      <c r="I52" s="1"/>
      <c r="J52" s="1"/>
      <c r="K52" s="1"/>
      <c r="L52" s="1"/>
      <c r="M52" s="1"/>
      <c r="N52" s="1"/>
    </row>
    <row r="53" spans="2:14" x14ac:dyDescent="0.55000000000000004">
      <c r="B53" s="1" t="s">
        <v>5299</v>
      </c>
      <c r="C53" s="1"/>
      <c r="D53" s="1" t="s">
        <v>7647</v>
      </c>
      <c r="E53" s="1" t="s">
        <v>3489</v>
      </c>
      <c r="F53" s="1"/>
      <c r="G53" s="1"/>
      <c r="H53" s="1"/>
      <c r="I53" s="1"/>
      <c r="J53" s="1"/>
      <c r="K53" s="1"/>
      <c r="L53" s="1"/>
      <c r="M53" s="1"/>
      <c r="N53" s="1"/>
    </row>
    <row r="54" spans="2:14" x14ac:dyDescent="0.55000000000000004">
      <c r="B54" s="1" t="s">
        <v>5299</v>
      </c>
      <c r="C54" s="1"/>
      <c r="D54" s="1" t="s">
        <v>7647</v>
      </c>
      <c r="E54" s="1" t="s">
        <v>5103</v>
      </c>
      <c r="F54" s="1"/>
      <c r="G54" s="1"/>
      <c r="H54" s="1"/>
      <c r="I54" s="1"/>
      <c r="J54" s="1"/>
      <c r="K54" s="1"/>
      <c r="L54" s="1"/>
      <c r="M54" s="1"/>
      <c r="N54" s="1"/>
    </row>
    <row r="55" spans="2:14" x14ac:dyDescent="0.55000000000000004">
      <c r="B55" s="1" t="s">
        <v>5300</v>
      </c>
      <c r="C55" s="1"/>
      <c r="D55" s="1" t="s">
        <v>7647</v>
      </c>
      <c r="E55" s="1" t="s">
        <v>3490</v>
      </c>
      <c r="F55" s="1"/>
      <c r="G55" s="1"/>
      <c r="H55" s="1"/>
      <c r="I55" s="1"/>
      <c r="J55" s="1"/>
      <c r="K55" s="1"/>
      <c r="L55" s="1"/>
      <c r="M55" s="1"/>
      <c r="N55" s="1"/>
    </row>
    <row r="56" spans="2:14" x14ac:dyDescent="0.55000000000000004">
      <c r="B56" s="1" t="s">
        <v>5300</v>
      </c>
      <c r="C56" s="1"/>
      <c r="D56" s="1" t="s">
        <v>7647</v>
      </c>
      <c r="E56" s="1" t="s">
        <v>5105</v>
      </c>
      <c r="F56" s="1"/>
      <c r="G56" s="1"/>
      <c r="H56" s="1"/>
      <c r="I56" s="1"/>
      <c r="J56" s="1"/>
      <c r="K56" s="1"/>
      <c r="L56" s="1"/>
      <c r="M56" s="1"/>
      <c r="N56" s="1"/>
    </row>
    <row r="57" spans="2:14" x14ac:dyDescent="0.55000000000000004">
      <c r="B57" s="1" t="s">
        <v>7529</v>
      </c>
      <c r="C57" s="1"/>
      <c r="D57" s="1" t="s">
        <v>7647</v>
      </c>
      <c r="E57" s="1" t="s">
        <v>3494</v>
      </c>
      <c r="F57" s="1"/>
      <c r="G57" s="1"/>
      <c r="H57" s="1"/>
      <c r="I57" s="1"/>
      <c r="J57" s="1"/>
      <c r="K57" s="1"/>
      <c r="L57" s="1"/>
      <c r="M57" s="1"/>
      <c r="N57" s="1"/>
    </row>
    <row r="58" spans="2:14" x14ac:dyDescent="0.55000000000000004">
      <c r="B58" s="1" t="s">
        <v>7530</v>
      </c>
      <c r="C58" s="1"/>
      <c r="D58" s="1" t="s">
        <v>7647</v>
      </c>
      <c r="E58" s="1" t="s">
        <v>3496</v>
      </c>
      <c r="F58" s="1"/>
      <c r="G58" s="1"/>
      <c r="H58" s="1"/>
      <c r="I58" s="1"/>
      <c r="J58" s="1"/>
      <c r="K58" s="1"/>
      <c r="L58" s="1"/>
      <c r="M58" s="1"/>
      <c r="N58" s="1"/>
    </row>
    <row r="59" spans="2:14" x14ac:dyDescent="0.55000000000000004">
      <c r="B59" s="1" t="s">
        <v>7531</v>
      </c>
      <c r="C59" s="1"/>
      <c r="D59" s="1" t="s">
        <v>7647</v>
      </c>
      <c r="E59" s="1" t="s">
        <v>3498</v>
      </c>
      <c r="F59" s="1"/>
      <c r="G59" s="1"/>
      <c r="H59" s="1"/>
      <c r="I59" s="1"/>
      <c r="J59" s="1"/>
      <c r="K59" s="1"/>
      <c r="L59" s="1"/>
      <c r="M59" s="1"/>
      <c r="N59" s="1"/>
    </row>
    <row r="60" spans="2:14" x14ac:dyDescent="0.55000000000000004">
      <c r="B60" s="1" t="s">
        <v>7532</v>
      </c>
      <c r="C60" s="1"/>
      <c r="D60" s="1" t="s">
        <v>7647</v>
      </c>
      <c r="E60" s="1" t="s">
        <v>3500</v>
      </c>
      <c r="F60" s="1"/>
      <c r="G60" s="1"/>
      <c r="H60" s="1"/>
      <c r="I60" s="1"/>
      <c r="J60" s="1"/>
      <c r="K60" s="1"/>
      <c r="L60" s="1"/>
      <c r="M60" s="1"/>
      <c r="N60" s="1"/>
    </row>
    <row r="61" spans="2:14" x14ac:dyDescent="0.55000000000000004">
      <c r="B61" s="1" t="s">
        <v>5301</v>
      </c>
      <c r="C61" s="1"/>
      <c r="D61" s="1" t="s">
        <v>7647</v>
      </c>
      <c r="E61" s="1" t="s">
        <v>3501</v>
      </c>
      <c r="F61" s="1"/>
      <c r="G61" s="1"/>
      <c r="H61" s="1"/>
      <c r="I61" s="1"/>
      <c r="J61" s="1"/>
      <c r="K61" s="1"/>
      <c r="L61" s="1"/>
      <c r="M61" s="1"/>
      <c r="N61" s="1"/>
    </row>
    <row r="62" spans="2:14" x14ac:dyDescent="0.55000000000000004">
      <c r="B62" s="1" t="s">
        <v>5301</v>
      </c>
      <c r="C62" s="1"/>
      <c r="D62" s="1" t="s">
        <v>7647</v>
      </c>
      <c r="E62" s="1" t="s">
        <v>5058</v>
      </c>
      <c r="F62" s="1"/>
      <c r="G62" s="1"/>
      <c r="H62" s="1"/>
      <c r="I62" s="1"/>
      <c r="J62" s="1"/>
      <c r="K62" s="1"/>
      <c r="L62" s="1"/>
      <c r="M62" s="1"/>
      <c r="N62" s="1"/>
    </row>
    <row r="63" spans="2:14" x14ac:dyDescent="0.55000000000000004">
      <c r="B63" s="1" t="s">
        <v>5301</v>
      </c>
      <c r="C63" s="1"/>
      <c r="D63" s="1" t="s">
        <v>7647</v>
      </c>
      <c r="E63" s="1" t="s">
        <v>5063</v>
      </c>
      <c r="F63" s="1"/>
      <c r="G63" s="1"/>
      <c r="H63" s="1"/>
      <c r="I63" s="1"/>
      <c r="J63" s="1"/>
      <c r="K63" s="1"/>
      <c r="L63" s="1"/>
      <c r="M63" s="1"/>
      <c r="N63" s="1"/>
    </row>
    <row r="64" spans="2:14" x14ac:dyDescent="0.55000000000000004">
      <c r="B64" s="1" t="s">
        <v>7533</v>
      </c>
      <c r="C64" s="1"/>
      <c r="D64" s="1" t="s">
        <v>7647</v>
      </c>
      <c r="E64" s="1" t="s">
        <v>3502</v>
      </c>
      <c r="F64" s="1"/>
      <c r="G64" s="1"/>
      <c r="H64" s="1"/>
      <c r="I64" s="1"/>
      <c r="J64" s="1"/>
      <c r="K64" s="1"/>
      <c r="L64" s="1"/>
      <c r="M64" s="1"/>
      <c r="N64" s="1"/>
    </row>
    <row r="65" spans="2:14" x14ac:dyDescent="0.55000000000000004">
      <c r="B65" s="1" t="s">
        <v>5290</v>
      </c>
      <c r="C65" s="1"/>
      <c r="D65" s="1" t="s">
        <v>7647</v>
      </c>
      <c r="E65" s="1" t="s">
        <v>3503</v>
      </c>
      <c r="F65" s="1"/>
      <c r="G65" s="1"/>
      <c r="H65" s="1"/>
      <c r="I65" s="1"/>
      <c r="J65" s="1"/>
      <c r="K65" s="1"/>
      <c r="L65" s="1"/>
      <c r="M65" s="1"/>
      <c r="N65" s="1"/>
    </row>
    <row r="66" spans="2:14" x14ac:dyDescent="0.55000000000000004">
      <c r="B66" s="1" t="s">
        <v>5290</v>
      </c>
      <c r="C66" s="1"/>
      <c r="D66" s="1" t="s">
        <v>7647</v>
      </c>
      <c r="E66" s="1" t="s">
        <v>5068</v>
      </c>
      <c r="F66" s="1"/>
      <c r="G66" s="1"/>
      <c r="H66" s="1"/>
      <c r="I66" s="1"/>
      <c r="J66" s="1"/>
      <c r="K66" s="1"/>
      <c r="L66" s="1"/>
      <c r="M66" s="1"/>
      <c r="N66" s="1"/>
    </row>
    <row r="67" spans="2:14" x14ac:dyDescent="0.55000000000000004">
      <c r="B67" s="1" t="s">
        <v>7534</v>
      </c>
      <c r="C67" s="1"/>
      <c r="D67" s="1" t="s">
        <v>7647</v>
      </c>
      <c r="E67" s="1" t="s">
        <v>3504</v>
      </c>
      <c r="F67" s="1"/>
      <c r="G67" s="1"/>
      <c r="H67" s="1"/>
      <c r="I67" s="1"/>
      <c r="J67" s="1"/>
      <c r="K67" s="1"/>
      <c r="L67" s="1"/>
      <c r="M67" s="1"/>
      <c r="N67" s="1"/>
    </row>
    <row r="68" spans="2:14" x14ac:dyDescent="0.55000000000000004">
      <c r="B68" s="1" t="s">
        <v>7534</v>
      </c>
      <c r="C68" s="1"/>
      <c r="D68" s="1" t="s">
        <v>7647</v>
      </c>
      <c r="E68" s="1" t="s">
        <v>5070</v>
      </c>
      <c r="F68" s="1"/>
      <c r="G68" s="1"/>
      <c r="H68" s="1"/>
      <c r="I68" s="1"/>
      <c r="J68" s="1"/>
      <c r="K68" s="1"/>
      <c r="L68" s="1"/>
      <c r="M68" s="1"/>
      <c r="N68" s="1"/>
    </row>
    <row r="69" spans="2:14" x14ac:dyDescent="0.55000000000000004">
      <c r="B69" s="1" t="s">
        <v>5302</v>
      </c>
      <c r="C69" s="1"/>
      <c r="D69" s="1" t="s">
        <v>7647</v>
      </c>
      <c r="E69" s="1" t="s">
        <v>4426</v>
      </c>
      <c r="F69" s="1"/>
      <c r="G69" s="1"/>
      <c r="H69" s="1"/>
      <c r="I69" s="1"/>
      <c r="J69" s="1"/>
      <c r="K69" s="1"/>
      <c r="L69" s="1"/>
      <c r="M69" s="1"/>
      <c r="N69" s="1"/>
    </row>
    <row r="70" spans="2:14" x14ac:dyDescent="0.55000000000000004">
      <c r="B70" s="1" t="s">
        <v>7535</v>
      </c>
      <c r="C70" s="1"/>
      <c r="D70" s="1" t="s">
        <v>7647</v>
      </c>
      <c r="E70" s="1" t="s">
        <v>4428</v>
      </c>
      <c r="F70" s="1"/>
      <c r="G70" s="1"/>
      <c r="H70" s="1"/>
      <c r="I70" s="1"/>
      <c r="J70" s="1"/>
      <c r="K70" s="1"/>
      <c r="L70" s="1"/>
      <c r="M70" s="1"/>
      <c r="N70" s="1"/>
    </row>
    <row r="71" spans="2:14" x14ac:dyDescent="0.55000000000000004">
      <c r="B71" s="1" t="s">
        <v>7536</v>
      </c>
      <c r="C71" s="1"/>
      <c r="D71" s="1" t="s">
        <v>7647</v>
      </c>
      <c r="E71" s="1" t="s">
        <v>4430</v>
      </c>
      <c r="F71" s="1"/>
      <c r="G71" s="1"/>
      <c r="H71" s="1"/>
      <c r="I71" s="1"/>
      <c r="J71" s="1"/>
      <c r="K71" s="1"/>
      <c r="L71" s="1"/>
      <c r="M71" s="1"/>
      <c r="N71" s="1"/>
    </row>
    <row r="72" spans="2:14" x14ac:dyDescent="0.55000000000000004">
      <c r="B72" s="1" t="s">
        <v>7537</v>
      </c>
      <c r="C72" s="1"/>
      <c r="D72" s="1" t="s">
        <v>7647</v>
      </c>
      <c r="E72" s="1" t="s">
        <v>4432</v>
      </c>
      <c r="F72" s="1"/>
      <c r="G72" s="1"/>
      <c r="H72" s="1"/>
      <c r="I72" s="1"/>
      <c r="J72" s="1"/>
      <c r="K72" s="1"/>
      <c r="L72" s="1"/>
      <c r="M72" s="1"/>
      <c r="N72" s="1"/>
    </row>
    <row r="73" spans="2:14" x14ac:dyDescent="0.55000000000000004">
      <c r="B73" s="1" t="s">
        <v>7538</v>
      </c>
      <c r="C73" s="1"/>
      <c r="D73" s="1" t="s">
        <v>7647</v>
      </c>
      <c r="E73" s="1" t="s">
        <v>4433</v>
      </c>
      <c r="F73" s="1"/>
      <c r="G73" s="1"/>
      <c r="H73" s="1"/>
      <c r="I73" s="1"/>
      <c r="J73" s="1"/>
      <c r="K73" s="1"/>
      <c r="L73" s="1"/>
      <c r="M73" s="1"/>
      <c r="N73" s="1"/>
    </row>
    <row r="74" spans="2:14" x14ac:dyDescent="0.55000000000000004">
      <c r="B74" s="1" t="s">
        <v>7538</v>
      </c>
      <c r="C74" s="1"/>
      <c r="D74" s="1" t="s">
        <v>7647</v>
      </c>
      <c r="E74" s="1" t="s">
        <v>5303</v>
      </c>
      <c r="F74" s="1"/>
      <c r="G74" s="1"/>
      <c r="H74" s="1"/>
      <c r="I74" s="1"/>
      <c r="J74" s="1"/>
      <c r="K74" s="1"/>
      <c r="L74" s="1"/>
      <c r="M74" s="1"/>
      <c r="N74" s="1"/>
    </row>
    <row r="75" spans="2:14" x14ac:dyDescent="0.55000000000000004">
      <c r="B75" s="1" t="s">
        <v>7539</v>
      </c>
      <c r="C75" s="1"/>
      <c r="D75" s="1" t="s">
        <v>7647</v>
      </c>
      <c r="E75" s="1" t="s">
        <v>4435</v>
      </c>
      <c r="F75" s="1"/>
      <c r="G75" s="1"/>
      <c r="H75" s="1"/>
      <c r="I75" s="1"/>
      <c r="J75" s="1"/>
      <c r="K75" s="1"/>
      <c r="L75" s="1"/>
      <c r="M75" s="1"/>
      <c r="N75" s="1"/>
    </row>
    <row r="76" spans="2:14" x14ac:dyDescent="0.55000000000000004">
      <c r="B76" s="1" t="s">
        <v>5304</v>
      </c>
      <c r="C76" s="1"/>
      <c r="D76" s="1" t="s">
        <v>7647</v>
      </c>
      <c r="E76" s="1" t="s">
        <v>4438</v>
      </c>
      <c r="F76" s="1"/>
      <c r="G76" s="1"/>
      <c r="H76" s="1"/>
      <c r="I76" s="1"/>
      <c r="J76" s="1"/>
      <c r="K76" s="1"/>
      <c r="L76" s="1"/>
      <c r="M76" s="1"/>
      <c r="N76" s="1"/>
    </row>
    <row r="77" spans="2:14" x14ac:dyDescent="0.55000000000000004">
      <c r="B77" s="1" t="s">
        <v>5305</v>
      </c>
      <c r="C77" s="1"/>
      <c r="D77" s="1" t="s">
        <v>7647</v>
      </c>
      <c r="E77" s="1" t="s">
        <v>4440</v>
      </c>
      <c r="F77" s="1"/>
      <c r="G77" s="1"/>
      <c r="H77" s="1"/>
      <c r="I77" s="1"/>
      <c r="J77" s="1"/>
      <c r="K77" s="1"/>
      <c r="L77" s="1"/>
      <c r="M77" s="1"/>
      <c r="N77" s="1"/>
    </row>
    <row r="78" spans="2:14" x14ac:dyDescent="0.55000000000000004">
      <c r="B78" s="1" t="s">
        <v>5306</v>
      </c>
      <c r="C78" s="1"/>
      <c r="D78" s="1" t="s">
        <v>7647</v>
      </c>
      <c r="E78" s="1" t="s">
        <v>4396</v>
      </c>
      <c r="F78" s="1"/>
      <c r="G78" s="1"/>
      <c r="H78" s="1"/>
      <c r="I78" s="1"/>
      <c r="J78" s="1"/>
      <c r="K78" s="1"/>
      <c r="L78" s="1"/>
      <c r="M78" s="1"/>
      <c r="N78" s="1"/>
    </row>
    <row r="79" spans="2:14" x14ac:dyDescent="0.55000000000000004">
      <c r="B79" s="1" t="s">
        <v>6025</v>
      </c>
      <c r="C79" s="1"/>
      <c r="D79" s="1" t="s">
        <v>7647</v>
      </c>
      <c r="E79" s="1" t="s">
        <v>4403</v>
      </c>
      <c r="F79" s="1"/>
      <c r="G79" s="1"/>
      <c r="H79" s="1"/>
      <c r="I79" s="1"/>
      <c r="J79" s="1"/>
      <c r="K79" s="1"/>
      <c r="L79" s="1"/>
      <c r="M79" s="1"/>
      <c r="N79" s="1"/>
    </row>
    <row r="80" spans="2:14" x14ac:dyDescent="0.55000000000000004">
      <c r="B80" s="1" t="s">
        <v>7540</v>
      </c>
      <c r="C80" s="1"/>
      <c r="D80" s="1" t="s">
        <v>7647</v>
      </c>
      <c r="E80" s="1" t="s">
        <v>623</v>
      </c>
      <c r="F80" s="1"/>
      <c r="G80" s="1"/>
      <c r="H80" s="1"/>
      <c r="I80" s="1"/>
      <c r="J80" s="1"/>
      <c r="K80" s="1"/>
      <c r="L80" s="1"/>
      <c r="M80" s="1"/>
      <c r="N80" s="1"/>
    </row>
  </sheetData>
  <phoneticPr fontId="5"/>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B1:G37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68.75" style="17" bestFit="1" customWidth="1"/>
    <col min="3" max="4" width="3.08203125" style="17" hidden="1" customWidth="1"/>
    <col min="5" max="5" width="6.5" style="17" bestFit="1" customWidth="1"/>
    <col min="6" max="7" width="3.33203125" style="17" bestFit="1" customWidth="1"/>
    <col min="8" max="16384" width="3.6640625" style="17"/>
  </cols>
  <sheetData>
    <row r="1" spans="2:7" x14ac:dyDescent="0.55000000000000004">
      <c r="B1" s="16" t="s">
        <v>3514</v>
      </c>
      <c r="C1" s="27"/>
      <c r="D1" s="27"/>
    </row>
    <row r="2" spans="2:7" x14ac:dyDescent="0.55000000000000004">
      <c r="B2" s="20" t="s">
        <v>3515</v>
      </c>
      <c r="C2" s="27"/>
      <c r="D2" s="27"/>
    </row>
    <row r="3" spans="2:7" x14ac:dyDescent="0.55000000000000004">
      <c r="B3" s="110" t="s">
        <v>3516</v>
      </c>
      <c r="C3" s="27"/>
      <c r="D3" s="27"/>
    </row>
    <row r="4" spans="2:7" ht="146" x14ac:dyDescent="0.55000000000000004">
      <c r="B4" s="18" t="s">
        <v>5931</v>
      </c>
      <c r="C4" s="24" t="s">
        <v>6345</v>
      </c>
      <c r="D4" s="24" t="s">
        <v>6346</v>
      </c>
      <c r="E4" s="18" t="s">
        <v>2962</v>
      </c>
      <c r="F4" s="109" t="s">
        <v>6365</v>
      </c>
      <c r="G4" s="23" t="s">
        <v>2963</v>
      </c>
    </row>
    <row r="5" spans="2:7" x14ac:dyDescent="0.55000000000000004">
      <c r="B5" s="1" t="s">
        <v>5308</v>
      </c>
      <c r="C5" s="1"/>
      <c r="D5" s="1" t="s">
        <v>7647</v>
      </c>
      <c r="E5" s="1" t="s">
        <v>140</v>
      </c>
      <c r="F5" s="1"/>
      <c r="G5" s="1"/>
    </row>
    <row r="6" spans="2:7" x14ac:dyDescent="0.55000000000000004">
      <c r="B6" s="1" t="s">
        <v>5309</v>
      </c>
      <c r="C6" s="1"/>
      <c r="D6" s="1" t="s">
        <v>7647</v>
      </c>
      <c r="E6" s="1" t="s">
        <v>142</v>
      </c>
      <c r="F6" s="1"/>
      <c r="G6" s="1"/>
    </row>
    <row r="7" spans="2:7" x14ac:dyDescent="0.55000000000000004">
      <c r="B7" s="1" t="s">
        <v>5310</v>
      </c>
      <c r="C7" s="1"/>
      <c r="D7" s="1" t="s">
        <v>7647</v>
      </c>
      <c r="E7" s="1" t="s">
        <v>144</v>
      </c>
      <c r="F7" s="1"/>
      <c r="G7" s="1"/>
    </row>
    <row r="8" spans="2:7" x14ac:dyDescent="0.55000000000000004">
      <c r="B8" s="1" t="s">
        <v>5311</v>
      </c>
      <c r="C8" s="1"/>
      <c r="D8" s="1" t="s">
        <v>7647</v>
      </c>
      <c r="E8" s="1" t="s">
        <v>146</v>
      </c>
      <c r="F8" s="1"/>
      <c r="G8" s="1"/>
    </row>
    <row r="9" spans="2:7" x14ac:dyDescent="0.55000000000000004">
      <c r="B9" s="1" t="s">
        <v>5312</v>
      </c>
      <c r="C9" s="1"/>
      <c r="D9" s="1" t="s">
        <v>7647</v>
      </c>
      <c r="E9" s="1" t="s">
        <v>148</v>
      </c>
      <c r="F9" s="1"/>
      <c r="G9" s="1"/>
    </row>
    <row r="10" spans="2:7" x14ac:dyDescent="0.55000000000000004">
      <c r="B10" s="1" t="s">
        <v>5313</v>
      </c>
      <c r="C10" s="1"/>
      <c r="D10" s="1" t="s">
        <v>7647</v>
      </c>
      <c r="E10" s="1" t="s">
        <v>150</v>
      </c>
      <c r="F10" s="1"/>
      <c r="G10" s="1"/>
    </row>
    <row r="11" spans="2:7" x14ac:dyDescent="0.55000000000000004">
      <c r="B11" s="1" t="s">
        <v>5314</v>
      </c>
      <c r="C11" s="1"/>
      <c r="D11" s="1" t="s">
        <v>7647</v>
      </c>
      <c r="E11" s="1" t="s">
        <v>152</v>
      </c>
      <c r="F11" s="1"/>
      <c r="G11" s="1"/>
    </row>
    <row r="12" spans="2:7" x14ac:dyDescent="0.55000000000000004">
      <c r="B12" s="1" t="s">
        <v>5315</v>
      </c>
      <c r="C12" s="1"/>
      <c r="D12" s="1" t="s">
        <v>7647</v>
      </c>
      <c r="E12" s="1" t="s">
        <v>154</v>
      </c>
      <c r="F12" s="1"/>
      <c r="G12" s="1"/>
    </row>
    <row r="13" spans="2:7" x14ac:dyDescent="0.55000000000000004">
      <c r="B13" s="1" t="s">
        <v>5316</v>
      </c>
      <c r="C13" s="1"/>
      <c r="D13" s="1" t="s">
        <v>7647</v>
      </c>
      <c r="E13" s="1" t="s">
        <v>156</v>
      </c>
      <c r="F13" s="1"/>
      <c r="G13" s="1"/>
    </row>
    <row r="14" spans="2:7" x14ac:dyDescent="0.55000000000000004">
      <c r="B14" s="1" t="s">
        <v>5317</v>
      </c>
      <c r="C14" s="1"/>
      <c r="D14" s="1" t="s">
        <v>7647</v>
      </c>
      <c r="E14" s="1" t="s">
        <v>158</v>
      </c>
      <c r="F14" s="1"/>
      <c r="G14" s="1"/>
    </row>
    <row r="15" spans="2:7" x14ac:dyDescent="0.55000000000000004">
      <c r="B15" s="1" t="s">
        <v>5318</v>
      </c>
      <c r="C15" s="1"/>
      <c r="D15" s="1" t="s">
        <v>7647</v>
      </c>
      <c r="E15" s="1" t="s">
        <v>160</v>
      </c>
      <c r="F15" s="1"/>
      <c r="G15" s="1"/>
    </row>
    <row r="16" spans="2:7" x14ac:dyDescent="0.55000000000000004">
      <c r="B16" s="1" t="s">
        <v>5319</v>
      </c>
      <c r="C16" s="1"/>
      <c r="D16" s="1" t="s">
        <v>7647</v>
      </c>
      <c r="E16" s="1" t="s">
        <v>162</v>
      </c>
      <c r="F16" s="1"/>
      <c r="G16" s="1"/>
    </row>
    <row r="17" spans="2:7" x14ac:dyDescent="0.55000000000000004">
      <c r="B17" s="1" t="s">
        <v>5320</v>
      </c>
      <c r="C17" s="1"/>
      <c r="D17" s="1" t="s">
        <v>7647</v>
      </c>
      <c r="E17" s="1" t="s">
        <v>164</v>
      </c>
      <c r="F17" s="1"/>
      <c r="G17" s="1"/>
    </row>
    <row r="18" spans="2:7" x14ac:dyDescent="0.55000000000000004">
      <c r="B18" s="1" t="s">
        <v>5321</v>
      </c>
      <c r="C18" s="1"/>
      <c r="D18" s="1" t="s">
        <v>7647</v>
      </c>
      <c r="E18" s="1" t="s">
        <v>166</v>
      </c>
      <c r="F18" s="1"/>
      <c r="G18" s="1"/>
    </row>
    <row r="19" spans="2:7" x14ac:dyDescent="0.55000000000000004">
      <c r="B19" s="1" t="s">
        <v>5322</v>
      </c>
      <c r="C19" s="1"/>
      <c r="D19" s="1" t="s">
        <v>7647</v>
      </c>
      <c r="E19" s="1" t="s">
        <v>168</v>
      </c>
      <c r="F19" s="1"/>
      <c r="G19" s="1"/>
    </row>
    <row r="20" spans="2:7" x14ac:dyDescent="0.55000000000000004">
      <c r="B20" s="1" t="s">
        <v>5323</v>
      </c>
      <c r="C20" s="1"/>
      <c r="D20" s="1" t="s">
        <v>7647</v>
      </c>
      <c r="E20" s="1" t="s">
        <v>170</v>
      </c>
      <c r="F20" s="1"/>
      <c r="G20" s="1"/>
    </row>
    <row r="21" spans="2:7" x14ac:dyDescent="0.55000000000000004">
      <c r="B21" s="1" t="s">
        <v>5324</v>
      </c>
      <c r="C21" s="1"/>
      <c r="D21" s="1" t="s">
        <v>7647</v>
      </c>
      <c r="E21" s="1" t="s">
        <v>172</v>
      </c>
      <c r="F21" s="1"/>
      <c r="G21" s="1"/>
    </row>
    <row r="22" spans="2:7" x14ac:dyDescent="0.55000000000000004">
      <c r="B22" s="1" t="s">
        <v>5325</v>
      </c>
      <c r="C22" s="1"/>
      <c r="D22" s="1" t="s">
        <v>7647</v>
      </c>
      <c r="E22" s="1" t="s">
        <v>174</v>
      </c>
      <c r="F22" s="1"/>
      <c r="G22" s="1"/>
    </row>
    <row r="23" spans="2:7" x14ac:dyDescent="0.55000000000000004">
      <c r="B23" s="1" t="s">
        <v>5326</v>
      </c>
      <c r="C23" s="1"/>
      <c r="D23" s="1" t="s">
        <v>7647</v>
      </c>
      <c r="E23" s="1" t="s">
        <v>175</v>
      </c>
      <c r="F23" s="1"/>
      <c r="G23" s="1"/>
    </row>
    <row r="24" spans="2:7" x14ac:dyDescent="0.55000000000000004">
      <c r="B24" s="1" t="s">
        <v>5327</v>
      </c>
      <c r="C24" s="1"/>
      <c r="D24" s="1" t="s">
        <v>7647</v>
      </c>
      <c r="E24" s="1" t="s">
        <v>176</v>
      </c>
      <c r="F24" s="1"/>
      <c r="G24" s="1"/>
    </row>
    <row r="25" spans="2:7" x14ac:dyDescent="0.55000000000000004">
      <c r="B25" s="1" t="s">
        <v>5328</v>
      </c>
      <c r="C25" s="1"/>
      <c r="D25" s="1" t="s">
        <v>7647</v>
      </c>
      <c r="E25" s="1" t="s">
        <v>177</v>
      </c>
      <c r="F25" s="1"/>
      <c r="G25" s="1"/>
    </row>
    <row r="26" spans="2:7" x14ac:dyDescent="0.55000000000000004">
      <c r="B26" s="1" t="s">
        <v>5329</v>
      </c>
      <c r="C26" s="1"/>
      <c r="D26" s="1" t="s">
        <v>7647</v>
      </c>
      <c r="E26" s="1" t="s">
        <v>179</v>
      </c>
      <c r="F26" s="1"/>
      <c r="G26" s="1"/>
    </row>
    <row r="27" spans="2:7" x14ac:dyDescent="0.55000000000000004">
      <c r="B27" s="1" t="s">
        <v>5330</v>
      </c>
      <c r="C27" s="1"/>
      <c r="D27" s="1" t="s">
        <v>7647</v>
      </c>
      <c r="E27" s="1" t="s">
        <v>181</v>
      </c>
      <c r="F27" s="1"/>
      <c r="G27" s="1"/>
    </row>
    <row r="28" spans="2:7" x14ac:dyDescent="0.55000000000000004">
      <c r="B28" s="1" t="s">
        <v>5331</v>
      </c>
      <c r="C28" s="1"/>
      <c r="D28" s="1" t="s">
        <v>7647</v>
      </c>
      <c r="E28" s="1" t="s">
        <v>183</v>
      </c>
      <c r="F28" s="1"/>
      <c r="G28" s="1"/>
    </row>
    <row r="29" spans="2:7" x14ac:dyDescent="0.55000000000000004">
      <c r="B29" s="1" t="s">
        <v>5332</v>
      </c>
      <c r="C29" s="1"/>
      <c r="D29" s="1" t="s">
        <v>7647</v>
      </c>
      <c r="E29" s="1" t="s">
        <v>185</v>
      </c>
      <c r="F29" s="1"/>
      <c r="G29" s="1"/>
    </row>
    <row r="30" spans="2:7" x14ac:dyDescent="0.55000000000000004">
      <c r="B30" s="1" t="s">
        <v>5333</v>
      </c>
      <c r="C30" s="1"/>
      <c r="D30" s="1" t="s">
        <v>7647</v>
      </c>
      <c r="E30" s="1" t="s">
        <v>187</v>
      </c>
      <c r="F30" s="1"/>
      <c r="G30" s="1"/>
    </row>
    <row r="31" spans="2:7" x14ac:dyDescent="0.55000000000000004">
      <c r="B31" s="1" t="s">
        <v>5334</v>
      </c>
      <c r="C31" s="1"/>
      <c r="D31" s="1" t="s">
        <v>7647</v>
      </c>
      <c r="E31" s="1" t="s">
        <v>189</v>
      </c>
      <c r="F31" s="1"/>
      <c r="G31" s="1"/>
    </row>
    <row r="32" spans="2:7" x14ac:dyDescent="0.55000000000000004">
      <c r="B32" s="1" t="s">
        <v>5335</v>
      </c>
      <c r="C32" s="1"/>
      <c r="D32" s="1" t="s">
        <v>7647</v>
      </c>
      <c r="E32" s="1" t="s">
        <v>191</v>
      </c>
      <c r="F32" s="1"/>
      <c r="G32" s="1"/>
    </row>
    <row r="33" spans="2:7" x14ac:dyDescent="0.55000000000000004">
      <c r="B33" s="1" t="s">
        <v>5336</v>
      </c>
      <c r="C33" s="1"/>
      <c r="D33" s="1" t="s">
        <v>7647</v>
      </c>
      <c r="E33" s="1" t="s">
        <v>193</v>
      </c>
      <c r="F33" s="1"/>
      <c r="G33" s="1"/>
    </row>
    <row r="34" spans="2:7" x14ac:dyDescent="0.55000000000000004">
      <c r="B34" s="1" t="s">
        <v>5337</v>
      </c>
      <c r="C34" s="1"/>
      <c r="D34" s="1" t="s">
        <v>7647</v>
      </c>
      <c r="E34" s="1" t="s">
        <v>195</v>
      </c>
      <c r="F34" s="1"/>
      <c r="G34" s="1"/>
    </row>
    <row r="35" spans="2:7" x14ac:dyDescent="0.55000000000000004">
      <c r="B35" s="1" t="s">
        <v>5338</v>
      </c>
      <c r="C35" s="1"/>
      <c r="D35" s="1" t="s">
        <v>7647</v>
      </c>
      <c r="E35" s="1" t="s">
        <v>197</v>
      </c>
      <c r="F35" s="1"/>
      <c r="G35" s="1"/>
    </row>
    <row r="36" spans="2:7" x14ac:dyDescent="0.55000000000000004">
      <c r="B36" s="1" t="s">
        <v>5339</v>
      </c>
      <c r="C36" s="1"/>
      <c r="D36" s="1" t="s">
        <v>7647</v>
      </c>
      <c r="E36" s="1" t="s">
        <v>199</v>
      </c>
      <c r="F36" s="1"/>
      <c r="G36" s="1"/>
    </row>
    <row r="37" spans="2:7" x14ac:dyDescent="0.55000000000000004">
      <c r="B37" s="1" t="s">
        <v>5340</v>
      </c>
      <c r="C37" s="1"/>
      <c r="D37" s="1" t="s">
        <v>7647</v>
      </c>
      <c r="E37" s="1" t="s">
        <v>201</v>
      </c>
      <c r="F37" s="1"/>
      <c r="G37" s="1"/>
    </row>
    <row r="38" spans="2:7" x14ac:dyDescent="0.55000000000000004">
      <c r="B38" s="1" t="s">
        <v>5341</v>
      </c>
      <c r="C38" s="1"/>
      <c r="D38" s="1" t="s">
        <v>7647</v>
      </c>
      <c r="E38" s="1" t="s">
        <v>203</v>
      </c>
      <c r="F38" s="1"/>
      <c r="G38" s="1"/>
    </row>
    <row r="39" spans="2:7" x14ac:dyDescent="0.55000000000000004">
      <c r="B39" s="1" t="s">
        <v>5342</v>
      </c>
      <c r="C39" s="1"/>
      <c r="D39" s="1" t="s">
        <v>7647</v>
      </c>
      <c r="E39" s="1" t="s">
        <v>205</v>
      </c>
      <c r="F39" s="1"/>
      <c r="G39" s="1"/>
    </row>
    <row r="40" spans="2:7" x14ac:dyDescent="0.55000000000000004">
      <c r="B40" s="1" t="s">
        <v>5343</v>
      </c>
      <c r="C40" s="1"/>
      <c r="D40" s="1" t="s">
        <v>7647</v>
      </c>
      <c r="E40" s="1" t="s">
        <v>207</v>
      </c>
      <c r="F40" s="1"/>
      <c r="G40" s="1"/>
    </row>
    <row r="41" spans="2:7" x14ac:dyDescent="0.55000000000000004">
      <c r="B41" s="1" t="s">
        <v>5344</v>
      </c>
      <c r="C41" s="1"/>
      <c r="D41" s="1" t="s">
        <v>7647</v>
      </c>
      <c r="E41" s="1" t="s">
        <v>209</v>
      </c>
      <c r="F41" s="1"/>
      <c r="G41" s="1"/>
    </row>
    <row r="42" spans="2:7" x14ac:dyDescent="0.55000000000000004">
      <c r="B42" s="1" t="s">
        <v>5345</v>
      </c>
      <c r="C42" s="1"/>
      <c r="D42" s="1" t="s">
        <v>7647</v>
      </c>
      <c r="E42" s="1" t="s">
        <v>211</v>
      </c>
      <c r="F42" s="1"/>
      <c r="G42" s="1"/>
    </row>
    <row r="43" spans="2:7" x14ac:dyDescent="0.55000000000000004">
      <c r="B43" s="1" t="s">
        <v>5346</v>
      </c>
      <c r="C43" s="1"/>
      <c r="D43" s="1" t="s">
        <v>7647</v>
      </c>
      <c r="E43" s="1" t="s">
        <v>213</v>
      </c>
      <c r="F43" s="1"/>
      <c r="G43" s="1"/>
    </row>
    <row r="44" spans="2:7" x14ac:dyDescent="0.55000000000000004">
      <c r="B44" s="1" t="s">
        <v>5347</v>
      </c>
      <c r="C44" s="1"/>
      <c r="D44" s="1" t="s">
        <v>7647</v>
      </c>
      <c r="E44" s="1" t="s">
        <v>215</v>
      </c>
      <c r="F44" s="1"/>
      <c r="G44" s="1"/>
    </row>
    <row r="45" spans="2:7" x14ac:dyDescent="0.55000000000000004">
      <c r="B45" s="1" t="s">
        <v>5348</v>
      </c>
      <c r="C45" s="1"/>
      <c r="D45" s="1" t="s">
        <v>7647</v>
      </c>
      <c r="E45" s="1" t="s">
        <v>217</v>
      </c>
      <c r="F45" s="1"/>
      <c r="G45" s="1"/>
    </row>
    <row r="46" spans="2:7" x14ac:dyDescent="0.55000000000000004">
      <c r="B46" s="1" t="s">
        <v>5349</v>
      </c>
      <c r="C46" s="1"/>
      <c r="D46" s="1" t="s">
        <v>7647</v>
      </c>
      <c r="E46" s="1" t="s">
        <v>219</v>
      </c>
      <c r="F46" s="1"/>
      <c r="G46" s="1"/>
    </row>
    <row r="47" spans="2:7" x14ac:dyDescent="0.55000000000000004">
      <c r="B47" s="1" t="s">
        <v>5350</v>
      </c>
      <c r="C47" s="1"/>
      <c r="D47" s="1" t="s">
        <v>7647</v>
      </c>
      <c r="E47" s="1" t="s">
        <v>221</v>
      </c>
      <c r="F47" s="1"/>
      <c r="G47" s="1"/>
    </row>
    <row r="48" spans="2:7" x14ac:dyDescent="0.55000000000000004">
      <c r="B48" s="1" t="s">
        <v>5351</v>
      </c>
      <c r="C48" s="1"/>
      <c r="D48" s="1" t="s">
        <v>7647</v>
      </c>
      <c r="E48" s="1" t="s">
        <v>275</v>
      </c>
      <c r="F48" s="1"/>
      <c r="G48" s="1"/>
    </row>
    <row r="49" spans="2:7" x14ac:dyDescent="0.55000000000000004">
      <c r="B49" s="1" t="s">
        <v>5352</v>
      </c>
      <c r="C49" s="1"/>
      <c r="D49" s="1" t="s">
        <v>7647</v>
      </c>
      <c r="E49" s="1" t="s">
        <v>276</v>
      </c>
      <c r="F49" s="1"/>
      <c r="G49" s="1"/>
    </row>
    <row r="50" spans="2:7" x14ac:dyDescent="0.55000000000000004">
      <c r="B50" s="1" t="s">
        <v>5353</v>
      </c>
      <c r="C50" s="1"/>
      <c r="D50" s="1" t="s">
        <v>7647</v>
      </c>
      <c r="E50" s="1" t="s">
        <v>223</v>
      </c>
      <c r="F50" s="1"/>
      <c r="G50" s="1"/>
    </row>
    <row r="51" spans="2:7" x14ac:dyDescent="0.55000000000000004">
      <c r="B51" s="1" t="s">
        <v>5354</v>
      </c>
      <c r="C51" s="1"/>
      <c r="D51" s="1" t="s">
        <v>7647</v>
      </c>
      <c r="E51" s="1" t="s">
        <v>225</v>
      </c>
      <c r="F51" s="1"/>
      <c r="G51" s="1"/>
    </row>
    <row r="52" spans="2:7" x14ac:dyDescent="0.55000000000000004">
      <c r="B52" s="1" t="s">
        <v>5355</v>
      </c>
      <c r="C52" s="1"/>
      <c r="D52" s="1" t="s">
        <v>7647</v>
      </c>
      <c r="E52" s="1" t="s">
        <v>227</v>
      </c>
      <c r="F52" s="1"/>
      <c r="G52" s="1"/>
    </row>
    <row r="53" spans="2:7" x14ac:dyDescent="0.55000000000000004">
      <c r="B53" s="1" t="s">
        <v>5356</v>
      </c>
      <c r="C53" s="1"/>
      <c r="D53" s="1" t="s">
        <v>7647</v>
      </c>
      <c r="E53" s="1" t="s">
        <v>229</v>
      </c>
      <c r="F53" s="1"/>
      <c r="G53" s="1"/>
    </row>
    <row r="54" spans="2:7" x14ac:dyDescent="0.55000000000000004">
      <c r="B54" s="1" t="s">
        <v>5357</v>
      </c>
      <c r="C54" s="1"/>
      <c r="D54" s="1" t="s">
        <v>7647</v>
      </c>
      <c r="E54" s="1" t="s">
        <v>231</v>
      </c>
      <c r="F54" s="1"/>
      <c r="G54" s="1"/>
    </row>
    <row r="55" spans="2:7" x14ac:dyDescent="0.55000000000000004">
      <c r="B55" s="1" t="s">
        <v>5358</v>
      </c>
      <c r="C55" s="1"/>
      <c r="D55" s="1" t="s">
        <v>7647</v>
      </c>
      <c r="E55" s="1" t="s">
        <v>233</v>
      </c>
      <c r="F55" s="1"/>
      <c r="G55" s="1"/>
    </row>
    <row r="56" spans="2:7" x14ac:dyDescent="0.55000000000000004">
      <c r="B56" s="1" t="s">
        <v>5359</v>
      </c>
      <c r="C56" s="1"/>
      <c r="D56" s="1" t="s">
        <v>7647</v>
      </c>
      <c r="E56" s="1" t="s">
        <v>235</v>
      </c>
      <c r="F56" s="1"/>
      <c r="G56" s="1"/>
    </row>
    <row r="57" spans="2:7" x14ac:dyDescent="0.55000000000000004">
      <c r="B57" s="1" t="s">
        <v>5360</v>
      </c>
      <c r="C57" s="1"/>
      <c r="D57" s="1" t="s">
        <v>7647</v>
      </c>
      <c r="E57" s="1" t="s">
        <v>237</v>
      </c>
      <c r="F57" s="1"/>
      <c r="G57" s="1"/>
    </row>
    <row r="58" spans="2:7" x14ac:dyDescent="0.55000000000000004">
      <c r="B58" s="1" t="s">
        <v>7544</v>
      </c>
      <c r="C58" s="1"/>
      <c r="D58" s="1" t="s">
        <v>7647</v>
      </c>
      <c r="E58" s="1" t="s">
        <v>239</v>
      </c>
      <c r="F58" s="1"/>
      <c r="G58" s="1"/>
    </row>
    <row r="59" spans="2:7" x14ac:dyDescent="0.55000000000000004">
      <c r="B59" s="1" t="s">
        <v>5362</v>
      </c>
      <c r="C59" s="1"/>
      <c r="D59" s="1" t="s">
        <v>7647</v>
      </c>
      <c r="E59" s="1" t="s">
        <v>5361</v>
      </c>
      <c r="F59" s="1"/>
      <c r="G59" s="1"/>
    </row>
    <row r="60" spans="2:7" x14ac:dyDescent="0.55000000000000004">
      <c r="B60" s="1" t="s">
        <v>5364</v>
      </c>
      <c r="C60" s="1"/>
      <c r="D60" s="1" t="s">
        <v>7647</v>
      </c>
      <c r="E60" s="1" t="s">
        <v>5363</v>
      </c>
      <c r="F60" s="1"/>
      <c r="G60" s="1"/>
    </row>
    <row r="61" spans="2:7" x14ac:dyDescent="0.55000000000000004">
      <c r="B61" s="1" t="s">
        <v>5366</v>
      </c>
      <c r="C61" s="1"/>
      <c r="D61" s="1" t="s">
        <v>7647</v>
      </c>
      <c r="E61" s="1" t="s">
        <v>5365</v>
      </c>
      <c r="F61" s="1"/>
      <c r="G61" s="1"/>
    </row>
    <row r="62" spans="2:7" x14ac:dyDescent="0.55000000000000004">
      <c r="B62" s="1" t="s">
        <v>5368</v>
      </c>
      <c r="C62" s="1"/>
      <c r="D62" s="1" t="s">
        <v>7647</v>
      </c>
      <c r="E62" s="1" t="s">
        <v>5367</v>
      </c>
      <c r="F62" s="1"/>
      <c r="G62" s="1"/>
    </row>
    <row r="63" spans="2:7" x14ac:dyDescent="0.55000000000000004">
      <c r="B63" s="1" t="s">
        <v>5370</v>
      </c>
      <c r="C63" s="1"/>
      <c r="D63" s="1" t="s">
        <v>7647</v>
      </c>
      <c r="E63" s="1" t="s">
        <v>5369</v>
      </c>
      <c r="F63" s="1"/>
      <c r="G63" s="1"/>
    </row>
    <row r="64" spans="2:7" x14ac:dyDescent="0.55000000000000004">
      <c r="B64" s="1" t="s">
        <v>5372</v>
      </c>
      <c r="C64" s="1"/>
      <c r="D64" s="1" t="s">
        <v>7647</v>
      </c>
      <c r="E64" s="1" t="s">
        <v>5371</v>
      </c>
      <c r="F64" s="1"/>
      <c r="G64" s="1"/>
    </row>
    <row r="65" spans="2:7" x14ac:dyDescent="0.55000000000000004">
      <c r="B65" s="1" t="s">
        <v>5374</v>
      </c>
      <c r="C65" s="1"/>
      <c r="D65" s="1" t="s">
        <v>7647</v>
      </c>
      <c r="E65" s="1" t="s">
        <v>5373</v>
      </c>
      <c r="F65" s="1"/>
      <c r="G65" s="1"/>
    </row>
    <row r="66" spans="2:7" x14ac:dyDescent="0.55000000000000004">
      <c r="B66" s="1" t="s">
        <v>5376</v>
      </c>
      <c r="C66" s="1"/>
      <c r="D66" s="1" t="s">
        <v>7647</v>
      </c>
      <c r="E66" s="1" t="s">
        <v>5375</v>
      </c>
      <c r="F66" s="1"/>
      <c r="G66" s="1"/>
    </row>
    <row r="67" spans="2:7" x14ac:dyDescent="0.55000000000000004">
      <c r="B67" s="1" t="s">
        <v>5378</v>
      </c>
      <c r="C67" s="1"/>
      <c r="D67" s="1" t="s">
        <v>7647</v>
      </c>
      <c r="E67" s="1" t="s">
        <v>5377</v>
      </c>
      <c r="F67" s="1"/>
      <c r="G67" s="1"/>
    </row>
    <row r="68" spans="2:7" x14ac:dyDescent="0.55000000000000004">
      <c r="B68" s="1" t="s">
        <v>5380</v>
      </c>
      <c r="C68" s="1"/>
      <c r="D68" s="1" t="s">
        <v>7647</v>
      </c>
      <c r="E68" s="1" t="s">
        <v>5379</v>
      </c>
      <c r="F68" s="1"/>
      <c r="G68" s="1"/>
    </row>
    <row r="69" spans="2:7" x14ac:dyDescent="0.55000000000000004">
      <c r="B69" s="1" t="s">
        <v>5382</v>
      </c>
      <c r="C69" s="1"/>
      <c r="D69" s="1" t="s">
        <v>7647</v>
      </c>
      <c r="E69" s="1" t="s">
        <v>5381</v>
      </c>
      <c r="F69" s="1"/>
      <c r="G69" s="1"/>
    </row>
    <row r="70" spans="2:7" x14ac:dyDescent="0.55000000000000004">
      <c r="B70" s="1" t="s">
        <v>5384</v>
      </c>
      <c r="C70" s="1"/>
      <c r="D70" s="1" t="s">
        <v>7647</v>
      </c>
      <c r="E70" s="1" t="s">
        <v>5383</v>
      </c>
      <c r="F70" s="1"/>
      <c r="G70" s="1"/>
    </row>
    <row r="71" spans="2:7" x14ac:dyDescent="0.55000000000000004">
      <c r="B71" s="1" t="s">
        <v>5386</v>
      </c>
      <c r="C71" s="1"/>
      <c r="D71" s="1" t="s">
        <v>7647</v>
      </c>
      <c r="E71" s="1" t="s">
        <v>5385</v>
      </c>
      <c r="F71" s="1"/>
      <c r="G71" s="1"/>
    </row>
    <row r="72" spans="2:7" x14ac:dyDescent="0.55000000000000004">
      <c r="B72" s="1" t="s">
        <v>5388</v>
      </c>
      <c r="C72" s="1"/>
      <c r="D72" s="1" t="s">
        <v>7647</v>
      </c>
      <c r="E72" s="1" t="s">
        <v>5387</v>
      </c>
      <c r="F72" s="1"/>
      <c r="G72" s="1"/>
    </row>
    <row r="73" spans="2:7" x14ac:dyDescent="0.55000000000000004">
      <c r="B73" s="1" t="s">
        <v>5390</v>
      </c>
      <c r="C73" s="1"/>
      <c r="D73" s="1" t="s">
        <v>7647</v>
      </c>
      <c r="E73" s="1" t="s">
        <v>5389</v>
      </c>
      <c r="F73" s="1"/>
      <c r="G73" s="1"/>
    </row>
    <row r="74" spans="2:7" x14ac:dyDescent="0.55000000000000004">
      <c r="B74" s="1" t="s">
        <v>5392</v>
      </c>
      <c r="C74" s="1"/>
      <c r="D74" s="1" t="s">
        <v>7647</v>
      </c>
      <c r="E74" s="1" t="s">
        <v>5391</v>
      </c>
      <c r="F74" s="1"/>
      <c r="G74" s="1"/>
    </row>
    <row r="75" spans="2:7" x14ac:dyDescent="0.55000000000000004">
      <c r="B75" s="1" t="s">
        <v>5394</v>
      </c>
      <c r="C75" s="1"/>
      <c r="D75" s="1" t="s">
        <v>7647</v>
      </c>
      <c r="E75" s="1" t="s">
        <v>5393</v>
      </c>
      <c r="F75" s="1"/>
      <c r="G75" s="1"/>
    </row>
    <row r="76" spans="2:7" x14ac:dyDescent="0.55000000000000004">
      <c r="B76" s="1" t="s">
        <v>5396</v>
      </c>
      <c r="C76" s="1"/>
      <c r="D76" s="1" t="s">
        <v>7647</v>
      </c>
      <c r="E76" s="1" t="s">
        <v>5395</v>
      </c>
      <c r="F76" s="1"/>
      <c r="G76" s="1"/>
    </row>
    <row r="77" spans="2:7" x14ac:dyDescent="0.55000000000000004">
      <c r="B77" s="1" t="s">
        <v>5398</v>
      </c>
      <c r="C77" s="1"/>
      <c r="D77" s="1" t="s">
        <v>7647</v>
      </c>
      <c r="E77" s="1" t="s">
        <v>5397</v>
      </c>
      <c r="F77" s="1"/>
      <c r="G77" s="1"/>
    </row>
    <row r="78" spans="2:7" x14ac:dyDescent="0.55000000000000004">
      <c r="B78" s="1" t="s">
        <v>5400</v>
      </c>
      <c r="C78" s="1"/>
      <c r="D78" s="1" t="s">
        <v>7647</v>
      </c>
      <c r="E78" s="1" t="s">
        <v>5399</v>
      </c>
      <c r="F78" s="1"/>
      <c r="G78" s="1"/>
    </row>
    <row r="79" spans="2:7" x14ac:dyDescent="0.55000000000000004">
      <c r="B79" s="1" t="s">
        <v>5402</v>
      </c>
      <c r="C79" s="1"/>
      <c r="D79" s="1" t="s">
        <v>7647</v>
      </c>
      <c r="E79" s="1" t="s">
        <v>5401</v>
      </c>
      <c r="F79" s="1"/>
      <c r="G79" s="1"/>
    </row>
    <row r="80" spans="2:7" x14ac:dyDescent="0.55000000000000004">
      <c r="B80" s="1" t="s">
        <v>5404</v>
      </c>
      <c r="C80" s="1"/>
      <c r="D80" s="1" t="s">
        <v>7647</v>
      </c>
      <c r="E80" s="1" t="s">
        <v>5403</v>
      </c>
      <c r="F80" s="1"/>
      <c r="G80" s="1"/>
    </row>
    <row r="81" spans="2:7" x14ac:dyDescent="0.55000000000000004">
      <c r="B81" s="1" t="s">
        <v>5406</v>
      </c>
      <c r="C81" s="1"/>
      <c r="D81" s="1" t="s">
        <v>7647</v>
      </c>
      <c r="E81" s="1" t="s">
        <v>5405</v>
      </c>
      <c r="F81" s="1"/>
      <c r="G81" s="1"/>
    </row>
    <row r="82" spans="2:7" x14ac:dyDescent="0.55000000000000004">
      <c r="B82" s="1" t="s">
        <v>5408</v>
      </c>
      <c r="C82" s="1"/>
      <c r="D82" s="1" t="s">
        <v>7647</v>
      </c>
      <c r="E82" s="1" t="s">
        <v>5407</v>
      </c>
      <c r="F82" s="1"/>
      <c r="G82" s="1"/>
    </row>
    <row r="83" spans="2:7" x14ac:dyDescent="0.55000000000000004">
      <c r="B83" s="1" t="s">
        <v>5410</v>
      </c>
      <c r="C83" s="1"/>
      <c r="D83" s="1" t="s">
        <v>7647</v>
      </c>
      <c r="E83" s="1" t="s">
        <v>5409</v>
      </c>
      <c r="F83" s="1"/>
      <c r="G83" s="1"/>
    </row>
    <row r="84" spans="2:7" x14ac:dyDescent="0.55000000000000004">
      <c r="B84" s="1" t="s">
        <v>5412</v>
      </c>
      <c r="C84" s="1"/>
      <c r="D84" s="1" t="s">
        <v>7647</v>
      </c>
      <c r="E84" s="1" t="s">
        <v>5411</v>
      </c>
      <c r="F84" s="1"/>
      <c r="G84" s="1"/>
    </row>
    <row r="85" spans="2:7" x14ac:dyDescent="0.55000000000000004">
      <c r="B85" s="1" t="s">
        <v>5414</v>
      </c>
      <c r="C85" s="1"/>
      <c r="D85" s="1" t="s">
        <v>7647</v>
      </c>
      <c r="E85" s="1" t="s">
        <v>5413</v>
      </c>
      <c r="F85" s="1"/>
      <c r="G85" s="1"/>
    </row>
    <row r="86" spans="2:7" x14ac:dyDescent="0.55000000000000004">
      <c r="B86" s="1" t="s">
        <v>5416</v>
      </c>
      <c r="C86" s="1"/>
      <c r="D86" s="1" t="s">
        <v>7647</v>
      </c>
      <c r="E86" s="1" t="s">
        <v>5415</v>
      </c>
      <c r="F86" s="1"/>
      <c r="G86" s="1"/>
    </row>
    <row r="87" spans="2:7" x14ac:dyDescent="0.55000000000000004">
      <c r="B87" s="1" t="s">
        <v>5418</v>
      </c>
      <c r="C87" s="1"/>
      <c r="D87" s="1" t="s">
        <v>7647</v>
      </c>
      <c r="E87" s="1" t="s">
        <v>5417</v>
      </c>
      <c r="F87" s="1"/>
      <c r="G87" s="1"/>
    </row>
    <row r="88" spans="2:7" x14ac:dyDescent="0.55000000000000004">
      <c r="B88" s="1" t="s">
        <v>5420</v>
      </c>
      <c r="C88" s="1"/>
      <c r="D88" s="1" t="s">
        <v>7647</v>
      </c>
      <c r="E88" s="1" t="s">
        <v>5419</v>
      </c>
      <c r="F88" s="1"/>
      <c r="G88" s="1"/>
    </row>
    <row r="89" spans="2:7" x14ac:dyDescent="0.55000000000000004">
      <c r="B89" s="1" t="s">
        <v>5422</v>
      </c>
      <c r="C89" s="1"/>
      <c r="D89" s="1" t="s">
        <v>7647</v>
      </c>
      <c r="E89" s="1" t="s">
        <v>5421</v>
      </c>
      <c r="F89" s="1"/>
      <c r="G89" s="1"/>
    </row>
    <row r="90" spans="2:7" x14ac:dyDescent="0.55000000000000004">
      <c r="B90" s="1" t="s">
        <v>5424</v>
      </c>
      <c r="C90" s="1"/>
      <c r="D90" s="1" t="s">
        <v>7647</v>
      </c>
      <c r="E90" s="1" t="s">
        <v>5423</v>
      </c>
      <c r="F90" s="1"/>
      <c r="G90" s="1"/>
    </row>
    <row r="91" spans="2:7" x14ac:dyDescent="0.55000000000000004">
      <c r="B91" s="1" t="s">
        <v>5426</v>
      </c>
      <c r="C91" s="1"/>
      <c r="D91" s="1" t="s">
        <v>7647</v>
      </c>
      <c r="E91" s="1" t="s">
        <v>5425</v>
      </c>
      <c r="F91" s="1"/>
      <c r="G91" s="1"/>
    </row>
    <row r="92" spans="2:7" x14ac:dyDescent="0.55000000000000004">
      <c r="B92" s="1" t="s">
        <v>5428</v>
      </c>
      <c r="C92" s="1"/>
      <c r="D92" s="1" t="s">
        <v>7647</v>
      </c>
      <c r="E92" s="1" t="s">
        <v>5427</v>
      </c>
      <c r="F92" s="1"/>
      <c r="G92" s="1"/>
    </row>
    <row r="93" spans="2:7" x14ac:dyDescent="0.55000000000000004">
      <c r="B93" s="1" t="s">
        <v>5430</v>
      </c>
      <c r="C93" s="1"/>
      <c r="D93" s="1" t="s">
        <v>7647</v>
      </c>
      <c r="E93" s="1" t="s">
        <v>5429</v>
      </c>
      <c r="F93" s="1"/>
      <c r="G93" s="1"/>
    </row>
    <row r="94" spans="2:7" x14ac:dyDescent="0.55000000000000004">
      <c r="B94" s="1" t="s">
        <v>5432</v>
      </c>
      <c r="C94" s="1"/>
      <c r="D94" s="1" t="s">
        <v>7647</v>
      </c>
      <c r="E94" s="1" t="s">
        <v>5431</v>
      </c>
      <c r="F94" s="1"/>
      <c r="G94" s="1"/>
    </row>
    <row r="95" spans="2:7" x14ac:dyDescent="0.55000000000000004">
      <c r="B95" s="1" t="s">
        <v>5434</v>
      </c>
      <c r="C95" s="1"/>
      <c r="D95" s="1" t="s">
        <v>7647</v>
      </c>
      <c r="E95" s="1" t="s">
        <v>5433</v>
      </c>
      <c r="F95" s="1"/>
      <c r="G95" s="1"/>
    </row>
    <row r="96" spans="2:7" x14ac:dyDescent="0.55000000000000004">
      <c r="B96" s="1" t="s">
        <v>5436</v>
      </c>
      <c r="C96" s="1"/>
      <c r="D96" s="1" t="s">
        <v>7647</v>
      </c>
      <c r="E96" s="1" t="s">
        <v>5435</v>
      </c>
      <c r="F96" s="1"/>
      <c r="G96" s="1"/>
    </row>
    <row r="97" spans="2:7" x14ac:dyDescent="0.55000000000000004">
      <c r="B97" s="1" t="s">
        <v>5438</v>
      </c>
      <c r="C97" s="1"/>
      <c r="D97" s="1" t="s">
        <v>7647</v>
      </c>
      <c r="E97" s="1" t="s">
        <v>5437</v>
      </c>
      <c r="F97" s="1"/>
      <c r="G97" s="1"/>
    </row>
    <row r="98" spans="2:7" x14ac:dyDescent="0.55000000000000004">
      <c r="B98" s="1" t="s">
        <v>5440</v>
      </c>
      <c r="C98" s="1"/>
      <c r="D98" s="1" t="s">
        <v>7647</v>
      </c>
      <c r="E98" s="1" t="s">
        <v>5439</v>
      </c>
      <c r="F98" s="1"/>
      <c r="G98" s="1"/>
    </row>
    <row r="99" spans="2:7" x14ac:dyDescent="0.55000000000000004">
      <c r="B99" s="1" t="s">
        <v>5442</v>
      </c>
      <c r="C99" s="1"/>
      <c r="D99" s="1" t="s">
        <v>7647</v>
      </c>
      <c r="E99" s="1" t="s">
        <v>5441</v>
      </c>
      <c r="F99" s="1"/>
      <c r="G99" s="1"/>
    </row>
    <row r="100" spans="2:7" x14ac:dyDescent="0.55000000000000004">
      <c r="B100" s="1" t="s">
        <v>5444</v>
      </c>
      <c r="C100" s="1"/>
      <c r="D100" s="1" t="s">
        <v>7647</v>
      </c>
      <c r="E100" s="1" t="s">
        <v>5443</v>
      </c>
      <c r="F100" s="1"/>
      <c r="G100" s="1"/>
    </row>
    <row r="101" spans="2:7" x14ac:dyDescent="0.55000000000000004">
      <c r="B101" s="1" t="s">
        <v>5446</v>
      </c>
      <c r="C101" s="1"/>
      <c r="D101" s="1" t="s">
        <v>7647</v>
      </c>
      <c r="E101" s="1" t="s">
        <v>5445</v>
      </c>
      <c r="F101" s="1"/>
      <c r="G101" s="1"/>
    </row>
    <row r="102" spans="2:7" x14ac:dyDescent="0.55000000000000004">
      <c r="B102" s="1" t="s">
        <v>5448</v>
      </c>
      <c r="C102" s="1"/>
      <c r="D102" s="1" t="s">
        <v>7647</v>
      </c>
      <c r="E102" s="1" t="s">
        <v>5447</v>
      </c>
      <c r="F102" s="1"/>
      <c r="G102" s="1"/>
    </row>
    <row r="103" spans="2:7" x14ac:dyDescent="0.55000000000000004">
      <c r="B103" s="1" t="s">
        <v>5450</v>
      </c>
      <c r="C103" s="1"/>
      <c r="D103" s="1" t="s">
        <v>7647</v>
      </c>
      <c r="E103" s="1" t="s">
        <v>5449</v>
      </c>
      <c r="F103" s="1"/>
      <c r="G103" s="1"/>
    </row>
    <row r="104" spans="2:7" x14ac:dyDescent="0.55000000000000004">
      <c r="B104" s="1" t="s">
        <v>5452</v>
      </c>
      <c r="C104" s="1"/>
      <c r="D104" s="1" t="s">
        <v>7647</v>
      </c>
      <c r="E104" s="1" t="s">
        <v>5451</v>
      </c>
      <c r="F104" s="1"/>
      <c r="G104" s="1"/>
    </row>
    <row r="105" spans="2:7" x14ac:dyDescent="0.55000000000000004">
      <c r="B105" s="1" t="s">
        <v>5454</v>
      </c>
      <c r="C105" s="1"/>
      <c r="D105" s="1" t="s">
        <v>7647</v>
      </c>
      <c r="E105" s="1" t="s">
        <v>5453</v>
      </c>
      <c r="F105" s="1"/>
      <c r="G105" s="1"/>
    </row>
    <row r="106" spans="2:7" x14ac:dyDescent="0.55000000000000004">
      <c r="B106" s="1" t="s">
        <v>5456</v>
      </c>
      <c r="C106" s="1"/>
      <c r="D106" s="1" t="s">
        <v>7647</v>
      </c>
      <c r="E106" s="1" t="s">
        <v>5455</v>
      </c>
      <c r="F106" s="1"/>
      <c r="G106" s="1"/>
    </row>
    <row r="107" spans="2:7" x14ac:dyDescent="0.55000000000000004">
      <c r="B107" s="1" t="s">
        <v>5458</v>
      </c>
      <c r="C107" s="1"/>
      <c r="D107" s="1" t="s">
        <v>7647</v>
      </c>
      <c r="E107" s="1" t="s">
        <v>5457</v>
      </c>
      <c r="F107" s="1"/>
      <c r="G107" s="1"/>
    </row>
    <row r="108" spans="2:7" x14ac:dyDescent="0.55000000000000004">
      <c r="B108" s="1" t="s">
        <v>5460</v>
      </c>
      <c r="C108" s="1"/>
      <c r="D108" s="1" t="s">
        <v>7647</v>
      </c>
      <c r="E108" s="1" t="s">
        <v>5459</v>
      </c>
      <c r="F108" s="1"/>
      <c r="G108" s="1"/>
    </row>
    <row r="109" spans="2:7" x14ac:dyDescent="0.55000000000000004">
      <c r="B109" s="1" t="s">
        <v>5462</v>
      </c>
      <c r="C109" s="1"/>
      <c r="D109" s="1" t="s">
        <v>7647</v>
      </c>
      <c r="E109" s="1" t="s">
        <v>5461</v>
      </c>
      <c r="F109" s="1"/>
      <c r="G109" s="1"/>
    </row>
    <row r="110" spans="2:7" x14ac:dyDescent="0.55000000000000004">
      <c r="B110" s="1" t="s">
        <v>5464</v>
      </c>
      <c r="C110" s="1"/>
      <c r="D110" s="1" t="s">
        <v>7647</v>
      </c>
      <c r="E110" s="1" t="s">
        <v>5463</v>
      </c>
      <c r="F110" s="1"/>
      <c r="G110" s="1"/>
    </row>
    <row r="111" spans="2:7" x14ac:dyDescent="0.55000000000000004">
      <c r="B111" s="1" t="s">
        <v>5466</v>
      </c>
      <c r="C111" s="1"/>
      <c r="D111" s="1" t="s">
        <v>7647</v>
      </c>
      <c r="E111" s="1" t="s">
        <v>5465</v>
      </c>
      <c r="F111" s="1"/>
      <c r="G111" s="1"/>
    </row>
    <row r="112" spans="2:7" x14ac:dyDescent="0.55000000000000004">
      <c r="B112" s="1" t="s">
        <v>5468</v>
      </c>
      <c r="C112" s="1"/>
      <c r="D112" s="1" t="s">
        <v>7647</v>
      </c>
      <c r="E112" s="1" t="s">
        <v>5467</v>
      </c>
      <c r="F112" s="1"/>
      <c r="G112" s="1"/>
    </row>
    <row r="113" spans="2:7" x14ac:dyDescent="0.55000000000000004">
      <c r="B113" s="1" t="s">
        <v>5470</v>
      </c>
      <c r="C113" s="1"/>
      <c r="D113" s="1" t="s">
        <v>7647</v>
      </c>
      <c r="E113" s="1" t="s">
        <v>5469</v>
      </c>
      <c r="F113" s="1"/>
      <c r="G113" s="1"/>
    </row>
    <row r="114" spans="2:7" x14ac:dyDescent="0.55000000000000004">
      <c r="B114" s="1" t="s">
        <v>5472</v>
      </c>
      <c r="C114" s="1"/>
      <c r="D114" s="1" t="s">
        <v>7647</v>
      </c>
      <c r="E114" s="1" t="s">
        <v>5471</v>
      </c>
      <c r="F114" s="1"/>
      <c r="G114" s="1"/>
    </row>
    <row r="115" spans="2:7" x14ac:dyDescent="0.55000000000000004">
      <c r="B115" s="1" t="s">
        <v>5474</v>
      </c>
      <c r="C115" s="1"/>
      <c r="D115" s="1" t="s">
        <v>7647</v>
      </c>
      <c r="E115" s="1" t="s">
        <v>5473</v>
      </c>
      <c r="F115" s="1"/>
      <c r="G115" s="1"/>
    </row>
    <row r="116" spans="2:7" x14ac:dyDescent="0.55000000000000004">
      <c r="B116" s="1" t="s">
        <v>5476</v>
      </c>
      <c r="C116" s="1"/>
      <c r="D116" s="1" t="s">
        <v>7647</v>
      </c>
      <c r="E116" s="1" t="s">
        <v>5475</v>
      </c>
      <c r="F116" s="1"/>
      <c r="G116" s="1"/>
    </row>
    <row r="117" spans="2:7" x14ac:dyDescent="0.55000000000000004">
      <c r="B117" s="1" t="s">
        <v>5478</v>
      </c>
      <c r="C117" s="1"/>
      <c r="D117" s="1" t="s">
        <v>7647</v>
      </c>
      <c r="E117" s="1" t="s">
        <v>5477</v>
      </c>
      <c r="F117" s="1"/>
      <c r="G117" s="1"/>
    </row>
    <row r="118" spans="2:7" x14ac:dyDescent="0.55000000000000004">
      <c r="B118" s="1" t="s">
        <v>5480</v>
      </c>
      <c r="C118" s="1"/>
      <c r="D118" s="1" t="s">
        <v>7647</v>
      </c>
      <c r="E118" s="1" t="s">
        <v>5479</v>
      </c>
      <c r="F118" s="1"/>
      <c r="G118" s="1"/>
    </row>
    <row r="119" spans="2:7" x14ac:dyDescent="0.55000000000000004">
      <c r="B119" s="1" t="s">
        <v>5482</v>
      </c>
      <c r="C119" s="1"/>
      <c r="D119" s="1" t="s">
        <v>7647</v>
      </c>
      <c r="E119" s="1" t="s">
        <v>5481</v>
      </c>
      <c r="F119" s="1"/>
      <c r="G119" s="1"/>
    </row>
    <row r="120" spans="2:7" x14ac:dyDescent="0.55000000000000004">
      <c r="B120" s="1" t="s">
        <v>5484</v>
      </c>
      <c r="C120" s="1"/>
      <c r="D120" s="1" t="s">
        <v>7647</v>
      </c>
      <c r="E120" s="1" t="s">
        <v>5483</v>
      </c>
      <c r="F120" s="1"/>
      <c r="G120" s="1"/>
    </row>
    <row r="121" spans="2:7" x14ac:dyDescent="0.55000000000000004">
      <c r="B121" s="1" t="s">
        <v>5486</v>
      </c>
      <c r="C121" s="1"/>
      <c r="D121" s="1" t="s">
        <v>7647</v>
      </c>
      <c r="E121" s="1" t="s">
        <v>5485</v>
      </c>
      <c r="F121" s="1"/>
      <c r="G121" s="1"/>
    </row>
    <row r="122" spans="2:7" x14ac:dyDescent="0.55000000000000004">
      <c r="B122" s="1" t="s">
        <v>5488</v>
      </c>
      <c r="C122" s="1"/>
      <c r="D122" s="1" t="s">
        <v>7647</v>
      </c>
      <c r="E122" s="1" t="s">
        <v>5487</v>
      </c>
      <c r="F122" s="1"/>
      <c r="G122" s="1"/>
    </row>
    <row r="123" spans="2:7" x14ac:dyDescent="0.55000000000000004">
      <c r="B123" s="1" t="s">
        <v>5490</v>
      </c>
      <c r="C123" s="1"/>
      <c r="D123" s="1" t="s">
        <v>7647</v>
      </c>
      <c r="E123" s="1" t="s">
        <v>5489</v>
      </c>
      <c r="F123" s="1"/>
      <c r="G123" s="1"/>
    </row>
    <row r="124" spans="2:7" x14ac:dyDescent="0.55000000000000004">
      <c r="B124" s="1" t="s">
        <v>5492</v>
      </c>
      <c r="C124" s="1"/>
      <c r="D124" s="1" t="s">
        <v>7647</v>
      </c>
      <c r="E124" s="1" t="s">
        <v>5491</v>
      </c>
      <c r="F124" s="1"/>
      <c r="G124" s="1"/>
    </row>
    <row r="125" spans="2:7" x14ac:dyDescent="0.55000000000000004">
      <c r="B125" s="1" t="s">
        <v>7545</v>
      </c>
      <c r="C125" s="1"/>
      <c r="D125" s="1" t="s">
        <v>7647</v>
      </c>
      <c r="E125" s="1" t="s">
        <v>5493</v>
      </c>
      <c r="F125" s="1"/>
      <c r="G125" s="1"/>
    </row>
    <row r="126" spans="2:7" x14ac:dyDescent="0.55000000000000004">
      <c r="B126" s="1" t="s">
        <v>5495</v>
      </c>
      <c r="C126" s="1"/>
      <c r="D126" s="1" t="s">
        <v>7647</v>
      </c>
      <c r="E126" s="1" t="s">
        <v>5494</v>
      </c>
      <c r="F126" s="1"/>
      <c r="G126" s="1"/>
    </row>
    <row r="127" spans="2:7" x14ac:dyDescent="0.55000000000000004">
      <c r="B127" s="1" t="s">
        <v>7546</v>
      </c>
      <c r="C127" s="1"/>
      <c r="D127" s="1" t="s">
        <v>7647</v>
      </c>
      <c r="E127" s="1" t="s">
        <v>5496</v>
      </c>
      <c r="F127" s="1"/>
      <c r="G127" s="1"/>
    </row>
    <row r="128" spans="2:7" x14ac:dyDescent="0.55000000000000004">
      <c r="B128" s="1" t="s">
        <v>5498</v>
      </c>
      <c r="C128" s="1"/>
      <c r="D128" s="1" t="s">
        <v>7647</v>
      </c>
      <c r="E128" s="1" t="s">
        <v>5497</v>
      </c>
      <c r="F128" s="1"/>
      <c r="G128" s="1"/>
    </row>
    <row r="129" spans="2:7" x14ac:dyDescent="0.55000000000000004">
      <c r="B129" s="1" t="s">
        <v>5500</v>
      </c>
      <c r="C129" s="1"/>
      <c r="D129" s="1" t="s">
        <v>7647</v>
      </c>
      <c r="E129" s="1" t="s">
        <v>5499</v>
      </c>
      <c r="F129" s="1"/>
      <c r="G129" s="1"/>
    </row>
    <row r="130" spans="2:7" x14ac:dyDescent="0.55000000000000004">
      <c r="B130" s="1" t="s">
        <v>7547</v>
      </c>
      <c r="C130" s="1"/>
      <c r="D130" s="1" t="s">
        <v>7647</v>
      </c>
      <c r="E130" s="1" t="s">
        <v>5501</v>
      </c>
      <c r="F130" s="1"/>
      <c r="G130" s="1"/>
    </row>
    <row r="131" spans="2:7" x14ac:dyDescent="0.55000000000000004">
      <c r="B131" s="1" t="s">
        <v>5503</v>
      </c>
      <c r="C131" s="1"/>
      <c r="D131" s="1" t="s">
        <v>7647</v>
      </c>
      <c r="E131" s="1" t="s">
        <v>5502</v>
      </c>
      <c r="F131" s="1"/>
      <c r="G131" s="1"/>
    </row>
    <row r="132" spans="2:7" x14ac:dyDescent="0.55000000000000004">
      <c r="B132" s="19" t="s">
        <v>5505</v>
      </c>
      <c r="C132" s="19"/>
      <c r="D132" s="19" t="s">
        <v>7647</v>
      </c>
      <c r="E132" s="19" t="s">
        <v>5504</v>
      </c>
      <c r="F132" s="19"/>
      <c r="G132" s="19"/>
    </row>
    <row r="133" spans="2:7" x14ac:dyDescent="0.55000000000000004">
      <c r="B133" s="19" t="s">
        <v>5507</v>
      </c>
      <c r="C133" s="19"/>
      <c r="D133" s="19" t="s">
        <v>7647</v>
      </c>
      <c r="E133" s="19" t="s">
        <v>5506</v>
      </c>
      <c r="F133" s="19"/>
      <c r="G133" s="19"/>
    </row>
    <row r="134" spans="2:7" x14ac:dyDescent="0.55000000000000004">
      <c r="B134" s="19" t="s">
        <v>5509</v>
      </c>
      <c r="C134" s="19"/>
      <c r="D134" s="19" t="s">
        <v>7647</v>
      </c>
      <c r="E134" s="19" t="s">
        <v>5508</v>
      </c>
      <c r="F134" s="19"/>
      <c r="G134" s="19"/>
    </row>
    <row r="135" spans="2:7" x14ac:dyDescent="0.55000000000000004">
      <c r="B135" s="19" t="s">
        <v>5511</v>
      </c>
      <c r="C135" s="19"/>
      <c r="D135" s="19" t="s">
        <v>7647</v>
      </c>
      <c r="E135" s="19" t="s">
        <v>5510</v>
      </c>
      <c r="F135" s="19"/>
      <c r="G135" s="19"/>
    </row>
    <row r="136" spans="2:7" x14ac:dyDescent="0.55000000000000004">
      <c r="B136" s="19" t="s">
        <v>5513</v>
      </c>
      <c r="C136" s="19"/>
      <c r="D136" s="19" t="s">
        <v>7647</v>
      </c>
      <c r="E136" s="19" t="s">
        <v>5512</v>
      </c>
      <c r="F136" s="19"/>
      <c r="G136" s="19"/>
    </row>
    <row r="137" spans="2:7" x14ac:dyDescent="0.55000000000000004">
      <c r="B137" s="19" t="s">
        <v>5515</v>
      </c>
      <c r="C137" s="19"/>
      <c r="D137" s="19" t="s">
        <v>7647</v>
      </c>
      <c r="E137" s="19" t="s">
        <v>5514</v>
      </c>
      <c r="F137" s="19"/>
      <c r="G137" s="19"/>
    </row>
    <row r="138" spans="2:7" x14ac:dyDescent="0.55000000000000004">
      <c r="B138" s="19" t="s">
        <v>5517</v>
      </c>
      <c r="C138" s="19"/>
      <c r="D138" s="19" t="s">
        <v>7647</v>
      </c>
      <c r="E138" s="19" t="s">
        <v>5516</v>
      </c>
      <c r="F138" s="19"/>
      <c r="G138" s="19"/>
    </row>
    <row r="139" spans="2:7" x14ac:dyDescent="0.55000000000000004">
      <c r="B139" s="19" t="s">
        <v>5519</v>
      </c>
      <c r="C139" s="19"/>
      <c r="D139" s="19" t="s">
        <v>7647</v>
      </c>
      <c r="E139" s="19" t="s">
        <v>5518</v>
      </c>
      <c r="F139" s="19"/>
      <c r="G139" s="19"/>
    </row>
    <row r="140" spans="2:7" x14ac:dyDescent="0.55000000000000004">
      <c r="B140" s="19" t="s">
        <v>5521</v>
      </c>
      <c r="C140" s="19"/>
      <c r="D140" s="19" t="s">
        <v>7647</v>
      </c>
      <c r="E140" s="19" t="s">
        <v>5520</v>
      </c>
      <c r="F140" s="19"/>
      <c r="G140" s="19"/>
    </row>
    <row r="141" spans="2:7" x14ac:dyDescent="0.55000000000000004">
      <c r="B141" s="19" t="s">
        <v>5523</v>
      </c>
      <c r="C141" s="19"/>
      <c r="D141" s="19" t="s">
        <v>7647</v>
      </c>
      <c r="E141" s="19" t="s">
        <v>5522</v>
      </c>
      <c r="F141" s="19"/>
      <c r="G141" s="19"/>
    </row>
    <row r="142" spans="2:7" x14ac:dyDescent="0.55000000000000004">
      <c r="B142" s="19" t="s">
        <v>5525</v>
      </c>
      <c r="C142" s="19"/>
      <c r="D142" s="19" t="s">
        <v>7647</v>
      </c>
      <c r="E142" s="19" t="s">
        <v>5524</v>
      </c>
      <c r="F142" s="19"/>
      <c r="G142" s="19"/>
    </row>
    <row r="143" spans="2:7" x14ac:dyDescent="0.55000000000000004">
      <c r="B143" s="19" t="s">
        <v>5527</v>
      </c>
      <c r="C143" s="19"/>
      <c r="D143" s="19" t="s">
        <v>7647</v>
      </c>
      <c r="E143" s="19" t="s">
        <v>5526</v>
      </c>
      <c r="F143" s="19"/>
      <c r="G143" s="19"/>
    </row>
    <row r="144" spans="2:7" x14ac:dyDescent="0.55000000000000004">
      <c r="B144" s="19" t="s">
        <v>5529</v>
      </c>
      <c r="C144" s="19"/>
      <c r="D144" s="19" t="s">
        <v>7647</v>
      </c>
      <c r="E144" s="19" t="s">
        <v>5528</v>
      </c>
      <c r="F144" s="19"/>
      <c r="G144" s="19"/>
    </row>
    <row r="145" spans="2:7" x14ac:dyDescent="0.55000000000000004">
      <c r="B145" s="19" t="s">
        <v>5531</v>
      </c>
      <c r="C145" s="19"/>
      <c r="D145" s="19" t="s">
        <v>7647</v>
      </c>
      <c r="E145" s="19" t="s">
        <v>5530</v>
      </c>
      <c r="F145" s="19"/>
      <c r="G145" s="19"/>
    </row>
    <row r="146" spans="2:7" x14ac:dyDescent="0.55000000000000004">
      <c r="B146" s="19" t="s">
        <v>5533</v>
      </c>
      <c r="C146" s="19"/>
      <c r="D146" s="19" t="s">
        <v>7647</v>
      </c>
      <c r="E146" s="19" t="s">
        <v>5532</v>
      </c>
      <c r="F146" s="19"/>
      <c r="G146" s="19"/>
    </row>
    <row r="147" spans="2:7" x14ac:dyDescent="0.55000000000000004">
      <c r="B147" s="19" t="s">
        <v>5535</v>
      </c>
      <c r="C147" s="19"/>
      <c r="D147" s="19" t="s">
        <v>7647</v>
      </c>
      <c r="E147" s="19" t="s">
        <v>5534</v>
      </c>
      <c r="F147" s="19"/>
      <c r="G147" s="19"/>
    </row>
    <row r="148" spans="2:7" x14ac:dyDescent="0.55000000000000004">
      <c r="B148" s="19" t="s">
        <v>5537</v>
      </c>
      <c r="C148" s="19"/>
      <c r="D148" s="19" t="s">
        <v>7647</v>
      </c>
      <c r="E148" s="19" t="s">
        <v>5536</v>
      </c>
      <c r="F148" s="19"/>
      <c r="G148" s="19"/>
    </row>
    <row r="149" spans="2:7" x14ac:dyDescent="0.55000000000000004">
      <c r="B149" s="19" t="s">
        <v>5539</v>
      </c>
      <c r="C149" s="19"/>
      <c r="D149" s="19" t="s">
        <v>7647</v>
      </c>
      <c r="E149" s="19" t="s">
        <v>5538</v>
      </c>
      <c r="F149" s="19"/>
      <c r="G149" s="19"/>
    </row>
    <row r="150" spans="2:7" x14ac:dyDescent="0.55000000000000004">
      <c r="B150" s="19" t="s">
        <v>5541</v>
      </c>
      <c r="C150" s="19"/>
      <c r="D150" s="19" t="s">
        <v>7647</v>
      </c>
      <c r="E150" s="19" t="s">
        <v>5540</v>
      </c>
      <c r="F150" s="19"/>
      <c r="G150" s="19"/>
    </row>
    <row r="151" spans="2:7" x14ac:dyDescent="0.55000000000000004">
      <c r="B151" s="19" t="s">
        <v>5543</v>
      </c>
      <c r="C151" s="19"/>
      <c r="D151" s="19" t="s">
        <v>7647</v>
      </c>
      <c r="E151" s="19" t="s">
        <v>5542</v>
      </c>
      <c r="F151" s="19"/>
      <c r="G151" s="19"/>
    </row>
    <row r="152" spans="2:7" x14ac:dyDescent="0.55000000000000004">
      <c r="B152" s="19" t="s">
        <v>5545</v>
      </c>
      <c r="C152" s="19"/>
      <c r="D152" s="19" t="s">
        <v>7647</v>
      </c>
      <c r="E152" s="19" t="s">
        <v>5544</v>
      </c>
      <c r="F152" s="19"/>
      <c r="G152" s="19"/>
    </row>
    <row r="153" spans="2:7" x14ac:dyDescent="0.55000000000000004">
      <c r="B153" s="19" t="s">
        <v>5547</v>
      </c>
      <c r="C153" s="19"/>
      <c r="D153" s="19" t="s">
        <v>7647</v>
      </c>
      <c r="E153" s="19" t="s">
        <v>5546</v>
      </c>
      <c r="F153" s="19"/>
      <c r="G153" s="19"/>
    </row>
    <row r="154" spans="2:7" x14ac:dyDescent="0.55000000000000004">
      <c r="B154" s="19" t="s">
        <v>5549</v>
      </c>
      <c r="C154" s="19"/>
      <c r="D154" s="19" t="s">
        <v>7647</v>
      </c>
      <c r="E154" s="19" t="s">
        <v>5548</v>
      </c>
      <c r="F154" s="19"/>
      <c r="G154" s="19"/>
    </row>
    <row r="155" spans="2:7" x14ac:dyDescent="0.55000000000000004">
      <c r="B155" s="19" t="s">
        <v>5551</v>
      </c>
      <c r="C155" s="19"/>
      <c r="D155" s="19" t="s">
        <v>7647</v>
      </c>
      <c r="E155" s="19" t="s">
        <v>5550</v>
      </c>
      <c r="F155" s="19"/>
      <c r="G155" s="19"/>
    </row>
    <row r="156" spans="2:7" x14ac:dyDescent="0.55000000000000004">
      <c r="B156" s="19" t="s">
        <v>5553</v>
      </c>
      <c r="C156" s="19"/>
      <c r="D156" s="19" t="s">
        <v>7647</v>
      </c>
      <c r="E156" s="19" t="s">
        <v>5552</v>
      </c>
      <c r="F156" s="19"/>
      <c r="G156" s="19"/>
    </row>
    <row r="157" spans="2:7" x14ac:dyDescent="0.55000000000000004">
      <c r="B157" s="19" t="s">
        <v>5555</v>
      </c>
      <c r="C157" s="19"/>
      <c r="D157" s="19" t="s">
        <v>7647</v>
      </c>
      <c r="E157" s="19" t="s">
        <v>5554</v>
      </c>
      <c r="F157" s="19"/>
      <c r="G157" s="19"/>
    </row>
    <row r="158" spans="2:7" x14ac:dyDescent="0.55000000000000004">
      <c r="B158" s="19" t="s">
        <v>5557</v>
      </c>
      <c r="C158" s="19"/>
      <c r="D158" s="19" t="s">
        <v>7647</v>
      </c>
      <c r="E158" s="19" t="s">
        <v>5556</v>
      </c>
      <c r="F158" s="19"/>
      <c r="G158" s="19"/>
    </row>
    <row r="159" spans="2:7" x14ac:dyDescent="0.55000000000000004">
      <c r="B159" s="19" t="s">
        <v>5559</v>
      </c>
      <c r="C159" s="19"/>
      <c r="D159" s="19" t="s">
        <v>7647</v>
      </c>
      <c r="E159" s="19" t="s">
        <v>5558</v>
      </c>
      <c r="F159" s="19"/>
      <c r="G159" s="19"/>
    </row>
    <row r="160" spans="2:7" x14ac:dyDescent="0.55000000000000004">
      <c r="B160" s="19" t="s">
        <v>5561</v>
      </c>
      <c r="C160" s="19"/>
      <c r="D160" s="19" t="s">
        <v>7647</v>
      </c>
      <c r="E160" s="19" t="s">
        <v>5560</v>
      </c>
      <c r="F160" s="19"/>
      <c r="G160" s="19"/>
    </row>
    <row r="161" spans="2:7" x14ac:dyDescent="0.55000000000000004">
      <c r="B161" s="19" t="s">
        <v>5563</v>
      </c>
      <c r="C161" s="19"/>
      <c r="D161" s="19" t="s">
        <v>7647</v>
      </c>
      <c r="E161" s="19" t="s">
        <v>5562</v>
      </c>
      <c r="F161" s="19"/>
      <c r="G161" s="19"/>
    </row>
    <row r="162" spans="2:7" x14ac:dyDescent="0.55000000000000004">
      <c r="B162" s="19" t="s">
        <v>5565</v>
      </c>
      <c r="C162" s="19"/>
      <c r="D162" s="19" t="s">
        <v>7647</v>
      </c>
      <c r="E162" s="19" t="s">
        <v>5564</v>
      </c>
      <c r="F162" s="19"/>
      <c r="G162" s="19"/>
    </row>
    <row r="163" spans="2:7" x14ac:dyDescent="0.55000000000000004">
      <c r="B163" s="19" t="s">
        <v>5567</v>
      </c>
      <c r="C163" s="19"/>
      <c r="D163" s="19" t="s">
        <v>7647</v>
      </c>
      <c r="E163" s="19" t="s">
        <v>5566</v>
      </c>
      <c r="F163" s="19"/>
      <c r="G163" s="19"/>
    </row>
    <row r="164" spans="2:7" x14ac:dyDescent="0.55000000000000004">
      <c r="B164" s="19" t="s">
        <v>5569</v>
      </c>
      <c r="C164" s="19"/>
      <c r="D164" s="19" t="s">
        <v>7647</v>
      </c>
      <c r="E164" s="19" t="s">
        <v>5568</v>
      </c>
      <c r="F164" s="19"/>
      <c r="G164" s="19"/>
    </row>
    <row r="165" spans="2:7" x14ac:dyDescent="0.55000000000000004">
      <c r="B165" s="19" t="s">
        <v>5571</v>
      </c>
      <c r="C165" s="19"/>
      <c r="D165" s="19" t="s">
        <v>7647</v>
      </c>
      <c r="E165" s="19" t="s">
        <v>5570</v>
      </c>
      <c r="F165" s="19"/>
      <c r="G165" s="19"/>
    </row>
    <row r="166" spans="2:7" x14ac:dyDescent="0.55000000000000004">
      <c r="B166" s="19" t="s">
        <v>5573</v>
      </c>
      <c r="C166" s="19"/>
      <c r="D166" s="19" t="s">
        <v>7647</v>
      </c>
      <c r="E166" s="19" t="s">
        <v>5572</v>
      </c>
      <c r="F166" s="19"/>
      <c r="G166" s="19"/>
    </row>
    <row r="167" spans="2:7" x14ac:dyDescent="0.55000000000000004">
      <c r="B167" s="19" t="s">
        <v>5575</v>
      </c>
      <c r="C167" s="19"/>
      <c r="D167" s="19" t="s">
        <v>7647</v>
      </c>
      <c r="E167" s="19" t="s">
        <v>5574</v>
      </c>
      <c r="F167" s="19"/>
      <c r="G167" s="19"/>
    </row>
    <row r="168" spans="2:7" x14ac:dyDescent="0.55000000000000004">
      <c r="B168" s="19" t="s">
        <v>5577</v>
      </c>
      <c r="C168" s="19"/>
      <c r="D168" s="19" t="s">
        <v>7647</v>
      </c>
      <c r="E168" s="19" t="s">
        <v>5576</v>
      </c>
      <c r="F168" s="19"/>
      <c r="G168" s="19"/>
    </row>
    <row r="169" spans="2:7" x14ac:dyDescent="0.55000000000000004">
      <c r="B169" s="19" t="s">
        <v>5579</v>
      </c>
      <c r="C169" s="19"/>
      <c r="D169" s="19" t="s">
        <v>7647</v>
      </c>
      <c r="E169" s="19" t="s">
        <v>5578</v>
      </c>
      <c r="F169" s="19"/>
      <c r="G169" s="19"/>
    </row>
    <row r="170" spans="2:7" x14ac:dyDescent="0.55000000000000004">
      <c r="B170" s="19" t="s">
        <v>5581</v>
      </c>
      <c r="C170" s="19"/>
      <c r="D170" s="19" t="s">
        <v>7647</v>
      </c>
      <c r="E170" s="19" t="s">
        <v>5580</v>
      </c>
      <c r="F170" s="19"/>
      <c r="G170" s="19"/>
    </row>
    <row r="171" spans="2:7" x14ac:dyDescent="0.55000000000000004">
      <c r="B171" s="19" t="s">
        <v>7548</v>
      </c>
      <c r="C171" s="19"/>
      <c r="D171" s="19" t="s">
        <v>7647</v>
      </c>
      <c r="E171" s="19" t="s">
        <v>5582</v>
      </c>
      <c r="F171" s="19"/>
      <c r="G171" s="19"/>
    </row>
    <row r="172" spans="2:7" x14ac:dyDescent="0.55000000000000004">
      <c r="B172" s="19" t="s">
        <v>5584</v>
      </c>
      <c r="C172" s="19"/>
      <c r="D172" s="19" t="s">
        <v>7647</v>
      </c>
      <c r="E172" s="19" t="s">
        <v>5583</v>
      </c>
      <c r="F172" s="19"/>
      <c r="G172" s="19"/>
    </row>
    <row r="173" spans="2:7" x14ac:dyDescent="0.55000000000000004">
      <c r="B173" s="19" t="s">
        <v>5586</v>
      </c>
      <c r="C173" s="19"/>
      <c r="D173" s="19" t="s">
        <v>7647</v>
      </c>
      <c r="E173" s="19" t="s">
        <v>5585</v>
      </c>
      <c r="F173" s="19"/>
      <c r="G173" s="19"/>
    </row>
    <row r="174" spans="2:7" x14ac:dyDescent="0.55000000000000004">
      <c r="B174" s="19" t="s">
        <v>5588</v>
      </c>
      <c r="C174" s="19"/>
      <c r="D174" s="19" t="s">
        <v>7647</v>
      </c>
      <c r="E174" s="19" t="s">
        <v>5587</v>
      </c>
      <c r="F174" s="19"/>
      <c r="G174" s="19"/>
    </row>
    <row r="175" spans="2:7" x14ac:dyDescent="0.55000000000000004">
      <c r="B175" s="19" t="s">
        <v>5590</v>
      </c>
      <c r="C175" s="19"/>
      <c r="D175" s="19" t="s">
        <v>7647</v>
      </c>
      <c r="E175" s="19" t="s">
        <v>5589</v>
      </c>
      <c r="F175" s="19"/>
      <c r="G175" s="19"/>
    </row>
    <row r="176" spans="2:7" x14ac:dyDescent="0.55000000000000004">
      <c r="B176" s="19" t="s">
        <v>5592</v>
      </c>
      <c r="C176" s="19"/>
      <c r="D176" s="19" t="s">
        <v>7647</v>
      </c>
      <c r="E176" s="19" t="s">
        <v>5591</v>
      </c>
      <c r="F176" s="19"/>
      <c r="G176" s="19"/>
    </row>
    <row r="177" spans="2:7" x14ac:dyDescent="0.55000000000000004">
      <c r="B177" s="19" t="s">
        <v>5594</v>
      </c>
      <c r="C177" s="19"/>
      <c r="D177" s="19" t="s">
        <v>7647</v>
      </c>
      <c r="E177" s="19" t="s">
        <v>5593</v>
      </c>
      <c r="F177" s="19"/>
      <c r="G177" s="19"/>
    </row>
    <row r="178" spans="2:7" x14ac:dyDescent="0.55000000000000004">
      <c r="B178" s="19" t="s">
        <v>5596</v>
      </c>
      <c r="C178" s="19"/>
      <c r="D178" s="19" t="s">
        <v>7647</v>
      </c>
      <c r="E178" s="19" t="s">
        <v>5595</v>
      </c>
      <c r="F178" s="19"/>
      <c r="G178" s="19"/>
    </row>
    <row r="179" spans="2:7" x14ac:dyDescent="0.55000000000000004">
      <c r="B179" s="19" t="s">
        <v>5598</v>
      </c>
      <c r="C179" s="19"/>
      <c r="D179" s="19" t="s">
        <v>7647</v>
      </c>
      <c r="E179" s="19" t="s">
        <v>5597</v>
      </c>
      <c r="F179" s="19"/>
      <c r="G179" s="19"/>
    </row>
    <row r="180" spans="2:7" x14ac:dyDescent="0.55000000000000004">
      <c r="B180" s="19" t="s">
        <v>5600</v>
      </c>
      <c r="C180" s="19"/>
      <c r="D180" s="19" t="s">
        <v>7647</v>
      </c>
      <c r="E180" s="19" t="s">
        <v>5599</v>
      </c>
      <c r="F180" s="19"/>
      <c r="G180" s="19"/>
    </row>
    <row r="181" spans="2:7" x14ac:dyDescent="0.55000000000000004">
      <c r="B181" s="19" t="s">
        <v>5602</v>
      </c>
      <c r="C181" s="19"/>
      <c r="D181" s="19" t="s">
        <v>7647</v>
      </c>
      <c r="E181" s="19" t="s">
        <v>5601</v>
      </c>
      <c r="F181" s="19"/>
      <c r="G181" s="19"/>
    </row>
    <row r="182" spans="2:7" x14ac:dyDescent="0.55000000000000004">
      <c r="B182" s="19" t="s">
        <v>5604</v>
      </c>
      <c r="C182" s="19"/>
      <c r="D182" s="19" t="s">
        <v>7647</v>
      </c>
      <c r="E182" s="19" t="s">
        <v>5603</v>
      </c>
      <c r="F182" s="19"/>
      <c r="G182" s="19"/>
    </row>
    <row r="183" spans="2:7" x14ac:dyDescent="0.55000000000000004">
      <c r="B183" s="19" t="s">
        <v>5606</v>
      </c>
      <c r="C183" s="19"/>
      <c r="D183" s="19" t="s">
        <v>7647</v>
      </c>
      <c r="E183" s="19" t="s">
        <v>5605</v>
      </c>
      <c r="F183" s="19"/>
      <c r="G183" s="19"/>
    </row>
    <row r="184" spans="2:7" x14ac:dyDescent="0.55000000000000004">
      <c r="B184" s="19" t="s">
        <v>5608</v>
      </c>
      <c r="C184" s="19"/>
      <c r="D184" s="19" t="s">
        <v>7647</v>
      </c>
      <c r="E184" s="19" t="s">
        <v>5607</v>
      </c>
      <c r="F184" s="19"/>
      <c r="G184" s="19"/>
    </row>
    <row r="185" spans="2:7" x14ac:dyDescent="0.55000000000000004">
      <c r="B185" s="19" t="s">
        <v>5610</v>
      </c>
      <c r="C185" s="19"/>
      <c r="D185" s="19" t="s">
        <v>7647</v>
      </c>
      <c r="E185" s="19" t="s">
        <v>5609</v>
      </c>
      <c r="F185" s="19"/>
      <c r="G185" s="19"/>
    </row>
    <row r="186" spans="2:7" x14ac:dyDescent="0.55000000000000004">
      <c r="B186" s="19" t="s">
        <v>5612</v>
      </c>
      <c r="C186" s="19"/>
      <c r="D186" s="19" t="s">
        <v>7647</v>
      </c>
      <c r="E186" s="19" t="s">
        <v>5611</v>
      </c>
      <c r="F186" s="19"/>
      <c r="G186" s="19"/>
    </row>
    <row r="187" spans="2:7" x14ac:dyDescent="0.55000000000000004">
      <c r="B187" s="19" t="s">
        <v>5614</v>
      </c>
      <c r="C187" s="19"/>
      <c r="D187" s="19" t="s">
        <v>7647</v>
      </c>
      <c r="E187" s="19" t="s">
        <v>5613</v>
      </c>
      <c r="F187" s="19"/>
      <c r="G187" s="19"/>
    </row>
    <row r="188" spans="2:7" x14ac:dyDescent="0.55000000000000004">
      <c r="B188" s="19" t="s">
        <v>5616</v>
      </c>
      <c r="C188" s="19"/>
      <c r="D188" s="19" t="s">
        <v>7647</v>
      </c>
      <c r="E188" s="19" t="s">
        <v>5615</v>
      </c>
      <c r="F188" s="19"/>
      <c r="G188" s="19"/>
    </row>
    <row r="189" spans="2:7" x14ac:dyDescent="0.55000000000000004">
      <c r="B189" s="19" t="s">
        <v>5618</v>
      </c>
      <c r="C189" s="19"/>
      <c r="D189" s="19" t="s">
        <v>7647</v>
      </c>
      <c r="E189" s="19" t="s">
        <v>5617</v>
      </c>
      <c r="F189" s="19"/>
      <c r="G189" s="19"/>
    </row>
    <row r="190" spans="2:7" x14ac:dyDescent="0.55000000000000004">
      <c r="B190" s="19" t="s">
        <v>5620</v>
      </c>
      <c r="C190" s="19"/>
      <c r="D190" s="19" t="s">
        <v>7647</v>
      </c>
      <c r="E190" s="19" t="s">
        <v>5619</v>
      </c>
      <c r="F190" s="19"/>
      <c r="G190" s="19"/>
    </row>
    <row r="191" spans="2:7" x14ac:dyDescent="0.55000000000000004">
      <c r="B191" s="19" t="s">
        <v>5622</v>
      </c>
      <c r="C191" s="19"/>
      <c r="D191" s="19" t="s">
        <v>7647</v>
      </c>
      <c r="E191" s="19" t="s">
        <v>5621</v>
      </c>
      <c r="F191" s="19"/>
      <c r="G191" s="19"/>
    </row>
    <row r="192" spans="2:7" x14ac:dyDescent="0.55000000000000004">
      <c r="B192" s="19" t="s">
        <v>5624</v>
      </c>
      <c r="C192" s="19"/>
      <c r="D192" s="19" t="s">
        <v>7647</v>
      </c>
      <c r="E192" s="19" t="s">
        <v>5623</v>
      </c>
      <c r="F192" s="19"/>
      <c r="G192" s="19"/>
    </row>
    <row r="193" spans="2:7" x14ac:dyDescent="0.55000000000000004">
      <c r="B193" s="19" t="s">
        <v>5626</v>
      </c>
      <c r="C193" s="19"/>
      <c r="D193" s="19" t="s">
        <v>7647</v>
      </c>
      <c r="E193" s="19" t="s">
        <v>5625</v>
      </c>
      <c r="F193" s="19"/>
      <c r="G193" s="19"/>
    </row>
    <row r="194" spans="2:7" x14ac:dyDescent="0.55000000000000004">
      <c r="B194" s="19" t="s">
        <v>5628</v>
      </c>
      <c r="C194" s="19"/>
      <c r="D194" s="19" t="s">
        <v>7647</v>
      </c>
      <c r="E194" s="19" t="s">
        <v>5627</v>
      </c>
      <c r="F194" s="19"/>
      <c r="G194" s="19"/>
    </row>
    <row r="195" spans="2:7" x14ac:dyDescent="0.55000000000000004">
      <c r="B195" s="19" t="s">
        <v>5630</v>
      </c>
      <c r="C195" s="19"/>
      <c r="D195" s="19" t="s">
        <v>7647</v>
      </c>
      <c r="E195" s="19" t="s">
        <v>5629</v>
      </c>
      <c r="F195" s="19"/>
      <c r="G195" s="19"/>
    </row>
    <row r="196" spans="2:7" x14ac:dyDescent="0.55000000000000004">
      <c r="B196" s="19" t="s">
        <v>5632</v>
      </c>
      <c r="C196" s="19"/>
      <c r="D196" s="19" t="s">
        <v>7647</v>
      </c>
      <c r="E196" s="19" t="s">
        <v>5631</v>
      </c>
      <c r="F196" s="19"/>
      <c r="G196" s="19"/>
    </row>
    <row r="197" spans="2:7" x14ac:dyDescent="0.55000000000000004">
      <c r="B197" s="19" t="s">
        <v>5634</v>
      </c>
      <c r="C197" s="19"/>
      <c r="D197" s="19" t="s">
        <v>7647</v>
      </c>
      <c r="E197" s="19" t="s">
        <v>5633</v>
      </c>
      <c r="F197" s="19"/>
      <c r="G197" s="19"/>
    </row>
    <row r="198" spans="2:7" x14ac:dyDescent="0.55000000000000004">
      <c r="B198" s="19" t="s">
        <v>5636</v>
      </c>
      <c r="C198" s="19"/>
      <c r="D198" s="19" t="s">
        <v>7647</v>
      </c>
      <c r="E198" s="19" t="s">
        <v>5635</v>
      </c>
      <c r="F198" s="19"/>
      <c r="G198" s="19"/>
    </row>
    <row r="199" spans="2:7" x14ac:dyDescent="0.55000000000000004">
      <c r="B199" s="19" t="s">
        <v>5638</v>
      </c>
      <c r="C199" s="19"/>
      <c r="D199" s="19" t="s">
        <v>7647</v>
      </c>
      <c r="E199" s="19" t="s">
        <v>5637</v>
      </c>
      <c r="F199" s="19"/>
      <c r="G199" s="19"/>
    </row>
    <row r="200" spans="2:7" x14ac:dyDescent="0.55000000000000004">
      <c r="B200" s="19" t="s">
        <v>5640</v>
      </c>
      <c r="C200" s="19"/>
      <c r="D200" s="19" t="s">
        <v>7647</v>
      </c>
      <c r="E200" s="19" t="s">
        <v>5639</v>
      </c>
      <c r="F200" s="19"/>
      <c r="G200" s="19"/>
    </row>
    <row r="201" spans="2:7" x14ac:dyDescent="0.55000000000000004">
      <c r="B201" s="19" t="s">
        <v>5642</v>
      </c>
      <c r="C201" s="19"/>
      <c r="D201" s="19" t="s">
        <v>7647</v>
      </c>
      <c r="E201" s="19" t="s">
        <v>5641</v>
      </c>
      <c r="F201" s="19"/>
      <c r="G201" s="19"/>
    </row>
    <row r="202" spans="2:7" x14ac:dyDescent="0.55000000000000004">
      <c r="B202" s="19" t="s">
        <v>5644</v>
      </c>
      <c r="C202" s="19"/>
      <c r="D202" s="19" t="s">
        <v>7647</v>
      </c>
      <c r="E202" s="19" t="s">
        <v>5643</v>
      </c>
      <c r="F202" s="19"/>
      <c r="G202" s="19"/>
    </row>
    <row r="203" spans="2:7" x14ac:dyDescent="0.55000000000000004">
      <c r="B203" s="19" t="s">
        <v>5646</v>
      </c>
      <c r="C203" s="19"/>
      <c r="D203" s="19" t="s">
        <v>7647</v>
      </c>
      <c r="E203" s="19" t="s">
        <v>5645</v>
      </c>
      <c r="F203" s="19"/>
      <c r="G203" s="19"/>
    </row>
    <row r="204" spans="2:7" x14ac:dyDescent="0.55000000000000004">
      <c r="B204" s="19" t="s">
        <v>5648</v>
      </c>
      <c r="C204" s="19"/>
      <c r="D204" s="19" t="s">
        <v>7647</v>
      </c>
      <c r="E204" s="19" t="s">
        <v>5647</v>
      </c>
      <c r="F204" s="19"/>
      <c r="G204" s="19"/>
    </row>
    <row r="205" spans="2:7" x14ac:dyDescent="0.55000000000000004">
      <c r="B205" s="19" t="s">
        <v>5650</v>
      </c>
      <c r="C205" s="19"/>
      <c r="D205" s="19" t="s">
        <v>7647</v>
      </c>
      <c r="E205" s="19" t="s">
        <v>5649</v>
      </c>
      <c r="F205" s="19"/>
      <c r="G205" s="19"/>
    </row>
    <row r="206" spans="2:7" x14ac:dyDescent="0.55000000000000004">
      <c r="B206" s="19" t="s">
        <v>5652</v>
      </c>
      <c r="C206" s="19"/>
      <c r="D206" s="19" t="s">
        <v>7647</v>
      </c>
      <c r="E206" s="19" t="s">
        <v>5651</v>
      </c>
      <c r="F206" s="19"/>
      <c r="G206" s="19"/>
    </row>
    <row r="207" spans="2:7" x14ac:dyDescent="0.55000000000000004">
      <c r="B207" s="19" t="s">
        <v>5654</v>
      </c>
      <c r="C207" s="19"/>
      <c r="D207" s="19" t="s">
        <v>7647</v>
      </c>
      <c r="E207" s="19" t="s">
        <v>5653</v>
      </c>
      <c r="F207" s="19"/>
      <c r="G207" s="19"/>
    </row>
    <row r="208" spans="2:7" x14ac:dyDescent="0.55000000000000004">
      <c r="B208" s="19" t="s">
        <v>5656</v>
      </c>
      <c r="C208" s="19"/>
      <c r="D208" s="19" t="s">
        <v>7647</v>
      </c>
      <c r="E208" s="19" t="s">
        <v>5655</v>
      </c>
      <c r="F208" s="19"/>
      <c r="G208" s="19"/>
    </row>
    <row r="209" spans="2:7" x14ac:dyDescent="0.55000000000000004">
      <c r="B209" s="19" t="s">
        <v>5658</v>
      </c>
      <c r="C209" s="19"/>
      <c r="D209" s="19" t="s">
        <v>7647</v>
      </c>
      <c r="E209" s="19" t="s">
        <v>5657</v>
      </c>
      <c r="F209" s="19"/>
      <c r="G209" s="19"/>
    </row>
    <row r="210" spans="2:7" x14ac:dyDescent="0.55000000000000004">
      <c r="B210" s="19" t="s">
        <v>5660</v>
      </c>
      <c r="C210" s="19"/>
      <c r="D210" s="19" t="s">
        <v>7647</v>
      </c>
      <c r="E210" s="19" t="s">
        <v>5659</v>
      </c>
      <c r="F210" s="19"/>
      <c r="G210" s="19"/>
    </row>
    <row r="211" spans="2:7" x14ac:dyDescent="0.55000000000000004">
      <c r="B211" s="19" t="s">
        <v>5662</v>
      </c>
      <c r="C211" s="19"/>
      <c r="D211" s="19" t="s">
        <v>7647</v>
      </c>
      <c r="E211" s="19" t="s">
        <v>5661</v>
      </c>
      <c r="F211" s="19"/>
      <c r="G211" s="19"/>
    </row>
    <row r="212" spans="2:7" x14ac:dyDescent="0.55000000000000004">
      <c r="B212" s="19" t="s">
        <v>5664</v>
      </c>
      <c r="C212" s="19"/>
      <c r="D212" s="19" t="s">
        <v>7647</v>
      </c>
      <c r="E212" s="19" t="s">
        <v>5663</v>
      </c>
      <c r="F212" s="19"/>
      <c r="G212" s="19"/>
    </row>
    <row r="213" spans="2:7" x14ac:dyDescent="0.55000000000000004">
      <c r="B213" s="19" t="s">
        <v>5666</v>
      </c>
      <c r="C213" s="19"/>
      <c r="D213" s="19" t="s">
        <v>7647</v>
      </c>
      <c r="E213" s="19" t="s">
        <v>5665</v>
      </c>
      <c r="F213" s="19"/>
      <c r="G213" s="19"/>
    </row>
    <row r="214" spans="2:7" x14ac:dyDescent="0.55000000000000004">
      <c r="B214" s="19" t="s">
        <v>5668</v>
      </c>
      <c r="C214" s="19"/>
      <c r="D214" s="19" t="s">
        <v>7647</v>
      </c>
      <c r="E214" s="19" t="s">
        <v>5667</v>
      </c>
      <c r="F214" s="19"/>
      <c r="G214" s="19"/>
    </row>
    <row r="215" spans="2:7" x14ac:dyDescent="0.55000000000000004">
      <c r="B215" s="19" t="s">
        <v>5670</v>
      </c>
      <c r="C215" s="19"/>
      <c r="D215" s="19" t="s">
        <v>7647</v>
      </c>
      <c r="E215" s="19" t="s">
        <v>5669</v>
      </c>
      <c r="F215" s="19"/>
      <c r="G215" s="19"/>
    </row>
    <row r="216" spans="2:7" x14ac:dyDescent="0.55000000000000004">
      <c r="B216" s="19" t="s">
        <v>5672</v>
      </c>
      <c r="C216" s="19"/>
      <c r="D216" s="19" t="s">
        <v>7647</v>
      </c>
      <c r="E216" s="19" t="s">
        <v>5671</v>
      </c>
      <c r="F216" s="19"/>
      <c r="G216" s="19"/>
    </row>
    <row r="217" spans="2:7" x14ac:dyDescent="0.55000000000000004">
      <c r="B217" s="19" t="s">
        <v>5674</v>
      </c>
      <c r="C217" s="19"/>
      <c r="D217" s="19" t="s">
        <v>7647</v>
      </c>
      <c r="E217" s="19" t="s">
        <v>5673</v>
      </c>
      <c r="F217" s="19"/>
      <c r="G217" s="19"/>
    </row>
    <row r="218" spans="2:7" x14ac:dyDescent="0.55000000000000004">
      <c r="B218" s="19" t="s">
        <v>5676</v>
      </c>
      <c r="C218" s="19"/>
      <c r="D218" s="19" t="s">
        <v>7647</v>
      </c>
      <c r="E218" s="19" t="s">
        <v>5675</v>
      </c>
      <c r="F218" s="19"/>
      <c r="G218" s="19"/>
    </row>
    <row r="219" spans="2:7" x14ac:dyDescent="0.55000000000000004">
      <c r="B219" s="19" t="s">
        <v>5678</v>
      </c>
      <c r="C219" s="19"/>
      <c r="D219" s="19" t="s">
        <v>7647</v>
      </c>
      <c r="E219" s="19" t="s">
        <v>5677</v>
      </c>
      <c r="F219" s="19"/>
      <c r="G219" s="19"/>
    </row>
    <row r="220" spans="2:7" x14ac:dyDescent="0.55000000000000004">
      <c r="B220" s="19" t="s">
        <v>5680</v>
      </c>
      <c r="C220" s="19"/>
      <c r="D220" s="19" t="s">
        <v>7647</v>
      </c>
      <c r="E220" s="19" t="s">
        <v>5679</v>
      </c>
      <c r="F220" s="19"/>
      <c r="G220" s="19"/>
    </row>
    <row r="221" spans="2:7" x14ac:dyDescent="0.55000000000000004">
      <c r="B221" s="19" t="s">
        <v>5682</v>
      </c>
      <c r="C221" s="19"/>
      <c r="D221" s="19" t="s">
        <v>7647</v>
      </c>
      <c r="E221" s="19" t="s">
        <v>5681</v>
      </c>
      <c r="F221" s="19"/>
      <c r="G221" s="19"/>
    </row>
    <row r="222" spans="2:7" x14ac:dyDescent="0.55000000000000004">
      <c r="B222" s="19" t="s">
        <v>5684</v>
      </c>
      <c r="C222" s="19"/>
      <c r="D222" s="19" t="s">
        <v>7647</v>
      </c>
      <c r="E222" s="19" t="s">
        <v>5683</v>
      </c>
      <c r="F222" s="19"/>
      <c r="G222" s="19"/>
    </row>
    <row r="223" spans="2:7" x14ac:dyDescent="0.55000000000000004">
      <c r="B223" s="19" t="s">
        <v>5686</v>
      </c>
      <c r="C223" s="19"/>
      <c r="D223" s="19" t="s">
        <v>7647</v>
      </c>
      <c r="E223" s="19" t="s">
        <v>5685</v>
      </c>
      <c r="F223" s="19"/>
      <c r="G223" s="19"/>
    </row>
    <row r="224" spans="2:7" x14ac:dyDescent="0.55000000000000004">
      <c r="B224" s="19" t="s">
        <v>5688</v>
      </c>
      <c r="C224" s="19"/>
      <c r="D224" s="19" t="s">
        <v>7647</v>
      </c>
      <c r="E224" s="19" t="s">
        <v>5687</v>
      </c>
      <c r="F224" s="19"/>
      <c r="G224" s="19"/>
    </row>
    <row r="225" spans="2:7" x14ac:dyDescent="0.55000000000000004">
      <c r="B225" s="19" t="s">
        <v>5690</v>
      </c>
      <c r="C225" s="19"/>
      <c r="D225" s="19" t="s">
        <v>7647</v>
      </c>
      <c r="E225" s="19" t="s">
        <v>5689</v>
      </c>
      <c r="F225" s="19"/>
      <c r="G225" s="19"/>
    </row>
    <row r="226" spans="2:7" x14ac:dyDescent="0.55000000000000004">
      <c r="B226" s="19" t="s">
        <v>5692</v>
      </c>
      <c r="C226" s="19"/>
      <c r="D226" s="19" t="s">
        <v>7647</v>
      </c>
      <c r="E226" s="19" t="s">
        <v>5691</v>
      </c>
      <c r="F226" s="19"/>
      <c r="G226" s="19"/>
    </row>
    <row r="227" spans="2:7" x14ac:dyDescent="0.55000000000000004">
      <c r="B227" s="19" t="s">
        <v>5694</v>
      </c>
      <c r="C227" s="19"/>
      <c r="D227" s="19" t="s">
        <v>7647</v>
      </c>
      <c r="E227" s="19" t="s">
        <v>5693</v>
      </c>
      <c r="F227" s="19"/>
      <c r="G227" s="19"/>
    </row>
    <row r="228" spans="2:7" x14ac:dyDescent="0.55000000000000004">
      <c r="B228" s="19" t="s">
        <v>5696</v>
      </c>
      <c r="C228" s="19"/>
      <c r="D228" s="19" t="s">
        <v>7647</v>
      </c>
      <c r="E228" s="19" t="s">
        <v>5695</v>
      </c>
      <c r="F228" s="19"/>
      <c r="G228" s="19"/>
    </row>
    <row r="229" spans="2:7" x14ac:dyDescent="0.55000000000000004">
      <c r="B229" s="19" t="s">
        <v>5698</v>
      </c>
      <c r="C229" s="19"/>
      <c r="D229" s="19" t="s">
        <v>7647</v>
      </c>
      <c r="E229" s="19" t="s">
        <v>5697</v>
      </c>
      <c r="F229" s="19"/>
      <c r="G229" s="19"/>
    </row>
    <row r="230" spans="2:7" x14ac:dyDescent="0.55000000000000004">
      <c r="B230" s="19" t="s">
        <v>5700</v>
      </c>
      <c r="C230" s="19"/>
      <c r="D230" s="19" t="s">
        <v>7647</v>
      </c>
      <c r="E230" s="19" t="s">
        <v>5699</v>
      </c>
      <c r="F230" s="19"/>
      <c r="G230" s="19"/>
    </row>
    <row r="231" spans="2:7" x14ac:dyDescent="0.55000000000000004">
      <c r="B231" s="19" t="s">
        <v>5702</v>
      </c>
      <c r="C231" s="19"/>
      <c r="D231" s="19" t="s">
        <v>7647</v>
      </c>
      <c r="E231" s="19" t="s">
        <v>5701</v>
      </c>
      <c r="F231" s="19"/>
      <c r="G231" s="19"/>
    </row>
    <row r="232" spans="2:7" x14ac:dyDescent="0.55000000000000004">
      <c r="B232" s="19" t="s">
        <v>5704</v>
      </c>
      <c r="C232" s="19"/>
      <c r="D232" s="19" t="s">
        <v>7647</v>
      </c>
      <c r="E232" s="19" t="s">
        <v>5703</v>
      </c>
      <c r="F232" s="19"/>
      <c r="G232" s="19"/>
    </row>
    <row r="233" spans="2:7" x14ac:dyDescent="0.55000000000000004">
      <c r="B233" s="19" t="s">
        <v>5706</v>
      </c>
      <c r="C233" s="19"/>
      <c r="D233" s="19" t="s">
        <v>7647</v>
      </c>
      <c r="E233" s="19" t="s">
        <v>5705</v>
      </c>
      <c r="F233" s="19"/>
      <c r="G233" s="19"/>
    </row>
    <row r="234" spans="2:7" x14ac:dyDescent="0.55000000000000004">
      <c r="B234" s="19" t="s">
        <v>5708</v>
      </c>
      <c r="C234" s="19"/>
      <c r="D234" s="19" t="s">
        <v>7647</v>
      </c>
      <c r="E234" s="19" t="s">
        <v>5707</v>
      </c>
      <c r="F234" s="19"/>
      <c r="G234" s="19"/>
    </row>
    <row r="235" spans="2:7" x14ac:dyDescent="0.55000000000000004">
      <c r="B235" s="19" t="s">
        <v>5710</v>
      </c>
      <c r="C235" s="19"/>
      <c r="D235" s="19" t="s">
        <v>7647</v>
      </c>
      <c r="E235" s="19" t="s">
        <v>5709</v>
      </c>
      <c r="F235" s="19"/>
      <c r="G235" s="19"/>
    </row>
    <row r="236" spans="2:7" x14ac:dyDescent="0.55000000000000004">
      <c r="B236" s="19" t="s">
        <v>5712</v>
      </c>
      <c r="C236" s="19"/>
      <c r="D236" s="19" t="s">
        <v>7647</v>
      </c>
      <c r="E236" s="19" t="s">
        <v>5711</v>
      </c>
      <c r="F236" s="19"/>
      <c r="G236" s="19"/>
    </row>
    <row r="237" spans="2:7" x14ac:dyDescent="0.55000000000000004">
      <c r="B237" s="19" t="s">
        <v>5714</v>
      </c>
      <c r="C237" s="19"/>
      <c r="D237" s="19" t="s">
        <v>7647</v>
      </c>
      <c r="E237" s="19" t="s">
        <v>5713</v>
      </c>
      <c r="F237" s="19"/>
      <c r="G237" s="19"/>
    </row>
    <row r="238" spans="2:7" x14ac:dyDescent="0.55000000000000004">
      <c r="B238" s="19" t="s">
        <v>5716</v>
      </c>
      <c r="C238" s="19"/>
      <c r="D238" s="19" t="s">
        <v>7647</v>
      </c>
      <c r="E238" s="19" t="s">
        <v>5715</v>
      </c>
      <c r="F238" s="19"/>
      <c r="G238" s="19"/>
    </row>
    <row r="239" spans="2:7" x14ac:dyDescent="0.55000000000000004">
      <c r="B239" s="19" t="s">
        <v>5718</v>
      </c>
      <c r="C239" s="19"/>
      <c r="D239" s="19" t="s">
        <v>7647</v>
      </c>
      <c r="E239" s="19" t="s">
        <v>5717</v>
      </c>
      <c r="F239" s="19"/>
      <c r="G239" s="19"/>
    </row>
    <row r="240" spans="2:7" x14ac:dyDescent="0.55000000000000004">
      <c r="B240" s="19" t="s">
        <v>5720</v>
      </c>
      <c r="C240" s="19"/>
      <c r="D240" s="19" t="s">
        <v>7647</v>
      </c>
      <c r="E240" s="19" t="s">
        <v>5719</v>
      </c>
      <c r="F240" s="19"/>
      <c r="G240" s="19"/>
    </row>
    <row r="241" spans="2:7" x14ac:dyDescent="0.55000000000000004">
      <c r="B241" s="19" t="s">
        <v>5722</v>
      </c>
      <c r="C241" s="19"/>
      <c r="D241" s="19" t="s">
        <v>7647</v>
      </c>
      <c r="E241" s="19" t="s">
        <v>5721</v>
      </c>
      <c r="F241" s="19"/>
      <c r="G241" s="19"/>
    </row>
    <row r="242" spans="2:7" x14ac:dyDescent="0.55000000000000004">
      <c r="B242" s="19" t="s">
        <v>5724</v>
      </c>
      <c r="C242" s="19"/>
      <c r="D242" s="19" t="s">
        <v>7647</v>
      </c>
      <c r="E242" s="19" t="s">
        <v>5723</v>
      </c>
      <c r="F242" s="19"/>
      <c r="G242" s="19"/>
    </row>
    <row r="243" spans="2:7" x14ac:dyDescent="0.55000000000000004">
      <c r="B243" s="19" t="s">
        <v>5726</v>
      </c>
      <c r="C243" s="19"/>
      <c r="D243" s="19" t="s">
        <v>7647</v>
      </c>
      <c r="E243" s="19" t="s">
        <v>5725</v>
      </c>
      <c r="F243" s="19"/>
      <c r="G243" s="19"/>
    </row>
    <row r="244" spans="2:7" x14ac:dyDescent="0.55000000000000004">
      <c r="B244" s="19" t="s">
        <v>5728</v>
      </c>
      <c r="C244" s="19"/>
      <c r="D244" s="19" t="s">
        <v>7647</v>
      </c>
      <c r="E244" s="19" t="s">
        <v>5727</v>
      </c>
      <c r="F244" s="19"/>
      <c r="G244" s="19"/>
    </row>
    <row r="245" spans="2:7" x14ac:dyDescent="0.55000000000000004">
      <c r="B245" s="19" t="s">
        <v>5730</v>
      </c>
      <c r="C245" s="19"/>
      <c r="D245" s="19" t="s">
        <v>7647</v>
      </c>
      <c r="E245" s="19" t="s">
        <v>5729</v>
      </c>
      <c r="F245" s="19"/>
      <c r="G245" s="19"/>
    </row>
    <row r="246" spans="2:7" x14ac:dyDescent="0.55000000000000004">
      <c r="B246" s="19" t="s">
        <v>5732</v>
      </c>
      <c r="C246" s="19"/>
      <c r="D246" s="19" t="s">
        <v>7647</v>
      </c>
      <c r="E246" s="19" t="s">
        <v>5731</v>
      </c>
      <c r="F246" s="19"/>
      <c r="G246" s="19"/>
    </row>
    <row r="247" spans="2:7" x14ac:dyDescent="0.55000000000000004">
      <c r="B247" s="19" t="s">
        <v>5734</v>
      </c>
      <c r="C247" s="19"/>
      <c r="D247" s="19" t="s">
        <v>7647</v>
      </c>
      <c r="E247" s="19" t="s">
        <v>5733</v>
      </c>
      <c r="F247" s="19"/>
      <c r="G247" s="19"/>
    </row>
    <row r="248" spans="2:7" x14ac:dyDescent="0.55000000000000004">
      <c r="B248" s="19" t="s">
        <v>5736</v>
      </c>
      <c r="C248" s="19"/>
      <c r="D248" s="19" t="s">
        <v>7647</v>
      </c>
      <c r="E248" s="19" t="s">
        <v>5735</v>
      </c>
      <c r="F248" s="19"/>
      <c r="G248" s="19"/>
    </row>
    <row r="249" spans="2:7" x14ac:dyDescent="0.55000000000000004">
      <c r="B249" s="19" t="s">
        <v>5738</v>
      </c>
      <c r="C249" s="19"/>
      <c r="D249" s="19" t="s">
        <v>7647</v>
      </c>
      <c r="E249" s="19" t="s">
        <v>5737</v>
      </c>
      <c r="F249" s="19"/>
      <c r="G249" s="19"/>
    </row>
    <row r="250" spans="2:7" x14ac:dyDescent="0.55000000000000004">
      <c r="B250" s="19" t="s">
        <v>5740</v>
      </c>
      <c r="C250" s="19"/>
      <c r="D250" s="19" t="s">
        <v>7647</v>
      </c>
      <c r="E250" s="19" t="s">
        <v>5739</v>
      </c>
      <c r="F250" s="19"/>
      <c r="G250" s="19"/>
    </row>
    <row r="251" spans="2:7" x14ac:dyDescent="0.55000000000000004">
      <c r="B251" s="19" t="s">
        <v>5742</v>
      </c>
      <c r="C251" s="19"/>
      <c r="D251" s="19" t="s">
        <v>7647</v>
      </c>
      <c r="E251" s="19" t="s">
        <v>5741</v>
      </c>
      <c r="F251" s="19"/>
      <c r="G251" s="19"/>
    </row>
    <row r="252" spans="2:7" x14ac:dyDescent="0.55000000000000004">
      <c r="B252" s="19" t="s">
        <v>5744</v>
      </c>
      <c r="C252" s="19"/>
      <c r="D252" s="19" t="s">
        <v>7647</v>
      </c>
      <c r="E252" s="19" t="s">
        <v>5743</v>
      </c>
      <c r="F252" s="19"/>
      <c r="G252" s="19"/>
    </row>
    <row r="253" spans="2:7" x14ac:dyDescent="0.55000000000000004">
      <c r="B253" s="19" t="s">
        <v>5746</v>
      </c>
      <c r="C253" s="19"/>
      <c r="D253" s="19" t="s">
        <v>7647</v>
      </c>
      <c r="E253" s="19" t="s">
        <v>5745</v>
      </c>
      <c r="F253" s="19"/>
      <c r="G253" s="19"/>
    </row>
    <row r="254" spans="2:7" x14ac:dyDescent="0.55000000000000004">
      <c r="B254" s="19" t="s">
        <v>7549</v>
      </c>
      <c r="C254" s="19"/>
      <c r="D254" s="19" t="s">
        <v>7647</v>
      </c>
      <c r="E254" s="19" t="s">
        <v>5747</v>
      </c>
      <c r="F254" s="19"/>
      <c r="G254" s="19"/>
    </row>
    <row r="255" spans="2:7" x14ac:dyDescent="0.55000000000000004">
      <c r="B255" s="19" t="s">
        <v>5749</v>
      </c>
      <c r="C255" s="19"/>
      <c r="D255" s="19" t="s">
        <v>7647</v>
      </c>
      <c r="E255" s="19" t="s">
        <v>5748</v>
      </c>
      <c r="F255" s="19"/>
      <c r="G255" s="19"/>
    </row>
    <row r="256" spans="2:7" x14ac:dyDescent="0.55000000000000004">
      <c r="B256" s="19" t="s">
        <v>5751</v>
      </c>
      <c r="C256" s="19"/>
      <c r="D256" s="19" t="s">
        <v>7647</v>
      </c>
      <c r="E256" s="19" t="s">
        <v>5750</v>
      </c>
      <c r="F256" s="19"/>
      <c r="G256" s="19"/>
    </row>
    <row r="257" spans="2:7" x14ac:dyDescent="0.55000000000000004">
      <c r="B257" s="19" t="s">
        <v>5753</v>
      </c>
      <c r="C257" s="19"/>
      <c r="D257" s="19" t="s">
        <v>7647</v>
      </c>
      <c r="E257" s="19" t="s">
        <v>5752</v>
      </c>
      <c r="F257" s="19"/>
      <c r="G257" s="19"/>
    </row>
    <row r="258" spans="2:7" x14ac:dyDescent="0.55000000000000004">
      <c r="B258" s="19" t="s">
        <v>5755</v>
      </c>
      <c r="C258" s="19"/>
      <c r="D258" s="19" t="s">
        <v>7647</v>
      </c>
      <c r="E258" s="19" t="s">
        <v>5754</v>
      </c>
      <c r="F258" s="19"/>
      <c r="G258" s="19"/>
    </row>
    <row r="259" spans="2:7" x14ac:dyDescent="0.55000000000000004">
      <c r="B259" s="19" t="s">
        <v>7550</v>
      </c>
      <c r="C259" s="19"/>
      <c r="D259" s="19" t="s">
        <v>7647</v>
      </c>
      <c r="E259" s="19" t="s">
        <v>5756</v>
      </c>
      <c r="F259" s="19"/>
      <c r="G259" s="19"/>
    </row>
    <row r="260" spans="2:7" x14ac:dyDescent="0.55000000000000004">
      <c r="B260" s="19" t="s">
        <v>5758</v>
      </c>
      <c r="C260" s="19"/>
      <c r="D260" s="19" t="s">
        <v>7647</v>
      </c>
      <c r="E260" s="19" t="s">
        <v>5757</v>
      </c>
      <c r="F260" s="19"/>
      <c r="G260" s="19"/>
    </row>
    <row r="261" spans="2:7" x14ac:dyDescent="0.55000000000000004">
      <c r="B261" s="19" t="s">
        <v>5760</v>
      </c>
      <c r="C261" s="19"/>
      <c r="D261" s="19" t="s">
        <v>7647</v>
      </c>
      <c r="E261" s="19" t="s">
        <v>5759</v>
      </c>
      <c r="F261" s="19"/>
      <c r="G261" s="19"/>
    </row>
    <row r="262" spans="2:7" x14ac:dyDescent="0.55000000000000004">
      <c r="B262" s="19" t="s">
        <v>5762</v>
      </c>
      <c r="C262" s="19"/>
      <c r="D262" s="19" t="s">
        <v>7647</v>
      </c>
      <c r="E262" s="19" t="s">
        <v>5761</v>
      </c>
      <c r="F262" s="19"/>
      <c r="G262" s="19"/>
    </row>
    <row r="263" spans="2:7" x14ac:dyDescent="0.55000000000000004">
      <c r="B263" s="19" t="s">
        <v>5764</v>
      </c>
      <c r="C263" s="19"/>
      <c r="D263" s="19" t="s">
        <v>7647</v>
      </c>
      <c r="E263" s="19" t="s">
        <v>5763</v>
      </c>
      <c r="F263" s="19"/>
      <c r="G263" s="19"/>
    </row>
    <row r="264" spans="2:7" x14ac:dyDescent="0.55000000000000004">
      <c r="B264" s="19" t="s">
        <v>5766</v>
      </c>
      <c r="C264" s="19"/>
      <c r="D264" s="19" t="s">
        <v>7647</v>
      </c>
      <c r="E264" s="19" t="s">
        <v>5765</v>
      </c>
      <c r="F264" s="19"/>
      <c r="G264" s="19"/>
    </row>
    <row r="265" spans="2:7" x14ac:dyDescent="0.55000000000000004">
      <c r="B265" s="19" t="s">
        <v>5768</v>
      </c>
      <c r="C265" s="19"/>
      <c r="D265" s="19" t="s">
        <v>7647</v>
      </c>
      <c r="E265" s="19" t="s">
        <v>5767</v>
      </c>
      <c r="F265" s="19"/>
      <c r="G265" s="19"/>
    </row>
    <row r="266" spans="2:7" x14ac:dyDescent="0.55000000000000004">
      <c r="B266" s="19" t="s">
        <v>5770</v>
      </c>
      <c r="C266" s="19"/>
      <c r="D266" s="19" t="s">
        <v>7647</v>
      </c>
      <c r="E266" s="19" t="s">
        <v>5769</v>
      </c>
      <c r="F266" s="19"/>
      <c r="G266" s="19"/>
    </row>
    <row r="267" spans="2:7" x14ac:dyDescent="0.55000000000000004">
      <c r="B267" s="19" t="s">
        <v>5772</v>
      </c>
      <c r="C267" s="19"/>
      <c r="D267" s="19" t="s">
        <v>7647</v>
      </c>
      <c r="E267" s="19" t="s">
        <v>5771</v>
      </c>
      <c r="F267" s="19"/>
      <c r="G267" s="19"/>
    </row>
    <row r="268" spans="2:7" x14ac:dyDescent="0.55000000000000004">
      <c r="B268" s="19" t="s">
        <v>5774</v>
      </c>
      <c r="C268" s="19"/>
      <c r="D268" s="19" t="s">
        <v>7647</v>
      </c>
      <c r="E268" s="19" t="s">
        <v>5773</v>
      </c>
      <c r="F268" s="19"/>
      <c r="G268" s="19"/>
    </row>
    <row r="269" spans="2:7" x14ac:dyDescent="0.55000000000000004">
      <c r="B269" s="19" t="s">
        <v>5776</v>
      </c>
      <c r="C269" s="19"/>
      <c r="D269" s="19" t="s">
        <v>7647</v>
      </c>
      <c r="E269" s="19" t="s">
        <v>5775</v>
      </c>
      <c r="F269" s="19"/>
      <c r="G269" s="19"/>
    </row>
    <row r="270" spans="2:7" x14ac:dyDescent="0.55000000000000004">
      <c r="B270" s="19" t="s">
        <v>5778</v>
      </c>
      <c r="C270" s="19"/>
      <c r="D270" s="19" t="s">
        <v>7647</v>
      </c>
      <c r="E270" s="19" t="s">
        <v>5777</v>
      </c>
      <c r="F270" s="19"/>
      <c r="G270" s="19"/>
    </row>
    <row r="271" spans="2:7" x14ac:dyDescent="0.55000000000000004">
      <c r="B271" s="19" t="s">
        <v>5780</v>
      </c>
      <c r="C271" s="19"/>
      <c r="D271" s="19" t="s">
        <v>7647</v>
      </c>
      <c r="E271" s="19" t="s">
        <v>5779</v>
      </c>
      <c r="F271" s="19"/>
      <c r="G271" s="19"/>
    </row>
    <row r="272" spans="2:7" x14ac:dyDescent="0.55000000000000004">
      <c r="B272" s="19" t="s">
        <v>5782</v>
      </c>
      <c r="C272" s="19"/>
      <c r="D272" s="19" t="s">
        <v>7647</v>
      </c>
      <c r="E272" s="19" t="s">
        <v>5781</v>
      </c>
      <c r="F272" s="19"/>
      <c r="G272" s="19"/>
    </row>
    <row r="273" spans="2:7" x14ac:dyDescent="0.55000000000000004">
      <c r="B273" s="19" t="s">
        <v>5784</v>
      </c>
      <c r="C273" s="19"/>
      <c r="D273" s="19" t="s">
        <v>7647</v>
      </c>
      <c r="E273" s="19" t="s">
        <v>5783</v>
      </c>
      <c r="F273" s="19"/>
      <c r="G273" s="19"/>
    </row>
    <row r="274" spans="2:7" x14ac:dyDescent="0.55000000000000004">
      <c r="B274" s="19" t="s">
        <v>5786</v>
      </c>
      <c r="C274" s="19"/>
      <c r="D274" s="19" t="s">
        <v>7647</v>
      </c>
      <c r="E274" s="19" t="s">
        <v>5785</v>
      </c>
      <c r="F274" s="19"/>
      <c r="G274" s="19"/>
    </row>
    <row r="275" spans="2:7" x14ac:dyDescent="0.55000000000000004">
      <c r="B275" s="19" t="s">
        <v>5788</v>
      </c>
      <c r="C275" s="19"/>
      <c r="D275" s="19" t="s">
        <v>7647</v>
      </c>
      <c r="E275" s="19" t="s">
        <v>5787</v>
      </c>
      <c r="F275" s="19"/>
      <c r="G275" s="19"/>
    </row>
    <row r="276" spans="2:7" x14ac:dyDescent="0.55000000000000004">
      <c r="B276" s="19" t="s">
        <v>5790</v>
      </c>
      <c r="C276" s="19"/>
      <c r="D276" s="19" t="s">
        <v>7647</v>
      </c>
      <c r="E276" s="19" t="s">
        <v>5789</v>
      </c>
      <c r="F276" s="19"/>
      <c r="G276" s="19"/>
    </row>
    <row r="277" spans="2:7" x14ac:dyDescent="0.55000000000000004">
      <c r="B277" s="19" t="s">
        <v>5792</v>
      </c>
      <c r="C277" s="19"/>
      <c r="D277" s="19" t="s">
        <v>7647</v>
      </c>
      <c r="E277" s="19" t="s">
        <v>5791</v>
      </c>
      <c r="F277" s="19"/>
      <c r="G277" s="19"/>
    </row>
    <row r="278" spans="2:7" x14ac:dyDescent="0.55000000000000004">
      <c r="B278" s="19" t="s">
        <v>5794</v>
      </c>
      <c r="C278" s="19"/>
      <c r="D278" s="19" t="s">
        <v>7647</v>
      </c>
      <c r="E278" s="19" t="s">
        <v>5793</v>
      </c>
      <c r="F278" s="19"/>
      <c r="G278" s="19"/>
    </row>
    <row r="279" spans="2:7" x14ac:dyDescent="0.55000000000000004">
      <c r="B279" s="19" t="s">
        <v>5796</v>
      </c>
      <c r="C279" s="19"/>
      <c r="D279" s="19" t="s">
        <v>7647</v>
      </c>
      <c r="E279" s="19" t="s">
        <v>5795</v>
      </c>
      <c r="F279" s="19"/>
      <c r="G279" s="19"/>
    </row>
    <row r="280" spans="2:7" x14ac:dyDescent="0.55000000000000004">
      <c r="B280" s="19" t="s">
        <v>5798</v>
      </c>
      <c r="C280" s="19"/>
      <c r="D280" s="19" t="s">
        <v>7647</v>
      </c>
      <c r="E280" s="19" t="s">
        <v>5797</v>
      </c>
      <c r="F280" s="19"/>
      <c r="G280" s="19"/>
    </row>
    <row r="281" spans="2:7" x14ac:dyDescent="0.55000000000000004">
      <c r="B281" s="19" t="s">
        <v>5800</v>
      </c>
      <c r="C281" s="19"/>
      <c r="D281" s="19" t="s">
        <v>7647</v>
      </c>
      <c r="E281" s="19" t="s">
        <v>5799</v>
      </c>
      <c r="F281" s="19"/>
      <c r="G281" s="19"/>
    </row>
    <row r="282" spans="2:7" x14ac:dyDescent="0.55000000000000004">
      <c r="B282" s="19" t="s">
        <v>5802</v>
      </c>
      <c r="C282" s="19"/>
      <c r="D282" s="19" t="s">
        <v>7647</v>
      </c>
      <c r="E282" s="19" t="s">
        <v>5801</v>
      </c>
      <c r="F282" s="19"/>
      <c r="G282" s="19"/>
    </row>
    <row r="283" spans="2:7" x14ac:dyDescent="0.55000000000000004">
      <c r="B283" s="19" t="s">
        <v>5804</v>
      </c>
      <c r="C283" s="19"/>
      <c r="D283" s="19" t="s">
        <v>7647</v>
      </c>
      <c r="E283" s="19" t="s">
        <v>5803</v>
      </c>
      <c r="F283" s="19"/>
      <c r="G283" s="19"/>
    </row>
    <row r="284" spans="2:7" x14ac:dyDescent="0.55000000000000004">
      <c r="B284" s="19" t="s">
        <v>5806</v>
      </c>
      <c r="C284" s="19"/>
      <c r="D284" s="19" t="s">
        <v>7647</v>
      </c>
      <c r="E284" s="19" t="s">
        <v>5805</v>
      </c>
      <c r="F284" s="19"/>
      <c r="G284" s="19"/>
    </row>
    <row r="285" spans="2:7" x14ac:dyDescent="0.55000000000000004">
      <c r="B285" s="19" t="s">
        <v>5808</v>
      </c>
      <c r="C285" s="19"/>
      <c r="D285" s="19" t="s">
        <v>7647</v>
      </c>
      <c r="E285" s="19" t="s">
        <v>5807</v>
      </c>
      <c r="F285" s="19"/>
      <c r="G285" s="19"/>
    </row>
    <row r="286" spans="2:7" x14ac:dyDescent="0.55000000000000004">
      <c r="B286" s="19" t="s">
        <v>5810</v>
      </c>
      <c r="C286" s="19"/>
      <c r="D286" s="19" t="s">
        <v>7647</v>
      </c>
      <c r="E286" s="19" t="s">
        <v>5809</v>
      </c>
      <c r="F286" s="19"/>
      <c r="G286" s="19"/>
    </row>
    <row r="287" spans="2:7" x14ac:dyDescent="0.55000000000000004">
      <c r="B287" s="19" t="s">
        <v>5812</v>
      </c>
      <c r="C287" s="19"/>
      <c r="D287" s="19" t="s">
        <v>7647</v>
      </c>
      <c r="E287" s="19" t="s">
        <v>5811</v>
      </c>
      <c r="F287" s="19"/>
      <c r="G287" s="19"/>
    </row>
    <row r="288" spans="2:7" x14ac:dyDescent="0.55000000000000004">
      <c r="B288" s="19" t="s">
        <v>5814</v>
      </c>
      <c r="C288" s="19"/>
      <c r="D288" s="19" t="s">
        <v>7647</v>
      </c>
      <c r="E288" s="19" t="s">
        <v>5813</v>
      </c>
      <c r="F288" s="19"/>
      <c r="G288" s="19"/>
    </row>
    <row r="289" spans="2:7" x14ac:dyDescent="0.55000000000000004">
      <c r="B289" s="19" t="s">
        <v>5816</v>
      </c>
      <c r="C289" s="19"/>
      <c r="D289" s="19" t="s">
        <v>7647</v>
      </c>
      <c r="E289" s="19" t="s">
        <v>5815</v>
      </c>
      <c r="F289" s="19"/>
      <c r="G289" s="19"/>
    </row>
    <row r="290" spans="2:7" x14ac:dyDescent="0.55000000000000004">
      <c r="B290" s="19" t="s">
        <v>5818</v>
      </c>
      <c r="C290" s="19"/>
      <c r="D290" s="19" t="s">
        <v>7647</v>
      </c>
      <c r="E290" s="19" t="s">
        <v>5817</v>
      </c>
      <c r="F290" s="19"/>
      <c r="G290" s="19"/>
    </row>
    <row r="291" spans="2:7" x14ac:dyDescent="0.55000000000000004">
      <c r="B291" s="19" t="s">
        <v>5820</v>
      </c>
      <c r="C291" s="19"/>
      <c r="D291" s="19" t="s">
        <v>7647</v>
      </c>
      <c r="E291" s="19" t="s">
        <v>5819</v>
      </c>
      <c r="F291" s="19"/>
      <c r="G291" s="19"/>
    </row>
    <row r="292" spans="2:7" x14ac:dyDescent="0.55000000000000004">
      <c r="B292" s="19" t="s">
        <v>7551</v>
      </c>
      <c r="C292" s="19"/>
      <c r="D292" s="19" t="s">
        <v>7647</v>
      </c>
      <c r="E292" s="19" t="s">
        <v>5821</v>
      </c>
      <c r="F292" s="19"/>
      <c r="G292" s="19"/>
    </row>
    <row r="293" spans="2:7" x14ac:dyDescent="0.55000000000000004">
      <c r="B293" s="19" t="s">
        <v>5823</v>
      </c>
      <c r="C293" s="19"/>
      <c r="D293" s="19" t="s">
        <v>7647</v>
      </c>
      <c r="E293" s="19" t="s">
        <v>5822</v>
      </c>
      <c r="F293" s="19"/>
      <c r="G293" s="19"/>
    </row>
    <row r="294" spans="2:7" x14ac:dyDescent="0.55000000000000004">
      <c r="B294" s="19" t="s">
        <v>5825</v>
      </c>
      <c r="C294" s="19"/>
      <c r="D294" s="19" t="s">
        <v>7647</v>
      </c>
      <c r="E294" s="19" t="s">
        <v>5824</v>
      </c>
      <c r="F294" s="19"/>
      <c r="G294" s="19"/>
    </row>
    <row r="295" spans="2:7" x14ac:dyDescent="0.55000000000000004">
      <c r="B295" s="19" t="s">
        <v>5827</v>
      </c>
      <c r="C295" s="19"/>
      <c r="D295" s="19" t="s">
        <v>7647</v>
      </c>
      <c r="E295" s="19" t="s">
        <v>5826</v>
      </c>
      <c r="F295" s="19"/>
      <c r="G295" s="19"/>
    </row>
    <row r="296" spans="2:7" x14ac:dyDescent="0.55000000000000004">
      <c r="B296" s="19" t="s">
        <v>5829</v>
      </c>
      <c r="C296" s="19"/>
      <c r="D296" s="19" t="s">
        <v>7647</v>
      </c>
      <c r="E296" s="19" t="s">
        <v>5828</v>
      </c>
      <c r="F296" s="19"/>
      <c r="G296" s="19"/>
    </row>
    <row r="297" spans="2:7" x14ac:dyDescent="0.55000000000000004">
      <c r="B297" s="19" t="s">
        <v>5831</v>
      </c>
      <c r="C297" s="19"/>
      <c r="D297" s="19" t="s">
        <v>7647</v>
      </c>
      <c r="E297" s="19" t="s">
        <v>5830</v>
      </c>
      <c r="F297" s="19"/>
      <c r="G297" s="19"/>
    </row>
    <row r="298" spans="2:7" x14ac:dyDescent="0.55000000000000004">
      <c r="B298" s="19" t="s">
        <v>5833</v>
      </c>
      <c r="C298" s="19"/>
      <c r="D298" s="19" t="s">
        <v>7647</v>
      </c>
      <c r="E298" s="19" t="s">
        <v>5832</v>
      </c>
      <c r="F298" s="19"/>
      <c r="G298" s="19"/>
    </row>
    <row r="299" spans="2:7" x14ac:dyDescent="0.55000000000000004">
      <c r="B299" s="19" t="s">
        <v>5835</v>
      </c>
      <c r="C299" s="19"/>
      <c r="D299" s="19" t="s">
        <v>7647</v>
      </c>
      <c r="E299" s="19" t="s">
        <v>5834</v>
      </c>
      <c r="F299" s="19"/>
      <c r="G299" s="19"/>
    </row>
    <row r="300" spans="2:7" x14ac:dyDescent="0.55000000000000004">
      <c r="B300" s="19" t="s">
        <v>5837</v>
      </c>
      <c r="C300" s="19"/>
      <c r="D300" s="19" t="s">
        <v>7647</v>
      </c>
      <c r="E300" s="19" t="s">
        <v>5836</v>
      </c>
      <c r="F300" s="19"/>
      <c r="G300" s="19"/>
    </row>
    <row r="301" spans="2:7" x14ac:dyDescent="0.55000000000000004">
      <c r="B301" s="19" t="s">
        <v>5839</v>
      </c>
      <c r="C301" s="19"/>
      <c r="D301" s="19" t="s">
        <v>7647</v>
      </c>
      <c r="E301" s="19" t="s">
        <v>5838</v>
      </c>
      <c r="F301" s="19"/>
      <c r="G301" s="19"/>
    </row>
    <row r="302" spans="2:7" x14ac:dyDescent="0.55000000000000004">
      <c r="B302" s="19" t="s">
        <v>5841</v>
      </c>
      <c r="C302" s="19"/>
      <c r="D302" s="19" t="s">
        <v>7647</v>
      </c>
      <c r="E302" s="19" t="s">
        <v>5840</v>
      </c>
      <c r="F302" s="19"/>
      <c r="G302" s="19"/>
    </row>
    <row r="303" spans="2:7" x14ac:dyDescent="0.55000000000000004">
      <c r="B303" s="19" t="s">
        <v>5843</v>
      </c>
      <c r="C303" s="19"/>
      <c r="D303" s="19" t="s">
        <v>7647</v>
      </c>
      <c r="E303" s="19" t="s">
        <v>5842</v>
      </c>
      <c r="F303" s="19"/>
      <c r="G303" s="19"/>
    </row>
    <row r="304" spans="2:7" x14ac:dyDescent="0.55000000000000004">
      <c r="B304" s="19" t="s">
        <v>5845</v>
      </c>
      <c r="C304" s="19"/>
      <c r="D304" s="19" t="s">
        <v>7647</v>
      </c>
      <c r="E304" s="19" t="s">
        <v>5844</v>
      </c>
      <c r="F304" s="19"/>
      <c r="G304" s="19"/>
    </row>
    <row r="305" spans="2:7" x14ac:dyDescent="0.55000000000000004">
      <c r="B305" s="19" t="s">
        <v>5847</v>
      </c>
      <c r="C305" s="19"/>
      <c r="D305" s="19" t="s">
        <v>7647</v>
      </c>
      <c r="E305" s="19" t="s">
        <v>5846</v>
      </c>
      <c r="F305" s="19"/>
      <c r="G305" s="19"/>
    </row>
    <row r="306" spans="2:7" x14ac:dyDescent="0.55000000000000004">
      <c r="B306" s="19" t="s">
        <v>5849</v>
      </c>
      <c r="C306" s="19"/>
      <c r="D306" s="19" t="s">
        <v>7647</v>
      </c>
      <c r="E306" s="19" t="s">
        <v>5848</v>
      </c>
      <c r="F306" s="19"/>
      <c r="G306" s="19"/>
    </row>
    <row r="307" spans="2:7" x14ac:dyDescent="0.55000000000000004">
      <c r="B307" s="19" t="s">
        <v>5851</v>
      </c>
      <c r="C307" s="19"/>
      <c r="D307" s="19" t="s">
        <v>7647</v>
      </c>
      <c r="E307" s="19" t="s">
        <v>5850</v>
      </c>
      <c r="F307" s="19"/>
      <c r="G307" s="19"/>
    </row>
    <row r="308" spans="2:7" x14ac:dyDescent="0.55000000000000004">
      <c r="B308" s="19" t="s">
        <v>5853</v>
      </c>
      <c r="C308" s="19"/>
      <c r="D308" s="19" t="s">
        <v>7647</v>
      </c>
      <c r="E308" s="19" t="s">
        <v>5852</v>
      </c>
      <c r="F308" s="19"/>
      <c r="G308" s="19"/>
    </row>
    <row r="309" spans="2:7" x14ac:dyDescent="0.55000000000000004">
      <c r="B309" s="19" t="s">
        <v>5855</v>
      </c>
      <c r="C309" s="19"/>
      <c r="D309" s="19" t="s">
        <v>7647</v>
      </c>
      <c r="E309" s="19" t="s">
        <v>5854</v>
      </c>
      <c r="F309" s="19"/>
      <c r="G309" s="19"/>
    </row>
    <row r="310" spans="2:7" x14ac:dyDescent="0.55000000000000004">
      <c r="B310" s="19" t="s">
        <v>5857</v>
      </c>
      <c r="C310" s="19"/>
      <c r="D310" s="19" t="s">
        <v>7647</v>
      </c>
      <c r="E310" s="19" t="s">
        <v>5856</v>
      </c>
      <c r="F310" s="19"/>
      <c r="G310" s="19"/>
    </row>
    <row r="311" spans="2:7" x14ac:dyDescent="0.55000000000000004">
      <c r="B311" s="19" t="s">
        <v>5859</v>
      </c>
      <c r="C311" s="19"/>
      <c r="D311" s="19" t="s">
        <v>7647</v>
      </c>
      <c r="E311" s="19" t="s">
        <v>5858</v>
      </c>
      <c r="F311" s="19"/>
      <c r="G311" s="19"/>
    </row>
    <row r="312" spans="2:7" x14ac:dyDescent="0.55000000000000004">
      <c r="B312" s="19" t="s">
        <v>5861</v>
      </c>
      <c r="C312" s="19"/>
      <c r="D312" s="19" t="s">
        <v>7647</v>
      </c>
      <c r="E312" s="19" t="s">
        <v>5860</v>
      </c>
      <c r="F312" s="19"/>
      <c r="G312" s="19"/>
    </row>
    <row r="313" spans="2:7" x14ac:dyDescent="0.55000000000000004">
      <c r="B313" s="19" t="s">
        <v>5863</v>
      </c>
      <c r="C313" s="19"/>
      <c r="D313" s="19" t="s">
        <v>7647</v>
      </c>
      <c r="E313" s="19" t="s">
        <v>5862</v>
      </c>
      <c r="F313" s="19"/>
      <c r="G313" s="19"/>
    </row>
    <row r="314" spans="2:7" x14ac:dyDescent="0.55000000000000004">
      <c r="B314" s="19" t="s">
        <v>5865</v>
      </c>
      <c r="C314" s="19"/>
      <c r="D314" s="19" t="s">
        <v>7647</v>
      </c>
      <c r="E314" s="19" t="s">
        <v>5864</v>
      </c>
      <c r="F314" s="19"/>
      <c r="G314" s="19"/>
    </row>
    <row r="315" spans="2:7" x14ac:dyDescent="0.55000000000000004">
      <c r="B315" s="19" t="s">
        <v>5867</v>
      </c>
      <c r="C315" s="19"/>
      <c r="D315" s="19" t="s">
        <v>7647</v>
      </c>
      <c r="E315" s="19" t="s">
        <v>5866</v>
      </c>
      <c r="F315" s="19"/>
      <c r="G315" s="19"/>
    </row>
    <row r="316" spans="2:7" x14ac:dyDescent="0.55000000000000004">
      <c r="B316" s="19" t="s">
        <v>5869</v>
      </c>
      <c r="C316" s="19"/>
      <c r="D316" s="19" t="s">
        <v>7647</v>
      </c>
      <c r="E316" s="19" t="s">
        <v>5868</v>
      </c>
      <c r="F316" s="19"/>
      <c r="G316" s="19"/>
    </row>
    <row r="317" spans="2:7" x14ac:dyDescent="0.55000000000000004">
      <c r="B317" s="19" t="s">
        <v>5871</v>
      </c>
      <c r="C317" s="19"/>
      <c r="D317" s="19" t="s">
        <v>7647</v>
      </c>
      <c r="E317" s="19" t="s">
        <v>5870</v>
      </c>
      <c r="F317" s="19"/>
      <c r="G317" s="19"/>
    </row>
    <row r="318" spans="2:7" x14ac:dyDescent="0.55000000000000004">
      <c r="B318" s="19" t="s">
        <v>5873</v>
      </c>
      <c r="C318" s="19"/>
      <c r="D318" s="19" t="s">
        <v>7647</v>
      </c>
      <c r="E318" s="19" t="s">
        <v>5872</v>
      </c>
      <c r="F318" s="19"/>
      <c r="G318" s="19"/>
    </row>
    <row r="319" spans="2:7" x14ac:dyDescent="0.55000000000000004">
      <c r="B319" s="19" t="s">
        <v>5875</v>
      </c>
      <c r="C319" s="19"/>
      <c r="D319" s="19" t="s">
        <v>7647</v>
      </c>
      <c r="E319" s="19" t="s">
        <v>5874</v>
      </c>
      <c r="F319" s="19"/>
      <c r="G319" s="19"/>
    </row>
    <row r="320" spans="2:7" x14ac:dyDescent="0.55000000000000004">
      <c r="B320" s="19" t="s">
        <v>5877</v>
      </c>
      <c r="C320" s="19"/>
      <c r="D320" s="19" t="s">
        <v>7647</v>
      </c>
      <c r="E320" s="19" t="s">
        <v>5876</v>
      </c>
      <c r="F320" s="19"/>
      <c r="G320" s="19"/>
    </row>
    <row r="321" spans="2:7" x14ac:dyDescent="0.55000000000000004">
      <c r="B321" s="19" t="s">
        <v>5879</v>
      </c>
      <c r="C321" s="19"/>
      <c r="D321" s="19" t="s">
        <v>7647</v>
      </c>
      <c r="E321" s="19" t="s">
        <v>5878</v>
      </c>
      <c r="F321" s="19"/>
      <c r="G321" s="19"/>
    </row>
    <row r="322" spans="2:7" x14ac:dyDescent="0.55000000000000004">
      <c r="B322" s="19" t="s">
        <v>5881</v>
      </c>
      <c r="C322" s="19"/>
      <c r="D322" s="19" t="s">
        <v>7647</v>
      </c>
      <c r="E322" s="19" t="s">
        <v>5880</v>
      </c>
      <c r="F322" s="19"/>
      <c r="G322" s="19"/>
    </row>
    <row r="323" spans="2:7" x14ac:dyDescent="0.55000000000000004">
      <c r="B323" s="19" t="s">
        <v>5883</v>
      </c>
      <c r="C323" s="19"/>
      <c r="D323" s="19" t="s">
        <v>7647</v>
      </c>
      <c r="E323" s="19" t="s">
        <v>5882</v>
      </c>
      <c r="F323" s="19"/>
      <c r="G323" s="19"/>
    </row>
    <row r="324" spans="2:7" x14ac:dyDescent="0.55000000000000004">
      <c r="B324" s="19" t="s">
        <v>5885</v>
      </c>
      <c r="C324" s="19"/>
      <c r="D324" s="19" t="s">
        <v>7647</v>
      </c>
      <c r="E324" s="19" t="s">
        <v>5884</v>
      </c>
      <c r="F324" s="19"/>
      <c r="G324" s="19"/>
    </row>
    <row r="325" spans="2:7" x14ac:dyDescent="0.55000000000000004">
      <c r="B325" s="19" t="s">
        <v>5887</v>
      </c>
      <c r="C325" s="19"/>
      <c r="D325" s="19" t="s">
        <v>7647</v>
      </c>
      <c r="E325" s="19" t="s">
        <v>5886</v>
      </c>
      <c r="F325" s="19"/>
      <c r="G325" s="19"/>
    </row>
    <row r="326" spans="2:7" x14ac:dyDescent="0.55000000000000004">
      <c r="B326" s="19" t="s">
        <v>5889</v>
      </c>
      <c r="C326" s="19"/>
      <c r="D326" s="19" t="s">
        <v>7647</v>
      </c>
      <c r="E326" s="19" t="s">
        <v>5888</v>
      </c>
      <c r="F326" s="19"/>
      <c r="G326" s="19"/>
    </row>
    <row r="327" spans="2:7" x14ac:dyDescent="0.55000000000000004">
      <c r="B327" s="19" t="s">
        <v>5891</v>
      </c>
      <c r="C327" s="19"/>
      <c r="D327" s="19" t="s">
        <v>7647</v>
      </c>
      <c r="E327" s="19" t="s">
        <v>5890</v>
      </c>
      <c r="F327" s="19"/>
      <c r="G327" s="19"/>
    </row>
    <row r="328" spans="2:7" x14ac:dyDescent="0.55000000000000004">
      <c r="B328" s="19" t="s">
        <v>5893</v>
      </c>
      <c r="C328" s="19"/>
      <c r="D328" s="19" t="s">
        <v>7647</v>
      </c>
      <c r="E328" s="19" t="s">
        <v>5892</v>
      </c>
      <c r="F328" s="19"/>
      <c r="G328" s="19"/>
    </row>
    <row r="329" spans="2:7" x14ac:dyDescent="0.55000000000000004">
      <c r="B329" s="19" t="s">
        <v>5895</v>
      </c>
      <c r="C329" s="19"/>
      <c r="D329" s="19" t="s">
        <v>7647</v>
      </c>
      <c r="E329" s="19" t="s">
        <v>5894</v>
      </c>
      <c r="F329" s="19"/>
      <c r="G329" s="19"/>
    </row>
    <row r="330" spans="2:7" x14ac:dyDescent="0.55000000000000004">
      <c r="B330" s="19" t="s">
        <v>5897</v>
      </c>
      <c r="C330" s="19"/>
      <c r="D330" s="19" t="s">
        <v>7647</v>
      </c>
      <c r="E330" s="19" t="s">
        <v>5896</v>
      </c>
      <c r="F330" s="19"/>
      <c r="G330" s="19"/>
    </row>
    <row r="331" spans="2:7" x14ac:dyDescent="0.55000000000000004">
      <c r="B331" s="19" t="s">
        <v>5899</v>
      </c>
      <c r="C331" s="19"/>
      <c r="D331" s="19" t="s">
        <v>7647</v>
      </c>
      <c r="E331" s="19" t="s">
        <v>5898</v>
      </c>
      <c r="F331" s="19"/>
      <c r="G331" s="19"/>
    </row>
    <row r="332" spans="2:7" x14ac:dyDescent="0.55000000000000004">
      <c r="B332" s="19" t="s">
        <v>5901</v>
      </c>
      <c r="C332" s="19"/>
      <c r="D332" s="19" t="s">
        <v>7647</v>
      </c>
      <c r="E332" s="19" t="s">
        <v>5900</v>
      </c>
      <c r="F332" s="19"/>
      <c r="G332" s="19"/>
    </row>
    <row r="333" spans="2:7" x14ac:dyDescent="0.55000000000000004">
      <c r="B333" s="19" t="s">
        <v>5903</v>
      </c>
      <c r="C333" s="19"/>
      <c r="D333" s="19" t="s">
        <v>7647</v>
      </c>
      <c r="E333" s="19" t="s">
        <v>5902</v>
      </c>
      <c r="F333" s="19"/>
      <c r="G333" s="19"/>
    </row>
    <row r="334" spans="2:7" x14ac:dyDescent="0.55000000000000004">
      <c r="B334" s="19" t="s">
        <v>5905</v>
      </c>
      <c r="C334" s="19"/>
      <c r="D334" s="19" t="s">
        <v>7647</v>
      </c>
      <c r="E334" s="19" t="s">
        <v>5904</v>
      </c>
      <c r="F334" s="19"/>
      <c r="G334" s="19"/>
    </row>
    <row r="335" spans="2:7" x14ac:dyDescent="0.55000000000000004">
      <c r="B335" s="19" t="s">
        <v>5907</v>
      </c>
      <c r="C335" s="19"/>
      <c r="D335" s="19" t="s">
        <v>7647</v>
      </c>
      <c r="E335" s="19" t="s">
        <v>5906</v>
      </c>
      <c r="F335" s="19"/>
      <c r="G335" s="19"/>
    </row>
    <row r="336" spans="2:7" x14ac:dyDescent="0.55000000000000004">
      <c r="B336" s="19" t="s">
        <v>5909</v>
      </c>
      <c r="C336" s="19"/>
      <c r="D336" s="19" t="s">
        <v>7647</v>
      </c>
      <c r="E336" s="19" t="s">
        <v>5908</v>
      </c>
      <c r="F336" s="19"/>
      <c r="G336" s="19"/>
    </row>
    <row r="337" spans="2:7" x14ac:dyDescent="0.55000000000000004">
      <c r="B337" s="19" t="s">
        <v>5911</v>
      </c>
      <c r="C337" s="19"/>
      <c r="D337" s="19" t="s">
        <v>7647</v>
      </c>
      <c r="E337" s="19" t="s">
        <v>5910</v>
      </c>
      <c r="F337" s="19"/>
      <c r="G337" s="19"/>
    </row>
    <row r="338" spans="2:7" x14ac:dyDescent="0.55000000000000004">
      <c r="B338" s="19" t="s">
        <v>7552</v>
      </c>
      <c r="C338" s="19"/>
      <c r="D338" s="19" t="s">
        <v>7647</v>
      </c>
      <c r="E338" s="19" t="s">
        <v>6403</v>
      </c>
      <c r="F338" s="19"/>
      <c r="G338" s="19"/>
    </row>
    <row r="339" spans="2:7" x14ac:dyDescent="0.55000000000000004">
      <c r="B339" s="19" t="s">
        <v>7553</v>
      </c>
      <c r="C339" s="19"/>
      <c r="D339" s="19" t="s">
        <v>7647</v>
      </c>
      <c r="E339" s="19" t="s">
        <v>6404</v>
      </c>
      <c r="F339" s="19"/>
      <c r="G339" s="19"/>
    </row>
    <row r="340" spans="2:7" x14ac:dyDescent="0.55000000000000004">
      <c r="B340" s="19" t="s">
        <v>7554</v>
      </c>
      <c r="C340" s="19"/>
      <c r="D340" s="19" t="s">
        <v>7647</v>
      </c>
      <c r="E340" s="19" t="s">
        <v>6405</v>
      </c>
      <c r="F340" s="19"/>
      <c r="G340" s="19"/>
    </row>
    <row r="341" spans="2:7" x14ac:dyDescent="0.55000000000000004">
      <c r="B341" s="19" t="s">
        <v>7555</v>
      </c>
      <c r="C341" s="19"/>
      <c r="D341" s="19" t="s">
        <v>7647</v>
      </c>
      <c r="E341" s="19" t="s">
        <v>6406</v>
      </c>
      <c r="F341" s="19"/>
      <c r="G341" s="19"/>
    </row>
    <row r="342" spans="2:7" x14ac:dyDescent="0.55000000000000004">
      <c r="B342" s="19" t="s">
        <v>7556</v>
      </c>
      <c r="C342" s="19"/>
      <c r="D342" s="19" t="s">
        <v>7647</v>
      </c>
      <c r="E342" s="19" t="s">
        <v>6407</v>
      </c>
      <c r="F342" s="19"/>
      <c r="G342" s="19"/>
    </row>
    <row r="343" spans="2:7" x14ac:dyDescent="0.55000000000000004">
      <c r="B343" s="19" t="s">
        <v>7557</v>
      </c>
      <c r="C343" s="19"/>
      <c r="D343" s="19" t="s">
        <v>7233</v>
      </c>
      <c r="E343" s="19" t="s">
        <v>7541</v>
      </c>
      <c r="F343" s="19"/>
      <c r="G343" s="19"/>
    </row>
    <row r="344" spans="2:7" x14ac:dyDescent="0.55000000000000004">
      <c r="B344" s="19" t="s">
        <v>7558</v>
      </c>
      <c r="C344" s="19"/>
      <c r="D344" s="19" t="s">
        <v>7233</v>
      </c>
      <c r="E344" s="19" t="s">
        <v>7542</v>
      </c>
      <c r="F344" s="19"/>
      <c r="G344" s="19"/>
    </row>
    <row r="345" spans="2:7" x14ac:dyDescent="0.55000000000000004">
      <c r="B345" s="19" t="s">
        <v>7559</v>
      </c>
      <c r="C345" s="19"/>
      <c r="D345" s="19" t="s">
        <v>7233</v>
      </c>
      <c r="E345" s="19" t="s">
        <v>7543</v>
      </c>
      <c r="F345" s="19"/>
      <c r="G345" s="19"/>
    </row>
    <row r="346" spans="2:7" x14ac:dyDescent="0.55000000000000004">
      <c r="B346" s="19" t="s">
        <v>5912</v>
      </c>
      <c r="C346" s="19"/>
      <c r="D346" s="19" t="s">
        <v>7647</v>
      </c>
      <c r="E346" s="19" t="s">
        <v>240</v>
      </c>
      <c r="F346" s="19"/>
      <c r="G346" s="19"/>
    </row>
    <row r="347" spans="2:7" x14ac:dyDescent="0.55000000000000004">
      <c r="B347" s="19" t="s">
        <v>7560</v>
      </c>
      <c r="C347" s="19"/>
      <c r="D347" s="19" t="s">
        <v>7647</v>
      </c>
      <c r="E347" s="19" t="s">
        <v>241</v>
      </c>
      <c r="F347" s="19"/>
      <c r="G347" s="19"/>
    </row>
    <row r="348" spans="2:7" x14ac:dyDescent="0.55000000000000004">
      <c r="B348" s="19" t="s">
        <v>7561</v>
      </c>
      <c r="C348" s="19"/>
      <c r="D348" s="19" t="s">
        <v>7647</v>
      </c>
      <c r="E348" s="19" t="s">
        <v>242</v>
      </c>
      <c r="F348" s="19"/>
      <c r="G348" s="19"/>
    </row>
    <row r="349" spans="2:7" x14ac:dyDescent="0.55000000000000004">
      <c r="B349" s="19" t="s">
        <v>7562</v>
      </c>
      <c r="C349" s="19"/>
      <c r="D349" s="19" t="s">
        <v>7647</v>
      </c>
      <c r="E349" s="19" t="s">
        <v>243</v>
      </c>
      <c r="F349" s="19"/>
      <c r="G349" s="19"/>
    </row>
    <row r="350" spans="2:7" x14ac:dyDescent="0.55000000000000004">
      <c r="B350" s="19" t="s">
        <v>7563</v>
      </c>
      <c r="C350" s="19"/>
      <c r="D350" s="19" t="s">
        <v>7647</v>
      </c>
      <c r="E350" s="19" t="s">
        <v>244</v>
      </c>
      <c r="F350" s="19"/>
      <c r="G350" s="19"/>
    </row>
    <row r="351" spans="2:7" x14ac:dyDescent="0.55000000000000004">
      <c r="B351" s="19" t="s">
        <v>7564</v>
      </c>
      <c r="C351" s="19"/>
      <c r="D351" s="19" t="s">
        <v>7647</v>
      </c>
      <c r="E351" s="19" t="s">
        <v>246</v>
      </c>
      <c r="F351" s="19"/>
      <c r="G351" s="19"/>
    </row>
    <row r="352" spans="2:7" x14ac:dyDescent="0.55000000000000004">
      <c r="B352" s="19" t="s">
        <v>7565</v>
      </c>
      <c r="C352" s="19"/>
      <c r="D352" s="19" t="s">
        <v>7647</v>
      </c>
      <c r="E352" s="19" t="s">
        <v>247</v>
      </c>
      <c r="F352" s="19"/>
      <c r="G352" s="19"/>
    </row>
    <row r="353" spans="2:7" x14ac:dyDescent="0.55000000000000004">
      <c r="B353" s="19" t="s">
        <v>7566</v>
      </c>
      <c r="C353" s="19"/>
      <c r="D353" s="19" t="s">
        <v>7647</v>
      </c>
      <c r="E353" s="19" t="s">
        <v>249</v>
      </c>
      <c r="F353" s="19"/>
      <c r="G353" s="19"/>
    </row>
    <row r="354" spans="2:7" x14ac:dyDescent="0.55000000000000004">
      <c r="B354" s="19" t="s">
        <v>7567</v>
      </c>
      <c r="C354" s="19"/>
      <c r="D354" s="19" t="s">
        <v>7647</v>
      </c>
      <c r="E354" s="19" t="s">
        <v>251</v>
      </c>
      <c r="F354" s="19"/>
      <c r="G354" s="19"/>
    </row>
    <row r="355" spans="2:7" x14ac:dyDescent="0.55000000000000004">
      <c r="B355" s="19" t="s">
        <v>7568</v>
      </c>
      <c r="C355" s="19"/>
      <c r="D355" s="19" t="s">
        <v>7647</v>
      </c>
      <c r="E355" s="19" t="s">
        <v>253</v>
      </c>
      <c r="F355" s="19"/>
      <c r="G355" s="19"/>
    </row>
    <row r="356" spans="2:7" x14ac:dyDescent="0.55000000000000004">
      <c r="B356" s="19" t="s">
        <v>5913</v>
      </c>
      <c r="C356" s="19"/>
      <c r="D356" s="19" t="s">
        <v>7647</v>
      </c>
      <c r="E356" s="19" t="s">
        <v>255</v>
      </c>
      <c r="F356" s="19"/>
      <c r="G356" s="19"/>
    </row>
    <row r="357" spans="2:7" x14ac:dyDescent="0.55000000000000004">
      <c r="B357" s="19" t="s">
        <v>5914</v>
      </c>
      <c r="C357" s="19"/>
      <c r="D357" s="19" t="s">
        <v>7647</v>
      </c>
      <c r="E357" s="19" t="s">
        <v>257</v>
      </c>
      <c r="F357" s="19"/>
      <c r="G357" s="19"/>
    </row>
    <row r="358" spans="2:7" x14ac:dyDescent="0.55000000000000004">
      <c r="B358" s="19" t="s">
        <v>7569</v>
      </c>
      <c r="C358" s="19"/>
      <c r="D358" s="19" t="s">
        <v>7647</v>
      </c>
      <c r="E358" s="19" t="s">
        <v>259</v>
      </c>
      <c r="F358" s="19"/>
      <c r="G358" s="19"/>
    </row>
    <row r="359" spans="2:7" x14ac:dyDescent="0.55000000000000004">
      <c r="B359" s="19" t="s">
        <v>5915</v>
      </c>
      <c r="C359" s="19"/>
      <c r="D359" s="19" t="s">
        <v>7647</v>
      </c>
      <c r="E359" s="19" t="s">
        <v>261</v>
      </c>
      <c r="F359" s="19"/>
      <c r="G359" s="19"/>
    </row>
    <row r="360" spans="2:7" x14ac:dyDescent="0.55000000000000004">
      <c r="B360" s="19" t="s">
        <v>5916</v>
      </c>
      <c r="C360" s="19"/>
      <c r="D360" s="19" t="s">
        <v>7647</v>
      </c>
      <c r="E360" s="19" t="s">
        <v>263</v>
      </c>
      <c r="F360" s="19"/>
      <c r="G360" s="19"/>
    </row>
    <row r="361" spans="2:7" x14ac:dyDescent="0.55000000000000004">
      <c r="B361" s="19" t="s">
        <v>5917</v>
      </c>
      <c r="C361" s="19"/>
      <c r="D361" s="19" t="s">
        <v>7647</v>
      </c>
      <c r="E361" s="19" t="s">
        <v>265</v>
      </c>
      <c r="F361" s="19"/>
      <c r="G361" s="19"/>
    </row>
    <row r="362" spans="2:7" x14ac:dyDescent="0.55000000000000004">
      <c r="B362" s="19" t="s">
        <v>5918</v>
      </c>
      <c r="C362" s="19"/>
      <c r="D362" s="19" t="s">
        <v>7647</v>
      </c>
      <c r="E362" s="19" t="s">
        <v>267</v>
      </c>
      <c r="F362" s="19"/>
      <c r="G362" s="19"/>
    </row>
    <row r="363" spans="2:7" x14ac:dyDescent="0.55000000000000004">
      <c r="B363" s="19" t="s">
        <v>5919</v>
      </c>
      <c r="C363" s="19"/>
      <c r="D363" s="19" t="s">
        <v>7647</v>
      </c>
      <c r="E363" s="19" t="s">
        <v>269</v>
      </c>
      <c r="F363" s="19"/>
      <c r="G363" s="19"/>
    </row>
    <row r="364" spans="2:7" x14ac:dyDescent="0.55000000000000004">
      <c r="B364" s="19" t="s">
        <v>5920</v>
      </c>
      <c r="C364" s="19"/>
      <c r="D364" s="19" t="s">
        <v>7647</v>
      </c>
      <c r="E364" s="19" t="s">
        <v>271</v>
      </c>
      <c r="F364" s="19"/>
      <c r="G364" s="19"/>
    </row>
    <row r="365" spans="2:7" x14ac:dyDescent="0.55000000000000004">
      <c r="B365" s="19" t="s">
        <v>5921</v>
      </c>
      <c r="C365" s="19"/>
      <c r="D365" s="19" t="s">
        <v>7647</v>
      </c>
      <c r="E365" s="19" t="s">
        <v>272</v>
      </c>
      <c r="F365" s="19"/>
      <c r="G365" s="19"/>
    </row>
    <row r="366" spans="2:7" x14ac:dyDescent="0.55000000000000004">
      <c r="B366" s="19" t="s">
        <v>5922</v>
      </c>
      <c r="C366" s="19"/>
      <c r="D366" s="19" t="s">
        <v>7647</v>
      </c>
      <c r="E366" s="19" t="s">
        <v>273</v>
      </c>
      <c r="F366" s="19"/>
      <c r="G366" s="19"/>
    </row>
    <row r="367" spans="2:7" x14ac:dyDescent="0.55000000000000004">
      <c r="B367" s="19" t="s">
        <v>5923</v>
      </c>
      <c r="C367" s="19"/>
      <c r="D367" s="19" t="s">
        <v>7647</v>
      </c>
      <c r="E367" s="19" t="s">
        <v>274</v>
      </c>
      <c r="F367" s="19"/>
      <c r="G367" s="19"/>
    </row>
    <row r="368" spans="2:7" x14ac:dyDescent="0.55000000000000004">
      <c r="B368" s="19" t="s">
        <v>5924</v>
      </c>
      <c r="C368" s="19"/>
      <c r="D368" s="19" t="s">
        <v>7647</v>
      </c>
      <c r="E368" s="19" t="s">
        <v>3483</v>
      </c>
      <c r="F368" s="19"/>
      <c r="G368" s="19"/>
    </row>
    <row r="369" spans="2:7" x14ac:dyDescent="0.55000000000000004">
      <c r="B369" s="19" t="s">
        <v>5925</v>
      </c>
      <c r="C369" s="19"/>
      <c r="D369" s="19" t="s">
        <v>7647</v>
      </c>
      <c r="E369" s="19" t="s">
        <v>3484</v>
      </c>
      <c r="F369" s="19"/>
      <c r="G369" s="19"/>
    </row>
    <row r="370" spans="2:7" x14ac:dyDescent="0.55000000000000004">
      <c r="B370" s="19" t="s">
        <v>5926</v>
      </c>
      <c r="C370" s="19"/>
      <c r="D370" s="19" t="s">
        <v>7647</v>
      </c>
      <c r="E370" s="19" t="s">
        <v>3485</v>
      </c>
      <c r="F370" s="19"/>
      <c r="G370" s="19"/>
    </row>
    <row r="371" spans="2:7" x14ac:dyDescent="0.55000000000000004">
      <c r="B371" s="19" t="s">
        <v>5927</v>
      </c>
      <c r="C371" s="19"/>
      <c r="D371" s="19" t="s">
        <v>7647</v>
      </c>
      <c r="E371" s="19" t="s">
        <v>3488</v>
      </c>
      <c r="F371" s="19"/>
      <c r="G371" s="19"/>
    </row>
    <row r="372" spans="2:7" x14ac:dyDescent="0.55000000000000004">
      <c r="B372" s="19" t="s">
        <v>5928</v>
      </c>
      <c r="C372" s="19"/>
      <c r="D372" s="19" t="s">
        <v>7647</v>
      </c>
      <c r="E372" s="19" t="s">
        <v>3489</v>
      </c>
      <c r="F372" s="19"/>
      <c r="G372" s="19"/>
    </row>
    <row r="373" spans="2:7" x14ac:dyDescent="0.55000000000000004">
      <c r="B373" s="19" t="s">
        <v>7570</v>
      </c>
      <c r="C373" s="19"/>
      <c r="D373" s="19" t="s">
        <v>7647</v>
      </c>
      <c r="E373" s="19" t="s">
        <v>3490</v>
      </c>
      <c r="F373" s="19"/>
      <c r="G373" s="19"/>
    </row>
    <row r="374" spans="2:7" x14ac:dyDescent="0.55000000000000004">
      <c r="B374" s="19" t="s">
        <v>5929</v>
      </c>
      <c r="C374" s="19"/>
      <c r="D374" s="19" t="s">
        <v>7647</v>
      </c>
      <c r="E374" s="19" t="s">
        <v>3492</v>
      </c>
      <c r="F374" s="19"/>
      <c r="G374" s="19"/>
    </row>
    <row r="375" spans="2:7" x14ac:dyDescent="0.55000000000000004">
      <c r="B375" s="19" t="s">
        <v>5930</v>
      </c>
      <c r="C375" s="19"/>
      <c r="D375" s="19" t="s">
        <v>7647</v>
      </c>
      <c r="E375" s="19" t="s">
        <v>3494</v>
      </c>
      <c r="F375" s="19"/>
      <c r="G375" s="19"/>
    </row>
  </sheetData>
  <phoneticPr fontId="5"/>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B1:G23"/>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7.25" style="17" bestFit="1" customWidth="1"/>
    <col min="3" max="4" width="3.08203125" style="17" hidden="1" customWidth="1"/>
    <col min="5" max="5" width="5.9140625" style="17" bestFit="1" customWidth="1"/>
    <col min="6" max="16384" width="3.6640625" style="17"/>
  </cols>
  <sheetData>
    <row r="1" spans="2:7" x14ac:dyDescent="0.55000000000000004">
      <c r="B1" s="16" t="s">
        <v>3514</v>
      </c>
      <c r="C1" s="27"/>
      <c r="D1" s="27"/>
    </row>
    <row r="2" spans="2:7" x14ac:dyDescent="0.55000000000000004">
      <c r="B2" s="20" t="s">
        <v>3515</v>
      </c>
      <c r="C2" s="27"/>
      <c r="D2" s="27"/>
    </row>
    <row r="3" spans="2:7" x14ac:dyDescent="0.55000000000000004">
      <c r="B3" s="110" t="s">
        <v>3516</v>
      </c>
    </row>
    <row r="4" spans="2:7" ht="146" x14ac:dyDescent="0.55000000000000004">
      <c r="B4" s="23" t="s">
        <v>5932</v>
      </c>
      <c r="C4" s="23" t="s">
        <v>6347</v>
      </c>
      <c r="D4" s="23" t="s">
        <v>6346</v>
      </c>
      <c r="E4" s="23" t="s">
        <v>2985</v>
      </c>
      <c r="F4" s="109" t="s">
        <v>6365</v>
      </c>
      <c r="G4" s="23" t="s">
        <v>2986</v>
      </c>
    </row>
    <row r="5" spans="2:7" x14ac:dyDescent="0.55000000000000004">
      <c r="B5" s="1" t="s">
        <v>5933</v>
      </c>
      <c r="C5" s="1"/>
      <c r="D5" s="1" t="s">
        <v>7647</v>
      </c>
      <c r="E5" s="1" t="s">
        <v>240</v>
      </c>
      <c r="F5" s="1"/>
      <c r="G5" s="1"/>
    </row>
    <row r="6" spans="2:7" x14ac:dyDescent="0.55000000000000004">
      <c r="B6" s="1" t="s">
        <v>5934</v>
      </c>
      <c r="C6" s="1"/>
      <c r="D6" s="1" t="s">
        <v>7647</v>
      </c>
      <c r="E6" s="1" t="s">
        <v>241</v>
      </c>
      <c r="F6" s="1"/>
      <c r="G6" s="1"/>
    </row>
    <row r="7" spans="2:7" x14ac:dyDescent="0.55000000000000004">
      <c r="B7" s="1" t="s">
        <v>7571</v>
      </c>
      <c r="C7" s="1"/>
      <c r="D7" s="1" t="s">
        <v>7647</v>
      </c>
      <c r="E7" s="1" t="s">
        <v>242</v>
      </c>
      <c r="F7" s="1"/>
      <c r="G7" s="1"/>
    </row>
    <row r="8" spans="2:7" x14ac:dyDescent="0.55000000000000004">
      <c r="B8" s="1" t="s">
        <v>5935</v>
      </c>
      <c r="C8" s="1"/>
      <c r="D8" s="1" t="s">
        <v>7647</v>
      </c>
      <c r="E8" s="1" t="s">
        <v>243</v>
      </c>
      <c r="F8" s="1"/>
      <c r="G8" s="1"/>
    </row>
    <row r="9" spans="2:7" x14ac:dyDescent="0.55000000000000004">
      <c r="B9" s="1" t="s">
        <v>7572</v>
      </c>
      <c r="C9" s="1"/>
      <c r="D9" s="1" t="s">
        <v>7647</v>
      </c>
      <c r="E9" s="1" t="s">
        <v>244</v>
      </c>
      <c r="F9" s="1"/>
      <c r="G9" s="1"/>
    </row>
    <row r="10" spans="2:7" x14ac:dyDescent="0.55000000000000004">
      <c r="B10" s="1" t="s">
        <v>5936</v>
      </c>
      <c r="C10" s="1"/>
      <c r="D10" s="1" t="s">
        <v>7647</v>
      </c>
      <c r="E10" s="1" t="s">
        <v>246</v>
      </c>
      <c r="F10" s="1"/>
      <c r="G10" s="1"/>
    </row>
    <row r="11" spans="2:7" x14ac:dyDescent="0.55000000000000004">
      <c r="B11" s="1" t="s">
        <v>7573</v>
      </c>
      <c r="C11" s="1"/>
      <c r="D11" s="1" t="s">
        <v>7647</v>
      </c>
      <c r="E11" s="1" t="s">
        <v>247</v>
      </c>
      <c r="F11" s="1"/>
      <c r="G11" s="1"/>
    </row>
    <row r="12" spans="2:7" x14ac:dyDescent="0.55000000000000004">
      <c r="B12" s="1" t="s">
        <v>5937</v>
      </c>
      <c r="C12" s="1"/>
      <c r="D12" s="1" t="s">
        <v>7647</v>
      </c>
      <c r="E12" s="1" t="s">
        <v>249</v>
      </c>
      <c r="F12" s="1"/>
      <c r="G12" s="1"/>
    </row>
    <row r="13" spans="2:7" x14ac:dyDescent="0.55000000000000004">
      <c r="B13" s="1" t="s">
        <v>5938</v>
      </c>
      <c r="C13" s="1"/>
      <c r="D13" s="1" t="s">
        <v>7647</v>
      </c>
      <c r="E13" s="1" t="s">
        <v>251</v>
      </c>
      <c r="F13" s="1"/>
      <c r="G13" s="1"/>
    </row>
    <row r="14" spans="2:7" x14ac:dyDescent="0.55000000000000004">
      <c r="B14" s="1" t="s">
        <v>5939</v>
      </c>
      <c r="C14" s="1"/>
      <c r="D14" s="1" t="s">
        <v>7647</v>
      </c>
      <c r="E14" s="1" t="s">
        <v>253</v>
      </c>
      <c r="F14" s="1"/>
      <c r="G14" s="1"/>
    </row>
    <row r="15" spans="2:7" x14ac:dyDescent="0.55000000000000004">
      <c r="B15" s="1" t="s">
        <v>7574</v>
      </c>
      <c r="C15" s="1"/>
      <c r="D15" s="1" t="s">
        <v>7647</v>
      </c>
      <c r="E15" s="1" t="s">
        <v>255</v>
      </c>
      <c r="F15" s="1"/>
      <c r="G15" s="1"/>
    </row>
    <row r="16" spans="2:7" x14ac:dyDescent="0.55000000000000004">
      <c r="B16" s="1" t="s">
        <v>5940</v>
      </c>
      <c r="C16" s="1"/>
      <c r="D16" s="1" t="s">
        <v>7647</v>
      </c>
      <c r="E16" s="1" t="s">
        <v>257</v>
      </c>
      <c r="F16" s="1"/>
      <c r="G16" s="1"/>
    </row>
    <row r="17" spans="2:7" x14ac:dyDescent="0.55000000000000004">
      <c r="B17" s="1" t="s">
        <v>5941</v>
      </c>
      <c r="C17" s="1"/>
      <c r="D17" s="1" t="s">
        <v>7647</v>
      </c>
      <c r="E17" s="1" t="s">
        <v>259</v>
      </c>
      <c r="F17" s="1"/>
      <c r="G17" s="1"/>
    </row>
    <row r="18" spans="2:7" x14ac:dyDescent="0.55000000000000004">
      <c r="B18" s="1" t="s">
        <v>5942</v>
      </c>
      <c r="C18" s="1"/>
      <c r="D18" s="1" t="s">
        <v>7647</v>
      </c>
      <c r="E18" s="1" t="s">
        <v>261</v>
      </c>
      <c r="F18" s="1"/>
      <c r="G18" s="1"/>
    </row>
    <row r="19" spans="2:7" x14ac:dyDescent="0.55000000000000004">
      <c r="B19" s="1" t="s">
        <v>5943</v>
      </c>
      <c r="C19" s="1"/>
      <c r="D19" s="1" t="s">
        <v>7647</v>
      </c>
      <c r="E19" s="1" t="s">
        <v>263</v>
      </c>
      <c r="F19" s="1"/>
      <c r="G19" s="1"/>
    </row>
    <row r="20" spans="2:7" x14ac:dyDescent="0.55000000000000004">
      <c r="B20" s="1" t="s">
        <v>5944</v>
      </c>
      <c r="C20" s="1"/>
      <c r="D20" s="1" t="s">
        <v>7647</v>
      </c>
      <c r="E20" s="1" t="s">
        <v>265</v>
      </c>
      <c r="F20" s="1"/>
      <c r="G20" s="1"/>
    </row>
    <row r="21" spans="2:7" x14ac:dyDescent="0.55000000000000004">
      <c r="B21" s="1" t="s">
        <v>5945</v>
      </c>
      <c r="C21" s="1"/>
      <c r="D21" s="1" t="s">
        <v>7647</v>
      </c>
      <c r="E21" s="1" t="s">
        <v>267</v>
      </c>
      <c r="F21" s="1"/>
      <c r="G21" s="1"/>
    </row>
    <row r="22" spans="2:7" x14ac:dyDescent="0.55000000000000004">
      <c r="B22" s="1" t="s">
        <v>7575</v>
      </c>
      <c r="C22" s="1"/>
      <c r="D22" s="1" t="s">
        <v>7647</v>
      </c>
      <c r="E22" s="1" t="s">
        <v>272</v>
      </c>
      <c r="F22" s="1"/>
      <c r="G22" s="1"/>
    </row>
    <row r="23" spans="2:7" x14ac:dyDescent="0.55000000000000004">
      <c r="B23" s="1" t="s">
        <v>6025</v>
      </c>
      <c r="C23" s="1"/>
      <c r="D23" s="1" t="s">
        <v>7647</v>
      </c>
      <c r="E23" s="1" t="s">
        <v>273</v>
      </c>
      <c r="F23" s="1"/>
      <c r="G23" s="1"/>
    </row>
  </sheetData>
  <phoneticPr fontId="5"/>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dimension ref="B1:N131"/>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4" style="17" bestFit="1" customWidth="1"/>
    <col min="3" max="4" width="3.08203125" style="17" hidden="1" customWidth="1"/>
    <col min="5" max="5" width="6.5" style="17" bestFit="1" customWidth="1"/>
    <col min="6" max="6" width="3.33203125" style="17" bestFit="1" customWidth="1"/>
    <col min="7" max="7" width="8" style="17" bestFit="1" customWidth="1"/>
    <col min="8" max="16384" width="3.6640625" style="17"/>
  </cols>
  <sheetData>
    <row r="1" spans="2:14" x14ac:dyDescent="0.55000000000000004">
      <c r="B1" s="16" t="s">
        <v>3514</v>
      </c>
      <c r="C1" s="27"/>
      <c r="D1" s="27"/>
    </row>
    <row r="2" spans="2:14" x14ac:dyDescent="0.55000000000000004">
      <c r="B2" s="20" t="s">
        <v>3515</v>
      </c>
      <c r="C2" s="27"/>
      <c r="D2" s="27"/>
    </row>
    <row r="4" spans="2:14" ht="218.5" x14ac:dyDescent="0.55000000000000004">
      <c r="B4" s="18" t="s">
        <v>5947</v>
      </c>
      <c r="C4" s="18" t="s">
        <v>6348</v>
      </c>
      <c r="D4" s="18" t="s">
        <v>6349</v>
      </c>
      <c r="E4" s="18" t="s">
        <v>6344</v>
      </c>
      <c r="F4" s="23" t="s">
        <v>2789</v>
      </c>
      <c r="G4" s="23" t="s">
        <v>2790</v>
      </c>
      <c r="H4" s="23" t="s">
        <v>2988</v>
      </c>
      <c r="I4" s="23" t="s">
        <v>2791</v>
      </c>
      <c r="J4" s="23" t="s">
        <v>2792</v>
      </c>
      <c r="K4" s="23" t="s">
        <v>2989</v>
      </c>
      <c r="L4" s="23" t="s">
        <v>2793</v>
      </c>
      <c r="M4" s="23" t="s">
        <v>2794</v>
      </c>
      <c r="N4" s="23" t="s">
        <v>2990</v>
      </c>
    </row>
    <row r="5" spans="2:14" x14ac:dyDescent="0.55000000000000004">
      <c r="B5" s="1" t="s">
        <v>5948</v>
      </c>
      <c r="C5" s="1"/>
      <c r="D5" s="1" t="s">
        <v>7647</v>
      </c>
      <c r="E5" s="1" t="s">
        <v>433</v>
      </c>
      <c r="F5" s="1"/>
      <c r="G5" s="1"/>
      <c r="H5" s="1"/>
      <c r="I5" s="1"/>
      <c r="J5" s="1"/>
      <c r="K5" s="1"/>
      <c r="L5" s="1"/>
      <c r="M5" s="1"/>
      <c r="N5" s="1"/>
    </row>
    <row r="6" spans="2:14" x14ac:dyDescent="0.55000000000000004">
      <c r="B6" s="1" t="s">
        <v>5949</v>
      </c>
      <c r="C6" s="1"/>
      <c r="D6" s="1" t="s">
        <v>7647</v>
      </c>
      <c r="E6" s="1" t="s">
        <v>434</v>
      </c>
      <c r="F6" s="1"/>
      <c r="G6" s="1"/>
      <c r="H6" s="1"/>
      <c r="I6" s="1"/>
      <c r="J6" s="1"/>
      <c r="K6" s="1"/>
      <c r="L6" s="1"/>
      <c r="M6" s="1"/>
      <c r="N6" s="1"/>
    </row>
    <row r="7" spans="2:14" x14ac:dyDescent="0.55000000000000004">
      <c r="B7" s="1" t="s">
        <v>5950</v>
      </c>
      <c r="C7" s="1"/>
      <c r="D7" s="1" t="s">
        <v>7647</v>
      </c>
      <c r="E7" s="1" t="s">
        <v>435</v>
      </c>
      <c r="F7" s="1"/>
      <c r="G7" s="1"/>
      <c r="H7" s="1"/>
      <c r="I7" s="1"/>
      <c r="J7" s="1"/>
      <c r="K7" s="1"/>
      <c r="L7" s="1"/>
      <c r="M7" s="1"/>
      <c r="N7" s="1"/>
    </row>
    <row r="8" spans="2:14" x14ac:dyDescent="0.55000000000000004">
      <c r="B8" s="1" t="s">
        <v>5951</v>
      </c>
      <c r="C8" s="1"/>
      <c r="D8" s="1" t="s">
        <v>7647</v>
      </c>
      <c r="E8" s="1" t="s">
        <v>436</v>
      </c>
      <c r="F8" s="1"/>
      <c r="G8" s="1"/>
      <c r="H8" s="1"/>
      <c r="I8" s="1"/>
      <c r="J8" s="1"/>
      <c r="K8" s="1"/>
      <c r="L8" s="1"/>
      <c r="M8" s="1"/>
      <c r="N8" s="1"/>
    </row>
    <row r="9" spans="2:14" x14ac:dyDescent="0.55000000000000004">
      <c r="B9" s="1" t="s">
        <v>5952</v>
      </c>
      <c r="C9" s="1"/>
      <c r="D9" s="1" t="s">
        <v>7647</v>
      </c>
      <c r="E9" s="1" t="s">
        <v>437</v>
      </c>
      <c r="F9" s="1"/>
      <c r="G9" s="1"/>
      <c r="H9" s="1"/>
      <c r="I9" s="1"/>
      <c r="J9" s="1"/>
      <c r="K9" s="1"/>
      <c r="L9" s="1"/>
      <c r="M9" s="1"/>
      <c r="N9" s="1"/>
    </row>
    <row r="10" spans="2:14" x14ac:dyDescent="0.55000000000000004">
      <c r="B10" s="1" t="s">
        <v>5953</v>
      </c>
      <c r="C10" s="1"/>
      <c r="D10" s="1" t="s">
        <v>7647</v>
      </c>
      <c r="E10" s="1" t="s">
        <v>438</v>
      </c>
      <c r="F10" s="1"/>
      <c r="G10" s="1"/>
      <c r="H10" s="1"/>
      <c r="I10" s="1"/>
      <c r="J10" s="1"/>
      <c r="K10" s="1"/>
      <c r="L10" s="1"/>
      <c r="M10" s="1"/>
      <c r="N10" s="1"/>
    </row>
    <row r="11" spans="2:14" x14ac:dyDescent="0.55000000000000004">
      <c r="B11" s="1" t="s">
        <v>440</v>
      </c>
      <c r="C11" s="1"/>
      <c r="D11" s="1" t="s">
        <v>7647</v>
      </c>
      <c r="E11" s="1" t="s">
        <v>439</v>
      </c>
      <c r="F11" s="1"/>
      <c r="G11" s="1"/>
      <c r="H11" s="1"/>
      <c r="I11" s="1"/>
      <c r="J11" s="1"/>
      <c r="K11" s="1"/>
      <c r="L11" s="1"/>
      <c r="M11" s="1"/>
      <c r="N11" s="1"/>
    </row>
    <row r="12" spans="2:14" x14ac:dyDescent="0.55000000000000004">
      <c r="B12" s="1" t="s">
        <v>5954</v>
      </c>
      <c r="C12" s="1"/>
      <c r="D12" s="1" t="s">
        <v>7647</v>
      </c>
      <c r="E12" s="1" t="s">
        <v>441</v>
      </c>
      <c r="F12" s="1"/>
      <c r="G12" s="1"/>
      <c r="H12" s="1"/>
      <c r="I12" s="1"/>
      <c r="J12" s="1"/>
      <c r="K12" s="1"/>
      <c r="L12" s="1"/>
      <c r="M12" s="1"/>
      <c r="N12" s="1"/>
    </row>
    <row r="13" spans="2:14" x14ac:dyDescent="0.55000000000000004">
      <c r="B13" s="1" t="s">
        <v>5955</v>
      </c>
      <c r="C13" s="1"/>
      <c r="D13" s="1" t="s">
        <v>7647</v>
      </c>
      <c r="E13" s="1" t="s">
        <v>442</v>
      </c>
      <c r="F13" s="1"/>
      <c r="G13" s="1"/>
      <c r="H13" s="1"/>
      <c r="I13" s="1"/>
      <c r="J13" s="1"/>
      <c r="K13" s="1"/>
      <c r="L13" s="1"/>
      <c r="M13" s="1"/>
      <c r="N13" s="1"/>
    </row>
    <row r="14" spans="2:14" x14ac:dyDescent="0.55000000000000004">
      <c r="B14" s="1" t="s">
        <v>5956</v>
      </c>
      <c r="C14" s="1"/>
      <c r="D14" s="1" t="s">
        <v>7647</v>
      </c>
      <c r="E14" s="1" t="s">
        <v>443</v>
      </c>
      <c r="F14" s="1"/>
      <c r="G14" s="1"/>
      <c r="H14" s="1"/>
      <c r="I14" s="1"/>
      <c r="J14" s="1"/>
      <c r="K14" s="1"/>
      <c r="L14" s="1"/>
      <c r="M14" s="1"/>
      <c r="N14" s="1"/>
    </row>
    <row r="15" spans="2:14" x14ac:dyDescent="0.55000000000000004">
      <c r="B15" s="1" t="s">
        <v>5957</v>
      </c>
      <c r="C15" s="1"/>
      <c r="D15" s="1" t="s">
        <v>7647</v>
      </c>
      <c r="E15" s="1" t="s">
        <v>444</v>
      </c>
      <c r="F15" s="1"/>
      <c r="G15" s="1"/>
      <c r="H15" s="1"/>
      <c r="I15" s="1"/>
      <c r="J15" s="1"/>
      <c r="K15" s="1"/>
      <c r="L15" s="1"/>
      <c r="M15" s="1"/>
      <c r="N15" s="1"/>
    </row>
    <row r="16" spans="2:14" x14ac:dyDescent="0.55000000000000004">
      <c r="B16" s="1" t="s">
        <v>5958</v>
      </c>
      <c r="C16" s="1"/>
      <c r="D16" s="1" t="s">
        <v>7647</v>
      </c>
      <c r="E16" s="1" t="s">
        <v>445</v>
      </c>
      <c r="F16" s="1"/>
      <c r="G16" s="1"/>
      <c r="H16" s="1"/>
      <c r="I16" s="1"/>
      <c r="J16" s="1"/>
      <c r="K16" s="1"/>
      <c r="L16" s="1"/>
      <c r="M16" s="1"/>
      <c r="N16" s="1"/>
    </row>
    <row r="17" spans="2:14" x14ac:dyDescent="0.55000000000000004">
      <c r="B17" s="1" t="s">
        <v>447</v>
      </c>
      <c r="C17" s="1"/>
      <c r="D17" s="1" t="s">
        <v>7647</v>
      </c>
      <c r="E17" s="1" t="s">
        <v>446</v>
      </c>
      <c r="F17" s="1"/>
      <c r="G17" s="1"/>
      <c r="H17" s="1"/>
      <c r="I17" s="1"/>
      <c r="J17" s="1"/>
      <c r="K17" s="1"/>
      <c r="L17" s="1"/>
      <c r="M17" s="1"/>
      <c r="N17" s="1"/>
    </row>
    <row r="18" spans="2:14" x14ac:dyDescent="0.55000000000000004">
      <c r="B18" s="1" t="s">
        <v>449</v>
      </c>
      <c r="C18" s="1"/>
      <c r="D18" s="1" t="s">
        <v>7647</v>
      </c>
      <c r="E18" s="1" t="s">
        <v>448</v>
      </c>
      <c r="F18" s="1"/>
      <c r="G18" s="1"/>
      <c r="H18" s="1"/>
      <c r="I18" s="1"/>
      <c r="J18" s="1"/>
      <c r="K18" s="1"/>
      <c r="L18" s="1"/>
      <c r="M18" s="1"/>
      <c r="N18" s="1"/>
    </row>
    <row r="19" spans="2:14" x14ac:dyDescent="0.55000000000000004">
      <c r="B19" s="1" t="s">
        <v>5959</v>
      </c>
      <c r="C19" s="1"/>
      <c r="D19" s="1" t="s">
        <v>7647</v>
      </c>
      <c r="E19" s="1" t="s">
        <v>450</v>
      </c>
      <c r="F19" s="1"/>
      <c r="G19" s="1"/>
      <c r="H19" s="1"/>
      <c r="I19" s="1"/>
      <c r="J19" s="1"/>
      <c r="K19" s="1"/>
      <c r="L19" s="1"/>
      <c r="M19" s="1"/>
      <c r="N19" s="1"/>
    </row>
    <row r="20" spans="2:14" x14ac:dyDescent="0.55000000000000004">
      <c r="B20" s="1" t="s">
        <v>5960</v>
      </c>
      <c r="C20" s="1"/>
      <c r="D20" s="1" t="s">
        <v>7647</v>
      </c>
      <c r="E20" s="1" t="s">
        <v>451</v>
      </c>
      <c r="F20" s="1"/>
      <c r="G20" s="1"/>
      <c r="H20" s="1"/>
      <c r="I20" s="1"/>
      <c r="J20" s="1"/>
      <c r="K20" s="1"/>
      <c r="L20" s="1"/>
      <c r="M20" s="1"/>
      <c r="N20" s="1"/>
    </row>
    <row r="21" spans="2:14" x14ac:dyDescent="0.55000000000000004">
      <c r="B21" s="1" t="s">
        <v>5961</v>
      </c>
      <c r="C21" s="1"/>
      <c r="D21" s="1" t="s">
        <v>7647</v>
      </c>
      <c r="E21" s="1" t="s">
        <v>452</v>
      </c>
      <c r="F21" s="1"/>
      <c r="G21" s="1"/>
      <c r="H21" s="1"/>
      <c r="I21" s="1"/>
      <c r="J21" s="1"/>
      <c r="K21" s="1"/>
      <c r="L21" s="1"/>
      <c r="M21" s="1"/>
      <c r="N21" s="1"/>
    </row>
    <row r="22" spans="2:14" x14ac:dyDescent="0.55000000000000004">
      <c r="B22" s="1" t="s">
        <v>454</v>
      </c>
      <c r="C22" s="1"/>
      <c r="D22" s="1" t="s">
        <v>7647</v>
      </c>
      <c r="E22" s="1" t="s">
        <v>453</v>
      </c>
      <c r="F22" s="1"/>
      <c r="G22" s="1"/>
      <c r="H22" s="1"/>
      <c r="I22" s="1"/>
      <c r="J22" s="1"/>
      <c r="K22" s="1"/>
      <c r="L22" s="1"/>
      <c r="M22" s="1"/>
      <c r="N22" s="1"/>
    </row>
    <row r="23" spans="2:14" x14ac:dyDescent="0.55000000000000004">
      <c r="B23" s="1" t="s">
        <v>5962</v>
      </c>
      <c r="C23" s="1"/>
      <c r="D23" s="1" t="s">
        <v>7647</v>
      </c>
      <c r="E23" s="1" t="s">
        <v>455</v>
      </c>
      <c r="F23" s="1"/>
      <c r="G23" s="1"/>
      <c r="H23" s="1"/>
      <c r="I23" s="1"/>
      <c r="J23" s="1"/>
      <c r="K23" s="1"/>
      <c r="L23" s="1"/>
      <c r="M23" s="1"/>
      <c r="N23" s="1"/>
    </row>
    <row r="24" spans="2:14" x14ac:dyDescent="0.55000000000000004">
      <c r="B24" s="1" t="s">
        <v>457</v>
      </c>
      <c r="C24" s="1"/>
      <c r="D24" s="1" t="s">
        <v>7647</v>
      </c>
      <c r="E24" s="1" t="s">
        <v>456</v>
      </c>
      <c r="F24" s="1"/>
      <c r="G24" s="1"/>
      <c r="H24" s="1"/>
      <c r="I24" s="1"/>
      <c r="J24" s="1"/>
      <c r="K24" s="1"/>
      <c r="L24" s="1"/>
      <c r="M24" s="1"/>
      <c r="N24" s="1"/>
    </row>
    <row r="25" spans="2:14" x14ac:dyDescent="0.55000000000000004">
      <c r="B25" s="1" t="s">
        <v>459</v>
      </c>
      <c r="C25" s="1"/>
      <c r="D25" s="1" t="s">
        <v>7647</v>
      </c>
      <c r="E25" s="1" t="s">
        <v>458</v>
      </c>
      <c r="F25" s="1"/>
      <c r="G25" s="1"/>
      <c r="H25" s="1"/>
      <c r="I25" s="1"/>
      <c r="J25" s="1"/>
      <c r="K25" s="1"/>
      <c r="L25" s="1"/>
      <c r="M25" s="1"/>
      <c r="N25" s="1"/>
    </row>
    <row r="26" spans="2:14" x14ac:dyDescent="0.55000000000000004">
      <c r="B26" s="1" t="s">
        <v>5963</v>
      </c>
      <c r="C26" s="1"/>
      <c r="D26" s="1" t="s">
        <v>7647</v>
      </c>
      <c r="E26" s="1" t="s">
        <v>460</v>
      </c>
      <c r="F26" s="1"/>
      <c r="G26" s="1"/>
      <c r="H26" s="1"/>
      <c r="I26" s="1"/>
      <c r="J26" s="1"/>
      <c r="K26" s="1"/>
      <c r="L26" s="1"/>
      <c r="M26" s="1"/>
      <c r="N26" s="1"/>
    </row>
    <row r="27" spans="2:14" x14ac:dyDescent="0.55000000000000004">
      <c r="B27" s="1" t="s">
        <v>462</v>
      </c>
      <c r="C27" s="1"/>
      <c r="D27" s="1" t="s">
        <v>7647</v>
      </c>
      <c r="E27" s="1" t="s">
        <v>461</v>
      </c>
      <c r="F27" s="1"/>
      <c r="G27" s="1"/>
      <c r="H27" s="1"/>
      <c r="I27" s="1"/>
      <c r="J27" s="1"/>
      <c r="K27" s="1"/>
      <c r="L27" s="1"/>
      <c r="M27" s="1"/>
      <c r="N27" s="1"/>
    </row>
    <row r="28" spans="2:14" x14ac:dyDescent="0.55000000000000004">
      <c r="B28" s="1" t="s">
        <v>5964</v>
      </c>
      <c r="C28" s="1"/>
      <c r="D28" s="1" t="s">
        <v>7647</v>
      </c>
      <c r="E28" s="1" t="s">
        <v>463</v>
      </c>
      <c r="F28" s="1"/>
      <c r="G28" s="1"/>
      <c r="H28" s="1"/>
      <c r="I28" s="1"/>
      <c r="J28" s="1"/>
      <c r="K28" s="1"/>
      <c r="L28" s="1"/>
      <c r="M28" s="1"/>
      <c r="N28" s="1"/>
    </row>
    <row r="29" spans="2:14" x14ac:dyDescent="0.55000000000000004">
      <c r="B29" s="1" t="s">
        <v>465</v>
      </c>
      <c r="C29" s="1"/>
      <c r="D29" s="1" t="s">
        <v>7647</v>
      </c>
      <c r="E29" s="1" t="s">
        <v>464</v>
      </c>
      <c r="F29" s="1"/>
      <c r="G29" s="1"/>
      <c r="H29" s="1"/>
      <c r="I29" s="1"/>
      <c r="J29" s="1"/>
      <c r="K29" s="1"/>
      <c r="L29" s="1"/>
      <c r="M29" s="1"/>
      <c r="N29" s="1"/>
    </row>
    <row r="30" spans="2:14" x14ac:dyDescent="0.55000000000000004">
      <c r="B30" s="1" t="s">
        <v>467</v>
      </c>
      <c r="C30" s="1"/>
      <c r="D30" s="1" t="s">
        <v>7647</v>
      </c>
      <c r="E30" s="1" t="s">
        <v>466</v>
      </c>
      <c r="F30" s="1"/>
      <c r="G30" s="1"/>
      <c r="H30" s="1"/>
      <c r="I30" s="1"/>
      <c r="J30" s="1"/>
      <c r="K30" s="1"/>
      <c r="L30" s="1"/>
      <c r="M30" s="1"/>
      <c r="N30" s="1"/>
    </row>
    <row r="31" spans="2:14" x14ac:dyDescent="0.55000000000000004">
      <c r="B31" s="1" t="s">
        <v>5965</v>
      </c>
      <c r="C31" s="1"/>
      <c r="D31" s="1" t="s">
        <v>7647</v>
      </c>
      <c r="E31" s="1" t="s">
        <v>468</v>
      </c>
      <c r="F31" s="1"/>
      <c r="G31" s="1"/>
      <c r="H31" s="1"/>
      <c r="I31" s="1"/>
      <c r="J31" s="1"/>
      <c r="K31" s="1"/>
      <c r="L31" s="1"/>
      <c r="M31" s="1"/>
      <c r="N31" s="1"/>
    </row>
    <row r="32" spans="2:14" x14ac:dyDescent="0.55000000000000004">
      <c r="B32" s="1" t="s">
        <v>5966</v>
      </c>
      <c r="C32" s="1"/>
      <c r="D32" s="1" t="s">
        <v>7647</v>
      </c>
      <c r="E32" s="1" t="s">
        <v>469</v>
      </c>
      <c r="F32" s="1"/>
      <c r="G32" s="1"/>
      <c r="H32" s="1"/>
      <c r="I32" s="1"/>
      <c r="J32" s="1"/>
      <c r="K32" s="1"/>
      <c r="L32" s="1"/>
      <c r="M32" s="1"/>
      <c r="N32" s="1"/>
    </row>
    <row r="33" spans="2:14" x14ac:dyDescent="0.55000000000000004">
      <c r="B33" s="1" t="s">
        <v>5967</v>
      </c>
      <c r="C33" s="1"/>
      <c r="D33" s="1" t="s">
        <v>7647</v>
      </c>
      <c r="E33" s="1" t="s">
        <v>470</v>
      </c>
      <c r="F33" s="1"/>
      <c r="G33" s="1"/>
      <c r="H33" s="1"/>
      <c r="I33" s="1"/>
      <c r="J33" s="1"/>
      <c r="K33" s="1"/>
      <c r="L33" s="1"/>
      <c r="M33" s="1"/>
      <c r="N33" s="1"/>
    </row>
    <row r="34" spans="2:14" x14ac:dyDescent="0.55000000000000004">
      <c r="B34" s="1" t="s">
        <v>5968</v>
      </c>
      <c r="C34" s="1"/>
      <c r="D34" s="1" t="s">
        <v>7647</v>
      </c>
      <c r="E34" s="1" t="s">
        <v>471</v>
      </c>
      <c r="F34" s="1"/>
      <c r="G34" s="1"/>
      <c r="H34" s="1"/>
      <c r="I34" s="1"/>
      <c r="J34" s="1"/>
      <c r="K34" s="1"/>
      <c r="L34" s="1"/>
      <c r="M34" s="1"/>
      <c r="N34" s="1"/>
    </row>
    <row r="35" spans="2:14" x14ac:dyDescent="0.55000000000000004">
      <c r="B35" s="19" t="s">
        <v>5969</v>
      </c>
      <c r="C35" s="19"/>
      <c r="D35" s="19" t="s">
        <v>7647</v>
      </c>
      <c r="E35" s="19" t="s">
        <v>472</v>
      </c>
      <c r="F35" s="19"/>
      <c r="G35" s="19"/>
      <c r="H35" s="19"/>
      <c r="I35" s="19"/>
      <c r="J35" s="19"/>
      <c r="K35" s="19"/>
      <c r="L35" s="19"/>
      <c r="M35" s="19"/>
      <c r="N35" s="19"/>
    </row>
    <row r="36" spans="2:14" x14ac:dyDescent="0.55000000000000004">
      <c r="B36" s="19" t="s">
        <v>5970</v>
      </c>
      <c r="C36" s="19"/>
      <c r="D36" s="19" t="s">
        <v>7647</v>
      </c>
      <c r="E36" s="19" t="s">
        <v>473</v>
      </c>
      <c r="F36" s="19"/>
      <c r="G36" s="19"/>
      <c r="H36" s="19"/>
      <c r="I36" s="19"/>
      <c r="J36" s="19"/>
      <c r="K36" s="19"/>
      <c r="L36" s="19"/>
      <c r="M36" s="19"/>
      <c r="N36" s="19"/>
    </row>
    <row r="37" spans="2:14" x14ac:dyDescent="0.55000000000000004">
      <c r="B37" s="19" t="s">
        <v>5971</v>
      </c>
      <c r="C37" s="19"/>
      <c r="D37" s="19" t="s">
        <v>7647</v>
      </c>
      <c r="E37" s="19" t="s">
        <v>474</v>
      </c>
      <c r="F37" s="19"/>
      <c r="G37" s="19"/>
      <c r="H37" s="19"/>
      <c r="I37" s="19"/>
      <c r="J37" s="19"/>
      <c r="K37" s="19"/>
      <c r="L37" s="19"/>
      <c r="M37" s="19"/>
      <c r="N37" s="19"/>
    </row>
    <row r="38" spans="2:14" x14ac:dyDescent="0.55000000000000004">
      <c r="B38" s="19" t="s">
        <v>5972</v>
      </c>
      <c r="C38" s="19"/>
      <c r="D38" s="19" t="s">
        <v>7647</v>
      </c>
      <c r="E38" s="19" t="s">
        <v>475</v>
      </c>
      <c r="F38" s="19"/>
      <c r="G38" s="19"/>
      <c r="H38" s="19"/>
      <c r="I38" s="19"/>
      <c r="J38" s="19"/>
      <c r="K38" s="19"/>
      <c r="L38" s="19"/>
      <c r="M38" s="19"/>
      <c r="N38" s="19"/>
    </row>
    <row r="39" spans="2:14" x14ac:dyDescent="0.55000000000000004">
      <c r="B39" s="19" t="s">
        <v>5973</v>
      </c>
      <c r="C39" s="19"/>
      <c r="D39" s="19" t="s">
        <v>7647</v>
      </c>
      <c r="E39" s="19" t="s">
        <v>476</v>
      </c>
      <c r="F39" s="19"/>
      <c r="G39" s="19"/>
      <c r="H39" s="19"/>
      <c r="I39" s="19"/>
      <c r="J39" s="19"/>
      <c r="K39" s="19"/>
      <c r="L39" s="19"/>
      <c r="M39" s="19"/>
      <c r="N39" s="19"/>
    </row>
    <row r="40" spans="2:14" x14ac:dyDescent="0.55000000000000004">
      <c r="B40" s="19" t="s">
        <v>5974</v>
      </c>
      <c r="C40" s="19"/>
      <c r="D40" s="19" t="s">
        <v>7647</v>
      </c>
      <c r="E40" s="19" t="s">
        <v>477</v>
      </c>
      <c r="F40" s="19"/>
      <c r="G40" s="19"/>
      <c r="H40" s="19"/>
      <c r="I40" s="19"/>
      <c r="J40" s="19"/>
      <c r="K40" s="19"/>
      <c r="L40" s="19"/>
      <c r="M40" s="19"/>
      <c r="N40" s="19"/>
    </row>
    <row r="41" spans="2:14" x14ac:dyDescent="0.55000000000000004">
      <c r="B41" s="19" t="s">
        <v>479</v>
      </c>
      <c r="C41" s="19"/>
      <c r="D41" s="19" t="s">
        <v>7647</v>
      </c>
      <c r="E41" s="19" t="s">
        <v>478</v>
      </c>
      <c r="F41" s="19"/>
      <c r="G41" s="19"/>
      <c r="H41" s="19"/>
      <c r="I41" s="19"/>
      <c r="J41" s="19"/>
      <c r="K41" s="19"/>
      <c r="L41" s="19"/>
      <c r="M41" s="19"/>
      <c r="N41" s="19"/>
    </row>
    <row r="42" spans="2:14" x14ac:dyDescent="0.55000000000000004">
      <c r="B42" s="19" t="s">
        <v>5975</v>
      </c>
      <c r="C42" s="19"/>
      <c r="D42" s="19" t="s">
        <v>7647</v>
      </c>
      <c r="E42" s="19" t="s">
        <v>480</v>
      </c>
      <c r="F42" s="19"/>
      <c r="G42" s="19"/>
      <c r="H42" s="19"/>
      <c r="I42" s="19"/>
      <c r="J42" s="19"/>
      <c r="K42" s="19"/>
      <c r="L42" s="19"/>
      <c r="M42" s="19"/>
      <c r="N42" s="19"/>
    </row>
    <row r="43" spans="2:14" x14ac:dyDescent="0.55000000000000004">
      <c r="B43" s="19" t="s">
        <v>5976</v>
      </c>
      <c r="C43" s="19"/>
      <c r="D43" s="19" t="s">
        <v>7647</v>
      </c>
      <c r="E43" s="19" t="s">
        <v>481</v>
      </c>
      <c r="F43" s="19"/>
      <c r="G43" s="19"/>
      <c r="H43" s="19"/>
      <c r="I43" s="19"/>
      <c r="J43" s="19"/>
      <c r="K43" s="19"/>
      <c r="L43" s="19"/>
      <c r="M43" s="19"/>
      <c r="N43" s="19"/>
    </row>
    <row r="44" spans="2:14" x14ac:dyDescent="0.55000000000000004">
      <c r="B44" s="19" t="s">
        <v>483</v>
      </c>
      <c r="C44" s="19"/>
      <c r="D44" s="19" t="s">
        <v>7647</v>
      </c>
      <c r="E44" s="19" t="s">
        <v>482</v>
      </c>
      <c r="F44" s="19"/>
      <c r="G44" s="19"/>
      <c r="H44" s="19"/>
      <c r="I44" s="19"/>
      <c r="J44" s="19"/>
      <c r="K44" s="19"/>
      <c r="L44" s="19"/>
      <c r="M44" s="19"/>
      <c r="N44" s="19"/>
    </row>
    <row r="45" spans="2:14" x14ac:dyDescent="0.55000000000000004">
      <c r="B45" s="19" t="s">
        <v>5977</v>
      </c>
      <c r="C45" s="19"/>
      <c r="D45" s="19" t="s">
        <v>7647</v>
      </c>
      <c r="E45" s="19" t="s">
        <v>484</v>
      </c>
      <c r="F45" s="19"/>
      <c r="G45" s="19"/>
      <c r="H45" s="19"/>
      <c r="I45" s="19"/>
      <c r="J45" s="19"/>
      <c r="K45" s="19"/>
      <c r="L45" s="19"/>
      <c r="M45" s="19"/>
      <c r="N45" s="19"/>
    </row>
    <row r="46" spans="2:14" x14ac:dyDescent="0.55000000000000004">
      <c r="B46" s="19" t="s">
        <v>5978</v>
      </c>
      <c r="C46" s="19"/>
      <c r="D46" s="19" t="s">
        <v>7647</v>
      </c>
      <c r="E46" s="19" t="s">
        <v>485</v>
      </c>
      <c r="F46" s="19"/>
      <c r="G46" s="19"/>
      <c r="H46" s="19"/>
      <c r="I46" s="19"/>
      <c r="J46" s="19"/>
      <c r="K46" s="19"/>
      <c r="L46" s="19"/>
      <c r="M46" s="19"/>
      <c r="N46" s="19"/>
    </row>
    <row r="47" spans="2:14" x14ac:dyDescent="0.55000000000000004">
      <c r="B47" s="19" t="s">
        <v>4715</v>
      </c>
      <c r="C47" s="19"/>
      <c r="D47" s="19" t="s">
        <v>7647</v>
      </c>
      <c r="E47" s="19" t="s">
        <v>486</v>
      </c>
      <c r="F47" s="19"/>
      <c r="G47" s="19"/>
      <c r="H47" s="19"/>
      <c r="I47" s="19"/>
      <c r="J47" s="19"/>
      <c r="K47" s="19"/>
      <c r="L47" s="19"/>
      <c r="M47" s="19"/>
      <c r="N47" s="19"/>
    </row>
    <row r="48" spans="2:14" x14ac:dyDescent="0.55000000000000004">
      <c r="B48" s="19" t="s">
        <v>5979</v>
      </c>
      <c r="C48" s="19"/>
      <c r="D48" s="19" t="s">
        <v>7647</v>
      </c>
      <c r="E48" s="19" t="s">
        <v>487</v>
      </c>
      <c r="F48" s="19"/>
      <c r="G48" s="19"/>
      <c r="H48" s="19"/>
      <c r="I48" s="19"/>
      <c r="J48" s="19"/>
      <c r="K48" s="19"/>
      <c r="L48" s="19"/>
      <c r="M48" s="19"/>
      <c r="N48" s="19"/>
    </row>
    <row r="49" spans="2:14" x14ac:dyDescent="0.55000000000000004">
      <c r="B49" s="19" t="s">
        <v>489</v>
      </c>
      <c r="C49" s="19"/>
      <c r="D49" s="19" t="s">
        <v>7647</v>
      </c>
      <c r="E49" s="19" t="s">
        <v>488</v>
      </c>
      <c r="F49" s="19"/>
      <c r="G49" s="19"/>
      <c r="H49" s="19"/>
      <c r="I49" s="19"/>
      <c r="J49" s="19"/>
      <c r="K49" s="19"/>
      <c r="L49" s="19"/>
      <c r="M49" s="19"/>
      <c r="N49" s="19"/>
    </row>
    <row r="50" spans="2:14" x14ac:dyDescent="0.55000000000000004">
      <c r="B50" s="19" t="s">
        <v>491</v>
      </c>
      <c r="C50" s="19"/>
      <c r="D50" s="19" t="s">
        <v>7647</v>
      </c>
      <c r="E50" s="19" t="s">
        <v>490</v>
      </c>
      <c r="F50" s="19"/>
      <c r="G50" s="19"/>
      <c r="H50" s="19"/>
      <c r="I50" s="19"/>
      <c r="J50" s="19"/>
      <c r="K50" s="19"/>
      <c r="L50" s="19"/>
      <c r="M50" s="19"/>
      <c r="N50" s="19"/>
    </row>
    <row r="51" spans="2:14" x14ac:dyDescent="0.55000000000000004">
      <c r="B51" s="19" t="s">
        <v>493</v>
      </c>
      <c r="C51" s="19"/>
      <c r="D51" s="19" t="s">
        <v>7647</v>
      </c>
      <c r="E51" s="19" t="s">
        <v>492</v>
      </c>
      <c r="F51" s="19"/>
      <c r="G51" s="19"/>
      <c r="H51" s="19"/>
      <c r="I51" s="19"/>
      <c r="J51" s="19"/>
      <c r="K51" s="19"/>
      <c r="L51" s="19"/>
      <c r="M51" s="19"/>
      <c r="N51" s="19"/>
    </row>
    <row r="52" spans="2:14" x14ac:dyDescent="0.55000000000000004">
      <c r="B52" s="19" t="s">
        <v>5980</v>
      </c>
      <c r="C52" s="19"/>
      <c r="D52" s="19" t="s">
        <v>7647</v>
      </c>
      <c r="E52" s="19" t="s">
        <v>494</v>
      </c>
      <c r="F52" s="19"/>
      <c r="G52" s="19"/>
      <c r="H52" s="19"/>
      <c r="I52" s="19"/>
      <c r="J52" s="19"/>
      <c r="K52" s="19"/>
      <c r="L52" s="19"/>
      <c r="M52" s="19"/>
      <c r="N52" s="19"/>
    </row>
    <row r="53" spans="2:14" x14ac:dyDescent="0.55000000000000004">
      <c r="B53" s="19" t="s">
        <v>5981</v>
      </c>
      <c r="C53" s="19"/>
      <c r="D53" s="19" t="s">
        <v>7647</v>
      </c>
      <c r="E53" s="19" t="s">
        <v>495</v>
      </c>
      <c r="F53" s="19"/>
      <c r="G53" s="19"/>
      <c r="H53" s="19"/>
      <c r="I53" s="19"/>
      <c r="J53" s="19"/>
      <c r="K53" s="19"/>
      <c r="L53" s="19"/>
      <c r="M53" s="19"/>
      <c r="N53" s="19"/>
    </row>
    <row r="54" spans="2:14" x14ac:dyDescent="0.55000000000000004">
      <c r="B54" s="19" t="s">
        <v>5982</v>
      </c>
      <c r="C54" s="19"/>
      <c r="D54" s="19" t="s">
        <v>7647</v>
      </c>
      <c r="E54" s="19" t="s">
        <v>496</v>
      </c>
      <c r="F54" s="19"/>
      <c r="G54" s="19"/>
      <c r="H54" s="19"/>
      <c r="I54" s="19"/>
      <c r="J54" s="19"/>
      <c r="K54" s="19"/>
      <c r="L54" s="19"/>
      <c r="M54" s="19"/>
      <c r="N54" s="19"/>
    </row>
    <row r="55" spans="2:14" x14ac:dyDescent="0.55000000000000004">
      <c r="B55" s="19" t="s">
        <v>5983</v>
      </c>
      <c r="C55" s="19"/>
      <c r="D55" s="19" t="s">
        <v>7647</v>
      </c>
      <c r="E55" s="19" t="s">
        <v>497</v>
      </c>
      <c r="F55" s="19"/>
      <c r="G55" s="19"/>
      <c r="H55" s="19"/>
      <c r="I55" s="19"/>
      <c r="J55" s="19"/>
      <c r="K55" s="19"/>
      <c r="L55" s="19"/>
      <c r="M55" s="19"/>
      <c r="N55" s="19"/>
    </row>
    <row r="56" spans="2:14" x14ac:dyDescent="0.55000000000000004">
      <c r="B56" s="19" t="s">
        <v>5984</v>
      </c>
      <c r="C56" s="19"/>
      <c r="D56" s="19" t="s">
        <v>7647</v>
      </c>
      <c r="E56" s="19" t="s">
        <v>498</v>
      </c>
      <c r="F56" s="19"/>
      <c r="G56" s="19"/>
      <c r="H56" s="19"/>
      <c r="I56" s="19"/>
      <c r="J56" s="19"/>
      <c r="K56" s="19"/>
      <c r="L56" s="19"/>
      <c r="M56" s="19"/>
      <c r="N56" s="19"/>
    </row>
    <row r="57" spans="2:14" x14ac:dyDescent="0.55000000000000004">
      <c r="B57" s="19" t="s">
        <v>5985</v>
      </c>
      <c r="C57" s="19"/>
      <c r="D57" s="19" t="s">
        <v>7647</v>
      </c>
      <c r="E57" s="19" t="s">
        <v>499</v>
      </c>
      <c r="F57" s="19"/>
      <c r="G57" s="19"/>
      <c r="H57" s="19"/>
      <c r="I57" s="19"/>
      <c r="J57" s="19"/>
      <c r="K57" s="19"/>
      <c r="L57" s="19"/>
      <c r="M57" s="19"/>
      <c r="N57" s="19"/>
    </row>
    <row r="58" spans="2:14" x14ac:dyDescent="0.55000000000000004">
      <c r="B58" s="19" t="s">
        <v>5986</v>
      </c>
      <c r="C58" s="19"/>
      <c r="D58" s="19" t="s">
        <v>7647</v>
      </c>
      <c r="E58" s="19" t="s">
        <v>500</v>
      </c>
      <c r="F58" s="19"/>
      <c r="G58" s="19"/>
      <c r="H58" s="19"/>
      <c r="I58" s="19"/>
      <c r="J58" s="19"/>
      <c r="K58" s="19"/>
      <c r="L58" s="19"/>
      <c r="M58" s="19"/>
      <c r="N58" s="19"/>
    </row>
    <row r="59" spans="2:14" x14ac:dyDescent="0.55000000000000004">
      <c r="B59" s="19" t="s">
        <v>5987</v>
      </c>
      <c r="C59" s="19"/>
      <c r="D59" s="19" t="s">
        <v>7647</v>
      </c>
      <c r="E59" s="19" t="s">
        <v>501</v>
      </c>
      <c r="F59" s="19"/>
      <c r="G59" s="19"/>
      <c r="H59" s="19"/>
      <c r="I59" s="19"/>
      <c r="J59" s="19"/>
      <c r="K59" s="19"/>
      <c r="L59" s="19"/>
      <c r="M59" s="19"/>
      <c r="N59" s="19"/>
    </row>
    <row r="60" spans="2:14" x14ac:dyDescent="0.55000000000000004">
      <c r="B60" s="19" t="s">
        <v>5988</v>
      </c>
      <c r="C60" s="19"/>
      <c r="D60" s="19" t="s">
        <v>7647</v>
      </c>
      <c r="E60" s="19" t="s">
        <v>502</v>
      </c>
      <c r="F60" s="19"/>
      <c r="G60" s="19"/>
      <c r="H60" s="19"/>
      <c r="I60" s="19"/>
      <c r="J60" s="19"/>
      <c r="K60" s="19"/>
      <c r="L60" s="19"/>
      <c r="M60" s="19"/>
      <c r="N60" s="19"/>
    </row>
    <row r="61" spans="2:14" x14ac:dyDescent="0.55000000000000004">
      <c r="B61" s="19" t="s">
        <v>504</v>
      </c>
      <c r="C61" s="19"/>
      <c r="D61" s="19" t="s">
        <v>7647</v>
      </c>
      <c r="E61" s="19" t="s">
        <v>503</v>
      </c>
      <c r="F61" s="19"/>
      <c r="G61" s="19"/>
      <c r="H61" s="19"/>
      <c r="I61" s="19"/>
      <c r="J61" s="19"/>
      <c r="K61" s="19"/>
      <c r="L61" s="19"/>
      <c r="M61" s="19"/>
      <c r="N61" s="19"/>
    </row>
    <row r="62" spans="2:14" x14ac:dyDescent="0.55000000000000004">
      <c r="B62" s="19" t="s">
        <v>5989</v>
      </c>
      <c r="C62" s="19"/>
      <c r="D62" s="19" t="s">
        <v>7647</v>
      </c>
      <c r="E62" s="19" t="s">
        <v>505</v>
      </c>
      <c r="F62" s="19"/>
      <c r="G62" s="19"/>
      <c r="H62" s="19"/>
      <c r="I62" s="19"/>
      <c r="J62" s="19"/>
      <c r="K62" s="19"/>
      <c r="L62" s="19"/>
      <c r="M62" s="19"/>
      <c r="N62" s="19"/>
    </row>
    <row r="63" spans="2:14" x14ac:dyDescent="0.55000000000000004">
      <c r="B63" s="19" t="s">
        <v>507</v>
      </c>
      <c r="C63" s="19"/>
      <c r="D63" s="19" t="s">
        <v>7647</v>
      </c>
      <c r="E63" s="19" t="s">
        <v>506</v>
      </c>
      <c r="F63" s="19"/>
      <c r="G63" s="19"/>
      <c r="H63" s="19"/>
      <c r="I63" s="19"/>
      <c r="J63" s="19"/>
      <c r="K63" s="19"/>
      <c r="L63" s="19"/>
      <c r="M63" s="19"/>
      <c r="N63" s="19"/>
    </row>
    <row r="64" spans="2:14" x14ac:dyDescent="0.55000000000000004">
      <c r="B64" s="19" t="s">
        <v>509</v>
      </c>
      <c r="C64" s="19"/>
      <c r="D64" s="19" t="s">
        <v>7647</v>
      </c>
      <c r="E64" s="19" t="s">
        <v>508</v>
      </c>
      <c r="F64" s="19"/>
      <c r="G64" s="19"/>
      <c r="H64" s="19"/>
      <c r="I64" s="19"/>
      <c r="J64" s="19"/>
      <c r="K64" s="19"/>
      <c r="L64" s="19"/>
      <c r="M64" s="19"/>
      <c r="N64" s="19"/>
    </row>
    <row r="65" spans="2:14" x14ac:dyDescent="0.55000000000000004">
      <c r="B65" s="19" t="s">
        <v>5990</v>
      </c>
      <c r="C65" s="19"/>
      <c r="D65" s="19" t="s">
        <v>7647</v>
      </c>
      <c r="E65" s="19" t="s">
        <v>510</v>
      </c>
      <c r="F65" s="19"/>
      <c r="G65" s="19"/>
      <c r="H65" s="19"/>
      <c r="I65" s="19"/>
      <c r="J65" s="19"/>
      <c r="K65" s="19"/>
      <c r="L65" s="19"/>
      <c r="M65" s="19"/>
      <c r="N65" s="19"/>
    </row>
    <row r="66" spans="2:14" x14ac:dyDescent="0.55000000000000004">
      <c r="B66" s="19" t="s">
        <v>512</v>
      </c>
      <c r="C66" s="19"/>
      <c r="D66" s="19" t="s">
        <v>7647</v>
      </c>
      <c r="E66" s="19" t="s">
        <v>511</v>
      </c>
      <c r="F66" s="19"/>
      <c r="G66" s="19"/>
      <c r="H66" s="19"/>
      <c r="I66" s="19"/>
      <c r="J66" s="19"/>
      <c r="K66" s="19"/>
      <c r="L66" s="19"/>
      <c r="M66" s="19"/>
      <c r="N66" s="19"/>
    </row>
    <row r="67" spans="2:14" x14ac:dyDescent="0.55000000000000004">
      <c r="B67" s="19" t="s">
        <v>5991</v>
      </c>
      <c r="C67" s="19"/>
      <c r="D67" s="19" t="s">
        <v>7647</v>
      </c>
      <c r="E67" s="19" t="s">
        <v>513</v>
      </c>
      <c r="F67" s="19"/>
      <c r="G67" s="19"/>
      <c r="H67" s="19"/>
      <c r="I67" s="19"/>
      <c r="J67" s="19"/>
      <c r="K67" s="19"/>
      <c r="L67" s="19"/>
      <c r="M67" s="19"/>
      <c r="N67" s="19"/>
    </row>
    <row r="68" spans="2:14" x14ac:dyDescent="0.55000000000000004">
      <c r="B68" s="19" t="s">
        <v>5992</v>
      </c>
      <c r="C68" s="19"/>
      <c r="D68" s="19" t="s">
        <v>7647</v>
      </c>
      <c r="E68" s="19" t="s">
        <v>514</v>
      </c>
      <c r="F68" s="19"/>
      <c r="G68" s="19"/>
      <c r="H68" s="19"/>
      <c r="I68" s="19"/>
      <c r="J68" s="19"/>
      <c r="K68" s="19"/>
      <c r="L68" s="19"/>
      <c r="M68" s="19"/>
      <c r="N68" s="19"/>
    </row>
    <row r="69" spans="2:14" x14ac:dyDescent="0.55000000000000004">
      <c r="B69" s="19" t="s">
        <v>516</v>
      </c>
      <c r="C69" s="19"/>
      <c r="D69" s="19" t="s">
        <v>7647</v>
      </c>
      <c r="E69" s="19" t="s">
        <v>515</v>
      </c>
      <c r="F69" s="19"/>
      <c r="G69" s="19"/>
      <c r="H69" s="19"/>
      <c r="I69" s="19"/>
      <c r="J69" s="19"/>
      <c r="K69" s="19"/>
      <c r="L69" s="19"/>
      <c r="M69" s="19"/>
      <c r="N69" s="19"/>
    </row>
    <row r="70" spans="2:14" x14ac:dyDescent="0.55000000000000004">
      <c r="B70" s="19" t="s">
        <v>5993</v>
      </c>
      <c r="C70" s="19"/>
      <c r="D70" s="19" t="s">
        <v>7647</v>
      </c>
      <c r="E70" s="19" t="s">
        <v>517</v>
      </c>
      <c r="F70" s="19"/>
      <c r="G70" s="19"/>
      <c r="H70" s="19"/>
      <c r="I70" s="19"/>
      <c r="J70" s="19"/>
      <c r="K70" s="19"/>
      <c r="L70" s="19"/>
      <c r="M70" s="19"/>
      <c r="N70" s="19"/>
    </row>
    <row r="71" spans="2:14" x14ac:dyDescent="0.55000000000000004">
      <c r="B71" s="19" t="s">
        <v>5994</v>
      </c>
      <c r="C71" s="19"/>
      <c r="D71" s="19" t="s">
        <v>7647</v>
      </c>
      <c r="E71" s="19" t="s">
        <v>518</v>
      </c>
      <c r="F71" s="19"/>
      <c r="G71" s="19"/>
      <c r="H71" s="19"/>
      <c r="I71" s="19"/>
      <c r="J71" s="19"/>
      <c r="K71" s="19"/>
      <c r="L71" s="19"/>
      <c r="M71" s="19"/>
      <c r="N71" s="19"/>
    </row>
    <row r="72" spans="2:14" x14ac:dyDescent="0.55000000000000004">
      <c r="B72" s="19" t="s">
        <v>5995</v>
      </c>
      <c r="C72" s="19"/>
      <c r="D72" s="19" t="s">
        <v>7647</v>
      </c>
      <c r="E72" s="19" t="s">
        <v>519</v>
      </c>
      <c r="F72" s="19"/>
      <c r="G72" s="19"/>
      <c r="H72" s="19"/>
      <c r="I72" s="19"/>
      <c r="J72" s="19"/>
      <c r="K72" s="19"/>
      <c r="L72" s="19"/>
      <c r="M72" s="19"/>
      <c r="N72" s="19"/>
    </row>
    <row r="73" spans="2:14" x14ac:dyDescent="0.55000000000000004">
      <c r="B73" s="19" t="s">
        <v>521</v>
      </c>
      <c r="C73" s="19"/>
      <c r="D73" s="19" t="s">
        <v>7647</v>
      </c>
      <c r="E73" s="19" t="s">
        <v>520</v>
      </c>
      <c r="F73" s="19"/>
      <c r="G73" s="19"/>
      <c r="H73" s="19"/>
      <c r="I73" s="19"/>
      <c r="J73" s="19"/>
      <c r="K73" s="19"/>
      <c r="L73" s="19"/>
      <c r="M73" s="19"/>
      <c r="N73" s="19"/>
    </row>
    <row r="74" spans="2:14" x14ac:dyDescent="0.55000000000000004">
      <c r="B74" s="19" t="s">
        <v>523</v>
      </c>
      <c r="C74" s="19"/>
      <c r="D74" s="19" t="s">
        <v>7647</v>
      </c>
      <c r="E74" s="19" t="s">
        <v>522</v>
      </c>
      <c r="F74" s="19"/>
      <c r="G74" s="19"/>
      <c r="H74" s="19"/>
      <c r="I74" s="19"/>
      <c r="J74" s="19"/>
      <c r="K74" s="19"/>
      <c r="L74" s="19"/>
      <c r="M74" s="19"/>
      <c r="N74" s="19"/>
    </row>
    <row r="75" spans="2:14" x14ac:dyDescent="0.55000000000000004">
      <c r="B75" s="19" t="s">
        <v>525</v>
      </c>
      <c r="C75" s="19"/>
      <c r="D75" s="19" t="s">
        <v>7647</v>
      </c>
      <c r="E75" s="19" t="s">
        <v>524</v>
      </c>
      <c r="F75" s="19"/>
      <c r="G75" s="19"/>
      <c r="H75" s="19"/>
      <c r="I75" s="19"/>
      <c r="J75" s="19"/>
      <c r="K75" s="19"/>
      <c r="L75" s="19"/>
      <c r="M75" s="19"/>
      <c r="N75" s="19"/>
    </row>
    <row r="76" spans="2:14" x14ac:dyDescent="0.55000000000000004">
      <c r="B76" s="19" t="s">
        <v>527</v>
      </c>
      <c r="C76" s="19"/>
      <c r="D76" s="19" t="s">
        <v>7647</v>
      </c>
      <c r="E76" s="19" t="s">
        <v>526</v>
      </c>
      <c r="F76" s="19"/>
      <c r="G76" s="19"/>
      <c r="H76" s="19"/>
      <c r="I76" s="19"/>
      <c r="J76" s="19"/>
      <c r="K76" s="19"/>
      <c r="L76" s="19"/>
      <c r="M76" s="19"/>
      <c r="N76" s="19"/>
    </row>
    <row r="77" spans="2:14" x14ac:dyDescent="0.55000000000000004">
      <c r="B77" s="19" t="s">
        <v>5996</v>
      </c>
      <c r="C77" s="19"/>
      <c r="D77" s="19" t="s">
        <v>7647</v>
      </c>
      <c r="E77" s="19" t="s">
        <v>528</v>
      </c>
      <c r="F77" s="19"/>
      <c r="G77" s="19"/>
      <c r="H77" s="19"/>
      <c r="I77" s="19"/>
      <c r="J77" s="19"/>
      <c r="K77" s="19"/>
      <c r="L77" s="19"/>
      <c r="M77" s="19"/>
      <c r="N77" s="19"/>
    </row>
    <row r="78" spans="2:14" x14ac:dyDescent="0.55000000000000004">
      <c r="B78" s="19" t="s">
        <v>5997</v>
      </c>
      <c r="C78" s="19"/>
      <c r="D78" s="19" t="s">
        <v>7647</v>
      </c>
      <c r="E78" s="19" t="s">
        <v>529</v>
      </c>
      <c r="F78" s="19"/>
      <c r="G78" s="19"/>
      <c r="H78" s="19"/>
      <c r="I78" s="19"/>
      <c r="J78" s="19"/>
      <c r="K78" s="19"/>
      <c r="L78" s="19"/>
      <c r="M78" s="19"/>
      <c r="N78" s="19"/>
    </row>
    <row r="79" spans="2:14" x14ac:dyDescent="0.55000000000000004">
      <c r="B79" s="19" t="s">
        <v>5998</v>
      </c>
      <c r="C79" s="19"/>
      <c r="D79" s="19" t="s">
        <v>7647</v>
      </c>
      <c r="E79" s="19" t="s">
        <v>530</v>
      </c>
      <c r="F79" s="19"/>
      <c r="G79" s="19"/>
      <c r="H79" s="19"/>
      <c r="I79" s="19"/>
      <c r="J79" s="19"/>
      <c r="K79" s="19"/>
      <c r="L79" s="19"/>
      <c r="M79" s="19"/>
      <c r="N79" s="19"/>
    </row>
    <row r="80" spans="2:14" x14ac:dyDescent="0.55000000000000004">
      <c r="B80" s="19" t="s">
        <v>5999</v>
      </c>
      <c r="C80" s="19"/>
      <c r="D80" s="19" t="s">
        <v>7647</v>
      </c>
      <c r="E80" s="19" t="s">
        <v>531</v>
      </c>
      <c r="F80" s="19"/>
      <c r="G80" s="19"/>
      <c r="H80" s="19"/>
      <c r="I80" s="19"/>
      <c r="J80" s="19"/>
      <c r="K80" s="19"/>
      <c r="L80" s="19"/>
      <c r="M80" s="19"/>
      <c r="N80" s="19"/>
    </row>
    <row r="81" spans="2:14" x14ac:dyDescent="0.55000000000000004">
      <c r="B81" s="19" t="s">
        <v>6000</v>
      </c>
      <c r="C81" s="19"/>
      <c r="D81" s="19" t="s">
        <v>7647</v>
      </c>
      <c r="E81" s="19" t="s">
        <v>532</v>
      </c>
      <c r="F81" s="19"/>
      <c r="G81" s="19"/>
      <c r="H81" s="19"/>
      <c r="I81" s="19"/>
      <c r="J81" s="19"/>
      <c r="K81" s="19"/>
      <c r="L81" s="19"/>
      <c r="M81" s="19"/>
      <c r="N81" s="19"/>
    </row>
    <row r="82" spans="2:14" x14ac:dyDescent="0.55000000000000004">
      <c r="B82" s="19" t="s">
        <v>534</v>
      </c>
      <c r="C82" s="19"/>
      <c r="D82" s="19" t="s">
        <v>7647</v>
      </c>
      <c r="E82" s="19" t="s">
        <v>533</v>
      </c>
      <c r="F82" s="19"/>
      <c r="G82" s="19"/>
      <c r="H82" s="19"/>
      <c r="I82" s="19"/>
      <c r="J82" s="19"/>
      <c r="K82" s="19"/>
      <c r="L82" s="19"/>
      <c r="M82" s="19"/>
      <c r="N82" s="19"/>
    </row>
    <row r="83" spans="2:14" x14ac:dyDescent="0.55000000000000004">
      <c r="B83" s="19" t="s">
        <v>536</v>
      </c>
      <c r="C83" s="19"/>
      <c r="D83" s="19" t="s">
        <v>7647</v>
      </c>
      <c r="E83" s="19" t="s">
        <v>535</v>
      </c>
      <c r="F83" s="19"/>
      <c r="G83" s="19"/>
      <c r="H83" s="19"/>
      <c r="I83" s="19"/>
      <c r="J83" s="19"/>
      <c r="K83" s="19"/>
      <c r="L83" s="19"/>
      <c r="M83" s="19"/>
      <c r="N83" s="19"/>
    </row>
    <row r="84" spans="2:14" x14ac:dyDescent="0.55000000000000004">
      <c r="B84" s="19" t="s">
        <v>538</v>
      </c>
      <c r="C84" s="19"/>
      <c r="D84" s="19" t="s">
        <v>7647</v>
      </c>
      <c r="E84" s="19" t="s">
        <v>537</v>
      </c>
      <c r="F84" s="19"/>
      <c r="G84" s="19"/>
      <c r="H84" s="19"/>
      <c r="I84" s="19"/>
      <c r="J84" s="19"/>
      <c r="K84" s="19"/>
      <c r="L84" s="19"/>
      <c r="M84" s="19"/>
      <c r="N84" s="19"/>
    </row>
    <row r="85" spans="2:14" x14ac:dyDescent="0.55000000000000004">
      <c r="B85" s="19" t="s">
        <v>540</v>
      </c>
      <c r="C85" s="19"/>
      <c r="D85" s="19" t="s">
        <v>7647</v>
      </c>
      <c r="E85" s="19" t="s">
        <v>539</v>
      </c>
      <c r="F85" s="19"/>
      <c r="G85" s="19"/>
      <c r="H85" s="19"/>
      <c r="I85" s="19"/>
      <c r="J85" s="19"/>
      <c r="K85" s="19"/>
      <c r="L85" s="19"/>
      <c r="M85" s="19"/>
      <c r="N85" s="19"/>
    </row>
    <row r="86" spans="2:14" x14ac:dyDescent="0.55000000000000004">
      <c r="B86" s="19" t="s">
        <v>6001</v>
      </c>
      <c r="C86" s="19"/>
      <c r="D86" s="19" t="s">
        <v>7647</v>
      </c>
      <c r="E86" s="19" t="s">
        <v>541</v>
      </c>
      <c r="F86" s="19"/>
      <c r="G86" s="19"/>
      <c r="H86" s="19"/>
      <c r="I86" s="19"/>
      <c r="J86" s="19"/>
      <c r="K86" s="19"/>
      <c r="L86" s="19"/>
      <c r="M86" s="19"/>
      <c r="N86" s="19"/>
    </row>
    <row r="87" spans="2:14" x14ac:dyDescent="0.55000000000000004">
      <c r="B87" s="19" t="s">
        <v>6002</v>
      </c>
      <c r="C87" s="19"/>
      <c r="D87" s="19" t="s">
        <v>7647</v>
      </c>
      <c r="E87" s="19" t="s">
        <v>542</v>
      </c>
      <c r="F87" s="19"/>
      <c r="G87" s="19"/>
      <c r="H87" s="19"/>
      <c r="I87" s="19"/>
      <c r="J87" s="19"/>
      <c r="K87" s="19"/>
      <c r="L87" s="19"/>
      <c r="M87" s="19"/>
      <c r="N87" s="19"/>
    </row>
    <row r="88" spans="2:14" x14ac:dyDescent="0.55000000000000004">
      <c r="B88" s="19" t="s">
        <v>544</v>
      </c>
      <c r="C88" s="19"/>
      <c r="D88" s="19" t="s">
        <v>7647</v>
      </c>
      <c r="E88" s="19" t="s">
        <v>543</v>
      </c>
      <c r="F88" s="19"/>
      <c r="G88" s="19"/>
      <c r="H88" s="19"/>
      <c r="I88" s="19"/>
      <c r="J88" s="19"/>
      <c r="K88" s="19"/>
      <c r="L88" s="19"/>
      <c r="M88" s="19"/>
      <c r="N88" s="19"/>
    </row>
    <row r="89" spans="2:14" x14ac:dyDescent="0.55000000000000004">
      <c r="B89" s="19" t="s">
        <v>546</v>
      </c>
      <c r="C89" s="19"/>
      <c r="D89" s="19" t="s">
        <v>7647</v>
      </c>
      <c r="E89" s="19" t="s">
        <v>545</v>
      </c>
      <c r="F89" s="19"/>
      <c r="G89" s="19"/>
      <c r="H89" s="19"/>
      <c r="I89" s="19"/>
      <c r="J89" s="19"/>
      <c r="K89" s="19"/>
      <c r="L89" s="19"/>
      <c r="M89" s="19"/>
      <c r="N89" s="19"/>
    </row>
    <row r="90" spans="2:14" x14ac:dyDescent="0.55000000000000004">
      <c r="B90" s="19" t="s">
        <v>548</v>
      </c>
      <c r="C90" s="19"/>
      <c r="D90" s="19" t="s">
        <v>7647</v>
      </c>
      <c r="E90" s="19" t="s">
        <v>547</v>
      </c>
      <c r="F90" s="19"/>
      <c r="G90" s="19"/>
      <c r="H90" s="19"/>
      <c r="I90" s="19"/>
      <c r="J90" s="19"/>
      <c r="K90" s="19"/>
      <c r="L90" s="19"/>
      <c r="M90" s="19"/>
      <c r="N90" s="19"/>
    </row>
    <row r="91" spans="2:14" x14ac:dyDescent="0.55000000000000004">
      <c r="B91" s="19" t="s">
        <v>6003</v>
      </c>
      <c r="C91" s="19"/>
      <c r="D91" s="19" t="s">
        <v>7647</v>
      </c>
      <c r="E91" s="19" t="s">
        <v>549</v>
      </c>
      <c r="F91" s="19"/>
      <c r="G91" s="19"/>
      <c r="H91" s="19"/>
      <c r="I91" s="19"/>
      <c r="J91" s="19"/>
      <c r="K91" s="19"/>
      <c r="L91" s="19"/>
      <c r="M91" s="19"/>
      <c r="N91" s="19"/>
    </row>
    <row r="92" spans="2:14" x14ac:dyDescent="0.55000000000000004">
      <c r="B92" s="19" t="s">
        <v>6004</v>
      </c>
      <c r="C92" s="19"/>
      <c r="D92" s="19" t="s">
        <v>7647</v>
      </c>
      <c r="E92" s="19" t="s">
        <v>550</v>
      </c>
      <c r="F92" s="19"/>
      <c r="G92" s="19"/>
      <c r="H92" s="19"/>
      <c r="I92" s="19"/>
      <c r="J92" s="19"/>
      <c r="K92" s="19"/>
      <c r="L92" s="19"/>
      <c r="M92" s="19"/>
      <c r="N92" s="19"/>
    </row>
    <row r="93" spans="2:14" x14ac:dyDescent="0.55000000000000004">
      <c r="B93" s="19" t="s">
        <v>552</v>
      </c>
      <c r="C93" s="19"/>
      <c r="D93" s="19" t="s">
        <v>7647</v>
      </c>
      <c r="E93" s="19" t="s">
        <v>551</v>
      </c>
      <c r="F93" s="19"/>
      <c r="G93" s="19"/>
      <c r="H93" s="19"/>
      <c r="I93" s="19"/>
      <c r="J93" s="19"/>
      <c r="K93" s="19"/>
      <c r="L93" s="19"/>
      <c r="M93" s="19"/>
      <c r="N93" s="19"/>
    </row>
    <row r="94" spans="2:14" x14ac:dyDescent="0.55000000000000004">
      <c r="B94" s="19" t="s">
        <v>6007</v>
      </c>
      <c r="C94" s="19"/>
      <c r="D94" s="19" t="s">
        <v>7647</v>
      </c>
      <c r="E94" s="19" t="s">
        <v>553</v>
      </c>
      <c r="F94" s="19"/>
      <c r="G94" s="19"/>
      <c r="H94" s="19"/>
      <c r="I94" s="19"/>
      <c r="J94" s="19"/>
      <c r="K94" s="19"/>
      <c r="L94" s="19"/>
      <c r="M94" s="19"/>
      <c r="N94" s="19"/>
    </row>
    <row r="95" spans="2:14" x14ac:dyDescent="0.55000000000000004">
      <c r="B95" s="19" t="s">
        <v>555</v>
      </c>
      <c r="C95" s="19"/>
      <c r="D95" s="19" t="s">
        <v>7647</v>
      </c>
      <c r="E95" s="19" t="s">
        <v>554</v>
      </c>
      <c r="F95" s="19"/>
      <c r="G95" s="19"/>
      <c r="H95" s="19"/>
      <c r="I95" s="19"/>
      <c r="J95" s="19"/>
      <c r="K95" s="19"/>
      <c r="L95" s="19"/>
      <c r="M95" s="19"/>
      <c r="N95" s="19"/>
    </row>
    <row r="96" spans="2:14" x14ac:dyDescent="0.55000000000000004">
      <c r="B96" s="19" t="s">
        <v>6005</v>
      </c>
      <c r="C96" s="19"/>
      <c r="D96" s="19" t="s">
        <v>7647</v>
      </c>
      <c r="E96" s="19" t="s">
        <v>556</v>
      </c>
      <c r="F96" s="19"/>
      <c r="G96" s="19"/>
      <c r="H96" s="19"/>
      <c r="I96" s="19"/>
      <c r="J96" s="19"/>
      <c r="K96" s="19"/>
      <c r="L96" s="19"/>
      <c r="M96" s="19"/>
      <c r="N96" s="19"/>
    </row>
    <row r="97" spans="2:14" x14ac:dyDescent="0.55000000000000004">
      <c r="B97" s="19" t="s">
        <v>6006</v>
      </c>
      <c r="C97" s="19"/>
      <c r="D97" s="19" t="s">
        <v>7647</v>
      </c>
      <c r="E97" s="19" t="s">
        <v>557</v>
      </c>
      <c r="F97" s="19"/>
      <c r="G97" s="19"/>
      <c r="H97" s="19"/>
      <c r="I97" s="19"/>
      <c r="J97" s="19"/>
      <c r="K97" s="19"/>
      <c r="L97" s="19"/>
      <c r="M97" s="19"/>
      <c r="N97" s="19"/>
    </row>
    <row r="98" spans="2:14" x14ac:dyDescent="0.55000000000000004">
      <c r="B98" s="19" t="s">
        <v>6008</v>
      </c>
      <c r="C98" s="19"/>
      <c r="D98" s="19" t="s">
        <v>7647</v>
      </c>
      <c r="E98" s="19" t="s">
        <v>558</v>
      </c>
      <c r="F98" s="19"/>
      <c r="G98" s="19"/>
      <c r="H98" s="19"/>
      <c r="I98" s="19"/>
      <c r="J98" s="19"/>
      <c r="K98" s="19"/>
      <c r="L98" s="19"/>
      <c r="M98" s="19"/>
      <c r="N98" s="19"/>
    </row>
    <row r="99" spans="2:14" x14ac:dyDescent="0.55000000000000004">
      <c r="B99" s="19" t="s">
        <v>6009</v>
      </c>
      <c r="C99" s="19"/>
      <c r="D99" s="19" t="s">
        <v>7647</v>
      </c>
      <c r="E99" s="19" t="s">
        <v>559</v>
      </c>
      <c r="F99" s="19"/>
      <c r="G99" s="19"/>
      <c r="H99" s="19"/>
      <c r="I99" s="19"/>
      <c r="J99" s="19"/>
      <c r="K99" s="19"/>
      <c r="L99" s="19"/>
      <c r="M99" s="19"/>
      <c r="N99" s="19"/>
    </row>
    <row r="100" spans="2:14" x14ac:dyDescent="0.55000000000000004">
      <c r="B100" s="19" t="s">
        <v>6010</v>
      </c>
      <c r="C100" s="19"/>
      <c r="D100" s="19" t="s">
        <v>7647</v>
      </c>
      <c r="E100" s="19" t="s">
        <v>560</v>
      </c>
      <c r="F100" s="19"/>
      <c r="G100" s="19"/>
      <c r="H100" s="19"/>
      <c r="I100" s="19"/>
      <c r="J100" s="19"/>
      <c r="K100" s="19"/>
      <c r="L100" s="19"/>
      <c r="M100" s="19"/>
      <c r="N100" s="19"/>
    </row>
    <row r="101" spans="2:14" x14ac:dyDescent="0.55000000000000004">
      <c r="B101" s="19" t="s">
        <v>562</v>
      </c>
      <c r="C101" s="19"/>
      <c r="D101" s="19" t="s">
        <v>7647</v>
      </c>
      <c r="E101" s="19" t="s">
        <v>561</v>
      </c>
      <c r="F101" s="19"/>
      <c r="G101" s="19"/>
      <c r="H101" s="19"/>
      <c r="I101" s="19"/>
      <c r="J101" s="19"/>
      <c r="K101" s="19"/>
      <c r="L101" s="19"/>
      <c r="M101" s="19"/>
      <c r="N101" s="19"/>
    </row>
    <row r="102" spans="2:14" x14ac:dyDescent="0.55000000000000004">
      <c r="B102" s="19" t="s">
        <v>6011</v>
      </c>
      <c r="C102" s="19"/>
      <c r="D102" s="19" t="s">
        <v>7647</v>
      </c>
      <c r="E102" s="19" t="s">
        <v>563</v>
      </c>
      <c r="F102" s="19"/>
      <c r="G102" s="19"/>
      <c r="H102" s="19"/>
      <c r="I102" s="19"/>
      <c r="J102" s="19"/>
      <c r="K102" s="19"/>
      <c r="L102" s="19"/>
      <c r="M102" s="19"/>
      <c r="N102" s="19"/>
    </row>
    <row r="103" spans="2:14" x14ac:dyDescent="0.55000000000000004">
      <c r="B103" s="19" t="s">
        <v>6012</v>
      </c>
      <c r="C103" s="19"/>
      <c r="D103" s="19" t="s">
        <v>7647</v>
      </c>
      <c r="E103" s="19" t="s">
        <v>564</v>
      </c>
      <c r="F103" s="19"/>
      <c r="G103" s="19"/>
      <c r="H103" s="19"/>
      <c r="I103" s="19"/>
      <c r="J103" s="19"/>
      <c r="K103" s="19"/>
      <c r="L103" s="19"/>
      <c r="M103" s="19"/>
      <c r="N103" s="19"/>
    </row>
    <row r="104" spans="2:14" x14ac:dyDescent="0.55000000000000004">
      <c r="B104" s="19" t="s">
        <v>6013</v>
      </c>
      <c r="C104" s="19"/>
      <c r="D104" s="19" t="s">
        <v>7647</v>
      </c>
      <c r="E104" s="19" t="s">
        <v>565</v>
      </c>
      <c r="F104" s="19"/>
      <c r="G104" s="19"/>
      <c r="H104" s="19"/>
      <c r="I104" s="19"/>
      <c r="J104" s="19"/>
      <c r="K104" s="19"/>
      <c r="L104" s="19"/>
      <c r="M104" s="19"/>
      <c r="N104" s="19"/>
    </row>
    <row r="105" spans="2:14" x14ac:dyDescent="0.55000000000000004">
      <c r="B105" s="19" t="s">
        <v>567</v>
      </c>
      <c r="C105" s="19"/>
      <c r="D105" s="19" t="s">
        <v>7647</v>
      </c>
      <c r="E105" s="19" t="s">
        <v>566</v>
      </c>
      <c r="F105" s="19"/>
      <c r="G105" s="19"/>
      <c r="H105" s="19"/>
      <c r="I105" s="19"/>
      <c r="J105" s="19"/>
      <c r="K105" s="19"/>
      <c r="L105" s="19"/>
      <c r="M105" s="19"/>
      <c r="N105" s="19"/>
    </row>
    <row r="106" spans="2:14" x14ac:dyDescent="0.55000000000000004">
      <c r="B106" s="19" t="s">
        <v>6014</v>
      </c>
      <c r="C106" s="19"/>
      <c r="D106" s="19" t="s">
        <v>7647</v>
      </c>
      <c r="E106" s="19" t="s">
        <v>568</v>
      </c>
      <c r="F106" s="19"/>
      <c r="G106" s="19"/>
      <c r="H106" s="19"/>
      <c r="I106" s="19"/>
      <c r="J106" s="19"/>
      <c r="K106" s="19"/>
      <c r="L106" s="19"/>
      <c r="M106" s="19"/>
      <c r="N106" s="19"/>
    </row>
    <row r="107" spans="2:14" x14ac:dyDescent="0.55000000000000004">
      <c r="B107" s="19" t="s">
        <v>6015</v>
      </c>
      <c r="C107" s="19"/>
      <c r="D107" s="19" t="s">
        <v>7647</v>
      </c>
      <c r="E107" s="19" t="s">
        <v>569</v>
      </c>
      <c r="F107" s="19"/>
      <c r="G107" s="19"/>
      <c r="H107" s="19"/>
      <c r="I107" s="19"/>
      <c r="J107" s="19"/>
      <c r="K107" s="19"/>
      <c r="L107" s="19"/>
      <c r="M107" s="19"/>
      <c r="N107" s="19"/>
    </row>
    <row r="108" spans="2:14" x14ac:dyDescent="0.55000000000000004">
      <c r="B108" s="19" t="s">
        <v>6016</v>
      </c>
      <c r="C108" s="19"/>
      <c r="D108" s="19" t="s">
        <v>7647</v>
      </c>
      <c r="E108" s="19" t="s">
        <v>570</v>
      </c>
      <c r="F108" s="19"/>
      <c r="G108" s="19"/>
      <c r="H108" s="19"/>
      <c r="I108" s="19"/>
      <c r="J108" s="19"/>
      <c r="K108" s="19"/>
      <c r="L108" s="19"/>
      <c r="M108" s="19"/>
      <c r="N108" s="19"/>
    </row>
    <row r="109" spans="2:14" x14ac:dyDescent="0.55000000000000004">
      <c r="B109" s="19" t="s">
        <v>572</v>
      </c>
      <c r="C109" s="19"/>
      <c r="D109" s="19" t="s">
        <v>7647</v>
      </c>
      <c r="E109" s="19" t="s">
        <v>571</v>
      </c>
      <c r="F109" s="19"/>
      <c r="G109" s="19"/>
      <c r="H109" s="19"/>
      <c r="I109" s="19"/>
      <c r="J109" s="19"/>
      <c r="K109" s="19"/>
      <c r="L109" s="19"/>
      <c r="M109" s="19"/>
      <c r="N109" s="19"/>
    </row>
    <row r="110" spans="2:14" x14ac:dyDescent="0.55000000000000004">
      <c r="B110" s="19" t="s">
        <v>6017</v>
      </c>
      <c r="C110" s="19"/>
      <c r="D110" s="19" t="s">
        <v>7647</v>
      </c>
      <c r="E110" s="19" t="s">
        <v>573</v>
      </c>
      <c r="F110" s="19"/>
      <c r="G110" s="19"/>
      <c r="H110" s="19"/>
      <c r="I110" s="19"/>
      <c r="J110" s="19"/>
      <c r="K110" s="19"/>
      <c r="L110" s="19"/>
      <c r="M110" s="19"/>
      <c r="N110" s="19"/>
    </row>
    <row r="111" spans="2:14" x14ac:dyDescent="0.55000000000000004">
      <c r="B111" s="19" t="s">
        <v>575</v>
      </c>
      <c r="C111" s="19"/>
      <c r="D111" s="19" t="s">
        <v>7647</v>
      </c>
      <c r="E111" s="19" t="s">
        <v>574</v>
      </c>
      <c r="F111" s="19"/>
      <c r="G111" s="19"/>
      <c r="H111" s="19"/>
      <c r="I111" s="19"/>
      <c r="J111" s="19"/>
      <c r="K111" s="19"/>
      <c r="L111" s="19"/>
      <c r="M111" s="19"/>
      <c r="N111" s="19"/>
    </row>
    <row r="112" spans="2:14" x14ac:dyDescent="0.55000000000000004">
      <c r="B112" s="19" t="s">
        <v>6018</v>
      </c>
      <c r="C112" s="19"/>
      <c r="D112" s="19" t="s">
        <v>7647</v>
      </c>
      <c r="E112" s="19" t="s">
        <v>576</v>
      </c>
      <c r="F112" s="19"/>
      <c r="G112" s="19"/>
      <c r="H112" s="19"/>
      <c r="I112" s="19"/>
      <c r="J112" s="19"/>
      <c r="K112" s="19"/>
      <c r="L112" s="19"/>
      <c r="M112" s="19"/>
      <c r="N112" s="19"/>
    </row>
    <row r="113" spans="2:14" x14ac:dyDescent="0.55000000000000004">
      <c r="B113" s="19" t="s">
        <v>6019</v>
      </c>
      <c r="C113" s="19"/>
      <c r="D113" s="19" t="s">
        <v>7647</v>
      </c>
      <c r="E113" s="19" t="s">
        <v>577</v>
      </c>
      <c r="F113" s="19"/>
      <c r="G113" s="19"/>
      <c r="H113" s="19"/>
      <c r="I113" s="19"/>
      <c r="J113" s="19"/>
      <c r="K113" s="19"/>
      <c r="L113" s="19"/>
      <c r="M113" s="19"/>
      <c r="N113" s="19"/>
    </row>
    <row r="114" spans="2:14" x14ac:dyDescent="0.55000000000000004">
      <c r="B114" s="19" t="s">
        <v>579</v>
      </c>
      <c r="C114" s="19"/>
      <c r="D114" s="19" t="s">
        <v>7647</v>
      </c>
      <c r="E114" s="19" t="s">
        <v>578</v>
      </c>
      <c r="F114" s="19"/>
      <c r="G114" s="19"/>
      <c r="H114" s="19"/>
      <c r="I114" s="19"/>
      <c r="J114" s="19"/>
      <c r="K114" s="19"/>
      <c r="L114" s="19"/>
      <c r="M114" s="19"/>
      <c r="N114" s="19"/>
    </row>
    <row r="115" spans="2:14" x14ac:dyDescent="0.55000000000000004">
      <c r="B115" s="19" t="s">
        <v>581</v>
      </c>
      <c r="C115" s="19"/>
      <c r="D115" s="19" t="s">
        <v>7647</v>
      </c>
      <c r="E115" s="19" t="s">
        <v>580</v>
      </c>
      <c r="F115" s="19"/>
      <c r="G115" s="19"/>
      <c r="H115" s="19"/>
      <c r="I115" s="19"/>
      <c r="J115" s="19"/>
      <c r="K115" s="19"/>
      <c r="L115" s="19"/>
      <c r="M115" s="19"/>
      <c r="N115" s="19"/>
    </row>
    <row r="116" spans="2:14" x14ac:dyDescent="0.55000000000000004">
      <c r="B116" s="19" t="s">
        <v>583</v>
      </c>
      <c r="C116" s="19"/>
      <c r="D116" s="19" t="s">
        <v>7647</v>
      </c>
      <c r="E116" s="19" t="s">
        <v>582</v>
      </c>
      <c r="F116" s="19"/>
      <c r="G116" s="19"/>
      <c r="H116" s="19"/>
      <c r="I116" s="19"/>
      <c r="J116" s="19"/>
      <c r="K116" s="19"/>
      <c r="L116" s="19"/>
      <c r="M116" s="19"/>
      <c r="N116" s="19"/>
    </row>
    <row r="117" spans="2:14" x14ac:dyDescent="0.55000000000000004">
      <c r="B117" s="19" t="s">
        <v>585</v>
      </c>
      <c r="C117" s="19"/>
      <c r="D117" s="19" t="s">
        <v>7647</v>
      </c>
      <c r="E117" s="19" t="s">
        <v>584</v>
      </c>
      <c r="F117" s="19"/>
      <c r="G117" s="19"/>
      <c r="H117" s="19"/>
      <c r="I117" s="19"/>
      <c r="J117" s="19"/>
      <c r="K117" s="19"/>
      <c r="L117" s="19"/>
      <c r="M117" s="19"/>
      <c r="N117" s="19"/>
    </row>
    <row r="118" spans="2:14" x14ac:dyDescent="0.55000000000000004">
      <c r="B118" s="19" t="s">
        <v>6020</v>
      </c>
      <c r="C118" s="19"/>
      <c r="D118" s="19" t="s">
        <v>7647</v>
      </c>
      <c r="E118" s="19" t="s">
        <v>586</v>
      </c>
      <c r="F118" s="19"/>
      <c r="G118" s="19"/>
      <c r="H118" s="19"/>
      <c r="I118" s="19"/>
      <c r="J118" s="19"/>
      <c r="K118" s="19"/>
      <c r="L118" s="19"/>
      <c r="M118" s="19"/>
      <c r="N118" s="19"/>
    </row>
    <row r="119" spans="2:14" x14ac:dyDescent="0.55000000000000004">
      <c r="B119" s="19" t="s">
        <v>6021</v>
      </c>
      <c r="C119" s="19"/>
      <c r="D119" s="19" t="s">
        <v>7647</v>
      </c>
      <c r="E119" s="19" t="s">
        <v>587</v>
      </c>
      <c r="F119" s="19"/>
      <c r="G119" s="19"/>
      <c r="H119" s="19"/>
      <c r="I119" s="19"/>
      <c r="J119" s="19"/>
      <c r="K119" s="19"/>
      <c r="L119" s="19"/>
      <c r="M119" s="19"/>
      <c r="N119" s="19"/>
    </row>
    <row r="120" spans="2:14" x14ac:dyDescent="0.55000000000000004">
      <c r="B120" s="19" t="s">
        <v>6022</v>
      </c>
      <c r="C120" s="19"/>
      <c r="D120" s="19" t="s">
        <v>7647</v>
      </c>
      <c r="E120" s="19" t="s">
        <v>588</v>
      </c>
      <c r="F120" s="19"/>
      <c r="G120" s="19"/>
      <c r="H120" s="19"/>
      <c r="I120" s="19"/>
      <c r="J120" s="19"/>
      <c r="K120" s="19"/>
      <c r="L120" s="19"/>
      <c r="M120" s="19"/>
      <c r="N120" s="19"/>
    </row>
    <row r="121" spans="2:14" x14ac:dyDescent="0.55000000000000004">
      <c r="B121" s="19" t="s">
        <v>6023</v>
      </c>
      <c r="C121" s="19"/>
      <c r="D121" s="19" t="s">
        <v>7647</v>
      </c>
      <c r="E121" s="19" t="s">
        <v>589</v>
      </c>
      <c r="F121" s="19"/>
      <c r="G121" s="19"/>
      <c r="H121" s="19"/>
      <c r="I121" s="19"/>
      <c r="J121" s="19"/>
      <c r="K121" s="19"/>
      <c r="L121" s="19"/>
      <c r="M121" s="19"/>
      <c r="N121" s="19"/>
    </row>
    <row r="122" spans="2:14" x14ac:dyDescent="0.55000000000000004">
      <c r="B122" s="19" t="s">
        <v>591</v>
      </c>
      <c r="C122" s="19"/>
      <c r="D122" s="19" t="s">
        <v>7647</v>
      </c>
      <c r="E122" s="19" t="s">
        <v>590</v>
      </c>
      <c r="F122" s="19"/>
      <c r="G122" s="19"/>
      <c r="H122" s="19"/>
      <c r="I122" s="19"/>
      <c r="J122" s="19"/>
      <c r="K122" s="19"/>
      <c r="L122" s="19"/>
      <c r="M122" s="19"/>
      <c r="N122" s="19"/>
    </row>
    <row r="123" spans="2:14" x14ac:dyDescent="0.55000000000000004">
      <c r="B123" s="19" t="s">
        <v>593</v>
      </c>
      <c r="C123" s="19"/>
      <c r="D123" s="19" t="s">
        <v>7647</v>
      </c>
      <c r="E123" s="19" t="s">
        <v>592</v>
      </c>
      <c r="F123" s="19"/>
      <c r="G123" s="19"/>
      <c r="H123" s="19"/>
      <c r="I123" s="19"/>
      <c r="J123" s="19"/>
      <c r="K123" s="19"/>
      <c r="L123" s="19"/>
      <c r="M123" s="19"/>
      <c r="N123" s="19"/>
    </row>
    <row r="124" spans="2:14" x14ac:dyDescent="0.55000000000000004">
      <c r="B124" s="19" t="s">
        <v>595</v>
      </c>
      <c r="C124" s="19"/>
      <c r="D124" s="19" t="s">
        <v>7647</v>
      </c>
      <c r="E124" s="19" t="s">
        <v>594</v>
      </c>
      <c r="F124" s="19"/>
      <c r="G124" s="19"/>
      <c r="H124" s="19"/>
      <c r="I124" s="19"/>
      <c r="J124" s="19"/>
      <c r="K124" s="19"/>
      <c r="L124" s="19"/>
      <c r="M124" s="19"/>
      <c r="N124" s="19"/>
    </row>
    <row r="125" spans="2:14" x14ac:dyDescent="0.55000000000000004">
      <c r="B125" s="19" t="s">
        <v>6024</v>
      </c>
      <c r="C125" s="19"/>
      <c r="D125" s="19" t="s">
        <v>7647</v>
      </c>
      <c r="E125" s="19" t="s">
        <v>596</v>
      </c>
      <c r="F125" s="19"/>
      <c r="G125" s="19"/>
      <c r="H125" s="19"/>
      <c r="I125" s="19"/>
      <c r="J125" s="19"/>
      <c r="K125" s="19"/>
      <c r="L125" s="19"/>
      <c r="M125" s="19"/>
      <c r="N125" s="19"/>
    </row>
    <row r="126" spans="2:14" x14ac:dyDescent="0.55000000000000004">
      <c r="B126" s="19" t="s">
        <v>598</v>
      </c>
      <c r="C126" s="19"/>
      <c r="D126" s="19" t="s">
        <v>7647</v>
      </c>
      <c r="E126" s="19" t="s">
        <v>597</v>
      </c>
      <c r="F126" s="19"/>
      <c r="G126" s="19"/>
      <c r="H126" s="19"/>
      <c r="I126" s="19"/>
      <c r="J126" s="19"/>
      <c r="K126" s="19"/>
      <c r="L126" s="19"/>
      <c r="M126" s="19"/>
      <c r="N126" s="19"/>
    </row>
    <row r="127" spans="2:14" x14ac:dyDescent="0.55000000000000004">
      <c r="B127" s="19" t="s">
        <v>600</v>
      </c>
      <c r="C127" s="19"/>
      <c r="D127" s="19" t="s">
        <v>7647</v>
      </c>
      <c r="E127" s="19" t="s">
        <v>599</v>
      </c>
      <c r="F127" s="19"/>
      <c r="G127" s="19"/>
      <c r="H127" s="19"/>
      <c r="I127" s="19"/>
      <c r="J127" s="19"/>
      <c r="K127" s="19"/>
      <c r="L127" s="19"/>
      <c r="M127" s="19"/>
      <c r="N127" s="19"/>
    </row>
    <row r="128" spans="2:14" x14ac:dyDescent="0.55000000000000004">
      <c r="B128" s="19" t="s">
        <v>602</v>
      </c>
      <c r="C128" s="19"/>
      <c r="D128" s="19" t="s">
        <v>7647</v>
      </c>
      <c r="E128" s="19" t="s">
        <v>601</v>
      </c>
      <c r="F128" s="19"/>
      <c r="G128" s="19"/>
      <c r="H128" s="19"/>
      <c r="I128" s="19"/>
      <c r="J128" s="19"/>
      <c r="K128" s="19"/>
      <c r="L128" s="19"/>
      <c r="M128" s="19"/>
      <c r="N128" s="19"/>
    </row>
    <row r="129" spans="2:14" x14ac:dyDescent="0.55000000000000004">
      <c r="B129" s="19" t="s">
        <v>604</v>
      </c>
      <c r="C129" s="19"/>
      <c r="D129" s="19" t="s">
        <v>7647</v>
      </c>
      <c r="E129" s="19" t="s">
        <v>603</v>
      </c>
      <c r="F129" s="19"/>
      <c r="G129" s="19"/>
      <c r="H129" s="19"/>
      <c r="I129" s="19"/>
      <c r="J129" s="19"/>
      <c r="K129" s="19"/>
      <c r="L129" s="19"/>
      <c r="M129" s="19"/>
      <c r="N129" s="19"/>
    </row>
    <row r="130" spans="2:14" x14ac:dyDescent="0.55000000000000004">
      <c r="B130" s="19" t="s">
        <v>606</v>
      </c>
      <c r="C130" s="19"/>
      <c r="D130" s="19" t="s">
        <v>7647</v>
      </c>
      <c r="E130" s="19" t="s">
        <v>605</v>
      </c>
      <c r="F130" s="19"/>
      <c r="G130" s="19"/>
      <c r="H130" s="19"/>
      <c r="I130" s="19"/>
      <c r="J130" s="19"/>
      <c r="K130" s="19"/>
      <c r="L130" s="19"/>
      <c r="M130" s="19"/>
      <c r="N130" s="19"/>
    </row>
    <row r="131" spans="2:14" x14ac:dyDescent="0.55000000000000004">
      <c r="B131" s="19" t="s">
        <v>6025</v>
      </c>
      <c r="C131" s="19"/>
      <c r="D131" s="19" t="s">
        <v>7647</v>
      </c>
      <c r="E131" s="19" t="s">
        <v>607</v>
      </c>
      <c r="F131" s="19"/>
      <c r="G131" s="19"/>
      <c r="H131" s="19"/>
      <c r="I131" s="19"/>
      <c r="J131" s="19"/>
      <c r="K131" s="19"/>
      <c r="L131" s="19"/>
      <c r="M131" s="19"/>
      <c r="N131" s="19"/>
    </row>
  </sheetData>
  <phoneticPr fontId="5"/>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5"/>
  <dimension ref="B1:O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ustomWidth="1"/>
    <col min="2" max="3" width="3.6640625" style="17" hidden="1" customWidth="1"/>
    <col min="4" max="4" width="3.33203125" style="17" bestFit="1" customWidth="1"/>
    <col min="5" max="5" width="8" style="17" bestFit="1" customWidth="1"/>
    <col min="6" max="6" width="3.6640625" style="28"/>
    <col min="7" max="16384" width="3.6640625" style="17"/>
  </cols>
  <sheetData>
    <row r="1" spans="2:15" x14ac:dyDescent="0.55000000000000004">
      <c r="E1" s="16" t="s">
        <v>3514</v>
      </c>
    </row>
    <row r="2" spans="2:15" x14ac:dyDescent="0.55000000000000004">
      <c r="E2" s="20" t="s">
        <v>3515</v>
      </c>
    </row>
    <row r="3" spans="2:15" x14ac:dyDescent="0.55000000000000004">
      <c r="O3" s="29"/>
    </row>
    <row r="4" spans="2:15" ht="160.5" x14ac:dyDescent="0.55000000000000004">
      <c r="B4" s="23"/>
      <c r="C4" s="23"/>
      <c r="D4" s="23" t="s">
        <v>3235</v>
      </c>
      <c r="E4" s="23" t="s">
        <v>3236</v>
      </c>
      <c r="F4" s="23" t="s">
        <v>3237</v>
      </c>
      <c r="G4" s="23" t="s">
        <v>3238</v>
      </c>
      <c r="H4" s="23" t="s">
        <v>3239</v>
      </c>
      <c r="I4" s="23" t="s">
        <v>3240</v>
      </c>
      <c r="J4" s="23" t="s">
        <v>3241</v>
      </c>
      <c r="K4" s="23" t="s">
        <v>3242</v>
      </c>
      <c r="L4" s="23" t="s">
        <v>3243</v>
      </c>
      <c r="M4" s="23" t="s">
        <v>3244</v>
      </c>
      <c r="N4" s="23" t="s">
        <v>3245</v>
      </c>
      <c r="O4" s="25" t="s">
        <v>3246</v>
      </c>
    </row>
    <row r="5" spans="2:15" x14ac:dyDescent="0.55000000000000004">
      <c r="B5" s="1"/>
      <c r="C5" s="1" t="s">
        <v>7647</v>
      </c>
      <c r="D5" s="1"/>
      <c r="E5" s="1"/>
      <c r="F5" s="3"/>
      <c r="G5" s="1"/>
      <c r="H5" s="1"/>
      <c r="I5" s="1"/>
      <c r="J5" s="1"/>
      <c r="K5" s="1"/>
      <c r="L5" s="1"/>
      <c r="M5" s="1"/>
      <c r="N5" s="1"/>
      <c r="O5" s="1"/>
    </row>
    <row r="6" spans="2:15" x14ac:dyDescent="0.55000000000000004">
      <c r="B6" s="1"/>
      <c r="C6" s="1" t="s">
        <v>7647</v>
      </c>
      <c r="D6" s="1"/>
      <c r="E6" s="1"/>
      <c r="F6" s="3"/>
      <c r="G6" s="1"/>
      <c r="H6" s="1"/>
      <c r="I6" s="1"/>
      <c r="J6" s="1"/>
      <c r="K6" s="1"/>
      <c r="L6" s="1"/>
      <c r="M6" s="1"/>
      <c r="N6" s="1"/>
      <c r="O6" s="1"/>
    </row>
    <row r="7" spans="2:15" x14ac:dyDescent="0.55000000000000004">
      <c r="B7" s="1"/>
      <c r="C7" s="1" t="s">
        <v>7647</v>
      </c>
      <c r="D7" s="1"/>
      <c r="E7" s="1"/>
      <c r="F7" s="3"/>
      <c r="G7" s="1"/>
      <c r="H7" s="1"/>
      <c r="I7" s="1"/>
      <c r="J7" s="1"/>
      <c r="K7" s="1"/>
      <c r="L7" s="1"/>
      <c r="M7" s="1"/>
      <c r="N7" s="1"/>
      <c r="O7" s="1"/>
    </row>
    <row r="8" spans="2:15" x14ac:dyDescent="0.55000000000000004">
      <c r="B8" s="1"/>
      <c r="C8" s="1" t="s">
        <v>7647</v>
      </c>
      <c r="D8" s="1"/>
      <c r="E8" s="1"/>
      <c r="F8" s="3"/>
      <c r="G8" s="1"/>
      <c r="H8" s="1"/>
      <c r="I8" s="1"/>
      <c r="J8" s="1"/>
      <c r="K8" s="1"/>
      <c r="L8" s="1"/>
      <c r="M8" s="1"/>
      <c r="N8" s="1"/>
      <c r="O8" s="1"/>
    </row>
    <row r="9" spans="2:15" x14ac:dyDescent="0.55000000000000004">
      <c r="B9" s="1"/>
      <c r="C9" s="1" t="s">
        <v>7647</v>
      </c>
      <c r="D9" s="1"/>
      <c r="E9" s="1"/>
      <c r="F9" s="3"/>
      <c r="G9" s="1"/>
      <c r="H9" s="1"/>
      <c r="I9" s="1"/>
      <c r="J9" s="1"/>
      <c r="K9" s="1"/>
      <c r="L9" s="1"/>
      <c r="M9" s="1"/>
      <c r="N9" s="1"/>
      <c r="O9" s="1"/>
    </row>
    <row r="10" spans="2:15" x14ac:dyDescent="0.55000000000000004">
      <c r="B10" s="1"/>
      <c r="C10" s="1" t="s">
        <v>7647</v>
      </c>
      <c r="D10" s="1"/>
      <c r="E10" s="1"/>
      <c r="F10" s="3"/>
      <c r="G10" s="1"/>
      <c r="H10" s="1"/>
      <c r="I10" s="1"/>
      <c r="J10" s="1"/>
      <c r="K10" s="1"/>
      <c r="L10" s="1"/>
      <c r="M10" s="1"/>
      <c r="N10" s="1"/>
      <c r="O10" s="1"/>
    </row>
    <row r="11" spans="2:15" x14ac:dyDescent="0.55000000000000004">
      <c r="B11" s="1"/>
      <c r="C11" s="1" t="s">
        <v>7647</v>
      </c>
      <c r="D11" s="1"/>
      <c r="E11" s="1"/>
      <c r="F11" s="3"/>
      <c r="G11" s="1"/>
      <c r="H11" s="1"/>
      <c r="I11" s="1"/>
      <c r="J11" s="1"/>
      <c r="K11" s="1"/>
      <c r="L11" s="1"/>
      <c r="M11" s="1"/>
      <c r="N11" s="1"/>
      <c r="O11" s="1"/>
    </row>
    <row r="12" spans="2:15" x14ac:dyDescent="0.55000000000000004">
      <c r="B12" s="1"/>
      <c r="C12" s="1" t="s">
        <v>7647</v>
      </c>
      <c r="D12" s="1"/>
      <c r="E12" s="1"/>
      <c r="F12" s="3"/>
      <c r="G12" s="1"/>
      <c r="H12" s="1"/>
      <c r="I12" s="1"/>
      <c r="J12" s="1"/>
      <c r="K12" s="1"/>
      <c r="L12" s="1"/>
      <c r="M12" s="1"/>
      <c r="N12" s="1"/>
      <c r="O12" s="1"/>
    </row>
    <row r="13" spans="2:15" x14ac:dyDescent="0.55000000000000004">
      <c r="B13" s="1"/>
      <c r="C13" s="1" t="s">
        <v>7647</v>
      </c>
      <c r="D13" s="1"/>
      <c r="E13" s="1"/>
      <c r="F13" s="3"/>
      <c r="G13" s="1"/>
      <c r="H13" s="1"/>
      <c r="I13" s="1"/>
      <c r="J13" s="1"/>
      <c r="K13" s="1"/>
      <c r="L13" s="1"/>
      <c r="M13" s="1"/>
      <c r="N13" s="1"/>
      <c r="O13" s="1"/>
    </row>
    <row r="14" spans="2:15" x14ac:dyDescent="0.55000000000000004">
      <c r="B14" s="1"/>
      <c r="C14" s="1" t="s">
        <v>7647</v>
      </c>
      <c r="D14" s="1"/>
      <c r="E14" s="1"/>
      <c r="F14" s="3"/>
      <c r="G14" s="1"/>
      <c r="H14" s="1"/>
      <c r="I14" s="1"/>
      <c r="J14" s="1"/>
      <c r="K14" s="1"/>
      <c r="L14" s="1"/>
      <c r="M14" s="1"/>
      <c r="N14" s="1"/>
      <c r="O14" s="1"/>
    </row>
    <row r="15" spans="2:15" x14ac:dyDescent="0.55000000000000004">
      <c r="B15" s="1"/>
      <c r="C15" s="1" t="s">
        <v>7647</v>
      </c>
      <c r="D15" s="1"/>
      <c r="E15" s="1"/>
      <c r="F15" s="3"/>
      <c r="G15" s="1"/>
      <c r="H15" s="1"/>
      <c r="I15" s="1"/>
      <c r="J15" s="1"/>
      <c r="K15" s="1"/>
      <c r="L15" s="1"/>
      <c r="M15" s="1"/>
      <c r="N15" s="1"/>
      <c r="O15" s="1"/>
    </row>
    <row r="16" spans="2:15" x14ac:dyDescent="0.55000000000000004">
      <c r="B16" s="1"/>
      <c r="C16" s="1" t="s">
        <v>7647</v>
      </c>
      <c r="D16" s="1"/>
      <c r="E16" s="1"/>
      <c r="F16" s="3"/>
      <c r="G16" s="1"/>
      <c r="H16" s="1"/>
      <c r="I16" s="1"/>
      <c r="J16" s="1"/>
      <c r="K16" s="1"/>
      <c r="L16" s="1"/>
      <c r="M16" s="1"/>
      <c r="N16" s="1"/>
      <c r="O16" s="1"/>
    </row>
    <row r="17" spans="2:15" x14ac:dyDescent="0.55000000000000004">
      <c r="B17" s="1"/>
      <c r="C17" s="1" t="s">
        <v>7647</v>
      </c>
      <c r="D17" s="1"/>
      <c r="E17" s="1"/>
      <c r="F17" s="3"/>
      <c r="G17" s="1"/>
      <c r="H17" s="1"/>
      <c r="I17" s="1"/>
      <c r="J17" s="1"/>
      <c r="K17" s="1"/>
      <c r="L17" s="1"/>
      <c r="M17" s="1"/>
      <c r="N17" s="1"/>
      <c r="O17" s="1"/>
    </row>
    <row r="18" spans="2:15" x14ac:dyDescent="0.55000000000000004">
      <c r="B18" s="1"/>
      <c r="C18" s="1" t="s">
        <v>7647</v>
      </c>
      <c r="D18" s="1"/>
      <c r="E18" s="1"/>
      <c r="F18" s="3"/>
      <c r="G18" s="1"/>
      <c r="H18" s="1"/>
      <c r="I18" s="1"/>
      <c r="J18" s="1"/>
      <c r="K18" s="1"/>
      <c r="L18" s="1"/>
      <c r="M18" s="1"/>
      <c r="N18" s="1"/>
      <c r="O18" s="1"/>
    </row>
    <row r="19" spans="2:15" x14ac:dyDescent="0.55000000000000004">
      <c r="B19" s="1"/>
      <c r="C19" s="1" t="s">
        <v>7647</v>
      </c>
      <c r="D19" s="1"/>
      <c r="E19" s="1"/>
      <c r="F19" s="3"/>
      <c r="G19" s="1"/>
      <c r="H19" s="1"/>
      <c r="I19" s="1"/>
      <c r="J19" s="1"/>
      <c r="K19" s="1"/>
      <c r="L19" s="1"/>
      <c r="M19" s="1"/>
      <c r="N19" s="1"/>
      <c r="O19" s="1"/>
    </row>
    <row r="20" spans="2:15" x14ac:dyDescent="0.55000000000000004">
      <c r="B20" s="1"/>
      <c r="C20" s="1" t="s">
        <v>7647</v>
      </c>
      <c r="D20" s="1"/>
      <c r="E20" s="1"/>
      <c r="F20" s="3"/>
      <c r="G20" s="1"/>
      <c r="H20" s="1"/>
      <c r="I20" s="1"/>
      <c r="J20" s="1"/>
      <c r="K20" s="1"/>
      <c r="L20" s="1"/>
      <c r="M20" s="1"/>
      <c r="N20" s="1"/>
      <c r="O20" s="1"/>
    </row>
    <row r="21" spans="2:15" x14ac:dyDescent="0.55000000000000004">
      <c r="B21" s="1"/>
      <c r="C21" s="1" t="s">
        <v>7647</v>
      </c>
      <c r="D21" s="1"/>
      <c r="E21" s="1"/>
      <c r="F21" s="3"/>
      <c r="G21" s="1"/>
      <c r="H21" s="1"/>
      <c r="I21" s="1"/>
      <c r="J21" s="1"/>
      <c r="K21" s="1"/>
      <c r="L21" s="1"/>
      <c r="M21" s="1"/>
      <c r="N21" s="1"/>
      <c r="O21" s="1"/>
    </row>
    <row r="22" spans="2:15" x14ac:dyDescent="0.55000000000000004">
      <c r="B22" s="1"/>
      <c r="C22" s="1" t="s">
        <v>7647</v>
      </c>
      <c r="D22" s="1"/>
      <c r="E22" s="1"/>
      <c r="F22" s="3"/>
      <c r="G22" s="1"/>
      <c r="H22" s="1"/>
      <c r="I22" s="1"/>
      <c r="J22" s="1"/>
      <c r="K22" s="1"/>
      <c r="L22" s="1"/>
      <c r="M22" s="1"/>
      <c r="N22" s="1"/>
      <c r="O22" s="1"/>
    </row>
    <row r="23" spans="2:15" x14ac:dyDescent="0.55000000000000004">
      <c r="B23" s="1"/>
      <c r="C23" s="1" t="s">
        <v>7647</v>
      </c>
      <c r="D23" s="1"/>
      <c r="E23" s="1"/>
      <c r="F23" s="3"/>
      <c r="G23" s="1"/>
      <c r="H23" s="1"/>
      <c r="I23" s="1"/>
      <c r="J23" s="1"/>
      <c r="K23" s="1"/>
      <c r="L23" s="1"/>
      <c r="M23" s="1"/>
      <c r="N23" s="1"/>
      <c r="O23" s="1"/>
    </row>
    <row r="24" spans="2:15" x14ac:dyDescent="0.55000000000000004">
      <c r="B24" s="1"/>
      <c r="C24" s="1" t="s">
        <v>7647</v>
      </c>
      <c r="D24" s="1"/>
      <c r="E24" s="1"/>
      <c r="F24" s="3"/>
      <c r="G24" s="1"/>
      <c r="H24" s="1"/>
      <c r="I24" s="1"/>
      <c r="J24" s="1"/>
      <c r="K24" s="1"/>
      <c r="L24" s="1"/>
      <c r="M24" s="1"/>
      <c r="N24" s="1"/>
      <c r="O24" s="1"/>
    </row>
    <row r="25" spans="2:15" x14ac:dyDescent="0.55000000000000004">
      <c r="B25" s="1"/>
      <c r="C25" s="1" t="s">
        <v>7647</v>
      </c>
      <c r="D25" s="1"/>
      <c r="E25" s="1"/>
      <c r="F25" s="3"/>
      <c r="G25" s="1"/>
      <c r="H25" s="1"/>
      <c r="I25" s="1"/>
      <c r="J25" s="1"/>
      <c r="K25" s="1"/>
      <c r="L25" s="1"/>
      <c r="M25" s="1"/>
      <c r="N25" s="1"/>
      <c r="O25" s="1"/>
    </row>
    <row r="26" spans="2:15" x14ac:dyDescent="0.55000000000000004">
      <c r="B26" s="1"/>
      <c r="C26" s="1" t="s">
        <v>7647</v>
      </c>
      <c r="D26" s="1"/>
      <c r="E26" s="1"/>
      <c r="F26" s="3"/>
      <c r="G26" s="1"/>
      <c r="H26" s="1"/>
      <c r="I26" s="1"/>
      <c r="J26" s="1"/>
      <c r="K26" s="1"/>
      <c r="L26" s="1"/>
      <c r="M26" s="1"/>
      <c r="N26" s="1"/>
      <c r="O26" s="1"/>
    </row>
    <row r="27" spans="2:15" x14ac:dyDescent="0.55000000000000004">
      <c r="B27" s="1"/>
      <c r="C27" s="1" t="s">
        <v>7647</v>
      </c>
      <c r="D27" s="1"/>
      <c r="E27" s="1"/>
      <c r="F27" s="3"/>
      <c r="G27" s="1"/>
      <c r="H27" s="1"/>
      <c r="I27" s="1"/>
      <c r="J27" s="1"/>
      <c r="K27" s="1"/>
      <c r="L27" s="1"/>
      <c r="M27" s="1"/>
      <c r="N27" s="1"/>
      <c r="O27" s="1"/>
    </row>
    <row r="28" spans="2:15" x14ac:dyDescent="0.55000000000000004">
      <c r="B28" s="1"/>
      <c r="C28" s="1" t="s">
        <v>7647</v>
      </c>
      <c r="D28" s="1"/>
      <c r="E28" s="1"/>
      <c r="F28" s="3"/>
      <c r="G28" s="1"/>
      <c r="H28" s="1"/>
      <c r="I28" s="1"/>
      <c r="J28" s="1"/>
      <c r="K28" s="1"/>
      <c r="L28" s="1"/>
      <c r="M28" s="1"/>
      <c r="N28" s="1"/>
      <c r="O28" s="1"/>
    </row>
    <row r="29" spans="2:15" x14ac:dyDescent="0.55000000000000004">
      <c r="B29" s="1"/>
      <c r="C29" s="1" t="s">
        <v>7647</v>
      </c>
      <c r="D29" s="1"/>
      <c r="E29" s="1"/>
      <c r="F29" s="3"/>
      <c r="G29" s="1"/>
      <c r="H29" s="1"/>
      <c r="I29" s="1"/>
      <c r="J29" s="1"/>
      <c r="K29" s="1"/>
      <c r="L29" s="1"/>
      <c r="M29" s="1"/>
      <c r="N29" s="1"/>
      <c r="O29" s="1"/>
    </row>
    <row r="30" spans="2:15" x14ac:dyDescent="0.55000000000000004">
      <c r="B30" s="1"/>
      <c r="C30" s="1" t="s">
        <v>7647</v>
      </c>
      <c r="D30" s="1"/>
      <c r="E30" s="1"/>
      <c r="F30" s="3"/>
      <c r="G30" s="1"/>
      <c r="H30" s="1"/>
      <c r="I30" s="1"/>
      <c r="J30" s="1"/>
      <c r="K30" s="1"/>
      <c r="L30" s="1"/>
      <c r="M30" s="1"/>
      <c r="N30" s="1"/>
      <c r="O30" s="1"/>
    </row>
    <row r="31" spans="2:15" x14ac:dyDescent="0.55000000000000004">
      <c r="B31" s="1"/>
      <c r="C31" s="1" t="s">
        <v>7647</v>
      </c>
      <c r="D31" s="1"/>
      <c r="E31" s="1"/>
      <c r="F31" s="3"/>
      <c r="G31" s="1"/>
      <c r="H31" s="1"/>
      <c r="I31" s="1"/>
      <c r="J31" s="1"/>
      <c r="K31" s="1"/>
      <c r="L31" s="1"/>
      <c r="M31" s="1"/>
      <c r="N31" s="1"/>
      <c r="O31" s="1"/>
    </row>
    <row r="32" spans="2:15" x14ac:dyDescent="0.55000000000000004">
      <c r="B32" s="1"/>
      <c r="C32" s="1" t="s">
        <v>7647</v>
      </c>
      <c r="D32" s="1"/>
      <c r="E32" s="1"/>
      <c r="F32" s="3"/>
      <c r="G32" s="1"/>
      <c r="H32" s="1"/>
      <c r="I32" s="1"/>
      <c r="J32" s="1"/>
      <c r="K32" s="1"/>
      <c r="L32" s="1"/>
      <c r="M32" s="1"/>
      <c r="N32" s="1"/>
      <c r="O32" s="1"/>
    </row>
    <row r="33" spans="2:15" x14ac:dyDescent="0.55000000000000004">
      <c r="B33" s="1"/>
      <c r="C33" s="1" t="s">
        <v>7647</v>
      </c>
      <c r="D33" s="1"/>
      <c r="E33" s="1"/>
      <c r="F33" s="3"/>
      <c r="G33" s="1"/>
      <c r="H33" s="1"/>
      <c r="I33" s="1"/>
      <c r="J33" s="1"/>
      <c r="K33" s="1"/>
      <c r="L33" s="1"/>
      <c r="M33" s="1"/>
      <c r="N33" s="1"/>
      <c r="O33" s="1"/>
    </row>
    <row r="34" spans="2:15" x14ac:dyDescent="0.55000000000000004">
      <c r="B34" s="1"/>
      <c r="C34" s="1" t="s">
        <v>7647</v>
      </c>
      <c r="D34" s="1"/>
      <c r="E34" s="1"/>
      <c r="F34" s="3"/>
      <c r="G34" s="1"/>
      <c r="H34" s="1"/>
      <c r="I34" s="1"/>
      <c r="J34" s="1"/>
      <c r="K34" s="1"/>
      <c r="L34" s="1"/>
      <c r="M34" s="1"/>
      <c r="N34" s="1"/>
      <c r="O34" s="1"/>
    </row>
    <row r="35" spans="2:15" x14ac:dyDescent="0.55000000000000004">
      <c r="B35" s="1"/>
      <c r="C35" s="1" t="s">
        <v>7647</v>
      </c>
      <c r="D35" s="1"/>
      <c r="E35" s="1"/>
      <c r="F35" s="3"/>
      <c r="G35" s="1"/>
      <c r="H35" s="1"/>
      <c r="I35" s="1"/>
      <c r="J35" s="1"/>
      <c r="K35" s="1"/>
      <c r="L35" s="1"/>
      <c r="M35" s="1"/>
      <c r="N35" s="1"/>
      <c r="O35" s="1"/>
    </row>
    <row r="36" spans="2:15" x14ac:dyDescent="0.55000000000000004">
      <c r="B36" s="1"/>
      <c r="C36" s="1" t="s">
        <v>7647</v>
      </c>
      <c r="D36" s="1"/>
      <c r="E36" s="1"/>
      <c r="F36" s="3"/>
      <c r="G36" s="1"/>
      <c r="H36" s="1"/>
      <c r="I36" s="1"/>
      <c r="J36" s="1"/>
      <c r="K36" s="1"/>
      <c r="L36" s="1"/>
      <c r="M36" s="1"/>
      <c r="N36" s="1"/>
      <c r="O36" s="1"/>
    </row>
    <row r="37" spans="2:15" x14ac:dyDescent="0.55000000000000004">
      <c r="B37" s="1"/>
      <c r="C37" s="1" t="s">
        <v>7647</v>
      </c>
      <c r="D37" s="1"/>
      <c r="E37" s="1"/>
      <c r="F37" s="3"/>
      <c r="G37" s="1"/>
      <c r="H37" s="1"/>
      <c r="I37" s="1"/>
      <c r="J37" s="1"/>
      <c r="K37" s="1"/>
      <c r="L37" s="1"/>
      <c r="M37" s="1"/>
      <c r="N37" s="1"/>
      <c r="O37" s="1"/>
    </row>
    <row r="38" spans="2:15" x14ac:dyDescent="0.55000000000000004">
      <c r="B38" s="1"/>
      <c r="C38" s="1" t="s">
        <v>7647</v>
      </c>
      <c r="D38" s="1"/>
      <c r="E38" s="1"/>
      <c r="F38" s="3"/>
      <c r="G38" s="1"/>
      <c r="H38" s="1"/>
      <c r="I38" s="1"/>
      <c r="J38" s="1"/>
      <c r="K38" s="1"/>
      <c r="L38" s="1"/>
      <c r="M38" s="1"/>
      <c r="N38" s="1"/>
      <c r="O38" s="1"/>
    </row>
    <row r="39" spans="2:15" x14ac:dyDescent="0.55000000000000004">
      <c r="B39" s="1"/>
      <c r="C39" s="1" t="s">
        <v>7647</v>
      </c>
      <c r="D39" s="1"/>
      <c r="E39" s="1"/>
      <c r="F39" s="3"/>
      <c r="G39" s="1"/>
      <c r="H39" s="1"/>
      <c r="I39" s="1"/>
      <c r="J39" s="1"/>
      <c r="K39" s="1"/>
      <c r="L39" s="1"/>
      <c r="M39" s="1"/>
      <c r="N39" s="1"/>
      <c r="O39" s="1"/>
    </row>
    <row r="40" spans="2:15" x14ac:dyDescent="0.55000000000000004">
      <c r="B40" s="1"/>
      <c r="C40" s="1" t="s">
        <v>7647</v>
      </c>
      <c r="D40" s="1"/>
      <c r="E40" s="1"/>
      <c r="F40" s="3"/>
      <c r="G40" s="1"/>
      <c r="H40" s="1"/>
      <c r="I40" s="1"/>
      <c r="J40" s="1"/>
      <c r="K40" s="1"/>
      <c r="L40" s="1"/>
      <c r="M40" s="1"/>
      <c r="N40" s="1"/>
      <c r="O40" s="1"/>
    </row>
    <row r="41" spans="2:15" x14ac:dyDescent="0.55000000000000004">
      <c r="B41" s="1"/>
      <c r="C41" s="1" t="s">
        <v>7647</v>
      </c>
      <c r="D41" s="1"/>
      <c r="E41" s="1"/>
      <c r="F41" s="3"/>
      <c r="G41" s="1"/>
      <c r="H41" s="1"/>
      <c r="I41" s="1"/>
      <c r="J41" s="1"/>
      <c r="K41" s="1"/>
      <c r="L41" s="1"/>
      <c r="M41" s="1"/>
      <c r="N41" s="1"/>
      <c r="O41" s="1"/>
    </row>
    <row r="42" spans="2:15" x14ac:dyDescent="0.55000000000000004">
      <c r="B42" s="1"/>
      <c r="C42" s="1" t="s">
        <v>7647</v>
      </c>
      <c r="D42" s="1"/>
      <c r="E42" s="1"/>
      <c r="F42" s="3"/>
      <c r="G42" s="1"/>
      <c r="H42" s="1"/>
      <c r="I42" s="1"/>
      <c r="J42" s="1"/>
      <c r="K42" s="1"/>
      <c r="L42" s="1"/>
      <c r="M42" s="1"/>
      <c r="N42" s="1"/>
      <c r="O42" s="1"/>
    </row>
    <row r="43" spans="2:15" x14ac:dyDescent="0.55000000000000004">
      <c r="B43" s="1"/>
      <c r="C43" s="1" t="s">
        <v>7647</v>
      </c>
      <c r="D43" s="1"/>
      <c r="E43" s="1"/>
      <c r="F43" s="3"/>
      <c r="G43" s="1"/>
      <c r="H43" s="1"/>
      <c r="I43" s="1"/>
      <c r="J43" s="1"/>
      <c r="K43" s="1"/>
      <c r="L43" s="1"/>
      <c r="M43" s="1"/>
      <c r="N43" s="1"/>
      <c r="O43" s="1"/>
    </row>
    <row r="44" spans="2:15" x14ac:dyDescent="0.55000000000000004">
      <c r="B44" s="1"/>
      <c r="C44" s="1" t="s">
        <v>7647</v>
      </c>
      <c r="D44" s="1"/>
      <c r="E44" s="1"/>
      <c r="F44" s="3"/>
      <c r="G44" s="1"/>
      <c r="H44" s="1"/>
      <c r="I44" s="1"/>
      <c r="J44" s="1"/>
      <c r="K44" s="1"/>
      <c r="L44" s="1"/>
      <c r="M44" s="1"/>
      <c r="N44" s="1"/>
      <c r="O44" s="1"/>
    </row>
    <row r="45" spans="2:15" x14ac:dyDescent="0.55000000000000004">
      <c r="B45" s="1"/>
      <c r="C45" s="1" t="s">
        <v>7647</v>
      </c>
      <c r="D45" s="1"/>
      <c r="E45" s="1"/>
      <c r="F45" s="3"/>
      <c r="G45" s="1"/>
      <c r="H45" s="1"/>
      <c r="I45" s="1"/>
      <c r="J45" s="1"/>
      <c r="K45" s="1"/>
      <c r="L45" s="1"/>
      <c r="M45" s="1"/>
      <c r="N45" s="1"/>
      <c r="O45" s="1"/>
    </row>
    <row r="46" spans="2:15" x14ac:dyDescent="0.55000000000000004">
      <c r="B46" s="1"/>
      <c r="C46" s="1" t="s">
        <v>7647</v>
      </c>
      <c r="D46" s="1"/>
      <c r="E46" s="1"/>
      <c r="F46" s="3"/>
      <c r="G46" s="1"/>
      <c r="H46" s="1"/>
      <c r="I46" s="1"/>
      <c r="J46" s="1"/>
      <c r="K46" s="1"/>
      <c r="L46" s="1"/>
      <c r="M46" s="1"/>
      <c r="N46" s="1"/>
      <c r="O46" s="1"/>
    </row>
    <row r="47" spans="2:15" x14ac:dyDescent="0.55000000000000004">
      <c r="B47" s="1"/>
      <c r="C47" s="1" t="s">
        <v>7647</v>
      </c>
      <c r="D47" s="1"/>
      <c r="E47" s="1"/>
      <c r="F47" s="3"/>
      <c r="G47" s="1"/>
      <c r="H47" s="1"/>
      <c r="I47" s="1"/>
      <c r="J47" s="1"/>
      <c r="K47" s="1"/>
      <c r="L47" s="1"/>
      <c r="M47" s="1"/>
      <c r="N47" s="1"/>
      <c r="O47" s="1"/>
    </row>
    <row r="48" spans="2:15" x14ac:dyDescent="0.55000000000000004">
      <c r="B48" s="1"/>
      <c r="C48" s="1" t="s">
        <v>7647</v>
      </c>
      <c r="D48" s="1"/>
      <c r="E48" s="1"/>
      <c r="F48" s="3"/>
      <c r="G48" s="1"/>
      <c r="H48" s="1"/>
      <c r="I48" s="1"/>
      <c r="J48" s="1"/>
      <c r="K48" s="1"/>
      <c r="L48" s="1"/>
      <c r="M48" s="1"/>
      <c r="N48" s="1"/>
      <c r="O48" s="1"/>
    </row>
    <row r="49" spans="2:15" x14ac:dyDescent="0.55000000000000004">
      <c r="B49" s="1"/>
      <c r="C49" s="1" t="s">
        <v>7647</v>
      </c>
      <c r="D49" s="1"/>
      <c r="E49" s="1"/>
      <c r="F49" s="3"/>
      <c r="G49" s="1"/>
      <c r="H49" s="1"/>
      <c r="I49" s="1"/>
      <c r="J49" s="1"/>
      <c r="K49" s="1"/>
      <c r="L49" s="1"/>
      <c r="M49" s="1"/>
      <c r="N49" s="1"/>
      <c r="O49" s="1"/>
    </row>
    <row r="50" spans="2:15" x14ac:dyDescent="0.55000000000000004">
      <c r="B50" s="1"/>
      <c r="C50" s="1" t="s">
        <v>7647</v>
      </c>
      <c r="D50" s="1"/>
      <c r="E50" s="1"/>
      <c r="F50" s="3"/>
      <c r="G50" s="1"/>
      <c r="H50" s="1"/>
      <c r="I50" s="1"/>
      <c r="J50" s="1"/>
      <c r="K50" s="1"/>
      <c r="L50" s="1"/>
      <c r="M50" s="1"/>
      <c r="N50" s="1"/>
      <c r="O50" s="1"/>
    </row>
    <row r="51" spans="2:15" x14ac:dyDescent="0.55000000000000004">
      <c r="B51" s="1"/>
      <c r="C51" s="1" t="s">
        <v>7647</v>
      </c>
      <c r="D51" s="1"/>
      <c r="E51" s="1"/>
      <c r="F51" s="3"/>
      <c r="G51" s="1"/>
      <c r="H51" s="1"/>
      <c r="I51" s="1"/>
      <c r="J51" s="1"/>
      <c r="K51" s="1"/>
      <c r="L51" s="1"/>
      <c r="M51" s="1"/>
      <c r="N51" s="1"/>
      <c r="O51" s="1"/>
    </row>
    <row r="52" spans="2:15" x14ac:dyDescent="0.55000000000000004">
      <c r="B52" s="1"/>
      <c r="C52" s="1" t="s">
        <v>7647</v>
      </c>
      <c r="D52" s="1"/>
      <c r="E52" s="1"/>
      <c r="F52" s="3"/>
      <c r="G52" s="1"/>
      <c r="H52" s="1"/>
      <c r="I52" s="1"/>
      <c r="J52" s="1"/>
      <c r="K52" s="1"/>
      <c r="L52" s="1"/>
      <c r="M52" s="1"/>
      <c r="N52" s="1"/>
      <c r="O52" s="1"/>
    </row>
    <row r="53" spans="2:15" x14ac:dyDescent="0.55000000000000004">
      <c r="B53" s="1"/>
      <c r="C53" s="1" t="s">
        <v>7647</v>
      </c>
      <c r="D53" s="1"/>
      <c r="E53" s="1"/>
      <c r="F53" s="3"/>
      <c r="G53" s="1"/>
      <c r="H53" s="1"/>
      <c r="I53" s="1"/>
      <c r="J53" s="1"/>
      <c r="K53" s="1"/>
      <c r="L53" s="1"/>
      <c r="M53" s="1"/>
      <c r="N53" s="1"/>
      <c r="O53" s="1"/>
    </row>
    <row r="54" spans="2:15" x14ac:dyDescent="0.55000000000000004">
      <c r="B54" s="1"/>
      <c r="C54" s="1" t="s">
        <v>7647</v>
      </c>
      <c r="D54" s="1"/>
      <c r="E54" s="1"/>
      <c r="F54" s="3"/>
      <c r="G54" s="1"/>
      <c r="H54" s="1"/>
      <c r="I54" s="1"/>
      <c r="J54" s="1"/>
      <c r="K54" s="1"/>
      <c r="L54" s="1"/>
      <c r="M54" s="1"/>
      <c r="N54" s="1"/>
      <c r="O54" s="1"/>
    </row>
    <row r="55" spans="2:15" x14ac:dyDescent="0.55000000000000004">
      <c r="B55" s="1"/>
      <c r="C55" s="1" t="s">
        <v>7647</v>
      </c>
      <c r="D55" s="1"/>
      <c r="E55" s="1"/>
      <c r="F55" s="3"/>
      <c r="G55" s="1"/>
      <c r="H55" s="1"/>
      <c r="I55" s="1"/>
      <c r="J55" s="1"/>
      <c r="K55" s="1"/>
      <c r="L55" s="1"/>
      <c r="M55" s="1"/>
      <c r="N55" s="1"/>
      <c r="O55" s="1"/>
    </row>
    <row r="56" spans="2:15" x14ac:dyDescent="0.55000000000000004">
      <c r="B56" s="1"/>
      <c r="C56" s="1" t="s">
        <v>7647</v>
      </c>
      <c r="D56" s="1"/>
      <c r="E56" s="1"/>
      <c r="F56" s="3"/>
      <c r="G56" s="1"/>
      <c r="H56" s="1"/>
      <c r="I56" s="1"/>
      <c r="J56" s="1"/>
      <c r="K56" s="1"/>
      <c r="L56" s="1"/>
      <c r="M56" s="1"/>
      <c r="N56" s="1"/>
      <c r="O56" s="1"/>
    </row>
    <row r="57" spans="2:15" x14ac:dyDescent="0.55000000000000004">
      <c r="B57" s="1"/>
      <c r="C57" s="1" t="s">
        <v>7647</v>
      </c>
      <c r="D57" s="1"/>
      <c r="E57" s="1"/>
      <c r="F57" s="3"/>
      <c r="G57" s="1"/>
      <c r="H57" s="1"/>
      <c r="I57" s="1"/>
      <c r="J57" s="1"/>
      <c r="K57" s="1"/>
      <c r="L57" s="1"/>
      <c r="M57" s="1"/>
      <c r="N57" s="1"/>
      <c r="O57" s="1"/>
    </row>
    <row r="58" spans="2:15" x14ac:dyDescent="0.55000000000000004">
      <c r="B58" s="1"/>
      <c r="C58" s="1" t="s">
        <v>7647</v>
      </c>
      <c r="D58" s="1"/>
      <c r="E58" s="1"/>
      <c r="F58" s="3"/>
      <c r="G58" s="1"/>
      <c r="H58" s="1"/>
      <c r="I58" s="1"/>
      <c r="J58" s="1"/>
      <c r="K58" s="1"/>
      <c r="L58" s="1"/>
      <c r="M58" s="1"/>
      <c r="N58" s="1"/>
      <c r="O58" s="1"/>
    </row>
    <row r="59" spans="2:15" x14ac:dyDescent="0.55000000000000004">
      <c r="B59" s="1"/>
      <c r="C59" s="1" t="s">
        <v>7647</v>
      </c>
      <c r="D59" s="1"/>
      <c r="E59" s="1"/>
      <c r="F59" s="3"/>
      <c r="G59" s="1"/>
      <c r="H59" s="1"/>
      <c r="I59" s="1"/>
      <c r="J59" s="1"/>
      <c r="K59" s="1"/>
      <c r="L59" s="1"/>
      <c r="M59" s="1"/>
      <c r="N59" s="1"/>
      <c r="O59" s="1"/>
    </row>
    <row r="60" spans="2:15" x14ac:dyDescent="0.55000000000000004">
      <c r="B60" s="1"/>
      <c r="C60" s="1" t="s">
        <v>7647</v>
      </c>
      <c r="D60" s="1"/>
      <c r="E60" s="1"/>
      <c r="F60" s="3"/>
      <c r="G60" s="1"/>
      <c r="H60" s="1"/>
      <c r="I60" s="1"/>
      <c r="J60" s="1"/>
      <c r="K60" s="1"/>
      <c r="L60" s="1"/>
      <c r="M60" s="1"/>
      <c r="N60" s="1"/>
      <c r="O60" s="1"/>
    </row>
    <row r="61" spans="2:15" x14ac:dyDescent="0.55000000000000004">
      <c r="B61" s="1"/>
      <c r="C61" s="1" t="s">
        <v>7647</v>
      </c>
      <c r="D61" s="1"/>
      <c r="E61" s="1"/>
      <c r="F61" s="3"/>
      <c r="G61" s="1"/>
      <c r="H61" s="1"/>
      <c r="I61" s="1"/>
      <c r="J61" s="1"/>
      <c r="K61" s="1"/>
      <c r="L61" s="1"/>
      <c r="M61" s="1"/>
      <c r="N61" s="1"/>
      <c r="O61" s="1"/>
    </row>
    <row r="62" spans="2:15" x14ac:dyDescent="0.55000000000000004">
      <c r="B62" s="1"/>
      <c r="C62" s="1" t="s">
        <v>7647</v>
      </c>
      <c r="D62" s="1"/>
      <c r="E62" s="1"/>
      <c r="F62" s="3"/>
      <c r="G62" s="1"/>
      <c r="H62" s="1"/>
      <c r="I62" s="1"/>
      <c r="J62" s="1"/>
      <c r="K62" s="1"/>
      <c r="L62" s="1"/>
      <c r="M62" s="1"/>
      <c r="N62" s="1"/>
      <c r="O62" s="1"/>
    </row>
    <row r="63" spans="2:15" x14ac:dyDescent="0.55000000000000004">
      <c r="B63" s="1"/>
      <c r="C63" s="1" t="s">
        <v>7647</v>
      </c>
      <c r="D63" s="1"/>
      <c r="E63" s="1"/>
      <c r="F63" s="3"/>
      <c r="G63" s="1"/>
      <c r="H63" s="1"/>
      <c r="I63" s="1"/>
      <c r="J63" s="1"/>
      <c r="K63" s="1"/>
      <c r="L63" s="1"/>
      <c r="M63" s="1"/>
      <c r="N63" s="1"/>
      <c r="O63" s="1"/>
    </row>
    <row r="64" spans="2:15" x14ac:dyDescent="0.55000000000000004">
      <c r="B64" s="1"/>
      <c r="C64" s="1" t="s">
        <v>7647</v>
      </c>
      <c r="D64" s="1"/>
      <c r="E64" s="1"/>
      <c r="F64" s="3"/>
      <c r="G64" s="1"/>
      <c r="H64" s="1"/>
      <c r="I64" s="1"/>
      <c r="J64" s="1"/>
      <c r="K64" s="1"/>
      <c r="L64" s="1"/>
      <c r="M64" s="1"/>
      <c r="N64" s="1"/>
      <c r="O64" s="1"/>
    </row>
    <row r="65" spans="2:15" x14ac:dyDescent="0.55000000000000004">
      <c r="B65" s="1"/>
      <c r="C65" s="1" t="s">
        <v>7647</v>
      </c>
      <c r="D65" s="1"/>
      <c r="E65" s="1"/>
      <c r="F65" s="3"/>
      <c r="G65" s="1"/>
      <c r="H65" s="1"/>
      <c r="I65" s="1"/>
      <c r="J65" s="1"/>
      <c r="K65" s="1"/>
      <c r="L65" s="1"/>
      <c r="M65" s="1"/>
      <c r="N65" s="1"/>
      <c r="O65" s="1"/>
    </row>
    <row r="66" spans="2:15" x14ac:dyDescent="0.55000000000000004">
      <c r="B66" s="1"/>
      <c r="C66" s="1" t="s">
        <v>7647</v>
      </c>
      <c r="D66" s="1"/>
      <c r="E66" s="1"/>
      <c r="F66" s="3"/>
      <c r="G66" s="1"/>
      <c r="H66" s="1"/>
      <c r="I66" s="1"/>
      <c r="J66" s="1"/>
      <c r="K66" s="1"/>
      <c r="L66" s="1"/>
      <c r="M66" s="1"/>
      <c r="N66" s="1"/>
      <c r="O66" s="1"/>
    </row>
    <row r="67" spans="2:15" x14ac:dyDescent="0.55000000000000004">
      <c r="B67" s="1"/>
      <c r="C67" s="1" t="s">
        <v>7647</v>
      </c>
      <c r="D67" s="1"/>
      <c r="E67" s="1"/>
      <c r="F67" s="3"/>
      <c r="G67" s="1"/>
      <c r="H67" s="1"/>
      <c r="I67" s="1"/>
      <c r="J67" s="1"/>
      <c r="K67" s="1"/>
      <c r="L67" s="1"/>
      <c r="M67" s="1"/>
      <c r="N67" s="1"/>
      <c r="O67" s="1"/>
    </row>
    <row r="68" spans="2:15" x14ac:dyDescent="0.55000000000000004">
      <c r="B68" s="1"/>
      <c r="C68" s="1" t="s">
        <v>7647</v>
      </c>
      <c r="D68" s="1"/>
      <c r="E68" s="1"/>
      <c r="F68" s="3"/>
      <c r="G68" s="1"/>
      <c r="H68" s="1"/>
      <c r="I68" s="1"/>
      <c r="J68" s="1"/>
      <c r="K68" s="1"/>
      <c r="L68" s="1"/>
      <c r="M68" s="1"/>
      <c r="N68" s="1"/>
      <c r="O68" s="1"/>
    </row>
    <row r="69" spans="2:15" x14ac:dyDescent="0.55000000000000004">
      <c r="B69" s="1"/>
      <c r="C69" s="1" t="s">
        <v>7647</v>
      </c>
      <c r="D69" s="1"/>
      <c r="E69" s="1"/>
      <c r="F69" s="3"/>
      <c r="G69" s="1"/>
      <c r="H69" s="1"/>
      <c r="I69" s="1"/>
      <c r="J69" s="1"/>
      <c r="K69" s="1"/>
      <c r="L69" s="1"/>
      <c r="M69" s="1"/>
      <c r="N69" s="1"/>
      <c r="O69" s="1"/>
    </row>
    <row r="70" spans="2:15" x14ac:dyDescent="0.55000000000000004">
      <c r="B70" s="1"/>
      <c r="C70" s="1" t="s">
        <v>7647</v>
      </c>
      <c r="D70" s="1"/>
      <c r="E70" s="1"/>
      <c r="F70" s="3"/>
      <c r="G70" s="1"/>
      <c r="H70" s="1"/>
      <c r="I70" s="1"/>
      <c r="J70" s="1"/>
      <c r="K70" s="1"/>
      <c r="L70" s="1"/>
      <c r="M70" s="1"/>
      <c r="N70" s="1"/>
      <c r="O70" s="1"/>
    </row>
    <row r="71" spans="2:15" x14ac:dyDescent="0.55000000000000004">
      <c r="B71" s="1"/>
      <c r="C71" s="1" t="s">
        <v>7647</v>
      </c>
      <c r="D71" s="1"/>
      <c r="E71" s="1"/>
      <c r="F71" s="3"/>
      <c r="G71" s="1"/>
      <c r="H71" s="1"/>
      <c r="I71" s="1"/>
      <c r="J71" s="1"/>
      <c r="K71" s="1"/>
      <c r="L71" s="1"/>
      <c r="M71" s="1"/>
      <c r="N71" s="1"/>
      <c r="O71" s="1"/>
    </row>
    <row r="72" spans="2:15" x14ac:dyDescent="0.55000000000000004">
      <c r="B72" s="1"/>
      <c r="C72" s="1" t="s">
        <v>7647</v>
      </c>
      <c r="D72" s="1"/>
      <c r="E72" s="1"/>
      <c r="F72" s="3"/>
      <c r="G72" s="1"/>
      <c r="H72" s="1"/>
      <c r="I72" s="1"/>
      <c r="J72" s="1"/>
      <c r="K72" s="1"/>
      <c r="L72" s="1"/>
      <c r="M72" s="1"/>
      <c r="N72" s="1"/>
      <c r="O72" s="1"/>
    </row>
    <row r="73" spans="2:15" x14ac:dyDescent="0.55000000000000004">
      <c r="B73" s="1"/>
      <c r="C73" s="1" t="s">
        <v>7647</v>
      </c>
      <c r="D73" s="1"/>
      <c r="E73" s="1"/>
      <c r="F73" s="3"/>
      <c r="G73" s="1"/>
      <c r="H73" s="1"/>
      <c r="I73" s="1"/>
      <c r="J73" s="1"/>
      <c r="K73" s="1"/>
      <c r="L73" s="1"/>
      <c r="M73" s="1"/>
      <c r="N73" s="1"/>
      <c r="O73" s="1"/>
    </row>
    <row r="74" spans="2:15" x14ac:dyDescent="0.55000000000000004">
      <c r="B74" s="1"/>
      <c r="C74" s="1" t="s">
        <v>7647</v>
      </c>
      <c r="D74" s="1"/>
      <c r="E74" s="1"/>
      <c r="F74" s="3"/>
      <c r="G74" s="1"/>
      <c r="H74" s="1"/>
      <c r="I74" s="1"/>
      <c r="J74" s="1"/>
      <c r="K74" s="1"/>
      <c r="L74" s="1"/>
      <c r="M74" s="1"/>
      <c r="N74" s="1"/>
      <c r="O74" s="1"/>
    </row>
    <row r="75" spans="2:15" x14ac:dyDescent="0.55000000000000004">
      <c r="B75" s="1"/>
      <c r="C75" s="1" t="s">
        <v>7647</v>
      </c>
      <c r="D75" s="1"/>
      <c r="E75" s="1"/>
      <c r="F75" s="3"/>
      <c r="G75" s="1"/>
      <c r="H75" s="1"/>
      <c r="I75" s="1"/>
      <c r="J75" s="1"/>
      <c r="K75" s="1"/>
      <c r="L75" s="1"/>
      <c r="M75" s="1"/>
      <c r="N75" s="1"/>
      <c r="O75" s="1"/>
    </row>
    <row r="76" spans="2:15" x14ac:dyDescent="0.55000000000000004">
      <c r="B76" s="1"/>
      <c r="C76" s="1" t="s">
        <v>7647</v>
      </c>
      <c r="D76" s="1"/>
      <c r="E76" s="1"/>
      <c r="F76" s="3"/>
      <c r="G76" s="1"/>
      <c r="H76" s="1"/>
      <c r="I76" s="1"/>
      <c r="J76" s="1"/>
      <c r="K76" s="1"/>
      <c r="L76" s="1"/>
      <c r="M76" s="1"/>
      <c r="N76" s="1"/>
      <c r="O76" s="1"/>
    </row>
    <row r="77" spans="2:15" x14ac:dyDescent="0.55000000000000004">
      <c r="B77" s="1"/>
      <c r="C77" s="1" t="s">
        <v>7647</v>
      </c>
      <c r="D77" s="1"/>
      <c r="E77" s="1"/>
      <c r="F77" s="3"/>
      <c r="G77" s="1"/>
      <c r="H77" s="1"/>
      <c r="I77" s="1"/>
      <c r="J77" s="1"/>
      <c r="K77" s="1"/>
      <c r="L77" s="1"/>
      <c r="M77" s="1"/>
      <c r="N77" s="1"/>
      <c r="O77" s="1"/>
    </row>
    <row r="78" spans="2:15" x14ac:dyDescent="0.55000000000000004">
      <c r="B78" s="1"/>
      <c r="C78" s="1" t="s">
        <v>7647</v>
      </c>
      <c r="D78" s="1"/>
      <c r="E78" s="1"/>
      <c r="F78" s="3"/>
      <c r="G78" s="1"/>
      <c r="H78" s="1"/>
      <c r="I78" s="1"/>
      <c r="J78" s="1"/>
      <c r="K78" s="1"/>
      <c r="L78" s="1"/>
      <c r="M78" s="1"/>
      <c r="N78" s="1"/>
      <c r="O78" s="1"/>
    </row>
    <row r="79" spans="2:15" x14ac:dyDescent="0.55000000000000004">
      <c r="B79" s="1"/>
      <c r="C79" s="1" t="s">
        <v>7647</v>
      </c>
      <c r="D79" s="1"/>
      <c r="E79" s="1"/>
      <c r="F79" s="3"/>
      <c r="G79" s="1"/>
      <c r="H79" s="1"/>
      <c r="I79" s="1"/>
      <c r="J79" s="1"/>
      <c r="K79" s="1"/>
      <c r="L79" s="1"/>
      <c r="M79" s="1"/>
      <c r="N79" s="1"/>
      <c r="O79" s="1"/>
    </row>
    <row r="80" spans="2:15" x14ac:dyDescent="0.55000000000000004">
      <c r="B80" s="1"/>
      <c r="C80" s="1" t="s">
        <v>7647</v>
      </c>
      <c r="D80" s="1"/>
      <c r="E80" s="1"/>
      <c r="F80" s="3"/>
      <c r="G80" s="1"/>
      <c r="H80" s="1"/>
      <c r="I80" s="1"/>
      <c r="J80" s="1"/>
      <c r="K80" s="1"/>
      <c r="L80" s="1"/>
      <c r="M80" s="1"/>
      <c r="N80" s="1"/>
      <c r="O80" s="1"/>
    </row>
    <row r="81" spans="2:15" x14ac:dyDescent="0.55000000000000004">
      <c r="B81" s="1"/>
      <c r="C81" s="1" t="s">
        <v>7647</v>
      </c>
      <c r="D81" s="1"/>
      <c r="E81" s="1"/>
      <c r="F81" s="3"/>
      <c r="G81" s="1"/>
      <c r="H81" s="1"/>
      <c r="I81" s="1"/>
      <c r="J81" s="1"/>
      <c r="K81" s="1"/>
      <c r="L81" s="1"/>
      <c r="M81" s="1"/>
      <c r="N81" s="1"/>
      <c r="O81" s="1"/>
    </row>
    <row r="82" spans="2:15" x14ac:dyDescent="0.55000000000000004">
      <c r="B82" s="1"/>
      <c r="C82" s="1" t="s">
        <v>7647</v>
      </c>
      <c r="D82" s="1"/>
      <c r="E82" s="1"/>
      <c r="F82" s="3"/>
      <c r="G82" s="1"/>
      <c r="H82" s="1"/>
      <c r="I82" s="1"/>
      <c r="J82" s="1"/>
      <c r="K82" s="1"/>
      <c r="L82" s="1"/>
      <c r="M82" s="1"/>
      <c r="N82" s="1"/>
      <c r="O82" s="1"/>
    </row>
    <row r="83" spans="2:15" x14ac:dyDescent="0.55000000000000004">
      <c r="B83" s="1"/>
      <c r="C83" s="1" t="s">
        <v>7647</v>
      </c>
      <c r="D83" s="1"/>
      <c r="E83" s="1"/>
      <c r="F83" s="3"/>
      <c r="G83" s="1"/>
      <c r="H83" s="1"/>
      <c r="I83" s="1"/>
      <c r="J83" s="1"/>
      <c r="K83" s="1"/>
      <c r="L83" s="1"/>
      <c r="M83" s="1"/>
      <c r="N83" s="1"/>
      <c r="O83" s="1"/>
    </row>
    <row r="84" spans="2:15" x14ac:dyDescent="0.55000000000000004">
      <c r="B84" s="1"/>
      <c r="C84" s="1" t="s">
        <v>7647</v>
      </c>
      <c r="D84" s="1"/>
      <c r="E84" s="1"/>
      <c r="F84" s="3"/>
      <c r="G84" s="1"/>
      <c r="H84" s="1"/>
      <c r="I84" s="1"/>
      <c r="J84" s="1"/>
      <c r="K84" s="1"/>
      <c r="L84" s="1"/>
      <c r="M84" s="1"/>
      <c r="N84" s="1"/>
      <c r="O84" s="1"/>
    </row>
    <row r="85" spans="2:15" x14ac:dyDescent="0.55000000000000004">
      <c r="B85" s="1"/>
      <c r="C85" s="1" t="s">
        <v>7647</v>
      </c>
      <c r="D85" s="1"/>
      <c r="E85" s="1"/>
      <c r="F85" s="3"/>
      <c r="G85" s="1"/>
      <c r="H85" s="1"/>
      <c r="I85" s="1"/>
      <c r="J85" s="1"/>
      <c r="K85" s="1"/>
      <c r="L85" s="1"/>
      <c r="M85" s="1"/>
      <c r="N85" s="1"/>
      <c r="O85" s="1"/>
    </row>
    <row r="86" spans="2:15" x14ac:dyDescent="0.55000000000000004">
      <c r="B86" s="1"/>
      <c r="C86" s="1" t="s">
        <v>7647</v>
      </c>
      <c r="D86" s="1"/>
      <c r="E86" s="1"/>
      <c r="F86" s="3"/>
      <c r="G86" s="1"/>
      <c r="H86" s="1"/>
      <c r="I86" s="1"/>
      <c r="J86" s="1"/>
      <c r="K86" s="1"/>
      <c r="L86" s="1"/>
      <c r="M86" s="1"/>
      <c r="N86" s="1"/>
      <c r="O86" s="1"/>
    </row>
    <row r="87" spans="2:15" x14ac:dyDescent="0.55000000000000004">
      <c r="B87" s="1"/>
      <c r="C87" s="1" t="s">
        <v>7647</v>
      </c>
      <c r="D87" s="1"/>
      <c r="E87" s="1"/>
      <c r="F87" s="3"/>
      <c r="G87" s="1"/>
      <c r="H87" s="1"/>
      <c r="I87" s="1"/>
      <c r="J87" s="1"/>
      <c r="K87" s="1"/>
      <c r="L87" s="1"/>
      <c r="M87" s="1"/>
      <c r="N87" s="1"/>
      <c r="O87" s="1"/>
    </row>
    <row r="88" spans="2:15" x14ac:dyDescent="0.55000000000000004">
      <c r="B88" s="1"/>
      <c r="C88" s="1" t="s">
        <v>7647</v>
      </c>
      <c r="D88" s="1"/>
      <c r="E88" s="1"/>
      <c r="F88" s="3"/>
      <c r="G88" s="1"/>
      <c r="H88" s="1"/>
      <c r="I88" s="1"/>
      <c r="J88" s="1"/>
      <c r="K88" s="1"/>
      <c r="L88" s="1"/>
      <c r="M88" s="1"/>
      <c r="N88" s="1"/>
      <c r="O88" s="1"/>
    </row>
    <row r="89" spans="2:15" x14ac:dyDescent="0.55000000000000004">
      <c r="B89" s="1"/>
      <c r="C89" s="1" t="s">
        <v>7647</v>
      </c>
      <c r="D89" s="1"/>
      <c r="E89" s="1"/>
      <c r="F89" s="3"/>
      <c r="G89" s="1"/>
      <c r="H89" s="1"/>
      <c r="I89" s="1"/>
      <c r="J89" s="1"/>
      <c r="K89" s="1"/>
      <c r="L89" s="1"/>
      <c r="M89" s="1"/>
      <c r="N89" s="1"/>
      <c r="O89" s="1"/>
    </row>
    <row r="90" spans="2:15" x14ac:dyDescent="0.55000000000000004">
      <c r="B90" s="1"/>
      <c r="C90" s="1" t="s">
        <v>7647</v>
      </c>
      <c r="D90" s="1"/>
      <c r="E90" s="1"/>
      <c r="F90" s="3"/>
      <c r="G90" s="1"/>
      <c r="H90" s="1"/>
      <c r="I90" s="1"/>
      <c r="J90" s="1"/>
      <c r="K90" s="1"/>
      <c r="L90" s="1"/>
      <c r="M90" s="1"/>
      <c r="N90" s="1"/>
      <c r="O90" s="1"/>
    </row>
    <row r="91" spans="2:15" x14ac:dyDescent="0.55000000000000004">
      <c r="B91" s="1"/>
      <c r="C91" s="1" t="s">
        <v>7647</v>
      </c>
      <c r="D91" s="1"/>
      <c r="E91" s="1"/>
      <c r="F91" s="3"/>
      <c r="G91" s="1"/>
      <c r="H91" s="1"/>
      <c r="I91" s="1"/>
      <c r="J91" s="1"/>
      <c r="K91" s="1"/>
      <c r="L91" s="1"/>
      <c r="M91" s="1"/>
      <c r="N91" s="1"/>
      <c r="O91" s="1"/>
    </row>
    <row r="92" spans="2:15" x14ac:dyDescent="0.55000000000000004">
      <c r="B92" s="1"/>
      <c r="C92" s="1" t="s">
        <v>7647</v>
      </c>
      <c r="D92" s="1"/>
      <c r="E92" s="1"/>
      <c r="F92" s="3"/>
      <c r="G92" s="1"/>
      <c r="H92" s="1"/>
      <c r="I92" s="1"/>
      <c r="J92" s="1"/>
      <c r="K92" s="1"/>
      <c r="L92" s="1"/>
      <c r="M92" s="1"/>
      <c r="N92" s="1"/>
      <c r="O92" s="1"/>
    </row>
    <row r="93" spans="2:15" x14ac:dyDescent="0.55000000000000004">
      <c r="B93" s="1"/>
      <c r="C93" s="1" t="s">
        <v>7647</v>
      </c>
      <c r="D93" s="1"/>
      <c r="E93" s="1"/>
      <c r="F93" s="3"/>
      <c r="G93" s="1"/>
      <c r="H93" s="1"/>
      <c r="I93" s="1"/>
      <c r="J93" s="1"/>
      <c r="K93" s="1"/>
      <c r="L93" s="1"/>
      <c r="M93" s="1"/>
      <c r="N93" s="1"/>
      <c r="O93" s="1"/>
    </row>
    <row r="94" spans="2:15" x14ac:dyDescent="0.55000000000000004">
      <c r="B94" s="1"/>
      <c r="C94" s="1" t="s">
        <v>7647</v>
      </c>
      <c r="D94" s="1"/>
      <c r="E94" s="1"/>
      <c r="F94" s="3"/>
      <c r="G94" s="1"/>
      <c r="H94" s="1"/>
      <c r="I94" s="1"/>
      <c r="J94" s="1"/>
      <c r="K94" s="1"/>
      <c r="L94" s="1"/>
      <c r="M94" s="1"/>
      <c r="N94" s="1"/>
      <c r="O94" s="1"/>
    </row>
    <row r="95" spans="2:15" x14ac:dyDescent="0.55000000000000004">
      <c r="B95" s="1"/>
      <c r="C95" s="1" t="s">
        <v>7647</v>
      </c>
      <c r="D95" s="1"/>
      <c r="E95" s="1"/>
      <c r="F95" s="3"/>
      <c r="G95" s="1"/>
      <c r="H95" s="1"/>
      <c r="I95" s="1"/>
      <c r="J95" s="1"/>
      <c r="K95" s="1"/>
      <c r="L95" s="1"/>
      <c r="M95" s="1"/>
      <c r="N95" s="1"/>
      <c r="O95" s="1"/>
    </row>
    <row r="96" spans="2:15" x14ac:dyDescent="0.55000000000000004">
      <c r="B96" s="1"/>
      <c r="C96" s="1" t="s">
        <v>7647</v>
      </c>
      <c r="D96" s="1"/>
      <c r="E96" s="1"/>
      <c r="F96" s="3"/>
      <c r="G96" s="1"/>
      <c r="H96" s="1"/>
      <c r="I96" s="1"/>
      <c r="J96" s="1"/>
      <c r="K96" s="1"/>
      <c r="L96" s="1"/>
      <c r="M96" s="1"/>
      <c r="N96" s="1"/>
      <c r="O96" s="1"/>
    </row>
    <row r="97" spans="2:15" x14ac:dyDescent="0.55000000000000004">
      <c r="B97" s="1"/>
      <c r="C97" s="1" t="s">
        <v>7647</v>
      </c>
      <c r="D97" s="1"/>
      <c r="E97" s="1"/>
      <c r="F97" s="3"/>
      <c r="G97" s="1"/>
      <c r="H97" s="1"/>
      <c r="I97" s="1"/>
      <c r="J97" s="1"/>
      <c r="K97" s="1"/>
      <c r="L97" s="1"/>
      <c r="M97" s="1"/>
      <c r="N97" s="1"/>
      <c r="O97" s="1"/>
    </row>
    <row r="98" spans="2:15" x14ac:dyDescent="0.55000000000000004">
      <c r="B98" s="1"/>
      <c r="C98" s="1" t="s">
        <v>7647</v>
      </c>
      <c r="D98" s="1"/>
      <c r="E98" s="1"/>
      <c r="F98" s="3"/>
      <c r="G98" s="1"/>
      <c r="H98" s="1"/>
      <c r="I98" s="1"/>
      <c r="J98" s="1"/>
      <c r="K98" s="1"/>
      <c r="L98" s="1"/>
      <c r="M98" s="1"/>
      <c r="N98" s="1"/>
      <c r="O98" s="1"/>
    </row>
    <row r="99" spans="2:15" x14ac:dyDescent="0.55000000000000004">
      <c r="B99" s="1"/>
      <c r="C99" s="1" t="s">
        <v>7647</v>
      </c>
      <c r="D99" s="1"/>
      <c r="E99" s="1"/>
      <c r="F99" s="3"/>
      <c r="G99" s="1"/>
      <c r="H99" s="1"/>
      <c r="I99" s="1"/>
      <c r="J99" s="1"/>
      <c r="K99" s="1"/>
      <c r="L99" s="1"/>
      <c r="M99" s="1"/>
      <c r="N99" s="1"/>
      <c r="O99" s="1"/>
    </row>
    <row r="100" spans="2:15" x14ac:dyDescent="0.55000000000000004">
      <c r="B100" s="1"/>
      <c r="C100" s="1" t="s">
        <v>7647</v>
      </c>
      <c r="D100" s="1"/>
      <c r="E100" s="1"/>
      <c r="F100" s="3"/>
      <c r="G100" s="1"/>
      <c r="H100" s="1"/>
      <c r="I100" s="1"/>
      <c r="J100" s="1"/>
      <c r="K100" s="1"/>
      <c r="L100" s="1"/>
      <c r="M100" s="1"/>
      <c r="N100" s="1"/>
      <c r="O100" s="1"/>
    </row>
    <row r="101" spans="2:15" x14ac:dyDescent="0.55000000000000004">
      <c r="B101" s="1"/>
      <c r="C101" s="1" t="s">
        <v>7647</v>
      </c>
      <c r="D101" s="1"/>
      <c r="E101" s="1"/>
      <c r="F101" s="3"/>
      <c r="G101" s="1"/>
      <c r="H101" s="1"/>
      <c r="I101" s="1"/>
      <c r="J101" s="1"/>
      <c r="K101" s="1"/>
      <c r="L101" s="1"/>
      <c r="M101" s="1"/>
      <c r="N101" s="1"/>
      <c r="O101" s="1"/>
    </row>
    <row r="102" spans="2:15" x14ac:dyDescent="0.55000000000000004">
      <c r="B102" s="1"/>
      <c r="C102" s="1" t="s">
        <v>7647</v>
      </c>
      <c r="D102" s="1"/>
      <c r="E102" s="1"/>
      <c r="F102" s="3"/>
      <c r="G102" s="1"/>
      <c r="H102" s="1"/>
      <c r="I102" s="1"/>
      <c r="J102" s="1"/>
      <c r="K102" s="1"/>
      <c r="L102" s="1"/>
      <c r="M102" s="1"/>
      <c r="N102" s="1"/>
      <c r="O102" s="1"/>
    </row>
    <row r="103" spans="2:15" x14ac:dyDescent="0.55000000000000004">
      <c r="B103" s="1"/>
      <c r="C103" s="1" t="s">
        <v>7647</v>
      </c>
      <c r="D103" s="1"/>
      <c r="E103" s="1"/>
      <c r="F103" s="3"/>
      <c r="G103" s="1"/>
      <c r="H103" s="1"/>
      <c r="I103" s="1"/>
      <c r="J103" s="1"/>
      <c r="K103" s="1"/>
      <c r="L103" s="1"/>
      <c r="M103" s="1"/>
      <c r="N103" s="1"/>
      <c r="O103" s="1"/>
    </row>
    <row r="104" spans="2:15" x14ac:dyDescent="0.55000000000000004">
      <c r="B104" s="1"/>
      <c r="C104" s="1" t="s">
        <v>7647</v>
      </c>
      <c r="D104" s="1"/>
      <c r="E104" s="1"/>
      <c r="F104" s="3"/>
      <c r="G104" s="1"/>
      <c r="H104" s="1"/>
      <c r="I104" s="1"/>
      <c r="J104" s="1"/>
      <c r="K104" s="1"/>
      <c r="L104" s="1"/>
      <c r="M104" s="1"/>
      <c r="N104" s="1"/>
      <c r="O104" s="1"/>
    </row>
    <row r="105" spans="2:15" x14ac:dyDescent="0.55000000000000004">
      <c r="B105" s="1"/>
      <c r="C105" s="1" t="s">
        <v>7647</v>
      </c>
      <c r="D105" s="1"/>
      <c r="E105" s="1"/>
      <c r="F105" s="3"/>
      <c r="G105" s="1"/>
      <c r="H105" s="1"/>
      <c r="I105" s="1"/>
      <c r="J105" s="1"/>
      <c r="K105" s="1"/>
      <c r="L105" s="1"/>
      <c r="M105" s="1"/>
      <c r="N105" s="1"/>
      <c r="O105" s="1"/>
    </row>
    <row r="106" spans="2:15" x14ac:dyDescent="0.55000000000000004">
      <c r="B106" s="1"/>
      <c r="C106" s="1" t="s">
        <v>7647</v>
      </c>
      <c r="D106" s="1"/>
      <c r="E106" s="1"/>
      <c r="F106" s="3"/>
      <c r="G106" s="1"/>
      <c r="H106" s="1"/>
      <c r="I106" s="1"/>
      <c r="J106" s="1"/>
      <c r="K106" s="1"/>
      <c r="L106" s="1"/>
      <c r="M106" s="1"/>
      <c r="N106" s="1"/>
      <c r="O106" s="1"/>
    </row>
    <row r="107" spans="2:15" x14ac:dyDescent="0.55000000000000004">
      <c r="B107" s="1"/>
      <c r="C107" s="1" t="s">
        <v>7647</v>
      </c>
      <c r="D107" s="1"/>
      <c r="E107" s="1"/>
      <c r="F107" s="3"/>
      <c r="G107" s="1"/>
      <c r="H107" s="1"/>
      <c r="I107" s="1"/>
      <c r="J107" s="1"/>
      <c r="K107" s="1"/>
      <c r="L107" s="1"/>
      <c r="M107" s="1"/>
      <c r="N107" s="1"/>
      <c r="O107" s="1"/>
    </row>
    <row r="108" spans="2:15" x14ac:dyDescent="0.55000000000000004">
      <c r="B108" s="1"/>
      <c r="C108" s="1" t="s">
        <v>7647</v>
      </c>
      <c r="D108" s="1"/>
      <c r="E108" s="1"/>
      <c r="F108" s="3"/>
      <c r="G108" s="1"/>
      <c r="H108" s="1"/>
      <c r="I108" s="1"/>
      <c r="J108" s="1"/>
      <c r="K108" s="1"/>
      <c r="L108" s="1"/>
      <c r="M108" s="1"/>
      <c r="N108" s="1"/>
      <c r="O108" s="1"/>
    </row>
    <row r="109" spans="2:15" x14ac:dyDescent="0.55000000000000004">
      <c r="B109" s="1"/>
      <c r="C109" s="1" t="s">
        <v>7647</v>
      </c>
      <c r="D109" s="1"/>
      <c r="E109" s="1"/>
      <c r="F109" s="3"/>
      <c r="G109" s="1"/>
      <c r="H109" s="1"/>
      <c r="I109" s="1"/>
      <c r="J109" s="1"/>
      <c r="K109" s="1"/>
      <c r="L109" s="1"/>
      <c r="M109" s="1"/>
      <c r="N109" s="1"/>
      <c r="O109" s="1"/>
    </row>
    <row r="110" spans="2:15" x14ac:dyDescent="0.55000000000000004">
      <c r="B110" s="1"/>
      <c r="C110" s="1" t="s">
        <v>7647</v>
      </c>
      <c r="D110" s="1"/>
      <c r="E110" s="1"/>
      <c r="F110" s="3"/>
      <c r="G110" s="1"/>
      <c r="H110" s="1"/>
      <c r="I110" s="1"/>
      <c r="J110" s="1"/>
      <c r="K110" s="1"/>
      <c r="L110" s="1"/>
      <c r="M110" s="1"/>
      <c r="N110" s="1"/>
      <c r="O110" s="1"/>
    </row>
    <row r="111" spans="2:15" x14ac:dyDescent="0.55000000000000004">
      <c r="B111" s="1"/>
      <c r="C111" s="1" t="s">
        <v>7647</v>
      </c>
      <c r="D111" s="1"/>
      <c r="E111" s="1"/>
      <c r="F111" s="3"/>
      <c r="G111" s="1"/>
      <c r="H111" s="1"/>
      <c r="I111" s="1"/>
      <c r="J111" s="1"/>
      <c r="K111" s="1"/>
      <c r="L111" s="1"/>
      <c r="M111" s="1"/>
      <c r="N111" s="1"/>
      <c r="O111" s="1"/>
    </row>
    <row r="112" spans="2:15" x14ac:dyDescent="0.55000000000000004">
      <c r="B112" s="1"/>
      <c r="C112" s="1" t="s">
        <v>7647</v>
      </c>
      <c r="D112" s="1"/>
      <c r="E112" s="1"/>
      <c r="F112" s="3"/>
      <c r="G112" s="1"/>
      <c r="H112" s="1"/>
      <c r="I112" s="1"/>
      <c r="J112" s="1"/>
      <c r="K112" s="1"/>
      <c r="L112" s="1"/>
      <c r="M112" s="1"/>
      <c r="N112" s="1"/>
      <c r="O112" s="1"/>
    </row>
    <row r="113" spans="2:15" x14ac:dyDescent="0.55000000000000004">
      <c r="B113" s="1"/>
      <c r="C113" s="1" t="s">
        <v>7647</v>
      </c>
      <c r="D113" s="1"/>
      <c r="E113" s="1"/>
      <c r="F113" s="3"/>
      <c r="G113" s="1"/>
      <c r="H113" s="1"/>
      <c r="I113" s="1"/>
      <c r="J113" s="1"/>
      <c r="K113" s="1"/>
      <c r="L113" s="1"/>
      <c r="M113" s="1"/>
      <c r="N113" s="1"/>
      <c r="O113" s="1"/>
    </row>
    <row r="114" spans="2:15" x14ac:dyDescent="0.55000000000000004">
      <c r="B114" s="1"/>
      <c r="C114" s="1" t="s">
        <v>7647</v>
      </c>
      <c r="D114" s="1"/>
      <c r="E114" s="1"/>
      <c r="F114" s="3"/>
      <c r="G114" s="1"/>
      <c r="H114" s="1"/>
      <c r="I114" s="1"/>
      <c r="J114" s="1"/>
      <c r="K114" s="1"/>
      <c r="L114" s="1"/>
      <c r="M114" s="1"/>
      <c r="N114" s="1"/>
      <c r="O114" s="1"/>
    </row>
    <row r="115" spans="2:15" x14ac:dyDescent="0.55000000000000004">
      <c r="B115" s="1"/>
      <c r="C115" s="1" t="s">
        <v>7647</v>
      </c>
      <c r="D115" s="1"/>
      <c r="E115" s="1"/>
      <c r="F115" s="3"/>
      <c r="G115" s="1"/>
      <c r="H115" s="1"/>
      <c r="I115" s="1"/>
      <c r="J115" s="1"/>
      <c r="K115" s="1"/>
      <c r="L115" s="1"/>
      <c r="M115" s="1"/>
      <c r="N115" s="1"/>
      <c r="O115" s="1"/>
    </row>
    <row r="116" spans="2:15" x14ac:dyDescent="0.55000000000000004">
      <c r="B116" s="1"/>
      <c r="C116" s="1" t="s">
        <v>7647</v>
      </c>
      <c r="D116" s="1"/>
      <c r="E116" s="1"/>
      <c r="F116" s="3"/>
      <c r="G116" s="1"/>
      <c r="H116" s="1"/>
      <c r="I116" s="1"/>
      <c r="J116" s="1"/>
      <c r="K116" s="1"/>
      <c r="L116" s="1"/>
      <c r="M116" s="1"/>
      <c r="N116" s="1"/>
      <c r="O116" s="1"/>
    </row>
    <row r="117" spans="2:15" x14ac:dyDescent="0.55000000000000004">
      <c r="B117" s="1"/>
      <c r="C117" s="1" t="s">
        <v>7647</v>
      </c>
      <c r="D117" s="1"/>
      <c r="E117" s="1"/>
      <c r="F117" s="3"/>
      <c r="G117" s="1"/>
      <c r="H117" s="1"/>
      <c r="I117" s="1"/>
      <c r="J117" s="1"/>
      <c r="K117" s="1"/>
      <c r="L117" s="1"/>
      <c r="M117" s="1"/>
      <c r="N117" s="1"/>
      <c r="O117" s="1"/>
    </row>
    <row r="118" spans="2:15" x14ac:dyDescent="0.55000000000000004">
      <c r="B118" s="1"/>
      <c r="C118" s="1" t="s">
        <v>7647</v>
      </c>
      <c r="D118" s="1"/>
      <c r="E118" s="1"/>
      <c r="F118" s="3"/>
      <c r="G118" s="1"/>
      <c r="H118" s="1"/>
      <c r="I118" s="1"/>
      <c r="J118" s="1"/>
      <c r="K118" s="1"/>
      <c r="L118" s="1"/>
      <c r="M118" s="1"/>
      <c r="N118" s="1"/>
      <c r="O118" s="1"/>
    </row>
    <row r="119" spans="2:15" x14ac:dyDescent="0.55000000000000004">
      <c r="B119" s="1"/>
      <c r="C119" s="1" t="s">
        <v>7647</v>
      </c>
      <c r="D119" s="1"/>
      <c r="E119" s="1"/>
      <c r="F119" s="3"/>
      <c r="G119" s="1"/>
      <c r="H119" s="1"/>
      <c r="I119" s="1"/>
      <c r="J119" s="1"/>
      <c r="K119" s="1"/>
      <c r="L119" s="1"/>
      <c r="M119" s="1"/>
      <c r="N119" s="1"/>
      <c r="O119" s="1"/>
    </row>
    <row r="120" spans="2:15" x14ac:dyDescent="0.55000000000000004">
      <c r="B120" s="1"/>
      <c r="C120" s="1" t="s">
        <v>7647</v>
      </c>
      <c r="D120" s="1"/>
      <c r="E120" s="1"/>
      <c r="F120" s="3"/>
      <c r="G120" s="1"/>
      <c r="H120" s="1"/>
      <c r="I120" s="1"/>
      <c r="J120" s="1"/>
      <c r="K120" s="1"/>
      <c r="L120" s="1"/>
      <c r="M120" s="1"/>
      <c r="N120" s="1"/>
      <c r="O120" s="1"/>
    </row>
    <row r="121" spans="2:15" x14ac:dyDescent="0.55000000000000004">
      <c r="B121" s="1"/>
      <c r="C121" s="1" t="s">
        <v>7647</v>
      </c>
      <c r="D121" s="1"/>
      <c r="E121" s="1"/>
      <c r="F121" s="3"/>
      <c r="G121" s="1"/>
      <c r="H121" s="1"/>
      <c r="I121" s="1"/>
      <c r="J121" s="1"/>
      <c r="K121" s="1"/>
      <c r="L121" s="1"/>
      <c r="M121" s="1"/>
      <c r="N121" s="1"/>
      <c r="O121" s="1"/>
    </row>
    <row r="122" spans="2:15" x14ac:dyDescent="0.55000000000000004">
      <c r="B122" s="1"/>
      <c r="C122" s="1" t="s">
        <v>7647</v>
      </c>
      <c r="D122" s="1"/>
      <c r="E122" s="1"/>
      <c r="F122" s="3"/>
      <c r="G122" s="1"/>
      <c r="H122" s="1"/>
      <c r="I122" s="1"/>
      <c r="J122" s="1"/>
      <c r="K122" s="1"/>
      <c r="L122" s="1"/>
      <c r="M122" s="1"/>
      <c r="N122" s="1"/>
      <c r="O122" s="1"/>
    </row>
    <row r="123" spans="2:15" x14ac:dyDescent="0.55000000000000004">
      <c r="B123" s="1"/>
      <c r="C123" s="1" t="s">
        <v>7647</v>
      </c>
      <c r="D123" s="1"/>
      <c r="E123" s="1"/>
      <c r="F123" s="3"/>
      <c r="G123" s="1"/>
      <c r="H123" s="1"/>
      <c r="I123" s="1"/>
      <c r="J123" s="1"/>
      <c r="K123" s="1"/>
      <c r="L123" s="1"/>
      <c r="M123" s="1"/>
      <c r="N123" s="1"/>
      <c r="O123" s="1"/>
    </row>
    <row r="124" spans="2:15" x14ac:dyDescent="0.55000000000000004">
      <c r="B124" s="1"/>
      <c r="C124" s="1" t="s">
        <v>7647</v>
      </c>
      <c r="D124" s="1"/>
      <c r="E124" s="1"/>
      <c r="F124" s="3"/>
      <c r="G124" s="1"/>
      <c r="H124" s="1"/>
      <c r="I124" s="1"/>
      <c r="J124" s="1"/>
      <c r="K124" s="1"/>
      <c r="L124" s="1"/>
      <c r="M124" s="1"/>
      <c r="N124" s="1"/>
      <c r="O124" s="1"/>
    </row>
    <row r="125" spans="2:15" x14ac:dyDescent="0.55000000000000004">
      <c r="B125" s="1"/>
      <c r="C125" s="1" t="s">
        <v>7647</v>
      </c>
      <c r="D125" s="1"/>
      <c r="E125" s="1"/>
      <c r="F125" s="3"/>
      <c r="G125" s="1"/>
      <c r="H125" s="1"/>
      <c r="I125" s="1"/>
      <c r="J125" s="1"/>
      <c r="K125" s="1"/>
      <c r="L125" s="1"/>
      <c r="M125" s="1"/>
      <c r="N125" s="1"/>
      <c r="O125" s="1"/>
    </row>
    <row r="126" spans="2:15" x14ac:dyDescent="0.55000000000000004">
      <c r="B126" s="1"/>
      <c r="C126" s="1" t="s">
        <v>7647</v>
      </c>
      <c r="D126" s="1"/>
      <c r="E126" s="1"/>
      <c r="F126" s="3"/>
      <c r="G126" s="1"/>
      <c r="H126" s="1"/>
      <c r="I126" s="1"/>
      <c r="J126" s="1"/>
      <c r="K126" s="1"/>
      <c r="L126" s="1"/>
      <c r="M126" s="1"/>
      <c r="N126" s="1"/>
      <c r="O126" s="1"/>
    </row>
    <row r="127" spans="2:15" x14ac:dyDescent="0.55000000000000004">
      <c r="B127" s="1"/>
      <c r="C127" s="1" t="s">
        <v>7647</v>
      </c>
      <c r="D127" s="1"/>
      <c r="E127" s="1"/>
      <c r="F127" s="3"/>
      <c r="G127" s="1"/>
      <c r="H127" s="1"/>
      <c r="I127" s="1"/>
      <c r="J127" s="1"/>
      <c r="K127" s="1"/>
      <c r="L127" s="1"/>
      <c r="M127" s="1"/>
      <c r="N127" s="1"/>
      <c r="O127" s="1"/>
    </row>
    <row r="128" spans="2:15" x14ac:dyDescent="0.55000000000000004">
      <c r="B128" s="1"/>
      <c r="C128" s="1" t="s">
        <v>7647</v>
      </c>
      <c r="D128" s="1"/>
      <c r="E128" s="1"/>
      <c r="F128" s="3"/>
      <c r="G128" s="1"/>
      <c r="H128" s="1"/>
      <c r="I128" s="1"/>
      <c r="J128" s="1"/>
      <c r="K128" s="1"/>
      <c r="L128" s="1"/>
      <c r="M128" s="1"/>
      <c r="N128" s="1"/>
      <c r="O128" s="1"/>
    </row>
    <row r="129" spans="2:15" x14ac:dyDescent="0.55000000000000004">
      <c r="B129" s="1"/>
      <c r="C129" s="1" t="s">
        <v>7647</v>
      </c>
      <c r="D129" s="1"/>
      <c r="E129" s="1"/>
      <c r="F129" s="3"/>
      <c r="G129" s="1"/>
      <c r="H129" s="1"/>
      <c r="I129" s="1"/>
      <c r="J129" s="1"/>
      <c r="K129" s="1"/>
      <c r="L129" s="1"/>
      <c r="M129" s="1"/>
      <c r="N129" s="1"/>
      <c r="O129" s="1"/>
    </row>
    <row r="130" spans="2:15" x14ac:dyDescent="0.55000000000000004">
      <c r="B130" s="1"/>
      <c r="C130" s="1" t="s">
        <v>7647</v>
      </c>
      <c r="D130" s="1"/>
      <c r="E130" s="1"/>
      <c r="F130" s="3"/>
      <c r="G130" s="1"/>
      <c r="H130" s="1"/>
      <c r="I130" s="1"/>
      <c r="J130" s="1"/>
      <c r="K130" s="1"/>
      <c r="L130" s="1"/>
      <c r="M130" s="1"/>
      <c r="N130" s="1"/>
      <c r="O130" s="1"/>
    </row>
    <row r="131" spans="2:15" x14ac:dyDescent="0.55000000000000004">
      <c r="B131" s="1"/>
      <c r="C131" s="1" t="s">
        <v>7647</v>
      </c>
      <c r="D131" s="1"/>
      <c r="E131" s="1"/>
      <c r="F131" s="3"/>
      <c r="G131" s="1"/>
      <c r="H131" s="1"/>
      <c r="I131" s="1"/>
      <c r="J131" s="1"/>
      <c r="K131" s="1"/>
      <c r="L131" s="1"/>
      <c r="M131" s="1"/>
      <c r="N131" s="1"/>
      <c r="O131" s="1"/>
    </row>
    <row r="132" spans="2:15" x14ac:dyDescent="0.55000000000000004">
      <c r="B132" s="1"/>
      <c r="C132" s="1" t="s">
        <v>7647</v>
      </c>
      <c r="D132" s="1"/>
      <c r="E132" s="1"/>
      <c r="F132" s="3"/>
      <c r="G132" s="1"/>
      <c r="H132" s="1"/>
      <c r="I132" s="1"/>
      <c r="J132" s="1"/>
      <c r="K132" s="1"/>
      <c r="L132" s="1"/>
      <c r="M132" s="1"/>
      <c r="N132" s="1"/>
      <c r="O132" s="1"/>
    </row>
    <row r="133" spans="2:15" x14ac:dyDescent="0.55000000000000004">
      <c r="B133" s="1"/>
      <c r="C133" s="1" t="s">
        <v>7647</v>
      </c>
      <c r="D133" s="1"/>
      <c r="E133" s="1"/>
      <c r="F133" s="3"/>
      <c r="G133" s="1"/>
      <c r="H133" s="1"/>
      <c r="I133" s="1"/>
      <c r="J133" s="1"/>
      <c r="K133" s="1"/>
      <c r="L133" s="1"/>
      <c r="M133" s="1"/>
      <c r="N133" s="1"/>
      <c r="O133" s="1"/>
    </row>
    <row r="134" spans="2:15" x14ac:dyDescent="0.55000000000000004">
      <c r="B134" s="1"/>
      <c r="C134" s="1" t="s">
        <v>7647</v>
      </c>
      <c r="D134" s="1"/>
      <c r="E134" s="1"/>
      <c r="F134" s="3"/>
      <c r="G134" s="1"/>
      <c r="H134" s="1"/>
      <c r="I134" s="1"/>
      <c r="J134" s="1"/>
      <c r="K134" s="1"/>
      <c r="L134" s="1"/>
      <c r="M134" s="1"/>
      <c r="N134" s="1"/>
      <c r="O134" s="1"/>
    </row>
    <row r="135" spans="2:15" x14ac:dyDescent="0.55000000000000004">
      <c r="B135" s="1"/>
      <c r="C135" s="1" t="s">
        <v>7647</v>
      </c>
      <c r="D135" s="1"/>
      <c r="E135" s="1"/>
      <c r="F135" s="3"/>
      <c r="G135" s="1"/>
      <c r="H135" s="1"/>
      <c r="I135" s="1"/>
      <c r="J135" s="1"/>
      <c r="K135" s="1"/>
      <c r="L135" s="1"/>
      <c r="M135" s="1"/>
      <c r="N135" s="1"/>
      <c r="O135" s="1"/>
    </row>
    <row r="136" spans="2:15" x14ac:dyDescent="0.55000000000000004">
      <c r="B136" s="1"/>
      <c r="C136" s="1" t="s">
        <v>7647</v>
      </c>
      <c r="D136" s="1"/>
      <c r="E136" s="1"/>
      <c r="F136" s="3"/>
      <c r="G136" s="1"/>
      <c r="H136" s="1"/>
      <c r="I136" s="1"/>
      <c r="J136" s="1"/>
      <c r="K136" s="1"/>
      <c r="L136" s="1"/>
      <c r="M136" s="1"/>
      <c r="N136" s="1"/>
      <c r="O136" s="1"/>
    </row>
    <row r="137" spans="2:15" x14ac:dyDescent="0.55000000000000004">
      <c r="B137" s="1"/>
      <c r="C137" s="1" t="s">
        <v>7647</v>
      </c>
      <c r="D137" s="1"/>
      <c r="E137" s="1"/>
      <c r="F137" s="3"/>
      <c r="G137" s="1"/>
      <c r="H137" s="1"/>
      <c r="I137" s="1"/>
      <c r="J137" s="1"/>
      <c r="K137" s="1"/>
      <c r="L137" s="1"/>
      <c r="M137" s="1"/>
      <c r="N137" s="1"/>
      <c r="O137" s="1"/>
    </row>
    <row r="138" spans="2:15" x14ac:dyDescent="0.55000000000000004">
      <c r="B138" s="1"/>
      <c r="C138" s="1" t="s">
        <v>7647</v>
      </c>
      <c r="D138" s="1"/>
      <c r="E138" s="1"/>
      <c r="F138" s="3"/>
      <c r="G138" s="1"/>
      <c r="H138" s="1"/>
      <c r="I138" s="1"/>
      <c r="J138" s="1"/>
      <c r="K138" s="1"/>
      <c r="L138" s="1"/>
      <c r="M138" s="1"/>
      <c r="N138" s="1"/>
      <c r="O138" s="1"/>
    </row>
    <row r="139" spans="2:15" x14ac:dyDescent="0.55000000000000004">
      <c r="B139" s="1"/>
      <c r="C139" s="1" t="s">
        <v>7647</v>
      </c>
      <c r="D139" s="1"/>
      <c r="E139" s="1"/>
      <c r="F139" s="3"/>
      <c r="G139" s="1"/>
      <c r="H139" s="1"/>
      <c r="I139" s="1"/>
      <c r="J139" s="1"/>
      <c r="K139" s="1"/>
      <c r="L139" s="1"/>
      <c r="M139" s="1"/>
      <c r="N139" s="1"/>
      <c r="O139" s="1"/>
    </row>
    <row r="140" spans="2:15" x14ac:dyDescent="0.55000000000000004">
      <c r="B140" s="1"/>
      <c r="C140" s="1" t="s">
        <v>7647</v>
      </c>
      <c r="D140" s="1"/>
      <c r="E140" s="1"/>
      <c r="F140" s="3"/>
      <c r="G140" s="1"/>
      <c r="H140" s="1"/>
      <c r="I140" s="1"/>
      <c r="J140" s="1"/>
      <c r="K140" s="1"/>
      <c r="L140" s="1"/>
      <c r="M140" s="1"/>
      <c r="N140" s="1"/>
      <c r="O140" s="1"/>
    </row>
    <row r="141" spans="2:15" x14ac:dyDescent="0.55000000000000004">
      <c r="B141" s="1"/>
      <c r="C141" s="1" t="s">
        <v>7647</v>
      </c>
      <c r="D141" s="1"/>
      <c r="E141" s="1"/>
      <c r="F141" s="3"/>
      <c r="G141" s="1"/>
      <c r="H141" s="1"/>
      <c r="I141" s="1"/>
      <c r="J141" s="1"/>
      <c r="K141" s="1"/>
      <c r="L141" s="1"/>
      <c r="M141" s="1"/>
      <c r="N141" s="1"/>
      <c r="O141" s="1"/>
    </row>
    <row r="142" spans="2:15" x14ac:dyDescent="0.55000000000000004">
      <c r="B142" s="1"/>
      <c r="C142" s="1" t="s">
        <v>7647</v>
      </c>
      <c r="D142" s="1"/>
      <c r="E142" s="1"/>
      <c r="F142" s="3"/>
      <c r="G142" s="1"/>
      <c r="H142" s="1"/>
      <c r="I142" s="1"/>
      <c r="J142" s="1"/>
      <c r="K142" s="1"/>
      <c r="L142" s="1"/>
      <c r="M142" s="1"/>
      <c r="N142" s="1"/>
      <c r="O142" s="1"/>
    </row>
    <row r="143" spans="2:15" x14ac:dyDescent="0.55000000000000004">
      <c r="B143" s="1"/>
      <c r="C143" s="1" t="s">
        <v>7647</v>
      </c>
      <c r="D143" s="1"/>
      <c r="E143" s="1"/>
      <c r="F143" s="3"/>
      <c r="G143" s="1"/>
      <c r="H143" s="1"/>
      <c r="I143" s="1"/>
      <c r="J143" s="1"/>
      <c r="K143" s="1"/>
      <c r="L143" s="1"/>
      <c r="M143" s="1"/>
      <c r="N143" s="1"/>
      <c r="O143" s="1"/>
    </row>
    <row r="144" spans="2:15" x14ac:dyDescent="0.55000000000000004">
      <c r="B144" s="1"/>
      <c r="C144" s="1" t="s">
        <v>7647</v>
      </c>
      <c r="D144" s="1"/>
      <c r="E144" s="1"/>
      <c r="F144" s="3"/>
      <c r="G144" s="1"/>
      <c r="H144" s="1"/>
      <c r="I144" s="1"/>
      <c r="J144" s="1"/>
      <c r="K144" s="1"/>
      <c r="L144" s="1"/>
      <c r="M144" s="1"/>
      <c r="N144" s="1"/>
      <c r="O144" s="1"/>
    </row>
    <row r="145" spans="2:15" x14ac:dyDescent="0.55000000000000004">
      <c r="B145" s="1"/>
      <c r="C145" s="1" t="s">
        <v>7647</v>
      </c>
      <c r="D145" s="1"/>
      <c r="E145" s="1"/>
      <c r="F145" s="3"/>
      <c r="G145" s="1"/>
      <c r="H145" s="1"/>
      <c r="I145" s="1"/>
      <c r="J145" s="1"/>
      <c r="K145" s="1"/>
      <c r="L145" s="1"/>
      <c r="M145" s="1"/>
      <c r="N145" s="1"/>
      <c r="O145" s="1"/>
    </row>
    <row r="146" spans="2:15" x14ac:dyDescent="0.55000000000000004">
      <c r="B146" s="1"/>
      <c r="C146" s="1" t="s">
        <v>7647</v>
      </c>
      <c r="D146" s="1"/>
      <c r="E146" s="1"/>
      <c r="F146" s="3"/>
      <c r="G146" s="1"/>
      <c r="H146" s="1"/>
      <c r="I146" s="1"/>
      <c r="J146" s="1"/>
      <c r="K146" s="1"/>
      <c r="L146" s="1"/>
      <c r="M146" s="1"/>
      <c r="N146" s="1"/>
      <c r="O146" s="1"/>
    </row>
    <row r="147" spans="2:15" x14ac:dyDescent="0.55000000000000004">
      <c r="B147" s="1"/>
      <c r="C147" s="1" t="s">
        <v>7647</v>
      </c>
      <c r="D147" s="1"/>
      <c r="E147" s="1"/>
      <c r="F147" s="3"/>
      <c r="G147" s="1"/>
      <c r="H147" s="1"/>
      <c r="I147" s="1"/>
      <c r="J147" s="1"/>
      <c r="K147" s="1"/>
      <c r="L147" s="1"/>
      <c r="M147" s="1"/>
      <c r="N147" s="1"/>
      <c r="O147" s="1"/>
    </row>
    <row r="148" spans="2:15" x14ac:dyDescent="0.55000000000000004">
      <c r="B148" s="1"/>
      <c r="C148" s="1" t="s">
        <v>7647</v>
      </c>
      <c r="D148" s="1"/>
      <c r="E148" s="1"/>
      <c r="F148" s="3"/>
      <c r="G148" s="1"/>
      <c r="H148" s="1"/>
      <c r="I148" s="1"/>
      <c r="J148" s="1"/>
      <c r="K148" s="1"/>
      <c r="L148" s="1"/>
      <c r="M148" s="1"/>
      <c r="N148" s="1"/>
      <c r="O148" s="1"/>
    </row>
    <row r="149" spans="2:15" x14ac:dyDescent="0.55000000000000004">
      <c r="B149" s="1"/>
      <c r="C149" s="1" t="s">
        <v>7647</v>
      </c>
      <c r="D149" s="1"/>
      <c r="E149" s="1"/>
      <c r="F149" s="3"/>
      <c r="G149" s="1"/>
      <c r="H149" s="1"/>
      <c r="I149" s="1"/>
      <c r="J149" s="1"/>
      <c r="K149" s="1"/>
      <c r="L149" s="1"/>
      <c r="M149" s="1"/>
      <c r="N149" s="1"/>
      <c r="O149" s="1"/>
    </row>
    <row r="150" spans="2:15" x14ac:dyDescent="0.55000000000000004">
      <c r="B150" s="1"/>
      <c r="C150" s="1" t="s">
        <v>7647</v>
      </c>
      <c r="D150" s="1"/>
      <c r="E150" s="1"/>
      <c r="F150" s="3"/>
      <c r="G150" s="1"/>
      <c r="H150" s="1"/>
      <c r="I150" s="1"/>
      <c r="J150" s="1"/>
      <c r="K150" s="1"/>
      <c r="L150" s="1"/>
      <c r="M150" s="1"/>
      <c r="N150" s="1"/>
      <c r="O150" s="1"/>
    </row>
    <row r="151" spans="2:15" x14ac:dyDescent="0.55000000000000004">
      <c r="B151" s="1"/>
      <c r="C151" s="1" t="s">
        <v>7647</v>
      </c>
      <c r="D151" s="1"/>
      <c r="E151" s="1"/>
      <c r="F151" s="3"/>
      <c r="G151" s="1"/>
      <c r="H151" s="1"/>
      <c r="I151" s="1"/>
      <c r="J151" s="1"/>
      <c r="K151" s="1"/>
      <c r="L151" s="1"/>
      <c r="M151" s="1"/>
      <c r="N151" s="1"/>
      <c r="O151" s="1"/>
    </row>
    <row r="152" spans="2:15" x14ac:dyDescent="0.55000000000000004">
      <c r="B152" s="1"/>
      <c r="C152" s="1" t="s">
        <v>7647</v>
      </c>
      <c r="D152" s="1"/>
      <c r="E152" s="1"/>
      <c r="F152" s="3"/>
      <c r="G152" s="1"/>
      <c r="H152" s="1"/>
      <c r="I152" s="1"/>
      <c r="J152" s="1"/>
      <c r="K152" s="1"/>
      <c r="L152" s="1"/>
      <c r="M152" s="1"/>
      <c r="N152" s="1"/>
      <c r="O152" s="1"/>
    </row>
    <row r="153" spans="2:15" x14ac:dyDescent="0.55000000000000004">
      <c r="B153" s="1"/>
      <c r="C153" s="1" t="s">
        <v>7647</v>
      </c>
      <c r="D153" s="1"/>
      <c r="E153" s="1"/>
      <c r="F153" s="3"/>
      <c r="G153" s="1"/>
      <c r="H153" s="1"/>
      <c r="I153" s="1"/>
      <c r="J153" s="1"/>
      <c r="K153" s="1"/>
      <c r="L153" s="1"/>
      <c r="M153" s="1"/>
      <c r="N153" s="1"/>
      <c r="O153" s="1"/>
    </row>
    <row r="154" spans="2:15" x14ac:dyDescent="0.55000000000000004">
      <c r="B154" s="1"/>
      <c r="C154" s="1" t="s">
        <v>7647</v>
      </c>
      <c r="D154" s="1"/>
      <c r="E154" s="1"/>
      <c r="F154" s="3"/>
      <c r="G154" s="1"/>
      <c r="H154" s="1"/>
      <c r="I154" s="1"/>
      <c r="J154" s="1"/>
      <c r="K154" s="1"/>
      <c r="L154" s="1"/>
      <c r="M154" s="1"/>
      <c r="N154" s="1"/>
      <c r="O154" s="1"/>
    </row>
    <row r="155" spans="2:15" x14ac:dyDescent="0.55000000000000004">
      <c r="B155" s="1"/>
      <c r="C155" s="1" t="s">
        <v>7647</v>
      </c>
      <c r="D155" s="1"/>
      <c r="E155" s="1"/>
      <c r="F155" s="3"/>
      <c r="G155" s="1"/>
      <c r="H155" s="1"/>
      <c r="I155" s="1"/>
      <c r="J155" s="1"/>
      <c r="K155" s="1"/>
      <c r="L155" s="1"/>
      <c r="M155" s="1"/>
      <c r="N155" s="1"/>
      <c r="O155" s="1"/>
    </row>
    <row r="156" spans="2:15" x14ac:dyDescent="0.55000000000000004">
      <c r="B156" s="1"/>
      <c r="C156" s="1" t="s">
        <v>7647</v>
      </c>
      <c r="D156" s="1"/>
      <c r="E156" s="1"/>
      <c r="F156" s="3"/>
      <c r="G156" s="1"/>
      <c r="H156" s="1"/>
      <c r="I156" s="1"/>
      <c r="J156" s="1"/>
      <c r="K156" s="1"/>
      <c r="L156" s="1"/>
      <c r="M156" s="1"/>
      <c r="N156" s="1"/>
      <c r="O156" s="1"/>
    </row>
    <row r="157" spans="2:15" x14ac:dyDescent="0.55000000000000004">
      <c r="B157" s="1"/>
      <c r="C157" s="1" t="s">
        <v>7647</v>
      </c>
      <c r="D157" s="1"/>
      <c r="E157" s="1"/>
      <c r="F157" s="3"/>
      <c r="G157" s="1"/>
      <c r="H157" s="1"/>
      <c r="I157" s="1"/>
      <c r="J157" s="1"/>
      <c r="K157" s="1"/>
      <c r="L157" s="1"/>
      <c r="M157" s="1"/>
      <c r="N157" s="1"/>
      <c r="O157" s="1"/>
    </row>
    <row r="158" spans="2:15" x14ac:dyDescent="0.55000000000000004">
      <c r="B158" s="1"/>
      <c r="C158" s="1" t="s">
        <v>7647</v>
      </c>
      <c r="D158" s="1"/>
      <c r="E158" s="1"/>
      <c r="F158" s="3"/>
      <c r="G158" s="1"/>
      <c r="H158" s="1"/>
      <c r="I158" s="1"/>
      <c r="J158" s="1"/>
      <c r="K158" s="1"/>
      <c r="L158" s="1"/>
      <c r="M158" s="1"/>
      <c r="N158" s="1"/>
      <c r="O158" s="1"/>
    </row>
    <row r="159" spans="2:15" x14ac:dyDescent="0.55000000000000004">
      <c r="B159" s="1"/>
      <c r="C159" s="1" t="s">
        <v>7647</v>
      </c>
      <c r="D159" s="1"/>
      <c r="E159" s="1"/>
      <c r="F159" s="3"/>
      <c r="G159" s="1"/>
      <c r="H159" s="1"/>
      <c r="I159" s="1"/>
      <c r="J159" s="1"/>
      <c r="K159" s="1"/>
      <c r="L159" s="1"/>
      <c r="M159" s="1"/>
      <c r="N159" s="1"/>
      <c r="O159" s="1"/>
    </row>
    <row r="160" spans="2:15" x14ac:dyDescent="0.55000000000000004">
      <c r="B160" s="1"/>
      <c r="C160" s="1" t="s">
        <v>7647</v>
      </c>
      <c r="D160" s="1"/>
      <c r="E160" s="1"/>
      <c r="F160" s="3"/>
      <c r="G160" s="1"/>
      <c r="H160" s="1"/>
      <c r="I160" s="1"/>
      <c r="J160" s="1"/>
      <c r="K160" s="1"/>
      <c r="L160" s="1"/>
      <c r="M160" s="1"/>
      <c r="N160" s="1"/>
      <c r="O160" s="1"/>
    </row>
    <row r="161" spans="2:15" x14ac:dyDescent="0.55000000000000004">
      <c r="B161" s="1"/>
      <c r="C161" s="1" t="s">
        <v>7647</v>
      </c>
      <c r="D161" s="1"/>
      <c r="E161" s="1"/>
      <c r="F161" s="3"/>
      <c r="G161" s="1"/>
      <c r="H161" s="1"/>
      <c r="I161" s="1"/>
      <c r="J161" s="1"/>
      <c r="K161" s="1"/>
      <c r="L161" s="1"/>
      <c r="M161" s="1"/>
      <c r="N161" s="1"/>
      <c r="O161" s="1"/>
    </row>
    <row r="162" spans="2:15" x14ac:dyDescent="0.55000000000000004">
      <c r="B162" s="1"/>
      <c r="C162" s="1" t="s">
        <v>7647</v>
      </c>
      <c r="D162" s="1"/>
      <c r="E162" s="1"/>
      <c r="F162" s="3"/>
      <c r="G162" s="1"/>
      <c r="H162" s="1"/>
      <c r="I162" s="1"/>
      <c r="J162" s="1"/>
      <c r="K162" s="1"/>
      <c r="L162" s="1"/>
      <c r="M162" s="1"/>
      <c r="N162" s="1"/>
      <c r="O162" s="1"/>
    </row>
    <row r="163" spans="2:15" x14ac:dyDescent="0.55000000000000004">
      <c r="B163" s="1"/>
      <c r="C163" s="1" t="s">
        <v>7647</v>
      </c>
      <c r="D163" s="1"/>
      <c r="E163" s="1"/>
      <c r="F163" s="3"/>
      <c r="G163" s="1"/>
      <c r="H163" s="1"/>
      <c r="I163" s="1"/>
      <c r="J163" s="1"/>
      <c r="K163" s="1"/>
      <c r="L163" s="1"/>
      <c r="M163" s="1"/>
      <c r="N163" s="1"/>
      <c r="O163" s="1"/>
    </row>
    <row r="164" spans="2:15" x14ac:dyDescent="0.55000000000000004">
      <c r="B164" s="1"/>
      <c r="C164" s="1" t="s">
        <v>7647</v>
      </c>
      <c r="D164" s="1"/>
      <c r="E164" s="1"/>
      <c r="F164" s="3"/>
      <c r="G164" s="1"/>
      <c r="H164" s="1"/>
      <c r="I164" s="1"/>
      <c r="J164" s="1"/>
      <c r="K164" s="1"/>
      <c r="L164" s="1"/>
      <c r="M164" s="1"/>
      <c r="N164" s="1"/>
      <c r="O164" s="1"/>
    </row>
    <row r="165" spans="2:15" x14ac:dyDescent="0.55000000000000004">
      <c r="B165" s="1"/>
      <c r="C165" s="1" t="s">
        <v>7647</v>
      </c>
      <c r="D165" s="1"/>
      <c r="E165" s="1"/>
      <c r="F165" s="3"/>
      <c r="G165" s="1"/>
      <c r="H165" s="1"/>
      <c r="I165" s="1"/>
      <c r="J165" s="1"/>
      <c r="K165" s="1"/>
      <c r="L165" s="1"/>
      <c r="M165" s="1"/>
      <c r="N165" s="1"/>
      <c r="O165" s="1"/>
    </row>
    <row r="166" spans="2:15" x14ac:dyDescent="0.55000000000000004">
      <c r="B166" s="1"/>
      <c r="C166" s="1" t="s">
        <v>7647</v>
      </c>
      <c r="D166" s="1"/>
      <c r="E166" s="1"/>
      <c r="F166" s="3"/>
      <c r="G166" s="1"/>
      <c r="H166" s="1"/>
      <c r="I166" s="1"/>
      <c r="J166" s="1"/>
      <c r="K166" s="1"/>
      <c r="L166" s="1"/>
      <c r="M166" s="1"/>
      <c r="N166" s="1"/>
      <c r="O166" s="1"/>
    </row>
    <row r="167" spans="2:15" x14ac:dyDescent="0.55000000000000004">
      <c r="B167" s="1"/>
      <c r="C167" s="1" t="s">
        <v>7647</v>
      </c>
      <c r="D167" s="1"/>
      <c r="E167" s="1"/>
      <c r="F167" s="3"/>
      <c r="G167" s="1"/>
      <c r="H167" s="1"/>
      <c r="I167" s="1"/>
      <c r="J167" s="1"/>
      <c r="K167" s="1"/>
      <c r="L167" s="1"/>
      <c r="M167" s="1"/>
      <c r="N167" s="1"/>
      <c r="O167" s="1"/>
    </row>
    <row r="168" spans="2:15" x14ac:dyDescent="0.55000000000000004">
      <c r="B168" s="1"/>
      <c r="C168" s="1" t="s">
        <v>7647</v>
      </c>
      <c r="D168" s="1"/>
      <c r="E168" s="1"/>
      <c r="F168" s="3"/>
      <c r="G168" s="1"/>
      <c r="H168" s="1"/>
      <c r="I168" s="1"/>
      <c r="J168" s="1"/>
      <c r="K168" s="1"/>
      <c r="L168" s="1"/>
      <c r="M168" s="1"/>
      <c r="N168" s="1"/>
      <c r="O168" s="1"/>
    </row>
    <row r="169" spans="2:15" x14ac:dyDescent="0.55000000000000004">
      <c r="B169" s="1"/>
      <c r="C169" s="1" t="s">
        <v>7647</v>
      </c>
      <c r="D169" s="1"/>
      <c r="E169" s="1"/>
      <c r="F169" s="3"/>
      <c r="G169" s="1"/>
      <c r="H169" s="1"/>
      <c r="I169" s="1"/>
      <c r="J169" s="1"/>
      <c r="K169" s="1"/>
      <c r="L169" s="1"/>
      <c r="M169" s="1"/>
      <c r="N169" s="1"/>
      <c r="O169" s="1"/>
    </row>
    <row r="170" spans="2:15" x14ac:dyDescent="0.55000000000000004">
      <c r="B170" s="1"/>
      <c r="C170" s="1" t="s">
        <v>7647</v>
      </c>
      <c r="D170" s="1"/>
      <c r="E170" s="1"/>
      <c r="F170" s="3"/>
      <c r="G170" s="1"/>
      <c r="H170" s="1"/>
      <c r="I170" s="1"/>
      <c r="J170" s="1"/>
      <c r="K170" s="1"/>
      <c r="L170" s="1"/>
      <c r="M170" s="1"/>
      <c r="N170" s="1"/>
      <c r="O170" s="1"/>
    </row>
    <row r="171" spans="2:15" x14ac:dyDescent="0.55000000000000004">
      <c r="B171" s="1"/>
      <c r="C171" s="1" t="s">
        <v>7647</v>
      </c>
      <c r="D171" s="1"/>
      <c r="E171" s="1"/>
      <c r="F171" s="3"/>
      <c r="G171" s="1"/>
      <c r="H171" s="1"/>
      <c r="I171" s="1"/>
      <c r="J171" s="1"/>
      <c r="K171" s="1"/>
      <c r="L171" s="1"/>
      <c r="M171" s="1"/>
      <c r="N171" s="1"/>
      <c r="O171" s="1"/>
    </row>
    <row r="172" spans="2:15" x14ac:dyDescent="0.55000000000000004">
      <c r="B172" s="1"/>
      <c r="C172" s="1" t="s">
        <v>7647</v>
      </c>
      <c r="D172" s="1"/>
      <c r="E172" s="1"/>
      <c r="F172" s="3"/>
      <c r="G172" s="1"/>
      <c r="H172" s="1"/>
      <c r="I172" s="1"/>
      <c r="J172" s="1"/>
      <c r="K172" s="1"/>
      <c r="L172" s="1"/>
      <c r="M172" s="1"/>
      <c r="N172" s="1"/>
      <c r="O172" s="1"/>
    </row>
    <row r="173" spans="2:15" x14ac:dyDescent="0.55000000000000004">
      <c r="B173" s="1"/>
      <c r="C173" s="1" t="s">
        <v>7647</v>
      </c>
      <c r="D173" s="1"/>
      <c r="E173" s="1"/>
      <c r="F173" s="3"/>
      <c r="G173" s="1"/>
      <c r="H173" s="1"/>
      <c r="I173" s="1"/>
      <c r="J173" s="1"/>
      <c r="K173" s="1"/>
      <c r="L173" s="1"/>
      <c r="M173" s="1"/>
      <c r="N173" s="1"/>
      <c r="O173" s="1"/>
    </row>
    <row r="174" spans="2:15" x14ac:dyDescent="0.55000000000000004">
      <c r="B174" s="1"/>
      <c r="C174" s="1" t="s">
        <v>7647</v>
      </c>
      <c r="D174" s="1"/>
      <c r="E174" s="1"/>
      <c r="F174" s="3"/>
      <c r="G174" s="1"/>
      <c r="H174" s="1"/>
      <c r="I174" s="1"/>
      <c r="J174" s="1"/>
      <c r="K174" s="1"/>
      <c r="L174" s="1"/>
      <c r="M174" s="1"/>
      <c r="N174" s="1"/>
      <c r="O174" s="1"/>
    </row>
    <row r="175" spans="2:15" x14ac:dyDescent="0.55000000000000004">
      <c r="B175" s="1"/>
      <c r="C175" s="1" t="s">
        <v>7647</v>
      </c>
      <c r="D175" s="1"/>
      <c r="E175" s="1"/>
      <c r="F175" s="3"/>
      <c r="G175" s="1"/>
      <c r="H175" s="1"/>
      <c r="I175" s="1"/>
      <c r="J175" s="1"/>
      <c r="K175" s="1"/>
      <c r="L175" s="1"/>
      <c r="M175" s="1"/>
      <c r="N175" s="1"/>
      <c r="O175" s="1"/>
    </row>
    <row r="176" spans="2:15" x14ac:dyDescent="0.55000000000000004">
      <c r="B176" s="1"/>
      <c r="C176" s="1" t="s">
        <v>7647</v>
      </c>
      <c r="D176" s="1"/>
      <c r="E176" s="1"/>
      <c r="F176" s="3"/>
      <c r="G176" s="1"/>
      <c r="H176" s="1"/>
      <c r="I176" s="1"/>
      <c r="J176" s="1"/>
      <c r="K176" s="1"/>
      <c r="L176" s="1"/>
      <c r="M176" s="1"/>
      <c r="N176" s="1"/>
      <c r="O176" s="1"/>
    </row>
    <row r="177" spans="2:15" x14ac:dyDescent="0.55000000000000004">
      <c r="B177" s="1"/>
      <c r="C177" s="1" t="s">
        <v>7647</v>
      </c>
      <c r="D177" s="1"/>
      <c r="E177" s="1"/>
      <c r="F177" s="3"/>
      <c r="G177" s="1"/>
      <c r="H177" s="1"/>
      <c r="I177" s="1"/>
      <c r="J177" s="1"/>
      <c r="K177" s="1"/>
      <c r="L177" s="1"/>
      <c r="M177" s="1"/>
      <c r="N177" s="1"/>
      <c r="O177" s="1"/>
    </row>
    <row r="178" spans="2:15" x14ac:dyDescent="0.55000000000000004">
      <c r="B178" s="1"/>
      <c r="C178" s="1" t="s">
        <v>7647</v>
      </c>
      <c r="D178" s="1"/>
      <c r="E178" s="1"/>
      <c r="F178" s="3"/>
      <c r="G178" s="1"/>
      <c r="H178" s="1"/>
      <c r="I178" s="1"/>
      <c r="J178" s="1"/>
      <c r="K178" s="1"/>
      <c r="L178" s="1"/>
      <c r="M178" s="1"/>
      <c r="N178" s="1"/>
      <c r="O178" s="1"/>
    </row>
    <row r="179" spans="2:15" x14ac:dyDescent="0.55000000000000004">
      <c r="B179" s="1"/>
      <c r="C179" s="1" t="s">
        <v>7647</v>
      </c>
      <c r="D179" s="1"/>
      <c r="E179" s="1"/>
      <c r="F179" s="3"/>
      <c r="G179" s="1"/>
      <c r="H179" s="1"/>
      <c r="I179" s="1"/>
      <c r="J179" s="1"/>
      <c r="K179" s="1"/>
      <c r="L179" s="1"/>
      <c r="M179" s="1"/>
      <c r="N179" s="1"/>
      <c r="O179" s="1"/>
    </row>
    <row r="180" spans="2:15" x14ac:dyDescent="0.55000000000000004">
      <c r="B180" s="1"/>
      <c r="C180" s="1" t="s">
        <v>7647</v>
      </c>
      <c r="D180" s="1"/>
      <c r="E180" s="1"/>
      <c r="F180" s="3"/>
      <c r="G180" s="1"/>
      <c r="H180" s="1"/>
      <c r="I180" s="1"/>
      <c r="J180" s="1"/>
      <c r="K180" s="1"/>
      <c r="L180" s="1"/>
      <c r="M180" s="1"/>
      <c r="N180" s="1"/>
      <c r="O180" s="1"/>
    </row>
    <row r="181" spans="2:15" x14ac:dyDescent="0.55000000000000004">
      <c r="B181" s="1"/>
      <c r="C181" s="1" t="s">
        <v>7647</v>
      </c>
      <c r="D181" s="1"/>
      <c r="E181" s="1"/>
      <c r="F181" s="3"/>
      <c r="G181" s="1"/>
      <c r="H181" s="1"/>
      <c r="I181" s="1"/>
      <c r="J181" s="1"/>
      <c r="K181" s="1"/>
      <c r="L181" s="1"/>
      <c r="M181" s="1"/>
      <c r="N181" s="1"/>
      <c r="O181" s="1"/>
    </row>
    <row r="182" spans="2:15" x14ac:dyDescent="0.55000000000000004">
      <c r="B182" s="1"/>
      <c r="C182" s="1" t="s">
        <v>7647</v>
      </c>
      <c r="D182" s="1"/>
      <c r="E182" s="1"/>
      <c r="F182" s="3"/>
      <c r="G182" s="1"/>
      <c r="H182" s="1"/>
      <c r="I182" s="1"/>
      <c r="J182" s="1"/>
      <c r="K182" s="1"/>
      <c r="L182" s="1"/>
      <c r="M182" s="1"/>
      <c r="N182" s="1"/>
      <c r="O182" s="1"/>
    </row>
    <row r="183" spans="2:15" x14ac:dyDescent="0.55000000000000004">
      <c r="B183" s="1"/>
      <c r="C183" s="1" t="s">
        <v>7647</v>
      </c>
      <c r="D183" s="1"/>
      <c r="E183" s="1"/>
      <c r="F183" s="3"/>
      <c r="G183" s="1"/>
      <c r="H183" s="1"/>
      <c r="I183" s="1"/>
      <c r="J183" s="1"/>
      <c r="K183" s="1"/>
      <c r="L183" s="1"/>
      <c r="M183" s="1"/>
      <c r="N183" s="1"/>
      <c r="O183" s="1"/>
    </row>
    <row r="184" spans="2:15" x14ac:dyDescent="0.55000000000000004">
      <c r="B184" s="1"/>
      <c r="C184" s="1" t="s">
        <v>7647</v>
      </c>
      <c r="D184" s="1"/>
      <c r="E184" s="1"/>
      <c r="F184" s="3"/>
      <c r="G184" s="1"/>
      <c r="H184" s="1"/>
      <c r="I184" s="1"/>
      <c r="J184" s="1"/>
      <c r="K184" s="1"/>
      <c r="L184" s="1"/>
      <c r="M184" s="1"/>
      <c r="N184" s="1"/>
      <c r="O184" s="1"/>
    </row>
    <row r="185" spans="2:15" x14ac:dyDescent="0.55000000000000004">
      <c r="B185" s="1"/>
      <c r="C185" s="1" t="s">
        <v>7647</v>
      </c>
      <c r="D185" s="1"/>
      <c r="E185" s="1"/>
      <c r="F185" s="3"/>
      <c r="G185" s="1"/>
      <c r="H185" s="1"/>
      <c r="I185" s="1"/>
      <c r="J185" s="1"/>
      <c r="K185" s="1"/>
      <c r="L185" s="1"/>
      <c r="M185" s="1"/>
      <c r="N185" s="1"/>
      <c r="O185" s="1"/>
    </row>
    <row r="186" spans="2:15" x14ac:dyDescent="0.55000000000000004">
      <c r="B186" s="1"/>
      <c r="C186" s="1" t="s">
        <v>7647</v>
      </c>
      <c r="D186" s="1"/>
      <c r="E186" s="1"/>
      <c r="F186" s="3"/>
      <c r="G186" s="1"/>
      <c r="H186" s="1"/>
      <c r="I186" s="1"/>
      <c r="J186" s="1"/>
      <c r="K186" s="1"/>
      <c r="L186" s="1"/>
      <c r="M186" s="1"/>
      <c r="N186" s="1"/>
      <c r="O186" s="1"/>
    </row>
    <row r="187" spans="2:15" x14ac:dyDescent="0.55000000000000004">
      <c r="B187" s="1"/>
      <c r="C187" s="1" t="s">
        <v>7647</v>
      </c>
      <c r="D187" s="1"/>
      <c r="E187" s="1"/>
      <c r="F187" s="3"/>
      <c r="G187" s="1"/>
      <c r="H187" s="1"/>
      <c r="I187" s="1"/>
      <c r="J187" s="1"/>
      <c r="K187" s="1"/>
      <c r="L187" s="1"/>
      <c r="M187" s="1"/>
      <c r="N187" s="1"/>
      <c r="O187" s="1"/>
    </row>
    <row r="188" spans="2:15" x14ac:dyDescent="0.55000000000000004">
      <c r="B188" s="1"/>
      <c r="C188" s="1" t="s">
        <v>7647</v>
      </c>
      <c r="D188" s="1"/>
      <c r="E188" s="1"/>
      <c r="F188" s="3"/>
      <c r="G188" s="1"/>
      <c r="H188" s="1"/>
      <c r="I188" s="1"/>
      <c r="J188" s="1"/>
      <c r="K188" s="1"/>
      <c r="L188" s="1"/>
      <c r="M188" s="1"/>
      <c r="N188" s="1"/>
      <c r="O188" s="1"/>
    </row>
    <row r="189" spans="2:15" x14ac:dyDescent="0.55000000000000004">
      <c r="B189" s="1"/>
      <c r="C189" s="1" t="s">
        <v>7647</v>
      </c>
      <c r="D189" s="1"/>
      <c r="E189" s="1"/>
      <c r="F189" s="3"/>
      <c r="G189" s="1"/>
      <c r="H189" s="1"/>
      <c r="I189" s="1"/>
      <c r="J189" s="1"/>
      <c r="K189" s="1"/>
      <c r="L189" s="1"/>
      <c r="M189" s="1"/>
      <c r="N189" s="1"/>
      <c r="O189" s="1"/>
    </row>
    <row r="190" spans="2:15" x14ac:dyDescent="0.55000000000000004">
      <c r="B190" s="1"/>
      <c r="C190" s="1" t="s">
        <v>7647</v>
      </c>
      <c r="D190" s="1"/>
      <c r="E190" s="1"/>
      <c r="F190" s="3"/>
      <c r="G190" s="1"/>
      <c r="H190" s="1"/>
      <c r="I190" s="1"/>
      <c r="J190" s="1"/>
      <c r="K190" s="1"/>
      <c r="L190" s="1"/>
      <c r="M190" s="1"/>
      <c r="N190" s="1"/>
      <c r="O190" s="1"/>
    </row>
    <row r="191" spans="2:15" x14ac:dyDescent="0.55000000000000004">
      <c r="B191" s="1"/>
      <c r="C191" s="1" t="s">
        <v>7647</v>
      </c>
      <c r="D191" s="1"/>
      <c r="E191" s="1"/>
      <c r="F191" s="3"/>
      <c r="G191" s="1"/>
      <c r="H191" s="1"/>
      <c r="I191" s="1"/>
      <c r="J191" s="1"/>
      <c r="K191" s="1"/>
      <c r="L191" s="1"/>
      <c r="M191" s="1"/>
      <c r="N191" s="1"/>
      <c r="O191" s="1"/>
    </row>
    <row r="192" spans="2:15" x14ac:dyDescent="0.55000000000000004">
      <c r="B192" s="1"/>
      <c r="C192" s="1" t="s">
        <v>7647</v>
      </c>
      <c r="D192" s="1"/>
      <c r="E192" s="1"/>
      <c r="F192" s="3"/>
      <c r="G192" s="1"/>
      <c r="H192" s="1"/>
      <c r="I192" s="1"/>
      <c r="J192" s="1"/>
      <c r="K192" s="1"/>
      <c r="L192" s="1"/>
      <c r="M192" s="1"/>
      <c r="N192" s="1"/>
      <c r="O192" s="1"/>
    </row>
    <row r="193" spans="2:15" x14ac:dyDescent="0.55000000000000004">
      <c r="B193" s="1"/>
      <c r="C193" s="1" t="s">
        <v>7647</v>
      </c>
      <c r="D193" s="1"/>
      <c r="E193" s="1"/>
      <c r="F193" s="3"/>
      <c r="G193" s="1"/>
      <c r="H193" s="1"/>
      <c r="I193" s="1"/>
      <c r="J193" s="1"/>
      <c r="K193" s="1"/>
      <c r="L193" s="1"/>
      <c r="M193" s="1"/>
      <c r="N193" s="1"/>
      <c r="O193" s="1"/>
    </row>
    <row r="194" spans="2:15" x14ac:dyDescent="0.55000000000000004">
      <c r="B194" s="1"/>
      <c r="C194" s="1" t="s">
        <v>7647</v>
      </c>
      <c r="D194" s="1"/>
      <c r="E194" s="1"/>
      <c r="F194" s="3"/>
      <c r="G194" s="1"/>
      <c r="H194" s="1"/>
      <c r="I194" s="1"/>
      <c r="J194" s="1"/>
      <c r="K194" s="1"/>
      <c r="L194" s="1"/>
      <c r="M194" s="1"/>
      <c r="N194" s="1"/>
      <c r="O194" s="1"/>
    </row>
    <row r="195" spans="2:15" x14ac:dyDescent="0.55000000000000004">
      <c r="B195" s="1"/>
      <c r="C195" s="1" t="s">
        <v>7647</v>
      </c>
      <c r="D195" s="1"/>
      <c r="E195" s="1"/>
      <c r="F195" s="3"/>
      <c r="G195" s="1"/>
      <c r="H195" s="1"/>
      <c r="I195" s="1"/>
      <c r="J195" s="1"/>
      <c r="K195" s="1"/>
      <c r="L195" s="1"/>
      <c r="M195" s="1"/>
      <c r="N195" s="1"/>
      <c r="O195" s="1"/>
    </row>
    <row r="196" spans="2:15" x14ac:dyDescent="0.55000000000000004">
      <c r="B196" s="1"/>
      <c r="C196" s="1" t="s">
        <v>7647</v>
      </c>
      <c r="D196" s="1"/>
      <c r="E196" s="1"/>
      <c r="F196" s="3"/>
      <c r="G196" s="1"/>
      <c r="H196" s="1"/>
      <c r="I196" s="1"/>
      <c r="J196" s="1"/>
      <c r="K196" s="1"/>
      <c r="L196" s="1"/>
      <c r="M196" s="1"/>
      <c r="N196" s="1"/>
      <c r="O196" s="1"/>
    </row>
    <row r="197" spans="2:15" x14ac:dyDescent="0.55000000000000004">
      <c r="B197" s="1"/>
      <c r="C197" s="1" t="s">
        <v>7647</v>
      </c>
      <c r="D197" s="1"/>
      <c r="E197" s="1"/>
      <c r="F197" s="3"/>
      <c r="G197" s="1"/>
      <c r="H197" s="1"/>
      <c r="I197" s="1"/>
      <c r="J197" s="1"/>
      <c r="K197" s="1"/>
      <c r="L197" s="1"/>
      <c r="M197" s="1"/>
      <c r="N197" s="1"/>
      <c r="O197" s="1"/>
    </row>
    <row r="198" spans="2:15" x14ac:dyDescent="0.55000000000000004">
      <c r="B198" s="1"/>
      <c r="C198" s="1" t="s">
        <v>7647</v>
      </c>
      <c r="D198" s="1"/>
      <c r="E198" s="1"/>
      <c r="F198" s="3"/>
      <c r="G198" s="1"/>
      <c r="H198" s="1"/>
      <c r="I198" s="1"/>
      <c r="J198" s="1"/>
      <c r="K198" s="1"/>
      <c r="L198" s="1"/>
      <c r="M198" s="1"/>
      <c r="N198" s="1"/>
      <c r="O198" s="1"/>
    </row>
    <row r="199" spans="2:15" x14ac:dyDescent="0.55000000000000004">
      <c r="B199" s="1"/>
      <c r="C199" s="1" t="s">
        <v>7647</v>
      </c>
      <c r="D199" s="1"/>
      <c r="E199" s="1"/>
      <c r="F199" s="3"/>
      <c r="G199" s="1"/>
      <c r="H199" s="1"/>
      <c r="I199" s="1"/>
      <c r="J199" s="1"/>
      <c r="K199" s="1"/>
      <c r="L199" s="1"/>
      <c r="M199" s="1"/>
      <c r="N199" s="1"/>
      <c r="O199" s="1"/>
    </row>
    <row r="200" spans="2:15" x14ac:dyDescent="0.55000000000000004">
      <c r="B200" s="1"/>
      <c r="C200" s="1" t="s">
        <v>7647</v>
      </c>
      <c r="D200" s="1"/>
      <c r="E200" s="1"/>
      <c r="F200" s="3"/>
      <c r="G200" s="1"/>
      <c r="H200" s="1"/>
      <c r="I200" s="1"/>
      <c r="J200" s="1"/>
      <c r="K200" s="1"/>
      <c r="L200" s="1"/>
      <c r="M200" s="1"/>
      <c r="N200" s="1"/>
      <c r="O200" s="1"/>
    </row>
    <row r="201" spans="2:15" x14ac:dyDescent="0.55000000000000004">
      <c r="B201" s="1"/>
      <c r="C201" s="1" t="s">
        <v>7647</v>
      </c>
      <c r="D201" s="1"/>
      <c r="E201" s="1"/>
      <c r="F201" s="3"/>
      <c r="G201" s="1"/>
      <c r="H201" s="1"/>
      <c r="I201" s="1"/>
      <c r="J201" s="1"/>
      <c r="K201" s="1"/>
      <c r="L201" s="1"/>
      <c r="M201" s="1"/>
      <c r="N201" s="1"/>
      <c r="O201" s="1"/>
    </row>
    <row r="202" spans="2:15" x14ac:dyDescent="0.55000000000000004">
      <c r="B202" s="1"/>
      <c r="C202" s="1" t="s">
        <v>7647</v>
      </c>
      <c r="D202" s="1"/>
      <c r="E202" s="1"/>
      <c r="F202" s="3"/>
      <c r="G202" s="1"/>
      <c r="H202" s="1"/>
      <c r="I202" s="1"/>
      <c r="J202" s="1"/>
      <c r="K202" s="1"/>
      <c r="L202" s="1"/>
      <c r="M202" s="1"/>
      <c r="N202" s="1"/>
      <c r="O202" s="1"/>
    </row>
    <row r="203" spans="2:15" x14ac:dyDescent="0.55000000000000004">
      <c r="B203" s="1"/>
      <c r="C203" s="1" t="s">
        <v>7647</v>
      </c>
      <c r="D203" s="1"/>
      <c r="E203" s="1"/>
      <c r="F203" s="3"/>
      <c r="G203" s="1"/>
      <c r="H203" s="1"/>
      <c r="I203" s="1"/>
      <c r="J203" s="1"/>
      <c r="K203" s="1"/>
      <c r="L203" s="1"/>
      <c r="M203" s="1"/>
      <c r="N203" s="1"/>
      <c r="O203" s="1"/>
    </row>
    <row r="204" spans="2:15" x14ac:dyDescent="0.55000000000000004">
      <c r="B204" s="1"/>
      <c r="C204" s="1" t="s">
        <v>7647</v>
      </c>
      <c r="D204" s="1"/>
      <c r="E204" s="1"/>
      <c r="F204" s="3"/>
      <c r="G204" s="1"/>
      <c r="H204" s="1"/>
      <c r="I204" s="1"/>
      <c r="J204" s="1"/>
      <c r="K204" s="1"/>
      <c r="L204" s="1"/>
      <c r="M204" s="1"/>
      <c r="N204" s="1"/>
      <c r="O204" s="1"/>
    </row>
  </sheetData>
  <dataConsolidate/>
  <phoneticPr fontId="5"/>
  <pageMargins left="0.7" right="0.7"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8"/>
  <dimension ref="A1:G2296"/>
  <sheetViews>
    <sheetView showGridLines="0" zoomScaleNormal="100" workbookViewId="0">
      <pane ySplit="4" topLeftCell="A5" activePane="bottomLeft" state="frozen"/>
      <selection pane="bottomLeft"/>
    </sheetView>
  </sheetViews>
  <sheetFormatPr defaultColWidth="4.9140625" defaultRowHeight="16" x14ac:dyDescent="0.55000000000000004"/>
  <cols>
    <col min="2" max="2" width="23.9140625" customWidth="1"/>
    <col min="3" max="3" width="23.9140625" bestFit="1" customWidth="1"/>
    <col min="4" max="4" width="8.6640625" customWidth="1"/>
    <col min="5" max="5" width="50.6640625" customWidth="1"/>
    <col min="6" max="6" width="7.5" style="47" bestFit="1" customWidth="1"/>
    <col min="7" max="7" width="29.6640625" customWidth="1"/>
    <col min="8" max="8" width="16.9140625" customWidth="1"/>
  </cols>
  <sheetData>
    <row r="1" spans="1:7" x14ac:dyDescent="0.55000000000000004">
      <c r="A1" s="4">
        <f>COLUMN()</f>
        <v>1</v>
      </c>
      <c r="B1" s="4">
        <f>COLUMN()</f>
        <v>2</v>
      </c>
      <c r="C1" s="4">
        <f>COLUMN()</f>
        <v>3</v>
      </c>
      <c r="D1" s="4">
        <f>COLUMN()</f>
        <v>4</v>
      </c>
      <c r="E1" s="4">
        <f>COLUMN()</f>
        <v>5</v>
      </c>
      <c r="F1" s="4">
        <f>COLUMN()</f>
        <v>6</v>
      </c>
      <c r="G1" s="4">
        <f>COLUMN()</f>
        <v>7</v>
      </c>
    </row>
    <row r="2" spans="1:7" x14ac:dyDescent="0.55000000000000004">
      <c r="E2" s="12"/>
      <c r="F2" s="46"/>
      <c r="G2" s="13"/>
    </row>
    <row r="4" spans="1:7" x14ac:dyDescent="0.55000000000000004">
      <c r="B4" s="2" t="s">
        <v>0</v>
      </c>
      <c r="C4" s="2" t="s">
        <v>427</v>
      </c>
      <c r="D4" s="2" t="s">
        <v>37</v>
      </c>
      <c r="E4" s="2" t="s">
        <v>429</v>
      </c>
      <c r="F4" s="2" t="s">
        <v>6352</v>
      </c>
      <c r="G4" s="107" t="s">
        <v>673</v>
      </c>
    </row>
    <row r="5" spans="1:7" x14ac:dyDescent="0.55000000000000004">
      <c r="B5" s="1" t="s">
        <v>1017</v>
      </c>
      <c r="C5" s="1" t="s">
        <v>1018</v>
      </c>
      <c r="D5" s="1">
        <v>1</v>
      </c>
      <c r="E5" s="106" t="s">
        <v>2</v>
      </c>
      <c r="F5" s="3"/>
      <c r="G5" s="5"/>
    </row>
    <row r="6" spans="1:7" x14ac:dyDescent="0.55000000000000004">
      <c r="B6" s="1" t="s">
        <v>1017</v>
      </c>
      <c r="C6" s="1" t="s">
        <v>1018</v>
      </c>
      <c r="D6" s="1">
        <v>2</v>
      </c>
      <c r="E6" s="106" t="s">
        <v>278</v>
      </c>
      <c r="F6" s="3"/>
      <c r="G6" s="5"/>
    </row>
    <row r="7" spans="1:7" x14ac:dyDescent="0.55000000000000004">
      <c r="B7" s="1" t="s">
        <v>1017</v>
      </c>
      <c r="C7" s="1" t="s">
        <v>1018</v>
      </c>
      <c r="D7" s="1">
        <v>3</v>
      </c>
      <c r="E7" s="5" t="s">
        <v>1</v>
      </c>
      <c r="F7" s="45"/>
      <c r="G7" s="5"/>
    </row>
    <row r="8" spans="1:7" x14ac:dyDescent="0.55000000000000004">
      <c r="B8" s="1" t="s">
        <v>1017</v>
      </c>
      <c r="C8" s="1" t="s">
        <v>1018</v>
      </c>
      <c r="D8" s="1">
        <v>4</v>
      </c>
      <c r="E8" s="106" t="s">
        <v>97</v>
      </c>
      <c r="F8" s="45"/>
      <c r="G8" s="5"/>
    </row>
    <row r="9" spans="1:7" x14ac:dyDescent="0.55000000000000004">
      <c r="B9" s="1" t="s">
        <v>1017</v>
      </c>
      <c r="C9" s="1" t="s">
        <v>1018</v>
      </c>
      <c r="D9" s="1">
        <v>5</v>
      </c>
      <c r="E9" s="5" t="s">
        <v>3</v>
      </c>
      <c r="F9" s="45"/>
      <c r="G9" s="5"/>
    </row>
    <row r="10" spans="1:7" x14ac:dyDescent="0.55000000000000004">
      <c r="B10" s="1" t="s">
        <v>1017</v>
      </c>
      <c r="C10" s="1" t="s">
        <v>1018</v>
      </c>
      <c r="D10" s="1">
        <v>6</v>
      </c>
      <c r="E10" s="5" t="s">
        <v>4</v>
      </c>
      <c r="F10" s="45"/>
      <c r="G10" s="5"/>
    </row>
    <row r="11" spans="1:7" x14ac:dyDescent="0.55000000000000004">
      <c r="B11" s="1" t="s">
        <v>1017</v>
      </c>
      <c r="C11" s="1" t="s">
        <v>1018</v>
      </c>
      <c r="D11" s="1">
        <v>7</v>
      </c>
      <c r="E11" s="5" t="s">
        <v>5</v>
      </c>
      <c r="F11" s="45"/>
      <c r="G11" s="5"/>
    </row>
    <row r="12" spans="1:7" x14ac:dyDescent="0.55000000000000004">
      <c r="B12" s="1" t="s">
        <v>1017</v>
      </c>
      <c r="C12" s="1" t="s">
        <v>1018</v>
      </c>
      <c r="D12" s="1">
        <v>8</v>
      </c>
      <c r="E12" s="5" t="s">
        <v>6</v>
      </c>
      <c r="F12" s="45"/>
      <c r="G12" s="5"/>
    </row>
    <row r="13" spans="1:7" x14ac:dyDescent="0.55000000000000004">
      <c r="B13" s="1" t="s">
        <v>1017</v>
      </c>
      <c r="C13" s="1" t="s">
        <v>1018</v>
      </c>
      <c r="D13" s="1">
        <v>9</v>
      </c>
      <c r="E13" s="5" t="s">
        <v>6701</v>
      </c>
      <c r="F13" s="45"/>
      <c r="G13" s="5"/>
    </row>
    <row r="14" spans="1:7" x14ac:dyDescent="0.55000000000000004">
      <c r="B14" s="1" t="s">
        <v>1017</v>
      </c>
      <c r="C14" s="1" t="s">
        <v>1018</v>
      </c>
      <c r="D14" s="1">
        <v>10</v>
      </c>
      <c r="E14" s="106" t="s">
        <v>281</v>
      </c>
      <c r="F14" s="3"/>
      <c r="G14" s="5"/>
    </row>
    <row r="15" spans="1:7" x14ac:dyDescent="0.55000000000000004">
      <c r="B15" s="1" t="s">
        <v>1017</v>
      </c>
      <c r="C15" s="1" t="s">
        <v>1018</v>
      </c>
      <c r="D15" s="1">
        <v>11</v>
      </c>
      <c r="E15" s="1" t="s">
        <v>282</v>
      </c>
      <c r="F15" s="3"/>
      <c r="G15" s="5"/>
    </row>
    <row r="16" spans="1:7" x14ac:dyDescent="0.55000000000000004">
      <c r="B16" s="1" t="s">
        <v>1017</v>
      </c>
      <c r="C16" s="1" t="s">
        <v>1018</v>
      </c>
      <c r="D16" s="1">
        <v>12</v>
      </c>
      <c r="E16" s="1" t="s">
        <v>7</v>
      </c>
      <c r="F16" s="3"/>
      <c r="G16" s="5"/>
    </row>
    <row r="17" spans="2:7" x14ac:dyDescent="0.55000000000000004">
      <c r="B17" s="1" t="s">
        <v>1017</v>
      </c>
      <c r="C17" s="1" t="s">
        <v>1018</v>
      </c>
      <c r="D17" s="1">
        <v>13</v>
      </c>
      <c r="E17" s="1" t="s">
        <v>8</v>
      </c>
      <c r="F17" s="3"/>
      <c r="G17" s="5"/>
    </row>
    <row r="18" spans="2:7" x14ac:dyDescent="0.55000000000000004">
      <c r="B18" s="1" t="s">
        <v>1017</v>
      </c>
      <c r="C18" s="1" t="s">
        <v>1018</v>
      </c>
      <c r="D18" s="1">
        <v>14</v>
      </c>
      <c r="E18" s="1" t="s">
        <v>9</v>
      </c>
      <c r="F18" s="3"/>
      <c r="G18" s="5"/>
    </row>
    <row r="19" spans="2:7" x14ac:dyDescent="0.55000000000000004">
      <c r="B19" s="1" t="s">
        <v>1017</v>
      </c>
      <c r="C19" s="1" t="s">
        <v>1018</v>
      </c>
      <c r="D19" s="1">
        <v>15</v>
      </c>
      <c r="E19" s="1" t="s">
        <v>10</v>
      </c>
      <c r="F19" s="3" t="s">
        <v>6356</v>
      </c>
      <c r="G19" s="5"/>
    </row>
    <row r="20" spans="2:7" x14ac:dyDescent="0.55000000000000004">
      <c r="B20" s="1" t="s">
        <v>1017</v>
      </c>
      <c r="C20" s="1" t="s">
        <v>1018</v>
      </c>
      <c r="D20" s="1">
        <v>16</v>
      </c>
      <c r="E20" s="1" t="s">
        <v>11</v>
      </c>
      <c r="F20" s="3"/>
      <c r="G20" s="5"/>
    </row>
    <row r="21" spans="2:7" x14ac:dyDescent="0.55000000000000004">
      <c r="B21" s="1" t="s">
        <v>1017</v>
      </c>
      <c r="C21" s="1" t="s">
        <v>1018</v>
      </c>
      <c r="D21" s="1">
        <v>17</v>
      </c>
      <c r="E21" s="1" t="s">
        <v>12</v>
      </c>
      <c r="F21" s="3" t="s">
        <v>6356</v>
      </c>
      <c r="G21" s="6"/>
    </row>
    <row r="22" spans="2:7" x14ac:dyDescent="0.55000000000000004">
      <c r="B22" s="1" t="s">
        <v>1017</v>
      </c>
      <c r="C22" s="1" t="s">
        <v>1018</v>
      </c>
      <c r="D22" s="1">
        <v>18</v>
      </c>
      <c r="E22" s="1" t="s">
        <v>13</v>
      </c>
      <c r="F22" s="3" t="s">
        <v>6356</v>
      </c>
      <c r="G22" s="5"/>
    </row>
    <row r="23" spans="2:7" x14ac:dyDescent="0.55000000000000004">
      <c r="B23" s="1" t="s">
        <v>1017</v>
      </c>
      <c r="C23" s="1" t="s">
        <v>1018</v>
      </c>
      <c r="D23" s="1">
        <v>19</v>
      </c>
      <c r="E23" s="1" t="s">
        <v>14</v>
      </c>
      <c r="F23" s="3" t="s">
        <v>6356</v>
      </c>
      <c r="G23" s="5"/>
    </row>
    <row r="24" spans="2:7" x14ac:dyDescent="0.55000000000000004">
      <c r="B24" s="1" t="s">
        <v>1017</v>
      </c>
      <c r="C24" s="1" t="s">
        <v>1018</v>
      </c>
      <c r="D24" s="1">
        <v>20</v>
      </c>
      <c r="E24" s="1" t="s">
        <v>15</v>
      </c>
      <c r="F24" s="3" t="s">
        <v>6356</v>
      </c>
      <c r="G24" s="5"/>
    </row>
    <row r="25" spans="2:7" x14ac:dyDescent="0.55000000000000004">
      <c r="B25" s="1" t="s">
        <v>1017</v>
      </c>
      <c r="C25" s="1" t="s">
        <v>1018</v>
      </c>
      <c r="D25" s="1">
        <v>21</v>
      </c>
      <c r="E25" s="1" t="s">
        <v>1019</v>
      </c>
      <c r="F25" s="3"/>
      <c r="G25" s="5"/>
    </row>
    <row r="26" spans="2:7" x14ac:dyDescent="0.55000000000000004">
      <c r="B26" s="1" t="s">
        <v>1017</v>
      </c>
      <c r="C26" s="1" t="s">
        <v>1018</v>
      </c>
      <c r="D26" s="1">
        <v>22</v>
      </c>
      <c r="E26" s="1" t="s">
        <v>1020</v>
      </c>
      <c r="F26" s="3" t="s">
        <v>6356</v>
      </c>
      <c r="G26" s="5"/>
    </row>
    <row r="27" spans="2:7" x14ac:dyDescent="0.55000000000000004">
      <c r="B27" s="1" t="s">
        <v>1017</v>
      </c>
      <c r="C27" s="1" t="s">
        <v>1018</v>
      </c>
      <c r="D27" s="1">
        <v>23</v>
      </c>
      <c r="E27" s="1" t="s">
        <v>1021</v>
      </c>
      <c r="F27" s="3"/>
      <c r="G27" s="5"/>
    </row>
    <row r="28" spans="2:7" x14ac:dyDescent="0.55000000000000004">
      <c r="B28" s="1" t="s">
        <v>1017</v>
      </c>
      <c r="C28" s="1" t="s">
        <v>1018</v>
      </c>
      <c r="D28" s="1">
        <v>24</v>
      </c>
      <c r="E28" s="1" t="s">
        <v>16</v>
      </c>
      <c r="F28" s="3"/>
      <c r="G28" s="5"/>
    </row>
    <row r="29" spans="2:7" x14ac:dyDescent="0.55000000000000004">
      <c r="B29" s="1" t="s">
        <v>1017</v>
      </c>
      <c r="C29" s="1" t="s">
        <v>1018</v>
      </c>
      <c r="D29" s="1">
        <v>25</v>
      </c>
      <c r="E29" s="1" t="s">
        <v>17</v>
      </c>
      <c r="F29" s="3"/>
      <c r="G29" s="5"/>
    </row>
    <row r="30" spans="2:7" x14ac:dyDescent="0.55000000000000004">
      <c r="B30" s="1" t="s">
        <v>1017</v>
      </c>
      <c r="C30" s="1" t="s">
        <v>1018</v>
      </c>
      <c r="D30" s="1">
        <v>26</v>
      </c>
      <c r="E30" s="1" t="s">
        <v>18</v>
      </c>
      <c r="F30" s="3"/>
      <c r="G30" s="5"/>
    </row>
    <row r="31" spans="2:7" x14ac:dyDescent="0.55000000000000004">
      <c r="B31" s="1" t="s">
        <v>1017</v>
      </c>
      <c r="C31" s="1" t="s">
        <v>1018</v>
      </c>
      <c r="D31" s="1">
        <v>27</v>
      </c>
      <c r="E31" s="1" t="s">
        <v>19</v>
      </c>
      <c r="F31" s="3"/>
      <c r="G31" s="5"/>
    </row>
    <row r="32" spans="2:7" x14ac:dyDescent="0.55000000000000004">
      <c r="B32" s="1" t="s">
        <v>1017</v>
      </c>
      <c r="C32" s="1" t="s">
        <v>1018</v>
      </c>
      <c r="D32" s="1">
        <v>28</v>
      </c>
      <c r="E32" s="1" t="s">
        <v>1022</v>
      </c>
      <c r="F32" s="3"/>
      <c r="G32" s="5"/>
    </row>
    <row r="33" spans="2:7" x14ac:dyDescent="0.55000000000000004">
      <c r="B33" s="1" t="s">
        <v>1017</v>
      </c>
      <c r="C33" s="1" t="s">
        <v>1018</v>
      </c>
      <c r="D33" s="1">
        <v>29</v>
      </c>
      <c r="E33" s="1" t="s">
        <v>1023</v>
      </c>
      <c r="F33" s="3"/>
      <c r="G33" s="5"/>
    </row>
    <row r="34" spans="2:7" x14ac:dyDescent="0.55000000000000004">
      <c r="B34" s="1" t="s">
        <v>1017</v>
      </c>
      <c r="C34" s="1" t="s">
        <v>1018</v>
      </c>
      <c r="D34" s="1">
        <v>30</v>
      </c>
      <c r="E34" s="1" t="s">
        <v>1024</v>
      </c>
      <c r="F34" s="3"/>
      <c r="G34" s="5"/>
    </row>
    <row r="35" spans="2:7" x14ac:dyDescent="0.55000000000000004">
      <c r="B35" s="1" t="s">
        <v>1017</v>
      </c>
      <c r="C35" s="1" t="s">
        <v>1018</v>
      </c>
      <c r="D35" s="1">
        <v>31</v>
      </c>
      <c r="E35" s="1" t="s">
        <v>1025</v>
      </c>
      <c r="F35" s="3"/>
      <c r="G35" s="5"/>
    </row>
    <row r="36" spans="2:7" x14ac:dyDescent="0.55000000000000004">
      <c r="B36" s="1" t="s">
        <v>1017</v>
      </c>
      <c r="C36" s="1" t="s">
        <v>1018</v>
      </c>
      <c r="D36" s="1">
        <v>32</v>
      </c>
      <c r="E36" s="1" t="s">
        <v>1026</v>
      </c>
      <c r="F36" s="3"/>
      <c r="G36" s="5"/>
    </row>
    <row r="37" spans="2:7" x14ac:dyDescent="0.55000000000000004">
      <c r="B37" s="1" t="s">
        <v>1017</v>
      </c>
      <c r="C37" s="1" t="s">
        <v>1018</v>
      </c>
      <c r="D37" s="1">
        <v>33</v>
      </c>
      <c r="E37" s="1" t="s">
        <v>1027</v>
      </c>
      <c r="F37" s="3"/>
      <c r="G37" s="5"/>
    </row>
    <row r="38" spans="2:7" x14ac:dyDescent="0.55000000000000004">
      <c r="B38" s="1" t="s">
        <v>1017</v>
      </c>
      <c r="C38" s="1" t="s">
        <v>1018</v>
      </c>
      <c r="D38" s="1">
        <v>34</v>
      </c>
      <c r="E38" s="1" t="s">
        <v>1028</v>
      </c>
      <c r="F38" s="3"/>
      <c r="G38" s="5"/>
    </row>
    <row r="39" spans="2:7" x14ac:dyDescent="0.55000000000000004">
      <c r="B39" s="1" t="s">
        <v>1017</v>
      </c>
      <c r="C39" s="1" t="s">
        <v>1018</v>
      </c>
      <c r="D39" s="1">
        <v>35</v>
      </c>
      <c r="E39" s="1" t="s">
        <v>1029</v>
      </c>
      <c r="F39" s="3"/>
      <c r="G39" s="5"/>
    </row>
    <row r="40" spans="2:7" x14ac:dyDescent="0.55000000000000004">
      <c r="B40" s="1" t="s">
        <v>1017</v>
      </c>
      <c r="C40" s="1" t="s">
        <v>1018</v>
      </c>
      <c r="D40" s="1">
        <v>36</v>
      </c>
      <c r="E40" s="1" t="s">
        <v>1030</v>
      </c>
      <c r="F40" s="3"/>
      <c r="G40" s="5"/>
    </row>
    <row r="41" spans="2:7" x14ac:dyDescent="0.55000000000000004">
      <c r="B41" s="1" t="s">
        <v>1017</v>
      </c>
      <c r="C41" s="1" t="s">
        <v>1018</v>
      </c>
      <c r="D41" s="1">
        <v>37</v>
      </c>
      <c r="E41" s="1" t="s">
        <v>1031</v>
      </c>
      <c r="F41" s="3"/>
      <c r="G41" s="5"/>
    </row>
    <row r="42" spans="2:7" x14ac:dyDescent="0.55000000000000004">
      <c r="B42" s="1" t="s">
        <v>1017</v>
      </c>
      <c r="C42" s="1" t="s">
        <v>1018</v>
      </c>
      <c r="D42" s="1">
        <v>38</v>
      </c>
      <c r="E42" s="1" t="s">
        <v>1032</v>
      </c>
      <c r="F42" s="3"/>
      <c r="G42" s="5"/>
    </row>
    <row r="43" spans="2:7" x14ac:dyDescent="0.55000000000000004">
      <c r="B43" s="1" t="s">
        <v>1017</v>
      </c>
      <c r="C43" s="1" t="s">
        <v>1018</v>
      </c>
      <c r="D43" s="1">
        <v>39</v>
      </c>
      <c r="E43" s="1" t="s">
        <v>20</v>
      </c>
      <c r="F43" s="3"/>
      <c r="G43" s="5"/>
    </row>
    <row r="44" spans="2:7" x14ac:dyDescent="0.55000000000000004">
      <c r="B44" s="1" t="s">
        <v>1017</v>
      </c>
      <c r="C44" s="1" t="s">
        <v>1018</v>
      </c>
      <c r="D44" s="1">
        <v>40</v>
      </c>
      <c r="E44" s="1" t="s">
        <v>21</v>
      </c>
      <c r="F44" s="3"/>
      <c r="G44" s="5"/>
    </row>
    <row r="45" spans="2:7" x14ac:dyDescent="0.55000000000000004">
      <c r="B45" s="1" t="s">
        <v>1017</v>
      </c>
      <c r="C45" s="1" t="s">
        <v>1018</v>
      </c>
      <c r="D45" s="1">
        <v>41</v>
      </c>
      <c r="E45" s="1" t="s">
        <v>652</v>
      </c>
      <c r="F45" s="3"/>
      <c r="G45" s="5"/>
    </row>
    <row r="46" spans="2:7" x14ac:dyDescent="0.55000000000000004">
      <c r="B46" s="1" t="s">
        <v>1017</v>
      </c>
      <c r="C46" s="1" t="s">
        <v>1018</v>
      </c>
      <c r="D46" s="1">
        <v>42</v>
      </c>
      <c r="E46" s="1" t="s">
        <v>22</v>
      </c>
      <c r="F46" s="3"/>
      <c r="G46" s="5"/>
    </row>
    <row r="47" spans="2:7" x14ac:dyDescent="0.55000000000000004">
      <c r="B47" s="1" t="s">
        <v>1017</v>
      </c>
      <c r="C47" s="1" t="s">
        <v>1018</v>
      </c>
      <c r="D47" s="1">
        <v>43</v>
      </c>
      <c r="E47" s="1" t="s">
        <v>23</v>
      </c>
      <c r="F47" s="3"/>
      <c r="G47" s="5"/>
    </row>
    <row r="48" spans="2:7" x14ac:dyDescent="0.55000000000000004">
      <c r="B48" s="1" t="s">
        <v>1017</v>
      </c>
      <c r="C48" s="1" t="s">
        <v>1018</v>
      </c>
      <c r="D48" s="1">
        <v>44</v>
      </c>
      <c r="E48" s="1" t="s">
        <v>24</v>
      </c>
      <c r="F48" s="3"/>
      <c r="G48" s="5"/>
    </row>
    <row r="49" spans="2:7" x14ac:dyDescent="0.55000000000000004">
      <c r="B49" s="1" t="s">
        <v>1017</v>
      </c>
      <c r="C49" s="1" t="s">
        <v>1018</v>
      </c>
      <c r="D49" s="1">
        <v>45</v>
      </c>
      <c r="E49" s="1" t="s">
        <v>25</v>
      </c>
      <c r="F49" s="3"/>
      <c r="G49" s="5"/>
    </row>
    <row r="50" spans="2:7" x14ac:dyDescent="0.55000000000000004">
      <c r="B50" s="1" t="s">
        <v>1017</v>
      </c>
      <c r="C50" s="1" t="s">
        <v>1018</v>
      </c>
      <c r="D50" s="1">
        <v>46</v>
      </c>
      <c r="E50" s="1" t="s">
        <v>26</v>
      </c>
      <c r="F50" s="3"/>
      <c r="G50" s="5"/>
    </row>
    <row r="51" spans="2:7" x14ac:dyDescent="0.55000000000000004">
      <c r="B51" s="1" t="s">
        <v>1017</v>
      </c>
      <c r="C51" s="1" t="s">
        <v>1018</v>
      </c>
      <c r="D51" s="1">
        <v>47</v>
      </c>
      <c r="E51" s="1" t="s">
        <v>27</v>
      </c>
      <c r="F51" s="3"/>
      <c r="G51" s="5"/>
    </row>
    <row r="52" spans="2:7" x14ac:dyDescent="0.55000000000000004">
      <c r="B52" s="1" t="s">
        <v>1017</v>
      </c>
      <c r="C52" s="1" t="s">
        <v>1018</v>
      </c>
      <c r="D52" s="1">
        <v>48</v>
      </c>
      <c r="E52" s="1" t="s">
        <v>28</v>
      </c>
      <c r="F52" s="3"/>
      <c r="G52" s="5"/>
    </row>
    <row r="53" spans="2:7" x14ac:dyDescent="0.55000000000000004">
      <c r="B53" s="1" t="s">
        <v>1017</v>
      </c>
      <c r="C53" s="1" t="s">
        <v>1018</v>
      </c>
      <c r="D53" s="1">
        <v>49</v>
      </c>
      <c r="E53" s="1" t="s">
        <v>29</v>
      </c>
      <c r="F53" s="3"/>
      <c r="G53" s="5"/>
    </row>
    <row r="54" spans="2:7" x14ac:dyDescent="0.55000000000000004">
      <c r="B54" s="1" t="s">
        <v>1017</v>
      </c>
      <c r="C54" s="1" t="s">
        <v>1018</v>
      </c>
      <c r="D54" s="1">
        <v>50</v>
      </c>
      <c r="E54" s="1" t="s">
        <v>30</v>
      </c>
      <c r="F54" s="3"/>
      <c r="G54" s="5"/>
    </row>
    <row r="55" spans="2:7" x14ac:dyDescent="0.55000000000000004">
      <c r="B55" s="1" t="s">
        <v>1017</v>
      </c>
      <c r="C55" s="1" t="s">
        <v>1018</v>
      </c>
      <c r="D55" s="1">
        <v>51</v>
      </c>
      <c r="E55" s="1" t="s">
        <v>1033</v>
      </c>
      <c r="F55" s="3" t="s">
        <v>6356</v>
      </c>
      <c r="G55" s="5"/>
    </row>
    <row r="56" spans="2:7" x14ac:dyDescent="0.55000000000000004">
      <c r="B56" s="1" t="s">
        <v>1017</v>
      </c>
      <c r="C56" s="1" t="s">
        <v>1018</v>
      </c>
      <c r="D56" s="1">
        <v>52</v>
      </c>
      <c r="E56" s="1" t="s">
        <v>1034</v>
      </c>
      <c r="F56" s="3"/>
      <c r="G56" s="5"/>
    </row>
    <row r="57" spans="2:7" x14ac:dyDescent="0.55000000000000004">
      <c r="B57" s="1" t="s">
        <v>1017</v>
      </c>
      <c r="C57" s="1" t="s">
        <v>1018</v>
      </c>
      <c r="D57" s="1">
        <v>53</v>
      </c>
      <c r="E57" s="1" t="s">
        <v>1035</v>
      </c>
      <c r="F57" s="3"/>
      <c r="G57" s="5"/>
    </row>
    <row r="58" spans="2:7" x14ac:dyDescent="0.55000000000000004">
      <c r="B58" s="1" t="s">
        <v>1017</v>
      </c>
      <c r="C58" s="1" t="s">
        <v>1018</v>
      </c>
      <c r="D58" s="1">
        <v>54</v>
      </c>
      <c r="E58" s="1" t="s">
        <v>1036</v>
      </c>
      <c r="F58" s="3"/>
      <c r="G58" s="5"/>
    </row>
    <row r="59" spans="2:7" x14ac:dyDescent="0.55000000000000004">
      <c r="B59" s="1" t="s">
        <v>1017</v>
      </c>
      <c r="C59" s="1" t="s">
        <v>1018</v>
      </c>
      <c r="D59" s="1">
        <v>55</v>
      </c>
      <c r="E59" s="1" t="s">
        <v>1037</v>
      </c>
      <c r="F59" s="3" t="s">
        <v>6356</v>
      </c>
      <c r="G59" s="5"/>
    </row>
    <row r="60" spans="2:7" x14ac:dyDescent="0.55000000000000004">
      <c r="B60" s="1" t="s">
        <v>1017</v>
      </c>
      <c r="C60" s="1" t="s">
        <v>1018</v>
      </c>
      <c r="D60" s="1">
        <v>56</v>
      </c>
      <c r="E60" s="1" t="s">
        <v>1038</v>
      </c>
      <c r="F60" s="3"/>
      <c r="G60" s="5"/>
    </row>
    <row r="61" spans="2:7" x14ac:dyDescent="0.55000000000000004">
      <c r="B61" s="1" t="s">
        <v>1017</v>
      </c>
      <c r="C61" s="1" t="s">
        <v>1018</v>
      </c>
      <c r="D61" s="1">
        <v>57</v>
      </c>
      <c r="E61" s="1" t="s">
        <v>1039</v>
      </c>
      <c r="F61" s="3"/>
      <c r="G61" s="5"/>
    </row>
    <row r="62" spans="2:7" x14ac:dyDescent="0.55000000000000004">
      <c r="B62" s="1" t="s">
        <v>1017</v>
      </c>
      <c r="C62" s="1" t="s">
        <v>1018</v>
      </c>
      <c r="D62" s="1">
        <v>58</v>
      </c>
      <c r="E62" s="1" t="s">
        <v>1040</v>
      </c>
      <c r="F62" s="3"/>
      <c r="G62" s="5"/>
    </row>
    <row r="63" spans="2:7" x14ac:dyDescent="0.55000000000000004">
      <c r="B63" s="1" t="s">
        <v>1017</v>
      </c>
      <c r="C63" s="1" t="s">
        <v>1018</v>
      </c>
      <c r="D63" s="1">
        <v>59</v>
      </c>
      <c r="E63" s="1" t="s">
        <v>1041</v>
      </c>
      <c r="F63" s="3"/>
      <c r="G63" s="5"/>
    </row>
    <row r="64" spans="2:7" x14ac:dyDescent="0.55000000000000004">
      <c r="B64" s="1" t="s">
        <v>1017</v>
      </c>
      <c r="C64" s="1" t="s">
        <v>1018</v>
      </c>
      <c r="D64" s="1">
        <v>60</v>
      </c>
      <c r="E64" s="1" t="s">
        <v>1042</v>
      </c>
      <c r="F64" s="3"/>
      <c r="G64" s="5"/>
    </row>
    <row r="65" spans="2:7" x14ac:dyDescent="0.55000000000000004">
      <c r="B65" s="1" t="s">
        <v>1017</v>
      </c>
      <c r="C65" s="1" t="s">
        <v>1018</v>
      </c>
      <c r="D65" s="1">
        <v>61</v>
      </c>
      <c r="E65" s="1" t="s">
        <v>1043</v>
      </c>
      <c r="F65" s="3"/>
      <c r="G65" s="5"/>
    </row>
    <row r="66" spans="2:7" x14ac:dyDescent="0.55000000000000004">
      <c r="B66" s="1" t="s">
        <v>1017</v>
      </c>
      <c r="C66" s="1" t="s">
        <v>1018</v>
      </c>
      <c r="D66" s="1">
        <v>62</v>
      </c>
      <c r="E66" s="1" t="s">
        <v>1044</v>
      </c>
      <c r="F66" s="3"/>
      <c r="G66" s="5"/>
    </row>
    <row r="67" spans="2:7" x14ac:dyDescent="0.55000000000000004">
      <c r="B67" s="1" t="s">
        <v>1017</v>
      </c>
      <c r="C67" s="1" t="s">
        <v>1018</v>
      </c>
      <c r="D67" s="1">
        <v>63</v>
      </c>
      <c r="E67" s="1" t="s">
        <v>1045</v>
      </c>
      <c r="F67" s="3"/>
      <c r="G67" s="5"/>
    </row>
    <row r="68" spans="2:7" x14ac:dyDescent="0.55000000000000004">
      <c r="B68" s="1" t="s">
        <v>1017</v>
      </c>
      <c r="C68" s="1" t="s">
        <v>1018</v>
      </c>
      <c r="D68" s="1">
        <v>64</v>
      </c>
      <c r="E68" s="1" t="s">
        <v>1046</v>
      </c>
      <c r="F68" s="3"/>
      <c r="G68" s="5"/>
    </row>
    <row r="69" spans="2:7" x14ac:dyDescent="0.55000000000000004">
      <c r="B69" s="1" t="s">
        <v>1017</v>
      </c>
      <c r="C69" s="1" t="s">
        <v>1018</v>
      </c>
      <c r="D69" s="1">
        <v>65</v>
      </c>
      <c r="E69" s="1" t="s">
        <v>1047</v>
      </c>
      <c r="F69" s="3"/>
      <c r="G69" s="5"/>
    </row>
    <row r="70" spans="2:7" x14ac:dyDescent="0.55000000000000004">
      <c r="B70" s="1" t="s">
        <v>1017</v>
      </c>
      <c r="C70" s="1" t="s">
        <v>1018</v>
      </c>
      <c r="D70" s="1">
        <v>66</v>
      </c>
      <c r="E70" s="1" t="s">
        <v>1048</v>
      </c>
      <c r="F70" s="3"/>
      <c r="G70" s="5"/>
    </row>
    <row r="71" spans="2:7" x14ac:dyDescent="0.55000000000000004">
      <c r="B71" s="1" t="s">
        <v>1017</v>
      </c>
      <c r="C71" s="1" t="s">
        <v>1018</v>
      </c>
      <c r="D71" s="1">
        <v>67</v>
      </c>
      <c r="E71" s="1" t="s">
        <v>1049</v>
      </c>
      <c r="F71" s="3"/>
      <c r="G71" s="5"/>
    </row>
    <row r="72" spans="2:7" x14ac:dyDescent="0.55000000000000004">
      <c r="B72" s="1" t="s">
        <v>1017</v>
      </c>
      <c r="C72" s="1" t="s">
        <v>1018</v>
      </c>
      <c r="D72" s="1">
        <v>68</v>
      </c>
      <c r="E72" s="1" t="s">
        <v>1050</v>
      </c>
      <c r="F72" s="3"/>
      <c r="G72" s="5"/>
    </row>
    <row r="73" spans="2:7" x14ac:dyDescent="0.55000000000000004">
      <c r="B73" s="1" t="s">
        <v>1017</v>
      </c>
      <c r="C73" s="1" t="s">
        <v>1018</v>
      </c>
      <c r="D73" s="1">
        <v>69</v>
      </c>
      <c r="E73" s="1" t="s">
        <v>1051</v>
      </c>
      <c r="F73" s="3"/>
      <c r="G73" s="5"/>
    </row>
    <row r="74" spans="2:7" x14ac:dyDescent="0.55000000000000004">
      <c r="B74" s="1" t="s">
        <v>1017</v>
      </c>
      <c r="C74" s="1" t="s">
        <v>1018</v>
      </c>
      <c r="D74" s="1">
        <v>70</v>
      </c>
      <c r="E74" s="1" t="s">
        <v>1052</v>
      </c>
      <c r="F74" s="3" t="s">
        <v>6356</v>
      </c>
      <c r="G74" s="5"/>
    </row>
    <row r="75" spans="2:7" x14ac:dyDescent="0.55000000000000004">
      <c r="B75" s="1" t="s">
        <v>1017</v>
      </c>
      <c r="C75" s="1" t="s">
        <v>1018</v>
      </c>
      <c r="D75" s="1">
        <v>71</v>
      </c>
      <c r="E75" s="1" t="s">
        <v>1053</v>
      </c>
      <c r="F75" s="3" t="s">
        <v>6356</v>
      </c>
      <c r="G75" s="5"/>
    </row>
    <row r="76" spans="2:7" x14ac:dyDescent="0.55000000000000004">
      <c r="B76" s="1" t="s">
        <v>1017</v>
      </c>
      <c r="C76" s="1" t="s">
        <v>1018</v>
      </c>
      <c r="D76" s="1">
        <v>72</v>
      </c>
      <c r="E76" s="1" t="s">
        <v>1054</v>
      </c>
      <c r="F76" s="3" t="s">
        <v>6356</v>
      </c>
      <c r="G76" s="5"/>
    </row>
    <row r="77" spans="2:7" x14ac:dyDescent="0.55000000000000004">
      <c r="B77" s="1" t="s">
        <v>1017</v>
      </c>
      <c r="C77" s="1" t="s">
        <v>1018</v>
      </c>
      <c r="D77" s="1">
        <v>73</v>
      </c>
      <c r="E77" s="1" t="s">
        <v>1055</v>
      </c>
      <c r="F77" s="3" t="s">
        <v>6356</v>
      </c>
      <c r="G77" s="5"/>
    </row>
    <row r="78" spans="2:7" x14ac:dyDescent="0.55000000000000004">
      <c r="B78" s="1" t="s">
        <v>1017</v>
      </c>
      <c r="C78" s="1" t="s">
        <v>1018</v>
      </c>
      <c r="D78" s="1">
        <v>74</v>
      </c>
      <c r="E78" s="1" t="s">
        <v>1056</v>
      </c>
      <c r="F78" s="3" t="s">
        <v>6356</v>
      </c>
      <c r="G78" s="5"/>
    </row>
    <row r="79" spans="2:7" x14ac:dyDescent="0.55000000000000004">
      <c r="B79" s="1" t="s">
        <v>1017</v>
      </c>
      <c r="C79" s="1" t="s">
        <v>1018</v>
      </c>
      <c r="D79" s="1">
        <v>75</v>
      </c>
      <c r="E79" s="1" t="s">
        <v>1057</v>
      </c>
      <c r="F79" s="3" t="s">
        <v>6356</v>
      </c>
      <c r="G79" s="5"/>
    </row>
    <row r="80" spans="2:7" x14ac:dyDescent="0.55000000000000004">
      <c r="B80" s="1" t="s">
        <v>1017</v>
      </c>
      <c r="C80" s="1" t="s">
        <v>1018</v>
      </c>
      <c r="D80" s="1">
        <v>76</v>
      </c>
      <c r="E80" s="1" t="s">
        <v>1058</v>
      </c>
      <c r="F80" s="3" t="s">
        <v>6356</v>
      </c>
      <c r="G80" s="5"/>
    </row>
    <row r="81" spans="2:7" x14ac:dyDescent="0.55000000000000004">
      <c r="B81" s="1" t="s">
        <v>1017</v>
      </c>
      <c r="C81" s="1" t="s">
        <v>1018</v>
      </c>
      <c r="D81" s="1">
        <v>77</v>
      </c>
      <c r="E81" s="1" t="s">
        <v>1059</v>
      </c>
      <c r="F81" s="3"/>
      <c r="G81" s="6"/>
    </row>
    <row r="82" spans="2:7" x14ac:dyDescent="0.55000000000000004">
      <c r="B82" s="1" t="s">
        <v>1017</v>
      </c>
      <c r="C82" s="1" t="s">
        <v>1018</v>
      </c>
      <c r="D82" s="1">
        <v>78</v>
      </c>
      <c r="E82" s="1" t="s">
        <v>1060</v>
      </c>
      <c r="F82" s="3"/>
      <c r="G82" s="5"/>
    </row>
    <row r="83" spans="2:7" x14ac:dyDescent="0.55000000000000004">
      <c r="B83" s="1" t="s">
        <v>1017</v>
      </c>
      <c r="C83" s="1" t="s">
        <v>1018</v>
      </c>
      <c r="D83" s="1">
        <v>79</v>
      </c>
      <c r="E83" s="1" t="s">
        <v>1061</v>
      </c>
      <c r="F83" s="3"/>
      <c r="G83" s="5"/>
    </row>
    <row r="84" spans="2:7" x14ac:dyDescent="0.55000000000000004">
      <c r="B84" s="1" t="s">
        <v>1017</v>
      </c>
      <c r="C84" s="1" t="s">
        <v>1018</v>
      </c>
      <c r="D84" s="1">
        <v>80</v>
      </c>
      <c r="E84" s="1" t="s">
        <v>1062</v>
      </c>
      <c r="F84" s="3"/>
      <c r="G84" s="5"/>
    </row>
    <row r="85" spans="2:7" x14ac:dyDescent="0.55000000000000004">
      <c r="B85" s="1" t="s">
        <v>1017</v>
      </c>
      <c r="C85" s="1" t="s">
        <v>1018</v>
      </c>
      <c r="D85" s="1">
        <v>81</v>
      </c>
      <c r="E85" s="1" t="s">
        <v>1063</v>
      </c>
      <c r="F85" s="3"/>
      <c r="G85" s="5"/>
    </row>
    <row r="86" spans="2:7" x14ac:dyDescent="0.55000000000000004">
      <c r="B86" s="1" t="s">
        <v>1017</v>
      </c>
      <c r="C86" s="1" t="s">
        <v>1018</v>
      </c>
      <c r="D86" s="1">
        <v>82</v>
      </c>
      <c r="E86" s="1" t="s">
        <v>1064</v>
      </c>
      <c r="F86" s="3"/>
      <c r="G86" s="5"/>
    </row>
    <row r="87" spans="2:7" x14ac:dyDescent="0.55000000000000004">
      <c r="B87" s="1" t="s">
        <v>1017</v>
      </c>
      <c r="C87" s="1" t="s">
        <v>1018</v>
      </c>
      <c r="D87" s="1">
        <v>83</v>
      </c>
      <c r="E87" s="1" t="s">
        <v>1065</v>
      </c>
      <c r="F87" s="3"/>
      <c r="G87" s="5"/>
    </row>
    <row r="88" spans="2:7" x14ac:dyDescent="0.55000000000000004">
      <c r="B88" s="1" t="s">
        <v>1017</v>
      </c>
      <c r="C88" s="1" t="s">
        <v>1018</v>
      </c>
      <c r="D88" s="1">
        <v>84</v>
      </c>
      <c r="E88" s="1" t="s">
        <v>1066</v>
      </c>
      <c r="F88" s="3"/>
      <c r="G88" s="5"/>
    </row>
    <row r="89" spans="2:7" x14ac:dyDescent="0.55000000000000004">
      <c r="B89" s="1" t="s">
        <v>1017</v>
      </c>
      <c r="C89" s="1" t="s">
        <v>1018</v>
      </c>
      <c r="D89" s="1">
        <v>85</v>
      </c>
      <c r="E89" s="1" t="s">
        <v>1067</v>
      </c>
      <c r="F89" s="3"/>
      <c r="G89" s="5"/>
    </row>
    <row r="90" spans="2:7" x14ac:dyDescent="0.55000000000000004">
      <c r="B90" s="1" t="s">
        <v>1017</v>
      </c>
      <c r="C90" s="1" t="s">
        <v>1018</v>
      </c>
      <c r="D90" s="1">
        <v>86</v>
      </c>
      <c r="E90" s="1" t="s">
        <v>1068</v>
      </c>
      <c r="F90" s="3"/>
      <c r="G90" s="5"/>
    </row>
    <row r="91" spans="2:7" x14ac:dyDescent="0.55000000000000004">
      <c r="B91" s="1" t="s">
        <v>1017</v>
      </c>
      <c r="C91" s="1" t="s">
        <v>1018</v>
      </c>
      <c r="D91" s="1">
        <v>87</v>
      </c>
      <c r="E91" s="1" t="s">
        <v>1069</v>
      </c>
      <c r="F91" s="3"/>
      <c r="G91" s="5"/>
    </row>
    <row r="92" spans="2:7" x14ac:dyDescent="0.55000000000000004">
      <c r="B92" s="1" t="s">
        <v>1017</v>
      </c>
      <c r="C92" s="1" t="s">
        <v>1018</v>
      </c>
      <c r="D92" s="1">
        <v>88</v>
      </c>
      <c r="E92" s="1" t="s">
        <v>1070</v>
      </c>
      <c r="F92" s="3"/>
      <c r="G92" s="5"/>
    </row>
    <row r="93" spans="2:7" x14ac:dyDescent="0.55000000000000004">
      <c r="B93" s="1" t="s">
        <v>1017</v>
      </c>
      <c r="C93" s="1" t="s">
        <v>1018</v>
      </c>
      <c r="D93" s="1">
        <v>89</v>
      </c>
      <c r="E93" s="1" t="s">
        <v>1071</v>
      </c>
      <c r="F93" s="3"/>
      <c r="G93" s="5"/>
    </row>
    <row r="94" spans="2:7" x14ac:dyDescent="0.55000000000000004">
      <c r="B94" s="1" t="s">
        <v>1017</v>
      </c>
      <c r="C94" s="1" t="s">
        <v>1018</v>
      </c>
      <c r="D94" s="1">
        <v>90</v>
      </c>
      <c r="E94" s="1" t="s">
        <v>1072</v>
      </c>
      <c r="F94" s="3"/>
      <c r="G94" s="5"/>
    </row>
    <row r="95" spans="2:7" x14ac:dyDescent="0.55000000000000004">
      <c r="B95" s="1" t="s">
        <v>1017</v>
      </c>
      <c r="C95" s="1" t="s">
        <v>1018</v>
      </c>
      <c r="D95" s="1">
        <v>91</v>
      </c>
      <c r="E95" s="1" t="s">
        <v>1073</v>
      </c>
      <c r="F95" s="3"/>
      <c r="G95" s="5"/>
    </row>
    <row r="96" spans="2:7" x14ac:dyDescent="0.55000000000000004">
      <c r="B96" s="1" t="s">
        <v>1017</v>
      </c>
      <c r="C96" s="1" t="s">
        <v>1018</v>
      </c>
      <c r="D96" s="1">
        <v>92</v>
      </c>
      <c r="E96" s="1" t="s">
        <v>1074</v>
      </c>
      <c r="F96" s="3"/>
      <c r="G96" s="5"/>
    </row>
    <row r="97" spans="2:7" x14ac:dyDescent="0.55000000000000004">
      <c r="B97" s="1" t="s">
        <v>1017</v>
      </c>
      <c r="C97" s="1" t="s">
        <v>1018</v>
      </c>
      <c r="D97" s="1">
        <v>93</v>
      </c>
      <c r="E97" s="1" t="s">
        <v>1075</v>
      </c>
      <c r="F97" s="3"/>
      <c r="G97" s="5"/>
    </row>
    <row r="98" spans="2:7" x14ac:dyDescent="0.55000000000000004">
      <c r="B98" s="1" t="s">
        <v>1017</v>
      </c>
      <c r="C98" s="1" t="s">
        <v>1018</v>
      </c>
      <c r="D98" s="1">
        <v>94</v>
      </c>
      <c r="E98" s="1" t="s">
        <v>1076</v>
      </c>
      <c r="F98" s="3"/>
      <c r="G98" s="5"/>
    </row>
    <row r="99" spans="2:7" x14ac:dyDescent="0.55000000000000004">
      <c r="B99" s="1" t="s">
        <v>1017</v>
      </c>
      <c r="C99" s="1" t="s">
        <v>1018</v>
      </c>
      <c r="D99" s="1">
        <v>95</v>
      </c>
      <c r="E99" s="1" t="s">
        <v>1077</v>
      </c>
      <c r="F99" s="3"/>
      <c r="G99" s="5"/>
    </row>
    <row r="100" spans="2:7" x14ac:dyDescent="0.55000000000000004">
      <c r="B100" s="1" t="s">
        <v>1017</v>
      </c>
      <c r="C100" s="1" t="s">
        <v>1018</v>
      </c>
      <c r="D100" s="1">
        <v>96</v>
      </c>
      <c r="E100" s="1" t="s">
        <v>1078</v>
      </c>
      <c r="F100" s="3"/>
      <c r="G100" s="5"/>
    </row>
    <row r="101" spans="2:7" x14ac:dyDescent="0.55000000000000004">
      <c r="B101" s="1" t="s">
        <v>1017</v>
      </c>
      <c r="C101" s="1" t="s">
        <v>1018</v>
      </c>
      <c r="D101" s="1">
        <v>97</v>
      </c>
      <c r="E101" s="1" t="s">
        <v>1079</v>
      </c>
      <c r="F101" s="3"/>
      <c r="G101" s="5"/>
    </row>
    <row r="102" spans="2:7" x14ac:dyDescent="0.55000000000000004">
      <c r="B102" s="1" t="s">
        <v>1017</v>
      </c>
      <c r="C102" s="1" t="s">
        <v>1018</v>
      </c>
      <c r="D102" s="1">
        <v>98</v>
      </c>
      <c r="E102" s="1" t="s">
        <v>1080</v>
      </c>
      <c r="F102" s="3"/>
      <c r="G102" s="5"/>
    </row>
    <row r="103" spans="2:7" x14ac:dyDescent="0.55000000000000004">
      <c r="B103" s="1" t="s">
        <v>1017</v>
      </c>
      <c r="C103" s="1" t="s">
        <v>1018</v>
      </c>
      <c r="D103" s="1">
        <v>99</v>
      </c>
      <c r="E103" s="1" t="s">
        <v>1081</v>
      </c>
      <c r="F103" s="3"/>
      <c r="G103" s="5"/>
    </row>
    <row r="104" spans="2:7" x14ac:dyDescent="0.55000000000000004">
      <c r="B104" s="1" t="s">
        <v>1017</v>
      </c>
      <c r="C104" s="1" t="s">
        <v>1018</v>
      </c>
      <c r="D104" s="1">
        <v>100</v>
      </c>
      <c r="E104" s="1" t="s">
        <v>1082</v>
      </c>
      <c r="F104" s="3"/>
      <c r="G104" s="5"/>
    </row>
    <row r="105" spans="2:7" x14ac:dyDescent="0.55000000000000004">
      <c r="B105" s="1" t="s">
        <v>1017</v>
      </c>
      <c r="C105" s="1" t="s">
        <v>1018</v>
      </c>
      <c r="D105" s="1">
        <v>101</v>
      </c>
      <c r="E105" s="1" t="s">
        <v>1083</v>
      </c>
      <c r="F105" s="3"/>
      <c r="G105" s="5"/>
    </row>
    <row r="106" spans="2:7" x14ac:dyDescent="0.55000000000000004">
      <c r="B106" s="1" t="s">
        <v>1017</v>
      </c>
      <c r="C106" s="1" t="s">
        <v>1018</v>
      </c>
      <c r="D106" s="1">
        <v>102</v>
      </c>
      <c r="E106" s="1" t="s">
        <v>1084</v>
      </c>
      <c r="F106" s="3"/>
      <c r="G106" s="5"/>
    </row>
    <row r="107" spans="2:7" x14ac:dyDescent="0.55000000000000004">
      <c r="B107" s="1" t="s">
        <v>1017</v>
      </c>
      <c r="C107" s="1" t="s">
        <v>1018</v>
      </c>
      <c r="D107" s="1">
        <v>103</v>
      </c>
      <c r="E107" s="1" t="s">
        <v>1085</v>
      </c>
      <c r="F107" s="3"/>
      <c r="G107" s="5"/>
    </row>
    <row r="108" spans="2:7" x14ac:dyDescent="0.55000000000000004">
      <c r="B108" s="1" t="s">
        <v>1017</v>
      </c>
      <c r="C108" s="1" t="s">
        <v>1018</v>
      </c>
      <c r="D108" s="1">
        <v>104</v>
      </c>
      <c r="E108" s="1" t="s">
        <v>1086</v>
      </c>
      <c r="F108" s="3"/>
      <c r="G108" s="5"/>
    </row>
    <row r="109" spans="2:7" x14ac:dyDescent="0.55000000000000004">
      <c r="B109" s="1" t="s">
        <v>1017</v>
      </c>
      <c r="C109" s="1" t="s">
        <v>1018</v>
      </c>
      <c r="D109" s="1">
        <v>105</v>
      </c>
      <c r="E109" s="1" t="s">
        <v>1087</v>
      </c>
      <c r="F109" s="3"/>
      <c r="G109" s="5"/>
    </row>
    <row r="110" spans="2:7" x14ac:dyDescent="0.55000000000000004">
      <c r="B110" s="1" t="s">
        <v>1017</v>
      </c>
      <c r="C110" s="1" t="s">
        <v>1018</v>
      </c>
      <c r="D110" s="1">
        <v>106</v>
      </c>
      <c r="E110" s="1" t="s">
        <v>1088</v>
      </c>
      <c r="F110" s="3"/>
      <c r="G110" s="5"/>
    </row>
    <row r="111" spans="2:7" x14ac:dyDescent="0.55000000000000004">
      <c r="B111" s="1" t="s">
        <v>1017</v>
      </c>
      <c r="C111" s="1" t="s">
        <v>1018</v>
      </c>
      <c r="D111" s="1">
        <v>107</v>
      </c>
      <c r="E111" s="1" t="s">
        <v>1089</v>
      </c>
      <c r="F111" s="3"/>
      <c r="G111" s="5"/>
    </row>
    <row r="112" spans="2:7" x14ac:dyDescent="0.55000000000000004">
      <c r="B112" s="1" t="s">
        <v>1017</v>
      </c>
      <c r="C112" s="1" t="s">
        <v>1018</v>
      </c>
      <c r="D112" s="1">
        <v>108</v>
      </c>
      <c r="E112" s="1" t="s">
        <v>1090</v>
      </c>
      <c r="F112" s="3"/>
      <c r="G112" s="5"/>
    </row>
    <row r="113" spans="2:7" x14ac:dyDescent="0.55000000000000004">
      <c r="B113" s="1" t="s">
        <v>1017</v>
      </c>
      <c r="C113" s="1" t="s">
        <v>1018</v>
      </c>
      <c r="D113" s="1">
        <v>109</v>
      </c>
      <c r="E113" s="1" t="s">
        <v>1091</v>
      </c>
      <c r="F113" s="3"/>
      <c r="G113" s="5"/>
    </row>
    <row r="114" spans="2:7" x14ac:dyDescent="0.55000000000000004">
      <c r="B114" s="1" t="s">
        <v>1017</v>
      </c>
      <c r="C114" s="1" t="s">
        <v>1018</v>
      </c>
      <c r="D114" s="1">
        <v>110</v>
      </c>
      <c r="E114" s="1" t="s">
        <v>1092</v>
      </c>
      <c r="F114" s="3"/>
      <c r="G114" s="5"/>
    </row>
    <row r="115" spans="2:7" x14ac:dyDescent="0.55000000000000004">
      <c r="B115" s="1" t="s">
        <v>1017</v>
      </c>
      <c r="C115" s="1" t="s">
        <v>1018</v>
      </c>
      <c r="D115" s="1">
        <v>111</v>
      </c>
      <c r="E115" s="1" t="s">
        <v>1093</v>
      </c>
      <c r="F115" s="3"/>
      <c r="G115" s="5"/>
    </row>
    <row r="116" spans="2:7" x14ac:dyDescent="0.55000000000000004">
      <c r="B116" s="1" t="s">
        <v>1017</v>
      </c>
      <c r="C116" s="1" t="s">
        <v>1018</v>
      </c>
      <c r="D116" s="1">
        <v>112</v>
      </c>
      <c r="E116" s="1" t="s">
        <v>1094</v>
      </c>
      <c r="F116" s="3"/>
      <c r="G116" s="5"/>
    </row>
    <row r="117" spans="2:7" x14ac:dyDescent="0.55000000000000004">
      <c r="B117" s="1" t="s">
        <v>1017</v>
      </c>
      <c r="C117" s="1" t="s">
        <v>1018</v>
      </c>
      <c r="D117" s="1">
        <v>113</v>
      </c>
      <c r="E117" s="1" t="s">
        <v>1095</v>
      </c>
      <c r="F117" s="3"/>
      <c r="G117" s="5"/>
    </row>
    <row r="118" spans="2:7" x14ac:dyDescent="0.55000000000000004">
      <c r="B118" s="1" t="s">
        <v>1017</v>
      </c>
      <c r="C118" s="1" t="s">
        <v>1018</v>
      </c>
      <c r="D118" s="1">
        <v>114</v>
      </c>
      <c r="E118" s="1" t="s">
        <v>1096</v>
      </c>
      <c r="F118" s="3"/>
      <c r="G118" s="5"/>
    </row>
    <row r="119" spans="2:7" x14ac:dyDescent="0.55000000000000004">
      <c r="B119" s="1" t="s">
        <v>1017</v>
      </c>
      <c r="C119" s="1" t="s">
        <v>1018</v>
      </c>
      <c r="D119" s="1">
        <v>115</v>
      </c>
      <c r="E119" s="1" t="s">
        <v>1097</v>
      </c>
      <c r="F119" s="3"/>
      <c r="G119" s="5"/>
    </row>
    <row r="120" spans="2:7" x14ac:dyDescent="0.55000000000000004">
      <c r="B120" s="1" t="s">
        <v>1017</v>
      </c>
      <c r="C120" s="1" t="s">
        <v>1018</v>
      </c>
      <c r="D120" s="1">
        <v>116</v>
      </c>
      <c r="E120" s="1" t="s">
        <v>1098</v>
      </c>
      <c r="F120" s="3"/>
      <c r="G120" s="5"/>
    </row>
    <row r="121" spans="2:7" x14ac:dyDescent="0.55000000000000004">
      <c r="B121" s="1" t="s">
        <v>1017</v>
      </c>
      <c r="C121" s="1" t="s">
        <v>1018</v>
      </c>
      <c r="D121" s="1">
        <v>117</v>
      </c>
      <c r="E121" s="1" t="s">
        <v>1099</v>
      </c>
      <c r="F121" s="3"/>
      <c r="G121" s="5"/>
    </row>
    <row r="122" spans="2:7" x14ac:dyDescent="0.55000000000000004">
      <c r="B122" s="1" t="s">
        <v>1017</v>
      </c>
      <c r="C122" s="1" t="s">
        <v>1018</v>
      </c>
      <c r="D122" s="1">
        <v>118</v>
      </c>
      <c r="E122" s="1" t="s">
        <v>1100</v>
      </c>
      <c r="F122" s="3"/>
      <c r="G122" s="5"/>
    </row>
    <row r="123" spans="2:7" x14ac:dyDescent="0.55000000000000004">
      <c r="B123" s="1" t="s">
        <v>1017</v>
      </c>
      <c r="C123" s="1" t="s">
        <v>1018</v>
      </c>
      <c r="D123" s="1">
        <v>119</v>
      </c>
      <c r="E123" s="1" t="s">
        <v>1101</v>
      </c>
      <c r="F123" s="3"/>
      <c r="G123" s="5"/>
    </row>
    <row r="124" spans="2:7" x14ac:dyDescent="0.55000000000000004">
      <c r="B124" s="1" t="s">
        <v>1017</v>
      </c>
      <c r="C124" s="1" t="s">
        <v>1018</v>
      </c>
      <c r="D124" s="1">
        <v>120</v>
      </c>
      <c r="E124" s="1" t="s">
        <v>1102</v>
      </c>
      <c r="F124" s="3"/>
      <c r="G124" s="5"/>
    </row>
    <row r="125" spans="2:7" x14ac:dyDescent="0.55000000000000004">
      <c r="B125" s="1" t="s">
        <v>1017</v>
      </c>
      <c r="C125" s="1" t="s">
        <v>1018</v>
      </c>
      <c r="D125" s="1">
        <v>121</v>
      </c>
      <c r="E125" s="1" t="s">
        <v>1103</v>
      </c>
      <c r="F125" s="3"/>
      <c r="G125" s="5"/>
    </row>
    <row r="126" spans="2:7" x14ac:dyDescent="0.55000000000000004">
      <c r="B126" s="1" t="s">
        <v>1017</v>
      </c>
      <c r="C126" s="1" t="s">
        <v>1018</v>
      </c>
      <c r="D126" s="1">
        <v>122</v>
      </c>
      <c r="E126" s="1" t="s">
        <v>1104</v>
      </c>
      <c r="F126" s="3"/>
      <c r="G126" s="5"/>
    </row>
    <row r="127" spans="2:7" x14ac:dyDescent="0.55000000000000004">
      <c r="B127" s="1" t="s">
        <v>1017</v>
      </c>
      <c r="C127" s="1" t="s">
        <v>1018</v>
      </c>
      <c r="D127" s="1">
        <v>123</v>
      </c>
      <c r="E127" s="1" t="s">
        <v>1105</v>
      </c>
      <c r="F127" s="3"/>
      <c r="G127" s="5"/>
    </row>
    <row r="128" spans="2:7" x14ac:dyDescent="0.55000000000000004">
      <c r="B128" s="1" t="s">
        <v>1017</v>
      </c>
      <c r="C128" s="1" t="s">
        <v>1018</v>
      </c>
      <c r="D128" s="1">
        <v>124</v>
      </c>
      <c r="E128" s="1" t="s">
        <v>1106</v>
      </c>
      <c r="F128" s="3"/>
      <c r="G128" s="5"/>
    </row>
    <row r="129" spans="2:7" x14ac:dyDescent="0.55000000000000004">
      <c r="B129" s="1" t="s">
        <v>1017</v>
      </c>
      <c r="C129" s="1" t="s">
        <v>1018</v>
      </c>
      <c r="D129" s="1">
        <v>125</v>
      </c>
      <c r="E129" s="1" t="s">
        <v>1107</v>
      </c>
      <c r="F129" s="3"/>
      <c r="G129" s="5"/>
    </row>
    <row r="130" spans="2:7" x14ac:dyDescent="0.55000000000000004">
      <c r="B130" s="1" t="s">
        <v>1017</v>
      </c>
      <c r="C130" s="1" t="s">
        <v>1018</v>
      </c>
      <c r="D130" s="1">
        <v>126</v>
      </c>
      <c r="E130" s="48" t="s">
        <v>1108</v>
      </c>
      <c r="F130" s="3"/>
      <c r="G130" s="5"/>
    </row>
    <row r="131" spans="2:7" x14ac:dyDescent="0.55000000000000004">
      <c r="B131" s="1" t="s">
        <v>1017</v>
      </c>
      <c r="C131" s="1" t="s">
        <v>1018</v>
      </c>
      <c r="D131" s="1">
        <v>127</v>
      </c>
      <c r="E131" s="1" t="s">
        <v>1109</v>
      </c>
      <c r="F131" s="3" t="s">
        <v>6356</v>
      </c>
      <c r="G131" s="5"/>
    </row>
    <row r="132" spans="2:7" x14ac:dyDescent="0.55000000000000004">
      <c r="B132" s="1" t="s">
        <v>1017</v>
      </c>
      <c r="C132" s="1" t="s">
        <v>1018</v>
      </c>
      <c r="D132" s="1">
        <v>128</v>
      </c>
      <c r="E132" s="48" t="s">
        <v>1110</v>
      </c>
      <c r="F132" s="45"/>
      <c r="G132" s="5"/>
    </row>
    <row r="133" spans="2:7" x14ac:dyDescent="0.55000000000000004">
      <c r="B133" s="1" t="s">
        <v>1017</v>
      </c>
      <c r="C133" s="1" t="s">
        <v>1018</v>
      </c>
      <c r="D133" s="1">
        <v>129</v>
      </c>
      <c r="E133" s="48" t="s">
        <v>1111</v>
      </c>
      <c r="F133" s="3"/>
      <c r="G133" s="5"/>
    </row>
    <row r="134" spans="2:7" x14ac:dyDescent="0.55000000000000004">
      <c r="B134" s="1" t="s">
        <v>1017</v>
      </c>
      <c r="C134" s="1" t="s">
        <v>1018</v>
      </c>
      <c r="D134" s="1">
        <v>130</v>
      </c>
      <c r="E134" s="1" t="s">
        <v>1112</v>
      </c>
      <c r="F134" s="3"/>
      <c r="G134" s="5"/>
    </row>
    <row r="135" spans="2:7" x14ac:dyDescent="0.55000000000000004">
      <c r="B135" s="1" t="s">
        <v>1017</v>
      </c>
      <c r="C135" s="1" t="s">
        <v>1018</v>
      </c>
      <c r="D135" s="1">
        <v>131</v>
      </c>
      <c r="E135" s="48" t="s">
        <v>1113</v>
      </c>
      <c r="F135" s="3"/>
      <c r="G135" s="5"/>
    </row>
    <row r="136" spans="2:7" x14ac:dyDescent="0.55000000000000004">
      <c r="B136" s="1" t="s">
        <v>1017</v>
      </c>
      <c r="C136" s="1" t="s">
        <v>1018</v>
      </c>
      <c r="D136" s="1">
        <v>132</v>
      </c>
      <c r="E136" s="48" t="s">
        <v>1114</v>
      </c>
      <c r="F136" s="3"/>
      <c r="G136" s="5"/>
    </row>
    <row r="137" spans="2:7" x14ac:dyDescent="0.55000000000000004">
      <c r="B137" s="1" t="s">
        <v>1017</v>
      </c>
      <c r="C137" s="1" t="s">
        <v>1018</v>
      </c>
      <c r="D137" s="1">
        <v>133</v>
      </c>
      <c r="E137" s="48" t="s">
        <v>1115</v>
      </c>
      <c r="F137" s="3"/>
      <c r="G137" s="5"/>
    </row>
    <row r="138" spans="2:7" x14ac:dyDescent="0.55000000000000004">
      <c r="B138" s="1" t="s">
        <v>1017</v>
      </c>
      <c r="C138" s="1" t="s">
        <v>1018</v>
      </c>
      <c r="D138" s="1">
        <v>134</v>
      </c>
      <c r="E138" s="48" t="s">
        <v>1116</v>
      </c>
      <c r="F138" s="3"/>
      <c r="G138" s="5"/>
    </row>
    <row r="139" spans="2:7" x14ac:dyDescent="0.55000000000000004">
      <c r="B139" s="1" t="s">
        <v>1017</v>
      </c>
      <c r="C139" s="1" t="s">
        <v>1018</v>
      </c>
      <c r="D139" s="1">
        <v>135</v>
      </c>
      <c r="E139" s="48" t="s">
        <v>1117</v>
      </c>
      <c r="F139" s="3"/>
      <c r="G139" s="5"/>
    </row>
    <row r="140" spans="2:7" x14ac:dyDescent="0.55000000000000004">
      <c r="B140" s="1" t="s">
        <v>1017</v>
      </c>
      <c r="C140" s="1" t="s">
        <v>1018</v>
      </c>
      <c r="D140" s="1">
        <v>136</v>
      </c>
      <c r="E140" s="48" t="s">
        <v>1118</v>
      </c>
      <c r="F140" s="3"/>
      <c r="G140" s="5"/>
    </row>
    <row r="141" spans="2:7" x14ac:dyDescent="0.55000000000000004">
      <c r="B141" s="1" t="s">
        <v>1017</v>
      </c>
      <c r="C141" s="1" t="s">
        <v>1018</v>
      </c>
      <c r="D141" s="1">
        <v>137</v>
      </c>
      <c r="E141" s="48" t="s">
        <v>1119</v>
      </c>
      <c r="F141" s="3"/>
      <c r="G141" s="5"/>
    </row>
    <row r="142" spans="2:7" x14ac:dyDescent="0.55000000000000004">
      <c r="B142" s="1" t="s">
        <v>1017</v>
      </c>
      <c r="C142" s="1" t="s">
        <v>1018</v>
      </c>
      <c r="D142" s="1">
        <v>138</v>
      </c>
      <c r="E142" s="48" t="s">
        <v>1120</v>
      </c>
      <c r="F142" s="3"/>
      <c r="G142" s="5"/>
    </row>
    <row r="143" spans="2:7" x14ac:dyDescent="0.55000000000000004">
      <c r="B143" s="1" t="s">
        <v>1017</v>
      </c>
      <c r="C143" s="1" t="s">
        <v>1018</v>
      </c>
      <c r="D143" s="1">
        <v>139</v>
      </c>
      <c r="E143" s="48" t="s">
        <v>1121</v>
      </c>
      <c r="F143" s="3"/>
      <c r="G143" s="5"/>
    </row>
    <row r="144" spans="2:7" x14ac:dyDescent="0.55000000000000004">
      <c r="B144" s="1" t="s">
        <v>1017</v>
      </c>
      <c r="C144" s="1" t="s">
        <v>1018</v>
      </c>
      <c r="D144" s="1">
        <v>140</v>
      </c>
      <c r="E144" s="48" t="s">
        <v>1122</v>
      </c>
      <c r="F144" s="3"/>
      <c r="G144" s="5"/>
    </row>
    <row r="145" spans="2:7" x14ac:dyDescent="0.55000000000000004">
      <c r="B145" s="1" t="s">
        <v>1017</v>
      </c>
      <c r="C145" s="1" t="s">
        <v>1018</v>
      </c>
      <c r="D145" s="1">
        <v>141</v>
      </c>
      <c r="E145" s="48" t="s">
        <v>1123</v>
      </c>
      <c r="F145" s="3"/>
      <c r="G145" s="5"/>
    </row>
    <row r="146" spans="2:7" x14ac:dyDescent="0.55000000000000004">
      <c r="B146" s="1" t="s">
        <v>1017</v>
      </c>
      <c r="C146" s="1" t="s">
        <v>1018</v>
      </c>
      <c r="D146" s="1">
        <v>142</v>
      </c>
      <c r="E146" s="1" t="s">
        <v>1124</v>
      </c>
      <c r="F146" s="3" t="s">
        <v>6356</v>
      </c>
      <c r="G146" s="5"/>
    </row>
    <row r="147" spans="2:7" x14ac:dyDescent="0.55000000000000004">
      <c r="B147" s="1" t="s">
        <v>1017</v>
      </c>
      <c r="C147" s="1" t="s">
        <v>1018</v>
      </c>
      <c r="D147" s="1">
        <v>143</v>
      </c>
      <c r="E147" s="1" t="s">
        <v>1125</v>
      </c>
      <c r="F147" s="3" t="s">
        <v>6356</v>
      </c>
      <c r="G147" s="5"/>
    </row>
    <row r="148" spans="2:7" x14ac:dyDescent="0.55000000000000004">
      <c r="B148" s="1" t="s">
        <v>1017</v>
      </c>
      <c r="C148" s="1" t="s">
        <v>1018</v>
      </c>
      <c r="D148" s="1">
        <v>144</v>
      </c>
      <c r="E148" s="1" t="s">
        <v>1126</v>
      </c>
      <c r="F148" s="3" t="s">
        <v>6356</v>
      </c>
      <c r="G148" s="5"/>
    </row>
    <row r="149" spans="2:7" x14ac:dyDescent="0.55000000000000004">
      <c r="B149" s="1" t="s">
        <v>1017</v>
      </c>
      <c r="C149" s="1" t="s">
        <v>1018</v>
      </c>
      <c r="D149" s="1">
        <v>145</v>
      </c>
      <c r="E149" s="1" t="s">
        <v>1127</v>
      </c>
      <c r="F149" s="3" t="s">
        <v>6356</v>
      </c>
      <c r="G149" s="5"/>
    </row>
    <row r="150" spans="2:7" x14ac:dyDescent="0.55000000000000004">
      <c r="B150" s="1" t="s">
        <v>1017</v>
      </c>
      <c r="C150" s="1" t="s">
        <v>1018</v>
      </c>
      <c r="D150" s="1">
        <v>146</v>
      </c>
      <c r="E150" s="1" t="s">
        <v>1128</v>
      </c>
      <c r="F150" s="3" t="s">
        <v>6356</v>
      </c>
      <c r="G150" s="5"/>
    </row>
    <row r="151" spans="2:7" x14ac:dyDescent="0.55000000000000004">
      <c r="B151" s="1" t="s">
        <v>1017</v>
      </c>
      <c r="C151" s="1" t="s">
        <v>1018</v>
      </c>
      <c r="D151" s="1">
        <v>147</v>
      </c>
      <c r="E151" s="1" t="s">
        <v>1129</v>
      </c>
      <c r="F151" s="3" t="s">
        <v>6356</v>
      </c>
      <c r="G151" s="5"/>
    </row>
    <row r="152" spans="2:7" x14ac:dyDescent="0.55000000000000004">
      <c r="B152" s="1" t="s">
        <v>1017</v>
      </c>
      <c r="C152" s="1" t="s">
        <v>1018</v>
      </c>
      <c r="D152" s="1">
        <v>148</v>
      </c>
      <c r="E152" s="1" t="s">
        <v>1130</v>
      </c>
      <c r="F152" s="3" t="s">
        <v>6356</v>
      </c>
      <c r="G152" s="5"/>
    </row>
    <row r="153" spans="2:7" x14ac:dyDescent="0.55000000000000004">
      <c r="B153" s="1" t="s">
        <v>1017</v>
      </c>
      <c r="C153" s="1" t="s">
        <v>1018</v>
      </c>
      <c r="D153" s="1">
        <v>149</v>
      </c>
      <c r="E153" s="1" t="s">
        <v>1131</v>
      </c>
      <c r="F153" s="3" t="s">
        <v>6356</v>
      </c>
      <c r="G153" s="5"/>
    </row>
    <row r="154" spans="2:7" x14ac:dyDescent="0.55000000000000004">
      <c r="B154" s="1" t="s">
        <v>1017</v>
      </c>
      <c r="C154" s="1" t="s">
        <v>1018</v>
      </c>
      <c r="D154" s="1">
        <v>150</v>
      </c>
      <c r="E154" s="111" t="s">
        <v>1132</v>
      </c>
      <c r="F154" s="3"/>
      <c r="G154" s="5"/>
    </row>
    <row r="155" spans="2:7" x14ac:dyDescent="0.55000000000000004">
      <c r="B155" s="1" t="s">
        <v>1017</v>
      </c>
      <c r="C155" s="1" t="s">
        <v>1018</v>
      </c>
      <c r="D155" s="1">
        <v>151</v>
      </c>
      <c r="E155" s="111" t="s">
        <v>1133</v>
      </c>
      <c r="F155" s="3"/>
      <c r="G155" s="5"/>
    </row>
    <row r="156" spans="2:7" x14ac:dyDescent="0.55000000000000004">
      <c r="B156" s="1" t="s">
        <v>1017</v>
      </c>
      <c r="C156" s="1" t="s">
        <v>1018</v>
      </c>
      <c r="D156" s="1">
        <v>152</v>
      </c>
      <c r="E156" s="1" t="s">
        <v>1134</v>
      </c>
      <c r="F156" s="3" t="s">
        <v>6356</v>
      </c>
      <c r="G156" s="5"/>
    </row>
    <row r="157" spans="2:7" x14ac:dyDescent="0.55000000000000004">
      <c r="B157" s="1" t="s">
        <v>1017</v>
      </c>
      <c r="C157" s="1" t="s">
        <v>1018</v>
      </c>
      <c r="D157" s="1">
        <v>153</v>
      </c>
      <c r="E157" s="1" t="s">
        <v>1135</v>
      </c>
      <c r="F157" s="3" t="s">
        <v>6356</v>
      </c>
      <c r="G157" s="5"/>
    </row>
    <row r="158" spans="2:7" x14ac:dyDescent="0.55000000000000004">
      <c r="B158" s="1" t="s">
        <v>1017</v>
      </c>
      <c r="C158" s="1" t="s">
        <v>1018</v>
      </c>
      <c r="D158" s="1">
        <v>154</v>
      </c>
      <c r="E158" s="48" t="s">
        <v>1136</v>
      </c>
      <c r="F158" s="3"/>
      <c r="G158" s="5"/>
    </row>
    <row r="159" spans="2:7" x14ac:dyDescent="0.55000000000000004">
      <c r="B159" s="1" t="s">
        <v>1017</v>
      </c>
      <c r="C159" s="1" t="s">
        <v>1018</v>
      </c>
      <c r="D159" s="1">
        <v>155</v>
      </c>
      <c r="E159" s="48" t="s">
        <v>1137</v>
      </c>
      <c r="F159" s="3"/>
      <c r="G159" s="5"/>
    </row>
    <row r="160" spans="2:7" x14ac:dyDescent="0.55000000000000004">
      <c r="B160" s="1" t="s">
        <v>1017</v>
      </c>
      <c r="C160" s="1" t="s">
        <v>1018</v>
      </c>
      <c r="D160" s="1">
        <v>156</v>
      </c>
      <c r="E160" s="48" t="s">
        <v>1138</v>
      </c>
      <c r="F160" s="3"/>
      <c r="G160" s="5"/>
    </row>
    <row r="161" spans="2:7" x14ac:dyDescent="0.55000000000000004">
      <c r="B161" s="1" t="s">
        <v>1017</v>
      </c>
      <c r="C161" s="1" t="s">
        <v>1018</v>
      </c>
      <c r="D161" s="1">
        <v>157</v>
      </c>
      <c r="E161" s="106" t="s">
        <v>31</v>
      </c>
      <c r="F161" s="3"/>
      <c r="G161" s="5"/>
    </row>
    <row r="162" spans="2:7" x14ac:dyDescent="0.55000000000000004">
      <c r="B162" s="1" t="s">
        <v>1017</v>
      </c>
      <c r="C162" s="1" t="s">
        <v>1018</v>
      </c>
      <c r="D162" s="1">
        <v>158</v>
      </c>
      <c r="E162" s="106" t="s">
        <v>32</v>
      </c>
      <c r="F162" s="3"/>
      <c r="G162" s="5"/>
    </row>
    <row r="163" spans="2:7" x14ac:dyDescent="0.55000000000000004">
      <c r="B163" s="1" t="s">
        <v>1017</v>
      </c>
      <c r="C163" s="1" t="s">
        <v>1018</v>
      </c>
      <c r="D163" s="1">
        <v>159</v>
      </c>
      <c r="E163" s="106" t="s">
        <v>33</v>
      </c>
      <c r="F163" s="3"/>
      <c r="G163" s="5"/>
    </row>
    <row r="164" spans="2:7" x14ac:dyDescent="0.55000000000000004">
      <c r="B164" s="1" t="s">
        <v>1017</v>
      </c>
      <c r="C164" s="1" t="s">
        <v>1018</v>
      </c>
      <c r="D164" s="1">
        <v>160</v>
      </c>
      <c r="E164" s="106" t="s">
        <v>34</v>
      </c>
      <c r="F164" s="3"/>
      <c r="G164" s="5"/>
    </row>
    <row r="165" spans="2:7" x14ac:dyDescent="0.55000000000000004">
      <c r="B165" s="1" t="s">
        <v>1017</v>
      </c>
      <c r="C165" s="1" t="s">
        <v>1018</v>
      </c>
      <c r="D165" s="1">
        <v>161</v>
      </c>
      <c r="E165" s="106" t="s">
        <v>35</v>
      </c>
      <c r="F165" s="3"/>
      <c r="G165" s="5"/>
    </row>
    <row r="166" spans="2:7" x14ac:dyDescent="0.55000000000000004">
      <c r="B166" s="1" t="s">
        <v>1017</v>
      </c>
      <c r="C166" s="1" t="s">
        <v>1018</v>
      </c>
      <c r="D166" s="1">
        <v>162</v>
      </c>
      <c r="E166" s="106" t="s">
        <v>36</v>
      </c>
      <c r="F166" s="3"/>
      <c r="G166" s="5"/>
    </row>
    <row r="167" spans="2:7" x14ac:dyDescent="0.55000000000000004">
      <c r="B167" s="1" t="s">
        <v>1176</v>
      </c>
      <c r="C167" s="1" t="s">
        <v>1177</v>
      </c>
      <c r="D167" s="1">
        <v>1</v>
      </c>
      <c r="E167" s="106" t="s">
        <v>2</v>
      </c>
      <c r="F167" s="3"/>
      <c r="G167" s="5"/>
    </row>
    <row r="168" spans="2:7" x14ac:dyDescent="0.55000000000000004">
      <c r="B168" s="1" t="s">
        <v>1176</v>
      </c>
      <c r="C168" s="1" t="s">
        <v>1177</v>
      </c>
      <c r="D168" s="1">
        <v>2</v>
      </c>
      <c r="E168" s="106" t="s">
        <v>278</v>
      </c>
      <c r="F168" s="3"/>
      <c r="G168" s="5"/>
    </row>
    <row r="169" spans="2:7" x14ac:dyDescent="0.55000000000000004">
      <c r="B169" s="1" t="s">
        <v>1176</v>
      </c>
      <c r="C169" s="1" t="s">
        <v>1177</v>
      </c>
      <c r="D169" s="1">
        <v>3</v>
      </c>
      <c r="E169" s="106" t="s">
        <v>1</v>
      </c>
      <c r="F169" s="3"/>
      <c r="G169" s="5"/>
    </row>
    <row r="170" spans="2:7" x14ac:dyDescent="0.55000000000000004">
      <c r="B170" s="1" t="s">
        <v>1176</v>
      </c>
      <c r="C170" s="1" t="s">
        <v>1177</v>
      </c>
      <c r="D170" s="1">
        <v>4</v>
      </c>
      <c r="E170" s="106" t="s">
        <v>97</v>
      </c>
      <c r="F170" s="3"/>
      <c r="G170" s="5"/>
    </row>
    <row r="171" spans="2:7" x14ac:dyDescent="0.55000000000000004">
      <c r="B171" s="1" t="s">
        <v>1176</v>
      </c>
      <c r="C171" s="1" t="s">
        <v>1177</v>
      </c>
      <c r="D171" s="1">
        <v>5</v>
      </c>
      <c r="E171" s="1" t="s">
        <v>679</v>
      </c>
      <c r="F171" s="3"/>
      <c r="G171" s="5"/>
    </row>
    <row r="172" spans="2:7" x14ac:dyDescent="0.55000000000000004">
      <c r="B172" s="1" t="s">
        <v>1176</v>
      </c>
      <c r="C172" s="1" t="s">
        <v>1177</v>
      </c>
      <c r="D172" s="1">
        <v>6</v>
      </c>
      <c r="E172" s="1" t="s">
        <v>680</v>
      </c>
      <c r="F172" s="3"/>
      <c r="G172" s="5"/>
    </row>
    <row r="173" spans="2:7" x14ac:dyDescent="0.55000000000000004">
      <c r="B173" s="1" t="s">
        <v>1176</v>
      </c>
      <c r="C173" s="1" t="s">
        <v>1177</v>
      </c>
      <c r="D173" s="1">
        <v>7</v>
      </c>
      <c r="E173" s="1" t="s">
        <v>1178</v>
      </c>
      <c r="F173" s="3"/>
      <c r="G173" s="5"/>
    </row>
    <row r="174" spans="2:7" x14ac:dyDescent="0.55000000000000004">
      <c r="B174" s="1" t="s">
        <v>1176</v>
      </c>
      <c r="C174" s="1" t="s">
        <v>1177</v>
      </c>
      <c r="D174" s="1">
        <v>8</v>
      </c>
      <c r="E174" s="1" t="s">
        <v>1179</v>
      </c>
      <c r="F174" s="3" t="s">
        <v>6356</v>
      </c>
      <c r="G174" s="5"/>
    </row>
    <row r="175" spans="2:7" x14ac:dyDescent="0.55000000000000004">
      <c r="B175" s="1" t="s">
        <v>1176</v>
      </c>
      <c r="C175" s="1" t="s">
        <v>1177</v>
      </c>
      <c r="D175" s="1">
        <v>9</v>
      </c>
      <c r="E175" s="1" t="s">
        <v>1180</v>
      </c>
      <c r="F175" s="3"/>
      <c r="G175" s="5"/>
    </row>
    <row r="176" spans="2:7" x14ac:dyDescent="0.55000000000000004">
      <c r="B176" s="1" t="s">
        <v>1176</v>
      </c>
      <c r="C176" s="1" t="s">
        <v>1177</v>
      </c>
      <c r="D176" s="1">
        <v>10</v>
      </c>
      <c r="E176" s="1" t="s">
        <v>1181</v>
      </c>
      <c r="F176" s="3"/>
      <c r="G176" s="5"/>
    </row>
    <row r="177" spans="2:7" x14ac:dyDescent="0.55000000000000004">
      <c r="B177" s="1" t="s">
        <v>1176</v>
      </c>
      <c r="C177" s="1" t="s">
        <v>1177</v>
      </c>
      <c r="D177" s="1">
        <v>11</v>
      </c>
      <c r="E177" s="1" t="s">
        <v>1182</v>
      </c>
      <c r="F177" s="3"/>
      <c r="G177" s="5"/>
    </row>
    <row r="178" spans="2:7" x14ac:dyDescent="0.55000000000000004">
      <c r="B178" s="1" t="s">
        <v>1176</v>
      </c>
      <c r="C178" s="1" t="s">
        <v>1177</v>
      </c>
      <c r="D178" s="1">
        <v>12</v>
      </c>
      <c r="E178" s="1" t="s">
        <v>685</v>
      </c>
      <c r="F178" s="3"/>
      <c r="G178" s="5"/>
    </row>
    <row r="179" spans="2:7" x14ac:dyDescent="0.55000000000000004">
      <c r="B179" s="1" t="s">
        <v>1176</v>
      </c>
      <c r="C179" s="1" t="s">
        <v>1177</v>
      </c>
      <c r="D179" s="1">
        <v>13</v>
      </c>
      <c r="E179" s="1" t="s">
        <v>686</v>
      </c>
      <c r="F179" s="3"/>
      <c r="G179" s="5"/>
    </row>
    <row r="180" spans="2:7" x14ac:dyDescent="0.55000000000000004">
      <c r="B180" s="1" t="s">
        <v>1176</v>
      </c>
      <c r="C180" s="1" t="s">
        <v>1177</v>
      </c>
      <c r="D180" s="1">
        <v>14</v>
      </c>
      <c r="E180" s="1" t="s">
        <v>1183</v>
      </c>
      <c r="F180" s="3"/>
      <c r="G180" s="5"/>
    </row>
    <row r="181" spans="2:7" x14ac:dyDescent="0.55000000000000004">
      <c r="B181" s="1" t="s">
        <v>1176</v>
      </c>
      <c r="C181" s="1" t="s">
        <v>1177</v>
      </c>
      <c r="D181" s="1">
        <v>15</v>
      </c>
      <c r="E181" s="1" t="s">
        <v>1184</v>
      </c>
      <c r="F181" s="3" t="s">
        <v>6356</v>
      </c>
      <c r="G181" s="5"/>
    </row>
    <row r="182" spans="2:7" x14ac:dyDescent="0.55000000000000004">
      <c r="B182" s="1" t="s">
        <v>1176</v>
      </c>
      <c r="C182" s="1" t="s">
        <v>1177</v>
      </c>
      <c r="D182" s="1">
        <v>16</v>
      </c>
      <c r="E182" s="1" t="s">
        <v>1185</v>
      </c>
      <c r="F182" s="3"/>
      <c r="G182" s="5"/>
    </row>
    <row r="183" spans="2:7" x14ac:dyDescent="0.55000000000000004">
      <c r="B183" s="1" t="s">
        <v>1176</v>
      </c>
      <c r="C183" s="1" t="s">
        <v>1177</v>
      </c>
      <c r="D183" s="1">
        <v>17</v>
      </c>
      <c r="E183" s="1" t="s">
        <v>1186</v>
      </c>
      <c r="F183" s="3"/>
      <c r="G183" s="5"/>
    </row>
    <row r="184" spans="2:7" x14ac:dyDescent="0.55000000000000004">
      <c r="B184" s="1" t="s">
        <v>1176</v>
      </c>
      <c r="C184" s="1" t="s">
        <v>1177</v>
      </c>
      <c r="D184" s="1">
        <v>18</v>
      </c>
      <c r="E184" s="1" t="s">
        <v>1187</v>
      </c>
      <c r="F184" s="3"/>
      <c r="G184" s="5"/>
    </row>
    <row r="185" spans="2:7" x14ac:dyDescent="0.55000000000000004">
      <c r="B185" s="1" t="s">
        <v>1176</v>
      </c>
      <c r="C185" s="1" t="s">
        <v>1177</v>
      </c>
      <c r="D185" s="1">
        <v>19</v>
      </c>
      <c r="E185" s="1" t="s">
        <v>1188</v>
      </c>
      <c r="F185" s="3"/>
      <c r="G185" s="5"/>
    </row>
    <row r="186" spans="2:7" x14ac:dyDescent="0.55000000000000004">
      <c r="B186" s="1" t="s">
        <v>1176</v>
      </c>
      <c r="C186" s="1" t="s">
        <v>1177</v>
      </c>
      <c r="D186" s="1">
        <v>20</v>
      </c>
      <c r="E186" s="1" t="s">
        <v>1189</v>
      </c>
      <c r="F186" s="3"/>
      <c r="G186" s="5"/>
    </row>
    <row r="187" spans="2:7" x14ac:dyDescent="0.55000000000000004">
      <c r="B187" s="1" t="s">
        <v>1176</v>
      </c>
      <c r="C187" s="1" t="s">
        <v>1177</v>
      </c>
      <c r="D187" s="1">
        <v>21</v>
      </c>
      <c r="E187" s="1" t="s">
        <v>1190</v>
      </c>
      <c r="F187" s="3"/>
      <c r="G187" s="5"/>
    </row>
    <row r="188" spans="2:7" x14ac:dyDescent="0.55000000000000004">
      <c r="B188" s="1" t="s">
        <v>1176</v>
      </c>
      <c r="C188" s="1" t="s">
        <v>1177</v>
      </c>
      <c r="D188" s="1">
        <v>22</v>
      </c>
      <c r="E188" s="1" t="s">
        <v>1191</v>
      </c>
      <c r="F188" s="3" t="s">
        <v>6356</v>
      </c>
      <c r="G188" s="5"/>
    </row>
    <row r="189" spans="2:7" x14ac:dyDescent="0.55000000000000004">
      <c r="B189" s="1" t="s">
        <v>1176</v>
      </c>
      <c r="C189" s="1" t="s">
        <v>1177</v>
      </c>
      <c r="D189" s="1">
        <v>23</v>
      </c>
      <c r="E189" s="1" t="s">
        <v>1192</v>
      </c>
      <c r="F189" s="3"/>
      <c r="G189" s="5"/>
    </row>
    <row r="190" spans="2:7" x14ac:dyDescent="0.55000000000000004">
      <c r="B190" s="1" t="s">
        <v>1176</v>
      </c>
      <c r="C190" s="1" t="s">
        <v>1177</v>
      </c>
      <c r="D190" s="1">
        <v>24</v>
      </c>
      <c r="E190" s="1" t="s">
        <v>1193</v>
      </c>
      <c r="F190" s="3"/>
      <c r="G190" s="5"/>
    </row>
    <row r="191" spans="2:7" x14ac:dyDescent="0.55000000000000004">
      <c r="B191" s="1" t="s">
        <v>1176</v>
      </c>
      <c r="C191" s="1" t="s">
        <v>1177</v>
      </c>
      <c r="D191" s="1">
        <v>25</v>
      </c>
      <c r="E191" s="1" t="s">
        <v>1194</v>
      </c>
      <c r="F191" s="3"/>
      <c r="G191" s="5"/>
    </row>
    <row r="192" spans="2:7" x14ac:dyDescent="0.55000000000000004">
      <c r="B192" s="1" t="s">
        <v>1176</v>
      </c>
      <c r="C192" s="1" t="s">
        <v>1177</v>
      </c>
      <c r="D192" s="1">
        <v>26</v>
      </c>
      <c r="E192" s="1" t="s">
        <v>690</v>
      </c>
      <c r="F192" s="3"/>
      <c r="G192" s="5"/>
    </row>
    <row r="193" spans="2:7" x14ac:dyDescent="0.55000000000000004">
      <c r="B193" s="1" t="s">
        <v>1176</v>
      </c>
      <c r="C193" s="1" t="s">
        <v>1177</v>
      </c>
      <c r="D193" s="1">
        <v>27</v>
      </c>
      <c r="E193" s="1" t="s">
        <v>691</v>
      </c>
      <c r="F193" s="3"/>
      <c r="G193" s="5"/>
    </row>
    <row r="194" spans="2:7" x14ac:dyDescent="0.55000000000000004">
      <c r="B194" s="1" t="s">
        <v>1176</v>
      </c>
      <c r="C194" s="1" t="s">
        <v>1177</v>
      </c>
      <c r="D194" s="1">
        <v>28</v>
      </c>
      <c r="E194" s="1" t="s">
        <v>692</v>
      </c>
      <c r="F194" s="3"/>
      <c r="G194" s="5"/>
    </row>
    <row r="195" spans="2:7" x14ac:dyDescent="0.55000000000000004">
      <c r="B195" s="1" t="s">
        <v>1176</v>
      </c>
      <c r="C195" s="1" t="s">
        <v>1177</v>
      </c>
      <c r="D195" s="1">
        <v>29</v>
      </c>
      <c r="E195" s="1" t="s">
        <v>693</v>
      </c>
      <c r="F195" s="3"/>
      <c r="G195" s="5"/>
    </row>
    <row r="196" spans="2:7" x14ac:dyDescent="0.55000000000000004">
      <c r="B196" s="1" t="s">
        <v>1176</v>
      </c>
      <c r="C196" s="1" t="s">
        <v>1177</v>
      </c>
      <c r="D196" s="1">
        <v>30</v>
      </c>
      <c r="E196" s="1" t="s">
        <v>696</v>
      </c>
      <c r="F196" s="3"/>
      <c r="G196" s="5"/>
    </row>
    <row r="197" spans="2:7" x14ac:dyDescent="0.55000000000000004">
      <c r="B197" s="1" t="s">
        <v>1176</v>
      </c>
      <c r="C197" s="1" t="s">
        <v>1177</v>
      </c>
      <c r="D197" s="1">
        <v>31</v>
      </c>
      <c r="E197" s="1" t="s">
        <v>1195</v>
      </c>
      <c r="F197" s="3"/>
      <c r="G197" s="5"/>
    </row>
    <row r="198" spans="2:7" x14ac:dyDescent="0.55000000000000004">
      <c r="B198" s="1" t="s">
        <v>1176</v>
      </c>
      <c r="C198" s="1" t="s">
        <v>1177</v>
      </c>
      <c r="D198" s="1">
        <v>32</v>
      </c>
      <c r="E198" s="1" t="s">
        <v>1196</v>
      </c>
      <c r="F198" s="3"/>
      <c r="G198" s="5"/>
    </row>
    <row r="199" spans="2:7" x14ac:dyDescent="0.55000000000000004">
      <c r="B199" s="1" t="s">
        <v>1176</v>
      </c>
      <c r="C199" s="1" t="s">
        <v>1177</v>
      </c>
      <c r="D199" s="1">
        <v>33</v>
      </c>
      <c r="E199" s="1" t="s">
        <v>1197</v>
      </c>
      <c r="F199" s="3"/>
      <c r="G199" s="5"/>
    </row>
    <row r="200" spans="2:7" x14ac:dyDescent="0.55000000000000004">
      <c r="B200" s="1" t="s">
        <v>1176</v>
      </c>
      <c r="C200" s="1" t="s">
        <v>1177</v>
      </c>
      <c r="D200" s="1">
        <v>34</v>
      </c>
      <c r="E200" s="1" t="s">
        <v>1198</v>
      </c>
      <c r="F200" s="3"/>
      <c r="G200" s="5"/>
    </row>
    <row r="201" spans="2:7" x14ac:dyDescent="0.55000000000000004">
      <c r="B201" s="1" t="s">
        <v>1176</v>
      </c>
      <c r="C201" s="1" t="s">
        <v>1177</v>
      </c>
      <c r="D201" s="1">
        <v>35</v>
      </c>
      <c r="E201" s="1" t="s">
        <v>1199</v>
      </c>
      <c r="F201" s="3"/>
      <c r="G201" s="5"/>
    </row>
    <row r="202" spans="2:7" x14ac:dyDescent="0.55000000000000004">
      <c r="B202" s="1" t="s">
        <v>1176</v>
      </c>
      <c r="C202" s="1" t="s">
        <v>1177</v>
      </c>
      <c r="D202" s="1">
        <v>36</v>
      </c>
      <c r="E202" s="1" t="s">
        <v>1200</v>
      </c>
      <c r="F202" s="3"/>
      <c r="G202" s="5"/>
    </row>
    <row r="203" spans="2:7" x14ac:dyDescent="0.55000000000000004">
      <c r="B203" s="1" t="s">
        <v>1176</v>
      </c>
      <c r="C203" s="1" t="s">
        <v>1177</v>
      </c>
      <c r="D203" s="1">
        <v>37</v>
      </c>
      <c r="E203" s="1" t="s">
        <v>1201</v>
      </c>
      <c r="F203" s="3" t="s">
        <v>6356</v>
      </c>
      <c r="G203" s="5"/>
    </row>
    <row r="204" spans="2:7" x14ac:dyDescent="0.55000000000000004">
      <c r="B204" s="1" t="s">
        <v>1176</v>
      </c>
      <c r="C204" s="1" t="s">
        <v>1177</v>
      </c>
      <c r="D204" s="1">
        <v>38</v>
      </c>
      <c r="E204" s="1" t="s">
        <v>1202</v>
      </c>
      <c r="F204" s="3" t="s">
        <v>6356</v>
      </c>
      <c r="G204" s="5"/>
    </row>
    <row r="205" spans="2:7" x14ac:dyDescent="0.55000000000000004">
      <c r="B205" s="1" t="s">
        <v>1176</v>
      </c>
      <c r="C205" s="1" t="s">
        <v>1177</v>
      </c>
      <c r="D205" s="1">
        <v>39</v>
      </c>
      <c r="E205" s="1" t="s">
        <v>1203</v>
      </c>
      <c r="F205" s="3" t="s">
        <v>6356</v>
      </c>
      <c r="G205" s="5"/>
    </row>
    <row r="206" spans="2:7" x14ac:dyDescent="0.55000000000000004">
      <c r="B206" s="1" t="s">
        <v>1176</v>
      </c>
      <c r="C206" s="1" t="s">
        <v>1177</v>
      </c>
      <c r="D206" s="1">
        <v>40</v>
      </c>
      <c r="E206" s="48" t="s">
        <v>1204</v>
      </c>
      <c r="F206" s="3"/>
      <c r="G206" s="5"/>
    </row>
    <row r="207" spans="2:7" x14ac:dyDescent="0.55000000000000004">
      <c r="B207" s="1" t="s">
        <v>1176</v>
      </c>
      <c r="C207" s="1" t="s">
        <v>1177</v>
      </c>
      <c r="D207" s="1">
        <v>41</v>
      </c>
      <c r="E207" s="48" t="s">
        <v>1205</v>
      </c>
      <c r="F207" s="3"/>
      <c r="G207" s="5"/>
    </row>
    <row r="208" spans="2:7" x14ac:dyDescent="0.55000000000000004">
      <c r="B208" s="1" t="s">
        <v>1176</v>
      </c>
      <c r="C208" s="1" t="s">
        <v>1177</v>
      </c>
      <c r="D208" s="1">
        <v>42</v>
      </c>
      <c r="E208" s="1" t="s">
        <v>1206</v>
      </c>
      <c r="F208" s="3"/>
      <c r="G208" s="5"/>
    </row>
    <row r="209" spans="2:7" x14ac:dyDescent="0.55000000000000004">
      <c r="B209" s="1" t="s">
        <v>1176</v>
      </c>
      <c r="C209" s="1" t="s">
        <v>1177</v>
      </c>
      <c r="D209" s="1">
        <v>43</v>
      </c>
      <c r="E209" s="1" t="s">
        <v>1207</v>
      </c>
      <c r="F209" s="3"/>
      <c r="G209" s="5"/>
    </row>
    <row r="210" spans="2:7" x14ac:dyDescent="0.55000000000000004">
      <c r="B210" s="1" t="s">
        <v>1176</v>
      </c>
      <c r="C210" s="1" t="s">
        <v>1177</v>
      </c>
      <c r="D210" s="1">
        <v>44</v>
      </c>
      <c r="E210" s="1" t="s">
        <v>1208</v>
      </c>
      <c r="F210" s="3"/>
      <c r="G210" s="5"/>
    </row>
    <row r="211" spans="2:7" x14ac:dyDescent="0.55000000000000004">
      <c r="B211" s="1" t="s">
        <v>1176</v>
      </c>
      <c r="C211" s="1" t="s">
        <v>1177</v>
      </c>
      <c r="D211" s="1">
        <v>45</v>
      </c>
      <c r="E211" s="1" t="s">
        <v>1209</v>
      </c>
      <c r="F211" s="3"/>
      <c r="G211" s="5"/>
    </row>
    <row r="212" spans="2:7" x14ac:dyDescent="0.55000000000000004">
      <c r="B212" s="1" t="s">
        <v>1176</v>
      </c>
      <c r="C212" s="1" t="s">
        <v>1177</v>
      </c>
      <c r="D212" s="1">
        <v>46</v>
      </c>
      <c r="E212" s="1" t="s">
        <v>1210</v>
      </c>
      <c r="F212" s="3"/>
      <c r="G212" s="5"/>
    </row>
    <row r="213" spans="2:7" x14ac:dyDescent="0.55000000000000004">
      <c r="B213" s="1" t="s">
        <v>1176</v>
      </c>
      <c r="C213" s="1" t="s">
        <v>1177</v>
      </c>
      <c r="D213" s="1">
        <v>47</v>
      </c>
      <c r="E213" s="1" t="s">
        <v>1211</v>
      </c>
      <c r="F213" s="3"/>
      <c r="G213" s="5"/>
    </row>
    <row r="214" spans="2:7" x14ac:dyDescent="0.55000000000000004">
      <c r="B214" s="1" t="s">
        <v>1176</v>
      </c>
      <c r="C214" s="1" t="s">
        <v>1177</v>
      </c>
      <c r="D214" s="1">
        <v>48</v>
      </c>
      <c r="E214" s="1" t="s">
        <v>1212</v>
      </c>
      <c r="F214" s="3"/>
      <c r="G214" s="5"/>
    </row>
    <row r="215" spans="2:7" x14ac:dyDescent="0.55000000000000004">
      <c r="B215" s="1" t="s">
        <v>1176</v>
      </c>
      <c r="C215" s="1" t="s">
        <v>1177</v>
      </c>
      <c r="D215" s="1">
        <v>49</v>
      </c>
      <c r="E215" s="1" t="s">
        <v>1213</v>
      </c>
      <c r="F215" s="3"/>
      <c r="G215" s="5"/>
    </row>
    <row r="216" spans="2:7" x14ac:dyDescent="0.55000000000000004">
      <c r="B216" s="1" t="s">
        <v>1176</v>
      </c>
      <c r="C216" s="1" t="s">
        <v>1177</v>
      </c>
      <c r="D216" s="1">
        <v>50</v>
      </c>
      <c r="E216" s="1" t="s">
        <v>1214</v>
      </c>
      <c r="F216" s="3"/>
      <c r="G216" s="5"/>
    </row>
    <row r="217" spans="2:7" x14ac:dyDescent="0.55000000000000004">
      <c r="B217" s="1" t="s">
        <v>1176</v>
      </c>
      <c r="C217" s="1" t="s">
        <v>1177</v>
      </c>
      <c r="D217" s="1">
        <v>51</v>
      </c>
      <c r="E217" s="1" t="s">
        <v>1215</v>
      </c>
      <c r="F217" s="3"/>
      <c r="G217" s="5"/>
    </row>
    <row r="218" spans="2:7" x14ac:dyDescent="0.55000000000000004">
      <c r="B218" s="1" t="s">
        <v>1176</v>
      </c>
      <c r="C218" s="1" t="s">
        <v>1177</v>
      </c>
      <c r="D218" s="1">
        <v>52</v>
      </c>
      <c r="E218" s="1" t="s">
        <v>1216</v>
      </c>
      <c r="F218" s="3"/>
      <c r="G218" s="5"/>
    </row>
    <row r="219" spans="2:7" x14ac:dyDescent="0.55000000000000004">
      <c r="B219" s="1" t="s">
        <v>1176</v>
      </c>
      <c r="C219" s="1" t="s">
        <v>1177</v>
      </c>
      <c r="D219" s="1">
        <v>53</v>
      </c>
      <c r="E219" s="1" t="s">
        <v>1217</v>
      </c>
      <c r="F219" s="3"/>
      <c r="G219" s="5"/>
    </row>
    <row r="220" spans="2:7" x14ac:dyDescent="0.55000000000000004">
      <c r="B220" s="1" t="s">
        <v>1176</v>
      </c>
      <c r="C220" s="1" t="s">
        <v>1177</v>
      </c>
      <c r="D220" s="1">
        <v>54</v>
      </c>
      <c r="E220" s="1" t="s">
        <v>1218</v>
      </c>
      <c r="F220" s="3"/>
      <c r="G220" s="5"/>
    </row>
    <row r="221" spans="2:7" x14ac:dyDescent="0.55000000000000004">
      <c r="B221" s="1" t="s">
        <v>1176</v>
      </c>
      <c r="C221" s="1" t="s">
        <v>1177</v>
      </c>
      <c r="D221" s="1">
        <v>55</v>
      </c>
      <c r="E221" s="1" t="s">
        <v>1219</v>
      </c>
      <c r="F221" s="3"/>
      <c r="G221" s="5"/>
    </row>
    <row r="222" spans="2:7" x14ac:dyDescent="0.55000000000000004">
      <c r="B222" s="1" t="s">
        <v>1176</v>
      </c>
      <c r="C222" s="1" t="s">
        <v>1177</v>
      </c>
      <c r="D222" s="1">
        <v>56</v>
      </c>
      <c r="E222" s="1" t="s">
        <v>1220</v>
      </c>
      <c r="F222" s="3"/>
      <c r="G222" s="5"/>
    </row>
    <row r="223" spans="2:7" x14ac:dyDescent="0.55000000000000004">
      <c r="B223" s="1" t="s">
        <v>1176</v>
      </c>
      <c r="C223" s="1" t="s">
        <v>1177</v>
      </c>
      <c r="D223" s="1">
        <v>57</v>
      </c>
      <c r="E223" s="1" t="s">
        <v>1221</v>
      </c>
      <c r="F223" s="3"/>
      <c r="G223" s="5"/>
    </row>
    <row r="224" spans="2:7" x14ac:dyDescent="0.55000000000000004">
      <c r="B224" s="1" t="s">
        <v>1176</v>
      </c>
      <c r="C224" s="1" t="s">
        <v>1177</v>
      </c>
      <c r="D224" s="1">
        <v>58</v>
      </c>
      <c r="E224" s="1" t="s">
        <v>1222</v>
      </c>
      <c r="F224" s="3"/>
      <c r="G224" s="5"/>
    </row>
    <row r="225" spans="2:7" x14ac:dyDescent="0.55000000000000004">
      <c r="B225" s="1" t="s">
        <v>1176</v>
      </c>
      <c r="C225" s="1" t="s">
        <v>1177</v>
      </c>
      <c r="D225" s="1">
        <v>59</v>
      </c>
      <c r="E225" s="1" t="s">
        <v>1223</v>
      </c>
      <c r="F225" s="3"/>
      <c r="G225" s="5"/>
    </row>
    <row r="226" spans="2:7" x14ac:dyDescent="0.55000000000000004">
      <c r="B226" s="1" t="s">
        <v>1176</v>
      </c>
      <c r="C226" s="1" t="s">
        <v>1177</v>
      </c>
      <c r="D226" s="1">
        <v>60</v>
      </c>
      <c r="E226" s="1" t="s">
        <v>1224</v>
      </c>
      <c r="F226" s="3"/>
      <c r="G226" s="5"/>
    </row>
    <row r="227" spans="2:7" x14ac:dyDescent="0.55000000000000004">
      <c r="B227" s="1" t="s">
        <v>1176</v>
      </c>
      <c r="C227" s="1" t="s">
        <v>1177</v>
      </c>
      <c r="D227" s="1">
        <v>61</v>
      </c>
      <c r="E227" s="1" t="s">
        <v>1225</v>
      </c>
      <c r="F227" s="3"/>
      <c r="G227" s="5"/>
    </row>
    <row r="228" spans="2:7" x14ac:dyDescent="0.55000000000000004">
      <c r="B228" s="1" t="s">
        <v>1176</v>
      </c>
      <c r="C228" s="1" t="s">
        <v>1177</v>
      </c>
      <c r="D228" s="1">
        <v>62</v>
      </c>
      <c r="E228" s="1" t="s">
        <v>1226</v>
      </c>
      <c r="F228" s="3"/>
      <c r="G228" s="5"/>
    </row>
    <row r="229" spans="2:7" x14ac:dyDescent="0.55000000000000004">
      <c r="B229" s="1" t="s">
        <v>1176</v>
      </c>
      <c r="C229" s="1" t="s">
        <v>1177</v>
      </c>
      <c r="D229" s="1">
        <v>63</v>
      </c>
      <c r="E229" s="1" t="s">
        <v>1227</v>
      </c>
      <c r="F229" s="3"/>
      <c r="G229" s="5"/>
    </row>
    <row r="230" spans="2:7" x14ac:dyDescent="0.55000000000000004">
      <c r="B230" s="1" t="s">
        <v>1176</v>
      </c>
      <c r="C230" s="1" t="s">
        <v>1177</v>
      </c>
      <c r="D230" s="1">
        <v>64</v>
      </c>
      <c r="E230" s="1" t="s">
        <v>1228</v>
      </c>
      <c r="F230" s="3"/>
      <c r="G230" s="5"/>
    </row>
    <row r="231" spans="2:7" x14ac:dyDescent="0.55000000000000004">
      <c r="B231" s="1" t="s">
        <v>1176</v>
      </c>
      <c r="C231" s="1" t="s">
        <v>1177</v>
      </c>
      <c r="D231" s="1">
        <v>65</v>
      </c>
      <c r="E231" s="1" t="s">
        <v>1229</v>
      </c>
      <c r="F231" s="3"/>
      <c r="G231" s="5"/>
    </row>
    <row r="232" spans="2:7" x14ac:dyDescent="0.55000000000000004">
      <c r="B232" s="1" t="s">
        <v>1176</v>
      </c>
      <c r="C232" s="1" t="s">
        <v>1177</v>
      </c>
      <c r="D232" s="1">
        <v>66</v>
      </c>
      <c r="E232" s="1" t="s">
        <v>1230</v>
      </c>
      <c r="F232" s="3"/>
      <c r="G232" s="5"/>
    </row>
    <row r="233" spans="2:7" x14ac:dyDescent="0.55000000000000004">
      <c r="B233" s="1" t="s">
        <v>1176</v>
      </c>
      <c r="C233" s="1" t="s">
        <v>1177</v>
      </c>
      <c r="D233" s="1">
        <v>67</v>
      </c>
      <c r="E233" s="1" t="s">
        <v>1231</v>
      </c>
      <c r="F233" s="3"/>
      <c r="G233" s="5"/>
    </row>
    <row r="234" spans="2:7" x14ac:dyDescent="0.55000000000000004">
      <c r="B234" s="1" t="s">
        <v>1176</v>
      </c>
      <c r="C234" s="1" t="s">
        <v>1177</v>
      </c>
      <c r="D234" s="1">
        <v>68</v>
      </c>
      <c r="E234" s="1" t="s">
        <v>1232</v>
      </c>
      <c r="F234" s="3"/>
      <c r="G234" s="5"/>
    </row>
    <row r="235" spans="2:7" x14ac:dyDescent="0.55000000000000004">
      <c r="B235" s="1" t="s">
        <v>1176</v>
      </c>
      <c r="C235" s="1" t="s">
        <v>1177</v>
      </c>
      <c r="D235" s="1">
        <v>69</v>
      </c>
      <c r="E235" s="1" t="s">
        <v>1233</v>
      </c>
      <c r="F235" s="3"/>
      <c r="G235" s="5"/>
    </row>
    <row r="236" spans="2:7" x14ac:dyDescent="0.55000000000000004">
      <c r="B236" s="1" t="s">
        <v>1176</v>
      </c>
      <c r="C236" s="1" t="s">
        <v>1177</v>
      </c>
      <c r="D236" s="1">
        <v>70</v>
      </c>
      <c r="E236" s="1" t="s">
        <v>1234</v>
      </c>
      <c r="F236" s="3"/>
      <c r="G236" s="5"/>
    </row>
    <row r="237" spans="2:7" x14ac:dyDescent="0.55000000000000004">
      <c r="B237" s="1" t="s">
        <v>1176</v>
      </c>
      <c r="C237" s="1" t="s">
        <v>1177</v>
      </c>
      <c r="D237" s="1">
        <v>71</v>
      </c>
      <c r="E237" s="1" t="s">
        <v>1235</v>
      </c>
      <c r="F237" s="3"/>
      <c r="G237" s="5"/>
    </row>
    <row r="238" spans="2:7" x14ac:dyDescent="0.55000000000000004">
      <c r="B238" s="1" t="s">
        <v>1176</v>
      </c>
      <c r="C238" s="1" t="s">
        <v>1177</v>
      </c>
      <c r="D238" s="1">
        <v>72</v>
      </c>
      <c r="E238" s="1" t="s">
        <v>1236</v>
      </c>
      <c r="F238" s="3"/>
      <c r="G238" s="5"/>
    </row>
    <row r="239" spans="2:7" x14ac:dyDescent="0.55000000000000004">
      <c r="B239" s="1" t="s">
        <v>1176</v>
      </c>
      <c r="C239" s="1" t="s">
        <v>1177</v>
      </c>
      <c r="D239" s="1">
        <v>73</v>
      </c>
      <c r="E239" s="1" t="s">
        <v>1237</v>
      </c>
      <c r="F239" s="3"/>
      <c r="G239" s="5"/>
    </row>
    <row r="240" spans="2:7" x14ac:dyDescent="0.55000000000000004">
      <c r="B240" s="1" t="s">
        <v>1176</v>
      </c>
      <c r="C240" s="1" t="s">
        <v>1177</v>
      </c>
      <c r="D240" s="1">
        <v>74</v>
      </c>
      <c r="E240" s="1" t="s">
        <v>1238</v>
      </c>
      <c r="F240" s="3"/>
      <c r="G240" s="5"/>
    </row>
    <row r="241" spans="2:7" x14ac:dyDescent="0.55000000000000004">
      <c r="B241" s="1" t="s">
        <v>1176</v>
      </c>
      <c r="C241" s="1" t="s">
        <v>1177</v>
      </c>
      <c r="D241" s="1">
        <v>75</v>
      </c>
      <c r="E241" s="1" t="s">
        <v>1239</v>
      </c>
      <c r="F241" s="3"/>
      <c r="G241" s="5"/>
    </row>
    <row r="242" spans="2:7" x14ac:dyDescent="0.55000000000000004">
      <c r="B242" s="1" t="s">
        <v>1176</v>
      </c>
      <c r="C242" s="1" t="s">
        <v>1177</v>
      </c>
      <c r="D242" s="1">
        <v>76</v>
      </c>
      <c r="E242" s="1" t="s">
        <v>1240</v>
      </c>
      <c r="F242" s="3"/>
      <c r="G242" s="5"/>
    </row>
    <row r="243" spans="2:7" x14ac:dyDescent="0.55000000000000004">
      <c r="B243" s="1" t="s">
        <v>1176</v>
      </c>
      <c r="C243" s="1" t="s">
        <v>1177</v>
      </c>
      <c r="D243" s="1">
        <v>77</v>
      </c>
      <c r="E243" s="1" t="s">
        <v>1241</v>
      </c>
      <c r="F243" s="3"/>
      <c r="G243" s="5"/>
    </row>
    <row r="244" spans="2:7" x14ac:dyDescent="0.55000000000000004">
      <c r="B244" s="1" t="s">
        <v>1176</v>
      </c>
      <c r="C244" s="1" t="s">
        <v>1177</v>
      </c>
      <c r="D244" s="1">
        <v>78</v>
      </c>
      <c r="E244" s="1" t="s">
        <v>1242</v>
      </c>
      <c r="F244" s="3"/>
      <c r="G244" s="5"/>
    </row>
    <row r="245" spans="2:7" x14ac:dyDescent="0.55000000000000004">
      <c r="B245" s="1" t="s">
        <v>1176</v>
      </c>
      <c r="C245" s="1" t="s">
        <v>1177</v>
      </c>
      <c r="D245" s="1">
        <v>79</v>
      </c>
      <c r="E245" s="1" t="s">
        <v>1243</v>
      </c>
      <c r="F245" s="3"/>
      <c r="G245" s="5"/>
    </row>
    <row r="246" spans="2:7" x14ac:dyDescent="0.55000000000000004">
      <c r="B246" s="1" t="s">
        <v>1176</v>
      </c>
      <c r="C246" s="1" t="s">
        <v>1177</v>
      </c>
      <c r="D246" s="1">
        <v>80</v>
      </c>
      <c r="E246" s="1" t="s">
        <v>1244</v>
      </c>
      <c r="F246" s="3"/>
      <c r="G246" s="5"/>
    </row>
    <row r="247" spans="2:7" x14ac:dyDescent="0.55000000000000004">
      <c r="B247" s="1" t="s">
        <v>1176</v>
      </c>
      <c r="C247" s="1" t="s">
        <v>1177</v>
      </c>
      <c r="D247" s="1">
        <v>81</v>
      </c>
      <c r="E247" s="1" t="s">
        <v>1245</v>
      </c>
      <c r="F247" s="3"/>
      <c r="G247" s="5"/>
    </row>
    <row r="248" spans="2:7" x14ac:dyDescent="0.55000000000000004">
      <c r="B248" s="1" t="s">
        <v>1176</v>
      </c>
      <c r="C248" s="1" t="s">
        <v>1177</v>
      </c>
      <c r="D248" s="1">
        <v>82</v>
      </c>
      <c r="E248" s="1" t="s">
        <v>1246</v>
      </c>
      <c r="F248" s="3"/>
      <c r="G248" s="5"/>
    </row>
    <row r="249" spans="2:7" x14ac:dyDescent="0.55000000000000004">
      <c r="B249" s="1" t="s">
        <v>1176</v>
      </c>
      <c r="C249" s="1" t="s">
        <v>1177</v>
      </c>
      <c r="D249" s="1">
        <v>83</v>
      </c>
      <c r="E249" s="1" t="s">
        <v>1247</v>
      </c>
      <c r="F249" s="3"/>
      <c r="G249" s="5"/>
    </row>
    <row r="250" spans="2:7" x14ac:dyDescent="0.55000000000000004">
      <c r="B250" s="1" t="s">
        <v>1176</v>
      </c>
      <c r="C250" s="1" t="s">
        <v>1177</v>
      </c>
      <c r="D250" s="1">
        <v>84</v>
      </c>
      <c r="E250" s="1" t="s">
        <v>1248</v>
      </c>
      <c r="F250" s="3"/>
      <c r="G250" s="5"/>
    </row>
    <row r="251" spans="2:7" x14ac:dyDescent="0.55000000000000004">
      <c r="B251" s="1" t="s">
        <v>1176</v>
      </c>
      <c r="C251" s="1" t="s">
        <v>1177</v>
      </c>
      <c r="D251" s="1">
        <v>85</v>
      </c>
      <c r="E251" s="1" t="s">
        <v>1249</v>
      </c>
      <c r="F251" s="3"/>
      <c r="G251" s="5"/>
    </row>
    <row r="252" spans="2:7" x14ac:dyDescent="0.55000000000000004">
      <c r="B252" s="1" t="s">
        <v>1176</v>
      </c>
      <c r="C252" s="1" t="s">
        <v>1177</v>
      </c>
      <c r="D252" s="1">
        <v>86</v>
      </c>
      <c r="E252" s="1" t="s">
        <v>1250</v>
      </c>
      <c r="F252" s="3"/>
      <c r="G252" s="5"/>
    </row>
    <row r="253" spans="2:7" x14ac:dyDescent="0.55000000000000004">
      <c r="B253" s="1" t="s">
        <v>1176</v>
      </c>
      <c r="C253" s="1" t="s">
        <v>1177</v>
      </c>
      <c r="D253" s="1">
        <v>87</v>
      </c>
      <c r="E253" s="1" t="s">
        <v>1251</v>
      </c>
      <c r="F253" s="3"/>
      <c r="G253" s="5"/>
    </row>
    <row r="254" spans="2:7" x14ac:dyDescent="0.55000000000000004">
      <c r="B254" s="1" t="s">
        <v>1176</v>
      </c>
      <c r="C254" s="1" t="s">
        <v>1177</v>
      </c>
      <c r="D254" s="1">
        <v>88</v>
      </c>
      <c r="E254" s="1" t="s">
        <v>1252</v>
      </c>
      <c r="F254" s="3"/>
      <c r="G254" s="5"/>
    </row>
    <row r="255" spans="2:7" x14ac:dyDescent="0.55000000000000004">
      <c r="B255" s="1" t="s">
        <v>1176</v>
      </c>
      <c r="C255" s="1" t="s">
        <v>1177</v>
      </c>
      <c r="D255" s="1">
        <v>89</v>
      </c>
      <c r="E255" s="1" t="s">
        <v>1253</v>
      </c>
      <c r="F255" s="3"/>
      <c r="G255" s="5"/>
    </row>
    <row r="256" spans="2:7" x14ac:dyDescent="0.55000000000000004">
      <c r="B256" s="1" t="s">
        <v>1176</v>
      </c>
      <c r="C256" s="1" t="s">
        <v>1177</v>
      </c>
      <c r="D256" s="1">
        <v>90</v>
      </c>
      <c r="E256" s="1" t="s">
        <v>1254</v>
      </c>
      <c r="F256" s="3"/>
      <c r="G256" s="5"/>
    </row>
    <row r="257" spans="2:7" x14ac:dyDescent="0.55000000000000004">
      <c r="B257" s="1" t="s">
        <v>1176</v>
      </c>
      <c r="C257" s="1" t="s">
        <v>1177</v>
      </c>
      <c r="D257" s="1">
        <v>91</v>
      </c>
      <c r="E257" s="1" t="s">
        <v>1255</v>
      </c>
      <c r="F257" s="3"/>
      <c r="G257" s="5"/>
    </row>
    <row r="258" spans="2:7" x14ac:dyDescent="0.55000000000000004">
      <c r="B258" s="1" t="s">
        <v>1176</v>
      </c>
      <c r="C258" s="1" t="s">
        <v>1177</v>
      </c>
      <c r="D258" s="1">
        <v>92</v>
      </c>
      <c r="E258" s="1" t="s">
        <v>1256</v>
      </c>
      <c r="F258" s="3"/>
      <c r="G258" s="5"/>
    </row>
    <row r="259" spans="2:7" x14ac:dyDescent="0.55000000000000004">
      <c r="B259" s="1" t="s">
        <v>1176</v>
      </c>
      <c r="C259" s="1" t="s">
        <v>1177</v>
      </c>
      <c r="D259" s="1">
        <v>93</v>
      </c>
      <c r="E259" s="1" t="s">
        <v>1257</v>
      </c>
      <c r="F259" s="3"/>
      <c r="G259" s="5"/>
    </row>
    <row r="260" spans="2:7" x14ac:dyDescent="0.55000000000000004">
      <c r="B260" s="1" t="s">
        <v>1176</v>
      </c>
      <c r="C260" s="1" t="s">
        <v>1177</v>
      </c>
      <c r="D260" s="1">
        <v>94</v>
      </c>
      <c r="E260" s="1" t="s">
        <v>1258</v>
      </c>
      <c r="F260" s="3"/>
      <c r="G260" s="5"/>
    </row>
    <row r="261" spans="2:7" x14ac:dyDescent="0.55000000000000004">
      <c r="B261" s="1" t="s">
        <v>1176</v>
      </c>
      <c r="C261" s="1" t="s">
        <v>1177</v>
      </c>
      <c r="D261" s="1">
        <v>95</v>
      </c>
      <c r="E261" s="1" t="s">
        <v>1259</v>
      </c>
      <c r="F261" s="3"/>
      <c r="G261" s="5"/>
    </row>
    <row r="262" spans="2:7" x14ac:dyDescent="0.55000000000000004">
      <c r="B262" s="1" t="s">
        <v>1176</v>
      </c>
      <c r="C262" s="1" t="s">
        <v>1177</v>
      </c>
      <c r="D262" s="1">
        <v>96</v>
      </c>
      <c r="E262" s="1" t="s">
        <v>1260</v>
      </c>
      <c r="F262" s="3"/>
      <c r="G262" s="5"/>
    </row>
    <row r="263" spans="2:7" x14ac:dyDescent="0.55000000000000004">
      <c r="B263" s="1" t="s">
        <v>1176</v>
      </c>
      <c r="C263" s="1" t="s">
        <v>1177</v>
      </c>
      <c r="D263" s="1">
        <v>97</v>
      </c>
      <c r="E263" s="1" t="s">
        <v>1261</v>
      </c>
      <c r="F263" s="3" t="s">
        <v>6356</v>
      </c>
      <c r="G263" s="5"/>
    </row>
    <row r="264" spans="2:7" x14ac:dyDescent="0.55000000000000004">
      <c r="B264" s="1" t="s">
        <v>1176</v>
      </c>
      <c r="C264" s="1" t="s">
        <v>1177</v>
      </c>
      <c r="D264" s="1">
        <v>98</v>
      </c>
      <c r="E264" s="1" t="s">
        <v>1262</v>
      </c>
      <c r="F264" s="3" t="s">
        <v>6356</v>
      </c>
      <c r="G264" s="5"/>
    </row>
    <row r="265" spans="2:7" x14ac:dyDescent="0.55000000000000004">
      <c r="B265" s="1" t="s">
        <v>1176</v>
      </c>
      <c r="C265" s="1" t="s">
        <v>1177</v>
      </c>
      <c r="D265" s="1">
        <v>99</v>
      </c>
      <c r="E265" s="1" t="s">
        <v>1263</v>
      </c>
      <c r="F265" s="3" t="s">
        <v>6356</v>
      </c>
      <c r="G265" s="5"/>
    </row>
    <row r="266" spans="2:7" x14ac:dyDescent="0.55000000000000004">
      <c r="B266" s="1" t="s">
        <v>1176</v>
      </c>
      <c r="C266" s="1" t="s">
        <v>1177</v>
      </c>
      <c r="D266" s="1">
        <v>100</v>
      </c>
      <c r="E266" s="1" t="s">
        <v>1264</v>
      </c>
      <c r="F266" s="3" t="s">
        <v>6356</v>
      </c>
      <c r="G266" s="5"/>
    </row>
    <row r="267" spans="2:7" x14ac:dyDescent="0.55000000000000004">
      <c r="B267" s="1" t="s">
        <v>1176</v>
      </c>
      <c r="C267" s="1" t="s">
        <v>1177</v>
      </c>
      <c r="D267" s="1">
        <v>101</v>
      </c>
      <c r="E267" s="1" t="s">
        <v>1265</v>
      </c>
      <c r="F267" s="3" t="s">
        <v>6356</v>
      </c>
      <c r="G267" s="5"/>
    </row>
    <row r="268" spans="2:7" x14ac:dyDescent="0.55000000000000004">
      <c r="B268" s="1" t="s">
        <v>1176</v>
      </c>
      <c r="C268" s="1" t="s">
        <v>1177</v>
      </c>
      <c r="D268" s="1">
        <v>102</v>
      </c>
      <c r="E268" s="1" t="s">
        <v>198</v>
      </c>
      <c r="F268" s="3" t="s">
        <v>6356</v>
      </c>
      <c r="G268" s="5"/>
    </row>
    <row r="269" spans="2:7" x14ac:dyDescent="0.55000000000000004">
      <c r="B269" s="1" t="s">
        <v>1176</v>
      </c>
      <c r="C269" s="1" t="s">
        <v>1177</v>
      </c>
      <c r="D269" s="1">
        <v>103</v>
      </c>
      <c r="E269" s="1" t="s">
        <v>622</v>
      </c>
      <c r="F269" s="3" t="s">
        <v>6356</v>
      </c>
      <c r="G269" s="5"/>
    </row>
    <row r="270" spans="2:7" x14ac:dyDescent="0.55000000000000004">
      <c r="B270" s="1" t="s">
        <v>1176</v>
      </c>
      <c r="C270" s="1" t="s">
        <v>1177</v>
      </c>
      <c r="D270" s="1">
        <v>104</v>
      </c>
      <c r="E270" s="1" t="s">
        <v>1266</v>
      </c>
      <c r="F270" s="3" t="s">
        <v>6356</v>
      </c>
      <c r="G270" s="5"/>
    </row>
    <row r="271" spans="2:7" x14ac:dyDescent="0.55000000000000004">
      <c r="B271" s="1" t="s">
        <v>1176</v>
      </c>
      <c r="C271" s="1" t="s">
        <v>1177</v>
      </c>
      <c r="D271" s="1">
        <v>105</v>
      </c>
      <c r="E271" s="1" t="s">
        <v>1267</v>
      </c>
      <c r="F271" s="3" t="s">
        <v>6356</v>
      </c>
      <c r="G271" s="5"/>
    </row>
    <row r="272" spans="2:7" x14ac:dyDescent="0.55000000000000004">
      <c r="B272" s="1" t="s">
        <v>1176</v>
      </c>
      <c r="C272" s="1" t="s">
        <v>1177</v>
      </c>
      <c r="D272" s="1">
        <v>106</v>
      </c>
      <c r="E272" s="1" t="s">
        <v>1268</v>
      </c>
      <c r="F272" s="3" t="s">
        <v>6356</v>
      </c>
      <c r="G272" s="5"/>
    </row>
    <row r="273" spans="2:7" x14ac:dyDescent="0.55000000000000004">
      <c r="B273" s="1" t="s">
        <v>1176</v>
      </c>
      <c r="C273" s="1" t="s">
        <v>1177</v>
      </c>
      <c r="D273" s="1">
        <v>107</v>
      </c>
      <c r="E273" s="1" t="s">
        <v>1269</v>
      </c>
      <c r="F273" s="3" t="s">
        <v>6356</v>
      </c>
      <c r="G273" s="5"/>
    </row>
    <row r="274" spans="2:7" x14ac:dyDescent="0.55000000000000004">
      <c r="B274" s="1" t="s">
        <v>1176</v>
      </c>
      <c r="C274" s="1" t="s">
        <v>1177</v>
      </c>
      <c r="D274" s="1">
        <v>108</v>
      </c>
      <c r="E274" s="1" t="s">
        <v>1270</v>
      </c>
      <c r="F274" s="3" t="s">
        <v>6356</v>
      </c>
      <c r="G274" s="5"/>
    </row>
    <row r="275" spans="2:7" x14ac:dyDescent="0.55000000000000004">
      <c r="B275" s="1" t="s">
        <v>1176</v>
      </c>
      <c r="C275" s="1" t="s">
        <v>1177</v>
      </c>
      <c r="D275" s="1">
        <v>109</v>
      </c>
      <c r="E275" s="1" t="s">
        <v>1271</v>
      </c>
      <c r="F275" s="3" t="s">
        <v>6356</v>
      </c>
      <c r="G275" s="5"/>
    </row>
    <row r="276" spans="2:7" x14ac:dyDescent="0.55000000000000004">
      <c r="B276" s="1" t="s">
        <v>1176</v>
      </c>
      <c r="C276" s="1" t="s">
        <v>1177</v>
      </c>
      <c r="D276" s="1">
        <v>110</v>
      </c>
      <c r="E276" s="1" t="s">
        <v>1272</v>
      </c>
      <c r="F276" s="3" t="s">
        <v>6356</v>
      </c>
      <c r="G276" s="5"/>
    </row>
    <row r="277" spans="2:7" x14ac:dyDescent="0.55000000000000004">
      <c r="B277" s="1" t="s">
        <v>1176</v>
      </c>
      <c r="C277" s="1" t="s">
        <v>1177</v>
      </c>
      <c r="D277" s="1">
        <v>111</v>
      </c>
      <c r="E277" s="106" t="s">
        <v>31</v>
      </c>
      <c r="F277" s="3"/>
      <c r="G277" s="5"/>
    </row>
    <row r="278" spans="2:7" x14ac:dyDescent="0.55000000000000004">
      <c r="B278" s="1" t="s">
        <v>1176</v>
      </c>
      <c r="C278" s="1" t="s">
        <v>1177</v>
      </c>
      <c r="D278" s="1">
        <v>112</v>
      </c>
      <c r="E278" s="106" t="s">
        <v>32</v>
      </c>
      <c r="F278" s="3"/>
      <c r="G278" s="5"/>
    </row>
    <row r="279" spans="2:7" x14ac:dyDescent="0.55000000000000004">
      <c r="B279" s="1" t="s">
        <v>1176</v>
      </c>
      <c r="C279" s="1" t="s">
        <v>1177</v>
      </c>
      <c r="D279" s="1">
        <v>113</v>
      </c>
      <c r="E279" s="106" t="s">
        <v>33</v>
      </c>
      <c r="F279" s="3"/>
      <c r="G279" s="5"/>
    </row>
    <row r="280" spans="2:7" x14ac:dyDescent="0.55000000000000004">
      <c r="B280" s="1" t="s">
        <v>1176</v>
      </c>
      <c r="C280" s="1" t="s">
        <v>1177</v>
      </c>
      <c r="D280" s="1">
        <v>114</v>
      </c>
      <c r="E280" s="106" t="s">
        <v>34</v>
      </c>
      <c r="F280" s="3"/>
      <c r="G280" s="5"/>
    </row>
    <row r="281" spans="2:7" x14ac:dyDescent="0.55000000000000004">
      <c r="B281" s="1" t="s">
        <v>1176</v>
      </c>
      <c r="C281" s="1" t="s">
        <v>1177</v>
      </c>
      <c r="D281" s="1">
        <v>115</v>
      </c>
      <c r="E281" s="106" t="s">
        <v>35</v>
      </c>
      <c r="F281" s="3"/>
      <c r="G281" s="5"/>
    </row>
    <row r="282" spans="2:7" x14ac:dyDescent="0.55000000000000004">
      <c r="B282" s="1" t="s">
        <v>1176</v>
      </c>
      <c r="C282" s="1" t="s">
        <v>1177</v>
      </c>
      <c r="D282" s="1">
        <v>116</v>
      </c>
      <c r="E282" s="106" t="s">
        <v>36</v>
      </c>
      <c r="F282" s="3"/>
      <c r="G282" s="5"/>
    </row>
    <row r="283" spans="2:7" x14ac:dyDescent="0.55000000000000004">
      <c r="B283" s="1" t="s">
        <v>1273</v>
      </c>
      <c r="C283" s="1" t="s">
        <v>1274</v>
      </c>
      <c r="D283" s="1">
        <v>1</v>
      </c>
      <c r="E283" s="106" t="s">
        <v>2</v>
      </c>
      <c r="F283" s="3"/>
      <c r="G283" s="5"/>
    </row>
    <row r="284" spans="2:7" x14ac:dyDescent="0.55000000000000004">
      <c r="B284" s="1" t="s">
        <v>1273</v>
      </c>
      <c r="C284" s="1" t="s">
        <v>1274</v>
      </c>
      <c r="D284" s="1">
        <v>2</v>
      </c>
      <c r="E284" s="106" t="s">
        <v>278</v>
      </c>
      <c r="F284" s="3"/>
      <c r="G284" s="5"/>
    </row>
    <row r="285" spans="2:7" x14ac:dyDescent="0.55000000000000004">
      <c r="B285" s="1" t="s">
        <v>1273</v>
      </c>
      <c r="C285" s="1" t="s">
        <v>1274</v>
      </c>
      <c r="D285" s="1">
        <v>3</v>
      </c>
      <c r="E285" s="106" t="s">
        <v>1</v>
      </c>
      <c r="F285" s="3"/>
      <c r="G285" s="5"/>
    </row>
    <row r="286" spans="2:7" x14ac:dyDescent="0.55000000000000004">
      <c r="B286" s="1" t="s">
        <v>1273</v>
      </c>
      <c r="C286" s="1" t="s">
        <v>1274</v>
      </c>
      <c r="D286" s="1">
        <v>4</v>
      </c>
      <c r="E286" s="106" t="s">
        <v>97</v>
      </c>
      <c r="F286" s="3"/>
      <c r="G286" s="5"/>
    </row>
    <row r="287" spans="2:7" x14ac:dyDescent="0.55000000000000004">
      <c r="B287" s="1" t="s">
        <v>1273</v>
      </c>
      <c r="C287" s="1" t="s">
        <v>1274</v>
      </c>
      <c r="D287" s="1">
        <v>5</v>
      </c>
      <c r="E287" s="1" t="s">
        <v>1275</v>
      </c>
      <c r="F287" s="3"/>
      <c r="G287" s="5"/>
    </row>
    <row r="288" spans="2:7" x14ac:dyDescent="0.55000000000000004">
      <c r="B288" s="1" t="s">
        <v>1273</v>
      </c>
      <c r="C288" s="1" t="s">
        <v>1274</v>
      </c>
      <c r="D288" s="1">
        <v>6</v>
      </c>
      <c r="E288" s="1" t="s">
        <v>1276</v>
      </c>
      <c r="F288" s="3"/>
      <c r="G288" s="5"/>
    </row>
    <row r="289" spans="2:7" x14ac:dyDescent="0.55000000000000004">
      <c r="B289" s="1" t="s">
        <v>1273</v>
      </c>
      <c r="C289" s="1" t="s">
        <v>1274</v>
      </c>
      <c r="D289" s="1">
        <v>7</v>
      </c>
      <c r="E289" s="1" t="s">
        <v>1277</v>
      </c>
      <c r="F289" s="3" t="s">
        <v>6356</v>
      </c>
      <c r="G289" s="5"/>
    </row>
    <row r="290" spans="2:7" x14ac:dyDescent="0.55000000000000004">
      <c r="B290" s="1" t="s">
        <v>1273</v>
      </c>
      <c r="C290" s="1" t="s">
        <v>1274</v>
      </c>
      <c r="D290" s="1">
        <v>8</v>
      </c>
      <c r="E290" s="1" t="s">
        <v>1278</v>
      </c>
      <c r="F290" s="3"/>
      <c r="G290" s="5"/>
    </row>
    <row r="291" spans="2:7" x14ac:dyDescent="0.55000000000000004">
      <c r="B291" s="1" t="s">
        <v>1273</v>
      </c>
      <c r="C291" s="1" t="s">
        <v>1274</v>
      </c>
      <c r="D291" s="1">
        <v>9</v>
      </c>
      <c r="E291" s="1" t="s">
        <v>1279</v>
      </c>
      <c r="F291" s="3"/>
      <c r="G291" s="5"/>
    </row>
    <row r="292" spans="2:7" x14ac:dyDescent="0.55000000000000004">
      <c r="B292" s="1" t="s">
        <v>1273</v>
      </c>
      <c r="C292" s="1" t="s">
        <v>1274</v>
      </c>
      <c r="D292" s="1">
        <v>10</v>
      </c>
      <c r="E292" s="48" t="s">
        <v>1280</v>
      </c>
      <c r="F292" s="3"/>
      <c r="G292" s="5"/>
    </row>
    <row r="293" spans="2:7" x14ac:dyDescent="0.55000000000000004">
      <c r="B293" s="1" t="s">
        <v>1273</v>
      </c>
      <c r="C293" s="1" t="s">
        <v>1274</v>
      </c>
      <c r="D293" s="1">
        <v>11</v>
      </c>
      <c r="E293" s="48" t="s">
        <v>1281</v>
      </c>
      <c r="F293" s="3"/>
      <c r="G293" s="5"/>
    </row>
    <row r="294" spans="2:7" x14ac:dyDescent="0.55000000000000004">
      <c r="B294" s="1" t="s">
        <v>1273</v>
      </c>
      <c r="C294" s="1" t="s">
        <v>1274</v>
      </c>
      <c r="D294" s="1">
        <v>12</v>
      </c>
      <c r="E294" s="1" t="s">
        <v>1282</v>
      </c>
      <c r="F294" s="3" t="s">
        <v>6356</v>
      </c>
      <c r="G294" s="5"/>
    </row>
    <row r="295" spans="2:7" x14ac:dyDescent="0.55000000000000004">
      <c r="B295" s="1" t="s">
        <v>1273</v>
      </c>
      <c r="C295" s="1" t="s">
        <v>1274</v>
      </c>
      <c r="D295" s="1">
        <v>13</v>
      </c>
      <c r="E295" s="1" t="s">
        <v>1283</v>
      </c>
      <c r="F295" s="3" t="s">
        <v>6356</v>
      </c>
      <c r="G295" s="5"/>
    </row>
    <row r="296" spans="2:7" x14ac:dyDescent="0.55000000000000004">
      <c r="B296" s="1" t="s">
        <v>1273</v>
      </c>
      <c r="C296" s="1" t="s">
        <v>1274</v>
      </c>
      <c r="D296" s="1">
        <v>14</v>
      </c>
      <c r="E296" s="48" t="s">
        <v>1284</v>
      </c>
      <c r="F296" s="3"/>
      <c r="G296" s="5"/>
    </row>
    <row r="297" spans="2:7" x14ac:dyDescent="0.55000000000000004">
      <c r="B297" s="1" t="s">
        <v>1273</v>
      </c>
      <c r="C297" s="1" t="s">
        <v>1274</v>
      </c>
      <c r="D297" s="1">
        <v>15</v>
      </c>
      <c r="E297" s="1" t="s">
        <v>1285</v>
      </c>
      <c r="F297" s="3" t="s">
        <v>6356</v>
      </c>
      <c r="G297" s="5"/>
    </row>
    <row r="298" spans="2:7" x14ac:dyDescent="0.55000000000000004">
      <c r="B298" s="1" t="s">
        <v>1273</v>
      </c>
      <c r="C298" s="1" t="s">
        <v>1274</v>
      </c>
      <c r="D298" s="1">
        <v>16</v>
      </c>
      <c r="E298" s="48" t="s">
        <v>1286</v>
      </c>
      <c r="F298" s="3"/>
      <c r="G298" s="5"/>
    </row>
    <row r="299" spans="2:7" x14ac:dyDescent="0.55000000000000004">
      <c r="B299" s="1" t="s">
        <v>1273</v>
      </c>
      <c r="C299" s="1" t="s">
        <v>1274</v>
      </c>
      <c r="D299" s="1">
        <v>17</v>
      </c>
      <c r="E299" s="1" t="s">
        <v>1287</v>
      </c>
      <c r="F299" s="3" t="s">
        <v>6356</v>
      </c>
      <c r="G299" s="5"/>
    </row>
    <row r="300" spans="2:7" x14ac:dyDescent="0.55000000000000004">
      <c r="B300" s="1" t="s">
        <v>1273</v>
      </c>
      <c r="C300" s="1" t="s">
        <v>1274</v>
      </c>
      <c r="D300" s="1">
        <v>18</v>
      </c>
      <c r="E300" s="1" t="s">
        <v>1288</v>
      </c>
      <c r="F300" s="3" t="s">
        <v>6356</v>
      </c>
      <c r="G300" s="5"/>
    </row>
    <row r="301" spans="2:7" x14ac:dyDescent="0.55000000000000004">
      <c r="B301" s="1" t="s">
        <v>1273</v>
      </c>
      <c r="C301" s="1" t="s">
        <v>1274</v>
      </c>
      <c r="D301" s="1">
        <v>19</v>
      </c>
      <c r="E301" s="48" t="s">
        <v>1289</v>
      </c>
      <c r="F301" s="3"/>
      <c r="G301" s="5"/>
    </row>
    <row r="302" spans="2:7" x14ac:dyDescent="0.55000000000000004">
      <c r="B302" s="1" t="s">
        <v>1273</v>
      </c>
      <c r="C302" s="1" t="s">
        <v>1274</v>
      </c>
      <c r="D302" s="1">
        <v>20</v>
      </c>
      <c r="E302" s="48" t="s">
        <v>1290</v>
      </c>
      <c r="F302" s="3"/>
      <c r="G302" s="5"/>
    </row>
    <row r="303" spans="2:7" x14ac:dyDescent="0.55000000000000004">
      <c r="B303" s="1" t="s">
        <v>1273</v>
      </c>
      <c r="C303" s="1" t="s">
        <v>1274</v>
      </c>
      <c r="D303" s="1">
        <v>21</v>
      </c>
      <c r="E303" s="48" t="s">
        <v>1291</v>
      </c>
      <c r="F303" s="3"/>
      <c r="G303" s="5"/>
    </row>
    <row r="304" spans="2:7" x14ac:dyDescent="0.55000000000000004">
      <c r="B304" s="1" t="s">
        <v>1273</v>
      </c>
      <c r="C304" s="1" t="s">
        <v>1274</v>
      </c>
      <c r="D304" s="1">
        <v>22</v>
      </c>
      <c r="E304" s="48" t="s">
        <v>1292</v>
      </c>
      <c r="F304" s="3"/>
      <c r="G304" s="5"/>
    </row>
    <row r="305" spans="2:7" x14ac:dyDescent="0.55000000000000004">
      <c r="B305" s="1" t="s">
        <v>1273</v>
      </c>
      <c r="C305" s="1" t="s">
        <v>1274</v>
      </c>
      <c r="D305" s="1">
        <v>23</v>
      </c>
      <c r="E305" s="48" t="s">
        <v>1293</v>
      </c>
      <c r="F305" s="3"/>
      <c r="G305" s="5"/>
    </row>
    <row r="306" spans="2:7" x14ac:dyDescent="0.55000000000000004">
      <c r="B306" s="1" t="s">
        <v>1273</v>
      </c>
      <c r="C306" s="1" t="s">
        <v>1274</v>
      </c>
      <c r="D306" s="1">
        <v>24</v>
      </c>
      <c r="E306" s="48" t="s">
        <v>1294</v>
      </c>
      <c r="F306" s="3"/>
      <c r="G306" s="5"/>
    </row>
    <row r="307" spans="2:7" x14ac:dyDescent="0.55000000000000004">
      <c r="B307" s="1" t="s">
        <v>1273</v>
      </c>
      <c r="C307" s="1" t="s">
        <v>1274</v>
      </c>
      <c r="D307" s="1">
        <v>25</v>
      </c>
      <c r="E307" s="1" t="s">
        <v>1295</v>
      </c>
      <c r="F307" s="3"/>
      <c r="G307" s="5"/>
    </row>
    <row r="308" spans="2:7" x14ac:dyDescent="0.55000000000000004">
      <c r="B308" s="1" t="s">
        <v>1273</v>
      </c>
      <c r="C308" s="1" t="s">
        <v>1274</v>
      </c>
      <c r="D308" s="1">
        <v>26</v>
      </c>
      <c r="E308" s="1" t="s">
        <v>1296</v>
      </c>
      <c r="F308" s="3"/>
      <c r="G308" s="5"/>
    </row>
    <row r="309" spans="2:7" x14ac:dyDescent="0.55000000000000004">
      <c r="B309" s="1" t="s">
        <v>1273</v>
      </c>
      <c r="C309" s="1" t="s">
        <v>1274</v>
      </c>
      <c r="D309" s="1">
        <v>27</v>
      </c>
      <c r="E309" s="1" t="s">
        <v>1297</v>
      </c>
      <c r="F309" s="3"/>
      <c r="G309" s="5"/>
    </row>
    <row r="310" spans="2:7" x14ac:dyDescent="0.55000000000000004">
      <c r="B310" s="1" t="s">
        <v>1273</v>
      </c>
      <c r="C310" s="1" t="s">
        <v>1274</v>
      </c>
      <c r="D310" s="1">
        <v>28</v>
      </c>
      <c r="E310" s="1" t="s">
        <v>1298</v>
      </c>
      <c r="F310" s="3"/>
      <c r="G310" s="5"/>
    </row>
    <row r="311" spans="2:7" x14ac:dyDescent="0.55000000000000004">
      <c r="B311" s="1" t="s">
        <v>1273</v>
      </c>
      <c r="C311" s="1" t="s">
        <v>1274</v>
      </c>
      <c r="D311" s="1">
        <v>29</v>
      </c>
      <c r="E311" s="1" t="s">
        <v>1299</v>
      </c>
      <c r="F311" s="3"/>
      <c r="G311" s="5"/>
    </row>
    <row r="312" spans="2:7" x14ac:dyDescent="0.55000000000000004">
      <c r="B312" s="1" t="s">
        <v>1273</v>
      </c>
      <c r="C312" s="1" t="s">
        <v>1274</v>
      </c>
      <c r="D312" s="1">
        <v>30</v>
      </c>
      <c r="E312" s="1" t="s">
        <v>1300</v>
      </c>
      <c r="F312" s="3"/>
      <c r="G312" s="5"/>
    </row>
    <row r="313" spans="2:7" x14ac:dyDescent="0.55000000000000004">
      <c r="B313" s="1" t="s">
        <v>1273</v>
      </c>
      <c r="C313" s="1" t="s">
        <v>1274</v>
      </c>
      <c r="D313" s="1">
        <v>31</v>
      </c>
      <c r="E313" s="48" t="s">
        <v>1301</v>
      </c>
      <c r="F313" s="3"/>
      <c r="G313" s="5"/>
    </row>
    <row r="314" spans="2:7" x14ac:dyDescent="0.55000000000000004">
      <c r="B314" s="1" t="s">
        <v>1273</v>
      </c>
      <c r="C314" s="1" t="s">
        <v>1274</v>
      </c>
      <c r="D314" s="1">
        <v>32</v>
      </c>
      <c r="E314" s="48" t="s">
        <v>1302</v>
      </c>
      <c r="F314" s="3"/>
      <c r="G314" s="5"/>
    </row>
    <row r="315" spans="2:7" x14ac:dyDescent="0.55000000000000004">
      <c r="B315" s="1" t="s">
        <v>1273</v>
      </c>
      <c r="C315" s="1" t="s">
        <v>1274</v>
      </c>
      <c r="D315" s="1">
        <v>33</v>
      </c>
      <c r="E315" s="48" t="s">
        <v>1303</v>
      </c>
      <c r="F315" s="3"/>
      <c r="G315" s="5"/>
    </row>
    <row r="316" spans="2:7" x14ac:dyDescent="0.55000000000000004">
      <c r="B316" s="1" t="s">
        <v>1273</v>
      </c>
      <c r="C316" s="1" t="s">
        <v>1274</v>
      </c>
      <c r="D316" s="1">
        <v>34</v>
      </c>
      <c r="E316" s="48" t="s">
        <v>1304</v>
      </c>
      <c r="F316" s="3"/>
      <c r="G316" s="5"/>
    </row>
    <row r="317" spans="2:7" x14ac:dyDescent="0.55000000000000004">
      <c r="B317" s="1" t="s">
        <v>1273</v>
      </c>
      <c r="C317" s="1" t="s">
        <v>1274</v>
      </c>
      <c r="D317" s="1">
        <v>35</v>
      </c>
      <c r="E317" s="48" t="s">
        <v>1305</v>
      </c>
      <c r="F317" s="3"/>
      <c r="G317" s="5"/>
    </row>
    <row r="318" spans="2:7" x14ac:dyDescent="0.55000000000000004">
      <c r="B318" s="1" t="s">
        <v>1273</v>
      </c>
      <c r="C318" s="1" t="s">
        <v>1274</v>
      </c>
      <c r="D318" s="1">
        <v>36</v>
      </c>
      <c r="E318" s="48" t="s">
        <v>1306</v>
      </c>
      <c r="F318" s="3"/>
      <c r="G318" s="5"/>
    </row>
    <row r="319" spans="2:7" x14ac:dyDescent="0.55000000000000004">
      <c r="B319" s="1" t="s">
        <v>1273</v>
      </c>
      <c r="C319" s="1" t="s">
        <v>1274</v>
      </c>
      <c r="D319" s="1">
        <v>37</v>
      </c>
      <c r="E319" s="48" t="s">
        <v>1307</v>
      </c>
      <c r="F319" s="3"/>
      <c r="G319" s="5"/>
    </row>
    <row r="320" spans="2:7" x14ac:dyDescent="0.55000000000000004">
      <c r="B320" s="1" t="s">
        <v>1273</v>
      </c>
      <c r="C320" s="1" t="s">
        <v>1274</v>
      </c>
      <c r="D320" s="1">
        <v>38</v>
      </c>
      <c r="E320" s="48" t="s">
        <v>1308</v>
      </c>
      <c r="F320" s="3"/>
      <c r="G320" s="5"/>
    </row>
    <row r="321" spans="2:7" x14ac:dyDescent="0.55000000000000004">
      <c r="B321" s="1" t="s">
        <v>1273</v>
      </c>
      <c r="C321" s="1" t="s">
        <v>1274</v>
      </c>
      <c r="D321" s="1">
        <v>39</v>
      </c>
      <c r="E321" s="48" t="s">
        <v>1309</v>
      </c>
      <c r="F321" s="3"/>
      <c r="G321" s="5"/>
    </row>
    <row r="322" spans="2:7" x14ac:dyDescent="0.55000000000000004">
      <c r="B322" s="1" t="s">
        <v>1273</v>
      </c>
      <c r="C322" s="1" t="s">
        <v>1274</v>
      </c>
      <c r="D322" s="1">
        <v>40</v>
      </c>
      <c r="E322" s="48" t="s">
        <v>1310</v>
      </c>
      <c r="F322" s="3"/>
      <c r="G322" s="5"/>
    </row>
    <row r="323" spans="2:7" x14ac:dyDescent="0.55000000000000004">
      <c r="B323" s="1" t="s">
        <v>1273</v>
      </c>
      <c r="C323" s="1" t="s">
        <v>1274</v>
      </c>
      <c r="D323" s="1">
        <v>41</v>
      </c>
      <c r="E323" s="48" t="s">
        <v>1311</v>
      </c>
      <c r="F323" s="3"/>
      <c r="G323" s="5"/>
    </row>
    <row r="324" spans="2:7" x14ac:dyDescent="0.55000000000000004">
      <c r="B324" s="1" t="s">
        <v>1273</v>
      </c>
      <c r="C324" s="1" t="s">
        <v>1274</v>
      </c>
      <c r="D324" s="1">
        <v>42</v>
      </c>
      <c r="E324" s="48" t="s">
        <v>1312</v>
      </c>
      <c r="F324" s="3"/>
      <c r="G324" s="5"/>
    </row>
    <row r="325" spans="2:7" x14ac:dyDescent="0.55000000000000004">
      <c r="B325" s="1" t="s">
        <v>1273</v>
      </c>
      <c r="C325" s="1" t="s">
        <v>1274</v>
      </c>
      <c r="D325" s="1">
        <v>43</v>
      </c>
      <c r="E325" s="48" t="s">
        <v>1313</v>
      </c>
      <c r="F325" s="3"/>
      <c r="G325" s="5"/>
    </row>
    <row r="326" spans="2:7" x14ac:dyDescent="0.55000000000000004">
      <c r="B326" s="1" t="s">
        <v>1273</v>
      </c>
      <c r="C326" s="1" t="s">
        <v>1274</v>
      </c>
      <c r="D326" s="1">
        <v>44</v>
      </c>
      <c r="E326" s="48" t="s">
        <v>1314</v>
      </c>
      <c r="F326" s="3"/>
      <c r="G326" s="5"/>
    </row>
    <row r="327" spans="2:7" x14ac:dyDescent="0.55000000000000004">
      <c r="B327" s="1" t="s">
        <v>1273</v>
      </c>
      <c r="C327" s="1" t="s">
        <v>1274</v>
      </c>
      <c r="D327" s="1">
        <v>45</v>
      </c>
      <c r="E327" s="48" t="s">
        <v>1315</v>
      </c>
      <c r="F327" s="3"/>
      <c r="G327" s="5"/>
    </row>
    <row r="328" spans="2:7" x14ac:dyDescent="0.55000000000000004">
      <c r="B328" s="1" t="s">
        <v>1273</v>
      </c>
      <c r="C328" s="1" t="s">
        <v>1274</v>
      </c>
      <c r="D328" s="1">
        <v>46</v>
      </c>
      <c r="E328" s="48" t="s">
        <v>1316</v>
      </c>
      <c r="F328" s="3"/>
      <c r="G328" s="5"/>
    </row>
    <row r="329" spans="2:7" x14ac:dyDescent="0.55000000000000004">
      <c r="B329" s="1" t="s">
        <v>1273</v>
      </c>
      <c r="C329" s="1" t="s">
        <v>1274</v>
      </c>
      <c r="D329" s="1">
        <v>47</v>
      </c>
      <c r="E329" s="48" t="s">
        <v>1317</v>
      </c>
      <c r="F329" s="3"/>
      <c r="G329" s="5"/>
    </row>
    <row r="330" spans="2:7" x14ac:dyDescent="0.55000000000000004">
      <c r="B330" s="1" t="s">
        <v>1273</v>
      </c>
      <c r="C330" s="1" t="s">
        <v>1274</v>
      </c>
      <c r="D330" s="1">
        <v>48</v>
      </c>
      <c r="E330" s="48" t="s">
        <v>1318</v>
      </c>
      <c r="F330" s="3"/>
      <c r="G330" s="5"/>
    </row>
    <row r="331" spans="2:7" x14ac:dyDescent="0.55000000000000004">
      <c r="B331" s="1" t="s">
        <v>1273</v>
      </c>
      <c r="C331" s="1" t="s">
        <v>1274</v>
      </c>
      <c r="D331" s="1">
        <v>49</v>
      </c>
      <c r="E331" s="48" t="s">
        <v>1319</v>
      </c>
      <c r="F331" s="3"/>
      <c r="G331" s="5"/>
    </row>
    <row r="332" spans="2:7" x14ac:dyDescent="0.55000000000000004">
      <c r="B332" s="1" t="s">
        <v>1273</v>
      </c>
      <c r="C332" s="1" t="s">
        <v>1274</v>
      </c>
      <c r="D332" s="1">
        <v>50</v>
      </c>
      <c r="E332" s="48" t="s">
        <v>1320</v>
      </c>
      <c r="F332" s="3"/>
      <c r="G332" s="5"/>
    </row>
    <row r="333" spans="2:7" x14ac:dyDescent="0.55000000000000004">
      <c r="B333" s="1" t="s">
        <v>1273</v>
      </c>
      <c r="C333" s="1" t="s">
        <v>1274</v>
      </c>
      <c r="D333" s="1">
        <v>51</v>
      </c>
      <c r="E333" s="48" t="s">
        <v>1321</v>
      </c>
      <c r="F333" s="3"/>
      <c r="G333" s="5"/>
    </row>
    <row r="334" spans="2:7" x14ac:dyDescent="0.55000000000000004">
      <c r="B334" s="1" t="s">
        <v>1273</v>
      </c>
      <c r="C334" s="1" t="s">
        <v>1274</v>
      </c>
      <c r="D334" s="1">
        <v>52</v>
      </c>
      <c r="E334" s="48" t="s">
        <v>1322</v>
      </c>
      <c r="F334" s="3"/>
      <c r="G334" s="5"/>
    </row>
    <row r="335" spans="2:7" x14ac:dyDescent="0.55000000000000004">
      <c r="B335" s="1" t="s">
        <v>1273</v>
      </c>
      <c r="C335" s="1" t="s">
        <v>1274</v>
      </c>
      <c r="D335" s="1">
        <v>53</v>
      </c>
      <c r="E335" s="1" t="s">
        <v>1323</v>
      </c>
      <c r="F335" s="3" t="s">
        <v>6356</v>
      </c>
      <c r="G335" s="5"/>
    </row>
    <row r="336" spans="2:7" x14ac:dyDescent="0.55000000000000004">
      <c r="B336" s="1" t="s">
        <v>1273</v>
      </c>
      <c r="C336" s="1" t="s">
        <v>1274</v>
      </c>
      <c r="D336" s="1">
        <v>54</v>
      </c>
      <c r="E336" s="111" t="s">
        <v>6409</v>
      </c>
      <c r="F336" s="3"/>
      <c r="G336" s="5"/>
    </row>
    <row r="337" spans="2:7" x14ac:dyDescent="0.55000000000000004">
      <c r="B337" s="1" t="s">
        <v>1273</v>
      </c>
      <c r="C337" s="1" t="s">
        <v>1274</v>
      </c>
      <c r="D337" s="1">
        <v>55</v>
      </c>
      <c r="E337" s="111" t="s">
        <v>6410</v>
      </c>
      <c r="F337" s="3"/>
      <c r="G337" s="5"/>
    </row>
    <row r="338" spans="2:7" x14ac:dyDescent="0.55000000000000004">
      <c r="B338" s="1" t="s">
        <v>1273</v>
      </c>
      <c r="C338" s="1" t="s">
        <v>1274</v>
      </c>
      <c r="D338" s="1">
        <v>56</v>
      </c>
      <c r="E338" s="1" t="s">
        <v>1326</v>
      </c>
      <c r="F338" s="3" t="s">
        <v>6356</v>
      </c>
      <c r="G338" s="5"/>
    </row>
    <row r="339" spans="2:7" x14ac:dyDescent="0.55000000000000004">
      <c r="B339" s="1" t="s">
        <v>1273</v>
      </c>
      <c r="C339" s="1" t="s">
        <v>1274</v>
      </c>
      <c r="D339" s="1">
        <v>57</v>
      </c>
      <c r="E339" s="48" t="s">
        <v>1327</v>
      </c>
      <c r="F339" s="3"/>
      <c r="G339" s="5"/>
    </row>
    <row r="340" spans="2:7" x14ac:dyDescent="0.55000000000000004">
      <c r="B340" s="1" t="s">
        <v>1273</v>
      </c>
      <c r="C340" s="1" t="s">
        <v>1274</v>
      </c>
      <c r="D340" s="1">
        <v>58</v>
      </c>
      <c r="E340" s="48" t="s">
        <v>1328</v>
      </c>
      <c r="F340" s="3"/>
      <c r="G340" s="5"/>
    </row>
    <row r="341" spans="2:7" x14ac:dyDescent="0.55000000000000004">
      <c r="B341" s="1" t="s">
        <v>1273</v>
      </c>
      <c r="C341" s="1" t="s">
        <v>1274</v>
      </c>
      <c r="D341" s="1">
        <v>59</v>
      </c>
      <c r="E341" s="1" t="s">
        <v>1329</v>
      </c>
      <c r="F341" s="3" t="s">
        <v>6356</v>
      </c>
      <c r="G341" s="5"/>
    </row>
    <row r="342" spans="2:7" x14ac:dyDescent="0.55000000000000004">
      <c r="B342" s="1" t="s">
        <v>1273</v>
      </c>
      <c r="C342" s="1" t="s">
        <v>1274</v>
      </c>
      <c r="D342" s="1">
        <v>60</v>
      </c>
      <c r="E342" s="48" t="s">
        <v>1330</v>
      </c>
      <c r="F342" s="3"/>
      <c r="G342" s="5"/>
    </row>
    <row r="343" spans="2:7" x14ac:dyDescent="0.55000000000000004">
      <c r="B343" s="1" t="s">
        <v>1273</v>
      </c>
      <c r="C343" s="1" t="s">
        <v>1274</v>
      </c>
      <c r="D343" s="1">
        <v>61</v>
      </c>
      <c r="E343" s="48" t="s">
        <v>1331</v>
      </c>
      <c r="F343" s="3"/>
      <c r="G343" s="5"/>
    </row>
    <row r="344" spans="2:7" x14ac:dyDescent="0.55000000000000004">
      <c r="B344" s="1" t="s">
        <v>1273</v>
      </c>
      <c r="C344" s="1" t="s">
        <v>1274</v>
      </c>
      <c r="D344" s="1">
        <v>62</v>
      </c>
      <c r="E344" s="1" t="s">
        <v>1332</v>
      </c>
      <c r="F344" s="3" t="s">
        <v>6356</v>
      </c>
      <c r="G344" s="5"/>
    </row>
    <row r="345" spans="2:7" x14ac:dyDescent="0.55000000000000004">
      <c r="B345" s="1" t="s">
        <v>1273</v>
      </c>
      <c r="C345" s="1" t="s">
        <v>1274</v>
      </c>
      <c r="D345" s="1">
        <v>63</v>
      </c>
      <c r="E345" s="48" t="s">
        <v>1333</v>
      </c>
      <c r="F345" s="3"/>
      <c r="G345" s="5"/>
    </row>
    <row r="346" spans="2:7" x14ac:dyDescent="0.55000000000000004">
      <c r="B346" s="1" t="s">
        <v>1273</v>
      </c>
      <c r="C346" s="1" t="s">
        <v>1274</v>
      </c>
      <c r="D346" s="1">
        <v>64</v>
      </c>
      <c r="E346" s="48" t="s">
        <v>1334</v>
      </c>
      <c r="F346" s="3"/>
      <c r="G346" s="5"/>
    </row>
    <row r="347" spans="2:7" x14ac:dyDescent="0.55000000000000004">
      <c r="B347" s="1" t="s">
        <v>1273</v>
      </c>
      <c r="C347" s="1" t="s">
        <v>1274</v>
      </c>
      <c r="D347" s="1">
        <v>65</v>
      </c>
      <c r="E347" s="48" t="s">
        <v>1335</v>
      </c>
      <c r="F347" s="3"/>
      <c r="G347" s="5"/>
    </row>
    <row r="348" spans="2:7" x14ac:dyDescent="0.55000000000000004">
      <c r="B348" s="1" t="s">
        <v>1273</v>
      </c>
      <c r="C348" s="1" t="s">
        <v>1274</v>
      </c>
      <c r="D348" s="1">
        <v>66</v>
      </c>
      <c r="E348" s="48" t="s">
        <v>1336</v>
      </c>
      <c r="F348" s="3"/>
      <c r="G348" s="5"/>
    </row>
    <row r="349" spans="2:7" x14ac:dyDescent="0.55000000000000004">
      <c r="B349" s="1" t="s">
        <v>1273</v>
      </c>
      <c r="C349" s="1" t="s">
        <v>1274</v>
      </c>
      <c r="D349" s="1">
        <v>67</v>
      </c>
      <c r="E349" s="48" t="s">
        <v>1337</v>
      </c>
      <c r="F349" s="3"/>
      <c r="G349" s="5"/>
    </row>
    <row r="350" spans="2:7" x14ac:dyDescent="0.55000000000000004">
      <c r="B350" s="1" t="s">
        <v>1273</v>
      </c>
      <c r="C350" s="1" t="s">
        <v>1274</v>
      </c>
      <c r="D350" s="1">
        <v>68</v>
      </c>
      <c r="E350" s="48" t="s">
        <v>1338</v>
      </c>
      <c r="F350" s="3"/>
      <c r="G350" s="5"/>
    </row>
    <row r="351" spans="2:7" x14ac:dyDescent="0.55000000000000004">
      <c r="B351" s="1" t="s">
        <v>1273</v>
      </c>
      <c r="C351" s="1" t="s">
        <v>1274</v>
      </c>
      <c r="D351" s="1">
        <v>69</v>
      </c>
      <c r="E351" s="1" t="s">
        <v>1339</v>
      </c>
      <c r="F351" s="3"/>
      <c r="G351" s="5"/>
    </row>
    <row r="352" spans="2:7" x14ac:dyDescent="0.55000000000000004">
      <c r="B352" s="1" t="s">
        <v>1273</v>
      </c>
      <c r="C352" s="1" t="s">
        <v>1274</v>
      </c>
      <c r="D352" s="1">
        <v>70</v>
      </c>
      <c r="E352" s="1" t="s">
        <v>1340</v>
      </c>
      <c r="F352" s="3"/>
      <c r="G352" s="5"/>
    </row>
    <row r="353" spans="2:7" x14ac:dyDescent="0.55000000000000004">
      <c r="B353" s="1" t="s">
        <v>1273</v>
      </c>
      <c r="C353" s="1" t="s">
        <v>1274</v>
      </c>
      <c r="D353" s="1">
        <v>71</v>
      </c>
      <c r="E353" s="1" t="s">
        <v>1341</v>
      </c>
      <c r="F353" s="3"/>
      <c r="G353" s="5"/>
    </row>
    <row r="354" spans="2:7" x14ac:dyDescent="0.55000000000000004">
      <c r="B354" s="1" t="s">
        <v>1273</v>
      </c>
      <c r="C354" s="1" t="s">
        <v>1274</v>
      </c>
      <c r="D354" s="1">
        <v>72</v>
      </c>
      <c r="E354" s="48" t="s">
        <v>1342</v>
      </c>
      <c r="F354" s="3"/>
      <c r="G354" s="5"/>
    </row>
    <row r="355" spans="2:7" x14ac:dyDescent="0.55000000000000004">
      <c r="B355" s="1" t="s">
        <v>1273</v>
      </c>
      <c r="C355" s="1" t="s">
        <v>1274</v>
      </c>
      <c r="D355" s="1">
        <v>73</v>
      </c>
      <c r="E355" s="48" t="s">
        <v>1343</v>
      </c>
      <c r="F355" s="3"/>
      <c r="G355" s="5"/>
    </row>
    <row r="356" spans="2:7" x14ac:dyDescent="0.55000000000000004">
      <c r="B356" s="1" t="s">
        <v>1273</v>
      </c>
      <c r="C356" s="1" t="s">
        <v>1274</v>
      </c>
      <c r="D356" s="1">
        <v>74</v>
      </c>
      <c r="E356" s="48" t="s">
        <v>1344</v>
      </c>
      <c r="F356" s="3"/>
      <c r="G356" s="5"/>
    </row>
    <row r="357" spans="2:7" x14ac:dyDescent="0.55000000000000004">
      <c r="B357" s="1" t="s">
        <v>1273</v>
      </c>
      <c r="C357" s="1" t="s">
        <v>1274</v>
      </c>
      <c r="D357" s="1">
        <v>75</v>
      </c>
      <c r="E357" s="48" t="s">
        <v>1345</v>
      </c>
      <c r="F357" s="3"/>
      <c r="G357" s="5"/>
    </row>
    <row r="358" spans="2:7" x14ac:dyDescent="0.55000000000000004">
      <c r="B358" s="1" t="s">
        <v>1273</v>
      </c>
      <c r="C358" s="1" t="s">
        <v>1274</v>
      </c>
      <c r="D358" s="1">
        <v>76</v>
      </c>
      <c r="E358" s="48" t="s">
        <v>1346</v>
      </c>
      <c r="F358" s="3"/>
      <c r="G358" s="5"/>
    </row>
    <row r="359" spans="2:7" x14ac:dyDescent="0.55000000000000004">
      <c r="B359" s="1" t="s">
        <v>1273</v>
      </c>
      <c r="C359" s="1" t="s">
        <v>1274</v>
      </c>
      <c r="D359" s="1">
        <v>77</v>
      </c>
      <c r="E359" s="1" t="s">
        <v>1347</v>
      </c>
      <c r="F359" s="3"/>
      <c r="G359" s="5"/>
    </row>
    <row r="360" spans="2:7" x14ac:dyDescent="0.55000000000000004">
      <c r="B360" s="1" t="s">
        <v>1273</v>
      </c>
      <c r="C360" s="1" t="s">
        <v>1274</v>
      </c>
      <c r="D360" s="1">
        <v>78</v>
      </c>
      <c r="E360" s="1" t="s">
        <v>1348</v>
      </c>
      <c r="F360" s="3" t="s">
        <v>6356</v>
      </c>
      <c r="G360" s="5"/>
    </row>
    <row r="361" spans="2:7" x14ac:dyDescent="0.55000000000000004">
      <c r="B361" s="1" t="s">
        <v>1273</v>
      </c>
      <c r="C361" s="1" t="s">
        <v>1274</v>
      </c>
      <c r="D361" s="1">
        <v>79</v>
      </c>
      <c r="E361" s="1" t="s">
        <v>1349</v>
      </c>
      <c r="F361" s="3"/>
      <c r="G361" s="5"/>
    </row>
    <row r="362" spans="2:7" x14ac:dyDescent="0.55000000000000004">
      <c r="B362" s="1" t="s">
        <v>1273</v>
      </c>
      <c r="C362" s="1" t="s">
        <v>1274</v>
      </c>
      <c r="D362" s="1">
        <v>80</v>
      </c>
      <c r="E362" s="1" t="s">
        <v>7217</v>
      </c>
      <c r="F362" s="3"/>
      <c r="G362" s="5"/>
    </row>
    <row r="363" spans="2:7" x14ac:dyDescent="0.55000000000000004">
      <c r="B363" s="1" t="s">
        <v>1273</v>
      </c>
      <c r="C363" s="1" t="s">
        <v>1274</v>
      </c>
      <c r="D363" s="1">
        <v>81</v>
      </c>
      <c r="E363" s="1" t="s">
        <v>1351</v>
      </c>
      <c r="F363" s="3" t="s">
        <v>6356</v>
      </c>
      <c r="G363" s="5"/>
    </row>
    <row r="364" spans="2:7" x14ac:dyDescent="0.55000000000000004">
      <c r="B364" s="1" t="s">
        <v>1273</v>
      </c>
      <c r="C364" s="1" t="s">
        <v>1274</v>
      </c>
      <c r="D364" s="1">
        <v>82</v>
      </c>
      <c r="E364" s="1" t="s">
        <v>1352</v>
      </c>
      <c r="F364" s="3" t="s">
        <v>6356</v>
      </c>
      <c r="G364" s="5"/>
    </row>
    <row r="365" spans="2:7" x14ac:dyDescent="0.55000000000000004">
      <c r="B365" s="1" t="s">
        <v>1273</v>
      </c>
      <c r="C365" s="1" t="s">
        <v>1274</v>
      </c>
      <c r="D365" s="1">
        <v>83</v>
      </c>
      <c r="E365" s="1" t="s">
        <v>1353</v>
      </c>
      <c r="F365" s="3" t="s">
        <v>6356</v>
      </c>
      <c r="G365" s="5"/>
    </row>
    <row r="366" spans="2:7" x14ac:dyDescent="0.55000000000000004">
      <c r="B366" s="1" t="s">
        <v>1273</v>
      </c>
      <c r="C366" s="1" t="s">
        <v>1274</v>
      </c>
      <c r="D366" s="1">
        <v>84</v>
      </c>
      <c r="E366" s="48" t="s">
        <v>1324</v>
      </c>
      <c r="F366" s="3"/>
      <c r="G366" s="5"/>
    </row>
    <row r="367" spans="2:7" x14ac:dyDescent="0.55000000000000004">
      <c r="B367" s="1" t="s">
        <v>1273</v>
      </c>
      <c r="C367" s="1" t="s">
        <v>1274</v>
      </c>
      <c r="D367" s="1">
        <v>85</v>
      </c>
      <c r="E367" s="48" t="s">
        <v>1325</v>
      </c>
      <c r="F367" s="3"/>
      <c r="G367" s="5"/>
    </row>
    <row r="368" spans="2:7" x14ac:dyDescent="0.55000000000000004">
      <c r="B368" s="1" t="s">
        <v>1273</v>
      </c>
      <c r="C368" s="1" t="s">
        <v>1274</v>
      </c>
      <c r="D368" s="1">
        <v>86</v>
      </c>
      <c r="E368" s="1" t="s">
        <v>1354</v>
      </c>
      <c r="F368" s="3" t="s">
        <v>6356</v>
      </c>
      <c r="G368" s="5"/>
    </row>
    <row r="369" spans="2:7" x14ac:dyDescent="0.55000000000000004">
      <c r="B369" s="1" t="s">
        <v>1273</v>
      </c>
      <c r="C369" s="1" t="s">
        <v>1274</v>
      </c>
      <c r="D369" s="1">
        <v>87</v>
      </c>
      <c r="E369" s="1" t="s">
        <v>1355</v>
      </c>
      <c r="F369" s="3" t="s">
        <v>6356</v>
      </c>
      <c r="G369" s="5"/>
    </row>
    <row r="370" spans="2:7" x14ac:dyDescent="0.55000000000000004">
      <c r="B370" s="1" t="s">
        <v>1273</v>
      </c>
      <c r="C370" s="1" t="s">
        <v>1274</v>
      </c>
      <c r="D370" s="1">
        <v>88</v>
      </c>
      <c r="E370" s="48" t="s">
        <v>1356</v>
      </c>
      <c r="F370" s="3"/>
      <c r="G370" s="5"/>
    </row>
    <row r="371" spans="2:7" x14ac:dyDescent="0.55000000000000004">
      <c r="B371" s="1" t="s">
        <v>1273</v>
      </c>
      <c r="C371" s="1" t="s">
        <v>1274</v>
      </c>
      <c r="D371" s="1">
        <v>89</v>
      </c>
      <c r="E371" s="48" t="s">
        <v>1357</v>
      </c>
      <c r="F371" s="3"/>
      <c r="G371" s="5"/>
    </row>
    <row r="372" spans="2:7" x14ac:dyDescent="0.55000000000000004">
      <c r="B372" s="1" t="s">
        <v>1273</v>
      </c>
      <c r="C372" s="1" t="s">
        <v>1274</v>
      </c>
      <c r="D372" s="1">
        <v>90</v>
      </c>
      <c r="E372" s="48" t="s">
        <v>775</v>
      </c>
      <c r="F372" s="3"/>
      <c r="G372" s="5"/>
    </row>
    <row r="373" spans="2:7" x14ac:dyDescent="0.55000000000000004">
      <c r="B373" s="1" t="s">
        <v>1273</v>
      </c>
      <c r="C373" s="1" t="s">
        <v>1274</v>
      </c>
      <c r="D373" s="1">
        <v>91</v>
      </c>
      <c r="E373" s="48" t="s">
        <v>1358</v>
      </c>
      <c r="F373" s="3"/>
      <c r="G373" s="5"/>
    </row>
    <row r="374" spans="2:7" x14ac:dyDescent="0.55000000000000004">
      <c r="B374" s="1" t="s">
        <v>1273</v>
      </c>
      <c r="C374" s="1" t="s">
        <v>1274</v>
      </c>
      <c r="D374" s="1">
        <v>92</v>
      </c>
      <c r="E374" s="48" t="s">
        <v>1359</v>
      </c>
      <c r="F374" s="3"/>
      <c r="G374" s="5"/>
    </row>
    <row r="375" spans="2:7" x14ac:dyDescent="0.55000000000000004">
      <c r="B375" s="1" t="s">
        <v>1273</v>
      </c>
      <c r="C375" s="1" t="s">
        <v>1274</v>
      </c>
      <c r="D375" s="1">
        <v>93</v>
      </c>
      <c r="E375" s="1" t="s">
        <v>1360</v>
      </c>
      <c r="F375" s="3"/>
      <c r="G375" s="5"/>
    </row>
    <row r="376" spans="2:7" x14ac:dyDescent="0.55000000000000004">
      <c r="B376" s="1" t="s">
        <v>1273</v>
      </c>
      <c r="C376" s="1" t="s">
        <v>1274</v>
      </c>
      <c r="D376" s="1">
        <v>94</v>
      </c>
      <c r="E376" s="48" t="s">
        <v>1361</v>
      </c>
      <c r="F376" s="3"/>
      <c r="G376" s="5"/>
    </row>
    <row r="377" spans="2:7" x14ac:dyDescent="0.55000000000000004">
      <c r="B377" s="1" t="s">
        <v>1273</v>
      </c>
      <c r="C377" s="1" t="s">
        <v>1274</v>
      </c>
      <c r="D377" s="1">
        <v>95</v>
      </c>
      <c r="E377" s="48" t="s">
        <v>1362</v>
      </c>
      <c r="F377" s="3"/>
      <c r="G377" s="5"/>
    </row>
    <row r="378" spans="2:7" x14ac:dyDescent="0.55000000000000004">
      <c r="B378" s="1" t="s">
        <v>1273</v>
      </c>
      <c r="C378" s="1" t="s">
        <v>1274</v>
      </c>
      <c r="D378" s="1">
        <v>96</v>
      </c>
      <c r="E378" s="1" t="s">
        <v>1363</v>
      </c>
      <c r="F378" s="3" t="s">
        <v>6356</v>
      </c>
      <c r="G378" s="5"/>
    </row>
    <row r="379" spans="2:7" x14ac:dyDescent="0.55000000000000004">
      <c r="B379" s="1" t="s">
        <v>1273</v>
      </c>
      <c r="C379" s="1" t="s">
        <v>1274</v>
      </c>
      <c r="D379" s="1">
        <v>97</v>
      </c>
      <c r="E379" s="1" t="s">
        <v>1364</v>
      </c>
      <c r="F379" s="3" t="s">
        <v>6356</v>
      </c>
      <c r="G379" s="5"/>
    </row>
    <row r="380" spans="2:7" x14ac:dyDescent="0.55000000000000004">
      <c r="B380" s="1" t="s">
        <v>1273</v>
      </c>
      <c r="C380" s="1" t="s">
        <v>1274</v>
      </c>
      <c r="D380" s="1">
        <v>98</v>
      </c>
      <c r="E380" s="1" t="s">
        <v>1365</v>
      </c>
      <c r="F380" s="3" t="s">
        <v>6356</v>
      </c>
      <c r="G380" s="5"/>
    </row>
    <row r="381" spans="2:7" x14ac:dyDescent="0.55000000000000004">
      <c r="B381" s="1" t="s">
        <v>1273</v>
      </c>
      <c r="C381" s="1" t="s">
        <v>1274</v>
      </c>
      <c r="D381" s="1">
        <v>99</v>
      </c>
      <c r="E381" s="1" t="s">
        <v>1366</v>
      </c>
      <c r="F381" s="3" t="s">
        <v>6356</v>
      </c>
      <c r="G381" s="5"/>
    </row>
    <row r="382" spans="2:7" x14ac:dyDescent="0.55000000000000004">
      <c r="B382" s="1" t="s">
        <v>1273</v>
      </c>
      <c r="C382" s="1" t="s">
        <v>1274</v>
      </c>
      <c r="D382" s="1">
        <v>100</v>
      </c>
      <c r="E382" s="1" t="s">
        <v>1367</v>
      </c>
      <c r="F382" s="3" t="s">
        <v>6356</v>
      </c>
      <c r="G382" s="5"/>
    </row>
    <row r="383" spans="2:7" x14ac:dyDescent="0.55000000000000004">
      <c r="B383" s="1" t="s">
        <v>1273</v>
      </c>
      <c r="C383" s="1" t="s">
        <v>1274</v>
      </c>
      <c r="D383" s="1">
        <v>101</v>
      </c>
      <c r="E383" s="1" t="s">
        <v>1368</v>
      </c>
      <c r="F383" s="3" t="s">
        <v>6356</v>
      </c>
      <c r="G383" s="5"/>
    </row>
    <row r="384" spans="2:7" x14ac:dyDescent="0.55000000000000004">
      <c r="B384" s="1" t="s">
        <v>1273</v>
      </c>
      <c r="C384" s="1" t="s">
        <v>1274</v>
      </c>
      <c r="D384" s="1">
        <v>102</v>
      </c>
      <c r="E384" s="1" t="s">
        <v>1369</v>
      </c>
      <c r="F384" s="3" t="s">
        <v>6356</v>
      </c>
      <c r="G384" s="5"/>
    </row>
    <row r="385" spans="2:7" x14ac:dyDescent="0.55000000000000004">
      <c r="B385" s="1" t="s">
        <v>1273</v>
      </c>
      <c r="C385" s="1" t="s">
        <v>1274</v>
      </c>
      <c r="D385" s="1">
        <v>103</v>
      </c>
      <c r="E385" s="1" t="s">
        <v>1370</v>
      </c>
      <c r="F385" s="3" t="s">
        <v>6356</v>
      </c>
      <c r="G385" s="5"/>
    </row>
    <row r="386" spans="2:7" x14ac:dyDescent="0.55000000000000004">
      <c r="B386" s="1" t="s">
        <v>1273</v>
      </c>
      <c r="C386" s="1" t="s">
        <v>1274</v>
      </c>
      <c r="D386" s="1">
        <v>104</v>
      </c>
      <c r="E386" s="1" t="s">
        <v>1371</v>
      </c>
      <c r="F386" s="3" t="s">
        <v>6356</v>
      </c>
      <c r="G386" s="5"/>
    </row>
    <row r="387" spans="2:7" x14ac:dyDescent="0.55000000000000004">
      <c r="B387" s="1" t="s">
        <v>1273</v>
      </c>
      <c r="C387" s="1" t="s">
        <v>1274</v>
      </c>
      <c r="D387" s="1">
        <v>105</v>
      </c>
      <c r="E387" s="1" t="s">
        <v>1372</v>
      </c>
      <c r="F387" s="3" t="s">
        <v>6356</v>
      </c>
      <c r="G387" s="5"/>
    </row>
    <row r="388" spans="2:7" x14ac:dyDescent="0.55000000000000004">
      <c r="B388" s="1" t="s">
        <v>1273</v>
      </c>
      <c r="C388" s="1" t="s">
        <v>1274</v>
      </c>
      <c r="D388" s="1">
        <v>106</v>
      </c>
      <c r="E388" s="1" t="s">
        <v>1373</v>
      </c>
      <c r="F388" s="3" t="s">
        <v>6356</v>
      </c>
      <c r="G388" s="5"/>
    </row>
    <row r="389" spans="2:7" x14ac:dyDescent="0.55000000000000004">
      <c r="B389" s="1" t="s">
        <v>1273</v>
      </c>
      <c r="C389" s="1" t="s">
        <v>1274</v>
      </c>
      <c r="D389" s="1">
        <v>107</v>
      </c>
      <c r="E389" s="48" t="s">
        <v>1374</v>
      </c>
      <c r="F389" s="3"/>
      <c r="G389" s="5"/>
    </row>
    <row r="390" spans="2:7" x14ac:dyDescent="0.55000000000000004">
      <c r="B390" s="1" t="s">
        <v>1273</v>
      </c>
      <c r="C390" s="1" t="s">
        <v>1274</v>
      </c>
      <c r="D390" s="1">
        <v>108</v>
      </c>
      <c r="E390" s="48" t="s">
        <v>1375</v>
      </c>
      <c r="F390" s="3"/>
      <c r="G390" s="5"/>
    </row>
    <row r="391" spans="2:7" x14ac:dyDescent="0.55000000000000004">
      <c r="B391" s="1" t="s">
        <v>1273</v>
      </c>
      <c r="C391" s="1" t="s">
        <v>1274</v>
      </c>
      <c r="D391" s="1">
        <v>109</v>
      </c>
      <c r="E391" s="48" t="s">
        <v>1376</v>
      </c>
      <c r="F391" s="3"/>
      <c r="G391" s="5"/>
    </row>
    <row r="392" spans="2:7" x14ac:dyDescent="0.55000000000000004">
      <c r="B392" s="1" t="s">
        <v>1273</v>
      </c>
      <c r="C392" s="1" t="s">
        <v>1274</v>
      </c>
      <c r="D392" s="1">
        <v>110</v>
      </c>
      <c r="E392" s="48" t="s">
        <v>1377</v>
      </c>
      <c r="F392" s="3"/>
      <c r="G392" s="5"/>
    </row>
    <row r="393" spans="2:7" x14ac:dyDescent="0.55000000000000004">
      <c r="B393" s="1" t="s">
        <v>1273</v>
      </c>
      <c r="C393" s="1" t="s">
        <v>1274</v>
      </c>
      <c r="D393" s="1">
        <v>111</v>
      </c>
      <c r="E393" s="1" t="s">
        <v>1378</v>
      </c>
      <c r="F393" s="3" t="s">
        <v>6356</v>
      </c>
      <c r="G393" s="5"/>
    </row>
    <row r="394" spans="2:7" x14ac:dyDescent="0.55000000000000004">
      <c r="B394" s="1" t="s">
        <v>1273</v>
      </c>
      <c r="C394" s="1" t="s">
        <v>1274</v>
      </c>
      <c r="D394" s="1">
        <v>112</v>
      </c>
      <c r="E394" s="1" t="s">
        <v>1379</v>
      </c>
      <c r="F394" s="3" t="s">
        <v>6356</v>
      </c>
      <c r="G394" s="5"/>
    </row>
    <row r="395" spans="2:7" x14ac:dyDescent="0.55000000000000004">
      <c r="B395" s="1" t="s">
        <v>1273</v>
      </c>
      <c r="C395" s="1" t="s">
        <v>1274</v>
      </c>
      <c r="D395" s="1">
        <v>113</v>
      </c>
      <c r="E395" s="1" t="s">
        <v>1380</v>
      </c>
      <c r="F395" s="3" t="s">
        <v>6356</v>
      </c>
      <c r="G395" s="5"/>
    </row>
    <row r="396" spans="2:7" x14ac:dyDescent="0.55000000000000004">
      <c r="B396" s="1" t="s">
        <v>1273</v>
      </c>
      <c r="C396" s="1" t="s">
        <v>1274</v>
      </c>
      <c r="D396" s="1">
        <v>114</v>
      </c>
      <c r="E396" s="1" t="s">
        <v>1381</v>
      </c>
      <c r="F396" s="3" t="s">
        <v>6356</v>
      </c>
      <c r="G396" s="5"/>
    </row>
    <row r="397" spans="2:7" x14ac:dyDescent="0.55000000000000004">
      <c r="B397" s="1" t="s">
        <v>1273</v>
      </c>
      <c r="C397" s="1" t="s">
        <v>1274</v>
      </c>
      <c r="D397" s="1">
        <v>115</v>
      </c>
      <c r="E397" s="1" t="s">
        <v>1382</v>
      </c>
      <c r="F397" s="3" t="s">
        <v>6356</v>
      </c>
      <c r="G397" s="5"/>
    </row>
    <row r="398" spans="2:7" x14ac:dyDescent="0.55000000000000004">
      <c r="B398" s="1" t="s">
        <v>1273</v>
      </c>
      <c r="C398" s="1" t="s">
        <v>1274</v>
      </c>
      <c r="D398" s="1">
        <v>116</v>
      </c>
      <c r="E398" s="48" t="s">
        <v>1383</v>
      </c>
      <c r="F398" s="3"/>
      <c r="G398" s="5"/>
    </row>
    <row r="399" spans="2:7" x14ac:dyDescent="0.55000000000000004">
      <c r="B399" s="1" t="s">
        <v>1273</v>
      </c>
      <c r="C399" s="1" t="s">
        <v>1274</v>
      </c>
      <c r="D399" s="1">
        <v>117</v>
      </c>
      <c r="E399" s="1" t="s">
        <v>1384</v>
      </c>
      <c r="F399" s="3" t="s">
        <v>6356</v>
      </c>
      <c r="G399" s="5"/>
    </row>
    <row r="400" spans="2:7" x14ac:dyDescent="0.55000000000000004">
      <c r="B400" s="1" t="s">
        <v>1273</v>
      </c>
      <c r="C400" s="1" t="s">
        <v>1274</v>
      </c>
      <c r="D400" s="1">
        <v>118</v>
      </c>
      <c r="E400" s="48" t="s">
        <v>1385</v>
      </c>
      <c r="F400" s="3"/>
      <c r="G400" s="5"/>
    </row>
    <row r="401" spans="2:7" x14ac:dyDescent="0.55000000000000004">
      <c r="B401" s="1" t="s">
        <v>1273</v>
      </c>
      <c r="C401" s="1" t="s">
        <v>1274</v>
      </c>
      <c r="D401" s="1">
        <v>119</v>
      </c>
      <c r="E401" s="1" t="s">
        <v>1386</v>
      </c>
      <c r="F401" s="3" t="s">
        <v>6356</v>
      </c>
      <c r="G401" s="5"/>
    </row>
    <row r="402" spans="2:7" x14ac:dyDescent="0.55000000000000004">
      <c r="B402" s="1" t="s">
        <v>1273</v>
      </c>
      <c r="C402" s="1" t="s">
        <v>1274</v>
      </c>
      <c r="D402" s="1">
        <v>120</v>
      </c>
      <c r="E402" s="48" t="s">
        <v>1387</v>
      </c>
      <c r="F402" s="3"/>
      <c r="G402" s="5"/>
    </row>
    <row r="403" spans="2:7" x14ac:dyDescent="0.55000000000000004">
      <c r="B403" s="1" t="s">
        <v>1273</v>
      </c>
      <c r="C403" s="1" t="s">
        <v>1274</v>
      </c>
      <c r="D403" s="1">
        <v>121</v>
      </c>
      <c r="E403" s="48" t="s">
        <v>1388</v>
      </c>
      <c r="F403" s="3"/>
      <c r="G403" s="5"/>
    </row>
    <row r="404" spans="2:7" x14ac:dyDescent="0.55000000000000004">
      <c r="B404" s="1" t="s">
        <v>1273</v>
      </c>
      <c r="C404" s="1" t="s">
        <v>1274</v>
      </c>
      <c r="D404" s="1">
        <v>122</v>
      </c>
      <c r="E404" s="1" t="s">
        <v>1389</v>
      </c>
      <c r="F404" s="3" t="s">
        <v>6356</v>
      </c>
      <c r="G404" s="5"/>
    </row>
    <row r="405" spans="2:7" x14ac:dyDescent="0.55000000000000004">
      <c r="B405" s="1" t="s">
        <v>1273</v>
      </c>
      <c r="C405" s="1" t="s">
        <v>1274</v>
      </c>
      <c r="D405" s="1">
        <v>123</v>
      </c>
      <c r="E405" s="48" t="s">
        <v>1390</v>
      </c>
      <c r="F405" s="3"/>
      <c r="G405" s="5"/>
    </row>
    <row r="406" spans="2:7" x14ac:dyDescent="0.55000000000000004">
      <c r="B406" s="1" t="s">
        <v>1273</v>
      </c>
      <c r="C406" s="1" t="s">
        <v>1274</v>
      </c>
      <c r="D406" s="1">
        <v>124</v>
      </c>
      <c r="E406" s="48" t="s">
        <v>1391</v>
      </c>
      <c r="F406" s="3"/>
      <c r="G406" s="5"/>
    </row>
    <row r="407" spans="2:7" x14ac:dyDescent="0.55000000000000004">
      <c r="B407" s="1" t="s">
        <v>1273</v>
      </c>
      <c r="C407" s="1" t="s">
        <v>1274</v>
      </c>
      <c r="D407" s="1">
        <v>125</v>
      </c>
      <c r="E407" s="1" t="s">
        <v>1392</v>
      </c>
      <c r="F407" s="3" t="s">
        <v>6356</v>
      </c>
      <c r="G407" s="5"/>
    </row>
    <row r="408" spans="2:7" x14ac:dyDescent="0.55000000000000004">
      <c r="B408" s="1" t="s">
        <v>1273</v>
      </c>
      <c r="C408" s="1" t="s">
        <v>1274</v>
      </c>
      <c r="D408" s="1">
        <v>126</v>
      </c>
      <c r="E408" s="48" t="s">
        <v>1393</v>
      </c>
      <c r="F408" s="3"/>
      <c r="G408" s="5"/>
    </row>
    <row r="409" spans="2:7" x14ac:dyDescent="0.55000000000000004">
      <c r="B409" s="1" t="s">
        <v>1273</v>
      </c>
      <c r="C409" s="1" t="s">
        <v>1274</v>
      </c>
      <c r="D409" s="1">
        <v>127</v>
      </c>
      <c r="E409" s="48" t="s">
        <v>1394</v>
      </c>
      <c r="F409" s="3"/>
      <c r="G409" s="5"/>
    </row>
    <row r="410" spans="2:7" x14ac:dyDescent="0.55000000000000004">
      <c r="B410" s="1" t="s">
        <v>1273</v>
      </c>
      <c r="C410" s="1" t="s">
        <v>1274</v>
      </c>
      <c r="D410" s="1">
        <v>128</v>
      </c>
      <c r="E410" s="48" t="s">
        <v>1395</v>
      </c>
      <c r="F410" s="3"/>
      <c r="G410" s="5"/>
    </row>
    <row r="411" spans="2:7" x14ac:dyDescent="0.55000000000000004">
      <c r="B411" s="1" t="s">
        <v>1273</v>
      </c>
      <c r="C411" s="1" t="s">
        <v>1274</v>
      </c>
      <c r="D411" s="1">
        <v>129</v>
      </c>
      <c r="E411" s="48" t="s">
        <v>1396</v>
      </c>
      <c r="F411" s="3"/>
      <c r="G411" s="5"/>
    </row>
    <row r="412" spans="2:7" x14ac:dyDescent="0.55000000000000004">
      <c r="B412" s="1" t="s">
        <v>1273</v>
      </c>
      <c r="C412" s="1" t="s">
        <v>1274</v>
      </c>
      <c r="D412" s="1">
        <v>130</v>
      </c>
      <c r="E412" s="1" t="s">
        <v>1397</v>
      </c>
      <c r="F412" s="3" t="s">
        <v>6356</v>
      </c>
      <c r="G412" s="5"/>
    </row>
    <row r="413" spans="2:7" x14ac:dyDescent="0.55000000000000004">
      <c r="B413" s="1" t="s">
        <v>1273</v>
      </c>
      <c r="C413" s="1" t="s">
        <v>1274</v>
      </c>
      <c r="D413" s="1">
        <v>131</v>
      </c>
      <c r="E413" s="1" t="s">
        <v>1398</v>
      </c>
      <c r="F413" s="3" t="s">
        <v>6356</v>
      </c>
      <c r="G413" s="5"/>
    </row>
    <row r="414" spans="2:7" x14ac:dyDescent="0.55000000000000004">
      <c r="B414" s="1" t="s">
        <v>1273</v>
      </c>
      <c r="C414" s="1" t="s">
        <v>1274</v>
      </c>
      <c r="D414" s="1">
        <v>132</v>
      </c>
      <c r="E414" s="1" t="s">
        <v>1399</v>
      </c>
      <c r="F414" s="3" t="s">
        <v>6356</v>
      </c>
      <c r="G414" s="5"/>
    </row>
    <row r="415" spans="2:7" x14ac:dyDescent="0.55000000000000004">
      <c r="B415" s="1" t="s">
        <v>1273</v>
      </c>
      <c r="C415" s="1" t="s">
        <v>1274</v>
      </c>
      <c r="D415" s="1">
        <v>133</v>
      </c>
      <c r="E415" s="1" t="s">
        <v>1400</v>
      </c>
      <c r="F415" s="3" t="s">
        <v>6356</v>
      </c>
      <c r="G415" s="5"/>
    </row>
    <row r="416" spans="2:7" x14ac:dyDescent="0.55000000000000004">
      <c r="B416" s="1" t="s">
        <v>1273</v>
      </c>
      <c r="C416" s="1" t="s">
        <v>1274</v>
      </c>
      <c r="D416" s="1">
        <v>134</v>
      </c>
      <c r="E416" s="1" t="s">
        <v>1401</v>
      </c>
      <c r="F416" s="3" t="s">
        <v>6356</v>
      </c>
      <c r="G416" s="5"/>
    </row>
    <row r="417" spans="2:7" x14ac:dyDescent="0.55000000000000004">
      <c r="B417" s="1" t="s">
        <v>1273</v>
      </c>
      <c r="C417" s="1" t="s">
        <v>1274</v>
      </c>
      <c r="D417" s="1">
        <v>135</v>
      </c>
      <c r="E417" s="1" t="s">
        <v>1402</v>
      </c>
      <c r="F417" s="3" t="s">
        <v>6356</v>
      </c>
      <c r="G417" s="5"/>
    </row>
    <row r="418" spans="2:7" x14ac:dyDescent="0.55000000000000004">
      <c r="B418" s="1" t="s">
        <v>1273</v>
      </c>
      <c r="C418" s="1" t="s">
        <v>1274</v>
      </c>
      <c r="D418" s="1">
        <v>136</v>
      </c>
      <c r="E418" s="1" t="s">
        <v>1403</v>
      </c>
      <c r="F418" s="3" t="s">
        <v>6356</v>
      </c>
      <c r="G418" s="5"/>
    </row>
    <row r="419" spans="2:7" x14ac:dyDescent="0.55000000000000004">
      <c r="B419" s="1" t="s">
        <v>1273</v>
      </c>
      <c r="C419" s="1" t="s">
        <v>1274</v>
      </c>
      <c r="D419" s="1">
        <v>137</v>
      </c>
      <c r="E419" s="1" t="s">
        <v>1404</v>
      </c>
      <c r="F419" s="3" t="s">
        <v>6356</v>
      </c>
      <c r="G419" s="5"/>
    </row>
    <row r="420" spans="2:7" x14ac:dyDescent="0.55000000000000004">
      <c r="B420" s="1" t="s">
        <v>1273</v>
      </c>
      <c r="C420" s="1" t="s">
        <v>1274</v>
      </c>
      <c r="D420" s="1">
        <v>138</v>
      </c>
      <c r="E420" s="1" t="s">
        <v>1405</v>
      </c>
      <c r="F420" s="3" t="s">
        <v>6356</v>
      </c>
      <c r="G420" s="5"/>
    </row>
    <row r="421" spans="2:7" x14ac:dyDescent="0.55000000000000004">
      <c r="B421" s="1" t="s">
        <v>1273</v>
      </c>
      <c r="C421" s="1" t="s">
        <v>1274</v>
      </c>
      <c r="D421" s="1">
        <v>139</v>
      </c>
      <c r="E421" s="1" t="s">
        <v>1406</v>
      </c>
      <c r="F421" s="3" t="s">
        <v>6356</v>
      </c>
      <c r="G421" s="5"/>
    </row>
    <row r="422" spans="2:7" x14ac:dyDescent="0.55000000000000004">
      <c r="B422" s="1" t="s">
        <v>1273</v>
      </c>
      <c r="C422" s="1" t="s">
        <v>1274</v>
      </c>
      <c r="D422" s="1">
        <v>140</v>
      </c>
      <c r="E422" s="1" t="s">
        <v>1407</v>
      </c>
      <c r="F422" s="3" t="s">
        <v>6356</v>
      </c>
      <c r="G422" s="5"/>
    </row>
    <row r="423" spans="2:7" x14ac:dyDescent="0.55000000000000004">
      <c r="B423" s="1" t="s">
        <v>1273</v>
      </c>
      <c r="C423" s="1" t="s">
        <v>1274</v>
      </c>
      <c r="D423" s="1">
        <v>141</v>
      </c>
      <c r="E423" s="106" t="s">
        <v>31</v>
      </c>
      <c r="F423" s="3"/>
      <c r="G423" s="5"/>
    </row>
    <row r="424" spans="2:7" x14ac:dyDescent="0.55000000000000004">
      <c r="B424" s="1" t="s">
        <v>1273</v>
      </c>
      <c r="C424" s="1" t="s">
        <v>1274</v>
      </c>
      <c r="D424" s="1">
        <v>142</v>
      </c>
      <c r="E424" s="106" t="s">
        <v>32</v>
      </c>
      <c r="F424" s="3"/>
      <c r="G424" s="5"/>
    </row>
    <row r="425" spans="2:7" x14ac:dyDescent="0.55000000000000004">
      <c r="B425" s="1" t="s">
        <v>1273</v>
      </c>
      <c r="C425" s="1" t="s">
        <v>1274</v>
      </c>
      <c r="D425" s="1">
        <v>143</v>
      </c>
      <c r="E425" s="106" t="s">
        <v>33</v>
      </c>
      <c r="F425" s="3"/>
      <c r="G425" s="5"/>
    </row>
    <row r="426" spans="2:7" x14ac:dyDescent="0.55000000000000004">
      <c r="B426" s="1" t="s">
        <v>1273</v>
      </c>
      <c r="C426" s="1" t="s">
        <v>1274</v>
      </c>
      <c r="D426" s="1">
        <v>144</v>
      </c>
      <c r="E426" s="106" t="s">
        <v>34</v>
      </c>
      <c r="F426" s="3"/>
      <c r="G426" s="5"/>
    </row>
    <row r="427" spans="2:7" x14ac:dyDescent="0.55000000000000004">
      <c r="B427" s="1" t="s">
        <v>1273</v>
      </c>
      <c r="C427" s="1" t="s">
        <v>1274</v>
      </c>
      <c r="D427" s="1">
        <v>145</v>
      </c>
      <c r="E427" s="106" t="s">
        <v>35</v>
      </c>
      <c r="F427" s="3"/>
      <c r="G427" s="5"/>
    </row>
    <row r="428" spans="2:7" x14ac:dyDescent="0.55000000000000004">
      <c r="B428" s="1" t="s">
        <v>1273</v>
      </c>
      <c r="C428" s="1" t="s">
        <v>1274</v>
      </c>
      <c r="D428" s="1">
        <v>146</v>
      </c>
      <c r="E428" s="106" t="s">
        <v>36</v>
      </c>
      <c r="F428" s="3"/>
      <c r="G428" s="5"/>
    </row>
    <row r="429" spans="2:7" x14ac:dyDescent="0.55000000000000004">
      <c r="B429" s="1" t="s">
        <v>1408</v>
      </c>
      <c r="C429" s="1" t="s">
        <v>1409</v>
      </c>
      <c r="D429" s="1">
        <v>1</v>
      </c>
      <c r="E429" s="106" t="s">
        <v>2</v>
      </c>
      <c r="F429" s="3"/>
      <c r="G429" s="5"/>
    </row>
    <row r="430" spans="2:7" x14ac:dyDescent="0.55000000000000004">
      <c r="B430" s="1" t="s">
        <v>1408</v>
      </c>
      <c r="C430" s="1" t="s">
        <v>1409</v>
      </c>
      <c r="D430" s="1">
        <v>2</v>
      </c>
      <c r="E430" s="106" t="s">
        <v>278</v>
      </c>
      <c r="F430" s="3"/>
      <c r="G430" s="5"/>
    </row>
    <row r="431" spans="2:7" x14ac:dyDescent="0.55000000000000004">
      <c r="B431" s="1" t="s">
        <v>1408</v>
      </c>
      <c r="C431" s="1" t="s">
        <v>1409</v>
      </c>
      <c r="D431" s="1">
        <v>3</v>
      </c>
      <c r="E431" s="106" t="s">
        <v>1</v>
      </c>
      <c r="F431" s="3"/>
      <c r="G431" s="5"/>
    </row>
    <row r="432" spans="2:7" x14ac:dyDescent="0.55000000000000004">
      <c r="B432" s="1" t="s">
        <v>1408</v>
      </c>
      <c r="C432" s="1" t="s">
        <v>1409</v>
      </c>
      <c r="D432" s="1">
        <v>4</v>
      </c>
      <c r="E432" s="106" t="s">
        <v>97</v>
      </c>
      <c r="F432" s="3"/>
      <c r="G432" s="5"/>
    </row>
    <row r="433" spans="2:7" x14ac:dyDescent="0.55000000000000004">
      <c r="B433" s="1" t="s">
        <v>1408</v>
      </c>
      <c r="C433" s="1" t="s">
        <v>1409</v>
      </c>
      <c r="D433" s="1">
        <v>5</v>
      </c>
      <c r="E433" s="5" t="s">
        <v>791</v>
      </c>
      <c r="F433" s="3"/>
      <c r="G433" s="5"/>
    </row>
    <row r="434" spans="2:7" x14ac:dyDescent="0.55000000000000004">
      <c r="B434" s="1" t="s">
        <v>1408</v>
      </c>
      <c r="C434" s="1" t="s">
        <v>1409</v>
      </c>
      <c r="D434" s="1">
        <v>6</v>
      </c>
      <c r="E434" s="1" t="s">
        <v>1410</v>
      </c>
      <c r="F434" s="3" t="s">
        <v>6356</v>
      </c>
      <c r="G434" s="5"/>
    </row>
    <row r="435" spans="2:7" x14ac:dyDescent="0.55000000000000004">
      <c r="B435" s="1" t="s">
        <v>1408</v>
      </c>
      <c r="C435" s="1" t="s">
        <v>1409</v>
      </c>
      <c r="D435" s="1">
        <v>7</v>
      </c>
      <c r="E435" s="1" t="s">
        <v>1411</v>
      </c>
      <c r="F435" s="3" t="s">
        <v>6356</v>
      </c>
      <c r="G435" s="5"/>
    </row>
    <row r="436" spans="2:7" x14ac:dyDescent="0.55000000000000004">
      <c r="B436" s="1" t="s">
        <v>1408</v>
      </c>
      <c r="C436" s="1" t="s">
        <v>1409</v>
      </c>
      <c r="D436" s="1">
        <v>8</v>
      </c>
      <c r="E436" s="1" t="s">
        <v>1412</v>
      </c>
      <c r="F436" s="3" t="s">
        <v>6356</v>
      </c>
      <c r="G436" s="5"/>
    </row>
    <row r="437" spans="2:7" x14ac:dyDescent="0.55000000000000004">
      <c r="B437" s="1" t="s">
        <v>1408</v>
      </c>
      <c r="C437" s="1" t="s">
        <v>1409</v>
      </c>
      <c r="D437" s="1">
        <v>9</v>
      </c>
      <c r="E437" s="1" t="s">
        <v>1413</v>
      </c>
      <c r="F437" s="3" t="s">
        <v>6356</v>
      </c>
      <c r="G437" s="5"/>
    </row>
    <row r="438" spans="2:7" x14ac:dyDescent="0.55000000000000004">
      <c r="B438" s="1" t="s">
        <v>1408</v>
      </c>
      <c r="C438" s="1" t="s">
        <v>1409</v>
      </c>
      <c r="D438" s="1">
        <v>10</v>
      </c>
      <c r="E438" s="1" t="s">
        <v>1414</v>
      </c>
      <c r="F438" s="3" t="s">
        <v>6356</v>
      </c>
      <c r="G438" s="5"/>
    </row>
    <row r="439" spans="2:7" x14ac:dyDescent="0.55000000000000004">
      <c r="B439" s="1" t="s">
        <v>1408</v>
      </c>
      <c r="C439" s="1" t="s">
        <v>1409</v>
      </c>
      <c r="D439" s="1">
        <v>11</v>
      </c>
      <c r="E439" s="1" t="s">
        <v>1415</v>
      </c>
      <c r="F439" s="3" t="s">
        <v>6356</v>
      </c>
      <c r="G439" s="5"/>
    </row>
    <row r="440" spans="2:7" x14ac:dyDescent="0.55000000000000004">
      <c r="B440" s="1" t="s">
        <v>1408</v>
      </c>
      <c r="C440" s="1" t="s">
        <v>1409</v>
      </c>
      <c r="D440" s="1">
        <v>12</v>
      </c>
      <c r="E440" s="1" t="s">
        <v>1416</v>
      </c>
      <c r="F440" s="3" t="s">
        <v>6356</v>
      </c>
      <c r="G440" s="5"/>
    </row>
    <row r="441" spans="2:7" x14ac:dyDescent="0.55000000000000004">
      <c r="B441" s="1" t="s">
        <v>1408</v>
      </c>
      <c r="C441" s="1" t="s">
        <v>1409</v>
      </c>
      <c r="D441" s="1">
        <v>13</v>
      </c>
      <c r="E441" s="1" t="s">
        <v>1417</v>
      </c>
      <c r="F441" s="3" t="s">
        <v>6356</v>
      </c>
      <c r="G441" s="5"/>
    </row>
    <row r="442" spans="2:7" x14ac:dyDescent="0.55000000000000004">
      <c r="B442" s="1" t="s">
        <v>1408</v>
      </c>
      <c r="C442" s="1" t="s">
        <v>1409</v>
      </c>
      <c r="D442" s="1">
        <v>14</v>
      </c>
      <c r="E442" s="1" t="s">
        <v>1418</v>
      </c>
      <c r="F442" s="3" t="s">
        <v>6356</v>
      </c>
      <c r="G442" s="5"/>
    </row>
    <row r="443" spans="2:7" x14ac:dyDescent="0.55000000000000004">
      <c r="B443" s="1" t="s">
        <v>1408</v>
      </c>
      <c r="C443" s="1" t="s">
        <v>1409</v>
      </c>
      <c r="D443" s="1">
        <v>15</v>
      </c>
      <c r="E443" s="1" t="s">
        <v>1419</v>
      </c>
      <c r="F443" s="3" t="s">
        <v>6356</v>
      </c>
      <c r="G443" s="5"/>
    </row>
    <row r="444" spans="2:7" x14ac:dyDescent="0.55000000000000004">
      <c r="B444" s="1" t="s">
        <v>1408</v>
      </c>
      <c r="C444" s="1" t="s">
        <v>1409</v>
      </c>
      <c r="D444" s="1">
        <v>16</v>
      </c>
      <c r="E444" s="1" t="s">
        <v>1420</v>
      </c>
      <c r="F444" s="3" t="s">
        <v>6356</v>
      </c>
      <c r="G444" s="5"/>
    </row>
    <row r="445" spans="2:7" x14ac:dyDescent="0.55000000000000004">
      <c r="B445" s="1" t="s">
        <v>1408</v>
      </c>
      <c r="C445" s="1" t="s">
        <v>1409</v>
      </c>
      <c r="D445" s="1">
        <v>17</v>
      </c>
      <c r="E445" s="1" t="s">
        <v>1421</v>
      </c>
      <c r="F445" s="3" t="s">
        <v>6356</v>
      </c>
      <c r="G445" s="5"/>
    </row>
    <row r="446" spans="2:7" x14ac:dyDescent="0.55000000000000004">
      <c r="B446" s="1" t="s">
        <v>1408</v>
      </c>
      <c r="C446" s="1" t="s">
        <v>1409</v>
      </c>
      <c r="D446" s="1">
        <v>18</v>
      </c>
      <c r="E446" s="1" t="s">
        <v>1422</v>
      </c>
      <c r="F446" s="3" t="s">
        <v>6356</v>
      </c>
      <c r="G446" s="5"/>
    </row>
    <row r="447" spans="2:7" x14ac:dyDescent="0.55000000000000004">
      <c r="B447" s="1" t="s">
        <v>1408</v>
      </c>
      <c r="C447" s="1" t="s">
        <v>1409</v>
      </c>
      <c r="D447" s="1">
        <v>19</v>
      </c>
      <c r="E447" s="48" t="s">
        <v>1423</v>
      </c>
      <c r="F447" s="3"/>
      <c r="G447" s="5"/>
    </row>
    <row r="448" spans="2:7" x14ac:dyDescent="0.55000000000000004">
      <c r="B448" s="1" t="s">
        <v>1408</v>
      </c>
      <c r="C448" s="1" t="s">
        <v>1409</v>
      </c>
      <c r="D448" s="1">
        <v>20</v>
      </c>
      <c r="E448" s="1" t="s">
        <v>1424</v>
      </c>
      <c r="F448" s="3" t="s">
        <v>6356</v>
      </c>
      <c r="G448" s="5"/>
    </row>
    <row r="449" spans="2:7" x14ac:dyDescent="0.55000000000000004">
      <c r="B449" s="1" t="s">
        <v>1408</v>
      </c>
      <c r="C449" s="1" t="s">
        <v>1409</v>
      </c>
      <c r="D449" s="1">
        <v>21</v>
      </c>
      <c r="E449" s="1" t="s">
        <v>1425</v>
      </c>
      <c r="F449" s="3" t="s">
        <v>6356</v>
      </c>
      <c r="G449" s="5"/>
    </row>
    <row r="450" spans="2:7" x14ac:dyDescent="0.55000000000000004">
      <c r="B450" s="1" t="s">
        <v>1408</v>
      </c>
      <c r="C450" s="1" t="s">
        <v>1409</v>
      </c>
      <c r="D450" s="1">
        <v>22</v>
      </c>
      <c r="E450" s="1" t="s">
        <v>1426</v>
      </c>
      <c r="F450" s="3" t="s">
        <v>6356</v>
      </c>
      <c r="G450" s="5"/>
    </row>
    <row r="451" spans="2:7" x14ac:dyDescent="0.55000000000000004">
      <c r="B451" s="1" t="s">
        <v>1408</v>
      </c>
      <c r="C451" s="1" t="s">
        <v>1409</v>
      </c>
      <c r="D451" s="1">
        <v>23</v>
      </c>
      <c r="E451" s="1" t="s">
        <v>1427</v>
      </c>
      <c r="F451" s="3" t="s">
        <v>6356</v>
      </c>
      <c r="G451" s="5"/>
    </row>
    <row r="452" spans="2:7" x14ac:dyDescent="0.55000000000000004">
      <c r="B452" s="1" t="s">
        <v>1408</v>
      </c>
      <c r="C452" s="1" t="s">
        <v>1409</v>
      </c>
      <c r="D452" s="1">
        <v>24</v>
      </c>
      <c r="E452" s="1" t="s">
        <v>1428</v>
      </c>
      <c r="F452" s="3" t="s">
        <v>6356</v>
      </c>
      <c r="G452" s="5"/>
    </row>
    <row r="453" spans="2:7" x14ac:dyDescent="0.55000000000000004">
      <c r="B453" s="1" t="s">
        <v>1408</v>
      </c>
      <c r="C453" s="1" t="s">
        <v>1409</v>
      </c>
      <c r="D453" s="1">
        <v>25</v>
      </c>
      <c r="E453" s="1" t="s">
        <v>1429</v>
      </c>
      <c r="F453" s="3" t="s">
        <v>6356</v>
      </c>
      <c r="G453" s="5"/>
    </row>
    <row r="454" spans="2:7" x14ac:dyDescent="0.55000000000000004">
      <c r="B454" s="1" t="s">
        <v>1408</v>
      </c>
      <c r="C454" s="1" t="s">
        <v>1409</v>
      </c>
      <c r="D454" s="1">
        <v>26</v>
      </c>
      <c r="E454" s="1" t="s">
        <v>1430</v>
      </c>
      <c r="F454" s="3" t="s">
        <v>6356</v>
      </c>
      <c r="G454" s="5"/>
    </row>
    <row r="455" spans="2:7" x14ac:dyDescent="0.55000000000000004">
      <c r="B455" s="1" t="s">
        <v>1408</v>
      </c>
      <c r="C455" s="1" t="s">
        <v>1409</v>
      </c>
      <c r="D455" s="1">
        <v>27</v>
      </c>
      <c r="E455" s="1" t="s">
        <v>1431</v>
      </c>
      <c r="F455" s="3" t="s">
        <v>6356</v>
      </c>
      <c r="G455" s="5"/>
    </row>
    <row r="456" spans="2:7" x14ac:dyDescent="0.55000000000000004">
      <c r="B456" s="1" t="s">
        <v>1408</v>
      </c>
      <c r="C456" s="1" t="s">
        <v>1409</v>
      </c>
      <c r="D456" s="1">
        <v>28</v>
      </c>
      <c r="E456" s="1" t="s">
        <v>1432</v>
      </c>
      <c r="F456" s="3" t="s">
        <v>6356</v>
      </c>
      <c r="G456" s="5"/>
    </row>
    <row r="457" spans="2:7" x14ac:dyDescent="0.55000000000000004">
      <c r="B457" s="1" t="s">
        <v>1408</v>
      </c>
      <c r="C457" s="1" t="s">
        <v>1409</v>
      </c>
      <c r="D457" s="1">
        <v>29</v>
      </c>
      <c r="E457" s="1" t="s">
        <v>1433</v>
      </c>
      <c r="F457" s="3" t="s">
        <v>6356</v>
      </c>
      <c r="G457" s="5"/>
    </row>
    <row r="458" spans="2:7" x14ac:dyDescent="0.55000000000000004">
      <c r="B458" s="1" t="s">
        <v>1408</v>
      </c>
      <c r="C458" s="1" t="s">
        <v>1409</v>
      </c>
      <c r="D458" s="1">
        <v>30</v>
      </c>
      <c r="E458" s="1" t="s">
        <v>1434</v>
      </c>
      <c r="F458" s="3" t="s">
        <v>6356</v>
      </c>
      <c r="G458" s="5"/>
    </row>
    <row r="459" spans="2:7" x14ac:dyDescent="0.55000000000000004">
      <c r="B459" s="1" t="s">
        <v>1408</v>
      </c>
      <c r="C459" s="1" t="s">
        <v>1409</v>
      </c>
      <c r="D459" s="1">
        <v>31</v>
      </c>
      <c r="E459" s="1" t="s">
        <v>1435</v>
      </c>
      <c r="F459" s="3" t="s">
        <v>6356</v>
      </c>
      <c r="G459" s="5"/>
    </row>
    <row r="460" spans="2:7" x14ac:dyDescent="0.55000000000000004">
      <c r="B460" s="1" t="s">
        <v>1408</v>
      </c>
      <c r="C460" s="1" t="s">
        <v>1409</v>
      </c>
      <c r="D460" s="1">
        <v>32</v>
      </c>
      <c r="E460" s="1" t="s">
        <v>1436</v>
      </c>
      <c r="F460" s="3" t="s">
        <v>6356</v>
      </c>
      <c r="G460" s="5"/>
    </row>
    <row r="461" spans="2:7" x14ac:dyDescent="0.55000000000000004">
      <c r="B461" s="1" t="s">
        <v>1408</v>
      </c>
      <c r="C461" s="1" t="s">
        <v>1409</v>
      </c>
      <c r="D461" s="1">
        <v>33</v>
      </c>
      <c r="E461" s="48" t="s">
        <v>1437</v>
      </c>
      <c r="F461" s="3"/>
      <c r="G461" s="5"/>
    </row>
    <row r="462" spans="2:7" x14ac:dyDescent="0.55000000000000004">
      <c r="B462" s="1" t="s">
        <v>1408</v>
      </c>
      <c r="C462" s="1" t="s">
        <v>1409</v>
      </c>
      <c r="D462" s="1">
        <v>34</v>
      </c>
      <c r="E462" s="1" t="s">
        <v>1438</v>
      </c>
      <c r="F462" s="3" t="s">
        <v>6356</v>
      </c>
      <c r="G462" s="5"/>
    </row>
    <row r="463" spans="2:7" x14ac:dyDescent="0.55000000000000004">
      <c r="B463" s="1" t="s">
        <v>1408</v>
      </c>
      <c r="C463" s="1" t="s">
        <v>1409</v>
      </c>
      <c r="D463" s="1">
        <v>35</v>
      </c>
      <c r="E463" s="1" t="s">
        <v>1439</v>
      </c>
      <c r="F463" s="3" t="s">
        <v>6356</v>
      </c>
      <c r="G463" s="5"/>
    </row>
    <row r="464" spans="2:7" x14ac:dyDescent="0.55000000000000004">
      <c r="B464" s="1" t="s">
        <v>1408</v>
      </c>
      <c r="C464" s="1" t="s">
        <v>1409</v>
      </c>
      <c r="D464" s="1">
        <v>36</v>
      </c>
      <c r="E464" s="1" t="s">
        <v>1440</v>
      </c>
      <c r="F464" s="3" t="s">
        <v>6356</v>
      </c>
      <c r="G464" s="5"/>
    </row>
    <row r="465" spans="2:7" x14ac:dyDescent="0.55000000000000004">
      <c r="B465" s="1" t="s">
        <v>1408</v>
      </c>
      <c r="C465" s="1" t="s">
        <v>1409</v>
      </c>
      <c r="D465" s="1">
        <v>37</v>
      </c>
      <c r="E465" s="1" t="s">
        <v>619</v>
      </c>
      <c r="F465" s="3" t="s">
        <v>6356</v>
      </c>
      <c r="G465" s="5"/>
    </row>
    <row r="466" spans="2:7" x14ac:dyDescent="0.55000000000000004">
      <c r="B466" s="1" t="s">
        <v>1408</v>
      </c>
      <c r="C466" s="1" t="s">
        <v>1409</v>
      </c>
      <c r="D466" s="1">
        <v>38</v>
      </c>
      <c r="E466" s="1" t="s">
        <v>1441</v>
      </c>
      <c r="F466" s="3" t="s">
        <v>6356</v>
      </c>
      <c r="G466" s="5"/>
    </row>
    <row r="467" spans="2:7" x14ac:dyDescent="0.55000000000000004">
      <c r="B467" s="1" t="s">
        <v>1408</v>
      </c>
      <c r="C467" s="1" t="s">
        <v>1409</v>
      </c>
      <c r="D467" s="1">
        <v>39</v>
      </c>
      <c r="E467" s="1" t="s">
        <v>1442</v>
      </c>
      <c r="F467" s="3" t="s">
        <v>6356</v>
      </c>
      <c r="G467" s="5"/>
    </row>
    <row r="468" spans="2:7" x14ac:dyDescent="0.55000000000000004">
      <c r="B468" s="1" t="s">
        <v>1408</v>
      </c>
      <c r="C468" s="1" t="s">
        <v>1409</v>
      </c>
      <c r="D468" s="1">
        <v>40</v>
      </c>
      <c r="E468" s="1" t="s">
        <v>1443</v>
      </c>
      <c r="F468" s="3" t="s">
        <v>6356</v>
      </c>
      <c r="G468" s="5"/>
    </row>
    <row r="469" spans="2:7" x14ac:dyDescent="0.55000000000000004">
      <c r="B469" s="1" t="s">
        <v>1408</v>
      </c>
      <c r="C469" s="1" t="s">
        <v>1409</v>
      </c>
      <c r="D469" s="1">
        <v>41</v>
      </c>
      <c r="E469" s="1" t="s">
        <v>1444</v>
      </c>
      <c r="F469" s="3" t="s">
        <v>6356</v>
      </c>
      <c r="G469" s="5"/>
    </row>
    <row r="470" spans="2:7" x14ac:dyDescent="0.55000000000000004">
      <c r="B470" s="1" t="s">
        <v>1408</v>
      </c>
      <c r="C470" s="1" t="s">
        <v>1409</v>
      </c>
      <c r="D470" s="1">
        <v>42</v>
      </c>
      <c r="E470" s="1" t="s">
        <v>1445</v>
      </c>
      <c r="F470" s="3" t="s">
        <v>6356</v>
      </c>
      <c r="G470" s="5"/>
    </row>
    <row r="471" spans="2:7" x14ac:dyDescent="0.55000000000000004">
      <c r="B471" s="1" t="s">
        <v>1408</v>
      </c>
      <c r="C471" s="1" t="s">
        <v>1409</v>
      </c>
      <c r="D471" s="1">
        <v>43</v>
      </c>
      <c r="E471" s="1" t="s">
        <v>1446</v>
      </c>
      <c r="F471" s="3" t="s">
        <v>6356</v>
      </c>
      <c r="G471" s="5"/>
    </row>
    <row r="472" spans="2:7" x14ac:dyDescent="0.55000000000000004">
      <c r="B472" s="1" t="s">
        <v>1408</v>
      </c>
      <c r="C472" s="1" t="s">
        <v>1409</v>
      </c>
      <c r="D472" s="1">
        <v>44</v>
      </c>
      <c r="E472" s="1" t="s">
        <v>1447</v>
      </c>
      <c r="F472" s="3" t="s">
        <v>6356</v>
      </c>
      <c r="G472" s="5"/>
    </row>
    <row r="473" spans="2:7" x14ac:dyDescent="0.55000000000000004">
      <c r="B473" s="1" t="s">
        <v>1408</v>
      </c>
      <c r="C473" s="1" t="s">
        <v>1409</v>
      </c>
      <c r="D473" s="1">
        <v>45</v>
      </c>
      <c r="E473" s="1" t="s">
        <v>1448</v>
      </c>
      <c r="F473" s="3" t="s">
        <v>6356</v>
      </c>
      <c r="G473" s="5"/>
    </row>
    <row r="474" spans="2:7" x14ac:dyDescent="0.55000000000000004">
      <c r="B474" s="1" t="s">
        <v>1408</v>
      </c>
      <c r="C474" s="1" t="s">
        <v>1409</v>
      </c>
      <c r="D474" s="1">
        <v>46</v>
      </c>
      <c r="E474" s="1" t="s">
        <v>1449</v>
      </c>
      <c r="F474" s="3" t="s">
        <v>6356</v>
      </c>
      <c r="G474" s="5"/>
    </row>
    <row r="475" spans="2:7" x14ac:dyDescent="0.55000000000000004">
      <c r="B475" s="1" t="s">
        <v>1408</v>
      </c>
      <c r="C475" s="1" t="s">
        <v>1409</v>
      </c>
      <c r="D475" s="1">
        <v>47</v>
      </c>
      <c r="E475" s="1" t="s">
        <v>1450</v>
      </c>
      <c r="F475" s="3" t="s">
        <v>6356</v>
      </c>
      <c r="G475" s="5"/>
    </row>
    <row r="476" spans="2:7" x14ac:dyDescent="0.55000000000000004">
      <c r="B476" s="1" t="s">
        <v>1408</v>
      </c>
      <c r="C476" s="1" t="s">
        <v>1409</v>
      </c>
      <c r="D476" s="1">
        <v>48</v>
      </c>
      <c r="E476" s="1" t="s">
        <v>1451</v>
      </c>
      <c r="F476" s="3"/>
      <c r="G476" s="5"/>
    </row>
    <row r="477" spans="2:7" x14ac:dyDescent="0.55000000000000004">
      <c r="B477" s="1" t="s">
        <v>1408</v>
      </c>
      <c r="C477" s="1" t="s">
        <v>1409</v>
      </c>
      <c r="D477" s="1">
        <v>49</v>
      </c>
      <c r="E477" s="1" t="s">
        <v>1452</v>
      </c>
      <c r="F477" s="3"/>
      <c r="G477" s="5"/>
    </row>
    <row r="478" spans="2:7" x14ac:dyDescent="0.55000000000000004">
      <c r="B478" s="1" t="s">
        <v>1408</v>
      </c>
      <c r="C478" s="1" t="s">
        <v>1409</v>
      </c>
      <c r="D478" s="1">
        <v>50</v>
      </c>
      <c r="E478" s="1" t="s">
        <v>1453</v>
      </c>
      <c r="F478" s="3" t="s">
        <v>6356</v>
      </c>
      <c r="G478" s="5"/>
    </row>
    <row r="479" spans="2:7" x14ac:dyDescent="0.55000000000000004">
      <c r="B479" s="1" t="s">
        <v>1408</v>
      </c>
      <c r="C479" s="1" t="s">
        <v>1409</v>
      </c>
      <c r="D479" s="1">
        <v>51</v>
      </c>
      <c r="E479" s="111" t="s">
        <v>1454</v>
      </c>
      <c r="F479" s="3"/>
      <c r="G479" s="5"/>
    </row>
    <row r="480" spans="2:7" x14ac:dyDescent="0.55000000000000004">
      <c r="B480" s="1" t="s">
        <v>1408</v>
      </c>
      <c r="C480" s="1" t="s">
        <v>1409</v>
      </c>
      <c r="D480" s="1">
        <v>52</v>
      </c>
      <c r="E480" s="1" t="s">
        <v>1455</v>
      </c>
      <c r="F480" s="3"/>
      <c r="G480" s="5"/>
    </row>
    <row r="481" spans="2:7" x14ac:dyDescent="0.55000000000000004">
      <c r="B481" s="1" t="s">
        <v>1408</v>
      </c>
      <c r="C481" s="1" t="s">
        <v>1409</v>
      </c>
      <c r="D481" s="1">
        <v>53</v>
      </c>
      <c r="E481" s="1" t="s">
        <v>1456</v>
      </c>
      <c r="F481" s="3"/>
      <c r="G481" s="5"/>
    </row>
    <row r="482" spans="2:7" x14ac:dyDescent="0.55000000000000004">
      <c r="B482" s="1" t="s">
        <v>1408</v>
      </c>
      <c r="C482" s="1" t="s">
        <v>1409</v>
      </c>
      <c r="D482" s="1">
        <v>54</v>
      </c>
      <c r="E482" s="1" t="s">
        <v>1457</v>
      </c>
      <c r="F482" s="3" t="s">
        <v>6356</v>
      </c>
      <c r="G482" s="5"/>
    </row>
    <row r="483" spans="2:7" x14ac:dyDescent="0.55000000000000004">
      <c r="B483" s="1" t="s">
        <v>1408</v>
      </c>
      <c r="C483" s="1" t="s">
        <v>1409</v>
      </c>
      <c r="D483" s="1">
        <v>55</v>
      </c>
      <c r="E483" s="111" t="s">
        <v>1458</v>
      </c>
      <c r="F483" s="3"/>
      <c r="G483" s="5"/>
    </row>
    <row r="484" spans="2:7" x14ac:dyDescent="0.55000000000000004">
      <c r="B484" s="1" t="s">
        <v>1408</v>
      </c>
      <c r="C484" s="1" t="s">
        <v>1409</v>
      </c>
      <c r="D484" s="1">
        <v>56</v>
      </c>
      <c r="E484" s="1" t="s">
        <v>1459</v>
      </c>
      <c r="F484" s="3"/>
      <c r="G484" s="5"/>
    </row>
    <row r="485" spans="2:7" x14ac:dyDescent="0.55000000000000004">
      <c r="B485" s="1" t="s">
        <v>1408</v>
      </c>
      <c r="C485" s="1" t="s">
        <v>1409</v>
      </c>
      <c r="D485" s="1">
        <v>57</v>
      </c>
      <c r="E485" s="1" t="s">
        <v>1460</v>
      </c>
      <c r="F485" s="3"/>
      <c r="G485" s="5"/>
    </row>
    <row r="486" spans="2:7" x14ac:dyDescent="0.55000000000000004">
      <c r="B486" s="1" t="s">
        <v>1408</v>
      </c>
      <c r="C486" s="1" t="s">
        <v>1409</v>
      </c>
      <c r="D486" s="1">
        <v>58</v>
      </c>
      <c r="E486" s="1" t="s">
        <v>1461</v>
      </c>
      <c r="F486" s="3" t="s">
        <v>6356</v>
      </c>
      <c r="G486" s="5"/>
    </row>
    <row r="487" spans="2:7" x14ac:dyDescent="0.55000000000000004">
      <c r="B487" s="1" t="s">
        <v>1408</v>
      </c>
      <c r="C487" s="1" t="s">
        <v>1409</v>
      </c>
      <c r="D487" s="1">
        <v>59</v>
      </c>
      <c r="E487" s="111" t="s">
        <v>1462</v>
      </c>
      <c r="F487" s="3"/>
      <c r="G487" s="5"/>
    </row>
    <row r="488" spans="2:7" x14ac:dyDescent="0.55000000000000004">
      <c r="B488" s="1" t="s">
        <v>1408</v>
      </c>
      <c r="C488" s="1" t="s">
        <v>1409</v>
      </c>
      <c r="D488" s="1">
        <v>60</v>
      </c>
      <c r="E488" s="1" t="s">
        <v>1463</v>
      </c>
      <c r="F488" s="3"/>
      <c r="G488" s="5"/>
    </row>
    <row r="489" spans="2:7" x14ac:dyDescent="0.55000000000000004">
      <c r="B489" s="1" t="s">
        <v>1408</v>
      </c>
      <c r="C489" s="1" t="s">
        <v>1409</v>
      </c>
      <c r="D489" s="1">
        <v>61</v>
      </c>
      <c r="E489" s="1" t="s">
        <v>1464</v>
      </c>
      <c r="F489" s="3"/>
      <c r="G489" s="5"/>
    </row>
    <row r="490" spans="2:7" x14ac:dyDescent="0.55000000000000004">
      <c r="B490" s="1" t="s">
        <v>1408</v>
      </c>
      <c r="C490" s="1" t="s">
        <v>1409</v>
      </c>
      <c r="D490" s="1">
        <v>62</v>
      </c>
      <c r="E490" s="1" t="s">
        <v>1465</v>
      </c>
      <c r="F490" s="3" t="s">
        <v>6356</v>
      </c>
      <c r="G490" s="5"/>
    </row>
    <row r="491" spans="2:7" x14ac:dyDescent="0.55000000000000004">
      <c r="B491" s="1" t="s">
        <v>1408</v>
      </c>
      <c r="C491" s="1" t="s">
        <v>1409</v>
      </c>
      <c r="D491" s="1">
        <v>63</v>
      </c>
      <c r="E491" s="111" t="s">
        <v>1466</v>
      </c>
      <c r="F491" s="3"/>
      <c r="G491" s="5"/>
    </row>
    <row r="492" spans="2:7" x14ac:dyDescent="0.55000000000000004">
      <c r="B492" s="1" t="s">
        <v>1408</v>
      </c>
      <c r="C492" s="1" t="s">
        <v>1409</v>
      </c>
      <c r="D492" s="1">
        <v>64</v>
      </c>
      <c r="E492" s="1" t="s">
        <v>1467</v>
      </c>
      <c r="F492" s="3"/>
      <c r="G492" s="5"/>
    </row>
    <row r="493" spans="2:7" x14ac:dyDescent="0.55000000000000004">
      <c r="B493" s="1" t="s">
        <v>1408</v>
      </c>
      <c r="C493" s="1" t="s">
        <v>1409</v>
      </c>
      <c r="D493" s="1">
        <v>65</v>
      </c>
      <c r="E493" s="1" t="s">
        <v>1468</v>
      </c>
      <c r="F493" s="3"/>
      <c r="G493" s="5"/>
    </row>
    <row r="494" spans="2:7" x14ac:dyDescent="0.55000000000000004">
      <c r="B494" s="1" t="s">
        <v>1408</v>
      </c>
      <c r="C494" s="1" t="s">
        <v>1409</v>
      </c>
      <c r="D494" s="1">
        <v>66</v>
      </c>
      <c r="E494" s="1" t="s">
        <v>1469</v>
      </c>
      <c r="F494" s="3" t="s">
        <v>6356</v>
      </c>
      <c r="G494" s="5"/>
    </row>
    <row r="495" spans="2:7" x14ac:dyDescent="0.55000000000000004">
      <c r="B495" s="1" t="s">
        <v>1408</v>
      </c>
      <c r="C495" s="1" t="s">
        <v>1409</v>
      </c>
      <c r="D495" s="1">
        <v>67</v>
      </c>
      <c r="E495" s="111" t="s">
        <v>1470</v>
      </c>
      <c r="F495" s="3"/>
      <c r="G495" s="5"/>
    </row>
    <row r="496" spans="2:7" x14ac:dyDescent="0.55000000000000004">
      <c r="B496" s="1" t="s">
        <v>1408</v>
      </c>
      <c r="C496" s="1" t="s">
        <v>1409</v>
      </c>
      <c r="D496" s="1">
        <v>68</v>
      </c>
      <c r="E496" s="1" t="s">
        <v>1471</v>
      </c>
      <c r="F496" s="3"/>
      <c r="G496" s="5"/>
    </row>
    <row r="497" spans="2:7" x14ac:dyDescent="0.55000000000000004">
      <c r="B497" s="1" t="s">
        <v>1408</v>
      </c>
      <c r="C497" s="1" t="s">
        <v>1409</v>
      </c>
      <c r="D497" s="1">
        <v>69</v>
      </c>
      <c r="E497" s="1" t="s">
        <v>1472</v>
      </c>
      <c r="F497" s="3"/>
      <c r="G497" s="5"/>
    </row>
    <row r="498" spans="2:7" x14ac:dyDescent="0.55000000000000004">
      <c r="B498" s="1" t="s">
        <v>1408</v>
      </c>
      <c r="C498" s="1" t="s">
        <v>1409</v>
      </c>
      <c r="D498" s="1">
        <v>70</v>
      </c>
      <c r="E498" s="111" t="s">
        <v>1473</v>
      </c>
      <c r="F498" s="3"/>
      <c r="G498" s="5"/>
    </row>
    <row r="499" spans="2:7" x14ac:dyDescent="0.55000000000000004">
      <c r="B499" s="1" t="s">
        <v>1408</v>
      </c>
      <c r="C499" s="1" t="s">
        <v>1409</v>
      </c>
      <c r="D499" s="1">
        <v>71</v>
      </c>
      <c r="E499" s="1" t="s">
        <v>1474</v>
      </c>
      <c r="F499" s="3"/>
      <c r="G499" s="5"/>
    </row>
    <row r="500" spans="2:7" x14ac:dyDescent="0.55000000000000004">
      <c r="B500" s="1" t="s">
        <v>1408</v>
      </c>
      <c r="C500" s="1" t="s">
        <v>1409</v>
      </c>
      <c r="D500" s="1">
        <v>72</v>
      </c>
      <c r="E500" s="1" t="s">
        <v>1475</v>
      </c>
      <c r="F500" s="3"/>
      <c r="G500" s="5"/>
    </row>
    <row r="501" spans="2:7" x14ac:dyDescent="0.55000000000000004">
      <c r="B501" s="1" t="s">
        <v>1408</v>
      </c>
      <c r="C501" s="1" t="s">
        <v>1409</v>
      </c>
      <c r="D501" s="1">
        <v>73</v>
      </c>
      <c r="E501" s="48" t="s">
        <v>1476</v>
      </c>
      <c r="F501" s="3"/>
      <c r="G501" s="5"/>
    </row>
    <row r="502" spans="2:7" x14ac:dyDescent="0.55000000000000004">
      <c r="B502" s="1" t="s">
        <v>1408</v>
      </c>
      <c r="C502" s="1" t="s">
        <v>1409</v>
      </c>
      <c r="D502" s="1">
        <v>74</v>
      </c>
      <c r="E502" s="48" t="s">
        <v>1477</v>
      </c>
      <c r="F502" s="3"/>
      <c r="G502" s="5"/>
    </row>
    <row r="503" spans="2:7" x14ac:dyDescent="0.55000000000000004">
      <c r="B503" s="1" t="s">
        <v>1408</v>
      </c>
      <c r="C503" s="1" t="s">
        <v>1409</v>
      </c>
      <c r="D503" s="1">
        <v>75</v>
      </c>
      <c r="E503" s="48" t="s">
        <v>1478</v>
      </c>
      <c r="F503" s="3"/>
      <c r="G503" s="5"/>
    </row>
    <row r="504" spans="2:7" x14ac:dyDescent="0.55000000000000004">
      <c r="B504" s="1" t="s">
        <v>1408</v>
      </c>
      <c r="C504" s="1" t="s">
        <v>1409</v>
      </c>
      <c r="D504" s="1">
        <v>76</v>
      </c>
      <c r="E504" s="48" t="s">
        <v>1479</v>
      </c>
      <c r="F504" s="3"/>
      <c r="G504" s="5"/>
    </row>
    <row r="505" spans="2:7" x14ac:dyDescent="0.55000000000000004">
      <c r="B505" s="1" t="s">
        <v>1408</v>
      </c>
      <c r="C505" s="1" t="s">
        <v>1409</v>
      </c>
      <c r="D505" s="1">
        <v>77</v>
      </c>
      <c r="E505" s="48" t="s">
        <v>1480</v>
      </c>
      <c r="F505" s="3"/>
      <c r="G505" s="5"/>
    </row>
    <row r="506" spans="2:7" x14ac:dyDescent="0.55000000000000004">
      <c r="B506" s="1" t="s">
        <v>1408</v>
      </c>
      <c r="C506" s="1" t="s">
        <v>1409</v>
      </c>
      <c r="D506" s="1">
        <v>78</v>
      </c>
      <c r="E506" s="48" t="s">
        <v>1481</v>
      </c>
      <c r="F506" s="3"/>
      <c r="G506" s="5"/>
    </row>
    <row r="507" spans="2:7" x14ac:dyDescent="0.55000000000000004">
      <c r="B507" s="1" t="s">
        <v>1408</v>
      </c>
      <c r="C507" s="1" t="s">
        <v>1409</v>
      </c>
      <c r="D507" s="1">
        <v>79</v>
      </c>
      <c r="E507" s="48" t="s">
        <v>1482</v>
      </c>
      <c r="F507" s="3"/>
      <c r="G507" s="5"/>
    </row>
    <row r="508" spans="2:7" x14ac:dyDescent="0.55000000000000004">
      <c r="B508" s="1" t="s">
        <v>1408</v>
      </c>
      <c r="C508" s="1" t="s">
        <v>1409</v>
      </c>
      <c r="D508" s="1">
        <v>80</v>
      </c>
      <c r="E508" s="1" t="s">
        <v>1483</v>
      </c>
      <c r="F508" s="3" t="s">
        <v>6356</v>
      </c>
      <c r="G508" s="5"/>
    </row>
    <row r="509" spans="2:7" x14ac:dyDescent="0.55000000000000004">
      <c r="B509" s="1" t="s">
        <v>1408</v>
      </c>
      <c r="C509" s="1" t="s">
        <v>1409</v>
      </c>
      <c r="D509" s="1">
        <v>81</v>
      </c>
      <c r="E509" s="111" t="s">
        <v>1484</v>
      </c>
      <c r="F509" s="3" t="s">
        <v>6356</v>
      </c>
      <c r="G509" s="5"/>
    </row>
    <row r="510" spans="2:7" x14ac:dyDescent="0.55000000000000004">
      <c r="B510" s="1" t="s">
        <v>1408</v>
      </c>
      <c r="C510" s="1" t="s">
        <v>1409</v>
      </c>
      <c r="D510" s="1">
        <v>82</v>
      </c>
      <c r="E510" s="48" t="s">
        <v>6355</v>
      </c>
      <c r="F510" s="3"/>
      <c r="G510" s="5"/>
    </row>
    <row r="511" spans="2:7" x14ac:dyDescent="0.55000000000000004">
      <c r="B511" s="1" t="s">
        <v>1408</v>
      </c>
      <c r="C511" s="1" t="s">
        <v>1409</v>
      </c>
      <c r="D511" s="1">
        <v>83</v>
      </c>
      <c r="E511" s="1" t="s">
        <v>1486</v>
      </c>
      <c r="F511" s="3" t="s">
        <v>6356</v>
      </c>
      <c r="G511" s="5"/>
    </row>
    <row r="512" spans="2:7" x14ac:dyDescent="0.55000000000000004">
      <c r="B512" s="1" t="s">
        <v>1408</v>
      </c>
      <c r="C512" s="1" t="s">
        <v>1409</v>
      </c>
      <c r="D512" s="1">
        <v>84</v>
      </c>
      <c r="E512" s="1" t="s">
        <v>1487</v>
      </c>
      <c r="F512" s="3" t="s">
        <v>6356</v>
      </c>
      <c r="G512" s="5"/>
    </row>
    <row r="513" spans="2:7" x14ac:dyDescent="0.55000000000000004">
      <c r="B513" s="1" t="s">
        <v>1408</v>
      </c>
      <c r="C513" s="1" t="s">
        <v>1409</v>
      </c>
      <c r="D513" s="1">
        <v>85</v>
      </c>
      <c r="E513" s="1" t="s">
        <v>1488</v>
      </c>
      <c r="F513" s="3"/>
      <c r="G513" s="5"/>
    </row>
    <row r="514" spans="2:7" x14ac:dyDescent="0.55000000000000004">
      <c r="B514" s="1" t="s">
        <v>1408</v>
      </c>
      <c r="C514" s="1" t="s">
        <v>1409</v>
      </c>
      <c r="D514" s="1">
        <v>86</v>
      </c>
      <c r="E514" s="1" t="s">
        <v>1489</v>
      </c>
      <c r="F514" s="3"/>
      <c r="G514" s="5"/>
    </row>
    <row r="515" spans="2:7" x14ac:dyDescent="0.55000000000000004">
      <c r="B515" s="1" t="s">
        <v>1408</v>
      </c>
      <c r="C515" s="1" t="s">
        <v>1409</v>
      </c>
      <c r="D515" s="1">
        <v>87</v>
      </c>
      <c r="E515" s="1" t="s">
        <v>846</v>
      </c>
      <c r="F515" s="3"/>
      <c r="G515" s="5"/>
    </row>
    <row r="516" spans="2:7" x14ac:dyDescent="0.55000000000000004">
      <c r="B516" s="1" t="s">
        <v>1408</v>
      </c>
      <c r="C516" s="1" t="s">
        <v>1409</v>
      </c>
      <c r="D516" s="1">
        <v>88</v>
      </c>
      <c r="E516" s="1" t="s">
        <v>1490</v>
      </c>
      <c r="F516" s="3"/>
      <c r="G516" s="5"/>
    </row>
    <row r="517" spans="2:7" x14ac:dyDescent="0.55000000000000004">
      <c r="B517" s="1" t="s">
        <v>1408</v>
      </c>
      <c r="C517" s="1" t="s">
        <v>1409</v>
      </c>
      <c r="D517" s="1">
        <v>89</v>
      </c>
      <c r="E517" s="1" t="s">
        <v>1491</v>
      </c>
      <c r="F517" s="3"/>
      <c r="G517" s="5"/>
    </row>
    <row r="518" spans="2:7" x14ac:dyDescent="0.55000000000000004">
      <c r="B518" s="1" t="s">
        <v>1408</v>
      </c>
      <c r="C518" s="1" t="s">
        <v>1409</v>
      </c>
      <c r="D518" s="1">
        <v>90</v>
      </c>
      <c r="E518" s="1" t="s">
        <v>1492</v>
      </c>
      <c r="F518" s="3"/>
      <c r="G518" s="5"/>
    </row>
    <row r="519" spans="2:7" x14ac:dyDescent="0.55000000000000004">
      <c r="B519" s="1" t="s">
        <v>1408</v>
      </c>
      <c r="C519" s="1" t="s">
        <v>1409</v>
      </c>
      <c r="D519" s="1">
        <v>91</v>
      </c>
      <c r="E519" s="1" t="s">
        <v>853</v>
      </c>
      <c r="F519" s="3"/>
      <c r="G519" s="5"/>
    </row>
    <row r="520" spans="2:7" x14ac:dyDescent="0.55000000000000004">
      <c r="B520" s="1" t="s">
        <v>1408</v>
      </c>
      <c r="C520" s="1" t="s">
        <v>1409</v>
      </c>
      <c r="D520" s="1">
        <v>92</v>
      </c>
      <c r="E520" s="1" t="s">
        <v>854</v>
      </c>
      <c r="F520" s="3"/>
      <c r="G520" s="5"/>
    </row>
    <row r="521" spans="2:7" x14ac:dyDescent="0.55000000000000004">
      <c r="B521" s="1" t="s">
        <v>1408</v>
      </c>
      <c r="C521" s="1" t="s">
        <v>1409</v>
      </c>
      <c r="D521" s="1">
        <v>93</v>
      </c>
      <c r="E521" s="1" t="s">
        <v>855</v>
      </c>
      <c r="F521" s="3"/>
      <c r="G521" s="5"/>
    </row>
    <row r="522" spans="2:7" x14ac:dyDescent="0.55000000000000004">
      <c r="B522" s="1" t="s">
        <v>1408</v>
      </c>
      <c r="C522" s="1" t="s">
        <v>1409</v>
      </c>
      <c r="D522" s="1">
        <v>94</v>
      </c>
      <c r="E522" s="1" t="s">
        <v>856</v>
      </c>
      <c r="F522" s="3"/>
      <c r="G522" s="5"/>
    </row>
    <row r="523" spans="2:7" x14ac:dyDescent="0.55000000000000004">
      <c r="B523" s="1" t="s">
        <v>1408</v>
      </c>
      <c r="C523" s="1" t="s">
        <v>1409</v>
      </c>
      <c r="D523" s="1">
        <v>95</v>
      </c>
      <c r="E523" s="1" t="s">
        <v>857</v>
      </c>
      <c r="F523" s="3"/>
      <c r="G523" s="5"/>
    </row>
    <row r="524" spans="2:7" x14ac:dyDescent="0.55000000000000004">
      <c r="B524" s="1" t="s">
        <v>1408</v>
      </c>
      <c r="C524" s="1" t="s">
        <v>1409</v>
      </c>
      <c r="D524" s="1">
        <v>96</v>
      </c>
      <c r="E524" s="1" t="s">
        <v>858</v>
      </c>
      <c r="F524" s="3"/>
      <c r="G524" s="5"/>
    </row>
    <row r="525" spans="2:7" x14ac:dyDescent="0.55000000000000004">
      <c r="B525" s="1" t="s">
        <v>1408</v>
      </c>
      <c r="C525" s="1" t="s">
        <v>1409</v>
      </c>
      <c r="D525" s="1">
        <v>97</v>
      </c>
      <c r="E525" s="1" t="s">
        <v>859</v>
      </c>
      <c r="F525" s="3"/>
      <c r="G525" s="5"/>
    </row>
    <row r="526" spans="2:7" x14ac:dyDescent="0.55000000000000004">
      <c r="B526" s="1" t="s">
        <v>1408</v>
      </c>
      <c r="C526" s="1" t="s">
        <v>1409</v>
      </c>
      <c r="D526" s="1">
        <v>98</v>
      </c>
      <c r="E526" s="1" t="s">
        <v>863</v>
      </c>
      <c r="F526" s="3"/>
      <c r="G526" s="5"/>
    </row>
    <row r="527" spans="2:7" x14ac:dyDescent="0.55000000000000004">
      <c r="B527" s="1" t="s">
        <v>1408</v>
      </c>
      <c r="C527" s="1" t="s">
        <v>1409</v>
      </c>
      <c r="D527" s="1">
        <v>99</v>
      </c>
      <c r="E527" s="1" t="s">
        <v>864</v>
      </c>
      <c r="F527" s="3"/>
      <c r="G527" s="5"/>
    </row>
    <row r="528" spans="2:7" x14ac:dyDescent="0.55000000000000004">
      <c r="B528" s="1" t="s">
        <v>1408</v>
      </c>
      <c r="C528" s="1" t="s">
        <v>1409</v>
      </c>
      <c r="D528" s="1">
        <v>100</v>
      </c>
      <c r="E528" s="1" t="s">
        <v>865</v>
      </c>
      <c r="F528" s="3"/>
      <c r="G528" s="5"/>
    </row>
    <row r="529" spans="2:7" x14ac:dyDescent="0.55000000000000004">
      <c r="B529" s="1" t="s">
        <v>1408</v>
      </c>
      <c r="C529" s="1" t="s">
        <v>1409</v>
      </c>
      <c r="D529" s="1">
        <v>101</v>
      </c>
      <c r="E529" s="1" t="s">
        <v>866</v>
      </c>
      <c r="F529" s="3"/>
      <c r="G529" s="5"/>
    </row>
    <row r="530" spans="2:7" x14ac:dyDescent="0.55000000000000004">
      <c r="B530" s="1" t="s">
        <v>1408</v>
      </c>
      <c r="C530" s="1" t="s">
        <v>1409</v>
      </c>
      <c r="D530" s="1">
        <v>102</v>
      </c>
      <c r="E530" s="1" t="s">
        <v>867</v>
      </c>
      <c r="F530" s="3"/>
      <c r="G530" s="5"/>
    </row>
    <row r="531" spans="2:7" x14ac:dyDescent="0.55000000000000004">
      <c r="B531" s="1" t="s">
        <v>1408</v>
      </c>
      <c r="C531" s="1" t="s">
        <v>1409</v>
      </c>
      <c r="D531" s="1">
        <v>103</v>
      </c>
      <c r="E531" s="1" t="s">
        <v>868</v>
      </c>
      <c r="F531" s="3"/>
      <c r="G531" s="5"/>
    </row>
    <row r="532" spans="2:7" x14ac:dyDescent="0.55000000000000004">
      <c r="B532" s="1" t="s">
        <v>1408</v>
      </c>
      <c r="C532" s="1" t="s">
        <v>1409</v>
      </c>
      <c r="D532" s="1">
        <v>104</v>
      </c>
      <c r="E532" s="1" t="s">
        <v>869</v>
      </c>
      <c r="F532" s="3"/>
      <c r="G532" s="5"/>
    </row>
    <row r="533" spans="2:7" x14ac:dyDescent="0.55000000000000004">
      <c r="B533" s="1" t="s">
        <v>1408</v>
      </c>
      <c r="C533" s="1" t="s">
        <v>1409</v>
      </c>
      <c r="D533" s="1">
        <v>105</v>
      </c>
      <c r="E533" s="1" t="s">
        <v>870</v>
      </c>
      <c r="F533" s="3"/>
      <c r="G533" s="5"/>
    </row>
    <row r="534" spans="2:7" x14ac:dyDescent="0.55000000000000004">
      <c r="B534" s="1" t="s">
        <v>1408</v>
      </c>
      <c r="C534" s="1" t="s">
        <v>1409</v>
      </c>
      <c r="D534" s="1">
        <v>106</v>
      </c>
      <c r="E534" s="1" t="s">
        <v>1493</v>
      </c>
      <c r="F534" s="3"/>
      <c r="G534" s="5"/>
    </row>
    <row r="535" spans="2:7" x14ac:dyDescent="0.55000000000000004">
      <c r="B535" s="1" t="s">
        <v>1408</v>
      </c>
      <c r="C535" s="1" t="s">
        <v>1409</v>
      </c>
      <c r="D535" s="1">
        <v>107</v>
      </c>
      <c r="E535" s="48" t="s">
        <v>1494</v>
      </c>
      <c r="F535" s="3"/>
      <c r="G535" s="5"/>
    </row>
    <row r="536" spans="2:7" x14ac:dyDescent="0.55000000000000004">
      <c r="B536" s="1" t="s">
        <v>1408</v>
      </c>
      <c r="C536" s="1" t="s">
        <v>1409</v>
      </c>
      <c r="D536" s="1">
        <v>108</v>
      </c>
      <c r="E536" s="48" t="s">
        <v>1495</v>
      </c>
      <c r="F536" s="3"/>
      <c r="G536" s="5"/>
    </row>
    <row r="537" spans="2:7" x14ac:dyDescent="0.55000000000000004">
      <c r="B537" s="1" t="s">
        <v>1408</v>
      </c>
      <c r="C537" s="1" t="s">
        <v>1409</v>
      </c>
      <c r="D537" s="1">
        <v>109</v>
      </c>
      <c r="E537" s="48" t="s">
        <v>1496</v>
      </c>
      <c r="F537" s="3"/>
      <c r="G537" s="5"/>
    </row>
    <row r="538" spans="2:7" x14ac:dyDescent="0.55000000000000004">
      <c r="B538" s="1" t="s">
        <v>1408</v>
      </c>
      <c r="C538" s="1" t="s">
        <v>1409</v>
      </c>
      <c r="D538" s="1">
        <v>110</v>
      </c>
      <c r="E538" s="48" t="s">
        <v>1497</v>
      </c>
      <c r="F538" s="3"/>
      <c r="G538" s="5"/>
    </row>
    <row r="539" spans="2:7" x14ac:dyDescent="0.55000000000000004">
      <c r="B539" s="1" t="s">
        <v>1408</v>
      </c>
      <c r="C539" s="1" t="s">
        <v>1409</v>
      </c>
      <c r="D539" s="1">
        <v>111</v>
      </c>
      <c r="E539" s="48" t="s">
        <v>1498</v>
      </c>
      <c r="F539" s="3"/>
      <c r="G539" s="5"/>
    </row>
    <row r="540" spans="2:7" x14ac:dyDescent="0.55000000000000004">
      <c r="B540" s="1" t="s">
        <v>1408</v>
      </c>
      <c r="C540" s="1" t="s">
        <v>1409</v>
      </c>
      <c r="D540" s="1">
        <v>112</v>
      </c>
      <c r="E540" s="48" t="s">
        <v>1499</v>
      </c>
      <c r="F540" s="3"/>
      <c r="G540" s="5"/>
    </row>
    <row r="541" spans="2:7" x14ac:dyDescent="0.55000000000000004">
      <c r="B541" s="1" t="s">
        <v>1408</v>
      </c>
      <c r="C541" s="1" t="s">
        <v>1409</v>
      </c>
      <c r="D541" s="1">
        <v>113</v>
      </c>
      <c r="E541" s="48" t="s">
        <v>1500</v>
      </c>
      <c r="F541" s="3"/>
      <c r="G541" s="5"/>
    </row>
    <row r="542" spans="2:7" x14ac:dyDescent="0.55000000000000004">
      <c r="B542" s="1" t="s">
        <v>1408</v>
      </c>
      <c r="C542" s="1" t="s">
        <v>1409</v>
      </c>
      <c r="D542" s="1">
        <v>114</v>
      </c>
      <c r="E542" s="48" t="s">
        <v>1501</v>
      </c>
      <c r="F542" s="3"/>
      <c r="G542" s="5"/>
    </row>
    <row r="543" spans="2:7" x14ac:dyDescent="0.55000000000000004">
      <c r="B543" s="1" t="s">
        <v>1408</v>
      </c>
      <c r="C543" s="1" t="s">
        <v>1409</v>
      </c>
      <c r="D543" s="1">
        <v>115</v>
      </c>
      <c r="E543" s="48" t="s">
        <v>1502</v>
      </c>
      <c r="F543" s="3"/>
      <c r="G543" s="5"/>
    </row>
    <row r="544" spans="2:7" x14ac:dyDescent="0.55000000000000004">
      <c r="B544" s="1" t="s">
        <v>1408</v>
      </c>
      <c r="C544" s="1" t="s">
        <v>1409</v>
      </c>
      <c r="D544" s="1">
        <v>116</v>
      </c>
      <c r="E544" s="48" t="s">
        <v>1503</v>
      </c>
      <c r="F544" s="3"/>
      <c r="G544" s="5"/>
    </row>
    <row r="545" spans="2:7" x14ac:dyDescent="0.55000000000000004">
      <c r="B545" s="1" t="s">
        <v>1408</v>
      </c>
      <c r="C545" s="1" t="s">
        <v>1409</v>
      </c>
      <c r="D545" s="1">
        <v>117</v>
      </c>
      <c r="E545" s="48" t="s">
        <v>234</v>
      </c>
      <c r="F545" s="3"/>
      <c r="G545" s="5"/>
    </row>
    <row r="546" spans="2:7" x14ac:dyDescent="0.55000000000000004">
      <c r="B546" s="1" t="s">
        <v>1408</v>
      </c>
      <c r="C546" s="1" t="s">
        <v>1409</v>
      </c>
      <c r="D546" s="1">
        <v>118</v>
      </c>
      <c r="E546" s="48" t="s">
        <v>1504</v>
      </c>
      <c r="F546" s="3"/>
      <c r="G546" s="5"/>
    </row>
    <row r="547" spans="2:7" x14ac:dyDescent="0.55000000000000004">
      <c r="B547" s="1" t="s">
        <v>1408</v>
      </c>
      <c r="C547" s="1" t="s">
        <v>1409</v>
      </c>
      <c r="D547" s="1">
        <v>119</v>
      </c>
      <c r="E547" s="48" t="s">
        <v>1505</v>
      </c>
      <c r="F547" s="3"/>
      <c r="G547" s="5"/>
    </row>
    <row r="548" spans="2:7" x14ac:dyDescent="0.55000000000000004">
      <c r="B548" s="1" t="s">
        <v>1408</v>
      </c>
      <c r="C548" s="1" t="s">
        <v>1409</v>
      </c>
      <c r="D548" s="1">
        <v>120</v>
      </c>
      <c r="E548" s="48" t="s">
        <v>1506</v>
      </c>
      <c r="F548" s="3"/>
      <c r="G548" s="5"/>
    </row>
    <row r="549" spans="2:7" x14ac:dyDescent="0.55000000000000004">
      <c r="B549" s="1" t="s">
        <v>1408</v>
      </c>
      <c r="C549" s="1" t="s">
        <v>1409</v>
      </c>
      <c r="D549" s="1">
        <v>121</v>
      </c>
      <c r="E549" s="48" t="s">
        <v>1507</v>
      </c>
      <c r="F549" s="3"/>
      <c r="G549" s="5"/>
    </row>
    <row r="550" spans="2:7" x14ac:dyDescent="0.55000000000000004">
      <c r="B550" s="1" t="s">
        <v>1408</v>
      </c>
      <c r="C550" s="1" t="s">
        <v>1409</v>
      </c>
      <c r="D550" s="1">
        <v>122</v>
      </c>
      <c r="E550" s="48" t="s">
        <v>1508</v>
      </c>
      <c r="F550" s="3"/>
      <c r="G550" s="5"/>
    </row>
    <row r="551" spans="2:7" x14ac:dyDescent="0.55000000000000004">
      <c r="B551" s="1" t="s">
        <v>1408</v>
      </c>
      <c r="C551" s="1" t="s">
        <v>1409</v>
      </c>
      <c r="D551" s="1">
        <v>123</v>
      </c>
      <c r="E551" s="48" t="s">
        <v>1509</v>
      </c>
      <c r="F551" s="3"/>
      <c r="G551" s="5"/>
    </row>
    <row r="552" spans="2:7" x14ac:dyDescent="0.55000000000000004">
      <c r="B552" s="1" t="s">
        <v>1408</v>
      </c>
      <c r="C552" s="1" t="s">
        <v>1409</v>
      </c>
      <c r="D552" s="1">
        <v>124</v>
      </c>
      <c r="E552" s="48" t="s">
        <v>1510</v>
      </c>
      <c r="F552" s="3"/>
      <c r="G552" s="5"/>
    </row>
    <row r="553" spans="2:7" x14ac:dyDescent="0.55000000000000004">
      <c r="B553" s="1" t="s">
        <v>1408</v>
      </c>
      <c r="C553" s="1" t="s">
        <v>1409</v>
      </c>
      <c r="D553" s="1">
        <v>125</v>
      </c>
      <c r="E553" s="106" t="s">
        <v>31</v>
      </c>
      <c r="F553" s="3"/>
      <c r="G553" s="5"/>
    </row>
    <row r="554" spans="2:7" x14ac:dyDescent="0.55000000000000004">
      <c r="B554" s="1" t="s">
        <v>1408</v>
      </c>
      <c r="C554" s="1" t="s">
        <v>1409</v>
      </c>
      <c r="D554" s="1">
        <v>126</v>
      </c>
      <c r="E554" s="106" t="s">
        <v>32</v>
      </c>
      <c r="F554" s="3"/>
      <c r="G554" s="5"/>
    </row>
    <row r="555" spans="2:7" x14ac:dyDescent="0.55000000000000004">
      <c r="B555" s="1" t="s">
        <v>1408</v>
      </c>
      <c r="C555" s="1" t="s">
        <v>1409</v>
      </c>
      <c r="D555" s="1">
        <v>127</v>
      </c>
      <c r="E555" s="106" t="s">
        <v>33</v>
      </c>
      <c r="F555" s="3"/>
      <c r="G555" s="5"/>
    </row>
    <row r="556" spans="2:7" x14ac:dyDescent="0.55000000000000004">
      <c r="B556" s="1" t="s">
        <v>1408</v>
      </c>
      <c r="C556" s="1" t="s">
        <v>1409</v>
      </c>
      <c r="D556" s="1">
        <v>128</v>
      </c>
      <c r="E556" s="106" t="s">
        <v>34</v>
      </c>
      <c r="F556" s="3"/>
      <c r="G556" s="5"/>
    </row>
    <row r="557" spans="2:7" x14ac:dyDescent="0.55000000000000004">
      <c r="B557" s="1" t="s">
        <v>1408</v>
      </c>
      <c r="C557" s="1" t="s">
        <v>1409</v>
      </c>
      <c r="D557" s="1">
        <v>129</v>
      </c>
      <c r="E557" s="106" t="s">
        <v>35</v>
      </c>
      <c r="F557" s="3"/>
      <c r="G557" s="5"/>
    </row>
    <row r="558" spans="2:7" x14ac:dyDescent="0.55000000000000004">
      <c r="B558" s="1" t="s">
        <v>1408</v>
      </c>
      <c r="C558" s="1" t="s">
        <v>1409</v>
      </c>
      <c r="D558" s="1">
        <v>130</v>
      </c>
      <c r="E558" s="106" t="s">
        <v>36</v>
      </c>
      <c r="F558" s="3"/>
      <c r="G558" s="5"/>
    </row>
    <row r="559" spans="2:7" x14ac:dyDescent="0.55000000000000004">
      <c r="B559" s="1" t="s">
        <v>1511</v>
      </c>
      <c r="C559" s="1" t="s">
        <v>1512</v>
      </c>
      <c r="D559" s="1">
        <v>1</v>
      </c>
      <c r="E559" s="106" t="s">
        <v>2</v>
      </c>
      <c r="F559" s="3"/>
      <c r="G559" s="5"/>
    </row>
    <row r="560" spans="2:7" x14ac:dyDescent="0.55000000000000004">
      <c r="B560" s="1" t="s">
        <v>1511</v>
      </c>
      <c r="C560" s="1" t="s">
        <v>1512</v>
      </c>
      <c r="D560" s="1">
        <v>2</v>
      </c>
      <c r="E560" s="106" t="s">
        <v>278</v>
      </c>
      <c r="F560" s="3"/>
      <c r="G560" s="5"/>
    </row>
    <row r="561" spans="2:7" x14ac:dyDescent="0.55000000000000004">
      <c r="B561" s="1" t="s">
        <v>1511</v>
      </c>
      <c r="C561" s="1" t="s">
        <v>1512</v>
      </c>
      <c r="D561" s="1">
        <v>3</v>
      </c>
      <c r="E561" s="106" t="s">
        <v>1</v>
      </c>
      <c r="F561" s="3"/>
      <c r="G561" s="5"/>
    </row>
    <row r="562" spans="2:7" x14ac:dyDescent="0.55000000000000004">
      <c r="B562" s="1" t="s">
        <v>1511</v>
      </c>
      <c r="C562" s="1" t="s">
        <v>1512</v>
      </c>
      <c r="D562" s="1">
        <v>4</v>
      </c>
      <c r="E562" s="106" t="s">
        <v>97</v>
      </c>
      <c r="F562" s="3"/>
      <c r="G562" s="5"/>
    </row>
    <row r="563" spans="2:7" x14ac:dyDescent="0.55000000000000004">
      <c r="B563" s="1" t="s">
        <v>1511</v>
      </c>
      <c r="C563" s="1" t="s">
        <v>1512</v>
      </c>
      <c r="D563" s="1">
        <v>5</v>
      </c>
      <c r="E563" s="1" t="s">
        <v>1513</v>
      </c>
      <c r="F563" s="3" t="s">
        <v>6356</v>
      </c>
      <c r="G563" s="5"/>
    </row>
    <row r="564" spans="2:7" x14ac:dyDescent="0.55000000000000004">
      <c r="B564" s="1" t="s">
        <v>1511</v>
      </c>
      <c r="C564" s="1" t="s">
        <v>1512</v>
      </c>
      <c r="D564" s="1">
        <v>6</v>
      </c>
      <c r="E564" s="1" t="s">
        <v>1514</v>
      </c>
      <c r="F564" s="3" t="s">
        <v>6356</v>
      </c>
      <c r="G564" s="5"/>
    </row>
    <row r="565" spans="2:7" x14ac:dyDescent="0.55000000000000004">
      <c r="B565" s="1" t="s">
        <v>1511</v>
      </c>
      <c r="C565" s="1" t="s">
        <v>1512</v>
      </c>
      <c r="D565" s="1">
        <v>7</v>
      </c>
      <c r="E565" s="1" t="s">
        <v>1515</v>
      </c>
      <c r="F565" s="3" t="s">
        <v>6356</v>
      </c>
      <c r="G565" s="5"/>
    </row>
    <row r="566" spans="2:7" x14ac:dyDescent="0.55000000000000004">
      <c r="B566" s="1" t="s">
        <v>1511</v>
      </c>
      <c r="C566" s="1" t="s">
        <v>1512</v>
      </c>
      <c r="D566" s="1">
        <v>8</v>
      </c>
      <c r="E566" s="1" t="s">
        <v>1516</v>
      </c>
      <c r="F566" s="3" t="s">
        <v>6356</v>
      </c>
      <c r="G566" s="5"/>
    </row>
    <row r="567" spans="2:7" x14ac:dyDescent="0.55000000000000004">
      <c r="B567" s="1" t="s">
        <v>1511</v>
      </c>
      <c r="C567" s="1" t="s">
        <v>1512</v>
      </c>
      <c r="D567" s="1">
        <v>9</v>
      </c>
      <c r="E567" s="1" t="s">
        <v>1517</v>
      </c>
      <c r="F567" s="3" t="s">
        <v>6356</v>
      </c>
      <c r="G567" s="5"/>
    </row>
    <row r="568" spans="2:7" x14ac:dyDescent="0.55000000000000004">
      <c r="B568" s="1" t="s">
        <v>1511</v>
      </c>
      <c r="C568" s="1" t="s">
        <v>1512</v>
      </c>
      <c r="D568" s="1">
        <v>10</v>
      </c>
      <c r="E568" s="1" t="s">
        <v>1518</v>
      </c>
      <c r="F568" s="3" t="s">
        <v>6356</v>
      </c>
      <c r="G568" s="5"/>
    </row>
    <row r="569" spans="2:7" x14ac:dyDescent="0.55000000000000004">
      <c r="B569" s="1" t="s">
        <v>1511</v>
      </c>
      <c r="C569" s="1" t="s">
        <v>1512</v>
      </c>
      <c r="D569" s="1">
        <v>11</v>
      </c>
      <c r="E569" s="1" t="s">
        <v>1519</v>
      </c>
      <c r="F569" s="3" t="s">
        <v>6356</v>
      </c>
      <c r="G569" s="5"/>
    </row>
    <row r="570" spans="2:7" x14ac:dyDescent="0.55000000000000004">
      <c r="B570" s="1" t="s">
        <v>1511</v>
      </c>
      <c r="C570" s="1" t="s">
        <v>1512</v>
      </c>
      <c r="D570" s="1">
        <v>12</v>
      </c>
      <c r="E570" s="1" t="s">
        <v>1520</v>
      </c>
      <c r="F570" s="3" t="s">
        <v>6356</v>
      </c>
      <c r="G570" s="5"/>
    </row>
    <row r="571" spans="2:7" x14ac:dyDescent="0.55000000000000004">
      <c r="B571" s="1" t="s">
        <v>1511</v>
      </c>
      <c r="C571" s="1" t="s">
        <v>1512</v>
      </c>
      <c r="D571" s="1">
        <v>13</v>
      </c>
      <c r="E571" s="1" t="s">
        <v>1521</v>
      </c>
      <c r="F571" s="3" t="s">
        <v>6356</v>
      </c>
      <c r="G571" s="5"/>
    </row>
    <row r="572" spans="2:7" x14ac:dyDescent="0.55000000000000004">
      <c r="B572" s="1" t="s">
        <v>1511</v>
      </c>
      <c r="C572" s="1" t="s">
        <v>1512</v>
      </c>
      <c r="D572" s="1">
        <v>14</v>
      </c>
      <c r="E572" s="1" t="s">
        <v>1522</v>
      </c>
      <c r="F572" s="3"/>
      <c r="G572" s="5"/>
    </row>
    <row r="573" spans="2:7" x14ac:dyDescent="0.55000000000000004">
      <c r="B573" s="1" t="s">
        <v>1511</v>
      </c>
      <c r="C573" s="1" t="s">
        <v>1512</v>
      </c>
      <c r="D573" s="1">
        <v>15</v>
      </c>
      <c r="E573" s="1" t="s">
        <v>1523</v>
      </c>
      <c r="F573" s="3"/>
      <c r="G573" s="5"/>
    </row>
    <row r="574" spans="2:7" x14ac:dyDescent="0.55000000000000004">
      <c r="B574" s="1" t="s">
        <v>1511</v>
      </c>
      <c r="C574" s="1" t="s">
        <v>1512</v>
      </c>
      <c r="D574" s="1">
        <v>16</v>
      </c>
      <c r="E574" s="1" t="s">
        <v>1524</v>
      </c>
      <c r="F574" s="3"/>
      <c r="G574" s="5"/>
    </row>
    <row r="575" spans="2:7" x14ac:dyDescent="0.55000000000000004">
      <c r="B575" s="1" t="s">
        <v>1511</v>
      </c>
      <c r="C575" s="1" t="s">
        <v>1512</v>
      </c>
      <c r="D575" s="1">
        <v>17</v>
      </c>
      <c r="E575" s="1" t="s">
        <v>1525</v>
      </c>
      <c r="F575" s="3"/>
      <c r="G575" s="5"/>
    </row>
    <row r="576" spans="2:7" x14ac:dyDescent="0.55000000000000004">
      <c r="B576" s="1" t="s">
        <v>1511</v>
      </c>
      <c r="C576" s="1" t="s">
        <v>1512</v>
      </c>
      <c r="D576" s="1">
        <v>18</v>
      </c>
      <c r="E576" s="1" t="s">
        <v>1526</v>
      </c>
      <c r="F576" s="3"/>
      <c r="G576" s="5"/>
    </row>
    <row r="577" spans="2:7" x14ac:dyDescent="0.55000000000000004">
      <c r="B577" s="1" t="s">
        <v>1511</v>
      </c>
      <c r="C577" s="1" t="s">
        <v>1512</v>
      </c>
      <c r="D577" s="1">
        <v>19</v>
      </c>
      <c r="E577" s="1" t="s">
        <v>1527</v>
      </c>
      <c r="F577" s="3"/>
      <c r="G577" s="5"/>
    </row>
    <row r="578" spans="2:7" x14ac:dyDescent="0.55000000000000004">
      <c r="B578" s="1" t="s">
        <v>1511</v>
      </c>
      <c r="C578" s="1" t="s">
        <v>1512</v>
      </c>
      <c r="D578" s="1">
        <v>20</v>
      </c>
      <c r="E578" s="1" t="s">
        <v>1528</v>
      </c>
      <c r="F578" s="3"/>
      <c r="G578" s="5"/>
    </row>
    <row r="579" spans="2:7" x14ac:dyDescent="0.55000000000000004">
      <c r="B579" s="1" t="s">
        <v>1511</v>
      </c>
      <c r="C579" s="1" t="s">
        <v>1512</v>
      </c>
      <c r="D579" s="1">
        <v>21</v>
      </c>
      <c r="E579" s="1" t="s">
        <v>1529</v>
      </c>
      <c r="F579" s="3"/>
      <c r="G579" s="5"/>
    </row>
    <row r="580" spans="2:7" x14ac:dyDescent="0.55000000000000004">
      <c r="B580" s="1" t="s">
        <v>1511</v>
      </c>
      <c r="C580" s="1" t="s">
        <v>1512</v>
      </c>
      <c r="D580" s="1">
        <v>22</v>
      </c>
      <c r="E580" s="1" t="s">
        <v>1530</v>
      </c>
      <c r="F580" s="3"/>
      <c r="G580" s="5"/>
    </row>
    <row r="581" spans="2:7" x14ac:dyDescent="0.55000000000000004">
      <c r="B581" s="1" t="s">
        <v>1511</v>
      </c>
      <c r="C581" s="1" t="s">
        <v>1512</v>
      </c>
      <c r="D581" s="1">
        <v>23</v>
      </c>
      <c r="E581" s="1" t="s">
        <v>1531</v>
      </c>
      <c r="F581" s="3"/>
      <c r="G581" s="5"/>
    </row>
    <row r="582" spans="2:7" x14ac:dyDescent="0.55000000000000004">
      <c r="B582" s="1" t="s">
        <v>1511</v>
      </c>
      <c r="C582" s="1" t="s">
        <v>1512</v>
      </c>
      <c r="D582" s="1">
        <v>24</v>
      </c>
      <c r="E582" s="1" t="s">
        <v>1532</v>
      </c>
      <c r="F582" s="3"/>
      <c r="G582" s="5"/>
    </row>
    <row r="583" spans="2:7" x14ac:dyDescent="0.55000000000000004">
      <c r="B583" s="1" t="s">
        <v>1511</v>
      </c>
      <c r="C583" s="1" t="s">
        <v>1512</v>
      </c>
      <c r="D583" s="1">
        <v>25</v>
      </c>
      <c r="E583" s="1" t="s">
        <v>1533</v>
      </c>
      <c r="F583" s="3"/>
      <c r="G583" s="5"/>
    </row>
    <row r="584" spans="2:7" x14ac:dyDescent="0.55000000000000004">
      <c r="B584" s="1" t="s">
        <v>1511</v>
      </c>
      <c r="C584" s="1" t="s">
        <v>1512</v>
      </c>
      <c r="D584" s="1">
        <v>26</v>
      </c>
      <c r="E584" s="1" t="s">
        <v>1534</v>
      </c>
      <c r="F584" s="3"/>
      <c r="G584" s="5"/>
    </row>
    <row r="585" spans="2:7" x14ac:dyDescent="0.55000000000000004">
      <c r="B585" s="1" t="s">
        <v>1511</v>
      </c>
      <c r="C585" s="1" t="s">
        <v>1512</v>
      </c>
      <c r="D585" s="1">
        <v>27</v>
      </c>
      <c r="E585" s="1" t="s">
        <v>1535</v>
      </c>
      <c r="F585" s="3"/>
      <c r="G585" s="5"/>
    </row>
    <row r="586" spans="2:7" x14ac:dyDescent="0.55000000000000004">
      <c r="B586" s="1" t="s">
        <v>1511</v>
      </c>
      <c r="C586" s="1" t="s">
        <v>1512</v>
      </c>
      <c r="D586" s="1">
        <v>28</v>
      </c>
      <c r="E586" s="1" t="s">
        <v>1536</v>
      </c>
      <c r="F586" s="3"/>
      <c r="G586" s="5"/>
    </row>
    <row r="587" spans="2:7" x14ac:dyDescent="0.55000000000000004">
      <c r="B587" s="1" t="s">
        <v>1511</v>
      </c>
      <c r="C587" s="1" t="s">
        <v>1512</v>
      </c>
      <c r="D587" s="1">
        <v>29</v>
      </c>
      <c r="E587" s="1" t="s">
        <v>1537</v>
      </c>
      <c r="F587" s="3" t="s">
        <v>6356</v>
      </c>
      <c r="G587" s="5"/>
    </row>
    <row r="588" spans="2:7" x14ac:dyDescent="0.55000000000000004">
      <c r="B588" s="1" t="s">
        <v>1511</v>
      </c>
      <c r="C588" s="1" t="s">
        <v>1512</v>
      </c>
      <c r="D588" s="1">
        <v>30</v>
      </c>
      <c r="E588" s="1" t="s">
        <v>1538</v>
      </c>
      <c r="F588" s="3" t="s">
        <v>6356</v>
      </c>
      <c r="G588" s="5"/>
    </row>
    <row r="589" spans="2:7" x14ac:dyDescent="0.55000000000000004">
      <c r="B589" s="1" t="s">
        <v>1511</v>
      </c>
      <c r="C589" s="1" t="s">
        <v>1512</v>
      </c>
      <c r="D589" s="1">
        <v>31</v>
      </c>
      <c r="E589" s="1" t="s">
        <v>1539</v>
      </c>
      <c r="F589" s="3" t="s">
        <v>6356</v>
      </c>
      <c r="G589" s="5"/>
    </row>
    <row r="590" spans="2:7" x14ac:dyDescent="0.55000000000000004">
      <c r="B590" s="1" t="s">
        <v>1511</v>
      </c>
      <c r="C590" s="1" t="s">
        <v>1512</v>
      </c>
      <c r="D590" s="1">
        <v>32</v>
      </c>
      <c r="E590" s="1" t="s">
        <v>1540</v>
      </c>
      <c r="F590" s="3" t="s">
        <v>6356</v>
      </c>
      <c r="G590" s="5"/>
    </row>
    <row r="591" spans="2:7" x14ac:dyDescent="0.55000000000000004">
      <c r="B591" s="1" t="s">
        <v>1511</v>
      </c>
      <c r="C591" s="1" t="s">
        <v>1512</v>
      </c>
      <c r="D591" s="1">
        <v>33</v>
      </c>
      <c r="E591" s="1" t="s">
        <v>1541</v>
      </c>
      <c r="F591" s="3" t="s">
        <v>6356</v>
      </c>
      <c r="G591" s="5"/>
    </row>
    <row r="592" spans="2:7" x14ac:dyDescent="0.55000000000000004">
      <c r="B592" s="1" t="s">
        <v>1511</v>
      </c>
      <c r="C592" s="1" t="s">
        <v>1512</v>
      </c>
      <c r="D592" s="1">
        <v>34</v>
      </c>
      <c r="E592" s="1" t="s">
        <v>1542</v>
      </c>
      <c r="F592" s="3" t="s">
        <v>6356</v>
      </c>
      <c r="G592" s="5"/>
    </row>
    <row r="593" spans="2:7" x14ac:dyDescent="0.55000000000000004">
      <c r="B593" s="1" t="s">
        <v>1511</v>
      </c>
      <c r="C593" s="1" t="s">
        <v>1512</v>
      </c>
      <c r="D593" s="1">
        <v>35</v>
      </c>
      <c r="E593" s="1" t="s">
        <v>1543</v>
      </c>
      <c r="F593" s="3" t="s">
        <v>6356</v>
      </c>
      <c r="G593" s="5"/>
    </row>
    <row r="594" spans="2:7" x14ac:dyDescent="0.55000000000000004">
      <c r="B594" s="1" t="s">
        <v>1511</v>
      </c>
      <c r="C594" s="1" t="s">
        <v>1512</v>
      </c>
      <c r="D594" s="1">
        <v>36</v>
      </c>
      <c r="E594" s="1" t="s">
        <v>1544</v>
      </c>
      <c r="F594" s="3" t="s">
        <v>6356</v>
      </c>
      <c r="G594" s="5"/>
    </row>
    <row r="595" spans="2:7" x14ac:dyDescent="0.55000000000000004">
      <c r="B595" s="1" t="s">
        <v>1511</v>
      </c>
      <c r="C595" s="1" t="s">
        <v>1512</v>
      </c>
      <c r="D595" s="1">
        <v>37</v>
      </c>
      <c r="E595" s="1" t="s">
        <v>1545</v>
      </c>
      <c r="F595" s="3" t="s">
        <v>6356</v>
      </c>
      <c r="G595" s="5"/>
    </row>
    <row r="596" spans="2:7" x14ac:dyDescent="0.55000000000000004">
      <c r="B596" s="1" t="s">
        <v>1511</v>
      </c>
      <c r="C596" s="1" t="s">
        <v>1512</v>
      </c>
      <c r="D596" s="1">
        <v>38</v>
      </c>
      <c r="E596" s="1" t="s">
        <v>1546</v>
      </c>
      <c r="F596" s="3" t="s">
        <v>6356</v>
      </c>
      <c r="G596" s="5"/>
    </row>
    <row r="597" spans="2:7" x14ac:dyDescent="0.55000000000000004">
      <c r="B597" s="1" t="s">
        <v>1511</v>
      </c>
      <c r="C597" s="1" t="s">
        <v>1512</v>
      </c>
      <c r="D597" s="1">
        <v>39</v>
      </c>
      <c r="E597" s="1" t="s">
        <v>1547</v>
      </c>
      <c r="F597" s="3" t="s">
        <v>6356</v>
      </c>
      <c r="G597" s="5"/>
    </row>
    <row r="598" spans="2:7" x14ac:dyDescent="0.55000000000000004">
      <c r="B598" s="1" t="s">
        <v>1511</v>
      </c>
      <c r="C598" s="1" t="s">
        <v>1512</v>
      </c>
      <c r="D598" s="1">
        <v>40</v>
      </c>
      <c r="E598" s="1" t="s">
        <v>1548</v>
      </c>
      <c r="F598" s="3" t="s">
        <v>6356</v>
      </c>
      <c r="G598" s="5"/>
    </row>
    <row r="599" spans="2:7" x14ac:dyDescent="0.55000000000000004">
      <c r="B599" s="1" t="s">
        <v>1511</v>
      </c>
      <c r="C599" s="1" t="s">
        <v>1512</v>
      </c>
      <c r="D599" s="1">
        <v>41</v>
      </c>
      <c r="E599" s="1" t="s">
        <v>1549</v>
      </c>
      <c r="F599" s="3" t="s">
        <v>6356</v>
      </c>
      <c r="G599" s="5"/>
    </row>
    <row r="600" spans="2:7" x14ac:dyDescent="0.55000000000000004">
      <c r="B600" s="1" t="s">
        <v>1511</v>
      </c>
      <c r="C600" s="1" t="s">
        <v>1512</v>
      </c>
      <c r="D600" s="1">
        <v>42</v>
      </c>
      <c r="E600" s="1" t="s">
        <v>1550</v>
      </c>
      <c r="F600" s="3" t="s">
        <v>6356</v>
      </c>
      <c r="G600" s="5"/>
    </row>
    <row r="601" spans="2:7" x14ac:dyDescent="0.55000000000000004">
      <c r="B601" s="1" t="s">
        <v>1511</v>
      </c>
      <c r="C601" s="1" t="s">
        <v>1512</v>
      </c>
      <c r="D601" s="1">
        <v>43</v>
      </c>
      <c r="E601" s="1" t="s">
        <v>1551</v>
      </c>
      <c r="F601" s="3" t="s">
        <v>6356</v>
      </c>
      <c r="G601" s="5"/>
    </row>
    <row r="602" spans="2:7" x14ac:dyDescent="0.55000000000000004">
      <c r="B602" s="1" t="s">
        <v>1511</v>
      </c>
      <c r="C602" s="1" t="s">
        <v>1512</v>
      </c>
      <c r="D602" s="1">
        <v>44</v>
      </c>
      <c r="E602" s="1" t="s">
        <v>1552</v>
      </c>
      <c r="F602" s="3" t="s">
        <v>6356</v>
      </c>
      <c r="G602" s="5"/>
    </row>
    <row r="603" spans="2:7" x14ac:dyDescent="0.55000000000000004">
      <c r="B603" s="1" t="s">
        <v>1511</v>
      </c>
      <c r="C603" s="1" t="s">
        <v>1512</v>
      </c>
      <c r="D603" s="1">
        <v>45</v>
      </c>
      <c r="E603" s="1" t="s">
        <v>1553</v>
      </c>
      <c r="F603" s="3" t="s">
        <v>6356</v>
      </c>
      <c r="G603" s="5"/>
    </row>
    <row r="604" spans="2:7" x14ac:dyDescent="0.55000000000000004">
      <c r="B604" s="1" t="s">
        <v>1511</v>
      </c>
      <c r="C604" s="1" t="s">
        <v>1512</v>
      </c>
      <c r="D604" s="1">
        <v>46</v>
      </c>
      <c r="E604" s="1" t="s">
        <v>1554</v>
      </c>
      <c r="F604" s="3" t="s">
        <v>6356</v>
      </c>
      <c r="G604" s="5"/>
    </row>
    <row r="605" spans="2:7" x14ac:dyDescent="0.55000000000000004">
      <c r="B605" s="1" t="s">
        <v>1511</v>
      </c>
      <c r="C605" s="1" t="s">
        <v>1512</v>
      </c>
      <c r="D605" s="1">
        <v>47</v>
      </c>
      <c r="E605" s="1" t="s">
        <v>1555</v>
      </c>
      <c r="F605" s="3" t="s">
        <v>6356</v>
      </c>
      <c r="G605" s="5"/>
    </row>
    <row r="606" spans="2:7" x14ac:dyDescent="0.55000000000000004">
      <c r="B606" s="1" t="s">
        <v>1511</v>
      </c>
      <c r="C606" s="1" t="s">
        <v>1512</v>
      </c>
      <c r="D606" s="1">
        <v>48</v>
      </c>
      <c r="E606" s="1" t="s">
        <v>1556</v>
      </c>
      <c r="F606" s="3" t="s">
        <v>6356</v>
      </c>
      <c r="G606" s="5"/>
    </row>
    <row r="607" spans="2:7" x14ac:dyDescent="0.55000000000000004">
      <c r="B607" s="1" t="s">
        <v>1511</v>
      </c>
      <c r="C607" s="1" t="s">
        <v>1512</v>
      </c>
      <c r="D607" s="1">
        <v>49</v>
      </c>
      <c r="E607" s="1" t="s">
        <v>1557</v>
      </c>
      <c r="F607" s="3" t="s">
        <v>6356</v>
      </c>
      <c r="G607" s="5"/>
    </row>
    <row r="608" spans="2:7" x14ac:dyDescent="0.55000000000000004">
      <c r="B608" s="1" t="s">
        <v>1511</v>
      </c>
      <c r="C608" s="1" t="s">
        <v>1512</v>
      </c>
      <c r="D608" s="1">
        <v>50</v>
      </c>
      <c r="E608" s="1" t="s">
        <v>1558</v>
      </c>
      <c r="F608" s="3" t="s">
        <v>6356</v>
      </c>
      <c r="G608" s="5"/>
    </row>
    <row r="609" spans="2:7" x14ac:dyDescent="0.55000000000000004">
      <c r="B609" s="1" t="s">
        <v>1511</v>
      </c>
      <c r="C609" s="1" t="s">
        <v>1512</v>
      </c>
      <c r="D609" s="1">
        <v>51</v>
      </c>
      <c r="E609" s="1" t="s">
        <v>1559</v>
      </c>
      <c r="F609" s="3" t="s">
        <v>6356</v>
      </c>
      <c r="G609" s="5"/>
    </row>
    <row r="610" spans="2:7" x14ac:dyDescent="0.55000000000000004">
      <c r="B610" s="1" t="s">
        <v>1511</v>
      </c>
      <c r="C610" s="1" t="s">
        <v>1512</v>
      </c>
      <c r="D610" s="1">
        <v>52</v>
      </c>
      <c r="E610" s="1" t="s">
        <v>1560</v>
      </c>
      <c r="F610" s="3" t="s">
        <v>6356</v>
      </c>
      <c r="G610" s="5"/>
    </row>
    <row r="611" spans="2:7" x14ac:dyDescent="0.55000000000000004">
      <c r="B611" s="1" t="s">
        <v>1511</v>
      </c>
      <c r="C611" s="1" t="s">
        <v>1512</v>
      </c>
      <c r="D611" s="1">
        <v>53</v>
      </c>
      <c r="E611" s="1" t="s">
        <v>1561</v>
      </c>
      <c r="F611" s="3" t="s">
        <v>6356</v>
      </c>
      <c r="G611" s="5"/>
    </row>
    <row r="612" spans="2:7" x14ac:dyDescent="0.55000000000000004">
      <c r="B612" s="1" t="s">
        <v>1511</v>
      </c>
      <c r="C612" s="1" t="s">
        <v>1512</v>
      </c>
      <c r="D612" s="1">
        <v>54</v>
      </c>
      <c r="E612" s="1" t="s">
        <v>1562</v>
      </c>
      <c r="F612" s="3" t="s">
        <v>6356</v>
      </c>
      <c r="G612" s="5"/>
    </row>
    <row r="613" spans="2:7" x14ac:dyDescent="0.55000000000000004">
      <c r="B613" s="1" t="s">
        <v>1511</v>
      </c>
      <c r="C613" s="1" t="s">
        <v>1512</v>
      </c>
      <c r="D613" s="1">
        <v>55</v>
      </c>
      <c r="E613" s="1" t="s">
        <v>1563</v>
      </c>
      <c r="F613" s="3" t="s">
        <v>6356</v>
      </c>
      <c r="G613" s="5"/>
    </row>
    <row r="614" spans="2:7" x14ac:dyDescent="0.55000000000000004">
      <c r="B614" s="1" t="s">
        <v>1511</v>
      </c>
      <c r="C614" s="1" t="s">
        <v>1512</v>
      </c>
      <c r="D614" s="1">
        <v>56</v>
      </c>
      <c r="E614" s="1" t="s">
        <v>1564</v>
      </c>
      <c r="F614" s="3" t="s">
        <v>6356</v>
      </c>
      <c r="G614" s="5"/>
    </row>
    <row r="615" spans="2:7" x14ac:dyDescent="0.55000000000000004">
      <c r="B615" s="1" t="s">
        <v>1511</v>
      </c>
      <c r="C615" s="1" t="s">
        <v>1512</v>
      </c>
      <c r="D615" s="1">
        <v>57</v>
      </c>
      <c r="E615" s="1" t="s">
        <v>1565</v>
      </c>
      <c r="F615" s="3" t="s">
        <v>6356</v>
      </c>
      <c r="G615" s="5"/>
    </row>
    <row r="616" spans="2:7" x14ac:dyDescent="0.55000000000000004">
      <c r="B616" s="1" t="s">
        <v>1511</v>
      </c>
      <c r="C616" s="1" t="s">
        <v>1512</v>
      </c>
      <c r="D616" s="1">
        <v>58</v>
      </c>
      <c r="E616" s="1" t="s">
        <v>1566</v>
      </c>
      <c r="F616" s="3" t="s">
        <v>6356</v>
      </c>
      <c r="G616" s="5"/>
    </row>
    <row r="617" spans="2:7" x14ac:dyDescent="0.55000000000000004">
      <c r="B617" s="1" t="s">
        <v>1511</v>
      </c>
      <c r="C617" s="1" t="s">
        <v>1512</v>
      </c>
      <c r="D617" s="1">
        <v>59</v>
      </c>
      <c r="E617" s="1" t="s">
        <v>1567</v>
      </c>
      <c r="F617" s="3" t="s">
        <v>6356</v>
      </c>
      <c r="G617" s="5"/>
    </row>
    <row r="618" spans="2:7" x14ac:dyDescent="0.55000000000000004">
      <c r="B618" s="1" t="s">
        <v>1511</v>
      </c>
      <c r="C618" s="1" t="s">
        <v>1512</v>
      </c>
      <c r="D618" s="1">
        <v>60</v>
      </c>
      <c r="E618" s="1" t="s">
        <v>1568</v>
      </c>
      <c r="F618" s="3" t="s">
        <v>6356</v>
      </c>
      <c r="G618" s="5"/>
    </row>
    <row r="619" spans="2:7" x14ac:dyDescent="0.55000000000000004">
      <c r="B619" s="1" t="s">
        <v>1511</v>
      </c>
      <c r="C619" s="1" t="s">
        <v>1512</v>
      </c>
      <c r="D619" s="1">
        <v>61</v>
      </c>
      <c r="E619" s="1" t="s">
        <v>1569</v>
      </c>
      <c r="F619" s="3" t="s">
        <v>6356</v>
      </c>
      <c r="G619" s="5"/>
    </row>
    <row r="620" spans="2:7" x14ac:dyDescent="0.55000000000000004">
      <c r="B620" s="1" t="s">
        <v>1511</v>
      </c>
      <c r="C620" s="1" t="s">
        <v>1512</v>
      </c>
      <c r="D620" s="1">
        <v>62</v>
      </c>
      <c r="E620" s="1" t="s">
        <v>1570</v>
      </c>
      <c r="F620" s="3" t="s">
        <v>6356</v>
      </c>
      <c r="G620" s="5"/>
    </row>
    <row r="621" spans="2:7" x14ac:dyDescent="0.55000000000000004">
      <c r="B621" s="1" t="s">
        <v>1511</v>
      </c>
      <c r="C621" s="1" t="s">
        <v>1512</v>
      </c>
      <c r="D621" s="1">
        <v>63</v>
      </c>
      <c r="E621" s="1" t="s">
        <v>1571</v>
      </c>
      <c r="F621" s="3" t="s">
        <v>6356</v>
      </c>
      <c r="G621" s="5"/>
    </row>
    <row r="622" spans="2:7" x14ac:dyDescent="0.55000000000000004">
      <c r="B622" s="1" t="s">
        <v>1511</v>
      </c>
      <c r="C622" s="1" t="s">
        <v>1512</v>
      </c>
      <c r="D622" s="1">
        <v>64</v>
      </c>
      <c r="E622" s="1" t="s">
        <v>1572</v>
      </c>
      <c r="F622" s="3" t="s">
        <v>6356</v>
      </c>
      <c r="G622" s="5"/>
    </row>
    <row r="623" spans="2:7" x14ac:dyDescent="0.55000000000000004">
      <c r="B623" s="1" t="s">
        <v>1511</v>
      </c>
      <c r="C623" s="1" t="s">
        <v>1512</v>
      </c>
      <c r="D623" s="1">
        <v>65</v>
      </c>
      <c r="E623" s="1" t="s">
        <v>1573</v>
      </c>
      <c r="F623" s="3" t="s">
        <v>6356</v>
      </c>
      <c r="G623" s="5"/>
    </row>
    <row r="624" spans="2:7" x14ac:dyDescent="0.55000000000000004">
      <c r="B624" s="1" t="s">
        <v>1511</v>
      </c>
      <c r="C624" s="1" t="s">
        <v>1512</v>
      </c>
      <c r="D624" s="1">
        <v>66</v>
      </c>
      <c r="E624" s="1" t="s">
        <v>1574</v>
      </c>
      <c r="F624" s="3" t="s">
        <v>6356</v>
      </c>
      <c r="G624" s="5"/>
    </row>
    <row r="625" spans="2:7" x14ac:dyDescent="0.55000000000000004">
      <c r="B625" s="1" t="s">
        <v>1511</v>
      </c>
      <c r="C625" s="1" t="s">
        <v>1512</v>
      </c>
      <c r="D625" s="1">
        <v>67</v>
      </c>
      <c r="E625" s="1" t="s">
        <v>1575</v>
      </c>
      <c r="F625" s="3" t="s">
        <v>6356</v>
      </c>
      <c r="G625" s="5"/>
    </row>
    <row r="626" spans="2:7" x14ac:dyDescent="0.55000000000000004">
      <c r="B626" s="1" t="s">
        <v>1511</v>
      </c>
      <c r="C626" s="1" t="s">
        <v>1512</v>
      </c>
      <c r="D626" s="1">
        <v>68</v>
      </c>
      <c r="E626" s="1" t="s">
        <v>1576</v>
      </c>
      <c r="F626" s="3" t="s">
        <v>6356</v>
      </c>
      <c r="G626" s="5"/>
    </row>
    <row r="627" spans="2:7" x14ac:dyDescent="0.55000000000000004">
      <c r="B627" s="1" t="s">
        <v>1511</v>
      </c>
      <c r="C627" s="1" t="s">
        <v>1512</v>
      </c>
      <c r="D627" s="1">
        <v>69</v>
      </c>
      <c r="E627" s="1" t="s">
        <v>1577</v>
      </c>
      <c r="F627" s="3" t="s">
        <v>6356</v>
      </c>
      <c r="G627" s="5"/>
    </row>
    <row r="628" spans="2:7" x14ac:dyDescent="0.55000000000000004">
      <c r="B628" s="1" t="s">
        <v>1511</v>
      </c>
      <c r="C628" s="1" t="s">
        <v>1512</v>
      </c>
      <c r="D628" s="1">
        <v>70</v>
      </c>
      <c r="E628" s="1" t="s">
        <v>1578</v>
      </c>
      <c r="F628" s="3" t="s">
        <v>6356</v>
      </c>
      <c r="G628" s="5"/>
    </row>
    <row r="629" spans="2:7" x14ac:dyDescent="0.55000000000000004">
      <c r="B629" s="1" t="s">
        <v>1511</v>
      </c>
      <c r="C629" s="1" t="s">
        <v>1512</v>
      </c>
      <c r="D629" s="1">
        <v>71</v>
      </c>
      <c r="E629" s="1" t="s">
        <v>1579</v>
      </c>
      <c r="F629" s="3" t="s">
        <v>6356</v>
      </c>
      <c r="G629" s="5"/>
    </row>
    <row r="630" spans="2:7" x14ac:dyDescent="0.55000000000000004">
      <c r="B630" s="1" t="s">
        <v>1511</v>
      </c>
      <c r="C630" s="1" t="s">
        <v>1512</v>
      </c>
      <c r="D630" s="1">
        <v>72</v>
      </c>
      <c r="E630" s="1" t="s">
        <v>1580</v>
      </c>
      <c r="F630" s="3" t="s">
        <v>6356</v>
      </c>
      <c r="G630" s="5"/>
    </row>
    <row r="631" spans="2:7" x14ac:dyDescent="0.55000000000000004">
      <c r="B631" s="1" t="s">
        <v>1511</v>
      </c>
      <c r="C631" s="1" t="s">
        <v>1512</v>
      </c>
      <c r="D631" s="1">
        <v>73</v>
      </c>
      <c r="E631" s="1" t="s">
        <v>1581</v>
      </c>
      <c r="F631" s="3" t="s">
        <v>6356</v>
      </c>
      <c r="G631" s="5"/>
    </row>
    <row r="632" spans="2:7" x14ac:dyDescent="0.55000000000000004">
      <c r="B632" s="1" t="s">
        <v>1511</v>
      </c>
      <c r="C632" s="1" t="s">
        <v>1512</v>
      </c>
      <c r="D632" s="1">
        <v>74</v>
      </c>
      <c r="E632" s="1" t="s">
        <v>1582</v>
      </c>
      <c r="F632" s="3" t="s">
        <v>6356</v>
      </c>
      <c r="G632" s="5"/>
    </row>
    <row r="633" spans="2:7" x14ac:dyDescent="0.55000000000000004">
      <c r="B633" s="1" t="s">
        <v>1511</v>
      </c>
      <c r="C633" s="1" t="s">
        <v>1512</v>
      </c>
      <c r="D633" s="1">
        <v>75</v>
      </c>
      <c r="E633" s="1" t="s">
        <v>1583</v>
      </c>
      <c r="F633" s="3" t="s">
        <v>6356</v>
      </c>
      <c r="G633" s="5"/>
    </row>
    <row r="634" spans="2:7" x14ac:dyDescent="0.55000000000000004">
      <c r="B634" s="1" t="s">
        <v>1511</v>
      </c>
      <c r="C634" s="1" t="s">
        <v>1512</v>
      </c>
      <c r="D634" s="1">
        <v>76</v>
      </c>
      <c r="E634" s="1" t="s">
        <v>1584</v>
      </c>
      <c r="F634" s="3" t="s">
        <v>6356</v>
      </c>
      <c r="G634" s="5"/>
    </row>
    <row r="635" spans="2:7" x14ac:dyDescent="0.55000000000000004">
      <c r="B635" s="1" t="s">
        <v>1511</v>
      </c>
      <c r="C635" s="1" t="s">
        <v>1512</v>
      </c>
      <c r="D635" s="1">
        <v>77</v>
      </c>
      <c r="E635" s="1" t="s">
        <v>1585</v>
      </c>
      <c r="F635" s="3" t="s">
        <v>6356</v>
      </c>
      <c r="G635" s="5"/>
    </row>
    <row r="636" spans="2:7" x14ac:dyDescent="0.55000000000000004">
      <c r="B636" s="1" t="s">
        <v>1511</v>
      </c>
      <c r="C636" s="1" t="s">
        <v>1512</v>
      </c>
      <c r="D636" s="1">
        <v>78</v>
      </c>
      <c r="E636" s="1" t="s">
        <v>1586</v>
      </c>
      <c r="F636" s="3" t="s">
        <v>6356</v>
      </c>
      <c r="G636" s="5"/>
    </row>
    <row r="637" spans="2:7" x14ac:dyDescent="0.55000000000000004">
      <c r="B637" s="1" t="s">
        <v>1511</v>
      </c>
      <c r="C637" s="1" t="s">
        <v>1512</v>
      </c>
      <c r="D637" s="1">
        <v>79</v>
      </c>
      <c r="E637" s="1" t="s">
        <v>1587</v>
      </c>
      <c r="F637" s="3" t="s">
        <v>6356</v>
      </c>
      <c r="G637" s="5"/>
    </row>
    <row r="638" spans="2:7" x14ac:dyDescent="0.55000000000000004">
      <c r="B638" s="1" t="s">
        <v>1511</v>
      </c>
      <c r="C638" s="1" t="s">
        <v>1512</v>
      </c>
      <c r="D638" s="1">
        <v>80</v>
      </c>
      <c r="E638" s="1" t="s">
        <v>1588</v>
      </c>
      <c r="F638" s="3" t="s">
        <v>6356</v>
      </c>
      <c r="G638" s="5"/>
    </row>
    <row r="639" spans="2:7" x14ac:dyDescent="0.55000000000000004">
      <c r="B639" s="1" t="s">
        <v>1511</v>
      </c>
      <c r="C639" s="1" t="s">
        <v>1512</v>
      </c>
      <c r="D639" s="1">
        <v>81</v>
      </c>
      <c r="E639" s="1" t="s">
        <v>1589</v>
      </c>
      <c r="F639" s="3" t="s">
        <v>6356</v>
      </c>
      <c r="G639" s="5"/>
    </row>
    <row r="640" spans="2:7" x14ac:dyDescent="0.55000000000000004">
      <c r="B640" s="1" t="s">
        <v>1511</v>
      </c>
      <c r="C640" s="1" t="s">
        <v>1512</v>
      </c>
      <c r="D640" s="1">
        <v>82</v>
      </c>
      <c r="E640" s="1" t="s">
        <v>1590</v>
      </c>
      <c r="F640" s="3" t="s">
        <v>6356</v>
      </c>
      <c r="G640" s="5"/>
    </row>
    <row r="641" spans="2:7" x14ac:dyDescent="0.55000000000000004">
      <c r="B641" s="1" t="s">
        <v>1511</v>
      </c>
      <c r="C641" s="1" t="s">
        <v>1512</v>
      </c>
      <c r="D641" s="1">
        <v>83</v>
      </c>
      <c r="E641" s="1" t="s">
        <v>1591</v>
      </c>
      <c r="F641" s="3" t="s">
        <v>6356</v>
      </c>
      <c r="G641" s="5"/>
    </row>
    <row r="642" spans="2:7" x14ac:dyDescent="0.55000000000000004">
      <c r="B642" s="1" t="s">
        <v>1511</v>
      </c>
      <c r="C642" s="1" t="s">
        <v>1512</v>
      </c>
      <c r="D642" s="1">
        <v>84</v>
      </c>
      <c r="E642" s="1" t="s">
        <v>1592</v>
      </c>
      <c r="F642" s="3" t="s">
        <v>6356</v>
      </c>
      <c r="G642" s="5"/>
    </row>
    <row r="643" spans="2:7" x14ac:dyDescent="0.55000000000000004">
      <c r="B643" s="1" t="s">
        <v>1511</v>
      </c>
      <c r="C643" s="1" t="s">
        <v>1512</v>
      </c>
      <c r="D643" s="1">
        <v>85</v>
      </c>
      <c r="E643" s="1" t="s">
        <v>1593</v>
      </c>
      <c r="F643" s="3" t="s">
        <v>6356</v>
      </c>
      <c r="G643" s="5"/>
    </row>
    <row r="644" spans="2:7" x14ac:dyDescent="0.55000000000000004">
      <c r="B644" s="1" t="s">
        <v>1511</v>
      </c>
      <c r="C644" s="1" t="s">
        <v>1512</v>
      </c>
      <c r="D644" s="1">
        <v>86</v>
      </c>
      <c r="E644" s="1" t="s">
        <v>1594</v>
      </c>
      <c r="F644" s="3" t="s">
        <v>6356</v>
      </c>
      <c r="G644" s="5"/>
    </row>
    <row r="645" spans="2:7" x14ac:dyDescent="0.55000000000000004">
      <c r="B645" s="1" t="s">
        <v>1511</v>
      </c>
      <c r="C645" s="1" t="s">
        <v>1512</v>
      </c>
      <c r="D645" s="1">
        <v>87</v>
      </c>
      <c r="E645" s="1" t="s">
        <v>1595</v>
      </c>
      <c r="F645" s="3" t="s">
        <v>6356</v>
      </c>
      <c r="G645" s="5"/>
    </row>
    <row r="646" spans="2:7" x14ac:dyDescent="0.55000000000000004">
      <c r="B646" s="1" t="s">
        <v>1511</v>
      </c>
      <c r="C646" s="1" t="s">
        <v>1512</v>
      </c>
      <c r="D646" s="1">
        <v>88</v>
      </c>
      <c r="E646" s="1" t="s">
        <v>1596</v>
      </c>
      <c r="F646" s="3" t="s">
        <v>6356</v>
      </c>
      <c r="G646" s="5"/>
    </row>
    <row r="647" spans="2:7" x14ac:dyDescent="0.55000000000000004">
      <c r="B647" s="1" t="s">
        <v>1511</v>
      </c>
      <c r="C647" s="1" t="s">
        <v>1512</v>
      </c>
      <c r="D647" s="1">
        <v>89</v>
      </c>
      <c r="E647" s="1" t="s">
        <v>1597</v>
      </c>
      <c r="F647" s="3" t="s">
        <v>6356</v>
      </c>
      <c r="G647" s="5"/>
    </row>
    <row r="648" spans="2:7" x14ac:dyDescent="0.55000000000000004">
      <c r="B648" s="1" t="s">
        <v>1511</v>
      </c>
      <c r="C648" s="1" t="s">
        <v>1512</v>
      </c>
      <c r="D648" s="1">
        <v>90</v>
      </c>
      <c r="E648" s="1" t="s">
        <v>1598</v>
      </c>
      <c r="F648" s="3" t="s">
        <v>6356</v>
      </c>
      <c r="G648" s="5"/>
    </row>
    <row r="649" spans="2:7" x14ac:dyDescent="0.55000000000000004">
      <c r="B649" s="1" t="s">
        <v>1511</v>
      </c>
      <c r="C649" s="1" t="s">
        <v>1512</v>
      </c>
      <c r="D649" s="1">
        <v>91</v>
      </c>
      <c r="E649" s="1" t="s">
        <v>1599</v>
      </c>
      <c r="F649" s="3" t="s">
        <v>6356</v>
      </c>
      <c r="G649" s="5"/>
    </row>
    <row r="650" spans="2:7" x14ac:dyDescent="0.55000000000000004">
      <c r="B650" s="1" t="s">
        <v>1511</v>
      </c>
      <c r="C650" s="1" t="s">
        <v>1512</v>
      </c>
      <c r="D650" s="1">
        <v>92</v>
      </c>
      <c r="E650" s="1" t="s">
        <v>1600</v>
      </c>
      <c r="F650" s="3" t="s">
        <v>6356</v>
      </c>
      <c r="G650" s="5"/>
    </row>
    <row r="651" spans="2:7" x14ac:dyDescent="0.55000000000000004">
      <c r="B651" s="1" t="s">
        <v>1511</v>
      </c>
      <c r="C651" s="1" t="s">
        <v>1512</v>
      </c>
      <c r="D651" s="1">
        <v>93</v>
      </c>
      <c r="E651" s="1" t="s">
        <v>1601</v>
      </c>
      <c r="F651" s="3" t="s">
        <v>6356</v>
      </c>
      <c r="G651" s="5"/>
    </row>
    <row r="652" spans="2:7" x14ac:dyDescent="0.55000000000000004">
      <c r="B652" s="1" t="s">
        <v>1511</v>
      </c>
      <c r="C652" s="1" t="s">
        <v>1512</v>
      </c>
      <c r="D652" s="1">
        <v>94</v>
      </c>
      <c r="E652" s="1" t="s">
        <v>1602</v>
      </c>
      <c r="F652" s="3" t="s">
        <v>6356</v>
      </c>
      <c r="G652" s="5"/>
    </row>
    <row r="653" spans="2:7" x14ac:dyDescent="0.55000000000000004">
      <c r="B653" s="1" t="s">
        <v>1511</v>
      </c>
      <c r="C653" s="1" t="s">
        <v>1512</v>
      </c>
      <c r="D653" s="1">
        <v>95</v>
      </c>
      <c r="E653" s="1" t="s">
        <v>1603</v>
      </c>
      <c r="F653" s="3" t="s">
        <v>6356</v>
      </c>
      <c r="G653" s="5"/>
    </row>
    <row r="654" spans="2:7" x14ac:dyDescent="0.55000000000000004">
      <c r="B654" s="1" t="s">
        <v>1511</v>
      </c>
      <c r="C654" s="1" t="s">
        <v>1512</v>
      </c>
      <c r="D654" s="1">
        <v>96</v>
      </c>
      <c r="E654" s="1" t="s">
        <v>1604</v>
      </c>
      <c r="F654" s="3" t="s">
        <v>6356</v>
      </c>
      <c r="G654" s="5"/>
    </row>
    <row r="655" spans="2:7" x14ac:dyDescent="0.55000000000000004">
      <c r="B655" s="1" t="s">
        <v>1511</v>
      </c>
      <c r="C655" s="1" t="s">
        <v>1512</v>
      </c>
      <c r="D655" s="1">
        <v>97</v>
      </c>
      <c r="E655" s="1" t="s">
        <v>1605</v>
      </c>
      <c r="F655" s="3" t="s">
        <v>6356</v>
      </c>
      <c r="G655" s="5"/>
    </row>
    <row r="656" spans="2:7" x14ac:dyDescent="0.55000000000000004">
      <c r="B656" s="1" t="s">
        <v>1511</v>
      </c>
      <c r="C656" s="1" t="s">
        <v>1512</v>
      </c>
      <c r="D656" s="1">
        <v>98</v>
      </c>
      <c r="E656" s="1" t="s">
        <v>1606</v>
      </c>
      <c r="F656" s="3" t="s">
        <v>6356</v>
      </c>
      <c r="G656" s="5"/>
    </row>
    <row r="657" spans="2:7" x14ac:dyDescent="0.55000000000000004">
      <c r="B657" s="1" t="s">
        <v>1511</v>
      </c>
      <c r="C657" s="1" t="s">
        <v>1512</v>
      </c>
      <c r="D657" s="1">
        <v>99</v>
      </c>
      <c r="E657" s="1" t="s">
        <v>1607</v>
      </c>
      <c r="F657" s="3" t="s">
        <v>6356</v>
      </c>
      <c r="G657" s="5"/>
    </row>
    <row r="658" spans="2:7" x14ac:dyDescent="0.55000000000000004">
      <c r="B658" s="1" t="s">
        <v>1511</v>
      </c>
      <c r="C658" s="1" t="s">
        <v>1512</v>
      </c>
      <c r="D658" s="1">
        <v>100</v>
      </c>
      <c r="E658" s="1" t="s">
        <v>1608</v>
      </c>
      <c r="F658" s="3" t="s">
        <v>6356</v>
      </c>
      <c r="G658" s="5"/>
    </row>
    <row r="659" spans="2:7" x14ac:dyDescent="0.55000000000000004">
      <c r="B659" s="1" t="s">
        <v>1511</v>
      </c>
      <c r="C659" s="1" t="s">
        <v>1512</v>
      </c>
      <c r="D659" s="1">
        <v>101</v>
      </c>
      <c r="E659" s="1" t="s">
        <v>1609</v>
      </c>
      <c r="F659" s="3" t="s">
        <v>6356</v>
      </c>
      <c r="G659" s="5"/>
    </row>
    <row r="660" spans="2:7" x14ac:dyDescent="0.55000000000000004">
      <c r="B660" s="1" t="s">
        <v>1511</v>
      </c>
      <c r="C660" s="1" t="s">
        <v>1512</v>
      </c>
      <c r="D660" s="1">
        <v>102</v>
      </c>
      <c r="E660" s="1" t="s">
        <v>1610</v>
      </c>
      <c r="F660" s="3" t="s">
        <v>6356</v>
      </c>
      <c r="G660" s="5"/>
    </row>
    <row r="661" spans="2:7" x14ac:dyDescent="0.55000000000000004">
      <c r="B661" s="1" t="s">
        <v>1511</v>
      </c>
      <c r="C661" s="1" t="s">
        <v>1512</v>
      </c>
      <c r="D661" s="1">
        <v>103</v>
      </c>
      <c r="E661" s="1" t="s">
        <v>1611</v>
      </c>
      <c r="F661" s="3" t="s">
        <v>6356</v>
      </c>
      <c r="G661" s="5"/>
    </row>
    <row r="662" spans="2:7" x14ac:dyDescent="0.55000000000000004">
      <c r="B662" s="1" t="s">
        <v>1511</v>
      </c>
      <c r="C662" s="1" t="s">
        <v>1512</v>
      </c>
      <c r="D662" s="1">
        <v>104</v>
      </c>
      <c r="E662" s="1" t="s">
        <v>1612</v>
      </c>
      <c r="F662" s="3" t="s">
        <v>6356</v>
      </c>
      <c r="G662" s="5"/>
    </row>
    <row r="663" spans="2:7" x14ac:dyDescent="0.55000000000000004">
      <c r="B663" s="1" t="s">
        <v>1511</v>
      </c>
      <c r="C663" s="1" t="s">
        <v>1512</v>
      </c>
      <c r="D663" s="1">
        <v>105</v>
      </c>
      <c r="E663" s="1" t="s">
        <v>1613</v>
      </c>
      <c r="F663" s="3" t="s">
        <v>6356</v>
      </c>
      <c r="G663" s="5"/>
    </row>
    <row r="664" spans="2:7" x14ac:dyDescent="0.55000000000000004">
      <c r="B664" s="1" t="s">
        <v>1511</v>
      </c>
      <c r="C664" s="1" t="s">
        <v>1512</v>
      </c>
      <c r="D664" s="1">
        <v>106</v>
      </c>
      <c r="E664" s="1" t="s">
        <v>1614</v>
      </c>
      <c r="F664" s="3" t="s">
        <v>6356</v>
      </c>
      <c r="G664" s="5"/>
    </row>
    <row r="665" spans="2:7" x14ac:dyDescent="0.55000000000000004">
      <c r="B665" s="1" t="s">
        <v>1511</v>
      </c>
      <c r="C665" s="1" t="s">
        <v>1512</v>
      </c>
      <c r="D665" s="1">
        <v>107</v>
      </c>
      <c r="E665" s="1" t="s">
        <v>1615</v>
      </c>
      <c r="F665" s="3" t="s">
        <v>6356</v>
      </c>
      <c r="G665" s="5"/>
    </row>
    <row r="666" spans="2:7" x14ac:dyDescent="0.55000000000000004">
      <c r="B666" s="1" t="s">
        <v>1511</v>
      </c>
      <c r="C666" s="1" t="s">
        <v>1512</v>
      </c>
      <c r="D666" s="1">
        <v>108</v>
      </c>
      <c r="E666" s="1" t="s">
        <v>1616</v>
      </c>
      <c r="F666" s="3" t="s">
        <v>6356</v>
      </c>
      <c r="G666" s="5"/>
    </row>
    <row r="667" spans="2:7" x14ac:dyDescent="0.55000000000000004">
      <c r="B667" s="1" t="s">
        <v>1511</v>
      </c>
      <c r="C667" s="1" t="s">
        <v>1512</v>
      </c>
      <c r="D667" s="1">
        <v>109</v>
      </c>
      <c r="E667" s="1" t="s">
        <v>1617</v>
      </c>
      <c r="F667" s="3" t="s">
        <v>6356</v>
      </c>
      <c r="G667" s="5"/>
    </row>
    <row r="668" spans="2:7" x14ac:dyDescent="0.55000000000000004">
      <c r="B668" s="1" t="s">
        <v>1511</v>
      </c>
      <c r="C668" s="1" t="s">
        <v>1512</v>
      </c>
      <c r="D668" s="1">
        <v>110</v>
      </c>
      <c r="E668" s="1" t="s">
        <v>1618</v>
      </c>
      <c r="F668" s="3" t="s">
        <v>6356</v>
      </c>
      <c r="G668" s="5"/>
    </row>
    <row r="669" spans="2:7" x14ac:dyDescent="0.55000000000000004">
      <c r="B669" s="1" t="s">
        <v>1511</v>
      </c>
      <c r="C669" s="1" t="s">
        <v>1512</v>
      </c>
      <c r="D669" s="1">
        <v>111</v>
      </c>
      <c r="E669" s="1" t="s">
        <v>1619</v>
      </c>
      <c r="F669" s="3" t="s">
        <v>6356</v>
      </c>
      <c r="G669" s="5"/>
    </row>
    <row r="670" spans="2:7" x14ac:dyDescent="0.55000000000000004">
      <c r="B670" s="1" t="s">
        <v>1511</v>
      </c>
      <c r="C670" s="1" t="s">
        <v>1512</v>
      </c>
      <c r="D670" s="1">
        <v>112</v>
      </c>
      <c r="E670" s="1" t="s">
        <v>1620</v>
      </c>
      <c r="F670" s="3" t="s">
        <v>6356</v>
      </c>
      <c r="G670" s="5"/>
    </row>
    <row r="671" spans="2:7" x14ac:dyDescent="0.55000000000000004">
      <c r="B671" s="1" t="s">
        <v>1511</v>
      </c>
      <c r="C671" s="1" t="s">
        <v>1512</v>
      </c>
      <c r="D671" s="1">
        <v>113</v>
      </c>
      <c r="E671" s="1" t="s">
        <v>1621</v>
      </c>
      <c r="F671" s="3" t="s">
        <v>6356</v>
      </c>
      <c r="G671" s="5"/>
    </row>
    <row r="672" spans="2:7" x14ac:dyDescent="0.55000000000000004">
      <c r="B672" s="1" t="s">
        <v>1511</v>
      </c>
      <c r="C672" s="1" t="s">
        <v>1512</v>
      </c>
      <c r="D672" s="1">
        <v>114</v>
      </c>
      <c r="E672" s="1" t="s">
        <v>1622</v>
      </c>
      <c r="F672" s="3" t="s">
        <v>6356</v>
      </c>
      <c r="G672" s="5"/>
    </row>
    <row r="673" spans="2:7" x14ac:dyDescent="0.55000000000000004">
      <c r="B673" s="1" t="s">
        <v>1511</v>
      </c>
      <c r="C673" s="1" t="s">
        <v>1512</v>
      </c>
      <c r="D673" s="1">
        <v>115</v>
      </c>
      <c r="E673" s="1" t="s">
        <v>1623</v>
      </c>
      <c r="F673" s="3" t="s">
        <v>6356</v>
      </c>
      <c r="G673" s="5"/>
    </row>
    <row r="674" spans="2:7" x14ac:dyDescent="0.55000000000000004">
      <c r="B674" s="1" t="s">
        <v>1511</v>
      </c>
      <c r="C674" s="1" t="s">
        <v>1512</v>
      </c>
      <c r="D674" s="1">
        <v>116</v>
      </c>
      <c r="E674" s="1" t="s">
        <v>1624</v>
      </c>
      <c r="F674" s="3" t="s">
        <v>6356</v>
      </c>
      <c r="G674" s="5"/>
    </row>
    <row r="675" spans="2:7" x14ac:dyDescent="0.55000000000000004">
      <c r="B675" s="1" t="s">
        <v>1511</v>
      </c>
      <c r="C675" s="1" t="s">
        <v>1512</v>
      </c>
      <c r="D675" s="1">
        <v>117</v>
      </c>
      <c r="E675" s="1" t="s">
        <v>1625</v>
      </c>
      <c r="F675" s="3" t="s">
        <v>6356</v>
      </c>
      <c r="G675" s="5"/>
    </row>
    <row r="676" spans="2:7" x14ac:dyDescent="0.55000000000000004">
      <c r="B676" s="1" t="s">
        <v>1511</v>
      </c>
      <c r="C676" s="1" t="s">
        <v>1512</v>
      </c>
      <c r="D676" s="1">
        <v>118</v>
      </c>
      <c r="E676" s="1" t="s">
        <v>1626</v>
      </c>
      <c r="F676" s="3" t="s">
        <v>6356</v>
      </c>
      <c r="G676" s="5"/>
    </row>
    <row r="677" spans="2:7" x14ac:dyDescent="0.55000000000000004">
      <c r="B677" s="1" t="s">
        <v>1511</v>
      </c>
      <c r="C677" s="1" t="s">
        <v>1512</v>
      </c>
      <c r="D677" s="1">
        <v>119</v>
      </c>
      <c r="E677" s="1" t="s">
        <v>1627</v>
      </c>
      <c r="F677" s="3" t="s">
        <v>6356</v>
      </c>
      <c r="G677" s="5"/>
    </row>
    <row r="678" spans="2:7" x14ac:dyDescent="0.55000000000000004">
      <c r="B678" s="1" t="s">
        <v>1511</v>
      </c>
      <c r="C678" s="1" t="s">
        <v>1512</v>
      </c>
      <c r="D678" s="1">
        <v>120</v>
      </c>
      <c r="E678" s="1" t="s">
        <v>1628</v>
      </c>
      <c r="F678" s="3" t="s">
        <v>6356</v>
      </c>
      <c r="G678" s="5"/>
    </row>
    <row r="679" spans="2:7" x14ac:dyDescent="0.55000000000000004">
      <c r="B679" s="1" t="s">
        <v>1511</v>
      </c>
      <c r="C679" s="1" t="s">
        <v>1512</v>
      </c>
      <c r="D679" s="1">
        <v>121</v>
      </c>
      <c r="E679" s="1" t="s">
        <v>1629</v>
      </c>
      <c r="F679" s="3" t="s">
        <v>6356</v>
      </c>
      <c r="G679" s="5"/>
    </row>
    <row r="680" spans="2:7" x14ac:dyDescent="0.55000000000000004">
      <c r="B680" s="1" t="s">
        <v>1511</v>
      </c>
      <c r="C680" s="1" t="s">
        <v>1512</v>
      </c>
      <c r="D680" s="1">
        <v>122</v>
      </c>
      <c r="E680" s="1" t="s">
        <v>1630</v>
      </c>
      <c r="F680" s="3" t="s">
        <v>6356</v>
      </c>
      <c r="G680" s="5"/>
    </row>
    <row r="681" spans="2:7" x14ac:dyDescent="0.55000000000000004">
      <c r="B681" s="1" t="s">
        <v>1511</v>
      </c>
      <c r="C681" s="1" t="s">
        <v>1512</v>
      </c>
      <c r="D681" s="1">
        <v>123</v>
      </c>
      <c r="E681" s="1" t="s">
        <v>1631</v>
      </c>
      <c r="F681" s="3" t="s">
        <v>6356</v>
      </c>
      <c r="G681" s="5"/>
    </row>
    <row r="682" spans="2:7" x14ac:dyDescent="0.55000000000000004">
      <c r="B682" s="1" t="s">
        <v>1511</v>
      </c>
      <c r="C682" s="1" t="s">
        <v>1512</v>
      </c>
      <c r="D682" s="1">
        <v>124</v>
      </c>
      <c r="E682" s="1" t="s">
        <v>1632</v>
      </c>
      <c r="F682" s="3" t="s">
        <v>6356</v>
      </c>
      <c r="G682" s="5"/>
    </row>
    <row r="683" spans="2:7" x14ac:dyDescent="0.55000000000000004">
      <c r="B683" s="1" t="s">
        <v>1511</v>
      </c>
      <c r="C683" s="1" t="s">
        <v>1512</v>
      </c>
      <c r="D683" s="1">
        <v>125</v>
      </c>
      <c r="E683" s="1" t="s">
        <v>1633</v>
      </c>
      <c r="F683" s="3" t="s">
        <v>6356</v>
      </c>
      <c r="G683" s="5"/>
    </row>
    <row r="684" spans="2:7" x14ac:dyDescent="0.55000000000000004">
      <c r="B684" s="1" t="s">
        <v>1511</v>
      </c>
      <c r="C684" s="1" t="s">
        <v>1512</v>
      </c>
      <c r="D684" s="1">
        <v>126</v>
      </c>
      <c r="E684" s="1" t="s">
        <v>1634</v>
      </c>
      <c r="F684" s="3" t="s">
        <v>6356</v>
      </c>
      <c r="G684" s="5"/>
    </row>
    <row r="685" spans="2:7" x14ac:dyDescent="0.55000000000000004">
      <c r="B685" s="1" t="s">
        <v>1511</v>
      </c>
      <c r="C685" s="1" t="s">
        <v>1512</v>
      </c>
      <c r="D685" s="1">
        <v>127</v>
      </c>
      <c r="E685" s="1" t="s">
        <v>1635</v>
      </c>
      <c r="F685" s="3" t="s">
        <v>6356</v>
      </c>
      <c r="G685" s="5"/>
    </row>
    <row r="686" spans="2:7" x14ac:dyDescent="0.55000000000000004">
      <c r="B686" s="1" t="s">
        <v>1511</v>
      </c>
      <c r="C686" s="1" t="s">
        <v>1512</v>
      </c>
      <c r="D686" s="1">
        <v>128</v>
      </c>
      <c r="E686" s="1" t="s">
        <v>1636</v>
      </c>
      <c r="F686" s="3" t="s">
        <v>6356</v>
      </c>
      <c r="G686" s="5"/>
    </row>
    <row r="687" spans="2:7" x14ac:dyDescent="0.55000000000000004">
      <c r="B687" s="1" t="s">
        <v>1511</v>
      </c>
      <c r="C687" s="1" t="s">
        <v>1512</v>
      </c>
      <c r="D687" s="1">
        <v>129</v>
      </c>
      <c r="E687" s="1" t="s">
        <v>1637</v>
      </c>
      <c r="F687" s="3" t="s">
        <v>6356</v>
      </c>
      <c r="G687" s="5"/>
    </row>
    <row r="688" spans="2:7" x14ac:dyDescent="0.55000000000000004">
      <c r="B688" s="1" t="s">
        <v>1511</v>
      </c>
      <c r="C688" s="1" t="s">
        <v>1512</v>
      </c>
      <c r="D688" s="1">
        <v>130</v>
      </c>
      <c r="E688" s="1" t="s">
        <v>1638</v>
      </c>
      <c r="F688" s="3" t="s">
        <v>6356</v>
      </c>
      <c r="G688" s="5"/>
    </row>
    <row r="689" spans="2:7" x14ac:dyDescent="0.55000000000000004">
      <c r="B689" s="1" t="s">
        <v>1511</v>
      </c>
      <c r="C689" s="1" t="s">
        <v>1512</v>
      </c>
      <c r="D689" s="1">
        <v>131</v>
      </c>
      <c r="E689" s="1" t="s">
        <v>1639</v>
      </c>
      <c r="F689" s="3" t="s">
        <v>6356</v>
      </c>
      <c r="G689" s="5"/>
    </row>
    <row r="690" spans="2:7" x14ac:dyDescent="0.55000000000000004">
      <c r="B690" s="1" t="s">
        <v>1511</v>
      </c>
      <c r="C690" s="1" t="s">
        <v>1512</v>
      </c>
      <c r="D690" s="1">
        <v>132</v>
      </c>
      <c r="E690" s="1" t="s">
        <v>1640</v>
      </c>
      <c r="F690" s="3" t="s">
        <v>6356</v>
      </c>
      <c r="G690" s="5"/>
    </row>
    <row r="691" spans="2:7" x14ac:dyDescent="0.55000000000000004">
      <c r="B691" s="1" t="s">
        <v>1511</v>
      </c>
      <c r="C691" s="1" t="s">
        <v>1512</v>
      </c>
      <c r="D691" s="1">
        <v>133</v>
      </c>
      <c r="E691" s="1" t="s">
        <v>1641</v>
      </c>
      <c r="F691" s="3" t="s">
        <v>6356</v>
      </c>
      <c r="G691" s="5"/>
    </row>
    <row r="692" spans="2:7" x14ac:dyDescent="0.55000000000000004">
      <c r="B692" s="1" t="s">
        <v>1511</v>
      </c>
      <c r="C692" s="1" t="s">
        <v>1512</v>
      </c>
      <c r="D692" s="1">
        <v>134</v>
      </c>
      <c r="E692" s="1" t="s">
        <v>1642</v>
      </c>
      <c r="F692" s="3" t="s">
        <v>6356</v>
      </c>
      <c r="G692" s="5"/>
    </row>
    <row r="693" spans="2:7" x14ac:dyDescent="0.55000000000000004">
      <c r="B693" s="1" t="s">
        <v>1511</v>
      </c>
      <c r="C693" s="1" t="s">
        <v>1512</v>
      </c>
      <c r="D693" s="1">
        <v>135</v>
      </c>
      <c r="E693" s="1" t="s">
        <v>1643</v>
      </c>
      <c r="F693" s="3" t="s">
        <v>6356</v>
      </c>
      <c r="G693" s="5"/>
    </row>
    <row r="694" spans="2:7" x14ac:dyDescent="0.55000000000000004">
      <c r="B694" s="1" t="s">
        <v>1511</v>
      </c>
      <c r="C694" s="1" t="s">
        <v>1512</v>
      </c>
      <c r="D694" s="1">
        <v>136</v>
      </c>
      <c r="E694" s="1" t="s">
        <v>1644</v>
      </c>
      <c r="F694" s="3" t="s">
        <v>6356</v>
      </c>
      <c r="G694" s="5"/>
    </row>
    <row r="695" spans="2:7" x14ac:dyDescent="0.55000000000000004">
      <c r="B695" s="1" t="s">
        <v>1511</v>
      </c>
      <c r="C695" s="1" t="s">
        <v>1512</v>
      </c>
      <c r="D695" s="1">
        <v>137</v>
      </c>
      <c r="E695" s="1" t="s">
        <v>1645</v>
      </c>
      <c r="F695" s="3" t="s">
        <v>6356</v>
      </c>
      <c r="G695" s="5"/>
    </row>
    <row r="696" spans="2:7" x14ac:dyDescent="0.55000000000000004">
      <c r="B696" s="1" t="s">
        <v>1511</v>
      </c>
      <c r="C696" s="1" t="s">
        <v>1512</v>
      </c>
      <c r="D696" s="1">
        <v>138</v>
      </c>
      <c r="E696" s="1" t="s">
        <v>1646</v>
      </c>
      <c r="F696" s="3" t="s">
        <v>6356</v>
      </c>
      <c r="G696" s="5"/>
    </row>
    <row r="697" spans="2:7" x14ac:dyDescent="0.55000000000000004">
      <c r="B697" s="1" t="s">
        <v>1511</v>
      </c>
      <c r="C697" s="1" t="s">
        <v>1512</v>
      </c>
      <c r="D697" s="1">
        <v>139</v>
      </c>
      <c r="E697" s="1" t="s">
        <v>1647</v>
      </c>
      <c r="F697" s="3" t="s">
        <v>6356</v>
      </c>
      <c r="G697" s="5"/>
    </row>
    <row r="698" spans="2:7" x14ac:dyDescent="0.55000000000000004">
      <c r="B698" s="1" t="s">
        <v>1511</v>
      </c>
      <c r="C698" s="1" t="s">
        <v>1512</v>
      </c>
      <c r="D698" s="1">
        <v>140</v>
      </c>
      <c r="E698" s="1" t="s">
        <v>1648</v>
      </c>
      <c r="F698" s="3" t="s">
        <v>6356</v>
      </c>
      <c r="G698" s="5"/>
    </row>
    <row r="699" spans="2:7" x14ac:dyDescent="0.55000000000000004">
      <c r="B699" s="1" t="s">
        <v>1511</v>
      </c>
      <c r="C699" s="1" t="s">
        <v>1512</v>
      </c>
      <c r="D699" s="1">
        <v>141</v>
      </c>
      <c r="E699" s="1" t="s">
        <v>1649</v>
      </c>
      <c r="F699" s="3"/>
      <c r="G699" s="5"/>
    </row>
    <row r="700" spans="2:7" x14ac:dyDescent="0.55000000000000004">
      <c r="B700" s="1" t="s">
        <v>1511</v>
      </c>
      <c r="C700" s="1" t="s">
        <v>1512</v>
      </c>
      <c r="D700" s="1">
        <v>142</v>
      </c>
      <c r="E700" s="1" t="s">
        <v>1650</v>
      </c>
      <c r="F700" s="3"/>
      <c r="G700" s="5"/>
    </row>
    <row r="701" spans="2:7" x14ac:dyDescent="0.55000000000000004">
      <c r="B701" s="1" t="s">
        <v>1511</v>
      </c>
      <c r="C701" s="1" t="s">
        <v>1512</v>
      </c>
      <c r="D701" s="1">
        <v>143</v>
      </c>
      <c r="E701" s="1" t="s">
        <v>1651</v>
      </c>
      <c r="F701" s="3"/>
      <c r="G701" s="5"/>
    </row>
    <row r="702" spans="2:7" x14ac:dyDescent="0.55000000000000004">
      <c r="B702" s="1" t="s">
        <v>1511</v>
      </c>
      <c r="C702" s="1" t="s">
        <v>1512</v>
      </c>
      <c r="D702" s="1">
        <v>144</v>
      </c>
      <c r="E702" s="1" t="s">
        <v>6791</v>
      </c>
      <c r="F702" s="3"/>
      <c r="G702" s="5"/>
    </row>
    <row r="703" spans="2:7" x14ac:dyDescent="0.55000000000000004">
      <c r="B703" s="1" t="s">
        <v>1511</v>
      </c>
      <c r="C703" s="1" t="s">
        <v>1512</v>
      </c>
      <c r="D703" s="1">
        <v>145</v>
      </c>
      <c r="E703" s="1" t="s">
        <v>1652</v>
      </c>
      <c r="F703" s="3"/>
      <c r="G703" s="5"/>
    </row>
    <row r="704" spans="2:7" x14ac:dyDescent="0.55000000000000004">
      <c r="B704" s="1" t="s">
        <v>1511</v>
      </c>
      <c r="C704" s="1" t="s">
        <v>1512</v>
      </c>
      <c r="D704" s="1">
        <v>146</v>
      </c>
      <c r="E704" s="1" t="s">
        <v>1653</v>
      </c>
      <c r="F704" s="3" t="s">
        <v>6356</v>
      </c>
      <c r="G704" s="5"/>
    </row>
    <row r="705" spans="2:7" x14ac:dyDescent="0.55000000000000004">
      <c r="B705" s="1" t="s">
        <v>1511</v>
      </c>
      <c r="C705" s="1" t="s">
        <v>1512</v>
      </c>
      <c r="D705" s="1">
        <v>147</v>
      </c>
      <c r="E705" s="1" t="s">
        <v>1654</v>
      </c>
      <c r="F705" s="3"/>
      <c r="G705" s="5"/>
    </row>
    <row r="706" spans="2:7" x14ac:dyDescent="0.55000000000000004">
      <c r="B706" s="1" t="s">
        <v>1511</v>
      </c>
      <c r="C706" s="1" t="s">
        <v>1512</v>
      </c>
      <c r="D706" s="1">
        <v>148</v>
      </c>
      <c r="E706" s="1" t="s">
        <v>6682</v>
      </c>
      <c r="F706" s="3"/>
      <c r="G706" s="5"/>
    </row>
    <row r="707" spans="2:7" x14ac:dyDescent="0.55000000000000004">
      <c r="B707" s="1" t="s">
        <v>1511</v>
      </c>
      <c r="C707" s="1" t="s">
        <v>1512</v>
      </c>
      <c r="D707" s="1">
        <v>149</v>
      </c>
      <c r="E707" s="1" t="s">
        <v>1656</v>
      </c>
      <c r="F707" s="3" t="s">
        <v>6356</v>
      </c>
      <c r="G707" s="5"/>
    </row>
    <row r="708" spans="2:7" x14ac:dyDescent="0.55000000000000004">
      <c r="B708" s="1" t="s">
        <v>1511</v>
      </c>
      <c r="C708" s="1" t="s">
        <v>1512</v>
      </c>
      <c r="D708" s="1">
        <v>150</v>
      </c>
      <c r="E708" s="1" t="s">
        <v>1657</v>
      </c>
      <c r="F708" s="3" t="s">
        <v>6356</v>
      </c>
      <c r="G708" s="5"/>
    </row>
    <row r="709" spans="2:7" x14ac:dyDescent="0.55000000000000004">
      <c r="B709" s="1" t="s">
        <v>1511</v>
      </c>
      <c r="C709" s="1" t="s">
        <v>1512</v>
      </c>
      <c r="D709" s="1">
        <v>151</v>
      </c>
      <c r="E709" s="1" t="s">
        <v>1658</v>
      </c>
      <c r="F709" s="3" t="s">
        <v>6356</v>
      </c>
      <c r="G709" s="5"/>
    </row>
    <row r="710" spans="2:7" x14ac:dyDescent="0.55000000000000004">
      <c r="B710" s="1" t="s">
        <v>1511</v>
      </c>
      <c r="C710" s="1" t="s">
        <v>1512</v>
      </c>
      <c r="D710" s="1">
        <v>152</v>
      </c>
      <c r="E710" s="1" t="s">
        <v>1659</v>
      </c>
      <c r="F710" s="3" t="s">
        <v>6356</v>
      </c>
      <c r="G710" s="5"/>
    </row>
    <row r="711" spans="2:7" x14ac:dyDescent="0.55000000000000004">
      <c r="B711" s="1" t="s">
        <v>1511</v>
      </c>
      <c r="C711" s="1" t="s">
        <v>1512</v>
      </c>
      <c r="D711" s="1">
        <v>153</v>
      </c>
      <c r="E711" s="1" t="s">
        <v>1660</v>
      </c>
      <c r="F711" s="3" t="s">
        <v>6356</v>
      </c>
      <c r="G711" s="5"/>
    </row>
    <row r="712" spans="2:7" x14ac:dyDescent="0.55000000000000004">
      <c r="B712" s="1" t="s">
        <v>1511</v>
      </c>
      <c r="C712" s="1" t="s">
        <v>1512</v>
      </c>
      <c r="D712" s="1">
        <v>154</v>
      </c>
      <c r="E712" s="1" t="s">
        <v>1661</v>
      </c>
      <c r="F712" s="3" t="s">
        <v>6356</v>
      </c>
      <c r="G712" s="5"/>
    </row>
    <row r="713" spans="2:7" x14ac:dyDescent="0.55000000000000004">
      <c r="B713" s="1" t="s">
        <v>1511</v>
      </c>
      <c r="C713" s="1" t="s">
        <v>1512</v>
      </c>
      <c r="D713" s="1">
        <v>155</v>
      </c>
      <c r="E713" s="1" t="s">
        <v>1662</v>
      </c>
      <c r="F713" s="3"/>
      <c r="G713" s="5"/>
    </row>
    <row r="714" spans="2:7" x14ac:dyDescent="0.55000000000000004">
      <c r="B714" s="1" t="s">
        <v>1511</v>
      </c>
      <c r="C714" s="1" t="s">
        <v>1512</v>
      </c>
      <c r="D714" s="1">
        <v>156</v>
      </c>
      <c r="E714" s="1" t="s">
        <v>1663</v>
      </c>
      <c r="F714" s="3" t="s">
        <v>6356</v>
      </c>
      <c r="G714" s="5"/>
    </row>
    <row r="715" spans="2:7" x14ac:dyDescent="0.55000000000000004">
      <c r="B715" s="1" t="s">
        <v>1511</v>
      </c>
      <c r="C715" s="1" t="s">
        <v>1512</v>
      </c>
      <c r="D715" s="1">
        <v>157</v>
      </c>
      <c r="E715" s="1" t="s">
        <v>1664</v>
      </c>
      <c r="F715" s="3" t="s">
        <v>6356</v>
      </c>
      <c r="G715" s="5"/>
    </row>
    <row r="716" spans="2:7" x14ac:dyDescent="0.55000000000000004">
      <c r="B716" s="1" t="s">
        <v>1511</v>
      </c>
      <c r="C716" s="1" t="s">
        <v>1512</v>
      </c>
      <c r="D716" s="1">
        <v>158</v>
      </c>
      <c r="E716" s="1" t="s">
        <v>1665</v>
      </c>
      <c r="F716" s="3" t="s">
        <v>6356</v>
      </c>
      <c r="G716" s="5"/>
    </row>
    <row r="717" spans="2:7" x14ac:dyDescent="0.55000000000000004">
      <c r="B717" s="1" t="s">
        <v>1511</v>
      </c>
      <c r="C717" s="1" t="s">
        <v>1512</v>
      </c>
      <c r="D717" s="1">
        <v>159</v>
      </c>
      <c r="E717" s="1" t="s">
        <v>1666</v>
      </c>
      <c r="F717" s="3" t="s">
        <v>6356</v>
      </c>
      <c r="G717" s="5"/>
    </row>
    <row r="718" spans="2:7" x14ac:dyDescent="0.55000000000000004">
      <c r="B718" s="1" t="s">
        <v>1511</v>
      </c>
      <c r="C718" s="1" t="s">
        <v>1512</v>
      </c>
      <c r="D718" s="1">
        <v>160</v>
      </c>
      <c r="E718" s="111" t="s">
        <v>1667</v>
      </c>
      <c r="F718" s="3"/>
      <c r="G718" s="5"/>
    </row>
    <row r="719" spans="2:7" x14ac:dyDescent="0.55000000000000004">
      <c r="B719" s="1" t="s">
        <v>1511</v>
      </c>
      <c r="C719" s="1" t="s">
        <v>1512</v>
      </c>
      <c r="D719" s="1">
        <v>161</v>
      </c>
      <c r="E719" s="48" t="s">
        <v>1668</v>
      </c>
      <c r="F719" s="3"/>
      <c r="G719" s="5"/>
    </row>
    <row r="720" spans="2:7" x14ac:dyDescent="0.55000000000000004">
      <c r="B720" s="1" t="s">
        <v>1511</v>
      </c>
      <c r="C720" s="1" t="s">
        <v>1512</v>
      </c>
      <c r="D720" s="1">
        <v>162</v>
      </c>
      <c r="E720" s="48" t="s">
        <v>1669</v>
      </c>
      <c r="F720" s="3"/>
      <c r="G720" s="5"/>
    </row>
    <row r="721" spans="2:7" x14ac:dyDescent="0.55000000000000004">
      <c r="B721" s="1" t="s">
        <v>1511</v>
      </c>
      <c r="C721" s="1" t="s">
        <v>1512</v>
      </c>
      <c r="D721" s="1">
        <v>163</v>
      </c>
      <c r="E721" s="48" t="s">
        <v>1670</v>
      </c>
      <c r="F721" s="3"/>
      <c r="G721" s="5"/>
    </row>
    <row r="722" spans="2:7" x14ac:dyDescent="0.55000000000000004">
      <c r="B722" s="1" t="s">
        <v>1511</v>
      </c>
      <c r="C722" s="1" t="s">
        <v>1512</v>
      </c>
      <c r="D722" s="1">
        <v>164</v>
      </c>
      <c r="E722" s="48" t="s">
        <v>1671</v>
      </c>
      <c r="F722" s="3"/>
      <c r="G722" s="5"/>
    </row>
    <row r="723" spans="2:7" x14ac:dyDescent="0.55000000000000004">
      <c r="B723" s="1" t="s">
        <v>1511</v>
      </c>
      <c r="C723" s="1" t="s">
        <v>1512</v>
      </c>
      <c r="D723" s="1">
        <v>165</v>
      </c>
      <c r="E723" s="48" t="s">
        <v>1672</v>
      </c>
      <c r="F723" s="3"/>
      <c r="G723" s="5"/>
    </row>
    <row r="724" spans="2:7" x14ac:dyDescent="0.55000000000000004">
      <c r="B724" s="1" t="s">
        <v>1511</v>
      </c>
      <c r="C724" s="1" t="s">
        <v>1512</v>
      </c>
      <c r="D724" s="1">
        <v>166</v>
      </c>
      <c r="E724" s="48" t="s">
        <v>1673</v>
      </c>
      <c r="F724" s="3"/>
      <c r="G724" s="5"/>
    </row>
    <row r="725" spans="2:7" x14ac:dyDescent="0.55000000000000004">
      <c r="B725" s="1" t="s">
        <v>1511</v>
      </c>
      <c r="C725" s="1" t="s">
        <v>1512</v>
      </c>
      <c r="D725" s="1">
        <v>167</v>
      </c>
      <c r="E725" s="48" t="s">
        <v>1674</v>
      </c>
      <c r="F725" s="3"/>
      <c r="G725" s="5"/>
    </row>
    <row r="726" spans="2:7" x14ac:dyDescent="0.55000000000000004">
      <c r="B726" s="1" t="s">
        <v>1511</v>
      </c>
      <c r="C726" s="1" t="s">
        <v>1512</v>
      </c>
      <c r="D726" s="1">
        <v>168</v>
      </c>
      <c r="E726" s="48" t="s">
        <v>1675</v>
      </c>
      <c r="F726" s="3"/>
      <c r="G726" s="5"/>
    </row>
    <row r="727" spans="2:7" x14ac:dyDescent="0.55000000000000004">
      <c r="B727" s="1" t="s">
        <v>1511</v>
      </c>
      <c r="C727" s="1" t="s">
        <v>1512</v>
      </c>
      <c r="D727" s="1">
        <v>169</v>
      </c>
      <c r="E727" s="48" t="s">
        <v>1676</v>
      </c>
      <c r="F727" s="3"/>
      <c r="G727" s="5"/>
    </row>
    <row r="728" spans="2:7" x14ac:dyDescent="0.55000000000000004">
      <c r="B728" s="1" t="s">
        <v>1511</v>
      </c>
      <c r="C728" s="1" t="s">
        <v>1512</v>
      </c>
      <c r="D728" s="1">
        <v>170</v>
      </c>
      <c r="E728" s="48" t="s">
        <v>1677</v>
      </c>
      <c r="F728" s="3"/>
      <c r="G728" s="5"/>
    </row>
    <row r="729" spans="2:7" x14ac:dyDescent="0.55000000000000004">
      <c r="B729" s="1" t="s">
        <v>1511</v>
      </c>
      <c r="C729" s="1" t="s">
        <v>1512</v>
      </c>
      <c r="D729" s="1">
        <v>171</v>
      </c>
      <c r="E729" s="48" t="s">
        <v>1678</v>
      </c>
      <c r="F729" s="3"/>
      <c r="G729" s="5"/>
    </row>
    <row r="730" spans="2:7" x14ac:dyDescent="0.55000000000000004">
      <c r="B730" s="1" t="s">
        <v>1511</v>
      </c>
      <c r="C730" s="1" t="s">
        <v>1512</v>
      </c>
      <c r="D730" s="1">
        <v>172</v>
      </c>
      <c r="E730" s="48" t="s">
        <v>1679</v>
      </c>
      <c r="F730" s="3"/>
      <c r="G730" s="5"/>
    </row>
    <row r="731" spans="2:7" x14ac:dyDescent="0.55000000000000004">
      <c r="B731" s="1" t="s">
        <v>1511</v>
      </c>
      <c r="C731" s="1" t="s">
        <v>1512</v>
      </c>
      <c r="D731" s="1">
        <v>173</v>
      </c>
      <c r="E731" s="48" t="s">
        <v>1680</v>
      </c>
      <c r="F731" s="3"/>
      <c r="G731" s="5"/>
    </row>
    <row r="732" spans="2:7" x14ac:dyDescent="0.55000000000000004">
      <c r="B732" s="1" t="s">
        <v>1511</v>
      </c>
      <c r="C732" s="1" t="s">
        <v>1512</v>
      </c>
      <c r="D732" s="1">
        <v>174</v>
      </c>
      <c r="E732" s="48" t="s">
        <v>1681</v>
      </c>
      <c r="F732" s="3"/>
      <c r="G732" s="5"/>
    </row>
    <row r="733" spans="2:7" x14ac:dyDescent="0.55000000000000004">
      <c r="B733" s="1" t="s">
        <v>1511</v>
      </c>
      <c r="C733" s="1" t="s">
        <v>1512</v>
      </c>
      <c r="D733" s="1">
        <v>175</v>
      </c>
      <c r="E733" s="48" t="s">
        <v>1682</v>
      </c>
      <c r="F733" s="3"/>
      <c r="G733" s="5"/>
    </row>
    <row r="734" spans="2:7" x14ac:dyDescent="0.55000000000000004">
      <c r="B734" s="1" t="s">
        <v>1511</v>
      </c>
      <c r="C734" s="1" t="s">
        <v>1512</v>
      </c>
      <c r="D734" s="1">
        <v>176</v>
      </c>
      <c r="E734" s="48" t="s">
        <v>1683</v>
      </c>
      <c r="F734" s="3"/>
      <c r="G734" s="5"/>
    </row>
    <row r="735" spans="2:7" x14ac:dyDescent="0.55000000000000004">
      <c r="B735" s="1" t="s">
        <v>1511</v>
      </c>
      <c r="C735" s="1" t="s">
        <v>1512</v>
      </c>
      <c r="D735" s="1">
        <v>177</v>
      </c>
      <c r="E735" s="48" t="s">
        <v>1684</v>
      </c>
      <c r="F735" s="3"/>
      <c r="G735" s="5"/>
    </row>
    <row r="736" spans="2:7" x14ac:dyDescent="0.55000000000000004">
      <c r="B736" s="1" t="s">
        <v>1511</v>
      </c>
      <c r="C736" s="1" t="s">
        <v>1512</v>
      </c>
      <c r="D736" s="1">
        <v>178</v>
      </c>
      <c r="E736" s="48" t="s">
        <v>1685</v>
      </c>
      <c r="F736" s="3"/>
      <c r="G736" s="5"/>
    </row>
    <row r="737" spans="2:7" x14ac:dyDescent="0.55000000000000004">
      <c r="B737" s="1" t="s">
        <v>1511</v>
      </c>
      <c r="C737" s="1" t="s">
        <v>1512</v>
      </c>
      <c r="D737" s="1">
        <v>179</v>
      </c>
      <c r="E737" s="48" t="s">
        <v>1686</v>
      </c>
      <c r="F737" s="3"/>
      <c r="G737" s="5"/>
    </row>
    <row r="738" spans="2:7" x14ac:dyDescent="0.55000000000000004">
      <c r="B738" s="1" t="s">
        <v>1511</v>
      </c>
      <c r="C738" s="1" t="s">
        <v>1512</v>
      </c>
      <c r="D738" s="1">
        <v>180</v>
      </c>
      <c r="E738" s="48" t="s">
        <v>1687</v>
      </c>
      <c r="F738" s="3"/>
      <c r="G738" s="5"/>
    </row>
    <row r="739" spans="2:7" x14ac:dyDescent="0.55000000000000004">
      <c r="B739" s="1" t="s">
        <v>1511</v>
      </c>
      <c r="C739" s="1" t="s">
        <v>1512</v>
      </c>
      <c r="D739" s="1">
        <v>181</v>
      </c>
      <c r="E739" s="48" t="s">
        <v>1688</v>
      </c>
      <c r="F739" s="3"/>
      <c r="G739" s="5"/>
    </row>
    <row r="740" spans="2:7" x14ac:dyDescent="0.55000000000000004">
      <c r="B740" s="1" t="s">
        <v>1511</v>
      </c>
      <c r="C740" s="1" t="s">
        <v>1512</v>
      </c>
      <c r="D740" s="1">
        <v>182</v>
      </c>
      <c r="E740" s="48" t="s">
        <v>1689</v>
      </c>
      <c r="F740" s="3"/>
      <c r="G740" s="5"/>
    </row>
    <row r="741" spans="2:7" x14ac:dyDescent="0.55000000000000004">
      <c r="B741" s="1" t="s">
        <v>1511</v>
      </c>
      <c r="C741" s="1" t="s">
        <v>1512</v>
      </c>
      <c r="D741" s="1">
        <v>183</v>
      </c>
      <c r="E741" s="48" t="s">
        <v>1690</v>
      </c>
      <c r="F741" s="3"/>
      <c r="G741" s="5"/>
    </row>
    <row r="742" spans="2:7" x14ac:dyDescent="0.55000000000000004">
      <c r="B742" s="1" t="s">
        <v>1511</v>
      </c>
      <c r="C742" s="1" t="s">
        <v>1512</v>
      </c>
      <c r="D742" s="1">
        <v>184</v>
      </c>
      <c r="E742" s="48" t="s">
        <v>1691</v>
      </c>
      <c r="F742" s="3"/>
      <c r="G742" s="5"/>
    </row>
    <row r="743" spans="2:7" x14ac:dyDescent="0.55000000000000004">
      <c r="B743" s="1" t="s">
        <v>1511</v>
      </c>
      <c r="C743" s="1" t="s">
        <v>1512</v>
      </c>
      <c r="D743" s="1">
        <v>185</v>
      </c>
      <c r="E743" s="48" t="s">
        <v>1692</v>
      </c>
      <c r="F743" s="3"/>
      <c r="G743" s="5"/>
    </row>
    <row r="744" spans="2:7" x14ac:dyDescent="0.55000000000000004">
      <c r="B744" s="1" t="s">
        <v>1511</v>
      </c>
      <c r="C744" s="1" t="s">
        <v>1512</v>
      </c>
      <c r="D744" s="1">
        <v>186</v>
      </c>
      <c r="E744" s="48" t="s">
        <v>1693</v>
      </c>
      <c r="F744" s="3"/>
      <c r="G744" s="5"/>
    </row>
    <row r="745" spans="2:7" x14ac:dyDescent="0.55000000000000004">
      <c r="B745" s="1" t="s">
        <v>1511</v>
      </c>
      <c r="C745" s="1" t="s">
        <v>1512</v>
      </c>
      <c r="D745" s="1">
        <v>187</v>
      </c>
      <c r="E745" s="48" t="s">
        <v>1694</v>
      </c>
      <c r="F745" s="3"/>
      <c r="G745" s="5"/>
    </row>
    <row r="746" spans="2:7" x14ac:dyDescent="0.55000000000000004">
      <c r="B746" s="1" t="s">
        <v>1511</v>
      </c>
      <c r="C746" s="1" t="s">
        <v>1512</v>
      </c>
      <c r="D746" s="1">
        <v>188</v>
      </c>
      <c r="E746" s="48" t="s">
        <v>1695</v>
      </c>
      <c r="F746" s="3"/>
      <c r="G746" s="5"/>
    </row>
    <row r="747" spans="2:7" x14ac:dyDescent="0.55000000000000004">
      <c r="B747" s="1" t="s">
        <v>1511</v>
      </c>
      <c r="C747" s="1" t="s">
        <v>1512</v>
      </c>
      <c r="D747" s="1">
        <v>189</v>
      </c>
      <c r="E747" s="48" t="s">
        <v>1696</v>
      </c>
      <c r="F747" s="3"/>
      <c r="G747" s="5"/>
    </row>
    <row r="748" spans="2:7" x14ac:dyDescent="0.55000000000000004">
      <c r="B748" s="1" t="s">
        <v>1511</v>
      </c>
      <c r="C748" s="1" t="s">
        <v>1512</v>
      </c>
      <c r="D748" s="1">
        <v>190</v>
      </c>
      <c r="E748" s="48" t="s">
        <v>1697</v>
      </c>
      <c r="F748" s="3"/>
      <c r="G748" s="5"/>
    </row>
    <row r="749" spans="2:7" x14ac:dyDescent="0.55000000000000004">
      <c r="B749" s="1" t="s">
        <v>1511</v>
      </c>
      <c r="C749" s="1" t="s">
        <v>1512</v>
      </c>
      <c r="D749" s="1">
        <v>191</v>
      </c>
      <c r="E749" s="48" t="s">
        <v>1698</v>
      </c>
      <c r="F749" s="3"/>
      <c r="G749" s="5"/>
    </row>
    <row r="750" spans="2:7" x14ac:dyDescent="0.55000000000000004">
      <c r="B750" s="1" t="s">
        <v>1511</v>
      </c>
      <c r="C750" s="1" t="s">
        <v>1512</v>
      </c>
      <c r="D750" s="1">
        <v>192</v>
      </c>
      <c r="E750" s="48" t="s">
        <v>1699</v>
      </c>
      <c r="F750" s="3"/>
      <c r="G750" s="5"/>
    </row>
    <row r="751" spans="2:7" x14ac:dyDescent="0.55000000000000004">
      <c r="B751" s="1" t="s">
        <v>1511</v>
      </c>
      <c r="C751" s="1" t="s">
        <v>1512</v>
      </c>
      <c r="D751" s="1">
        <v>193</v>
      </c>
      <c r="E751" s="48" t="s">
        <v>1700</v>
      </c>
      <c r="F751" s="3"/>
      <c r="G751" s="5"/>
    </row>
    <row r="752" spans="2:7" x14ac:dyDescent="0.55000000000000004">
      <c r="B752" s="1" t="s">
        <v>1511</v>
      </c>
      <c r="C752" s="1" t="s">
        <v>1512</v>
      </c>
      <c r="D752" s="1">
        <v>194</v>
      </c>
      <c r="E752" s="48" t="s">
        <v>1701</v>
      </c>
      <c r="F752" s="3"/>
      <c r="G752" s="5"/>
    </row>
    <row r="753" spans="2:7" x14ac:dyDescent="0.55000000000000004">
      <c r="B753" s="1" t="s">
        <v>1511</v>
      </c>
      <c r="C753" s="1" t="s">
        <v>1512</v>
      </c>
      <c r="D753" s="1">
        <v>195</v>
      </c>
      <c r="E753" s="48" t="s">
        <v>1702</v>
      </c>
      <c r="F753" s="3"/>
      <c r="G753" s="5"/>
    </row>
    <row r="754" spans="2:7" x14ac:dyDescent="0.55000000000000004">
      <c r="B754" s="1" t="s">
        <v>1511</v>
      </c>
      <c r="C754" s="1" t="s">
        <v>1512</v>
      </c>
      <c r="D754" s="1">
        <v>196</v>
      </c>
      <c r="E754" s="48" t="s">
        <v>1703</v>
      </c>
      <c r="F754" s="3"/>
      <c r="G754" s="5"/>
    </row>
    <row r="755" spans="2:7" x14ac:dyDescent="0.55000000000000004">
      <c r="B755" s="1" t="s">
        <v>1511</v>
      </c>
      <c r="C755" s="1" t="s">
        <v>1512</v>
      </c>
      <c r="D755" s="1">
        <v>197</v>
      </c>
      <c r="E755" s="48" t="s">
        <v>1704</v>
      </c>
      <c r="F755" s="3"/>
      <c r="G755" s="5"/>
    </row>
    <row r="756" spans="2:7" x14ac:dyDescent="0.55000000000000004">
      <c r="B756" s="1" t="s">
        <v>1511</v>
      </c>
      <c r="C756" s="1" t="s">
        <v>1512</v>
      </c>
      <c r="D756" s="1">
        <v>198</v>
      </c>
      <c r="E756" s="48" t="s">
        <v>1705</v>
      </c>
      <c r="F756" s="3"/>
      <c r="G756" s="5"/>
    </row>
    <row r="757" spans="2:7" x14ac:dyDescent="0.55000000000000004">
      <c r="B757" s="1" t="s">
        <v>1511</v>
      </c>
      <c r="C757" s="1" t="s">
        <v>1512</v>
      </c>
      <c r="D757" s="1">
        <v>199</v>
      </c>
      <c r="E757" s="48" t="s">
        <v>1706</v>
      </c>
      <c r="F757" s="3"/>
      <c r="G757" s="5"/>
    </row>
    <row r="758" spans="2:7" x14ac:dyDescent="0.55000000000000004">
      <c r="B758" s="1" t="s">
        <v>1511</v>
      </c>
      <c r="C758" s="1" t="s">
        <v>1512</v>
      </c>
      <c r="D758" s="1">
        <v>200</v>
      </c>
      <c r="E758" s="48" t="s">
        <v>1707</v>
      </c>
      <c r="F758" s="3"/>
      <c r="G758" s="5"/>
    </row>
    <row r="759" spans="2:7" x14ac:dyDescent="0.55000000000000004">
      <c r="B759" s="1" t="s">
        <v>1511</v>
      </c>
      <c r="C759" s="1" t="s">
        <v>1512</v>
      </c>
      <c r="D759" s="1">
        <v>201</v>
      </c>
      <c r="E759" s="48" t="s">
        <v>1708</v>
      </c>
      <c r="F759" s="3"/>
      <c r="G759" s="5"/>
    </row>
    <row r="760" spans="2:7" x14ac:dyDescent="0.55000000000000004">
      <c r="B760" s="1" t="s">
        <v>1511</v>
      </c>
      <c r="C760" s="1" t="s">
        <v>1512</v>
      </c>
      <c r="D760" s="1">
        <v>202</v>
      </c>
      <c r="E760" s="48" t="s">
        <v>1709</v>
      </c>
      <c r="F760" s="3"/>
      <c r="G760" s="5"/>
    </row>
    <row r="761" spans="2:7" x14ac:dyDescent="0.55000000000000004">
      <c r="B761" s="1" t="s">
        <v>1511</v>
      </c>
      <c r="C761" s="1" t="s">
        <v>1512</v>
      </c>
      <c r="D761" s="1">
        <v>203</v>
      </c>
      <c r="E761" s="48" t="s">
        <v>1710</v>
      </c>
      <c r="F761" s="3"/>
      <c r="G761" s="5"/>
    </row>
    <row r="762" spans="2:7" x14ac:dyDescent="0.55000000000000004">
      <c r="B762" s="1" t="s">
        <v>1511</v>
      </c>
      <c r="C762" s="1" t="s">
        <v>1512</v>
      </c>
      <c r="D762" s="1">
        <v>204</v>
      </c>
      <c r="E762" s="48" t="s">
        <v>1711</v>
      </c>
      <c r="F762" s="3"/>
      <c r="G762" s="5"/>
    </row>
    <row r="763" spans="2:7" x14ac:dyDescent="0.55000000000000004">
      <c r="B763" s="1" t="s">
        <v>1511</v>
      </c>
      <c r="C763" s="1" t="s">
        <v>1512</v>
      </c>
      <c r="D763" s="1">
        <v>205</v>
      </c>
      <c r="E763" s="48" t="s">
        <v>1712</v>
      </c>
      <c r="F763" s="3"/>
      <c r="G763" s="5"/>
    </row>
    <row r="764" spans="2:7" x14ac:dyDescent="0.55000000000000004">
      <c r="B764" s="1" t="s">
        <v>1511</v>
      </c>
      <c r="C764" s="1" t="s">
        <v>1512</v>
      </c>
      <c r="D764" s="1">
        <v>206</v>
      </c>
      <c r="E764" s="48" t="s">
        <v>1713</v>
      </c>
      <c r="F764" s="3"/>
      <c r="G764" s="5"/>
    </row>
    <row r="765" spans="2:7" x14ac:dyDescent="0.55000000000000004">
      <c r="B765" s="1" t="s">
        <v>1511</v>
      </c>
      <c r="C765" s="1" t="s">
        <v>1512</v>
      </c>
      <c r="D765" s="1">
        <v>207</v>
      </c>
      <c r="E765" s="48" t="s">
        <v>1714</v>
      </c>
      <c r="F765" s="3"/>
      <c r="G765" s="5"/>
    </row>
    <row r="766" spans="2:7" x14ac:dyDescent="0.55000000000000004">
      <c r="B766" s="1" t="s">
        <v>1511</v>
      </c>
      <c r="C766" s="1" t="s">
        <v>1512</v>
      </c>
      <c r="D766" s="1">
        <v>208</v>
      </c>
      <c r="E766" s="48" t="s">
        <v>1715</v>
      </c>
      <c r="F766" s="3"/>
      <c r="G766" s="5"/>
    </row>
    <row r="767" spans="2:7" x14ac:dyDescent="0.55000000000000004">
      <c r="B767" s="1" t="s">
        <v>1511</v>
      </c>
      <c r="C767" s="1" t="s">
        <v>1512</v>
      </c>
      <c r="D767" s="1">
        <v>209</v>
      </c>
      <c r="E767" s="48" t="s">
        <v>1716</v>
      </c>
      <c r="F767" s="3"/>
      <c r="G767" s="5"/>
    </row>
    <row r="768" spans="2:7" x14ac:dyDescent="0.55000000000000004">
      <c r="B768" s="1" t="s">
        <v>1511</v>
      </c>
      <c r="C768" s="1" t="s">
        <v>1512</v>
      </c>
      <c r="D768" s="1">
        <v>210</v>
      </c>
      <c r="E768" s="48" t="s">
        <v>1717</v>
      </c>
      <c r="F768" s="3"/>
      <c r="G768" s="5"/>
    </row>
    <row r="769" spans="2:7" x14ac:dyDescent="0.55000000000000004">
      <c r="B769" s="1" t="s">
        <v>1511</v>
      </c>
      <c r="C769" s="1" t="s">
        <v>1512</v>
      </c>
      <c r="D769" s="1">
        <v>211</v>
      </c>
      <c r="E769" s="1" t="s">
        <v>1718</v>
      </c>
      <c r="F769" s="3"/>
      <c r="G769" s="5"/>
    </row>
    <row r="770" spans="2:7" x14ac:dyDescent="0.55000000000000004">
      <c r="B770" s="1" t="s">
        <v>1511</v>
      </c>
      <c r="C770" s="1" t="s">
        <v>1512</v>
      </c>
      <c r="D770" s="1">
        <v>212</v>
      </c>
      <c r="E770" s="1" t="s">
        <v>1719</v>
      </c>
      <c r="F770" s="3"/>
      <c r="G770" s="5"/>
    </row>
    <row r="771" spans="2:7" x14ac:dyDescent="0.55000000000000004">
      <c r="B771" s="1" t="s">
        <v>1511</v>
      </c>
      <c r="C771" s="1" t="s">
        <v>1512</v>
      </c>
      <c r="D771" s="1">
        <v>213</v>
      </c>
      <c r="E771" s="1" t="s">
        <v>1720</v>
      </c>
      <c r="F771" s="3"/>
      <c r="G771" s="5"/>
    </row>
    <row r="772" spans="2:7" x14ac:dyDescent="0.55000000000000004">
      <c r="B772" s="1" t="s">
        <v>1511</v>
      </c>
      <c r="C772" s="1" t="s">
        <v>1512</v>
      </c>
      <c r="D772" s="1">
        <v>214</v>
      </c>
      <c r="E772" s="1" t="s">
        <v>1721</v>
      </c>
      <c r="F772" s="3"/>
      <c r="G772" s="5"/>
    </row>
    <row r="773" spans="2:7" x14ac:dyDescent="0.55000000000000004">
      <c r="B773" s="1" t="s">
        <v>1511</v>
      </c>
      <c r="C773" s="1" t="s">
        <v>1512</v>
      </c>
      <c r="D773" s="1">
        <v>215</v>
      </c>
      <c r="E773" s="1" t="s">
        <v>1722</v>
      </c>
      <c r="F773" s="3"/>
      <c r="G773" s="5"/>
    </row>
    <row r="774" spans="2:7" x14ac:dyDescent="0.55000000000000004">
      <c r="B774" s="1" t="s">
        <v>1511</v>
      </c>
      <c r="C774" s="1" t="s">
        <v>1512</v>
      </c>
      <c r="D774" s="1">
        <v>216</v>
      </c>
      <c r="E774" s="1" t="s">
        <v>1723</v>
      </c>
      <c r="F774" s="3"/>
      <c r="G774" s="5"/>
    </row>
    <row r="775" spans="2:7" x14ac:dyDescent="0.55000000000000004">
      <c r="B775" s="1" t="s">
        <v>1511</v>
      </c>
      <c r="C775" s="1" t="s">
        <v>1512</v>
      </c>
      <c r="D775" s="1">
        <v>217</v>
      </c>
      <c r="E775" s="1" t="s">
        <v>1724</v>
      </c>
      <c r="F775" s="3"/>
      <c r="G775" s="5"/>
    </row>
    <row r="776" spans="2:7" x14ac:dyDescent="0.55000000000000004">
      <c r="B776" s="1" t="s">
        <v>1511</v>
      </c>
      <c r="C776" s="1" t="s">
        <v>1512</v>
      </c>
      <c r="D776" s="1">
        <v>218</v>
      </c>
      <c r="E776" s="1" t="s">
        <v>1725</v>
      </c>
      <c r="F776" s="3"/>
      <c r="G776" s="5"/>
    </row>
    <row r="777" spans="2:7" x14ac:dyDescent="0.55000000000000004">
      <c r="B777" s="1" t="s">
        <v>1511</v>
      </c>
      <c r="C777" s="1" t="s">
        <v>1512</v>
      </c>
      <c r="D777" s="1">
        <v>219</v>
      </c>
      <c r="E777" s="1" t="s">
        <v>1726</v>
      </c>
      <c r="F777" s="3"/>
      <c r="G777" s="5"/>
    </row>
    <row r="778" spans="2:7" x14ac:dyDescent="0.55000000000000004">
      <c r="B778" s="1" t="s">
        <v>1511</v>
      </c>
      <c r="C778" s="1" t="s">
        <v>1512</v>
      </c>
      <c r="D778" s="1">
        <v>220</v>
      </c>
      <c r="E778" s="1" t="s">
        <v>1727</v>
      </c>
      <c r="F778" s="3"/>
      <c r="G778" s="5"/>
    </row>
    <row r="779" spans="2:7" x14ac:dyDescent="0.55000000000000004">
      <c r="B779" s="1" t="s">
        <v>1511</v>
      </c>
      <c r="C779" s="1" t="s">
        <v>1512</v>
      </c>
      <c r="D779" s="1">
        <v>221</v>
      </c>
      <c r="E779" s="1" t="s">
        <v>1728</v>
      </c>
      <c r="F779" s="3"/>
      <c r="G779" s="5"/>
    </row>
    <row r="780" spans="2:7" x14ac:dyDescent="0.55000000000000004">
      <c r="B780" s="1" t="s">
        <v>1511</v>
      </c>
      <c r="C780" s="1" t="s">
        <v>1512</v>
      </c>
      <c r="D780" s="1">
        <v>222</v>
      </c>
      <c r="E780" s="1" t="s">
        <v>1729</v>
      </c>
      <c r="F780" s="3"/>
      <c r="G780" s="5"/>
    </row>
    <row r="781" spans="2:7" x14ac:dyDescent="0.55000000000000004">
      <c r="B781" s="1" t="s">
        <v>1511</v>
      </c>
      <c r="C781" s="1" t="s">
        <v>1512</v>
      </c>
      <c r="D781" s="1">
        <v>223</v>
      </c>
      <c r="E781" s="1" t="s">
        <v>1730</v>
      </c>
      <c r="F781" s="3"/>
      <c r="G781" s="5"/>
    </row>
    <row r="782" spans="2:7" x14ac:dyDescent="0.55000000000000004">
      <c r="B782" s="1" t="s">
        <v>1511</v>
      </c>
      <c r="C782" s="1" t="s">
        <v>1512</v>
      </c>
      <c r="D782" s="1">
        <v>224</v>
      </c>
      <c r="E782" s="1" t="s">
        <v>1731</v>
      </c>
      <c r="F782" s="3"/>
      <c r="G782" s="5"/>
    </row>
    <row r="783" spans="2:7" x14ac:dyDescent="0.55000000000000004">
      <c r="B783" s="1" t="s">
        <v>1511</v>
      </c>
      <c r="C783" s="1" t="s">
        <v>1512</v>
      </c>
      <c r="D783" s="1">
        <v>225</v>
      </c>
      <c r="E783" s="1" t="s">
        <v>1732</v>
      </c>
      <c r="F783" s="3"/>
      <c r="G783" s="5"/>
    </row>
    <row r="784" spans="2:7" x14ac:dyDescent="0.55000000000000004">
      <c r="B784" s="1" t="s">
        <v>1511</v>
      </c>
      <c r="C784" s="1" t="s">
        <v>1512</v>
      </c>
      <c r="D784" s="1">
        <v>226</v>
      </c>
      <c r="E784" s="1" t="s">
        <v>1733</v>
      </c>
      <c r="F784" s="3"/>
      <c r="G784" s="5"/>
    </row>
    <row r="785" spans="2:7" x14ac:dyDescent="0.55000000000000004">
      <c r="B785" s="1" t="s">
        <v>1511</v>
      </c>
      <c r="C785" s="1" t="s">
        <v>1512</v>
      </c>
      <c r="D785" s="1">
        <v>227</v>
      </c>
      <c r="E785" s="1" t="s">
        <v>1734</v>
      </c>
      <c r="F785" s="3"/>
      <c r="G785" s="5"/>
    </row>
    <row r="786" spans="2:7" x14ac:dyDescent="0.55000000000000004">
      <c r="B786" s="1" t="s">
        <v>1511</v>
      </c>
      <c r="C786" s="1" t="s">
        <v>1512</v>
      </c>
      <c r="D786" s="1">
        <v>228</v>
      </c>
      <c r="E786" s="1" t="s">
        <v>1735</v>
      </c>
      <c r="F786" s="3" t="s">
        <v>6356</v>
      </c>
      <c r="G786" s="5"/>
    </row>
    <row r="787" spans="2:7" x14ac:dyDescent="0.55000000000000004">
      <c r="B787" s="1" t="s">
        <v>1511</v>
      </c>
      <c r="C787" s="1" t="s">
        <v>1512</v>
      </c>
      <c r="D787" s="1">
        <v>229</v>
      </c>
      <c r="E787" s="1" t="s">
        <v>1736</v>
      </c>
      <c r="F787" s="3"/>
      <c r="G787" s="5"/>
    </row>
    <row r="788" spans="2:7" x14ac:dyDescent="0.55000000000000004">
      <c r="B788" s="1" t="s">
        <v>1511</v>
      </c>
      <c r="C788" s="1" t="s">
        <v>1512</v>
      </c>
      <c r="D788" s="1">
        <v>230</v>
      </c>
      <c r="E788" s="1" t="s">
        <v>1737</v>
      </c>
      <c r="F788" s="3"/>
      <c r="G788" s="5"/>
    </row>
    <row r="789" spans="2:7" x14ac:dyDescent="0.55000000000000004">
      <c r="B789" s="1" t="s">
        <v>1511</v>
      </c>
      <c r="C789" s="1" t="s">
        <v>1512</v>
      </c>
      <c r="D789" s="1">
        <v>231</v>
      </c>
      <c r="E789" s="1" t="s">
        <v>1738</v>
      </c>
      <c r="F789" s="3"/>
      <c r="G789" s="5"/>
    </row>
    <row r="790" spans="2:7" x14ac:dyDescent="0.55000000000000004">
      <c r="B790" s="1" t="s">
        <v>1511</v>
      </c>
      <c r="C790" s="1" t="s">
        <v>1512</v>
      </c>
      <c r="D790" s="1">
        <v>232</v>
      </c>
      <c r="E790" s="1" t="s">
        <v>1739</v>
      </c>
      <c r="F790" s="3"/>
      <c r="G790" s="5"/>
    </row>
    <row r="791" spans="2:7" x14ac:dyDescent="0.55000000000000004">
      <c r="B791" s="1" t="s">
        <v>1511</v>
      </c>
      <c r="C791" s="1" t="s">
        <v>1512</v>
      </c>
      <c r="D791" s="1">
        <v>233</v>
      </c>
      <c r="E791" s="1" t="s">
        <v>1740</v>
      </c>
      <c r="F791" s="3"/>
      <c r="G791" s="5"/>
    </row>
    <row r="792" spans="2:7" x14ac:dyDescent="0.55000000000000004">
      <c r="B792" s="1" t="s">
        <v>1511</v>
      </c>
      <c r="C792" s="1" t="s">
        <v>1512</v>
      </c>
      <c r="D792" s="1">
        <v>234</v>
      </c>
      <c r="E792" s="1" t="s">
        <v>1741</v>
      </c>
      <c r="F792" s="3"/>
      <c r="G792" s="5"/>
    </row>
    <row r="793" spans="2:7" x14ac:dyDescent="0.55000000000000004">
      <c r="B793" s="1" t="s">
        <v>1511</v>
      </c>
      <c r="C793" s="1" t="s">
        <v>1512</v>
      </c>
      <c r="D793" s="1">
        <v>235</v>
      </c>
      <c r="E793" s="1" t="s">
        <v>1742</v>
      </c>
      <c r="F793" s="3"/>
      <c r="G793" s="5"/>
    </row>
    <row r="794" spans="2:7" x14ac:dyDescent="0.55000000000000004">
      <c r="B794" s="1" t="s">
        <v>1511</v>
      </c>
      <c r="C794" s="1" t="s">
        <v>1512</v>
      </c>
      <c r="D794" s="1">
        <v>236</v>
      </c>
      <c r="E794" s="1" t="s">
        <v>1743</v>
      </c>
      <c r="F794" s="3"/>
      <c r="G794" s="5"/>
    </row>
    <row r="795" spans="2:7" x14ac:dyDescent="0.55000000000000004">
      <c r="B795" s="1" t="s">
        <v>1511</v>
      </c>
      <c r="C795" s="1" t="s">
        <v>1512</v>
      </c>
      <c r="D795" s="1">
        <v>237</v>
      </c>
      <c r="E795" s="1" t="s">
        <v>1744</v>
      </c>
      <c r="F795" s="3"/>
      <c r="G795" s="5"/>
    </row>
    <row r="796" spans="2:7" x14ac:dyDescent="0.55000000000000004">
      <c r="B796" s="1" t="s">
        <v>1511</v>
      </c>
      <c r="C796" s="1" t="s">
        <v>1512</v>
      </c>
      <c r="D796" s="1">
        <v>238</v>
      </c>
      <c r="E796" s="48" t="s">
        <v>6698</v>
      </c>
      <c r="F796" s="3"/>
      <c r="G796" s="5"/>
    </row>
    <row r="797" spans="2:7" x14ac:dyDescent="0.55000000000000004">
      <c r="B797" s="1" t="s">
        <v>1511</v>
      </c>
      <c r="C797" s="1" t="s">
        <v>1512</v>
      </c>
      <c r="D797" s="1">
        <v>239</v>
      </c>
      <c r="E797" s="111" t="s">
        <v>1746</v>
      </c>
      <c r="F797" s="3"/>
      <c r="G797" s="5"/>
    </row>
    <row r="798" spans="2:7" x14ac:dyDescent="0.55000000000000004">
      <c r="B798" s="1" t="s">
        <v>1511</v>
      </c>
      <c r="C798" s="1" t="s">
        <v>1512</v>
      </c>
      <c r="D798" s="1">
        <v>240</v>
      </c>
      <c r="E798" s="111" t="s">
        <v>1747</v>
      </c>
      <c r="F798" s="3"/>
      <c r="G798" s="5"/>
    </row>
    <row r="799" spans="2:7" x14ac:dyDescent="0.55000000000000004">
      <c r="B799" s="1" t="s">
        <v>1511</v>
      </c>
      <c r="C799" s="1" t="s">
        <v>1512</v>
      </c>
      <c r="D799" s="1">
        <v>241</v>
      </c>
      <c r="E799" s="111" t="s">
        <v>1748</v>
      </c>
      <c r="F799" s="3"/>
      <c r="G799" s="5"/>
    </row>
    <row r="800" spans="2:7" x14ac:dyDescent="0.55000000000000004">
      <c r="B800" s="1" t="s">
        <v>1511</v>
      </c>
      <c r="C800" s="1" t="s">
        <v>1512</v>
      </c>
      <c r="D800" s="1">
        <v>242</v>
      </c>
      <c r="E800" s="111" t="s">
        <v>1749</v>
      </c>
      <c r="F800" s="3"/>
      <c r="G800" s="5"/>
    </row>
    <row r="801" spans="2:7" x14ac:dyDescent="0.55000000000000004">
      <c r="B801" s="1" t="s">
        <v>1511</v>
      </c>
      <c r="C801" s="1" t="s">
        <v>1512</v>
      </c>
      <c r="D801" s="1">
        <v>243</v>
      </c>
      <c r="E801" s="111" t="s">
        <v>1750</v>
      </c>
      <c r="F801" s="3"/>
      <c r="G801" s="5"/>
    </row>
    <row r="802" spans="2:7" x14ac:dyDescent="0.55000000000000004">
      <c r="B802" s="1" t="s">
        <v>1511</v>
      </c>
      <c r="C802" s="1" t="s">
        <v>1512</v>
      </c>
      <c r="D802" s="1">
        <v>244</v>
      </c>
      <c r="E802" s="111" t="s">
        <v>1751</v>
      </c>
      <c r="F802" s="3"/>
      <c r="G802" s="5"/>
    </row>
    <row r="803" spans="2:7" x14ac:dyDescent="0.55000000000000004">
      <c r="B803" s="1" t="s">
        <v>1511</v>
      </c>
      <c r="C803" s="1" t="s">
        <v>1512</v>
      </c>
      <c r="D803" s="1">
        <v>245</v>
      </c>
      <c r="E803" s="111" t="s">
        <v>1752</v>
      </c>
      <c r="F803" s="3"/>
      <c r="G803" s="5"/>
    </row>
    <row r="804" spans="2:7" x14ac:dyDescent="0.55000000000000004">
      <c r="B804" s="1" t="s">
        <v>1511</v>
      </c>
      <c r="C804" s="1" t="s">
        <v>1512</v>
      </c>
      <c r="D804" s="1">
        <v>246</v>
      </c>
      <c r="E804" s="1" t="s">
        <v>1753</v>
      </c>
      <c r="F804" s="3"/>
      <c r="G804" s="5"/>
    </row>
    <row r="805" spans="2:7" x14ac:dyDescent="0.55000000000000004">
      <c r="B805" s="1" t="s">
        <v>1511</v>
      </c>
      <c r="C805" s="1" t="s">
        <v>1512</v>
      </c>
      <c r="D805" s="1">
        <v>247</v>
      </c>
      <c r="E805" s="1" t="s">
        <v>1754</v>
      </c>
      <c r="F805" s="3"/>
      <c r="G805" s="5"/>
    </row>
    <row r="806" spans="2:7" x14ac:dyDescent="0.55000000000000004">
      <c r="B806" s="1" t="s">
        <v>1511</v>
      </c>
      <c r="C806" s="1" t="s">
        <v>1512</v>
      </c>
      <c r="D806" s="1">
        <v>248</v>
      </c>
      <c r="E806" s="1" t="s">
        <v>1755</v>
      </c>
      <c r="F806" s="3"/>
      <c r="G806" s="5"/>
    </row>
    <row r="807" spans="2:7" x14ac:dyDescent="0.55000000000000004">
      <c r="B807" s="1" t="s">
        <v>1511</v>
      </c>
      <c r="C807" s="1" t="s">
        <v>1512</v>
      </c>
      <c r="D807" s="1">
        <v>249</v>
      </c>
      <c r="E807" s="1" t="s">
        <v>1756</v>
      </c>
      <c r="F807" s="3"/>
      <c r="G807" s="5"/>
    </row>
    <row r="808" spans="2:7" x14ac:dyDescent="0.55000000000000004">
      <c r="B808" s="1" t="s">
        <v>1511</v>
      </c>
      <c r="C808" s="1" t="s">
        <v>1512</v>
      </c>
      <c r="D808" s="1">
        <v>250</v>
      </c>
      <c r="E808" s="1" t="s">
        <v>1757</v>
      </c>
      <c r="F808" s="3"/>
      <c r="G808" s="5"/>
    </row>
    <row r="809" spans="2:7" x14ac:dyDescent="0.55000000000000004">
      <c r="B809" s="1" t="s">
        <v>1511</v>
      </c>
      <c r="C809" s="1" t="s">
        <v>1512</v>
      </c>
      <c r="D809" s="1">
        <v>251</v>
      </c>
      <c r="E809" s="1" t="s">
        <v>1758</v>
      </c>
      <c r="F809" s="3"/>
      <c r="G809" s="5"/>
    </row>
    <row r="810" spans="2:7" x14ac:dyDescent="0.55000000000000004">
      <c r="B810" s="1" t="s">
        <v>1511</v>
      </c>
      <c r="C810" s="1" t="s">
        <v>1512</v>
      </c>
      <c r="D810" s="1">
        <v>252</v>
      </c>
      <c r="E810" s="1" t="s">
        <v>1759</v>
      </c>
      <c r="F810" s="3"/>
      <c r="G810" s="5"/>
    </row>
    <row r="811" spans="2:7" x14ac:dyDescent="0.55000000000000004">
      <c r="B811" s="1" t="s">
        <v>1511</v>
      </c>
      <c r="C811" s="1" t="s">
        <v>1512</v>
      </c>
      <c r="D811" s="1">
        <v>253</v>
      </c>
      <c r="E811" s="1" t="s">
        <v>1760</v>
      </c>
      <c r="F811" s="3"/>
      <c r="G811" s="5"/>
    </row>
    <row r="812" spans="2:7" x14ac:dyDescent="0.55000000000000004">
      <c r="B812" s="1" t="s">
        <v>1511</v>
      </c>
      <c r="C812" s="1" t="s">
        <v>1512</v>
      </c>
      <c r="D812" s="1">
        <v>254</v>
      </c>
      <c r="E812" s="1" t="s">
        <v>1761</v>
      </c>
      <c r="F812" s="3"/>
      <c r="G812" s="5"/>
    </row>
    <row r="813" spans="2:7" x14ac:dyDescent="0.55000000000000004">
      <c r="B813" s="1" t="s">
        <v>1511</v>
      </c>
      <c r="C813" s="1" t="s">
        <v>1512</v>
      </c>
      <c r="D813" s="1">
        <v>255</v>
      </c>
      <c r="E813" s="1" t="s">
        <v>1762</v>
      </c>
      <c r="F813" s="3"/>
      <c r="G813" s="5"/>
    </row>
    <row r="814" spans="2:7" x14ac:dyDescent="0.55000000000000004">
      <c r="B814" s="1" t="s">
        <v>1511</v>
      </c>
      <c r="C814" s="1" t="s">
        <v>1512</v>
      </c>
      <c r="D814" s="1">
        <v>256</v>
      </c>
      <c r="E814" s="1" t="s">
        <v>1763</v>
      </c>
      <c r="F814" s="3"/>
      <c r="G814" s="5"/>
    </row>
    <row r="815" spans="2:7" x14ac:dyDescent="0.55000000000000004">
      <c r="B815" s="1" t="s">
        <v>1511</v>
      </c>
      <c r="C815" s="1" t="s">
        <v>1512</v>
      </c>
      <c r="D815" s="1">
        <v>257</v>
      </c>
      <c r="E815" s="1" t="s">
        <v>1764</v>
      </c>
      <c r="F815" s="3"/>
      <c r="G815" s="5"/>
    </row>
    <row r="816" spans="2:7" x14ac:dyDescent="0.55000000000000004">
      <c r="B816" s="1" t="s">
        <v>1511</v>
      </c>
      <c r="C816" s="1" t="s">
        <v>1512</v>
      </c>
      <c r="D816" s="1">
        <v>258</v>
      </c>
      <c r="E816" s="1" t="s">
        <v>1765</v>
      </c>
      <c r="F816" s="3"/>
      <c r="G816" s="5"/>
    </row>
    <row r="817" spans="2:7" x14ac:dyDescent="0.55000000000000004">
      <c r="B817" s="1" t="s">
        <v>1511</v>
      </c>
      <c r="C817" s="1" t="s">
        <v>1512</v>
      </c>
      <c r="D817" s="1">
        <v>259</v>
      </c>
      <c r="E817" s="1" t="s">
        <v>1766</v>
      </c>
      <c r="F817" s="3"/>
      <c r="G817" s="5"/>
    </row>
    <row r="818" spans="2:7" x14ac:dyDescent="0.55000000000000004">
      <c r="B818" s="1" t="s">
        <v>1511</v>
      </c>
      <c r="C818" s="1" t="s">
        <v>1512</v>
      </c>
      <c r="D818" s="1">
        <v>260</v>
      </c>
      <c r="E818" s="1" t="s">
        <v>1767</v>
      </c>
      <c r="F818" s="3"/>
      <c r="G818" s="5"/>
    </row>
    <row r="819" spans="2:7" x14ac:dyDescent="0.55000000000000004">
      <c r="B819" s="1" t="s">
        <v>1511</v>
      </c>
      <c r="C819" s="1" t="s">
        <v>1512</v>
      </c>
      <c r="D819" s="1">
        <v>261</v>
      </c>
      <c r="E819" s="1" t="s">
        <v>1768</v>
      </c>
      <c r="F819" s="3"/>
      <c r="G819" s="5"/>
    </row>
    <row r="820" spans="2:7" x14ac:dyDescent="0.55000000000000004">
      <c r="B820" s="1" t="s">
        <v>1511</v>
      </c>
      <c r="C820" s="1" t="s">
        <v>1512</v>
      </c>
      <c r="D820" s="1">
        <v>262</v>
      </c>
      <c r="E820" s="1" t="s">
        <v>1769</v>
      </c>
      <c r="F820" s="3" t="s">
        <v>6356</v>
      </c>
      <c r="G820" s="5"/>
    </row>
    <row r="821" spans="2:7" x14ac:dyDescent="0.55000000000000004">
      <c r="B821" s="1" t="s">
        <v>1511</v>
      </c>
      <c r="C821" s="1" t="s">
        <v>1512</v>
      </c>
      <c r="D821" s="1">
        <v>263</v>
      </c>
      <c r="E821" s="1" t="s">
        <v>1770</v>
      </c>
      <c r="F821" s="3" t="s">
        <v>6356</v>
      </c>
      <c r="G821" s="5"/>
    </row>
    <row r="822" spans="2:7" x14ac:dyDescent="0.55000000000000004">
      <c r="B822" s="1" t="s">
        <v>1511</v>
      </c>
      <c r="C822" s="1" t="s">
        <v>1512</v>
      </c>
      <c r="D822" s="1">
        <v>264</v>
      </c>
      <c r="E822" s="1" t="s">
        <v>1771</v>
      </c>
      <c r="F822" s="3"/>
      <c r="G822" s="5"/>
    </row>
    <row r="823" spans="2:7" x14ac:dyDescent="0.55000000000000004">
      <c r="B823" s="1" t="s">
        <v>1511</v>
      </c>
      <c r="C823" s="1" t="s">
        <v>1512</v>
      </c>
      <c r="D823" s="1">
        <v>265</v>
      </c>
      <c r="E823" s="1" t="s">
        <v>1772</v>
      </c>
      <c r="F823" s="3"/>
      <c r="G823" s="5"/>
    </row>
    <row r="824" spans="2:7" x14ac:dyDescent="0.55000000000000004">
      <c r="B824" s="1" t="s">
        <v>1511</v>
      </c>
      <c r="C824" s="1" t="s">
        <v>1512</v>
      </c>
      <c r="D824" s="1">
        <v>266</v>
      </c>
      <c r="E824" s="1" t="s">
        <v>1773</v>
      </c>
      <c r="F824" s="3"/>
      <c r="G824" s="5"/>
    </row>
    <row r="825" spans="2:7" x14ac:dyDescent="0.55000000000000004">
      <c r="B825" s="1" t="s">
        <v>1511</v>
      </c>
      <c r="C825" s="1" t="s">
        <v>1512</v>
      </c>
      <c r="D825" s="1">
        <v>267</v>
      </c>
      <c r="E825" s="1" t="s">
        <v>1774</v>
      </c>
      <c r="F825" s="3" t="s">
        <v>6356</v>
      </c>
      <c r="G825" s="5"/>
    </row>
    <row r="826" spans="2:7" x14ac:dyDescent="0.55000000000000004">
      <c r="B826" s="1" t="s">
        <v>1511</v>
      </c>
      <c r="C826" s="1" t="s">
        <v>1512</v>
      </c>
      <c r="D826" s="1">
        <v>268</v>
      </c>
      <c r="E826" s="1" t="s">
        <v>1775</v>
      </c>
      <c r="F826" s="3" t="s">
        <v>6356</v>
      </c>
      <c r="G826" s="5"/>
    </row>
    <row r="827" spans="2:7" x14ac:dyDescent="0.55000000000000004">
      <c r="B827" s="1" t="s">
        <v>1511</v>
      </c>
      <c r="C827" s="1" t="s">
        <v>1512</v>
      </c>
      <c r="D827" s="1">
        <v>269</v>
      </c>
      <c r="E827" s="1" t="s">
        <v>1776</v>
      </c>
      <c r="F827" s="3" t="s">
        <v>6356</v>
      </c>
      <c r="G827" s="5"/>
    </row>
    <row r="828" spans="2:7" x14ac:dyDescent="0.55000000000000004">
      <c r="B828" s="1" t="s">
        <v>1511</v>
      </c>
      <c r="C828" s="1" t="s">
        <v>1512</v>
      </c>
      <c r="D828" s="1">
        <v>270</v>
      </c>
      <c r="E828" s="1" t="s">
        <v>1777</v>
      </c>
      <c r="F828" s="3" t="s">
        <v>6356</v>
      </c>
      <c r="G828" s="5"/>
    </row>
    <row r="829" spans="2:7" x14ac:dyDescent="0.55000000000000004">
      <c r="B829" s="1" t="s">
        <v>1511</v>
      </c>
      <c r="C829" s="1" t="s">
        <v>1512</v>
      </c>
      <c r="D829" s="1">
        <v>271</v>
      </c>
      <c r="E829" s="1" t="s">
        <v>1778</v>
      </c>
      <c r="F829" s="3" t="s">
        <v>6356</v>
      </c>
      <c r="G829" s="5"/>
    </row>
    <row r="830" spans="2:7" x14ac:dyDescent="0.55000000000000004">
      <c r="B830" s="1" t="s">
        <v>1511</v>
      </c>
      <c r="C830" s="1" t="s">
        <v>1512</v>
      </c>
      <c r="D830" s="1">
        <v>272</v>
      </c>
      <c r="E830" s="48" t="s">
        <v>1779</v>
      </c>
      <c r="F830" s="3"/>
      <c r="G830" s="5"/>
    </row>
    <row r="831" spans="2:7" x14ac:dyDescent="0.55000000000000004">
      <c r="B831" s="1" t="s">
        <v>1511</v>
      </c>
      <c r="C831" s="1" t="s">
        <v>1512</v>
      </c>
      <c r="D831" s="1">
        <v>273</v>
      </c>
      <c r="E831" s="48" t="s">
        <v>1780</v>
      </c>
      <c r="F831" s="3"/>
      <c r="G831" s="5"/>
    </row>
    <row r="832" spans="2:7" x14ac:dyDescent="0.55000000000000004">
      <c r="B832" s="1" t="s">
        <v>1511</v>
      </c>
      <c r="C832" s="1" t="s">
        <v>1512</v>
      </c>
      <c r="D832" s="1">
        <v>274</v>
      </c>
      <c r="E832" s="48" t="s">
        <v>1781</v>
      </c>
      <c r="F832" s="3"/>
      <c r="G832" s="5"/>
    </row>
    <row r="833" spans="2:7" x14ac:dyDescent="0.55000000000000004">
      <c r="B833" s="1" t="s">
        <v>1511</v>
      </c>
      <c r="C833" s="1" t="s">
        <v>1512</v>
      </c>
      <c r="D833" s="1">
        <v>275</v>
      </c>
      <c r="E833" s="48" t="s">
        <v>1782</v>
      </c>
      <c r="F833" s="3"/>
      <c r="G833" s="5"/>
    </row>
    <row r="834" spans="2:7" x14ac:dyDescent="0.55000000000000004">
      <c r="B834" s="1" t="s">
        <v>1511</v>
      </c>
      <c r="C834" s="1" t="s">
        <v>1512</v>
      </c>
      <c r="D834" s="1">
        <v>276</v>
      </c>
      <c r="E834" s="48" t="s">
        <v>1783</v>
      </c>
      <c r="F834" s="3"/>
      <c r="G834" s="5"/>
    </row>
    <row r="835" spans="2:7" x14ac:dyDescent="0.55000000000000004">
      <c r="B835" s="1" t="s">
        <v>1511</v>
      </c>
      <c r="C835" s="1" t="s">
        <v>1512</v>
      </c>
      <c r="D835" s="1">
        <v>277</v>
      </c>
      <c r="E835" s="48" t="s">
        <v>1784</v>
      </c>
      <c r="F835" s="3"/>
      <c r="G835" s="5"/>
    </row>
    <row r="836" spans="2:7" x14ac:dyDescent="0.55000000000000004">
      <c r="B836" s="1" t="s">
        <v>1511</v>
      </c>
      <c r="C836" s="1" t="s">
        <v>1512</v>
      </c>
      <c r="D836" s="1">
        <v>278</v>
      </c>
      <c r="E836" s="1" t="s">
        <v>1785</v>
      </c>
      <c r="F836" s="3" t="s">
        <v>6356</v>
      </c>
      <c r="G836" s="5"/>
    </row>
    <row r="837" spans="2:7" x14ac:dyDescent="0.55000000000000004">
      <c r="B837" s="1" t="s">
        <v>1511</v>
      </c>
      <c r="C837" s="1" t="s">
        <v>1512</v>
      </c>
      <c r="D837" s="1">
        <v>279</v>
      </c>
      <c r="E837" s="48" t="s">
        <v>1786</v>
      </c>
      <c r="F837" s="3"/>
      <c r="G837" s="5"/>
    </row>
    <row r="838" spans="2:7" x14ac:dyDescent="0.55000000000000004">
      <c r="B838" s="1" t="s">
        <v>1511</v>
      </c>
      <c r="C838" s="1" t="s">
        <v>1512</v>
      </c>
      <c r="D838" s="1">
        <v>280</v>
      </c>
      <c r="E838" s="1" t="s">
        <v>1787</v>
      </c>
      <c r="F838" s="3" t="s">
        <v>6356</v>
      </c>
      <c r="G838" s="5"/>
    </row>
    <row r="839" spans="2:7" x14ac:dyDescent="0.55000000000000004">
      <c r="B839" s="1" t="s">
        <v>1511</v>
      </c>
      <c r="C839" s="1" t="s">
        <v>1512</v>
      </c>
      <c r="D839" s="1">
        <v>281</v>
      </c>
      <c r="E839" s="1" t="s">
        <v>1788</v>
      </c>
      <c r="F839" s="3" t="s">
        <v>6356</v>
      </c>
      <c r="G839" s="5"/>
    </row>
    <row r="840" spans="2:7" x14ac:dyDescent="0.55000000000000004">
      <c r="B840" s="1" t="s">
        <v>1511</v>
      </c>
      <c r="C840" s="1" t="s">
        <v>1512</v>
      </c>
      <c r="D840" s="1">
        <v>282</v>
      </c>
      <c r="E840" s="48" t="s">
        <v>1789</v>
      </c>
      <c r="F840" s="3"/>
      <c r="G840" s="5"/>
    </row>
    <row r="841" spans="2:7" x14ac:dyDescent="0.55000000000000004">
      <c r="B841" s="1" t="s">
        <v>1511</v>
      </c>
      <c r="C841" s="1" t="s">
        <v>1512</v>
      </c>
      <c r="D841" s="1">
        <v>283</v>
      </c>
      <c r="E841" s="1" t="s">
        <v>1790</v>
      </c>
      <c r="F841" s="3" t="s">
        <v>6356</v>
      </c>
      <c r="G841" s="5"/>
    </row>
    <row r="842" spans="2:7" x14ac:dyDescent="0.55000000000000004">
      <c r="B842" s="1" t="s">
        <v>1511</v>
      </c>
      <c r="C842" s="1" t="s">
        <v>1512</v>
      </c>
      <c r="D842" s="1">
        <v>284</v>
      </c>
      <c r="E842" s="1" t="s">
        <v>1791</v>
      </c>
      <c r="F842" s="3" t="s">
        <v>6356</v>
      </c>
      <c r="G842" s="5"/>
    </row>
    <row r="843" spans="2:7" x14ac:dyDescent="0.55000000000000004">
      <c r="B843" s="1" t="s">
        <v>1511</v>
      </c>
      <c r="C843" s="1" t="s">
        <v>1512</v>
      </c>
      <c r="D843" s="1">
        <v>285</v>
      </c>
      <c r="E843" s="48" t="s">
        <v>1792</v>
      </c>
      <c r="F843" s="3"/>
      <c r="G843" s="5"/>
    </row>
    <row r="844" spans="2:7" x14ac:dyDescent="0.55000000000000004">
      <c r="B844" s="1" t="s">
        <v>1511</v>
      </c>
      <c r="C844" s="1" t="s">
        <v>1512</v>
      </c>
      <c r="D844" s="1">
        <v>286</v>
      </c>
      <c r="E844" s="1" t="s">
        <v>1793</v>
      </c>
      <c r="F844" s="3" t="s">
        <v>6356</v>
      </c>
      <c r="G844" s="5"/>
    </row>
    <row r="845" spans="2:7" x14ac:dyDescent="0.55000000000000004">
      <c r="B845" s="1" t="s">
        <v>1511</v>
      </c>
      <c r="C845" s="1" t="s">
        <v>1512</v>
      </c>
      <c r="D845" s="1">
        <v>287</v>
      </c>
      <c r="E845" s="1" t="s">
        <v>1794</v>
      </c>
      <c r="F845" s="3" t="s">
        <v>6356</v>
      </c>
      <c r="G845" s="5"/>
    </row>
    <row r="846" spans="2:7" x14ac:dyDescent="0.55000000000000004">
      <c r="B846" s="1" t="s">
        <v>1511</v>
      </c>
      <c r="C846" s="1" t="s">
        <v>1512</v>
      </c>
      <c r="D846" s="1">
        <v>288</v>
      </c>
      <c r="E846" s="48" t="s">
        <v>1795</v>
      </c>
      <c r="F846" s="3"/>
      <c r="G846" s="5"/>
    </row>
    <row r="847" spans="2:7" x14ac:dyDescent="0.55000000000000004">
      <c r="B847" s="1" t="s">
        <v>1511</v>
      </c>
      <c r="C847" s="1" t="s">
        <v>1512</v>
      </c>
      <c r="D847" s="1">
        <v>289</v>
      </c>
      <c r="E847" s="1" t="s">
        <v>1796</v>
      </c>
      <c r="F847" s="3" t="s">
        <v>6356</v>
      </c>
      <c r="G847" s="5"/>
    </row>
    <row r="848" spans="2:7" x14ac:dyDescent="0.55000000000000004">
      <c r="B848" s="1" t="s">
        <v>1511</v>
      </c>
      <c r="C848" s="1" t="s">
        <v>1512</v>
      </c>
      <c r="D848" s="1">
        <v>290</v>
      </c>
      <c r="E848" s="1" t="s">
        <v>1797</v>
      </c>
      <c r="F848" s="3" t="s">
        <v>6356</v>
      </c>
      <c r="G848" s="5"/>
    </row>
    <row r="849" spans="2:7" x14ac:dyDescent="0.55000000000000004">
      <c r="B849" s="1" t="s">
        <v>1511</v>
      </c>
      <c r="C849" s="1" t="s">
        <v>1512</v>
      </c>
      <c r="D849" s="1">
        <v>291</v>
      </c>
      <c r="E849" s="48" t="s">
        <v>1798</v>
      </c>
      <c r="F849" s="3"/>
      <c r="G849" s="5"/>
    </row>
    <row r="850" spans="2:7" x14ac:dyDescent="0.55000000000000004">
      <c r="B850" s="1" t="s">
        <v>1511</v>
      </c>
      <c r="C850" s="1" t="s">
        <v>1512</v>
      </c>
      <c r="D850" s="1">
        <v>292</v>
      </c>
      <c r="E850" s="5" t="s">
        <v>1799</v>
      </c>
      <c r="F850" s="3" t="s">
        <v>6356</v>
      </c>
      <c r="G850" s="5"/>
    </row>
    <row r="851" spans="2:7" x14ac:dyDescent="0.55000000000000004">
      <c r="B851" s="1" t="s">
        <v>1511</v>
      </c>
      <c r="C851" s="1" t="s">
        <v>1512</v>
      </c>
      <c r="D851" s="1">
        <v>293</v>
      </c>
      <c r="E851" s="48" t="s">
        <v>1800</v>
      </c>
      <c r="F851" s="3"/>
      <c r="G851" s="5"/>
    </row>
    <row r="852" spans="2:7" x14ac:dyDescent="0.55000000000000004">
      <c r="B852" s="1" t="s">
        <v>1511</v>
      </c>
      <c r="C852" s="1" t="s">
        <v>1512</v>
      </c>
      <c r="D852" s="1">
        <v>294</v>
      </c>
      <c r="E852" s="1" t="s">
        <v>1801</v>
      </c>
      <c r="F852" s="3" t="s">
        <v>6356</v>
      </c>
      <c r="G852" s="5"/>
    </row>
    <row r="853" spans="2:7" x14ac:dyDescent="0.55000000000000004">
      <c r="B853" s="1" t="s">
        <v>1511</v>
      </c>
      <c r="C853" s="1" t="s">
        <v>1512</v>
      </c>
      <c r="D853" s="1">
        <v>295</v>
      </c>
      <c r="E853" s="1" t="s">
        <v>1802</v>
      </c>
      <c r="F853" s="3" t="s">
        <v>6356</v>
      </c>
      <c r="G853" s="5"/>
    </row>
    <row r="854" spans="2:7" x14ac:dyDescent="0.55000000000000004">
      <c r="B854" s="1" t="s">
        <v>1511</v>
      </c>
      <c r="C854" s="1" t="s">
        <v>1512</v>
      </c>
      <c r="D854" s="1">
        <v>296</v>
      </c>
      <c r="E854" s="1" t="s">
        <v>1803</v>
      </c>
      <c r="F854" s="3" t="s">
        <v>6356</v>
      </c>
      <c r="G854" s="5"/>
    </row>
    <row r="855" spans="2:7" x14ac:dyDescent="0.55000000000000004">
      <c r="B855" s="1" t="s">
        <v>1511</v>
      </c>
      <c r="C855" s="1" t="s">
        <v>1512</v>
      </c>
      <c r="D855" s="1">
        <v>297</v>
      </c>
      <c r="E855" s="1" t="s">
        <v>1804</v>
      </c>
      <c r="F855" s="3" t="s">
        <v>6356</v>
      </c>
      <c r="G855" s="5"/>
    </row>
    <row r="856" spans="2:7" x14ac:dyDescent="0.55000000000000004">
      <c r="B856" s="1" t="s">
        <v>1511</v>
      </c>
      <c r="C856" s="1" t="s">
        <v>1512</v>
      </c>
      <c r="D856" s="1">
        <v>298</v>
      </c>
      <c r="E856" s="1" t="s">
        <v>1805</v>
      </c>
      <c r="F856" s="3" t="s">
        <v>6356</v>
      </c>
      <c r="G856" s="5"/>
    </row>
    <row r="857" spans="2:7" x14ac:dyDescent="0.55000000000000004">
      <c r="B857" s="1" t="s">
        <v>1511</v>
      </c>
      <c r="C857" s="1" t="s">
        <v>1512</v>
      </c>
      <c r="D857" s="1">
        <v>299</v>
      </c>
      <c r="E857" s="111" t="s">
        <v>1806</v>
      </c>
      <c r="F857" s="3"/>
      <c r="G857" s="5"/>
    </row>
    <row r="858" spans="2:7" x14ac:dyDescent="0.55000000000000004">
      <c r="B858" s="1" t="s">
        <v>1511</v>
      </c>
      <c r="C858" s="1" t="s">
        <v>1512</v>
      </c>
      <c r="D858" s="1">
        <v>300</v>
      </c>
      <c r="E858" s="1" t="s">
        <v>1807</v>
      </c>
      <c r="F858" s="3" t="s">
        <v>6356</v>
      </c>
      <c r="G858" s="5"/>
    </row>
    <row r="859" spans="2:7" x14ac:dyDescent="0.55000000000000004">
      <c r="B859" s="1" t="s">
        <v>1511</v>
      </c>
      <c r="C859" s="1" t="s">
        <v>1512</v>
      </c>
      <c r="D859" s="1">
        <v>301</v>
      </c>
      <c r="E859" s="1" t="s">
        <v>1808</v>
      </c>
      <c r="F859" s="3" t="s">
        <v>6356</v>
      </c>
      <c r="G859" s="5"/>
    </row>
    <row r="860" spans="2:7" x14ac:dyDescent="0.55000000000000004">
      <c r="B860" s="1" t="s">
        <v>1511</v>
      </c>
      <c r="C860" s="1" t="s">
        <v>1512</v>
      </c>
      <c r="D860" s="1">
        <v>302</v>
      </c>
      <c r="E860" s="1" t="s">
        <v>1809</v>
      </c>
      <c r="F860" s="3" t="s">
        <v>6356</v>
      </c>
      <c r="G860" s="5"/>
    </row>
    <row r="861" spans="2:7" x14ac:dyDescent="0.55000000000000004">
      <c r="B861" s="1" t="s">
        <v>1511</v>
      </c>
      <c r="C861" s="1" t="s">
        <v>1512</v>
      </c>
      <c r="D861" s="1">
        <v>303</v>
      </c>
      <c r="E861" s="1" t="s">
        <v>1810</v>
      </c>
      <c r="F861" s="3" t="s">
        <v>6356</v>
      </c>
      <c r="G861" s="5"/>
    </row>
    <row r="862" spans="2:7" x14ac:dyDescent="0.55000000000000004">
      <c r="B862" s="1" t="s">
        <v>1511</v>
      </c>
      <c r="C862" s="1" t="s">
        <v>1512</v>
      </c>
      <c r="D862" s="1">
        <v>304</v>
      </c>
      <c r="E862" s="1" t="s">
        <v>1811</v>
      </c>
      <c r="F862" s="3" t="s">
        <v>6356</v>
      </c>
      <c r="G862" s="5"/>
    </row>
    <row r="863" spans="2:7" x14ac:dyDescent="0.55000000000000004">
      <c r="B863" s="1" t="s">
        <v>1511</v>
      </c>
      <c r="C863" s="1" t="s">
        <v>1512</v>
      </c>
      <c r="D863" s="1">
        <v>305</v>
      </c>
      <c r="E863" s="1" t="s">
        <v>1812</v>
      </c>
      <c r="F863" s="3"/>
      <c r="G863" s="5"/>
    </row>
    <row r="864" spans="2:7" x14ac:dyDescent="0.55000000000000004">
      <c r="B864" s="1" t="s">
        <v>1511</v>
      </c>
      <c r="C864" s="1" t="s">
        <v>1512</v>
      </c>
      <c r="D864" s="1">
        <v>306</v>
      </c>
      <c r="E864" s="1" t="s">
        <v>1813</v>
      </c>
      <c r="F864" s="3"/>
      <c r="G864" s="5"/>
    </row>
    <row r="865" spans="2:7" x14ac:dyDescent="0.55000000000000004">
      <c r="B865" s="1" t="s">
        <v>1511</v>
      </c>
      <c r="C865" s="1" t="s">
        <v>1512</v>
      </c>
      <c r="D865" s="1">
        <v>307</v>
      </c>
      <c r="E865" s="1" t="s">
        <v>1814</v>
      </c>
      <c r="F865" s="3"/>
      <c r="G865" s="5"/>
    </row>
    <row r="866" spans="2:7" x14ac:dyDescent="0.55000000000000004">
      <c r="B866" s="1" t="s">
        <v>1511</v>
      </c>
      <c r="C866" s="1" t="s">
        <v>1512</v>
      </c>
      <c r="D866" s="1">
        <v>308</v>
      </c>
      <c r="E866" s="1" t="s">
        <v>1815</v>
      </c>
      <c r="F866" s="3"/>
      <c r="G866" s="5"/>
    </row>
    <row r="867" spans="2:7" x14ac:dyDescent="0.55000000000000004">
      <c r="B867" s="1" t="s">
        <v>1511</v>
      </c>
      <c r="C867" s="1" t="s">
        <v>1512</v>
      </c>
      <c r="D867" s="1">
        <v>309</v>
      </c>
      <c r="E867" s="1" t="s">
        <v>1816</v>
      </c>
      <c r="F867" s="3"/>
      <c r="G867" s="5"/>
    </row>
    <row r="868" spans="2:7" x14ac:dyDescent="0.55000000000000004">
      <c r="B868" s="1" t="s">
        <v>1511</v>
      </c>
      <c r="C868" s="1" t="s">
        <v>1512</v>
      </c>
      <c r="D868" s="1">
        <v>310</v>
      </c>
      <c r="E868" s="1" t="s">
        <v>1817</v>
      </c>
      <c r="F868" s="3"/>
      <c r="G868" s="5"/>
    </row>
    <row r="869" spans="2:7" x14ac:dyDescent="0.55000000000000004">
      <c r="B869" s="1" t="s">
        <v>1511</v>
      </c>
      <c r="C869" s="1" t="s">
        <v>1512</v>
      </c>
      <c r="D869" s="1">
        <v>311</v>
      </c>
      <c r="E869" s="1" t="s">
        <v>1818</v>
      </c>
      <c r="F869" s="3"/>
      <c r="G869" s="5"/>
    </row>
    <row r="870" spans="2:7" x14ac:dyDescent="0.55000000000000004">
      <c r="B870" s="1" t="s">
        <v>1511</v>
      </c>
      <c r="C870" s="1" t="s">
        <v>1512</v>
      </c>
      <c r="D870" s="1">
        <v>312</v>
      </c>
      <c r="E870" s="1" t="s">
        <v>1819</v>
      </c>
      <c r="F870" s="3"/>
      <c r="G870" s="5"/>
    </row>
    <row r="871" spans="2:7" x14ac:dyDescent="0.55000000000000004">
      <c r="B871" s="1" t="s">
        <v>1511</v>
      </c>
      <c r="C871" s="1" t="s">
        <v>1512</v>
      </c>
      <c r="D871" s="1">
        <v>313</v>
      </c>
      <c r="E871" s="1" t="s">
        <v>1820</v>
      </c>
      <c r="F871" s="3"/>
      <c r="G871" s="5"/>
    </row>
    <row r="872" spans="2:7" x14ac:dyDescent="0.55000000000000004">
      <c r="B872" s="1" t="s">
        <v>1511</v>
      </c>
      <c r="C872" s="1" t="s">
        <v>1512</v>
      </c>
      <c r="D872" s="1">
        <v>314</v>
      </c>
      <c r="E872" s="1" t="s">
        <v>1821</v>
      </c>
      <c r="F872" s="3"/>
      <c r="G872" s="5"/>
    </row>
    <row r="873" spans="2:7" x14ac:dyDescent="0.55000000000000004">
      <c r="B873" s="1" t="s">
        <v>1511</v>
      </c>
      <c r="C873" s="1" t="s">
        <v>1512</v>
      </c>
      <c r="D873" s="1">
        <v>315</v>
      </c>
      <c r="E873" s="1" t="s">
        <v>1822</v>
      </c>
      <c r="F873" s="3" t="s">
        <v>6356</v>
      </c>
      <c r="G873" s="5"/>
    </row>
    <row r="874" spans="2:7" x14ac:dyDescent="0.55000000000000004">
      <c r="B874" s="1" t="s">
        <v>1511</v>
      </c>
      <c r="C874" s="1" t="s">
        <v>1512</v>
      </c>
      <c r="D874" s="1">
        <v>316</v>
      </c>
      <c r="E874" s="1" t="s">
        <v>1823</v>
      </c>
      <c r="F874" s="3" t="s">
        <v>6356</v>
      </c>
      <c r="G874" s="5"/>
    </row>
    <row r="875" spans="2:7" x14ac:dyDescent="0.55000000000000004">
      <c r="B875" s="1" t="s">
        <v>1511</v>
      </c>
      <c r="C875" s="1" t="s">
        <v>1512</v>
      </c>
      <c r="D875" s="1">
        <v>317</v>
      </c>
      <c r="E875" s="1" t="s">
        <v>1824</v>
      </c>
      <c r="F875" s="3" t="s">
        <v>6356</v>
      </c>
      <c r="G875" s="5"/>
    </row>
    <row r="876" spans="2:7" x14ac:dyDescent="0.55000000000000004">
      <c r="B876" s="1" t="s">
        <v>1511</v>
      </c>
      <c r="C876" s="1" t="s">
        <v>1512</v>
      </c>
      <c r="D876" s="1">
        <v>318</v>
      </c>
      <c r="E876" s="1" t="s">
        <v>1825</v>
      </c>
      <c r="F876" s="3" t="s">
        <v>6356</v>
      </c>
      <c r="G876" s="5"/>
    </row>
    <row r="877" spans="2:7" x14ac:dyDescent="0.55000000000000004">
      <c r="B877" s="1" t="s">
        <v>1511</v>
      </c>
      <c r="C877" s="1" t="s">
        <v>1512</v>
      </c>
      <c r="D877" s="1">
        <v>319</v>
      </c>
      <c r="E877" s="1" t="s">
        <v>1826</v>
      </c>
      <c r="F877" s="3" t="s">
        <v>6356</v>
      </c>
      <c r="G877" s="5"/>
    </row>
    <row r="878" spans="2:7" x14ac:dyDescent="0.55000000000000004">
      <c r="B878" s="1" t="s">
        <v>1511</v>
      </c>
      <c r="C878" s="1" t="s">
        <v>1512</v>
      </c>
      <c r="D878" s="1">
        <v>320</v>
      </c>
      <c r="E878" s="1" t="s">
        <v>1827</v>
      </c>
      <c r="F878" s="3" t="s">
        <v>6356</v>
      </c>
      <c r="G878" s="5"/>
    </row>
    <row r="879" spans="2:7" x14ac:dyDescent="0.55000000000000004">
      <c r="B879" s="1" t="s">
        <v>1511</v>
      </c>
      <c r="C879" s="1" t="s">
        <v>1512</v>
      </c>
      <c r="D879" s="1">
        <v>321</v>
      </c>
      <c r="E879" s="1" t="s">
        <v>1828</v>
      </c>
      <c r="F879" s="3"/>
      <c r="G879" s="5"/>
    </row>
    <row r="880" spans="2:7" x14ac:dyDescent="0.55000000000000004">
      <c r="B880" s="1" t="s">
        <v>1511</v>
      </c>
      <c r="C880" s="1" t="s">
        <v>1512</v>
      </c>
      <c r="D880" s="1">
        <v>322</v>
      </c>
      <c r="E880" s="1" t="s">
        <v>1829</v>
      </c>
      <c r="F880" s="3"/>
      <c r="G880" s="5"/>
    </row>
    <row r="881" spans="2:7" x14ac:dyDescent="0.55000000000000004">
      <c r="B881" s="1" t="s">
        <v>1511</v>
      </c>
      <c r="C881" s="1" t="s">
        <v>1512</v>
      </c>
      <c r="D881" s="1">
        <v>323</v>
      </c>
      <c r="E881" s="1" t="s">
        <v>1830</v>
      </c>
      <c r="F881" s="3"/>
      <c r="G881" s="5"/>
    </row>
    <row r="882" spans="2:7" x14ac:dyDescent="0.55000000000000004">
      <c r="B882" s="1" t="s">
        <v>1511</v>
      </c>
      <c r="C882" s="1" t="s">
        <v>1512</v>
      </c>
      <c r="D882" s="1">
        <v>324</v>
      </c>
      <c r="E882" s="1" t="s">
        <v>1831</v>
      </c>
      <c r="F882" s="3"/>
      <c r="G882" s="5"/>
    </row>
    <row r="883" spans="2:7" x14ac:dyDescent="0.55000000000000004">
      <c r="B883" s="1" t="s">
        <v>1511</v>
      </c>
      <c r="C883" s="1" t="s">
        <v>1512</v>
      </c>
      <c r="D883" s="1">
        <v>325</v>
      </c>
      <c r="E883" s="1" t="s">
        <v>1832</v>
      </c>
      <c r="F883" s="3"/>
      <c r="G883" s="5"/>
    </row>
    <row r="884" spans="2:7" x14ac:dyDescent="0.55000000000000004">
      <c r="B884" s="1" t="s">
        <v>1511</v>
      </c>
      <c r="C884" s="1" t="s">
        <v>1512</v>
      </c>
      <c r="D884" s="1">
        <v>326</v>
      </c>
      <c r="E884" s="1" t="s">
        <v>1833</v>
      </c>
      <c r="F884" s="3"/>
      <c r="G884" s="5"/>
    </row>
    <row r="885" spans="2:7" x14ac:dyDescent="0.55000000000000004">
      <c r="B885" s="1" t="s">
        <v>1511</v>
      </c>
      <c r="C885" s="1" t="s">
        <v>1512</v>
      </c>
      <c r="D885" s="1">
        <v>327</v>
      </c>
      <c r="E885" s="1" t="s">
        <v>1834</v>
      </c>
      <c r="F885" s="3"/>
      <c r="G885" s="5"/>
    </row>
    <row r="886" spans="2:7" x14ac:dyDescent="0.55000000000000004">
      <c r="B886" s="1" t="s">
        <v>1511</v>
      </c>
      <c r="C886" s="1" t="s">
        <v>1512</v>
      </c>
      <c r="D886" s="1">
        <v>328</v>
      </c>
      <c r="E886" s="1" t="s">
        <v>6699</v>
      </c>
      <c r="F886" s="3"/>
      <c r="G886" s="5"/>
    </row>
    <row r="887" spans="2:7" x14ac:dyDescent="0.55000000000000004">
      <c r="B887" s="1" t="s">
        <v>1511</v>
      </c>
      <c r="C887" s="1" t="s">
        <v>1512</v>
      </c>
      <c r="D887" s="1">
        <v>329</v>
      </c>
      <c r="E887" s="1" t="s">
        <v>1836</v>
      </c>
      <c r="F887" s="3"/>
      <c r="G887" s="5"/>
    </row>
    <row r="888" spans="2:7" x14ac:dyDescent="0.55000000000000004">
      <c r="B888" s="1" t="s">
        <v>1511</v>
      </c>
      <c r="C888" s="1" t="s">
        <v>1512</v>
      </c>
      <c r="D888" s="1">
        <v>330</v>
      </c>
      <c r="E888" s="1" t="s">
        <v>1837</v>
      </c>
      <c r="F888" s="3" t="s">
        <v>6356</v>
      </c>
      <c r="G888" s="5"/>
    </row>
    <row r="889" spans="2:7" x14ac:dyDescent="0.55000000000000004">
      <c r="B889" s="1" t="s">
        <v>1511</v>
      </c>
      <c r="C889" s="1" t="s">
        <v>1512</v>
      </c>
      <c r="D889" s="1">
        <v>331</v>
      </c>
      <c r="E889" s="1" t="s">
        <v>1838</v>
      </c>
      <c r="F889" s="3" t="s">
        <v>6356</v>
      </c>
      <c r="G889" s="5"/>
    </row>
    <row r="890" spans="2:7" x14ac:dyDescent="0.55000000000000004">
      <c r="B890" s="1" t="s">
        <v>1511</v>
      </c>
      <c r="C890" s="1" t="s">
        <v>1512</v>
      </c>
      <c r="D890" s="1">
        <v>332</v>
      </c>
      <c r="E890" s="1" t="s">
        <v>1839</v>
      </c>
      <c r="F890" s="3" t="s">
        <v>6356</v>
      </c>
      <c r="G890" s="5"/>
    </row>
    <row r="891" spans="2:7" x14ac:dyDescent="0.55000000000000004">
      <c r="B891" s="1" t="s">
        <v>1511</v>
      </c>
      <c r="C891" s="1" t="s">
        <v>1512</v>
      </c>
      <c r="D891" s="1">
        <v>333</v>
      </c>
      <c r="E891" s="1" t="s">
        <v>1840</v>
      </c>
      <c r="F891" s="3" t="s">
        <v>6356</v>
      </c>
      <c r="G891" s="5"/>
    </row>
    <row r="892" spans="2:7" x14ac:dyDescent="0.55000000000000004">
      <c r="B892" s="1" t="s">
        <v>1511</v>
      </c>
      <c r="C892" s="1" t="s">
        <v>1512</v>
      </c>
      <c r="D892" s="1">
        <v>334</v>
      </c>
      <c r="E892" s="1" t="s">
        <v>1841</v>
      </c>
      <c r="F892" s="3" t="s">
        <v>6356</v>
      </c>
      <c r="G892" s="5"/>
    </row>
    <row r="893" spans="2:7" x14ac:dyDescent="0.55000000000000004">
      <c r="B893" s="1" t="s">
        <v>1511</v>
      </c>
      <c r="C893" s="1" t="s">
        <v>1512</v>
      </c>
      <c r="D893" s="1">
        <v>335</v>
      </c>
      <c r="E893" s="1" t="s">
        <v>1842</v>
      </c>
      <c r="F893" s="3" t="s">
        <v>6356</v>
      </c>
      <c r="G893" s="5"/>
    </row>
    <row r="894" spans="2:7" x14ac:dyDescent="0.55000000000000004">
      <c r="B894" s="1" t="s">
        <v>1511</v>
      </c>
      <c r="C894" s="1" t="s">
        <v>1512</v>
      </c>
      <c r="D894" s="1">
        <v>336</v>
      </c>
      <c r="E894" s="1" t="s">
        <v>1843</v>
      </c>
      <c r="F894" s="3" t="s">
        <v>6356</v>
      </c>
      <c r="G894" s="5"/>
    </row>
    <row r="895" spans="2:7" x14ac:dyDescent="0.55000000000000004">
      <c r="B895" s="1" t="s">
        <v>1511</v>
      </c>
      <c r="C895" s="1" t="s">
        <v>1512</v>
      </c>
      <c r="D895" s="1">
        <v>337</v>
      </c>
      <c r="E895" s="1" t="s">
        <v>1844</v>
      </c>
      <c r="F895" s="3" t="s">
        <v>6356</v>
      </c>
      <c r="G895" s="5"/>
    </row>
    <row r="896" spans="2:7" x14ac:dyDescent="0.55000000000000004">
      <c r="B896" s="1" t="s">
        <v>1511</v>
      </c>
      <c r="C896" s="1" t="s">
        <v>1512</v>
      </c>
      <c r="D896" s="1">
        <v>338</v>
      </c>
      <c r="E896" s="1" t="s">
        <v>1845</v>
      </c>
      <c r="F896" s="3" t="s">
        <v>6356</v>
      </c>
      <c r="G896" s="5"/>
    </row>
    <row r="897" spans="2:7" x14ac:dyDescent="0.55000000000000004">
      <c r="B897" s="1" t="s">
        <v>1511</v>
      </c>
      <c r="C897" s="1" t="s">
        <v>1512</v>
      </c>
      <c r="D897" s="1">
        <v>339</v>
      </c>
      <c r="E897" s="1" t="s">
        <v>1846</v>
      </c>
      <c r="F897" s="3" t="s">
        <v>6356</v>
      </c>
      <c r="G897" s="5"/>
    </row>
    <row r="898" spans="2:7" x14ac:dyDescent="0.55000000000000004">
      <c r="B898" s="1" t="s">
        <v>1511</v>
      </c>
      <c r="C898" s="1" t="s">
        <v>1512</v>
      </c>
      <c r="D898" s="1">
        <v>340</v>
      </c>
      <c r="E898" s="1" t="s">
        <v>1847</v>
      </c>
      <c r="F898" s="3" t="s">
        <v>6356</v>
      </c>
      <c r="G898" s="5"/>
    </row>
    <row r="899" spans="2:7" x14ac:dyDescent="0.55000000000000004">
      <c r="B899" s="1" t="s">
        <v>1511</v>
      </c>
      <c r="C899" s="1" t="s">
        <v>1512</v>
      </c>
      <c r="D899" s="1">
        <v>341</v>
      </c>
      <c r="E899" s="1" t="s">
        <v>1848</v>
      </c>
      <c r="F899" s="3" t="s">
        <v>6356</v>
      </c>
      <c r="G899" s="5"/>
    </row>
    <row r="900" spans="2:7" x14ac:dyDescent="0.55000000000000004">
      <c r="B900" s="1" t="s">
        <v>1511</v>
      </c>
      <c r="C900" s="1" t="s">
        <v>1512</v>
      </c>
      <c r="D900" s="1">
        <v>342</v>
      </c>
      <c r="E900" s="1" t="s">
        <v>1849</v>
      </c>
      <c r="F900" s="3" t="s">
        <v>6356</v>
      </c>
      <c r="G900" s="5"/>
    </row>
    <row r="901" spans="2:7" x14ac:dyDescent="0.55000000000000004">
      <c r="B901" s="1" t="s">
        <v>1511</v>
      </c>
      <c r="C901" s="1" t="s">
        <v>1512</v>
      </c>
      <c r="D901" s="1">
        <v>343</v>
      </c>
      <c r="E901" s="1" t="s">
        <v>1850</v>
      </c>
      <c r="F901" s="3"/>
      <c r="G901" s="5"/>
    </row>
    <row r="902" spans="2:7" x14ac:dyDescent="0.55000000000000004">
      <c r="B902" s="1" t="s">
        <v>1511</v>
      </c>
      <c r="C902" s="1" t="s">
        <v>1512</v>
      </c>
      <c r="D902" s="1">
        <v>344</v>
      </c>
      <c r="E902" s="1" t="s">
        <v>1851</v>
      </c>
      <c r="F902" s="3"/>
      <c r="G902" s="5"/>
    </row>
    <row r="903" spans="2:7" x14ac:dyDescent="0.55000000000000004">
      <c r="B903" s="1" t="s">
        <v>1511</v>
      </c>
      <c r="C903" s="1" t="s">
        <v>1512</v>
      </c>
      <c r="D903" s="1">
        <v>345</v>
      </c>
      <c r="E903" s="1" t="s">
        <v>1852</v>
      </c>
      <c r="F903" s="3"/>
      <c r="G903" s="5"/>
    </row>
    <row r="904" spans="2:7" x14ac:dyDescent="0.55000000000000004">
      <c r="B904" s="1" t="s">
        <v>1511</v>
      </c>
      <c r="C904" s="1" t="s">
        <v>1512</v>
      </c>
      <c r="D904" s="1">
        <v>346</v>
      </c>
      <c r="E904" s="1" t="s">
        <v>1853</v>
      </c>
      <c r="F904" s="3" t="s">
        <v>6356</v>
      </c>
      <c r="G904" s="5"/>
    </row>
    <row r="905" spans="2:7" x14ac:dyDescent="0.55000000000000004">
      <c r="B905" s="1" t="s">
        <v>1511</v>
      </c>
      <c r="C905" s="1" t="s">
        <v>1512</v>
      </c>
      <c r="D905" s="1">
        <v>347</v>
      </c>
      <c r="E905" s="1" t="s">
        <v>1854</v>
      </c>
      <c r="F905" s="3" t="s">
        <v>6356</v>
      </c>
      <c r="G905" s="5"/>
    </row>
    <row r="906" spans="2:7" x14ac:dyDescent="0.55000000000000004">
      <c r="B906" s="1" t="s">
        <v>1511</v>
      </c>
      <c r="C906" s="1" t="s">
        <v>1512</v>
      </c>
      <c r="D906" s="1">
        <v>348</v>
      </c>
      <c r="E906" s="1" t="s">
        <v>1855</v>
      </c>
      <c r="F906" s="3" t="s">
        <v>6356</v>
      </c>
      <c r="G906" s="5"/>
    </row>
    <row r="907" spans="2:7" x14ac:dyDescent="0.55000000000000004">
      <c r="B907" s="1" t="s">
        <v>1511</v>
      </c>
      <c r="C907" s="1" t="s">
        <v>1512</v>
      </c>
      <c r="D907" s="1">
        <v>349</v>
      </c>
      <c r="E907" s="1" t="s">
        <v>1856</v>
      </c>
      <c r="F907" s="3" t="s">
        <v>6356</v>
      </c>
      <c r="G907" s="5"/>
    </row>
    <row r="908" spans="2:7" x14ac:dyDescent="0.55000000000000004">
      <c r="B908" s="1" t="s">
        <v>1511</v>
      </c>
      <c r="C908" s="1" t="s">
        <v>1512</v>
      </c>
      <c r="D908" s="1">
        <v>350</v>
      </c>
      <c r="E908" s="1" t="s">
        <v>1857</v>
      </c>
      <c r="F908" s="3" t="s">
        <v>6356</v>
      </c>
      <c r="G908" s="5"/>
    </row>
    <row r="909" spans="2:7" x14ac:dyDescent="0.55000000000000004">
      <c r="B909" s="1" t="s">
        <v>1511</v>
      </c>
      <c r="C909" s="1" t="s">
        <v>1512</v>
      </c>
      <c r="D909" s="1">
        <v>351</v>
      </c>
      <c r="E909" s="1" t="s">
        <v>1858</v>
      </c>
      <c r="F909" s="3" t="s">
        <v>6356</v>
      </c>
      <c r="G909" s="5"/>
    </row>
    <row r="910" spans="2:7" x14ac:dyDescent="0.55000000000000004">
      <c r="B910" s="1" t="s">
        <v>1511</v>
      </c>
      <c r="C910" s="1" t="s">
        <v>1512</v>
      </c>
      <c r="D910" s="1">
        <v>352</v>
      </c>
      <c r="E910" s="1" t="s">
        <v>1859</v>
      </c>
      <c r="F910" s="3" t="s">
        <v>6356</v>
      </c>
      <c r="G910" s="5"/>
    </row>
    <row r="911" spans="2:7" x14ac:dyDescent="0.55000000000000004">
      <c r="B911" s="1" t="s">
        <v>1511</v>
      </c>
      <c r="C911" s="1" t="s">
        <v>1512</v>
      </c>
      <c r="D911" s="1">
        <v>353</v>
      </c>
      <c r="E911" s="1" t="s">
        <v>1860</v>
      </c>
      <c r="F911" s="3" t="s">
        <v>6356</v>
      </c>
      <c r="G911" s="5"/>
    </row>
    <row r="912" spans="2:7" x14ac:dyDescent="0.55000000000000004">
      <c r="B912" s="1" t="s">
        <v>1511</v>
      </c>
      <c r="C912" s="1" t="s">
        <v>1512</v>
      </c>
      <c r="D912" s="1">
        <v>354</v>
      </c>
      <c r="E912" s="1" t="s">
        <v>1861</v>
      </c>
      <c r="F912" s="3" t="s">
        <v>6356</v>
      </c>
      <c r="G912" s="5"/>
    </row>
    <row r="913" spans="2:7" x14ac:dyDescent="0.55000000000000004">
      <c r="B913" s="1" t="s">
        <v>1511</v>
      </c>
      <c r="C913" s="1" t="s">
        <v>1512</v>
      </c>
      <c r="D913" s="1">
        <v>355</v>
      </c>
      <c r="E913" s="1" t="s">
        <v>1862</v>
      </c>
      <c r="F913" s="3" t="s">
        <v>6356</v>
      </c>
      <c r="G913" s="5"/>
    </row>
    <row r="914" spans="2:7" x14ac:dyDescent="0.55000000000000004">
      <c r="B914" s="1" t="s">
        <v>1511</v>
      </c>
      <c r="C914" s="1" t="s">
        <v>1512</v>
      </c>
      <c r="D914" s="1">
        <v>356</v>
      </c>
      <c r="E914" s="1" t="s">
        <v>1863</v>
      </c>
      <c r="F914" s="3" t="s">
        <v>6356</v>
      </c>
      <c r="G914" s="5"/>
    </row>
    <row r="915" spans="2:7" x14ac:dyDescent="0.55000000000000004">
      <c r="B915" s="1" t="s">
        <v>1511</v>
      </c>
      <c r="C915" s="1" t="s">
        <v>1512</v>
      </c>
      <c r="D915" s="1">
        <v>357</v>
      </c>
      <c r="E915" s="1" t="s">
        <v>1864</v>
      </c>
      <c r="F915" s="3" t="s">
        <v>6356</v>
      </c>
      <c r="G915" s="5"/>
    </row>
    <row r="916" spans="2:7" x14ac:dyDescent="0.55000000000000004">
      <c r="B916" s="1" t="s">
        <v>1511</v>
      </c>
      <c r="C916" s="1" t="s">
        <v>1512</v>
      </c>
      <c r="D916" s="1">
        <v>358</v>
      </c>
      <c r="E916" s="1" t="s">
        <v>1865</v>
      </c>
      <c r="F916" s="3" t="s">
        <v>6356</v>
      </c>
      <c r="G916" s="5"/>
    </row>
    <row r="917" spans="2:7" x14ac:dyDescent="0.55000000000000004">
      <c r="B917" s="1" t="s">
        <v>1511</v>
      </c>
      <c r="C917" s="1" t="s">
        <v>1512</v>
      </c>
      <c r="D917" s="1">
        <v>359</v>
      </c>
      <c r="E917" s="1" t="s">
        <v>1866</v>
      </c>
      <c r="F917" s="3" t="s">
        <v>6356</v>
      </c>
      <c r="G917" s="5"/>
    </row>
    <row r="918" spans="2:7" x14ac:dyDescent="0.55000000000000004">
      <c r="B918" s="1" t="s">
        <v>1511</v>
      </c>
      <c r="C918" s="1" t="s">
        <v>1512</v>
      </c>
      <c r="D918" s="1">
        <v>360</v>
      </c>
      <c r="E918" s="1" t="s">
        <v>1867</v>
      </c>
      <c r="F918" s="3" t="s">
        <v>6356</v>
      </c>
      <c r="G918" s="5"/>
    </row>
    <row r="919" spans="2:7" x14ac:dyDescent="0.55000000000000004">
      <c r="B919" s="1" t="s">
        <v>1511</v>
      </c>
      <c r="C919" s="1" t="s">
        <v>1512</v>
      </c>
      <c r="D919" s="1">
        <v>361</v>
      </c>
      <c r="E919" s="1" t="s">
        <v>1868</v>
      </c>
      <c r="F919" s="3" t="s">
        <v>6356</v>
      </c>
      <c r="G919" s="5"/>
    </row>
    <row r="920" spans="2:7" x14ac:dyDescent="0.55000000000000004">
      <c r="B920" s="1" t="s">
        <v>1511</v>
      </c>
      <c r="C920" s="1" t="s">
        <v>1512</v>
      </c>
      <c r="D920" s="1">
        <v>362</v>
      </c>
      <c r="E920" s="1" t="s">
        <v>1869</v>
      </c>
      <c r="F920" s="3" t="s">
        <v>6356</v>
      </c>
      <c r="G920" s="5"/>
    </row>
    <row r="921" spans="2:7" x14ac:dyDescent="0.55000000000000004">
      <c r="B921" s="1" t="s">
        <v>1511</v>
      </c>
      <c r="C921" s="1" t="s">
        <v>1512</v>
      </c>
      <c r="D921" s="1">
        <v>363</v>
      </c>
      <c r="E921" s="1" t="s">
        <v>1870</v>
      </c>
      <c r="F921" s="3" t="s">
        <v>6356</v>
      </c>
      <c r="G921" s="5"/>
    </row>
    <row r="922" spans="2:7" x14ac:dyDescent="0.55000000000000004">
      <c r="B922" s="1" t="s">
        <v>1511</v>
      </c>
      <c r="C922" s="1" t="s">
        <v>1512</v>
      </c>
      <c r="D922" s="1">
        <v>364</v>
      </c>
      <c r="E922" s="1" t="s">
        <v>1871</v>
      </c>
      <c r="F922" s="3" t="s">
        <v>6356</v>
      </c>
      <c r="G922" s="5"/>
    </row>
    <row r="923" spans="2:7" x14ac:dyDescent="0.55000000000000004">
      <c r="B923" s="1" t="s">
        <v>1511</v>
      </c>
      <c r="C923" s="1" t="s">
        <v>1512</v>
      </c>
      <c r="D923" s="1">
        <v>365</v>
      </c>
      <c r="E923" s="1" t="s">
        <v>1872</v>
      </c>
      <c r="F923" s="3" t="s">
        <v>6356</v>
      </c>
      <c r="G923" s="5"/>
    </row>
    <row r="924" spans="2:7" x14ac:dyDescent="0.55000000000000004">
      <c r="B924" s="1" t="s">
        <v>1511</v>
      </c>
      <c r="C924" s="1" t="s">
        <v>1512</v>
      </c>
      <c r="D924" s="1">
        <v>366</v>
      </c>
      <c r="E924" s="1" t="s">
        <v>1873</v>
      </c>
      <c r="F924" s="3" t="s">
        <v>6356</v>
      </c>
      <c r="G924" s="5"/>
    </row>
    <row r="925" spans="2:7" x14ac:dyDescent="0.55000000000000004">
      <c r="B925" s="1" t="s">
        <v>1511</v>
      </c>
      <c r="C925" s="1" t="s">
        <v>1512</v>
      </c>
      <c r="D925" s="1">
        <v>367</v>
      </c>
      <c r="E925" s="1" t="s">
        <v>6411</v>
      </c>
      <c r="F925" s="3" t="s">
        <v>6356</v>
      </c>
      <c r="G925" s="5"/>
    </row>
    <row r="926" spans="2:7" x14ac:dyDescent="0.55000000000000004">
      <c r="B926" s="1" t="s">
        <v>1511</v>
      </c>
      <c r="C926" s="1" t="s">
        <v>1512</v>
      </c>
      <c r="D926" s="1">
        <v>368</v>
      </c>
      <c r="E926" s="1" t="s">
        <v>1874</v>
      </c>
      <c r="F926" s="3" t="s">
        <v>6356</v>
      </c>
      <c r="G926" s="5"/>
    </row>
    <row r="927" spans="2:7" x14ac:dyDescent="0.55000000000000004">
      <c r="B927" s="1" t="s">
        <v>1511</v>
      </c>
      <c r="C927" s="1" t="s">
        <v>1512</v>
      </c>
      <c r="D927" s="1">
        <v>369</v>
      </c>
      <c r="E927" s="1" t="s">
        <v>1875</v>
      </c>
      <c r="F927" s="3" t="s">
        <v>6356</v>
      </c>
      <c r="G927" s="5"/>
    </row>
    <row r="928" spans="2:7" x14ac:dyDescent="0.55000000000000004">
      <c r="B928" s="1" t="s">
        <v>1511</v>
      </c>
      <c r="C928" s="1" t="s">
        <v>1512</v>
      </c>
      <c r="D928" s="1">
        <v>370</v>
      </c>
      <c r="E928" s="1" t="s">
        <v>1876</v>
      </c>
      <c r="F928" s="3" t="s">
        <v>6356</v>
      </c>
      <c r="G928" s="5"/>
    </row>
    <row r="929" spans="2:7" x14ac:dyDescent="0.55000000000000004">
      <c r="B929" s="1" t="s">
        <v>1511</v>
      </c>
      <c r="C929" s="1" t="s">
        <v>1512</v>
      </c>
      <c r="D929" s="1">
        <v>371</v>
      </c>
      <c r="E929" s="1" t="s">
        <v>1877</v>
      </c>
      <c r="F929" s="3" t="s">
        <v>6356</v>
      </c>
      <c r="G929" s="5"/>
    </row>
    <row r="930" spans="2:7" x14ac:dyDescent="0.55000000000000004">
      <c r="B930" s="1" t="s">
        <v>1511</v>
      </c>
      <c r="C930" s="1" t="s">
        <v>1512</v>
      </c>
      <c r="D930" s="1">
        <v>372</v>
      </c>
      <c r="E930" s="1" t="s">
        <v>1878</v>
      </c>
      <c r="F930" s="3" t="s">
        <v>6356</v>
      </c>
      <c r="G930" s="5"/>
    </row>
    <row r="931" spans="2:7" x14ac:dyDescent="0.55000000000000004">
      <c r="B931" s="1" t="s">
        <v>1511</v>
      </c>
      <c r="C931" s="1" t="s">
        <v>1512</v>
      </c>
      <c r="D931" s="1">
        <v>373</v>
      </c>
      <c r="E931" s="1" t="s">
        <v>1879</v>
      </c>
      <c r="F931" s="3" t="s">
        <v>6356</v>
      </c>
      <c r="G931" s="5"/>
    </row>
    <row r="932" spans="2:7" x14ac:dyDescent="0.55000000000000004">
      <c r="B932" s="1" t="s">
        <v>1511</v>
      </c>
      <c r="C932" s="1" t="s">
        <v>1512</v>
      </c>
      <c r="D932" s="1">
        <v>374</v>
      </c>
      <c r="E932" s="1" t="s">
        <v>1880</v>
      </c>
      <c r="F932" s="3" t="s">
        <v>6356</v>
      </c>
      <c r="G932" s="5"/>
    </row>
    <row r="933" spans="2:7" x14ac:dyDescent="0.55000000000000004">
      <c r="B933" s="1" t="s">
        <v>1511</v>
      </c>
      <c r="C933" s="1" t="s">
        <v>1512</v>
      </c>
      <c r="D933" s="1">
        <v>375</v>
      </c>
      <c r="E933" s="1" t="s">
        <v>1881</v>
      </c>
      <c r="F933" s="3" t="s">
        <v>6356</v>
      </c>
      <c r="G933" s="5"/>
    </row>
    <row r="934" spans="2:7" x14ac:dyDescent="0.55000000000000004">
      <c r="B934" s="1" t="s">
        <v>1511</v>
      </c>
      <c r="C934" s="1" t="s">
        <v>1512</v>
      </c>
      <c r="D934" s="1">
        <v>376</v>
      </c>
      <c r="E934" s="1" t="s">
        <v>1882</v>
      </c>
      <c r="F934" s="3" t="s">
        <v>6356</v>
      </c>
      <c r="G934" s="5"/>
    </row>
    <row r="935" spans="2:7" x14ac:dyDescent="0.55000000000000004">
      <c r="B935" s="1" t="s">
        <v>1511</v>
      </c>
      <c r="C935" s="1" t="s">
        <v>1512</v>
      </c>
      <c r="D935" s="1">
        <v>377</v>
      </c>
      <c r="E935" s="1" t="s">
        <v>1883</v>
      </c>
      <c r="F935" s="3" t="s">
        <v>6356</v>
      </c>
      <c r="G935" s="5"/>
    </row>
    <row r="936" spans="2:7" x14ac:dyDescent="0.55000000000000004">
      <c r="B936" s="1" t="s">
        <v>1511</v>
      </c>
      <c r="C936" s="1" t="s">
        <v>1512</v>
      </c>
      <c r="D936" s="1">
        <v>378</v>
      </c>
      <c r="E936" s="1" t="s">
        <v>1884</v>
      </c>
      <c r="F936" s="3" t="s">
        <v>6356</v>
      </c>
      <c r="G936" s="5"/>
    </row>
    <row r="937" spans="2:7" x14ac:dyDescent="0.55000000000000004">
      <c r="B937" s="1" t="s">
        <v>1511</v>
      </c>
      <c r="C937" s="1" t="s">
        <v>1512</v>
      </c>
      <c r="D937" s="1">
        <v>379</v>
      </c>
      <c r="E937" s="1" t="s">
        <v>1885</v>
      </c>
      <c r="F937" s="3" t="s">
        <v>6356</v>
      </c>
      <c r="G937" s="5"/>
    </row>
    <row r="938" spans="2:7" x14ac:dyDescent="0.55000000000000004">
      <c r="B938" s="1" t="s">
        <v>1511</v>
      </c>
      <c r="C938" s="1" t="s">
        <v>1512</v>
      </c>
      <c r="D938" s="1">
        <v>380</v>
      </c>
      <c r="E938" s="1" t="s">
        <v>1886</v>
      </c>
      <c r="F938" s="3" t="s">
        <v>6356</v>
      </c>
      <c r="G938" s="5"/>
    </row>
    <row r="939" spans="2:7" x14ac:dyDescent="0.55000000000000004">
      <c r="B939" s="1" t="s">
        <v>1511</v>
      </c>
      <c r="C939" s="1" t="s">
        <v>1512</v>
      </c>
      <c r="D939" s="1">
        <v>381</v>
      </c>
      <c r="E939" s="1" t="s">
        <v>1887</v>
      </c>
      <c r="F939" s="3" t="s">
        <v>6356</v>
      </c>
      <c r="G939" s="5"/>
    </row>
    <row r="940" spans="2:7" x14ac:dyDescent="0.55000000000000004">
      <c r="B940" s="1" t="s">
        <v>1511</v>
      </c>
      <c r="C940" s="1" t="s">
        <v>1512</v>
      </c>
      <c r="D940" s="1">
        <v>382</v>
      </c>
      <c r="E940" s="1" t="s">
        <v>1888</v>
      </c>
      <c r="F940" s="3" t="s">
        <v>6356</v>
      </c>
      <c r="G940" s="5"/>
    </row>
    <row r="941" spans="2:7" x14ac:dyDescent="0.55000000000000004">
      <c r="B941" s="1" t="s">
        <v>1511</v>
      </c>
      <c r="C941" s="1" t="s">
        <v>1512</v>
      </c>
      <c r="D941" s="1">
        <v>383</v>
      </c>
      <c r="E941" s="1" t="s">
        <v>1889</v>
      </c>
      <c r="F941" s="3" t="s">
        <v>6356</v>
      </c>
      <c r="G941" s="5"/>
    </row>
    <row r="942" spans="2:7" x14ac:dyDescent="0.55000000000000004">
      <c r="B942" s="1" t="s">
        <v>1511</v>
      </c>
      <c r="C942" s="1" t="s">
        <v>1512</v>
      </c>
      <c r="D942" s="1">
        <v>384</v>
      </c>
      <c r="E942" s="1" t="s">
        <v>1890</v>
      </c>
      <c r="F942" s="3" t="s">
        <v>6356</v>
      </c>
      <c r="G942" s="5"/>
    </row>
    <row r="943" spans="2:7" x14ac:dyDescent="0.55000000000000004">
      <c r="B943" s="1" t="s">
        <v>1511</v>
      </c>
      <c r="C943" s="1" t="s">
        <v>1512</v>
      </c>
      <c r="D943" s="1">
        <v>385</v>
      </c>
      <c r="E943" s="1" t="s">
        <v>1891</v>
      </c>
      <c r="F943" s="3" t="s">
        <v>6356</v>
      </c>
      <c r="G943" s="5"/>
    </row>
    <row r="944" spans="2:7" x14ac:dyDescent="0.55000000000000004">
      <c r="B944" s="1" t="s">
        <v>1511</v>
      </c>
      <c r="C944" s="1" t="s">
        <v>1512</v>
      </c>
      <c r="D944" s="1">
        <v>386</v>
      </c>
      <c r="E944" s="1" t="s">
        <v>1892</v>
      </c>
      <c r="F944" s="3" t="s">
        <v>6356</v>
      </c>
      <c r="G944" s="5"/>
    </row>
    <row r="945" spans="2:7" x14ac:dyDescent="0.55000000000000004">
      <c r="B945" s="1" t="s">
        <v>1511</v>
      </c>
      <c r="C945" s="1" t="s">
        <v>1512</v>
      </c>
      <c r="D945" s="1">
        <v>387</v>
      </c>
      <c r="E945" s="1" t="s">
        <v>1893</v>
      </c>
      <c r="F945" s="3" t="s">
        <v>6356</v>
      </c>
      <c r="G945" s="5"/>
    </row>
    <row r="946" spans="2:7" x14ac:dyDescent="0.55000000000000004">
      <c r="B946" s="1" t="s">
        <v>1511</v>
      </c>
      <c r="C946" s="1" t="s">
        <v>1512</v>
      </c>
      <c r="D946" s="1">
        <v>388</v>
      </c>
      <c r="E946" s="1" t="s">
        <v>1894</v>
      </c>
      <c r="F946" s="3" t="s">
        <v>6356</v>
      </c>
      <c r="G946" s="5"/>
    </row>
    <row r="947" spans="2:7" x14ac:dyDescent="0.55000000000000004">
      <c r="B947" s="1" t="s">
        <v>1511</v>
      </c>
      <c r="C947" s="1" t="s">
        <v>1512</v>
      </c>
      <c r="D947" s="1">
        <v>389</v>
      </c>
      <c r="E947" s="1" t="s">
        <v>6412</v>
      </c>
      <c r="F947" s="3" t="s">
        <v>6356</v>
      </c>
      <c r="G947" s="5"/>
    </row>
    <row r="948" spans="2:7" x14ac:dyDescent="0.55000000000000004">
      <c r="B948" s="1" t="s">
        <v>1511</v>
      </c>
      <c r="C948" s="1" t="s">
        <v>1512</v>
      </c>
      <c r="D948" s="1">
        <v>390</v>
      </c>
      <c r="E948" s="1" t="s">
        <v>1895</v>
      </c>
      <c r="F948" s="3" t="s">
        <v>6356</v>
      </c>
      <c r="G948" s="5"/>
    </row>
    <row r="949" spans="2:7" x14ac:dyDescent="0.55000000000000004">
      <c r="B949" s="1" t="s">
        <v>1511</v>
      </c>
      <c r="C949" s="1" t="s">
        <v>1512</v>
      </c>
      <c r="D949" s="1">
        <v>391</v>
      </c>
      <c r="E949" s="1" t="s">
        <v>1896</v>
      </c>
      <c r="F949" s="3" t="s">
        <v>6356</v>
      </c>
      <c r="G949" s="5"/>
    </row>
    <row r="950" spans="2:7" x14ac:dyDescent="0.55000000000000004">
      <c r="B950" s="1" t="s">
        <v>1511</v>
      </c>
      <c r="C950" s="1" t="s">
        <v>1512</v>
      </c>
      <c r="D950" s="1">
        <v>392</v>
      </c>
      <c r="E950" s="1" t="s">
        <v>1897</v>
      </c>
      <c r="F950" s="3" t="s">
        <v>6356</v>
      </c>
      <c r="G950" s="5"/>
    </row>
    <row r="951" spans="2:7" x14ac:dyDescent="0.55000000000000004">
      <c r="B951" s="1" t="s">
        <v>1511</v>
      </c>
      <c r="C951" s="1" t="s">
        <v>1512</v>
      </c>
      <c r="D951" s="1">
        <v>393</v>
      </c>
      <c r="E951" s="1" t="s">
        <v>1898</v>
      </c>
      <c r="F951" s="3" t="s">
        <v>6356</v>
      </c>
      <c r="G951" s="5"/>
    </row>
    <row r="952" spans="2:7" x14ac:dyDescent="0.55000000000000004">
      <c r="B952" s="1" t="s">
        <v>1511</v>
      </c>
      <c r="C952" s="1" t="s">
        <v>1512</v>
      </c>
      <c r="D952" s="1">
        <v>394</v>
      </c>
      <c r="E952" s="1" t="s">
        <v>1899</v>
      </c>
      <c r="F952" s="3" t="s">
        <v>6356</v>
      </c>
      <c r="G952" s="5"/>
    </row>
    <row r="953" spans="2:7" x14ac:dyDescent="0.55000000000000004">
      <c r="B953" s="1" t="s">
        <v>1511</v>
      </c>
      <c r="C953" s="1" t="s">
        <v>1512</v>
      </c>
      <c r="D953" s="1">
        <v>395</v>
      </c>
      <c r="E953" s="1" t="s">
        <v>1900</v>
      </c>
      <c r="F953" s="3" t="s">
        <v>6356</v>
      </c>
      <c r="G953" s="5"/>
    </row>
    <row r="954" spans="2:7" x14ac:dyDescent="0.55000000000000004">
      <c r="B954" s="1" t="s">
        <v>1511</v>
      </c>
      <c r="C954" s="1" t="s">
        <v>1512</v>
      </c>
      <c r="D954" s="1">
        <v>396</v>
      </c>
      <c r="E954" s="1" t="s">
        <v>1901</v>
      </c>
      <c r="F954" s="3" t="s">
        <v>6356</v>
      </c>
      <c r="G954" s="5"/>
    </row>
    <row r="955" spans="2:7" x14ac:dyDescent="0.55000000000000004">
      <c r="B955" s="1" t="s">
        <v>1511</v>
      </c>
      <c r="C955" s="1" t="s">
        <v>1512</v>
      </c>
      <c r="D955" s="1">
        <v>397</v>
      </c>
      <c r="E955" s="1" t="s">
        <v>1902</v>
      </c>
      <c r="F955" s="3" t="s">
        <v>6356</v>
      </c>
      <c r="G955" s="5"/>
    </row>
    <row r="956" spans="2:7" x14ac:dyDescent="0.55000000000000004">
      <c r="B956" s="1" t="s">
        <v>1511</v>
      </c>
      <c r="C956" s="1" t="s">
        <v>1512</v>
      </c>
      <c r="D956" s="1">
        <v>398</v>
      </c>
      <c r="E956" s="1" t="s">
        <v>1903</v>
      </c>
      <c r="F956" s="3" t="s">
        <v>6356</v>
      </c>
      <c r="G956" s="5"/>
    </row>
    <row r="957" spans="2:7" x14ac:dyDescent="0.55000000000000004">
      <c r="B957" s="1" t="s">
        <v>1511</v>
      </c>
      <c r="C957" s="1" t="s">
        <v>1512</v>
      </c>
      <c r="D957" s="1">
        <v>399</v>
      </c>
      <c r="E957" s="1" t="s">
        <v>1904</v>
      </c>
      <c r="F957" s="3" t="s">
        <v>6356</v>
      </c>
      <c r="G957" s="5"/>
    </row>
    <row r="958" spans="2:7" x14ac:dyDescent="0.55000000000000004">
      <c r="B958" s="1" t="s">
        <v>1511</v>
      </c>
      <c r="C958" s="1" t="s">
        <v>1512</v>
      </c>
      <c r="D958" s="1">
        <v>400</v>
      </c>
      <c r="E958" s="1" t="s">
        <v>1905</v>
      </c>
      <c r="F958" s="3" t="s">
        <v>6356</v>
      </c>
      <c r="G958" s="5"/>
    </row>
    <row r="959" spans="2:7" x14ac:dyDescent="0.55000000000000004">
      <c r="B959" s="1" t="s">
        <v>1511</v>
      </c>
      <c r="C959" s="1" t="s">
        <v>1512</v>
      </c>
      <c r="D959" s="1">
        <v>401</v>
      </c>
      <c r="E959" s="1" t="s">
        <v>1906</v>
      </c>
      <c r="F959" s="3" t="s">
        <v>6356</v>
      </c>
      <c r="G959" s="5"/>
    </row>
    <row r="960" spans="2:7" x14ac:dyDescent="0.55000000000000004">
      <c r="B960" s="1" t="s">
        <v>1511</v>
      </c>
      <c r="C960" s="1" t="s">
        <v>1512</v>
      </c>
      <c r="D960" s="1">
        <v>402</v>
      </c>
      <c r="E960" s="1" t="s">
        <v>1907</v>
      </c>
      <c r="F960" s="3" t="s">
        <v>6356</v>
      </c>
      <c r="G960" s="5"/>
    </row>
    <row r="961" spans="2:7" x14ac:dyDescent="0.55000000000000004">
      <c r="B961" s="1" t="s">
        <v>1511</v>
      </c>
      <c r="C961" s="1" t="s">
        <v>1512</v>
      </c>
      <c r="D961" s="1">
        <v>403</v>
      </c>
      <c r="E961" s="1" t="s">
        <v>1908</v>
      </c>
      <c r="F961" s="3" t="s">
        <v>6356</v>
      </c>
      <c r="G961" s="5"/>
    </row>
    <row r="962" spans="2:7" x14ac:dyDescent="0.55000000000000004">
      <c r="B962" s="1" t="s">
        <v>1511</v>
      </c>
      <c r="C962" s="1" t="s">
        <v>1512</v>
      </c>
      <c r="D962" s="1">
        <v>404</v>
      </c>
      <c r="E962" s="1" t="s">
        <v>1909</v>
      </c>
      <c r="F962" s="3" t="s">
        <v>6356</v>
      </c>
      <c r="G962" s="5"/>
    </row>
    <row r="963" spans="2:7" x14ac:dyDescent="0.55000000000000004">
      <c r="B963" s="1" t="s">
        <v>1511</v>
      </c>
      <c r="C963" s="1" t="s">
        <v>1512</v>
      </c>
      <c r="D963" s="1">
        <v>405</v>
      </c>
      <c r="E963" s="1" t="s">
        <v>1910</v>
      </c>
      <c r="F963" s="3" t="s">
        <v>6356</v>
      </c>
      <c r="G963" s="5"/>
    </row>
    <row r="964" spans="2:7" x14ac:dyDescent="0.55000000000000004">
      <c r="B964" s="1" t="s">
        <v>1511</v>
      </c>
      <c r="C964" s="1" t="s">
        <v>1512</v>
      </c>
      <c r="D964" s="1">
        <v>406</v>
      </c>
      <c r="E964" s="1" t="s">
        <v>1911</v>
      </c>
      <c r="F964" s="3" t="s">
        <v>6356</v>
      </c>
      <c r="G964" s="5"/>
    </row>
    <row r="965" spans="2:7" x14ac:dyDescent="0.55000000000000004">
      <c r="B965" s="1" t="s">
        <v>1511</v>
      </c>
      <c r="C965" s="1" t="s">
        <v>1512</v>
      </c>
      <c r="D965" s="1">
        <v>407</v>
      </c>
      <c r="E965" s="1" t="s">
        <v>1912</v>
      </c>
      <c r="F965" s="3" t="s">
        <v>6356</v>
      </c>
      <c r="G965" s="5"/>
    </row>
    <row r="966" spans="2:7" x14ac:dyDescent="0.55000000000000004">
      <c r="B966" s="1" t="s">
        <v>1511</v>
      </c>
      <c r="C966" s="1" t="s">
        <v>1512</v>
      </c>
      <c r="D966" s="1">
        <v>408</v>
      </c>
      <c r="E966" s="1" t="s">
        <v>1913</v>
      </c>
      <c r="F966" s="3" t="s">
        <v>6356</v>
      </c>
      <c r="G966" s="5"/>
    </row>
    <row r="967" spans="2:7" x14ac:dyDescent="0.55000000000000004">
      <c r="B967" s="1" t="s">
        <v>1511</v>
      </c>
      <c r="C967" s="1" t="s">
        <v>1512</v>
      </c>
      <c r="D967" s="1">
        <v>409</v>
      </c>
      <c r="E967" s="1" t="s">
        <v>1914</v>
      </c>
      <c r="F967" s="3" t="s">
        <v>6356</v>
      </c>
      <c r="G967" s="5"/>
    </row>
    <row r="968" spans="2:7" x14ac:dyDescent="0.55000000000000004">
      <c r="B968" s="1" t="s">
        <v>1511</v>
      </c>
      <c r="C968" s="1" t="s">
        <v>1512</v>
      </c>
      <c r="D968" s="1">
        <v>410</v>
      </c>
      <c r="E968" s="1" t="s">
        <v>1915</v>
      </c>
      <c r="F968" s="3" t="s">
        <v>6356</v>
      </c>
      <c r="G968" s="5"/>
    </row>
    <row r="969" spans="2:7" x14ac:dyDescent="0.55000000000000004">
      <c r="B969" s="1" t="s">
        <v>1511</v>
      </c>
      <c r="C969" s="1" t="s">
        <v>1512</v>
      </c>
      <c r="D969" s="1">
        <v>411</v>
      </c>
      <c r="E969" s="1" t="s">
        <v>1916</v>
      </c>
      <c r="F969" s="3" t="s">
        <v>6356</v>
      </c>
      <c r="G969" s="5"/>
    </row>
    <row r="970" spans="2:7" x14ac:dyDescent="0.55000000000000004">
      <c r="B970" s="1" t="s">
        <v>1511</v>
      </c>
      <c r="C970" s="1" t="s">
        <v>1512</v>
      </c>
      <c r="D970" s="1">
        <v>412</v>
      </c>
      <c r="E970" s="1" t="s">
        <v>1917</v>
      </c>
      <c r="F970" s="3" t="s">
        <v>6356</v>
      </c>
      <c r="G970" s="5"/>
    </row>
    <row r="971" spans="2:7" x14ac:dyDescent="0.55000000000000004">
      <c r="B971" s="1" t="s">
        <v>1511</v>
      </c>
      <c r="C971" s="1" t="s">
        <v>1512</v>
      </c>
      <c r="D971" s="1">
        <v>413</v>
      </c>
      <c r="E971" s="1" t="s">
        <v>1918</v>
      </c>
      <c r="F971" s="3" t="s">
        <v>6356</v>
      </c>
      <c r="G971" s="5"/>
    </row>
    <row r="972" spans="2:7" x14ac:dyDescent="0.55000000000000004">
      <c r="B972" s="1" t="s">
        <v>1511</v>
      </c>
      <c r="C972" s="1" t="s">
        <v>1512</v>
      </c>
      <c r="D972" s="1">
        <v>414</v>
      </c>
      <c r="E972" s="1" t="s">
        <v>1919</v>
      </c>
      <c r="F972" s="3" t="s">
        <v>6356</v>
      </c>
      <c r="G972" s="5"/>
    </row>
    <row r="973" spans="2:7" x14ac:dyDescent="0.55000000000000004">
      <c r="B973" s="1" t="s">
        <v>1511</v>
      </c>
      <c r="C973" s="1" t="s">
        <v>1512</v>
      </c>
      <c r="D973" s="1">
        <v>415</v>
      </c>
      <c r="E973" s="1" t="s">
        <v>1920</v>
      </c>
      <c r="F973" s="3" t="s">
        <v>6356</v>
      </c>
      <c r="G973" s="5"/>
    </row>
    <row r="974" spans="2:7" x14ac:dyDescent="0.55000000000000004">
      <c r="B974" s="1" t="s">
        <v>1511</v>
      </c>
      <c r="C974" s="1" t="s">
        <v>1512</v>
      </c>
      <c r="D974" s="1">
        <v>416</v>
      </c>
      <c r="E974" s="1" t="s">
        <v>1921</v>
      </c>
      <c r="F974" s="3" t="s">
        <v>6356</v>
      </c>
      <c r="G974" s="5"/>
    </row>
    <row r="975" spans="2:7" x14ac:dyDescent="0.55000000000000004">
      <c r="B975" s="1" t="s">
        <v>1511</v>
      </c>
      <c r="C975" s="1" t="s">
        <v>1512</v>
      </c>
      <c r="D975" s="1">
        <v>417</v>
      </c>
      <c r="E975" s="1" t="s">
        <v>1922</v>
      </c>
      <c r="F975" s="3" t="s">
        <v>6356</v>
      </c>
      <c r="G975" s="5"/>
    </row>
    <row r="976" spans="2:7" x14ac:dyDescent="0.55000000000000004">
      <c r="B976" s="1" t="s">
        <v>1511</v>
      </c>
      <c r="C976" s="1" t="s">
        <v>1512</v>
      </c>
      <c r="D976" s="1">
        <v>418</v>
      </c>
      <c r="E976" s="1" t="s">
        <v>1923</v>
      </c>
      <c r="F976" s="3" t="s">
        <v>6356</v>
      </c>
      <c r="G976" s="5"/>
    </row>
    <row r="977" spans="2:7" x14ac:dyDescent="0.55000000000000004">
      <c r="B977" s="1" t="s">
        <v>1511</v>
      </c>
      <c r="C977" s="1" t="s">
        <v>1512</v>
      </c>
      <c r="D977" s="1">
        <v>419</v>
      </c>
      <c r="E977" s="1" t="s">
        <v>1924</v>
      </c>
      <c r="F977" s="3" t="s">
        <v>6356</v>
      </c>
      <c r="G977" s="5"/>
    </row>
    <row r="978" spans="2:7" x14ac:dyDescent="0.55000000000000004">
      <c r="B978" s="1" t="s">
        <v>1511</v>
      </c>
      <c r="C978" s="1" t="s">
        <v>1512</v>
      </c>
      <c r="D978" s="1">
        <v>420</v>
      </c>
      <c r="E978" s="1" t="s">
        <v>1925</v>
      </c>
      <c r="F978" s="3" t="s">
        <v>6356</v>
      </c>
      <c r="G978" s="5"/>
    </row>
    <row r="979" spans="2:7" x14ac:dyDescent="0.55000000000000004">
      <c r="B979" s="1" t="s">
        <v>1511</v>
      </c>
      <c r="C979" s="1" t="s">
        <v>1512</v>
      </c>
      <c r="D979" s="1">
        <v>421</v>
      </c>
      <c r="E979" s="1" t="s">
        <v>1926</v>
      </c>
      <c r="F979" s="3" t="s">
        <v>6356</v>
      </c>
      <c r="G979" s="5"/>
    </row>
    <row r="980" spans="2:7" x14ac:dyDescent="0.55000000000000004">
      <c r="B980" s="1" t="s">
        <v>1511</v>
      </c>
      <c r="C980" s="1" t="s">
        <v>1512</v>
      </c>
      <c r="D980" s="1">
        <v>422</v>
      </c>
      <c r="E980" s="1" t="s">
        <v>1927</v>
      </c>
      <c r="F980" s="3" t="s">
        <v>6356</v>
      </c>
      <c r="G980" s="5"/>
    </row>
    <row r="981" spans="2:7" x14ac:dyDescent="0.55000000000000004">
      <c r="B981" s="1" t="s">
        <v>1511</v>
      </c>
      <c r="C981" s="1" t="s">
        <v>1512</v>
      </c>
      <c r="D981" s="1">
        <v>423</v>
      </c>
      <c r="E981" s="1" t="s">
        <v>1928</v>
      </c>
      <c r="F981" s="3" t="s">
        <v>6356</v>
      </c>
      <c r="G981" s="5"/>
    </row>
    <row r="982" spans="2:7" x14ac:dyDescent="0.55000000000000004">
      <c r="B982" s="1" t="s">
        <v>1511</v>
      </c>
      <c r="C982" s="1" t="s">
        <v>1512</v>
      </c>
      <c r="D982" s="1">
        <v>424</v>
      </c>
      <c r="E982" s="1" t="s">
        <v>1929</v>
      </c>
      <c r="F982" s="3" t="s">
        <v>6356</v>
      </c>
      <c r="G982" s="5"/>
    </row>
    <row r="983" spans="2:7" x14ac:dyDescent="0.55000000000000004">
      <c r="B983" s="1" t="s">
        <v>1511</v>
      </c>
      <c r="C983" s="1" t="s">
        <v>1512</v>
      </c>
      <c r="D983" s="1">
        <v>425</v>
      </c>
      <c r="E983" s="1" t="s">
        <v>1930</v>
      </c>
      <c r="F983" s="3" t="s">
        <v>6356</v>
      </c>
      <c r="G983" s="5"/>
    </row>
    <row r="984" spans="2:7" x14ac:dyDescent="0.55000000000000004">
      <c r="B984" s="1" t="s">
        <v>1511</v>
      </c>
      <c r="C984" s="1" t="s">
        <v>1512</v>
      </c>
      <c r="D984" s="1">
        <v>426</v>
      </c>
      <c r="E984" s="1" t="s">
        <v>1931</v>
      </c>
      <c r="F984" s="3" t="s">
        <v>6356</v>
      </c>
      <c r="G984" s="5"/>
    </row>
    <row r="985" spans="2:7" x14ac:dyDescent="0.55000000000000004">
      <c r="B985" s="1" t="s">
        <v>1511</v>
      </c>
      <c r="C985" s="1" t="s">
        <v>1512</v>
      </c>
      <c r="D985" s="1">
        <v>427</v>
      </c>
      <c r="E985" s="1" t="s">
        <v>1932</v>
      </c>
      <c r="F985" s="3" t="s">
        <v>6356</v>
      </c>
      <c r="G985" s="5"/>
    </row>
    <row r="986" spans="2:7" x14ac:dyDescent="0.55000000000000004">
      <c r="B986" s="1" t="s">
        <v>1511</v>
      </c>
      <c r="C986" s="1" t="s">
        <v>1512</v>
      </c>
      <c r="D986" s="1">
        <v>428</v>
      </c>
      <c r="E986" s="1" t="s">
        <v>1933</v>
      </c>
      <c r="F986" s="3" t="s">
        <v>6356</v>
      </c>
      <c r="G986" s="5"/>
    </row>
    <row r="987" spans="2:7" x14ac:dyDescent="0.55000000000000004">
      <c r="B987" s="1" t="s">
        <v>1511</v>
      </c>
      <c r="C987" s="1" t="s">
        <v>1512</v>
      </c>
      <c r="D987" s="1">
        <v>429</v>
      </c>
      <c r="E987" s="1" t="s">
        <v>1934</v>
      </c>
      <c r="F987" s="3" t="s">
        <v>6356</v>
      </c>
      <c r="G987" s="5"/>
    </row>
    <row r="988" spans="2:7" x14ac:dyDescent="0.55000000000000004">
      <c r="B988" s="1" t="s">
        <v>1511</v>
      </c>
      <c r="C988" s="1" t="s">
        <v>1512</v>
      </c>
      <c r="D988" s="1">
        <v>430</v>
      </c>
      <c r="E988" s="1" t="s">
        <v>1935</v>
      </c>
      <c r="F988" s="3" t="s">
        <v>6356</v>
      </c>
      <c r="G988" s="5"/>
    </row>
    <row r="989" spans="2:7" x14ac:dyDescent="0.55000000000000004">
      <c r="B989" s="1" t="s">
        <v>1511</v>
      </c>
      <c r="C989" s="1" t="s">
        <v>1512</v>
      </c>
      <c r="D989" s="1">
        <v>431</v>
      </c>
      <c r="E989" s="1" t="s">
        <v>1936</v>
      </c>
      <c r="F989" s="3" t="s">
        <v>6356</v>
      </c>
      <c r="G989" s="5"/>
    </row>
    <row r="990" spans="2:7" x14ac:dyDescent="0.55000000000000004">
      <c r="B990" s="1" t="s">
        <v>1511</v>
      </c>
      <c r="C990" s="1" t="s">
        <v>1512</v>
      </c>
      <c r="D990" s="1">
        <v>432</v>
      </c>
      <c r="E990" s="1" t="s">
        <v>1937</v>
      </c>
      <c r="F990" s="3" t="s">
        <v>6356</v>
      </c>
      <c r="G990" s="5"/>
    </row>
    <row r="991" spans="2:7" x14ac:dyDescent="0.55000000000000004">
      <c r="B991" s="1" t="s">
        <v>1511</v>
      </c>
      <c r="C991" s="1" t="s">
        <v>1512</v>
      </c>
      <c r="D991" s="1">
        <v>433</v>
      </c>
      <c r="E991" s="1" t="s">
        <v>1938</v>
      </c>
      <c r="F991" s="3" t="s">
        <v>6356</v>
      </c>
      <c r="G991" s="5"/>
    </row>
    <row r="992" spans="2:7" x14ac:dyDescent="0.55000000000000004">
      <c r="B992" s="1" t="s">
        <v>1511</v>
      </c>
      <c r="C992" s="1" t="s">
        <v>1512</v>
      </c>
      <c r="D992" s="1">
        <v>434</v>
      </c>
      <c r="E992" s="1" t="s">
        <v>1939</v>
      </c>
      <c r="F992" s="3" t="s">
        <v>6356</v>
      </c>
      <c r="G992" s="5"/>
    </row>
    <row r="993" spans="2:7" x14ac:dyDescent="0.55000000000000004">
      <c r="B993" s="1" t="s">
        <v>1511</v>
      </c>
      <c r="C993" s="1" t="s">
        <v>1512</v>
      </c>
      <c r="D993" s="1">
        <v>435</v>
      </c>
      <c r="E993" s="1" t="s">
        <v>1940</v>
      </c>
      <c r="F993" s="3" t="s">
        <v>6356</v>
      </c>
      <c r="G993" s="5"/>
    </row>
    <row r="994" spans="2:7" x14ac:dyDescent="0.55000000000000004">
      <c r="B994" s="1" t="s">
        <v>1511</v>
      </c>
      <c r="C994" s="1" t="s">
        <v>1512</v>
      </c>
      <c r="D994" s="1">
        <v>436</v>
      </c>
      <c r="E994" s="1" t="s">
        <v>1941</v>
      </c>
      <c r="F994" s="3" t="s">
        <v>6356</v>
      </c>
      <c r="G994" s="5"/>
    </row>
    <row r="995" spans="2:7" x14ac:dyDescent="0.55000000000000004">
      <c r="B995" s="1" t="s">
        <v>1511</v>
      </c>
      <c r="C995" s="1" t="s">
        <v>1512</v>
      </c>
      <c r="D995" s="1">
        <v>437</v>
      </c>
      <c r="E995" s="1" t="s">
        <v>1942</v>
      </c>
      <c r="F995" s="3" t="s">
        <v>6356</v>
      </c>
      <c r="G995" s="5"/>
    </row>
    <row r="996" spans="2:7" x14ac:dyDescent="0.55000000000000004">
      <c r="B996" s="1" t="s">
        <v>1511</v>
      </c>
      <c r="C996" s="1" t="s">
        <v>1512</v>
      </c>
      <c r="D996" s="1">
        <v>438</v>
      </c>
      <c r="E996" s="1" t="s">
        <v>1943</v>
      </c>
      <c r="F996" s="3" t="s">
        <v>6356</v>
      </c>
      <c r="G996" s="5"/>
    </row>
    <row r="997" spans="2:7" x14ac:dyDescent="0.55000000000000004">
      <c r="B997" s="1" t="s">
        <v>1511</v>
      </c>
      <c r="C997" s="1" t="s">
        <v>1512</v>
      </c>
      <c r="D997" s="1">
        <v>439</v>
      </c>
      <c r="E997" s="1" t="s">
        <v>1944</v>
      </c>
      <c r="F997" s="3" t="s">
        <v>6356</v>
      </c>
      <c r="G997" s="5"/>
    </row>
    <row r="998" spans="2:7" x14ac:dyDescent="0.55000000000000004">
      <c r="B998" s="1" t="s">
        <v>1511</v>
      </c>
      <c r="C998" s="1" t="s">
        <v>1512</v>
      </c>
      <c r="D998" s="1">
        <v>440</v>
      </c>
      <c r="E998" s="1" t="s">
        <v>1945</v>
      </c>
      <c r="F998" s="3" t="s">
        <v>6356</v>
      </c>
      <c r="G998" s="5"/>
    </row>
    <row r="999" spans="2:7" x14ac:dyDescent="0.55000000000000004">
      <c r="B999" s="1" t="s">
        <v>1511</v>
      </c>
      <c r="C999" s="1" t="s">
        <v>1512</v>
      </c>
      <c r="D999" s="1">
        <v>441</v>
      </c>
      <c r="E999" s="1" t="s">
        <v>1946</v>
      </c>
      <c r="F999" s="3" t="s">
        <v>6356</v>
      </c>
      <c r="G999" s="5"/>
    </row>
    <row r="1000" spans="2:7" x14ac:dyDescent="0.55000000000000004">
      <c r="B1000" s="1" t="s">
        <v>1511</v>
      </c>
      <c r="C1000" s="1" t="s">
        <v>1512</v>
      </c>
      <c r="D1000" s="1">
        <v>442</v>
      </c>
      <c r="E1000" s="1" t="s">
        <v>1947</v>
      </c>
      <c r="F1000" s="3" t="s">
        <v>6356</v>
      </c>
      <c r="G1000" s="5"/>
    </row>
    <row r="1001" spans="2:7" x14ac:dyDescent="0.55000000000000004">
      <c r="B1001" s="1" t="s">
        <v>1511</v>
      </c>
      <c r="C1001" s="1" t="s">
        <v>1512</v>
      </c>
      <c r="D1001" s="1">
        <v>443</v>
      </c>
      <c r="E1001" s="1" t="s">
        <v>1948</v>
      </c>
      <c r="F1001" s="3" t="s">
        <v>6356</v>
      </c>
      <c r="G1001" s="5"/>
    </row>
    <row r="1002" spans="2:7" x14ac:dyDescent="0.55000000000000004">
      <c r="B1002" s="1" t="s">
        <v>1511</v>
      </c>
      <c r="C1002" s="1" t="s">
        <v>1512</v>
      </c>
      <c r="D1002" s="1">
        <v>444</v>
      </c>
      <c r="E1002" s="1" t="s">
        <v>1949</v>
      </c>
      <c r="F1002" s="3" t="s">
        <v>6356</v>
      </c>
      <c r="G1002" s="5"/>
    </row>
    <row r="1003" spans="2:7" x14ac:dyDescent="0.55000000000000004">
      <c r="B1003" s="1" t="s">
        <v>1511</v>
      </c>
      <c r="C1003" s="1" t="s">
        <v>1512</v>
      </c>
      <c r="D1003" s="1">
        <v>445</v>
      </c>
      <c r="E1003" s="1" t="s">
        <v>1950</v>
      </c>
      <c r="F1003" s="3" t="s">
        <v>6356</v>
      </c>
      <c r="G1003" s="5"/>
    </row>
    <row r="1004" spans="2:7" x14ac:dyDescent="0.55000000000000004">
      <c r="B1004" s="1" t="s">
        <v>1511</v>
      </c>
      <c r="C1004" s="1" t="s">
        <v>1512</v>
      </c>
      <c r="D1004" s="1">
        <v>446</v>
      </c>
      <c r="E1004" s="1" t="s">
        <v>1951</v>
      </c>
      <c r="F1004" s="3" t="s">
        <v>6356</v>
      </c>
      <c r="G1004" s="5"/>
    </row>
    <row r="1005" spans="2:7" x14ac:dyDescent="0.55000000000000004">
      <c r="B1005" s="1" t="s">
        <v>1511</v>
      </c>
      <c r="C1005" s="1" t="s">
        <v>1512</v>
      </c>
      <c r="D1005" s="1">
        <v>447</v>
      </c>
      <c r="E1005" s="1" t="s">
        <v>1952</v>
      </c>
      <c r="F1005" s="3" t="s">
        <v>6356</v>
      </c>
      <c r="G1005" s="5"/>
    </row>
    <row r="1006" spans="2:7" x14ac:dyDescent="0.55000000000000004">
      <c r="B1006" s="1" t="s">
        <v>1511</v>
      </c>
      <c r="C1006" s="1" t="s">
        <v>1512</v>
      </c>
      <c r="D1006" s="1">
        <v>448</v>
      </c>
      <c r="E1006" s="1" t="s">
        <v>1953</v>
      </c>
      <c r="F1006" s="3" t="s">
        <v>6356</v>
      </c>
      <c r="G1006" s="5"/>
    </row>
    <row r="1007" spans="2:7" x14ac:dyDescent="0.55000000000000004">
      <c r="B1007" s="1" t="s">
        <v>1511</v>
      </c>
      <c r="C1007" s="1" t="s">
        <v>1512</v>
      </c>
      <c r="D1007" s="1">
        <v>449</v>
      </c>
      <c r="E1007" s="1" t="s">
        <v>1954</v>
      </c>
      <c r="F1007" s="3" t="s">
        <v>6356</v>
      </c>
      <c r="G1007" s="5"/>
    </row>
    <row r="1008" spans="2:7" x14ac:dyDescent="0.55000000000000004">
      <c r="B1008" s="1" t="s">
        <v>1511</v>
      </c>
      <c r="C1008" s="1" t="s">
        <v>1512</v>
      </c>
      <c r="D1008" s="1">
        <v>450</v>
      </c>
      <c r="E1008" s="1" t="s">
        <v>1955</v>
      </c>
      <c r="F1008" s="3" t="s">
        <v>6356</v>
      </c>
      <c r="G1008" s="5"/>
    </row>
    <row r="1009" spans="2:7" x14ac:dyDescent="0.55000000000000004">
      <c r="B1009" s="1" t="s">
        <v>1511</v>
      </c>
      <c r="C1009" s="1" t="s">
        <v>1512</v>
      </c>
      <c r="D1009" s="1">
        <v>451</v>
      </c>
      <c r="E1009" s="1" t="s">
        <v>1956</v>
      </c>
      <c r="F1009" s="3" t="s">
        <v>6356</v>
      </c>
      <c r="G1009" s="5"/>
    </row>
    <row r="1010" spans="2:7" x14ac:dyDescent="0.55000000000000004">
      <c r="B1010" s="1" t="s">
        <v>1511</v>
      </c>
      <c r="C1010" s="1" t="s">
        <v>1512</v>
      </c>
      <c r="D1010" s="1">
        <v>452</v>
      </c>
      <c r="E1010" s="1" t="s">
        <v>1957</v>
      </c>
      <c r="F1010" s="3" t="s">
        <v>6356</v>
      </c>
      <c r="G1010" s="5"/>
    </row>
    <row r="1011" spans="2:7" x14ac:dyDescent="0.55000000000000004">
      <c r="B1011" s="1" t="s">
        <v>1511</v>
      </c>
      <c r="C1011" s="1" t="s">
        <v>1512</v>
      </c>
      <c r="D1011" s="1">
        <v>453</v>
      </c>
      <c r="E1011" s="1" t="s">
        <v>1958</v>
      </c>
      <c r="F1011" s="3" t="s">
        <v>6356</v>
      </c>
      <c r="G1011" s="5"/>
    </row>
    <row r="1012" spans="2:7" x14ac:dyDescent="0.55000000000000004">
      <c r="B1012" s="1" t="s">
        <v>1511</v>
      </c>
      <c r="C1012" s="1" t="s">
        <v>1512</v>
      </c>
      <c r="D1012" s="1">
        <v>454</v>
      </c>
      <c r="E1012" s="1" t="s">
        <v>1959</v>
      </c>
      <c r="F1012" s="3" t="s">
        <v>6356</v>
      </c>
      <c r="G1012" s="5"/>
    </row>
    <row r="1013" spans="2:7" x14ac:dyDescent="0.55000000000000004">
      <c r="B1013" s="1" t="s">
        <v>1511</v>
      </c>
      <c r="C1013" s="1" t="s">
        <v>1512</v>
      </c>
      <c r="D1013" s="1">
        <v>455</v>
      </c>
      <c r="E1013" s="1" t="s">
        <v>1960</v>
      </c>
      <c r="F1013" s="3" t="s">
        <v>6356</v>
      </c>
      <c r="G1013" s="5"/>
    </row>
    <row r="1014" spans="2:7" x14ac:dyDescent="0.55000000000000004">
      <c r="B1014" s="1" t="s">
        <v>1511</v>
      </c>
      <c r="C1014" s="1" t="s">
        <v>1512</v>
      </c>
      <c r="D1014" s="1">
        <v>456</v>
      </c>
      <c r="E1014" s="1" t="s">
        <v>1961</v>
      </c>
      <c r="F1014" s="3" t="s">
        <v>6356</v>
      </c>
      <c r="G1014" s="5"/>
    </row>
    <row r="1015" spans="2:7" x14ac:dyDescent="0.55000000000000004">
      <c r="B1015" s="1" t="s">
        <v>1511</v>
      </c>
      <c r="C1015" s="1" t="s">
        <v>1512</v>
      </c>
      <c r="D1015" s="1">
        <v>457</v>
      </c>
      <c r="E1015" s="1" t="s">
        <v>1962</v>
      </c>
      <c r="F1015" s="3" t="s">
        <v>6356</v>
      </c>
      <c r="G1015" s="5"/>
    </row>
    <row r="1016" spans="2:7" x14ac:dyDescent="0.55000000000000004">
      <c r="B1016" s="1" t="s">
        <v>1511</v>
      </c>
      <c r="C1016" s="1" t="s">
        <v>1512</v>
      </c>
      <c r="D1016" s="1">
        <v>458</v>
      </c>
      <c r="E1016" s="1" t="s">
        <v>1963</v>
      </c>
      <c r="F1016" s="3" t="s">
        <v>6356</v>
      </c>
      <c r="G1016" s="5"/>
    </row>
    <row r="1017" spans="2:7" x14ac:dyDescent="0.55000000000000004">
      <c r="B1017" s="1" t="s">
        <v>1511</v>
      </c>
      <c r="C1017" s="1" t="s">
        <v>1512</v>
      </c>
      <c r="D1017" s="1">
        <v>459</v>
      </c>
      <c r="E1017" s="1" t="s">
        <v>1964</v>
      </c>
      <c r="F1017" s="3" t="s">
        <v>6356</v>
      </c>
      <c r="G1017" s="5"/>
    </row>
    <row r="1018" spans="2:7" x14ac:dyDescent="0.55000000000000004">
      <c r="B1018" s="1" t="s">
        <v>1511</v>
      </c>
      <c r="C1018" s="1" t="s">
        <v>1512</v>
      </c>
      <c r="D1018" s="1">
        <v>460</v>
      </c>
      <c r="E1018" s="1" t="s">
        <v>1965</v>
      </c>
      <c r="F1018" s="3" t="s">
        <v>6356</v>
      </c>
      <c r="G1018" s="5"/>
    </row>
    <row r="1019" spans="2:7" x14ac:dyDescent="0.55000000000000004">
      <c r="B1019" s="1" t="s">
        <v>1511</v>
      </c>
      <c r="C1019" s="1" t="s">
        <v>1512</v>
      </c>
      <c r="D1019" s="1">
        <v>461</v>
      </c>
      <c r="E1019" s="1" t="s">
        <v>1966</v>
      </c>
      <c r="F1019" s="3" t="s">
        <v>6356</v>
      </c>
      <c r="G1019" s="5"/>
    </row>
    <row r="1020" spans="2:7" x14ac:dyDescent="0.55000000000000004">
      <c r="B1020" s="1" t="s">
        <v>1511</v>
      </c>
      <c r="C1020" s="1" t="s">
        <v>1512</v>
      </c>
      <c r="D1020" s="1">
        <v>462</v>
      </c>
      <c r="E1020" s="1" t="s">
        <v>1967</v>
      </c>
      <c r="F1020" s="3" t="s">
        <v>6356</v>
      </c>
      <c r="G1020" s="5"/>
    </row>
    <row r="1021" spans="2:7" x14ac:dyDescent="0.55000000000000004">
      <c r="B1021" s="1" t="s">
        <v>1511</v>
      </c>
      <c r="C1021" s="1" t="s">
        <v>1512</v>
      </c>
      <c r="D1021" s="1">
        <v>463</v>
      </c>
      <c r="E1021" s="1" t="s">
        <v>1968</v>
      </c>
      <c r="F1021" s="3" t="s">
        <v>6356</v>
      </c>
      <c r="G1021" s="5"/>
    </row>
    <row r="1022" spans="2:7" x14ac:dyDescent="0.55000000000000004">
      <c r="B1022" s="1" t="s">
        <v>1511</v>
      </c>
      <c r="C1022" s="1" t="s">
        <v>1512</v>
      </c>
      <c r="D1022" s="1">
        <v>464</v>
      </c>
      <c r="E1022" s="1" t="s">
        <v>1969</v>
      </c>
      <c r="F1022" s="3" t="s">
        <v>6356</v>
      </c>
      <c r="G1022" s="5"/>
    </row>
    <row r="1023" spans="2:7" x14ac:dyDescent="0.55000000000000004">
      <c r="B1023" s="1" t="s">
        <v>1511</v>
      </c>
      <c r="C1023" s="1" t="s">
        <v>1512</v>
      </c>
      <c r="D1023" s="1">
        <v>465</v>
      </c>
      <c r="E1023" s="1" t="s">
        <v>1970</v>
      </c>
      <c r="F1023" s="3" t="s">
        <v>6356</v>
      </c>
      <c r="G1023" s="5"/>
    </row>
    <row r="1024" spans="2:7" x14ac:dyDescent="0.55000000000000004">
      <c r="B1024" s="1" t="s">
        <v>1511</v>
      </c>
      <c r="C1024" s="1" t="s">
        <v>1512</v>
      </c>
      <c r="D1024" s="1">
        <v>466</v>
      </c>
      <c r="E1024" s="1" t="s">
        <v>1971</v>
      </c>
      <c r="F1024" s="3" t="s">
        <v>6356</v>
      </c>
      <c r="G1024" s="5"/>
    </row>
    <row r="1025" spans="2:7" x14ac:dyDescent="0.55000000000000004">
      <c r="B1025" s="1" t="s">
        <v>1511</v>
      </c>
      <c r="C1025" s="1" t="s">
        <v>1512</v>
      </c>
      <c r="D1025" s="1">
        <v>467</v>
      </c>
      <c r="E1025" s="1" t="s">
        <v>1972</v>
      </c>
      <c r="F1025" s="3" t="s">
        <v>6356</v>
      </c>
      <c r="G1025" s="5"/>
    </row>
    <row r="1026" spans="2:7" x14ac:dyDescent="0.55000000000000004">
      <c r="B1026" s="1" t="s">
        <v>1511</v>
      </c>
      <c r="C1026" s="1" t="s">
        <v>1512</v>
      </c>
      <c r="D1026" s="1">
        <v>468</v>
      </c>
      <c r="E1026" s="1" t="s">
        <v>1973</v>
      </c>
      <c r="F1026" s="3" t="s">
        <v>6356</v>
      </c>
      <c r="G1026" s="5"/>
    </row>
    <row r="1027" spans="2:7" x14ac:dyDescent="0.55000000000000004">
      <c r="B1027" s="1" t="s">
        <v>1511</v>
      </c>
      <c r="C1027" s="1" t="s">
        <v>1512</v>
      </c>
      <c r="D1027" s="1">
        <v>469</v>
      </c>
      <c r="E1027" s="1" t="s">
        <v>1974</v>
      </c>
      <c r="F1027" s="3" t="s">
        <v>6356</v>
      </c>
      <c r="G1027" s="5"/>
    </row>
    <row r="1028" spans="2:7" x14ac:dyDescent="0.55000000000000004">
      <c r="B1028" s="1" t="s">
        <v>1511</v>
      </c>
      <c r="C1028" s="1" t="s">
        <v>1512</v>
      </c>
      <c r="D1028" s="1">
        <v>470</v>
      </c>
      <c r="E1028" s="1" t="s">
        <v>1975</v>
      </c>
      <c r="F1028" s="3" t="s">
        <v>6356</v>
      </c>
      <c r="G1028" s="5"/>
    </row>
    <row r="1029" spans="2:7" x14ac:dyDescent="0.55000000000000004">
      <c r="B1029" s="1" t="s">
        <v>1511</v>
      </c>
      <c r="C1029" s="1" t="s">
        <v>1512</v>
      </c>
      <c r="D1029" s="1">
        <v>471</v>
      </c>
      <c r="E1029" s="48" t="s">
        <v>1976</v>
      </c>
      <c r="F1029" s="3"/>
      <c r="G1029" s="5"/>
    </row>
    <row r="1030" spans="2:7" x14ac:dyDescent="0.55000000000000004">
      <c r="B1030" s="1" t="s">
        <v>1511</v>
      </c>
      <c r="C1030" s="1" t="s">
        <v>1512</v>
      </c>
      <c r="D1030" s="1">
        <v>472</v>
      </c>
      <c r="E1030" s="48" t="s">
        <v>1977</v>
      </c>
      <c r="F1030" s="3"/>
      <c r="G1030" s="5"/>
    </row>
    <row r="1031" spans="2:7" x14ac:dyDescent="0.55000000000000004">
      <c r="B1031" s="1" t="s">
        <v>1511</v>
      </c>
      <c r="C1031" s="1" t="s">
        <v>1512</v>
      </c>
      <c r="D1031" s="1">
        <v>473</v>
      </c>
      <c r="E1031" s="48" t="s">
        <v>1978</v>
      </c>
      <c r="F1031" s="3"/>
      <c r="G1031" s="5"/>
    </row>
    <row r="1032" spans="2:7" x14ac:dyDescent="0.55000000000000004">
      <c r="B1032" s="1" t="s">
        <v>1511</v>
      </c>
      <c r="C1032" s="1" t="s">
        <v>1512</v>
      </c>
      <c r="D1032" s="1">
        <v>474</v>
      </c>
      <c r="E1032" s="48" t="s">
        <v>1979</v>
      </c>
      <c r="F1032" s="3"/>
      <c r="G1032" s="5"/>
    </row>
    <row r="1033" spans="2:7" x14ac:dyDescent="0.55000000000000004">
      <c r="B1033" s="1" t="s">
        <v>1511</v>
      </c>
      <c r="C1033" s="1" t="s">
        <v>1512</v>
      </c>
      <c r="D1033" s="1">
        <v>475</v>
      </c>
      <c r="E1033" s="48" t="s">
        <v>1980</v>
      </c>
      <c r="F1033" s="3"/>
      <c r="G1033" s="5"/>
    </row>
    <row r="1034" spans="2:7" x14ac:dyDescent="0.55000000000000004">
      <c r="B1034" s="1" t="s">
        <v>1511</v>
      </c>
      <c r="C1034" s="1" t="s">
        <v>1512</v>
      </c>
      <c r="D1034" s="1">
        <v>476</v>
      </c>
      <c r="E1034" s="48" t="s">
        <v>1981</v>
      </c>
      <c r="F1034" s="3"/>
      <c r="G1034" s="5"/>
    </row>
    <row r="1035" spans="2:7" x14ac:dyDescent="0.55000000000000004">
      <c r="B1035" s="1" t="s">
        <v>1511</v>
      </c>
      <c r="C1035" s="1" t="s">
        <v>1512</v>
      </c>
      <c r="D1035" s="1">
        <v>477</v>
      </c>
      <c r="E1035" s="48" t="s">
        <v>1982</v>
      </c>
      <c r="F1035" s="3"/>
      <c r="G1035" s="5"/>
    </row>
    <row r="1036" spans="2:7" x14ac:dyDescent="0.55000000000000004">
      <c r="B1036" s="1" t="s">
        <v>1511</v>
      </c>
      <c r="C1036" s="1" t="s">
        <v>1512</v>
      </c>
      <c r="D1036" s="1">
        <v>478</v>
      </c>
      <c r="E1036" s="48" t="s">
        <v>1983</v>
      </c>
      <c r="F1036" s="3"/>
      <c r="G1036" s="5"/>
    </row>
    <row r="1037" spans="2:7" x14ac:dyDescent="0.55000000000000004">
      <c r="B1037" s="1" t="s">
        <v>1511</v>
      </c>
      <c r="C1037" s="1" t="s">
        <v>1512</v>
      </c>
      <c r="D1037" s="1">
        <v>479</v>
      </c>
      <c r="E1037" s="48" t="s">
        <v>1984</v>
      </c>
      <c r="F1037" s="3"/>
      <c r="G1037" s="5"/>
    </row>
    <row r="1038" spans="2:7" x14ac:dyDescent="0.55000000000000004">
      <c r="B1038" s="1" t="s">
        <v>1511</v>
      </c>
      <c r="C1038" s="1" t="s">
        <v>1512</v>
      </c>
      <c r="D1038" s="1">
        <v>480</v>
      </c>
      <c r="E1038" s="48" t="s">
        <v>1985</v>
      </c>
      <c r="F1038" s="3"/>
      <c r="G1038" s="5"/>
    </row>
    <row r="1039" spans="2:7" x14ac:dyDescent="0.55000000000000004">
      <c r="B1039" s="1" t="s">
        <v>1511</v>
      </c>
      <c r="C1039" s="1" t="s">
        <v>1512</v>
      </c>
      <c r="D1039" s="1">
        <v>481</v>
      </c>
      <c r="E1039" s="48" t="s">
        <v>1986</v>
      </c>
      <c r="F1039" s="3"/>
      <c r="G1039" s="5"/>
    </row>
    <row r="1040" spans="2:7" x14ac:dyDescent="0.55000000000000004">
      <c r="B1040" s="1" t="s">
        <v>1511</v>
      </c>
      <c r="C1040" s="1" t="s">
        <v>1512</v>
      </c>
      <c r="D1040" s="1">
        <v>482</v>
      </c>
      <c r="E1040" s="48" t="s">
        <v>1987</v>
      </c>
      <c r="F1040" s="3"/>
      <c r="G1040" s="5"/>
    </row>
    <row r="1041" spans="2:7" x14ac:dyDescent="0.55000000000000004">
      <c r="B1041" s="1" t="s">
        <v>1511</v>
      </c>
      <c r="C1041" s="1" t="s">
        <v>1512</v>
      </c>
      <c r="D1041" s="1">
        <v>483</v>
      </c>
      <c r="E1041" s="48" t="s">
        <v>1988</v>
      </c>
      <c r="F1041" s="3"/>
      <c r="G1041" s="5"/>
    </row>
    <row r="1042" spans="2:7" x14ac:dyDescent="0.55000000000000004">
      <c r="B1042" s="1" t="s">
        <v>1511</v>
      </c>
      <c r="C1042" s="1" t="s">
        <v>1512</v>
      </c>
      <c r="D1042" s="1">
        <v>484</v>
      </c>
      <c r="E1042" s="48" t="s">
        <v>1989</v>
      </c>
      <c r="F1042" s="3"/>
      <c r="G1042" s="5"/>
    </row>
    <row r="1043" spans="2:7" x14ac:dyDescent="0.55000000000000004">
      <c r="B1043" s="1" t="s">
        <v>1511</v>
      </c>
      <c r="C1043" s="1" t="s">
        <v>1512</v>
      </c>
      <c r="D1043" s="1">
        <v>485</v>
      </c>
      <c r="E1043" s="48" t="s">
        <v>1990</v>
      </c>
      <c r="F1043" s="3"/>
      <c r="G1043" s="5"/>
    </row>
    <row r="1044" spans="2:7" x14ac:dyDescent="0.55000000000000004">
      <c r="B1044" s="1" t="s">
        <v>1511</v>
      </c>
      <c r="C1044" s="1" t="s">
        <v>1512</v>
      </c>
      <c r="D1044" s="1">
        <v>486</v>
      </c>
      <c r="E1044" s="48" t="s">
        <v>1991</v>
      </c>
      <c r="F1044" s="3"/>
      <c r="G1044" s="5"/>
    </row>
    <row r="1045" spans="2:7" x14ac:dyDescent="0.55000000000000004">
      <c r="B1045" s="1" t="s">
        <v>1511</v>
      </c>
      <c r="C1045" s="1" t="s">
        <v>1512</v>
      </c>
      <c r="D1045" s="1">
        <v>487</v>
      </c>
      <c r="E1045" s="48" t="s">
        <v>1992</v>
      </c>
      <c r="F1045" s="3"/>
      <c r="G1045" s="5"/>
    </row>
    <row r="1046" spans="2:7" x14ac:dyDescent="0.55000000000000004">
      <c r="B1046" s="1" t="s">
        <v>1511</v>
      </c>
      <c r="C1046" s="1" t="s">
        <v>1512</v>
      </c>
      <c r="D1046" s="1">
        <v>488</v>
      </c>
      <c r="E1046" s="48" t="s">
        <v>1993</v>
      </c>
      <c r="F1046" s="3"/>
      <c r="G1046" s="5"/>
    </row>
    <row r="1047" spans="2:7" x14ac:dyDescent="0.55000000000000004">
      <c r="B1047" s="1" t="s">
        <v>1511</v>
      </c>
      <c r="C1047" s="1" t="s">
        <v>1512</v>
      </c>
      <c r="D1047" s="1">
        <v>489</v>
      </c>
      <c r="E1047" s="48" t="s">
        <v>1994</v>
      </c>
      <c r="F1047" s="3"/>
      <c r="G1047" s="5"/>
    </row>
    <row r="1048" spans="2:7" x14ac:dyDescent="0.55000000000000004">
      <c r="B1048" s="1" t="s">
        <v>1511</v>
      </c>
      <c r="C1048" s="1" t="s">
        <v>1512</v>
      </c>
      <c r="D1048" s="1">
        <v>490</v>
      </c>
      <c r="E1048" s="48" t="s">
        <v>1995</v>
      </c>
      <c r="F1048" s="3"/>
      <c r="G1048" s="5"/>
    </row>
    <row r="1049" spans="2:7" x14ac:dyDescent="0.55000000000000004">
      <c r="B1049" s="1" t="s">
        <v>1511</v>
      </c>
      <c r="C1049" s="1" t="s">
        <v>1512</v>
      </c>
      <c r="D1049" s="1">
        <v>491</v>
      </c>
      <c r="E1049" s="48" t="s">
        <v>1996</v>
      </c>
      <c r="F1049" s="3"/>
      <c r="G1049" s="5"/>
    </row>
    <row r="1050" spans="2:7" x14ac:dyDescent="0.55000000000000004">
      <c r="B1050" s="1" t="s">
        <v>1511</v>
      </c>
      <c r="C1050" s="1" t="s">
        <v>1512</v>
      </c>
      <c r="D1050" s="1">
        <v>492</v>
      </c>
      <c r="E1050" s="48" t="s">
        <v>1997</v>
      </c>
      <c r="F1050" s="3"/>
      <c r="G1050" s="5"/>
    </row>
    <row r="1051" spans="2:7" x14ac:dyDescent="0.55000000000000004">
      <c r="B1051" s="1" t="s">
        <v>1511</v>
      </c>
      <c r="C1051" s="1" t="s">
        <v>1512</v>
      </c>
      <c r="D1051" s="1">
        <v>493</v>
      </c>
      <c r="E1051" s="48" t="s">
        <v>1998</v>
      </c>
      <c r="F1051" s="3"/>
      <c r="G1051" s="5"/>
    </row>
    <row r="1052" spans="2:7" x14ac:dyDescent="0.55000000000000004">
      <c r="B1052" s="1" t="s">
        <v>1511</v>
      </c>
      <c r="C1052" s="1" t="s">
        <v>1512</v>
      </c>
      <c r="D1052" s="1">
        <v>494</v>
      </c>
      <c r="E1052" s="48" t="s">
        <v>1999</v>
      </c>
      <c r="F1052" s="3"/>
      <c r="G1052" s="5"/>
    </row>
    <row r="1053" spans="2:7" x14ac:dyDescent="0.55000000000000004">
      <c r="B1053" s="1" t="s">
        <v>1511</v>
      </c>
      <c r="C1053" s="1" t="s">
        <v>1512</v>
      </c>
      <c r="D1053" s="1">
        <v>495</v>
      </c>
      <c r="E1053" s="48" t="s">
        <v>2000</v>
      </c>
      <c r="F1053" s="3"/>
      <c r="G1053" s="5"/>
    </row>
    <row r="1054" spans="2:7" x14ac:dyDescent="0.55000000000000004">
      <c r="B1054" s="1" t="s">
        <v>1511</v>
      </c>
      <c r="C1054" s="1" t="s">
        <v>1512</v>
      </c>
      <c r="D1054" s="1">
        <v>496</v>
      </c>
      <c r="E1054" s="48" t="s">
        <v>2001</v>
      </c>
      <c r="F1054" s="3"/>
      <c r="G1054" s="5"/>
    </row>
    <row r="1055" spans="2:7" x14ac:dyDescent="0.55000000000000004">
      <c r="B1055" s="1" t="s">
        <v>1511</v>
      </c>
      <c r="C1055" s="1" t="s">
        <v>1512</v>
      </c>
      <c r="D1055" s="1">
        <v>497</v>
      </c>
      <c r="E1055" s="48" t="s">
        <v>2002</v>
      </c>
      <c r="F1055" s="3"/>
      <c r="G1055" s="5"/>
    </row>
    <row r="1056" spans="2:7" x14ac:dyDescent="0.55000000000000004">
      <c r="B1056" s="1" t="s">
        <v>1511</v>
      </c>
      <c r="C1056" s="1" t="s">
        <v>1512</v>
      </c>
      <c r="D1056" s="1">
        <v>498</v>
      </c>
      <c r="E1056" s="48" t="s">
        <v>2003</v>
      </c>
      <c r="F1056" s="3"/>
      <c r="G1056" s="5"/>
    </row>
    <row r="1057" spans="2:7" x14ac:dyDescent="0.55000000000000004">
      <c r="B1057" s="1" t="s">
        <v>1511</v>
      </c>
      <c r="C1057" s="1" t="s">
        <v>1512</v>
      </c>
      <c r="D1057" s="1">
        <v>499</v>
      </c>
      <c r="E1057" s="48" t="s">
        <v>2004</v>
      </c>
      <c r="F1057" s="3"/>
      <c r="G1057" s="5"/>
    </row>
    <row r="1058" spans="2:7" x14ac:dyDescent="0.55000000000000004">
      <c r="B1058" s="1" t="s">
        <v>1511</v>
      </c>
      <c r="C1058" s="1" t="s">
        <v>1512</v>
      </c>
      <c r="D1058" s="1">
        <v>500</v>
      </c>
      <c r="E1058" s="48" t="s">
        <v>2005</v>
      </c>
      <c r="F1058" s="3"/>
      <c r="G1058" s="5"/>
    </row>
    <row r="1059" spans="2:7" x14ac:dyDescent="0.55000000000000004">
      <c r="B1059" s="1" t="s">
        <v>1511</v>
      </c>
      <c r="C1059" s="1" t="s">
        <v>1512</v>
      </c>
      <c r="D1059" s="1">
        <v>501</v>
      </c>
      <c r="E1059" s="48" t="s">
        <v>2006</v>
      </c>
      <c r="F1059" s="3"/>
      <c r="G1059" s="5"/>
    </row>
    <row r="1060" spans="2:7" x14ac:dyDescent="0.55000000000000004">
      <c r="B1060" s="1" t="s">
        <v>1511</v>
      </c>
      <c r="C1060" s="1" t="s">
        <v>1512</v>
      </c>
      <c r="D1060" s="1">
        <v>502</v>
      </c>
      <c r="E1060" s="48" t="s">
        <v>2007</v>
      </c>
      <c r="F1060" s="3"/>
      <c r="G1060" s="5"/>
    </row>
    <row r="1061" spans="2:7" x14ac:dyDescent="0.55000000000000004">
      <c r="B1061" s="1" t="s">
        <v>1511</v>
      </c>
      <c r="C1061" s="1" t="s">
        <v>1512</v>
      </c>
      <c r="D1061" s="1">
        <v>503</v>
      </c>
      <c r="E1061" s="48" t="s">
        <v>2008</v>
      </c>
      <c r="F1061" s="3"/>
      <c r="G1061" s="5"/>
    </row>
    <row r="1062" spans="2:7" x14ac:dyDescent="0.55000000000000004">
      <c r="B1062" s="1" t="s">
        <v>1511</v>
      </c>
      <c r="C1062" s="1" t="s">
        <v>1512</v>
      </c>
      <c r="D1062" s="1">
        <v>504</v>
      </c>
      <c r="E1062" s="48" t="s">
        <v>2009</v>
      </c>
      <c r="F1062" s="3"/>
      <c r="G1062" s="5"/>
    </row>
    <row r="1063" spans="2:7" x14ac:dyDescent="0.55000000000000004">
      <c r="B1063" s="1" t="s">
        <v>1511</v>
      </c>
      <c r="C1063" s="1" t="s">
        <v>1512</v>
      </c>
      <c r="D1063" s="1">
        <v>505</v>
      </c>
      <c r="E1063" s="48" t="s">
        <v>2010</v>
      </c>
      <c r="F1063" s="3"/>
      <c r="G1063" s="5"/>
    </row>
    <row r="1064" spans="2:7" x14ac:dyDescent="0.55000000000000004">
      <c r="B1064" s="1" t="s">
        <v>1511</v>
      </c>
      <c r="C1064" s="1" t="s">
        <v>1512</v>
      </c>
      <c r="D1064" s="1">
        <v>506</v>
      </c>
      <c r="E1064" s="48" t="s">
        <v>2011</v>
      </c>
      <c r="F1064" s="3"/>
      <c r="G1064" s="5"/>
    </row>
    <row r="1065" spans="2:7" x14ac:dyDescent="0.55000000000000004">
      <c r="B1065" s="1" t="s">
        <v>1511</v>
      </c>
      <c r="C1065" s="1" t="s">
        <v>1512</v>
      </c>
      <c r="D1065" s="1">
        <v>507</v>
      </c>
      <c r="E1065" s="48" t="s">
        <v>2012</v>
      </c>
      <c r="F1065" s="3"/>
      <c r="G1065" s="5"/>
    </row>
    <row r="1066" spans="2:7" x14ac:dyDescent="0.55000000000000004">
      <c r="B1066" s="1" t="s">
        <v>1511</v>
      </c>
      <c r="C1066" s="1" t="s">
        <v>1512</v>
      </c>
      <c r="D1066" s="1">
        <v>508</v>
      </c>
      <c r="E1066" s="48" t="s">
        <v>2013</v>
      </c>
      <c r="F1066" s="3"/>
      <c r="G1066" s="5"/>
    </row>
    <row r="1067" spans="2:7" x14ac:dyDescent="0.55000000000000004">
      <c r="B1067" s="1" t="s">
        <v>1511</v>
      </c>
      <c r="C1067" s="1" t="s">
        <v>1512</v>
      </c>
      <c r="D1067" s="1">
        <v>509</v>
      </c>
      <c r="E1067" s="48" t="s">
        <v>2014</v>
      </c>
      <c r="F1067" s="3"/>
      <c r="G1067" s="5"/>
    </row>
    <row r="1068" spans="2:7" x14ac:dyDescent="0.55000000000000004">
      <c r="B1068" s="1" t="s">
        <v>1511</v>
      </c>
      <c r="C1068" s="1" t="s">
        <v>1512</v>
      </c>
      <c r="D1068" s="1">
        <v>510</v>
      </c>
      <c r="E1068" s="48" t="s">
        <v>2015</v>
      </c>
      <c r="F1068" s="3"/>
      <c r="G1068" s="5"/>
    </row>
    <row r="1069" spans="2:7" x14ac:dyDescent="0.55000000000000004">
      <c r="B1069" s="1" t="s">
        <v>1511</v>
      </c>
      <c r="C1069" s="1" t="s">
        <v>1512</v>
      </c>
      <c r="D1069" s="1">
        <v>511</v>
      </c>
      <c r="E1069" s="48" t="s">
        <v>2016</v>
      </c>
      <c r="F1069" s="3"/>
      <c r="G1069" s="5"/>
    </row>
    <row r="1070" spans="2:7" x14ac:dyDescent="0.55000000000000004">
      <c r="B1070" s="1" t="s">
        <v>1511</v>
      </c>
      <c r="C1070" s="1" t="s">
        <v>1512</v>
      </c>
      <c r="D1070" s="1">
        <v>512</v>
      </c>
      <c r="E1070" s="48" t="s">
        <v>2017</v>
      </c>
      <c r="F1070" s="3"/>
      <c r="G1070" s="5"/>
    </row>
    <row r="1071" spans="2:7" x14ac:dyDescent="0.55000000000000004">
      <c r="B1071" s="1" t="s">
        <v>1511</v>
      </c>
      <c r="C1071" s="1" t="s">
        <v>1512</v>
      </c>
      <c r="D1071" s="1">
        <v>513</v>
      </c>
      <c r="E1071" s="48" t="s">
        <v>2018</v>
      </c>
      <c r="F1071" s="3"/>
      <c r="G1071" s="5"/>
    </row>
    <row r="1072" spans="2:7" x14ac:dyDescent="0.55000000000000004">
      <c r="B1072" s="1" t="s">
        <v>1511</v>
      </c>
      <c r="C1072" s="1" t="s">
        <v>1512</v>
      </c>
      <c r="D1072" s="1">
        <v>514</v>
      </c>
      <c r="E1072" s="48" t="s">
        <v>2019</v>
      </c>
      <c r="F1072" s="3"/>
      <c r="G1072" s="5"/>
    </row>
    <row r="1073" spans="2:7" x14ac:dyDescent="0.55000000000000004">
      <c r="B1073" s="1" t="s">
        <v>1511</v>
      </c>
      <c r="C1073" s="1" t="s">
        <v>1512</v>
      </c>
      <c r="D1073" s="1">
        <v>515</v>
      </c>
      <c r="E1073" s="48" t="s">
        <v>2020</v>
      </c>
      <c r="F1073" s="3"/>
      <c r="G1073" s="5"/>
    </row>
    <row r="1074" spans="2:7" x14ac:dyDescent="0.55000000000000004">
      <c r="B1074" s="1" t="s">
        <v>1511</v>
      </c>
      <c r="C1074" s="1" t="s">
        <v>1512</v>
      </c>
      <c r="D1074" s="1">
        <v>516</v>
      </c>
      <c r="E1074" s="48" t="s">
        <v>2021</v>
      </c>
      <c r="F1074" s="3"/>
      <c r="G1074" s="5"/>
    </row>
    <row r="1075" spans="2:7" x14ac:dyDescent="0.55000000000000004">
      <c r="B1075" s="1" t="s">
        <v>1511</v>
      </c>
      <c r="C1075" s="1" t="s">
        <v>1512</v>
      </c>
      <c r="D1075" s="1">
        <v>517</v>
      </c>
      <c r="E1075" s="1" t="s">
        <v>2022</v>
      </c>
      <c r="F1075" s="3" t="s">
        <v>6356</v>
      </c>
      <c r="G1075" s="5"/>
    </row>
    <row r="1076" spans="2:7" x14ac:dyDescent="0.55000000000000004">
      <c r="B1076" s="1" t="s">
        <v>1511</v>
      </c>
      <c r="C1076" s="1" t="s">
        <v>1512</v>
      </c>
      <c r="D1076" s="1">
        <v>518</v>
      </c>
      <c r="E1076" s="1" t="s">
        <v>2023</v>
      </c>
      <c r="F1076" s="3" t="s">
        <v>6356</v>
      </c>
      <c r="G1076" s="5"/>
    </row>
    <row r="1077" spans="2:7" x14ac:dyDescent="0.55000000000000004">
      <c r="B1077" s="1" t="s">
        <v>1511</v>
      </c>
      <c r="C1077" s="1" t="s">
        <v>1512</v>
      </c>
      <c r="D1077" s="1">
        <v>519</v>
      </c>
      <c r="E1077" s="1" t="s">
        <v>2024</v>
      </c>
      <c r="F1077" s="3" t="s">
        <v>6356</v>
      </c>
      <c r="G1077" s="5"/>
    </row>
    <row r="1078" spans="2:7" x14ac:dyDescent="0.55000000000000004">
      <c r="B1078" s="1" t="s">
        <v>1511</v>
      </c>
      <c r="C1078" s="1" t="s">
        <v>1512</v>
      </c>
      <c r="D1078" s="1">
        <v>520</v>
      </c>
      <c r="E1078" s="1" t="s">
        <v>2025</v>
      </c>
      <c r="F1078" s="3" t="s">
        <v>6356</v>
      </c>
      <c r="G1078" s="5"/>
    </row>
    <row r="1079" spans="2:7" x14ac:dyDescent="0.55000000000000004">
      <c r="B1079" s="1" t="s">
        <v>1511</v>
      </c>
      <c r="C1079" s="1" t="s">
        <v>1512</v>
      </c>
      <c r="D1079" s="1">
        <v>521</v>
      </c>
      <c r="E1079" s="1" t="s">
        <v>2026</v>
      </c>
      <c r="F1079" s="3" t="s">
        <v>6356</v>
      </c>
      <c r="G1079" s="5"/>
    </row>
    <row r="1080" spans="2:7" x14ac:dyDescent="0.55000000000000004">
      <c r="B1080" s="1" t="s">
        <v>1511</v>
      </c>
      <c r="C1080" s="1" t="s">
        <v>1512</v>
      </c>
      <c r="D1080" s="1">
        <v>522</v>
      </c>
      <c r="E1080" s="1" t="s">
        <v>2027</v>
      </c>
      <c r="F1080" s="3" t="s">
        <v>6356</v>
      </c>
      <c r="G1080" s="5"/>
    </row>
    <row r="1081" spans="2:7" x14ac:dyDescent="0.55000000000000004">
      <c r="B1081" s="1" t="s">
        <v>1511</v>
      </c>
      <c r="C1081" s="1" t="s">
        <v>1512</v>
      </c>
      <c r="D1081" s="1">
        <v>523</v>
      </c>
      <c r="E1081" s="1" t="s">
        <v>2028</v>
      </c>
      <c r="F1081" s="3" t="s">
        <v>6356</v>
      </c>
      <c r="G1081" s="5"/>
    </row>
    <row r="1082" spans="2:7" x14ac:dyDescent="0.55000000000000004">
      <c r="B1082" s="1" t="s">
        <v>1511</v>
      </c>
      <c r="C1082" s="1" t="s">
        <v>1512</v>
      </c>
      <c r="D1082" s="1">
        <v>524</v>
      </c>
      <c r="E1082" s="1" t="s">
        <v>2029</v>
      </c>
      <c r="F1082" s="3" t="s">
        <v>6356</v>
      </c>
      <c r="G1082" s="5"/>
    </row>
    <row r="1083" spans="2:7" x14ac:dyDescent="0.55000000000000004">
      <c r="B1083" s="1" t="s">
        <v>1511</v>
      </c>
      <c r="C1083" s="1" t="s">
        <v>1512</v>
      </c>
      <c r="D1083" s="1">
        <v>525</v>
      </c>
      <c r="E1083" s="1" t="s">
        <v>2030</v>
      </c>
      <c r="F1083" s="3" t="s">
        <v>6356</v>
      </c>
      <c r="G1083" s="5"/>
    </row>
    <row r="1084" spans="2:7" x14ac:dyDescent="0.55000000000000004">
      <c r="B1084" s="1" t="s">
        <v>1511</v>
      </c>
      <c r="C1084" s="1" t="s">
        <v>1512</v>
      </c>
      <c r="D1084" s="1">
        <v>526</v>
      </c>
      <c r="E1084" s="1" t="s">
        <v>2031</v>
      </c>
      <c r="F1084" s="3" t="s">
        <v>6356</v>
      </c>
      <c r="G1084" s="5"/>
    </row>
    <row r="1085" spans="2:7" x14ac:dyDescent="0.55000000000000004">
      <c r="B1085" s="1" t="s">
        <v>1511</v>
      </c>
      <c r="C1085" s="1" t="s">
        <v>1512</v>
      </c>
      <c r="D1085" s="1">
        <v>527</v>
      </c>
      <c r="E1085" s="1" t="s">
        <v>2032</v>
      </c>
      <c r="F1085" s="3" t="s">
        <v>6356</v>
      </c>
      <c r="G1085" s="5"/>
    </row>
    <row r="1086" spans="2:7" x14ac:dyDescent="0.55000000000000004">
      <c r="B1086" s="1" t="s">
        <v>1511</v>
      </c>
      <c r="C1086" s="1" t="s">
        <v>1512</v>
      </c>
      <c r="D1086" s="1">
        <v>528</v>
      </c>
      <c r="E1086" s="1" t="s">
        <v>2033</v>
      </c>
      <c r="F1086" s="3" t="s">
        <v>6356</v>
      </c>
      <c r="G1086" s="5"/>
    </row>
    <row r="1087" spans="2:7" x14ac:dyDescent="0.55000000000000004">
      <c r="B1087" s="1" t="s">
        <v>1511</v>
      </c>
      <c r="C1087" s="1" t="s">
        <v>1512</v>
      </c>
      <c r="D1087" s="1">
        <v>529</v>
      </c>
      <c r="E1087" s="1" t="s">
        <v>2034</v>
      </c>
      <c r="F1087" s="3" t="s">
        <v>6356</v>
      </c>
      <c r="G1087" s="5"/>
    </row>
    <row r="1088" spans="2:7" x14ac:dyDescent="0.55000000000000004">
      <c r="B1088" s="1" t="s">
        <v>1511</v>
      </c>
      <c r="C1088" s="1" t="s">
        <v>1512</v>
      </c>
      <c r="D1088" s="1">
        <v>530</v>
      </c>
      <c r="E1088" s="1" t="s">
        <v>2035</v>
      </c>
      <c r="F1088" s="3" t="s">
        <v>6356</v>
      </c>
      <c r="G1088" s="5"/>
    </row>
    <row r="1089" spans="2:7" x14ac:dyDescent="0.55000000000000004">
      <c r="B1089" s="1" t="s">
        <v>1511</v>
      </c>
      <c r="C1089" s="1" t="s">
        <v>1512</v>
      </c>
      <c r="D1089" s="1">
        <v>531</v>
      </c>
      <c r="E1089" s="1" t="s">
        <v>2036</v>
      </c>
      <c r="F1089" s="3" t="s">
        <v>6356</v>
      </c>
      <c r="G1089" s="5"/>
    </row>
    <row r="1090" spans="2:7" x14ac:dyDescent="0.55000000000000004">
      <c r="B1090" s="1" t="s">
        <v>1511</v>
      </c>
      <c r="C1090" s="1" t="s">
        <v>1512</v>
      </c>
      <c r="D1090" s="1">
        <v>532</v>
      </c>
      <c r="E1090" s="1" t="s">
        <v>2037</v>
      </c>
      <c r="F1090" s="3" t="s">
        <v>6356</v>
      </c>
      <c r="G1090" s="5"/>
    </row>
    <row r="1091" spans="2:7" x14ac:dyDescent="0.55000000000000004">
      <c r="B1091" s="1" t="s">
        <v>1511</v>
      </c>
      <c r="C1091" s="1" t="s">
        <v>1512</v>
      </c>
      <c r="D1091" s="1">
        <v>533</v>
      </c>
      <c r="E1091" s="1" t="s">
        <v>2038</v>
      </c>
      <c r="F1091" s="3" t="s">
        <v>6356</v>
      </c>
      <c r="G1091" s="5"/>
    </row>
    <row r="1092" spans="2:7" x14ac:dyDescent="0.55000000000000004">
      <c r="B1092" s="1" t="s">
        <v>1511</v>
      </c>
      <c r="C1092" s="1" t="s">
        <v>1512</v>
      </c>
      <c r="D1092" s="1">
        <v>534</v>
      </c>
      <c r="E1092" s="1" t="s">
        <v>2039</v>
      </c>
      <c r="F1092" s="3" t="s">
        <v>6356</v>
      </c>
      <c r="G1092" s="5"/>
    </row>
    <row r="1093" spans="2:7" x14ac:dyDescent="0.55000000000000004">
      <c r="B1093" s="1" t="s">
        <v>1511</v>
      </c>
      <c r="C1093" s="1" t="s">
        <v>1512</v>
      </c>
      <c r="D1093" s="1">
        <v>535</v>
      </c>
      <c r="E1093" s="1" t="s">
        <v>2040</v>
      </c>
      <c r="F1093" s="3" t="s">
        <v>6356</v>
      </c>
      <c r="G1093" s="5"/>
    </row>
    <row r="1094" spans="2:7" x14ac:dyDescent="0.55000000000000004">
      <c r="B1094" s="1" t="s">
        <v>1511</v>
      </c>
      <c r="C1094" s="1" t="s">
        <v>1512</v>
      </c>
      <c r="D1094" s="1">
        <v>536</v>
      </c>
      <c r="E1094" s="1" t="s">
        <v>2041</v>
      </c>
      <c r="F1094" s="3" t="s">
        <v>6356</v>
      </c>
      <c r="G1094" s="5"/>
    </row>
    <row r="1095" spans="2:7" x14ac:dyDescent="0.55000000000000004">
      <c r="B1095" s="1" t="s">
        <v>1511</v>
      </c>
      <c r="C1095" s="1" t="s">
        <v>1512</v>
      </c>
      <c r="D1095" s="1">
        <v>537</v>
      </c>
      <c r="E1095" s="1" t="s">
        <v>2042</v>
      </c>
      <c r="F1095" s="3" t="s">
        <v>6356</v>
      </c>
      <c r="G1095" s="5"/>
    </row>
    <row r="1096" spans="2:7" x14ac:dyDescent="0.55000000000000004">
      <c r="B1096" s="1" t="s">
        <v>1511</v>
      </c>
      <c r="C1096" s="1" t="s">
        <v>1512</v>
      </c>
      <c r="D1096" s="1">
        <v>538</v>
      </c>
      <c r="E1096" s="1" t="s">
        <v>2043</v>
      </c>
      <c r="F1096" s="3" t="s">
        <v>6356</v>
      </c>
      <c r="G1096" s="5"/>
    </row>
    <row r="1097" spans="2:7" x14ac:dyDescent="0.55000000000000004">
      <c r="B1097" s="1" t="s">
        <v>1511</v>
      </c>
      <c r="C1097" s="1" t="s">
        <v>1512</v>
      </c>
      <c r="D1097" s="1">
        <v>539</v>
      </c>
      <c r="E1097" s="1" t="s">
        <v>2044</v>
      </c>
      <c r="F1097" s="3" t="s">
        <v>6356</v>
      </c>
      <c r="G1097" s="5"/>
    </row>
    <row r="1098" spans="2:7" x14ac:dyDescent="0.55000000000000004">
      <c r="B1098" s="1" t="s">
        <v>1511</v>
      </c>
      <c r="C1098" s="1" t="s">
        <v>1512</v>
      </c>
      <c r="D1098" s="1">
        <v>540</v>
      </c>
      <c r="E1098" s="1" t="s">
        <v>2045</v>
      </c>
      <c r="F1098" s="3" t="s">
        <v>6356</v>
      </c>
      <c r="G1098" s="5"/>
    </row>
    <row r="1099" spans="2:7" x14ac:dyDescent="0.55000000000000004">
      <c r="B1099" s="1" t="s">
        <v>1511</v>
      </c>
      <c r="C1099" s="1" t="s">
        <v>1512</v>
      </c>
      <c r="D1099" s="1">
        <v>541</v>
      </c>
      <c r="E1099" s="1" t="s">
        <v>2046</v>
      </c>
      <c r="F1099" s="3" t="s">
        <v>6356</v>
      </c>
      <c r="G1099" s="5"/>
    </row>
    <row r="1100" spans="2:7" x14ac:dyDescent="0.55000000000000004">
      <c r="B1100" s="1" t="s">
        <v>1511</v>
      </c>
      <c r="C1100" s="1" t="s">
        <v>1512</v>
      </c>
      <c r="D1100" s="1">
        <v>542</v>
      </c>
      <c r="E1100" s="1" t="s">
        <v>2047</v>
      </c>
      <c r="F1100" s="3" t="s">
        <v>6356</v>
      </c>
      <c r="G1100" s="5"/>
    </row>
    <row r="1101" spans="2:7" x14ac:dyDescent="0.55000000000000004">
      <c r="B1101" s="1" t="s">
        <v>1511</v>
      </c>
      <c r="C1101" s="1" t="s">
        <v>1512</v>
      </c>
      <c r="D1101" s="1">
        <v>543</v>
      </c>
      <c r="E1101" s="1" t="s">
        <v>2048</v>
      </c>
      <c r="F1101" s="3" t="s">
        <v>6356</v>
      </c>
      <c r="G1101" s="5"/>
    </row>
    <row r="1102" spans="2:7" x14ac:dyDescent="0.55000000000000004">
      <c r="B1102" s="1" t="s">
        <v>1511</v>
      </c>
      <c r="C1102" s="1" t="s">
        <v>1512</v>
      </c>
      <c r="D1102" s="1">
        <v>544</v>
      </c>
      <c r="E1102" s="1" t="s">
        <v>2049</v>
      </c>
      <c r="F1102" s="3" t="s">
        <v>6356</v>
      </c>
      <c r="G1102" s="5"/>
    </row>
    <row r="1103" spans="2:7" x14ac:dyDescent="0.55000000000000004">
      <c r="B1103" s="1" t="s">
        <v>1511</v>
      </c>
      <c r="C1103" s="1" t="s">
        <v>1512</v>
      </c>
      <c r="D1103" s="1">
        <v>545</v>
      </c>
      <c r="E1103" s="1" t="s">
        <v>2050</v>
      </c>
      <c r="F1103" s="3" t="s">
        <v>6356</v>
      </c>
      <c r="G1103" s="5"/>
    </row>
    <row r="1104" spans="2:7" x14ac:dyDescent="0.55000000000000004">
      <c r="B1104" s="1" t="s">
        <v>1511</v>
      </c>
      <c r="C1104" s="1" t="s">
        <v>1512</v>
      </c>
      <c r="D1104" s="1">
        <v>546</v>
      </c>
      <c r="E1104" s="1" t="s">
        <v>2051</v>
      </c>
      <c r="F1104" s="3" t="s">
        <v>6356</v>
      </c>
      <c r="G1104" s="5"/>
    </row>
    <row r="1105" spans="2:7" x14ac:dyDescent="0.55000000000000004">
      <c r="B1105" s="1" t="s">
        <v>1511</v>
      </c>
      <c r="C1105" s="1" t="s">
        <v>1512</v>
      </c>
      <c r="D1105" s="1">
        <v>547</v>
      </c>
      <c r="E1105" s="1" t="s">
        <v>2052</v>
      </c>
      <c r="F1105" s="3" t="s">
        <v>6356</v>
      </c>
      <c r="G1105" s="5"/>
    </row>
    <row r="1106" spans="2:7" x14ac:dyDescent="0.55000000000000004">
      <c r="B1106" s="1" t="s">
        <v>1511</v>
      </c>
      <c r="C1106" s="1" t="s">
        <v>1512</v>
      </c>
      <c r="D1106" s="1">
        <v>548</v>
      </c>
      <c r="E1106" s="1" t="s">
        <v>2053</v>
      </c>
      <c r="F1106" s="3" t="s">
        <v>6356</v>
      </c>
      <c r="G1106" s="5"/>
    </row>
    <row r="1107" spans="2:7" x14ac:dyDescent="0.55000000000000004">
      <c r="B1107" s="1" t="s">
        <v>1511</v>
      </c>
      <c r="C1107" s="1" t="s">
        <v>1512</v>
      </c>
      <c r="D1107" s="1">
        <v>549</v>
      </c>
      <c r="E1107" s="1" t="s">
        <v>2054</v>
      </c>
      <c r="F1107" s="3" t="s">
        <v>6356</v>
      </c>
      <c r="G1107" s="5"/>
    </row>
    <row r="1108" spans="2:7" x14ac:dyDescent="0.55000000000000004">
      <c r="B1108" s="1" t="s">
        <v>1511</v>
      </c>
      <c r="C1108" s="1" t="s">
        <v>1512</v>
      </c>
      <c r="D1108" s="1">
        <v>550</v>
      </c>
      <c r="E1108" s="1" t="s">
        <v>2055</v>
      </c>
      <c r="F1108" s="3" t="s">
        <v>6356</v>
      </c>
      <c r="G1108" s="5"/>
    </row>
    <row r="1109" spans="2:7" x14ac:dyDescent="0.55000000000000004">
      <c r="B1109" s="1" t="s">
        <v>1511</v>
      </c>
      <c r="C1109" s="1" t="s">
        <v>1512</v>
      </c>
      <c r="D1109" s="1">
        <v>551</v>
      </c>
      <c r="E1109" s="1" t="s">
        <v>2056</v>
      </c>
      <c r="F1109" s="3" t="s">
        <v>6356</v>
      </c>
      <c r="G1109" s="5"/>
    </row>
    <row r="1110" spans="2:7" x14ac:dyDescent="0.55000000000000004">
      <c r="B1110" s="1" t="s">
        <v>1511</v>
      </c>
      <c r="C1110" s="1" t="s">
        <v>1512</v>
      </c>
      <c r="D1110" s="1">
        <v>552</v>
      </c>
      <c r="E1110" s="1" t="s">
        <v>2057</v>
      </c>
      <c r="F1110" s="3" t="s">
        <v>6356</v>
      </c>
      <c r="G1110" s="5"/>
    </row>
    <row r="1111" spans="2:7" x14ac:dyDescent="0.55000000000000004">
      <c r="B1111" s="1" t="s">
        <v>1511</v>
      </c>
      <c r="C1111" s="1" t="s">
        <v>1512</v>
      </c>
      <c r="D1111" s="1">
        <v>553</v>
      </c>
      <c r="E1111" s="1" t="s">
        <v>2058</v>
      </c>
      <c r="F1111" s="3" t="s">
        <v>6356</v>
      </c>
      <c r="G1111" s="5"/>
    </row>
    <row r="1112" spans="2:7" x14ac:dyDescent="0.55000000000000004">
      <c r="B1112" s="1" t="s">
        <v>1511</v>
      </c>
      <c r="C1112" s="1" t="s">
        <v>1512</v>
      </c>
      <c r="D1112" s="1">
        <v>554</v>
      </c>
      <c r="E1112" s="1" t="s">
        <v>2059</v>
      </c>
      <c r="F1112" s="3" t="s">
        <v>6356</v>
      </c>
      <c r="G1112" s="5"/>
    </row>
    <row r="1113" spans="2:7" x14ac:dyDescent="0.55000000000000004">
      <c r="B1113" s="1" t="s">
        <v>1511</v>
      </c>
      <c r="C1113" s="1" t="s">
        <v>1512</v>
      </c>
      <c r="D1113" s="1">
        <v>555</v>
      </c>
      <c r="E1113" s="1" t="s">
        <v>2060</v>
      </c>
      <c r="F1113" s="3" t="s">
        <v>6356</v>
      </c>
      <c r="G1113" s="5"/>
    </row>
    <row r="1114" spans="2:7" x14ac:dyDescent="0.55000000000000004">
      <c r="B1114" s="1" t="s">
        <v>1511</v>
      </c>
      <c r="C1114" s="1" t="s">
        <v>1512</v>
      </c>
      <c r="D1114" s="1">
        <v>556</v>
      </c>
      <c r="E1114" s="1" t="s">
        <v>2061</v>
      </c>
      <c r="F1114" s="3" t="s">
        <v>6356</v>
      </c>
      <c r="G1114" s="5"/>
    </row>
    <row r="1115" spans="2:7" x14ac:dyDescent="0.55000000000000004">
      <c r="B1115" s="1" t="s">
        <v>1511</v>
      </c>
      <c r="C1115" s="1" t="s">
        <v>1512</v>
      </c>
      <c r="D1115" s="1">
        <v>557</v>
      </c>
      <c r="E1115" s="1" t="s">
        <v>2062</v>
      </c>
      <c r="F1115" s="3" t="s">
        <v>6356</v>
      </c>
      <c r="G1115" s="5"/>
    </row>
    <row r="1116" spans="2:7" x14ac:dyDescent="0.55000000000000004">
      <c r="B1116" s="1" t="s">
        <v>1511</v>
      </c>
      <c r="C1116" s="1" t="s">
        <v>1512</v>
      </c>
      <c r="D1116" s="1">
        <v>558</v>
      </c>
      <c r="E1116" s="1" t="s">
        <v>2063</v>
      </c>
      <c r="F1116" s="3" t="s">
        <v>6356</v>
      </c>
      <c r="G1116" s="5"/>
    </row>
    <row r="1117" spans="2:7" x14ac:dyDescent="0.55000000000000004">
      <c r="B1117" s="1" t="s">
        <v>1511</v>
      </c>
      <c r="C1117" s="1" t="s">
        <v>1512</v>
      </c>
      <c r="D1117" s="1">
        <v>559</v>
      </c>
      <c r="E1117" s="1" t="s">
        <v>2064</v>
      </c>
      <c r="F1117" s="3" t="s">
        <v>6356</v>
      </c>
      <c r="G1117" s="5"/>
    </row>
    <row r="1118" spans="2:7" x14ac:dyDescent="0.55000000000000004">
      <c r="B1118" s="1" t="s">
        <v>1511</v>
      </c>
      <c r="C1118" s="1" t="s">
        <v>1512</v>
      </c>
      <c r="D1118" s="1">
        <v>560</v>
      </c>
      <c r="E1118" s="1" t="s">
        <v>2065</v>
      </c>
      <c r="F1118" s="3" t="s">
        <v>6356</v>
      </c>
      <c r="G1118" s="5"/>
    </row>
    <row r="1119" spans="2:7" x14ac:dyDescent="0.55000000000000004">
      <c r="B1119" s="1" t="s">
        <v>1511</v>
      </c>
      <c r="C1119" s="1" t="s">
        <v>1512</v>
      </c>
      <c r="D1119" s="1">
        <v>561</v>
      </c>
      <c r="E1119" s="1" t="s">
        <v>2066</v>
      </c>
      <c r="F1119" s="3" t="s">
        <v>6356</v>
      </c>
      <c r="G1119" s="5"/>
    </row>
    <row r="1120" spans="2:7" x14ac:dyDescent="0.55000000000000004">
      <c r="B1120" s="1" t="s">
        <v>1511</v>
      </c>
      <c r="C1120" s="1" t="s">
        <v>1512</v>
      </c>
      <c r="D1120" s="1">
        <v>562</v>
      </c>
      <c r="E1120" s="1" t="s">
        <v>2067</v>
      </c>
      <c r="F1120" s="3" t="s">
        <v>6356</v>
      </c>
      <c r="G1120" s="5"/>
    </row>
    <row r="1121" spans="2:7" x14ac:dyDescent="0.55000000000000004">
      <c r="B1121" s="1" t="s">
        <v>1511</v>
      </c>
      <c r="C1121" s="1" t="s">
        <v>1512</v>
      </c>
      <c r="D1121" s="1">
        <v>563</v>
      </c>
      <c r="E1121" s="1" t="s">
        <v>2068</v>
      </c>
      <c r="F1121" s="3" t="s">
        <v>6356</v>
      </c>
      <c r="G1121" s="5"/>
    </row>
    <row r="1122" spans="2:7" x14ac:dyDescent="0.55000000000000004">
      <c r="B1122" s="1" t="s">
        <v>1511</v>
      </c>
      <c r="C1122" s="1" t="s">
        <v>1512</v>
      </c>
      <c r="D1122" s="1">
        <v>564</v>
      </c>
      <c r="E1122" s="1" t="s">
        <v>2069</v>
      </c>
      <c r="F1122" s="3" t="s">
        <v>6356</v>
      </c>
      <c r="G1122" s="5"/>
    </row>
    <row r="1123" spans="2:7" x14ac:dyDescent="0.55000000000000004">
      <c r="B1123" s="1" t="s">
        <v>1511</v>
      </c>
      <c r="C1123" s="1" t="s">
        <v>1512</v>
      </c>
      <c r="D1123" s="1">
        <v>565</v>
      </c>
      <c r="E1123" s="1" t="s">
        <v>2070</v>
      </c>
      <c r="F1123" s="3" t="s">
        <v>6356</v>
      </c>
      <c r="G1123" s="5"/>
    </row>
    <row r="1124" spans="2:7" x14ac:dyDescent="0.55000000000000004">
      <c r="B1124" s="1" t="s">
        <v>1511</v>
      </c>
      <c r="C1124" s="1" t="s">
        <v>1512</v>
      </c>
      <c r="D1124" s="1">
        <v>566</v>
      </c>
      <c r="E1124" s="1" t="s">
        <v>2071</v>
      </c>
      <c r="F1124" s="3" t="s">
        <v>6356</v>
      </c>
      <c r="G1124" s="5"/>
    </row>
    <row r="1125" spans="2:7" x14ac:dyDescent="0.55000000000000004">
      <c r="B1125" s="1" t="s">
        <v>1511</v>
      </c>
      <c r="C1125" s="1" t="s">
        <v>1512</v>
      </c>
      <c r="D1125" s="1">
        <v>567</v>
      </c>
      <c r="E1125" s="1" t="s">
        <v>2072</v>
      </c>
      <c r="F1125" s="3" t="s">
        <v>6356</v>
      </c>
      <c r="G1125" s="5"/>
    </row>
    <row r="1126" spans="2:7" x14ac:dyDescent="0.55000000000000004">
      <c r="B1126" s="1" t="s">
        <v>1511</v>
      </c>
      <c r="C1126" s="1" t="s">
        <v>1512</v>
      </c>
      <c r="D1126" s="1">
        <v>568</v>
      </c>
      <c r="E1126" s="1" t="s">
        <v>2073</v>
      </c>
      <c r="F1126" s="3" t="s">
        <v>6356</v>
      </c>
      <c r="G1126" s="5"/>
    </row>
    <row r="1127" spans="2:7" x14ac:dyDescent="0.55000000000000004">
      <c r="B1127" s="1" t="s">
        <v>1511</v>
      </c>
      <c r="C1127" s="1" t="s">
        <v>1512</v>
      </c>
      <c r="D1127" s="1">
        <v>569</v>
      </c>
      <c r="E1127" s="1" t="s">
        <v>2074</v>
      </c>
      <c r="F1127" s="3" t="s">
        <v>6356</v>
      </c>
      <c r="G1127" s="5"/>
    </row>
    <row r="1128" spans="2:7" x14ac:dyDescent="0.55000000000000004">
      <c r="B1128" s="1" t="s">
        <v>1511</v>
      </c>
      <c r="C1128" s="1" t="s">
        <v>1512</v>
      </c>
      <c r="D1128" s="1">
        <v>570</v>
      </c>
      <c r="E1128" s="1" t="s">
        <v>2075</v>
      </c>
      <c r="F1128" s="3" t="s">
        <v>6356</v>
      </c>
      <c r="G1128" s="5"/>
    </row>
    <row r="1129" spans="2:7" x14ac:dyDescent="0.55000000000000004">
      <c r="B1129" s="1" t="s">
        <v>1511</v>
      </c>
      <c r="C1129" s="1" t="s">
        <v>1512</v>
      </c>
      <c r="D1129" s="1">
        <v>571</v>
      </c>
      <c r="E1129" s="1" t="s">
        <v>2076</v>
      </c>
      <c r="F1129" s="3" t="s">
        <v>6356</v>
      </c>
      <c r="G1129" s="5"/>
    </row>
    <row r="1130" spans="2:7" x14ac:dyDescent="0.55000000000000004">
      <c r="B1130" s="1" t="s">
        <v>1511</v>
      </c>
      <c r="C1130" s="1" t="s">
        <v>1512</v>
      </c>
      <c r="D1130" s="1">
        <v>572</v>
      </c>
      <c r="E1130" s="1" t="s">
        <v>2077</v>
      </c>
      <c r="F1130" s="3" t="s">
        <v>6356</v>
      </c>
      <c r="G1130" s="5"/>
    </row>
    <row r="1131" spans="2:7" x14ac:dyDescent="0.55000000000000004">
      <c r="B1131" s="1" t="s">
        <v>1511</v>
      </c>
      <c r="C1131" s="1" t="s">
        <v>1512</v>
      </c>
      <c r="D1131" s="1">
        <v>573</v>
      </c>
      <c r="E1131" s="1" t="s">
        <v>2078</v>
      </c>
      <c r="F1131" s="3" t="s">
        <v>6356</v>
      </c>
      <c r="G1131" s="5"/>
    </row>
    <row r="1132" spans="2:7" x14ac:dyDescent="0.55000000000000004">
      <c r="B1132" s="1" t="s">
        <v>1511</v>
      </c>
      <c r="C1132" s="1" t="s">
        <v>1512</v>
      </c>
      <c r="D1132" s="1">
        <v>574</v>
      </c>
      <c r="E1132" s="1" t="s">
        <v>2079</v>
      </c>
      <c r="F1132" s="3" t="s">
        <v>6356</v>
      </c>
      <c r="G1132" s="5"/>
    </row>
    <row r="1133" spans="2:7" x14ac:dyDescent="0.55000000000000004">
      <c r="B1133" s="1" t="s">
        <v>1511</v>
      </c>
      <c r="C1133" s="1" t="s">
        <v>1512</v>
      </c>
      <c r="D1133" s="1">
        <v>575</v>
      </c>
      <c r="E1133" s="1" t="s">
        <v>2080</v>
      </c>
      <c r="F1133" s="3" t="s">
        <v>6356</v>
      </c>
      <c r="G1133" s="5"/>
    </row>
    <row r="1134" spans="2:7" x14ac:dyDescent="0.55000000000000004">
      <c r="B1134" s="1" t="s">
        <v>1511</v>
      </c>
      <c r="C1134" s="1" t="s">
        <v>1512</v>
      </c>
      <c r="D1134" s="1">
        <v>576</v>
      </c>
      <c r="E1134" s="1" t="s">
        <v>2081</v>
      </c>
      <c r="F1134" s="3" t="s">
        <v>6356</v>
      </c>
      <c r="G1134" s="5"/>
    </row>
    <row r="1135" spans="2:7" x14ac:dyDescent="0.55000000000000004">
      <c r="B1135" s="1" t="s">
        <v>1511</v>
      </c>
      <c r="C1135" s="1" t="s">
        <v>1512</v>
      </c>
      <c r="D1135" s="1">
        <v>577</v>
      </c>
      <c r="E1135" s="1" t="s">
        <v>2082</v>
      </c>
      <c r="F1135" s="3" t="s">
        <v>6356</v>
      </c>
      <c r="G1135" s="5"/>
    </row>
    <row r="1136" spans="2:7" x14ac:dyDescent="0.55000000000000004">
      <c r="B1136" s="1" t="s">
        <v>1511</v>
      </c>
      <c r="C1136" s="1" t="s">
        <v>1512</v>
      </c>
      <c r="D1136" s="1">
        <v>578</v>
      </c>
      <c r="E1136" s="1" t="s">
        <v>2083</v>
      </c>
      <c r="F1136" s="3" t="s">
        <v>6356</v>
      </c>
      <c r="G1136" s="5"/>
    </row>
    <row r="1137" spans="2:7" x14ac:dyDescent="0.55000000000000004">
      <c r="B1137" s="1" t="s">
        <v>1511</v>
      </c>
      <c r="C1137" s="1" t="s">
        <v>1512</v>
      </c>
      <c r="D1137" s="1">
        <v>579</v>
      </c>
      <c r="E1137" s="1" t="s">
        <v>2084</v>
      </c>
      <c r="F1137" s="3" t="s">
        <v>6356</v>
      </c>
      <c r="G1137" s="5"/>
    </row>
    <row r="1138" spans="2:7" x14ac:dyDescent="0.55000000000000004">
      <c r="B1138" s="1" t="s">
        <v>1511</v>
      </c>
      <c r="C1138" s="1" t="s">
        <v>1512</v>
      </c>
      <c r="D1138" s="1">
        <v>580</v>
      </c>
      <c r="E1138" s="1" t="s">
        <v>2085</v>
      </c>
      <c r="F1138" s="3" t="s">
        <v>6356</v>
      </c>
      <c r="G1138" s="5"/>
    </row>
    <row r="1139" spans="2:7" x14ac:dyDescent="0.55000000000000004">
      <c r="B1139" s="1" t="s">
        <v>1511</v>
      </c>
      <c r="C1139" s="1" t="s">
        <v>1512</v>
      </c>
      <c r="D1139" s="1">
        <v>581</v>
      </c>
      <c r="E1139" s="1" t="s">
        <v>2086</v>
      </c>
      <c r="F1139" s="3" t="s">
        <v>6356</v>
      </c>
      <c r="G1139" s="5"/>
    </row>
    <row r="1140" spans="2:7" x14ac:dyDescent="0.55000000000000004">
      <c r="B1140" s="1" t="s">
        <v>1511</v>
      </c>
      <c r="C1140" s="1" t="s">
        <v>1512</v>
      </c>
      <c r="D1140" s="1">
        <v>582</v>
      </c>
      <c r="E1140" s="1" t="s">
        <v>2087</v>
      </c>
      <c r="F1140" s="3" t="s">
        <v>6356</v>
      </c>
      <c r="G1140" s="5"/>
    </row>
    <row r="1141" spans="2:7" x14ac:dyDescent="0.55000000000000004">
      <c r="B1141" s="1" t="s">
        <v>1511</v>
      </c>
      <c r="C1141" s="1" t="s">
        <v>1512</v>
      </c>
      <c r="D1141" s="1">
        <v>583</v>
      </c>
      <c r="E1141" s="1" t="s">
        <v>2088</v>
      </c>
      <c r="F1141" s="3" t="s">
        <v>6356</v>
      </c>
      <c r="G1141" s="5"/>
    </row>
    <row r="1142" spans="2:7" x14ac:dyDescent="0.55000000000000004">
      <c r="B1142" s="1" t="s">
        <v>1511</v>
      </c>
      <c r="C1142" s="1" t="s">
        <v>1512</v>
      </c>
      <c r="D1142" s="1">
        <v>584</v>
      </c>
      <c r="E1142" s="1" t="s">
        <v>2089</v>
      </c>
      <c r="F1142" s="3" t="s">
        <v>6356</v>
      </c>
      <c r="G1142" s="5"/>
    </row>
    <row r="1143" spans="2:7" x14ac:dyDescent="0.55000000000000004">
      <c r="B1143" s="1" t="s">
        <v>1511</v>
      </c>
      <c r="C1143" s="1" t="s">
        <v>1512</v>
      </c>
      <c r="D1143" s="1">
        <v>585</v>
      </c>
      <c r="E1143" s="1" t="s">
        <v>2090</v>
      </c>
      <c r="F1143" s="3" t="s">
        <v>6356</v>
      </c>
      <c r="G1143" s="5"/>
    </row>
    <row r="1144" spans="2:7" x14ac:dyDescent="0.55000000000000004">
      <c r="B1144" s="1" t="s">
        <v>1511</v>
      </c>
      <c r="C1144" s="1" t="s">
        <v>1512</v>
      </c>
      <c r="D1144" s="1">
        <v>586</v>
      </c>
      <c r="E1144" s="1" t="s">
        <v>2091</v>
      </c>
      <c r="F1144" s="3" t="s">
        <v>6356</v>
      </c>
      <c r="G1144" s="5"/>
    </row>
    <row r="1145" spans="2:7" x14ac:dyDescent="0.55000000000000004">
      <c r="B1145" s="1" t="s">
        <v>1511</v>
      </c>
      <c r="C1145" s="1" t="s">
        <v>1512</v>
      </c>
      <c r="D1145" s="1">
        <v>587</v>
      </c>
      <c r="E1145" s="1" t="s">
        <v>2092</v>
      </c>
      <c r="F1145" s="3" t="s">
        <v>6356</v>
      </c>
      <c r="G1145" s="5"/>
    </row>
    <row r="1146" spans="2:7" x14ac:dyDescent="0.55000000000000004">
      <c r="B1146" s="1" t="s">
        <v>1511</v>
      </c>
      <c r="C1146" s="1" t="s">
        <v>1512</v>
      </c>
      <c r="D1146" s="1">
        <v>588</v>
      </c>
      <c r="E1146" s="1" t="s">
        <v>2093</v>
      </c>
      <c r="F1146" s="3" t="s">
        <v>6356</v>
      </c>
      <c r="G1146" s="5"/>
    </row>
    <row r="1147" spans="2:7" x14ac:dyDescent="0.55000000000000004">
      <c r="B1147" s="1" t="s">
        <v>1511</v>
      </c>
      <c r="C1147" s="1" t="s">
        <v>1512</v>
      </c>
      <c r="D1147" s="1">
        <v>589</v>
      </c>
      <c r="E1147" s="1" t="s">
        <v>2094</v>
      </c>
      <c r="F1147" s="3" t="s">
        <v>6356</v>
      </c>
      <c r="G1147" s="5"/>
    </row>
    <row r="1148" spans="2:7" x14ac:dyDescent="0.55000000000000004">
      <c r="B1148" s="1" t="s">
        <v>1511</v>
      </c>
      <c r="C1148" s="1" t="s">
        <v>1512</v>
      </c>
      <c r="D1148" s="1">
        <v>590</v>
      </c>
      <c r="E1148" s="1" t="s">
        <v>2095</v>
      </c>
      <c r="F1148" s="3" t="s">
        <v>6356</v>
      </c>
      <c r="G1148" s="5"/>
    </row>
    <row r="1149" spans="2:7" x14ac:dyDescent="0.55000000000000004">
      <c r="B1149" s="1" t="s">
        <v>1511</v>
      </c>
      <c r="C1149" s="1" t="s">
        <v>1512</v>
      </c>
      <c r="D1149" s="1">
        <v>591</v>
      </c>
      <c r="E1149" s="1" t="s">
        <v>2096</v>
      </c>
      <c r="F1149" s="3" t="s">
        <v>6356</v>
      </c>
      <c r="G1149" s="5"/>
    </row>
    <row r="1150" spans="2:7" x14ac:dyDescent="0.55000000000000004">
      <c r="B1150" s="1" t="s">
        <v>1511</v>
      </c>
      <c r="C1150" s="1" t="s">
        <v>1512</v>
      </c>
      <c r="D1150" s="1">
        <v>592</v>
      </c>
      <c r="E1150" s="1" t="s">
        <v>2097</v>
      </c>
      <c r="F1150" s="3" t="s">
        <v>6356</v>
      </c>
      <c r="G1150" s="5"/>
    </row>
    <row r="1151" spans="2:7" x14ac:dyDescent="0.55000000000000004">
      <c r="B1151" s="1" t="s">
        <v>1511</v>
      </c>
      <c r="C1151" s="1" t="s">
        <v>1512</v>
      </c>
      <c r="D1151" s="1">
        <v>593</v>
      </c>
      <c r="E1151" s="1" t="s">
        <v>2098</v>
      </c>
      <c r="F1151" s="3" t="s">
        <v>6356</v>
      </c>
      <c r="G1151" s="5"/>
    </row>
    <row r="1152" spans="2:7" x14ac:dyDescent="0.55000000000000004">
      <c r="B1152" s="1" t="s">
        <v>1511</v>
      </c>
      <c r="C1152" s="1" t="s">
        <v>1512</v>
      </c>
      <c r="D1152" s="1">
        <v>594</v>
      </c>
      <c r="E1152" s="1" t="s">
        <v>2099</v>
      </c>
      <c r="F1152" s="3" t="s">
        <v>6356</v>
      </c>
      <c r="G1152" s="5"/>
    </row>
    <row r="1153" spans="2:7" x14ac:dyDescent="0.55000000000000004">
      <c r="B1153" s="1" t="s">
        <v>1511</v>
      </c>
      <c r="C1153" s="1" t="s">
        <v>1512</v>
      </c>
      <c r="D1153" s="1">
        <v>595</v>
      </c>
      <c r="E1153" s="1" t="s">
        <v>2100</v>
      </c>
      <c r="F1153" s="3" t="s">
        <v>6356</v>
      </c>
      <c r="G1153" s="5"/>
    </row>
    <row r="1154" spans="2:7" x14ac:dyDescent="0.55000000000000004">
      <c r="B1154" s="1" t="s">
        <v>1511</v>
      </c>
      <c r="C1154" s="1" t="s">
        <v>1512</v>
      </c>
      <c r="D1154" s="1">
        <v>596</v>
      </c>
      <c r="E1154" s="1" t="s">
        <v>2101</v>
      </c>
      <c r="F1154" s="3" t="s">
        <v>6356</v>
      </c>
      <c r="G1154" s="5"/>
    </row>
    <row r="1155" spans="2:7" x14ac:dyDescent="0.55000000000000004">
      <c r="B1155" s="1" t="s">
        <v>1511</v>
      </c>
      <c r="C1155" s="1" t="s">
        <v>1512</v>
      </c>
      <c r="D1155" s="1">
        <v>597</v>
      </c>
      <c r="E1155" s="1" t="s">
        <v>2102</v>
      </c>
      <c r="F1155" s="3" t="s">
        <v>6356</v>
      </c>
      <c r="G1155" s="5"/>
    </row>
    <row r="1156" spans="2:7" x14ac:dyDescent="0.55000000000000004">
      <c r="B1156" s="1" t="s">
        <v>1511</v>
      </c>
      <c r="C1156" s="1" t="s">
        <v>1512</v>
      </c>
      <c r="D1156" s="1">
        <v>598</v>
      </c>
      <c r="E1156" s="1" t="s">
        <v>2103</v>
      </c>
      <c r="F1156" s="3" t="s">
        <v>6356</v>
      </c>
      <c r="G1156" s="5"/>
    </row>
    <row r="1157" spans="2:7" x14ac:dyDescent="0.55000000000000004">
      <c r="B1157" s="1" t="s">
        <v>1511</v>
      </c>
      <c r="C1157" s="1" t="s">
        <v>1512</v>
      </c>
      <c r="D1157" s="1">
        <v>599</v>
      </c>
      <c r="E1157" s="1" t="s">
        <v>2104</v>
      </c>
      <c r="F1157" s="3" t="s">
        <v>6356</v>
      </c>
      <c r="G1157" s="5"/>
    </row>
    <row r="1158" spans="2:7" x14ac:dyDescent="0.55000000000000004">
      <c r="B1158" s="1" t="s">
        <v>1511</v>
      </c>
      <c r="C1158" s="1" t="s">
        <v>1512</v>
      </c>
      <c r="D1158" s="1">
        <v>600</v>
      </c>
      <c r="E1158" s="1" t="s">
        <v>2105</v>
      </c>
      <c r="F1158" s="3" t="s">
        <v>6356</v>
      </c>
      <c r="G1158" s="5"/>
    </row>
    <row r="1159" spans="2:7" x14ac:dyDescent="0.55000000000000004">
      <c r="B1159" s="1" t="s">
        <v>1511</v>
      </c>
      <c r="C1159" s="1" t="s">
        <v>1512</v>
      </c>
      <c r="D1159" s="1">
        <v>601</v>
      </c>
      <c r="E1159" s="1" t="s">
        <v>2106</v>
      </c>
      <c r="F1159" s="3" t="s">
        <v>6356</v>
      </c>
      <c r="G1159" s="5"/>
    </row>
    <row r="1160" spans="2:7" x14ac:dyDescent="0.55000000000000004">
      <c r="B1160" s="1" t="s">
        <v>1511</v>
      </c>
      <c r="C1160" s="1" t="s">
        <v>1512</v>
      </c>
      <c r="D1160" s="1">
        <v>602</v>
      </c>
      <c r="E1160" s="1" t="s">
        <v>2107</v>
      </c>
      <c r="F1160" s="3" t="s">
        <v>6356</v>
      </c>
      <c r="G1160" s="5"/>
    </row>
    <row r="1161" spans="2:7" x14ac:dyDescent="0.55000000000000004">
      <c r="B1161" s="1" t="s">
        <v>1511</v>
      </c>
      <c r="C1161" s="1" t="s">
        <v>1512</v>
      </c>
      <c r="D1161" s="1">
        <v>603</v>
      </c>
      <c r="E1161" s="1" t="s">
        <v>2108</v>
      </c>
      <c r="F1161" s="3" t="s">
        <v>6356</v>
      </c>
      <c r="G1161" s="5"/>
    </row>
    <row r="1162" spans="2:7" x14ac:dyDescent="0.55000000000000004">
      <c r="B1162" s="1" t="s">
        <v>1511</v>
      </c>
      <c r="C1162" s="1" t="s">
        <v>1512</v>
      </c>
      <c r="D1162" s="1">
        <v>604</v>
      </c>
      <c r="E1162" s="1" t="s">
        <v>2109</v>
      </c>
      <c r="F1162" s="3" t="s">
        <v>6356</v>
      </c>
      <c r="G1162" s="5"/>
    </row>
    <row r="1163" spans="2:7" x14ac:dyDescent="0.55000000000000004">
      <c r="B1163" s="1" t="s">
        <v>1511</v>
      </c>
      <c r="C1163" s="1" t="s">
        <v>1512</v>
      </c>
      <c r="D1163" s="1">
        <v>605</v>
      </c>
      <c r="E1163" s="1" t="s">
        <v>2110</v>
      </c>
      <c r="F1163" s="3" t="s">
        <v>6356</v>
      </c>
      <c r="G1163" s="5"/>
    </row>
    <row r="1164" spans="2:7" x14ac:dyDescent="0.55000000000000004">
      <c r="B1164" s="1" t="s">
        <v>1511</v>
      </c>
      <c r="C1164" s="1" t="s">
        <v>1512</v>
      </c>
      <c r="D1164" s="1">
        <v>606</v>
      </c>
      <c r="E1164" s="1" t="s">
        <v>2111</v>
      </c>
      <c r="F1164" s="3" t="s">
        <v>6356</v>
      </c>
      <c r="G1164" s="5"/>
    </row>
    <row r="1165" spans="2:7" x14ac:dyDescent="0.55000000000000004">
      <c r="B1165" s="1" t="s">
        <v>1511</v>
      </c>
      <c r="C1165" s="1" t="s">
        <v>1512</v>
      </c>
      <c r="D1165" s="1">
        <v>607</v>
      </c>
      <c r="E1165" s="1" t="s">
        <v>2112</v>
      </c>
      <c r="F1165" s="3" t="s">
        <v>6356</v>
      </c>
      <c r="G1165" s="5"/>
    </row>
    <row r="1166" spans="2:7" x14ac:dyDescent="0.55000000000000004">
      <c r="B1166" s="1" t="s">
        <v>1511</v>
      </c>
      <c r="C1166" s="1" t="s">
        <v>1512</v>
      </c>
      <c r="D1166" s="1">
        <v>608</v>
      </c>
      <c r="E1166" s="1" t="s">
        <v>2113</v>
      </c>
      <c r="F1166" s="3" t="s">
        <v>6356</v>
      </c>
      <c r="G1166" s="5"/>
    </row>
    <row r="1167" spans="2:7" x14ac:dyDescent="0.55000000000000004">
      <c r="B1167" s="1" t="s">
        <v>1511</v>
      </c>
      <c r="C1167" s="1" t="s">
        <v>1512</v>
      </c>
      <c r="D1167" s="1">
        <v>609</v>
      </c>
      <c r="E1167" s="1" t="s">
        <v>2114</v>
      </c>
      <c r="F1167" s="3" t="s">
        <v>6356</v>
      </c>
      <c r="G1167" s="5"/>
    </row>
    <row r="1168" spans="2:7" x14ac:dyDescent="0.55000000000000004">
      <c r="B1168" s="1" t="s">
        <v>1511</v>
      </c>
      <c r="C1168" s="1" t="s">
        <v>1512</v>
      </c>
      <c r="D1168" s="1">
        <v>610</v>
      </c>
      <c r="E1168" s="1" t="s">
        <v>2115</v>
      </c>
      <c r="F1168" s="3" t="s">
        <v>6356</v>
      </c>
      <c r="G1168" s="5"/>
    </row>
    <row r="1169" spans="2:7" x14ac:dyDescent="0.55000000000000004">
      <c r="B1169" s="1" t="s">
        <v>1511</v>
      </c>
      <c r="C1169" s="1" t="s">
        <v>1512</v>
      </c>
      <c r="D1169" s="1">
        <v>611</v>
      </c>
      <c r="E1169" s="1" t="s">
        <v>2116</v>
      </c>
      <c r="F1169" s="3" t="s">
        <v>6356</v>
      </c>
      <c r="G1169" s="5"/>
    </row>
    <row r="1170" spans="2:7" x14ac:dyDescent="0.55000000000000004">
      <c r="B1170" s="1" t="s">
        <v>1511</v>
      </c>
      <c r="C1170" s="1" t="s">
        <v>1512</v>
      </c>
      <c r="D1170" s="1">
        <v>612</v>
      </c>
      <c r="E1170" s="1" t="s">
        <v>2117</v>
      </c>
      <c r="F1170" s="3" t="s">
        <v>6356</v>
      </c>
      <c r="G1170" s="5"/>
    </row>
    <row r="1171" spans="2:7" x14ac:dyDescent="0.55000000000000004">
      <c r="B1171" s="1" t="s">
        <v>1511</v>
      </c>
      <c r="C1171" s="1" t="s">
        <v>1512</v>
      </c>
      <c r="D1171" s="1">
        <v>613</v>
      </c>
      <c r="E1171" s="1" t="s">
        <v>2118</v>
      </c>
      <c r="F1171" s="3" t="s">
        <v>6356</v>
      </c>
      <c r="G1171" s="5"/>
    </row>
    <row r="1172" spans="2:7" x14ac:dyDescent="0.55000000000000004">
      <c r="B1172" s="1" t="s">
        <v>1511</v>
      </c>
      <c r="C1172" s="1" t="s">
        <v>1512</v>
      </c>
      <c r="D1172" s="1">
        <v>614</v>
      </c>
      <c r="E1172" s="1" t="s">
        <v>2119</v>
      </c>
      <c r="F1172" s="3" t="s">
        <v>6356</v>
      </c>
      <c r="G1172" s="5"/>
    </row>
    <row r="1173" spans="2:7" x14ac:dyDescent="0.55000000000000004">
      <c r="B1173" s="1" t="s">
        <v>1511</v>
      </c>
      <c r="C1173" s="1" t="s">
        <v>1512</v>
      </c>
      <c r="D1173" s="1">
        <v>615</v>
      </c>
      <c r="E1173" s="1" t="s">
        <v>2120</v>
      </c>
      <c r="F1173" s="3" t="s">
        <v>6356</v>
      </c>
      <c r="G1173" s="5"/>
    </row>
    <row r="1174" spans="2:7" x14ac:dyDescent="0.55000000000000004">
      <c r="B1174" s="1" t="s">
        <v>1511</v>
      </c>
      <c r="C1174" s="1" t="s">
        <v>1512</v>
      </c>
      <c r="D1174" s="1">
        <v>616</v>
      </c>
      <c r="E1174" s="1" t="s">
        <v>2121</v>
      </c>
      <c r="F1174" s="3" t="s">
        <v>6356</v>
      </c>
      <c r="G1174" s="5"/>
    </row>
    <row r="1175" spans="2:7" x14ac:dyDescent="0.55000000000000004">
      <c r="B1175" s="1" t="s">
        <v>1511</v>
      </c>
      <c r="C1175" s="1" t="s">
        <v>1512</v>
      </c>
      <c r="D1175" s="1">
        <v>617</v>
      </c>
      <c r="E1175" s="1" t="s">
        <v>2122</v>
      </c>
      <c r="F1175" s="3" t="s">
        <v>6356</v>
      </c>
      <c r="G1175" s="5"/>
    </row>
    <row r="1176" spans="2:7" x14ac:dyDescent="0.55000000000000004">
      <c r="B1176" s="1" t="s">
        <v>1511</v>
      </c>
      <c r="C1176" s="1" t="s">
        <v>1512</v>
      </c>
      <c r="D1176" s="1">
        <v>618</v>
      </c>
      <c r="E1176" s="1" t="s">
        <v>2123</v>
      </c>
      <c r="F1176" s="3" t="s">
        <v>6356</v>
      </c>
      <c r="G1176" s="5"/>
    </row>
    <row r="1177" spans="2:7" x14ac:dyDescent="0.55000000000000004">
      <c r="B1177" s="1" t="s">
        <v>1511</v>
      </c>
      <c r="C1177" s="1" t="s">
        <v>1512</v>
      </c>
      <c r="D1177" s="1">
        <v>619</v>
      </c>
      <c r="E1177" s="1" t="s">
        <v>2124</v>
      </c>
      <c r="F1177" s="3" t="s">
        <v>6356</v>
      </c>
      <c r="G1177" s="5"/>
    </row>
    <row r="1178" spans="2:7" x14ac:dyDescent="0.55000000000000004">
      <c r="B1178" s="1" t="s">
        <v>1511</v>
      </c>
      <c r="C1178" s="1" t="s">
        <v>1512</v>
      </c>
      <c r="D1178" s="1">
        <v>620</v>
      </c>
      <c r="E1178" s="1" t="s">
        <v>2125</v>
      </c>
      <c r="F1178" s="3" t="s">
        <v>6356</v>
      </c>
      <c r="G1178" s="5"/>
    </row>
    <row r="1179" spans="2:7" x14ac:dyDescent="0.55000000000000004">
      <c r="B1179" s="1" t="s">
        <v>1511</v>
      </c>
      <c r="C1179" s="1" t="s">
        <v>1512</v>
      </c>
      <c r="D1179" s="1">
        <v>621</v>
      </c>
      <c r="E1179" s="1" t="s">
        <v>2126</v>
      </c>
      <c r="F1179" s="3" t="s">
        <v>6356</v>
      </c>
      <c r="G1179" s="5"/>
    </row>
    <row r="1180" spans="2:7" x14ac:dyDescent="0.55000000000000004">
      <c r="B1180" s="1" t="s">
        <v>1511</v>
      </c>
      <c r="C1180" s="1" t="s">
        <v>1512</v>
      </c>
      <c r="D1180" s="1">
        <v>622</v>
      </c>
      <c r="E1180" s="1" t="s">
        <v>2127</v>
      </c>
      <c r="F1180" s="3" t="s">
        <v>6356</v>
      </c>
      <c r="G1180" s="5"/>
    </row>
    <row r="1181" spans="2:7" x14ac:dyDescent="0.55000000000000004">
      <c r="B1181" s="1" t="s">
        <v>1511</v>
      </c>
      <c r="C1181" s="1" t="s">
        <v>1512</v>
      </c>
      <c r="D1181" s="1">
        <v>623</v>
      </c>
      <c r="E1181" s="1" t="s">
        <v>2128</v>
      </c>
      <c r="F1181" s="3" t="s">
        <v>6356</v>
      </c>
      <c r="G1181" s="5"/>
    </row>
    <row r="1182" spans="2:7" x14ac:dyDescent="0.55000000000000004">
      <c r="B1182" s="1" t="s">
        <v>1511</v>
      </c>
      <c r="C1182" s="1" t="s">
        <v>1512</v>
      </c>
      <c r="D1182" s="1">
        <v>624</v>
      </c>
      <c r="E1182" s="1" t="s">
        <v>2129</v>
      </c>
      <c r="F1182" s="3" t="s">
        <v>6356</v>
      </c>
      <c r="G1182" s="5"/>
    </row>
    <row r="1183" spans="2:7" x14ac:dyDescent="0.55000000000000004">
      <c r="B1183" s="1" t="s">
        <v>1511</v>
      </c>
      <c r="C1183" s="1" t="s">
        <v>1512</v>
      </c>
      <c r="D1183" s="1">
        <v>625</v>
      </c>
      <c r="E1183" s="1" t="s">
        <v>2130</v>
      </c>
      <c r="F1183" s="3" t="s">
        <v>6356</v>
      </c>
      <c r="G1183" s="5"/>
    </row>
    <row r="1184" spans="2:7" x14ac:dyDescent="0.55000000000000004">
      <c r="B1184" s="1" t="s">
        <v>1511</v>
      </c>
      <c r="C1184" s="1" t="s">
        <v>1512</v>
      </c>
      <c r="D1184" s="1">
        <v>626</v>
      </c>
      <c r="E1184" s="1" t="s">
        <v>2131</v>
      </c>
      <c r="F1184" s="3" t="s">
        <v>6356</v>
      </c>
      <c r="G1184" s="5"/>
    </row>
    <row r="1185" spans="2:7" x14ac:dyDescent="0.55000000000000004">
      <c r="B1185" s="1" t="s">
        <v>1511</v>
      </c>
      <c r="C1185" s="1" t="s">
        <v>1512</v>
      </c>
      <c r="D1185" s="1">
        <v>627</v>
      </c>
      <c r="E1185" s="1" t="s">
        <v>2132</v>
      </c>
      <c r="F1185" s="3" t="s">
        <v>6356</v>
      </c>
      <c r="G1185" s="5"/>
    </row>
    <row r="1186" spans="2:7" x14ac:dyDescent="0.55000000000000004">
      <c r="B1186" s="1" t="s">
        <v>1511</v>
      </c>
      <c r="C1186" s="1" t="s">
        <v>1512</v>
      </c>
      <c r="D1186" s="1">
        <v>628</v>
      </c>
      <c r="E1186" s="1" t="s">
        <v>2133</v>
      </c>
      <c r="F1186" s="3" t="s">
        <v>6356</v>
      </c>
      <c r="G1186" s="5"/>
    </row>
    <row r="1187" spans="2:7" x14ac:dyDescent="0.55000000000000004">
      <c r="B1187" s="1" t="s">
        <v>1511</v>
      </c>
      <c r="C1187" s="1" t="s">
        <v>1512</v>
      </c>
      <c r="D1187" s="1">
        <v>629</v>
      </c>
      <c r="E1187" s="1" t="s">
        <v>2134</v>
      </c>
      <c r="F1187" s="3" t="s">
        <v>6356</v>
      </c>
      <c r="G1187" s="5"/>
    </row>
    <row r="1188" spans="2:7" x14ac:dyDescent="0.55000000000000004">
      <c r="B1188" s="1" t="s">
        <v>1511</v>
      </c>
      <c r="C1188" s="1" t="s">
        <v>1512</v>
      </c>
      <c r="D1188" s="1">
        <v>630</v>
      </c>
      <c r="E1188" s="1" t="s">
        <v>2135</v>
      </c>
      <c r="F1188" s="3" t="s">
        <v>6356</v>
      </c>
      <c r="G1188" s="5"/>
    </row>
    <row r="1189" spans="2:7" x14ac:dyDescent="0.55000000000000004">
      <c r="B1189" s="1" t="s">
        <v>1511</v>
      </c>
      <c r="C1189" s="1" t="s">
        <v>1512</v>
      </c>
      <c r="D1189" s="1">
        <v>631</v>
      </c>
      <c r="E1189" s="1" t="s">
        <v>2136</v>
      </c>
      <c r="F1189" s="3" t="s">
        <v>6356</v>
      </c>
      <c r="G1189" s="5"/>
    </row>
    <row r="1190" spans="2:7" x14ac:dyDescent="0.55000000000000004">
      <c r="B1190" s="1" t="s">
        <v>1511</v>
      </c>
      <c r="C1190" s="1" t="s">
        <v>1512</v>
      </c>
      <c r="D1190" s="1">
        <v>632</v>
      </c>
      <c r="E1190" s="1" t="s">
        <v>2137</v>
      </c>
      <c r="F1190" s="3" t="s">
        <v>6356</v>
      </c>
      <c r="G1190" s="5"/>
    </row>
    <row r="1191" spans="2:7" x14ac:dyDescent="0.55000000000000004">
      <c r="B1191" s="1" t="s">
        <v>1511</v>
      </c>
      <c r="C1191" s="1" t="s">
        <v>1512</v>
      </c>
      <c r="D1191" s="1">
        <v>633</v>
      </c>
      <c r="E1191" s="1" t="s">
        <v>2138</v>
      </c>
      <c r="F1191" s="3" t="s">
        <v>6356</v>
      </c>
      <c r="G1191" s="5"/>
    </row>
    <row r="1192" spans="2:7" x14ac:dyDescent="0.55000000000000004">
      <c r="B1192" s="1" t="s">
        <v>1511</v>
      </c>
      <c r="C1192" s="1" t="s">
        <v>1512</v>
      </c>
      <c r="D1192" s="1">
        <v>634</v>
      </c>
      <c r="E1192" s="1" t="s">
        <v>2139</v>
      </c>
      <c r="F1192" s="3" t="s">
        <v>6356</v>
      </c>
      <c r="G1192" s="5"/>
    </row>
    <row r="1193" spans="2:7" x14ac:dyDescent="0.55000000000000004">
      <c r="B1193" s="1" t="s">
        <v>1511</v>
      </c>
      <c r="C1193" s="1" t="s">
        <v>1512</v>
      </c>
      <c r="D1193" s="1">
        <v>635</v>
      </c>
      <c r="E1193" s="1" t="s">
        <v>2140</v>
      </c>
      <c r="F1193" s="3" t="s">
        <v>6356</v>
      </c>
      <c r="G1193" s="5"/>
    </row>
    <row r="1194" spans="2:7" x14ac:dyDescent="0.55000000000000004">
      <c r="B1194" s="1" t="s">
        <v>1511</v>
      </c>
      <c r="C1194" s="1" t="s">
        <v>1512</v>
      </c>
      <c r="D1194" s="1">
        <v>636</v>
      </c>
      <c r="E1194" s="1" t="s">
        <v>2141</v>
      </c>
      <c r="F1194" s="3" t="s">
        <v>6356</v>
      </c>
      <c r="G1194" s="5"/>
    </row>
    <row r="1195" spans="2:7" x14ac:dyDescent="0.55000000000000004">
      <c r="B1195" s="1" t="s">
        <v>1511</v>
      </c>
      <c r="C1195" s="1" t="s">
        <v>1512</v>
      </c>
      <c r="D1195" s="1">
        <v>637</v>
      </c>
      <c r="E1195" s="1" t="s">
        <v>2142</v>
      </c>
      <c r="F1195" s="3" t="s">
        <v>6356</v>
      </c>
      <c r="G1195" s="5"/>
    </row>
    <row r="1196" spans="2:7" x14ac:dyDescent="0.55000000000000004">
      <c r="B1196" s="1" t="s">
        <v>1511</v>
      </c>
      <c r="C1196" s="1" t="s">
        <v>1512</v>
      </c>
      <c r="D1196" s="1">
        <v>638</v>
      </c>
      <c r="E1196" s="1" t="s">
        <v>2143</v>
      </c>
      <c r="F1196" s="3" t="s">
        <v>6356</v>
      </c>
      <c r="G1196" s="5"/>
    </row>
    <row r="1197" spans="2:7" x14ac:dyDescent="0.55000000000000004">
      <c r="B1197" s="1" t="s">
        <v>1511</v>
      </c>
      <c r="C1197" s="1" t="s">
        <v>1512</v>
      </c>
      <c r="D1197" s="1">
        <v>639</v>
      </c>
      <c r="E1197" s="1" t="s">
        <v>2144</v>
      </c>
      <c r="F1197" s="3" t="s">
        <v>6356</v>
      </c>
      <c r="G1197" s="5"/>
    </row>
    <row r="1198" spans="2:7" x14ac:dyDescent="0.55000000000000004">
      <c r="B1198" s="1" t="s">
        <v>1511</v>
      </c>
      <c r="C1198" s="1" t="s">
        <v>1512</v>
      </c>
      <c r="D1198" s="1">
        <v>640</v>
      </c>
      <c r="E1198" s="1" t="s">
        <v>2145</v>
      </c>
      <c r="F1198" s="3" t="s">
        <v>6356</v>
      </c>
      <c r="G1198" s="5"/>
    </row>
    <row r="1199" spans="2:7" x14ac:dyDescent="0.55000000000000004">
      <c r="B1199" s="1" t="s">
        <v>1511</v>
      </c>
      <c r="C1199" s="1" t="s">
        <v>1512</v>
      </c>
      <c r="D1199" s="1">
        <v>641</v>
      </c>
      <c r="E1199" s="1" t="s">
        <v>2146</v>
      </c>
      <c r="F1199" s="3" t="s">
        <v>6356</v>
      </c>
      <c r="G1199" s="5"/>
    </row>
    <row r="1200" spans="2:7" x14ac:dyDescent="0.55000000000000004">
      <c r="B1200" s="1" t="s">
        <v>1511</v>
      </c>
      <c r="C1200" s="1" t="s">
        <v>1512</v>
      </c>
      <c r="D1200" s="1">
        <v>642</v>
      </c>
      <c r="E1200" s="1" t="s">
        <v>2147</v>
      </c>
      <c r="F1200" s="3" t="s">
        <v>6356</v>
      </c>
      <c r="G1200" s="5"/>
    </row>
    <row r="1201" spans="2:7" x14ac:dyDescent="0.55000000000000004">
      <c r="B1201" s="1" t="s">
        <v>1511</v>
      </c>
      <c r="C1201" s="1" t="s">
        <v>1512</v>
      </c>
      <c r="D1201" s="1">
        <v>643</v>
      </c>
      <c r="E1201" s="1" t="s">
        <v>2148</v>
      </c>
      <c r="F1201" s="3" t="s">
        <v>6356</v>
      </c>
      <c r="G1201" s="5"/>
    </row>
    <row r="1202" spans="2:7" x14ac:dyDescent="0.55000000000000004">
      <c r="B1202" s="1" t="s">
        <v>1511</v>
      </c>
      <c r="C1202" s="1" t="s">
        <v>1512</v>
      </c>
      <c r="D1202" s="1">
        <v>644</v>
      </c>
      <c r="E1202" s="1" t="s">
        <v>2149</v>
      </c>
      <c r="F1202" s="3" t="s">
        <v>6356</v>
      </c>
      <c r="G1202" s="5"/>
    </row>
    <row r="1203" spans="2:7" x14ac:dyDescent="0.55000000000000004">
      <c r="B1203" s="1" t="s">
        <v>1511</v>
      </c>
      <c r="C1203" s="1" t="s">
        <v>1512</v>
      </c>
      <c r="D1203" s="1">
        <v>645</v>
      </c>
      <c r="E1203" s="1" t="s">
        <v>2150</v>
      </c>
      <c r="F1203" s="3" t="s">
        <v>6356</v>
      </c>
      <c r="G1203" s="5"/>
    </row>
    <row r="1204" spans="2:7" x14ac:dyDescent="0.55000000000000004">
      <c r="B1204" s="1" t="s">
        <v>1511</v>
      </c>
      <c r="C1204" s="1" t="s">
        <v>1512</v>
      </c>
      <c r="D1204" s="1">
        <v>646</v>
      </c>
      <c r="E1204" s="1" t="s">
        <v>2151</v>
      </c>
      <c r="F1204" s="3" t="s">
        <v>6356</v>
      </c>
      <c r="G1204" s="5"/>
    </row>
    <row r="1205" spans="2:7" x14ac:dyDescent="0.55000000000000004">
      <c r="B1205" s="1" t="s">
        <v>1511</v>
      </c>
      <c r="C1205" s="1" t="s">
        <v>1512</v>
      </c>
      <c r="D1205" s="1">
        <v>647</v>
      </c>
      <c r="E1205" s="1" t="s">
        <v>2152</v>
      </c>
      <c r="F1205" s="3" t="s">
        <v>6356</v>
      </c>
      <c r="G1205" s="5"/>
    </row>
    <row r="1206" spans="2:7" x14ac:dyDescent="0.55000000000000004">
      <c r="B1206" s="1" t="s">
        <v>1511</v>
      </c>
      <c r="C1206" s="1" t="s">
        <v>1512</v>
      </c>
      <c r="D1206" s="1">
        <v>648</v>
      </c>
      <c r="E1206" s="1" t="s">
        <v>2153</v>
      </c>
      <c r="F1206" s="3" t="s">
        <v>6356</v>
      </c>
      <c r="G1206" s="5"/>
    </row>
    <row r="1207" spans="2:7" x14ac:dyDescent="0.55000000000000004">
      <c r="B1207" s="1" t="s">
        <v>1511</v>
      </c>
      <c r="C1207" s="1" t="s">
        <v>1512</v>
      </c>
      <c r="D1207" s="1">
        <v>649</v>
      </c>
      <c r="E1207" s="1" t="s">
        <v>2154</v>
      </c>
      <c r="F1207" s="3" t="s">
        <v>6356</v>
      </c>
      <c r="G1207" s="5"/>
    </row>
    <row r="1208" spans="2:7" x14ac:dyDescent="0.55000000000000004">
      <c r="B1208" s="1" t="s">
        <v>1511</v>
      </c>
      <c r="C1208" s="1" t="s">
        <v>1512</v>
      </c>
      <c r="D1208" s="1">
        <v>650</v>
      </c>
      <c r="E1208" s="1" t="s">
        <v>2155</v>
      </c>
      <c r="F1208" s="3" t="s">
        <v>6356</v>
      </c>
      <c r="G1208" s="5"/>
    </row>
    <row r="1209" spans="2:7" x14ac:dyDescent="0.55000000000000004">
      <c r="B1209" s="1" t="s">
        <v>1511</v>
      </c>
      <c r="C1209" s="1" t="s">
        <v>1512</v>
      </c>
      <c r="D1209" s="1">
        <v>651</v>
      </c>
      <c r="E1209" s="1" t="s">
        <v>2156</v>
      </c>
      <c r="F1209" s="3" t="s">
        <v>6356</v>
      </c>
      <c r="G1209" s="5"/>
    </row>
    <row r="1210" spans="2:7" x14ac:dyDescent="0.55000000000000004">
      <c r="B1210" s="1" t="s">
        <v>1511</v>
      </c>
      <c r="C1210" s="1" t="s">
        <v>1512</v>
      </c>
      <c r="D1210" s="1">
        <v>652</v>
      </c>
      <c r="E1210" s="1" t="s">
        <v>2157</v>
      </c>
      <c r="F1210" s="3" t="s">
        <v>6356</v>
      </c>
      <c r="G1210" s="5"/>
    </row>
    <row r="1211" spans="2:7" x14ac:dyDescent="0.55000000000000004">
      <c r="B1211" s="1" t="s">
        <v>1511</v>
      </c>
      <c r="C1211" s="1" t="s">
        <v>1512</v>
      </c>
      <c r="D1211" s="1">
        <v>653</v>
      </c>
      <c r="E1211" s="1" t="s">
        <v>2158</v>
      </c>
      <c r="F1211" s="3" t="s">
        <v>6356</v>
      </c>
      <c r="G1211" s="5"/>
    </row>
    <row r="1212" spans="2:7" x14ac:dyDescent="0.55000000000000004">
      <c r="B1212" s="1" t="s">
        <v>1511</v>
      </c>
      <c r="C1212" s="1" t="s">
        <v>1512</v>
      </c>
      <c r="D1212" s="1">
        <v>654</v>
      </c>
      <c r="E1212" s="1" t="s">
        <v>2159</v>
      </c>
      <c r="F1212" s="3" t="s">
        <v>6356</v>
      </c>
      <c r="G1212" s="5"/>
    </row>
    <row r="1213" spans="2:7" x14ac:dyDescent="0.55000000000000004">
      <c r="B1213" s="1" t="s">
        <v>1511</v>
      </c>
      <c r="C1213" s="1" t="s">
        <v>1512</v>
      </c>
      <c r="D1213" s="1">
        <v>655</v>
      </c>
      <c r="E1213" s="1" t="s">
        <v>2160</v>
      </c>
      <c r="F1213" s="3" t="s">
        <v>6356</v>
      </c>
      <c r="G1213" s="5"/>
    </row>
    <row r="1214" spans="2:7" x14ac:dyDescent="0.55000000000000004">
      <c r="B1214" s="1" t="s">
        <v>1511</v>
      </c>
      <c r="C1214" s="1" t="s">
        <v>1512</v>
      </c>
      <c r="D1214" s="1">
        <v>656</v>
      </c>
      <c r="E1214" s="1" t="s">
        <v>2161</v>
      </c>
      <c r="F1214" s="3" t="s">
        <v>6356</v>
      </c>
      <c r="G1214" s="5"/>
    </row>
    <row r="1215" spans="2:7" x14ac:dyDescent="0.55000000000000004">
      <c r="B1215" s="1" t="s">
        <v>1511</v>
      </c>
      <c r="C1215" s="1" t="s">
        <v>1512</v>
      </c>
      <c r="D1215" s="1">
        <v>657</v>
      </c>
      <c r="E1215" s="1" t="s">
        <v>2162</v>
      </c>
      <c r="F1215" s="3" t="s">
        <v>6356</v>
      </c>
      <c r="G1215" s="5"/>
    </row>
    <row r="1216" spans="2:7" x14ac:dyDescent="0.55000000000000004">
      <c r="B1216" s="1" t="s">
        <v>1511</v>
      </c>
      <c r="C1216" s="1" t="s">
        <v>1512</v>
      </c>
      <c r="D1216" s="1">
        <v>658</v>
      </c>
      <c r="E1216" s="1" t="s">
        <v>2163</v>
      </c>
      <c r="F1216" s="3" t="s">
        <v>6356</v>
      </c>
      <c r="G1216" s="5"/>
    </row>
    <row r="1217" spans="2:7" x14ac:dyDescent="0.55000000000000004">
      <c r="B1217" s="1" t="s">
        <v>1511</v>
      </c>
      <c r="C1217" s="1" t="s">
        <v>1512</v>
      </c>
      <c r="D1217" s="1">
        <v>659</v>
      </c>
      <c r="E1217" s="1" t="s">
        <v>2164</v>
      </c>
      <c r="F1217" s="3" t="s">
        <v>6356</v>
      </c>
      <c r="G1217" s="5"/>
    </row>
    <row r="1218" spans="2:7" x14ac:dyDescent="0.55000000000000004">
      <c r="B1218" s="1" t="s">
        <v>1511</v>
      </c>
      <c r="C1218" s="1" t="s">
        <v>1512</v>
      </c>
      <c r="D1218" s="1">
        <v>660</v>
      </c>
      <c r="E1218" s="1" t="s">
        <v>2165</v>
      </c>
      <c r="F1218" s="3" t="s">
        <v>6356</v>
      </c>
      <c r="G1218" s="5"/>
    </row>
    <row r="1219" spans="2:7" x14ac:dyDescent="0.55000000000000004">
      <c r="B1219" s="1" t="s">
        <v>1511</v>
      </c>
      <c r="C1219" s="1" t="s">
        <v>1512</v>
      </c>
      <c r="D1219" s="1">
        <v>661</v>
      </c>
      <c r="E1219" s="1" t="s">
        <v>2166</v>
      </c>
      <c r="F1219" s="3" t="s">
        <v>6356</v>
      </c>
      <c r="G1219" s="5"/>
    </row>
    <row r="1220" spans="2:7" x14ac:dyDescent="0.55000000000000004">
      <c r="B1220" s="1" t="s">
        <v>1511</v>
      </c>
      <c r="C1220" s="1" t="s">
        <v>1512</v>
      </c>
      <c r="D1220" s="1">
        <v>662</v>
      </c>
      <c r="E1220" s="1" t="s">
        <v>2167</v>
      </c>
      <c r="F1220" s="3" t="s">
        <v>6356</v>
      </c>
      <c r="G1220" s="5"/>
    </row>
    <row r="1221" spans="2:7" x14ac:dyDescent="0.55000000000000004">
      <c r="B1221" s="1" t="s">
        <v>1511</v>
      </c>
      <c r="C1221" s="1" t="s">
        <v>1512</v>
      </c>
      <c r="D1221" s="1">
        <v>663</v>
      </c>
      <c r="E1221" s="1" t="s">
        <v>2168</v>
      </c>
      <c r="F1221" s="3" t="s">
        <v>6356</v>
      </c>
      <c r="G1221" s="5"/>
    </row>
    <row r="1222" spans="2:7" x14ac:dyDescent="0.55000000000000004">
      <c r="B1222" s="1" t="s">
        <v>1511</v>
      </c>
      <c r="C1222" s="1" t="s">
        <v>1512</v>
      </c>
      <c r="D1222" s="1">
        <v>664</v>
      </c>
      <c r="E1222" s="1" t="s">
        <v>2169</v>
      </c>
      <c r="F1222" s="3" t="s">
        <v>6356</v>
      </c>
      <c r="G1222" s="5"/>
    </row>
    <row r="1223" spans="2:7" x14ac:dyDescent="0.55000000000000004">
      <c r="B1223" s="1" t="s">
        <v>1511</v>
      </c>
      <c r="C1223" s="1" t="s">
        <v>1512</v>
      </c>
      <c r="D1223" s="1">
        <v>665</v>
      </c>
      <c r="E1223" s="1" t="s">
        <v>2170</v>
      </c>
      <c r="F1223" s="3" t="s">
        <v>6356</v>
      </c>
      <c r="G1223" s="5"/>
    </row>
    <row r="1224" spans="2:7" x14ac:dyDescent="0.55000000000000004">
      <c r="B1224" s="1" t="s">
        <v>1511</v>
      </c>
      <c r="C1224" s="1" t="s">
        <v>1512</v>
      </c>
      <c r="D1224" s="1">
        <v>666</v>
      </c>
      <c r="E1224" s="1" t="s">
        <v>2171</v>
      </c>
      <c r="F1224" s="3" t="s">
        <v>6356</v>
      </c>
      <c r="G1224" s="5"/>
    </row>
    <row r="1225" spans="2:7" x14ac:dyDescent="0.55000000000000004">
      <c r="B1225" s="1" t="s">
        <v>1511</v>
      </c>
      <c r="C1225" s="1" t="s">
        <v>1512</v>
      </c>
      <c r="D1225" s="1">
        <v>667</v>
      </c>
      <c r="E1225" s="1" t="s">
        <v>2172</v>
      </c>
      <c r="F1225" s="3" t="s">
        <v>6356</v>
      </c>
      <c r="G1225" s="5"/>
    </row>
    <row r="1226" spans="2:7" x14ac:dyDescent="0.55000000000000004">
      <c r="B1226" s="1" t="s">
        <v>1511</v>
      </c>
      <c r="C1226" s="1" t="s">
        <v>1512</v>
      </c>
      <c r="D1226" s="1">
        <v>668</v>
      </c>
      <c r="E1226" s="1" t="s">
        <v>2173</v>
      </c>
      <c r="F1226" s="3" t="s">
        <v>6356</v>
      </c>
      <c r="G1226" s="5"/>
    </row>
    <row r="1227" spans="2:7" x14ac:dyDescent="0.55000000000000004">
      <c r="B1227" s="1" t="s">
        <v>1511</v>
      </c>
      <c r="C1227" s="1" t="s">
        <v>1512</v>
      </c>
      <c r="D1227" s="1">
        <v>669</v>
      </c>
      <c r="E1227" s="1" t="s">
        <v>2174</v>
      </c>
      <c r="F1227" s="3" t="s">
        <v>6356</v>
      </c>
      <c r="G1227" s="5"/>
    </row>
    <row r="1228" spans="2:7" x14ac:dyDescent="0.55000000000000004">
      <c r="B1228" s="1" t="s">
        <v>1511</v>
      </c>
      <c r="C1228" s="1" t="s">
        <v>1512</v>
      </c>
      <c r="D1228" s="1">
        <v>670</v>
      </c>
      <c r="E1228" s="1" t="s">
        <v>2175</v>
      </c>
      <c r="F1228" s="3" t="s">
        <v>6356</v>
      </c>
      <c r="G1228" s="5"/>
    </row>
    <row r="1229" spans="2:7" x14ac:dyDescent="0.55000000000000004">
      <c r="B1229" s="1" t="s">
        <v>1511</v>
      </c>
      <c r="C1229" s="1" t="s">
        <v>1512</v>
      </c>
      <c r="D1229" s="1">
        <v>671</v>
      </c>
      <c r="E1229" s="1" t="s">
        <v>2176</v>
      </c>
      <c r="F1229" s="3" t="s">
        <v>6356</v>
      </c>
      <c r="G1229" s="5"/>
    </row>
    <row r="1230" spans="2:7" x14ac:dyDescent="0.55000000000000004">
      <c r="B1230" s="1" t="s">
        <v>1511</v>
      </c>
      <c r="C1230" s="1" t="s">
        <v>1512</v>
      </c>
      <c r="D1230" s="1">
        <v>672</v>
      </c>
      <c r="E1230" s="1" t="s">
        <v>2177</v>
      </c>
      <c r="F1230" s="3" t="s">
        <v>6356</v>
      </c>
      <c r="G1230" s="5"/>
    </row>
    <row r="1231" spans="2:7" x14ac:dyDescent="0.55000000000000004">
      <c r="B1231" s="1" t="s">
        <v>1511</v>
      </c>
      <c r="C1231" s="1" t="s">
        <v>1512</v>
      </c>
      <c r="D1231" s="1">
        <v>673</v>
      </c>
      <c r="E1231" s="1" t="s">
        <v>2178</v>
      </c>
      <c r="F1231" s="3" t="s">
        <v>6356</v>
      </c>
      <c r="G1231" s="5"/>
    </row>
    <row r="1232" spans="2:7" x14ac:dyDescent="0.55000000000000004">
      <c r="B1232" s="1" t="s">
        <v>1511</v>
      </c>
      <c r="C1232" s="1" t="s">
        <v>1512</v>
      </c>
      <c r="D1232" s="1">
        <v>674</v>
      </c>
      <c r="E1232" s="1" t="s">
        <v>2179</v>
      </c>
      <c r="F1232" s="3" t="s">
        <v>6356</v>
      </c>
      <c r="G1232" s="5"/>
    </row>
    <row r="1233" spans="2:7" x14ac:dyDescent="0.55000000000000004">
      <c r="B1233" s="1" t="s">
        <v>1511</v>
      </c>
      <c r="C1233" s="1" t="s">
        <v>1512</v>
      </c>
      <c r="D1233" s="1">
        <v>675</v>
      </c>
      <c r="E1233" s="1" t="s">
        <v>2180</v>
      </c>
      <c r="F1233" s="3" t="s">
        <v>6356</v>
      </c>
      <c r="G1233" s="5"/>
    </row>
    <row r="1234" spans="2:7" x14ac:dyDescent="0.55000000000000004">
      <c r="B1234" s="1" t="s">
        <v>1511</v>
      </c>
      <c r="C1234" s="1" t="s">
        <v>1512</v>
      </c>
      <c r="D1234" s="1">
        <v>676</v>
      </c>
      <c r="E1234" s="1" t="s">
        <v>2181</v>
      </c>
      <c r="F1234" s="3" t="s">
        <v>6356</v>
      </c>
      <c r="G1234" s="5"/>
    </row>
    <row r="1235" spans="2:7" x14ac:dyDescent="0.55000000000000004">
      <c r="B1235" s="1" t="s">
        <v>1511</v>
      </c>
      <c r="C1235" s="1" t="s">
        <v>1512</v>
      </c>
      <c r="D1235" s="1">
        <v>677</v>
      </c>
      <c r="E1235" s="1" t="s">
        <v>2182</v>
      </c>
      <c r="F1235" s="3" t="s">
        <v>6356</v>
      </c>
      <c r="G1235" s="5"/>
    </row>
    <row r="1236" spans="2:7" x14ac:dyDescent="0.55000000000000004">
      <c r="B1236" s="1" t="s">
        <v>1511</v>
      </c>
      <c r="C1236" s="1" t="s">
        <v>1512</v>
      </c>
      <c r="D1236" s="1">
        <v>678</v>
      </c>
      <c r="E1236" s="1" t="s">
        <v>2183</v>
      </c>
      <c r="F1236" s="3" t="s">
        <v>6356</v>
      </c>
      <c r="G1236" s="5"/>
    </row>
    <row r="1237" spans="2:7" x14ac:dyDescent="0.55000000000000004">
      <c r="B1237" s="1" t="s">
        <v>1511</v>
      </c>
      <c r="C1237" s="1" t="s">
        <v>1512</v>
      </c>
      <c r="D1237" s="1">
        <v>679</v>
      </c>
      <c r="E1237" s="1" t="s">
        <v>2184</v>
      </c>
      <c r="F1237" s="3" t="s">
        <v>6356</v>
      </c>
      <c r="G1237" s="5"/>
    </row>
    <row r="1238" spans="2:7" x14ac:dyDescent="0.55000000000000004">
      <c r="B1238" s="1" t="s">
        <v>1511</v>
      </c>
      <c r="C1238" s="1" t="s">
        <v>1512</v>
      </c>
      <c r="D1238" s="1">
        <v>680</v>
      </c>
      <c r="E1238" s="1" t="s">
        <v>2185</v>
      </c>
      <c r="F1238" s="3" t="s">
        <v>6356</v>
      </c>
      <c r="G1238" s="5"/>
    </row>
    <row r="1239" spans="2:7" x14ac:dyDescent="0.55000000000000004">
      <c r="B1239" s="1" t="s">
        <v>1511</v>
      </c>
      <c r="C1239" s="1" t="s">
        <v>1512</v>
      </c>
      <c r="D1239" s="1">
        <v>681</v>
      </c>
      <c r="E1239" s="1" t="s">
        <v>2186</v>
      </c>
      <c r="F1239" s="3" t="s">
        <v>6356</v>
      </c>
      <c r="G1239" s="5"/>
    </row>
    <row r="1240" spans="2:7" x14ac:dyDescent="0.55000000000000004">
      <c r="B1240" s="1" t="s">
        <v>1511</v>
      </c>
      <c r="C1240" s="1" t="s">
        <v>1512</v>
      </c>
      <c r="D1240" s="1">
        <v>682</v>
      </c>
      <c r="E1240" s="1" t="s">
        <v>2187</v>
      </c>
      <c r="F1240" s="3" t="s">
        <v>6356</v>
      </c>
      <c r="G1240" s="5"/>
    </row>
    <row r="1241" spans="2:7" x14ac:dyDescent="0.55000000000000004">
      <c r="B1241" s="1" t="s">
        <v>1511</v>
      </c>
      <c r="C1241" s="1" t="s">
        <v>1512</v>
      </c>
      <c r="D1241" s="1">
        <v>683</v>
      </c>
      <c r="E1241" s="1" t="s">
        <v>2188</v>
      </c>
      <c r="F1241" s="3" t="s">
        <v>6356</v>
      </c>
      <c r="G1241" s="5"/>
    </row>
    <row r="1242" spans="2:7" x14ac:dyDescent="0.55000000000000004">
      <c r="B1242" s="1" t="s">
        <v>1511</v>
      </c>
      <c r="C1242" s="1" t="s">
        <v>1512</v>
      </c>
      <c r="D1242" s="1">
        <v>684</v>
      </c>
      <c r="E1242" s="1" t="s">
        <v>2189</v>
      </c>
      <c r="F1242" s="3" t="s">
        <v>6356</v>
      </c>
      <c r="G1242" s="5"/>
    </row>
    <row r="1243" spans="2:7" x14ac:dyDescent="0.55000000000000004">
      <c r="B1243" s="1" t="s">
        <v>1511</v>
      </c>
      <c r="C1243" s="1" t="s">
        <v>1512</v>
      </c>
      <c r="D1243" s="1">
        <v>685</v>
      </c>
      <c r="E1243" s="1" t="s">
        <v>2190</v>
      </c>
      <c r="F1243" s="3" t="s">
        <v>6356</v>
      </c>
      <c r="G1243" s="5"/>
    </row>
    <row r="1244" spans="2:7" x14ac:dyDescent="0.55000000000000004">
      <c r="B1244" s="1" t="s">
        <v>1511</v>
      </c>
      <c r="C1244" s="1" t="s">
        <v>1512</v>
      </c>
      <c r="D1244" s="1">
        <v>686</v>
      </c>
      <c r="E1244" s="1" t="s">
        <v>2191</v>
      </c>
      <c r="F1244" s="3" t="s">
        <v>6356</v>
      </c>
      <c r="G1244" s="5"/>
    </row>
    <row r="1245" spans="2:7" x14ac:dyDescent="0.55000000000000004">
      <c r="B1245" s="1" t="s">
        <v>1511</v>
      </c>
      <c r="C1245" s="1" t="s">
        <v>1512</v>
      </c>
      <c r="D1245" s="1">
        <v>687</v>
      </c>
      <c r="E1245" s="1" t="s">
        <v>2192</v>
      </c>
      <c r="F1245" s="3" t="s">
        <v>6356</v>
      </c>
      <c r="G1245" s="5"/>
    </row>
    <row r="1246" spans="2:7" x14ac:dyDescent="0.55000000000000004">
      <c r="B1246" s="1" t="s">
        <v>1511</v>
      </c>
      <c r="C1246" s="1" t="s">
        <v>1512</v>
      </c>
      <c r="D1246" s="1">
        <v>688</v>
      </c>
      <c r="E1246" s="1" t="s">
        <v>2193</v>
      </c>
      <c r="F1246" s="3" t="s">
        <v>6356</v>
      </c>
      <c r="G1246" s="5"/>
    </row>
    <row r="1247" spans="2:7" x14ac:dyDescent="0.55000000000000004">
      <c r="B1247" s="1" t="s">
        <v>1511</v>
      </c>
      <c r="C1247" s="1" t="s">
        <v>1512</v>
      </c>
      <c r="D1247" s="1">
        <v>689</v>
      </c>
      <c r="E1247" s="1" t="s">
        <v>2194</v>
      </c>
      <c r="F1247" s="3" t="s">
        <v>6356</v>
      </c>
      <c r="G1247" s="5"/>
    </row>
    <row r="1248" spans="2:7" x14ac:dyDescent="0.55000000000000004">
      <c r="B1248" s="1" t="s">
        <v>1511</v>
      </c>
      <c r="C1248" s="1" t="s">
        <v>1512</v>
      </c>
      <c r="D1248" s="1">
        <v>690</v>
      </c>
      <c r="E1248" s="1" t="s">
        <v>2195</v>
      </c>
      <c r="F1248" s="3" t="s">
        <v>6356</v>
      </c>
      <c r="G1248" s="5"/>
    </row>
    <row r="1249" spans="2:7" x14ac:dyDescent="0.55000000000000004">
      <c r="B1249" s="1" t="s">
        <v>1511</v>
      </c>
      <c r="C1249" s="1" t="s">
        <v>1512</v>
      </c>
      <c r="D1249" s="1">
        <v>691</v>
      </c>
      <c r="E1249" s="1" t="s">
        <v>2196</v>
      </c>
      <c r="F1249" s="3" t="s">
        <v>6356</v>
      </c>
      <c r="G1249" s="5"/>
    </row>
    <row r="1250" spans="2:7" x14ac:dyDescent="0.55000000000000004">
      <c r="B1250" s="1" t="s">
        <v>1511</v>
      </c>
      <c r="C1250" s="1" t="s">
        <v>1512</v>
      </c>
      <c r="D1250" s="1">
        <v>692</v>
      </c>
      <c r="E1250" s="1" t="s">
        <v>2197</v>
      </c>
      <c r="F1250" s="3" t="s">
        <v>6356</v>
      </c>
      <c r="G1250" s="5"/>
    </row>
    <row r="1251" spans="2:7" x14ac:dyDescent="0.55000000000000004">
      <c r="B1251" s="1" t="s">
        <v>1511</v>
      </c>
      <c r="C1251" s="1" t="s">
        <v>1512</v>
      </c>
      <c r="D1251" s="1">
        <v>693</v>
      </c>
      <c r="E1251" s="1" t="s">
        <v>2198</v>
      </c>
      <c r="F1251" s="3" t="s">
        <v>6356</v>
      </c>
      <c r="G1251" s="5"/>
    </row>
    <row r="1252" spans="2:7" x14ac:dyDescent="0.55000000000000004">
      <c r="B1252" s="1" t="s">
        <v>1511</v>
      </c>
      <c r="C1252" s="1" t="s">
        <v>1512</v>
      </c>
      <c r="D1252" s="1">
        <v>694</v>
      </c>
      <c r="E1252" s="1" t="s">
        <v>2199</v>
      </c>
      <c r="F1252" s="3" t="s">
        <v>6356</v>
      </c>
      <c r="G1252" s="5"/>
    </row>
    <row r="1253" spans="2:7" x14ac:dyDescent="0.55000000000000004">
      <c r="B1253" s="1" t="s">
        <v>1511</v>
      </c>
      <c r="C1253" s="1" t="s">
        <v>1512</v>
      </c>
      <c r="D1253" s="1">
        <v>695</v>
      </c>
      <c r="E1253" s="1" t="s">
        <v>2200</v>
      </c>
      <c r="F1253" s="3" t="s">
        <v>6356</v>
      </c>
      <c r="G1253" s="5"/>
    </row>
    <row r="1254" spans="2:7" x14ac:dyDescent="0.55000000000000004">
      <c r="B1254" s="1" t="s">
        <v>1511</v>
      </c>
      <c r="C1254" s="1" t="s">
        <v>1512</v>
      </c>
      <c r="D1254" s="1">
        <v>696</v>
      </c>
      <c r="E1254" s="1" t="s">
        <v>2201</v>
      </c>
      <c r="F1254" s="3" t="s">
        <v>6356</v>
      </c>
      <c r="G1254" s="5"/>
    </row>
    <row r="1255" spans="2:7" x14ac:dyDescent="0.55000000000000004">
      <c r="B1255" s="1" t="s">
        <v>1511</v>
      </c>
      <c r="C1255" s="1" t="s">
        <v>1512</v>
      </c>
      <c r="D1255" s="1">
        <v>697</v>
      </c>
      <c r="E1255" s="1" t="s">
        <v>2202</v>
      </c>
      <c r="F1255" s="3" t="s">
        <v>6356</v>
      </c>
      <c r="G1255" s="5"/>
    </row>
    <row r="1256" spans="2:7" x14ac:dyDescent="0.55000000000000004">
      <c r="B1256" s="1" t="s">
        <v>1511</v>
      </c>
      <c r="C1256" s="1" t="s">
        <v>1512</v>
      </c>
      <c r="D1256" s="1">
        <v>698</v>
      </c>
      <c r="E1256" s="1" t="s">
        <v>2203</v>
      </c>
      <c r="F1256" s="3" t="s">
        <v>6356</v>
      </c>
      <c r="G1256" s="5"/>
    </row>
    <row r="1257" spans="2:7" x14ac:dyDescent="0.55000000000000004">
      <c r="B1257" s="1" t="s">
        <v>1511</v>
      </c>
      <c r="C1257" s="1" t="s">
        <v>1512</v>
      </c>
      <c r="D1257" s="1">
        <v>699</v>
      </c>
      <c r="E1257" s="1" t="s">
        <v>2204</v>
      </c>
      <c r="F1257" s="3" t="s">
        <v>6356</v>
      </c>
      <c r="G1257" s="5"/>
    </row>
    <row r="1258" spans="2:7" x14ac:dyDescent="0.55000000000000004">
      <c r="B1258" s="1" t="s">
        <v>1511</v>
      </c>
      <c r="C1258" s="1" t="s">
        <v>1512</v>
      </c>
      <c r="D1258" s="1">
        <v>700</v>
      </c>
      <c r="E1258" s="1" t="s">
        <v>2205</v>
      </c>
      <c r="F1258" s="3" t="s">
        <v>6356</v>
      </c>
      <c r="G1258" s="5"/>
    </row>
    <row r="1259" spans="2:7" x14ac:dyDescent="0.55000000000000004">
      <c r="B1259" s="1" t="s">
        <v>1511</v>
      </c>
      <c r="C1259" s="1" t="s">
        <v>1512</v>
      </c>
      <c r="D1259" s="1">
        <v>701</v>
      </c>
      <c r="E1259" s="1" t="s">
        <v>2206</v>
      </c>
      <c r="F1259" s="3" t="s">
        <v>6356</v>
      </c>
      <c r="G1259" s="5"/>
    </row>
    <row r="1260" spans="2:7" x14ac:dyDescent="0.55000000000000004">
      <c r="B1260" s="1" t="s">
        <v>1511</v>
      </c>
      <c r="C1260" s="1" t="s">
        <v>1512</v>
      </c>
      <c r="D1260" s="1">
        <v>702</v>
      </c>
      <c r="E1260" s="1" t="s">
        <v>2207</v>
      </c>
      <c r="F1260" s="3" t="s">
        <v>6356</v>
      </c>
      <c r="G1260" s="5"/>
    </row>
    <row r="1261" spans="2:7" x14ac:dyDescent="0.55000000000000004">
      <c r="B1261" s="1" t="s">
        <v>1511</v>
      </c>
      <c r="C1261" s="1" t="s">
        <v>1512</v>
      </c>
      <c r="D1261" s="1">
        <v>703</v>
      </c>
      <c r="E1261" s="1" t="s">
        <v>2208</v>
      </c>
      <c r="F1261" s="3" t="s">
        <v>6356</v>
      </c>
      <c r="G1261" s="5"/>
    </row>
    <row r="1262" spans="2:7" x14ac:dyDescent="0.55000000000000004">
      <c r="B1262" s="1" t="s">
        <v>1511</v>
      </c>
      <c r="C1262" s="1" t="s">
        <v>1512</v>
      </c>
      <c r="D1262" s="1">
        <v>704</v>
      </c>
      <c r="E1262" s="1" t="s">
        <v>2209</v>
      </c>
      <c r="F1262" s="3" t="s">
        <v>6356</v>
      </c>
      <c r="G1262" s="5"/>
    </row>
    <row r="1263" spans="2:7" x14ac:dyDescent="0.55000000000000004">
      <c r="B1263" s="1" t="s">
        <v>1511</v>
      </c>
      <c r="C1263" s="1" t="s">
        <v>1512</v>
      </c>
      <c r="D1263" s="1">
        <v>705</v>
      </c>
      <c r="E1263" s="1" t="s">
        <v>2210</v>
      </c>
      <c r="F1263" s="3" t="s">
        <v>6356</v>
      </c>
      <c r="G1263" s="5"/>
    </row>
    <row r="1264" spans="2:7" x14ac:dyDescent="0.55000000000000004">
      <c r="B1264" s="1" t="s">
        <v>1511</v>
      </c>
      <c r="C1264" s="1" t="s">
        <v>1512</v>
      </c>
      <c r="D1264" s="1">
        <v>706</v>
      </c>
      <c r="E1264" s="1" t="s">
        <v>2211</v>
      </c>
      <c r="F1264" s="3" t="s">
        <v>6356</v>
      </c>
      <c r="G1264" s="5"/>
    </row>
    <row r="1265" spans="2:7" x14ac:dyDescent="0.55000000000000004">
      <c r="B1265" s="1" t="s">
        <v>1511</v>
      </c>
      <c r="C1265" s="1" t="s">
        <v>1512</v>
      </c>
      <c r="D1265" s="1">
        <v>707</v>
      </c>
      <c r="E1265" s="1" t="s">
        <v>2212</v>
      </c>
      <c r="F1265" s="3" t="s">
        <v>6356</v>
      </c>
      <c r="G1265" s="5"/>
    </row>
    <row r="1266" spans="2:7" x14ac:dyDescent="0.55000000000000004">
      <c r="B1266" s="1" t="s">
        <v>1511</v>
      </c>
      <c r="C1266" s="1" t="s">
        <v>1512</v>
      </c>
      <c r="D1266" s="1">
        <v>708</v>
      </c>
      <c r="E1266" s="1" t="s">
        <v>2213</v>
      </c>
      <c r="F1266" s="3" t="s">
        <v>6356</v>
      </c>
      <c r="G1266" s="5"/>
    </row>
    <row r="1267" spans="2:7" x14ac:dyDescent="0.55000000000000004">
      <c r="B1267" s="1" t="s">
        <v>1511</v>
      </c>
      <c r="C1267" s="1" t="s">
        <v>1512</v>
      </c>
      <c r="D1267" s="1">
        <v>709</v>
      </c>
      <c r="E1267" s="1" t="s">
        <v>2214</v>
      </c>
      <c r="F1267" s="3" t="s">
        <v>6356</v>
      </c>
      <c r="G1267" s="5"/>
    </row>
    <row r="1268" spans="2:7" x14ac:dyDescent="0.55000000000000004">
      <c r="B1268" s="1" t="s">
        <v>1511</v>
      </c>
      <c r="C1268" s="1" t="s">
        <v>1512</v>
      </c>
      <c r="D1268" s="1">
        <v>710</v>
      </c>
      <c r="E1268" s="1" t="s">
        <v>2215</v>
      </c>
      <c r="F1268" s="3" t="s">
        <v>6356</v>
      </c>
      <c r="G1268" s="5"/>
    </row>
    <row r="1269" spans="2:7" x14ac:dyDescent="0.55000000000000004">
      <c r="B1269" s="1" t="s">
        <v>1511</v>
      </c>
      <c r="C1269" s="1" t="s">
        <v>1512</v>
      </c>
      <c r="D1269" s="1">
        <v>711</v>
      </c>
      <c r="E1269" s="1" t="s">
        <v>2216</v>
      </c>
      <c r="F1269" s="3" t="s">
        <v>6356</v>
      </c>
      <c r="G1269" s="5"/>
    </row>
    <row r="1270" spans="2:7" x14ac:dyDescent="0.55000000000000004">
      <c r="B1270" s="1" t="s">
        <v>1511</v>
      </c>
      <c r="C1270" s="1" t="s">
        <v>1512</v>
      </c>
      <c r="D1270" s="1">
        <v>712</v>
      </c>
      <c r="E1270" s="1" t="s">
        <v>2217</v>
      </c>
      <c r="F1270" s="3" t="s">
        <v>6356</v>
      </c>
      <c r="G1270" s="5"/>
    </row>
    <row r="1271" spans="2:7" x14ac:dyDescent="0.55000000000000004">
      <c r="B1271" s="1" t="s">
        <v>1511</v>
      </c>
      <c r="C1271" s="1" t="s">
        <v>1512</v>
      </c>
      <c r="D1271" s="1">
        <v>713</v>
      </c>
      <c r="E1271" s="1" t="s">
        <v>2218</v>
      </c>
      <c r="F1271" s="3" t="s">
        <v>6356</v>
      </c>
      <c r="G1271" s="5"/>
    </row>
    <row r="1272" spans="2:7" x14ac:dyDescent="0.55000000000000004">
      <c r="B1272" s="1" t="s">
        <v>1511</v>
      </c>
      <c r="C1272" s="1" t="s">
        <v>1512</v>
      </c>
      <c r="D1272" s="1">
        <v>714</v>
      </c>
      <c r="E1272" s="1" t="s">
        <v>2219</v>
      </c>
      <c r="F1272" s="3" t="s">
        <v>6356</v>
      </c>
      <c r="G1272" s="5"/>
    </row>
    <row r="1273" spans="2:7" x14ac:dyDescent="0.55000000000000004">
      <c r="B1273" s="1" t="s">
        <v>1511</v>
      </c>
      <c r="C1273" s="1" t="s">
        <v>1512</v>
      </c>
      <c r="D1273" s="1">
        <v>715</v>
      </c>
      <c r="E1273" s="1" t="s">
        <v>2220</v>
      </c>
      <c r="F1273" s="3" t="s">
        <v>6356</v>
      </c>
      <c r="G1273" s="5"/>
    </row>
    <row r="1274" spans="2:7" x14ac:dyDescent="0.55000000000000004">
      <c r="B1274" s="1" t="s">
        <v>1511</v>
      </c>
      <c r="C1274" s="1" t="s">
        <v>1512</v>
      </c>
      <c r="D1274" s="1">
        <v>716</v>
      </c>
      <c r="E1274" s="1" t="s">
        <v>2221</v>
      </c>
      <c r="F1274" s="3" t="s">
        <v>6356</v>
      </c>
      <c r="G1274" s="5"/>
    </row>
    <row r="1275" spans="2:7" x14ac:dyDescent="0.55000000000000004">
      <c r="B1275" s="1" t="s">
        <v>1511</v>
      </c>
      <c r="C1275" s="1" t="s">
        <v>1512</v>
      </c>
      <c r="D1275" s="1">
        <v>717</v>
      </c>
      <c r="E1275" s="1" t="s">
        <v>2222</v>
      </c>
      <c r="F1275" s="3" t="s">
        <v>6356</v>
      </c>
      <c r="G1275" s="5"/>
    </row>
    <row r="1276" spans="2:7" x14ac:dyDescent="0.55000000000000004">
      <c r="B1276" s="1" t="s">
        <v>1511</v>
      </c>
      <c r="C1276" s="1" t="s">
        <v>1512</v>
      </c>
      <c r="D1276" s="1">
        <v>718</v>
      </c>
      <c r="E1276" s="1" t="s">
        <v>2223</v>
      </c>
      <c r="F1276" s="3" t="s">
        <v>6356</v>
      </c>
      <c r="G1276" s="5"/>
    </row>
    <row r="1277" spans="2:7" x14ac:dyDescent="0.55000000000000004">
      <c r="B1277" s="1" t="s">
        <v>1511</v>
      </c>
      <c r="C1277" s="1" t="s">
        <v>1512</v>
      </c>
      <c r="D1277" s="1">
        <v>719</v>
      </c>
      <c r="E1277" s="1" t="s">
        <v>2224</v>
      </c>
      <c r="F1277" s="3" t="s">
        <v>6356</v>
      </c>
      <c r="G1277" s="5"/>
    </row>
    <row r="1278" spans="2:7" x14ac:dyDescent="0.55000000000000004">
      <c r="B1278" s="1" t="s">
        <v>1511</v>
      </c>
      <c r="C1278" s="1" t="s">
        <v>1512</v>
      </c>
      <c r="D1278" s="1">
        <v>720</v>
      </c>
      <c r="E1278" s="1" t="s">
        <v>2225</v>
      </c>
      <c r="F1278" s="3" t="s">
        <v>6356</v>
      </c>
      <c r="G1278" s="5"/>
    </row>
    <row r="1279" spans="2:7" x14ac:dyDescent="0.55000000000000004">
      <c r="B1279" s="1" t="s">
        <v>1511</v>
      </c>
      <c r="C1279" s="1" t="s">
        <v>1512</v>
      </c>
      <c r="D1279" s="1">
        <v>721</v>
      </c>
      <c r="E1279" s="1" t="s">
        <v>2226</v>
      </c>
      <c r="F1279" s="3" t="s">
        <v>6356</v>
      </c>
      <c r="G1279" s="5"/>
    </row>
    <row r="1280" spans="2:7" x14ac:dyDescent="0.55000000000000004">
      <c r="B1280" s="1" t="s">
        <v>1511</v>
      </c>
      <c r="C1280" s="1" t="s">
        <v>1512</v>
      </c>
      <c r="D1280" s="1">
        <v>722</v>
      </c>
      <c r="E1280" s="1" t="s">
        <v>2227</v>
      </c>
      <c r="F1280" s="3" t="s">
        <v>6356</v>
      </c>
      <c r="G1280" s="5"/>
    </row>
    <row r="1281" spans="2:7" x14ac:dyDescent="0.55000000000000004">
      <c r="B1281" s="1" t="s">
        <v>1511</v>
      </c>
      <c r="C1281" s="1" t="s">
        <v>1512</v>
      </c>
      <c r="D1281" s="1">
        <v>723</v>
      </c>
      <c r="E1281" s="1" t="s">
        <v>2228</v>
      </c>
      <c r="F1281" s="3" t="s">
        <v>6356</v>
      </c>
      <c r="G1281" s="5"/>
    </row>
    <row r="1282" spans="2:7" x14ac:dyDescent="0.55000000000000004">
      <c r="B1282" s="1" t="s">
        <v>1511</v>
      </c>
      <c r="C1282" s="1" t="s">
        <v>1512</v>
      </c>
      <c r="D1282" s="1">
        <v>724</v>
      </c>
      <c r="E1282" s="1" t="s">
        <v>2229</v>
      </c>
      <c r="F1282" s="3" t="s">
        <v>6356</v>
      </c>
      <c r="G1282" s="5"/>
    </row>
    <row r="1283" spans="2:7" x14ac:dyDescent="0.55000000000000004">
      <c r="B1283" s="1" t="s">
        <v>1511</v>
      </c>
      <c r="C1283" s="1" t="s">
        <v>1512</v>
      </c>
      <c r="D1283" s="1">
        <v>725</v>
      </c>
      <c r="E1283" s="1" t="s">
        <v>2230</v>
      </c>
      <c r="F1283" s="3" t="s">
        <v>6356</v>
      </c>
      <c r="G1283" s="5"/>
    </row>
    <row r="1284" spans="2:7" x14ac:dyDescent="0.55000000000000004">
      <c r="B1284" s="1" t="s">
        <v>1511</v>
      </c>
      <c r="C1284" s="1" t="s">
        <v>1512</v>
      </c>
      <c r="D1284" s="1">
        <v>726</v>
      </c>
      <c r="E1284" s="1" t="s">
        <v>2231</v>
      </c>
      <c r="F1284" s="3" t="s">
        <v>6356</v>
      </c>
      <c r="G1284" s="5"/>
    </row>
    <row r="1285" spans="2:7" x14ac:dyDescent="0.55000000000000004">
      <c r="B1285" s="1" t="s">
        <v>1511</v>
      </c>
      <c r="C1285" s="1" t="s">
        <v>1512</v>
      </c>
      <c r="D1285" s="1">
        <v>727</v>
      </c>
      <c r="E1285" s="1" t="s">
        <v>2232</v>
      </c>
      <c r="F1285" s="3" t="s">
        <v>6356</v>
      </c>
      <c r="G1285" s="5"/>
    </row>
    <row r="1286" spans="2:7" x14ac:dyDescent="0.55000000000000004">
      <c r="B1286" s="1" t="s">
        <v>1511</v>
      </c>
      <c r="C1286" s="1" t="s">
        <v>1512</v>
      </c>
      <c r="D1286" s="1">
        <v>728</v>
      </c>
      <c r="E1286" s="1" t="s">
        <v>2233</v>
      </c>
      <c r="F1286" s="3" t="s">
        <v>6356</v>
      </c>
      <c r="G1286" s="5"/>
    </row>
    <row r="1287" spans="2:7" x14ac:dyDescent="0.55000000000000004">
      <c r="B1287" s="1" t="s">
        <v>1511</v>
      </c>
      <c r="C1287" s="1" t="s">
        <v>1512</v>
      </c>
      <c r="D1287" s="1">
        <v>729</v>
      </c>
      <c r="E1287" s="1" t="s">
        <v>2234</v>
      </c>
      <c r="F1287" s="3" t="s">
        <v>6356</v>
      </c>
      <c r="G1287" s="5"/>
    </row>
    <row r="1288" spans="2:7" x14ac:dyDescent="0.55000000000000004">
      <c r="B1288" s="1" t="s">
        <v>1511</v>
      </c>
      <c r="C1288" s="1" t="s">
        <v>1512</v>
      </c>
      <c r="D1288" s="1">
        <v>730</v>
      </c>
      <c r="E1288" s="1" t="s">
        <v>2235</v>
      </c>
      <c r="F1288" s="3" t="s">
        <v>6356</v>
      </c>
      <c r="G1288" s="5"/>
    </row>
    <row r="1289" spans="2:7" x14ac:dyDescent="0.55000000000000004">
      <c r="B1289" s="1" t="s">
        <v>1511</v>
      </c>
      <c r="C1289" s="1" t="s">
        <v>1512</v>
      </c>
      <c r="D1289" s="1">
        <v>731</v>
      </c>
      <c r="E1289" s="1" t="s">
        <v>2236</v>
      </c>
      <c r="F1289" s="3" t="s">
        <v>6356</v>
      </c>
      <c r="G1289" s="5"/>
    </row>
    <row r="1290" spans="2:7" x14ac:dyDescent="0.55000000000000004">
      <c r="B1290" s="1" t="s">
        <v>1511</v>
      </c>
      <c r="C1290" s="1" t="s">
        <v>1512</v>
      </c>
      <c r="D1290" s="1">
        <v>732</v>
      </c>
      <c r="E1290" s="1" t="s">
        <v>2237</v>
      </c>
      <c r="F1290" s="3" t="s">
        <v>6356</v>
      </c>
      <c r="G1290" s="5"/>
    </row>
    <row r="1291" spans="2:7" x14ac:dyDescent="0.55000000000000004">
      <c r="B1291" s="1" t="s">
        <v>1511</v>
      </c>
      <c r="C1291" s="1" t="s">
        <v>1512</v>
      </c>
      <c r="D1291" s="1">
        <v>733</v>
      </c>
      <c r="E1291" s="1" t="s">
        <v>2238</v>
      </c>
      <c r="F1291" s="3" t="s">
        <v>6356</v>
      </c>
      <c r="G1291" s="5"/>
    </row>
    <row r="1292" spans="2:7" x14ac:dyDescent="0.55000000000000004">
      <c r="B1292" s="1" t="s">
        <v>1511</v>
      </c>
      <c r="C1292" s="1" t="s">
        <v>1512</v>
      </c>
      <c r="D1292" s="1">
        <v>734</v>
      </c>
      <c r="E1292" s="1" t="s">
        <v>2239</v>
      </c>
      <c r="F1292" s="3" t="s">
        <v>6356</v>
      </c>
      <c r="G1292" s="5"/>
    </row>
    <row r="1293" spans="2:7" x14ac:dyDescent="0.55000000000000004">
      <c r="B1293" s="1" t="s">
        <v>1511</v>
      </c>
      <c r="C1293" s="1" t="s">
        <v>1512</v>
      </c>
      <c r="D1293" s="1">
        <v>735</v>
      </c>
      <c r="E1293" s="1" t="s">
        <v>2240</v>
      </c>
      <c r="F1293" s="3" t="s">
        <v>6356</v>
      </c>
      <c r="G1293" s="5"/>
    </row>
    <row r="1294" spans="2:7" x14ac:dyDescent="0.55000000000000004">
      <c r="B1294" s="1" t="s">
        <v>1511</v>
      </c>
      <c r="C1294" s="1" t="s">
        <v>1512</v>
      </c>
      <c r="D1294" s="1">
        <v>736</v>
      </c>
      <c r="E1294" s="1" t="s">
        <v>2241</v>
      </c>
      <c r="F1294" s="3" t="s">
        <v>6356</v>
      </c>
      <c r="G1294" s="5"/>
    </row>
    <row r="1295" spans="2:7" x14ac:dyDescent="0.55000000000000004">
      <c r="B1295" s="1" t="s">
        <v>1511</v>
      </c>
      <c r="C1295" s="1" t="s">
        <v>1512</v>
      </c>
      <c r="D1295" s="1">
        <v>737</v>
      </c>
      <c r="E1295" s="1" t="s">
        <v>2242</v>
      </c>
      <c r="F1295" s="3" t="s">
        <v>6356</v>
      </c>
      <c r="G1295" s="5"/>
    </row>
    <row r="1296" spans="2:7" x14ac:dyDescent="0.55000000000000004">
      <c r="B1296" s="1" t="s">
        <v>1511</v>
      </c>
      <c r="C1296" s="1" t="s">
        <v>1512</v>
      </c>
      <c r="D1296" s="1">
        <v>738</v>
      </c>
      <c r="E1296" s="1" t="s">
        <v>2243</v>
      </c>
      <c r="F1296" s="3" t="s">
        <v>6356</v>
      </c>
      <c r="G1296" s="5"/>
    </row>
    <row r="1297" spans="2:7" x14ac:dyDescent="0.55000000000000004">
      <c r="B1297" s="1" t="s">
        <v>1511</v>
      </c>
      <c r="C1297" s="1" t="s">
        <v>1512</v>
      </c>
      <c r="D1297" s="1">
        <v>739</v>
      </c>
      <c r="E1297" s="1" t="s">
        <v>2244</v>
      </c>
      <c r="F1297" s="3" t="s">
        <v>6356</v>
      </c>
      <c r="G1297" s="5"/>
    </row>
    <row r="1298" spans="2:7" x14ac:dyDescent="0.55000000000000004">
      <c r="B1298" s="1" t="s">
        <v>1511</v>
      </c>
      <c r="C1298" s="1" t="s">
        <v>1512</v>
      </c>
      <c r="D1298" s="1">
        <v>740</v>
      </c>
      <c r="E1298" s="1" t="s">
        <v>2245</v>
      </c>
      <c r="F1298" s="3" t="s">
        <v>6356</v>
      </c>
      <c r="G1298" s="5"/>
    </row>
    <row r="1299" spans="2:7" x14ac:dyDescent="0.55000000000000004">
      <c r="B1299" s="1" t="s">
        <v>1511</v>
      </c>
      <c r="C1299" s="1" t="s">
        <v>1512</v>
      </c>
      <c r="D1299" s="1">
        <v>741</v>
      </c>
      <c r="E1299" s="1" t="s">
        <v>2246</v>
      </c>
      <c r="F1299" s="3" t="s">
        <v>6356</v>
      </c>
      <c r="G1299" s="5"/>
    </row>
    <row r="1300" spans="2:7" x14ac:dyDescent="0.55000000000000004">
      <c r="B1300" s="1" t="s">
        <v>1511</v>
      </c>
      <c r="C1300" s="1" t="s">
        <v>1512</v>
      </c>
      <c r="D1300" s="1">
        <v>742</v>
      </c>
      <c r="E1300" s="1" t="s">
        <v>2247</v>
      </c>
      <c r="F1300" s="3" t="s">
        <v>6356</v>
      </c>
      <c r="G1300" s="5"/>
    </row>
    <row r="1301" spans="2:7" x14ac:dyDescent="0.55000000000000004">
      <c r="B1301" s="1" t="s">
        <v>1511</v>
      </c>
      <c r="C1301" s="1" t="s">
        <v>1512</v>
      </c>
      <c r="D1301" s="1">
        <v>743</v>
      </c>
      <c r="E1301" s="1" t="s">
        <v>2248</v>
      </c>
      <c r="F1301" s="3" t="s">
        <v>6356</v>
      </c>
      <c r="G1301" s="5"/>
    </row>
    <row r="1302" spans="2:7" x14ac:dyDescent="0.55000000000000004">
      <c r="B1302" s="1" t="s">
        <v>1511</v>
      </c>
      <c r="C1302" s="1" t="s">
        <v>1512</v>
      </c>
      <c r="D1302" s="1">
        <v>744</v>
      </c>
      <c r="E1302" s="1" t="s">
        <v>2249</v>
      </c>
      <c r="F1302" s="3" t="s">
        <v>6356</v>
      </c>
      <c r="G1302" s="5"/>
    </row>
    <row r="1303" spans="2:7" x14ac:dyDescent="0.55000000000000004">
      <c r="B1303" s="1" t="s">
        <v>1511</v>
      </c>
      <c r="C1303" s="1" t="s">
        <v>1512</v>
      </c>
      <c r="D1303" s="1">
        <v>745</v>
      </c>
      <c r="E1303" s="1" t="s">
        <v>2250</v>
      </c>
      <c r="F1303" s="3" t="s">
        <v>6356</v>
      </c>
      <c r="G1303" s="5"/>
    </row>
    <row r="1304" spans="2:7" x14ac:dyDescent="0.55000000000000004">
      <c r="B1304" s="1" t="s">
        <v>1511</v>
      </c>
      <c r="C1304" s="1" t="s">
        <v>1512</v>
      </c>
      <c r="D1304" s="1">
        <v>746</v>
      </c>
      <c r="E1304" s="1" t="s">
        <v>2251</v>
      </c>
      <c r="F1304" s="3" t="s">
        <v>6356</v>
      </c>
      <c r="G1304" s="5"/>
    </row>
    <row r="1305" spans="2:7" x14ac:dyDescent="0.55000000000000004">
      <c r="B1305" s="1" t="s">
        <v>1511</v>
      </c>
      <c r="C1305" s="1" t="s">
        <v>1512</v>
      </c>
      <c r="D1305" s="1">
        <v>747</v>
      </c>
      <c r="E1305" s="1" t="s">
        <v>2252</v>
      </c>
      <c r="F1305" s="3" t="s">
        <v>6356</v>
      </c>
      <c r="G1305" s="5"/>
    </row>
    <row r="1306" spans="2:7" x14ac:dyDescent="0.55000000000000004">
      <c r="B1306" s="1" t="s">
        <v>1511</v>
      </c>
      <c r="C1306" s="1" t="s">
        <v>1512</v>
      </c>
      <c r="D1306" s="1">
        <v>748</v>
      </c>
      <c r="E1306" s="1" t="s">
        <v>2253</v>
      </c>
      <c r="F1306" s="3" t="s">
        <v>6356</v>
      </c>
      <c r="G1306" s="5"/>
    </row>
    <row r="1307" spans="2:7" x14ac:dyDescent="0.55000000000000004">
      <c r="B1307" s="1" t="s">
        <v>1511</v>
      </c>
      <c r="C1307" s="1" t="s">
        <v>1512</v>
      </c>
      <c r="D1307" s="1">
        <v>749</v>
      </c>
      <c r="E1307" s="1" t="s">
        <v>2254</v>
      </c>
      <c r="F1307" s="3" t="s">
        <v>6356</v>
      </c>
      <c r="G1307" s="5"/>
    </row>
    <row r="1308" spans="2:7" x14ac:dyDescent="0.55000000000000004">
      <c r="B1308" s="1" t="s">
        <v>1511</v>
      </c>
      <c r="C1308" s="1" t="s">
        <v>1512</v>
      </c>
      <c r="D1308" s="1">
        <v>750</v>
      </c>
      <c r="E1308" s="1" t="s">
        <v>2255</v>
      </c>
      <c r="F1308" s="3" t="s">
        <v>6356</v>
      </c>
      <c r="G1308" s="5"/>
    </row>
    <row r="1309" spans="2:7" x14ac:dyDescent="0.55000000000000004">
      <c r="B1309" s="1" t="s">
        <v>1511</v>
      </c>
      <c r="C1309" s="1" t="s">
        <v>1512</v>
      </c>
      <c r="D1309" s="1">
        <v>751</v>
      </c>
      <c r="E1309" s="1" t="s">
        <v>2256</v>
      </c>
      <c r="F1309" s="3" t="s">
        <v>6356</v>
      </c>
      <c r="G1309" s="5"/>
    </row>
    <row r="1310" spans="2:7" x14ac:dyDescent="0.55000000000000004">
      <c r="B1310" s="1" t="s">
        <v>1511</v>
      </c>
      <c r="C1310" s="1" t="s">
        <v>1512</v>
      </c>
      <c r="D1310" s="1">
        <v>752</v>
      </c>
      <c r="E1310" s="1" t="s">
        <v>2257</v>
      </c>
      <c r="F1310" s="3" t="s">
        <v>6356</v>
      </c>
      <c r="G1310" s="5"/>
    </row>
    <row r="1311" spans="2:7" x14ac:dyDescent="0.55000000000000004">
      <c r="B1311" s="1" t="s">
        <v>1511</v>
      </c>
      <c r="C1311" s="1" t="s">
        <v>1512</v>
      </c>
      <c r="D1311" s="1">
        <v>753</v>
      </c>
      <c r="E1311" s="1" t="s">
        <v>2258</v>
      </c>
      <c r="F1311" s="3" t="s">
        <v>6356</v>
      </c>
      <c r="G1311" s="5"/>
    </row>
    <row r="1312" spans="2:7" x14ac:dyDescent="0.55000000000000004">
      <c r="B1312" s="1" t="s">
        <v>1511</v>
      </c>
      <c r="C1312" s="1" t="s">
        <v>1512</v>
      </c>
      <c r="D1312" s="1">
        <v>754</v>
      </c>
      <c r="E1312" s="1" t="s">
        <v>2259</v>
      </c>
      <c r="F1312" s="3" t="s">
        <v>6356</v>
      </c>
      <c r="G1312" s="5"/>
    </row>
    <row r="1313" spans="2:7" x14ac:dyDescent="0.55000000000000004">
      <c r="B1313" s="1" t="s">
        <v>1511</v>
      </c>
      <c r="C1313" s="1" t="s">
        <v>1512</v>
      </c>
      <c r="D1313" s="1">
        <v>755</v>
      </c>
      <c r="E1313" s="48" t="s">
        <v>2260</v>
      </c>
      <c r="F1313" s="3"/>
      <c r="G1313" s="5"/>
    </row>
    <row r="1314" spans="2:7" x14ac:dyDescent="0.55000000000000004">
      <c r="B1314" s="1" t="s">
        <v>1511</v>
      </c>
      <c r="C1314" s="1" t="s">
        <v>1512</v>
      </c>
      <c r="D1314" s="1">
        <v>756</v>
      </c>
      <c r="E1314" s="1" t="s">
        <v>2261</v>
      </c>
      <c r="F1314" s="3" t="s">
        <v>6356</v>
      </c>
      <c r="G1314" s="5"/>
    </row>
    <row r="1315" spans="2:7" x14ac:dyDescent="0.55000000000000004">
      <c r="B1315" s="1" t="s">
        <v>1511</v>
      </c>
      <c r="C1315" s="1" t="s">
        <v>1512</v>
      </c>
      <c r="D1315" s="1">
        <v>757</v>
      </c>
      <c r="E1315" s="1" t="s">
        <v>2262</v>
      </c>
      <c r="F1315" s="3" t="s">
        <v>6356</v>
      </c>
      <c r="G1315" s="5"/>
    </row>
    <row r="1316" spans="2:7" x14ac:dyDescent="0.55000000000000004">
      <c r="B1316" s="1" t="s">
        <v>1511</v>
      </c>
      <c r="C1316" s="1" t="s">
        <v>1512</v>
      </c>
      <c r="D1316" s="1">
        <v>758</v>
      </c>
      <c r="E1316" s="1" t="s">
        <v>2263</v>
      </c>
      <c r="F1316" s="3" t="s">
        <v>6356</v>
      </c>
      <c r="G1316" s="5"/>
    </row>
    <row r="1317" spans="2:7" x14ac:dyDescent="0.55000000000000004">
      <c r="B1317" s="1" t="s">
        <v>1511</v>
      </c>
      <c r="C1317" s="1" t="s">
        <v>1512</v>
      </c>
      <c r="D1317" s="1">
        <v>759</v>
      </c>
      <c r="E1317" s="1" t="s">
        <v>2264</v>
      </c>
      <c r="F1317" s="3" t="s">
        <v>6356</v>
      </c>
      <c r="G1317" s="5"/>
    </row>
    <row r="1318" spans="2:7" x14ac:dyDescent="0.55000000000000004">
      <c r="B1318" s="1" t="s">
        <v>1511</v>
      </c>
      <c r="C1318" s="1" t="s">
        <v>1512</v>
      </c>
      <c r="D1318" s="1">
        <v>760</v>
      </c>
      <c r="E1318" s="1" t="s">
        <v>2265</v>
      </c>
      <c r="F1318" s="3" t="s">
        <v>6356</v>
      </c>
      <c r="G1318" s="5"/>
    </row>
    <row r="1319" spans="2:7" x14ac:dyDescent="0.55000000000000004">
      <c r="B1319" s="1" t="s">
        <v>1511</v>
      </c>
      <c r="C1319" s="1" t="s">
        <v>1512</v>
      </c>
      <c r="D1319" s="1">
        <v>761</v>
      </c>
      <c r="E1319" s="1" t="s">
        <v>2266</v>
      </c>
      <c r="F1319" s="3" t="s">
        <v>6356</v>
      </c>
      <c r="G1319" s="5"/>
    </row>
    <row r="1320" spans="2:7" x14ac:dyDescent="0.55000000000000004">
      <c r="B1320" s="1" t="s">
        <v>1511</v>
      </c>
      <c r="C1320" s="1" t="s">
        <v>1512</v>
      </c>
      <c r="D1320" s="1">
        <v>762</v>
      </c>
      <c r="E1320" s="1" t="s">
        <v>2267</v>
      </c>
      <c r="F1320" s="3" t="s">
        <v>6356</v>
      </c>
      <c r="G1320" s="5"/>
    </row>
    <row r="1321" spans="2:7" x14ac:dyDescent="0.55000000000000004">
      <c r="B1321" s="1" t="s">
        <v>1511</v>
      </c>
      <c r="C1321" s="1" t="s">
        <v>1512</v>
      </c>
      <c r="D1321" s="1">
        <v>763</v>
      </c>
      <c r="E1321" s="1" t="s">
        <v>2268</v>
      </c>
      <c r="F1321" s="3" t="s">
        <v>6356</v>
      </c>
      <c r="G1321" s="5"/>
    </row>
    <row r="1322" spans="2:7" x14ac:dyDescent="0.55000000000000004">
      <c r="B1322" s="1" t="s">
        <v>1511</v>
      </c>
      <c r="C1322" s="1" t="s">
        <v>1512</v>
      </c>
      <c r="D1322" s="1">
        <v>764</v>
      </c>
      <c r="E1322" s="1" t="s">
        <v>2269</v>
      </c>
      <c r="F1322" s="3" t="s">
        <v>6356</v>
      </c>
      <c r="G1322" s="5"/>
    </row>
    <row r="1323" spans="2:7" x14ac:dyDescent="0.55000000000000004">
      <c r="B1323" s="1" t="s">
        <v>1511</v>
      </c>
      <c r="C1323" s="1" t="s">
        <v>1512</v>
      </c>
      <c r="D1323" s="1">
        <v>765</v>
      </c>
      <c r="E1323" s="1" t="s">
        <v>2270</v>
      </c>
      <c r="F1323" s="3" t="s">
        <v>6356</v>
      </c>
      <c r="G1323" s="5"/>
    </row>
    <row r="1324" spans="2:7" x14ac:dyDescent="0.55000000000000004">
      <c r="B1324" s="1" t="s">
        <v>1511</v>
      </c>
      <c r="C1324" s="1" t="s">
        <v>1512</v>
      </c>
      <c r="D1324" s="1">
        <v>766</v>
      </c>
      <c r="E1324" s="1" t="s">
        <v>2271</v>
      </c>
      <c r="F1324" s="3" t="s">
        <v>6356</v>
      </c>
      <c r="G1324" s="5"/>
    </row>
    <row r="1325" spans="2:7" x14ac:dyDescent="0.55000000000000004">
      <c r="B1325" s="1" t="s">
        <v>1511</v>
      </c>
      <c r="C1325" s="1" t="s">
        <v>1512</v>
      </c>
      <c r="D1325" s="1">
        <v>767</v>
      </c>
      <c r="E1325" s="1" t="s">
        <v>2272</v>
      </c>
      <c r="F1325" s="3" t="s">
        <v>6356</v>
      </c>
      <c r="G1325" s="5"/>
    </row>
    <row r="1326" spans="2:7" x14ac:dyDescent="0.55000000000000004">
      <c r="B1326" s="1" t="s">
        <v>1511</v>
      </c>
      <c r="C1326" s="1" t="s">
        <v>1512</v>
      </c>
      <c r="D1326" s="1">
        <v>768</v>
      </c>
      <c r="E1326" s="1" t="s">
        <v>2273</v>
      </c>
      <c r="F1326" s="3" t="s">
        <v>6356</v>
      </c>
      <c r="G1326" s="5"/>
    </row>
    <row r="1327" spans="2:7" x14ac:dyDescent="0.55000000000000004">
      <c r="B1327" s="1" t="s">
        <v>1511</v>
      </c>
      <c r="C1327" s="1" t="s">
        <v>1512</v>
      </c>
      <c r="D1327" s="1">
        <v>769</v>
      </c>
      <c r="E1327" s="1" t="s">
        <v>2274</v>
      </c>
      <c r="F1327" s="3" t="s">
        <v>6356</v>
      </c>
      <c r="G1327" s="5"/>
    </row>
    <row r="1328" spans="2:7" x14ac:dyDescent="0.55000000000000004">
      <c r="B1328" s="1" t="s">
        <v>1511</v>
      </c>
      <c r="C1328" s="1" t="s">
        <v>1512</v>
      </c>
      <c r="D1328" s="1">
        <v>770</v>
      </c>
      <c r="E1328" s="1" t="s">
        <v>2275</v>
      </c>
      <c r="F1328" s="3" t="s">
        <v>6356</v>
      </c>
      <c r="G1328" s="5"/>
    </row>
    <row r="1329" spans="2:7" x14ac:dyDescent="0.55000000000000004">
      <c r="B1329" s="1" t="s">
        <v>1511</v>
      </c>
      <c r="C1329" s="1" t="s">
        <v>1512</v>
      </c>
      <c r="D1329" s="1">
        <v>771</v>
      </c>
      <c r="E1329" s="1" t="s">
        <v>2276</v>
      </c>
      <c r="F1329" s="3" t="s">
        <v>6356</v>
      </c>
      <c r="G1329" s="5"/>
    </row>
    <row r="1330" spans="2:7" x14ac:dyDescent="0.55000000000000004">
      <c r="B1330" s="1" t="s">
        <v>1511</v>
      </c>
      <c r="C1330" s="1" t="s">
        <v>1512</v>
      </c>
      <c r="D1330" s="1">
        <v>772</v>
      </c>
      <c r="E1330" s="1" t="s">
        <v>2277</v>
      </c>
      <c r="F1330" s="3" t="s">
        <v>6356</v>
      </c>
      <c r="G1330" s="5"/>
    </row>
    <row r="1331" spans="2:7" x14ac:dyDescent="0.55000000000000004">
      <c r="B1331" s="1" t="s">
        <v>1511</v>
      </c>
      <c r="C1331" s="1" t="s">
        <v>1512</v>
      </c>
      <c r="D1331" s="1">
        <v>773</v>
      </c>
      <c r="E1331" s="1" t="s">
        <v>2278</v>
      </c>
      <c r="F1331" s="3" t="s">
        <v>6356</v>
      </c>
      <c r="G1331" s="5"/>
    </row>
    <row r="1332" spans="2:7" x14ac:dyDescent="0.55000000000000004">
      <c r="B1332" s="1" t="s">
        <v>1511</v>
      </c>
      <c r="C1332" s="1" t="s">
        <v>1512</v>
      </c>
      <c r="D1332" s="1">
        <v>774</v>
      </c>
      <c r="E1332" s="1" t="s">
        <v>2279</v>
      </c>
      <c r="F1332" s="3" t="s">
        <v>6356</v>
      </c>
      <c r="G1332" s="5"/>
    </row>
    <row r="1333" spans="2:7" x14ac:dyDescent="0.55000000000000004">
      <c r="B1333" s="1" t="s">
        <v>1511</v>
      </c>
      <c r="C1333" s="1" t="s">
        <v>1512</v>
      </c>
      <c r="D1333" s="1">
        <v>775</v>
      </c>
      <c r="E1333" s="1" t="s">
        <v>2280</v>
      </c>
      <c r="F1333" s="3" t="s">
        <v>6356</v>
      </c>
      <c r="G1333" s="5"/>
    </row>
    <row r="1334" spans="2:7" x14ac:dyDescent="0.55000000000000004">
      <c r="B1334" s="1" t="s">
        <v>1511</v>
      </c>
      <c r="C1334" s="1" t="s">
        <v>1512</v>
      </c>
      <c r="D1334" s="1">
        <v>776</v>
      </c>
      <c r="E1334" s="1" t="s">
        <v>2281</v>
      </c>
      <c r="F1334" s="3" t="s">
        <v>6356</v>
      </c>
      <c r="G1334" s="5"/>
    </row>
    <row r="1335" spans="2:7" x14ac:dyDescent="0.55000000000000004">
      <c r="B1335" s="1" t="s">
        <v>1511</v>
      </c>
      <c r="C1335" s="1" t="s">
        <v>1512</v>
      </c>
      <c r="D1335" s="1">
        <v>777</v>
      </c>
      <c r="E1335" s="1" t="s">
        <v>2282</v>
      </c>
      <c r="F1335" s="3" t="s">
        <v>6356</v>
      </c>
      <c r="G1335" s="5"/>
    </row>
    <row r="1336" spans="2:7" x14ac:dyDescent="0.55000000000000004">
      <c r="B1336" s="1" t="s">
        <v>1511</v>
      </c>
      <c r="C1336" s="1" t="s">
        <v>1512</v>
      </c>
      <c r="D1336" s="1">
        <v>778</v>
      </c>
      <c r="E1336" s="1" t="s">
        <v>2283</v>
      </c>
      <c r="F1336" s="3" t="s">
        <v>6356</v>
      </c>
      <c r="G1336" s="5"/>
    </row>
    <row r="1337" spans="2:7" x14ac:dyDescent="0.55000000000000004">
      <c r="B1337" s="1" t="s">
        <v>1511</v>
      </c>
      <c r="C1337" s="1" t="s">
        <v>1512</v>
      </c>
      <c r="D1337" s="1">
        <v>779</v>
      </c>
      <c r="E1337" s="1" t="s">
        <v>2284</v>
      </c>
      <c r="F1337" s="3" t="s">
        <v>6356</v>
      </c>
      <c r="G1337" s="5"/>
    </row>
    <row r="1338" spans="2:7" x14ac:dyDescent="0.55000000000000004">
      <c r="B1338" s="1" t="s">
        <v>1511</v>
      </c>
      <c r="C1338" s="1" t="s">
        <v>1512</v>
      </c>
      <c r="D1338" s="1">
        <v>780</v>
      </c>
      <c r="E1338" s="1" t="s">
        <v>2285</v>
      </c>
      <c r="F1338" s="3" t="s">
        <v>6356</v>
      </c>
      <c r="G1338" s="5"/>
    </row>
    <row r="1339" spans="2:7" x14ac:dyDescent="0.55000000000000004">
      <c r="B1339" s="1" t="s">
        <v>1511</v>
      </c>
      <c r="C1339" s="1" t="s">
        <v>1512</v>
      </c>
      <c r="D1339" s="1">
        <v>781</v>
      </c>
      <c r="E1339" s="1" t="s">
        <v>2286</v>
      </c>
      <c r="F1339" s="3" t="s">
        <v>6356</v>
      </c>
      <c r="G1339" s="5"/>
    </row>
    <row r="1340" spans="2:7" x14ac:dyDescent="0.55000000000000004">
      <c r="B1340" s="1" t="s">
        <v>1511</v>
      </c>
      <c r="C1340" s="1" t="s">
        <v>1512</v>
      </c>
      <c r="D1340" s="1">
        <v>782</v>
      </c>
      <c r="E1340" s="1" t="s">
        <v>2287</v>
      </c>
      <c r="F1340" s="3" t="s">
        <v>6356</v>
      </c>
      <c r="G1340" s="5"/>
    </row>
    <row r="1341" spans="2:7" x14ac:dyDescent="0.55000000000000004">
      <c r="B1341" s="1" t="s">
        <v>1511</v>
      </c>
      <c r="C1341" s="1" t="s">
        <v>1512</v>
      </c>
      <c r="D1341" s="1">
        <v>783</v>
      </c>
      <c r="E1341" s="1" t="s">
        <v>2288</v>
      </c>
      <c r="F1341" s="3" t="s">
        <v>6356</v>
      </c>
      <c r="G1341" s="5"/>
    </row>
    <row r="1342" spans="2:7" x14ac:dyDescent="0.55000000000000004">
      <c r="B1342" s="1" t="s">
        <v>1511</v>
      </c>
      <c r="C1342" s="1" t="s">
        <v>1512</v>
      </c>
      <c r="D1342" s="1">
        <v>784</v>
      </c>
      <c r="E1342" s="1" t="s">
        <v>2289</v>
      </c>
      <c r="F1342" s="3" t="s">
        <v>6356</v>
      </c>
      <c r="G1342" s="5"/>
    </row>
    <row r="1343" spans="2:7" x14ac:dyDescent="0.55000000000000004">
      <c r="B1343" s="1" t="s">
        <v>1511</v>
      </c>
      <c r="C1343" s="1" t="s">
        <v>1512</v>
      </c>
      <c r="D1343" s="1">
        <v>785</v>
      </c>
      <c r="E1343" s="1" t="s">
        <v>2290</v>
      </c>
      <c r="F1343" s="3" t="s">
        <v>6356</v>
      </c>
      <c r="G1343" s="5"/>
    </row>
    <row r="1344" spans="2:7" x14ac:dyDescent="0.55000000000000004">
      <c r="B1344" s="1" t="s">
        <v>1511</v>
      </c>
      <c r="C1344" s="1" t="s">
        <v>1512</v>
      </c>
      <c r="D1344" s="1">
        <v>786</v>
      </c>
      <c r="E1344" s="1" t="s">
        <v>2291</v>
      </c>
      <c r="F1344" s="3" t="s">
        <v>6356</v>
      </c>
      <c r="G1344" s="5"/>
    </row>
    <row r="1345" spans="2:7" x14ac:dyDescent="0.55000000000000004">
      <c r="B1345" s="1" t="s">
        <v>1511</v>
      </c>
      <c r="C1345" s="1" t="s">
        <v>1512</v>
      </c>
      <c r="D1345" s="1">
        <v>787</v>
      </c>
      <c r="E1345" s="1" t="s">
        <v>661</v>
      </c>
      <c r="F1345" s="3" t="s">
        <v>6356</v>
      </c>
      <c r="G1345" s="5"/>
    </row>
    <row r="1346" spans="2:7" x14ac:dyDescent="0.55000000000000004">
      <c r="B1346" s="1" t="s">
        <v>1511</v>
      </c>
      <c r="C1346" s="1" t="s">
        <v>1512</v>
      </c>
      <c r="D1346" s="1">
        <v>788</v>
      </c>
      <c r="E1346" s="1" t="s">
        <v>662</v>
      </c>
      <c r="F1346" s="3" t="s">
        <v>6356</v>
      </c>
      <c r="G1346" s="5"/>
    </row>
    <row r="1347" spans="2:7" x14ac:dyDescent="0.55000000000000004">
      <c r="B1347" s="1" t="s">
        <v>1511</v>
      </c>
      <c r="C1347" s="1" t="s">
        <v>1512</v>
      </c>
      <c r="D1347" s="1">
        <v>789</v>
      </c>
      <c r="E1347" s="1" t="s">
        <v>663</v>
      </c>
      <c r="F1347" s="3" t="s">
        <v>6356</v>
      </c>
      <c r="G1347" s="5"/>
    </row>
    <row r="1348" spans="2:7" x14ac:dyDescent="0.55000000000000004">
      <c r="B1348" s="1" t="s">
        <v>1511</v>
      </c>
      <c r="C1348" s="1" t="s">
        <v>1512</v>
      </c>
      <c r="D1348" s="1">
        <v>790</v>
      </c>
      <c r="E1348" s="1" t="s">
        <v>664</v>
      </c>
      <c r="F1348" s="3" t="s">
        <v>6356</v>
      </c>
      <c r="G1348" s="5"/>
    </row>
    <row r="1349" spans="2:7" x14ac:dyDescent="0.55000000000000004">
      <c r="B1349" s="1" t="s">
        <v>1511</v>
      </c>
      <c r="C1349" s="1" t="s">
        <v>1512</v>
      </c>
      <c r="D1349" s="1">
        <v>791</v>
      </c>
      <c r="E1349" s="1" t="s">
        <v>2292</v>
      </c>
      <c r="F1349" s="3" t="s">
        <v>6356</v>
      </c>
      <c r="G1349" s="5"/>
    </row>
    <row r="1350" spans="2:7" x14ac:dyDescent="0.55000000000000004">
      <c r="B1350" s="1" t="s">
        <v>1511</v>
      </c>
      <c r="C1350" s="1" t="s">
        <v>1512</v>
      </c>
      <c r="D1350" s="1">
        <v>792</v>
      </c>
      <c r="E1350" s="1" t="s">
        <v>2293</v>
      </c>
      <c r="F1350" s="3" t="s">
        <v>6356</v>
      </c>
      <c r="G1350" s="5"/>
    </row>
    <row r="1351" spans="2:7" x14ac:dyDescent="0.55000000000000004">
      <c r="B1351" s="1" t="s">
        <v>1511</v>
      </c>
      <c r="C1351" s="1" t="s">
        <v>1512</v>
      </c>
      <c r="D1351" s="1">
        <v>793</v>
      </c>
      <c r="E1351" s="1" t="s">
        <v>2294</v>
      </c>
      <c r="F1351" s="3" t="s">
        <v>6356</v>
      </c>
      <c r="G1351" s="5"/>
    </row>
    <row r="1352" spans="2:7" x14ac:dyDescent="0.55000000000000004">
      <c r="B1352" s="1" t="s">
        <v>1511</v>
      </c>
      <c r="C1352" s="1" t="s">
        <v>1512</v>
      </c>
      <c r="D1352" s="1">
        <v>794</v>
      </c>
      <c r="E1352" s="1" t="s">
        <v>2295</v>
      </c>
      <c r="F1352" s="3" t="s">
        <v>6356</v>
      </c>
      <c r="G1352" s="5"/>
    </row>
    <row r="1353" spans="2:7" x14ac:dyDescent="0.55000000000000004">
      <c r="B1353" s="1" t="s">
        <v>1511</v>
      </c>
      <c r="C1353" s="1" t="s">
        <v>1512</v>
      </c>
      <c r="D1353" s="1">
        <v>795</v>
      </c>
      <c r="E1353" s="1" t="s">
        <v>2296</v>
      </c>
      <c r="F1353" s="3" t="s">
        <v>6356</v>
      </c>
      <c r="G1353" s="5"/>
    </row>
    <row r="1354" spans="2:7" x14ac:dyDescent="0.55000000000000004">
      <c r="B1354" s="1" t="s">
        <v>1511</v>
      </c>
      <c r="C1354" s="1" t="s">
        <v>1512</v>
      </c>
      <c r="D1354" s="1">
        <v>796</v>
      </c>
      <c r="E1354" s="1" t="s">
        <v>2297</v>
      </c>
      <c r="F1354" s="3" t="s">
        <v>6356</v>
      </c>
      <c r="G1354" s="5"/>
    </row>
    <row r="1355" spans="2:7" x14ac:dyDescent="0.55000000000000004">
      <c r="B1355" s="1" t="s">
        <v>1511</v>
      </c>
      <c r="C1355" s="1" t="s">
        <v>1512</v>
      </c>
      <c r="D1355" s="1">
        <v>797</v>
      </c>
      <c r="E1355" s="1" t="s">
        <v>2298</v>
      </c>
      <c r="F1355" s="3" t="s">
        <v>6356</v>
      </c>
      <c r="G1355" s="5"/>
    </row>
    <row r="1356" spans="2:7" x14ac:dyDescent="0.55000000000000004">
      <c r="B1356" s="1" t="s">
        <v>1511</v>
      </c>
      <c r="C1356" s="1" t="s">
        <v>1512</v>
      </c>
      <c r="D1356" s="1">
        <v>798</v>
      </c>
      <c r="E1356" s="1" t="s">
        <v>2299</v>
      </c>
      <c r="F1356" s="3" t="s">
        <v>6356</v>
      </c>
      <c r="G1356" s="5"/>
    </row>
    <row r="1357" spans="2:7" x14ac:dyDescent="0.55000000000000004">
      <c r="B1357" s="1" t="s">
        <v>1511</v>
      </c>
      <c r="C1357" s="1" t="s">
        <v>1512</v>
      </c>
      <c r="D1357" s="1">
        <v>799</v>
      </c>
      <c r="E1357" s="1" t="s">
        <v>2300</v>
      </c>
      <c r="F1357" s="3" t="s">
        <v>6356</v>
      </c>
      <c r="G1357" s="5"/>
    </row>
    <row r="1358" spans="2:7" x14ac:dyDescent="0.55000000000000004">
      <c r="B1358" s="1" t="s">
        <v>1511</v>
      </c>
      <c r="C1358" s="1" t="s">
        <v>1512</v>
      </c>
      <c r="D1358" s="1">
        <v>800</v>
      </c>
      <c r="E1358" s="1" t="s">
        <v>2301</v>
      </c>
      <c r="F1358" s="3" t="s">
        <v>6356</v>
      </c>
      <c r="G1358" s="5"/>
    </row>
    <row r="1359" spans="2:7" x14ac:dyDescent="0.55000000000000004">
      <c r="B1359" s="1" t="s">
        <v>1511</v>
      </c>
      <c r="C1359" s="1" t="s">
        <v>1512</v>
      </c>
      <c r="D1359" s="1">
        <v>801</v>
      </c>
      <c r="E1359" s="1" t="s">
        <v>2302</v>
      </c>
      <c r="F1359" s="3" t="s">
        <v>6356</v>
      </c>
      <c r="G1359" s="5"/>
    </row>
    <row r="1360" spans="2:7" x14ac:dyDescent="0.55000000000000004">
      <c r="B1360" s="1" t="s">
        <v>1511</v>
      </c>
      <c r="C1360" s="1" t="s">
        <v>1512</v>
      </c>
      <c r="D1360" s="1">
        <v>802</v>
      </c>
      <c r="E1360" s="1" t="s">
        <v>2303</v>
      </c>
      <c r="F1360" s="3" t="s">
        <v>6356</v>
      </c>
      <c r="G1360" s="5"/>
    </row>
    <row r="1361" spans="2:7" x14ac:dyDescent="0.55000000000000004">
      <c r="B1361" s="1" t="s">
        <v>1511</v>
      </c>
      <c r="C1361" s="1" t="s">
        <v>1512</v>
      </c>
      <c r="D1361" s="1">
        <v>803</v>
      </c>
      <c r="E1361" s="1" t="s">
        <v>2304</v>
      </c>
      <c r="F1361" s="3" t="s">
        <v>6356</v>
      </c>
      <c r="G1361" s="5"/>
    </row>
    <row r="1362" spans="2:7" x14ac:dyDescent="0.55000000000000004">
      <c r="B1362" s="1" t="s">
        <v>1511</v>
      </c>
      <c r="C1362" s="1" t="s">
        <v>1512</v>
      </c>
      <c r="D1362" s="1">
        <v>804</v>
      </c>
      <c r="E1362" s="1" t="s">
        <v>2305</v>
      </c>
      <c r="F1362" s="3" t="s">
        <v>6356</v>
      </c>
      <c r="G1362" s="5"/>
    </row>
    <row r="1363" spans="2:7" x14ac:dyDescent="0.55000000000000004">
      <c r="B1363" s="1" t="s">
        <v>1511</v>
      </c>
      <c r="C1363" s="1" t="s">
        <v>1512</v>
      </c>
      <c r="D1363" s="1">
        <v>805</v>
      </c>
      <c r="E1363" s="1" t="s">
        <v>2306</v>
      </c>
      <c r="F1363" s="3" t="s">
        <v>6356</v>
      </c>
      <c r="G1363" s="5"/>
    </row>
    <row r="1364" spans="2:7" x14ac:dyDescent="0.55000000000000004">
      <c r="B1364" s="1" t="s">
        <v>1511</v>
      </c>
      <c r="C1364" s="1" t="s">
        <v>1512</v>
      </c>
      <c r="D1364" s="1">
        <v>806</v>
      </c>
      <c r="E1364" s="1" t="s">
        <v>2307</v>
      </c>
      <c r="F1364" s="3" t="s">
        <v>6356</v>
      </c>
      <c r="G1364" s="5"/>
    </row>
    <row r="1365" spans="2:7" x14ac:dyDescent="0.55000000000000004">
      <c r="B1365" s="1" t="s">
        <v>1511</v>
      </c>
      <c r="C1365" s="1" t="s">
        <v>1512</v>
      </c>
      <c r="D1365" s="1">
        <v>807</v>
      </c>
      <c r="E1365" s="1" t="s">
        <v>2308</v>
      </c>
      <c r="F1365" s="3" t="s">
        <v>6356</v>
      </c>
      <c r="G1365" s="5"/>
    </row>
    <row r="1366" spans="2:7" x14ac:dyDescent="0.55000000000000004">
      <c r="B1366" s="1" t="s">
        <v>1511</v>
      </c>
      <c r="C1366" s="1" t="s">
        <v>1512</v>
      </c>
      <c r="D1366" s="1">
        <v>808</v>
      </c>
      <c r="E1366" s="1" t="s">
        <v>2309</v>
      </c>
      <c r="F1366" s="3" t="s">
        <v>6356</v>
      </c>
      <c r="G1366" s="5"/>
    </row>
    <row r="1367" spans="2:7" x14ac:dyDescent="0.55000000000000004">
      <c r="B1367" s="1" t="s">
        <v>1511</v>
      </c>
      <c r="C1367" s="1" t="s">
        <v>1512</v>
      </c>
      <c r="D1367" s="1">
        <v>809</v>
      </c>
      <c r="E1367" s="1" t="s">
        <v>2310</v>
      </c>
      <c r="F1367" s="3" t="s">
        <v>6356</v>
      </c>
      <c r="G1367" s="5"/>
    </row>
    <row r="1368" spans="2:7" x14ac:dyDescent="0.55000000000000004">
      <c r="B1368" s="1" t="s">
        <v>1511</v>
      </c>
      <c r="C1368" s="1" t="s">
        <v>1512</v>
      </c>
      <c r="D1368" s="1">
        <v>810</v>
      </c>
      <c r="E1368" s="1" t="s">
        <v>2311</v>
      </c>
      <c r="F1368" s="3" t="s">
        <v>6356</v>
      </c>
      <c r="G1368" s="5"/>
    </row>
    <row r="1369" spans="2:7" x14ac:dyDescent="0.55000000000000004">
      <c r="B1369" s="1" t="s">
        <v>1511</v>
      </c>
      <c r="C1369" s="1" t="s">
        <v>1512</v>
      </c>
      <c r="D1369" s="1">
        <v>811</v>
      </c>
      <c r="E1369" s="1" t="s">
        <v>2312</v>
      </c>
      <c r="F1369" s="3" t="s">
        <v>6356</v>
      </c>
      <c r="G1369" s="5"/>
    </row>
    <row r="1370" spans="2:7" x14ac:dyDescent="0.55000000000000004">
      <c r="B1370" s="1" t="s">
        <v>1511</v>
      </c>
      <c r="C1370" s="1" t="s">
        <v>1512</v>
      </c>
      <c r="D1370" s="1">
        <v>812</v>
      </c>
      <c r="E1370" s="1" t="s">
        <v>2313</v>
      </c>
      <c r="F1370" s="3" t="s">
        <v>6356</v>
      </c>
      <c r="G1370" s="5"/>
    </row>
    <row r="1371" spans="2:7" x14ac:dyDescent="0.55000000000000004">
      <c r="B1371" s="1" t="s">
        <v>1511</v>
      </c>
      <c r="C1371" s="1" t="s">
        <v>1512</v>
      </c>
      <c r="D1371" s="1">
        <v>813</v>
      </c>
      <c r="E1371" s="1" t="s">
        <v>2314</v>
      </c>
      <c r="F1371" s="3" t="s">
        <v>6356</v>
      </c>
      <c r="G1371" s="5"/>
    </row>
    <row r="1372" spans="2:7" x14ac:dyDescent="0.55000000000000004">
      <c r="B1372" s="1" t="s">
        <v>1511</v>
      </c>
      <c r="C1372" s="1" t="s">
        <v>1512</v>
      </c>
      <c r="D1372" s="1">
        <v>814</v>
      </c>
      <c r="E1372" s="1" t="s">
        <v>2315</v>
      </c>
      <c r="F1372" s="3" t="s">
        <v>6356</v>
      </c>
      <c r="G1372" s="5"/>
    </row>
    <row r="1373" spans="2:7" x14ac:dyDescent="0.55000000000000004">
      <c r="B1373" s="1" t="s">
        <v>1511</v>
      </c>
      <c r="C1373" s="1" t="s">
        <v>1512</v>
      </c>
      <c r="D1373" s="1">
        <v>815</v>
      </c>
      <c r="E1373" s="1" t="s">
        <v>2316</v>
      </c>
      <c r="F1373" s="3" t="s">
        <v>6356</v>
      </c>
      <c r="G1373" s="5"/>
    </row>
    <row r="1374" spans="2:7" x14ac:dyDescent="0.55000000000000004">
      <c r="B1374" s="1" t="s">
        <v>1511</v>
      </c>
      <c r="C1374" s="1" t="s">
        <v>1512</v>
      </c>
      <c r="D1374" s="1">
        <v>816</v>
      </c>
      <c r="E1374" s="1" t="s">
        <v>2317</v>
      </c>
      <c r="F1374" s="3" t="s">
        <v>6356</v>
      </c>
      <c r="G1374" s="5"/>
    </row>
    <row r="1375" spans="2:7" x14ac:dyDescent="0.55000000000000004">
      <c r="B1375" s="1" t="s">
        <v>1511</v>
      </c>
      <c r="C1375" s="1" t="s">
        <v>1512</v>
      </c>
      <c r="D1375" s="1">
        <v>817</v>
      </c>
      <c r="E1375" s="1" t="s">
        <v>2318</v>
      </c>
      <c r="F1375" s="3" t="s">
        <v>6356</v>
      </c>
      <c r="G1375" s="5"/>
    </row>
    <row r="1376" spans="2:7" x14ac:dyDescent="0.55000000000000004">
      <c r="B1376" s="1" t="s">
        <v>1511</v>
      </c>
      <c r="C1376" s="1" t="s">
        <v>1512</v>
      </c>
      <c r="D1376" s="1">
        <v>818</v>
      </c>
      <c r="E1376" s="1" t="s">
        <v>2319</v>
      </c>
      <c r="F1376" s="3" t="s">
        <v>6356</v>
      </c>
      <c r="G1376" s="5"/>
    </row>
    <row r="1377" spans="2:7" x14ac:dyDescent="0.55000000000000004">
      <c r="B1377" s="1" t="s">
        <v>1511</v>
      </c>
      <c r="C1377" s="1" t="s">
        <v>1512</v>
      </c>
      <c r="D1377" s="1">
        <v>819</v>
      </c>
      <c r="E1377" s="1" t="s">
        <v>2320</v>
      </c>
      <c r="F1377" s="3" t="s">
        <v>6356</v>
      </c>
      <c r="G1377" s="5"/>
    </row>
    <row r="1378" spans="2:7" x14ac:dyDescent="0.55000000000000004">
      <c r="B1378" s="1" t="s">
        <v>1511</v>
      </c>
      <c r="C1378" s="1" t="s">
        <v>1512</v>
      </c>
      <c r="D1378" s="1">
        <v>820</v>
      </c>
      <c r="E1378" s="1" t="s">
        <v>2321</v>
      </c>
      <c r="F1378" s="3" t="s">
        <v>6356</v>
      </c>
      <c r="G1378" s="5"/>
    </row>
    <row r="1379" spans="2:7" x14ac:dyDescent="0.55000000000000004">
      <c r="B1379" s="1" t="s">
        <v>1511</v>
      </c>
      <c r="C1379" s="1" t="s">
        <v>1512</v>
      </c>
      <c r="D1379" s="1">
        <v>821</v>
      </c>
      <c r="E1379" s="1" t="s">
        <v>2322</v>
      </c>
      <c r="F1379" s="3" t="s">
        <v>6356</v>
      </c>
      <c r="G1379" s="5"/>
    </row>
    <row r="1380" spans="2:7" x14ac:dyDescent="0.55000000000000004">
      <c r="B1380" s="1" t="s">
        <v>1511</v>
      </c>
      <c r="C1380" s="1" t="s">
        <v>1512</v>
      </c>
      <c r="D1380" s="1">
        <v>822</v>
      </c>
      <c r="E1380" s="1" t="s">
        <v>2323</v>
      </c>
      <c r="F1380" s="3" t="s">
        <v>6356</v>
      </c>
      <c r="G1380" s="5"/>
    </row>
    <row r="1381" spans="2:7" x14ac:dyDescent="0.55000000000000004">
      <c r="B1381" s="1" t="s">
        <v>1511</v>
      </c>
      <c r="C1381" s="1" t="s">
        <v>1512</v>
      </c>
      <c r="D1381" s="1">
        <v>823</v>
      </c>
      <c r="E1381" s="1" t="s">
        <v>2324</v>
      </c>
      <c r="F1381" s="3" t="s">
        <v>6356</v>
      </c>
      <c r="G1381" s="5"/>
    </row>
    <row r="1382" spans="2:7" x14ac:dyDescent="0.55000000000000004">
      <c r="B1382" s="1" t="s">
        <v>1511</v>
      </c>
      <c r="C1382" s="1" t="s">
        <v>1512</v>
      </c>
      <c r="D1382" s="1">
        <v>824</v>
      </c>
      <c r="E1382" s="1" t="s">
        <v>2325</v>
      </c>
      <c r="F1382" s="3" t="s">
        <v>6356</v>
      </c>
      <c r="G1382" s="5"/>
    </row>
    <row r="1383" spans="2:7" x14ac:dyDescent="0.55000000000000004">
      <c r="B1383" s="1" t="s">
        <v>1511</v>
      </c>
      <c r="C1383" s="1" t="s">
        <v>1512</v>
      </c>
      <c r="D1383" s="1">
        <v>825</v>
      </c>
      <c r="E1383" s="1" t="s">
        <v>2326</v>
      </c>
      <c r="F1383" s="3" t="s">
        <v>6356</v>
      </c>
      <c r="G1383" s="5"/>
    </row>
    <row r="1384" spans="2:7" x14ac:dyDescent="0.55000000000000004">
      <c r="B1384" s="1" t="s">
        <v>1511</v>
      </c>
      <c r="C1384" s="1" t="s">
        <v>1512</v>
      </c>
      <c r="D1384" s="1">
        <v>826</v>
      </c>
      <c r="E1384" s="1" t="s">
        <v>2327</v>
      </c>
      <c r="F1384" s="3" t="s">
        <v>6356</v>
      </c>
      <c r="G1384" s="5"/>
    </row>
    <row r="1385" spans="2:7" x14ac:dyDescent="0.55000000000000004">
      <c r="B1385" s="1" t="s">
        <v>1511</v>
      </c>
      <c r="C1385" s="1" t="s">
        <v>1512</v>
      </c>
      <c r="D1385" s="1">
        <v>827</v>
      </c>
      <c r="E1385" s="1" t="s">
        <v>2328</v>
      </c>
      <c r="F1385" s="3" t="s">
        <v>6356</v>
      </c>
      <c r="G1385" s="5"/>
    </row>
    <row r="1386" spans="2:7" x14ac:dyDescent="0.55000000000000004">
      <c r="B1386" s="1" t="s">
        <v>1511</v>
      </c>
      <c r="C1386" s="1" t="s">
        <v>1512</v>
      </c>
      <c r="D1386" s="1">
        <v>828</v>
      </c>
      <c r="E1386" s="1" t="s">
        <v>2329</v>
      </c>
      <c r="F1386" s="3" t="s">
        <v>6356</v>
      </c>
      <c r="G1386" s="5"/>
    </row>
    <row r="1387" spans="2:7" x14ac:dyDescent="0.55000000000000004">
      <c r="B1387" s="1" t="s">
        <v>1511</v>
      </c>
      <c r="C1387" s="1" t="s">
        <v>1512</v>
      </c>
      <c r="D1387" s="1">
        <v>829</v>
      </c>
      <c r="E1387" s="1" t="s">
        <v>2330</v>
      </c>
      <c r="F1387" s="3" t="s">
        <v>6356</v>
      </c>
      <c r="G1387" s="5"/>
    </row>
    <row r="1388" spans="2:7" x14ac:dyDescent="0.55000000000000004">
      <c r="B1388" s="1" t="s">
        <v>1511</v>
      </c>
      <c r="C1388" s="1" t="s">
        <v>1512</v>
      </c>
      <c r="D1388" s="1">
        <v>830</v>
      </c>
      <c r="E1388" s="1" t="s">
        <v>2331</v>
      </c>
      <c r="F1388" s="3" t="s">
        <v>6356</v>
      </c>
      <c r="G1388" s="5"/>
    </row>
    <row r="1389" spans="2:7" x14ac:dyDescent="0.55000000000000004">
      <c r="B1389" s="1" t="s">
        <v>1511</v>
      </c>
      <c r="C1389" s="1" t="s">
        <v>1512</v>
      </c>
      <c r="D1389" s="1">
        <v>831</v>
      </c>
      <c r="E1389" s="1" t="s">
        <v>2332</v>
      </c>
      <c r="F1389" s="3" t="s">
        <v>6356</v>
      </c>
      <c r="G1389" s="5"/>
    </row>
    <row r="1390" spans="2:7" x14ac:dyDescent="0.55000000000000004">
      <c r="B1390" s="1" t="s">
        <v>1511</v>
      </c>
      <c r="C1390" s="1" t="s">
        <v>1512</v>
      </c>
      <c r="D1390" s="1">
        <v>832</v>
      </c>
      <c r="E1390" s="1" t="s">
        <v>2333</v>
      </c>
      <c r="F1390" s="3" t="s">
        <v>6356</v>
      </c>
      <c r="G1390" s="5"/>
    </row>
    <row r="1391" spans="2:7" x14ac:dyDescent="0.55000000000000004">
      <c r="B1391" s="1" t="s">
        <v>1511</v>
      </c>
      <c r="C1391" s="1" t="s">
        <v>1512</v>
      </c>
      <c r="D1391" s="1">
        <v>833</v>
      </c>
      <c r="E1391" s="1" t="s">
        <v>2334</v>
      </c>
      <c r="F1391" s="3" t="s">
        <v>6356</v>
      </c>
      <c r="G1391" s="5"/>
    </row>
    <row r="1392" spans="2:7" x14ac:dyDescent="0.55000000000000004">
      <c r="B1392" s="1" t="s">
        <v>1511</v>
      </c>
      <c r="C1392" s="1" t="s">
        <v>1512</v>
      </c>
      <c r="D1392" s="1">
        <v>834</v>
      </c>
      <c r="E1392" s="1" t="s">
        <v>2335</v>
      </c>
      <c r="F1392" s="3" t="s">
        <v>6356</v>
      </c>
      <c r="G1392" s="5"/>
    </row>
    <row r="1393" spans="2:7" x14ac:dyDescent="0.55000000000000004">
      <c r="B1393" s="1" t="s">
        <v>1511</v>
      </c>
      <c r="C1393" s="1" t="s">
        <v>1512</v>
      </c>
      <c r="D1393" s="1">
        <v>835</v>
      </c>
      <c r="E1393" s="1" t="s">
        <v>2336</v>
      </c>
      <c r="F1393" s="3" t="s">
        <v>6356</v>
      </c>
      <c r="G1393" s="5"/>
    </row>
    <row r="1394" spans="2:7" x14ac:dyDescent="0.55000000000000004">
      <c r="B1394" s="1" t="s">
        <v>1511</v>
      </c>
      <c r="C1394" s="1" t="s">
        <v>1512</v>
      </c>
      <c r="D1394" s="1">
        <v>836</v>
      </c>
      <c r="E1394" s="1" t="s">
        <v>2337</v>
      </c>
      <c r="F1394" s="3" t="s">
        <v>6356</v>
      </c>
      <c r="G1394" s="5"/>
    </row>
    <row r="1395" spans="2:7" x14ac:dyDescent="0.55000000000000004">
      <c r="B1395" s="1" t="s">
        <v>1511</v>
      </c>
      <c r="C1395" s="1" t="s">
        <v>1512</v>
      </c>
      <c r="D1395" s="1">
        <v>837</v>
      </c>
      <c r="E1395" s="1" t="s">
        <v>617</v>
      </c>
      <c r="F1395" s="3" t="s">
        <v>6356</v>
      </c>
      <c r="G1395" s="5"/>
    </row>
    <row r="1396" spans="2:7" x14ac:dyDescent="0.55000000000000004">
      <c r="B1396" s="1" t="s">
        <v>1511</v>
      </c>
      <c r="C1396" s="1" t="s">
        <v>1512</v>
      </c>
      <c r="D1396" s="1">
        <v>838</v>
      </c>
      <c r="E1396" s="1" t="s">
        <v>2338</v>
      </c>
      <c r="F1396" s="3" t="s">
        <v>6356</v>
      </c>
      <c r="G1396" s="5"/>
    </row>
    <row r="1397" spans="2:7" x14ac:dyDescent="0.55000000000000004">
      <c r="B1397" s="1" t="s">
        <v>1511</v>
      </c>
      <c r="C1397" s="1" t="s">
        <v>1512</v>
      </c>
      <c r="D1397" s="1">
        <v>839</v>
      </c>
      <c r="E1397" s="1" t="s">
        <v>2339</v>
      </c>
      <c r="F1397" s="3" t="s">
        <v>6356</v>
      </c>
      <c r="G1397" s="5"/>
    </row>
    <row r="1398" spans="2:7" x14ac:dyDescent="0.55000000000000004">
      <c r="B1398" s="1" t="s">
        <v>1511</v>
      </c>
      <c r="C1398" s="1" t="s">
        <v>1512</v>
      </c>
      <c r="D1398" s="1">
        <v>840</v>
      </c>
      <c r="E1398" s="1" t="s">
        <v>2340</v>
      </c>
      <c r="F1398" s="3" t="s">
        <v>6356</v>
      </c>
      <c r="G1398" s="5"/>
    </row>
    <row r="1399" spans="2:7" x14ac:dyDescent="0.55000000000000004">
      <c r="B1399" s="1" t="s">
        <v>1511</v>
      </c>
      <c r="C1399" s="1" t="s">
        <v>1512</v>
      </c>
      <c r="D1399" s="1">
        <v>841</v>
      </c>
      <c r="E1399" s="1" t="s">
        <v>2341</v>
      </c>
      <c r="F1399" s="3" t="s">
        <v>6356</v>
      </c>
      <c r="G1399" s="5"/>
    </row>
    <row r="1400" spans="2:7" x14ac:dyDescent="0.55000000000000004">
      <c r="B1400" s="1" t="s">
        <v>1511</v>
      </c>
      <c r="C1400" s="1" t="s">
        <v>1512</v>
      </c>
      <c r="D1400" s="1">
        <v>842</v>
      </c>
      <c r="E1400" s="1" t="s">
        <v>2342</v>
      </c>
      <c r="F1400" s="3" t="s">
        <v>6356</v>
      </c>
      <c r="G1400" s="5"/>
    </row>
    <row r="1401" spans="2:7" x14ac:dyDescent="0.55000000000000004">
      <c r="B1401" s="1" t="s">
        <v>1511</v>
      </c>
      <c r="C1401" s="1" t="s">
        <v>1512</v>
      </c>
      <c r="D1401" s="1">
        <v>843</v>
      </c>
      <c r="E1401" s="1" t="s">
        <v>2343</v>
      </c>
      <c r="F1401" s="3" t="s">
        <v>6356</v>
      </c>
      <c r="G1401" s="5"/>
    </row>
    <row r="1402" spans="2:7" x14ac:dyDescent="0.55000000000000004">
      <c r="B1402" s="1" t="s">
        <v>1511</v>
      </c>
      <c r="C1402" s="1" t="s">
        <v>1512</v>
      </c>
      <c r="D1402" s="1">
        <v>844</v>
      </c>
      <c r="E1402" s="1" t="s">
        <v>2344</v>
      </c>
      <c r="F1402" s="3" t="s">
        <v>6356</v>
      </c>
      <c r="G1402" s="5"/>
    </row>
    <row r="1403" spans="2:7" x14ac:dyDescent="0.55000000000000004">
      <c r="B1403" s="1" t="s">
        <v>1511</v>
      </c>
      <c r="C1403" s="1" t="s">
        <v>1512</v>
      </c>
      <c r="D1403" s="1">
        <v>845</v>
      </c>
      <c r="E1403" s="1" t="s">
        <v>2345</v>
      </c>
      <c r="F1403" s="3" t="s">
        <v>6356</v>
      </c>
      <c r="G1403" s="5"/>
    </row>
    <row r="1404" spans="2:7" x14ac:dyDescent="0.55000000000000004">
      <c r="B1404" s="1" t="s">
        <v>1511</v>
      </c>
      <c r="C1404" s="1" t="s">
        <v>1512</v>
      </c>
      <c r="D1404" s="1">
        <v>846</v>
      </c>
      <c r="E1404" s="1" t="s">
        <v>2346</v>
      </c>
      <c r="F1404" s="3" t="s">
        <v>6356</v>
      </c>
      <c r="G1404" s="5"/>
    </row>
    <row r="1405" spans="2:7" x14ac:dyDescent="0.55000000000000004">
      <c r="B1405" s="1" t="s">
        <v>1511</v>
      </c>
      <c r="C1405" s="1" t="s">
        <v>1512</v>
      </c>
      <c r="D1405" s="1">
        <v>847</v>
      </c>
      <c r="E1405" s="1" t="s">
        <v>2347</v>
      </c>
      <c r="F1405" s="3" t="s">
        <v>6356</v>
      </c>
      <c r="G1405" s="5"/>
    </row>
    <row r="1406" spans="2:7" x14ac:dyDescent="0.55000000000000004">
      <c r="B1406" s="1" t="s">
        <v>1511</v>
      </c>
      <c r="C1406" s="1" t="s">
        <v>1512</v>
      </c>
      <c r="D1406" s="1">
        <v>848</v>
      </c>
      <c r="E1406" s="1" t="s">
        <v>2348</v>
      </c>
      <c r="F1406" s="3" t="s">
        <v>6356</v>
      </c>
      <c r="G1406" s="5"/>
    </row>
    <row r="1407" spans="2:7" x14ac:dyDescent="0.55000000000000004">
      <c r="B1407" s="1" t="s">
        <v>1511</v>
      </c>
      <c r="C1407" s="1" t="s">
        <v>1512</v>
      </c>
      <c r="D1407" s="1">
        <v>849</v>
      </c>
      <c r="E1407" s="1" t="s">
        <v>2349</v>
      </c>
      <c r="F1407" s="3" t="s">
        <v>6356</v>
      </c>
      <c r="G1407" s="5"/>
    </row>
    <row r="1408" spans="2:7" x14ac:dyDescent="0.55000000000000004">
      <c r="B1408" s="1" t="s">
        <v>1511</v>
      </c>
      <c r="C1408" s="1" t="s">
        <v>1512</v>
      </c>
      <c r="D1408" s="1">
        <v>850</v>
      </c>
      <c r="E1408" s="1" t="s">
        <v>2350</v>
      </c>
      <c r="F1408" s="3" t="s">
        <v>6356</v>
      </c>
      <c r="G1408" s="5"/>
    </row>
    <row r="1409" spans="2:7" x14ac:dyDescent="0.55000000000000004">
      <c r="B1409" s="1" t="s">
        <v>1511</v>
      </c>
      <c r="C1409" s="1" t="s">
        <v>1512</v>
      </c>
      <c r="D1409" s="1">
        <v>851</v>
      </c>
      <c r="E1409" s="1" t="s">
        <v>2351</v>
      </c>
      <c r="F1409" s="3" t="s">
        <v>6356</v>
      </c>
      <c r="G1409" s="5"/>
    </row>
    <row r="1410" spans="2:7" x14ac:dyDescent="0.55000000000000004">
      <c r="B1410" s="1" t="s">
        <v>1511</v>
      </c>
      <c r="C1410" s="1" t="s">
        <v>1512</v>
      </c>
      <c r="D1410" s="1">
        <v>852</v>
      </c>
      <c r="E1410" s="1" t="s">
        <v>2352</v>
      </c>
      <c r="F1410" s="3" t="s">
        <v>6356</v>
      </c>
      <c r="G1410" s="5"/>
    </row>
    <row r="1411" spans="2:7" x14ac:dyDescent="0.55000000000000004">
      <c r="B1411" s="1" t="s">
        <v>1511</v>
      </c>
      <c r="C1411" s="1" t="s">
        <v>1512</v>
      </c>
      <c r="D1411" s="1">
        <v>853</v>
      </c>
      <c r="E1411" s="1" t="s">
        <v>2353</v>
      </c>
      <c r="F1411" s="3" t="s">
        <v>6356</v>
      </c>
      <c r="G1411" s="5"/>
    </row>
    <row r="1412" spans="2:7" x14ac:dyDescent="0.55000000000000004">
      <c r="B1412" s="1" t="s">
        <v>1511</v>
      </c>
      <c r="C1412" s="1" t="s">
        <v>1512</v>
      </c>
      <c r="D1412" s="1">
        <v>854</v>
      </c>
      <c r="E1412" s="1" t="s">
        <v>2354</v>
      </c>
      <c r="F1412" s="3" t="s">
        <v>6356</v>
      </c>
      <c r="G1412" s="5"/>
    </row>
    <row r="1413" spans="2:7" x14ac:dyDescent="0.55000000000000004">
      <c r="B1413" s="1" t="s">
        <v>1511</v>
      </c>
      <c r="C1413" s="1" t="s">
        <v>1512</v>
      </c>
      <c r="D1413" s="1">
        <v>855</v>
      </c>
      <c r="E1413" s="1" t="s">
        <v>2355</v>
      </c>
      <c r="F1413" s="3" t="s">
        <v>6356</v>
      </c>
      <c r="G1413" s="5"/>
    </row>
    <row r="1414" spans="2:7" x14ac:dyDescent="0.55000000000000004">
      <c r="B1414" s="1" t="s">
        <v>1511</v>
      </c>
      <c r="C1414" s="1" t="s">
        <v>1512</v>
      </c>
      <c r="D1414" s="1">
        <v>856</v>
      </c>
      <c r="E1414" s="1" t="s">
        <v>2356</v>
      </c>
      <c r="F1414" s="3" t="s">
        <v>6356</v>
      </c>
      <c r="G1414" s="5"/>
    </row>
    <row r="1415" spans="2:7" x14ac:dyDescent="0.55000000000000004">
      <c r="B1415" s="1" t="s">
        <v>1511</v>
      </c>
      <c r="C1415" s="1" t="s">
        <v>1512</v>
      </c>
      <c r="D1415" s="1">
        <v>857</v>
      </c>
      <c r="E1415" s="1" t="s">
        <v>2357</v>
      </c>
      <c r="F1415" s="3" t="s">
        <v>6356</v>
      </c>
      <c r="G1415" s="5"/>
    </row>
    <row r="1416" spans="2:7" x14ac:dyDescent="0.55000000000000004">
      <c r="B1416" s="1" t="s">
        <v>1511</v>
      </c>
      <c r="C1416" s="1" t="s">
        <v>1512</v>
      </c>
      <c r="D1416" s="1">
        <v>858</v>
      </c>
      <c r="E1416" s="1" t="s">
        <v>2358</v>
      </c>
      <c r="F1416" s="3" t="s">
        <v>6356</v>
      </c>
      <c r="G1416" s="5"/>
    </row>
    <row r="1417" spans="2:7" x14ac:dyDescent="0.55000000000000004">
      <c r="B1417" s="1" t="s">
        <v>1511</v>
      </c>
      <c r="C1417" s="1" t="s">
        <v>1512</v>
      </c>
      <c r="D1417" s="1">
        <v>859</v>
      </c>
      <c r="E1417" s="1" t="s">
        <v>2359</v>
      </c>
      <c r="F1417" s="3" t="s">
        <v>6356</v>
      </c>
      <c r="G1417" s="5"/>
    </row>
    <row r="1418" spans="2:7" x14ac:dyDescent="0.55000000000000004">
      <c r="B1418" s="1" t="s">
        <v>1511</v>
      </c>
      <c r="C1418" s="1" t="s">
        <v>1512</v>
      </c>
      <c r="D1418" s="1">
        <v>860</v>
      </c>
      <c r="E1418" s="1" t="s">
        <v>2360</v>
      </c>
      <c r="F1418" s="3" t="s">
        <v>6356</v>
      </c>
      <c r="G1418" s="5"/>
    </row>
    <row r="1419" spans="2:7" x14ac:dyDescent="0.55000000000000004">
      <c r="B1419" s="1" t="s">
        <v>1511</v>
      </c>
      <c r="C1419" s="1" t="s">
        <v>1512</v>
      </c>
      <c r="D1419" s="1">
        <v>861</v>
      </c>
      <c r="E1419" s="1" t="s">
        <v>2361</v>
      </c>
      <c r="F1419" s="3" t="s">
        <v>6356</v>
      </c>
      <c r="G1419" s="5"/>
    </row>
    <row r="1420" spans="2:7" x14ac:dyDescent="0.55000000000000004">
      <c r="B1420" s="1" t="s">
        <v>1511</v>
      </c>
      <c r="C1420" s="1" t="s">
        <v>1512</v>
      </c>
      <c r="D1420" s="1">
        <v>862</v>
      </c>
      <c r="E1420" s="1" t="s">
        <v>2362</v>
      </c>
      <c r="F1420" s="3" t="s">
        <v>6356</v>
      </c>
      <c r="G1420" s="5"/>
    </row>
    <row r="1421" spans="2:7" x14ac:dyDescent="0.55000000000000004">
      <c r="B1421" s="1" t="s">
        <v>1511</v>
      </c>
      <c r="C1421" s="1" t="s">
        <v>1512</v>
      </c>
      <c r="D1421" s="1">
        <v>863</v>
      </c>
      <c r="E1421" s="1" t="s">
        <v>2363</v>
      </c>
      <c r="F1421" s="3" t="s">
        <v>6356</v>
      </c>
      <c r="G1421" s="5"/>
    </row>
    <row r="1422" spans="2:7" x14ac:dyDescent="0.55000000000000004">
      <c r="B1422" s="1" t="s">
        <v>1511</v>
      </c>
      <c r="C1422" s="1" t="s">
        <v>1512</v>
      </c>
      <c r="D1422" s="1">
        <v>864</v>
      </c>
      <c r="E1422" s="1" t="s">
        <v>2364</v>
      </c>
      <c r="F1422" s="3" t="s">
        <v>6356</v>
      </c>
      <c r="G1422" s="5"/>
    </row>
    <row r="1423" spans="2:7" x14ac:dyDescent="0.55000000000000004">
      <c r="B1423" s="1" t="s">
        <v>1511</v>
      </c>
      <c r="C1423" s="1" t="s">
        <v>1512</v>
      </c>
      <c r="D1423" s="1">
        <v>865</v>
      </c>
      <c r="E1423" s="1" t="s">
        <v>2365</v>
      </c>
      <c r="F1423" s="3" t="s">
        <v>6356</v>
      </c>
      <c r="G1423" s="5"/>
    </row>
    <row r="1424" spans="2:7" x14ac:dyDescent="0.55000000000000004">
      <c r="B1424" s="1" t="s">
        <v>1511</v>
      </c>
      <c r="C1424" s="1" t="s">
        <v>1512</v>
      </c>
      <c r="D1424" s="1">
        <v>866</v>
      </c>
      <c r="E1424" s="1" t="s">
        <v>2366</v>
      </c>
      <c r="F1424" s="3" t="s">
        <v>6356</v>
      </c>
      <c r="G1424" s="5"/>
    </row>
    <row r="1425" spans="2:7" x14ac:dyDescent="0.55000000000000004">
      <c r="B1425" s="1" t="s">
        <v>1511</v>
      </c>
      <c r="C1425" s="1" t="s">
        <v>1512</v>
      </c>
      <c r="D1425" s="1">
        <v>867</v>
      </c>
      <c r="E1425" s="1" t="s">
        <v>2367</v>
      </c>
      <c r="F1425" s="3" t="s">
        <v>6356</v>
      </c>
      <c r="G1425" s="5"/>
    </row>
    <row r="1426" spans="2:7" x14ac:dyDescent="0.55000000000000004">
      <c r="B1426" s="1" t="s">
        <v>1511</v>
      </c>
      <c r="C1426" s="1" t="s">
        <v>1512</v>
      </c>
      <c r="D1426" s="1">
        <v>868</v>
      </c>
      <c r="E1426" s="1" t="s">
        <v>2368</v>
      </c>
      <c r="F1426" s="3" t="s">
        <v>6356</v>
      </c>
      <c r="G1426" s="5"/>
    </row>
    <row r="1427" spans="2:7" x14ac:dyDescent="0.55000000000000004">
      <c r="B1427" s="1" t="s">
        <v>1511</v>
      </c>
      <c r="C1427" s="1" t="s">
        <v>1512</v>
      </c>
      <c r="D1427" s="1">
        <v>869</v>
      </c>
      <c r="E1427" s="1" t="s">
        <v>2369</v>
      </c>
      <c r="F1427" s="3" t="s">
        <v>6356</v>
      </c>
      <c r="G1427" s="5"/>
    </row>
    <row r="1428" spans="2:7" x14ac:dyDescent="0.55000000000000004">
      <c r="B1428" s="1" t="s">
        <v>1511</v>
      </c>
      <c r="C1428" s="1" t="s">
        <v>1512</v>
      </c>
      <c r="D1428" s="1">
        <v>870</v>
      </c>
      <c r="E1428" s="1" t="s">
        <v>2370</v>
      </c>
      <c r="F1428" s="3" t="s">
        <v>6356</v>
      </c>
      <c r="G1428" s="5"/>
    </row>
    <row r="1429" spans="2:7" x14ac:dyDescent="0.55000000000000004">
      <c r="B1429" s="1" t="s">
        <v>1511</v>
      </c>
      <c r="C1429" s="1" t="s">
        <v>1512</v>
      </c>
      <c r="D1429" s="1">
        <v>871</v>
      </c>
      <c r="E1429" s="1" t="s">
        <v>2371</v>
      </c>
      <c r="F1429" s="3" t="s">
        <v>6356</v>
      </c>
      <c r="G1429" s="5"/>
    </row>
    <row r="1430" spans="2:7" x14ac:dyDescent="0.55000000000000004">
      <c r="B1430" s="1" t="s">
        <v>1511</v>
      </c>
      <c r="C1430" s="1" t="s">
        <v>1512</v>
      </c>
      <c r="D1430" s="1">
        <v>872</v>
      </c>
      <c r="E1430" s="1" t="s">
        <v>2372</v>
      </c>
      <c r="F1430" s="3" t="s">
        <v>6356</v>
      </c>
      <c r="G1430" s="5"/>
    </row>
    <row r="1431" spans="2:7" x14ac:dyDescent="0.55000000000000004">
      <c r="B1431" s="1" t="s">
        <v>1511</v>
      </c>
      <c r="C1431" s="1" t="s">
        <v>1512</v>
      </c>
      <c r="D1431" s="1">
        <v>873</v>
      </c>
      <c r="E1431" s="1" t="s">
        <v>2373</v>
      </c>
      <c r="F1431" s="3" t="s">
        <v>6356</v>
      </c>
      <c r="G1431" s="5"/>
    </row>
    <row r="1432" spans="2:7" x14ac:dyDescent="0.55000000000000004">
      <c r="B1432" s="1" t="s">
        <v>1511</v>
      </c>
      <c r="C1432" s="1" t="s">
        <v>1512</v>
      </c>
      <c r="D1432" s="1">
        <v>874</v>
      </c>
      <c r="E1432" s="1" t="s">
        <v>2374</v>
      </c>
      <c r="F1432" s="3" t="s">
        <v>6356</v>
      </c>
      <c r="G1432" s="5"/>
    </row>
    <row r="1433" spans="2:7" x14ac:dyDescent="0.55000000000000004">
      <c r="B1433" s="1" t="s">
        <v>1511</v>
      </c>
      <c r="C1433" s="1" t="s">
        <v>1512</v>
      </c>
      <c r="D1433" s="1">
        <v>875</v>
      </c>
      <c r="E1433" s="1" t="s">
        <v>2375</v>
      </c>
      <c r="F1433" s="3" t="s">
        <v>6356</v>
      </c>
      <c r="G1433" s="5"/>
    </row>
    <row r="1434" spans="2:7" x14ac:dyDescent="0.55000000000000004">
      <c r="B1434" s="1" t="s">
        <v>1511</v>
      </c>
      <c r="C1434" s="1" t="s">
        <v>1512</v>
      </c>
      <c r="D1434" s="1">
        <v>876</v>
      </c>
      <c r="E1434" s="1" t="s">
        <v>2376</v>
      </c>
      <c r="F1434" s="3" t="s">
        <v>6356</v>
      </c>
      <c r="G1434" s="5"/>
    </row>
    <row r="1435" spans="2:7" x14ac:dyDescent="0.55000000000000004">
      <c r="B1435" s="1" t="s">
        <v>1511</v>
      </c>
      <c r="C1435" s="1" t="s">
        <v>1512</v>
      </c>
      <c r="D1435" s="1">
        <v>877</v>
      </c>
      <c r="E1435" s="1" t="s">
        <v>2377</v>
      </c>
      <c r="F1435" s="3" t="s">
        <v>6356</v>
      </c>
      <c r="G1435" s="5"/>
    </row>
    <row r="1436" spans="2:7" x14ac:dyDescent="0.55000000000000004">
      <c r="B1436" s="1" t="s">
        <v>1511</v>
      </c>
      <c r="C1436" s="1" t="s">
        <v>1512</v>
      </c>
      <c r="D1436" s="1">
        <v>878</v>
      </c>
      <c r="E1436" s="1" t="s">
        <v>2378</v>
      </c>
      <c r="F1436" s="3" t="s">
        <v>6356</v>
      </c>
      <c r="G1436" s="5"/>
    </row>
    <row r="1437" spans="2:7" x14ac:dyDescent="0.55000000000000004">
      <c r="B1437" s="1" t="s">
        <v>1511</v>
      </c>
      <c r="C1437" s="1" t="s">
        <v>1512</v>
      </c>
      <c r="D1437" s="1">
        <v>879</v>
      </c>
      <c r="E1437" s="1" t="s">
        <v>2379</v>
      </c>
      <c r="F1437" s="3" t="s">
        <v>6356</v>
      </c>
      <c r="G1437" s="5"/>
    </row>
    <row r="1438" spans="2:7" x14ac:dyDescent="0.55000000000000004">
      <c r="B1438" s="1" t="s">
        <v>1511</v>
      </c>
      <c r="C1438" s="1" t="s">
        <v>1512</v>
      </c>
      <c r="D1438" s="1">
        <v>880</v>
      </c>
      <c r="E1438" s="1" t="s">
        <v>2380</v>
      </c>
      <c r="F1438" s="3" t="s">
        <v>6356</v>
      </c>
      <c r="G1438" s="5"/>
    </row>
    <row r="1439" spans="2:7" x14ac:dyDescent="0.55000000000000004">
      <c r="B1439" s="1" t="s">
        <v>1511</v>
      </c>
      <c r="C1439" s="1" t="s">
        <v>1512</v>
      </c>
      <c r="D1439" s="1">
        <v>881</v>
      </c>
      <c r="E1439" s="1" t="s">
        <v>2381</v>
      </c>
      <c r="F1439" s="3" t="s">
        <v>6356</v>
      </c>
      <c r="G1439" s="5"/>
    </row>
    <row r="1440" spans="2:7" x14ac:dyDescent="0.55000000000000004">
      <c r="B1440" s="1" t="s">
        <v>1511</v>
      </c>
      <c r="C1440" s="1" t="s">
        <v>1512</v>
      </c>
      <c r="D1440" s="1">
        <v>882</v>
      </c>
      <c r="E1440" s="1" t="s">
        <v>2382</v>
      </c>
      <c r="F1440" s="3" t="s">
        <v>6356</v>
      </c>
      <c r="G1440" s="5"/>
    </row>
    <row r="1441" spans="2:7" x14ac:dyDescent="0.55000000000000004">
      <c r="B1441" s="1" t="s">
        <v>1511</v>
      </c>
      <c r="C1441" s="1" t="s">
        <v>1512</v>
      </c>
      <c r="D1441" s="1">
        <v>883</v>
      </c>
      <c r="E1441" s="1" t="s">
        <v>2383</v>
      </c>
      <c r="F1441" s="3" t="s">
        <v>6356</v>
      </c>
      <c r="G1441" s="5"/>
    </row>
    <row r="1442" spans="2:7" x14ac:dyDescent="0.55000000000000004">
      <c r="B1442" s="1" t="s">
        <v>1511</v>
      </c>
      <c r="C1442" s="1" t="s">
        <v>1512</v>
      </c>
      <c r="D1442" s="1">
        <v>884</v>
      </c>
      <c r="E1442" s="1" t="s">
        <v>2384</v>
      </c>
      <c r="F1442" s="3" t="s">
        <v>6356</v>
      </c>
      <c r="G1442" s="5"/>
    </row>
    <row r="1443" spans="2:7" x14ac:dyDescent="0.55000000000000004">
      <c r="B1443" s="1" t="s">
        <v>1511</v>
      </c>
      <c r="C1443" s="1" t="s">
        <v>1512</v>
      </c>
      <c r="D1443" s="1">
        <v>885</v>
      </c>
      <c r="E1443" s="1" t="s">
        <v>2385</v>
      </c>
      <c r="F1443" s="3" t="s">
        <v>6356</v>
      </c>
      <c r="G1443" s="5"/>
    </row>
    <row r="1444" spans="2:7" x14ac:dyDescent="0.55000000000000004">
      <c r="B1444" s="1" t="s">
        <v>1511</v>
      </c>
      <c r="C1444" s="1" t="s">
        <v>1512</v>
      </c>
      <c r="D1444" s="1">
        <v>886</v>
      </c>
      <c r="E1444" s="1" t="s">
        <v>2386</v>
      </c>
      <c r="F1444" s="3" t="s">
        <v>6356</v>
      </c>
      <c r="G1444" s="5"/>
    </row>
    <row r="1445" spans="2:7" x14ac:dyDescent="0.55000000000000004">
      <c r="B1445" s="1" t="s">
        <v>1511</v>
      </c>
      <c r="C1445" s="1" t="s">
        <v>1512</v>
      </c>
      <c r="D1445" s="1">
        <v>887</v>
      </c>
      <c r="E1445" s="1" t="s">
        <v>2387</v>
      </c>
      <c r="F1445" s="3" t="s">
        <v>6356</v>
      </c>
      <c r="G1445" s="5"/>
    </row>
    <row r="1446" spans="2:7" x14ac:dyDescent="0.55000000000000004">
      <c r="B1446" s="1" t="s">
        <v>1511</v>
      </c>
      <c r="C1446" s="1" t="s">
        <v>1512</v>
      </c>
      <c r="D1446" s="1">
        <v>888</v>
      </c>
      <c r="E1446" s="1" t="s">
        <v>2388</v>
      </c>
      <c r="F1446" s="3" t="s">
        <v>6356</v>
      </c>
      <c r="G1446" s="5"/>
    </row>
    <row r="1447" spans="2:7" x14ac:dyDescent="0.55000000000000004">
      <c r="B1447" s="1" t="s">
        <v>1511</v>
      </c>
      <c r="C1447" s="1" t="s">
        <v>1512</v>
      </c>
      <c r="D1447" s="1">
        <v>889</v>
      </c>
      <c r="E1447" s="1" t="s">
        <v>2389</v>
      </c>
      <c r="F1447" s="3" t="s">
        <v>6356</v>
      </c>
      <c r="G1447" s="5"/>
    </row>
    <row r="1448" spans="2:7" x14ac:dyDescent="0.55000000000000004">
      <c r="B1448" s="1" t="s">
        <v>1511</v>
      </c>
      <c r="C1448" s="1" t="s">
        <v>1512</v>
      </c>
      <c r="D1448" s="1">
        <v>890</v>
      </c>
      <c r="E1448" s="1" t="s">
        <v>2390</v>
      </c>
      <c r="F1448" s="3" t="s">
        <v>6356</v>
      </c>
      <c r="G1448" s="5"/>
    </row>
    <row r="1449" spans="2:7" x14ac:dyDescent="0.55000000000000004">
      <c r="B1449" s="1" t="s">
        <v>1511</v>
      </c>
      <c r="C1449" s="1" t="s">
        <v>1512</v>
      </c>
      <c r="D1449" s="1">
        <v>891</v>
      </c>
      <c r="E1449" s="1" t="s">
        <v>2391</v>
      </c>
      <c r="F1449" s="3" t="s">
        <v>6356</v>
      </c>
      <c r="G1449" s="5"/>
    </row>
    <row r="1450" spans="2:7" x14ac:dyDescent="0.55000000000000004">
      <c r="B1450" s="1" t="s">
        <v>1511</v>
      </c>
      <c r="C1450" s="1" t="s">
        <v>1512</v>
      </c>
      <c r="D1450" s="1">
        <v>892</v>
      </c>
      <c r="E1450" s="1" t="s">
        <v>2392</v>
      </c>
      <c r="F1450" s="3" t="s">
        <v>6356</v>
      </c>
      <c r="G1450" s="5"/>
    </row>
    <row r="1451" spans="2:7" x14ac:dyDescent="0.55000000000000004">
      <c r="B1451" s="1" t="s">
        <v>1511</v>
      </c>
      <c r="C1451" s="1" t="s">
        <v>1512</v>
      </c>
      <c r="D1451" s="1">
        <v>893</v>
      </c>
      <c r="E1451" s="1" t="s">
        <v>2393</v>
      </c>
      <c r="F1451" s="3" t="s">
        <v>6356</v>
      </c>
      <c r="G1451" s="5"/>
    </row>
    <row r="1452" spans="2:7" x14ac:dyDescent="0.55000000000000004">
      <c r="B1452" s="1" t="s">
        <v>1511</v>
      </c>
      <c r="C1452" s="1" t="s">
        <v>1512</v>
      </c>
      <c r="D1452" s="1">
        <v>894</v>
      </c>
      <c r="E1452" s="1" t="s">
        <v>2394</v>
      </c>
      <c r="F1452" s="3" t="s">
        <v>6356</v>
      </c>
      <c r="G1452" s="5"/>
    </row>
    <row r="1453" spans="2:7" x14ac:dyDescent="0.55000000000000004">
      <c r="B1453" s="1" t="s">
        <v>1511</v>
      </c>
      <c r="C1453" s="1" t="s">
        <v>1512</v>
      </c>
      <c r="D1453" s="1">
        <v>895</v>
      </c>
      <c r="E1453" s="1" t="s">
        <v>2395</v>
      </c>
      <c r="F1453" s="3" t="s">
        <v>6356</v>
      </c>
      <c r="G1453" s="5"/>
    </row>
    <row r="1454" spans="2:7" x14ac:dyDescent="0.55000000000000004">
      <c r="B1454" s="1" t="s">
        <v>1511</v>
      </c>
      <c r="C1454" s="1" t="s">
        <v>1512</v>
      </c>
      <c r="D1454" s="1">
        <v>896</v>
      </c>
      <c r="E1454" s="1" t="s">
        <v>2396</v>
      </c>
      <c r="F1454" s="3" t="s">
        <v>6356</v>
      </c>
      <c r="G1454" s="5"/>
    </row>
    <row r="1455" spans="2:7" x14ac:dyDescent="0.55000000000000004">
      <c r="B1455" s="1" t="s">
        <v>1511</v>
      </c>
      <c r="C1455" s="1" t="s">
        <v>1512</v>
      </c>
      <c r="D1455" s="1">
        <v>897</v>
      </c>
      <c r="E1455" s="1" t="s">
        <v>2397</v>
      </c>
      <c r="F1455" s="3" t="s">
        <v>6356</v>
      </c>
      <c r="G1455" s="5"/>
    </row>
    <row r="1456" spans="2:7" x14ac:dyDescent="0.55000000000000004">
      <c r="B1456" s="1" t="s">
        <v>1511</v>
      </c>
      <c r="C1456" s="1" t="s">
        <v>1512</v>
      </c>
      <c r="D1456" s="1">
        <v>898</v>
      </c>
      <c r="E1456" s="1" t="s">
        <v>2398</v>
      </c>
      <c r="F1456" s="3" t="s">
        <v>6356</v>
      </c>
      <c r="G1456" s="5"/>
    </row>
    <row r="1457" spans="2:7" x14ac:dyDescent="0.55000000000000004">
      <c r="B1457" s="1" t="s">
        <v>1511</v>
      </c>
      <c r="C1457" s="1" t="s">
        <v>1512</v>
      </c>
      <c r="D1457" s="1">
        <v>899</v>
      </c>
      <c r="E1457" s="1" t="s">
        <v>2399</v>
      </c>
      <c r="F1457" s="3" t="s">
        <v>6356</v>
      </c>
      <c r="G1457" s="5"/>
    </row>
    <row r="1458" spans="2:7" x14ac:dyDescent="0.55000000000000004">
      <c r="B1458" s="1" t="s">
        <v>1511</v>
      </c>
      <c r="C1458" s="1" t="s">
        <v>1512</v>
      </c>
      <c r="D1458" s="1">
        <v>900</v>
      </c>
      <c r="E1458" s="1" t="s">
        <v>2400</v>
      </c>
      <c r="F1458" s="3" t="s">
        <v>6356</v>
      </c>
      <c r="G1458" s="5"/>
    </row>
    <row r="1459" spans="2:7" x14ac:dyDescent="0.55000000000000004">
      <c r="B1459" s="1" t="s">
        <v>1511</v>
      </c>
      <c r="C1459" s="1" t="s">
        <v>1512</v>
      </c>
      <c r="D1459" s="1">
        <v>901</v>
      </c>
      <c r="E1459" s="1" t="s">
        <v>2401</v>
      </c>
      <c r="F1459" s="3" t="s">
        <v>6356</v>
      </c>
      <c r="G1459" s="5"/>
    </row>
    <row r="1460" spans="2:7" x14ac:dyDescent="0.55000000000000004">
      <c r="B1460" s="1" t="s">
        <v>1511</v>
      </c>
      <c r="C1460" s="1" t="s">
        <v>1512</v>
      </c>
      <c r="D1460" s="1">
        <v>902</v>
      </c>
      <c r="E1460" s="1" t="s">
        <v>2402</v>
      </c>
      <c r="F1460" s="3" t="s">
        <v>6356</v>
      </c>
      <c r="G1460" s="5"/>
    </row>
    <row r="1461" spans="2:7" x14ac:dyDescent="0.55000000000000004">
      <c r="B1461" s="1" t="s">
        <v>1511</v>
      </c>
      <c r="C1461" s="1" t="s">
        <v>1512</v>
      </c>
      <c r="D1461" s="1">
        <v>903</v>
      </c>
      <c r="E1461" s="1" t="s">
        <v>2403</v>
      </c>
      <c r="F1461" s="3" t="s">
        <v>6356</v>
      </c>
      <c r="G1461" s="5"/>
    </row>
    <row r="1462" spans="2:7" x14ac:dyDescent="0.55000000000000004">
      <c r="B1462" s="1" t="s">
        <v>1511</v>
      </c>
      <c r="C1462" s="1" t="s">
        <v>1512</v>
      </c>
      <c r="D1462" s="1">
        <v>904</v>
      </c>
      <c r="E1462" s="1" t="s">
        <v>2404</v>
      </c>
      <c r="F1462" s="3" t="s">
        <v>6356</v>
      </c>
      <c r="G1462" s="5"/>
    </row>
    <row r="1463" spans="2:7" x14ac:dyDescent="0.55000000000000004">
      <c r="B1463" s="1" t="s">
        <v>1511</v>
      </c>
      <c r="C1463" s="1" t="s">
        <v>1512</v>
      </c>
      <c r="D1463" s="1">
        <v>905</v>
      </c>
      <c r="E1463" s="1" t="s">
        <v>2405</v>
      </c>
      <c r="F1463" s="3" t="s">
        <v>6356</v>
      </c>
      <c r="G1463" s="5"/>
    </row>
    <row r="1464" spans="2:7" x14ac:dyDescent="0.55000000000000004">
      <c r="B1464" s="1" t="s">
        <v>1511</v>
      </c>
      <c r="C1464" s="1" t="s">
        <v>1512</v>
      </c>
      <c r="D1464" s="1">
        <v>906</v>
      </c>
      <c r="E1464" s="1" t="s">
        <v>2406</v>
      </c>
      <c r="F1464" s="3" t="s">
        <v>6356</v>
      </c>
      <c r="G1464" s="5"/>
    </row>
    <row r="1465" spans="2:7" x14ac:dyDescent="0.55000000000000004">
      <c r="B1465" s="1" t="s">
        <v>1511</v>
      </c>
      <c r="C1465" s="1" t="s">
        <v>1512</v>
      </c>
      <c r="D1465" s="1">
        <v>907</v>
      </c>
      <c r="E1465" s="1" t="s">
        <v>2407</v>
      </c>
      <c r="F1465" s="3" t="s">
        <v>6356</v>
      </c>
      <c r="G1465" s="5"/>
    </row>
    <row r="1466" spans="2:7" x14ac:dyDescent="0.55000000000000004">
      <c r="B1466" s="1" t="s">
        <v>1511</v>
      </c>
      <c r="C1466" s="1" t="s">
        <v>1512</v>
      </c>
      <c r="D1466" s="1">
        <v>908</v>
      </c>
      <c r="E1466" s="1" t="s">
        <v>2408</v>
      </c>
      <c r="F1466" s="3" t="s">
        <v>6356</v>
      </c>
      <c r="G1466" s="5"/>
    </row>
    <row r="1467" spans="2:7" x14ac:dyDescent="0.55000000000000004">
      <c r="B1467" s="1" t="s">
        <v>1511</v>
      </c>
      <c r="C1467" s="1" t="s">
        <v>1512</v>
      </c>
      <c r="D1467" s="1">
        <v>909</v>
      </c>
      <c r="E1467" s="1" t="s">
        <v>2409</v>
      </c>
      <c r="F1467" s="3" t="s">
        <v>6356</v>
      </c>
      <c r="G1467" s="5"/>
    </row>
    <row r="1468" spans="2:7" x14ac:dyDescent="0.55000000000000004">
      <c r="B1468" s="1" t="s">
        <v>1511</v>
      </c>
      <c r="C1468" s="1" t="s">
        <v>1512</v>
      </c>
      <c r="D1468" s="1">
        <v>910</v>
      </c>
      <c r="E1468" s="1" t="s">
        <v>2410</v>
      </c>
      <c r="F1468" s="3" t="s">
        <v>6356</v>
      </c>
      <c r="G1468" s="5"/>
    </row>
    <row r="1469" spans="2:7" x14ac:dyDescent="0.55000000000000004">
      <c r="B1469" s="1" t="s">
        <v>1511</v>
      </c>
      <c r="C1469" s="1" t="s">
        <v>1512</v>
      </c>
      <c r="D1469" s="1">
        <v>911</v>
      </c>
      <c r="E1469" s="1" t="s">
        <v>2411</v>
      </c>
      <c r="F1469" s="3" t="s">
        <v>6356</v>
      </c>
      <c r="G1469" s="5"/>
    </row>
    <row r="1470" spans="2:7" x14ac:dyDescent="0.55000000000000004">
      <c r="B1470" s="1" t="s">
        <v>1511</v>
      </c>
      <c r="C1470" s="1" t="s">
        <v>1512</v>
      </c>
      <c r="D1470" s="1">
        <v>912</v>
      </c>
      <c r="E1470" s="1" t="s">
        <v>2412</v>
      </c>
      <c r="F1470" s="3" t="s">
        <v>6356</v>
      </c>
      <c r="G1470" s="5"/>
    </row>
    <row r="1471" spans="2:7" x14ac:dyDescent="0.55000000000000004">
      <c r="B1471" s="1" t="s">
        <v>1511</v>
      </c>
      <c r="C1471" s="1" t="s">
        <v>1512</v>
      </c>
      <c r="D1471" s="1">
        <v>913</v>
      </c>
      <c r="E1471" s="1" t="s">
        <v>2413</v>
      </c>
      <c r="F1471" s="3" t="s">
        <v>6356</v>
      </c>
      <c r="G1471" s="5"/>
    </row>
    <row r="1472" spans="2:7" x14ac:dyDescent="0.55000000000000004">
      <c r="B1472" s="1" t="s">
        <v>1511</v>
      </c>
      <c r="C1472" s="1" t="s">
        <v>1512</v>
      </c>
      <c r="D1472" s="1">
        <v>914</v>
      </c>
      <c r="E1472" s="1" t="s">
        <v>2414</v>
      </c>
      <c r="F1472" s="3" t="s">
        <v>6356</v>
      </c>
      <c r="G1472" s="5"/>
    </row>
    <row r="1473" spans="2:7" x14ac:dyDescent="0.55000000000000004">
      <c r="B1473" s="1" t="s">
        <v>1511</v>
      </c>
      <c r="C1473" s="1" t="s">
        <v>1512</v>
      </c>
      <c r="D1473" s="1">
        <v>915</v>
      </c>
      <c r="E1473" s="1" t="s">
        <v>2415</v>
      </c>
      <c r="F1473" s="3" t="s">
        <v>6356</v>
      </c>
      <c r="G1473" s="5"/>
    </row>
    <row r="1474" spans="2:7" x14ac:dyDescent="0.55000000000000004">
      <c r="B1474" s="1" t="s">
        <v>1511</v>
      </c>
      <c r="C1474" s="1" t="s">
        <v>1512</v>
      </c>
      <c r="D1474" s="1">
        <v>916</v>
      </c>
      <c r="E1474" s="1" t="s">
        <v>2416</v>
      </c>
      <c r="F1474" s="3" t="s">
        <v>6356</v>
      </c>
      <c r="G1474" s="5"/>
    </row>
    <row r="1475" spans="2:7" x14ac:dyDescent="0.55000000000000004">
      <c r="B1475" s="1" t="s">
        <v>1511</v>
      </c>
      <c r="C1475" s="1" t="s">
        <v>1512</v>
      </c>
      <c r="D1475" s="1">
        <v>917</v>
      </c>
      <c r="E1475" s="1" t="s">
        <v>2417</v>
      </c>
      <c r="F1475" s="3" t="s">
        <v>6356</v>
      </c>
      <c r="G1475" s="5"/>
    </row>
    <row r="1476" spans="2:7" x14ac:dyDescent="0.55000000000000004">
      <c r="B1476" s="1" t="s">
        <v>1511</v>
      </c>
      <c r="C1476" s="1" t="s">
        <v>1512</v>
      </c>
      <c r="D1476" s="1">
        <v>918</v>
      </c>
      <c r="E1476" s="1" t="s">
        <v>2418</v>
      </c>
      <c r="F1476" s="3" t="s">
        <v>6356</v>
      </c>
      <c r="G1476" s="5"/>
    </row>
    <row r="1477" spans="2:7" x14ac:dyDescent="0.55000000000000004">
      <c r="B1477" s="1" t="s">
        <v>1511</v>
      </c>
      <c r="C1477" s="1" t="s">
        <v>1512</v>
      </c>
      <c r="D1477" s="1">
        <v>919</v>
      </c>
      <c r="E1477" s="1" t="s">
        <v>2419</v>
      </c>
      <c r="F1477" s="3" t="s">
        <v>6356</v>
      </c>
      <c r="G1477" s="5"/>
    </row>
    <row r="1478" spans="2:7" x14ac:dyDescent="0.55000000000000004">
      <c r="B1478" s="1" t="s">
        <v>1511</v>
      </c>
      <c r="C1478" s="1" t="s">
        <v>1512</v>
      </c>
      <c r="D1478" s="1">
        <v>920</v>
      </c>
      <c r="E1478" s="1" t="s">
        <v>2420</v>
      </c>
      <c r="F1478" s="3" t="s">
        <v>6356</v>
      </c>
      <c r="G1478" s="5"/>
    </row>
    <row r="1479" spans="2:7" x14ac:dyDescent="0.55000000000000004">
      <c r="B1479" s="1" t="s">
        <v>1511</v>
      </c>
      <c r="C1479" s="1" t="s">
        <v>1512</v>
      </c>
      <c r="D1479" s="1">
        <v>921</v>
      </c>
      <c r="E1479" s="1" t="s">
        <v>2421</v>
      </c>
      <c r="F1479" s="3" t="s">
        <v>6356</v>
      </c>
      <c r="G1479" s="5"/>
    </row>
    <row r="1480" spans="2:7" x14ac:dyDescent="0.55000000000000004">
      <c r="B1480" s="1" t="s">
        <v>1511</v>
      </c>
      <c r="C1480" s="1" t="s">
        <v>1512</v>
      </c>
      <c r="D1480" s="1">
        <v>922</v>
      </c>
      <c r="E1480" s="1" t="s">
        <v>2422</v>
      </c>
      <c r="F1480" s="3" t="s">
        <v>6356</v>
      </c>
      <c r="G1480" s="5"/>
    </row>
    <row r="1481" spans="2:7" x14ac:dyDescent="0.55000000000000004">
      <c r="B1481" s="1" t="s">
        <v>1511</v>
      </c>
      <c r="C1481" s="1" t="s">
        <v>1512</v>
      </c>
      <c r="D1481" s="1">
        <v>923</v>
      </c>
      <c r="E1481" s="1" t="s">
        <v>2423</v>
      </c>
      <c r="F1481" s="3" t="s">
        <v>6356</v>
      </c>
      <c r="G1481" s="5"/>
    </row>
    <row r="1482" spans="2:7" x14ac:dyDescent="0.55000000000000004">
      <c r="B1482" s="1" t="s">
        <v>1511</v>
      </c>
      <c r="C1482" s="1" t="s">
        <v>1512</v>
      </c>
      <c r="D1482" s="1">
        <v>924</v>
      </c>
      <c r="E1482" s="1" t="s">
        <v>2424</v>
      </c>
      <c r="F1482" s="3" t="s">
        <v>6356</v>
      </c>
      <c r="G1482" s="5"/>
    </row>
    <row r="1483" spans="2:7" x14ac:dyDescent="0.55000000000000004">
      <c r="B1483" s="1" t="s">
        <v>1511</v>
      </c>
      <c r="C1483" s="1" t="s">
        <v>1512</v>
      </c>
      <c r="D1483" s="1">
        <v>925</v>
      </c>
      <c r="E1483" s="1" t="s">
        <v>2425</v>
      </c>
      <c r="F1483" s="3" t="s">
        <v>6356</v>
      </c>
      <c r="G1483" s="5"/>
    </row>
    <row r="1484" spans="2:7" x14ac:dyDescent="0.55000000000000004">
      <c r="B1484" s="1" t="s">
        <v>1511</v>
      </c>
      <c r="C1484" s="1" t="s">
        <v>1512</v>
      </c>
      <c r="D1484" s="1">
        <v>926</v>
      </c>
      <c r="E1484" s="1" t="s">
        <v>2426</v>
      </c>
      <c r="F1484" s="3" t="s">
        <v>6356</v>
      </c>
      <c r="G1484" s="5"/>
    </row>
    <row r="1485" spans="2:7" x14ac:dyDescent="0.55000000000000004">
      <c r="B1485" s="1" t="s">
        <v>1511</v>
      </c>
      <c r="C1485" s="1" t="s">
        <v>1512</v>
      </c>
      <c r="D1485" s="1">
        <v>927</v>
      </c>
      <c r="E1485" s="1" t="s">
        <v>2427</v>
      </c>
      <c r="F1485" s="3" t="s">
        <v>6356</v>
      </c>
      <c r="G1485" s="5"/>
    </row>
    <row r="1486" spans="2:7" x14ac:dyDescent="0.55000000000000004">
      <c r="B1486" s="1" t="s">
        <v>1511</v>
      </c>
      <c r="C1486" s="1" t="s">
        <v>1512</v>
      </c>
      <c r="D1486" s="1">
        <v>928</v>
      </c>
      <c r="E1486" s="1" t="s">
        <v>2428</v>
      </c>
      <c r="F1486" s="3" t="s">
        <v>6356</v>
      </c>
      <c r="G1486" s="5"/>
    </row>
    <row r="1487" spans="2:7" x14ac:dyDescent="0.55000000000000004">
      <c r="B1487" s="1" t="s">
        <v>1511</v>
      </c>
      <c r="C1487" s="1" t="s">
        <v>1512</v>
      </c>
      <c r="D1487" s="1">
        <v>929</v>
      </c>
      <c r="E1487" s="1" t="s">
        <v>2429</v>
      </c>
      <c r="F1487" s="3" t="s">
        <v>6356</v>
      </c>
      <c r="G1487" s="5"/>
    </row>
    <row r="1488" spans="2:7" x14ac:dyDescent="0.55000000000000004">
      <c r="B1488" s="1" t="s">
        <v>1511</v>
      </c>
      <c r="C1488" s="1" t="s">
        <v>1512</v>
      </c>
      <c r="D1488" s="1">
        <v>930</v>
      </c>
      <c r="E1488" s="1" t="s">
        <v>2430</v>
      </c>
      <c r="F1488" s="3" t="s">
        <v>6356</v>
      </c>
      <c r="G1488" s="5"/>
    </row>
    <row r="1489" spans="2:7" x14ac:dyDescent="0.55000000000000004">
      <c r="B1489" s="1" t="s">
        <v>1511</v>
      </c>
      <c r="C1489" s="1" t="s">
        <v>1512</v>
      </c>
      <c r="D1489" s="1">
        <v>931</v>
      </c>
      <c r="E1489" s="1" t="s">
        <v>2431</v>
      </c>
      <c r="F1489" s="3" t="s">
        <v>6356</v>
      </c>
      <c r="G1489" s="5"/>
    </row>
    <row r="1490" spans="2:7" x14ac:dyDescent="0.55000000000000004">
      <c r="B1490" s="1" t="s">
        <v>1511</v>
      </c>
      <c r="C1490" s="1" t="s">
        <v>1512</v>
      </c>
      <c r="D1490" s="1">
        <v>932</v>
      </c>
      <c r="E1490" s="1" t="s">
        <v>2432</v>
      </c>
      <c r="F1490" s="3" t="s">
        <v>6356</v>
      </c>
      <c r="G1490" s="5"/>
    </row>
    <row r="1491" spans="2:7" x14ac:dyDescent="0.55000000000000004">
      <c r="B1491" s="1" t="s">
        <v>1511</v>
      </c>
      <c r="C1491" s="1" t="s">
        <v>1512</v>
      </c>
      <c r="D1491" s="1">
        <v>933</v>
      </c>
      <c r="E1491" s="1" t="s">
        <v>2433</v>
      </c>
      <c r="F1491" s="3" t="s">
        <v>6356</v>
      </c>
      <c r="G1491" s="5"/>
    </row>
    <row r="1492" spans="2:7" x14ac:dyDescent="0.55000000000000004">
      <c r="B1492" s="1" t="s">
        <v>1511</v>
      </c>
      <c r="C1492" s="1" t="s">
        <v>1512</v>
      </c>
      <c r="D1492" s="1">
        <v>934</v>
      </c>
      <c r="E1492" s="1" t="s">
        <v>2434</v>
      </c>
      <c r="F1492" s="3" t="s">
        <v>6356</v>
      </c>
      <c r="G1492" s="5"/>
    </row>
    <row r="1493" spans="2:7" x14ac:dyDescent="0.55000000000000004">
      <c r="B1493" s="1" t="s">
        <v>1511</v>
      </c>
      <c r="C1493" s="1" t="s">
        <v>1512</v>
      </c>
      <c r="D1493" s="1">
        <v>935</v>
      </c>
      <c r="E1493" s="1" t="s">
        <v>2435</v>
      </c>
      <c r="F1493" s="3" t="s">
        <v>6356</v>
      </c>
      <c r="G1493" s="5"/>
    </row>
    <row r="1494" spans="2:7" x14ac:dyDescent="0.55000000000000004">
      <c r="B1494" s="1" t="s">
        <v>1511</v>
      </c>
      <c r="C1494" s="1" t="s">
        <v>1512</v>
      </c>
      <c r="D1494" s="1">
        <v>936</v>
      </c>
      <c r="E1494" s="1" t="s">
        <v>2436</v>
      </c>
      <c r="F1494" s="3" t="s">
        <v>6356</v>
      </c>
      <c r="G1494" s="5"/>
    </row>
    <row r="1495" spans="2:7" x14ac:dyDescent="0.55000000000000004">
      <c r="B1495" s="1" t="s">
        <v>1511</v>
      </c>
      <c r="C1495" s="1" t="s">
        <v>1512</v>
      </c>
      <c r="D1495" s="1">
        <v>937</v>
      </c>
      <c r="E1495" s="1" t="s">
        <v>2437</v>
      </c>
      <c r="F1495" s="3" t="s">
        <v>6356</v>
      </c>
      <c r="G1495" s="5"/>
    </row>
    <row r="1496" spans="2:7" x14ac:dyDescent="0.55000000000000004">
      <c r="B1496" s="1" t="s">
        <v>1511</v>
      </c>
      <c r="C1496" s="1" t="s">
        <v>1512</v>
      </c>
      <c r="D1496" s="1">
        <v>938</v>
      </c>
      <c r="E1496" s="1" t="s">
        <v>2438</v>
      </c>
      <c r="F1496" s="3" t="s">
        <v>6356</v>
      </c>
      <c r="G1496" s="5"/>
    </row>
    <row r="1497" spans="2:7" x14ac:dyDescent="0.55000000000000004">
      <c r="B1497" s="1" t="s">
        <v>1511</v>
      </c>
      <c r="C1497" s="1" t="s">
        <v>1512</v>
      </c>
      <c r="D1497" s="1">
        <v>939</v>
      </c>
      <c r="E1497" s="1" t="s">
        <v>2439</v>
      </c>
      <c r="F1497" s="3" t="s">
        <v>6356</v>
      </c>
      <c r="G1497" s="5"/>
    </row>
    <row r="1498" spans="2:7" x14ac:dyDescent="0.55000000000000004">
      <c r="B1498" s="1" t="s">
        <v>1511</v>
      </c>
      <c r="C1498" s="1" t="s">
        <v>1512</v>
      </c>
      <c r="D1498" s="1">
        <v>940</v>
      </c>
      <c r="E1498" s="1" t="s">
        <v>2440</v>
      </c>
      <c r="F1498" s="3" t="s">
        <v>6356</v>
      </c>
      <c r="G1498" s="5"/>
    </row>
    <row r="1499" spans="2:7" x14ac:dyDescent="0.55000000000000004">
      <c r="B1499" s="1" t="s">
        <v>1511</v>
      </c>
      <c r="C1499" s="1" t="s">
        <v>1512</v>
      </c>
      <c r="D1499" s="1">
        <v>941</v>
      </c>
      <c r="E1499" s="1" t="s">
        <v>2441</v>
      </c>
      <c r="F1499" s="3" t="s">
        <v>6356</v>
      </c>
      <c r="G1499" s="5"/>
    </row>
    <row r="1500" spans="2:7" x14ac:dyDescent="0.55000000000000004">
      <c r="B1500" s="1" t="s">
        <v>1511</v>
      </c>
      <c r="C1500" s="1" t="s">
        <v>1512</v>
      </c>
      <c r="D1500" s="1">
        <v>942</v>
      </c>
      <c r="E1500" s="1" t="s">
        <v>2442</v>
      </c>
      <c r="F1500" s="3" t="s">
        <v>6356</v>
      </c>
      <c r="G1500" s="5"/>
    </row>
    <row r="1501" spans="2:7" x14ac:dyDescent="0.55000000000000004">
      <c r="B1501" s="1" t="s">
        <v>1511</v>
      </c>
      <c r="C1501" s="1" t="s">
        <v>1512</v>
      </c>
      <c r="D1501" s="1">
        <v>943</v>
      </c>
      <c r="E1501" s="1" t="s">
        <v>2443</v>
      </c>
      <c r="F1501" s="3" t="s">
        <v>6356</v>
      </c>
      <c r="G1501" s="5"/>
    </row>
    <row r="1502" spans="2:7" x14ac:dyDescent="0.55000000000000004">
      <c r="B1502" s="1" t="s">
        <v>1511</v>
      </c>
      <c r="C1502" s="1" t="s">
        <v>1512</v>
      </c>
      <c r="D1502" s="1">
        <v>944</v>
      </c>
      <c r="E1502" s="1" t="s">
        <v>2444</v>
      </c>
      <c r="F1502" s="3" t="s">
        <v>6356</v>
      </c>
      <c r="G1502" s="5"/>
    </row>
    <row r="1503" spans="2:7" x14ac:dyDescent="0.55000000000000004">
      <c r="B1503" s="1" t="s">
        <v>1511</v>
      </c>
      <c r="C1503" s="1" t="s">
        <v>1512</v>
      </c>
      <c r="D1503" s="1">
        <v>945</v>
      </c>
      <c r="E1503" s="1" t="s">
        <v>2445</v>
      </c>
      <c r="F1503" s="3" t="s">
        <v>6356</v>
      </c>
      <c r="G1503" s="5"/>
    </row>
    <row r="1504" spans="2:7" x14ac:dyDescent="0.55000000000000004">
      <c r="B1504" s="1" t="s">
        <v>1511</v>
      </c>
      <c r="C1504" s="1" t="s">
        <v>1512</v>
      </c>
      <c r="D1504" s="1">
        <v>946</v>
      </c>
      <c r="E1504" s="1" t="s">
        <v>2446</v>
      </c>
      <c r="F1504" s="3" t="s">
        <v>6356</v>
      </c>
      <c r="G1504" s="5"/>
    </row>
    <row r="1505" spans="2:7" x14ac:dyDescent="0.55000000000000004">
      <c r="B1505" s="1" t="s">
        <v>1511</v>
      </c>
      <c r="C1505" s="1" t="s">
        <v>1512</v>
      </c>
      <c r="D1505" s="1">
        <v>947</v>
      </c>
      <c r="E1505" s="1" t="s">
        <v>2447</v>
      </c>
      <c r="F1505" s="3" t="s">
        <v>6356</v>
      </c>
      <c r="G1505" s="5"/>
    </row>
    <row r="1506" spans="2:7" x14ac:dyDescent="0.55000000000000004">
      <c r="B1506" s="1" t="s">
        <v>1511</v>
      </c>
      <c r="C1506" s="1" t="s">
        <v>1512</v>
      </c>
      <c r="D1506" s="1">
        <v>948</v>
      </c>
      <c r="E1506" s="1" t="s">
        <v>2448</v>
      </c>
      <c r="F1506" s="3" t="s">
        <v>6356</v>
      </c>
      <c r="G1506" s="5"/>
    </row>
    <row r="1507" spans="2:7" x14ac:dyDescent="0.55000000000000004">
      <c r="B1507" s="1" t="s">
        <v>1511</v>
      </c>
      <c r="C1507" s="1" t="s">
        <v>1512</v>
      </c>
      <c r="D1507" s="1">
        <v>949</v>
      </c>
      <c r="E1507" s="1" t="s">
        <v>2449</v>
      </c>
      <c r="F1507" s="3" t="s">
        <v>6356</v>
      </c>
      <c r="G1507" s="5"/>
    </row>
    <row r="1508" spans="2:7" x14ac:dyDescent="0.55000000000000004">
      <c r="B1508" s="1" t="s">
        <v>1511</v>
      </c>
      <c r="C1508" s="1" t="s">
        <v>1512</v>
      </c>
      <c r="D1508" s="1">
        <v>950</v>
      </c>
      <c r="E1508" s="1" t="s">
        <v>2450</v>
      </c>
      <c r="F1508" s="3" t="s">
        <v>6356</v>
      </c>
      <c r="G1508" s="5"/>
    </row>
    <row r="1509" spans="2:7" x14ac:dyDescent="0.55000000000000004">
      <c r="B1509" s="1" t="s">
        <v>1511</v>
      </c>
      <c r="C1509" s="1" t="s">
        <v>1512</v>
      </c>
      <c r="D1509" s="1">
        <v>951</v>
      </c>
      <c r="E1509" s="1" t="s">
        <v>2451</v>
      </c>
      <c r="F1509" s="3" t="s">
        <v>6356</v>
      </c>
      <c r="G1509" s="5"/>
    </row>
    <row r="1510" spans="2:7" x14ac:dyDescent="0.55000000000000004">
      <c r="B1510" s="1" t="s">
        <v>1511</v>
      </c>
      <c r="C1510" s="1" t="s">
        <v>1512</v>
      </c>
      <c r="D1510" s="1">
        <v>952</v>
      </c>
      <c r="E1510" s="1" t="s">
        <v>2452</v>
      </c>
      <c r="F1510" s="3" t="s">
        <v>6356</v>
      </c>
      <c r="G1510" s="5"/>
    </row>
    <row r="1511" spans="2:7" x14ac:dyDescent="0.55000000000000004">
      <c r="B1511" s="1" t="s">
        <v>1511</v>
      </c>
      <c r="C1511" s="1" t="s">
        <v>1512</v>
      </c>
      <c r="D1511" s="1">
        <v>953</v>
      </c>
      <c r="E1511" s="1" t="s">
        <v>2453</v>
      </c>
      <c r="F1511" s="3" t="s">
        <v>6356</v>
      </c>
      <c r="G1511" s="5"/>
    </row>
    <row r="1512" spans="2:7" x14ac:dyDescent="0.55000000000000004">
      <c r="B1512" s="1" t="s">
        <v>1511</v>
      </c>
      <c r="C1512" s="1" t="s">
        <v>1512</v>
      </c>
      <c r="D1512" s="1">
        <v>954</v>
      </c>
      <c r="E1512" s="1" t="s">
        <v>2454</v>
      </c>
      <c r="F1512" s="3" t="s">
        <v>6356</v>
      </c>
      <c r="G1512" s="5"/>
    </row>
    <row r="1513" spans="2:7" x14ac:dyDescent="0.55000000000000004">
      <c r="B1513" s="1" t="s">
        <v>1511</v>
      </c>
      <c r="C1513" s="1" t="s">
        <v>1512</v>
      </c>
      <c r="D1513" s="1">
        <v>955</v>
      </c>
      <c r="E1513" s="1" t="s">
        <v>2455</v>
      </c>
      <c r="F1513" s="3" t="s">
        <v>6356</v>
      </c>
      <c r="G1513" s="5"/>
    </row>
    <row r="1514" spans="2:7" x14ac:dyDescent="0.55000000000000004">
      <c r="B1514" s="1" t="s">
        <v>1511</v>
      </c>
      <c r="C1514" s="1" t="s">
        <v>1512</v>
      </c>
      <c r="D1514" s="1">
        <v>956</v>
      </c>
      <c r="E1514" s="1" t="s">
        <v>2456</v>
      </c>
      <c r="F1514" s="3" t="s">
        <v>6356</v>
      </c>
      <c r="G1514" s="5"/>
    </row>
    <row r="1515" spans="2:7" x14ac:dyDescent="0.55000000000000004">
      <c r="B1515" s="1" t="s">
        <v>1511</v>
      </c>
      <c r="C1515" s="1" t="s">
        <v>1512</v>
      </c>
      <c r="D1515" s="1">
        <v>957</v>
      </c>
      <c r="E1515" s="1" t="s">
        <v>2457</v>
      </c>
      <c r="F1515" s="3" t="s">
        <v>6356</v>
      </c>
      <c r="G1515" s="5"/>
    </row>
    <row r="1516" spans="2:7" x14ac:dyDescent="0.55000000000000004">
      <c r="B1516" s="1" t="s">
        <v>1511</v>
      </c>
      <c r="C1516" s="1" t="s">
        <v>1512</v>
      </c>
      <c r="D1516" s="1">
        <v>958</v>
      </c>
      <c r="E1516" s="1" t="s">
        <v>2458</v>
      </c>
      <c r="F1516" s="3" t="s">
        <v>6356</v>
      </c>
      <c r="G1516" s="5"/>
    </row>
    <row r="1517" spans="2:7" x14ac:dyDescent="0.55000000000000004">
      <c r="B1517" s="1" t="s">
        <v>1511</v>
      </c>
      <c r="C1517" s="1" t="s">
        <v>1512</v>
      </c>
      <c r="D1517" s="1">
        <v>959</v>
      </c>
      <c r="E1517" s="1" t="s">
        <v>2459</v>
      </c>
      <c r="F1517" s="3" t="s">
        <v>6356</v>
      </c>
      <c r="G1517" s="5"/>
    </row>
    <row r="1518" spans="2:7" x14ac:dyDescent="0.55000000000000004">
      <c r="B1518" s="1" t="s">
        <v>1511</v>
      </c>
      <c r="C1518" s="1" t="s">
        <v>1512</v>
      </c>
      <c r="D1518" s="1">
        <v>960</v>
      </c>
      <c r="E1518" s="1" t="s">
        <v>2460</v>
      </c>
      <c r="F1518" s="3" t="s">
        <v>6356</v>
      </c>
      <c r="G1518" s="5"/>
    </row>
    <row r="1519" spans="2:7" x14ac:dyDescent="0.55000000000000004">
      <c r="B1519" s="1" t="s">
        <v>1511</v>
      </c>
      <c r="C1519" s="1" t="s">
        <v>1512</v>
      </c>
      <c r="D1519" s="1">
        <v>961</v>
      </c>
      <c r="E1519" s="1" t="s">
        <v>2461</v>
      </c>
      <c r="F1519" s="3" t="s">
        <v>6356</v>
      </c>
      <c r="G1519" s="5"/>
    </row>
    <row r="1520" spans="2:7" x14ac:dyDescent="0.55000000000000004">
      <c r="B1520" s="1" t="s">
        <v>1511</v>
      </c>
      <c r="C1520" s="1" t="s">
        <v>1512</v>
      </c>
      <c r="D1520" s="1">
        <v>962</v>
      </c>
      <c r="E1520" s="1" t="s">
        <v>2462</v>
      </c>
      <c r="F1520" s="3" t="s">
        <v>6356</v>
      </c>
      <c r="G1520" s="5"/>
    </row>
    <row r="1521" spans="2:7" x14ac:dyDescent="0.55000000000000004">
      <c r="B1521" s="1" t="s">
        <v>1511</v>
      </c>
      <c r="C1521" s="1" t="s">
        <v>1512</v>
      </c>
      <c r="D1521" s="1">
        <v>963</v>
      </c>
      <c r="E1521" s="1" t="s">
        <v>2463</v>
      </c>
      <c r="F1521" s="3" t="s">
        <v>6356</v>
      </c>
      <c r="G1521" s="5"/>
    </row>
    <row r="1522" spans="2:7" x14ac:dyDescent="0.55000000000000004">
      <c r="B1522" s="1" t="s">
        <v>1511</v>
      </c>
      <c r="C1522" s="1" t="s">
        <v>1512</v>
      </c>
      <c r="D1522" s="1">
        <v>964</v>
      </c>
      <c r="E1522" s="1" t="s">
        <v>2464</v>
      </c>
      <c r="F1522" s="3" t="s">
        <v>6356</v>
      </c>
      <c r="G1522" s="5"/>
    </row>
    <row r="1523" spans="2:7" x14ac:dyDescent="0.55000000000000004">
      <c r="B1523" s="1" t="s">
        <v>1511</v>
      </c>
      <c r="C1523" s="1" t="s">
        <v>1512</v>
      </c>
      <c r="D1523" s="1">
        <v>965</v>
      </c>
      <c r="E1523" s="1" t="s">
        <v>2465</v>
      </c>
      <c r="F1523" s="3" t="s">
        <v>6356</v>
      </c>
      <c r="G1523" s="5"/>
    </row>
    <row r="1524" spans="2:7" x14ac:dyDescent="0.55000000000000004">
      <c r="B1524" s="1" t="s">
        <v>1511</v>
      </c>
      <c r="C1524" s="1" t="s">
        <v>1512</v>
      </c>
      <c r="D1524" s="1">
        <v>966</v>
      </c>
      <c r="E1524" s="1" t="s">
        <v>2466</v>
      </c>
      <c r="F1524" s="3" t="s">
        <v>6356</v>
      </c>
      <c r="G1524" s="5"/>
    </row>
    <row r="1525" spans="2:7" x14ac:dyDescent="0.55000000000000004">
      <c r="B1525" s="1" t="s">
        <v>1511</v>
      </c>
      <c r="C1525" s="1" t="s">
        <v>1512</v>
      </c>
      <c r="D1525" s="1">
        <v>967</v>
      </c>
      <c r="E1525" s="1" t="s">
        <v>2467</v>
      </c>
      <c r="F1525" s="3" t="s">
        <v>6356</v>
      </c>
      <c r="G1525" s="5"/>
    </row>
    <row r="1526" spans="2:7" x14ac:dyDescent="0.55000000000000004">
      <c r="B1526" s="1" t="s">
        <v>1511</v>
      </c>
      <c r="C1526" s="1" t="s">
        <v>1512</v>
      </c>
      <c r="D1526" s="1">
        <v>968</v>
      </c>
      <c r="E1526" s="1" t="s">
        <v>2468</v>
      </c>
      <c r="F1526" s="3" t="s">
        <v>6356</v>
      </c>
      <c r="G1526" s="5"/>
    </row>
    <row r="1527" spans="2:7" x14ac:dyDescent="0.55000000000000004">
      <c r="B1527" s="1" t="s">
        <v>1511</v>
      </c>
      <c r="C1527" s="1" t="s">
        <v>1512</v>
      </c>
      <c r="D1527" s="1">
        <v>969</v>
      </c>
      <c r="E1527" s="1" t="s">
        <v>2469</v>
      </c>
      <c r="F1527" s="3" t="s">
        <v>6356</v>
      </c>
      <c r="G1527" s="5"/>
    </row>
    <row r="1528" spans="2:7" x14ac:dyDescent="0.55000000000000004">
      <c r="B1528" s="1" t="s">
        <v>1511</v>
      </c>
      <c r="C1528" s="1" t="s">
        <v>1512</v>
      </c>
      <c r="D1528" s="1">
        <v>970</v>
      </c>
      <c r="E1528" s="1" t="s">
        <v>2470</v>
      </c>
      <c r="F1528" s="3" t="s">
        <v>6356</v>
      </c>
      <c r="G1528" s="5"/>
    </row>
    <row r="1529" spans="2:7" x14ac:dyDescent="0.55000000000000004">
      <c r="B1529" s="1" t="s">
        <v>1511</v>
      </c>
      <c r="C1529" s="1" t="s">
        <v>1512</v>
      </c>
      <c r="D1529" s="1">
        <v>971</v>
      </c>
      <c r="E1529" s="1" t="s">
        <v>2471</v>
      </c>
      <c r="F1529" s="3" t="s">
        <v>6356</v>
      </c>
      <c r="G1529" s="5"/>
    </row>
    <row r="1530" spans="2:7" x14ac:dyDescent="0.55000000000000004">
      <c r="B1530" s="1" t="s">
        <v>1511</v>
      </c>
      <c r="C1530" s="1" t="s">
        <v>1512</v>
      </c>
      <c r="D1530" s="1">
        <v>972</v>
      </c>
      <c r="E1530" s="1" t="s">
        <v>2472</v>
      </c>
      <c r="F1530" s="3" t="s">
        <v>6356</v>
      </c>
      <c r="G1530" s="5"/>
    </row>
    <row r="1531" spans="2:7" x14ac:dyDescent="0.55000000000000004">
      <c r="B1531" s="1" t="s">
        <v>1511</v>
      </c>
      <c r="C1531" s="1" t="s">
        <v>1512</v>
      </c>
      <c r="D1531" s="1">
        <v>973</v>
      </c>
      <c r="E1531" s="1" t="s">
        <v>2473</v>
      </c>
      <c r="F1531" s="3" t="s">
        <v>6356</v>
      </c>
      <c r="G1531" s="5"/>
    </row>
    <row r="1532" spans="2:7" x14ac:dyDescent="0.55000000000000004">
      <c r="B1532" s="1" t="s">
        <v>1511</v>
      </c>
      <c r="C1532" s="1" t="s">
        <v>1512</v>
      </c>
      <c r="D1532" s="1">
        <v>974</v>
      </c>
      <c r="E1532" s="1" t="s">
        <v>2474</v>
      </c>
      <c r="F1532" s="3" t="s">
        <v>6356</v>
      </c>
      <c r="G1532" s="5"/>
    </row>
    <row r="1533" spans="2:7" x14ac:dyDescent="0.55000000000000004">
      <c r="B1533" s="1" t="s">
        <v>1511</v>
      </c>
      <c r="C1533" s="1" t="s">
        <v>1512</v>
      </c>
      <c r="D1533" s="1">
        <v>975</v>
      </c>
      <c r="E1533" s="1" t="s">
        <v>2475</v>
      </c>
      <c r="F1533" s="3" t="s">
        <v>6356</v>
      </c>
      <c r="G1533" s="5"/>
    </row>
    <row r="1534" spans="2:7" x14ac:dyDescent="0.55000000000000004">
      <c r="B1534" s="1" t="s">
        <v>1511</v>
      </c>
      <c r="C1534" s="1" t="s">
        <v>1512</v>
      </c>
      <c r="D1534" s="1">
        <v>976</v>
      </c>
      <c r="E1534" s="1" t="s">
        <v>2476</v>
      </c>
      <c r="F1534" s="3" t="s">
        <v>6356</v>
      </c>
      <c r="G1534" s="5"/>
    </row>
    <row r="1535" spans="2:7" x14ac:dyDescent="0.55000000000000004">
      <c r="B1535" s="1" t="s">
        <v>1511</v>
      </c>
      <c r="C1535" s="1" t="s">
        <v>1512</v>
      </c>
      <c r="D1535" s="1">
        <v>977</v>
      </c>
      <c r="E1535" s="1" t="s">
        <v>2477</v>
      </c>
      <c r="F1535" s="3" t="s">
        <v>6356</v>
      </c>
      <c r="G1535" s="5"/>
    </row>
    <row r="1536" spans="2:7" x14ac:dyDescent="0.55000000000000004">
      <c r="B1536" s="1" t="s">
        <v>1511</v>
      </c>
      <c r="C1536" s="1" t="s">
        <v>1512</v>
      </c>
      <c r="D1536" s="1">
        <v>978</v>
      </c>
      <c r="E1536" s="1" t="s">
        <v>2478</v>
      </c>
      <c r="F1536" s="3" t="s">
        <v>6356</v>
      </c>
      <c r="G1536" s="5"/>
    </row>
    <row r="1537" spans="2:7" x14ac:dyDescent="0.55000000000000004">
      <c r="B1537" s="1" t="s">
        <v>1511</v>
      </c>
      <c r="C1537" s="1" t="s">
        <v>1512</v>
      </c>
      <c r="D1537" s="1">
        <v>979</v>
      </c>
      <c r="E1537" s="1" t="s">
        <v>2479</v>
      </c>
      <c r="F1537" s="3" t="s">
        <v>6356</v>
      </c>
      <c r="G1537" s="5"/>
    </row>
    <row r="1538" spans="2:7" x14ac:dyDescent="0.55000000000000004">
      <c r="B1538" s="1" t="s">
        <v>1511</v>
      </c>
      <c r="C1538" s="1" t="s">
        <v>1512</v>
      </c>
      <c r="D1538" s="1">
        <v>980</v>
      </c>
      <c r="E1538" s="1" t="s">
        <v>2480</v>
      </c>
      <c r="F1538" s="3" t="s">
        <v>6356</v>
      </c>
      <c r="G1538" s="5"/>
    </row>
    <row r="1539" spans="2:7" x14ac:dyDescent="0.55000000000000004">
      <c r="B1539" s="1" t="s">
        <v>1511</v>
      </c>
      <c r="C1539" s="1" t="s">
        <v>1512</v>
      </c>
      <c r="D1539" s="1">
        <v>981</v>
      </c>
      <c r="E1539" s="1" t="s">
        <v>2481</v>
      </c>
      <c r="F1539" s="3" t="s">
        <v>6356</v>
      </c>
      <c r="G1539" s="5"/>
    </row>
    <row r="1540" spans="2:7" x14ac:dyDescent="0.55000000000000004">
      <c r="B1540" s="1" t="s">
        <v>1511</v>
      </c>
      <c r="C1540" s="1" t="s">
        <v>1512</v>
      </c>
      <c r="D1540" s="1">
        <v>982</v>
      </c>
      <c r="E1540" s="1" t="s">
        <v>2482</v>
      </c>
      <c r="F1540" s="3" t="s">
        <v>6356</v>
      </c>
      <c r="G1540" s="5"/>
    </row>
    <row r="1541" spans="2:7" x14ac:dyDescent="0.55000000000000004">
      <c r="B1541" s="1" t="s">
        <v>1511</v>
      </c>
      <c r="C1541" s="1" t="s">
        <v>1512</v>
      </c>
      <c r="D1541" s="1">
        <v>983</v>
      </c>
      <c r="E1541" s="1" t="s">
        <v>2483</v>
      </c>
      <c r="F1541" s="3" t="s">
        <v>6356</v>
      </c>
      <c r="G1541" s="5"/>
    </row>
    <row r="1542" spans="2:7" x14ac:dyDescent="0.55000000000000004">
      <c r="B1542" s="1" t="s">
        <v>1511</v>
      </c>
      <c r="C1542" s="1" t="s">
        <v>1512</v>
      </c>
      <c r="D1542" s="1">
        <v>984</v>
      </c>
      <c r="E1542" s="1" t="s">
        <v>2484</v>
      </c>
      <c r="F1542" s="3" t="s">
        <v>6356</v>
      </c>
      <c r="G1542" s="5"/>
    </row>
    <row r="1543" spans="2:7" x14ac:dyDescent="0.55000000000000004">
      <c r="B1543" s="1" t="s">
        <v>1511</v>
      </c>
      <c r="C1543" s="1" t="s">
        <v>1512</v>
      </c>
      <c r="D1543" s="1">
        <v>985</v>
      </c>
      <c r="E1543" s="1" t="s">
        <v>2485</v>
      </c>
      <c r="F1543" s="3" t="s">
        <v>6356</v>
      </c>
      <c r="G1543" s="5"/>
    </row>
    <row r="1544" spans="2:7" x14ac:dyDescent="0.55000000000000004">
      <c r="B1544" s="1" t="s">
        <v>1511</v>
      </c>
      <c r="C1544" s="1" t="s">
        <v>1512</v>
      </c>
      <c r="D1544" s="1">
        <v>986</v>
      </c>
      <c r="E1544" s="1" t="s">
        <v>2486</v>
      </c>
      <c r="F1544" s="3" t="s">
        <v>6356</v>
      </c>
      <c r="G1544" s="5"/>
    </row>
    <row r="1545" spans="2:7" x14ac:dyDescent="0.55000000000000004">
      <c r="B1545" s="1" t="s">
        <v>1511</v>
      </c>
      <c r="C1545" s="1" t="s">
        <v>1512</v>
      </c>
      <c r="D1545" s="1">
        <v>987</v>
      </c>
      <c r="E1545" s="1" t="s">
        <v>2487</v>
      </c>
      <c r="F1545" s="3" t="s">
        <v>6356</v>
      </c>
      <c r="G1545" s="5"/>
    </row>
    <row r="1546" spans="2:7" x14ac:dyDescent="0.55000000000000004">
      <c r="B1546" s="1" t="s">
        <v>1511</v>
      </c>
      <c r="C1546" s="1" t="s">
        <v>1512</v>
      </c>
      <c r="D1546" s="1">
        <v>988</v>
      </c>
      <c r="E1546" s="1" t="s">
        <v>2488</v>
      </c>
      <c r="F1546" s="3" t="s">
        <v>6356</v>
      </c>
      <c r="G1546" s="5"/>
    </row>
    <row r="1547" spans="2:7" x14ac:dyDescent="0.55000000000000004">
      <c r="B1547" s="1" t="s">
        <v>1511</v>
      </c>
      <c r="C1547" s="1" t="s">
        <v>1512</v>
      </c>
      <c r="D1547" s="1">
        <v>989</v>
      </c>
      <c r="E1547" s="1" t="s">
        <v>2489</v>
      </c>
      <c r="F1547" s="3" t="s">
        <v>6356</v>
      </c>
      <c r="G1547" s="5"/>
    </row>
    <row r="1548" spans="2:7" x14ac:dyDescent="0.55000000000000004">
      <c r="B1548" s="1" t="s">
        <v>1511</v>
      </c>
      <c r="C1548" s="1" t="s">
        <v>1512</v>
      </c>
      <c r="D1548" s="1">
        <v>990</v>
      </c>
      <c r="E1548" s="1" t="s">
        <v>2490</v>
      </c>
      <c r="F1548" s="3" t="s">
        <v>6356</v>
      </c>
      <c r="G1548" s="5"/>
    </row>
    <row r="1549" spans="2:7" x14ac:dyDescent="0.55000000000000004">
      <c r="B1549" s="1" t="s">
        <v>1511</v>
      </c>
      <c r="C1549" s="1" t="s">
        <v>1512</v>
      </c>
      <c r="D1549" s="1">
        <v>991</v>
      </c>
      <c r="E1549" s="1" t="s">
        <v>2491</v>
      </c>
      <c r="F1549" s="3" t="s">
        <v>6356</v>
      </c>
      <c r="G1549" s="5"/>
    </row>
    <row r="1550" spans="2:7" x14ac:dyDescent="0.55000000000000004">
      <c r="B1550" s="1" t="s">
        <v>1511</v>
      </c>
      <c r="C1550" s="1" t="s">
        <v>1512</v>
      </c>
      <c r="D1550" s="1">
        <v>992</v>
      </c>
      <c r="E1550" s="1" t="s">
        <v>2492</v>
      </c>
      <c r="F1550" s="3" t="s">
        <v>6356</v>
      </c>
      <c r="G1550" s="5"/>
    </row>
    <row r="1551" spans="2:7" x14ac:dyDescent="0.55000000000000004">
      <c r="B1551" s="1" t="s">
        <v>1511</v>
      </c>
      <c r="C1551" s="1" t="s">
        <v>1512</v>
      </c>
      <c r="D1551" s="1">
        <v>993</v>
      </c>
      <c r="E1551" s="1" t="s">
        <v>2493</v>
      </c>
      <c r="F1551" s="3" t="s">
        <v>6356</v>
      </c>
      <c r="G1551" s="5"/>
    </row>
    <row r="1552" spans="2:7" x14ac:dyDescent="0.55000000000000004">
      <c r="B1552" s="1" t="s">
        <v>1511</v>
      </c>
      <c r="C1552" s="1" t="s">
        <v>1512</v>
      </c>
      <c r="D1552" s="1">
        <v>994</v>
      </c>
      <c r="E1552" s="1" t="s">
        <v>2494</v>
      </c>
      <c r="F1552" s="3" t="s">
        <v>6356</v>
      </c>
      <c r="G1552" s="5"/>
    </row>
    <row r="1553" spans="2:7" x14ac:dyDescent="0.55000000000000004">
      <c r="B1553" s="1" t="s">
        <v>1511</v>
      </c>
      <c r="C1553" s="1" t="s">
        <v>1512</v>
      </c>
      <c r="D1553" s="1">
        <v>995</v>
      </c>
      <c r="E1553" s="1" t="s">
        <v>2495</v>
      </c>
      <c r="F1553" s="3" t="s">
        <v>6356</v>
      </c>
      <c r="G1553" s="5"/>
    </row>
    <row r="1554" spans="2:7" x14ac:dyDescent="0.55000000000000004">
      <c r="B1554" s="1" t="s">
        <v>1511</v>
      </c>
      <c r="C1554" s="1" t="s">
        <v>1512</v>
      </c>
      <c r="D1554" s="1">
        <v>996</v>
      </c>
      <c r="E1554" s="1" t="s">
        <v>2496</v>
      </c>
      <c r="F1554" s="3" t="s">
        <v>6356</v>
      </c>
      <c r="G1554" s="5"/>
    </row>
    <row r="1555" spans="2:7" x14ac:dyDescent="0.55000000000000004">
      <c r="B1555" s="1" t="s">
        <v>1511</v>
      </c>
      <c r="C1555" s="1" t="s">
        <v>1512</v>
      </c>
      <c r="D1555" s="1">
        <v>997</v>
      </c>
      <c r="E1555" s="1" t="s">
        <v>2497</v>
      </c>
      <c r="F1555" s="3" t="s">
        <v>6356</v>
      </c>
      <c r="G1555" s="5"/>
    </row>
    <row r="1556" spans="2:7" x14ac:dyDescent="0.55000000000000004">
      <c r="B1556" s="1" t="s">
        <v>1511</v>
      </c>
      <c r="C1556" s="1" t="s">
        <v>1512</v>
      </c>
      <c r="D1556" s="1">
        <v>998</v>
      </c>
      <c r="E1556" s="1" t="s">
        <v>2498</v>
      </c>
      <c r="F1556" s="3" t="s">
        <v>6356</v>
      </c>
      <c r="G1556" s="5"/>
    </row>
    <row r="1557" spans="2:7" x14ac:dyDescent="0.55000000000000004">
      <c r="B1557" s="1" t="s">
        <v>1511</v>
      </c>
      <c r="C1557" s="1" t="s">
        <v>1512</v>
      </c>
      <c r="D1557" s="1">
        <v>999</v>
      </c>
      <c r="E1557" s="1" t="s">
        <v>2499</v>
      </c>
      <c r="F1557" s="3" t="s">
        <v>6356</v>
      </c>
      <c r="G1557" s="5"/>
    </row>
    <row r="1558" spans="2:7" x14ac:dyDescent="0.55000000000000004">
      <c r="B1558" s="1" t="s">
        <v>1511</v>
      </c>
      <c r="C1558" s="1" t="s">
        <v>1512</v>
      </c>
      <c r="D1558" s="1">
        <v>1000</v>
      </c>
      <c r="E1558" s="1" t="s">
        <v>2500</v>
      </c>
      <c r="F1558" s="3" t="s">
        <v>6356</v>
      </c>
      <c r="G1558" s="5"/>
    </row>
    <row r="1559" spans="2:7" x14ac:dyDescent="0.55000000000000004">
      <c r="B1559" s="1" t="s">
        <v>1511</v>
      </c>
      <c r="C1559" s="1" t="s">
        <v>1512</v>
      </c>
      <c r="D1559" s="1">
        <v>1001</v>
      </c>
      <c r="E1559" s="1" t="s">
        <v>2501</v>
      </c>
      <c r="F1559" s="3" t="s">
        <v>6356</v>
      </c>
      <c r="G1559" s="5"/>
    </row>
    <row r="1560" spans="2:7" x14ac:dyDescent="0.55000000000000004">
      <c r="B1560" s="1" t="s">
        <v>1511</v>
      </c>
      <c r="C1560" s="1" t="s">
        <v>1512</v>
      </c>
      <c r="D1560" s="1">
        <v>1002</v>
      </c>
      <c r="E1560" s="1" t="s">
        <v>2502</v>
      </c>
      <c r="F1560" s="3" t="s">
        <v>6356</v>
      </c>
      <c r="G1560" s="5"/>
    </row>
    <row r="1561" spans="2:7" x14ac:dyDescent="0.55000000000000004">
      <c r="B1561" s="1" t="s">
        <v>1511</v>
      </c>
      <c r="C1561" s="1" t="s">
        <v>1512</v>
      </c>
      <c r="D1561" s="1">
        <v>1003</v>
      </c>
      <c r="E1561" s="1" t="s">
        <v>2503</v>
      </c>
      <c r="F1561" s="3" t="s">
        <v>6356</v>
      </c>
      <c r="G1561" s="5"/>
    </row>
    <row r="1562" spans="2:7" x14ac:dyDescent="0.55000000000000004">
      <c r="B1562" s="1" t="s">
        <v>1511</v>
      </c>
      <c r="C1562" s="1" t="s">
        <v>1512</v>
      </c>
      <c r="D1562" s="1">
        <v>1004</v>
      </c>
      <c r="E1562" s="1" t="s">
        <v>2504</v>
      </c>
      <c r="F1562" s="3" t="s">
        <v>6356</v>
      </c>
      <c r="G1562" s="5"/>
    </row>
    <row r="1563" spans="2:7" x14ac:dyDescent="0.55000000000000004">
      <c r="B1563" s="1" t="s">
        <v>1511</v>
      </c>
      <c r="C1563" s="1" t="s">
        <v>1512</v>
      </c>
      <c r="D1563" s="1">
        <v>1005</v>
      </c>
      <c r="E1563" s="1" t="s">
        <v>2505</v>
      </c>
      <c r="F1563" s="3" t="s">
        <v>6356</v>
      </c>
      <c r="G1563" s="5"/>
    </row>
    <row r="1564" spans="2:7" x14ac:dyDescent="0.55000000000000004">
      <c r="B1564" s="1" t="s">
        <v>1511</v>
      </c>
      <c r="C1564" s="1" t="s">
        <v>1512</v>
      </c>
      <c r="D1564" s="1">
        <v>1006</v>
      </c>
      <c r="E1564" s="1" t="s">
        <v>2506</v>
      </c>
      <c r="F1564" s="3" t="s">
        <v>6356</v>
      </c>
      <c r="G1564" s="5"/>
    </row>
    <row r="1565" spans="2:7" x14ac:dyDescent="0.55000000000000004">
      <c r="B1565" s="1" t="s">
        <v>1511</v>
      </c>
      <c r="C1565" s="1" t="s">
        <v>1512</v>
      </c>
      <c r="D1565" s="1">
        <v>1007</v>
      </c>
      <c r="E1565" s="1" t="s">
        <v>2507</v>
      </c>
      <c r="F1565" s="3" t="s">
        <v>6356</v>
      </c>
      <c r="G1565" s="5"/>
    </row>
    <row r="1566" spans="2:7" x14ac:dyDescent="0.55000000000000004">
      <c r="B1566" s="1" t="s">
        <v>1511</v>
      </c>
      <c r="C1566" s="1" t="s">
        <v>1512</v>
      </c>
      <c r="D1566" s="1">
        <v>1008</v>
      </c>
      <c r="E1566" s="1" t="s">
        <v>2508</v>
      </c>
      <c r="F1566" s="3" t="s">
        <v>6356</v>
      </c>
      <c r="G1566" s="5"/>
    </row>
    <row r="1567" spans="2:7" x14ac:dyDescent="0.55000000000000004">
      <c r="B1567" s="1" t="s">
        <v>1511</v>
      </c>
      <c r="C1567" s="1" t="s">
        <v>1512</v>
      </c>
      <c r="D1567" s="1">
        <v>1009</v>
      </c>
      <c r="E1567" s="1" t="s">
        <v>2509</v>
      </c>
      <c r="F1567" s="3" t="s">
        <v>6356</v>
      </c>
      <c r="G1567" s="5"/>
    </row>
    <row r="1568" spans="2:7" x14ac:dyDescent="0.55000000000000004">
      <c r="B1568" s="1" t="s">
        <v>1511</v>
      </c>
      <c r="C1568" s="1" t="s">
        <v>1512</v>
      </c>
      <c r="D1568" s="1">
        <v>1010</v>
      </c>
      <c r="E1568" s="1" t="s">
        <v>2510</v>
      </c>
      <c r="F1568" s="3" t="s">
        <v>6356</v>
      </c>
      <c r="G1568" s="5"/>
    </row>
    <row r="1569" spans="2:7" x14ac:dyDescent="0.55000000000000004">
      <c r="B1569" s="1" t="s">
        <v>1511</v>
      </c>
      <c r="C1569" s="1" t="s">
        <v>1512</v>
      </c>
      <c r="D1569" s="1">
        <v>1011</v>
      </c>
      <c r="E1569" s="1" t="s">
        <v>2511</v>
      </c>
      <c r="F1569" s="3" t="s">
        <v>6356</v>
      </c>
      <c r="G1569" s="5"/>
    </row>
    <row r="1570" spans="2:7" x14ac:dyDescent="0.55000000000000004">
      <c r="B1570" s="1" t="s">
        <v>1511</v>
      </c>
      <c r="C1570" s="1" t="s">
        <v>1512</v>
      </c>
      <c r="D1570" s="1">
        <v>1012</v>
      </c>
      <c r="E1570" s="1" t="s">
        <v>2512</v>
      </c>
      <c r="F1570" s="3" t="s">
        <v>6356</v>
      </c>
      <c r="G1570" s="5"/>
    </row>
    <row r="1571" spans="2:7" x14ac:dyDescent="0.55000000000000004">
      <c r="B1571" s="1" t="s">
        <v>1511</v>
      </c>
      <c r="C1571" s="1" t="s">
        <v>1512</v>
      </c>
      <c r="D1571" s="1">
        <v>1013</v>
      </c>
      <c r="E1571" s="1" t="s">
        <v>2513</v>
      </c>
      <c r="F1571" s="3" t="s">
        <v>6356</v>
      </c>
      <c r="G1571" s="5"/>
    </row>
    <row r="1572" spans="2:7" x14ac:dyDescent="0.55000000000000004">
      <c r="B1572" s="1" t="s">
        <v>1511</v>
      </c>
      <c r="C1572" s="1" t="s">
        <v>1512</v>
      </c>
      <c r="D1572" s="1">
        <v>1014</v>
      </c>
      <c r="E1572" s="1" t="s">
        <v>2514</v>
      </c>
      <c r="F1572" s="3" t="s">
        <v>6356</v>
      </c>
      <c r="G1572" s="5"/>
    </row>
    <row r="1573" spans="2:7" x14ac:dyDescent="0.55000000000000004">
      <c r="B1573" s="1" t="s">
        <v>1511</v>
      </c>
      <c r="C1573" s="1" t="s">
        <v>1512</v>
      </c>
      <c r="D1573" s="1">
        <v>1015</v>
      </c>
      <c r="E1573" s="1" t="s">
        <v>2515</v>
      </c>
      <c r="F1573" s="3" t="s">
        <v>6356</v>
      </c>
      <c r="G1573" s="5"/>
    </row>
    <row r="1574" spans="2:7" x14ac:dyDescent="0.55000000000000004">
      <c r="B1574" s="1" t="s">
        <v>1511</v>
      </c>
      <c r="C1574" s="1" t="s">
        <v>1512</v>
      </c>
      <c r="D1574" s="1">
        <v>1016</v>
      </c>
      <c r="E1574" s="1" t="s">
        <v>2516</v>
      </c>
      <c r="F1574" s="3" t="s">
        <v>6356</v>
      </c>
      <c r="G1574" s="5"/>
    </row>
    <row r="1575" spans="2:7" x14ac:dyDescent="0.55000000000000004">
      <c r="B1575" s="1" t="s">
        <v>1511</v>
      </c>
      <c r="C1575" s="1" t="s">
        <v>1512</v>
      </c>
      <c r="D1575" s="1">
        <v>1017</v>
      </c>
      <c r="E1575" s="1" t="s">
        <v>2517</v>
      </c>
      <c r="F1575" s="3" t="s">
        <v>6356</v>
      </c>
      <c r="G1575" s="5"/>
    </row>
    <row r="1576" spans="2:7" x14ac:dyDescent="0.55000000000000004">
      <c r="B1576" s="1" t="s">
        <v>1511</v>
      </c>
      <c r="C1576" s="1" t="s">
        <v>1512</v>
      </c>
      <c r="D1576" s="1">
        <v>1018</v>
      </c>
      <c r="E1576" s="1" t="s">
        <v>2518</v>
      </c>
      <c r="F1576" s="3" t="s">
        <v>6356</v>
      </c>
      <c r="G1576" s="5"/>
    </row>
    <row r="1577" spans="2:7" x14ac:dyDescent="0.55000000000000004">
      <c r="B1577" s="1" t="s">
        <v>1511</v>
      </c>
      <c r="C1577" s="1" t="s">
        <v>1512</v>
      </c>
      <c r="D1577" s="1">
        <v>1019</v>
      </c>
      <c r="E1577" s="1" t="s">
        <v>2519</v>
      </c>
      <c r="F1577" s="3" t="s">
        <v>6356</v>
      </c>
      <c r="G1577" s="5"/>
    </row>
    <row r="1578" spans="2:7" x14ac:dyDescent="0.55000000000000004">
      <c r="B1578" s="1" t="s">
        <v>1511</v>
      </c>
      <c r="C1578" s="1" t="s">
        <v>1512</v>
      </c>
      <c r="D1578" s="1">
        <v>1020</v>
      </c>
      <c r="E1578" s="1" t="s">
        <v>2520</v>
      </c>
      <c r="F1578" s="3" t="s">
        <v>6356</v>
      </c>
      <c r="G1578" s="5"/>
    </row>
    <row r="1579" spans="2:7" x14ac:dyDescent="0.55000000000000004">
      <c r="B1579" s="1" t="s">
        <v>1511</v>
      </c>
      <c r="C1579" s="1" t="s">
        <v>1512</v>
      </c>
      <c r="D1579" s="1">
        <v>1021</v>
      </c>
      <c r="E1579" s="1" t="s">
        <v>2521</v>
      </c>
      <c r="F1579" s="3" t="s">
        <v>6356</v>
      </c>
      <c r="G1579" s="5"/>
    </row>
    <row r="1580" spans="2:7" x14ac:dyDescent="0.55000000000000004">
      <c r="B1580" s="1" t="s">
        <v>1511</v>
      </c>
      <c r="C1580" s="1" t="s">
        <v>1512</v>
      </c>
      <c r="D1580" s="1">
        <v>1022</v>
      </c>
      <c r="E1580" s="1" t="s">
        <v>2522</v>
      </c>
      <c r="F1580" s="3" t="s">
        <v>6356</v>
      </c>
      <c r="G1580" s="5"/>
    </row>
    <row r="1581" spans="2:7" x14ac:dyDescent="0.55000000000000004">
      <c r="B1581" s="1" t="s">
        <v>1511</v>
      </c>
      <c r="C1581" s="1" t="s">
        <v>1512</v>
      </c>
      <c r="D1581" s="1">
        <v>1023</v>
      </c>
      <c r="E1581" s="1" t="s">
        <v>2523</v>
      </c>
      <c r="F1581" s="3" t="s">
        <v>6356</v>
      </c>
      <c r="G1581" s="5"/>
    </row>
    <row r="1582" spans="2:7" x14ac:dyDescent="0.55000000000000004">
      <c r="B1582" s="1" t="s">
        <v>1511</v>
      </c>
      <c r="C1582" s="1" t="s">
        <v>1512</v>
      </c>
      <c r="D1582" s="1">
        <v>1024</v>
      </c>
      <c r="E1582" s="1" t="s">
        <v>2524</v>
      </c>
      <c r="F1582" s="3" t="s">
        <v>6356</v>
      </c>
      <c r="G1582" s="5"/>
    </row>
    <row r="1583" spans="2:7" x14ac:dyDescent="0.55000000000000004">
      <c r="B1583" s="1" t="s">
        <v>1511</v>
      </c>
      <c r="C1583" s="1" t="s">
        <v>1512</v>
      </c>
      <c r="D1583" s="1">
        <v>1025</v>
      </c>
      <c r="E1583" s="1" t="s">
        <v>2525</v>
      </c>
      <c r="F1583" s="3" t="s">
        <v>6356</v>
      </c>
      <c r="G1583" s="5"/>
    </row>
    <row r="1584" spans="2:7" x14ac:dyDescent="0.55000000000000004">
      <c r="B1584" s="1" t="s">
        <v>1511</v>
      </c>
      <c r="C1584" s="1" t="s">
        <v>1512</v>
      </c>
      <c r="D1584" s="1">
        <v>1026</v>
      </c>
      <c r="E1584" s="1" t="s">
        <v>2526</v>
      </c>
      <c r="F1584" s="3" t="s">
        <v>6356</v>
      </c>
      <c r="G1584" s="5"/>
    </row>
    <row r="1585" spans="2:7" x14ac:dyDescent="0.55000000000000004">
      <c r="B1585" s="1" t="s">
        <v>1511</v>
      </c>
      <c r="C1585" s="1" t="s">
        <v>1512</v>
      </c>
      <c r="D1585" s="1">
        <v>1027</v>
      </c>
      <c r="E1585" s="1" t="s">
        <v>2527</v>
      </c>
      <c r="F1585" s="3" t="s">
        <v>6356</v>
      </c>
      <c r="G1585" s="5"/>
    </row>
    <row r="1586" spans="2:7" x14ac:dyDescent="0.55000000000000004">
      <c r="B1586" s="1" t="s">
        <v>1511</v>
      </c>
      <c r="C1586" s="1" t="s">
        <v>1512</v>
      </c>
      <c r="D1586" s="1">
        <v>1028</v>
      </c>
      <c r="E1586" s="1" t="s">
        <v>2528</v>
      </c>
      <c r="F1586" s="3" t="s">
        <v>6356</v>
      </c>
      <c r="G1586" s="5"/>
    </row>
    <row r="1587" spans="2:7" x14ac:dyDescent="0.55000000000000004">
      <c r="B1587" s="1" t="s">
        <v>1511</v>
      </c>
      <c r="C1587" s="1" t="s">
        <v>1512</v>
      </c>
      <c r="D1587" s="1">
        <v>1029</v>
      </c>
      <c r="E1587" s="1" t="s">
        <v>2529</v>
      </c>
      <c r="F1587" s="3" t="s">
        <v>6356</v>
      </c>
      <c r="G1587" s="5"/>
    </row>
    <row r="1588" spans="2:7" x14ac:dyDescent="0.55000000000000004">
      <c r="B1588" s="1" t="s">
        <v>1511</v>
      </c>
      <c r="C1588" s="1" t="s">
        <v>1512</v>
      </c>
      <c r="D1588" s="1">
        <v>1030</v>
      </c>
      <c r="E1588" s="1" t="s">
        <v>2530</v>
      </c>
      <c r="F1588" s="3" t="s">
        <v>6356</v>
      </c>
      <c r="G1588" s="5"/>
    </row>
    <row r="1589" spans="2:7" x14ac:dyDescent="0.55000000000000004">
      <c r="B1589" s="1" t="s">
        <v>1511</v>
      </c>
      <c r="C1589" s="1" t="s">
        <v>1512</v>
      </c>
      <c r="D1589" s="1">
        <v>1031</v>
      </c>
      <c r="E1589" s="1" t="s">
        <v>2531</v>
      </c>
      <c r="F1589" s="3" t="s">
        <v>6356</v>
      </c>
      <c r="G1589" s="5"/>
    </row>
    <row r="1590" spans="2:7" x14ac:dyDescent="0.55000000000000004">
      <c r="B1590" s="1" t="s">
        <v>1511</v>
      </c>
      <c r="C1590" s="1" t="s">
        <v>1512</v>
      </c>
      <c r="D1590" s="1">
        <v>1032</v>
      </c>
      <c r="E1590" s="1" t="s">
        <v>2532</v>
      </c>
      <c r="F1590" s="3" t="s">
        <v>6356</v>
      </c>
      <c r="G1590" s="5"/>
    </row>
    <row r="1591" spans="2:7" x14ac:dyDescent="0.55000000000000004">
      <c r="B1591" s="1" t="s">
        <v>1511</v>
      </c>
      <c r="C1591" s="1" t="s">
        <v>1512</v>
      </c>
      <c r="D1591" s="1">
        <v>1033</v>
      </c>
      <c r="E1591" s="1" t="s">
        <v>2533</v>
      </c>
      <c r="F1591" s="3" t="s">
        <v>6356</v>
      </c>
      <c r="G1591" s="5"/>
    </row>
    <row r="1592" spans="2:7" x14ac:dyDescent="0.55000000000000004">
      <c r="B1592" s="1" t="s">
        <v>1511</v>
      </c>
      <c r="C1592" s="1" t="s">
        <v>1512</v>
      </c>
      <c r="D1592" s="1">
        <v>1034</v>
      </c>
      <c r="E1592" s="1" t="s">
        <v>2534</v>
      </c>
      <c r="F1592" s="3" t="s">
        <v>6356</v>
      </c>
      <c r="G1592" s="5"/>
    </row>
    <row r="1593" spans="2:7" x14ac:dyDescent="0.55000000000000004">
      <c r="B1593" s="1" t="s">
        <v>1511</v>
      </c>
      <c r="C1593" s="1" t="s">
        <v>1512</v>
      </c>
      <c r="D1593" s="1">
        <v>1035</v>
      </c>
      <c r="E1593" s="1" t="s">
        <v>2535</v>
      </c>
      <c r="F1593" s="3" t="s">
        <v>6356</v>
      </c>
      <c r="G1593" s="5"/>
    </row>
    <row r="1594" spans="2:7" x14ac:dyDescent="0.55000000000000004">
      <c r="B1594" s="1" t="s">
        <v>1511</v>
      </c>
      <c r="C1594" s="1" t="s">
        <v>1512</v>
      </c>
      <c r="D1594" s="1">
        <v>1036</v>
      </c>
      <c r="E1594" s="1" t="s">
        <v>2536</v>
      </c>
      <c r="F1594" s="3" t="s">
        <v>6356</v>
      </c>
      <c r="G1594" s="5"/>
    </row>
    <row r="1595" spans="2:7" x14ac:dyDescent="0.55000000000000004">
      <c r="B1595" s="1" t="s">
        <v>1511</v>
      </c>
      <c r="C1595" s="1" t="s">
        <v>1512</v>
      </c>
      <c r="D1595" s="1">
        <v>1037</v>
      </c>
      <c r="E1595" s="1" t="s">
        <v>2537</v>
      </c>
      <c r="F1595" s="3" t="s">
        <v>6356</v>
      </c>
      <c r="G1595" s="5"/>
    </row>
    <row r="1596" spans="2:7" x14ac:dyDescent="0.55000000000000004">
      <c r="B1596" s="1" t="s">
        <v>1511</v>
      </c>
      <c r="C1596" s="1" t="s">
        <v>1512</v>
      </c>
      <c r="D1596" s="1">
        <v>1038</v>
      </c>
      <c r="E1596" s="1" t="s">
        <v>2538</v>
      </c>
      <c r="F1596" s="3" t="s">
        <v>6356</v>
      </c>
      <c r="G1596" s="5"/>
    </row>
    <row r="1597" spans="2:7" x14ac:dyDescent="0.55000000000000004">
      <c r="B1597" s="1" t="s">
        <v>1511</v>
      </c>
      <c r="C1597" s="1" t="s">
        <v>1512</v>
      </c>
      <c r="D1597" s="1">
        <v>1039</v>
      </c>
      <c r="E1597" s="1" t="s">
        <v>2539</v>
      </c>
      <c r="F1597" s="3" t="s">
        <v>6356</v>
      </c>
      <c r="G1597" s="5"/>
    </row>
    <row r="1598" spans="2:7" x14ac:dyDescent="0.55000000000000004">
      <c r="B1598" s="1" t="s">
        <v>1511</v>
      </c>
      <c r="C1598" s="1" t="s">
        <v>1512</v>
      </c>
      <c r="D1598" s="1">
        <v>1040</v>
      </c>
      <c r="E1598" s="1" t="s">
        <v>2540</v>
      </c>
      <c r="F1598" s="3" t="s">
        <v>6356</v>
      </c>
      <c r="G1598" s="5"/>
    </row>
    <row r="1599" spans="2:7" x14ac:dyDescent="0.55000000000000004">
      <c r="B1599" s="1" t="s">
        <v>1511</v>
      </c>
      <c r="C1599" s="1" t="s">
        <v>1512</v>
      </c>
      <c r="D1599" s="1">
        <v>1041</v>
      </c>
      <c r="E1599" s="1" t="s">
        <v>2541</v>
      </c>
      <c r="F1599" s="3" t="s">
        <v>6356</v>
      </c>
      <c r="G1599" s="5"/>
    </row>
    <row r="1600" spans="2:7" x14ac:dyDescent="0.55000000000000004">
      <c r="B1600" s="1" t="s">
        <v>1511</v>
      </c>
      <c r="C1600" s="1" t="s">
        <v>1512</v>
      </c>
      <c r="D1600" s="1">
        <v>1042</v>
      </c>
      <c r="E1600" s="1" t="s">
        <v>2542</v>
      </c>
      <c r="F1600" s="3" t="s">
        <v>6356</v>
      </c>
      <c r="G1600" s="5"/>
    </row>
    <row r="1601" spans="2:7" x14ac:dyDescent="0.55000000000000004">
      <c r="B1601" s="1" t="s">
        <v>1511</v>
      </c>
      <c r="C1601" s="1" t="s">
        <v>1512</v>
      </c>
      <c r="D1601" s="1">
        <v>1043</v>
      </c>
      <c r="E1601" s="1" t="s">
        <v>2543</v>
      </c>
      <c r="F1601" s="3" t="s">
        <v>6356</v>
      </c>
      <c r="G1601" s="5"/>
    </row>
    <row r="1602" spans="2:7" x14ac:dyDescent="0.55000000000000004">
      <c r="B1602" s="1" t="s">
        <v>1511</v>
      </c>
      <c r="C1602" s="1" t="s">
        <v>1512</v>
      </c>
      <c r="D1602" s="1">
        <v>1044</v>
      </c>
      <c r="E1602" s="1" t="s">
        <v>2544</v>
      </c>
      <c r="F1602" s="3" t="s">
        <v>6356</v>
      </c>
      <c r="G1602" s="5"/>
    </row>
    <row r="1603" spans="2:7" x14ac:dyDescent="0.55000000000000004">
      <c r="B1603" s="1" t="s">
        <v>1511</v>
      </c>
      <c r="C1603" s="1" t="s">
        <v>1512</v>
      </c>
      <c r="D1603" s="1">
        <v>1045</v>
      </c>
      <c r="E1603" s="1" t="s">
        <v>2545</v>
      </c>
      <c r="F1603" s="3" t="s">
        <v>6356</v>
      </c>
      <c r="G1603" s="5"/>
    </row>
    <row r="1604" spans="2:7" x14ac:dyDescent="0.55000000000000004">
      <c r="B1604" s="1" t="s">
        <v>1511</v>
      </c>
      <c r="C1604" s="1" t="s">
        <v>1512</v>
      </c>
      <c r="D1604" s="1">
        <v>1046</v>
      </c>
      <c r="E1604" s="1" t="s">
        <v>2546</v>
      </c>
      <c r="F1604" s="3" t="s">
        <v>6356</v>
      </c>
      <c r="G1604" s="5"/>
    </row>
    <row r="1605" spans="2:7" x14ac:dyDescent="0.55000000000000004">
      <c r="B1605" s="1" t="s">
        <v>1511</v>
      </c>
      <c r="C1605" s="1" t="s">
        <v>1512</v>
      </c>
      <c r="D1605" s="1">
        <v>1047</v>
      </c>
      <c r="E1605" s="1" t="s">
        <v>2547</v>
      </c>
      <c r="F1605" s="3" t="s">
        <v>6356</v>
      </c>
      <c r="G1605" s="5"/>
    </row>
    <row r="1606" spans="2:7" x14ac:dyDescent="0.55000000000000004">
      <c r="B1606" s="1" t="s">
        <v>1511</v>
      </c>
      <c r="C1606" s="1" t="s">
        <v>1512</v>
      </c>
      <c r="D1606" s="1">
        <v>1048</v>
      </c>
      <c r="E1606" s="1" t="s">
        <v>2548</v>
      </c>
      <c r="F1606" s="3" t="s">
        <v>6356</v>
      </c>
      <c r="G1606" s="5"/>
    </row>
    <row r="1607" spans="2:7" x14ac:dyDescent="0.55000000000000004">
      <c r="B1607" s="1" t="s">
        <v>1511</v>
      </c>
      <c r="C1607" s="1" t="s">
        <v>1512</v>
      </c>
      <c r="D1607" s="1">
        <v>1049</v>
      </c>
      <c r="E1607" s="1" t="s">
        <v>2549</v>
      </c>
      <c r="F1607" s="3" t="s">
        <v>6356</v>
      </c>
      <c r="G1607" s="5"/>
    </row>
    <row r="1608" spans="2:7" x14ac:dyDescent="0.55000000000000004">
      <c r="B1608" s="1" t="s">
        <v>1511</v>
      </c>
      <c r="C1608" s="1" t="s">
        <v>1512</v>
      </c>
      <c r="D1608" s="1">
        <v>1050</v>
      </c>
      <c r="E1608" s="1" t="s">
        <v>2550</v>
      </c>
      <c r="F1608" s="3" t="s">
        <v>6356</v>
      </c>
      <c r="G1608" s="5"/>
    </row>
    <row r="1609" spans="2:7" x14ac:dyDescent="0.55000000000000004">
      <c r="B1609" s="1" t="s">
        <v>1511</v>
      </c>
      <c r="C1609" s="1" t="s">
        <v>1512</v>
      </c>
      <c r="D1609" s="1">
        <v>1051</v>
      </c>
      <c r="E1609" s="1" t="s">
        <v>2551</v>
      </c>
      <c r="F1609" s="3" t="s">
        <v>6356</v>
      </c>
      <c r="G1609" s="5"/>
    </row>
    <row r="1610" spans="2:7" x14ac:dyDescent="0.55000000000000004">
      <c r="B1610" s="1" t="s">
        <v>1511</v>
      </c>
      <c r="C1610" s="1" t="s">
        <v>1512</v>
      </c>
      <c r="D1610" s="1">
        <v>1052</v>
      </c>
      <c r="E1610" s="1" t="s">
        <v>2552</v>
      </c>
      <c r="F1610" s="3" t="s">
        <v>6356</v>
      </c>
      <c r="G1610" s="5"/>
    </row>
    <row r="1611" spans="2:7" x14ac:dyDescent="0.55000000000000004">
      <c r="B1611" s="1" t="s">
        <v>1511</v>
      </c>
      <c r="C1611" s="1" t="s">
        <v>1512</v>
      </c>
      <c r="D1611" s="1">
        <v>1053</v>
      </c>
      <c r="E1611" s="1" t="s">
        <v>2553</v>
      </c>
      <c r="F1611" s="3" t="s">
        <v>6356</v>
      </c>
      <c r="G1611" s="5"/>
    </row>
    <row r="1612" spans="2:7" x14ac:dyDescent="0.55000000000000004">
      <c r="B1612" s="1" t="s">
        <v>1511</v>
      </c>
      <c r="C1612" s="1" t="s">
        <v>1512</v>
      </c>
      <c r="D1612" s="1">
        <v>1054</v>
      </c>
      <c r="E1612" s="106" t="s">
        <v>31</v>
      </c>
      <c r="F1612" s="3"/>
      <c r="G1612" s="5"/>
    </row>
    <row r="1613" spans="2:7" x14ac:dyDescent="0.55000000000000004">
      <c r="B1613" s="1" t="s">
        <v>1511</v>
      </c>
      <c r="C1613" s="1" t="s">
        <v>1512</v>
      </c>
      <c r="D1613" s="1">
        <v>1055</v>
      </c>
      <c r="E1613" s="106" t="s">
        <v>32</v>
      </c>
      <c r="F1613" s="3"/>
      <c r="G1613" s="5"/>
    </row>
    <row r="1614" spans="2:7" x14ac:dyDescent="0.55000000000000004">
      <c r="B1614" s="1" t="s">
        <v>1511</v>
      </c>
      <c r="C1614" s="1" t="s">
        <v>1512</v>
      </c>
      <c r="D1614" s="1">
        <v>1056</v>
      </c>
      <c r="E1614" s="106" t="s">
        <v>33</v>
      </c>
      <c r="F1614" s="3"/>
      <c r="G1614" s="5"/>
    </row>
    <row r="1615" spans="2:7" x14ac:dyDescent="0.55000000000000004">
      <c r="B1615" s="1" t="s">
        <v>1511</v>
      </c>
      <c r="C1615" s="1" t="s">
        <v>1512</v>
      </c>
      <c r="D1615" s="1">
        <v>1057</v>
      </c>
      <c r="E1615" s="106" t="s">
        <v>34</v>
      </c>
      <c r="F1615" s="3"/>
      <c r="G1615" s="5"/>
    </row>
    <row r="1616" spans="2:7" x14ac:dyDescent="0.55000000000000004">
      <c r="B1616" s="1" t="s">
        <v>1511</v>
      </c>
      <c r="C1616" s="1" t="s">
        <v>1512</v>
      </c>
      <c r="D1616" s="1">
        <v>1058</v>
      </c>
      <c r="E1616" s="106" t="s">
        <v>35</v>
      </c>
      <c r="F1616" s="3"/>
      <c r="G1616" s="5"/>
    </row>
    <row r="1617" spans="2:7" x14ac:dyDescent="0.55000000000000004">
      <c r="B1617" s="1" t="s">
        <v>1511</v>
      </c>
      <c r="C1617" s="1" t="s">
        <v>1512</v>
      </c>
      <c r="D1617" s="1">
        <v>1059</v>
      </c>
      <c r="E1617" s="106" t="s">
        <v>36</v>
      </c>
      <c r="F1617" s="3"/>
      <c r="G1617" s="5"/>
    </row>
    <row r="1618" spans="2:7" x14ac:dyDescent="0.55000000000000004">
      <c r="B1618" s="1" t="s">
        <v>1511</v>
      </c>
      <c r="C1618" s="1" t="s">
        <v>1512</v>
      </c>
      <c r="D1618" s="1">
        <v>1060</v>
      </c>
      <c r="E1618" s="5" t="s">
        <v>6517</v>
      </c>
      <c r="F1618" s="3"/>
      <c r="G1618" s="5"/>
    </row>
    <row r="1619" spans="2:7" x14ac:dyDescent="0.55000000000000004">
      <c r="B1619" s="1" t="s">
        <v>1511</v>
      </c>
      <c r="C1619" s="1" t="s">
        <v>1512</v>
      </c>
      <c r="D1619" s="1">
        <v>1061</v>
      </c>
      <c r="E1619" s="5" t="s">
        <v>6414</v>
      </c>
      <c r="F1619" s="3"/>
      <c r="G1619" s="5"/>
    </row>
    <row r="1620" spans="2:7" x14ac:dyDescent="0.55000000000000004">
      <c r="B1620" s="1" t="s">
        <v>2586</v>
      </c>
      <c r="C1620" s="1" t="s">
        <v>2587</v>
      </c>
      <c r="D1620" s="1">
        <v>1</v>
      </c>
      <c r="E1620" s="106" t="s">
        <v>2</v>
      </c>
      <c r="F1620" s="3"/>
      <c r="G1620" s="5"/>
    </row>
    <row r="1621" spans="2:7" x14ac:dyDescent="0.55000000000000004">
      <c r="B1621" s="1" t="s">
        <v>2586</v>
      </c>
      <c r="C1621" s="1" t="s">
        <v>2587</v>
      </c>
      <c r="D1621" s="1">
        <v>2</v>
      </c>
      <c r="E1621" s="106" t="s">
        <v>278</v>
      </c>
      <c r="F1621" s="3"/>
      <c r="G1621" s="5"/>
    </row>
    <row r="1622" spans="2:7" x14ac:dyDescent="0.55000000000000004">
      <c r="B1622" s="1" t="s">
        <v>2586</v>
      </c>
      <c r="C1622" s="1" t="s">
        <v>2587</v>
      </c>
      <c r="D1622" s="1">
        <v>3</v>
      </c>
      <c r="E1622" s="106" t="s">
        <v>1</v>
      </c>
      <c r="F1622" s="3"/>
      <c r="G1622" s="5"/>
    </row>
    <row r="1623" spans="2:7" x14ac:dyDescent="0.55000000000000004">
      <c r="B1623" s="1" t="s">
        <v>2586</v>
      </c>
      <c r="C1623" s="1" t="s">
        <v>2587</v>
      </c>
      <c r="D1623" s="1">
        <v>4</v>
      </c>
      <c r="E1623" s="106" t="s">
        <v>97</v>
      </c>
      <c r="F1623" s="3"/>
      <c r="G1623" s="5"/>
    </row>
    <row r="1624" spans="2:7" x14ac:dyDescent="0.55000000000000004">
      <c r="B1624" s="1" t="s">
        <v>2586</v>
      </c>
      <c r="C1624" s="1" t="s">
        <v>2587</v>
      </c>
      <c r="D1624" s="1">
        <v>5</v>
      </c>
      <c r="E1624" s="1" t="s">
        <v>2588</v>
      </c>
      <c r="F1624" s="3"/>
      <c r="G1624" s="5"/>
    </row>
    <row r="1625" spans="2:7" x14ac:dyDescent="0.55000000000000004">
      <c r="B1625" s="1" t="s">
        <v>2586</v>
      </c>
      <c r="C1625" s="1" t="s">
        <v>2587</v>
      </c>
      <c r="D1625" s="1">
        <v>6</v>
      </c>
      <c r="E1625" s="1" t="s">
        <v>2589</v>
      </c>
      <c r="F1625" s="3" t="s">
        <v>6356</v>
      </c>
      <c r="G1625" s="5"/>
    </row>
    <row r="1626" spans="2:7" x14ac:dyDescent="0.55000000000000004">
      <c r="B1626" s="1" t="s">
        <v>2586</v>
      </c>
      <c r="C1626" s="1" t="s">
        <v>2587</v>
      </c>
      <c r="D1626" s="1">
        <v>7</v>
      </c>
      <c r="E1626" s="1" t="s">
        <v>2590</v>
      </c>
      <c r="F1626" s="3"/>
      <c r="G1626" s="5"/>
    </row>
    <row r="1627" spans="2:7" x14ac:dyDescent="0.55000000000000004">
      <c r="B1627" s="1" t="s">
        <v>2586</v>
      </c>
      <c r="C1627" s="1" t="s">
        <v>2587</v>
      </c>
      <c r="D1627" s="1">
        <v>8</v>
      </c>
      <c r="E1627" s="1" t="s">
        <v>2591</v>
      </c>
      <c r="F1627" s="3" t="s">
        <v>6356</v>
      </c>
      <c r="G1627" s="5"/>
    </row>
    <row r="1628" spans="2:7" x14ac:dyDescent="0.55000000000000004">
      <c r="B1628" s="1" t="s">
        <v>2586</v>
      </c>
      <c r="C1628" s="1" t="s">
        <v>2587</v>
      </c>
      <c r="D1628" s="1">
        <v>9</v>
      </c>
      <c r="E1628" s="1" t="s">
        <v>2592</v>
      </c>
      <c r="F1628" s="3"/>
      <c r="G1628" s="5"/>
    </row>
    <row r="1629" spans="2:7" x14ac:dyDescent="0.55000000000000004">
      <c r="B1629" s="1" t="s">
        <v>2586</v>
      </c>
      <c r="C1629" s="1" t="s">
        <v>2587</v>
      </c>
      <c r="D1629" s="1">
        <v>10</v>
      </c>
      <c r="E1629" s="1" t="s">
        <v>2593</v>
      </c>
      <c r="F1629" s="3" t="s">
        <v>6356</v>
      </c>
      <c r="G1629" s="5"/>
    </row>
    <row r="1630" spans="2:7" x14ac:dyDescent="0.55000000000000004">
      <c r="B1630" s="1" t="s">
        <v>2586</v>
      </c>
      <c r="C1630" s="1" t="s">
        <v>2587</v>
      </c>
      <c r="D1630" s="1">
        <v>11</v>
      </c>
      <c r="E1630" s="1" t="s">
        <v>2594</v>
      </c>
      <c r="F1630" s="3"/>
      <c r="G1630" s="5"/>
    </row>
    <row r="1631" spans="2:7" x14ac:dyDescent="0.55000000000000004">
      <c r="B1631" s="1" t="s">
        <v>2586</v>
      </c>
      <c r="C1631" s="1" t="s">
        <v>2587</v>
      </c>
      <c r="D1631" s="1">
        <v>12</v>
      </c>
      <c r="E1631" s="1" t="s">
        <v>2595</v>
      </c>
      <c r="F1631" s="3" t="s">
        <v>6356</v>
      </c>
      <c r="G1631" s="5"/>
    </row>
    <row r="1632" spans="2:7" x14ac:dyDescent="0.55000000000000004">
      <c r="B1632" s="1" t="s">
        <v>2586</v>
      </c>
      <c r="C1632" s="1" t="s">
        <v>2587</v>
      </c>
      <c r="D1632" s="1">
        <v>13</v>
      </c>
      <c r="E1632" s="1" t="s">
        <v>2596</v>
      </c>
      <c r="F1632" s="3"/>
      <c r="G1632" s="5"/>
    </row>
    <row r="1633" spans="2:7" x14ac:dyDescent="0.55000000000000004">
      <c r="B1633" s="1" t="s">
        <v>2586</v>
      </c>
      <c r="C1633" s="1" t="s">
        <v>2587</v>
      </c>
      <c r="D1633" s="1">
        <v>14</v>
      </c>
      <c r="E1633" s="1" t="s">
        <v>2597</v>
      </c>
      <c r="F1633" s="3" t="s">
        <v>6356</v>
      </c>
      <c r="G1633" s="5"/>
    </row>
    <row r="1634" spans="2:7" x14ac:dyDescent="0.55000000000000004">
      <c r="B1634" s="1" t="s">
        <v>2586</v>
      </c>
      <c r="C1634" s="1" t="s">
        <v>2587</v>
      </c>
      <c r="D1634" s="1">
        <v>15</v>
      </c>
      <c r="E1634" s="1" t="s">
        <v>2598</v>
      </c>
      <c r="F1634" s="3"/>
      <c r="G1634" s="5"/>
    </row>
    <row r="1635" spans="2:7" x14ac:dyDescent="0.55000000000000004">
      <c r="B1635" s="1" t="s">
        <v>2586</v>
      </c>
      <c r="C1635" s="1" t="s">
        <v>2587</v>
      </c>
      <c r="D1635" s="1">
        <v>16</v>
      </c>
      <c r="E1635" s="1" t="s">
        <v>2599</v>
      </c>
      <c r="F1635" s="3" t="s">
        <v>6356</v>
      </c>
      <c r="G1635" s="5"/>
    </row>
    <row r="1636" spans="2:7" x14ac:dyDescent="0.55000000000000004">
      <c r="B1636" s="1" t="s">
        <v>2586</v>
      </c>
      <c r="C1636" s="1" t="s">
        <v>2587</v>
      </c>
      <c r="D1636" s="1">
        <v>17</v>
      </c>
      <c r="E1636" s="1" t="s">
        <v>2600</v>
      </c>
      <c r="F1636" s="3"/>
      <c r="G1636" s="5"/>
    </row>
    <row r="1637" spans="2:7" x14ac:dyDescent="0.55000000000000004">
      <c r="B1637" s="1" t="s">
        <v>2586</v>
      </c>
      <c r="C1637" s="1" t="s">
        <v>2587</v>
      </c>
      <c r="D1637" s="1">
        <v>18</v>
      </c>
      <c r="E1637" s="1" t="s">
        <v>2601</v>
      </c>
      <c r="F1637" s="3" t="s">
        <v>6356</v>
      </c>
      <c r="G1637" s="5"/>
    </row>
    <row r="1638" spans="2:7" x14ac:dyDescent="0.55000000000000004">
      <c r="B1638" s="1" t="s">
        <v>2586</v>
      </c>
      <c r="C1638" s="1" t="s">
        <v>2587</v>
      </c>
      <c r="D1638" s="1">
        <v>19</v>
      </c>
      <c r="E1638" s="1" t="s">
        <v>2602</v>
      </c>
      <c r="F1638" s="3"/>
      <c r="G1638" s="5"/>
    </row>
    <row r="1639" spans="2:7" x14ac:dyDescent="0.55000000000000004">
      <c r="B1639" s="1" t="s">
        <v>2586</v>
      </c>
      <c r="C1639" s="1" t="s">
        <v>2587</v>
      </c>
      <c r="D1639" s="1">
        <v>20</v>
      </c>
      <c r="E1639" s="1" t="s">
        <v>2603</v>
      </c>
      <c r="F1639" s="3" t="s">
        <v>6356</v>
      </c>
      <c r="G1639" s="5"/>
    </row>
    <row r="1640" spans="2:7" x14ac:dyDescent="0.55000000000000004">
      <c r="B1640" s="1" t="s">
        <v>2586</v>
      </c>
      <c r="C1640" s="1" t="s">
        <v>2587</v>
      </c>
      <c r="D1640" s="1">
        <v>21</v>
      </c>
      <c r="E1640" s="1" t="s">
        <v>2604</v>
      </c>
      <c r="F1640" s="3"/>
      <c r="G1640" s="5"/>
    </row>
    <row r="1641" spans="2:7" x14ac:dyDescent="0.55000000000000004">
      <c r="B1641" s="1" t="s">
        <v>2586</v>
      </c>
      <c r="C1641" s="1" t="s">
        <v>2587</v>
      </c>
      <c r="D1641" s="1">
        <v>22</v>
      </c>
      <c r="E1641" s="1" t="s">
        <v>2605</v>
      </c>
      <c r="F1641" s="3" t="s">
        <v>6356</v>
      </c>
      <c r="G1641" s="5"/>
    </row>
    <row r="1642" spans="2:7" x14ac:dyDescent="0.55000000000000004">
      <c r="B1642" s="1" t="s">
        <v>2586</v>
      </c>
      <c r="C1642" s="1" t="s">
        <v>2587</v>
      </c>
      <c r="D1642" s="1">
        <v>23</v>
      </c>
      <c r="E1642" s="1" t="s">
        <v>2606</v>
      </c>
      <c r="F1642" s="3"/>
      <c r="G1642" s="5"/>
    </row>
    <row r="1643" spans="2:7" x14ac:dyDescent="0.55000000000000004">
      <c r="B1643" s="1" t="s">
        <v>2586</v>
      </c>
      <c r="C1643" s="1" t="s">
        <v>2587</v>
      </c>
      <c r="D1643" s="1">
        <v>24</v>
      </c>
      <c r="E1643" s="1" t="s">
        <v>2607</v>
      </c>
      <c r="F1643" s="3" t="s">
        <v>6356</v>
      </c>
      <c r="G1643" s="5"/>
    </row>
    <row r="1644" spans="2:7" x14ac:dyDescent="0.55000000000000004">
      <c r="B1644" s="1" t="s">
        <v>2586</v>
      </c>
      <c r="C1644" s="1" t="s">
        <v>2587</v>
      </c>
      <c r="D1644" s="1">
        <v>25</v>
      </c>
      <c r="E1644" s="1" t="s">
        <v>2608</v>
      </c>
      <c r="F1644" s="3"/>
      <c r="G1644" s="5"/>
    </row>
    <row r="1645" spans="2:7" x14ac:dyDescent="0.55000000000000004">
      <c r="B1645" s="1" t="s">
        <v>2586</v>
      </c>
      <c r="C1645" s="1" t="s">
        <v>2587</v>
      </c>
      <c r="D1645" s="1">
        <v>26</v>
      </c>
      <c r="E1645" s="1" t="s">
        <v>2609</v>
      </c>
      <c r="F1645" s="3" t="s">
        <v>6356</v>
      </c>
      <c r="G1645" s="5"/>
    </row>
    <row r="1646" spans="2:7" x14ac:dyDescent="0.55000000000000004">
      <c r="B1646" s="1" t="s">
        <v>2586</v>
      </c>
      <c r="C1646" s="1" t="s">
        <v>2587</v>
      </c>
      <c r="D1646" s="1">
        <v>27</v>
      </c>
      <c r="E1646" s="1" t="s">
        <v>2610</v>
      </c>
      <c r="F1646" s="3"/>
      <c r="G1646" s="5"/>
    </row>
    <row r="1647" spans="2:7" x14ac:dyDescent="0.55000000000000004">
      <c r="B1647" s="1" t="s">
        <v>2586</v>
      </c>
      <c r="C1647" s="1" t="s">
        <v>2587</v>
      </c>
      <c r="D1647" s="1">
        <v>28</v>
      </c>
      <c r="E1647" s="1" t="s">
        <v>2611</v>
      </c>
      <c r="F1647" s="3" t="s">
        <v>6356</v>
      </c>
      <c r="G1647" s="5"/>
    </row>
    <row r="1648" spans="2:7" x14ac:dyDescent="0.55000000000000004">
      <c r="B1648" s="1" t="s">
        <v>2586</v>
      </c>
      <c r="C1648" s="1" t="s">
        <v>2587</v>
      </c>
      <c r="D1648" s="1">
        <v>29</v>
      </c>
      <c r="E1648" s="1" t="s">
        <v>2612</v>
      </c>
      <c r="F1648" s="3"/>
      <c r="G1648" s="5"/>
    </row>
    <row r="1649" spans="2:7" x14ac:dyDescent="0.55000000000000004">
      <c r="B1649" s="1" t="s">
        <v>2586</v>
      </c>
      <c r="C1649" s="1" t="s">
        <v>2587</v>
      </c>
      <c r="D1649" s="1">
        <v>30</v>
      </c>
      <c r="E1649" s="1" t="s">
        <v>2613</v>
      </c>
      <c r="F1649" s="3" t="s">
        <v>6356</v>
      </c>
      <c r="G1649" s="5"/>
    </row>
    <row r="1650" spans="2:7" x14ac:dyDescent="0.55000000000000004">
      <c r="B1650" s="1" t="s">
        <v>2586</v>
      </c>
      <c r="C1650" s="1" t="s">
        <v>2587</v>
      </c>
      <c r="D1650" s="1">
        <v>31</v>
      </c>
      <c r="E1650" s="1" t="s">
        <v>2614</v>
      </c>
      <c r="F1650" s="3"/>
      <c r="G1650" s="5"/>
    </row>
    <row r="1651" spans="2:7" x14ac:dyDescent="0.55000000000000004">
      <c r="B1651" s="1" t="s">
        <v>2586</v>
      </c>
      <c r="C1651" s="1" t="s">
        <v>2587</v>
      </c>
      <c r="D1651" s="1">
        <v>32</v>
      </c>
      <c r="E1651" s="1" t="s">
        <v>2615</v>
      </c>
      <c r="F1651" s="3" t="s">
        <v>6356</v>
      </c>
      <c r="G1651" s="5"/>
    </row>
    <row r="1652" spans="2:7" x14ac:dyDescent="0.55000000000000004">
      <c r="B1652" s="1" t="s">
        <v>2586</v>
      </c>
      <c r="C1652" s="1" t="s">
        <v>2587</v>
      </c>
      <c r="D1652" s="1">
        <v>33</v>
      </c>
      <c r="E1652" s="1" t="s">
        <v>2616</v>
      </c>
      <c r="F1652" s="3"/>
      <c r="G1652" s="5"/>
    </row>
    <row r="1653" spans="2:7" x14ac:dyDescent="0.55000000000000004">
      <c r="B1653" s="1" t="s">
        <v>2586</v>
      </c>
      <c r="C1653" s="1" t="s">
        <v>2587</v>
      </c>
      <c r="D1653" s="1">
        <v>34</v>
      </c>
      <c r="E1653" s="1" t="s">
        <v>2617</v>
      </c>
      <c r="F1653" s="3" t="s">
        <v>6356</v>
      </c>
      <c r="G1653" s="5"/>
    </row>
    <row r="1654" spans="2:7" x14ac:dyDescent="0.55000000000000004">
      <c r="B1654" s="1" t="s">
        <v>2586</v>
      </c>
      <c r="C1654" s="1" t="s">
        <v>2587</v>
      </c>
      <c r="D1654" s="1">
        <v>35</v>
      </c>
      <c r="E1654" s="1" t="s">
        <v>2618</v>
      </c>
      <c r="F1654" s="3"/>
      <c r="G1654" s="5"/>
    </row>
    <row r="1655" spans="2:7" x14ac:dyDescent="0.55000000000000004">
      <c r="B1655" s="1" t="s">
        <v>2586</v>
      </c>
      <c r="C1655" s="1" t="s">
        <v>2587</v>
      </c>
      <c r="D1655" s="1">
        <v>36</v>
      </c>
      <c r="E1655" s="1" t="s">
        <v>2619</v>
      </c>
      <c r="F1655" s="3" t="s">
        <v>6356</v>
      </c>
      <c r="G1655" s="5"/>
    </row>
    <row r="1656" spans="2:7" x14ac:dyDescent="0.55000000000000004">
      <c r="B1656" s="1" t="s">
        <v>2586</v>
      </c>
      <c r="C1656" s="1" t="s">
        <v>2587</v>
      </c>
      <c r="D1656" s="1">
        <v>37</v>
      </c>
      <c r="E1656" s="1" t="s">
        <v>2620</v>
      </c>
      <c r="F1656" s="3"/>
      <c r="G1656" s="5"/>
    </row>
    <row r="1657" spans="2:7" x14ac:dyDescent="0.55000000000000004">
      <c r="B1657" s="1" t="s">
        <v>2586</v>
      </c>
      <c r="C1657" s="1" t="s">
        <v>2587</v>
      </c>
      <c r="D1657" s="1">
        <v>38</v>
      </c>
      <c r="E1657" s="1" t="s">
        <v>2621</v>
      </c>
      <c r="F1657" s="3" t="s">
        <v>6356</v>
      </c>
      <c r="G1657" s="5"/>
    </row>
    <row r="1658" spans="2:7" x14ac:dyDescent="0.55000000000000004">
      <c r="B1658" s="1" t="s">
        <v>2586</v>
      </c>
      <c r="C1658" s="1" t="s">
        <v>2587</v>
      </c>
      <c r="D1658" s="1">
        <v>39</v>
      </c>
      <c r="E1658" s="1" t="s">
        <v>2622</v>
      </c>
      <c r="F1658" s="3"/>
      <c r="G1658" s="5"/>
    </row>
    <row r="1659" spans="2:7" x14ac:dyDescent="0.55000000000000004">
      <c r="B1659" s="1" t="s">
        <v>2586</v>
      </c>
      <c r="C1659" s="1" t="s">
        <v>2587</v>
      </c>
      <c r="D1659" s="1">
        <v>40</v>
      </c>
      <c r="E1659" s="1" t="s">
        <v>2623</v>
      </c>
      <c r="F1659" s="3" t="s">
        <v>6356</v>
      </c>
      <c r="G1659" s="5"/>
    </row>
    <row r="1660" spans="2:7" x14ac:dyDescent="0.55000000000000004">
      <c r="B1660" s="1" t="s">
        <v>2586</v>
      </c>
      <c r="C1660" s="1" t="s">
        <v>2587</v>
      </c>
      <c r="D1660" s="1">
        <v>41</v>
      </c>
      <c r="E1660" s="1" t="s">
        <v>2624</v>
      </c>
      <c r="F1660" s="3"/>
      <c r="G1660" s="5"/>
    </row>
    <row r="1661" spans="2:7" x14ac:dyDescent="0.55000000000000004">
      <c r="B1661" s="1" t="s">
        <v>2586</v>
      </c>
      <c r="C1661" s="1" t="s">
        <v>2587</v>
      </c>
      <c r="D1661" s="1">
        <v>42</v>
      </c>
      <c r="E1661" s="1" t="s">
        <v>2625</v>
      </c>
      <c r="F1661" s="3" t="s">
        <v>6356</v>
      </c>
      <c r="G1661" s="5"/>
    </row>
    <row r="1662" spans="2:7" x14ac:dyDescent="0.55000000000000004">
      <c r="B1662" s="1" t="s">
        <v>2586</v>
      </c>
      <c r="C1662" s="1" t="s">
        <v>2587</v>
      </c>
      <c r="D1662" s="1">
        <v>43</v>
      </c>
      <c r="E1662" s="1" t="s">
        <v>2626</v>
      </c>
      <c r="F1662" s="3"/>
      <c r="G1662" s="5"/>
    </row>
    <row r="1663" spans="2:7" x14ac:dyDescent="0.55000000000000004">
      <c r="B1663" s="1" t="s">
        <v>2586</v>
      </c>
      <c r="C1663" s="1" t="s">
        <v>2587</v>
      </c>
      <c r="D1663" s="1">
        <v>44</v>
      </c>
      <c r="E1663" s="1" t="s">
        <v>2627</v>
      </c>
      <c r="F1663" s="3" t="s">
        <v>6356</v>
      </c>
      <c r="G1663" s="5"/>
    </row>
    <row r="1664" spans="2:7" x14ac:dyDescent="0.55000000000000004">
      <c r="B1664" s="1" t="s">
        <v>2586</v>
      </c>
      <c r="C1664" s="1" t="s">
        <v>2587</v>
      </c>
      <c r="D1664" s="1">
        <v>45</v>
      </c>
      <c r="E1664" s="1" t="s">
        <v>2628</v>
      </c>
      <c r="F1664" s="3"/>
      <c r="G1664" s="5"/>
    </row>
    <row r="1665" spans="2:7" x14ac:dyDescent="0.55000000000000004">
      <c r="B1665" s="1" t="s">
        <v>2586</v>
      </c>
      <c r="C1665" s="1" t="s">
        <v>2587</v>
      </c>
      <c r="D1665" s="1">
        <v>46</v>
      </c>
      <c r="E1665" s="1" t="s">
        <v>2629</v>
      </c>
      <c r="F1665" s="3" t="s">
        <v>6356</v>
      </c>
      <c r="G1665" s="5"/>
    </row>
    <row r="1666" spans="2:7" x14ac:dyDescent="0.55000000000000004">
      <c r="B1666" s="1" t="s">
        <v>2586</v>
      </c>
      <c r="C1666" s="1" t="s">
        <v>2587</v>
      </c>
      <c r="D1666" s="1">
        <v>47</v>
      </c>
      <c r="E1666" s="48" t="s">
        <v>2630</v>
      </c>
      <c r="F1666" s="3"/>
      <c r="G1666" s="5"/>
    </row>
    <row r="1667" spans="2:7" x14ac:dyDescent="0.55000000000000004">
      <c r="B1667" s="1" t="s">
        <v>2586</v>
      </c>
      <c r="C1667" s="1" t="s">
        <v>2587</v>
      </c>
      <c r="D1667" s="1">
        <v>48</v>
      </c>
      <c r="E1667" s="1" t="s">
        <v>2631</v>
      </c>
      <c r="F1667" s="3" t="s">
        <v>6356</v>
      </c>
      <c r="G1667" s="5"/>
    </row>
    <row r="1668" spans="2:7" x14ac:dyDescent="0.55000000000000004">
      <c r="B1668" s="1" t="s">
        <v>2586</v>
      </c>
      <c r="C1668" s="1" t="s">
        <v>2587</v>
      </c>
      <c r="D1668" s="1">
        <v>49</v>
      </c>
      <c r="E1668" s="1" t="s">
        <v>2632</v>
      </c>
      <c r="F1668" s="3" t="s">
        <v>6356</v>
      </c>
      <c r="G1668" s="5"/>
    </row>
    <row r="1669" spans="2:7" x14ac:dyDescent="0.55000000000000004">
      <c r="B1669" s="1" t="s">
        <v>2586</v>
      </c>
      <c r="C1669" s="1" t="s">
        <v>2587</v>
      </c>
      <c r="D1669" s="1">
        <v>50</v>
      </c>
      <c r="E1669" s="1" t="s">
        <v>2633</v>
      </c>
      <c r="F1669" s="3" t="s">
        <v>6356</v>
      </c>
      <c r="G1669" s="5"/>
    </row>
    <row r="1670" spans="2:7" x14ac:dyDescent="0.55000000000000004">
      <c r="B1670" s="1" t="s">
        <v>2586</v>
      </c>
      <c r="C1670" s="1" t="s">
        <v>2587</v>
      </c>
      <c r="D1670" s="1">
        <v>51</v>
      </c>
      <c r="E1670" s="1" t="s">
        <v>2634</v>
      </c>
      <c r="F1670" s="3" t="s">
        <v>6356</v>
      </c>
      <c r="G1670" s="5"/>
    </row>
    <row r="1671" spans="2:7" x14ac:dyDescent="0.55000000000000004">
      <c r="B1671" s="1" t="s">
        <v>2586</v>
      </c>
      <c r="C1671" s="1" t="s">
        <v>2587</v>
      </c>
      <c r="D1671" s="1">
        <v>52</v>
      </c>
      <c r="E1671" s="1" t="s">
        <v>2635</v>
      </c>
      <c r="F1671" s="3" t="s">
        <v>6356</v>
      </c>
      <c r="G1671" s="5"/>
    </row>
    <row r="1672" spans="2:7" x14ac:dyDescent="0.55000000000000004">
      <c r="B1672" s="1" t="s">
        <v>2586</v>
      </c>
      <c r="C1672" s="1" t="s">
        <v>2587</v>
      </c>
      <c r="D1672" s="1">
        <v>53</v>
      </c>
      <c r="E1672" s="1" t="s">
        <v>2636</v>
      </c>
      <c r="F1672" s="3" t="s">
        <v>6356</v>
      </c>
      <c r="G1672" s="5"/>
    </row>
    <row r="1673" spans="2:7" x14ac:dyDescent="0.55000000000000004">
      <c r="B1673" s="1" t="s">
        <v>2586</v>
      </c>
      <c r="C1673" s="1" t="s">
        <v>2587</v>
      </c>
      <c r="D1673" s="1">
        <v>54</v>
      </c>
      <c r="E1673" s="1" t="s">
        <v>2637</v>
      </c>
      <c r="F1673" s="3" t="s">
        <v>6356</v>
      </c>
      <c r="G1673" s="5"/>
    </row>
    <row r="1674" spans="2:7" x14ac:dyDescent="0.55000000000000004">
      <c r="B1674" s="1" t="s">
        <v>2586</v>
      </c>
      <c r="C1674" s="1" t="s">
        <v>2587</v>
      </c>
      <c r="D1674" s="1">
        <v>55</v>
      </c>
      <c r="E1674" s="1" t="s">
        <v>2638</v>
      </c>
      <c r="F1674" s="3" t="s">
        <v>6356</v>
      </c>
      <c r="G1674" s="5"/>
    </row>
    <row r="1675" spans="2:7" x14ac:dyDescent="0.55000000000000004">
      <c r="B1675" s="1" t="s">
        <v>2586</v>
      </c>
      <c r="C1675" s="1" t="s">
        <v>2587</v>
      </c>
      <c r="D1675" s="1">
        <v>56</v>
      </c>
      <c r="E1675" s="1" t="s">
        <v>2639</v>
      </c>
      <c r="F1675" s="3" t="s">
        <v>6356</v>
      </c>
      <c r="G1675" s="5"/>
    </row>
    <row r="1676" spans="2:7" x14ac:dyDescent="0.55000000000000004">
      <c r="B1676" s="1" t="s">
        <v>2586</v>
      </c>
      <c r="C1676" s="1" t="s">
        <v>2587</v>
      </c>
      <c r="D1676" s="1">
        <v>57</v>
      </c>
      <c r="E1676" s="1" t="s">
        <v>2640</v>
      </c>
      <c r="F1676" s="3" t="s">
        <v>6356</v>
      </c>
      <c r="G1676" s="5"/>
    </row>
    <row r="1677" spans="2:7" x14ac:dyDescent="0.55000000000000004">
      <c r="B1677" s="1" t="s">
        <v>2586</v>
      </c>
      <c r="C1677" s="1" t="s">
        <v>2587</v>
      </c>
      <c r="D1677" s="1">
        <v>58</v>
      </c>
      <c r="E1677" s="1" t="s">
        <v>2641</v>
      </c>
      <c r="F1677" s="3" t="s">
        <v>6356</v>
      </c>
      <c r="G1677" s="5"/>
    </row>
    <row r="1678" spans="2:7" x14ac:dyDescent="0.55000000000000004">
      <c r="B1678" s="1" t="s">
        <v>2586</v>
      </c>
      <c r="C1678" s="1" t="s">
        <v>2587</v>
      </c>
      <c r="D1678" s="1">
        <v>59</v>
      </c>
      <c r="E1678" s="1" t="s">
        <v>2642</v>
      </c>
      <c r="F1678" s="3" t="s">
        <v>6356</v>
      </c>
      <c r="G1678" s="5"/>
    </row>
    <row r="1679" spans="2:7" x14ac:dyDescent="0.55000000000000004">
      <c r="B1679" s="1" t="s">
        <v>2586</v>
      </c>
      <c r="C1679" s="1" t="s">
        <v>2587</v>
      </c>
      <c r="D1679" s="1">
        <v>60</v>
      </c>
      <c r="E1679" s="1" t="s">
        <v>2643</v>
      </c>
      <c r="F1679" s="3" t="s">
        <v>6356</v>
      </c>
      <c r="G1679" s="5"/>
    </row>
    <row r="1680" spans="2:7" x14ac:dyDescent="0.55000000000000004">
      <c r="B1680" s="1" t="s">
        <v>2586</v>
      </c>
      <c r="C1680" s="1" t="s">
        <v>2587</v>
      </c>
      <c r="D1680" s="1">
        <v>61</v>
      </c>
      <c r="E1680" s="1" t="s">
        <v>2644</v>
      </c>
      <c r="F1680" s="3" t="s">
        <v>6356</v>
      </c>
      <c r="G1680" s="5"/>
    </row>
    <row r="1681" spans="2:7" x14ac:dyDescent="0.55000000000000004">
      <c r="B1681" s="1" t="s">
        <v>2586</v>
      </c>
      <c r="C1681" s="1" t="s">
        <v>2587</v>
      </c>
      <c r="D1681" s="1">
        <v>62</v>
      </c>
      <c r="E1681" s="106" t="s">
        <v>31</v>
      </c>
      <c r="F1681" s="3"/>
      <c r="G1681" s="5"/>
    </row>
    <row r="1682" spans="2:7" x14ac:dyDescent="0.55000000000000004">
      <c r="B1682" s="1" t="s">
        <v>2586</v>
      </c>
      <c r="C1682" s="1" t="s">
        <v>2587</v>
      </c>
      <c r="D1682" s="1">
        <v>63</v>
      </c>
      <c r="E1682" s="106" t="s">
        <v>32</v>
      </c>
      <c r="F1682" s="3"/>
      <c r="G1682" s="5"/>
    </row>
    <row r="1683" spans="2:7" x14ac:dyDescent="0.55000000000000004">
      <c r="B1683" s="1" t="s">
        <v>2586</v>
      </c>
      <c r="C1683" s="1" t="s">
        <v>2587</v>
      </c>
      <c r="D1683" s="1">
        <v>64</v>
      </c>
      <c r="E1683" s="106" t="s">
        <v>33</v>
      </c>
      <c r="F1683" s="3"/>
      <c r="G1683" s="5"/>
    </row>
    <row r="1684" spans="2:7" x14ac:dyDescent="0.55000000000000004">
      <c r="B1684" s="1" t="s">
        <v>2586</v>
      </c>
      <c r="C1684" s="1" t="s">
        <v>2587</v>
      </c>
      <c r="D1684" s="1">
        <v>65</v>
      </c>
      <c r="E1684" s="106" t="s">
        <v>34</v>
      </c>
      <c r="F1684" s="3"/>
      <c r="G1684" s="5"/>
    </row>
    <row r="1685" spans="2:7" x14ac:dyDescent="0.55000000000000004">
      <c r="B1685" s="1" t="s">
        <v>2586</v>
      </c>
      <c r="C1685" s="1" t="s">
        <v>2587</v>
      </c>
      <c r="D1685" s="1">
        <v>66</v>
      </c>
      <c r="E1685" s="106" t="s">
        <v>35</v>
      </c>
      <c r="F1685" s="3"/>
      <c r="G1685" s="5"/>
    </row>
    <row r="1686" spans="2:7" x14ac:dyDescent="0.55000000000000004">
      <c r="B1686" s="1" t="s">
        <v>2586</v>
      </c>
      <c r="C1686" s="1" t="s">
        <v>2587</v>
      </c>
      <c r="D1686" s="1">
        <v>67</v>
      </c>
      <c r="E1686" s="106" t="s">
        <v>36</v>
      </c>
      <c r="F1686" s="3"/>
      <c r="G1686" s="5"/>
    </row>
    <row r="1687" spans="2:7" x14ac:dyDescent="0.55000000000000004">
      <c r="B1687" s="1" t="s">
        <v>2661</v>
      </c>
      <c r="C1687" s="1" t="s">
        <v>2662</v>
      </c>
      <c r="D1687" s="1">
        <v>1</v>
      </c>
      <c r="E1687" s="106" t="s">
        <v>2</v>
      </c>
      <c r="F1687" s="3"/>
      <c r="G1687" s="5"/>
    </row>
    <row r="1688" spans="2:7" x14ac:dyDescent="0.55000000000000004">
      <c r="B1688" s="1" t="s">
        <v>2661</v>
      </c>
      <c r="C1688" s="1" t="s">
        <v>2662</v>
      </c>
      <c r="D1688" s="1">
        <v>2</v>
      </c>
      <c r="E1688" s="106" t="s">
        <v>278</v>
      </c>
      <c r="F1688" s="3"/>
      <c r="G1688" s="5"/>
    </row>
    <row r="1689" spans="2:7" x14ac:dyDescent="0.55000000000000004">
      <c r="B1689" s="1" t="s">
        <v>2661</v>
      </c>
      <c r="C1689" s="1" t="s">
        <v>2662</v>
      </c>
      <c r="D1689" s="1">
        <v>3</v>
      </c>
      <c r="E1689" s="106" t="s">
        <v>1</v>
      </c>
      <c r="F1689" s="3"/>
      <c r="G1689" s="5"/>
    </row>
    <row r="1690" spans="2:7" x14ac:dyDescent="0.55000000000000004">
      <c r="B1690" s="1" t="s">
        <v>2661</v>
      </c>
      <c r="C1690" s="1" t="s">
        <v>2662</v>
      </c>
      <c r="D1690" s="1">
        <v>4</v>
      </c>
      <c r="E1690" s="106" t="s">
        <v>97</v>
      </c>
      <c r="F1690" s="3"/>
      <c r="G1690" s="5"/>
    </row>
    <row r="1691" spans="2:7" x14ac:dyDescent="0.55000000000000004">
      <c r="B1691" s="1" t="s">
        <v>2661</v>
      </c>
      <c r="C1691" s="1" t="s">
        <v>2662</v>
      </c>
      <c r="D1691" s="1">
        <v>5</v>
      </c>
      <c r="E1691" s="1" t="s">
        <v>2663</v>
      </c>
      <c r="F1691" s="3"/>
      <c r="G1691" s="5"/>
    </row>
    <row r="1692" spans="2:7" x14ac:dyDescent="0.55000000000000004">
      <c r="B1692" s="1" t="s">
        <v>2661</v>
      </c>
      <c r="C1692" s="1" t="s">
        <v>2662</v>
      </c>
      <c r="D1692" s="1">
        <v>6</v>
      </c>
      <c r="E1692" s="1" t="s">
        <v>2664</v>
      </c>
      <c r="F1692" s="3"/>
      <c r="G1692" s="5"/>
    </row>
    <row r="1693" spans="2:7" x14ac:dyDescent="0.55000000000000004">
      <c r="B1693" s="1" t="s">
        <v>2661</v>
      </c>
      <c r="C1693" s="1" t="s">
        <v>2662</v>
      </c>
      <c r="D1693" s="1">
        <v>7</v>
      </c>
      <c r="E1693" s="1" t="s">
        <v>2665</v>
      </c>
      <c r="F1693" s="3"/>
      <c r="G1693" s="5"/>
    </row>
    <row r="1694" spans="2:7" x14ac:dyDescent="0.55000000000000004">
      <c r="B1694" s="1" t="s">
        <v>2661</v>
      </c>
      <c r="C1694" s="1" t="s">
        <v>2662</v>
      </c>
      <c r="D1694" s="1">
        <v>8</v>
      </c>
      <c r="E1694" s="1" t="s">
        <v>2666</v>
      </c>
      <c r="F1694" s="3"/>
      <c r="G1694" s="5"/>
    </row>
    <row r="1695" spans="2:7" x14ac:dyDescent="0.55000000000000004">
      <c r="B1695" s="1" t="s">
        <v>2661</v>
      </c>
      <c r="C1695" s="1" t="s">
        <v>2662</v>
      </c>
      <c r="D1695" s="1">
        <v>9</v>
      </c>
      <c r="E1695" s="1" t="s">
        <v>2667</v>
      </c>
      <c r="F1695" s="3"/>
      <c r="G1695" s="5"/>
    </row>
    <row r="1696" spans="2:7" x14ac:dyDescent="0.55000000000000004">
      <c r="B1696" s="1" t="s">
        <v>2661</v>
      </c>
      <c r="C1696" s="1" t="s">
        <v>2662</v>
      </c>
      <c r="D1696" s="1">
        <v>10</v>
      </c>
      <c r="E1696" s="1" t="s">
        <v>2668</v>
      </c>
      <c r="F1696" s="3"/>
      <c r="G1696" s="5"/>
    </row>
    <row r="1697" spans="2:7" x14ac:dyDescent="0.55000000000000004">
      <c r="B1697" s="1" t="s">
        <v>2661</v>
      </c>
      <c r="C1697" s="1" t="s">
        <v>2662</v>
      </c>
      <c r="D1697" s="1">
        <v>11</v>
      </c>
      <c r="E1697" s="1" t="s">
        <v>2669</v>
      </c>
      <c r="F1697" s="3"/>
      <c r="G1697" s="5"/>
    </row>
    <row r="1698" spans="2:7" x14ac:dyDescent="0.55000000000000004">
      <c r="B1698" s="1" t="s">
        <v>2661</v>
      </c>
      <c r="C1698" s="1" t="s">
        <v>2662</v>
      </c>
      <c r="D1698" s="1">
        <v>12</v>
      </c>
      <c r="E1698" s="1" t="s">
        <v>2670</v>
      </c>
      <c r="F1698" s="3"/>
      <c r="G1698" s="5"/>
    </row>
    <row r="1699" spans="2:7" x14ac:dyDescent="0.55000000000000004">
      <c r="B1699" s="1" t="s">
        <v>2661</v>
      </c>
      <c r="C1699" s="1" t="s">
        <v>2662</v>
      </c>
      <c r="D1699" s="1">
        <v>13</v>
      </c>
      <c r="E1699" s="1" t="s">
        <v>2671</v>
      </c>
      <c r="F1699" s="3"/>
      <c r="G1699" s="5"/>
    </row>
    <row r="1700" spans="2:7" x14ac:dyDescent="0.55000000000000004">
      <c r="B1700" s="1" t="s">
        <v>2661</v>
      </c>
      <c r="C1700" s="1" t="s">
        <v>2662</v>
      </c>
      <c r="D1700" s="1">
        <v>14</v>
      </c>
      <c r="E1700" s="1" t="s">
        <v>2672</v>
      </c>
      <c r="F1700" s="3"/>
      <c r="G1700" s="5"/>
    </row>
    <row r="1701" spans="2:7" x14ac:dyDescent="0.55000000000000004">
      <c r="B1701" s="1" t="s">
        <v>2661</v>
      </c>
      <c r="C1701" s="1" t="s">
        <v>2662</v>
      </c>
      <c r="D1701" s="1">
        <v>15</v>
      </c>
      <c r="E1701" s="1" t="s">
        <v>2673</v>
      </c>
      <c r="F1701" s="3"/>
      <c r="G1701" s="5"/>
    </row>
    <row r="1702" spans="2:7" x14ac:dyDescent="0.55000000000000004">
      <c r="B1702" s="1" t="s">
        <v>2661</v>
      </c>
      <c r="C1702" s="1" t="s">
        <v>2662</v>
      </c>
      <c r="D1702" s="1">
        <v>16</v>
      </c>
      <c r="E1702" s="1" t="s">
        <v>2674</v>
      </c>
      <c r="F1702" s="3"/>
      <c r="G1702" s="5"/>
    </row>
    <row r="1703" spans="2:7" x14ac:dyDescent="0.55000000000000004">
      <c r="B1703" s="1" t="s">
        <v>2661</v>
      </c>
      <c r="C1703" s="1" t="s">
        <v>2662</v>
      </c>
      <c r="D1703" s="1">
        <v>17</v>
      </c>
      <c r="E1703" s="1" t="s">
        <v>2675</v>
      </c>
      <c r="F1703" s="3"/>
      <c r="G1703" s="5"/>
    </row>
    <row r="1704" spans="2:7" x14ac:dyDescent="0.55000000000000004">
      <c r="B1704" s="1" t="s">
        <v>2661</v>
      </c>
      <c r="C1704" s="1" t="s">
        <v>2662</v>
      </c>
      <c r="D1704" s="1">
        <v>18</v>
      </c>
      <c r="E1704" s="1" t="s">
        <v>2676</v>
      </c>
      <c r="F1704" s="3"/>
      <c r="G1704" s="5"/>
    </row>
    <row r="1705" spans="2:7" x14ac:dyDescent="0.55000000000000004">
      <c r="B1705" s="1" t="s">
        <v>2661</v>
      </c>
      <c r="C1705" s="1" t="s">
        <v>2662</v>
      </c>
      <c r="D1705" s="1">
        <v>19</v>
      </c>
      <c r="E1705" s="1" t="s">
        <v>1012</v>
      </c>
      <c r="F1705" s="3"/>
      <c r="G1705" s="5"/>
    </row>
    <row r="1706" spans="2:7" x14ac:dyDescent="0.55000000000000004">
      <c r="B1706" s="1" t="s">
        <v>2661</v>
      </c>
      <c r="C1706" s="1" t="s">
        <v>2662</v>
      </c>
      <c r="D1706" s="1">
        <v>20</v>
      </c>
      <c r="E1706" s="1" t="s">
        <v>2677</v>
      </c>
      <c r="F1706" s="3"/>
      <c r="G1706" s="5"/>
    </row>
    <row r="1707" spans="2:7" x14ac:dyDescent="0.55000000000000004">
      <c r="B1707" s="1" t="s">
        <v>2661</v>
      </c>
      <c r="C1707" s="1" t="s">
        <v>2662</v>
      </c>
      <c r="D1707" s="1">
        <v>21</v>
      </c>
      <c r="E1707" s="1" t="s">
        <v>2678</v>
      </c>
      <c r="F1707" s="3"/>
      <c r="G1707" s="5"/>
    </row>
    <row r="1708" spans="2:7" x14ac:dyDescent="0.55000000000000004">
      <c r="B1708" s="1" t="s">
        <v>2661</v>
      </c>
      <c r="C1708" s="1" t="s">
        <v>2662</v>
      </c>
      <c r="D1708" s="1">
        <v>22</v>
      </c>
      <c r="E1708" s="1" t="s">
        <v>2679</v>
      </c>
      <c r="F1708" s="3"/>
      <c r="G1708" s="5"/>
    </row>
    <row r="1709" spans="2:7" x14ac:dyDescent="0.55000000000000004">
      <c r="B1709" s="1" t="s">
        <v>2661</v>
      </c>
      <c r="C1709" s="1" t="s">
        <v>2662</v>
      </c>
      <c r="D1709" s="1">
        <v>23</v>
      </c>
      <c r="E1709" s="1" t="s">
        <v>2680</v>
      </c>
      <c r="F1709" s="3"/>
      <c r="G1709" s="5"/>
    </row>
    <row r="1710" spans="2:7" x14ac:dyDescent="0.55000000000000004">
      <c r="B1710" s="1" t="s">
        <v>2661</v>
      </c>
      <c r="C1710" s="1" t="s">
        <v>2662</v>
      </c>
      <c r="D1710" s="1">
        <v>24</v>
      </c>
      <c r="E1710" s="1" t="s">
        <v>2681</v>
      </c>
      <c r="F1710" s="3"/>
      <c r="G1710" s="5"/>
    </row>
    <row r="1711" spans="2:7" x14ac:dyDescent="0.55000000000000004">
      <c r="B1711" s="1" t="s">
        <v>2661</v>
      </c>
      <c r="C1711" s="1" t="s">
        <v>2662</v>
      </c>
      <c r="D1711" s="1">
        <v>25</v>
      </c>
      <c r="E1711" s="1" t="s">
        <v>620</v>
      </c>
      <c r="F1711" s="3"/>
      <c r="G1711" s="5"/>
    </row>
    <row r="1712" spans="2:7" x14ac:dyDescent="0.55000000000000004">
      <c r="B1712" s="1" t="s">
        <v>2661</v>
      </c>
      <c r="C1712" s="1" t="s">
        <v>2662</v>
      </c>
      <c r="D1712" s="1">
        <v>26</v>
      </c>
      <c r="E1712" s="1" t="s">
        <v>2682</v>
      </c>
      <c r="F1712" s="3"/>
      <c r="G1712" s="5"/>
    </row>
    <row r="1713" spans="2:7" x14ac:dyDescent="0.55000000000000004">
      <c r="B1713" s="1" t="s">
        <v>2661</v>
      </c>
      <c r="C1713" s="1" t="s">
        <v>2662</v>
      </c>
      <c r="D1713" s="1">
        <v>27</v>
      </c>
      <c r="E1713" s="1" t="s">
        <v>2683</v>
      </c>
      <c r="F1713" s="3"/>
      <c r="G1713" s="5"/>
    </row>
    <row r="1714" spans="2:7" x14ac:dyDescent="0.55000000000000004">
      <c r="B1714" s="1" t="s">
        <v>2661</v>
      </c>
      <c r="C1714" s="1" t="s">
        <v>2662</v>
      </c>
      <c r="D1714" s="1">
        <v>28</v>
      </c>
      <c r="E1714" s="1" t="s">
        <v>2684</v>
      </c>
      <c r="F1714" s="3"/>
      <c r="G1714" s="5"/>
    </row>
    <row r="1715" spans="2:7" x14ac:dyDescent="0.55000000000000004">
      <c r="B1715" s="1" t="s">
        <v>2661</v>
      </c>
      <c r="C1715" s="1" t="s">
        <v>2662</v>
      </c>
      <c r="D1715" s="1">
        <v>29</v>
      </c>
      <c r="E1715" s="1" t="s">
        <v>2685</v>
      </c>
      <c r="F1715" s="3"/>
      <c r="G1715" s="5"/>
    </row>
    <row r="1716" spans="2:7" x14ac:dyDescent="0.55000000000000004">
      <c r="B1716" s="1" t="s">
        <v>2661</v>
      </c>
      <c r="C1716" s="1" t="s">
        <v>2662</v>
      </c>
      <c r="D1716" s="1">
        <v>30</v>
      </c>
      <c r="E1716" s="1" t="s">
        <v>2686</v>
      </c>
      <c r="F1716" s="3"/>
      <c r="G1716" s="5"/>
    </row>
    <row r="1717" spans="2:7" x14ac:dyDescent="0.55000000000000004">
      <c r="B1717" s="1" t="s">
        <v>2661</v>
      </c>
      <c r="C1717" s="1" t="s">
        <v>2662</v>
      </c>
      <c r="D1717" s="1">
        <v>31</v>
      </c>
      <c r="E1717" s="1" t="s">
        <v>2687</v>
      </c>
      <c r="F1717" s="3"/>
      <c r="G1717" s="5"/>
    </row>
    <row r="1718" spans="2:7" x14ac:dyDescent="0.55000000000000004">
      <c r="B1718" s="1" t="s">
        <v>2661</v>
      </c>
      <c r="C1718" s="1" t="s">
        <v>2662</v>
      </c>
      <c r="D1718" s="1">
        <v>32</v>
      </c>
      <c r="E1718" s="1" t="s">
        <v>2688</v>
      </c>
      <c r="F1718" s="3"/>
      <c r="G1718" s="5"/>
    </row>
    <row r="1719" spans="2:7" x14ac:dyDescent="0.55000000000000004">
      <c r="B1719" s="1" t="s">
        <v>2661</v>
      </c>
      <c r="C1719" s="1" t="s">
        <v>2662</v>
      </c>
      <c r="D1719" s="1">
        <v>33</v>
      </c>
      <c r="E1719" s="1" t="s">
        <v>2689</v>
      </c>
      <c r="F1719" s="3"/>
      <c r="G1719" s="5"/>
    </row>
    <row r="1720" spans="2:7" x14ac:dyDescent="0.55000000000000004">
      <c r="B1720" s="1" t="s">
        <v>2661</v>
      </c>
      <c r="C1720" s="1" t="s">
        <v>2662</v>
      </c>
      <c r="D1720" s="1">
        <v>34</v>
      </c>
      <c r="E1720" s="1" t="s">
        <v>2690</v>
      </c>
      <c r="F1720" s="3"/>
      <c r="G1720" s="5"/>
    </row>
    <row r="1721" spans="2:7" x14ac:dyDescent="0.55000000000000004">
      <c r="B1721" s="1" t="s">
        <v>2661</v>
      </c>
      <c r="C1721" s="1" t="s">
        <v>2662</v>
      </c>
      <c r="D1721" s="1">
        <v>35</v>
      </c>
      <c r="E1721" s="1" t="s">
        <v>2691</v>
      </c>
      <c r="F1721" s="3" t="s">
        <v>6356</v>
      </c>
      <c r="G1721" s="5"/>
    </row>
    <row r="1722" spans="2:7" x14ac:dyDescent="0.55000000000000004">
      <c r="B1722" s="1" t="s">
        <v>2661</v>
      </c>
      <c r="C1722" s="1" t="s">
        <v>2662</v>
      </c>
      <c r="D1722" s="1">
        <v>36</v>
      </c>
      <c r="E1722" s="1" t="s">
        <v>2692</v>
      </c>
      <c r="F1722" s="3" t="s">
        <v>6356</v>
      </c>
      <c r="G1722" s="5"/>
    </row>
    <row r="1723" spans="2:7" x14ac:dyDescent="0.55000000000000004">
      <c r="B1723" s="1" t="s">
        <v>2661</v>
      </c>
      <c r="C1723" s="1" t="s">
        <v>2662</v>
      </c>
      <c r="D1723" s="1">
        <v>37</v>
      </c>
      <c r="E1723" s="1" t="s">
        <v>2693</v>
      </c>
      <c r="F1723" s="3" t="s">
        <v>6356</v>
      </c>
      <c r="G1723" s="5"/>
    </row>
    <row r="1724" spans="2:7" x14ac:dyDescent="0.55000000000000004">
      <c r="B1724" s="1" t="s">
        <v>2661</v>
      </c>
      <c r="C1724" s="1" t="s">
        <v>2662</v>
      </c>
      <c r="D1724" s="1">
        <v>38</v>
      </c>
      <c r="E1724" s="1" t="s">
        <v>2694</v>
      </c>
      <c r="F1724" s="3" t="s">
        <v>6356</v>
      </c>
      <c r="G1724" s="5"/>
    </row>
    <row r="1725" spans="2:7" x14ac:dyDescent="0.55000000000000004">
      <c r="B1725" s="1" t="s">
        <v>2661</v>
      </c>
      <c r="C1725" s="1" t="s">
        <v>2662</v>
      </c>
      <c r="D1725" s="1">
        <v>39</v>
      </c>
      <c r="E1725" s="1" t="s">
        <v>2695</v>
      </c>
      <c r="F1725" s="3" t="s">
        <v>6356</v>
      </c>
      <c r="G1725" s="5"/>
    </row>
    <row r="1726" spans="2:7" x14ac:dyDescent="0.55000000000000004">
      <c r="B1726" s="1" t="s">
        <v>2661</v>
      </c>
      <c r="C1726" s="1" t="s">
        <v>2662</v>
      </c>
      <c r="D1726" s="1">
        <v>40</v>
      </c>
      <c r="E1726" s="1" t="s">
        <v>2696</v>
      </c>
      <c r="F1726" s="3" t="s">
        <v>6356</v>
      </c>
      <c r="G1726" s="5"/>
    </row>
    <row r="1727" spans="2:7" x14ac:dyDescent="0.55000000000000004">
      <c r="B1727" s="1" t="s">
        <v>2661</v>
      </c>
      <c r="C1727" s="1" t="s">
        <v>2662</v>
      </c>
      <c r="D1727" s="1">
        <v>41</v>
      </c>
      <c r="E1727" s="1" t="s">
        <v>2697</v>
      </c>
      <c r="F1727" s="3" t="s">
        <v>6356</v>
      </c>
      <c r="G1727" s="5"/>
    </row>
    <row r="1728" spans="2:7" x14ac:dyDescent="0.55000000000000004">
      <c r="B1728" s="1" t="s">
        <v>2661</v>
      </c>
      <c r="C1728" s="1" t="s">
        <v>2662</v>
      </c>
      <c r="D1728" s="1">
        <v>42</v>
      </c>
      <c r="E1728" s="1" t="s">
        <v>2698</v>
      </c>
      <c r="F1728" s="3" t="s">
        <v>6356</v>
      </c>
      <c r="G1728" s="5"/>
    </row>
    <row r="1729" spans="2:7" x14ac:dyDescent="0.55000000000000004">
      <c r="B1729" s="1" t="s">
        <v>2661</v>
      </c>
      <c r="C1729" s="1" t="s">
        <v>2662</v>
      </c>
      <c r="D1729" s="1">
        <v>43</v>
      </c>
      <c r="E1729" s="1" t="s">
        <v>2699</v>
      </c>
      <c r="F1729" s="3" t="s">
        <v>6356</v>
      </c>
      <c r="G1729" s="5"/>
    </row>
    <row r="1730" spans="2:7" x14ac:dyDescent="0.55000000000000004">
      <c r="B1730" s="1" t="s">
        <v>2661</v>
      </c>
      <c r="C1730" s="1" t="s">
        <v>2662</v>
      </c>
      <c r="D1730" s="1">
        <v>44</v>
      </c>
      <c r="E1730" s="1" t="s">
        <v>2700</v>
      </c>
      <c r="F1730" s="3" t="s">
        <v>6356</v>
      </c>
      <c r="G1730" s="5"/>
    </row>
    <row r="1731" spans="2:7" x14ac:dyDescent="0.55000000000000004">
      <c r="B1731" s="1" t="s">
        <v>2661</v>
      </c>
      <c r="C1731" s="1" t="s">
        <v>2662</v>
      </c>
      <c r="D1731" s="1">
        <v>45</v>
      </c>
      <c r="E1731" s="1" t="s">
        <v>2701</v>
      </c>
      <c r="F1731" s="3" t="s">
        <v>6356</v>
      </c>
      <c r="G1731" s="5"/>
    </row>
    <row r="1732" spans="2:7" x14ac:dyDescent="0.55000000000000004">
      <c r="B1732" s="1" t="s">
        <v>2661</v>
      </c>
      <c r="C1732" s="1" t="s">
        <v>2662</v>
      </c>
      <c r="D1732" s="1">
        <v>46</v>
      </c>
      <c r="E1732" s="1" t="s">
        <v>2702</v>
      </c>
      <c r="F1732" s="3" t="s">
        <v>6356</v>
      </c>
      <c r="G1732" s="5"/>
    </row>
    <row r="1733" spans="2:7" x14ac:dyDescent="0.55000000000000004">
      <c r="B1733" s="1" t="s">
        <v>2661</v>
      </c>
      <c r="C1733" s="1" t="s">
        <v>2662</v>
      </c>
      <c r="D1733" s="1">
        <v>47</v>
      </c>
      <c r="E1733" s="1" t="s">
        <v>2703</v>
      </c>
      <c r="F1733" s="3" t="s">
        <v>6356</v>
      </c>
      <c r="G1733" s="5"/>
    </row>
    <row r="1734" spans="2:7" x14ac:dyDescent="0.55000000000000004">
      <c r="B1734" s="1" t="s">
        <v>2661</v>
      </c>
      <c r="C1734" s="1" t="s">
        <v>2662</v>
      </c>
      <c r="D1734" s="1">
        <v>48</v>
      </c>
      <c r="E1734" s="1" t="s">
        <v>2704</v>
      </c>
      <c r="F1734" s="3" t="s">
        <v>6356</v>
      </c>
      <c r="G1734" s="5"/>
    </row>
    <row r="1735" spans="2:7" x14ac:dyDescent="0.55000000000000004">
      <c r="B1735" s="1" t="s">
        <v>2661</v>
      </c>
      <c r="C1735" s="1" t="s">
        <v>2662</v>
      </c>
      <c r="D1735" s="1">
        <v>49</v>
      </c>
      <c r="E1735" s="1" t="s">
        <v>2705</v>
      </c>
      <c r="F1735" s="3" t="s">
        <v>6356</v>
      </c>
      <c r="G1735" s="5"/>
    </row>
    <row r="1736" spans="2:7" x14ac:dyDescent="0.55000000000000004">
      <c r="B1736" s="1" t="s">
        <v>2661</v>
      </c>
      <c r="C1736" s="1" t="s">
        <v>2662</v>
      </c>
      <c r="D1736" s="1">
        <v>50</v>
      </c>
      <c r="E1736" s="1" t="s">
        <v>2706</v>
      </c>
      <c r="F1736" s="3" t="s">
        <v>6356</v>
      </c>
      <c r="G1736" s="5"/>
    </row>
    <row r="1737" spans="2:7" x14ac:dyDescent="0.55000000000000004">
      <c r="B1737" s="1" t="s">
        <v>2661</v>
      </c>
      <c r="C1737" s="1" t="s">
        <v>2662</v>
      </c>
      <c r="D1737" s="1">
        <v>51</v>
      </c>
      <c r="E1737" s="1" t="s">
        <v>2707</v>
      </c>
      <c r="F1737" s="3" t="s">
        <v>6356</v>
      </c>
      <c r="G1737" s="5"/>
    </row>
    <row r="1738" spans="2:7" x14ac:dyDescent="0.55000000000000004">
      <c r="B1738" s="1" t="s">
        <v>2661</v>
      </c>
      <c r="C1738" s="1" t="s">
        <v>2662</v>
      </c>
      <c r="D1738" s="1">
        <v>52</v>
      </c>
      <c r="E1738" s="1" t="s">
        <v>2708</v>
      </c>
      <c r="F1738" s="3" t="s">
        <v>6356</v>
      </c>
      <c r="G1738" s="5"/>
    </row>
    <row r="1739" spans="2:7" x14ac:dyDescent="0.55000000000000004">
      <c r="B1739" s="1" t="s">
        <v>2661</v>
      </c>
      <c r="C1739" s="1" t="s">
        <v>2662</v>
      </c>
      <c r="D1739" s="1">
        <v>53</v>
      </c>
      <c r="E1739" s="1" t="s">
        <v>2709</v>
      </c>
      <c r="F1739" s="3" t="s">
        <v>6356</v>
      </c>
      <c r="G1739" s="5"/>
    </row>
    <row r="1740" spans="2:7" x14ac:dyDescent="0.55000000000000004">
      <c r="B1740" s="1" t="s">
        <v>2661</v>
      </c>
      <c r="C1740" s="1" t="s">
        <v>2662</v>
      </c>
      <c r="D1740" s="1">
        <v>54</v>
      </c>
      <c r="E1740" s="1" t="s">
        <v>2710</v>
      </c>
      <c r="F1740" s="3" t="s">
        <v>6356</v>
      </c>
      <c r="G1740" s="5"/>
    </row>
    <row r="1741" spans="2:7" x14ac:dyDescent="0.55000000000000004">
      <c r="B1741" s="1" t="s">
        <v>2661</v>
      </c>
      <c r="C1741" s="1" t="s">
        <v>2662</v>
      </c>
      <c r="D1741" s="1">
        <v>55</v>
      </c>
      <c r="E1741" s="1" t="s">
        <v>2711</v>
      </c>
      <c r="F1741" s="3" t="s">
        <v>6356</v>
      </c>
      <c r="G1741" s="5"/>
    </row>
    <row r="1742" spans="2:7" x14ac:dyDescent="0.55000000000000004">
      <c r="B1742" s="1" t="s">
        <v>2661</v>
      </c>
      <c r="C1742" s="1" t="s">
        <v>2662</v>
      </c>
      <c r="D1742" s="1">
        <v>56</v>
      </c>
      <c r="E1742" s="1" t="s">
        <v>2712</v>
      </c>
      <c r="F1742" s="3"/>
      <c r="G1742" s="5"/>
    </row>
    <row r="1743" spans="2:7" x14ac:dyDescent="0.55000000000000004">
      <c r="B1743" s="1" t="s">
        <v>2661</v>
      </c>
      <c r="C1743" s="1" t="s">
        <v>2662</v>
      </c>
      <c r="D1743" s="1">
        <v>57</v>
      </c>
      <c r="E1743" s="1" t="s">
        <v>2713</v>
      </c>
      <c r="F1743" s="3"/>
      <c r="G1743" s="5"/>
    </row>
    <row r="1744" spans="2:7" x14ac:dyDescent="0.55000000000000004">
      <c r="B1744" s="1" t="s">
        <v>2661</v>
      </c>
      <c r="C1744" s="1" t="s">
        <v>2662</v>
      </c>
      <c r="D1744" s="1">
        <v>58</v>
      </c>
      <c r="E1744" s="1" t="s">
        <v>2714</v>
      </c>
      <c r="F1744" s="3"/>
      <c r="G1744" s="5"/>
    </row>
    <row r="1745" spans="2:7" x14ac:dyDescent="0.55000000000000004">
      <c r="B1745" s="1" t="s">
        <v>2661</v>
      </c>
      <c r="C1745" s="1" t="s">
        <v>2662</v>
      </c>
      <c r="D1745" s="1">
        <v>59</v>
      </c>
      <c r="E1745" s="1" t="s">
        <v>2715</v>
      </c>
      <c r="F1745" s="3"/>
      <c r="G1745" s="5"/>
    </row>
    <row r="1746" spans="2:7" x14ac:dyDescent="0.55000000000000004">
      <c r="B1746" s="1" t="s">
        <v>2661</v>
      </c>
      <c r="C1746" s="1" t="s">
        <v>2662</v>
      </c>
      <c r="D1746" s="1">
        <v>60</v>
      </c>
      <c r="E1746" s="1" t="s">
        <v>2716</v>
      </c>
      <c r="F1746" s="3"/>
      <c r="G1746" s="5"/>
    </row>
    <row r="1747" spans="2:7" x14ac:dyDescent="0.55000000000000004">
      <c r="B1747" s="1" t="s">
        <v>2661</v>
      </c>
      <c r="C1747" s="1" t="s">
        <v>2662</v>
      </c>
      <c r="D1747" s="1">
        <v>61</v>
      </c>
      <c r="E1747" s="1" t="s">
        <v>2717</v>
      </c>
      <c r="F1747" s="3"/>
      <c r="G1747" s="5"/>
    </row>
    <row r="1748" spans="2:7" x14ac:dyDescent="0.55000000000000004">
      <c r="B1748" s="1" t="s">
        <v>2661</v>
      </c>
      <c r="C1748" s="1" t="s">
        <v>2662</v>
      </c>
      <c r="D1748" s="1">
        <v>62</v>
      </c>
      <c r="E1748" s="1" t="s">
        <v>2718</v>
      </c>
      <c r="F1748" s="3"/>
      <c r="G1748" s="5"/>
    </row>
    <row r="1749" spans="2:7" x14ac:dyDescent="0.55000000000000004">
      <c r="B1749" s="1" t="s">
        <v>2661</v>
      </c>
      <c r="C1749" s="1" t="s">
        <v>2662</v>
      </c>
      <c r="D1749" s="1">
        <v>63</v>
      </c>
      <c r="E1749" s="1" t="s">
        <v>2719</v>
      </c>
      <c r="F1749" s="3"/>
      <c r="G1749" s="5"/>
    </row>
    <row r="1750" spans="2:7" x14ac:dyDescent="0.55000000000000004">
      <c r="B1750" s="1" t="s">
        <v>2661</v>
      </c>
      <c r="C1750" s="1" t="s">
        <v>2662</v>
      </c>
      <c r="D1750" s="1">
        <v>64</v>
      </c>
      <c r="E1750" s="1" t="s">
        <v>2720</v>
      </c>
      <c r="F1750" s="3"/>
      <c r="G1750" s="5"/>
    </row>
    <row r="1751" spans="2:7" x14ac:dyDescent="0.55000000000000004">
      <c r="B1751" s="1" t="s">
        <v>2661</v>
      </c>
      <c r="C1751" s="1" t="s">
        <v>2662</v>
      </c>
      <c r="D1751" s="1">
        <v>65</v>
      </c>
      <c r="E1751" s="1" t="s">
        <v>2721</v>
      </c>
      <c r="F1751" s="3"/>
      <c r="G1751" s="5"/>
    </row>
    <row r="1752" spans="2:7" x14ac:dyDescent="0.55000000000000004">
      <c r="B1752" s="1" t="s">
        <v>2661</v>
      </c>
      <c r="C1752" s="1" t="s">
        <v>2662</v>
      </c>
      <c r="D1752" s="1">
        <v>66</v>
      </c>
      <c r="E1752" s="1" t="s">
        <v>2722</v>
      </c>
      <c r="F1752" s="3"/>
      <c r="G1752" s="5"/>
    </row>
    <row r="1753" spans="2:7" x14ac:dyDescent="0.55000000000000004">
      <c r="B1753" s="1" t="s">
        <v>2661</v>
      </c>
      <c r="C1753" s="1" t="s">
        <v>2662</v>
      </c>
      <c r="D1753" s="1">
        <v>67</v>
      </c>
      <c r="E1753" s="1" t="s">
        <v>2723</v>
      </c>
      <c r="F1753" s="3"/>
      <c r="G1753" s="5"/>
    </row>
    <row r="1754" spans="2:7" x14ac:dyDescent="0.55000000000000004">
      <c r="B1754" s="1" t="s">
        <v>2661</v>
      </c>
      <c r="C1754" s="1" t="s">
        <v>2662</v>
      </c>
      <c r="D1754" s="1">
        <v>68</v>
      </c>
      <c r="E1754" s="1" t="s">
        <v>2724</v>
      </c>
      <c r="F1754" s="3"/>
      <c r="G1754" s="5"/>
    </row>
    <row r="1755" spans="2:7" x14ac:dyDescent="0.55000000000000004">
      <c r="B1755" s="1" t="s">
        <v>2661</v>
      </c>
      <c r="C1755" s="1" t="s">
        <v>2662</v>
      </c>
      <c r="D1755" s="1">
        <v>69</v>
      </c>
      <c r="E1755" s="1" t="s">
        <v>2725</v>
      </c>
      <c r="F1755" s="3"/>
      <c r="G1755" s="5"/>
    </row>
    <row r="1756" spans="2:7" x14ac:dyDescent="0.55000000000000004">
      <c r="B1756" s="1" t="s">
        <v>2661</v>
      </c>
      <c r="C1756" s="1" t="s">
        <v>2662</v>
      </c>
      <c r="D1756" s="1">
        <v>70</v>
      </c>
      <c r="E1756" s="1" t="s">
        <v>2726</v>
      </c>
      <c r="F1756" s="3"/>
      <c r="G1756" s="5"/>
    </row>
    <row r="1757" spans="2:7" x14ac:dyDescent="0.55000000000000004">
      <c r="B1757" s="1" t="s">
        <v>2661</v>
      </c>
      <c r="C1757" s="1" t="s">
        <v>2662</v>
      </c>
      <c r="D1757" s="1">
        <v>71</v>
      </c>
      <c r="E1757" s="1" t="s">
        <v>2727</v>
      </c>
      <c r="F1757" s="3"/>
      <c r="G1757" s="5"/>
    </row>
    <row r="1758" spans="2:7" x14ac:dyDescent="0.55000000000000004">
      <c r="B1758" s="1" t="s">
        <v>2661</v>
      </c>
      <c r="C1758" s="1" t="s">
        <v>2662</v>
      </c>
      <c r="D1758" s="1">
        <v>72</v>
      </c>
      <c r="E1758" s="1" t="s">
        <v>2728</v>
      </c>
      <c r="F1758" s="3"/>
      <c r="G1758" s="5"/>
    </row>
    <row r="1759" spans="2:7" x14ac:dyDescent="0.55000000000000004">
      <c r="B1759" s="1" t="s">
        <v>2661</v>
      </c>
      <c r="C1759" s="1" t="s">
        <v>2662</v>
      </c>
      <c r="D1759" s="1">
        <v>73</v>
      </c>
      <c r="E1759" s="1" t="s">
        <v>2729</v>
      </c>
      <c r="F1759" s="3"/>
      <c r="G1759" s="5"/>
    </row>
    <row r="1760" spans="2:7" x14ac:dyDescent="0.55000000000000004">
      <c r="B1760" s="1" t="s">
        <v>2661</v>
      </c>
      <c r="C1760" s="1" t="s">
        <v>2662</v>
      </c>
      <c r="D1760" s="1">
        <v>74</v>
      </c>
      <c r="E1760" s="1" t="s">
        <v>2730</v>
      </c>
      <c r="F1760" s="3"/>
      <c r="G1760" s="5"/>
    </row>
    <row r="1761" spans="2:7" x14ac:dyDescent="0.55000000000000004">
      <c r="B1761" s="1" t="s">
        <v>2661</v>
      </c>
      <c r="C1761" s="1" t="s">
        <v>2662</v>
      </c>
      <c r="D1761" s="1">
        <v>75</v>
      </c>
      <c r="E1761" s="1" t="s">
        <v>2731</v>
      </c>
      <c r="F1761" s="3"/>
      <c r="G1761" s="5"/>
    </row>
    <row r="1762" spans="2:7" x14ac:dyDescent="0.55000000000000004">
      <c r="B1762" s="1" t="s">
        <v>2661</v>
      </c>
      <c r="C1762" s="1" t="s">
        <v>2662</v>
      </c>
      <c r="D1762" s="1">
        <v>76</v>
      </c>
      <c r="E1762" s="1" t="s">
        <v>2732</v>
      </c>
      <c r="F1762" s="3"/>
      <c r="G1762" s="5"/>
    </row>
    <row r="1763" spans="2:7" x14ac:dyDescent="0.55000000000000004">
      <c r="B1763" s="1" t="s">
        <v>2661</v>
      </c>
      <c r="C1763" s="1" t="s">
        <v>2662</v>
      </c>
      <c r="D1763" s="1">
        <v>77</v>
      </c>
      <c r="E1763" s="1" t="s">
        <v>2733</v>
      </c>
      <c r="F1763" s="3"/>
      <c r="G1763" s="5"/>
    </row>
    <row r="1764" spans="2:7" x14ac:dyDescent="0.55000000000000004">
      <c r="B1764" s="1" t="s">
        <v>2661</v>
      </c>
      <c r="C1764" s="1" t="s">
        <v>2662</v>
      </c>
      <c r="D1764" s="1">
        <v>78</v>
      </c>
      <c r="E1764" s="1" t="s">
        <v>2734</v>
      </c>
      <c r="F1764" s="3"/>
      <c r="G1764" s="5"/>
    </row>
    <row r="1765" spans="2:7" x14ac:dyDescent="0.55000000000000004">
      <c r="B1765" s="1" t="s">
        <v>2661</v>
      </c>
      <c r="C1765" s="1" t="s">
        <v>2662</v>
      </c>
      <c r="D1765" s="1">
        <v>79</v>
      </c>
      <c r="E1765" s="1" t="s">
        <v>2735</v>
      </c>
      <c r="F1765" s="3"/>
      <c r="G1765" s="5"/>
    </row>
    <row r="1766" spans="2:7" x14ac:dyDescent="0.55000000000000004">
      <c r="B1766" s="1" t="s">
        <v>2661</v>
      </c>
      <c r="C1766" s="1" t="s">
        <v>2662</v>
      </c>
      <c r="D1766" s="1">
        <v>80</v>
      </c>
      <c r="E1766" s="1" t="s">
        <v>2736</v>
      </c>
      <c r="F1766" s="3"/>
      <c r="G1766" s="5"/>
    </row>
    <row r="1767" spans="2:7" x14ac:dyDescent="0.55000000000000004">
      <c r="B1767" s="1" t="s">
        <v>2661</v>
      </c>
      <c r="C1767" s="1" t="s">
        <v>2662</v>
      </c>
      <c r="D1767" s="1">
        <v>81</v>
      </c>
      <c r="E1767" s="1" t="s">
        <v>2737</v>
      </c>
      <c r="F1767" s="3"/>
      <c r="G1767" s="5"/>
    </row>
    <row r="1768" spans="2:7" x14ac:dyDescent="0.55000000000000004">
      <c r="B1768" s="1" t="s">
        <v>2661</v>
      </c>
      <c r="C1768" s="1" t="s">
        <v>2662</v>
      </c>
      <c r="D1768" s="1">
        <v>82</v>
      </c>
      <c r="E1768" s="1" t="s">
        <v>2738</v>
      </c>
      <c r="F1768" s="3"/>
      <c r="G1768" s="5"/>
    </row>
    <row r="1769" spans="2:7" x14ac:dyDescent="0.55000000000000004">
      <c r="B1769" s="1" t="s">
        <v>2661</v>
      </c>
      <c r="C1769" s="1" t="s">
        <v>2662</v>
      </c>
      <c r="D1769" s="1">
        <v>83</v>
      </c>
      <c r="E1769" s="1" t="s">
        <v>2739</v>
      </c>
      <c r="F1769" s="3"/>
      <c r="G1769" s="5"/>
    </row>
    <row r="1770" spans="2:7" x14ac:dyDescent="0.55000000000000004">
      <c r="B1770" s="1" t="s">
        <v>2661</v>
      </c>
      <c r="C1770" s="1" t="s">
        <v>2662</v>
      </c>
      <c r="D1770" s="1">
        <v>84</v>
      </c>
      <c r="E1770" s="1" t="s">
        <v>2740</v>
      </c>
      <c r="F1770" s="3"/>
      <c r="G1770" s="5"/>
    </row>
    <row r="1771" spans="2:7" x14ac:dyDescent="0.55000000000000004">
      <c r="B1771" s="1" t="s">
        <v>2661</v>
      </c>
      <c r="C1771" s="1" t="s">
        <v>2662</v>
      </c>
      <c r="D1771" s="1">
        <v>85</v>
      </c>
      <c r="E1771" s="1" t="s">
        <v>2741</v>
      </c>
      <c r="F1771" s="3" t="s">
        <v>6356</v>
      </c>
      <c r="G1771" s="5"/>
    </row>
    <row r="1772" spans="2:7" x14ac:dyDescent="0.55000000000000004">
      <c r="B1772" s="1" t="s">
        <v>2661</v>
      </c>
      <c r="C1772" s="1" t="s">
        <v>2662</v>
      </c>
      <c r="D1772" s="1">
        <v>86</v>
      </c>
      <c r="E1772" s="1" t="s">
        <v>2742</v>
      </c>
      <c r="F1772" s="3"/>
      <c r="G1772" s="5"/>
    </row>
    <row r="1773" spans="2:7" x14ac:dyDescent="0.55000000000000004">
      <c r="B1773" s="1" t="s">
        <v>2661</v>
      </c>
      <c r="C1773" s="1" t="s">
        <v>2662</v>
      </c>
      <c r="D1773" s="1">
        <v>87</v>
      </c>
      <c r="E1773" s="1" t="s">
        <v>2743</v>
      </c>
      <c r="F1773" s="3"/>
      <c r="G1773" s="5"/>
    </row>
    <row r="1774" spans="2:7" x14ac:dyDescent="0.55000000000000004">
      <c r="B1774" s="1" t="s">
        <v>2661</v>
      </c>
      <c r="C1774" s="1" t="s">
        <v>2662</v>
      </c>
      <c r="D1774" s="1">
        <v>88</v>
      </c>
      <c r="E1774" s="1" t="s">
        <v>2744</v>
      </c>
      <c r="F1774" s="3"/>
      <c r="G1774" s="5"/>
    </row>
    <row r="1775" spans="2:7" x14ac:dyDescent="0.55000000000000004">
      <c r="B1775" s="1" t="s">
        <v>2661</v>
      </c>
      <c r="C1775" s="1" t="s">
        <v>2662</v>
      </c>
      <c r="D1775" s="1">
        <v>89</v>
      </c>
      <c r="E1775" s="1" t="s">
        <v>2745</v>
      </c>
      <c r="F1775" s="3"/>
      <c r="G1775" s="5"/>
    </row>
    <row r="1776" spans="2:7" x14ac:dyDescent="0.55000000000000004">
      <c r="B1776" s="1" t="s">
        <v>2661</v>
      </c>
      <c r="C1776" s="1" t="s">
        <v>2662</v>
      </c>
      <c r="D1776" s="1">
        <v>90</v>
      </c>
      <c r="E1776" s="1" t="s">
        <v>2746</v>
      </c>
      <c r="F1776" s="3"/>
      <c r="G1776" s="5"/>
    </row>
    <row r="1777" spans="2:7" x14ac:dyDescent="0.55000000000000004">
      <c r="B1777" s="1" t="s">
        <v>2661</v>
      </c>
      <c r="C1777" s="1" t="s">
        <v>2662</v>
      </c>
      <c r="D1777" s="1">
        <v>91</v>
      </c>
      <c r="E1777" s="1" t="s">
        <v>2747</v>
      </c>
      <c r="F1777" s="3"/>
      <c r="G1777" s="5"/>
    </row>
    <row r="1778" spans="2:7" x14ac:dyDescent="0.55000000000000004">
      <c r="B1778" s="1" t="s">
        <v>2661</v>
      </c>
      <c r="C1778" s="1" t="s">
        <v>2662</v>
      </c>
      <c r="D1778" s="1">
        <v>92</v>
      </c>
      <c r="E1778" s="1" t="s">
        <v>2748</v>
      </c>
      <c r="F1778" s="3"/>
      <c r="G1778" s="5"/>
    </row>
    <row r="1779" spans="2:7" x14ac:dyDescent="0.55000000000000004">
      <c r="B1779" s="1" t="s">
        <v>2661</v>
      </c>
      <c r="C1779" s="1" t="s">
        <v>2662</v>
      </c>
      <c r="D1779" s="1">
        <v>93</v>
      </c>
      <c r="E1779" s="1" t="s">
        <v>2749</v>
      </c>
      <c r="F1779" s="3"/>
      <c r="G1779" s="5"/>
    </row>
    <row r="1780" spans="2:7" x14ac:dyDescent="0.55000000000000004">
      <c r="B1780" s="1" t="s">
        <v>2661</v>
      </c>
      <c r="C1780" s="1" t="s">
        <v>2662</v>
      </c>
      <c r="D1780" s="1">
        <v>94</v>
      </c>
      <c r="E1780" s="1" t="s">
        <v>2750</v>
      </c>
      <c r="F1780" s="3"/>
      <c r="G1780" s="5"/>
    </row>
    <row r="1781" spans="2:7" x14ac:dyDescent="0.55000000000000004">
      <c r="B1781" s="1" t="s">
        <v>2661</v>
      </c>
      <c r="C1781" s="1" t="s">
        <v>2662</v>
      </c>
      <c r="D1781" s="1">
        <v>95</v>
      </c>
      <c r="E1781" s="1" t="s">
        <v>2751</v>
      </c>
      <c r="F1781" s="3"/>
      <c r="G1781" s="5"/>
    </row>
    <row r="1782" spans="2:7" x14ac:dyDescent="0.55000000000000004">
      <c r="B1782" s="1" t="s">
        <v>2661</v>
      </c>
      <c r="C1782" s="1" t="s">
        <v>2662</v>
      </c>
      <c r="D1782" s="1">
        <v>96</v>
      </c>
      <c r="E1782" s="1" t="s">
        <v>2752</v>
      </c>
      <c r="F1782" s="3"/>
      <c r="G1782" s="5"/>
    </row>
    <row r="1783" spans="2:7" x14ac:dyDescent="0.55000000000000004">
      <c r="B1783" s="1" t="s">
        <v>2661</v>
      </c>
      <c r="C1783" s="1" t="s">
        <v>2662</v>
      </c>
      <c r="D1783" s="1">
        <v>97</v>
      </c>
      <c r="E1783" s="1" t="s">
        <v>2753</v>
      </c>
      <c r="F1783" s="3"/>
      <c r="G1783" s="5"/>
    </row>
    <row r="1784" spans="2:7" x14ac:dyDescent="0.55000000000000004">
      <c r="B1784" s="1" t="s">
        <v>2661</v>
      </c>
      <c r="C1784" s="1" t="s">
        <v>2662</v>
      </c>
      <c r="D1784" s="1">
        <v>98</v>
      </c>
      <c r="E1784" s="1" t="s">
        <v>2754</v>
      </c>
      <c r="F1784" s="3"/>
      <c r="G1784" s="5"/>
    </row>
    <row r="1785" spans="2:7" x14ac:dyDescent="0.55000000000000004">
      <c r="B1785" s="1" t="s">
        <v>2661</v>
      </c>
      <c r="C1785" s="1" t="s">
        <v>2662</v>
      </c>
      <c r="D1785" s="1">
        <v>99</v>
      </c>
      <c r="E1785" s="1" t="s">
        <v>2755</v>
      </c>
      <c r="F1785" s="3"/>
      <c r="G1785" s="5"/>
    </row>
    <row r="1786" spans="2:7" x14ac:dyDescent="0.55000000000000004">
      <c r="B1786" s="1" t="s">
        <v>2661</v>
      </c>
      <c r="C1786" s="1" t="s">
        <v>2662</v>
      </c>
      <c r="D1786" s="1">
        <v>100</v>
      </c>
      <c r="E1786" s="1" t="s">
        <v>2756</v>
      </c>
      <c r="F1786" s="3" t="s">
        <v>6356</v>
      </c>
      <c r="G1786" s="5"/>
    </row>
    <row r="1787" spans="2:7" x14ac:dyDescent="0.55000000000000004">
      <c r="B1787" s="1" t="s">
        <v>2661</v>
      </c>
      <c r="C1787" s="1" t="s">
        <v>2662</v>
      </c>
      <c r="D1787" s="1">
        <v>101</v>
      </c>
      <c r="E1787" s="1" t="s">
        <v>2757</v>
      </c>
      <c r="F1787" s="3" t="s">
        <v>6356</v>
      </c>
      <c r="G1787" s="5"/>
    </row>
    <row r="1788" spans="2:7" x14ac:dyDescent="0.55000000000000004">
      <c r="B1788" s="1" t="s">
        <v>2661</v>
      </c>
      <c r="C1788" s="1" t="s">
        <v>2662</v>
      </c>
      <c r="D1788" s="1">
        <v>102</v>
      </c>
      <c r="E1788" s="1" t="s">
        <v>2758</v>
      </c>
      <c r="F1788" s="3" t="s">
        <v>6356</v>
      </c>
      <c r="G1788" s="5"/>
    </row>
    <row r="1789" spans="2:7" x14ac:dyDescent="0.55000000000000004">
      <c r="B1789" s="1" t="s">
        <v>2661</v>
      </c>
      <c r="C1789" s="1" t="s">
        <v>2662</v>
      </c>
      <c r="D1789" s="1">
        <v>103</v>
      </c>
      <c r="E1789" s="111" t="s">
        <v>2759</v>
      </c>
      <c r="F1789" s="3"/>
      <c r="G1789" s="5"/>
    </row>
    <row r="1790" spans="2:7" x14ac:dyDescent="0.55000000000000004">
      <c r="B1790" s="1" t="s">
        <v>2661</v>
      </c>
      <c r="C1790" s="1" t="s">
        <v>2662</v>
      </c>
      <c r="D1790" s="1">
        <v>104</v>
      </c>
      <c r="E1790" s="111" t="s">
        <v>2760</v>
      </c>
      <c r="F1790" s="3"/>
      <c r="G1790" s="5"/>
    </row>
    <row r="1791" spans="2:7" x14ac:dyDescent="0.55000000000000004">
      <c r="B1791" s="1" t="s">
        <v>2661</v>
      </c>
      <c r="C1791" s="1" t="s">
        <v>2662</v>
      </c>
      <c r="D1791" s="1">
        <v>105</v>
      </c>
      <c r="E1791" s="1" t="s">
        <v>2761</v>
      </c>
      <c r="F1791" s="3"/>
      <c r="G1791" s="5"/>
    </row>
    <row r="1792" spans="2:7" x14ac:dyDescent="0.55000000000000004">
      <c r="B1792" s="1" t="s">
        <v>2661</v>
      </c>
      <c r="C1792" s="1" t="s">
        <v>2662</v>
      </c>
      <c r="D1792" s="1">
        <v>106</v>
      </c>
      <c r="E1792" s="1" t="s">
        <v>2762</v>
      </c>
      <c r="F1792" s="3"/>
      <c r="G1792" s="5"/>
    </row>
    <row r="1793" spans="2:7" x14ac:dyDescent="0.55000000000000004">
      <c r="B1793" s="1" t="s">
        <v>2661</v>
      </c>
      <c r="C1793" s="1" t="s">
        <v>2662</v>
      </c>
      <c r="D1793" s="1">
        <v>107</v>
      </c>
      <c r="E1793" s="1" t="s">
        <v>2763</v>
      </c>
      <c r="F1793" s="3"/>
      <c r="G1793" s="5"/>
    </row>
    <row r="1794" spans="2:7" x14ac:dyDescent="0.55000000000000004">
      <c r="B1794" s="1" t="s">
        <v>2661</v>
      </c>
      <c r="C1794" s="1" t="s">
        <v>2662</v>
      </c>
      <c r="D1794" s="1">
        <v>108</v>
      </c>
      <c r="E1794" s="1" t="s">
        <v>2764</v>
      </c>
      <c r="F1794" s="3"/>
      <c r="G1794" s="5"/>
    </row>
    <row r="1795" spans="2:7" x14ac:dyDescent="0.55000000000000004">
      <c r="B1795" s="1" t="s">
        <v>2661</v>
      </c>
      <c r="C1795" s="1" t="s">
        <v>2662</v>
      </c>
      <c r="D1795" s="1">
        <v>109</v>
      </c>
      <c r="E1795" s="1" t="s">
        <v>2765</v>
      </c>
      <c r="F1795" s="3"/>
      <c r="G1795" s="5"/>
    </row>
    <row r="1796" spans="2:7" x14ac:dyDescent="0.55000000000000004">
      <c r="B1796" s="1" t="s">
        <v>2661</v>
      </c>
      <c r="C1796" s="1" t="s">
        <v>2662</v>
      </c>
      <c r="D1796" s="1">
        <v>110</v>
      </c>
      <c r="E1796" s="1" t="s">
        <v>2766</v>
      </c>
      <c r="F1796" s="3" t="s">
        <v>6356</v>
      </c>
      <c r="G1796" s="5"/>
    </row>
    <row r="1797" spans="2:7" x14ac:dyDescent="0.55000000000000004">
      <c r="B1797" s="1" t="s">
        <v>2661</v>
      </c>
      <c r="C1797" s="1" t="s">
        <v>2662</v>
      </c>
      <c r="D1797" s="1">
        <v>111</v>
      </c>
      <c r="E1797" s="1" t="s">
        <v>671</v>
      </c>
      <c r="F1797" s="3" t="s">
        <v>6356</v>
      </c>
      <c r="G1797" s="5"/>
    </row>
    <row r="1798" spans="2:7" x14ac:dyDescent="0.55000000000000004">
      <c r="B1798" s="1" t="s">
        <v>2661</v>
      </c>
      <c r="C1798" s="1" t="s">
        <v>2662</v>
      </c>
      <c r="D1798" s="1">
        <v>112</v>
      </c>
      <c r="E1798" s="1" t="s">
        <v>2767</v>
      </c>
      <c r="F1798" s="3" t="s">
        <v>6356</v>
      </c>
      <c r="G1798" s="5"/>
    </row>
    <row r="1799" spans="2:7" x14ac:dyDescent="0.55000000000000004">
      <c r="B1799" s="1" t="s">
        <v>2661</v>
      </c>
      <c r="C1799" s="1" t="s">
        <v>2662</v>
      </c>
      <c r="D1799" s="1">
        <v>113</v>
      </c>
      <c r="E1799" s="1" t="s">
        <v>2768</v>
      </c>
      <c r="F1799" s="3" t="s">
        <v>6356</v>
      </c>
      <c r="G1799" s="5"/>
    </row>
    <row r="1800" spans="2:7" x14ac:dyDescent="0.55000000000000004">
      <c r="B1800" s="1" t="s">
        <v>2661</v>
      </c>
      <c r="C1800" s="1" t="s">
        <v>2662</v>
      </c>
      <c r="D1800" s="1">
        <v>114</v>
      </c>
      <c r="E1800" s="106" t="s">
        <v>31</v>
      </c>
      <c r="F1800" s="3"/>
      <c r="G1800" s="5"/>
    </row>
    <row r="1801" spans="2:7" x14ac:dyDescent="0.55000000000000004">
      <c r="B1801" s="1" t="s">
        <v>2661</v>
      </c>
      <c r="C1801" s="1" t="s">
        <v>2662</v>
      </c>
      <c r="D1801" s="1">
        <v>115</v>
      </c>
      <c r="E1801" s="106" t="s">
        <v>32</v>
      </c>
      <c r="F1801" s="3"/>
      <c r="G1801" s="5"/>
    </row>
    <row r="1802" spans="2:7" x14ac:dyDescent="0.55000000000000004">
      <c r="B1802" s="1" t="s">
        <v>2661</v>
      </c>
      <c r="C1802" s="1" t="s">
        <v>2662</v>
      </c>
      <c r="D1802" s="1">
        <v>116</v>
      </c>
      <c r="E1802" s="106" t="s">
        <v>33</v>
      </c>
      <c r="F1802" s="3"/>
      <c r="G1802" s="5"/>
    </row>
    <row r="1803" spans="2:7" x14ac:dyDescent="0.55000000000000004">
      <c r="B1803" s="1" t="s">
        <v>2661</v>
      </c>
      <c r="C1803" s="1" t="s">
        <v>2662</v>
      </c>
      <c r="D1803" s="1">
        <v>117</v>
      </c>
      <c r="E1803" s="106" t="s">
        <v>34</v>
      </c>
      <c r="F1803" s="3"/>
      <c r="G1803" s="5"/>
    </row>
    <row r="1804" spans="2:7" x14ac:dyDescent="0.55000000000000004">
      <c r="B1804" s="1" t="s">
        <v>2661</v>
      </c>
      <c r="C1804" s="1" t="s">
        <v>2662</v>
      </c>
      <c r="D1804" s="1">
        <v>118</v>
      </c>
      <c r="E1804" s="106" t="s">
        <v>35</v>
      </c>
      <c r="F1804" s="3"/>
      <c r="G1804" s="5"/>
    </row>
    <row r="1805" spans="2:7" x14ac:dyDescent="0.55000000000000004">
      <c r="B1805" s="1" t="s">
        <v>2661</v>
      </c>
      <c r="C1805" s="1" t="s">
        <v>2662</v>
      </c>
      <c r="D1805" s="1">
        <v>119</v>
      </c>
      <c r="E1805" s="106" t="s">
        <v>36</v>
      </c>
      <c r="F1805" s="3"/>
      <c r="G1805" s="5"/>
    </row>
    <row r="1806" spans="2:7" x14ac:dyDescent="0.55000000000000004">
      <c r="B1806" s="1" t="s">
        <v>2795</v>
      </c>
      <c r="C1806" s="1" t="s">
        <v>2796</v>
      </c>
      <c r="D1806" s="1">
        <v>1</v>
      </c>
      <c r="E1806" s="106" t="s">
        <v>2</v>
      </c>
      <c r="F1806" s="3"/>
      <c r="G1806" s="5"/>
    </row>
    <row r="1807" spans="2:7" x14ac:dyDescent="0.55000000000000004">
      <c r="B1807" s="1" t="s">
        <v>2795</v>
      </c>
      <c r="C1807" s="1" t="s">
        <v>2796</v>
      </c>
      <c r="D1807" s="1">
        <v>2</v>
      </c>
      <c r="E1807" s="106" t="s">
        <v>1007</v>
      </c>
      <c r="F1807" s="3"/>
      <c r="G1807" s="5"/>
    </row>
    <row r="1808" spans="2:7" x14ac:dyDescent="0.55000000000000004">
      <c r="B1808" s="1" t="s">
        <v>2795</v>
      </c>
      <c r="C1808" s="1" t="s">
        <v>2796</v>
      </c>
      <c r="D1808" s="1">
        <v>3</v>
      </c>
      <c r="E1808" s="106" t="s">
        <v>1008</v>
      </c>
      <c r="F1808" s="3"/>
      <c r="G1808" s="5"/>
    </row>
    <row r="1809" spans="2:7" x14ac:dyDescent="0.55000000000000004">
      <c r="B1809" s="1" t="s">
        <v>2795</v>
      </c>
      <c r="C1809" s="1" t="s">
        <v>2796</v>
      </c>
      <c r="D1809" s="1">
        <v>4</v>
      </c>
      <c r="E1809" s="106" t="s">
        <v>97</v>
      </c>
      <c r="F1809" s="3"/>
      <c r="G1809" s="5"/>
    </row>
    <row r="1810" spans="2:7" x14ac:dyDescent="0.55000000000000004">
      <c r="B1810" s="1" t="s">
        <v>2795</v>
      </c>
      <c r="C1810" s="1" t="s">
        <v>2796</v>
      </c>
      <c r="D1810" s="1">
        <v>5</v>
      </c>
      <c r="E1810" s="1" t="s">
        <v>2797</v>
      </c>
      <c r="F1810" s="3"/>
      <c r="G1810" s="5"/>
    </row>
    <row r="1811" spans="2:7" x14ac:dyDescent="0.55000000000000004">
      <c r="B1811" s="1" t="s">
        <v>2795</v>
      </c>
      <c r="C1811" s="1" t="s">
        <v>2796</v>
      </c>
      <c r="D1811" s="1">
        <v>6</v>
      </c>
      <c r="E1811" s="1" t="s">
        <v>2798</v>
      </c>
      <c r="F1811" s="3"/>
      <c r="G1811" s="5"/>
    </row>
    <row r="1812" spans="2:7" x14ac:dyDescent="0.55000000000000004">
      <c r="B1812" s="1" t="s">
        <v>2795</v>
      </c>
      <c r="C1812" s="1" t="s">
        <v>2796</v>
      </c>
      <c r="D1812" s="1">
        <v>7</v>
      </c>
      <c r="E1812" s="1" t="s">
        <v>2799</v>
      </c>
      <c r="F1812" s="3"/>
      <c r="G1812" s="5"/>
    </row>
    <row r="1813" spans="2:7" x14ac:dyDescent="0.55000000000000004">
      <c r="B1813" s="1" t="s">
        <v>2795</v>
      </c>
      <c r="C1813" s="1" t="s">
        <v>2796</v>
      </c>
      <c r="D1813" s="1">
        <v>8</v>
      </c>
      <c r="E1813" s="1" t="s">
        <v>2800</v>
      </c>
      <c r="F1813" s="3"/>
      <c r="G1813" s="5"/>
    </row>
    <row r="1814" spans="2:7" x14ac:dyDescent="0.55000000000000004">
      <c r="B1814" s="1" t="s">
        <v>2795</v>
      </c>
      <c r="C1814" s="1" t="s">
        <v>2796</v>
      </c>
      <c r="D1814" s="1">
        <v>9</v>
      </c>
      <c r="E1814" s="1" t="s">
        <v>2801</v>
      </c>
      <c r="F1814" s="3" t="s">
        <v>6356</v>
      </c>
      <c r="G1814" s="5"/>
    </row>
    <row r="1815" spans="2:7" x14ac:dyDescent="0.55000000000000004">
      <c r="B1815" s="1" t="s">
        <v>2795</v>
      </c>
      <c r="C1815" s="1" t="s">
        <v>2796</v>
      </c>
      <c r="D1815" s="1">
        <v>10</v>
      </c>
      <c r="E1815" s="1" t="s">
        <v>2802</v>
      </c>
      <c r="F1815" s="3"/>
      <c r="G1815" s="5"/>
    </row>
    <row r="1816" spans="2:7" x14ac:dyDescent="0.55000000000000004">
      <c r="B1816" s="1" t="s">
        <v>2795</v>
      </c>
      <c r="C1816" s="1" t="s">
        <v>2796</v>
      </c>
      <c r="D1816" s="1">
        <v>11</v>
      </c>
      <c r="E1816" s="1" t="s">
        <v>2803</v>
      </c>
      <c r="F1816" s="3"/>
      <c r="G1816" s="5"/>
    </row>
    <row r="1817" spans="2:7" x14ac:dyDescent="0.55000000000000004">
      <c r="B1817" s="1" t="s">
        <v>2795</v>
      </c>
      <c r="C1817" s="1" t="s">
        <v>2796</v>
      </c>
      <c r="D1817" s="1">
        <v>12</v>
      </c>
      <c r="E1817" s="5" t="s">
        <v>6793</v>
      </c>
      <c r="F1817" s="3"/>
      <c r="G1817" s="5"/>
    </row>
    <row r="1818" spans="2:7" x14ac:dyDescent="0.55000000000000004">
      <c r="B1818" s="1" t="s">
        <v>2795</v>
      </c>
      <c r="C1818" s="1" t="s">
        <v>2796</v>
      </c>
      <c r="D1818" s="1">
        <v>13</v>
      </c>
      <c r="E1818" s="5" t="s">
        <v>2805</v>
      </c>
      <c r="F1818" s="3"/>
      <c r="G1818" s="5"/>
    </row>
    <row r="1819" spans="2:7" x14ac:dyDescent="0.55000000000000004">
      <c r="B1819" s="1" t="s">
        <v>2795</v>
      </c>
      <c r="C1819" s="1" t="s">
        <v>2796</v>
      </c>
      <c r="D1819" s="1">
        <v>14</v>
      </c>
      <c r="E1819" s="48" t="s">
        <v>2806</v>
      </c>
      <c r="F1819" s="3"/>
      <c r="G1819" s="5"/>
    </row>
    <row r="1820" spans="2:7" x14ac:dyDescent="0.55000000000000004">
      <c r="B1820" s="1" t="s">
        <v>2795</v>
      </c>
      <c r="C1820" s="1" t="s">
        <v>2796</v>
      </c>
      <c r="D1820" s="1">
        <v>15</v>
      </c>
      <c r="E1820" s="48" t="s">
        <v>2807</v>
      </c>
      <c r="F1820" s="3"/>
      <c r="G1820" s="5"/>
    </row>
    <row r="1821" spans="2:7" x14ac:dyDescent="0.55000000000000004">
      <c r="B1821" s="1" t="s">
        <v>2795</v>
      </c>
      <c r="C1821" s="1" t="s">
        <v>2796</v>
      </c>
      <c r="D1821" s="1">
        <v>16</v>
      </c>
      <c r="E1821" s="48" t="s">
        <v>2808</v>
      </c>
      <c r="F1821" s="3"/>
      <c r="G1821" s="5"/>
    </row>
    <row r="1822" spans="2:7" x14ac:dyDescent="0.55000000000000004">
      <c r="B1822" s="1" t="s">
        <v>2795</v>
      </c>
      <c r="C1822" s="1" t="s">
        <v>2796</v>
      </c>
      <c r="D1822" s="1">
        <v>17</v>
      </c>
      <c r="E1822" s="48" t="s">
        <v>2809</v>
      </c>
      <c r="F1822" s="3"/>
      <c r="G1822" s="5"/>
    </row>
    <row r="1823" spans="2:7" x14ac:dyDescent="0.55000000000000004">
      <c r="B1823" s="1" t="s">
        <v>2795</v>
      </c>
      <c r="C1823" s="1" t="s">
        <v>2796</v>
      </c>
      <c r="D1823" s="1">
        <v>18</v>
      </c>
      <c r="E1823" s="48" t="s">
        <v>2810</v>
      </c>
      <c r="F1823" s="3"/>
      <c r="G1823" s="5"/>
    </row>
    <row r="1824" spans="2:7" x14ac:dyDescent="0.55000000000000004">
      <c r="B1824" s="1" t="s">
        <v>2795</v>
      </c>
      <c r="C1824" s="1" t="s">
        <v>2796</v>
      </c>
      <c r="D1824" s="1">
        <v>19</v>
      </c>
      <c r="E1824" s="48" t="s">
        <v>2811</v>
      </c>
      <c r="F1824" s="3"/>
      <c r="G1824" s="5"/>
    </row>
    <row r="1825" spans="2:7" x14ac:dyDescent="0.55000000000000004">
      <c r="B1825" s="1" t="s">
        <v>2795</v>
      </c>
      <c r="C1825" s="1" t="s">
        <v>2796</v>
      </c>
      <c r="D1825" s="1">
        <v>20</v>
      </c>
      <c r="E1825" s="48" t="s">
        <v>2812</v>
      </c>
      <c r="F1825" s="3"/>
      <c r="G1825" s="5"/>
    </row>
    <row r="1826" spans="2:7" x14ac:dyDescent="0.55000000000000004">
      <c r="B1826" s="1" t="s">
        <v>2795</v>
      </c>
      <c r="C1826" s="1" t="s">
        <v>2796</v>
      </c>
      <c r="D1826" s="1">
        <v>21</v>
      </c>
      <c r="E1826" s="48" t="s">
        <v>2813</v>
      </c>
      <c r="F1826" s="3"/>
      <c r="G1826" s="5"/>
    </row>
    <row r="1827" spans="2:7" x14ac:dyDescent="0.55000000000000004">
      <c r="B1827" s="1" t="s">
        <v>2795</v>
      </c>
      <c r="C1827" s="1" t="s">
        <v>2796</v>
      </c>
      <c r="D1827" s="1">
        <v>22</v>
      </c>
      <c r="E1827" s="48" t="s">
        <v>2814</v>
      </c>
      <c r="F1827" s="3"/>
      <c r="G1827" s="5"/>
    </row>
    <row r="1828" spans="2:7" x14ac:dyDescent="0.55000000000000004">
      <c r="B1828" s="1" t="s">
        <v>2795</v>
      </c>
      <c r="C1828" s="1" t="s">
        <v>2796</v>
      </c>
      <c r="D1828" s="1">
        <v>23</v>
      </c>
      <c r="E1828" s="48" t="s">
        <v>2815</v>
      </c>
      <c r="F1828" s="3"/>
      <c r="G1828" s="5"/>
    </row>
    <row r="1829" spans="2:7" x14ac:dyDescent="0.55000000000000004">
      <c r="B1829" s="1" t="s">
        <v>2795</v>
      </c>
      <c r="C1829" s="1" t="s">
        <v>2796</v>
      </c>
      <c r="D1829" s="1">
        <v>24</v>
      </c>
      <c r="E1829" s="48" t="s">
        <v>6527</v>
      </c>
      <c r="F1829" s="3"/>
      <c r="G1829" s="5"/>
    </row>
    <row r="1830" spans="2:7" x14ac:dyDescent="0.55000000000000004">
      <c r="B1830" s="1" t="s">
        <v>2795</v>
      </c>
      <c r="C1830" s="1" t="s">
        <v>2796</v>
      </c>
      <c r="D1830" s="1">
        <v>25</v>
      </c>
      <c r="E1830" s="1" t="s">
        <v>2817</v>
      </c>
      <c r="F1830" s="3" t="s">
        <v>6356</v>
      </c>
      <c r="G1830" s="5"/>
    </row>
    <row r="1831" spans="2:7" x14ac:dyDescent="0.55000000000000004">
      <c r="B1831" s="1" t="s">
        <v>2795</v>
      </c>
      <c r="C1831" s="1" t="s">
        <v>2796</v>
      </c>
      <c r="D1831" s="1">
        <v>26</v>
      </c>
      <c r="E1831" s="1" t="s">
        <v>2818</v>
      </c>
      <c r="F1831" s="3" t="s">
        <v>6356</v>
      </c>
      <c r="G1831" s="5"/>
    </row>
    <row r="1832" spans="2:7" x14ac:dyDescent="0.55000000000000004">
      <c r="B1832" s="1" t="s">
        <v>2795</v>
      </c>
      <c r="C1832" s="1" t="s">
        <v>2796</v>
      </c>
      <c r="D1832" s="1">
        <v>27</v>
      </c>
      <c r="E1832" s="48" t="s">
        <v>2819</v>
      </c>
      <c r="F1832" s="3"/>
      <c r="G1832" s="5"/>
    </row>
    <row r="1833" spans="2:7" x14ac:dyDescent="0.55000000000000004">
      <c r="B1833" s="1" t="s">
        <v>2795</v>
      </c>
      <c r="C1833" s="1" t="s">
        <v>2796</v>
      </c>
      <c r="D1833" s="1">
        <v>28</v>
      </c>
      <c r="E1833" s="48" t="s">
        <v>2820</v>
      </c>
      <c r="F1833" s="3"/>
      <c r="G1833" s="5"/>
    </row>
    <row r="1834" spans="2:7" x14ac:dyDescent="0.55000000000000004">
      <c r="B1834" s="1" t="s">
        <v>2795</v>
      </c>
      <c r="C1834" s="1" t="s">
        <v>2796</v>
      </c>
      <c r="D1834" s="1">
        <v>29</v>
      </c>
      <c r="E1834" s="48" t="s">
        <v>2821</v>
      </c>
      <c r="F1834" s="3"/>
      <c r="G1834" s="5"/>
    </row>
    <row r="1835" spans="2:7" x14ac:dyDescent="0.55000000000000004">
      <c r="B1835" s="1" t="s">
        <v>2795</v>
      </c>
      <c r="C1835" s="1" t="s">
        <v>2796</v>
      </c>
      <c r="D1835" s="1">
        <v>30</v>
      </c>
      <c r="E1835" s="48" t="s">
        <v>2822</v>
      </c>
      <c r="F1835" s="3"/>
      <c r="G1835" s="5"/>
    </row>
    <row r="1836" spans="2:7" x14ac:dyDescent="0.55000000000000004">
      <c r="B1836" s="1" t="s">
        <v>2795</v>
      </c>
      <c r="C1836" s="1" t="s">
        <v>2796</v>
      </c>
      <c r="D1836" s="1">
        <v>31</v>
      </c>
      <c r="E1836" s="48" t="s">
        <v>2823</v>
      </c>
      <c r="F1836" s="3"/>
      <c r="G1836" s="5"/>
    </row>
    <row r="1837" spans="2:7" x14ac:dyDescent="0.55000000000000004">
      <c r="B1837" s="1" t="s">
        <v>2795</v>
      </c>
      <c r="C1837" s="1" t="s">
        <v>2796</v>
      </c>
      <c r="D1837" s="1">
        <v>32</v>
      </c>
      <c r="E1837" s="48" t="s">
        <v>2824</v>
      </c>
      <c r="F1837" s="3"/>
      <c r="G1837" s="5"/>
    </row>
    <row r="1838" spans="2:7" x14ac:dyDescent="0.55000000000000004">
      <c r="B1838" s="1" t="s">
        <v>2795</v>
      </c>
      <c r="C1838" s="1" t="s">
        <v>2796</v>
      </c>
      <c r="D1838" s="1">
        <v>33</v>
      </c>
      <c r="E1838" s="48" t="s">
        <v>2825</v>
      </c>
      <c r="F1838" s="3"/>
      <c r="G1838" s="5"/>
    </row>
    <row r="1839" spans="2:7" x14ac:dyDescent="0.55000000000000004">
      <c r="B1839" s="1" t="s">
        <v>2795</v>
      </c>
      <c r="C1839" s="1" t="s">
        <v>2796</v>
      </c>
      <c r="D1839" s="1">
        <v>34</v>
      </c>
      <c r="E1839" s="48" t="s">
        <v>2826</v>
      </c>
      <c r="F1839" s="3"/>
      <c r="G1839" s="5"/>
    </row>
    <row r="1840" spans="2:7" x14ac:dyDescent="0.55000000000000004">
      <c r="B1840" s="1" t="s">
        <v>2795</v>
      </c>
      <c r="C1840" s="1" t="s">
        <v>2796</v>
      </c>
      <c r="D1840" s="1">
        <v>35</v>
      </c>
      <c r="E1840" s="48" t="s">
        <v>2827</v>
      </c>
      <c r="F1840" s="3"/>
      <c r="G1840" s="5"/>
    </row>
    <row r="1841" spans="2:7" x14ac:dyDescent="0.55000000000000004">
      <c r="B1841" s="1" t="s">
        <v>2795</v>
      </c>
      <c r="C1841" s="1" t="s">
        <v>2796</v>
      </c>
      <c r="D1841" s="1">
        <v>36</v>
      </c>
      <c r="E1841" s="48" t="s">
        <v>2828</v>
      </c>
      <c r="F1841" s="3"/>
      <c r="G1841" s="5"/>
    </row>
    <row r="1842" spans="2:7" x14ac:dyDescent="0.55000000000000004">
      <c r="B1842" s="1" t="s">
        <v>2795</v>
      </c>
      <c r="C1842" s="1" t="s">
        <v>2796</v>
      </c>
      <c r="D1842" s="1">
        <v>37</v>
      </c>
      <c r="E1842" s="48" t="s">
        <v>2829</v>
      </c>
      <c r="F1842" s="3"/>
      <c r="G1842" s="5"/>
    </row>
    <row r="1843" spans="2:7" x14ac:dyDescent="0.55000000000000004">
      <c r="B1843" s="1" t="s">
        <v>2795</v>
      </c>
      <c r="C1843" s="1" t="s">
        <v>2796</v>
      </c>
      <c r="D1843" s="1">
        <v>38</v>
      </c>
      <c r="E1843" s="1" t="s">
        <v>2830</v>
      </c>
      <c r="F1843" s="3" t="s">
        <v>6356</v>
      </c>
      <c r="G1843" s="5"/>
    </row>
    <row r="1844" spans="2:7" x14ac:dyDescent="0.55000000000000004">
      <c r="B1844" s="1" t="s">
        <v>2795</v>
      </c>
      <c r="C1844" s="1" t="s">
        <v>2796</v>
      </c>
      <c r="D1844" s="1">
        <v>39</v>
      </c>
      <c r="E1844" s="48" t="s">
        <v>2831</v>
      </c>
      <c r="F1844" s="3"/>
      <c r="G1844" s="5"/>
    </row>
    <row r="1845" spans="2:7" x14ac:dyDescent="0.55000000000000004">
      <c r="B1845" s="1" t="s">
        <v>2795</v>
      </c>
      <c r="C1845" s="1" t="s">
        <v>2796</v>
      </c>
      <c r="D1845" s="1">
        <v>40</v>
      </c>
      <c r="E1845" s="1" t="s">
        <v>2832</v>
      </c>
      <c r="F1845" s="3"/>
      <c r="G1845" s="5"/>
    </row>
    <row r="1846" spans="2:7" x14ac:dyDescent="0.55000000000000004">
      <c r="B1846" s="1" t="s">
        <v>2795</v>
      </c>
      <c r="C1846" s="1" t="s">
        <v>2796</v>
      </c>
      <c r="D1846" s="1">
        <v>41</v>
      </c>
      <c r="E1846" s="1" t="s">
        <v>2833</v>
      </c>
      <c r="F1846" s="3" t="s">
        <v>6356</v>
      </c>
      <c r="G1846" s="5"/>
    </row>
    <row r="1847" spans="2:7" x14ac:dyDescent="0.55000000000000004">
      <c r="B1847" s="1" t="s">
        <v>2795</v>
      </c>
      <c r="C1847" s="1" t="s">
        <v>2796</v>
      </c>
      <c r="D1847" s="1">
        <v>42</v>
      </c>
      <c r="E1847" s="1" t="s">
        <v>2834</v>
      </c>
      <c r="F1847" s="3" t="s">
        <v>6356</v>
      </c>
      <c r="G1847" s="5"/>
    </row>
    <row r="1848" spans="2:7" x14ac:dyDescent="0.55000000000000004">
      <c r="B1848" s="1" t="s">
        <v>2795</v>
      </c>
      <c r="C1848" s="1" t="s">
        <v>2796</v>
      </c>
      <c r="D1848" s="1">
        <v>43</v>
      </c>
      <c r="E1848" s="48" t="s">
        <v>2835</v>
      </c>
      <c r="F1848" s="3"/>
      <c r="G1848" s="5"/>
    </row>
    <row r="1849" spans="2:7" x14ac:dyDescent="0.55000000000000004">
      <c r="B1849" s="1" t="s">
        <v>2795</v>
      </c>
      <c r="C1849" s="1" t="s">
        <v>2796</v>
      </c>
      <c r="D1849" s="1">
        <v>44</v>
      </c>
      <c r="E1849" s="48" t="s">
        <v>2836</v>
      </c>
      <c r="F1849" s="3"/>
      <c r="G1849" s="5"/>
    </row>
    <row r="1850" spans="2:7" x14ac:dyDescent="0.55000000000000004">
      <c r="B1850" s="1" t="s">
        <v>2795</v>
      </c>
      <c r="C1850" s="1" t="s">
        <v>2796</v>
      </c>
      <c r="D1850" s="1">
        <v>45</v>
      </c>
      <c r="E1850" s="48" t="s">
        <v>2837</v>
      </c>
      <c r="F1850" s="3"/>
      <c r="G1850" s="5"/>
    </row>
    <row r="1851" spans="2:7" x14ac:dyDescent="0.55000000000000004">
      <c r="B1851" s="1" t="s">
        <v>2795</v>
      </c>
      <c r="C1851" s="1" t="s">
        <v>2796</v>
      </c>
      <c r="D1851" s="1">
        <v>46</v>
      </c>
      <c r="E1851" s="48" t="s">
        <v>2838</v>
      </c>
      <c r="F1851" s="3"/>
      <c r="G1851" s="5"/>
    </row>
    <row r="1852" spans="2:7" x14ac:dyDescent="0.55000000000000004">
      <c r="B1852" s="1" t="s">
        <v>2795</v>
      </c>
      <c r="C1852" s="1" t="s">
        <v>2796</v>
      </c>
      <c r="D1852" s="1">
        <v>47</v>
      </c>
      <c r="E1852" s="48" t="s">
        <v>2839</v>
      </c>
      <c r="F1852" s="3"/>
      <c r="G1852" s="5"/>
    </row>
    <row r="1853" spans="2:7" x14ac:dyDescent="0.55000000000000004">
      <c r="B1853" s="1" t="s">
        <v>2795</v>
      </c>
      <c r="C1853" s="1" t="s">
        <v>2796</v>
      </c>
      <c r="D1853" s="1">
        <v>48</v>
      </c>
      <c r="E1853" s="1" t="s">
        <v>2840</v>
      </c>
      <c r="F1853" s="3"/>
      <c r="G1853" s="5"/>
    </row>
    <row r="1854" spans="2:7" x14ac:dyDescent="0.55000000000000004">
      <c r="B1854" s="1" t="s">
        <v>2795</v>
      </c>
      <c r="C1854" s="1" t="s">
        <v>2796</v>
      </c>
      <c r="D1854" s="1">
        <v>49</v>
      </c>
      <c r="E1854" s="48" t="s">
        <v>2841</v>
      </c>
      <c r="F1854" s="3"/>
      <c r="G1854" s="5"/>
    </row>
    <row r="1855" spans="2:7" x14ac:dyDescent="0.55000000000000004">
      <c r="B1855" s="1" t="s">
        <v>2795</v>
      </c>
      <c r="C1855" s="1" t="s">
        <v>2796</v>
      </c>
      <c r="D1855" s="1">
        <v>50</v>
      </c>
      <c r="E1855" s="48" t="s">
        <v>2842</v>
      </c>
      <c r="F1855" s="3"/>
      <c r="G1855" s="5"/>
    </row>
    <row r="1856" spans="2:7" x14ac:dyDescent="0.55000000000000004">
      <c r="B1856" s="1" t="s">
        <v>2795</v>
      </c>
      <c r="C1856" s="1" t="s">
        <v>2796</v>
      </c>
      <c r="D1856" s="1">
        <v>51</v>
      </c>
      <c r="E1856" s="1" t="s">
        <v>2843</v>
      </c>
      <c r="F1856" s="3"/>
      <c r="G1856" s="5"/>
    </row>
    <row r="1857" spans="2:7" x14ac:dyDescent="0.55000000000000004">
      <c r="B1857" s="1" t="s">
        <v>2795</v>
      </c>
      <c r="C1857" s="1" t="s">
        <v>2796</v>
      </c>
      <c r="D1857" s="1">
        <v>52</v>
      </c>
      <c r="E1857" s="1" t="s">
        <v>2844</v>
      </c>
      <c r="F1857" s="3"/>
      <c r="G1857" s="5"/>
    </row>
    <row r="1858" spans="2:7" x14ac:dyDescent="0.55000000000000004">
      <c r="B1858" s="1" t="s">
        <v>2795</v>
      </c>
      <c r="C1858" s="1" t="s">
        <v>2796</v>
      </c>
      <c r="D1858" s="1">
        <v>53</v>
      </c>
      <c r="E1858" s="48" t="s">
        <v>2845</v>
      </c>
      <c r="F1858" s="3"/>
      <c r="G1858" s="5"/>
    </row>
    <row r="1859" spans="2:7" x14ac:dyDescent="0.55000000000000004">
      <c r="B1859" s="1" t="s">
        <v>2795</v>
      </c>
      <c r="C1859" s="1" t="s">
        <v>2796</v>
      </c>
      <c r="D1859" s="1">
        <v>54</v>
      </c>
      <c r="E1859" s="48" t="s">
        <v>2846</v>
      </c>
      <c r="F1859" s="3"/>
      <c r="G1859" s="5"/>
    </row>
    <row r="1860" spans="2:7" x14ac:dyDescent="0.55000000000000004">
      <c r="B1860" s="1" t="s">
        <v>2795</v>
      </c>
      <c r="C1860" s="1" t="s">
        <v>2796</v>
      </c>
      <c r="D1860" s="1">
        <v>55</v>
      </c>
      <c r="E1860" s="1" t="s">
        <v>2847</v>
      </c>
      <c r="F1860" s="3"/>
      <c r="G1860" s="5"/>
    </row>
    <row r="1861" spans="2:7" x14ac:dyDescent="0.55000000000000004">
      <c r="B1861" s="1" t="s">
        <v>2795</v>
      </c>
      <c r="C1861" s="1" t="s">
        <v>2796</v>
      </c>
      <c r="D1861" s="1">
        <v>56</v>
      </c>
      <c r="E1861" s="1" t="s">
        <v>2848</v>
      </c>
      <c r="F1861" s="3"/>
      <c r="G1861" s="5"/>
    </row>
    <row r="1862" spans="2:7" x14ac:dyDescent="0.55000000000000004">
      <c r="B1862" s="1" t="s">
        <v>2795</v>
      </c>
      <c r="C1862" s="1" t="s">
        <v>2796</v>
      </c>
      <c r="D1862" s="1">
        <v>57</v>
      </c>
      <c r="E1862" s="1" t="s">
        <v>2849</v>
      </c>
      <c r="F1862" s="3"/>
      <c r="G1862" s="5"/>
    </row>
    <row r="1863" spans="2:7" x14ac:dyDescent="0.55000000000000004">
      <c r="B1863" s="1" t="s">
        <v>2795</v>
      </c>
      <c r="C1863" s="1" t="s">
        <v>2796</v>
      </c>
      <c r="D1863" s="1">
        <v>58</v>
      </c>
      <c r="E1863" s="1" t="s">
        <v>2850</v>
      </c>
      <c r="F1863" s="3"/>
      <c r="G1863" s="5"/>
    </row>
    <row r="1864" spans="2:7" x14ac:dyDescent="0.55000000000000004">
      <c r="B1864" s="1" t="s">
        <v>2795</v>
      </c>
      <c r="C1864" s="1" t="s">
        <v>2796</v>
      </c>
      <c r="D1864" s="1">
        <v>59</v>
      </c>
      <c r="E1864" s="1" t="s">
        <v>2851</v>
      </c>
      <c r="F1864" s="3"/>
      <c r="G1864" s="5"/>
    </row>
    <row r="1865" spans="2:7" x14ac:dyDescent="0.55000000000000004">
      <c r="B1865" s="1" t="s">
        <v>2795</v>
      </c>
      <c r="C1865" s="1" t="s">
        <v>2796</v>
      </c>
      <c r="D1865" s="1">
        <v>60</v>
      </c>
      <c r="E1865" s="1" t="s">
        <v>2852</v>
      </c>
      <c r="F1865" s="3"/>
      <c r="G1865" s="5"/>
    </row>
    <row r="1866" spans="2:7" x14ac:dyDescent="0.55000000000000004">
      <c r="B1866" s="1" t="s">
        <v>2795</v>
      </c>
      <c r="C1866" s="1" t="s">
        <v>2796</v>
      </c>
      <c r="D1866" s="1">
        <v>61</v>
      </c>
      <c r="E1866" s="1" t="s">
        <v>2853</v>
      </c>
      <c r="F1866" s="3" t="s">
        <v>6356</v>
      </c>
      <c r="G1866" s="5"/>
    </row>
    <row r="1867" spans="2:7" x14ac:dyDescent="0.55000000000000004">
      <c r="B1867" s="1" t="s">
        <v>2795</v>
      </c>
      <c r="C1867" s="1" t="s">
        <v>2796</v>
      </c>
      <c r="D1867" s="1">
        <v>62</v>
      </c>
      <c r="E1867" s="1" t="s">
        <v>2854</v>
      </c>
      <c r="F1867" s="3"/>
      <c r="G1867" s="5"/>
    </row>
    <row r="1868" spans="2:7" x14ac:dyDescent="0.55000000000000004">
      <c r="B1868" s="1" t="s">
        <v>2795</v>
      </c>
      <c r="C1868" s="1" t="s">
        <v>2796</v>
      </c>
      <c r="D1868" s="1">
        <v>63</v>
      </c>
      <c r="E1868" s="1" t="s">
        <v>2855</v>
      </c>
      <c r="F1868" s="3"/>
      <c r="G1868" s="5"/>
    </row>
    <row r="1869" spans="2:7" x14ac:dyDescent="0.55000000000000004">
      <c r="B1869" s="1" t="s">
        <v>2795</v>
      </c>
      <c r="C1869" s="1" t="s">
        <v>2796</v>
      </c>
      <c r="D1869" s="1">
        <v>64</v>
      </c>
      <c r="E1869" s="1" t="s">
        <v>2856</v>
      </c>
      <c r="F1869" s="3"/>
      <c r="G1869" s="5"/>
    </row>
    <row r="1870" spans="2:7" x14ac:dyDescent="0.55000000000000004">
      <c r="B1870" s="1" t="s">
        <v>2795</v>
      </c>
      <c r="C1870" s="1" t="s">
        <v>2796</v>
      </c>
      <c r="D1870" s="1">
        <v>65</v>
      </c>
      <c r="E1870" s="1" t="s">
        <v>2857</v>
      </c>
      <c r="F1870" s="3"/>
      <c r="G1870" s="5"/>
    </row>
    <row r="1871" spans="2:7" x14ac:dyDescent="0.55000000000000004">
      <c r="B1871" s="1" t="s">
        <v>2795</v>
      </c>
      <c r="C1871" s="1" t="s">
        <v>2796</v>
      </c>
      <c r="D1871" s="1">
        <v>66</v>
      </c>
      <c r="E1871" s="48" t="s">
        <v>2858</v>
      </c>
      <c r="F1871" s="3"/>
      <c r="G1871" s="5"/>
    </row>
    <row r="1872" spans="2:7" x14ac:dyDescent="0.55000000000000004">
      <c r="B1872" s="1" t="s">
        <v>2795</v>
      </c>
      <c r="C1872" s="1" t="s">
        <v>2796</v>
      </c>
      <c r="D1872" s="1">
        <v>67</v>
      </c>
      <c r="E1872" s="1" t="s">
        <v>2859</v>
      </c>
      <c r="F1872" s="3"/>
      <c r="G1872" s="5"/>
    </row>
    <row r="1873" spans="2:7" x14ac:dyDescent="0.55000000000000004">
      <c r="B1873" s="1" t="s">
        <v>2795</v>
      </c>
      <c r="C1873" s="1" t="s">
        <v>2796</v>
      </c>
      <c r="D1873" s="1">
        <v>68</v>
      </c>
      <c r="E1873" s="1" t="s">
        <v>2860</v>
      </c>
      <c r="F1873" s="3"/>
      <c r="G1873" s="5"/>
    </row>
    <row r="1874" spans="2:7" x14ac:dyDescent="0.55000000000000004">
      <c r="B1874" s="1" t="s">
        <v>2795</v>
      </c>
      <c r="C1874" s="1" t="s">
        <v>2796</v>
      </c>
      <c r="D1874" s="1">
        <v>69</v>
      </c>
      <c r="E1874" s="1" t="s">
        <v>2861</v>
      </c>
      <c r="F1874" s="3"/>
      <c r="G1874" s="5"/>
    </row>
    <row r="1875" spans="2:7" x14ac:dyDescent="0.55000000000000004">
      <c r="B1875" s="1" t="s">
        <v>2795</v>
      </c>
      <c r="C1875" s="1" t="s">
        <v>2796</v>
      </c>
      <c r="D1875" s="1">
        <v>70</v>
      </c>
      <c r="E1875" s="1" t="s">
        <v>2862</v>
      </c>
      <c r="F1875" s="3"/>
      <c r="G1875" s="5"/>
    </row>
    <row r="1876" spans="2:7" x14ac:dyDescent="0.55000000000000004">
      <c r="B1876" s="1" t="s">
        <v>2795</v>
      </c>
      <c r="C1876" s="1" t="s">
        <v>2796</v>
      </c>
      <c r="D1876" s="1">
        <v>71</v>
      </c>
      <c r="E1876" s="1" t="s">
        <v>2863</v>
      </c>
      <c r="F1876" s="3" t="s">
        <v>6356</v>
      </c>
      <c r="G1876" s="5"/>
    </row>
    <row r="1877" spans="2:7" x14ac:dyDescent="0.55000000000000004">
      <c r="B1877" s="1" t="s">
        <v>2795</v>
      </c>
      <c r="C1877" s="1" t="s">
        <v>2796</v>
      </c>
      <c r="D1877" s="1">
        <v>72</v>
      </c>
      <c r="E1877" s="1" t="s">
        <v>2864</v>
      </c>
      <c r="F1877" s="3"/>
      <c r="G1877" s="5"/>
    </row>
    <row r="1878" spans="2:7" x14ac:dyDescent="0.55000000000000004">
      <c r="B1878" s="1" t="s">
        <v>2795</v>
      </c>
      <c r="C1878" s="1" t="s">
        <v>2796</v>
      </c>
      <c r="D1878" s="1">
        <v>73</v>
      </c>
      <c r="E1878" s="1" t="s">
        <v>2865</v>
      </c>
      <c r="F1878" s="3"/>
      <c r="G1878" s="5"/>
    </row>
    <row r="1879" spans="2:7" x14ac:dyDescent="0.55000000000000004">
      <c r="B1879" s="1" t="s">
        <v>2795</v>
      </c>
      <c r="C1879" s="1" t="s">
        <v>2796</v>
      </c>
      <c r="D1879" s="1">
        <v>74</v>
      </c>
      <c r="E1879" s="1" t="s">
        <v>806</v>
      </c>
      <c r="F1879" s="3"/>
      <c r="G1879" s="5"/>
    </row>
    <row r="1880" spans="2:7" x14ac:dyDescent="0.55000000000000004">
      <c r="B1880" s="1" t="s">
        <v>2795</v>
      </c>
      <c r="C1880" s="1" t="s">
        <v>2796</v>
      </c>
      <c r="D1880" s="1">
        <v>75</v>
      </c>
      <c r="E1880" s="1" t="s">
        <v>807</v>
      </c>
      <c r="F1880" s="3"/>
      <c r="G1880" s="5"/>
    </row>
    <row r="1881" spans="2:7" x14ac:dyDescent="0.55000000000000004">
      <c r="B1881" s="1" t="s">
        <v>2795</v>
      </c>
      <c r="C1881" s="1" t="s">
        <v>2796</v>
      </c>
      <c r="D1881" s="1">
        <v>76</v>
      </c>
      <c r="E1881" s="48" t="s">
        <v>2866</v>
      </c>
      <c r="F1881" s="3"/>
      <c r="G1881" s="5"/>
    </row>
    <row r="1882" spans="2:7" x14ac:dyDescent="0.55000000000000004">
      <c r="B1882" s="1" t="s">
        <v>2795</v>
      </c>
      <c r="C1882" s="1" t="s">
        <v>2796</v>
      </c>
      <c r="D1882" s="1">
        <v>77</v>
      </c>
      <c r="E1882" s="48" t="s">
        <v>2867</v>
      </c>
      <c r="F1882" s="3"/>
      <c r="G1882" s="5"/>
    </row>
    <row r="1883" spans="2:7" x14ac:dyDescent="0.55000000000000004">
      <c r="B1883" s="1" t="s">
        <v>2795</v>
      </c>
      <c r="C1883" s="1" t="s">
        <v>2796</v>
      </c>
      <c r="D1883" s="1">
        <v>78</v>
      </c>
      <c r="E1883" s="48" t="s">
        <v>2868</v>
      </c>
      <c r="F1883" s="3"/>
      <c r="G1883" s="5"/>
    </row>
    <row r="1884" spans="2:7" x14ac:dyDescent="0.55000000000000004">
      <c r="B1884" s="1" t="s">
        <v>2795</v>
      </c>
      <c r="C1884" s="1" t="s">
        <v>2796</v>
      </c>
      <c r="D1884" s="1">
        <v>79</v>
      </c>
      <c r="E1884" s="48" t="s">
        <v>2869</v>
      </c>
      <c r="F1884" s="3"/>
      <c r="G1884" s="5"/>
    </row>
    <row r="1885" spans="2:7" x14ac:dyDescent="0.55000000000000004">
      <c r="B1885" s="1" t="s">
        <v>2795</v>
      </c>
      <c r="C1885" s="1" t="s">
        <v>2796</v>
      </c>
      <c r="D1885" s="1">
        <v>80</v>
      </c>
      <c r="E1885" s="1" t="s">
        <v>2870</v>
      </c>
      <c r="F1885" s="3"/>
      <c r="G1885" s="5"/>
    </row>
    <row r="1886" spans="2:7" x14ac:dyDescent="0.55000000000000004">
      <c r="B1886" s="1" t="s">
        <v>2795</v>
      </c>
      <c r="C1886" s="1" t="s">
        <v>2796</v>
      </c>
      <c r="D1886" s="1">
        <v>81</v>
      </c>
      <c r="E1886" s="48" t="s">
        <v>2871</v>
      </c>
      <c r="F1886" s="3"/>
      <c r="G1886" s="5"/>
    </row>
    <row r="1887" spans="2:7" x14ac:dyDescent="0.55000000000000004">
      <c r="B1887" s="1" t="s">
        <v>2795</v>
      </c>
      <c r="C1887" s="1" t="s">
        <v>2796</v>
      </c>
      <c r="D1887" s="1">
        <v>82</v>
      </c>
      <c r="E1887" s="48" t="s">
        <v>2872</v>
      </c>
      <c r="F1887" s="3"/>
      <c r="G1887" s="5"/>
    </row>
    <row r="1888" spans="2:7" x14ac:dyDescent="0.55000000000000004">
      <c r="B1888" s="1" t="s">
        <v>2795</v>
      </c>
      <c r="C1888" s="1" t="s">
        <v>2796</v>
      </c>
      <c r="D1888" s="1">
        <v>83</v>
      </c>
      <c r="E1888" s="48" t="s">
        <v>2873</v>
      </c>
      <c r="F1888" s="3"/>
      <c r="G1888" s="5"/>
    </row>
    <row r="1889" spans="2:7" x14ac:dyDescent="0.55000000000000004">
      <c r="B1889" s="1" t="s">
        <v>2795</v>
      </c>
      <c r="C1889" s="1" t="s">
        <v>2796</v>
      </c>
      <c r="D1889" s="1">
        <v>84</v>
      </c>
      <c r="E1889" s="48" t="s">
        <v>2874</v>
      </c>
      <c r="F1889" s="3"/>
      <c r="G1889" s="5"/>
    </row>
    <row r="1890" spans="2:7" x14ac:dyDescent="0.55000000000000004">
      <c r="B1890" s="1" t="s">
        <v>2795</v>
      </c>
      <c r="C1890" s="1" t="s">
        <v>2796</v>
      </c>
      <c r="D1890" s="1">
        <v>85</v>
      </c>
      <c r="E1890" s="1" t="s">
        <v>2875</v>
      </c>
      <c r="F1890" s="3" t="s">
        <v>6356</v>
      </c>
      <c r="G1890" s="5"/>
    </row>
    <row r="1891" spans="2:7" x14ac:dyDescent="0.55000000000000004">
      <c r="B1891" s="1" t="s">
        <v>2795</v>
      </c>
      <c r="C1891" s="1" t="s">
        <v>2796</v>
      </c>
      <c r="D1891" s="1">
        <v>86</v>
      </c>
      <c r="E1891" s="1" t="s">
        <v>2876</v>
      </c>
      <c r="F1891" s="3" t="s">
        <v>6356</v>
      </c>
      <c r="G1891" s="5"/>
    </row>
    <row r="1892" spans="2:7" x14ac:dyDescent="0.55000000000000004">
      <c r="B1892" s="1" t="s">
        <v>2795</v>
      </c>
      <c r="C1892" s="1" t="s">
        <v>2796</v>
      </c>
      <c r="D1892" s="1">
        <v>87</v>
      </c>
      <c r="E1892" s="1" t="s">
        <v>2877</v>
      </c>
      <c r="F1892" s="3" t="s">
        <v>6356</v>
      </c>
      <c r="G1892" s="5"/>
    </row>
    <row r="1893" spans="2:7" x14ac:dyDescent="0.55000000000000004">
      <c r="B1893" s="1" t="s">
        <v>2795</v>
      </c>
      <c r="C1893" s="1" t="s">
        <v>2796</v>
      </c>
      <c r="D1893" s="1">
        <v>88</v>
      </c>
      <c r="E1893" s="1" t="s">
        <v>2878</v>
      </c>
      <c r="F1893" s="3" t="s">
        <v>6356</v>
      </c>
      <c r="G1893" s="5"/>
    </row>
    <row r="1894" spans="2:7" x14ac:dyDescent="0.55000000000000004">
      <c r="B1894" s="1" t="s">
        <v>2795</v>
      </c>
      <c r="C1894" s="1" t="s">
        <v>2796</v>
      </c>
      <c r="D1894" s="1">
        <v>89</v>
      </c>
      <c r="E1894" s="1" t="s">
        <v>2879</v>
      </c>
      <c r="F1894" s="3" t="s">
        <v>6356</v>
      </c>
      <c r="G1894" s="5"/>
    </row>
    <row r="1895" spans="2:7" x14ac:dyDescent="0.55000000000000004">
      <c r="B1895" s="1" t="s">
        <v>2795</v>
      </c>
      <c r="C1895" s="1" t="s">
        <v>2796</v>
      </c>
      <c r="D1895" s="1">
        <v>90</v>
      </c>
      <c r="E1895" s="1" t="s">
        <v>2880</v>
      </c>
      <c r="F1895" s="3" t="s">
        <v>6356</v>
      </c>
      <c r="G1895" s="5"/>
    </row>
    <row r="1896" spans="2:7" x14ac:dyDescent="0.55000000000000004">
      <c r="B1896" s="1" t="s">
        <v>2795</v>
      </c>
      <c r="C1896" s="1" t="s">
        <v>2796</v>
      </c>
      <c r="D1896" s="1">
        <v>91</v>
      </c>
      <c r="E1896" s="1" t="s">
        <v>2881</v>
      </c>
      <c r="F1896" s="3" t="s">
        <v>6356</v>
      </c>
      <c r="G1896" s="5"/>
    </row>
    <row r="1897" spans="2:7" x14ac:dyDescent="0.55000000000000004">
      <c r="B1897" s="1" t="s">
        <v>2795</v>
      </c>
      <c r="C1897" s="1" t="s">
        <v>2796</v>
      </c>
      <c r="D1897" s="1">
        <v>92</v>
      </c>
      <c r="E1897" s="1" t="s">
        <v>2882</v>
      </c>
      <c r="F1897" s="3" t="s">
        <v>6356</v>
      </c>
      <c r="G1897" s="5"/>
    </row>
    <row r="1898" spans="2:7" x14ac:dyDescent="0.55000000000000004">
      <c r="B1898" s="1" t="s">
        <v>2795</v>
      </c>
      <c r="C1898" s="1" t="s">
        <v>2796</v>
      </c>
      <c r="D1898" s="1">
        <v>93</v>
      </c>
      <c r="E1898" s="1" t="s">
        <v>2883</v>
      </c>
      <c r="F1898" s="3" t="s">
        <v>6356</v>
      </c>
      <c r="G1898" s="5"/>
    </row>
    <row r="1899" spans="2:7" x14ac:dyDescent="0.55000000000000004">
      <c r="B1899" s="1" t="s">
        <v>2795</v>
      </c>
      <c r="C1899" s="1" t="s">
        <v>2796</v>
      </c>
      <c r="D1899" s="1">
        <v>94</v>
      </c>
      <c r="E1899" s="1" t="s">
        <v>2884</v>
      </c>
      <c r="F1899" s="3" t="s">
        <v>6356</v>
      </c>
      <c r="G1899" s="5"/>
    </row>
    <row r="1900" spans="2:7" x14ac:dyDescent="0.55000000000000004">
      <c r="B1900" s="1" t="s">
        <v>2795</v>
      </c>
      <c r="C1900" s="1" t="s">
        <v>2796</v>
      </c>
      <c r="D1900" s="1">
        <v>95</v>
      </c>
      <c r="E1900" s="1" t="s">
        <v>2885</v>
      </c>
      <c r="F1900" s="3" t="s">
        <v>6356</v>
      </c>
      <c r="G1900" s="5"/>
    </row>
    <row r="1901" spans="2:7" x14ac:dyDescent="0.55000000000000004">
      <c r="B1901" s="1" t="s">
        <v>2795</v>
      </c>
      <c r="C1901" s="1" t="s">
        <v>2796</v>
      </c>
      <c r="D1901" s="1">
        <v>96</v>
      </c>
      <c r="E1901" s="1" t="s">
        <v>2886</v>
      </c>
      <c r="F1901" s="3" t="s">
        <v>6356</v>
      </c>
      <c r="G1901" s="5"/>
    </row>
    <row r="1902" spans="2:7" x14ac:dyDescent="0.55000000000000004">
      <c r="B1902" s="1" t="s">
        <v>2795</v>
      </c>
      <c r="C1902" s="1" t="s">
        <v>2796</v>
      </c>
      <c r="D1902" s="1">
        <v>97</v>
      </c>
      <c r="E1902" s="1" t="s">
        <v>2887</v>
      </c>
      <c r="F1902" s="3" t="s">
        <v>6356</v>
      </c>
      <c r="G1902" s="5"/>
    </row>
    <row r="1903" spans="2:7" x14ac:dyDescent="0.55000000000000004">
      <c r="B1903" s="1" t="s">
        <v>2795</v>
      </c>
      <c r="C1903" s="1" t="s">
        <v>2796</v>
      </c>
      <c r="D1903" s="1">
        <v>98</v>
      </c>
      <c r="E1903" s="1" t="s">
        <v>2888</v>
      </c>
      <c r="F1903" s="3" t="s">
        <v>6356</v>
      </c>
      <c r="G1903" s="5"/>
    </row>
    <row r="1904" spans="2:7" x14ac:dyDescent="0.55000000000000004">
      <c r="B1904" s="1" t="s">
        <v>2795</v>
      </c>
      <c r="C1904" s="1" t="s">
        <v>2796</v>
      </c>
      <c r="D1904" s="1">
        <v>99</v>
      </c>
      <c r="E1904" s="1" t="s">
        <v>2889</v>
      </c>
      <c r="F1904" s="3" t="s">
        <v>6356</v>
      </c>
      <c r="G1904" s="5"/>
    </row>
    <row r="1905" spans="2:7" x14ac:dyDescent="0.55000000000000004">
      <c r="B1905" s="1" t="s">
        <v>2795</v>
      </c>
      <c r="C1905" s="1" t="s">
        <v>2796</v>
      </c>
      <c r="D1905" s="1">
        <v>100</v>
      </c>
      <c r="E1905" s="1" t="s">
        <v>2890</v>
      </c>
      <c r="F1905" s="3" t="s">
        <v>6356</v>
      </c>
      <c r="G1905" s="5"/>
    </row>
    <row r="1906" spans="2:7" x14ac:dyDescent="0.55000000000000004">
      <c r="B1906" s="1" t="s">
        <v>2795</v>
      </c>
      <c r="C1906" s="1" t="s">
        <v>2796</v>
      </c>
      <c r="D1906" s="1">
        <v>101</v>
      </c>
      <c r="E1906" s="1" t="s">
        <v>2891</v>
      </c>
      <c r="F1906" s="3" t="s">
        <v>6356</v>
      </c>
      <c r="G1906" s="5"/>
    </row>
    <row r="1907" spans="2:7" x14ac:dyDescent="0.55000000000000004">
      <c r="B1907" s="1" t="s">
        <v>2795</v>
      </c>
      <c r="C1907" s="1" t="s">
        <v>2796</v>
      </c>
      <c r="D1907" s="1">
        <v>102</v>
      </c>
      <c r="E1907" s="1" t="s">
        <v>2892</v>
      </c>
      <c r="F1907" s="3" t="s">
        <v>6356</v>
      </c>
      <c r="G1907" s="5"/>
    </row>
    <row r="1908" spans="2:7" x14ac:dyDescent="0.55000000000000004">
      <c r="B1908" s="1" t="s">
        <v>2795</v>
      </c>
      <c r="C1908" s="1" t="s">
        <v>2796</v>
      </c>
      <c r="D1908" s="1">
        <v>103</v>
      </c>
      <c r="E1908" s="1" t="s">
        <v>2893</v>
      </c>
      <c r="F1908" s="3" t="s">
        <v>6356</v>
      </c>
      <c r="G1908" s="5"/>
    </row>
    <row r="1909" spans="2:7" x14ac:dyDescent="0.55000000000000004">
      <c r="B1909" s="1" t="s">
        <v>2795</v>
      </c>
      <c r="C1909" s="1" t="s">
        <v>2796</v>
      </c>
      <c r="D1909" s="1">
        <v>104</v>
      </c>
      <c r="E1909" s="1" t="s">
        <v>2894</v>
      </c>
      <c r="F1909" s="3" t="s">
        <v>6356</v>
      </c>
      <c r="G1909" s="5"/>
    </row>
    <row r="1910" spans="2:7" x14ac:dyDescent="0.55000000000000004">
      <c r="B1910" s="1" t="s">
        <v>2795</v>
      </c>
      <c r="C1910" s="1" t="s">
        <v>2796</v>
      </c>
      <c r="D1910" s="1">
        <v>105</v>
      </c>
      <c r="E1910" s="1" t="s">
        <v>2895</v>
      </c>
      <c r="F1910" s="3" t="s">
        <v>6356</v>
      </c>
      <c r="G1910" s="5"/>
    </row>
    <row r="1911" spans="2:7" x14ac:dyDescent="0.55000000000000004">
      <c r="B1911" s="1" t="s">
        <v>2795</v>
      </c>
      <c r="C1911" s="1" t="s">
        <v>2796</v>
      </c>
      <c r="D1911" s="1">
        <v>106</v>
      </c>
      <c r="E1911" s="1" t="s">
        <v>2896</v>
      </c>
      <c r="F1911" s="3" t="s">
        <v>6356</v>
      </c>
      <c r="G1911" s="5"/>
    </row>
    <row r="1912" spans="2:7" x14ac:dyDescent="0.55000000000000004">
      <c r="B1912" s="1" t="s">
        <v>2795</v>
      </c>
      <c r="C1912" s="1" t="s">
        <v>2796</v>
      </c>
      <c r="D1912" s="1">
        <v>107</v>
      </c>
      <c r="E1912" s="1" t="s">
        <v>2897</v>
      </c>
      <c r="F1912" s="3" t="s">
        <v>6356</v>
      </c>
      <c r="G1912" s="5"/>
    </row>
    <row r="1913" spans="2:7" x14ac:dyDescent="0.55000000000000004">
      <c r="B1913" s="1" t="s">
        <v>2795</v>
      </c>
      <c r="C1913" s="1" t="s">
        <v>2796</v>
      </c>
      <c r="D1913" s="1">
        <v>108</v>
      </c>
      <c r="E1913" s="1" t="s">
        <v>2898</v>
      </c>
      <c r="F1913" s="3" t="s">
        <v>6356</v>
      </c>
      <c r="G1913" s="5"/>
    </row>
    <row r="1914" spans="2:7" x14ac:dyDescent="0.55000000000000004">
      <c r="B1914" s="1" t="s">
        <v>2795</v>
      </c>
      <c r="C1914" s="1" t="s">
        <v>2796</v>
      </c>
      <c r="D1914" s="1">
        <v>109</v>
      </c>
      <c r="E1914" s="1" t="s">
        <v>2899</v>
      </c>
      <c r="F1914" s="3" t="s">
        <v>6356</v>
      </c>
      <c r="G1914" s="5"/>
    </row>
    <row r="1915" spans="2:7" x14ac:dyDescent="0.55000000000000004">
      <c r="B1915" s="1" t="s">
        <v>2795</v>
      </c>
      <c r="C1915" s="1" t="s">
        <v>2796</v>
      </c>
      <c r="D1915" s="1">
        <v>110</v>
      </c>
      <c r="E1915" s="1" t="s">
        <v>2900</v>
      </c>
      <c r="F1915" s="3" t="s">
        <v>6356</v>
      </c>
      <c r="G1915" s="5"/>
    </row>
    <row r="1916" spans="2:7" x14ac:dyDescent="0.55000000000000004">
      <c r="B1916" s="1" t="s">
        <v>2795</v>
      </c>
      <c r="C1916" s="1" t="s">
        <v>2796</v>
      </c>
      <c r="D1916" s="1">
        <v>111</v>
      </c>
      <c r="E1916" s="1" t="s">
        <v>2901</v>
      </c>
      <c r="F1916" s="3" t="s">
        <v>6356</v>
      </c>
      <c r="G1916" s="5"/>
    </row>
    <row r="1917" spans="2:7" x14ac:dyDescent="0.55000000000000004">
      <c r="B1917" s="1" t="s">
        <v>2795</v>
      </c>
      <c r="C1917" s="1" t="s">
        <v>2796</v>
      </c>
      <c r="D1917" s="1">
        <v>112</v>
      </c>
      <c r="E1917" s="1" t="s">
        <v>2902</v>
      </c>
      <c r="F1917" s="3" t="s">
        <v>6356</v>
      </c>
      <c r="G1917" s="5"/>
    </row>
    <row r="1918" spans="2:7" x14ac:dyDescent="0.55000000000000004">
      <c r="B1918" s="1" t="s">
        <v>2795</v>
      </c>
      <c r="C1918" s="1" t="s">
        <v>2796</v>
      </c>
      <c r="D1918" s="1">
        <v>113</v>
      </c>
      <c r="E1918" s="1" t="s">
        <v>2903</v>
      </c>
      <c r="F1918" s="3" t="s">
        <v>6356</v>
      </c>
      <c r="G1918" s="5"/>
    </row>
    <row r="1919" spans="2:7" x14ac:dyDescent="0.55000000000000004">
      <c r="B1919" s="1" t="s">
        <v>2795</v>
      </c>
      <c r="C1919" s="1" t="s">
        <v>2796</v>
      </c>
      <c r="D1919" s="1">
        <v>114</v>
      </c>
      <c r="E1919" s="1" t="s">
        <v>2904</v>
      </c>
      <c r="F1919" s="3" t="s">
        <v>6356</v>
      </c>
      <c r="G1919" s="5"/>
    </row>
    <row r="1920" spans="2:7" x14ac:dyDescent="0.55000000000000004">
      <c r="B1920" s="1" t="s">
        <v>2795</v>
      </c>
      <c r="C1920" s="1" t="s">
        <v>2796</v>
      </c>
      <c r="D1920" s="1">
        <v>115</v>
      </c>
      <c r="E1920" s="1" t="s">
        <v>2905</v>
      </c>
      <c r="F1920" s="3" t="s">
        <v>6356</v>
      </c>
      <c r="G1920" s="5"/>
    </row>
    <row r="1921" spans="2:7" x14ac:dyDescent="0.55000000000000004">
      <c r="B1921" s="1" t="s">
        <v>2795</v>
      </c>
      <c r="C1921" s="1" t="s">
        <v>2796</v>
      </c>
      <c r="D1921" s="1">
        <v>116</v>
      </c>
      <c r="E1921" s="1" t="s">
        <v>2906</v>
      </c>
      <c r="F1921" s="3" t="s">
        <v>6356</v>
      </c>
      <c r="G1921" s="5"/>
    </row>
    <row r="1922" spans="2:7" x14ac:dyDescent="0.55000000000000004">
      <c r="B1922" s="1" t="s">
        <v>2795</v>
      </c>
      <c r="C1922" s="1" t="s">
        <v>2796</v>
      </c>
      <c r="D1922" s="1">
        <v>117</v>
      </c>
      <c r="E1922" s="1" t="s">
        <v>2907</v>
      </c>
      <c r="F1922" s="3" t="s">
        <v>6356</v>
      </c>
      <c r="G1922" s="5"/>
    </row>
    <row r="1923" spans="2:7" x14ac:dyDescent="0.55000000000000004">
      <c r="B1923" s="1" t="s">
        <v>2795</v>
      </c>
      <c r="C1923" s="1" t="s">
        <v>2796</v>
      </c>
      <c r="D1923" s="1">
        <v>118</v>
      </c>
      <c r="E1923" s="1" t="s">
        <v>2908</v>
      </c>
      <c r="F1923" s="3" t="s">
        <v>6356</v>
      </c>
      <c r="G1923" s="5"/>
    </row>
    <row r="1924" spans="2:7" x14ac:dyDescent="0.55000000000000004">
      <c r="B1924" s="1" t="s">
        <v>2795</v>
      </c>
      <c r="C1924" s="1" t="s">
        <v>2796</v>
      </c>
      <c r="D1924" s="1">
        <v>119</v>
      </c>
      <c r="E1924" s="1" t="s">
        <v>2909</v>
      </c>
      <c r="F1924" s="3" t="s">
        <v>6356</v>
      </c>
      <c r="G1924" s="5"/>
    </row>
    <row r="1925" spans="2:7" x14ac:dyDescent="0.55000000000000004">
      <c r="B1925" s="1" t="s">
        <v>2795</v>
      </c>
      <c r="C1925" s="1" t="s">
        <v>2796</v>
      </c>
      <c r="D1925" s="1">
        <v>120</v>
      </c>
      <c r="E1925" s="1" t="s">
        <v>2910</v>
      </c>
      <c r="F1925" s="3" t="s">
        <v>6356</v>
      </c>
      <c r="G1925" s="5"/>
    </row>
    <row r="1926" spans="2:7" x14ac:dyDescent="0.55000000000000004">
      <c r="B1926" s="1" t="s">
        <v>2795</v>
      </c>
      <c r="C1926" s="1" t="s">
        <v>2796</v>
      </c>
      <c r="D1926" s="1">
        <v>121</v>
      </c>
      <c r="E1926" s="1" t="s">
        <v>2911</v>
      </c>
      <c r="F1926" s="3" t="s">
        <v>6356</v>
      </c>
      <c r="G1926" s="5"/>
    </row>
    <row r="1927" spans="2:7" x14ac:dyDescent="0.55000000000000004">
      <c r="B1927" s="1" t="s">
        <v>2795</v>
      </c>
      <c r="C1927" s="1" t="s">
        <v>2796</v>
      </c>
      <c r="D1927" s="1">
        <v>122</v>
      </c>
      <c r="E1927" s="1" t="s">
        <v>2912</v>
      </c>
      <c r="F1927" s="3" t="s">
        <v>6356</v>
      </c>
      <c r="G1927" s="5"/>
    </row>
    <row r="1928" spans="2:7" x14ac:dyDescent="0.55000000000000004">
      <c r="B1928" s="1" t="s">
        <v>2795</v>
      </c>
      <c r="C1928" s="1" t="s">
        <v>2796</v>
      </c>
      <c r="D1928" s="1">
        <v>123</v>
      </c>
      <c r="E1928" s="1" t="s">
        <v>2913</v>
      </c>
      <c r="F1928" s="3" t="s">
        <v>6356</v>
      </c>
      <c r="G1928" s="5"/>
    </row>
    <row r="1929" spans="2:7" x14ac:dyDescent="0.55000000000000004">
      <c r="B1929" s="1" t="s">
        <v>2795</v>
      </c>
      <c r="C1929" s="1" t="s">
        <v>2796</v>
      </c>
      <c r="D1929" s="1">
        <v>124</v>
      </c>
      <c r="E1929" s="1" t="s">
        <v>2914</v>
      </c>
      <c r="F1929" s="3" t="s">
        <v>6356</v>
      </c>
      <c r="G1929" s="5"/>
    </row>
    <row r="1930" spans="2:7" x14ac:dyDescent="0.55000000000000004">
      <c r="B1930" s="1" t="s">
        <v>2795</v>
      </c>
      <c r="C1930" s="1" t="s">
        <v>2796</v>
      </c>
      <c r="D1930" s="1">
        <v>125</v>
      </c>
      <c r="E1930" s="48" t="s">
        <v>1331</v>
      </c>
      <c r="F1930" s="3"/>
      <c r="G1930" s="5"/>
    </row>
    <row r="1931" spans="2:7" x14ac:dyDescent="0.55000000000000004">
      <c r="B1931" s="1" t="s">
        <v>2795</v>
      </c>
      <c r="C1931" s="1" t="s">
        <v>2796</v>
      </c>
      <c r="D1931" s="1">
        <v>126</v>
      </c>
      <c r="E1931" s="1" t="s">
        <v>2915</v>
      </c>
      <c r="F1931" s="3" t="s">
        <v>6356</v>
      </c>
      <c r="G1931" s="5"/>
    </row>
    <row r="1932" spans="2:7" x14ac:dyDescent="0.55000000000000004">
      <c r="B1932" s="1" t="s">
        <v>2795</v>
      </c>
      <c r="C1932" s="1" t="s">
        <v>2796</v>
      </c>
      <c r="D1932" s="1">
        <v>127</v>
      </c>
      <c r="E1932" s="1" t="s">
        <v>2916</v>
      </c>
      <c r="F1932" s="3" t="s">
        <v>6356</v>
      </c>
      <c r="G1932" s="5"/>
    </row>
    <row r="1933" spans="2:7" x14ac:dyDescent="0.55000000000000004">
      <c r="B1933" s="1" t="s">
        <v>2795</v>
      </c>
      <c r="C1933" s="1" t="s">
        <v>2796</v>
      </c>
      <c r="D1933" s="1">
        <v>128</v>
      </c>
      <c r="E1933" s="1" t="s">
        <v>2917</v>
      </c>
      <c r="F1933" s="3" t="s">
        <v>6356</v>
      </c>
      <c r="G1933" s="5"/>
    </row>
    <row r="1934" spans="2:7" x14ac:dyDescent="0.55000000000000004">
      <c r="B1934" s="1" t="s">
        <v>2795</v>
      </c>
      <c r="C1934" s="1" t="s">
        <v>2796</v>
      </c>
      <c r="D1934" s="1">
        <v>129</v>
      </c>
      <c r="E1934" s="1" t="s">
        <v>2918</v>
      </c>
      <c r="F1934" s="3" t="s">
        <v>6356</v>
      </c>
      <c r="G1934" s="5"/>
    </row>
    <row r="1935" spans="2:7" x14ac:dyDescent="0.55000000000000004">
      <c r="B1935" s="1" t="s">
        <v>2795</v>
      </c>
      <c r="C1935" s="1" t="s">
        <v>2796</v>
      </c>
      <c r="D1935" s="1">
        <v>130</v>
      </c>
      <c r="E1935" s="1" t="s">
        <v>2919</v>
      </c>
      <c r="F1935" s="3" t="s">
        <v>6356</v>
      </c>
      <c r="G1935" s="5"/>
    </row>
    <row r="1936" spans="2:7" x14ac:dyDescent="0.55000000000000004">
      <c r="B1936" s="1" t="s">
        <v>2795</v>
      </c>
      <c r="C1936" s="1" t="s">
        <v>2796</v>
      </c>
      <c r="D1936" s="1">
        <v>131</v>
      </c>
      <c r="E1936" s="48" t="s">
        <v>2920</v>
      </c>
      <c r="F1936" s="3"/>
      <c r="G1936" s="5"/>
    </row>
    <row r="1937" spans="2:7" x14ac:dyDescent="0.55000000000000004">
      <c r="B1937" s="1" t="s">
        <v>2795</v>
      </c>
      <c r="C1937" s="1" t="s">
        <v>2796</v>
      </c>
      <c r="D1937" s="1">
        <v>132</v>
      </c>
      <c r="E1937" s="48" t="s">
        <v>2921</v>
      </c>
      <c r="F1937" s="3"/>
      <c r="G1937" s="5"/>
    </row>
    <row r="1938" spans="2:7" x14ac:dyDescent="0.55000000000000004">
      <c r="B1938" s="1" t="s">
        <v>2795</v>
      </c>
      <c r="C1938" s="1" t="s">
        <v>2796</v>
      </c>
      <c r="D1938" s="1">
        <v>133</v>
      </c>
      <c r="E1938" s="48" t="s">
        <v>2922</v>
      </c>
      <c r="F1938" s="3"/>
      <c r="G1938" s="5"/>
    </row>
    <row r="1939" spans="2:7" x14ac:dyDescent="0.55000000000000004">
      <c r="B1939" s="1" t="s">
        <v>2795</v>
      </c>
      <c r="C1939" s="1" t="s">
        <v>2796</v>
      </c>
      <c r="D1939" s="1">
        <v>134</v>
      </c>
      <c r="E1939" s="1" t="s">
        <v>2923</v>
      </c>
      <c r="F1939" s="3" t="s">
        <v>6356</v>
      </c>
      <c r="G1939" s="5"/>
    </row>
    <row r="1940" spans="2:7" x14ac:dyDescent="0.55000000000000004">
      <c r="B1940" s="1" t="s">
        <v>2795</v>
      </c>
      <c r="C1940" s="1" t="s">
        <v>2796</v>
      </c>
      <c r="D1940" s="1">
        <v>135</v>
      </c>
      <c r="E1940" s="1" t="s">
        <v>2924</v>
      </c>
      <c r="F1940" s="3" t="s">
        <v>6356</v>
      </c>
      <c r="G1940" s="5"/>
    </row>
    <row r="1941" spans="2:7" x14ac:dyDescent="0.55000000000000004">
      <c r="B1941" s="1" t="s">
        <v>2795</v>
      </c>
      <c r="C1941" s="1" t="s">
        <v>2796</v>
      </c>
      <c r="D1941" s="1">
        <v>136</v>
      </c>
      <c r="E1941" s="1" t="s">
        <v>2925</v>
      </c>
      <c r="F1941" s="3" t="s">
        <v>6356</v>
      </c>
      <c r="G1941" s="5"/>
    </row>
    <row r="1942" spans="2:7" x14ac:dyDescent="0.55000000000000004">
      <c r="B1942" s="1" t="s">
        <v>2795</v>
      </c>
      <c r="C1942" s="1" t="s">
        <v>2796</v>
      </c>
      <c r="D1942" s="1">
        <v>137</v>
      </c>
      <c r="E1942" s="1" t="s">
        <v>2926</v>
      </c>
      <c r="F1942" s="3" t="s">
        <v>6356</v>
      </c>
      <c r="G1942" s="5"/>
    </row>
    <row r="1943" spans="2:7" x14ac:dyDescent="0.55000000000000004">
      <c r="B1943" s="1" t="s">
        <v>2795</v>
      </c>
      <c r="C1943" s="1" t="s">
        <v>2796</v>
      </c>
      <c r="D1943" s="1">
        <v>138</v>
      </c>
      <c r="E1943" s="1" t="s">
        <v>650</v>
      </c>
      <c r="F1943" s="3" t="s">
        <v>6356</v>
      </c>
      <c r="G1943" s="5"/>
    </row>
    <row r="1944" spans="2:7" x14ac:dyDescent="0.55000000000000004">
      <c r="B1944" s="1" t="s">
        <v>2795</v>
      </c>
      <c r="C1944" s="1" t="s">
        <v>2796</v>
      </c>
      <c r="D1944" s="1">
        <v>139</v>
      </c>
      <c r="E1944" s="1" t="s">
        <v>2927</v>
      </c>
      <c r="F1944" s="3" t="s">
        <v>6356</v>
      </c>
      <c r="G1944" s="5"/>
    </row>
    <row r="1945" spans="2:7" x14ac:dyDescent="0.55000000000000004">
      <c r="B1945" s="1" t="s">
        <v>2795</v>
      </c>
      <c r="C1945" s="1" t="s">
        <v>2796</v>
      </c>
      <c r="D1945" s="1">
        <v>140</v>
      </c>
      <c r="E1945" s="1" t="s">
        <v>2928</v>
      </c>
      <c r="F1945" s="3" t="s">
        <v>6356</v>
      </c>
      <c r="G1945" s="5"/>
    </row>
    <row r="1946" spans="2:7" x14ac:dyDescent="0.55000000000000004">
      <c r="B1946" s="1" t="s">
        <v>2795</v>
      </c>
      <c r="C1946" s="1" t="s">
        <v>2796</v>
      </c>
      <c r="D1946" s="1">
        <v>141</v>
      </c>
      <c r="E1946" s="1" t="s">
        <v>2929</v>
      </c>
      <c r="F1946" s="3" t="s">
        <v>6356</v>
      </c>
      <c r="G1946" s="5"/>
    </row>
    <row r="1947" spans="2:7" x14ac:dyDescent="0.55000000000000004">
      <c r="B1947" s="1" t="s">
        <v>2795</v>
      </c>
      <c r="C1947" s="1" t="s">
        <v>2796</v>
      </c>
      <c r="D1947" s="1">
        <v>142</v>
      </c>
      <c r="E1947" s="1" t="s">
        <v>2930</v>
      </c>
      <c r="F1947" s="3" t="s">
        <v>6356</v>
      </c>
      <c r="G1947" s="5"/>
    </row>
    <row r="1948" spans="2:7" x14ac:dyDescent="0.55000000000000004">
      <c r="B1948" s="1" t="s">
        <v>2795</v>
      </c>
      <c r="C1948" s="1" t="s">
        <v>2796</v>
      </c>
      <c r="D1948" s="1">
        <v>143</v>
      </c>
      <c r="E1948" s="1" t="s">
        <v>2931</v>
      </c>
      <c r="F1948" s="3" t="s">
        <v>6356</v>
      </c>
      <c r="G1948" s="5"/>
    </row>
    <row r="1949" spans="2:7" x14ac:dyDescent="0.55000000000000004">
      <c r="B1949" s="1" t="s">
        <v>2795</v>
      </c>
      <c r="C1949" s="1" t="s">
        <v>2796</v>
      </c>
      <c r="D1949" s="1">
        <v>144</v>
      </c>
      <c r="E1949" s="1" t="s">
        <v>2932</v>
      </c>
      <c r="F1949" s="3" t="s">
        <v>6356</v>
      </c>
      <c r="G1949" s="5"/>
    </row>
    <row r="1950" spans="2:7" x14ac:dyDescent="0.55000000000000004">
      <c r="B1950" s="1" t="s">
        <v>2795</v>
      </c>
      <c r="C1950" s="1" t="s">
        <v>2796</v>
      </c>
      <c r="D1950" s="1">
        <v>145</v>
      </c>
      <c r="E1950" s="1" t="s">
        <v>2933</v>
      </c>
      <c r="F1950" s="3" t="s">
        <v>6356</v>
      </c>
      <c r="G1950" s="5"/>
    </row>
    <row r="1951" spans="2:7" x14ac:dyDescent="0.55000000000000004">
      <c r="B1951" s="1" t="s">
        <v>2795</v>
      </c>
      <c r="C1951" s="1" t="s">
        <v>2796</v>
      </c>
      <c r="D1951" s="1">
        <v>146</v>
      </c>
      <c r="E1951" s="1" t="s">
        <v>2934</v>
      </c>
      <c r="F1951" s="3" t="s">
        <v>6356</v>
      </c>
      <c r="G1951" s="5"/>
    </row>
    <row r="1952" spans="2:7" x14ac:dyDescent="0.55000000000000004">
      <c r="B1952" s="1" t="s">
        <v>2795</v>
      </c>
      <c r="C1952" s="1" t="s">
        <v>2796</v>
      </c>
      <c r="D1952" s="1">
        <v>147</v>
      </c>
      <c r="E1952" s="1" t="s">
        <v>2935</v>
      </c>
      <c r="F1952" s="3" t="s">
        <v>6356</v>
      </c>
      <c r="G1952" s="5"/>
    </row>
    <row r="1953" spans="2:7" x14ac:dyDescent="0.55000000000000004">
      <c r="B1953" s="1" t="s">
        <v>2795</v>
      </c>
      <c r="C1953" s="1" t="s">
        <v>2796</v>
      </c>
      <c r="D1953" s="1">
        <v>148</v>
      </c>
      <c r="E1953" s="1" t="s">
        <v>2936</v>
      </c>
      <c r="F1953" s="3" t="s">
        <v>6356</v>
      </c>
      <c r="G1953" s="5"/>
    </row>
    <row r="1954" spans="2:7" x14ac:dyDescent="0.55000000000000004">
      <c r="B1954" s="1" t="s">
        <v>2795</v>
      </c>
      <c r="C1954" s="1" t="s">
        <v>2796</v>
      </c>
      <c r="D1954" s="1">
        <v>149</v>
      </c>
      <c r="E1954" s="1" t="s">
        <v>2937</v>
      </c>
      <c r="F1954" s="3" t="s">
        <v>6356</v>
      </c>
      <c r="G1954" s="5"/>
    </row>
    <row r="1955" spans="2:7" x14ac:dyDescent="0.55000000000000004">
      <c r="B1955" s="1" t="s">
        <v>2795</v>
      </c>
      <c r="C1955" s="1" t="s">
        <v>2796</v>
      </c>
      <c r="D1955" s="1">
        <v>150</v>
      </c>
      <c r="E1955" s="1" t="s">
        <v>2938</v>
      </c>
      <c r="F1955" s="3" t="s">
        <v>6356</v>
      </c>
      <c r="G1955" s="5"/>
    </row>
    <row r="1956" spans="2:7" x14ac:dyDescent="0.55000000000000004">
      <c r="B1956" s="1" t="s">
        <v>2795</v>
      </c>
      <c r="C1956" s="1" t="s">
        <v>2796</v>
      </c>
      <c r="D1956" s="1">
        <v>151</v>
      </c>
      <c r="E1956" s="1" t="s">
        <v>2939</v>
      </c>
      <c r="F1956" s="3" t="s">
        <v>6356</v>
      </c>
      <c r="G1956" s="5"/>
    </row>
    <row r="1957" spans="2:7" x14ac:dyDescent="0.55000000000000004">
      <c r="B1957" s="1" t="s">
        <v>2795</v>
      </c>
      <c r="C1957" s="1" t="s">
        <v>2796</v>
      </c>
      <c r="D1957" s="1">
        <v>152</v>
      </c>
      <c r="E1957" s="1" t="s">
        <v>2940</v>
      </c>
      <c r="F1957" s="3" t="s">
        <v>6356</v>
      </c>
      <c r="G1957" s="5"/>
    </row>
    <row r="1958" spans="2:7" x14ac:dyDescent="0.55000000000000004">
      <c r="B1958" s="1" t="s">
        <v>2795</v>
      </c>
      <c r="C1958" s="1" t="s">
        <v>2796</v>
      </c>
      <c r="D1958" s="1">
        <v>153</v>
      </c>
      <c r="E1958" s="1" t="s">
        <v>2941</v>
      </c>
      <c r="F1958" s="3" t="s">
        <v>6356</v>
      </c>
      <c r="G1958" s="5"/>
    </row>
    <row r="1959" spans="2:7" x14ac:dyDescent="0.55000000000000004">
      <c r="B1959" s="1" t="s">
        <v>2795</v>
      </c>
      <c r="C1959" s="1" t="s">
        <v>2796</v>
      </c>
      <c r="D1959" s="1">
        <v>154</v>
      </c>
      <c r="E1959" s="1" t="s">
        <v>2942</v>
      </c>
      <c r="F1959" s="3" t="s">
        <v>6356</v>
      </c>
      <c r="G1959" s="5"/>
    </row>
    <row r="1960" spans="2:7" x14ac:dyDescent="0.55000000000000004">
      <c r="B1960" s="1" t="s">
        <v>2795</v>
      </c>
      <c r="C1960" s="1" t="s">
        <v>2796</v>
      </c>
      <c r="D1960" s="1">
        <v>155</v>
      </c>
      <c r="E1960" s="48" t="s">
        <v>2943</v>
      </c>
      <c r="F1960" s="3"/>
      <c r="G1960" s="5"/>
    </row>
    <row r="1961" spans="2:7" x14ac:dyDescent="0.55000000000000004">
      <c r="B1961" s="1" t="s">
        <v>2795</v>
      </c>
      <c r="C1961" s="1" t="s">
        <v>2796</v>
      </c>
      <c r="D1961" s="1">
        <v>156</v>
      </c>
      <c r="E1961" s="48" t="s">
        <v>2944</v>
      </c>
      <c r="F1961" s="3"/>
      <c r="G1961" s="5"/>
    </row>
    <row r="1962" spans="2:7" x14ac:dyDescent="0.55000000000000004">
      <c r="B1962" s="1" t="s">
        <v>2795</v>
      </c>
      <c r="C1962" s="1" t="s">
        <v>2796</v>
      </c>
      <c r="D1962" s="1">
        <v>157</v>
      </c>
      <c r="E1962" s="48" t="s">
        <v>2945</v>
      </c>
      <c r="F1962" s="3"/>
      <c r="G1962" s="5"/>
    </row>
    <row r="1963" spans="2:7" x14ac:dyDescent="0.55000000000000004">
      <c r="B1963" s="1" t="s">
        <v>2795</v>
      </c>
      <c r="C1963" s="1" t="s">
        <v>2796</v>
      </c>
      <c r="D1963" s="1">
        <v>158</v>
      </c>
      <c r="E1963" s="1" t="s">
        <v>2946</v>
      </c>
      <c r="F1963" s="3" t="s">
        <v>6356</v>
      </c>
      <c r="G1963" s="5"/>
    </row>
    <row r="1964" spans="2:7" x14ac:dyDescent="0.55000000000000004">
      <c r="B1964" s="1" t="s">
        <v>2795</v>
      </c>
      <c r="C1964" s="1" t="s">
        <v>2796</v>
      </c>
      <c r="D1964" s="1">
        <v>159</v>
      </c>
      <c r="E1964" s="1" t="s">
        <v>2947</v>
      </c>
      <c r="F1964" s="3" t="s">
        <v>6356</v>
      </c>
      <c r="G1964" s="5"/>
    </row>
    <row r="1965" spans="2:7" x14ac:dyDescent="0.55000000000000004">
      <c r="B1965" s="1" t="s">
        <v>2795</v>
      </c>
      <c r="C1965" s="1" t="s">
        <v>2796</v>
      </c>
      <c r="D1965" s="1">
        <v>160</v>
      </c>
      <c r="E1965" s="1" t="s">
        <v>616</v>
      </c>
      <c r="F1965" s="3" t="s">
        <v>6356</v>
      </c>
      <c r="G1965" s="5"/>
    </row>
    <row r="1966" spans="2:7" x14ac:dyDescent="0.55000000000000004">
      <c r="B1966" s="1" t="s">
        <v>2795</v>
      </c>
      <c r="C1966" s="1" t="s">
        <v>2796</v>
      </c>
      <c r="D1966" s="1">
        <v>161</v>
      </c>
      <c r="E1966" s="1" t="s">
        <v>618</v>
      </c>
      <c r="F1966" s="3" t="s">
        <v>6356</v>
      </c>
      <c r="G1966" s="5"/>
    </row>
    <row r="1967" spans="2:7" x14ac:dyDescent="0.55000000000000004">
      <c r="B1967" s="1" t="s">
        <v>2795</v>
      </c>
      <c r="C1967" s="1" t="s">
        <v>2796</v>
      </c>
      <c r="D1967" s="1">
        <v>162</v>
      </c>
      <c r="E1967" s="1" t="s">
        <v>6415</v>
      </c>
      <c r="F1967" s="3" t="s">
        <v>6356</v>
      </c>
      <c r="G1967" s="5"/>
    </row>
    <row r="1968" spans="2:7" x14ac:dyDescent="0.55000000000000004">
      <c r="B1968" s="1" t="s">
        <v>2795</v>
      </c>
      <c r="C1968" s="1" t="s">
        <v>2796</v>
      </c>
      <c r="D1968" s="1">
        <v>163</v>
      </c>
      <c r="E1968" s="1" t="s">
        <v>6416</v>
      </c>
      <c r="F1968" s="3" t="s">
        <v>6356</v>
      </c>
      <c r="G1968" s="5"/>
    </row>
    <row r="1969" spans="2:7" x14ac:dyDescent="0.55000000000000004">
      <c r="B1969" s="1" t="s">
        <v>2795</v>
      </c>
      <c r="C1969" s="1" t="s">
        <v>2796</v>
      </c>
      <c r="D1969" s="1">
        <v>164</v>
      </c>
      <c r="E1969" s="48" t="s">
        <v>2948</v>
      </c>
      <c r="F1969" s="3"/>
      <c r="G1969" s="5"/>
    </row>
    <row r="1970" spans="2:7" x14ac:dyDescent="0.55000000000000004">
      <c r="B1970" s="1" t="s">
        <v>2795</v>
      </c>
      <c r="C1970" s="1" t="s">
        <v>2796</v>
      </c>
      <c r="D1970" s="1">
        <v>165</v>
      </c>
      <c r="E1970" s="48" t="s">
        <v>2949</v>
      </c>
      <c r="F1970" s="3"/>
      <c r="G1970" s="5"/>
    </row>
    <row r="1971" spans="2:7" x14ac:dyDescent="0.55000000000000004">
      <c r="B1971" s="1" t="s">
        <v>2795</v>
      </c>
      <c r="C1971" s="1" t="s">
        <v>2796</v>
      </c>
      <c r="D1971" s="1">
        <v>166</v>
      </c>
      <c r="E1971" s="48" t="s">
        <v>2950</v>
      </c>
      <c r="F1971" s="3"/>
      <c r="G1971" s="5"/>
    </row>
    <row r="1972" spans="2:7" x14ac:dyDescent="0.55000000000000004">
      <c r="B1972" s="1" t="s">
        <v>2795</v>
      </c>
      <c r="C1972" s="1" t="s">
        <v>2796</v>
      </c>
      <c r="D1972" s="1">
        <v>167</v>
      </c>
      <c r="E1972" s="48" t="s">
        <v>2951</v>
      </c>
      <c r="F1972" s="3"/>
      <c r="G1972" s="5"/>
    </row>
    <row r="1973" spans="2:7" x14ac:dyDescent="0.55000000000000004">
      <c r="B1973" s="1" t="s">
        <v>2795</v>
      </c>
      <c r="C1973" s="1" t="s">
        <v>2796</v>
      </c>
      <c r="D1973" s="1">
        <v>168</v>
      </c>
      <c r="E1973" s="48" t="s">
        <v>2952</v>
      </c>
      <c r="F1973" s="3"/>
      <c r="G1973" s="5"/>
    </row>
    <row r="1974" spans="2:7" x14ac:dyDescent="0.55000000000000004">
      <c r="B1974" s="1" t="s">
        <v>2795</v>
      </c>
      <c r="C1974" s="1" t="s">
        <v>2796</v>
      </c>
      <c r="D1974" s="1">
        <v>169</v>
      </c>
      <c r="E1974" s="48" t="s">
        <v>2953</v>
      </c>
      <c r="F1974" s="3"/>
      <c r="G1974" s="5"/>
    </row>
    <row r="1975" spans="2:7" x14ac:dyDescent="0.55000000000000004">
      <c r="B1975" s="1" t="s">
        <v>2795</v>
      </c>
      <c r="C1975" s="1" t="s">
        <v>2796</v>
      </c>
      <c r="D1975" s="1">
        <v>170</v>
      </c>
      <c r="E1975" s="48" t="s">
        <v>2954</v>
      </c>
      <c r="F1975" s="3"/>
      <c r="G1975" s="5"/>
    </row>
    <row r="1976" spans="2:7" x14ac:dyDescent="0.55000000000000004">
      <c r="B1976" s="1" t="s">
        <v>2795</v>
      </c>
      <c r="C1976" s="1" t="s">
        <v>2796</v>
      </c>
      <c r="D1976" s="1">
        <v>171</v>
      </c>
      <c r="E1976" s="48" t="s">
        <v>2955</v>
      </c>
      <c r="F1976" s="3"/>
      <c r="G1976" s="5"/>
    </row>
    <row r="1977" spans="2:7" x14ac:dyDescent="0.55000000000000004">
      <c r="B1977" s="1" t="s">
        <v>2795</v>
      </c>
      <c r="C1977" s="1" t="s">
        <v>2796</v>
      </c>
      <c r="D1977" s="1">
        <v>172</v>
      </c>
      <c r="E1977" s="48" t="s">
        <v>2956</v>
      </c>
      <c r="F1977" s="3"/>
      <c r="G1977" s="5"/>
    </row>
    <row r="1978" spans="2:7" x14ac:dyDescent="0.55000000000000004">
      <c r="B1978" s="1" t="s">
        <v>2795</v>
      </c>
      <c r="C1978" s="1" t="s">
        <v>2796</v>
      </c>
      <c r="D1978" s="1">
        <v>173</v>
      </c>
      <c r="E1978" s="48" t="s">
        <v>2957</v>
      </c>
      <c r="F1978" s="3"/>
      <c r="G1978" s="5"/>
    </row>
    <row r="1979" spans="2:7" x14ac:dyDescent="0.55000000000000004">
      <c r="B1979" s="1" t="s">
        <v>2795</v>
      </c>
      <c r="C1979" s="1" t="s">
        <v>2796</v>
      </c>
      <c r="D1979" s="1">
        <v>174</v>
      </c>
      <c r="E1979" s="48" t="s">
        <v>2958</v>
      </c>
      <c r="F1979" s="3"/>
      <c r="G1979" s="5"/>
    </row>
    <row r="1980" spans="2:7" x14ac:dyDescent="0.55000000000000004">
      <c r="B1980" s="1" t="s">
        <v>2795</v>
      </c>
      <c r="C1980" s="1" t="s">
        <v>2796</v>
      </c>
      <c r="D1980" s="1">
        <v>175</v>
      </c>
      <c r="E1980" s="48" t="s">
        <v>2959</v>
      </c>
      <c r="F1980" s="3"/>
      <c r="G1980" s="5"/>
    </row>
    <row r="1981" spans="2:7" x14ac:dyDescent="0.55000000000000004">
      <c r="B1981" s="1" t="s">
        <v>2795</v>
      </c>
      <c r="C1981" s="1" t="s">
        <v>2796</v>
      </c>
      <c r="D1981" s="1">
        <v>176</v>
      </c>
      <c r="E1981" s="48" t="s">
        <v>2960</v>
      </c>
      <c r="F1981" s="3"/>
      <c r="G1981" s="5"/>
    </row>
    <row r="1982" spans="2:7" x14ac:dyDescent="0.55000000000000004">
      <c r="B1982" s="1" t="s">
        <v>2795</v>
      </c>
      <c r="C1982" s="1" t="s">
        <v>2796</v>
      </c>
      <c r="D1982" s="1">
        <v>177</v>
      </c>
      <c r="E1982" s="48" t="s">
        <v>2961</v>
      </c>
      <c r="F1982" s="3"/>
      <c r="G1982" s="5"/>
    </row>
    <row r="1983" spans="2:7" x14ac:dyDescent="0.55000000000000004">
      <c r="B1983" s="1" t="s">
        <v>2795</v>
      </c>
      <c r="C1983" s="1" t="s">
        <v>2796</v>
      </c>
      <c r="D1983" s="1">
        <v>178</v>
      </c>
      <c r="E1983" s="106" t="s">
        <v>31</v>
      </c>
      <c r="F1983" s="3"/>
      <c r="G1983" s="5"/>
    </row>
    <row r="1984" spans="2:7" x14ac:dyDescent="0.55000000000000004">
      <c r="B1984" s="1" t="s">
        <v>2795</v>
      </c>
      <c r="C1984" s="1" t="s">
        <v>2796</v>
      </c>
      <c r="D1984" s="1">
        <v>179</v>
      </c>
      <c r="E1984" s="106" t="s">
        <v>32</v>
      </c>
      <c r="F1984" s="3"/>
      <c r="G1984" s="5"/>
    </row>
    <row r="1985" spans="2:7" x14ac:dyDescent="0.55000000000000004">
      <c r="B1985" s="1" t="s">
        <v>2795</v>
      </c>
      <c r="C1985" s="1" t="s">
        <v>2796</v>
      </c>
      <c r="D1985" s="1">
        <v>180</v>
      </c>
      <c r="E1985" s="106" t="s">
        <v>33</v>
      </c>
      <c r="F1985" s="3"/>
      <c r="G1985" s="5"/>
    </row>
    <row r="1986" spans="2:7" x14ac:dyDescent="0.55000000000000004">
      <c r="B1986" s="1" t="s">
        <v>2795</v>
      </c>
      <c r="C1986" s="1" t="s">
        <v>2796</v>
      </c>
      <c r="D1986" s="1">
        <v>181</v>
      </c>
      <c r="E1986" s="106" t="s">
        <v>34</v>
      </c>
      <c r="F1986" s="3"/>
      <c r="G1986" s="5"/>
    </row>
    <row r="1987" spans="2:7" x14ac:dyDescent="0.55000000000000004">
      <c r="B1987" s="1" t="s">
        <v>2795</v>
      </c>
      <c r="C1987" s="1" t="s">
        <v>2796</v>
      </c>
      <c r="D1987" s="1">
        <v>182</v>
      </c>
      <c r="E1987" s="106" t="s">
        <v>35</v>
      </c>
      <c r="F1987" s="3"/>
      <c r="G1987" s="5"/>
    </row>
    <row r="1988" spans="2:7" x14ac:dyDescent="0.55000000000000004">
      <c r="B1988" s="1" t="s">
        <v>2795</v>
      </c>
      <c r="C1988" s="1" t="s">
        <v>2796</v>
      </c>
      <c r="D1988" s="1">
        <v>183</v>
      </c>
      <c r="E1988" s="106" t="s">
        <v>36</v>
      </c>
      <c r="F1988" s="3"/>
      <c r="G1988" s="5"/>
    </row>
    <row r="1989" spans="2:7" x14ac:dyDescent="0.55000000000000004">
      <c r="B1989" s="1" t="s">
        <v>2795</v>
      </c>
      <c r="C1989" s="1" t="s">
        <v>2796</v>
      </c>
      <c r="D1989" s="1">
        <v>184</v>
      </c>
      <c r="E1989" s="5" t="s">
        <v>6417</v>
      </c>
      <c r="F1989" s="3"/>
      <c r="G1989" s="5"/>
    </row>
    <row r="1990" spans="2:7" x14ac:dyDescent="0.55000000000000004">
      <c r="B1990" s="1" t="s">
        <v>2795</v>
      </c>
      <c r="C1990" s="1" t="s">
        <v>2796</v>
      </c>
      <c r="D1990" s="1">
        <v>185</v>
      </c>
      <c r="E1990" s="48" t="s">
        <v>6418</v>
      </c>
      <c r="F1990" s="3"/>
      <c r="G1990" s="5"/>
    </row>
    <row r="1991" spans="2:7" x14ac:dyDescent="0.55000000000000004">
      <c r="B1991" s="1" t="s">
        <v>2795</v>
      </c>
      <c r="C1991" s="1" t="s">
        <v>2796</v>
      </c>
      <c r="D1991" s="1">
        <v>186</v>
      </c>
      <c r="E1991" s="48" t="s">
        <v>6419</v>
      </c>
      <c r="F1991" s="3"/>
      <c r="G1991" s="5"/>
    </row>
    <row r="1992" spans="2:7" x14ac:dyDescent="0.55000000000000004">
      <c r="B1992" s="1" t="s">
        <v>2795</v>
      </c>
      <c r="C1992" s="1" t="s">
        <v>2796</v>
      </c>
      <c r="D1992" s="1">
        <v>187</v>
      </c>
      <c r="E1992" s="48" t="s">
        <v>6420</v>
      </c>
      <c r="F1992" s="3"/>
      <c r="G1992" s="5"/>
    </row>
    <row r="1993" spans="2:7" x14ac:dyDescent="0.55000000000000004">
      <c r="B1993" s="1" t="s">
        <v>2795</v>
      </c>
      <c r="C1993" s="1" t="s">
        <v>2796</v>
      </c>
      <c r="D1993" s="1">
        <v>188</v>
      </c>
      <c r="E1993" s="48" t="s">
        <v>6421</v>
      </c>
      <c r="F1993" s="3"/>
      <c r="G1993" s="5"/>
    </row>
    <row r="1994" spans="2:7" x14ac:dyDescent="0.55000000000000004">
      <c r="B1994" s="1" t="s">
        <v>2795</v>
      </c>
      <c r="C1994" s="1" t="s">
        <v>2796</v>
      </c>
      <c r="D1994" s="1">
        <v>189</v>
      </c>
      <c r="E1994" s="48" t="s">
        <v>6422</v>
      </c>
      <c r="F1994" s="3"/>
      <c r="G1994" s="5"/>
    </row>
    <row r="1995" spans="2:7" x14ac:dyDescent="0.55000000000000004">
      <c r="B1995" s="1" t="s">
        <v>2795</v>
      </c>
      <c r="C1995" s="1" t="s">
        <v>2796</v>
      </c>
      <c r="D1995" s="1">
        <v>190</v>
      </c>
      <c r="E1995" s="5" t="s">
        <v>6423</v>
      </c>
      <c r="F1995" s="3"/>
      <c r="G1995" s="5"/>
    </row>
    <row r="1996" spans="2:7" x14ac:dyDescent="0.55000000000000004">
      <c r="B1996" s="1" t="s">
        <v>2964</v>
      </c>
      <c r="C1996" s="1" t="s">
        <v>2965</v>
      </c>
      <c r="D1996" s="1">
        <v>1</v>
      </c>
      <c r="E1996" s="106" t="s">
        <v>2</v>
      </c>
      <c r="F1996" s="3" t="s">
        <v>6356</v>
      </c>
      <c r="G1996" s="14"/>
    </row>
    <row r="1997" spans="2:7" x14ac:dyDescent="0.55000000000000004">
      <c r="B1997" s="1" t="s">
        <v>2964</v>
      </c>
      <c r="C1997" s="1" t="s">
        <v>2965</v>
      </c>
      <c r="D1997" s="1">
        <v>2</v>
      </c>
      <c r="E1997" s="106" t="s">
        <v>278</v>
      </c>
      <c r="F1997" s="3" t="s">
        <v>6356</v>
      </c>
      <c r="G1997" s="5"/>
    </row>
    <row r="1998" spans="2:7" x14ac:dyDescent="0.55000000000000004">
      <c r="B1998" s="1" t="s">
        <v>2964</v>
      </c>
      <c r="C1998" s="1" t="s">
        <v>2965</v>
      </c>
      <c r="D1998" s="1">
        <v>3</v>
      </c>
      <c r="E1998" s="106" t="s">
        <v>1</v>
      </c>
      <c r="F1998" s="3" t="s">
        <v>6356</v>
      </c>
      <c r="G1998" s="5"/>
    </row>
    <row r="1999" spans="2:7" x14ac:dyDescent="0.55000000000000004">
      <c r="B1999" s="1" t="s">
        <v>2964</v>
      </c>
      <c r="C1999" s="1" t="s">
        <v>2965</v>
      </c>
      <c r="D1999" s="1">
        <v>4</v>
      </c>
      <c r="E1999" s="106" t="s">
        <v>97</v>
      </c>
      <c r="F1999" s="3" t="s">
        <v>6356</v>
      </c>
      <c r="G1999" s="5"/>
    </row>
    <row r="2000" spans="2:7" x14ac:dyDescent="0.55000000000000004">
      <c r="B2000" s="1" t="s">
        <v>2964</v>
      </c>
      <c r="C2000" s="1" t="s">
        <v>2965</v>
      </c>
      <c r="D2000" s="1">
        <v>5</v>
      </c>
      <c r="E2000" s="1" t="s">
        <v>2966</v>
      </c>
      <c r="F2000" s="3" t="s">
        <v>6356</v>
      </c>
      <c r="G2000" s="5"/>
    </row>
    <row r="2001" spans="2:7" x14ac:dyDescent="0.55000000000000004">
      <c r="B2001" s="1" t="s">
        <v>2964</v>
      </c>
      <c r="C2001" s="1" t="s">
        <v>2965</v>
      </c>
      <c r="D2001" s="1">
        <v>6</v>
      </c>
      <c r="E2001" s="1" t="s">
        <v>2967</v>
      </c>
      <c r="F2001" s="3" t="s">
        <v>6356</v>
      </c>
      <c r="G2001" s="5"/>
    </row>
    <row r="2002" spans="2:7" x14ac:dyDescent="0.55000000000000004">
      <c r="B2002" s="1" t="s">
        <v>2964</v>
      </c>
      <c r="C2002" s="1" t="s">
        <v>2965</v>
      </c>
      <c r="D2002" s="1">
        <v>7</v>
      </c>
      <c r="E2002" s="1" t="s">
        <v>2968</v>
      </c>
      <c r="F2002" s="3" t="s">
        <v>6356</v>
      </c>
      <c r="G2002" s="5"/>
    </row>
    <row r="2003" spans="2:7" x14ac:dyDescent="0.55000000000000004">
      <c r="B2003" s="1" t="s">
        <v>2964</v>
      </c>
      <c r="C2003" s="1" t="s">
        <v>2965</v>
      </c>
      <c r="D2003" s="1">
        <v>8</v>
      </c>
      <c r="E2003" s="1" t="s">
        <v>2969</v>
      </c>
      <c r="F2003" s="3" t="s">
        <v>6356</v>
      </c>
      <c r="G2003" s="5"/>
    </row>
    <row r="2004" spans="2:7" x14ac:dyDescent="0.55000000000000004">
      <c r="B2004" s="1" t="s">
        <v>2964</v>
      </c>
      <c r="C2004" s="1" t="s">
        <v>2965</v>
      </c>
      <c r="D2004" s="1">
        <v>9</v>
      </c>
      <c r="E2004" s="1" t="s">
        <v>2970</v>
      </c>
      <c r="F2004" s="3" t="s">
        <v>6356</v>
      </c>
      <c r="G2004" s="5"/>
    </row>
    <row r="2005" spans="2:7" x14ac:dyDescent="0.55000000000000004">
      <c r="B2005" s="1" t="s">
        <v>2964</v>
      </c>
      <c r="C2005" s="1" t="s">
        <v>2965</v>
      </c>
      <c r="D2005" s="1">
        <v>10</v>
      </c>
      <c r="E2005" s="1" t="s">
        <v>2971</v>
      </c>
      <c r="F2005" s="3" t="s">
        <v>6356</v>
      </c>
      <c r="G2005" s="5"/>
    </row>
    <row r="2006" spans="2:7" x14ac:dyDescent="0.55000000000000004">
      <c r="B2006" s="1" t="s">
        <v>2964</v>
      </c>
      <c r="C2006" s="1" t="s">
        <v>2965</v>
      </c>
      <c r="D2006" s="1">
        <v>11</v>
      </c>
      <c r="E2006" s="1" t="s">
        <v>2972</v>
      </c>
      <c r="F2006" s="3" t="s">
        <v>6356</v>
      </c>
      <c r="G2006" s="5"/>
    </row>
    <row r="2007" spans="2:7" x14ac:dyDescent="0.55000000000000004">
      <c r="B2007" s="1" t="s">
        <v>2964</v>
      </c>
      <c r="C2007" s="1" t="s">
        <v>2965</v>
      </c>
      <c r="D2007" s="1">
        <v>12</v>
      </c>
      <c r="E2007" s="1" t="s">
        <v>2973</v>
      </c>
      <c r="F2007" s="3" t="s">
        <v>6356</v>
      </c>
      <c r="G2007" s="5"/>
    </row>
    <row r="2008" spans="2:7" x14ac:dyDescent="0.55000000000000004">
      <c r="B2008" s="1" t="s">
        <v>2964</v>
      </c>
      <c r="C2008" s="1" t="s">
        <v>2965</v>
      </c>
      <c r="D2008" s="1">
        <v>13</v>
      </c>
      <c r="E2008" s="1" t="s">
        <v>2974</v>
      </c>
      <c r="F2008" s="3" t="s">
        <v>6356</v>
      </c>
      <c r="G2008" s="5"/>
    </row>
    <row r="2009" spans="2:7" x14ac:dyDescent="0.55000000000000004">
      <c r="B2009" s="1" t="s">
        <v>2964</v>
      </c>
      <c r="C2009" s="1" t="s">
        <v>2965</v>
      </c>
      <c r="D2009" s="1">
        <v>14</v>
      </c>
      <c r="E2009" s="1" t="s">
        <v>2975</v>
      </c>
      <c r="F2009" s="3" t="s">
        <v>6356</v>
      </c>
      <c r="G2009" s="5"/>
    </row>
    <row r="2010" spans="2:7" x14ac:dyDescent="0.55000000000000004">
      <c r="B2010" s="1" t="s">
        <v>2964</v>
      </c>
      <c r="C2010" s="1" t="s">
        <v>2965</v>
      </c>
      <c r="D2010" s="1">
        <v>15</v>
      </c>
      <c r="E2010" s="1" t="s">
        <v>2976</v>
      </c>
      <c r="F2010" s="3" t="s">
        <v>6356</v>
      </c>
      <c r="G2010" s="5"/>
    </row>
    <row r="2011" spans="2:7" x14ac:dyDescent="0.55000000000000004">
      <c r="B2011" s="1" t="s">
        <v>2964</v>
      </c>
      <c r="C2011" s="1" t="s">
        <v>2965</v>
      </c>
      <c r="D2011" s="1">
        <v>16</v>
      </c>
      <c r="E2011" s="1" t="s">
        <v>2977</v>
      </c>
      <c r="F2011" s="3" t="s">
        <v>6356</v>
      </c>
      <c r="G2011" s="5"/>
    </row>
    <row r="2012" spans="2:7" x14ac:dyDescent="0.55000000000000004">
      <c r="B2012" s="1" t="s">
        <v>2964</v>
      </c>
      <c r="C2012" s="1" t="s">
        <v>2965</v>
      </c>
      <c r="D2012" s="1">
        <v>17</v>
      </c>
      <c r="E2012" s="1" t="s">
        <v>2978</v>
      </c>
      <c r="F2012" s="3" t="s">
        <v>6356</v>
      </c>
      <c r="G2012" s="5"/>
    </row>
    <row r="2013" spans="2:7" x14ac:dyDescent="0.55000000000000004">
      <c r="B2013" s="1" t="s">
        <v>2964</v>
      </c>
      <c r="C2013" s="1" t="s">
        <v>2965</v>
      </c>
      <c r="D2013" s="1">
        <v>18</v>
      </c>
      <c r="E2013" s="1" t="s">
        <v>2979</v>
      </c>
      <c r="F2013" s="3" t="s">
        <v>6356</v>
      </c>
      <c r="G2013" s="5"/>
    </row>
    <row r="2014" spans="2:7" x14ac:dyDescent="0.55000000000000004">
      <c r="B2014" s="1" t="s">
        <v>2964</v>
      </c>
      <c r="C2014" s="1" t="s">
        <v>2965</v>
      </c>
      <c r="D2014" s="1">
        <v>19</v>
      </c>
      <c r="E2014" s="1" t="s">
        <v>2980</v>
      </c>
      <c r="F2014" s="3" t="s">
        <v>6356</v>
      </c>
      <c r="G2014" s="5"/>
    </row>
    <row r="2015" spans="2:7" x14ac:dyDescent="0.55000000000000004">
      <c r="B2015" s="1" t="s">
        <v>2964</v>
      </c>
      <c r="C2015" s="1" t="s">
        <v>2965</v>
      </c>
      <c r="D2015" s="1">
        <v>20</v>
      </c>
      <c r="E2015" s="1" t="s">
        <v>2981</v>
      </c>
      <c r="F2015" s="3" t="s">
        <v>6356</v>
      </c>
      <c r="G2015" s="5"/>
    </row>
    <row r="2016" spans="2:7" x14ac:dyDescent="0.55000000000000004">
      <c r="B2016" s="1" t="s">
        <v>2964</v>
      </c>
      <c r="C2016" s="1" t="s">
        <v>2965</v>
      </c>
      <c r="D2016" s="1">
        <v>21</v>
      </c>
      <c r="E2016" s="1" t="s">
        <v>2982</v>
      </c>
      <c r="F2016" s="3" t="s">
        <v>6356</v>
      </c>
      <c r="G2016" s="5"/>
    </row>
    <row r="2017" spans="2:7" x14ac:dyDescent="0.55000000000000004">
      <c r="B2017" s="1" t="s">
        <v>2964</v>
      </c>
      <c r="C2017" s="1" t="s">
        <v>2965</v>
      </c>
      <c r="D2017" s="1">
        <v>22</v>
      </c>
      <c r="E2017" s="1" t="s">
        <v>2983</v>
      </c>
      <c r="F2017" s="3" t="s">
        <v>6356</v>
      </c>
      <c r="G2017" s="5"/>
    </row>
    <row r="2018" spans="2:7" x14ac:dyDescent="0.55000000000000004">
      <c r="B2018" s="1" t="s">
        <v>2964</v>
      </c>
      <c r="C2018" s="1" t="s">
        <v>2965</v>
      </c>
      <c r="D2018" s="1">
        <v>23</v>
      </c>
      <c r="E2018" s="1" t="s">
        <v>2984</v>
      </c>
      <c r="F2018" s="3" t="s">
        <v>6356</v>
      </c>
      <c r="G2018" s="5"/>
    </row>
    <row r="2019" spans="2:7" x14ac:dyDescent="0.55000000000000004">
      <c r="B2019" s="1" t="s">
        <v>2964</v>
      </c>
      <c r="C2019" s="1" t="s">
        <v>2965</v>
      </c>
      <c r="D2019" s="1">
        <v>24</v>
      </c>
      <c r="E2019" s="106" t="s">
        <v>31</v>
      </c>
      <c r="F2019" s="3" t="s">
        <v>6356</v>
      </c>
      <c r="G2019" s="5"/>
    </row>
    <row r="2020" spans="2:7" x14ac:dyDescent="0.55000000000000004">
      <c r="B2020" s="1" t="s">
        <v>2964</v>
      </c>
      <c r="C2020" s="1" t="s">
        <v>2965</v>
      </c>
      <c r="D2020" s="1">
        <v>25</v>
      </c>
      <c r="E2020" s="106" t="s">
        <v>32</v>
      </c>
      <c r="F2020" s="3" t="s">
        <v>6356</v>
      </c>
      <c r="G2020" s="5"/>
    </row>
    <row r="2021" spans="2:7" x14ac:dyDescent="0.55000000000000004">
      <c r="B2021" s="1" t="s">
        <v>2964</v>
      </c>
      <c r="C2021" s="1" t="s">
        <v>2965</v>
      </c>
      <c r="D2021" s="1">
        <v>26</v>
      </c>
      <c r="E2021" s="106" t="s">
        <v>33</v>
      </c>
      <c r="F2021" s="3" t="s">
        <v>6356</v>
      </c>
      <c r="G2021" s="5"/>
    </row>
    <row r="2022" spans="2:7" x14ac:dyDescent="0.55000000000000004">
      <c r="B2022" s="1" t="s">
        <v>2964</v>
      </c>
      <c r="C2022" s="1" t="s">
        <v>2965</v>
      </c>
      <c r="D2022" s="1">
        <v>27</v>
      </c>
      <c r="E2022" s="106" t="s">
        <v>34</v>
      </c>
      <c r="F2022" s="3" t="s">
        <v>6356</v>
      </c>
      <c r="G2022" s="5"/>
    </row>
    <row r="2023" spans="2:7" x14ac:dyDescent="0.55000000000000004">
      <c r="B2023" s="1" t="s">
        <v>2964</v>
      </c>
      <c r="C2023" s="1" t="s">
        <v>2965</v>
      </c>
      <c r="D2023" s="1">
        <v>28</v>
      </c>
      <c r="E2023" s="106" t="s">
        <v>35</v>
      </c>
      <c r="F2023" s="3" t="s">
        <v>6356</v>
      </c>
      <c r="G2023" s="5"/>
    </row>
    <row r="2024" spans="2:7" x14ac:dyDescent="0.55000000000000004">
      <c r="B2024" s="1" t="s">
        <v>2964</v>
      </c>
      <c r="C2024" s="1" t="s">
        <v>2965</v>
      </c>
      <c r="D2024" s="1">
        <v>29</v>
      </c>
      <c r="E2024" s="106" t="s">
        <v>36</v>
      </c>
      <c r="F2024" s="3" t="s">
        <v>6356</v>
      </c>
      <c r="G2024" s="5"/>
    </row>
    <row r="2025" spans="2:7" x14ac:dyDescent="0.55000000000000004">
      <c r="B2025" s="1" t="s">
        <v>2991</v>
      </c>
      <c r="C2025" s="1" t="s">
        <v>2992</v>
      </c>
      <c r="D2025" s="1">
        <v>1</v>
      </c>
      <c r="E2025" s="106" t="s">
        <v>2</v>
      </c>
      <c r="F2025" s="3" t="s">
        <v>6356</v>
      </c>
      <c r="G2025" s="5"/>
    </row>
    <row r="2026" spans="2:7" x14ac:dyDescent="0.55000000000000004">
      <c r="B2026" s="1" t="s">
        <v>2991</v>
      </c>
      <c r="C2026" s="1" t="s">
        <v>2992</v>
      </c>
      <c r="D2026" s="1">
        <v>2</v>
      </c>
      <c r="E2026" s="106" t="s">
        <v>1007</v>
      </c>
      <c r="F2026" s="3" t="s">
        <v>6356</v>
      </c>
      <c r="G2026" s="5"/>
    </row>
    <row r="2027" spans="2:7" x14ac:dyDescent="0.55000000000000004">
      <c r="B2027" s="1" t="s">
        <v>2991</v>
      </c>
      <c r="C2027" s="1" t="s">
        <v>2992</v>
      </c>
      <c r="D2027" s="1">
        <v>3</v>
      </c>
      <c r="E2027" s="106" t="s">
        <v>1008</v>
      </c>
      <c r="F2027" s="3" t="s">
        <v>6356</v>
      </c>
      <c r="G2027" s="5"/>
    </row>
    <row r="2028" spans="2:7" x14ac:dyDescent="0.55000000000000004">
      <c r="B2028" s="1" t="s">
        <v>2991</v>
      </c>
      <c r="C2028" s="1" t="s">
        <v>2992</v>
      </c>
      <c r="D2028" s="1">
        <v>4</v>
      </c>
      <c r="E2028" s="106" t="s">
        <v>97</v>
      </c>
      <c r="F2028" s="3" t="s">
        <v>6356</v>
      </c>
      <c r="G2028" s="5"/>
    </row>
    <row r="2029" spans="2:7" x14ac:dyDescent="0.55000000000000004">
      <c r="B2029" s="1" t="s">
        <v>2991</v>
      </c>
      <c r="C2029" s="1" t="s">
        <v>2992</v>
      </c>
      <c r="D2029" s="1">
        <v>5</v>
      </c>
      <c r="E2029" s="1" t="s">
        <v>2993</v>
      </c>
      <c r="F2029" s="3" t="s">
        <v>6356</v>
      </c>
      <c r="G2029" s="5"/>
    </row>
    <row r="2030" spans="2:7" x14ac:dyDescent="0.55000000000000004">
      <c r="B2030" s="1" t="s">
        <v>2991</v>
      </c>
      <c r="C2030" s="1" t="s">
        <v>2992</v>
      </c>
      <c r="D2030" s="1">
        <v>6</v>
      </c>
      <c r="E2030" s="1" t="s">
        <v>2994</v>
      </c>
      <c r="F2030" s="3" t="s">
        <v>6356</v>
      </c>
      <c r="G2030" s="5"/>
    </row>
    <row r="2031" spans="2:7" x14ac:dyDescent="0.55000000000000004">
      <c r="B2031" s="1" t="s">
        <v>2991</v>
      </c>
      <c r="C2031" s="1" t="s">
        <v>2992</v>
      </c>
      <c r="D2031" s="1">
        <v>7</v>
      </c>
      <c r="E2031" s="1" t="s">
        <v>2995</v>
      </c>
      <c r="F2031" s="3" t="s">
        <v>6356</v>
      </c>
      <c r="G2031" s="5"/>
    </row>
    <row r="2032" spans="2:7" x14ac:dyDescent="0.55000000000000004">
      <c r="B2032" s="1" t="s">
        <v>2991</v>
      </c>
      <c r="C2032" s="1" t="s">
        <v>2992</v>
      </c>
      <c r="D2032" s="1">
        <v>8</v>
      </c>
      <c r="E2032" s="1" t="s">
        <v>2996</v>
      </c>
      <c r="F2032" s="3" t="s">
        <v>6356</v>
      </c>
      <c r="G2032" s="5"/>
    </row>
    <row r="2033" spans="2:7" x14ac:dyDescent="0.55000000000000004">
      <c r="B2033" s="1" t="s">
        <v>2991</v>
      </c>
      <c r="C2033" s="1" t="s">
        <v>2992</v>
      </c>
      <c r="D2033" s="1">
        <v>9</v>
      </c>
      <c r="E2033" s="1" t="s">
        <v>2997</v>
      </c>
      <c r="F2033" s="3" t="s">
        <v>6356</v>
      </c>
      <c r="G2033" s="5"/>
    </row>
    <row r="2034" spans="2:7" x14ac:dyDescent="0.55000000000000004">
      <c r="B2034" s="1" t="s">
        <v>2991</v>
      </c>
      <c r="C2034" s="1" t="s">
        <v>2992</v>
      </c>
      <c r="D2034" s="1">
        <v>10</v>
      </c>
      <c r="E2034" s="1" t="s">
        <v>2998</v>
      </c>
      <c r="F2034" s="3" t="s">
        <v>6356</v>
      </c>
      <c r="G2034" s="5"/>
    </row>
    <row r="2035" spans="2:7" x14ac:dyDescent="0.55000000000000004">
      <c r="B2035" s="1" t="s">
        <v>2991</v>
      </c>
      <c r="C2035" s="1" t="s">
        <v>2992</v>
      </c>
      <c r="D2035" s="1">
        <v>11</v>
      </c>
      <c r="E2035" s="1" t="s">
        <v>2999</v>
      </c>
      <c r="F2035" s="3" t="s">
        <v>6356</v>
      </c>
      <c r="G2035" s="5"/>
    </row>
    <row r="2036" spans="2:7" x14ac:dyDescent="0.55000000000000004">
      <c r="B2036" s="1" t="s">
        <v>2991</v>
      </c>
      <c r="C2036" s="1" t="s">
        <v>2992</v>
      </c>
      <c r="D2036" s="1">
        <v>12</v>
      </c>
      <c r="E2036" s="1" t="s">
        <v>3000</v>
      </c>
      <c r="F2036" s="3" t="s">
        <v>6356</v>
      </c>
      <c r="G2036" s="5"/>
    </row>
    <row r="2037" spans="2:7" x14ac:dyDescent="0.55000000000000004">
      <c r="B2037" s="1" t="s">
        <v>2991</v>
      </c>
      <c r="C2037" s="1" t="s">
        <v>2992</v>
      </c>
      <c r="D2037" s="1">
        <v>13</v>
      </c>
      <c r="E2037" s="1" t="s">
        <v>3001</v>
      </c>
      <c r="F2037" s="3" t="s">
        <v>6356</v>
      </c>
      <c r="G2037" s="5"/>
    </row>
    <row r="2038" spans="2:7" x14ac:dyDescent="0.55000000000000004">
      <c r="B2038" s="1" t="s">
        <v>2991</v>
      </c>
      <c r="C2038" s="1" t="s">
        <v>2992</v>
      </c>
      <c r="D2038" s="1">
        <v>14</v>
      </c>
      <c r="E2038" s="1" t="s">
        <v>3002</v>
      </c>
      <c r="F2038" s="3" t="s">
        <v>6356</v>
      </c>
      <c r="G2038" s="5"/>
    </row>
    <row r="2039" spans="2:7" x14ac:dyDescent="0.55000000000000004">
      <c r="B2039" s="1" t="s">
        <v>2991</v>
      </c>
      <c r="C2039" s="1" t="s">
        <v>2992</v>
      </c>
      <c r="D2039" s="1">
        <v>15</v>
      </c>
      <c r="E2039" s="1" t="s">
        <v>3003</v>
      </c>
      <c r="F2039" s="3" t="s">
        <v>6356</v>
      </c>
      <c r="G2039" s="5"/>
    </row>
    <row r="2040" spans="2:7" x14ac:dyDescent="0.55000000000000004">
      <c r="B2040" s="1" t="s">
        <v>2991</v>
      </c>
      <c r="C2040" s="1" t="s">
        <v>2992</v>
      </c>
      <c r="D2040" s="1">
        <v>16</v>
      </c>
      <c r="E2040" s="1" t="s">
        <v>3004</v>
      </c>
      <c r="F2040" s="3" t="s">
        <v>6356</v>
      </c>
      <c r="G2040" s="5"/>
    </row>
    <row r="2041" spans="2:7" x14ac:dyDescent="0.55000000000000004">
      <c r="B2041" s="1" t="s">
        <v>2991</v>
      </c>
      <c r="C2041" s="1" t="s">
        <v>2992</v>
      </c>
      <c r="D2041" s="1">
        <v>17</v>
      </c>
      <c r="E2041" s="1" t="s">
        <v>3005</v>
      </c>
      <c r="F2041" s="3" t="s">
        <v>6356</v>
      </c>
      <c r="G2041" s="5"/>
    </row>
    <row r="2042" spans="2:7" x14ac:dyDescent="0.55000000000000004">
      <c r="B2042" s="1" t="s">
        <v>2991</v>
      </c>
      <c r="C2042" s="1" t="s">
        <v>2992</v>
      </c>
      <c r="D2042" s="1">
        <v>18</v>
      </c>
      <c r="E2042" s="1" t="s">
        <v>3006</v>
      </c>
      <c r="F2042" s="3" t="s">
        <v>6356</v>
      </c>
      <c r="G2042" s="5"/>
    </row>
    <row r="2043" spans="2:7" x14ac:dyDescent="0.55000000000000004">
      <c r="B2043" s="1" t="s">
        <v>2991</v>
      </c>
      <c r="C2043" s="1" t="s">
        <v>2992</v>
      </c>
      <c r="D2043" s="1">
        <v>19</v>
      </c>
      <c r="E2043" s="1" t="s">
        <v>3007</v>
      </c>
      <c r="F2043" s="3" t="s">
        <v>6356</v>
      </c>
      <c r="G2043" s="5"/>
    </row>
    <row r="2044" spans="2:7" x14ac:dyDescent="0.55000000000000004">
      <c r="B2044" s="1" t="s">
        <v>2991</v>
      </c>
      <c r="C2044" s="1" t="s">
        <v>2992</v>
      </c>
      <c r="D2044" s="1">
        <v>20</v>
      </c>
      <c r="E2044" s="1" t="s">
        <v>3008</v>
      </c>
      <c r="F2044" s="3" t="s">
        <v>6356</v>
      </c>
      <c r="G2044" s="5"/>
    </row>
    <row r="2045" spans="2:7" x14ac:dyDescent="0.55000000000000004">
      <c r="B2045" s="1" t="s">
        <v>2991</v>
      </c>
      <c r="C2045" s="1" t="s">
        <v>2992</v>
      </c>
      <c r="D2045" s="1">
        <v>21</v>
      </c>
      <c r="E2045" s="1" t="s">
        <v>3009</v>
      </c>
      <c r="F2045" s="3" t="s">
        <v>6356</v>
      </c>
      <c r="G2045" s="5"/>
    </row>
    <row r="2046" spans="2:7" x14ac:dyDescent="0.55000000000000004">
      <c r="B2046" s="1" t="s">
        <v>2991</v>
      </c>
      <c r="C2046" s="1" t="s">
        <v>2992</v>
      </c>
      <c r="D2046" s="1">
        <v>22</v>
      </c>
      <c r="E2046" s="1" t="s">
        <v>3010</v>
      </c>
      <c r="F2046" s="3" t="s">
        <v>6356</v>
      </c>
      <c r="G2046" s="5"/>
    </row>
    <row r="2047" spans="2:7" x14ac:dyDescent="0.55000000000000004">
      <c r="B2047" s="1" t="s">
        <v>2991</v>
      </c>
      <c r="C2047" s="1" t="s">
        <v>2992</v>
      </c>
      <c r="D2047" s="1">
        <v>23</v>
      </c>
      <c r="E2047" s="1" t="s">
        <v>3011</v>
      </c>
      <c r="F2047" s="3" t="s">
        <v>6356</v>
      </c>
      <c r="G2047" s="5"/>
    </row>
    <row r="2048" spans="2:7" x14ac:dyDescent="0.55000000000000004">
      <c r="B2048" s="1" t="s">
        <v>2991</v>
      </c>
      <c r="C2048" s="1" t="s">
        <v>2992</v>
      </c>
      <c r="D2048" s="1">
        <v>24</v>
      </c>
      <c r="E2048" s="1" t="s">
        <v>3012</v>
      </c>
      <c r="F2048" s="3" t="s">
        <v>6356</v>
      </c>
      <c r="G2048" s="5"/>
    </row>
    <row r="2049" spans="2:7" x14ac:dyDescent="0.55000000000000004">
      <c r="B2049" s="1" t="s">
        <v>2991</v>
      </c>
      <c r="C2049" s="1" t="s">
        <v>2992</v>
      </c>
      <c r="D2049" s="1">
        <v>25</v>
      </c>
      <c r="E2049" s="1" t="s">
        <v>3013</v>
      </c>
      <c r="F2049" s="3" t="s">
        <v>6356</v>
      </c>
      <c r="G2049" s="5"/>
    </row>
    <row r="2050" spans="2:7" x14ac:dyDescent="0.55000000000000004">
      <c r="B2050" s="1" t="s">
        <v>2991</v>
      </c>
      <c r="C2050" s="1" t="s">
        <v>2992</v>
      </c>
      <c r="D2050" s="1">
        <v>26</v>
      </c>
      <c r="E2050" s="1" t="s">
        <v>3014</v>
      </c>
      <c r="F2050" s="3" t="s">
        <v>6356</v>
      </c>
      <c r="G2050" s="5"/>
    </row>
    <row r="2051" spans="2:7" x14ac:dyDescent="0.55000000000000004">
      <c r="B2051" s="1" t="s">
        <v>2991</v>
      </c>
      <c r="C2051" s="1" t="s">
        <v>2992</v>
      </c>
      <c r="D2051" s="1">
        <v>27</v>
      </c>
      <c r="E2051" s="1" t="s">
        <v>3015</v>
      </c>
      <c r="F2051" s="3" t="s">
        <v>6356</v>
      </c>
      <c r="G2051" s="5"/>
    </row>
    <row r="2052" spans="2:7" x14ac:dyDescent="0.55000000000000004">
      <c r="B2052" s="1" t="s">
        <v>2991</v>
      </c>
      <c r="C2052" s="1" t="s">
        <v>2992</v>
      </c>
      <c r="D2052" s="1">
        <v>28</v>
      </c>
      <c r="E2052" s="1" t="s">
        <v>3016</v>
      </c>
      <c r="F2052" s="3" t="s">
        <v>6356</v>
      </c>
      <c r="G2052" s="5"/>
    </row>
    <row r="2053" spans="2:7" x14ac:dyDescent="0.55000000000000004">
      <c r="B2053" s="1" t="s">
        <v>2991</v>
      </c>
      <c r="C2053" s="1" t="s">
        <v>2992</v>
      </c>
      <c r="D2053" s="1">
        <v>29</v>
      </c>
      <c r="E2053" s="1" t="s">
        <v>3017</v>
      </c>
      <c r="F2053" s="3" t="s">
        <v>6356</v>
      </c>
      <c r="G2053" s="5"/>
    </row>
    <row r="2054" spans="2:7" x14ac:dyDescent="0.55000000000000004">
      <c r="B2054" s="1" t="s">
        <v>2991</v>
      </c>
      <c r="C2054" s="1" t="s">
        <v>2992</v>
      </c>
      <c r="D2054" s="1">
        <v>30</v>
      </c>
      <c r="E2054" s="1" t="s">
        <v>3018</v>
      </c>
      <c r="F2054" s="3" t="s">
        <v>6356</v>
      </c>
      <c r="G2054" s="5"/>
    </row>
    <row r="2055" spans="2:7" x14ac:dyDescent="0.55000000000000004">
      <c r="B2055" s="1" t="s">
        <v>2991</v>
      </c>
      <c r="C2055" s="1" t="s">
        <v>2992</v>
      </c>
      <c r="D2055" s="1">
        <v>31</v>
      </c>
      <c r="E2055" s="1" t="s">
        <v>3019</v>
      </c>
      <c r="F2055" s="3" t="s">
        <v>6356</v>
      </c>
      <c r="G2055" s="5"/>
    </row>
    <row r="2056" spans="2:7" x14ac:dyDescent="0.55000000000000004">
      <c r="B2056" s="1" t="s">
        <v>2991</v>
      </c>
      <c r="C2056" s="1" t="s">
        <v>2992</v>
      </c>
      <c r="D2056" s="1">
        <v>32</v>
      </c>
      <c r="E2056" s="1" t="s">
        <v>3020</v>
      </c>
      <c r="F2056" s="3" t="s">
        <v>6356</v>
      </c>
      <c r="G2056" s="5"/>
    </row>
    <row r="2057" spans="2:7" x14ac:dyDescent="0.55000000000000004">
      <c r="B2057" s="1" t="s">
        <v>2991</v>
      </c>
      <c r="C2057" s="1" t="s">
        <v>2992</v>
      </c>
      <c r="D2057" s="1">
        <v>33</v>
      </c>
      <c r="E2057" s="1" t="s">
        <v>3021</v>
      </c>
      <c r="F2057" s="3" t="s">
        <v>6356</v>
      </c>
      <c r="G2057" s="5"/>
    </row>
    <row r="2058" spans="2:7" x14ac:dyDescent="0.55000000000000004">
      <c r="B2058" s="1" t="s">
        <v>2991</v>
      </c>
      <c r="C2058" s="1" t="s">
        <v>2992</v>
      </c>
      <c r="D2058" s="1">
        <v>34</v>
      </c>
      <c r="E2058" s="1" t="s">
        <v>3022</v>
      </c>
      <c r="F2058" s="3" t="s">
        <v>6356</v>
      </c>
      <c r="G2058" s="5"/>
    </row>
    <row r="2059" spans="2:7" x14ac:dyDescent="0.55000000000000004">
      <c r="B2059" s="1" t="s">
        <v>2991</v>
      </c>
      <c r="C2059" s="1" t="s">
        <v>2992</v>
      </c>
      <c r="D2059" s="1">
        <v>35</v>
      </c>
      <c r="E2059" s="1" t="s">
        <v>3023</v>
      </c>
      <c r="F2059" s="3" t="s">
        <v>6356</v>
      </c>
      <c r="G2059" s="5"/>
    </row>
    <row r="2060" spans="2:7" x14ac:dyDescent="0.55000000000000004">
      <c r="B2060" s="1" t="s">
        <v>2991</v>
      </c>
      <c r="C2060" s="1" t="s">
        <v>2992</v>
      </c>
      <c r="D2060" s="1">
        <v>36</v>
      </c>
      <c r="E2060" s="1" t="s">
        <v>3024</v>
      </c>
      <c r="F2060" s="3" t="s">
        <v>6356</v>
      </c>
      <c r="G2060" s="5"/>
    </row>
    <row r="2061" spans="2:7" x14ac:dyDescent="0.55000000000000004">
      <c r="B2061" s="1" t="s">
        <v>2991</v>
      </c>
      <c r="C2061" s="1" t="s">
        <v>2992</v>
      </c>
      <c r="D2061" s="1">
        <v>37</v>
      </c>
      <c r="E2061" s="1" t="s">
        <v>3025</v>
      </c>
      <c r="F2061" s="3" t="s">
        <v>6356</v>
      </c>
      <c r="G2061" s="5"/>
    </row>
    <row r="2062" spans="2:7" x14ac:dyDescent="0.55000000000000004">
      <c r="B2062" s="1" t="s">
        <v>2991</v>
      </c>
      <c r="C2062" s="1" t="s">
        <v>2992</v>
      </c>
      <c r="D2062" s="1">
        <v>38</v>
      </c>
      <c r="E2062" s="1" t="s">
        <v>3026</v>
      </c>
      <c r="F2062" s="3" t="s">
        <v>6356</v>
      </c>
      <c r="G2062" s="5"/>
    </row>
    <row r="2063" spans="2:7" x14ac:dyDescent="0.55000000000000004">
      <c r="B2063" s="1" t="s">
        <v>2991</v>
      </c>
      <c r="C2063" s="1" t="s">
        <v>2992</v>
      </c>
      <c r="D2063" s="1">
        <v>39</v>
      </c>
      <c r="E2063" s="1" t="s">
        <v>3027</v>
      </c>
      <c r="F2063" s="3" t="s">
        <v>6356</v>
      </c>
      <c r="G2063" s="5"/>
    </row>
    <row r="2064" spans="2:7" x14ac:dyDescent="0.55000000000000004">
      <c r="B2064" s="1" t="s">
        <v>2991</v>
      </c>
      <c r="C2064" s="1" t="s">
        <v>2992</v>
      </c>
      <c r="D2064" s="1">
        <v>40</v>
      </c>
      <c r="E2064" s="1" t="s">
        <v>3028</v>
      </c>
      <c r="F2064" s="3" t="s">
        <v>6356</v>
      </c>
      <c r="G2064" s="5"/>
    </row>
    <row r="2065" spans="2:7" x14ac:dyDescent="0.55000000000000004">
      <c r="B2065" s="1" t="s">
        <v>2991</v>
      </c>
      <c r="C2065" s="1" t="s">
        <v>2992</v>
      </c>
      <c r="D2065" s="1">
        <v>41</v>
      </c>
      <c r="E2065" s="1" t="s">
        <v>3029</v>
      </c>
      <c r="F2065" s="3" t="s">
        <v>6356</v>
      </c>
      <c r="G2065" s="5"/>
    </row>
    <row r="2066" spans="2:7" x14ac:dyDescent="0.55000000000000004">
      <c r="B2066" s="1" t="s">
        <v>2991</v>
      </c>
      <c r="C2066" s="1" t="s">
        <v>2992</v>
      </c>
      <c r="D2066" s="1">
        <v>42</v>
      </c>
      <c r="E2066" s="1" t="s">
        <v>3030</v>
      </c>
      <c r="F2066" s="3" t="s">
        <v>6356</v>
      </c>
      <c r="G2066" s="5"/>
    </row>
    <row r="2067" spans="2:7" x14ac:dyDescent="0.55000000000000004">
      <c r="B2067" s="1" t="s">
        <v>2991</v>
      </c>
      <c r="C2067" s="1" t="s">
        <v>2992</v>
      </c>
      <c r="D2067" s="1">
        <v>43</v>
      </c>
      <c r="E2067" s="1" t="s">
        <v>3031</v>
      </c>
      <c r="F2067" s="3" t="s">
        <v>6356</v>
      </c>
      <c r="G2067" s="5"/>
    </row>
    <row r="2068" spans="2:7" x14ac:dyDescent="0.55000000000000004">
      <c r="B2068" s="1" t="s">
        <v>2991</v>
      </c>
      <c r="C2068" s="1" t="s">
        <v>2992</v>
      </c>
      <c r="D2068" s="1">
        <v>44</v>
      </c>
      <c r="E2068" s="1" t="s">
        <v>3032</v>
      </c>
      <c r="F2068" s="3" t="s">
        <v>6356</v>
      </c>
      <c r="G2068" s="5"/>
    </row>
    <row r="2069" spans="2:7" x14ac:dyDescent="0.55000000000000004">
      <c r="B2069" s="1" t="s">
        <v>2991</v>
      </c>
      <c r="C2069" s="1" t="s">
        <v>2992</v>
      </c>
      <c r="D2069" s="1">
        <v>45</v>
      </c>
      <c r="E2069" s="1" t="s">
        <v>3033</v>
      </c>
      <c r="F2069" s="3" t="s">
        <v>6356</v>
      </c>
      <c r="G2069" s="5"/>
    </row>
    <row r="2070" spans="2:7" x14ac:dyDescent="0.55000000000000004">
      <c r="B2070" s="1" t="s">
        <v>2991</v>
      </c>
      <c r="C2070" s="1" t="s">
        <v>2992</v>
      </c>
      <c r="D2070" s="1">
        <v>46</v>
      </c>
      <c r="E2070" s="1" t="s">
        <v>3034</v>
      </c>
      <c r="F2070" s="3" t="s">
        <v>6356</v>
      </c>
      <c r="G2070" s="5"/>
    </row>
    <row r="2071" spans="2:7" x14ac:dyDescent="0.55000000000000004">
      <c r="B2071" s="1" t="s">
        <v>2991</v>
      </c>
      <c r="C2071" s="1" t="s">
        <v>2992</v>
      </c>
      <c r="D2071" s="1">
        <v>47</v>
      </c>
      <c r="E2071" s="1" t="s">
        <v>3035</v>
      </c>
      <c r="F2071" s="3" t="s">
        <v>6356</v>
      </c>
      <c r="G2071" s="5"/>
    </row>
    <row r="2072" spans="2:7" x14ac:dyDescent="0.55000000000000004">
      <c r="B2072" s="1" t="s">
        <v>2991</v>
      </c>
      <c r="C2072" s="1" t="s">
        <v>2992</v>
      </c>
      <c r="D2072" s="1">
        <v>48</v>
      </c>
      <c r="E2072" s="1" t="s">
        <v>3036</v>
      </c>
      <c r="F2072" s="3" t="s">
        <v>6356</v>
      </c>
      <c r="G2072" s="5"/>
    </row>
    <row r="2073" spans="2:7" x14ac:dyDescent="0.55000000000000004">
      <c r="B2073" s="1" t="s">
        <v>2991</v>
      </c>
      <c r="C2073" s="1" t="s">
        <v>2992</v>
      </c>
      <c r="D2073" s="1">
        <v>49</v>
      </c>
      <c r="E2073" s="1" t="s">
        <v>3037</v>
      </c>
      <c r="F2073" s="3" t="s">
        <v>6356</v>
      </c>
      <c r="G2073" s="5"/>
    </row>
    <row r="2074" spans="2:7" x14ac:dyDescent="0.55000000000000004">
      <c r="B2074" s="1" t="s">
        <v>2991</v>
      </c>
      <c r="C2074" s="1" t="s">
        <v>2992</v>
      </c>
      <c r="D2074" s="1">
        <v>50</v>
      </c>
      <c r="E2074" s="1" t="s">
        <v>3038</v>
      </c>
      <c r="F2074" s="3" t="s">
        <v>6356</v>
      </c>
      <c r="G2074" s="5"/>
    </row>
    <row r="2075" spans="2:7" x14ac:dyDescent="0.55000000000000004">
      <c r="B2075" s="1" t="s">
        <v>2991</v>
      </c>
      <c r="C2075" s="1" t="s">
        <v>2992</v>
      </c>
      <c r="D2075" s="1">
        <v>51</v>
      </c>
      <c r="E2075" s="1" t="s">
        <v>3039</v>
      </c>
      <c r="F2075" s="3" t="s">
        <v>6356</v>
      </c>
      <c r="G2075" s="5"/>
    </row>
    <row r="2076" spans="2:7" x14ac:dyDescent="0.55000000000000004">
      <c r="B2076" s="1" t="s">
        <v>2991</v>
      </c>
      <c r="C2076" s="1" t="s">
        <v>2992</v>
      </c>
      <c r="D2076" s="1">
        <v>52</v>
      </c>
      <c r="E2076" s="1" t="s">
        <v>3040</v>
      </c>
      <c r="F2076" s="3" t="s">
        <v>6356</v>
      </c>
      <c r="G2076" s="5"/>
    </row>
    <row r="2077" spans="2:7" x14ac:dyDescent="0.55000000000000004">
      <c r="B2077" s="1" t="s">
        <v>2991</v>
      </c>
      <c r="C2077" s="1" t="s">
        <v>2992</v>
      </c>
      <c r="D2077" s="1">
        <v>53</v>
      </c>
      <c r="E2077" s="1" t="s">
        <v>3041</v>
      </c>
      <c r="F2077" s="3" t="s">
        <v>6356</v>
      </c>
      <c r="G2077" s="5"/>
    </row>
    <row r="2078" spans="2:7" x14ac:dyDescent="0.55000000000000004">
      <c r="B2078" s="1" t="s">
        <v>2991</v>
      </c>
      <c r="C2078" s="1" t="s">
        <v>2992</v>
      </c>
      <c r="D2078" s="1">
        <v>54</v>
      </c>
      <c r="E2078" s="1" t="s">
        <v>3042</v>
      </c>
      <c r="F2078" s="3" t="s">
        <v>6356</v>
      </c>
      <c r="G2078" s="5"/>
    </row>
    <row r="2079" spans="2:7" x14ac:dyDescent="0.55000000000000004">
      <c r="B2079" s="1" t="s">
        <v>2991</v>
      </c>
      <c r="C2079" s="1" t="s">
        <v>2992</v>
      </c>
      <c r="D2079" s="1">
        <v>55</v>
      </c>
      <c r="E2079" s="1" t="s">
        <v>3043</v>
      </c>
      <c r="F2079" s="3" t="s">
        <v>6356</v>
      </c>
      <c r="G2079" s="5"/>
    </row>
    <row r="2080" spans="2:7" x14ac:dyDescent="0.55000000000000004">
      <c r="B2080" s="1" t="s">
        <v>2991</v>
      </c>
      <c r="C2080" s="1" t="s">
        <v>2992</v>
      </c>
      <c r="D2080" s="1">
        <v>56</v>
      </c>
      <c r="E2080" s="1" t="s">
        <v>3044</v>
      </c>
      <c r="F2080" s="3" t="s">
        <v>6356</v>
      </c>
      <c r="G2080" s="5"/>
    </row>
    <row r="2081" spans="2:7" x14ac:dyDescent="0.55000000000000004">
      <c r="B2081" s="1" t="s">
        <v>2991</v>
      </c>
      <c r="C2081" s="1" t="s">
        <v>2992</v>
      </c>
      <c r="D2081" s="1">
        <v>57</v>
      </c>
      <c r="E2081" s="1" t="s">
        <v>3045</v>
      </c>
      <c r="F2081" s="3" t="s">
        <v>6356</v>
      </c>
      <c r="G2081" s="5"/>
    </row>
    <row r="2082" spans="2:7" x14ac:dyDescent="0.55000000000000004">
      <c r="B2082" s="1" t="s">
        <v>2991</v>
      </c>
      <c r="C2082" s="1" t="s">
        <v>2992</v>
      </c>
      <c r="D2082" s="1">
        <v>58</v>
      </c>
      <c r="E2082" s="1" t="s">
        <v>3046</v>
      </c>
      <c r="F2082" s="3" t="s">
        <v>6356</v>
      </c>
      <c r="G2082" s="5"/>
    </row>
    <row r="2083" spans="2:7" x14ac:dyDescent="0.55000000000000004">
      <c r="B2083" s="1" t="s">
        <v>2991</v>
      </c>
      <c r="C2083" s="1" t="s">
        <v>2992</v>
      </c>
      <c r="D2083" s="1">
        <v>59</v>
      </c>
      <c r="E2083" s="1" t="s">
        <v>3047</v>
      </c>
      <c r="F2083" s="3" t="s">
        <v>6356</v>
      </c>
      <c r="G2083" s="5"/>
    </row>
    <row r="2084" spans="2:7" x14ac:dyDescent="0.55000000000000004">
      <c r="B2084" s="1" t="s">
        <v>2991</v>
      </c>
      <c r="C2084" s="1" t="s">
        <v>2992</v>
      </c>
      <c r="D2084" s="1">
        <v>60</v>
      </c>
      <c r="E2084" s="1" t="s">
        <v>3048</v>
      </c>
      <c r="F2084" s="3" t="s">
        <v>6356</v>
      </c>
      <c r="G2084" s="5"/>
    </row>
    <row r="2085" spans="2:7" x14ac:dyDescent="0.55000000000000004">
      <c r="B2085" s="1" t="s">
        <v>2991</v>
      </c>
      <c r="C2085" s="1" t="s">
        <v>2992</v>
      </c>
      <c r="D2085" s="1">
        <v>61</v>
      </c>
      <c r="E2085" s="1" t="s">
        <v>3049</v>
      </c>
      <c r="F2085" s="3" t="s">
        <v>6356</v>
      </c>
      <c r="G2085" s="5"/>
    </row>
    <row r="2086" spans="2:7" x14ac:dyDescent="0.55000000000000004">
      <c r="B2086" s="1" t="s">
        <v>2991</v>
      </c>
      <c r="C2086" s="1" t="s">
        <v>2992</v>
      </c>
      <c r="D2086" s="1">
        <v>62</v>
      </c>
      <c r="E2086" s="1" t="s">
        <v>3050</v>
      </c>
      <c r="F2086" s="3" t="s">
        <v>6356</v>
      </c>
      <c r="G2086" s="5"/>
    </row>
    <row r="2087" spans="2:7" x14ac:dyDescent="0.55000000000000004">
      <c r="B2087" s="1" t="s">
        <v>2991</v>
      </c>
      <c r="C2087" s="1" t="s">
        <v>2992</v>
      </c>
      <c r="D2087" s="1">
        <v>63</v>
      </c>
      <c r="E2087" s="1" t="s">
        <v>3051</v>
      </c>
      <c r="F2087" s="3" t="s">
        <v>6356</v>
      </c>
      <c r="G2087" s="5"/>
    </row>
    <row r="2088" spans="2:7" x14ac:dyDescent="0.55000000000000004">
      <c r="B2088" s="1" t="s">
        <v>2991</v>
      </c>
      <c r="C2088" s="1" t="s">
        <v>2992</v>
      </c>
      <c r="D2088" s="1">
        <v>64</v>
      </c>
      <c r="E2088" s="1" t="s">
        <v>3052</v>
      </c>
      <c r="F2088" s="3" t="s">
        <v>6356</v>
      </c>
      <c r="G2088" s="5"/>
    </row>
    <row r="2089" spans="2:7" x14ac:dyDescent="0.55000000000000004">
      <c r="B2089" s="1" t="s">
        <v>2991</v>
      </c>
      <c r="C2089" s="1" t="s">
        <v>2992</v>
      </c>
      <c r="D2089" s="1">
        <v>65</v>
      </c>
      <c r="E2089" s="1" t="s">
        <v>3053</v>
      </c>
      <c r="F2089" s="3" t="s">
        <v>6356</v>
      </c>
      <c r="G2089" s="5"/>
    </row>
    <row r="2090" spans="2:7" x14ac:dyDescent="0.55000000000000004">
      <c r="B2090" s="1" t="s">
        <v>2991</v>
      </c>
      <c r="C2090" s="1" t="s">
        <v>2992</v>
      </c>
      <c r="D2090" s="1">
        <v>66</v>
      </c>
      <c r="E2090" s="1" t="s">
        <v>3054</v>
      </c>
      <c r="F2090" s="3" t="s">
        <v>6356</v>
      </c>
      <c r="G2090" s="5"/>
    </row>
    <row r="2091" spans="2:7" x14ac:dyDescent="0.55000000000000004">
      <c r="B2091" s="1" t="s">
        <v>2991</v>
      </c>
      <c r="C2091" s="1" t="s">
        <v>2992</v>
      </c>
      <c r="D2091" s="1">
        <v>67</v>
      </c>
      <c r="E2091" s="1" t="s">
        <v>3055</v>
      </c>
      <c r="F2091" s="3" t="s">
        <v>6356</v>
      </c>
      <c r="G2091" s="5"/>
    </row>
    <row r="2092" spans="2:7" x14ac:dyDescent="0.55000000000000004">
      <c r="B2092" s="1" t="s">
        <v>2991</v>
      </c>
      <c r="C2092" s="1" t="s">
        <v>2992</v>
      </c>
      <c r="D2092" s="1">
        <v>68</v>
      </c>
      <c r="E2092" s="1" t="s">
        <v>3056</v>
      </c>
      <c r="F2092" s="3" t="s">
        <v>6356</v>
      </c>
      <c r="G2092" s="5"/>
    </row>
    <row r="2093" spans="2:7" x14ac:dyDescent="0.55000000000000004">
      <c r="B2093" s="1" t="s">
        <v>2991</v>
      </c>
      <c r="C2093" s="1" t="s">
        <v>2992</v>
      </c>
      <c r="D2093" s="1">
        <v>69</v>
      </c>
      <c r="E2093" s="1" t="s">
        <v>3057</v>
      </c>
      <c r="F2093" s="3" t="s">
        <v>6356</v>
      </c>
      <c r="G2093" s="5"/>
    </row>
    <row r="2094" spans="2:7" x14ac:dyDescent="0.55000000000000004">
      <c r="B2094" s="1" t="s">
        <v>2991</v>
      </c>
      <c r="C2094" s="1" t="s">
        <v>2992</v>
      </c>
      <c r="D2094" s="1">
        <v>70</v>
      </c>
      <c r="E2094" s="1" t="s">
        <v>3058</v>
      </c>
      <c r="F2094" s="3" t="s">
        <v>6356</v>
      </c>
      <c r="G2094" s="5"/>
    </row>
    <row r="2095" spans="2:7" x14ac:dyDescent="0.55000000000000004">
      <c r="B2095" s="1" t="s">
        <v>2991</v>
      </c>
      <c r="C2095" s="1" t="s">
        <v>2992</v>
      </c>
      <c r="D2095" s="1">
        <v>71</v>
      </c>
      <c r="E2095" s="1" t="s">
        <v>3059</v>
      </c>
      <c r="F2095" s="3" t="s">
        <v>6356</v>
      </c>
      <c r="G2095" s="5"/>
    </row>
    <row r="2096" spans="2:7" x14ac:dyDescent="0.55000000000000004">
      <c r="B2096" s="1" t="s">
        <v>2991</v>
      </c>
      <c r="C2096" s="1" t="s">
        <v>2992</v>
      </c>
      <c r="D2096" s="1">
        <v>72</v>
      </c>
      <c r="E2096" s="1" t="s">
        <v>3060</v>
      </c>
      <c r="F2096" s="3" t="s">
        <v>6356</v>
      </c>
      <c r="G2096" s="5"/>
    </row>
    <row r="2097" spans="2:7" x14ac:dyDescent="0.55000000000000004">
      <c r="B2097" s="1" t="s">
        <v>2991</v>
      </c>
      <c r="C2097" s="1" t="s">
        <v>2992</v>
      </c>
      <c r="D2097" s="1">
        <v>73</v>
      </c>
      <c r="E2097" s="1" t="s">
        <v>3061</v>
      </c>
      <c r="F2097" s="3" t="s">
        <v>6356</v>
      </c>
      <c r="G2097" s="5"/>
    </row>
    <row r="2098" spans="2:7" x14ac:dyDescent="0.55000000000000004">
      <c r="B2098" s="1" t="s">
        <v>2991</v>
      </c>
      <c r="C2098" s="1" t="s">
        <v>2992</v>
      </c>
      <c r="D2098" s="1">
        <v>74</v>
      </c>
      <c r="E2098" s="1" t="s">
        <v>3062</v>
      </c>
      <c r="F2098" s="3" t="s">
        <v>6356</v>
      </c>
      <c r="G2098" s="5"/>
    </row>
    <row r="2099" spans="2:7" x14ac:dyDescent="0.55000000000000004">
      <c r="B2099" s="1" t="s">
        <v>2991</v>
      </c>
      <c r="C2099" s="1" t="s">
        <v>2992</v>
      </c>
      <c r="D2099" s="1">
        <v>75</v>
      </c>
      <c r="E2099" s="1" t="s">
        <v>3063</v>
      </c>
      <c r="F2099" s="3" t="s">
        <v>6356</v>
      </c>
      <c r="G2099" s="5"/>
    </row>
    <row r="2100" spans="2:7" x14ac:dyDescent="0.55000000000000004">
      <c r="B2100" s="1" t="s">
        <v>2991</v>
      </c>
      <c r="C2100" s="1" t="s">
        <v>2992</v>
      </c>
      <c r="D2100" s="1">
        <v>76</v>
      </c>
      <c r="E2100" s="1" t="s">
        <v>3064</v>
      </c>
      <c r="F2100" s="3" t="s">
        <v>6356</v>
      </c>
      <c r="G2100" s="5"/>
    </row>
    <row r="2101" spans="2:7" x14ac:dyDescent="0.55000000000000004">
      <c r="B2101" s="1" t="s">
        <v>2991</v>
      </c>
      <c r="C2101" s="1" t="s">
        <v>2992</v>
      </c>
      <c r="D2101" s="1">
        <v>77</v>
      </c>
      <c r="E2101" s="1" t="s">
        <v>3065</v>
      </c>
      <c r="F2101" s="3" t="s">
        <v>6356</v>
      </c>
      <c r="G2101" s="5"/>
    </row>
    <row r="2102" spans="2:7" x14ac:dyDescent="0.55000000000000004">
      <c r="B2102" s="1" t="s">
        <v>2991</v>
      </c>
      <c r="C2102" s="1" t="s">
        <v>2992</v>
      </c>
      <c r="D2102" s="1">
        <v>78</v>
      </c>
      <c r="E2102" s="1" t="s">
        <v>3066</v>
      </c>
      <c r="F2102" s="3" t="s">
        <v>6356</v>
      </c>
      <c r="G2102" s="5"/>
    </row>
    <row r="2103" spans="2:7" x14ac:dyDescent="0.55000000000000004">
      <c r="B2103" s="1" t="s">
        <v>2991</v>
      </c>
      <c r="C2103" s="1" t="s">
        <v>2992</v>
      </c>
      <c r="D2103" s="1">
        <v>79</v>
      </c>
      <c r="E2103" s="1" t="s">
        <v>3067</v>
      </c>
      <c r="F2103" s="3" t="s">
        <v>6356</v>
      </c>
      <c r="G2103" s="5"/>
    </row>
    <row r="2104" spans="2:7" x14ac:dyDescent="0.55000000000000004">
      <c r="B2104" s="1" t="s">
        <v>2991</v>
      </c>
      <c r="C2104" s="1" t="s">
        <v>2992</v>
      </c>
      <c r="D2104" s="1">
        <v>80</v>
      </c>
      <c r="E2104" s="1" t="s">
        <v>3068</v>
      </c>
      <c r="F2104" s="3" t="s">
        <v>6356</v>
      </c>
      <c r="G2104" s="5"/>
    </row>
    <row r="2105" spans="2:7" x14ac:dyDescent="0.55000000000000004">
      <c r="B2105" s="1" t="s">
        <v>2991</v>
      </c>
      <c r="C2105" s="1" t="s">
        <v>2992</v>
      </c>
      <c r="D2105" s="1">
        <v>81</v>
      </c>
      <c r="E2105" s="1" t="s">
        <v>3069</v>
      </c>
      <c r="F2105" s="3" t="s">
        <v>6356</v>
      </c>
      <c r="G2105" s="5"/>
    </row>
    <row r="2106" spans="2:7" x14ac:dyDescent="0.55000000000000004">
      <c r="B2106" s="1" t="s">
        <v>2991</v>
      </c>
      <c r="C2106" s="1" t="s">
        <v>2992</v>
      </c>
      <c r="D2106" s="1">
        <v>82</v>
      </c>
      <c r="E2106" s="1" t="s">
        <v>3070</v>
      </c>
      <c r="F2106" s="3" t="s">
        <v>6356</v>
      </c>
      <c r="G2106" s="5"/>
    </row>
    <row r="2107" spans="2:7" x14ac:dyDescent="0.55000000000000004">
      <c r="B2107" s="1" t="s">
        <v>2991</v>
      </c>
      <c r="C2107" s="1" t="s">
        <v>2992</v>
      </c>
      <c r="D2107" s="1">
        <v>83</v>
      </c>
      <c r="E2107" s="1" t="s">
        <v>3071</v>
      </c>
      <c r="F2107" s="3" t="s">
        <v>6356</v>
      </c>
      <c r="G2107" s="5"/>
    </row>
    <row r="2108" spans="2:7" x14ac:dyDescent="0.55000000000000004">
      <c r="B2108" s="1" t="s">
        <v>2991</v>
      </c>
      <c r="C2108" s="1" t="s">
        <v>2992</v>
      </c>
      <c r="D2108" s="1">
        <v>84</v>
      </c>
      <c r="E2108" s="1" t="s">
        <v>3072</v>
      </c>
      <c r="F2108" s="3" t="s">
        <v>6356</v>
      </c>
      <c r="G2108" s="5"/>
    </row>
    <row r="2109" spans="2:7" x14ac:dyDescent="0.55000000000000004">
      <c r="B2109" s="1" t="s">
        <v>2991</v>
      </c>
      <c r="C2109" s="1" t="s">
        <v>2992</v>
      </c>
      <c r="D2109" s="1">
        <v>85</v>
      </c>
      <c r="E2109" s="1" t="s">
        <v>3073</v>
      </c>
      <c r="F2109" s="3" t="s">
        <v>6356</v>
      </c>
      <c r="G2109" s="5"/>
    </row>
    <row r="2110" spans="2:7" x14ac:dyDescent="0.55000000000000004">
      <c r="B2110" s="1" t="s">
        <v>2991</v>
      </c>
      <c r="C2110" s="1" t="s">
        <v>2992</v>
      </c>
      <c r="D2110" s="1">
        <v>86</v>
      </c>
      <c r="E2110" s="1" t="s">
        <v>3074</v>
      </c>
      <c r="F2110" s="3" t="s">
        <v>6356</v>
      </c>
      <c r="G2110" s="5"/>
    </row>
    <row r="2111" spans="2:7" x14ac:dyDescent="0.55000000000000004">
      <c r="B2111" s="1" t="s">
        <v>2991</v>
      </c>
      <c r="C2111" s="1" t="s">
        <v>2992</v>
      </c>
      <c r="D2111" s="1">
        <v>87</v>
      </c>
      <c r="E2111" s="1" t="s">
        <v>3075</v>
      </c>
      <c r="F2111" s="3" t="s">
        <v>6356</v>
      </c>
      <c r="G2111" s="5"/>
    </row>
    <row r="2112" spans="2:7" x14ac:dyDescent="0.55000000000000004">
      <c r="B2112" s="1" t="s">
        <v>2991</v>
      </c>
      <c r="C2112" s="1" t="s">
        <v>2992</v>
      </c>
      <c r="D2112" s="1">
        <v>88</v>
      </c>
      <c r="E2112" s="1" t="s">
        <v>3076</v>
      </c>
      <c r="F2112" s="3" t="s">
        <v>6356</v>
      </c>
      <c r="G2112" s="5"/>
    </row>
    <row r="2113" spans="2:7" x14ac:dyDescent="0.55000000000000004">
      <c r="B2113" s="1" t="s">
        <v>2991</v>
      </c>
      <c r="C2113" s="1" t="s">
        <v>2992</v>
      </c>
      <c r="D2113" s="1">
        <v>89</v>
      </c>
      <c r="E2113" s="1" t="s">
        <v>3077</v>
      </c>
      <c r="F2113" s="3" t="s">
        <v>6356</v>
      </c>
      <c r="G2113" s="5"/>
    </row>
    <row r="2114" spans="2:7" x14ac:dyDescent="0.55000000000000004">
      <c r="B2114" s="1" t="s">
        <v>2991</v>
      </c>
      <c r="C2114" s="1" t="s">
        <v>2992</v>
      </c>
      <c r="D2114" s="1">
        <v>90</v>
      </c>
      <c r="E2114" s="1" t="s">
        <v>3078</v>
      </c>
      <c r="F2114" s="3" t="s">
        <v>6356</v>
      </c>
      <c r="G2114" s="5"/>
    </row>
    <row r="2115" spans="2:7" x14ac:dyDescent="0.55000000000000004">
      <c r="B2115" s="1" t="s">
        <v>2991</v>
      </c>
      <c r="C2115" s="1" t="s">
        <v>2992</v>
      </c>
      <c r="D2115" s="1">
        <v>91</v>
      </c>
      <c r="E2115" s="1" t="s">
        <v>3079</v>
      </c>
      <c r="F2115" s="3" t="s">
        <v>6356</v>
      </c>
      <c r="G2115" s="5"/>
    </row>
    <row r="2116" spans="2:7" x14ac:dyDescent="0.55000000000000004">
      <c r="B2116" s="1" t="s">
        <v>2991</v>
      </c>
      <c r="C2116" s="1" t="s">
        <v>2992</v>
      </c>
      <c r="D2116" s="1">
        <v>92</v>
      </c>
      <c r="E2116" s="1" t="s">
        <v>3080</v>
      </c>
      <c r="F2116" s="3" t="s">
        <v>6356</v>
      </c>
      <c r="G2116" s="5"/>
    </row>
    <row r="2117" spans="2:7" x14ac:dyDescent="0.55000000000000004">
      <c r="B2117" s="1" t="s">
        <v>2991</v>
      </c>
      <c r="C2117" s="1" t="s">
        <v>2992</v>
      </c>
      <c r="D2117" s="1">
        <v>93</v>
      </c>
      <c r="E2117" s="1" t="s">
        <v>3081</v>
      </c>
      <c r="F2117" s="3" t="s">
        <v>6356</v>
      </c>
      <c r="G2117" s="5"/>
    </row>
    <row r="2118" spans="2:7" x14ac:dyDescent="0.55000000000000004">
      <c r="B2118" s="1" t="s">
        <v>2991</v>
      </c>
      <c r="C2118" s="1" t="s">
        <v>2992</v>
      </c>
      <c r="D2118" s="1">
        <v>94</v>
      </c>
      <c r="E2118" s="1" t="s">
        <v>3082</v>
      </c>
      <c r="F2118" s="3" t="s">
        <v>6356</v>
      </c>
      <c r="G2118" s="5"/>
    </row>
    <row r="2119" spans="2:7" x14ac:dyDescent="0.55000000000000004">
      <c r="B2119" s="1" t="s">
        <v>2991</v>
      </c>
      <c r="C2119" s="1" t="s">
        <v>2992</v>
      </c>
      <c r="D2119" s="1">
        <v>95</v>
      </c>
      <c r="E2119" s="1" t="s">
        <v>3083</v>
      </c>
      <c r="F2119" s="3" t="s">
        <v>6356</v>
      </c>
      <c r="G2119" s="5"/>
    </row>
    <row r="2120" spans="2:7" x14ac:dyDescent="0.55000000000000004">
      <c r="B2120" s="1" t="s">
        <v>2991</v>
      </c>
      <c r="C2120" s="1" t="s">
        <v>2992</v>
      </c>
      <c r="D2120" s="1">
        <v>96</v>
      </c>
      <c r="E2120" s="1" t="s">
        <v>3084</v>
      </c>
      <c r="F2120" s="3" t="s">
        <v>6356</v>
      </c>
      <c r="G2120" s="5"/>
    </row>
    <row r="2121" spans="2:7" x14ac:dyDescent="0.55000000000000004">
      <c r="B2121" s="1" t="s">
        <v>2991</v>
      </c>
      <c r="C2121" s="1" t="s">
        <v>2992</v>
      </c>
      <c r="D2121" s="1">
        <v>97</v>
      </c>
      <c r="E2121" s="1" t="s">
        <v>3085</v>
      </c>
      <c r="F2121" s="3" t="s">
        <v>6356</v>
      </c>
      <c r="G2121" s="5"/>
    </row>
    <row r="2122" spans="2:7" x14ac:dyDescent="0.55000000000000004">
      <c r="B2122" s="1" t="s">
        <v>2991</v>
      </c>
      <c r="C2122" s="1" t="s">
        <v>2992</v>
      </c>
      <c r="D2122" s="1">
        <v>98</v>
      </c>
      <c r="E2122" s="1" t="s">
        <v>3086</v>
      </c>
      <c r="F2122" s="3" t="s">
        <v>6356</v>
      </c>
      <c r="G2122" s="5"/>
    </row>
    <row r="2123" spans="2:7" x14ac:dyDescent="0.55000000000000004">
      <c r="B2123" s="1" t="s">
        <v>2991</v>
      </c>
      <c r="C2123" s="1" t="s">
        <v>2992</v>
      </c>
      <c r="D2123" s="1">
        <v>99</v>
      </c>
      <c r="E2123" s="1" t="s">
        <v>3087</v>
      </c>
      <c r="F2123" s="3" t="s">
        <v>6356</v>
      </c>
      <c r="G2123" s="5"/>
    </row>
    <row r="2124" spans="2:7" x14ac:dyDescent="0.55000000000000004">
      <c r="B2124" s="1" t="s">
        <v>2991</v>
      </c>
      <c r="C2124" s="1" t="s">
        <v>2992</v>
      </c>
      <c r="D2124" s="1">
        <v>100</v>
      </c>
      <c r="E2124" s="1" t="s">
        <v>3088</v>
      </c>
      <c r="F2124" s="3" t="s">
        <v>6356</v>
      </c>
      <c r="G2124" s="5"/>
    </row>
    <row r="2125" spans="2:7" x14ac:dyDescent="0.55000000000000004">
      <c r="B2125" s="1" t="s">
        <v>2991</v>
      </c>
      <c r="C2125" s="1" t="s">
        <v>2992</v>
      </c>
      <c r="D2125" s="1">
        <v>101</v>
      </c>
      <c r="E2125" s="1" t="s">
        <v>3089</v>
      </c>
      <c r="F2125" s="3" t="s">
        <v>6356</v>
      </c>
      <c r="G2125" s="5"/>
    </row>
    <row r="2126" spans="2:7" x14ac:dyDescent="0.55000000000000004">
      <c r="B2126" s="1" t="s">
        <v>2991</v>
      </c>
      <c r="C2126" s="1" t="s">
        <v>2992</v>
      </c>
      <c r="D2126" s="1">
        <v>102</v>
      </c>
      <c r="E2126" s="1" t="s">
        <v>3090</v>
      </c>
      <c r="F2126" s="3" t="s">
        <v>6356</v>
      </c>
      <c r="G2126" s="5"/>
    </row>
    <row r="2127" spans="2:7" x14ac:dyDescent="0.55000000000000004">
      <c r="B2127" s="1" t="s">
        <v>2991</v>
      </c>
      <c r="C2127" s="1" t="s">
        <v>2992</v>
      </c>
      <c r="D2127" s="1">
        <v>103</v>
      </c>
      <c r="E2127" s="1" t="s">
        <v>3091</v>
      </c>
      <c r="F2127" s="3" t="s">
        <v>6356</v>
      </c>
      <c r="G2127" s="5"/>
    </row>
    <row r="2128" spans="2:7" x14ac:dyDescent="0.55000000000000004">
      <c r="B2128" s="1" t="s">
        <v>2991</v>
      </c>
      <c r="C2128" s="1" t="s">
        <v>2992</v>
      </c>
      <c r="D2128" s="1">
        <v>104</v>
      </c>
      <c r="E2128" s="1" t="s">
        <v>3092</v>
      </c>
      <c r="F2128" s="3" t="s">
        <v>6356</v>
      </c>
      <c r="G2128" s="5"/>
    </row>
    <row r="2129" spans="2:7" x14ac:dyDescent="0.55000000000000004">
      <c r="B2129" s="1" t="s">
        <v>2991</v>
      </c>
      <c r="C2129" s="1" t="s">
        <v>2992</v>
      </c>
      <c r="D2129" s="1">
        <v>105</v>
      </c>
      <c r="E2129" s="1" t="s">
        <v>3093</v>
      </c>
      <c r="F2129" s="3" t="s">
        <v>6356</v>
      </c>
      <c r="G2129" s="5"/>
    </row>
    <row r="2130" spans="2:7" x14ac:dyDescent="0.55000000000000004">
      <c r="B2130" s="1" t="s">
        <v>2991</v>
      </c>
      <c r="C2130" s="1" t="s">
        <v>2992</v>
      </c>
      <c r="D2130" s="1">
        <v>106</v>
      </c>
      <c r="E2130" s="1" t="s">
        <v>3094</v>
      </c>
      <c r="F2130" s="3" t="s">
        <v>6356</v>
      </c>
      <c r="G2130" s="5"/>
    </row>
    <row r="2131" spans="2:7" x14ac:dyDescent="0.55000000000000004">
      <c r="B2131" s="1" t="s">
        <v>2991</v>
      </c>
      <c r="C2131" s="1" t="s">
        <v>2992</v>
      </c>
      <c r="D2131" s="1">
        <v>107</v>
      </c>
      <c r="E2131" s="1" t="s">
        <v>3095</v>
      </c>
      <c r="F2131" s="3" t="s">
        <v>6356</v>
      </c>
      <c r="G2131" s="5"/>
    </row>
    <row r="2132" spans="2:7" x14ac:dyDescent="0.55000000000000004">
      <c r="B2132" s="1" t="s">
        <v>2991</v>
      </c>
      <c r="C2132" s="1" t="s">
        <v>2992</v>
      </c>
      <c r="D2132" s="1">
        <v>108</v>
      </c>
      <c r="E2132" s="1" t="s">
        <v>3096</v>
      </c>
      <c r="F2132" s="3" t="s">
        <v>6356</v>
      </c>
      <c r="G2132" s="5"/>
    </row>
    <row r="2133" spans="2:7" x14ac:dyDescent="0.55000000000000004">
      <c r="B2133" s="1" t="s">
        <v>2991</v>
      </c>
      <c r="C2133" s="1" t="s">
        <v>2992</v>
      </c>
      <c r="D2133" s="1">
        <v>109</v>
      </c>
      <c r="E2133" s="1" t="s">
        <v>3097</v>
      </c>
      <c r="F2133" s="3" t="s">
        <v>6356</v>
      </c>
      <c r="G2133" s="5"/>
    </row>
    <row r="2134" spans="2:7" x14ac:dyDescent="0.55000000000000004">
      <c r="B2134" s="1" t="s">
        <v>2991</v>
      </c>
      <c r="C2134" s="1" t="s">
        <v>2992</v>
      </c>
      <c r="D2134" s="1">
        <v>110</v>
      </c>
      <c r="E2134" s="1" t="s">
        <v>3098</v>
      </c>
      <c r="F2134" s="3" t="s">
        <v>6356</v>
      </c>
      <c r="G2134" s="5"/>
    </row>
    <row r="2135" spans="2:7" x14ac:dyDescent="0.55000000000000004">
      <c r="B2135" s="1" t="s">
        <v>2991</v>
      </c>
      <c r="C2135" s="1" t="s">
        <v>2992</v>
      </c>
      <c r="D2135" s="1">
        <v>111</v>
      </c>
      <c r="E2135" s="1" t="s">
        <v>3099</v>
      </c>
      <c r="F2135" s="3" t="s">
        <v>6356</v>
      </c>
      <c r="G2135" s="5"/>
    </row>
    <row r="2136" spans="2:7" x14ac:dyDescent="0.55000000000000004">
      <c r="B2136" s="1" t="s">
        <v>2991</v>
      </c>
      <c r="C2136" s="1" t="s">
        <v>2992</v>
      </c>
      <c r="D2136" s="1">
        <v>112</v>
      </c>
      <c r="E2136" s="1" t="s">
        <v>3100</v>
      </c>
      <c r="F2136" s="3" t="s">
        <v>6356</v>
      </c>
      <c r="G2136" s="5"/>
    </row>
    <row r="2137" spans="2:7" x14ac:dyDescent="0.55000000000000004">
      <c r="B2137" s="1" t="s">
        <v>2991</v>
      </c>
      <c r="C2137" s="1" t="s">
        <v>2992</v>
      </c>
      <c r="D2137" s="1">
        <v>113</v>
      </c>
      <c r="E2137" s="1" t="s">
        <v>3101</v>
      </c>
      <c r="F2137" s="3" t="s">
        <v>6356</v>
      </c>
      <c r="G2137" s="5"/>
    </row>
    <row r="2138" spans="2:7" x14ac:dyDescent="0.55000000000000004">
      <c r="B2138" s="1" t="s">
        <v>2991</v>
      </c>
      <c r="C2138" s="1" t="s">
        <v>2992</v>
      </c>
      <c r="D2138" s="1">
        <v>114</v>
      </c>
      <c r="E2138" s="1" t="s">
        <v>3102</v>
      </c>
      <c r="F2138" s="3" t="s">
        <v>6356</v>
      </c>
      <c r="G2138" s="5"/>
    </row>
    <row r="2139" spans="2:7" x14ac:dyDescent="0.55000000000000004">
      <c r="B2139" s="1" t="s">
        <v>2991</v>
      </c>
      <c r="C2139" s="1" t="s">
        <v>2992</v>
      </c>
      <c r="D2139" s="1">
        <v>115</v>
      </c>
      <c r="E2139" s="1" t="s">
        <v>3103</v>
      </c>
      <c r="F2139" s="3" t="s">
        <v>6356</v>
      </c>
      <c r="G2139" s="5"/>
    </row>
    <row r="2140" spans="2:7" x14ac:dyDescent="0.55000000000000004">
      <c r="B2140" s="1" t="s">
        <v>2991</v>
      </c>
      <c r="C2140" s="1" t="s">
        <v>2992</v>
      </c>
      <c r="D2140" s="1">
        <v>116</v>
      </c>
      <c r="E2140" s="1" t="s">
        <v>3104</v>
      </c>
      <c r="F2140" s="3" t="s">
        <v>6356</v>
      </c>
      <c r="G2140" s="5"/>
    </row>
    <row r="2141" spans="2:7" x14ac:dyDescent="0.55000000000000004">
      <c r="B2141" s="1" t="s">
        <v>2991</v>
      </c>
      <c r="C2141" s="1" t="s">
        <v>2992</v>
      </c>
      <c r="D2141" s="1">
        <v>117</v>
      </c>
      <c r="E2141" s="1" t="s">
        <v>3105</v>
      </c>
      <c r="F2141" s="3" t="s">
        <v>6356</v>
      </c>
      <c r="G2141" s="5"/>
    </row>
    <row r="2142" spans="2:7" x14ac:dyDescent="0.55000000000000004">
      <c r="B2142" s="1" t="s">
        <v>2991</v>
      </c>
      <c r="C2142" s="1" t="s">
        <v>2992</v>
      </c>
      <c r="D2142" s="1">
        <v>118</v>
      </c>
      <c r="E2142" s="1" t="s">
        <v>3106</v>
      </c>
      <c r="F2142" s="3" t="s">
        <v>6356</v>
      </c>
      <c r="G2142" s="5"/>
    </row>
    <row r="2143" spans="2:7" x14ac:dyDescent="0.55000000000000004">
      <c r="B2143" s="1" t="s">
        <v>2991</v>
      </c>
      <c r="C2143" s="1" t="s">
        <v>2992</v>
      </c>
      <c r="D2143" s="1">
        <v>119</v>
      </c>
      <c r="E2143" s="1" t="s">
        <v>3107</v>
      </c>
      <c r="F2143" s="3" t="s">
        <v>6356</v>
      </c>
      <c r="G2143" s="5"/>
    </row>
    <row r="2144" spans="2:7" x14ac:dyDescent="0.55000000000000004">
      <c r="B2144" s="1" t="s">
        <v>2991</v>
      </c>
      <c r="C2144" s="1" t="s">
        <v>2992</v>
      </c>
      <c r="D2144" s="1">
        <v>120</v>
      </c>
      <c r="E2144" s="1" t="s">
        <v>3108</v>
      </c>
      <c r="F2144" s="3" t="s">
        <v>6356</v>
      </c>
      <c r="G2144" s="5"/>
    </row>
    <row r="2145" spans="2:7" x14ac:dyDescent="0.55000000000000004">
      <c r="B2145" s="1" t="s">
        <v>2991</v>
      </c>
      <c r="C2145" s="1" t="s">
        <v>2992</v>
      </c>
      <c r="D2145" s="1">
        <v>121</v>
      </c>
      <c r="E2145" s="1" t="s">
        <v>3109</v>
      </c>
      <c r="F2145" s="3" t="s">
        <v>6356</v>
      </c>
      <c r="G2145" s="5"/>
    </row>
    <row r="2146" spans="2:7" x14ac:dyDescent="0.55000000000000004">
      <c r="B2146" s="1" t="s">
        <v>2991</v>
      </c>
      <c r="C2146" s="1" t="s">
        <v>2992</v>
      </c>
      <c r="D2146" s="1">
        <v>122</v>
      </c>
      <c r="E2146" s="1" t="s">
        <v>3110</v>
      </c>
      <c r="F2146" s="3" t="s">
        <v>6356</v>
      </c>
      <c r="G2146" s="5"/>
    </row>
    <row r="2147" spans="2:7" x14ac:dyDescent="0.55000000000000004">
      <c r="B2147" s="1" t="s">
        <v>2991</v>
      </c>
      <c r="C2147" s="1" t="s">
        <v>2992</v>
      </c>
      <c r="D2147" s="1">
        <v>123</v>
      </c>
      <c r="E2147" s="1" t="s">
        <v>3111</v>
      </c>
      <c r="F2147" s="3" t="s">
        <v>6356</v>
      </c>
      <c r="G2147" s="5"/>
    </row>
    <row r="2148" spans="2:7" x14ac:dyDescent="0.55000000000000004">
      <c r="B2148" s="1" t="s">
        <v>2991</v>
      </c>
      <c r="C2148" s="1" t="s">
        <v>2992</v>
      </c>
      <c r="D2148" s="1">
        <v>124</v>
      </c>
      <c r="E2148" s="1" t="s">
        <v>3112</v>
      </c>
      <c r="F2148" s="3" t="s">
        <v>6356</v>
      </c>
      <c r="G2148" s="5"/>
    </row>
    <row r="2149" spans="2:7" x14ac:dyDescent="0.55000000000000004">
      <c r="B2149" s="1" t="s">
        <v>2991</v>
      </c>
      <c r="C2149" s="1" t="s">
        <v>2992</v>
      </c>
      <c r="D2149" s="1">
        <v>125</v>
      </c>
      <c r="E2149" s="1" t="s">
        <v>3113</v>
      </c>
      <c r="F2149" s="3" t="s">
        <v>6356</v>
      </c>
      <c r="G2149" s="5"/>
    </row>
    <row r="2150" spans="2:7" x14ac:dyDescent="0.55000000000000004">
      <c r="B2150" s="1" t="s">
        <v>2991</v>
      </c>
      <c r="C2150" s="1" t="s">
        <v>2992</v>
      </c>
      <c r="D2150" s="1">
        <v>126</v>
      </c>
      <c r="E2150" s="1" t="s">
        <v>3114</v>
      </c>
      <c r="F2150" s="3" t="s">
        <v>6356</v>
      </c>
      <c r="G2150" s="5"/>
    </row>
    <row r="2151" spans="2:7" x14ac:dyDescent="0.55000000000000004">
      <c r="B2151" s="1" t="s">
        <v>2991</v>
      </c>
      <c r="C2151" s="1" t="s">
        <v>2992</v>
      </c>
      <c r="D2151" s="1">
        <v>127</v>
      </c>
      <c r="E2151" s="1" t="s">
        <v>3115</v>
      </c>
      <c r="F2151" s="3" t="s">
        <v>6356</v>
      </c>
      <c r="G2151" s="5"/>
    </row>
    <row r="2152" spans="2:7" x14ac:dyDescent="0.55000000000000004">
      <c r="B2152" s="1" t="s">
        <v>2991</v>
      </c>
      <c r="C2152" s="1" t="s">
        <v>2992</v>
      </c>
      <c r="D2152" s="1">
        <v>128</v>
      </c>
      <c r="E2152" s="1" t="s">
        <v>3116</v>
      </c>
      <c r="F2152" s="3" t="s">
        <v>6356</v>
      </c>
      <c r="G2152" s="5"/>
    </row>
    <row r="2153" spans="2:7" x14ac:dyDescent="0.55000000000000004">
      <c r="B2153" s="1" t="s">
        <v>2991</v>
      </c>
      <c r="C2153" s="1" t="s">
        <v>2992</v>
      </c>
      <c r="D2153" s="1">
        <v>129</v>
      </c>
      <c r="E2153" s="1" t="s">
        <v>3117</v>
      </c>
      <c r="F2153" s="3" t="s">
        <v>6356</v>
      </c>
      <c r="G2153" s="5"/>
    </row>
    <row r="2154" spans="2:7" x14ac:dyDescent="0.55000000000000004">
      <c r="B2154" s="1" t="s">
        <v>2991</v>
      </c>
      <c r="C2154" s="1" t="s">
        <v>2992</v>
      </c>
      <c r="D2154" s="1">
        <v>130</v>
      </c>
      <c r="E2154" s="1" t="s">
        <v>3118</v>
      </c>
      <c r="F2154" s="3" t="s">
        <v>6356</v>
      </c>
      <c r="G2154" s="5"/>
    </row>
    <row r="2155" spans="2:7" x14ac:dyDescent="0.55000000000000004">
      <c r="B2155" s="1" t="s">
        <v>2991</v>
      </c>
      <c r="C2155" s="1" t="s">
        <v>2992</v>
      </c>
      <c r="D2155" s="1">
        <v>131</v>
      </c>
      <c r="E2155" s="1" t="s">
        <v>3119</v>
      </c>
      <c r="F2155" s="3" t="s">
        <v>6356</v>
      </c>
      <c r="G2155" s="5"/>
    </row>
    <row r="2156" spans="2:7" x14ac:dyDescent="0.55000000000000004">
      <c r="B2156" s="1" t="s">
        <v>2991</v>
      </c>
      <c r="C2156" s="1" t="s">
        <v>2992</v>
      </c>
      <c r="D2156" s="1">
        <v>132</v>
      </c>
      <c r="E2156" s="1" t="s">
        <v>3120</v>
      </c>
      <c r="F2156" s="3" t="s">
        <v>6356</v>
      </c>
      <c r="G2156" s="5"/>
    </row>
    <row r="2157" spans="2:7" x14ac:dyDescent="0.55000000000000004">
      <c r="B2157" s="1" t="s">
        <v>2991</v>
      </c>
      <c r="C2157" s="1" t="s">
        <v>2992</v>
      </c>
      <c r="D2157" s="1">
        <v>133</v>
      </c>
      <c r="E2157" s="1" t="s">
        <v>3121</v>
      </c>
      <c r="F2157" s="3" t="s">
        <v>6356</v>
      </c>
      <c r="G2157" s="5"/>
    </row>
    <row r="2158" spans="2:7" x14ac:dyDescent="0.55000000000000004">
      <c r="B2158" s="1" t="s">
        <v>2991</v>
      </c>
      <c r="C2158" s="1" t="s">
        <v>2992</v>
      </c>
      <c r="D2158" s="1">
        <v>134</v>
      </c>
      <c r="E2158" s="1" t="s">
        <v>3122</v>
      </c>
      <c r="F2158" s="3" t="s">
        <v>6356</v>
      </c>
      <c r="G2158" s="5"/>
    </row>
    <row r="2159" spans="2:7" x14ac:dyDescent="0.55000000000000004">
      <c r="B2159" s="1" t="s">
        <v>2991</v>
      </c>
      <c r="C2159" s="1" t="s">
        <v>2992</v>
      </c>
      <c r="D2159" s="1">
        <v>135</v>
      </c>
      <c r="E2159" s="1" t="s">
        <v>3123</v>
      </c>
      <c r="F2159" s="3" t="s">
        <v>6356</v>
      </c>
      <c r="G2159" s="5"/>
    </row>
    <row r="2160" spans="2:7" x14ac:dyDescent="0.55000000000000004">
      <c r="B2160" s="1" t="s">
        <v>2991</v>
      </c>
      <c r="C2160" s="1" t="s">
        <v>2992</v>
      </c>
      <c r="D2160" s="1">
        <v>136</v>
      </c>
      <c r="E2160" s="1" t="s">
        <v>3124</v>
      </c>
      <c r="F2160" s="3" t="s">
        <v>6356</v>
      </c>
      <c r="G2160" s="5"/>
    </row>
    <row r="2161" spans="2:7" x14ac:dyDescent="0.55000000000000004">
      <c r="B2161" s="1" t="s">
        <v>2991</v>
      </c>
      <c r="C2161" s="1" t="s">
        <v>2992</v>
      </c>
      <c r="D2161" s="1">
        <v>137</v>
      </c>
      <c r="E2161" s="1" t="s">
        <v>3125</v>
      </c>
      <c r="F2161" s="3" t="s">
        <v>6356</v>
      </c>
      <c r="G2161" s="5"/>
    </row>
    <row r="2162" spans="2:7" x14ac:dyDescent="0.55000000000000004">
      <c r="B2162" s="1" t="s">
        <v>2991</v>
      </c>
      <c r="C2162" s="1" t="s">
        <v>2992</v>
      </c>
      <c r="D2162" s="1">
        <v>138</v>
      </c>
      <c r="E2162" s="1" t="s">
        <v>3126</v>
      </c>
      <c r="F2162" s="3" t="s">
        <v>6356</v>
      </c>
      <c r="G2162" s="5"/>
    </row>
    <row r="2163" spans="2:7" x14ac:dyDescent="0.55000000000000004">
      <c r="B2163" s="1" t="s">
        <v>2991</v>
      </c>
      <c r="C2163" s="1" t="s">
        <v>2992</v>
      </c>
      <c r="D2163" s="1">
        <v>139</v>
      </c>
      <c r="E2163" s="1" t="s">
        <v>3127</v>
      </c>
      <c r="F2163" s="3" t="s">
        <v>6356</v>
      </c>
      <c r="G2163" s="5"/>
    </row>
    <row r="2164" spans="2:7" x14ac:dyDescent="0.55000000000000004">
      <c r="B2164" s="1" t="s">
        <v>2991</v>
      </c>
      <c r="C2164" s="1" t="s">
        <v>2992</v>
      </c>
      <c r="D2164" s="1">
        <v>140</v>
      </c>
      <c r="E2164" s="1" t="s">
        <v>3128</v>
      </c>
      <c r="F2164" s="3" t="s">
        <v>6356</v>
      </c>
      <c r="G2164" s="5"/>
    </row>
    <row r="2165" spans="2:7" x14ac:dyDescent="0.55000000000000004">
      <c r="B2165" s="1" t="s">
        <v>2991</v>
      </c>
      <c r="C2165" s="1" t="s">
        <v>2992</v>
      </c>
      <c r="D2165" s="1">
        <v>141</v>
      </c>
      <c r="E2165" s="1" t="s">
        <v>3129</v>
      </c>
      <c r="F2165" s="3" t="s">
        <v>6356</v>
      </c>
      <c r="G2165" s="5"/>
    </row>
    <row r="2166" spans="2:7" x14ac:dyDescent="0.55000000000000004">
      <c r="B2166" s="1" t="s">
        <v>2991</v>
      </c>
      <c r="C2166" s="1" t="s">
        <v>2992</v>
      </c>
      <c r="D2166" s="1">
        <v>142</v>
      </c>
      <c r="E2166" s="1" t="s">
        <v>3130</v>
      </c>
      <c r="F2166" s="3" t="s">
        <v>6356</v>
      </c>
      <c r="G2166" s="5"/>
    </row>
    <row r="2167" spans="2:7" x14ac:dyDescent="0.55000000000000004">
      <c r="B2167" s="1" t="s">
        <v>2991</v>
      </c>
      <c r="C2167" s="1" t="s">
        <v>2992</v>
      </c>
      <c r="D2167" s="1">
        <v>143</v>
      </c>
      <c r="E2167" s="1" t="s">
        <v>3131</v>
      </c>
      <c r="F2167" s="3" t="s">
        <v>6356</v>
      </c>
      <c r="G2167" s="5"/>
    </row>
    <row r="2168" spans="2:7" x14ac:dyDescent="0.55000000000000004">
      <c r="B2168" s="1" t="s">
        <v>2991</v>
      </c>
      <c r="C2168" s="1" t="s">
        <v>2992</v>
      </c>
      <c r="D2168" s="1">
        <v>144</v>
      </c>
      <c r="E2168" s="1" t="s">
        <v>3132</v>
      </c>
      <c r="F2168" s="3" t="s">
        <v>6356</v>
      </c>
      <c r="G2168" s="5"/>
    </row>
    <row r="2169" spans="2:7" x14ac:dyDescent="0.55000000000000004">
      <c r="B2169" s="1" t="s">
        <v>2991</v>
      </c>
      <c r="C2169" s="1" t="s">
        <v>2992</v>
      </c>
      <c r="D2169" s="1">
        <v>145</v>
      </c>
      <c r="E2169" s="1" t="s">
        <v>3133</v>
      </c>
      <c r="F2169" s="3" t="s">
        <v>6356</v>
      </c>
      <c r="G2169" s="5"/>
    </row>
    <row r="2170" spans="2:7" x14ac:dyDescent="0.55000000000000004">
      <c r="B2170" s="1" t="s">
        <v>2991</v>
      </c>
      <c r="C2170" s="1" t="s">
        <v>2992</v>
      </c>
      <c r="D2170" s="1">
        <v>146</v>
      </c>
      <c r="E2170" s="1" t="s">
        <v>3134</v>
      </c>
      <c r="F2170" s="3" t="s">
        <v>6356</v>
      </c>
      <c r="G2170" s="5"/>
    </row>
    <row r="2171" spans="2:7" x14ac:dyDescent="0.55000000000000004">
      <c r="B2171" s="1" t="s">
        <v>2991</v>
      </c>
      <c r="C2171" s="1" t="s">
        <v>2992</v>
      </c>
      <c r="D2171" s="1">
        <v>147</v>
      </c>
      <c r="E2171" s="1" t="s">
        <v>3135</v>
      </c>
      <c r="F2171" s="3" t="s">
        <v>6356</v>
      </c>
      <c r="G2171" s="5"/>
    </row>
    <row r="2172" spans="2:7" x14ac:dyDescent="0.55000000000000004">
      <c r="B2172" s="1" t="s">
        <v>2991</v>
      </c>
      <c r="C2172" s="1" t="s">
        <v>2992</v>
      </c>
      <c r="D2172" s="1">
        <v>148</v>
      </c>
      <c r="E2172" s="1" t="s">
        <v>3136</v>
      </c>
      <c r="F2172" s="3" t="s">
        <v>6356</v>
      </c>
      <c r="G2172" s="5"/>
    </row>
    <row r="2173" spans="2:7" x14ac:dyDescent="0.55000000000000004">
      <c r="B2173" s="1" t="s">
        <v>2991</v>
      </c>
      <c r="C2173" s="1" t="s">
        <v>2992</v>
      </c>
      <c r="D2173" s="1">
        <v>149</v>
      </c>
      <c r="E2173" s="1" t="s">
        <v>3137</v>
      </c>
      <c r="F2173" s="3" t="s">
        <v>6356</v>
      </c>
      <c r="G2173" s="5"/>
    </row>
    <row r="2174" spans="2:7" x14ac:dyDescent="0.55000000000000004">
      <c r="B2174" s="1" t="s">
        <v>2991</v>
      </c>
      <c r="C2174" s="1" t="s">
        <v>2992</v>
      </c>
      <c r="D2174" s="1">
        <v>150</v>
      </c>
      <c r="E2174" s="1" t="s">
        <v>3138</v>
      </c>
      <c r="F2174" s="3" t="s">
        <v>6356</v>
      </c>
      <c r="G2174" s="5"/>
    </row>
    <row r="2175" spans="2:7" x14ac:dyDescent="0.55000000000000004">
      <c r="B2175" s="1" t="s">
        <v>2991</v>
      </c>
      <c r="C2175" s="1" t="s">
        <v>2992</v>
      </c>
      <c r="D2175" s="1">
        <v>151</v>
      </c>
      <c r="E2175" s="1" t="s">
        <v>3139</v>
      </c>
      <c r="F2175" s="3" t="s">
        <v>6356</v>
      </c>
      <c r="G2175" s="5"/>
    </row>
    <row r="2176" spans="2:7" x14ac:dyDescent="0.55000000000000004">
      <c r="B2176" s="1" t="s">
        <v>2991</v>
      </c>
      <c r="C2176" s="1" t="s">
        <v>2992</v>
      </c>
      <c r="D2176" s="1">
        <v>152</v>
      </c>
      <c r="E2176" s="1" t="s">
        <v>3140</v>
      </c>
      <c r="F2176" s="3" t="s">
        <v>6356</v>
      </c>
      <c r="G2176" s="5"/>
    </row>
    <row r="2177" spans="2:7" x14ac:dyDescent="0.55000000000000004">
      <c r="B2177" s="1" t="s">
        <v>2991</v>
      </c>
      <c r="C2177" s="1" t="s">
        <v>2992</v>
      </c>
      <c r="D2177" s="1">
        <v>153</v>
      </c>
      <c r="E2177" s="1" t="s">
        <v>3141</v>
      </c>
      <c r="F2177" s="3" t="s">
        <v>6356</v>
      </c>
      <c r="G2177" s="5"/>
    </row>
    <row r="2178" spans="2:7" x14ac:dyDescent="0.55000000000000004">
      <c r="B2178" s="1" t="s">
        <v>2991</v>
      </c>
      <c r="C2178" s="1" t="s">
        <v>2992</v>
      </c>
      <c r="D2178" s="1">
        <v>154</v>
      </c>
      <c r="E2178" s="1" t="s">
        <v>3142</v>
      </c>
      <c r="F2178" s="3" t="s">
        <v>6356</v>
      </c>
      <c r="G2178" s="5"/>
    </row>
    <row r="2179" spans="2:7" x14ac:dyDescent="0.55000000000000004">
      <c r="B2179" s="1" t="s">
        <v>2991</v>
      </c>
      <c r="C2179" s="1" t="s">
        <v>2992</v>
      </c>
      <c r="D2179" s="1">
        <v>155</v>
      </c>
      <c r="E2179" s="1" t="s">
        <v>3143</v>
      </c>
      <c r="F2179" s="3" t="s">
        <v>6356</v>
      </c>
      <c r="G2179" s="5"/>
    </row>
    <row r="2180" spans="2:7" x14ac:dyDescent="0.55000000000000004">
      <c r="B2180" s="1" t="s">
        <v>2991</v>
      </c>
      <c r="C2180" s="1" t="s">
        <v>2992</v>
      </c>
      <c r="D2180" s="1">
        <v>156</v>
      </c>
      <c r="E2180" s="1" t="s">
        <v>3144</v>
      </c>
      <c r="F2180" s="3" t="s">
        <v>6356</v>
      </c>
      <c r="G2180" s="5"/>
    </row>
    <row r="2181" spans="2:7" x14ac:dyDescent="0.55000000000000004">
      <c r="B2181" s="1" t="s">
        <v>2991</v>
      </c>
      <c r="C2181" s="1" t="s">
        <v>2992</v>
      </c>
      <c r="D2181" s="1">
        <v>157</v>
      </c>
      <c r="E2181" s="1" t="s">
        <v>3145</v>
      </c>
      <c r="F2181" s="3" t="s">
        <v>6356</v>
      </c>
      <c r="G2181" s="5"/>
    </row>
    <row r="2182" spans="2:7" x14ac:dyDescent="0.55000000000000004">
      <c r="B2182" s="1" t="s">
        <v>2991</v>
      </c>
      <c r="C2182" s="1" t="s">
        <v>2992</v>
      </c>
      <c r="D2182" s="1">
        <v>158</v>
      </c>
      <c r="E2182" s="1" t="s">
        <v>3146</v>
      </c>
      <c r="F2182" s="3" t="s">
        <v>6356</v>
      </c>
      <c r="G2182" s="5"/>
    </row>
    <row r="2183" spans="2:7" x14ac:dyDescent="0.55000000000000004">
      <c r="B2183" s="1" t="s">
        <v>2991</v>
      </c>
      <c r="C2183" s="1" t="s">
        <v>2992</v>
      </c>
      <c r="D2183" s="1">
        <v>159</v>
      </c>
      <c r="E2183" s="1" t="s">
        <v>3147</v>
      </c>
      <c r="F2183" s="3" t="s">
        <v>6356</v>
      </c>
      <c r="G2183" s="5"/>
    </row>
    <row r="2184" spans="2:7" x14ac:dyDescent="0.55000000000000004">
      <c r="B2184" s="1" t="s">
        <v>2991</v>
      </c>
      <c r="C2184" s="1" t="s">
        <v>2992</v>
      </c>
      <c r="D2184" s="1">
        <v>160</v>
      </c>
      <c r="E2184" s="1" t="s">
        <v>3148</v>
      </c>
      <c r="F2184" s="3" t="s">
        <v>6356</v>
      </c>
      <c r="G2184" s="5"/>
    </row>
    <row r="2185" spans="2:7" x14ac:dyDescent="0.55000000000000004">
      <c r="B2185" s="1" t="s">
        <v>2991</v>
      </c>
      <c r="C2185" s="1" t="s">
        <v>2992</v>
      </c>
      <c r="D2185" s="1">
        <v>161</v>
      </c>
      <c r="E2185" s="1" t="s">
        <v>3149</v>
      </c>
      <c r="F2185" s="3" t="s">
        <v>6356</v>
      </c>
      <c r="G2185" s="5"/>
    </row>
    <row r="2186" spans="2:7" x14ac:dyDescent="0.55000000000000004">
      <c r="B2186" s="1" t="s">
        <v>2991</v>
      </c>
      <c r="C2186" s="1" t="s">
        <v>2992</v>
      </c>
      <c r="D2186" s="1">
        <v>162</v>
      </c>
      <c r="E2186" s="1" t="s">
        <v>3150</v>
      </c>
      <c r="F2186" s="3" t="s">
        <v>6356</v>
      </c>
      <c r="G2186" s="5"/>
    </row>
    <row r="2187" spans="2:7" x14ac:dyDescent="0.55000000000000004">
      <c r="B2187" s="1" t="s">
        <v>2991</v>
      </c>
      <c r="C2187" s="1" t="s">
        <v>2992</v>
      </c>
      <c r="D2187" s="1">
        <v>163</v>
      </c>
      <c r="E2187" s="1" t="s">
        <v>3151</v>
      </c>
      <c r="F2187" s="3" t="s">
        <v>6356</v>
      </c>
      <c r="G2187" s="5"/>
    </row>
    <row r="2188" spans="2:7" x14ac:dyDescent="0.55000000000000004">
      <c r="B2188" s="1" t="s">
        <v>2991</v>
      </c>
      <c r="C2188" s="1" t="s">
        <v>2992</v>
      </c>
      <c r="D2188" s="1">
        <v>164</v>
      </c>
      <c r="E2188" s="1" t="s">
        <v>3152</v>
      </c>
      <c r="F2188" s="3" t="s">
        <v>6356</v>
      </c>
      <c r="G2188" s="5"/>
    </row>
    <row r="2189" spans="2:7" x14ac:dyDescent="0.55000000000000004">
      <c r="B2189" s="1" t="s">
        <v>2991</v>
      </c>
      <c r="C2189" s="1" t="s">
        <v>2992</v>
      </c>
      <c r="D2189" s="1">
        <v>165</v>
      </c>
      <c r="E2189" s="1" t="s">
        <v>3153</v>
      </c>
      <c r="F2189" s="3" t="s">
        <v>6356</v>
      </c>
      <c r="G2189" s="5"/>
    </row>
    <row r="2190" spans="2:7" x14ac:dyDescent="0.55000000000000004">
      <c r="B2190" s="1" t="s">
        <v>2991</v>
      </c>
      <c r="C2190" s="1" t="s">
        <v>2992</v>
      </c>
      <c r="D2190" s="1">
        <v>166</v>
      </c>
      <c r="E2190" s="1" t="s">
        <v>3154</v>
      </c>
      <c r="F2190" s="3" t="s">
        <v>6356</v>
      </c>
      <c r="G2190" s="5"/>
    </row>
    <row r="2191" spans="2:7" x14ac:dyDescent="0.55000000000000004">
      <c r="B2191" s="1" t="s">
        <v>2991</v>
      </c>
      <c r="C2191" s="1" t="s">
        <v>2992</v>
      </c>
      <c r="D2191" s="1">
        <v>167</v>
      </c>
      <c r="E2191" s="1" t="s">
        <v>3155</v>
      </c>
      <c r="F2191" s="3" t="s">
        <v>6356</v>
      </c>
      <c r="G2191" s="5"/>
    </row>
    <row r="2192" spans="2:7" x14ac:dyDescent="0.55000000000000004">
      <c r="B2192" s="1" t="s">
        <v>2991</v>
      </c>
      <c r="C2192" s="1" t="s">
        <v>2992</v>
      </c>
      <c r="D2192" s="1">
        <v>168</v>
      </c>
      <c r="E2192" s="1" t="s">
        <v>3156</v>
      </c>
      <c r="F2192" s="3" t="s">
        <v>6356</v>
      </c>
      <c r="G2192" s="5"/>
    </row>
    <row r="2193" spans="2:7" x14ac:dyDescent="0.55000000000000004">
      <c r="B2193" s="1" t="s">
        <v>2991</v>
      </c>
      <c r="C2193" s="1" t="s">
        <v>2992</v>
      </c>
      <c r="D2193" s="1">
        <v>169</v>
      </c>
      <c r="E2193" s="1" t="s">
        <v>3157</v>
      </c>
      <c r="F2193" s="3" t="s">
        <v>6356</v>
      </c>
      <c r="G2193" s="5"/>
    </row>
    <row r="2194" spans="2:7" x14ac:dyDescent="0.55000000000000004">
      <c r="B2194" s="1" t="s">
        <v>2991</v>
      </c>
      <c r="C2194" s="1" t="s">
        <v>2992</v>
      </c>
      <c r="D2194" s="1">
        <v>170</v>
      </c>
      <c r="E2194" s="1" t="s">
        <v>3158</v>
      </c>
      <c r="F2194" s="3" t="s">
        <v>6356</v>
      </c>
      <c r="G2194" s="5"/>
    </row>
    <row r="2195" spans="2:7" x14ac:dyDescent="0.55000000000000004">
      <c r="B2195" s="1" t="s">
        <v>2991</v>
      </c>
      <c r="C2195" s="1" t="s">
        <v>2992</v>
      </c>
      <c r="D2195" s="1">
        <v>171</v>
      </c>
      <c r="E2195" s="1" t="s">
        <v>3159</v>
      </c>
      <c r="F2195" s="3" t="s">
        <v>6356</v>
      </c>
      <c r="G2195" s="5"/>
    </row>
    <row r="2196" spans="2:7" x14ac:dyDescent="0.55000000000000004">
      <c r="B2196" s="1" t="s">
        <v>2991</v>
      </c>
      <c r="C2196" s="1" t="s">
        <v>2992</v>
      </c>
      <c r="D2196" s="1">
        <v>172</v>
      </c>
      <c r="E2196" s="1" t="s">
        <v>3160</v>
      </c>
      <c r="F2196" s="3" t="s">
        <v>6356</v>
      </c>
      <c r="G2196" s="5"/>
    </row>
    <row r="2197" spans="2:7" x14ac:dyDescent="0.55000000000000004">
      <c r="B2197" s="1" t="s">
        <v>2991</v>
      </c>
      <c r="C2197" s="1" t="s">
        <v>2992</v>
      </c>
      <c r="D2197" s="1">
        <v>173</v>
      </c>
      <c r="E2197" s="1" t="s">
        <v>3161</v>
      </c>
      <c r="F2197" s="3" t="s">
        <v>6356</v>
      </c>
      <c r="G2197" s="5"/>
    </row>
    <row r="2198" spans="2:7" x14ac:dyDescent="0.55000000000000004">
      <c r="B2198" s="1" t="s">
        <v>2991</v>
      </c>
      <c r="C2198" s="1" t="s">
        <v>2992</v>
      </c>
      <c r="D2198" s="1">
        <v>174</v>
      </c>
      <c r="E2198" s="1" t="s">
        <v>3162</v>
      </c>
      <c r="F2198" s="3" t="s">
        <v>6356</v>
      </c>
      <c r="G2198" s="5"/>
    </row>
    <row r="2199" spans="2:7" x14ac:dyDescent="0.55000000000000004">
      <c r="B2199" s="1" t="s">
        <v>2991</v>
      </c>
      <c r="C2199" s="1" t="s">
        <v>2992</v>
      </c>
      <c r="D2199" s="1">
        <v>175</v>
      </c>
      <c r="E2199" s="1" t="s">
        <v>3163</v>
      </c>
      <c r="F2199" s="3" t="s">
        <v>6356</v>
      </c>
      <c r="G2199" s="5"/>
    </row>
    <row r="2200" spans="2:7" x14ac:dyDescent="0.55000000000000004">
      <c r="B2200" s="1" t="s">
        <v>2991</v>
      </c>
      <c r="C2200" s="1" t="s">
        <v>2992</v>
      </c>
      <c r="D2200" s="1">
        <v>176</v>
      </c>
      <c r="E2200" s="1" t="s">
        <v>3164</v>
      </c>
      <c r="F2200" s="3" t="s">
        <v>6356</v>
      </c>
      <c r="G2200" s="5"/>
    </row>
    <row r="2201" spans="2:7" x14ac:dyDescent="0.55000000000000004">
      <c r="B2201" s="1" t="s">
        <v>2991</v>
      </c>
      <c r="C2201" s="1" t="s">
        <v>2992</v>
      </c>
      <c r="D2201" s="1">
        <v>177</v>
      </c>
      <c r="E2201" s="1" t="s">
        <v>3165</v>
      </c>
      <c r="F2201" s="3" t="s">
        <v>6356</v>
      </c>
      <c r="G2201" s="5"/>
    </row>
    <row r="2202" spans="2:7" x14ac:dyDescent="0.55000000000000004">
      <c r="B2202" s="1" t="s">
        <v>2991</v>
      </c>
      <c r="C2202" s="1" t="s">
        <v>2992</v>
      </c>
      <c r="D2202" s="1">
        <v>178</v>
      </c>
      <c r="E2202" s="1" t="s">
        <v>3166</v>
      </c>
      <c r="F2202" s="3" t="s">
        <v>6356</v>
      </c>
      <c r="G2202" s="5"/>
    </row>
    <row r="2203" spans="2:7" x14ac:dyDescent="0.55000000000000004">
      <c r="B2203" s="1" t="s">
        <v>2991</v>
      </c>
      <c r="C2203" s="1" t="s">
        <v>2992</v>
      </c>
      <c r="D2203" s="1">
        <v>179</v>
      </c>
      <c r="E2203" s="1" t="s">
        <v>3167</v>
      </c>
      <c r="F2203" s="3" t="s">
        <v>6356</v>
      </c>
      <c r="G2203" s="5"/>
    </row>
    <row r="2204" spans="2:7" x14ac:dyDescent="0.55000000000000004">
      <c r="B2204" s="1" t="s">
        <v>2991</v>
      </c>
      <c r="C2204" s="1" t="s">
        <v>2992</v>
      </c>
      <c r="D2204" s="1">
        <v>180</v>
      </c>
      <c r="E2204" s="1" t="s">
        <v>3168</v>
      </c>
      <c r="F2204" s="3" t="s">
        <v>6356</v>
      </c>
      <c r="G2204" s="5"/>
    </row>
    <row r="2205" spans="2:7" x14ac:dyDescent="0.55000000000000004">
      <c r="B2205" s="1" t="s">
        <v>2991</v>
      </c>
      <c r="C2205" s="1" t="s">
        <v>2992</v>
      </c>
      <c r="D2205" s="1">
        <v>181</v>
      </c>
      <c r="E2205" s="1" t="s">
        <v>3169</v>
      </c>
      <c r="F2205" s="3" t="s">
        <v>6356</v>
      </c>
      <c r="G2205" s="5"/>
    </row>
    <row r="2206" spans="2:7" x14ac:dyDescent="0.55000000000000004">
      <c r="B2206" s="1" t="s">
        <v>2991</v>
      </c>
      <c r="C2206" s="1" t="s">
        <v>2992</v>
      </c>
      <c r="D2206" s="1">
        <v>182</v>
      </c>
      <c r="E2206" s="1" t="s">
        <v>3170</v>
      </c>
      <c r="F2206" s="3" t="s">
        <v>6356</v>
      </c>
      <c r="G2206" s="5"/>
    </row>
    <row r="2207" spans="2:7" x14ac:dyDescent="0.55000000000000004">
      <c r="B2207" s="1" t="s">
        <v>2991</v>
      </c>
      <c r="C2207" s="1" t="s">
        <v>2992</v>
      </c>
      <c r="D2207" s="1">
        <v>183</v>
      </c>
      <c r="E2207" s="1" t="s">
        <v>3171</v>
      </c>
      <c r="F2207" s="3" t="s">
        <v>6356</v>
      </c>
      <c r="G2207" s="5"/>
    </row>
    <row r="2208" spans="2:7" x14ac:dyDescent="0.55000000000000004">
      <c r="B2208" s="1" t="s">
        <v>2991</v>
      </c>
      <c r="C2208" s="1" t="s">
        <v>2992</v>
      </c>
      <c r="D2208" s="1">
        <v>184</v>
      </c>
      <c r="E2208" s="1" t="s">
        <v>3172</v>
      </c>
      <c r="F2208" s="3" t="s">
        <v>6356</v>
      </c>
      <c r="G2208" s="5"/>
    </row>
    <row r="2209" spans="2:7" x14ac:dyDescent="0.55000000000000004">
      <c r="B2209" s="1" t="s">
        <v>2991</v>
      </c>
      <c r="C2209" s="1" t="s">
        <v>2992</v>
      </c>
      <c r="D2209" s="1">
        <v>185</v>
      </c>
      <c r="E2209" s="1" t="s">
        <v>3173</v>
      </c>
      <c r="F2209" s="3" t="s">
        <v>6356</v>
      </c>
      <c r="G2209" s="5"/>
    </row>
    <row r="2210" spans="2:7" x14ac:dyDescent="0.55000000000000004">
      <c r="B2210" s="1" t="s">
        <v>2991</v>
      </c>
      <c r="C2210" s="1" t="s">
        <v>2992</v>
      </c>
      <c r="D2210" s="1">
        <v>186</v>
      </c>
      <c r="E2210" s="1" t="s">
        <v>3174</v>
      </c>
      <c r="F2210" s="3" t="s">
        <v>6356</v>
      </c>
      <c r="G2210" s="5"/>
    </row>
    <row r="2211" spans="2:7" x14ac:dyDescent="0.55000000000000004">
      <c r="B2211" s="1" t="s">
        <v>2991</v>
      </c>
      <c r="C2211" s="1" t="s">
        <v>2992</v>
      </c>
      <c r="D2211" s="1">
        <v>187</v>
      </c>
      <c r="E2211" s="1" t="s">
        <v>3175</v>
      </c>
      <c r="F2211" s="3" t="s">
        <v>6356</v>
      </c>
      <c r="G2211" s="5"/>
    </row>
    <row r="2212" spans="2:7" x14ac:dyDescent="0.55000000000000004">
      <c r="B2212" s="1" t="s">
        <v>2991</v>
      </c>
      <c r="C2212" s="1" t="s">
        <v>2992</v>
      </c>
      <c r="D2212" s="1">
        <v>188</v>
      </c>
      <c r="E2212" s="1" t="s">
        <v>3176</v>
      </c>
      <c r="F2212" s="3" t="s">
        <v>6356</v>
      </c>
      <c r="G2212" s="5"/>
    </row>
    <row r="2213" spans="2:7" x14ac:dyDescent="0.55000000000000004">
      <c r="B2213" s="1" t="s">
        <v>2991</v>
      </c>
      <c r="C2213" s="1" t="s">
        <v>2992</v>
      </c>
      <c r="D2213" s="1">
        <v>189</v>
      </c>
      <c r="E2213" s="1" t="s">
        <v>3177</v>
      </c>
      <c r="F2213" s="3" t="s">
        <v>6356</v>
      </c>
      <c r="G2213" s="5"/>
    </row>
    <row r="2214" spans="2:7" x14ac:dyDescent="0.55000000000000004">
      <c r="B2214" s="1" t="s">
        <v>2991</v>
      </c>
      <c r="C2214" s="1" t="s">
        <v>2992</v>
      </c>
      <c r="D2214" s="1">
        <v>190</v>
      </c>
      <c r="E2214" s="1" t="s">
        <v>3178</v>
      </c>
      <c r="F2214" s="3" t="s">
        <v>6356</v>
      </c>
      <c r="G2214" s="5"/>
    </row>
    <row r="2215" spans="2:7" x14ac:dyDescent="0.55000000000000004">
      <c r="B2215" s="1" t="s">
        <v>2991</v>
      </c>
      <c r="C2215" s="1" t="s">
        <v>2992</v>
      </c>
      <c r="D2215" s="1">
        <v>191</v>
      </c>
      <c r="E2215" s="1" t="s">
        <v>3179</v>
      </c>
      <c r="F2215" s="3" t="s">
        <v>6356</v>
      </c>
      <c r="G2215" s="5"/>
    </row>
    <row r="2216" spans="2:7" x14ac:dyDescent="0.55000000000000004">
      <c r="B2216" s="1" t="s">
        <v>2991</v>
      </c>
      <c r="C2216" s="1" t="s">
        <v>2992</v>
      </c>
      <c r="D2216" s="1">
        <v>192</v>
      </c>
      <c r="E2216" s="1" t="s">
        <v>3180</v>
      </c>
      <c r="F2216" s="3" t="s">
        <v>6356</v>
      </c>
      <c r="G2216" s="5"/>
    </row>
    <row r="2217" spans="2:7" x14ac:dyDescent="0.55000000000000004">
      <c r="B2217" s="1" t="s">
        <v>2991</v>
      </c>
      <c r="C2217" s="1" t="s">
        <v>2992</v>
      </c>
      <c r="D2217" s="1">
        <v>193</v>
      </c>
      <c r="E2217" s="1" t="s">
        <v>3181</v>
      </c>
      <c r="F2217" s="3" t="s">
        <v>6356</v>
      </c>
      <c r="G2217" s="5"/>
    </row>
    <row r="2218" spans="2:7" x14ac:dyDescent="0.55000000000000004">
      <c r="B2218" s="1" t="s">
        <v>2991</v>
      </c>
      <c r="C2218" s="1" t="s">
        <v>2992</v>
      </c>
      <c r="D2218" s="1">
        <v>194</v>
      </c>
      <c r="E2218" s="1" t="s">
        <v>3182</v>
      </c>
      <c r="F2218" s="3" t="s">
        <v>6356</v>
      </c>
      <c r="G2218" s="5"/>
    </row>
    <row r="2219" spans="2:7" x14ac:dyDescent="0.55000000000000004">
      <c r="B2219" s="1" t="s">
        <v>2991</v>
      </c>
      <c r="C2219" s="1" t="s">
        <v>2992</v>
      </c>
      <c r="D2219" s="1">
        <v>195</v>
      </c>
      <c r="E2219" s="1" t="s">
        <v>3183</v>
      </c>
      <c r="F2219" s="3" t="s">
        <v>6356</v>
      </c>
      <c r="G2219" s="5"/>
    </row>
    <row r="2220" spans="2:7" x14ac:dyDescent="0.55000000000000004">
      <c r="B2220" s="1" t="s">
        <v>2991</v>
      </c>
      <c r="C2220" s="1" t="s">
        <v>2992</v>
      </c>
      <c r="D2220" s="1">
        <v>196</v>
      </c>
      <c r="E2220" s="1" t="s">
        <v>3184</v>
      </c>
      <c r="F2220" s="3" t="s">
        <v>6356</v>
      </c>
      <c r="G2220" s="5"/>
    </row>
    <row r="2221" spans="2:7" x14ac:dyDescent="0.55000000000000004">
      <c r="B2221" s="1" t="s">
        <v>2991</v>
      </c>
      <c r="C2221" s="1" t="s">
        <v>2992</v>
      </c>
      <c r="D2221" s="1">
        <v>197</v>
      </c>
      <c r="E2221" s="1" t="s">
        <v>3185</v>
      </c>
      <c r="F2221" s="3" t="s">
        <v>6356</v>
      </c>
      <c r="G2221" s="5"/>
    </row>
    <row r="2222" spans="2:7" x14ac:dyDescent="0.55000000000000004">
      <c r="B2222" s="1" t="s">
        <v>2991</v>
      </c>
      <c r="C2222" s="1" t="s">
        <v>2992</v>
      </c>
      <c r="D2222" s="1">
        <v>198</v>
      </c>
      <c r="E2222" s="1" t="s">
        <v>3186</v>
      </c>
      <c r="F2222" s="3" t="s">
        <v>6356</v>
      </c>
      <c r="G2222" s="5"/>
    </row>
    <row r="2223" spans="2:7" x14ac:dyDescent="0.55000000000000004">
      <c r="B2223" s="1" t="s">
        <v>2991</v>
      </c>
      <c r="C2223" s="1" t="s">
        <v>2992</v>
      </c>
      <c r="D2223" s="1">
        <v>199</v>
      </c>
      <c r="E2223" s="1" t="s">
        <v>3187</v>
      </c>
      <c r="F2223" s="3" t="s">
        <v>6356</v>
      </c>
      <c r="G2223" s="5"/>
    </row>
    <row r="2224" spans="2:7" x14ac:dyDescent="0.55000000000000004">
      <c r="B2224" s="1" t="s">
        <v>2991</v>
      </c>
      <c r="C2224" s="1" t="s">
        <v>2992</v>
      </c>
      <c r="D2224" s="1">
        <v>200</v>
      </c>
      <c r="E2224" s="1" t="s">
        <v>3188</v>
      </c>
      <c r="F2224" s="3" t="s">
        <v>6356</v>
      </c>
      <c r="G2224" s="5"/>
    </row>
    <row r="2225" spans="2:7" x14ac:dyDescent="0.55000000000000004">
      <c r="B2225" s="1" t="s">
        <v>2991</v>
      </c>
      <c r="C2225" s="1" t="s">
        <v>2992</v>
      </c>
      <c r="D2225" s="1">
        <v>201</v>
      </c>
      <c r="E2225" s="1" t="s">
        <v>3189</v>
      </c>
      <c r="F2225" s="3" t="s">
        <v>6356</v>
      </c>
      <c r="G2225" s="5"/>
    </row>
    <row r="2226" spans="2:7" x14ac:dyDescent="0.55000000000000004">
      <c r="B2226" s="1" t="s">
        <v>2991</v>
      </c>
      <c r="C2226" s="1" t="s">
        <v>2992</v>
      </c>
      <c r="D2226" s="1">
        <v>202</v>
      </c>
      <c r="E2226" s="1" t="s">
        <v>3190</v>
      </c>
      <c r="F2226" s="3" t="s">
        <v>6356</v>
      </c>
      <c r="G2226" s="5"/>
    </row>
    <row r="2227" spans="2:7" x14ac:dyDescent="0.55000000000000004">
      <c r="B2227" s="1" t="s">
        <v>2991</v>
      </c>
      <c r="C2227" s="1" t="s">
        <v>2992</v>
      </c>
      <c r="D2227" s="1">
        <v>203</v>
      </c>
      <c r="E2227" s="1" t="s">
        <v>3191</v>
      </c>
      <c r="F2227" s="3" t="s">
        <v>6356</v>
      </c>
      <c r="G2227" s="5"/>
    </row>
    <row r="2228" spans="2:7" x14ac:dyDescent="0.55000000000000004">
      <c r="B2228" s="1" t="s">
        <v>2991</v>
      </c>
      <c r="C2228" s="1" t="s">
        <v>2992</v>
      </c>
      <c r="D2228" s="1">
        <v>204</v>
      </c>
      <c r="E2228" s="1" t="s">
        <v>3192</v>
      </c>
      <c r="F2228" s="3" t="s">
        <v>6356</v>
      </c>
      <c r="G2228" s="5"/>
    </row>
    <row r="2229" spans="2:7" x14ac:dyDescent="0.55000000000000004">
      <c r="B2229" s="1" t="s">
        <v>2991</v>
      </c>
      <c r="C2229" s="1" t="s">
        <v>2992</v>
      </c>
      <c r="D2229" s="1">
        <v>205</v>
      </c>
      <c r="E2229" s="1" t="s">
        <v>3193</v>
      </c>
      <c r="F2229" s="3" t="s">
        <v>6356</v>
      </c>
      <c r="G2229" s="5"/>
    </row>
    <row r="2230" spans="2:7" x14ac:dyDescent="0.55000000000000004">
      <c r="B2230" s="1" t="s">
        <v>2991</v>
      </c>
      <c r="C2230" s="1" t="s">
        <v>2992</v>
      </c>
      <c r="D2230" s="1">
        <v>206</v>
      </c>
      <c r="E2230" s="1" t="s">
        <v>3194</v>
      </c>
      <c r="F2230" s="3" t="s">
        <v>6356</v>
      </c>
      <c r="G2230" s="5"/>
    </row>
    <row r="2231" spans="2:7" x14ac:dyDescent="0.55000000000000004">
      <c r="B2231" s="1" t="s">
        <v>2991</v>
      </c>
      <c r="C2231" s="1" t="s">
        <v>2992</v>
      </c>
      <c r="D2231" s="1">
        <v>207</v>
      </c>
      <c r="E2231" s="1" t="s">
        <v>3195</v>
      </c>
      <c r="F2231" s="3" t="s">
        <v>6356</v>
      </c>
      <c r="G2231" s="5"/>
    </row>
    <row r="2232" spans="2:7" x14ac:dyDescent="0.55000000000000004">
      <c r="B2232" s="1" t="s">
        <v>2991</v>
      </c>
      <c r="C2232" s="1" t="s">
        <v>2992</v>
      </c>
      <c r="D2232" s="1">
        <v>208</v>
      </c>
      <c r="E2232" s="1" t="s">
        <v>3196</v>
      </c>
      <c r="F2232" s="3" t="s">
        <v>6356</v>
      </c>
      <c r="G2232" s="5"/>
    </row>
    <row r="2233" spans="2:7" x14ac:dyDescent="0.55000000000000004">
      <c r="B2233" s="1" t="s">
        <v>2991</v>
      </c>
      <c r="C2233" s="1" t="s">
        <v>2992</v>
      </c>
      <c r="D2233" s="1">
        <v>209</v>
      </c>
      <c r="E2233" s="1" t="s">
        <v>3197</v>
      </c>
      <c r="F2233" s="3" t="s">
        <v>6356</v>
      </c>
      <c r="G2233" s="5"/>
    </row>
    <row r="2234" spans="2:7" x14ac:dyDescent="0.55000000000000004">
      <c r="B2234" s="1" t="s">
        <v>2991</v>
      </c>
      <c r="C2234" s="1" t="s">
        <v>2992</v>
      </c>
      <c r="D2234" s="1">
        <v>210</v>
      </c>
      <c r="E2234" s="1" t="s">
        <v>3198</v>
      </c>
      <c r="F2234" s="3" t="s">
        <v>6356</v>
      </c>
      <c r="G2234" s="5"/>
    </row>
    <row r="2235" spans="2:7" x14ac:dyDescent="0.55000000000000004">
      <c r="B2235" s="1" t="s">
        <v>2991</v>
      </c>
      <c r="C2235" s="1" t="s">
        <v>2992</v>
      </c>
      <c r="D2235" s="1">
        <v>211</v>
      </c>
      <c r="E2235" s="106" t="s">
        <v>31</v>
      </c>
      <c r="F2235" s="3" t="s">
        <v>6356</v>
      </c>
      <c r="G2235" s="5"/>
    </row>
    <row r="2236" spans="2:7" x14ac:dyDescent="0.55000000000000004">
      <c r="B2236" s="1" t="s">
        <v>2991</v>
      </c>
      <c r="C2236" s="1" t="s">
        <v>2992</v>
      </c>
      <c r="D2236" s="1">
        <v>212</v>
      </c>
      <c r="E2236" s="106" t="s">
        <v>32</v>
      </c>
      <c r="F2236" s="3" t="s">
        <v>6356</v>
      </c>
      <c r="G2236" s="5"/>
    </row>
    <row r="2237" spans="2:7" x14ac:dyDescent="0.55000000000000004">
      <c r="B2237" s="1" t="s">
        <v>2991</v>
      </c>
      <c r="C2237" s="1" t="s">
        <v>2992</v>
      </c>
      <c r="D2237" s="1">
        <v>213</v>
      </c>
      <c r="E2237" s="106" t="s">
        <v>33</v>
      </c>
      <c r="F2237" s="3" t="s">
        <v>6356</v>
      </c>
      <c r="G2237" s="5"/>
    </row>
    <row r="2238" spans="2:7" x14ac:dyDescent="0.55000000000000004">
      <c r="B2238" s="1" t="s">
        <v>2991</v>
      </c>
      <c r="C2238" s="1" t="s">
        <v>2992</v>
      </c>
      <c r="D2238" s="1">
        <v>214</v>
      </c>
      <c r="E2238" s="106" t="s">
        <v>34</v>
      </c>
      <c r="F2238" s="3" t="s">
        <v>6356</v>
      </c>
      <c r="G2238" s="5"/>
    </row>
    <row r="2239" spans="2:7" x14ac:dyDescent="0.55000000000000004">
      <c r="B2239" s="1" t="s">
        <v>2991</v>
      </c>
      <c r="C2239" s="1" t="s">
        <v>2992</v>
      </c>
      <c r="D2239" s="1">
        <v>215</v>
      </c>
      <c r="E2239" s="106" t="s">
        <v>35</v>
      </c>
      <c r="F2239" s="3" t="s">
        <v>6356</v>
      </c>
      <c r="G2239" s="5"/>
    </row>
    <row r="2240" spans="2:7" x14ac:dyDescent="0.55000000000000004">
      <c r="B2240" s="1" t="s">
        <v>2991</v>
      </c>
      <c r="C2240" s="1" t="s">
        <v>2992</v>
      </c>
      <c r="D2240" s="1">
        <v>216</v>
      </c>
      <c r="E2240" s="106" t="s">
        <v>36</v>
      </c>
      <c r="F2240" s="3" t="s">
        <v>6356</v>
      </c>
      <c r="G2240" s="5"/>
    </row>
    <row r="2241" spans="2:7" x14ac:dyDescent="0.55000000000000004">
      <c r="B2241" s="1" t="s">
        <v>3199</v>
      </c>
      <c r="C2241" s="1" t="s">
        <v>3200</v>
      </c>
      <c r="D2241" s="1">
        <v>1</v>
      </c>
      <c r="E2241" s="106" t="s">
        <v>2</v>
      </c>
      <c r="F2241" s="3" t="s">
        <v>6356</v>
      </c>
      <c r="G2241" s="5"/>
    </row>
    <row r="2242" spans="2:7" x14ac:dyDescent="0.55000000000000004">
      <c r="B2242" s="1" t="s">
        <v>3199</v>
      </c>
      <c r="C2242" s="1" t="s">
        <v>3200</v>
      </c>
      <c r="D2242" s="1">
        <v>2</v>
      </c>
      <c r="E2242" s="106" t="s">
        <v>1007</v>
      </c>
      <c r="F2242" s="3" t="s">
        <v>6356</v>
      </c>
      <c r="G2242" s="5"/>
    </row>
    <row r="2243" spans="2:7" x14ac:dyDescent="0.55000000000000004">
      <c r="B2243" s="1" t="s">
        <v>3199</v>
      </c>
      <c r="C2243" s="1" t="s">
        <v>3200</v>
      </c>
      <c r="D2243" s="1">
        <v>3</v>
      </c>
      <c r="E2243" s="106" t="s">
        <v>1008</v>
      </c>
      <c r="F2243" s="3" t="s">
        <v>6356</v>
      </c>
      <c r="G2243" s="5"/>
    </row>
    <row r="2244" spans="2:7" x14ac:dyDescent="0.55000000000000004">
      <c r="B2244" s="1" t="s">
        <v>3199</v>
      </c>
      <c r="C2244" s="1" t="s">
        <v>3200</v>
      </c>
      <c r="D2244" s="1">
        <v>4</v>
      </c>
      <c r="E2244" s="106" t="s">
        <v>97</v>
      </c>
      <c r="F2244" s="3" t="s">
        <v>6356</v>
      </c>
      <c r="G2244" s="5"/>
    </row>
    <row r="2245" spans="2:7" x14ac:dyDescent="0.55000000000000004">
      <c r="B2245" s="1" t="s">
        <v>3199</v>
      </c>
      <c r="C2245" s="1" t="s">
        <v>3200</v>
      </c>
      <c r="D2245" s="1">
        <v>5</v>
      </c>
      <c r="E2245" s="1" t="s">
        <v>3201</v>
      </c>
      <c r="F2245" s="3" t="s">
        <v>6356</v>
      </c>
      <c r="G2245" s="5"/>
    </row>
    <row r="2246" spans="2:7" x14ac:dyDescent="0.55000000000000004">
      <c r="B2246" s="1" t="s">
        <v>3199</v>
      </c>
      <c r="C2246" s="1" t="s">
        <v>3200</v>
      </c>
      <c r="D2246" s="1">
        <v>6</v>
      </c>
      <c r="E2246" s="1" t="s">
        <v>3202</v>
      </c>
      <c r="F2246" s="3" t="s">
        <v>6356</v>
      </c>
      <c r="G2246" s="5"/>
    </row>
    <row r="2247" spans="2:7" x14ac:dyDescent="0.55000000000000004">
      <c r="B2247" s="1" t="s">
        <v>3199</v>
      </c>
      <c r="C2247" s="1" t="s">
        <v>3200</v>
      </c>
      <c r="D2247" s="1">
        <v>7</v>
      </c>
      <c r="E2247" s="1" t="s">
        <v>3203</v>
      </c>
      <c r="F2247" s="3" t="s">
        <v>6356</v>
      </c>
      <c r="G2247" s="5"/>
    </row>
    <row r="2248" spans="2:7" x14ac:dyDescent="0.55000000000000004">
      <c r="B2248" s="1" t="s">
        <v>3199</v>
      </c>
      <c r="C2248" s="1" t="s">
        <v>3200</v>
      </c>
      <c r="D2248" s="1">
        <v>8</v>
      </c>
      <c r="E2248" s="1" t="s">
        <v>3204</v>
      </c>
      <c r="F2248" s="3" t="s">
        <v>6356</v>
      </c>
      <c r="G2248" s="5"/>
    </row>
    <row r="2249" spans="2:7" x14ac:dyDescent="0.55000000000000004">
      <c r="B2249" s="1" t="s">
        <v>3199</v>
      </c>
      <c r="C2249" s="1" t="s">
        <v>3200</v>
      </c>
      <c r="D2249" s="1">
        <v>9</v>
      </c>
      <c r="E2249" s="1" t="s">
        <v>3205</v>
      </c>
      <c r="F2249" s="3" t="s">
        <v>6356</v>
      </c>
      <c r="G2249" s="5"/>
    </row>
    <row r="2250" spans="2:7" x14ac:dyDescent="0.55000000000000004">
      <c r="B2250" s="1" t="s">
        <v>3199</v>
      </c>
      <c r="C2250" s="1" t="s">
        <v>3200</v>
      </c>
      <c r="D2250" s="1">
        <v>10</v>
      </c>
      <c r="E2250" s="1" t="s">
        <v>3206</v>
      </c>
      <c r="F2250" s="3" t="s">
        <v>6356</v>
      </c>
      <c r="G2250" s="5"/>
    </row>
    <row r="2251" spans="2:7" x14ac:dyDescent="0.55000000000000004">
      <c r="B2251" s="1" t="s">
        <v>3199</v>
      </c>
      <c r="C2251" s="1" t="s">
        <v>3200</v>
      </c>
      <c r="D2251" s="1">
        <v>11</v>
      </c>
      <c r="E2251" s="106" t="s">
        <v>31</v>
      </c>
      <c r="F2251" s="3" t="s">
        <v>6356</v>
      </c>
      <c r="G2251" s="5"/>
    </row>
    <row r="2252" spans="2:7" x14ac:dyDescent="0.55000000000000004">
      <c r="B2252" s="1" t="s">
        <v>3199</v>
      </c>
      <c r="C2252" s="1" t="s">
        <v>3200</v>
      </c>
      <c r="D2252" s="1">
        <v>12</v>
      </c>
      <c r="E2252" s="106" t="s">
        <v>32</v>
      </c>
      <c r="F2252" s="3" t="s">
        <v>6356</v>
      </c>
      <c r="G2252" s="5"/>
    </row>
    <row r="2253" spans="2:7" x14ac:dyDescent="0.55000000000000004">
      <c r="B2253" s="1" t="s">
        <v>3199</v>
      </c>
      <c r="C2253" s="1" t="s">
        <v>3200</v>
      </c>
      <c r="D2253" s="1">
        <v>13</v>
      </c>
      <c r="E2253" s="106" t="s">
        <v>33</v>
      </c>
      <c r="F2253" s="3" t="s">
        <v>6356</v>
      </c>
      <c r="G2253" s="5"/>
    </row>
    <row r="2254" spans="2:7" x14ac:dyDescent="0.55000000000000004">
      <c r="B2254" s="1" t="s">
        <v>3199</v>
      </c>
      <c r="C2254" s="1" t="s">
        <v>3200</v>
      </c>
      <c r="D2254" s="1">
        <v>14</v>
      </c>
      <c r="E2254" s="106" t="s">
        <v>34</v>
      </c>
      <c r="F2254" s="3" t="s">
        <v>6356</v>
      </c>
      <c r="G2254" s="5"/>
    </row>
    <row r="2255" spans="2:7" x14ac:dyDescent="0.55000000000000004">
      <c r="B2255" s="1" t="s">
        <v>3199</v>
      </c>
      <c r="C2255" s="1" t="s">
        <v>3200</v>
      </c>
      <c r="D2255" s="1">
        <v>15</v>
      </c>
      <c r="E2255" s="106" t="s">
        <v>35</v>
      </c>
      <c r="F2255" s="3" t="s">
        <v>6356</v>
      </c>
      <c r="G2255" s="5"/>
    </row>
    <row r="2256" spans="2:7" x14ac:dyDescent="0.55000000000000004">
      <c r="B2256" s="1" t="s">
        <v>3199</v>
      </c>
      <c r="C2256" s="1" t="s">
        <v>3200</v>
      </c>
      <c r="D2256" s="1">
        <v>16</v>
      </c>
      <c r="E2256" s="106" t="s">
        <v>36</v>
      </c>
      <c r="F2256" s="3" t="s">
        <v>6356</v>
      </c>
      <c r="G2256" s="5"/>
    </row>
    <row r="2257" spans="2:7" x14ac:dyDescent="0.55000000000000004">
      <c r="B2257" s="1" t="s">
        <v>3207</v>
      </c>
      <c r="C2257" s="1" t="s">
        <v>3208</v>
      </c>
      <c r="D2257" s="1">
        <v>1</v>
      </c>
      <c r="E2257" s="106" t="s">
        <v>2</v>
      </c>
      <c r="F2257" s="3" t="s">
        <v>6356</v>
      </c>
      <c r="G2257" s="5"/>
    </row>
    <row r="2258" spans="2:7" x14ac:dyDescent="0.55000000000000004">
      <c r="B2258" s="1" t="s">
        <v>3207</v>
      </c>
      <c r="C2258" s="1" t="s">
        <v>3208</v>
      </c>
      <c r="D2258" s="1">
        <v>2</v>
      </c>
      <c r="E2258" s="106" t="s">
        <v>1007</v>
      </c>
      <c r="F2258" s="3" t="s">
        <v>6356</v>
      </c>
      <c r="G2258" s="5"/>
    </row>
    <row r="2259" spans="2:7" x14ac:dyDescent="0.55000000000000004">
      <c r="B2259" s="1" t="s">
        <v>3207</v>
      </c>
      <c r="C2259" s="1" t="s">
        <v>3208</v>
      </c>
      <c r="D2259" s="1">
        <v>3</v>
      </c>
      <c r="E2259" s="106" t="s">
        <v>1008</v>
      </c>
      <c r="F2259" s="3" t="s">
        <v>6356</v>
      </c>
      <c r="G2259" s="5"/>
    </row>
    <row r="2260" spans="2:7" x14ac:dyDescent="0.55000000000000004">
      <c r="B2260" s="1" t="s">
        <v>3207</v>
      </c>
      <c r="C2260" s="1" t="s">
        <v>3208</v>
      </c>
      <c r="D2260" s="1">
        <v>4</v>
      </c>
      <c r="E2260" s="106" t="s">
        <v>97</v>
      </c>
      <c r="F2260" s="3" t="s">
        <v>6356</v>
      </c>
      <c r="G2260" s="5"/>
    </row>
    <row r="2261" spans="2:7" x14ac:dyDescent="0.55000000000000004">
      <c r="B2261" s="1" t="s">
        <v>3207</v>
      </c>
      <c r="C2261" s="1" t="s">
        <v>3208</v>
      </c>
      <c r="D2261" s="1">
        <v>5</v>
      </c>
      <c r="E2261" s="1" t="s">
        <v>3209</v>
      </c>
      <c r="F2261" s="3" t="s">
        <v>6356</v>
      </c>
      <c r="G2261" s="5"/>
    </row>
    <row r="2262" spans="2:7" x14ac:dyDescent="0.55000000000000004">
      <c r="B2262" s="1" t="s">
        <v>3207</v>
      </c>
      <c r="C2262" s="1" t="s">
        <v>3208</v>
      </c>
      <c r="D2262" s="1">
        <v>6</v>
      </c>
      <c r="E2262" s="1" t="s">
        <v>3210</v>
      </c>
      <c r="F2262" s="3" t="s">
        <v>6356</v>
      </c>
      <c r="G2262" s="5"/>
    </row>
    <row r="2263" spans="2:7" x14ac:dyDescent="0.55000000000000004">
      <c r="B2263" s="1" t="s">
        <v>3207</v>
      </c>
      <c r="C2263" s="1" t="s">
        <v>3208</v>
      </c>
      <c r="D2263" s="1">
        <v>7</v>
      </c>
      <c r="E2263" s="1" t="s">
        <v>3211</v>
      </c>
      <c r="F2263" s="3" t="s">
        <v>6356</v>
      </c>
      <c r="G2263" s="5"/>
    </row>
    <row r="2264" spans="2:7" x14ac:dyDescent="0.55000000000000004">
      <c r="B2264" s="1" t="s">
        <v>3207</v>
      </c>
      <c r="C2264" s="1" t="s">
        <v>3208</v>
      </c>
      <c r="D2264" s="1">
        <v>8</v>
      </c>
      <c r="E2264" s="1" t="s">
        <v>3212</v>
      </c>
      <c r="F2264" s="3" t="s">
        <v>6356</v>
      </c>
      <c r="G2264" s="5"/>
    </row>
    <row r="2265" spans="2:7" x14ac:dyDescent="0.55000000000000004">
      <c r="B2265" s="1" t="s">
        <v>3207</v>
      </c>
      <c r="C2265" s="1" t="s">
        <v>3208</v>
      </c>
      <c r="D2265" s="1">
        <v>9</v>
      </c>
      <c r="E2265" s="1" t="s">
        <v>672</v>
      </c>
      <c r="F2265" s="3" t="s">
        <v>6356</v>
      </c>
      <c r="G2265" s="5"/>
    </row>
    <row r="2266" spans="2:7" x14ac:dyDescent="0.55000000000000004">
      <c r="B2266" s="1" t="s">
        <v>3207</v>
      </c>
      <c r="C2266" s="1" t="s">
        <v>3208</v>
      </c>
      <c r="D2266" s="1">
        <v>10</v>
      </c>
      <c r="E2266" s="1" t="s">
        <v>3213</v>
      </c>
      <c r="F2266" s="3" t="s">
        <v>6356</v>
      </c>
      <c r="G2266" s="5"/>
    </row>
    <row r="2267" spans="2:7" x14ac:dyDescent="0.55000000000000004">
      <c r="B2267" s="1" t="s">
        <v>3207</v>
      </c>
      <c r="C2267" s="1" t="s">
        <v>3208</v>
      </c>
      <c r="D2267" s="1">
        <v>11</v>
      </c>
      <c r="E2267" s="1" t="s">
        <v>3214</v>
      </c>
      <c r="F2267" s="3" t="s">
        <v>6356</v>
      </c>
      <c r="G2267" s="5"/>
    </row>
    <row r="2268" spans="2:7" x14ac:dyDescent="0.55000000000000004">
      <c r="B2268" s="1" t="s">
        <v>3207</v>
      </c>
      <c r="C2268" s="1" t="s">
        <v>3208</v>
      </c>
      <c r="D2268" s="1">
        <v>12</v>
      </c>
      <c r="E2268" s="1" t="s">
        <v>3215</v>
      </c>
      <c r="F2268" s="3" t="s">
        <v>6356</v>
      </c>
      <c r="G2268" s="5"/>
    </row>
    <row r="2269" spans="2:7" x14ac:dyDescent="0.55000000000000004">
      <c r="B2269" s="1" t="s">
        <v>3207</v>
      </c>
      <c r="C2269" s="1" t="s">
        <v>3208</v>
      </c>
      <c r="D2269" s="1">
        <v>13</v>
      </c>
      <c r="E2269" s="1" t="s">
        <v>3216</v>
      </c>
      <c r="F2269" s="3" t="s">
        <v>6356</v>
      </c>
      <c r="G2269" s="5"/>
    </row>
    <row r="2270" spans="2:7" x14ac:dyDescent="0.55000000000000004">
      <c r="B2270" s="1" t="s">
        <v>3207</v>
      </c>
      <c r="C2270" s="1" t="s">
        <v>3208</v>
      </c>
      <c r="D2270" s="1">
        <v>14</v>
      </c>
      <c r="E2270" s="1" t="s">
        <v>3217</v>
      </c>
      <c r="F2270" s="3" t="s">
        <v>6356</v>
      </c>
      <c r="G2270" s="5"/>
    </row>
    <row r="2271" spans="2:7" x14ac:dyDescent="0.55000000000000004">
      <c r="B2271" s="1" t="s">
        <v>3207</v>
      </c>
      <c r="C2271" s="1" t="s">
        <v>3208</v>
      </c>
      <c r="D2271" s="1">
        <v>15</v>
      </c>
      <c r="E2271" s="48" t="s">
        <v>3218</v>
      </c>
      <c r="F2271" s="3"/>
      <c r="G2271" s="5"/>
    </row>
    <row r="2272" spans="2:7" x14ac:dyDescent="0.55000000000000004">
      <c r="B2272" s="1" t="s">
        <v>3207</v>
      </c>
      <c r="C2272" s="1" t="s">
        <v>3208</v>
      </c>
      <c r="D2272" s="1">
        <v>16</v>
      </c>
      <c r="E2272" s="48" t="s">
        <v>3219</v>
      </c>
      <c r="F2272" s="3"/>
      <c r="G2272" s="5"/>
    </row>
    <row r="2273" spans="2:7" x14ac:dyDescent="0.55000000000000004">
      <c r="B2273" s="1" t="s">
        <v>3207</v>
      </c>
      <c r="C2273" s="1" t="s">
        <v>3208</v>
      </c>
      <c r="D2273" s="1">
        <v>17</v>
      </c>
      <c r="E2273" s="48" t="s">
        <v>3220</v>
      </c>
      <c r="F2273" s="3"/>
      <c r="G2273" s="5"/>
    </row>
    <row r="2274" spans="2:7" x14ac:dyDescent="0.55000000000000004">
      <c r="B2274" s="1" t="s">
        <v>3207</v>
      </c>
      <c r="C2274" s="1" t="s">
        <v>3208</v>
      </c>
      <c r="D2274" s="1">
        <v>18</v>
      </c>
      <c r="E2274" s="48" t="s">
        <v>3221</v>
      </c>
      <c r="F2274" s="3"/>
      <c r="G2274" s="5"/>
    </row>
    <row r="2275" spans="2:7" x14ac:dyDescent="0.55000000000000004">
      <c r="B2275" s="1" t="s">
        <v>3207</v>
      </c>
      <c r="C2275" s="1" t="s">
        <v>3208</v>
      </c>
      <c r="D2275" s="1">
        <v>19</v>
      </c>
      <c r="E2275" s="48" t="s">
        <v>3222</v>
      </c>
      <c r="F2275" s="3"/>
      <c r="G2275" s="5"/>
    </row>
    <row r="2276" spans="2:7" x14ac:dyDescent="0.55000000000000004">
      <c r="B2276" s="1" t="s">
        <v>3207</v>
      </c>
      <c r="C2276" s="1" t="s">
        <v>3208</v>
      </c>
      <c r="D2276" s="1">
        <v>20</v>
      </c>
      <c r="E2276" s="1" t="s">
        <v>3223</v>
      </c>
      <c r="F2276" s="3" t="s">
        <v>6356</v>
      </c>
      <c r="G2276" s="5"/>
    </row>
    <row r="2277" spans="2:7" x14ac:dyDescent="0.55000000000000004">
      <c r="B2277" s="1" t="s">
        <v>3207</v>
      </c>
      <c r="C2277" s="1" t="s">
        <v>3208</v>
      </c>
      <c r="D2277" s="1">
        <v>21</v>
      </c>
      <c r="E2277" s="1" t="s">
        <v>3224</v>
      </c>
      <c r="F2277" s="3" t="s">
        <v>6356</v>
      </c>
      <c r="G2277" s="5"/>
    </row>
    <row r="2278" spans="2:7" x14ac:dyDescent="0.55000000000000004">
      <c r="B2278" s="1" t="s">
        <v>3207</v>
      </c>
      <c r="C2278" s="1" t="s">
        <v>3208</v>
      </c>
      <c r="D2278" s="1">
        <v>22</v>
      </c>
      <c r="E2278" s="1" t="s">
        <v>3225</v>
      </c>
      <c r="F2278" s="3" t="s">
        <v>6356</v>
      </c>
      <c r="G2278" s="5"/>
    </row>
    <row r="2279" spans="2:7" x14ac:dyDescent="0.55000000000000004">
      <c r="B2279" s="1" t="s">
        <v>3207</v>
      </c>
      <c r="C2279" s="1" t="s">
        <v>3208</v>
      </c>
      <c r="D2279" s="1">
        <v>23</v>
      </c>
      <c r="E2279" s="48" t="s">
        <v>3226</v>
      </c>
      <c r="F2279" s="3"/>
      <c r="G2279" s="5"/>
    </row>
    <row r="2280" spans="2:7" x14ac:dyDescent="0.55000000000000004">
      <c r="B2280" s="1" t="s">
        <v>3207</v>
      </c>
      <c r="C2280" s="1" t="s">
        <v>3208</v>
      </c>
      <c r="D2280" s="1">
        <v>24</v>
      </c>
      <c r="E2280" s="48" t="s">
        <v>3227</v>
      </c>
      <c r="F2280" s="3"/>
      <c r="G2280" s="5"/>
    </row>
    <row r="2281" spans="2:7" x14ac:dyDescent="0.55000000000000004">
      <c r="B2281" s="1" t="s">
        <v>3207</v>
      </c>
      <c r="C2281" s="1" t="s">
        <v>3208</v>
      </c>
      <c r="D2281" s="1">
        <v>25</v>
      </c>
      <c r="E2281" s="48" t="s">
        <v>3228</v>
      </c>
      <c r="F2281" s="3"/>
      <c r="G2281" s="5"/>
    </row>
    <row r="2282" spans="2:7" x14ac:dyDescent="0.55000000000000004">
      <c r="B2282" s="1" t="s">
        <v>3207</v>
      </c>
      <c r="C2282" s="1" t="s">
        <v>3208</v>
      </c>
      <c r="D2282" s="1">
        <v>26</v>
      </c>
      <c r="E2282" s="1" t="s">
        <v>3229</v>
      </c>
      <c r="F2282" s="3" t="s">
        <v>6356</v>
      </c>
      <c r="G2282" s="5"/>
    </row>
    <row r="2283" spans="2:7" x14ac:dyDescent="0.55000000000000004">
      <c r="B2283" s="1" t="s">
        <v>3207</v>
      </c>
      <c r="C2283" s="1" t="s">
        <v>3208</v>
      </c>
      <c r="D2283" s="1">
        <v>27</v>
      </c>
      <c r="E2283" s="1" t="s">
        <v>3230</v>
      </c>
      <c r="F2283" s="3" t="s">
        <v>6356</v>
      </c>
      <c r="G2283" s="5"/>
    </row>
    <row r="2284" spans="2:7" x14ac:dyDescent="0.55000000000000004">
      <c r="B2284" s="1" t="s">
        <v>3207</v>
      </c>
      <c r="C2284" s="1" t="s">
        <v>3208</v>
      </c>
      <c r="D2284" s="1">
        <v>28</v>
      </c>
      <c r="E2284" s="1" t="s">
        <v>3231</v>
      </c>
      <c r="F2284" s="3" t="s">
        <v>6356</v>
      </c>
      <c r="G2284" s="5"/>
    </row>
    <row r="2285" spans="2:7" x14ac:dyDescent="0.55000000000000004">
      <c r="B2285" s="1" t="s">
        <v>3207</v>
      </c>
      <c r="C2285" s="1" t="s">
        <v>3208</v>
      </c>
      <c r="D2285" s="1">
        <v>29</v>
      </c>
      <c r="E2285" s="1" t="s">
        <v>3232</v>
      </c>
      <c r="F2285" s="3" t="s">
        <v>6356</v>
      </c>
      <c r="G2285" s="5"/>
    </row>
    <row r="2286" spans="2:7" x14ac:dyDescent="0.55000000000000004">
      <c r="B2286" s="1" t="s">
        <v>3207</v>
      </c>
      <c r="C2286" s="1" t="s">
        <v>3208</v>
      </c>
      <c r="D2286" s="1">
        <v>30</v>
      </c>
      <c r="E2286" s="1" t="s">
        <v>3233</v>
      </c>
      <c r="F2286" s="3" t="s">
        <v>6356</v>
      </c>
      <c r="G2286" s="5"/>
    </row>
    <row r="2287" spans="2:7" x14ac:dyDescent="0.55000000000000004">
      <c r="B2287" s="1" t="s">
        <v>3207</v>
      </c>
      <c r="C2287" s="1" t="s">
        <v>3208</v>
      </c>
      <c r="D2287" s="1">
        <v>31</v>
      </c>
      <c r="E2287" s="1" t="s">
        <v>284</v>
      </c>
      <c r="F2287" s="3" t="s">
        <v>6356</v>
      </c>
      <c r="G2287" s="5"/>
    </row>
    <row r="2288" spans="2:7" x14ac:dyDescent="0.55000000000000004">
      <c r="B2288" s="1" t="s">
        <v>3207</v>
      </c>
      <c r="C2288" s="1" t="s">
        <v>3208</v>
      </c>
      <c r="D2288" s="1">
        <v>32</v>
      </c>
      <c r="E2288" s="1" t="s">
        <v>3234</v>
      </c>
      <c r="F2288" s="3" t="s">
        <v>6356</v>
      </c>
      <c r="G2288" s="5"/>
    </row>
    <row r="2289" spans="2:7" x14ac:dyDescent="0.55000000000000004">
      <c r="B2289" s="1" t="s">
        <v>3207</v>
      </c>
      <c r="C2289" s="1" t="s">
        <v>3208</v>
      </c>
      <c r="D2289" s="1">
        <v>33</v>
      </c>
      <c r="E2289" s="106" t="s">
        <v>31</v>
      </c>
      <c r="F2289" s="3" t="s">
        <v>6356</v>
      </c>
      <c r="G2289" s="5"/>
    </row>
    <row r="2290" spans="2:7" x14ac:dyDescent="0.55000000000000004">
      <c r="B2290" s="1" t="s">
        <v>3207</v>
      </c>
      <c r="C2290" s="1" t="s">
        <v>3208</v>
      </c>
      <c r="D2290" s="1">
        <v>34</v>
      </c>
      <c r="E2290" s="106" t="s">
        <v>32</v>
      </c>
      <c r="F2290" s="3" t="s">
        <v>6356</v>
      </c>
      <c r="G2290" s="5"/>
    </row>
    <row r="2291" spans="2:7" x14ac:dyDescent="0.55000000000000004">
      <c r="B2291" s="1" t="s">
        <v>3207</v>
      </c>
      <c r="C2291" s="1" t="s">
        <v>3208</v>
      </c>
      <c r="D2291" s="1">
        <v>35</v>
      </c>
      <c r="E2291" s="106" t="s">
        <v>33</v>
      </c>
      <c r="F2291" s="3" t="s">
        <v>6356</v>
      </c>
      <c r="G2291" s="5"/>
    </row>
    <row r="2292" spans="2:7" x14ac:dyDescent="0.55000000000000004">
      <c r="B2292" s="1" t="s">
        <v>3207</v>
      </c>
      <c r="C2292" s="1" t="s">
        <v>3208</v>
      </c>
      <c r="D2292" s="1">
        <v>36</v>
      </c>
      <c r="E2292" s="106" t="s">
        <v>34</v>
      </c>
      <c r="F2292" s="3" t="s">
        <v>6356</v>
      </c>
      <c r="G2292" s="5"/>
    </row>
    <row r="2293" spans="2:7" x14ac:dyDescent="0.55000000000000004">
      <c r="B2293" s="1" t="s">
        <v>3207</v>
      </c>
      <c r="C2293" s="1" t="s">
        <v>3208</v>
      </c>
      <c r="D2293" s="1">
        <v>37</v>
      </c>
      <c r="E2293" s="106" t="s">
        <v>35</v>
      </c>
      <c r="F2293" s="3" t="s">
        <v>6356</v>
      </c>
      <c r="G2293" s="5"/>
    </row>
    <row r="2294" spans="2:7" x14ac:dyDescent="0.55000000000000004">
      <c r="B2294" s="1" t="s">
        <v>3207</v>
      </c>
      <c r="C2294" s="1" t="s">
        <v>3208</v>
      </c>
      <c r="D2294" s="1">
        <v>38</v>
      </c>
      <c r="E2294" s="106" t="s">
        <v>36</v>
      </c>
      <c r="F2294" s="3" t="s">
        <v>6356</v>
      </c>
      <c r="G2294" s="5"/>
    </row>
    <row r="2295" spans="2:7" x14ac:dyDescent="0.55000000000000004">
      <c r="B2295" s="1" t="s">
        <v>3207</v>
      </c>
      <c r="C2295" s="1" t="s">
        <v>3208</v>
      </c>
      <c r="D2295" s="1">
        <v>39</v>
      </c>
      <c r="E2295" s="5" t="s">
        <v>7261</v>
      </c>
      <c r="F2295" s="45" t="s">
        <v>6356</v>
      </c>
      <c r="G2295" s="5"/>
    </row>
    <row r="2296" spans="2:7" x14ac:dyDescent="0.55000000000000004">
      <c r="B2296" s="1" t="s">
        <v>3207</v>
      </c>
      <c r="C2296" s="1" t="s">
        <v>3208</v>
      </c>
      <c r="D2296" s="1">
        <v>40</v>
      </c>
      <c r="E2296" s="5" t="s">
        <v>7262</v>
      </c>
      <c r="F2296" s="45" t="s">
        <v>6356</v>
      </c>
      <c r="G2296" s="5"/>
    </row>
  </sheetData>
  <autoFilter ref="B4:G4" xr:uid="{00000000-0001-0000-1A00-000000000000}"/>
  <phoneticPr fontId="5"/>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61"/>
  <dimension ref="B1:CI131"/>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2.25" style="17" bestFit="1" customWidth="1"/>
    <col min="3" max="4" width="3.08203125" style="17" hidden="1" customWidth="1"/>
    <col min="5" max="5" width="5.9140625" style="17" bestFit="1" customWidth="1"/>
    <col min="6" max="8" width="3.08203125" style="17" bestFit="1" customWidth="1"/>
    <col min="9" max="16384" width="3.6640625" style="17"/>
  </cols>
  <sheetData>
    <row r="1" spans="2:87" x14ac:dyDescent="0.55000000000000004">
      <c r="B1" s="16" t="s">
        <v>3514</v>
      </c>
      <c r="C1" s="27"/>
      <c r="D1" s="27"/>
      <c r="G1" s="27"/>
    </row>
    <row r="2" spans="2:87" x14ac:dyDescent="0.55000000000000004">
      <c r="B2" s="20" t="s">
        <v>3515</v>
      </c>
      <c r="C2" s="27"/>
      <c r="D2" s="27"/>
      <c r="G2" s="27"/>
    </row>
    <row r="3" spans="2:87" x14ac:dyDescent="0.55000000000000004">
      <c r="B3" s="110" t="s">
        <v>3516</v>
      </c>
      <c r="C3" s="27"/>
      <c r="D3" s="27"/>
      <c r="R3" s="355" t="s">
        <v>3375</v>
      </c>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t="s">
        <v>3376</v>
      </c>
      <c r="AZ3" s="356"/>
      <c r="BA3" s="356"/>
      <c r="BB3" s="356"/>
      <c r="BC3" s="356"/>
      <c r="BD3" s="356"/>
      <c r="BE3" s="356" t="s">
        <v>3377</v>
      </c>
      <c r="BF3" s="356"/>
      <c r="BG3" s="356"/>
      <c r="BH3" s="356"/>
      <c r="BI3" s="356"/>
      <c r="BJ3" s="356"/>
      <c r="BK3" s="356"/>
      <c r="BL3" s="356"/>
      <c r="BM3" s="356"/>
      <c r="BN3" s="356"/>
      <c r="BO3" s="356" t="s">
        <v>3378</v>
      </c>
      <c r="BP3" s="356"/>
      <c r="BQ3" s="356"/>
      <c r="BR3" s="356"/>
      <c r="BS3" s="356"/>
      <c r="BT3" s="356"/>
      <c r="BU3" s="356"/>
      <c r="BV3" s="356"/>
      <c r="BW3" s="356"/>
      <c r="BX3" s="356"/>
      <c r="BY3" s="356"/>
      <c r="BZ3" s="356"/>
      <c r="CA3" s="356"/>
      <c r="CB3" s="356"/>
      <c r="CC3" s="356"/>
      <c r="CD3" s="356"/>
      <c r="CE3" s="356"/>
      <c r="CF3" s="356"/>
      <c r="CG3" s="356"/>
      <c r="CH3" s="356"/>
      <c r="CI3" s="357"/>
    </row>
    <row r="4" spans="2:87" ht="160.5" x14ac:dyDescent="0.55000000000000004">
      <c r="B4" s="24" t="s">
        <v>3450</v>
      </c>
      <c r="C4" s="24" t="s">
        <v>6345</v>
      </c>
      <c r="D4" s="24" t="s">
        <v>6346</v>
      </c>
      <c r="E4" s="18" t="s">
        <v>1139</v>
      </c>
      <c r="F4" s="112" t="s">
        <v>651</v>
      </c>
      <c r="G4" s="24" t="s">
        <v>6279</v>
      </c>
      <c r="H4" s="18" t="s">
        <v>3449</v>
      </c>
      <c r="I4" s="18" t="s">
        <v>654</v>
      </c>
      <c r="J4" s="18" t="s">
        <v>655</v>
      </c>
      <c r="K4" s="18" t="s">
        <v>656</v>
      </c>
      <c r="L4" s="18" t="s">
        <v>657</v>
      </c>
      <c r="M4" s="18" t="s">
        <v>658</v>
      </c>
      <c r="N4" s="23" t="s">
        <v>3513</v>
      </c>
      <c r="O4" s="23" t="s">
        <v>1142</v>
      </c>
      <c r="P4" s="23" t="s">
        <v>659</v>
      </c>
      <c r="Q4" s="23" t="s">
        <v>1143</v>
      </c>
      <c r="R4" s="25" t="s">
        <v>3379</v>
      </c>
      <c r="S4" s="25" t="s">
        <v>3380</v>
      </c>
      <c r="T4" s="25" t="s">
        <v>3381</v>
      </c>
      <c r="U4" s="25" t="s">
        <v>3382</v>
      </c>
      <c r="V4" s="25" t="s">
        <v>3383</v>
      </c>
      <c r="W4" s="25" t="s">
        <v>3384</v>
      </c>
      <c r="X4" s="25" t="s">
        <v>3385</v>
      </c>
      <c r="Y4" s="25" t="s">
        <v>3386</v>
      </c>
      <c r="Z4" s="25" t="s">
        <v>3387</v>
      </c>
      <c r="AA4" s="25" t="s">
        <v>3388</v>
      </c>
      <c r="AB4" s="25" t="s">
        <v>3389</v>
      </c>
      <c r="AC4" s="25" t="s">
        <v>3390</v>
      </c>
      <c r="AD4" s="25" t="s">
        <v>3391</v>
      </c>
      <c r="AE4" s="25" t="s">
        <v>3392</v>
      </c>
      <c r="AF4" s="25" t="s">
        <v>3393</v>
      </c>
      <c r="AG4" s="25" t="s">
        <v>3394</v>
      </c>
      <c r="AH4" s="25" t="s">
        <v>3395</v>
      </c>
      <c r="AI4" s="25" t="s">
        <v>3396</v>
      </c>
      <c r="AJ4" s="25" t="s">
        <v>3397</v>
      </c>
      <c r="AK4" s="25" t="s">
        <v>3398</v>
      </c>
      <c r="AL4" s="25" t="s">
        <v>3399</v>
      </c>
      <c r="AM4" s="25" t="s">
        <v>3400</v>
      </c>
      <c r="AN4" s="25" t="s">
        <v>3401</v>
      </c>
      <c r="AO4" s="25" t="s">
        <v>3402</v>
      </c>
      <c r="AP4" s="25" t="s">
        <v>3403</v>
      </c>
      <c r="AQ4" s="25" t="s">
        <v>3404</v>
      </c>
      <c r="AR4" s="25" t="s">
        <v>3405</v>
      </c>
      <c r="AS4" s="25" t="s">
        <v>3406</v>
      </c>
      <c r="AT4" s="25" t="s">
        <v>3407</v>
      </c>
      <c r="AU4" s="25" t="s">
        <v>3408</v>
      </c>
      <c r="AV4" s="25" t="s">
        <v>3409</v>
      </c>
      <c r="AW4" s="25" t="s">
        <v>3410</v>
      </c>
      <c r="AX4" s="25" t="s">
        <v>3411</v>
      </c>
      <c r="AY4" s="25" t="s">
        <v>3412</v>
      </c>
      <c r="AZ4" s="25" t="s">
        <v>3413</v>
      </c>
      <c r="BA4" s="25" t="s">
        <v>3414</v>
      </c>
      <c r="BB4" s="25" t="s">
        <v>3415</v>
      </c>
      <c r="BC4" s="25" t="s">
        <v>3416</v>
      </c>
      <c r="BD4" s="25" t="s">
        <v>3417</v>
      </c>
      <c r="BE4" s="25" t="s">
        <v>3418</v>
      </c>
      <c r="BF4" s="25" t="s">
        <v>3419</v>
      </c>
      <c r="BG4" s="25" t="s">
        <v>3420</v>
      </c>
      <c r="BH4" s="25" t="s">
        <v>3421</v>
      </c>
      <c r="BI4" s="25" t="s">
        <v>3422</v>
      </c>
      <c r="BJ4" s="25" t="s">
        <v>3423</v>
      </c>
      <c r="BK4" s="25" t="s">
        <v>3424</v>
      </c>
      <c r="BL4" s="25" t="s">
        <v>3425</v>
      </c>
      <c r="BM4" s="25" t="s">
        <v>3426</v>
      </c>
      <c r="BN4" s="25" t="s">
        <v>3427</v>
      </c>
      <c r="BO4" s="25" t="s">
        <v>3428</v>
      </c>
      <c r="BP4" s="25" t="s">
        <v>3429</v>
      </c>
      <c r="BQ4" s="25" t="s">
        <v>3430</v>
      </c>
      <c r="BR4" s="25" t="s">
        <v>3431</v>
      </c>
      <c r="BS4" s="25" t="s">
        <v>3432</v>
      </c>
      <c r="BT4" s="25" t="s">
        <v>3433</v>
      </c>
      <c r="BU4" s="25" t="s">
        <v>3434</v>
      </c>
      <c r="BV4" s="25" t="s">
        <v>3435</v>
      </c>
      <c r="BW4" s="25" t="s">
        <v>3436</v>
      </c>
      <c r="BX4" s="25" t="s">
        <v>3437</v>
      </c>
      <c r="BY4" s="25" t="s">
        <v>3438</v>
      </c>
      <c r="BZ4" s="25" t="s">
        <v>3439</v>
      </c>
      <c r="CA4" s="25" t="s">
        <v>3440</v>
      </c>
      <c r="CB4" s="25" t="s">
        <v>3441</v>
      </c>
      <c r="CC4" s="25" t="s">
        <v>3442</v>
      </c>
      <c r="CD4" s="25" t="s">
        <v>3443</v>
      </c>
      <c r="CE4" s="25" t="s">
        <v>3444</v>
      </c>
      <c r="CF4" s="25" t="s">
        <v>3445</v>
      </c>
      <c r="CG4" s="25" t="s">
        <v>3446</v>
      </c>
      <c r="CH4" s="25" t="s">
        <v>3447</v>
      </c>
      <c r="CI4" s="25" t="s">
        <v>3448</v>
      </c>
    </row>
    <row r="5" spans="2:87" x14ac:dyDescent="0.55000000000000004">
      <c r="B5" s="19" t="s">
        <v>5948</v>
      </c>
      <c r="C5" s="19"/>
      <c r="D5" s="19" t="s">
        <v>7234</v>
      </c>
      <c r="E5" s="1" t="s">
        <v>433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row>
    <row r="6" spans="2:87" x14ac:dyDescent="0.55000000000000004">
      <c r="B6" s="19" t="s">
        <v>5949</v>
      </c>
      <c r="C6" s="19"/>
      <c r="D6" s="19" t="s">
        <v>7234</v>
      </c>
      <c r="E6" s="1" t="s">
        <v>434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row>
    <row r="7" spans="2:87" x14ac:dyDescent="0.55000000000000004">
      <c r="B7" s="19" t="s">
        <v>5950</v>
      </c>
      <c r="C7" s="19"/>
      <c r="D7" s="19" t="s">
        <v>7234</v>
      </c>
      <c r="E7" s="1" t="s">
        <v>435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row>
    <row r="8" spans="2:87" x14ac:dyDescent="0.55000000000000004">
      <c r="B8" s="19" t="s">
        <v>5951</v>
      </c>
      <c r="C8" s="19"/>
      <c r="D8" s="19" t="s">
        <v>7234</v>
      </c>
      <c r="E8" s="1" t="s">
        <v>436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row>
    <row r="9" spans="2:87" x14ac:dyDescent="0.55000000000000004">
      <c r="B9" s="19" t="s">
        <v>5952</v>
      </c>
      <c r="C9" s="19"/>
      <c r="D9" s="19" t="s">
        <v>7234</v>
      </c>
      <c r="E9" s="1" t="s">
        <v>437</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row>
    <row r="10" spans="2:87" x14ac:dyDescent="0.55000000000000004">
      <c r="B10" s="19" t="s">
        <v>5953</v>
      </c>
      <c r="C10" s="19"/>
      <c r="D10" s="19" t="s">
        <v>7234</v>
      </c>
      <c r="E10" s="1" t="s">
        <v>438</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row>
    <row r="11" spans="2:87" x14ac:dyDescent="0.55000000000000004">
      <c r="B11" s="19" t="s">
        <v>440</v>
      </c>
      <c r="C11" s="19"/>
      <c r="D11" s="19" t="s">
        <v>7234</v>
      </c>
      <c r="E11" s="1" t="s">
        <v>439</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row>
    <row r="12" spans="2:87" x14ac:dyDescent="0.55000000000000004">
      <c r="B12" s="19" t="s">
        <v>5954</v>
      </c>
      <c r="C12" s="19"/>
      <c r="D12" s="19" t="s">
        <v>7234</v>
      </c>
      <c r="E12" s="1" t="s">
        <v>441</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row>
    <row r="13" spans="2:87" x14ac:dyDescent="0.55000000000000004">
      <c r="B13" s="19" t="s">
        <v>5955</v>
      </c>
      <c r="C13" s="19"/>
      <c r="D13" s="19" t="s">
        <v>7234</v>
      </c>
      <c r="E13" s="1" t="s">
        <v>442</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row>
    <row r="14" spans="2:87" x14ac:dyDescent="0.55000000000000004">
      <c r="B14" s="19" t="s">
        <v>5956</v>
      </c>
      <c r="C14" s="19"/>
      <c r="D14" s="19" t="s">
        <v>7234</v>
      </c>
      <c r="E14" s="1" t="s">
        <v>443</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row>
    <row r="15" spans="2:87" x14ac:dyDescent="0.55000000000000004">
      <c r="B15" s="19" t="s">
        <v>5957</v>
      </c>
      <c r="C15" s="19"/>
      <c r="D15" s="19" t="s">
        <v>7234</v>
      </c>
      <c r="E15" s="1" t="s">
        <v>444</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row>
    <row r="16" spans="2:87" x14ac:dyDescent="0.55000000000000004">
      <c r="B16" s="19" t="s">
        <v>5958</v>
      </c>
      <c r="C16" s="19"/>
      <c r="D16" s="19" t="s">
        <v>7234</v>
      </c>
      <c r="E16" s="1" t="s">
        <v>445</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row>
    <row r="17" spans="2:87" x14ac:dyDescent="0.55000000000000004">
      <c r="B17" s="19" t="s">
        <v>447</v>
      </c>
      <c r="C17" s="19"/>
      <c r="D17" s="19" t="s">
        <v>7234</v>
      </c>
      <c r="E17" s="1" t="s">
        <v>446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row>
    <row r="18" spans="2:87" x14ac:dyDescent="0.55000000000000004">
      <c r="B18" s="19" t="s">
        <v>449</v>
      </c>
      <c r="C18" s="19"/>
      <c r="D18" s="19" t="s">
        <v>7234</v>
      </c>
      <c r="E18" s="1" t="s">
        <v>448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row>
    <row r="19" spans="2:87" x14ac:dyDescent="0.55000000000000004">
      <c r="B19" s="19" t="s">
        <v>5959</v>
      </c>
      <c r="C19" s="19"/>
      <c r="D19" s="19" t="s">
        <v>7234</v>
      </c>
      <c r="E19" s="1" t="s">
        <v>450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row>
    <row r="20" spans="2:87" x14ac:dyDescent="0.55000000000000004">
      <c r="B20" s="19" t="s">
        <v>5960</v>
      </c>
      <c r="C20" s="19"/>
      <c r="D20" s="19" t="s">
        <v>7234</v>
      </c>
      <c r="E20" s="1" t="s">
        <v>451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row>
    <row r="21" spans="2:87" x14ac:dyDescent="0.55000000000000004">
      <c r="B21" s="19" t="s">
        <v>5961</v>
      </c>
      <c r="C21" s="19"/>
      <c r="D21" s="19" t="s">
        <v>7234</v>
      </c>
      <c r="E21" s="1" t="s">
        <v>452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row>
    <row r="22" spans="2:87" x14ac:dyDescent="0.55000000000000004">
      <c r="B22" s="19" t="s">
        <v>454</v>
      </c>
      <c r="C22" s="19"/>
      <c r="D22" s="19" t="s">
        <v>7234</v>
      </c>
      <c r="E22" s="1" t="s">
        <v>453</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row>
    <row r="23" spans="2:87" x14ac:dyDescent="0.55000000000000004">
      <c r="B23" s="19" t="s">
        <v>5962</v>
      </c>
      <c r="C23" s="19"/>
      <c r="D23" s="19" t="s">
        <v>7234</v>
      </c>
      <c r="E23" s="1" t="s">
        <v>455</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row>
    <row r="24" spans="2:87" x14ac:dyDescent="0.55000000000000004">
      <c r="B24" s="19" t="s">
        <v>457</v>
      </c>
      <c r="C24" s="19"/>
      <c r="D24" s="19" t="s">
        <v>7234</v>
      </c>
      <c r="E24" s="1" t="s">
        <v>456</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row>
    <row r="25" spans="2:87" x14ac:dyDescent="0.55000000000000004">
      <c r="B25" s="19" t="s">
        <v>459</v>
      </c>
      <c r="C25" s="19"/>
      <c r="D25" s="19" t="s">
        <v>7234</v>
      </c>
      <c r="E25" s="1" t="s">
        <v>458</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row>
    <row r="26" spans="2:87" x14ac:dyDescent="0.55000000000000004">
      <c r="B26" s="19" t="s">
        <v>5963</v>
      </c>
      <c r="C26" s="19"/>
      <c r="D26" s="19" t="s">
        <v>7234</v>
      </c>
      <c r="E26" s="1" t="s">
        <v>460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row>
    <row r="27" spans="2:87" x14ac:dyDescent="0.55000000000000004">
      <c r="B27" s="19" t="s">
        <v>462</v>
      </c>
      <c r="C27" s="19"/>
      <c r="D27" s="19" t="s">
        <v>7234</v>
      </c>
      <c r="E27" s="1" t="s">
        <v>461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row>
    <row r="28" spans="2:87" x14ac:dyDescent="0.55000000000000004">
      <c r="B28" s="19" t="s">
        <v>5964</v>
      </c>
      <c r="C28" s="19"/>
      <c r="D28" s="19" t="s">
        <v>7234</v>
      </c>
      <c r="E28" s="1" t="s">
        <v>463</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row>
    <row r="29" spans="2:87" x14ac:dyDescent="0.55000000000000004">
      <c r="B29" s="19" t="s">
        <v>465</v>
      </c>
      <c r="C29" s="19"/>
      <c r="D29" s="19" t="s">
        <v>7234</v>
      </c>
      <c r="E29" s="1" t="s">
        <v>464</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row>
    <row r="30" spans="2:87" x14ac:dyDescent="0.55000000000000004">
      <c r="B30" s="19" t="s">
        <v>467</v>
      </c>
      <c r="C30" s="19"/>
      <c r="D30" s="19" t="s">
        <v>7234</v>
      </c>
      <c r="E30" s="1" t="s">
        <v>466</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row>
    <row r="31" spans="2:87" x14ac:dyDescent="0.55000000000000004">
      <c r="B31" s="19" t="s">
        <v>5965</v>
      </c>
      <c r="C31" s="19"/>
      <c r="D31" s="19" t="s">
        <v>7234</v>
      </c>
      <c r="E31" s="1" t="s">
        <v>468</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row>
    <row r="32" spans="2:87" x14ac:dyDescent="0.55000000000000004">
      <c r="B32" s="19" t="s">
        <v>5966</v>
      </c>
      <c r="C32" s="19"/>
      <c r="D32" s="19" t="s">
        <v>7234</v>
      </c>
      <c r="E32" s="1" t="s">
        <v>469</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row>
    <row r="33" spans="2:87" x14ac:dyDescent="0.55000000000000004">
      <c r="B33" s="19" t="s">
        <v>5967</v>
      </c>
      <c r="C33" s="19"/>
      <c r="D33" s="19" t="s">
        <v>7234</v>
      </c>
      <c r="E33" s="1" t="s">
        <v>470</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row>
    <row r="34" spans="2:87" x14ac:dyDescent="0.55000000000000004">
      <c r="B34" s="19" t="s">
        <v>5968</v>
      </c>
      <c r="C34" s="19"/>
      <c r="D34" s="19" t="s">
        <v>7234</v>
      </c>
      <c r="E34" s="1" t="s">
        <v>471</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row>
    <row r="35" spans="2:87" x14ac:dyDescent="0.55000000000000004">
      <c r="B35" s="19" t="s">
        <v>5969</v>
      </c>
      <c r="C35" s="19"/>
      <c r="D35" s="19" t="s">
        <v>7234</v>
      </c>
      <c r="E35" s="1" t="s">
        <v>472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row>
    <row r="36" spans="2:87" x14ac:dyDescent="0.55000000000000004">
      <c r="B36" s="19" t="s">
        <v>5970</v>
      </c>
      <c r="C36" s="19"/>
      <c r="D36" s="19" t="s">
        <v>7234</v>
      </c>
      <c r="E36" s="1" t="s">
        <v>473</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row>
    <row r="37" spans="2:87" x14ac:dyDescent="0.55000000000000004">
      <c r="B37" s="19" t="s">
        <v>5971</v>
      </c>
      <c r="C37" s="19"/>
      <c r="D37" s="19" t="s">
        <v>7234</v>
      </c>
      <c r="E37" s="1" t="s">
        <v>474</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row>
    <row r="38" spans="2:87" x14ac:dyDescent="0.55000000000000004">
      <c r="B38" s="19" t="s">
        <v>5972</v>
      </c>
      <c r="C38" s="19"/>
      <c r="D38" s="19" t="s">
        <v>7234</v>
      </c>
      <c r="E38" s="1" t="s">
        <v>475</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row>
    <row r="39" spans="2:87" x14ac:dyDescent="0.55000000000000004">
      <c r="B39" s="19" t="s">
        <v>5973</v>
      </c>
      <c r="C39" s="19"/>
      <c r="D39" s="19" t="s">
        <v>7234</v>
      </c>
      <c r="E39" s="1" t="s">
        <v>476</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row>
    <row r="40" spans="2:87" x14ac:dyDescent="0.55000000000000004">
      <c r="B40" s="19" t="s">
        <v>5974</v>
      </c>
      <c r="C40" s="19"/>
      <c r="D40" s="19" t="s">
        <v>7234</v>
      </c>
      <c r="E40" s="1" t="s">
        <v>477</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row>
    <row r="41" spans="2:87" x14ac:dyDescent="0.55000000000000004">
      <c r="B41" s="19" t="s">
        <v>479</v>
      </c>
      <c r="C41" s="19"/>
      <c r="D41" s="19" t="s">
        <v>7234</v>
      </c>
      <c r="E41" s="1" t="s">
        <v>478</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row>
    <row r="42" spans="2:87" x14ac:dyDescent="0.55000000000000004">
      <c r="B42" s="19" t="s">
        <v>5975</v>
      </c>
      <c r="C42" s="19"/>
      <c r="D42" s="19" t="s">
        <v>7234</v>
      </c>
      <c r="E42" s="1" t="s">
        <v>480</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row>
    <row r="43" spans="2:87" x14ac:dyDescent="0.55000000000000004">
      <c r="B43" s="19" t="s">
        <v>5976</v>
      </c>
      <c r="C43" s="19"/>
      <c r="D43" s="19" t="s">
        <v>7234</v>
      </c>
      <c r="E43" s="1" t="s">
        <v>481</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row>
    <row r="44" spans="2:87" x14ac:dyDescent="0.55000000000000004">
      <c r="B44" s="19" t="s">
        <v>483</v>
      </c>
      <c r="C44" s="19"/>
      <c r="D44" s="19" t="s">
        <v>7234</v>
      </c>
      <c r="E44" s="1" t="s">
        <v>482</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row>
    <row r="45" spans="2:87" x14ac:dyDescent="0.55000000000000004">
      <c r="B45" s="19" t="s">
        <v>5977</v>
      </c>
      <c r="C45" s="19"/>
      <c r="D45" s="19" t="s">
        <v>7234</v>
      </c>
      <c r="E45" s="1" t="s">
        <v>484</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row>
    <row r="46" spans="2:87" x14ac:dyDescent="0.55000000000000004">
      <c r="B46" s="19" t="s">
        <v>5978</v>
      </c>
      <c r="C46" s="19"/>
      <c r="D46" s="19" t="s">
        <v>7234</v>
      </c>
      <c r="E46" s="1" t="s">
        <v>485</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row>
    <row r="47" spans="2:87" x14ac:dyDescent="0.55000000000000004">
      <c r="B47" s="19" t="s">
        <v>4715</v>
      </c>
      <c r="C47" s="19"/>
      <c r="D47" s="19" t="s">
        <v>7234</v>
      </c>
      <c r="E47" s="1" t="s">
        <v>486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row>
    <row r="48" spans="2:87" x14ac:dyDescent="0.55000000000000004">
      <c r="B48" s="19" t="s">
        <v>5979</v>
      </c>
      <c r="C48" s="19"/>
      <c r="D48" s="19" t="s">
        <v>7234</v>
      </c>
      <c r="E48" s="1" t="s">
        <v>487</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row>
    <row r="49" spans="2:87" x14ac:dyDescent="0.55000000000000004">
      <c r="B49" s="19" t="s">
        <v>489</v>
      </c>
      <c r="C49" s="19"/>
      <c r="D49" s="19" t="s">
        <v>7234</v>
      </c>
      <c r="E49" s="1" t="s">
        <v>488</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row>
    <row r="50" spans="2:87" x14ac:dyDescent="0.55000000000000004">
      <c r="B50" s="19" t="s">
        <v>491</v>
      </c>
      <c r="C50" s="19"/>
      <c r="D50" s="19" t="s">
        <v>7234</v>
      </c>
      <c r="E50" s="1" t="s">
        <v>490</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row>
    <row r="51" spans="2:87" x14ac:dyDescent="0.55000000000000004">
      <c r="B51" s="19" t="s">
        <v>493</v>
      </c>
      <c r="C51" s="19"/>
      <c r="D51" s="19" t="s">
        <v>7234</v>
      </c>
      <c r="E51" s="1" t="s">
        <v>492</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row>
    <row r="52" spans="2:87" x14ac:dyDescent="0.55000000000000004">
      <c r="B52" s="19" t="s">
        <v>5980</v>
      </c>
      <c r="C52" s="19"/>
      <c r="D52" s="19" t="s">
        <v>7234</v>
      </c>
      <c r="E52" s="1" t="s">
        <v>494</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row>
    <row r="53" spans="2:87" x14ac:dyDescent="0.55000000000000004">
      <c r="B53" s="19" t="s">
        <v>5981</v>
      </c>
      <c r="C53" s="19"/>
      <c r="D53" s="19" t="s">
        <v>7234</v>
      </c>
      <c r="E53" s="1" t="s">
        <v>495</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row>
    <row r="54" spans="2:87" x14ac:dyDescent="0.55000000000000004">
      <c r="B54" s="19" t="s">
        <v>5982</v>
      </c>
      <c r="C54" s="19"/>
      <c r="D54" s="19" t="s">
        <v>7234</v>
      </c>
      <c r="E54" s="1" t="s">
        <v>496</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row>
    <row r="55" spans="2:87" x14ac:dyDescent="0.55000000000000004">
      <c r="B55" s="19" t="s">
        <v>5983</v>
      </c>
      <c r="C55" s="19"/>
      <c r="D55" s="19" t="s">
        <v>7234</v>
      </c>
      <c r="E55" s="1" t="s">
        <v>497</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row>
    <row r="56" spans="2:87" x14ac:dyDescent="0.55000000000000004">
      <c r="B56" s="19" t="s">
        <v>5984</v>
      </c>
      <c r="C56" s="19"/>
      <c r="D56" s="19" t="s">
        <v>7234</v>
      </c>
      <c r="E56" s="1" t="s">
        <v>498</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row>
    <row r="57" spans="2:87" x14ac:dyDescent="0.55000000000000004">
      <c r="B57" s="19" t="s">
        <v>5985</v>
      </c>
      <c r="C57" s="19"/>
      <c r="D57" s="19" t="s">
        <v>7234</v>
      </c>
      <c r="E57" s="1" t="s">
        <v>499</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row>
    <row r="58" spans="2:87" x14ac:dyDescent="0.55000000000000004">
      <c r="B58" s="19" t="s">
        <v>5986</v>
      </c>
      <c r="C58" s="19"/>
      <c r="D58" s="19" t="s">
        <v>7234</v>
      </c>
      <c r="E58" s="1" t="s">
        <v>500</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row>
    <row r="59" spans="2:87" x14ac:dyDescent="0.55000000000000004">
      <c r="B59" s="19" t="s">
        <v>5987</v>
      </c>
      <c r="C59" s="19"/>
      <c r="D59" s="19" t="s">
        <v>7234</v>
      </c>
      <c r="E59" s="1" t="s">
        <v>501</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row>
    <row r="60" spans="2:87" x14ac:dyDescent="0.55000000000000004">
      <c r="B60" s="19" t="s">
        <v>5988</v>
      </c>
      <c r="C60" s="19"/>
      <c r="D60" s="19" t="s">
        <v>7234</v>
      </c>
      <c r="E60" s="1" t="s">
        <v>502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row>
    <row r="61" spans="2:87" x14ac:dyDescent="0.55000000000000004">
      <c r="B61" s="19" t="s">
        <v>504</v>
      </c>
      <c r="C61" s="19"/>
      <c r="D61" s="19" t="s">
        <v>7234</v>
      </c>
      <c r="E61" s="1" t="s">
        <v>503</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row>
    <row r="62" spans="2:87" x14ac:dyDescent="0.55000000000000004">
      <c r="B62" s="19" t="s">
        <v>5989</v>
      </c>
      <c r="C62" s="19"/>
      <c r="D62" s="19" t="s">
        <v>7234</v>
      </c>
      <c r="E62" s="1" t="s">
        <v>505</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row>
    <row r="63" spans="2:87" x14ac:dyDescent="0.55000000000000004">
      <c r="B63" s="19" t="s">
        <v>507</v>
      </c>
      <c r="C63" s="19"/>
      <c r="D63" s="19" t="s">
        <v>7234</v>
      </c>
      <c r="E63" s="1" t="s">
        <v>506</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row>
    <row r="64" spans="2:87" x14ac:dyDescent="0.55000000000000004">
      <c r="B64" s="19" t="s">
        <v>509</v>
      </c>
      <c r="C64" s="19"/>
      <c r="D64" s="19" t="s">
        <v>7234</v>
      </c>
      <c r="E64" s="1" t="s">
        <v>508</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row>
    <row r="65" spans="2:87" x14ac:dyDescent="0.55000000000000004">
      <c r="B65" s="19" t="s">
        <v>5990</v>
      </c>
      <c r="C65" s="19"/>
      <c r="D65" s="19" t="s">
        <v>7234</v>
      </c>
      <c r="E65" s="1" t="s">
        <v>510</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row>
    <row r="66" spans="2:87" x14ac:dyDescent="0.55000000000000004">
      <c r="B66" s="19" t="s">
        <v>512</v>
      </c>
      <c r="C66" s="19"/>
      <c r="D66" s="19" t="s">
        <v>7234</v>
      </c>
      <c r="E66" s="1" t="s">
        <v>511</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row>
    <row r="67" spans="2:87" x14ac:dyDescent="0.55000000000000004">
      <c r="B67" s="19" t="s">
        <v>5991</v>
      </c>
      <c r="C67" s="19"/>
      <c r="D67" s="19" t="s">
        <v>7234</v>
      </c>
      <c r="E67" s="1" t="s">
        <v>513</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row>
    <row r="68" spans="2:87" x14ac:dyDescent="0.55000000000000004">
      <c r="B68" s="19" t="s">
        <v>5992</v>
      </c>
      <c r="C68" s="19"/>
      <c r="D68" s="19" t="s">
        <v>7234</v>
      </c>
      <c r="E68" s="1" t="s">
        <v>514</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row>
    <row r="69" spans="2:87" x14ac:dyDescent="0.55000000000000004">
      <c r="B69" s="19" t="s">
        <v>516</v>
      </c>
      <c r="C69" s="19"/>
      <c r="D69" s="19" t="s">
        <v>7234</v>
      </c>
      <c r="E69" s="1" t="s">
        <v>515</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row>
    <row r="70" spans="2:87" x14ac:dyDescent="0.55000000000000004">
      <c r="B70" s="19" t="s">
        <v>5993</v>
      </c>
      <c r="C70" s="19"/>
      <c r="D70" s="19" t="s">
        <v>7234</v>
      </c>
      <c r="E70" s="1" t="s">
        <v>517</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row>
    <row r="71" spans="2:87" x14ac:dyDescent="0.55000000000000004">
      <c r="B71" s="19" t="s">
        <v>5994</v>
      </c>
      <c r="C71" s="19"/>
      <c r="D71" s="19" t="s">
        <v>7234</v>
      </c>
      <c r="E71" s="1" t="s">
        <v>518</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row>
    <row r="72" spans="2:87" x14ac:dyDescent="0.55000000000000004">
      <c r="B72" s="19" t="s">
        <v>5995</v>
      </c>
      <c r="C72" s="19"/>
      <c r="D72" s="19" t="s">
        <v>7234</v>
      </c>
      <c r="E72" s="1" t="s">
        <v>519</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row>
    <row r="73" spans="2:87" x14ac:dyDescent="0.55000000000000004">
      <c r="B73" s="19" t="s">
        <v>521</v>
      </c>
      <c r="C73" s="19"/>
      <c r="D73" s="19" t="s">
        <v>7234</v>
      </c>
      <c r="E73" s="1" t="s">
        <v>520</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row>
    <row r="74" spans="2:87" x14ac:dyDescent="0.55000000000000004">
      <c r="B74" s="19" t="s">
        <v>523</v>
      </c>
      <c r="C74" s="19"/>
      <c r="D74" s="19" t="s">
        <v>7234</v>
      </c>
      <c r="E74" s="1" t="s">
        <v>522</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row>
    <row r="75" spans="2:87" x14ac:dyDescent="0.55000000000000004">
      <c r="B75" s="19" t="s">
        <v>525</v>
      </c>
      <c r="C75" s="19"/>
      <c r="D75" s="19" t="s">
        <v>7234</v>
      </c>
      <c r="E75" s="1" t="s">
        <v>524</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row>
    <row r="76" spans="2:87" x14ac:dyDescent="0.55000000000000004">
      <c r="B76" s="19" t="s">
        <v>527</v>
      </c>
      <c r="C76" s="19"/>
      <c r="D76" s="19" t="s">
        <v>7234</v>
      </c>
      <c r="E76" s="1" t="s">
        <v>526</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row>
    <row r="77" spans="2:87" x14ac:dyDescent="0.55000000000000004">
      <c r="B77" s="19" t="s">
        <v>5996</v>
      </c>
      <c r="C77" s="19"/>
      <c r="D77" s="19" t="s">
        <v>7234</v>
      </c>
      <c r="E77" s="1" t="s">
        <v>528</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row>
    <row r="78" spans="2:87" x14ac:dyDescent="0.55000000000000004">
      <c r="B78" s="19" t="s">
        <v>5997</v>
      </c>
      <c r="C78" s="19"/>
      <c r="D78" s="19" t="s">
        <v>7234</v>
      </c>
      <c r="E78" s="1" t="s">
        <v>529</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row>
    <row r="79" spans="2:87" x14ac:dyDescent="0.55000000000000004">
      <c r="B79" s="19" t="s">
        <v>5998</v>
      </c>
      <c r="C79" s="19"/>
      <c r="D79" s="19" t="s">
        <v>7234</v>
      </c>
      <c r="E79" s="1" t="s">
        <v>530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row>
    <row r="80" spans="2:87" x14ac:dyDescent="0.55000000000000004">
      <c r="B80" s="19" t="s">
        <v>5999</v>
      </c>
      <c r="C80" s="19"/>
      <c r="D80" s="19" t="s">
        <v>7234</v>
      </c>
      <c r="E80" s="1" t="s">
        <v>531</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row>
    <row r="81" spans="2:87" x14ac:dyDescent="0.55000000000000004">
      <c r="B81" s="19" t="s">
        <v>6000</v>
      </c>
      <c r="C81" s="19"/>
      <c r="D81" s="19" t="s">
        <v>7234</v>
      </c>
      <c r="E81" s="1" t="s">
        <v>532</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row>
    <row r="82" spans="2:87" x14ac:dyDescent="0.55000000000000004">
      <c r="B82" s="19" t="s">
        <v>534</v>
      </c>
      <c r="C82" s="19"/>
      <c r="D82" s="19" t="s">
        <v>7234</v>
      </c>
      <c r="E82" s="1" t="s">
        <v>533</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row>
    <row r="83" spans="2:87" x14ac:dyDescent="0.55000000000000004">
      <c r="B83" s="19" t="s">
        <v>536</v>
      </c>
      <c r="C83" s="19"/>
      <c r="D83" s="19" t="s">
        <v>7234</v>
      </c>
      <c r="E83" s="1" t="s">
        <v>535</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row>
    <row r="84" spans="2:87" x14ac:dyDescent="0.55000000000000004">
      <c r="B84" s="19" t="s">
        <v>538</v>
      </c>
      <c r="C84" s="19"/>
      <c r="D84" s="19" t="s">
        <v>7234</v>
      </c>
      <c r="E84" s="1" t="s">
        <v>537</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row>
    <row r="85" spans="2:87" x14ac:dyDescent="0.55000000000000004">
      <c r="B85" s="19" t="s">
        <v>540</v>
      </c>
      <c r="C85" s="19"/>
      <c r="D85" s="19" t="s">
        <v>7234</v>
      </c>
      <c r="E85" s="1" t="s">
        <v>539</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row>
    <row r="86" spans="2:87" x14ac:dyDescent="0.55000000000000004">
      <c r="B86" s="19" t="s">
        <v>6001</v>
      </c>
      <c r="C86" s="19"/>
      <c r="D86" s="19" t="s">
        <v>7234</v>
      </c>
      <c r="E86" s="1" t="s">
        <v>541</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row>
    <row r="87" spans="2:87" x14ac:dyDescent="0.55000000000000004">
      <c r="B87" s="19" t="s">
        <v>6002</v>
      </c>
      <c r="C87" s="19"/>
      <c r="D87" s="19" t="s">
        <v>7234</v>
      </c>
      <c r="E87" s="1" t="s">
        <v>542</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row>
    <row r="88" spans="2:87" x14ac:dyDescent="0.55000000000000004">
      <c r="B88" s="19" t="s">
        <v>544</v>
      </c>
      <c r="C88" s="19"/>
      <c r="D88" s="19" t="s">
        <v>7234</v>
      </c>
      <c r="E88" s="1" t="s">
        <v>543</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row>
    <row r="89" spans="2:87" x14ac:dyDescent="0.55000000000000004">
      <c r="B89" s="19" t="s">
        <v>546</v>
      </c>
      <c r="C89" s="19"/>
      <c r="D89" s="19" t="s">
        <v>7234</v>
      </c>
      <c r="E89" s="1" t="s">
        <v>545</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row>
    <row r="90" spans="2:87" x14ac:dyDescent="0.55000000000000004">
      <c r="B90" s="19" t="s">
        <v>548</v>
      </c>
      <c r="C90" s="19"/>
      <c r="D90" s="19" t="s">
        <v>7234</v>
      </c>
      <c r="E90" s="1" t="s">
        <v>547</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row>
    <row r="91" spans="2:87" x14ac:dyDescent="0.55000000000000004">
      <c r="B91" s="19" t="s">
        <v>6003</v>
      </c>
      <c r="C91" s="19"/>
      <c r="D91" s="19" t="s">
        <v>7234</v>
      </c>
      <c r="E91" s="1" t="s">
        <v>549</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row>
    <row r="92" spans="2:87" x14ac:dyDescent="0.55000000000000004">
      <c r="B92" s="19" t="s">
        <v>6004</v>
      </c>
      <c r="C92" s="19"/>
      <c r="D92" s="19" t="s">
        <v>7234</v>
      </c>
      <c r="E92" s="1" t="s">
        <v>550</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row>
    <row r="93" spans="2:87" x14ac:dyDescent="0.55000000000000004">
      <c r="B93" s="19" t="s">
        <v>552</v>
      </c>
      <c r="C93" s="19"/>
      <c r="D93" s="19" t="s">
        <v>7234</v>
      </c>
      <c r="E93" s="1" t="s">
        <v>551</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row>
    <row r="94" spans="2:87" x14ac:dyDescent="0.55000000000000004">
      <c r="B94" s="19" t="s">
        <v>6007</v>
      </c>
      <c r="C94" s="19"/>
      <c r="D94" s="19" t="s">
        <v>7234</v>
      </c>
      <c r="E94" s="1" t="s">
        <v>553</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row>
    <row r="95" spans="2:87" x14ac:dyDescent="0.55000000000000004">
      <c r="B95" s="19" t="s">
        <v>555</v>
      </c>
      <c r="C95" s="19"/>
      <c r="D95" s="19" t="s">
        <v>7234</v>
      </c>
      <c r="E95" s="1" t="s">
        <v>554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row>
    <row r="96" spans="2:87" x14ac:dyDescent="0.55000000000000004">
      <c r="B96" s="19" t="s">
        <v>6005</v>
      </c>
      <c r="C96" s="19"/>
      <c r="D96" s="19" t="s">
        <v>7234</v>
      </c>
      <c r="E96" s="1" t="s">
        <v>556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row>
    <row r="97" spans="2:87" x14ac:dyDescent="0.55000000000000004">
      <c r="B97" s="19" t="s">
        <v>6006</v>
      </c>
      <c r="C97" s="19"/>
      <c r="D97" s="19" t="s">
        <v>7234</v>
      </c>
      <c r="E97" s="1" t="s">
        <v>557</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row>
    <row r="98" spans="2:87" x14ac:dyDescent="0.55000000000000004">
      <c r="B98" s="19" t="s">
        <v>6008</v>
      </c>
      <c r="C98" s="19"/>
      <c r="D98" s="19" t="s">
        <v>7234</v>
      </c>
      <c r="E98" s="1" t="s">
        <v>558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row>
    <row r="99" spans="2:87" x14ac:dyDescent="0.55000000000000004">
      <c r="B99" s="19" t="s">
        <v>6009</v>
      </c>
      <c r="C99" s="19"/>
      <c r="D99" s="19" t="s">
        <v>7234</v>
      </c>
      <c r="E99" s="1" t="s">
        <v>559</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row>
    <row r="100" spans="2:87" x14ac:dyDescent="0.55000000000000004">
      <c r="B100" s="19" t="s">
        <v>6010</v>
      </c>
      <c r="C100" s="19"/>
      <c r="D100" s="19" t="s">
        <v>7234</v>
      </c>
      <c r="E100" s="1" t="s">
        <v>560</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row>
    <row r="101" spans="2:87" x14ac:dyDescent="0.55000000000000004">
      <c r="B101" s="19" t="s">
        <v>562</v>
      </c>
      <c r="C101" s="19"/>
      <c r="D101" s="19" t="s">
        <v>7234</v>
      </c>
      <c r="E101" s="1" t="s">
        <v>561</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row>
    <row r="102" spans="2:87" x14ac:dyDescent="0.55000000000000004">
      <c r="B102" s="19" t="s">
        <v>6011</v>
      </c>
      <c r="C102" s="19"/>
      <c r="D102" s="19" t="s">
        <v>7234</v>
      </c>
      <c r="E102" s="1" t="s">
        <v>563</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row>
    <row r="103" spans="2:87" x14ac:dyDescent="0.55000000000000004">
      <c r="B103" s="19" t="s">
        <v>6012</v>
      </c>
      <c r="C103" s="19"/>
      <c r="D103" s="19" t="s">
        <v>7234</v>
      </c>
      <c r="E103" s="1" t="s">
        <v>564</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row>
    <row r="104" spans="2:87" x14ac:dyDescent="0.55000000000000004">
      <c r="B104" s="19" t="s">
        <v>6013</v>
      </c>
      <c r="C104" s="19"/>
      <c r="D104" s="19" t="s">
        <v>7234</v>
      </c>
      <c r="E104" s="1" t="s">
        <v>565</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row>
    <row r="105" spans="2:87" x14ac:dyDescent="0.55000000000000004">
      <c r="B105" s="19" t="s">
        <v>567</v>
      </c>
      <c r="C105" s="19"/>
      <c r="D105" s="19" t="s">
        <v>7234</v>
      </c>
      <c r="E105" s="1" t="s">
        <v>566</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row>
    <row r="106" spans="2:87" x14ac:dyDescent="0.55000000000000004">
      <c r="B106" s="19" t="s">
        <v>6014</v>
      </c>
      <c r="C106" s="19"/>
      <c r="D106" s="19" t="s">
        <v>7234</v>
      </c>
      <c r="E106" s="1" t="s">
        <v>568</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row>
    <row r="107" spans="2:87" x14ac:dyDescent="0.55000000000000004">
      <c r="B107" s="19" t="s">
        <v>6015</v>
      </c>
      <c r="C107" s="19"/>
      <c r="D107" s="19" t="s">
        <v>7234</v>
      </c>
      <c r="E107" s="1" t="s">
        <v>569</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row>
    <row r="108" spans="2:87" x14ac:dyDescent="0.55000000000000004">
      <c r="B108" s="19" t="s">
        <v>6016</v>
      </c>
      <c r="C108" s="19"/>
      <c r="D108" s="19" t="s">
        <v>7234</v>
      </c>
      <c r="E108" s="1" t="s">
        <v>570</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row>
    <row r="109" spans="2:87" x14ac:dyDescent="0.55000000000000004">
      <c r="B109" s="19" t="s">
        <v>572</v>
      </c>
      <c r="C109" s="19"/>
      <c r="D109" s="19" t="s">
        <v>7234</v>
      </c>
      <c r="E109" s="1" t="s">
        <v>571</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row>
    <row r="110" spans="2:87" x14ac:dyDescent="0.55000000000000004">
      <c r="B110" s="19" t="s">
        <v>6017</v>
      </c>
      <c r="C110" s="19"/>
      <c r="D110" s="19" t="s">
        <v>7234</v>
      </c>
      <c r="E110" s="1" t="s">
        <v>573</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row>
    <row r="111" spans="2:87" x14ac:dyDescent="0.55000000000000004">
      <c r="B111" s="19" t="s">
        <v>575</v>
      </c>
      <c r="C111" s="19"/>
      <c r="D111" s="19" t="s">
        <v>7234</v>
      </c>
      <c r="E111" s="1" t="s">
        <v>574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row>
    <row r="112" spans="2:87" x14ac:dyDescent="0.55000000000000004">
      <c r="B112" s="19" t="s">
        <v>6018</v>
      </c>
      <c r="C112" s="19"/>
      <c r="D112" s="19" t="s">
        <v>7234</v>
      </c>
      <c r="E112" s="1" t="s">
        <v>576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row>
    <row r="113" spans="2:87" x14ac:dyDescent="0.55000000000000004">
      <c r="B113" s="19" t="s">
        <v>6019</v>
      </c>
      <c r="C113" s="19"/>
      <c r="D113" s="19" t="s">
        <v>7234</v>
      </c>
      <c r="E113" s="1" t="s">
        <v>577</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row>
    <row r="114" spans="2:87" x14ac:dyDescent="0.55000000000000004">
      <c r="B114" s="19" t="s">
        <v>579</v>
      </c>
      <c r="C114" s="19"/>
      <c r="D114" s="19" t="s">
        <v>7234</v>
      </c>
      <c r="E114" s="1" t="s">
        <v>578</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row>
    <row r="115" spans="2:87" x14ac:dyDescent="0.55000000000000004">
      <c r="B115" s="19" t="s">
        <v>581</v>
      </c>
      <c r="C115" s="19"/>
      <c r="D115" s="19" t="s">
        <v>7234</v>
      </c>
      <c r="E115" s="1" t="s">
        <v>580</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row>
    <row r="116" spans="2:87" x14ac:dyDescent="0.55000000000000004">
      <c r="B116" s="19" t="s">
        <v>583</v>
      </c>
      <c r="C116" s="19"/>
      <c r="D116" s="19" t="s">
        <v>7234</v>
      </c>
      <c r="E116" s="1" t="s">
        <v>582</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row>
    <row r="117" spans="2:87" x14ac:dyDescent="0.55000000000000004">
      <c r="B117" s="19" t="s">
        <v>585</v>
      </c>
      <c r="C117" s="19"/>
      <c r="D117" s="19" t="s">
        <v>7234</v>
      </c>
      <c r="E117" s="1" t="s">
        <v>584</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row>
    <row r="118" spans="2:87" x14ac:dyDescent="0.55000000000000004">
      <c r="B118" s="19" t="s">
        <v>6020</v>
      </c>
      <c r="C118" s="19"/>
      <c r="D118" s="19" t="s">
        <v>7234</v>
      </c>
      <c r="E118" s="1" t="s">
        <v>586</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row>
    <row r="119" spans="2:87" x14ac:dyDescent="0.55000000000000004">
      <c r="B119" s="19" t="s">
        <v>6021</v>
      </c>
      <c r="C119" s="19"/>
      <c r="D119" s="19" t="s">
        <v>7234</v>
      </c>
      <c r="E119" s="1" t="s">
        <v>587</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row>
    <row r="120" spans="2:87" x14ac:dyDescent="0.55000000000000004">
      <c r="B120" s="19" t="s">
        <v>6022</v>
      </c>
      <c r="C120" s="19"/>
      <c r="D120" s="19" t="s">
        <v>7234</v>
      </c>
      <c r="E120" s="1" t="s">
        <v>588</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row>
    <row r="121" spans="2:87" x14ac:dyDescent="0.55000000000000004">
      <c r="B121" s="19" t="s">
        <v>6023</v>
      </c>
      <c r="C121" s="19"/>
      <c r="D121" s="19" t="s">
        <v>7234</v>
      </c>
      <c r="E121" s="1" t="s">
        <v>589</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row>
    <row r="122" spans="2:87" x14ac:dyDescent="0.55000000000000004">
      <c r="B122" s="19" t="s">
        <v>591</v>
      </c>
      <c r="C122" s="19"/>
      <c r="D122" s="19" t="s">
        <v>7234</v>
      </c>
      <c r="E122" s="1" t="s">
        <v>590</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row>
    <row r="123" spans="2:87" x14ac:dyDescent="0.55000000000000004">
      <c r="B123" s="19" t="s">
        <v>593</v>
      </c>
      <c r="C123" s="19"/>
      <c r="D123" s="19" t="s">
        <v>7234</v>
      </c>
      <c r="E123" s="1" t="s">
        <v>592</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row>
    <row r="124" spans="2:87" x14ac:dyDescent="0.55000000000000004">
      <c r="B124" s="19" t="s">
        <v>595</v>
      </c>
      <c r="C124" s="19"/>
      <c r="D124" s="19" t="s">
        <v>7234</v>
      </c>
      <c r="E124" s="1" t="s">
        <v>594</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row>
    <row r="125" spans="2:87" x14ac:dyDescent="0.55000000000000004">
      <c r="B125" s="19" t="s">
        <v>6024</v>
      </c>
      <c r="C125" s="19"/>
      <c r="D125" s="19" t="s">
        <v>7234</v>
      </c>
      <c r="E125" s="1" t="s">
        <v>596</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row>
    <row r="126" spans="2:87" x14ac:dyDescent="0.55000000000000004">
      <c r="B126" s="19" t="s">
        <v>598</v>
      </c>
      <c r="C126" s="19"/>
      <c r="D126" s="19" t="s">
        <v>7234</v>
      </c>
      <c r="E126" s="1" t="s">
        <v>597</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row>
    <row r="127" spans="2:87" x14ac:dyDescent="0.55000000000000004">
      <c r="B127" s="19" t="s">
        <v>600</v>
      </c>
      <c r="C127" s="19"/>
      <c r="D127" s="19" t="s">
        <v>7234</v>
      </c>
      <c r="E127" s="1" t="s">
        <v>599</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row>
    <row r="128" spans="2:87" x14ac:dyDescent="0.55000000000000004">
      <c r="B128" s="19" t="s">
        <v>602</v>
      </c>
      <c r="C128" s="19"/>
      <c r="D128" s="19" t="s">
        <v>7234</v>
      </c>
      <c r="E128" s="1" t="s">
        <v>601</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row>
    <row r="129" spans="2:87" x14ac:dyDescent="0.55000000000000004">
      <c r="B129" s="19" t="s">
        <v>604</v>
      </c>
      <c r="C129" s="19"/>
      <c r="D129" s="19" t="s">
        <v>7234</v>
      </c>
      <c r="E129" s="1" t="s">
        <v>603</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row>
    <row r="130" spans="2:87" x14ac:dyDescent="0.55000000000000004">
      <c r="B130" s="19" t="s">
        <v>606</v>
      </c>
      <c r="C130" s="19"/>
      <c r="D130" s="19" t="s">
        <v>7234</v>
      </c>
      <c r="E130" s="1" t="s">
        <v>605</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row>
    <row r="131" spans="2:87" x14ac:dyDescent="0.55000000000000004">
      <c r="B131" s="19" t="s">
        <v>6025</v>
      </c>
      <c r="C131" s="19"/>
      <c r="D131" s="19" t="s">
        <v>7234</v>
      </c>
      <c r="E131" s="1" t="s">
        <v>607</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row>
  </sheetData>
  <mergeCells count="4">
    <mergeCell ref="R3:AX3"/>
    <mergeCell ref="AY3:BD3"/>
    <mergeCell ref="BE3:BN3"/>
    <mergeCell ref="BO3:CI3"/>
  </mergeCells>
  <phoneticPr fontId="5"/>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
  <dimension ref="B1:CI131"/>
  <sheetViews>
    <sheetView showGridLines="0" workbookViewId="0">
      <pane ySplit="4" topLeftCell="A5" activePane="bottomLeft" state="frozen"/>
      <selection pane="bottomLeft" activeCell="E4" sqref="E4"/>
    </sheetView>
  </sheetViews>
  <sheetFormatPr defaultColWidth="3.6640625" defaultRowHeight="14.5" x14ac:dyDescent="0.55000000000000004"/>
  <cols>
    <col min="1" max="1" width="3.6640625" style="17"/>
    <col min="2" max="2" width="22.25" style="17" bestFit="1" customWidth="1"/>
    <col min="3" max="4" width="3.08203125" style="17" hidden="1" customWidth="1"/>
    <col min="5" max="5" width="5.9140625" style="17" bestFit="1" customWidth="1"/>
    <col min="6" max="8" width="3.08203125" style="17" bestFit="1" customWidth="1"/>
    <col min="9" max="16384" width="3.6640625" style="17"/>
  </cols>
  <sheetData>
    <row r="1" spans="2:87" x14ac:dyDescent="0.55000000000000004">
      <c r="B1" s="16" t="s">
        <v>3514</v>
      </c>
      <c r="C1" s="27"/>
      <c r="D1" s="27"/>
      <c r="G1" s="27"/>
    </row>
    <row r="2" spans="2:87" x14ac:dyDescent="0.55000000000000004">
      <c r="B2" s="20" t="s">
        <v>3515</v>
      </c>
      <c r="C2" s="27"/>
      <c r="D2" s="27"/>
      <c r="G2" s="27"/>
    </row>
    <row r="3" spans="2:87" x14ac:dyDescent="0.55000000000000004">
      <c r="B3" s="110" t="s">
        <v>3516</v>
      </c>
      <c r="C3" s="27"/>
      <c r="D3" s="27"/>
      <c r="R3" s="355" t="s">
        <v>3375</v>
      </c>
      <c r="S3" s="356"/>
      <c r="T3" s="356"/>
      <c r="U3" s="356"/>
      <c r="V3" s="356"/>
      <c r="W3" s="356"/>
      <c r="X3" s="356"/>
      <c r="Y3" s="356"/>
      <c r="Z3" s="356"/>
      <c r="AA3" s="356"/>
      <c r="AB3" s="356"/>
      <c r="AC3" s="356"/>
      <c r="AD3" s="356"/>
      <c r="AE3" s="356"/>
      <c r="AF3" s="356"/>
      <c r="AG3" s="356"/>
      <c r="AH3" s="356"/>
      <c r="AI3" s="356"/>
      <c r="AJ3" s="356"/>
      <c r="AK3" s="356"/>
      <c r="AL3" s="356"/>
      <c r="AM3" s="356"/>
      <c r="AN3" s="356"/>
      <c r="AO3" s="356"/>
      <c r="AP3" s="356"/>
      <c r="AQ3" s="356"/>
      <c r="AR3" s="356"/>
      <c r="AS3" s="356"/>
      <c r="AT3" s="356"/>
      <c r="AU3" s="356"/>
      <c r="AV3" s="356"/>
      <c r="AW3" s="356"/>
      <c r="AX3" s="356"/>
      <c r="AY3" s="356" t="s">
        <v>3376</v>
      </c>
      <c r="AZ3" s="356"/>
      <c r="BA3" s="356"/>
      <c r="BB3" s="356"/>
      <c r="BC3" s="356"/>
      <c r="BD3" s="356"/>
      <c r="BE3" s="356" t="s">
        <v>3377</v>
      </c>
      <c r="BF3" s="356"/>
      <c r="BG3" s="356"/>
      <c r="BH3" s="356"/>
      <c r="BI3" s="356"/>
      <c r="BJ3" s="356"/>
      <c r="BK3" s="356"/>
      <c r="BL3" s="356"/>
      <c r="BM3" s="356"/>
      <c r="BN3" s="356"/>
      <c r="BO3" s="356" t="s">
        <v>3378</v>
      </c>
      <c r="BP3" s="356"/>
      <c r="BQ3" s="356"/>
      <c r="BR3" s="356"/>
      <c r="BS3" s="356"/>
      <c r="BT3" s="356"/>
      <c r="BU3" s="356"/>
      <c r="BV3" s="356"/>
      <c r="BW3" s="356"/>
      <c r="BX3" s="356"/>
      <c r="BY3" s="356"/>
      <c r="BZ3" s="356"/>
      <c r="CA3" s="356"/>
      <c r="CB3" s="356"/>
      <c r="CC3" s="356"/>
      <c r="CD3" s="356"/>
      <c r="CE3" s="356"/>
      <c r="CF3" s="356"/>
      <c r="CG3" s="356"/>
      <c r="CH3" s="356"/>
      <c r="CI3" s="357"/>
    </row>
    <row r="4" spans="2:87" ht="160.5" x14ac:dyDescent="0.55000000000000004">
      <c r="B4" s="24" t="s">
        <v>3450</v>
      </c>
      <c r="C4" s="24" t="s">
        <v>6345</v>
      </c>
      <c r="D4" s="24" t="s">
        <v>6346</v>
      </c>
      <c r="E4" s="18" t="s">
        <v>1139</v>
      </c>
      <c r="F4" s="112" t="s">
        <v>651</v>
      </c>
      <c r="G4" s="24" t="s">
        <v>6278</v>
      </c>
      <c r="H4" s="18" t="s">
        <v>653</v>
      </c>
      <c r="I4" s="18" t="s">
        <v>654</v>
      </c>
      <c r="J4" s="18" t="s">
        <v>655</v>
      </c>
      <c r="K4" s="18" t="s">
        <v>656</v>
      </c>
      <c r="L4" s="18" t="s">
        <v>657</v>
      </c>
      <c r="M4" s="18" t="s">
        <v>658</v>
      </c>
      <c r="N4" s="23" t="s">
        <v>1141</v>
      </c>
      <c r="O4" s="23" t="s">
        <v>1142</v>
      </c>
      <c r="P4" s="23" t="s">
        <v>659</v>
      </c>
      <c r="Q4" s="23" t="s">
        <v>1143</v>
      </c>
      <c r="R4" s="25" t="s">
        <v>6084</v>
      </c>
      <c r="S4" s="25" t="s">
        <v>3380</v>
      </c>
      <c r="T4" s="25" t="s">
        <v>3381</v>
      </c>
      <c r="U4" s="25" t="s">
        <v>3382</v>
      </c>
      <c r="V4" s="25" t="s">
        <v>3383</v>
      </c>
      <c r="W4" s="25" t="s">
        <v>3384</v>
      </c>
      <c r="X4" s="25" t="s">
        <v>3385</v>
      </c>
      <c r="Y4" s="25" t="s">
        <v>3386</v>
      </c>
      <c r="Z4" s="25" t="s">
        <v>3387</v>
      </c>
      <c r="AA4" s="25" t="s">
        <v>3388</v>
      </c>
      <c r="AB4" s="25" t="s">
        <v>3389</v>
      </c>
      <c r="AC4" s="25" t="s">
        <v>3390</v>
      </c>
      <c r="AD4" s="25" t="s">
        <v>3391</v>
      </c>
      <c r="AE4" s="25" t="s">
        <v>3392</v>
      </c>
      <c r="AF4" s="25" t="s">
        <v>3393</v>
      </c>
      <c r="AG4" s="25" t="s">
        <v>3394</v>
      </c>
      <c r="AH4" s="25" t="s">
        <v>3395</v>
      </c>
      <c r="AI4" s="25" t="s">
        <v>3396</v>
      </c>
      <c r="AJ4" s="25" t="s">
        <v>3397</v>
      </c>
      <c r="AK4" s="25" t="s">
        <v>3398</v>
      </c>
      <c r="AL4" s="25" t="s">
        <v>3399</v>
      </c>
      <c r="AM4" s="25" t="s">
        <v>3400</v>
      </c>
      <c r="AN4" s="25" t="s">
        <v>3401</v>
      </c>
      <c r="AO4" s="25" t="s">
        <v>3402</v>
      </c>
      <c r="AP4" s="25" t="s">
        <v>3403</v>
      </c>
      <c r="AQ4" s="25" t="s">
        <v>3404</v>
      </c>
      <c r="AR4" s="25" t="s">
        <v>3405</v>
      </c>
      <c r="AS4" s="25" t="s">
        <v>3406</v>
      </c>
      <c r="AT4" s="25" t="s">
        <v>3407</v>
      </c>
      <c r="AU4" s="25" t="s">
        <v>3408</v>
      </c>
      <c r="AV4" s="25" t="s">
        <v>3409</v>
      </c>
      <c r="AW4" s="25" t="s">
        <v>3410</v>
      </c>
      <c r="AX4" s="25" t="s">
        <v>3411</v>
      </c>
      <c r="AY4" s="25" t="s">
        <v>6085</v>
      </c>
      <c r="AZ4" s="25" t="s">
        <v>3413</v>
      </c>
      <c r="BA4" s="25" t="s">
        <v>3414</v>
      </c>
      <c r="BB4" s="25" t="s">
        <v>3415</v>
      </c>
      <c r="BC4" s="25" t="s">
        <v>3416</v>
      </c>
      <c r="BD4" s="25" t="s">
        <v>3417</v>
      </c>
      <c r="BE4" s="25" t="s">
        <v>6086</v>
      </c>
      <c r="BF4" s="25" t="s">
        <v>3419</v>
      </c>
      <c r="BG4" s="25" t="s">
        <v>3420</v>
      </c>
      <c r="BH4" s="25" t="s">
        <v>3421</v>
      </c>
      <c r="BI4" s="25" t="s">
        <v>3422</v>
      </c>
      <c r="BJ4" s="25" t="s">
        <v>3423</v>
      </c>
      <c r="BK4" s="25" t="s">
        <v>3424</v>
      </c>
      <c r="BL4" s="25" t="s">
        <v>3425</v>
      </c>
      <c r="BM4" s="25" t="s">
        <v>3426</v>
      </c>
      <c r="BN4" s="25" t="s">
        <v>3427</v>
      </c>
      <c r="BO4" s="25" t="s">
        <v>6087</v>
      </c>
      <c r="BP4" s="25" t="s">
        <v>3429</v>
      </c>
      <c r="BQ4" s="25" t="s">
        <v>3430</v>
      </c>
      <c r="BR4" s="25" t="s">
        <v>3431</v>
      </c>
      <c r="BS4" s="25" t="s">
        <v>3432</v>
      </c>
      <c r="BT4" s="25" t="s">
        <v>3433</v>
      </c>
      <c r="BU4" s="25" t="s">
        <v>3434</v>
      </c>
      <c r="BV4" s="25" t="s">
        <v>3435</v>
      </c>
      <c r="BW4" s="25" t="s">
        <v>3436</v>
      </c>
      <c r="BX4" s="25" t="s">
        <v>3437</v>
      </c>
      <c r="BY4" s="25" t="s">
        <v>3438</v>
      </c>
      <c r="BZ4" s="25" t="s">
        <v>3439</v>
      </c>
      <c r="CA4" s="25" t="s">
        <v>3440</v>
      </c>
      <c r="CB4" s="25" t="s">
        <v>3441</v>
      </c>
      <c r="CC4" s="25" t="s">
        <v>3442</v>
      </c>
      <c r="CD4" s="25" t="s">
        <v>3443</v>
      </c>
      <c r="CE4" s="25" t="s">
        <v>3444</v>
      </c>
      <c r="CF4" s="25" t="s">
        <v>3445</v>
      </c>
      <c r="CG4" s="25" t="s">
        <v>3446</v>
      </c>
      <c r="CH4" s="25" t="s">
        <v>3447</v>
      </c>
      <c r="CI4" s="25" t="s">
        <v>6088</v>
      </c>
    </row>
    <row r="5" spans="2:87" x14ac:dyDescent="0.55000000000000004">
      <c r="B5" s="19" t="s">
        <v>5948</v>
      </c>
      <c r="C5" s="19"/>
      <c r="D5" s="19" t="s">
        <v>7647</v>
      </c>
      <c r="E5" s="1" t="s">
        <v>433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row>
    <row r="6" spans="2:87" x14ac:dyDescent="0.55000000000000004">
      <c r="B6" s="19" t="s">
        <v>5949</v>
      </c>
      <c r="C6" s="19"/>
      <c r="D6" s="19" t="s">
        <v>7647</v>
      </c>
      <c r="E6" s="1" t="s">
        <v>434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row>
    <row r="7" spans="2:87" x14ac:dyDescent="0.55000000000000004">
      <c r="B7" s="19" t="s">
        <v>5950</v>
      </c>
      <c r="C7" s="19"/>
      <c r="D7" s="19" t="s">
        <v>7647</v>
      </c>
      <c r="E7" s="1" t="s">
        <v>435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row>
    <row r="8" spans="2:87" x14ac:dyDescent="0.55000000000000004">
      <c r="B8" s="19" t="s">
        <v>5951</v>
      </c>
      <c r="C8" s="19"/>
      <c r="D8" s="19" t="s">
        <v>7647</v>
      </c>
      <c r="E8" s="1" t="s">
        <v>436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row>
    <row r="9" spans="2:87" x14ac:dyDescent="0.55000000000000004">
      <c r="B9" s="19" t="s">
        <v>5952</v>
      </c>
      <c r="C9" s="19"/>
      <c r="D9" s="19" t="s">
        <v>7647</v>
      </c>
      <c r="E9" s="1" t="s">
        <v>437</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row>
    <row r="10" spans="2:87" x14ac:dyDescent="0.55000000000000004">
      <c r="B10" s="19" t="s">
        <v>5953</v>
      </c>
      <c r="C10" s="19"/>
      <c r="D10" s="19" t="s">
        <v>7647</v>
      </c>
      <c r="E10" s="1" t="s">
        <v>438</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row>
    <row r="11" spans="2:87" x14ac:dyDescent="0.55000000000000004">
      <c r="B11" s="19" t="s">
        <v>440</v>
      </c>
      <c r="C11" s="19"/>
      <c r="D11" s="19" t="s">
        <v>7647</v>
      </c>
      <c r="E11" s="1" t="s">
        <v>439</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row>
    <row r="12" spans="2:87" x14ac:dyDescent="0.55000000000000004">
      <c r="B12" s="19" t="s">
        <v>5954</v>
      </c>
      <c r="C12" s="19"/>
      <c r="D12" s="19" t="s">
        <v>7647</v>
      </c>
      <c r="E12" s="1" t="s">
        <v>441</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row>
    <row r="13" spans="2:87" x14ac:dyDescent="0.55000000000000004">
      <c r="B13" s="19" t="s">
        <v>5955</v>
      </c>
      <c r="C13" s="19"/>
      <c r="D13" s="19" t="s">
        <v>7647</v>
      </c>
      <c r="E13" s="1" t="s">
        <v>442</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row>
    <row r="14" spans="2:87" x14ac:dyDescent="0.55000000000000004">
      <c r="B14" s="19" t="s">
        <v>5956</v>
      </c>
      <c r="C14" s="19"/>
      <c r="D14" s="19" t="s">
        <v>7647</v>
      </c>
      <c r="E14" s="1" t="s">
        <v>443</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row>
    <row r="15" spans="2:87" x14ac:dyDescent="0.55000000000000004">
      <c r="B15" s="19" t="s">
        <v>5957</v>
      </c>
      <c r="C15" s="19"/>
      <c r="D15" s="19" t="s">
        <v>7647</v>
      </c>
      <c r="E15" s="1" t="s">
        <v>444</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row>
    <row r="16" spans="2:87" x14ac:dyDescent="0.55000000000000004">
      <c r="B16" s="19" t="s">
        <v>5958</v>
      </c>
      <c r="C16" s="19"/>
      <c r="D16" s="19" t="s">
        <v>7647</v>
      </c>
      <c r="E16" s="1" t="s">
        <v>445</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row>
    <row r="17" spans="2:87" x14ac:dyDescent="0.55000000000000004">
      <c r="B17" s="19" t="s">
        <v>447</v>
      </c>
      <c r="C17" s="19"/>
      <c r="D17" s="19" t="s">
        <v>7647</v>
      </c>
      <c r="E17" s="1" t="s">
        <v>446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row>
    <row r="18" spans="2:87" x14ac:dyDescent="0.55000000000000004">
      <c r="B18" s="19" t="s">
        <v>449</v>
      </c>
      <c r="C18" s="19"/>
      <c r="D18" s="19" t="s">
        <v>7647</v>
      </c>
      <c r="E18" s="1" t="s">
        <v>448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row>
    <row r="19" spans="2:87" x14ac:dyDescent="0.55000000000000004">
      <c r="B19" s="19" t="s">
        <v>5959</v>
      </c>
      <c r="C19" s="19"/>
      <c r="D19" s="19" t="s">
        <v>7647</v>
      </c>
      <c r="E19" s="1" t="s">
        <v>450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row>
    <row r="20" spans="2:87" x14ac:dyDescent="0.55000000000000004">
      <c r="B20" s="19" t="s">
        <v>5960</v>
      </c>
      <c r="C20" s="19"/>
      <c r="D20" s="19" t="s">
        <v>7647</v>
      </c>
      <c r="E20" s="1" t="s">
        <v>451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row>
    <row r="21" spans="2:87" x14ac:dyDescent="0.55000000000000004">
      <c r="B21" s="19" t="s">
        <v>5961</v>
      </c>
      <c r="C21" s="19"/>
      <c r="D21" s="19" t="s">
        <v>7647</v>
      </c>
      <c r="E21" s="1" t="s">
        <v>452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row>
    <row r="22" spans="2:87" x14ac:dyDescent="0.55000000000000004">
      <c r="B22" s="19" t="s">
        <v>454</v>
      </c>
      <c r="C22" s="19"/>
      <c r="D22" s="19" t="s">
        <v>7647</v>
      </c>
      <c r="E22" s="1" t="s">
        <v>453</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row>
    <row r="23" spans="2:87" x14ac:dyDescent="0.55000000000000004">
      <c r="B23" s="19" t="s">
        <v>5962</v>
      </c>
      <c r="C23" s="19"/>
      <c r="D23" s="19" t="s">
        <v>7647</v>
      </c>
      <c r="E23" s="1" t="s">
        <v>455</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row>
    <row r="24" spans="2:87" x14ac:dyDescent="0.55000000000000004">
      <c r="B24" s="19" t="s">
        <v>457</v>
      </c>
      <c r="C24" s="19"/>
      <c r="D24" s="19" t="s">
        <v>7647</v>
      </c>
      <c r="E24" s="1" t="s">
        <v>456</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row>
    <row r="25" spans="2:87" x14ac:dyDescent="0.55000000000000004">
      <c r="B25" s="19" t="s">
        <v>459</v>
      </c>
      <c r="C25" s="19"/>
      <c r="D25" s="19" t="s">
        <v>7647</v>
      </c>
      <c r="E25" s="1" t="s">
        <v>458</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row>
    <row r="26" spans="2:87" x14ac:dyDescent="0.55000000000000004">
      <c r="B26" s="19" t="s">
        <v>5963</v>
      </c>
      <c r="C26" s="19"/>
      <c r="D26" s="19" t="s">
        <v>7647</v>
      </c>
      <c r="E26" s="1" t="s">
        <v>460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row>
    <row r="27" spans="2:87" x14ac:dyDescent="0.55000000000000004">
      <c r="B27" s="19" t="s">
        <v>462</v>
      </c>
      <c r="C27" s="19"/>
      <c r="D27" s="19" t="s">
        <v>7647</v>
      </c>
      <c r="E27" s="1" t="s">
        <v>461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row>
    <row r="28" spans="2:87" x14ac:dyDescent="0.55000000000000004">
      <c r="B28" s="19" t="s">
        <v>5964</v>
      </c>
      <c r="C28" s="19"/>
      <c r="D28" s="19" t="s">
        <v>7647</v>
      </c>
      <c r="E28" s="1" t="s">
        <v>463</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row>
    <row r="29" spans="2:87" x14ac:dyDescent="0.55000000000000004">
      <c r="B29" s="19" t="s">
        <v>465</v>
      </c>
      <c r="C29" s="19"/>
      <c r="D29" s="19" t="s">
        <v>7647</v>
      </c>
      <c r="E29" s="1" t="s">
        <v>464</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row>
    <row r="30" spans="2:87" x14ac:dyDescent="0.55000000000000004">
      <c r="B30" s="19" t="s">
        <v>467</v>
      </c>
      <c r="C30" s="19"/>
      <c r="D30" s="19" t="s">
        <v>7647</v>
      </c>
      <c r="E30" s="1" t="s">
        <v>466</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row>
    <row r="31" spans="2:87" x14ac:dyDescent="0.55000000000000004">
      <c r="B31" s="19" t="s">
        <v>5965</v>
      </c>
      <c r="C31" s="19"/>
      <c r="D31" s="19" t="s">
        <v>7647</v>
      </c>
      <c r="E31" s="1" t="s">
        <v>468</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row>
    <row r="32" spans="2:87" x14ac:dyDescent="0.55000000000000004">
      <c r="B32" s="19" t="s">
        <v>5966</v>
      </c>
      <c r="C32" s="19"/>
      <c r="D32" s="19" t="s">
        <v>7647</v>
      </c>
      <c r="E32" s="1" t="s">
        <v>469</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row>
    <row r="33" spans="2:87" x14ac:dyDescent="0.55000000000000004">
      <c r="B33" s="19" t="s">
        <v>5967</v>
      </c>
      <c r="C33" s="19"/>
      <c r="D33" s="19" t="s">
        <v>7647</v>
      </c>
      <c r="E33" s="1" t="s">
        <v>470</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row>
    <row r="34" spans="2:87" x14ac:dyDescent="0.55000000000000004">
      <c r="B34" s="19" t="s">
        <v>5968</v>
      </c>
      <c r="C34" s="19"/>
      <c r="D34" s="19" t="s">
        <v>7647</v>
      </c>
      <c r="E34" s="1" t="s">
        <v>471</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row>
    <row r="35" spans="2:87" x14ac:dyDescent="0.55000000000000004">
      <c r="B35" s="19" t="s">
        <v>5969</v>
      </c>
      <c r="C35" s="19"/>
      <c r="D35" s="19" t="s">
        <v>7647</v>
      </c>
      <c r="E35" s="1" t="s">
        <v>472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row>
    <row r="36" spans="2:87" x14ac:dyDescent="0.55000000000000004">
      <c r="B36" s="19" t="s">
        <v>5970</v>
      </c>
      <c r="C36" s="19"/>
      <c r="D36" s="19" t="s">
        <v>7647</v>
      </c>
      <c r="E36" s="1" t="s">
        <v>473</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row>
    <row r="37" spans="2:87" x14ac:dyDescent="0.55000000000000004">
      <c r="B37" s="19" t="s">
        <v>5971</v>
      </c>
      <c r="C37" s="19"/>
      <c r="D37" s="19" t="s">
        <v>7647</v>
      </c>
      <c r="E37" s="1" t="s">
        <v>474</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row>
    <row r="38" spans="2:87" x14ac:dyDescent="0.55000000000000004">
      <c r="B38" s="19" t="s">
        <v>5972</v>
      </c>
      <c r="C38" s="19"/>
      <c r="D38" s="19" t="s">
        <v>7647</v>
      </c>
      <c r="E38" s="1" t="s">
        <v>475</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row>
    <row r="39" spans="2:87" x14ac:dyDescent="0.55000000000000004">
      <c r="B39" s="19" t="s">
        <v>5973</v>
      </c>
      <c r="C39" s="19"/>
      <c r="D39" s="19" t="s">
        <v>7647</v>
      </c>
      <c r="E39" s="1" t="s">
        <v>476</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row>
    <row r="40" spans="2:87" x14ac:dyDescent="0.55000000000000004">
      <c r="B40" s="19" t="s">
        <v>5974</v>
      </c>
      <c r="C40" s="19"/>
      <c r="D40" s="19" t="s">
        <v>7647</v>
      </c>
      <c r="E40" s="1" t="s">
        <v>477</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row>
    <row r="41" spans="2:87" x14ac:dyDescent="0.55000000000000004">
      <c r="B41" s="19" t="s">
        <v>479</v>
      </c>
      <c r="C41" s="19"/>
      <c r="D41" s="19" t="s">
        <v>7647</v>
      </c>
      <c r="E41" s="1" t="s">
        <v>478</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row>
    <row r="42" spans="2:87" x14ac:dyDescent="0.55000000000000004">
      <c r="B42" s="19" t="s">
        <v>5975</v>
      </c>
      <c r="C42" s="19"/>
      <c r="D42" s="19" t="s">
        <v>7647</v>
      </c>
      <c r="E42" s="1" t="s">
        <v>480</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row>
    <row r="43" spans="2:87" x14ac:dyDescent="0.55000000000000004">
      <c r="B43" s="19" t="s">
        <v>5976</v>
      </c>
      <c r="C43" s="19"/>
      <c r="D43" s="19" t="s">
        <v>7647</v>
      </c>
      <c r="E43" s="1" t="s">
        <v>481</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row>
    <row r="44" spans="2:87" x14ac:dyDescent="0.55000000000000004">
      <c r="B44" s="19" t="s">
        <v>483</v>
      </c>
      <c r="C44" s="19"/>
      <c r="D44" s="19" t="s">
        <v>7647</v>
      </c>
      <c r="E44" s="1" t="s">
        <v>482</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row>
    <row r="45" spans="2:87" x14ac:dyDescent="0.55000000000000004">
      <c r="B45" s="19" t="s">
        <v>5977</v>
      </c>
      <c r="C45" s="19"/>
      <c r="D45" s="19" t="s">
        <v>7647</v>
      </c>
      <c r="E45" s="1" t="s">
        <v>484</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row>
    <row r="46" spans="2:87" x14ac:dyDescent="0.55000000000000004">
      <c r="B46" s="19" t="s">
        <v>5978</v>
      </c>
      <c r="C46" s="19"/>
      <c r="D46" s="19" t="s">
        <v>7647</v>
      </c>
      <c r="E46" s="1" t="s">
        <v>485</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row>
    <row r="47" spans="2:87" x14ac:dyDescent="0.55000000000000004">
      <c r="B47" s="19" t="s">
        <v>4715</v>
      </c>
      <c r="C47" s="19"/>
      <c r="D47" s="19" t="s">
        <v>7647</v>
      </c>
      <c r="E47" s="1" t="s">
        <v>486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row>
    <row r="48" spans="2:87" x14ac:dyDescent="0.55000000000000004">
      <c r="B48" s="19" t="s">
        <v>5979</v>
      </c>
      <c r="C48" s="19"/>
      <c r="D48" s="19" t="s">
        <v>7647</v>
      </c>
      <c r="E48" s="1" t="s">
        <v>487</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row>
    <row r="49" spans="2:87" x14ac:dyDescent="0.55000000000000004">
      <c r="B49" s="19" t="s">
        <v>489</v>
      </c>
      <c r="C49" s="19"/>
      <c r="D49" s="19" t="s">
        <v>7647</v>
      </c>
      <c r="E49" s="1" t="s">
        <v>488</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row>
    <row r="50" spans="2:87" x14ac:dyDescent="0.55000000000000004">
      <c r="B50" s="19" t="s">
        <v>491</v>
      </c>
      <c r="C50" s="19"/>
      <c r="D50" s="19" t="s">
        <v>7647</v>
      </c>
      <c r="E50" s="1" t="s">
        <v>490</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row>
    <row r="51" spans="2:87" x14ac:dyDescent="0.55000000000000004">
      <c r="B51" s="19" t="s">
        <v>493</v>
      </c>
      <c r="C51" s="19"/>
      <c r="D51" s="19" t="s">
        <v>7647</v>
      </c>
      <c r="E51" s="1" t="s">
        <v>492</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row>
    <row r="52" spans="2:87" x14ac:dyDescent="0.55000000000000004">
      <c r="B52" s="19" t="s">
        <v>5980</v>
      </c>
      <c r="C52" s="19"/>
      <c r="D52" s="19" t="s">
        <v>7647</v>
      </c>
      <c r="E52" s="1" t="s">
        <v>494</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row>
    <row r="53" spans="2:87" x14ac:dyDescent="0.55000000000000004">
      <c r="B53" s="19" t="s">
        <v>5981</v>
      </c>
      <c r="C53" s="19"/>
      <c r="D53" s="19" t="s">
        <v>7647</v>
      </c>
      <c r="E53" s="1" t="s">
        <v>495</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row>
    <row r="54" spans="2:87" x14ac:dyDescent="0.55000000000000004">
      <c r="B54" s="19" t="s">
        <v>5982</v>
      </c>
      <c r="C54" s="19"/>
      <c r="D54" s="19" t="s">
        <v>7647</v>
      </c>
      <c r="E54" s="1" t="s">
        <v>496</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row>
    <row r="55" spans="2:87" x14ac:dyDescent="0.55000000000000004">
      <c r="B55" s="19" t="s">
        <v>5983</v>
      </c>
      <c r="C55" s="19"/>
      <c r="D55" s="19" t="s">
        <v>7647</v>
      </c>
      <c r="E55" s="1" t="s">
        <v>497</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row>
    <row r="56" spans="2:87" x14ac:dyDescent="0.55000000000000004">
      <c r="B56" s="19" t="s">
        <v>5984</v>
      </c>
      <c r="C56" s="19"/>
      <c r="D56" s="19" t="s">
        <v>7647</v>
      </c>
      <c r="E56" s="1" t="s">
        <v>498</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row>
    <row r="57" spans="2:87" x14ac:dyDescent="0.55000000000000004">
      <c r="B57" s="19" t="s">
        <v>5985</v>
      </c>
      <c r="C57" s="19"/>
      <c r="D57" s="19" t="s">
        <v>7647</v>
      </c>
      <c r="E57" s="1" t="s">
        <v>499</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row>
    <row r="58" spans="2:87" x14ac:dyDescent="0.55000000000000004">
      <c r="B58" s="19" t="s">
        <v>5986</v>
      </c>
      <c r="C58" s="19"/>
      <c r="D58" s="19" t="s">
        <v>7647</v>
      </c>
      <c r="E58" s="1" t="s">
        <v>500</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row>
    <row r="59" spans="2:87" x14ac:dyDescent="0.55000000000000004">
      <c r="B59" s="19" t="s">
        <v>5987</v>
      </c>
      <c r="C59" s="19"/>
      <c r="D59" s="19" t="s">
        <v>7647</v>
      </c>
      <c r="E59" s="1" t="s">
        <v>501</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row>
    <row r="60" spans="2:87" x14ac:dyDescent="0.55000000000000004">
      <c r="B60" s="19" t="s">
        <v>5988</v>
      </c>
      <c r="C60" s="19"/>
      <c r="D60" s="19" t="s">
        <v>7647</v>
      </c>
      <c r="E60" s="1" t="s">
        <v>502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row>
    <row r="61" spans="2:87" x14ac:dyDescent="0.55000000000000004">
      <c r="B61" s="19" t="s">
        <v>504</v>
      </c>
      <c r="C61" s="19"/>
      <c r="D61" s="19" t="s">
        <v>7647</v>
      </c>
      <c r="E61" s="1" t="s">
        <v>503</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row>
    <row r="62" spans="2:87" x14ac:dyDescent="0.55000000000000004">
      <c r="B62" s="19" t="s">
        <v>5989</v>
      </c>
      <c r="C62" s="19"/>
      <c r="D62" s="19" t="s">
        <v>7647</v>
      </c>
      <c r="E62" s="1" t="s">
        <v>505</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row>
    <row r="63" spans="2:87" x14ac:dyDescent="0.55000000000000004">
      <c r="B63" s="19" t="s">
        <v>507</v>
      </c>
      <c r="C63" s="19"/>
      <c r="D63" s="19" t="s">
        <v>7647</v>
      </c>
      <c r="E63" s="1" t="s">
        <v>506</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row>
    <row r="64" spans="2:87" x14ac:dyDescent="0.55000000000000004">
      <c r="B64" s="19" t="s">
        <v>509</v>
      </c>
      <c r="C64" s="19"/>
      <c r="D64" s="19" t="s">
        <v>7647</v>
      </c>
      <c r="E64" s="1" t="s">
        <v>508</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row>
    <row r="65" spans="2:87" x14ac:dyDescent="0.55000000000000004">
      <c r="B65" s="19" t="s">
        <v>5990</v>
      </c>
      <c r="C65" s="19"/>
      <c r="D65" s="19" t="s">
        <v>7647</v>
      </c>
      <c r="E65" s="1" t="s">
        <v>510</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row>
    <row r="66" spans="2:87" x14ac:dyDescent="0.55000000000000004">
      <c r="B66" s="19" t="s">
        <v>512</v>
      </c>
      <c r="C66" s="19"/>
      <c r="D66" s="19" t="s">
        <v>7647</v>
      </c>
      <c r="E66" s="1" t="s">
        <v>511</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row>
    <row r="67" spans="2:87" x14ac:dyDescent="0.55000000000000004">
      <c r="B67" s="19" t="s">
        <v>5991</v>
      </c>
      <c r="C67" s="19"/>
      <c r="D67" s="19" t="s">
        <v>7647</v>
      </c>
      <c r="E67" s="1" t="s">
        <v>513</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row>
    <row r="68" spans="2:87" x14ac:dyDescent="0.55000000000000004">
      <c r="B68" s="19" t="s">
        <v>5992</v>
      </c>
      <c r="C68" s="19"/>
      <c r="D68" s="19" t="s">
        <v>7647</v>
      </c>
      <c r="E68" s="1" t="s">
        <v>514</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row>
    <row r="69" spans="2:87" x14ac:dyDescent="0.55000000000000004">
      <c r="B69" s="19" t="s">
        <v>516</v>
      </c>
      <c r="C69" s="19"/>
      <c r="D69" s="19" t="s">
        <v>7647</v>
      </c>
      <c r="E69" s="1" t="s">
        <v>515</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row>
    <row r="70" spans="2:87" x14ac:dyDescent="0.55000000000000004">
      <c r="B70" s="19" t="s">
        <v>5993</v>
      </c>
      <c r="C70" s="19"/>
      <c r="D70" s="19" t="s">
        <v>7647</v>
      </c>
      <c r="E70" s="1" t="s">
        <v>517</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row>
    <row r="71" spans="2:87" x14ac:dyDescent="0.55000000000000004">
      <c r="B71" s="19" t="s">
        <v>5994</v>
      </c>
      <c r="C71" s="19"/>
      <c r="D71" s="19" t="s">
        <v>7647</v>
      </c>
      <c r="E71" s="1" t="s">
        <v>518</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row>
    <row r="72" spans="2:87" x14ac:dyDescent="0.55000000000000004">
      <c r="B72" s="19" t="s">
        <v>5995</v>
      </c>
      <c r="C72" s="19"/>
      <c r="D72" s="19" t="s">
        <v>7647</v>
      </c>
      <c r="E72" s="1" t="s">
        <v>519</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row>
    <row r="73" spans="2:87" x14ac:dyDescent="0.55000000000000004">
      <c r="B73" s="19" t="s">
        <v>521</v>
      </c>
      <c r="C73" s="19"/>
      <c r="D73" s="19" t="s">
        <v>7647</v>
      </c>
      <c r="E73" s="1" t="s">
        <v>520</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row>
    <row r="74" spans="2:87" x14ac:dyDescent="0.55000000000000004">
      <c r="B74" s="19" t="s">
        <v>523</v>
      </c>
      <c r="C74" s="19"/>
      <c r="D74" s="19" t="s">
        <v>7647</v>
      </c>
      <c r="E74" s="1" t="s">
        <v>522</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row>
    <row r="75" spans="2:87" x14ac:dyDescent="0.55000000000000004">
      <c r="B75" s="19" t="s">
        <v>525</v>
      </c>
      <c r="C75" s="19"/>
      <c r="D75" s="19" t="s">
        <v>7647</v>
      </c>
      <c r="E75" s="1" t="s">
        <v>524</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row>
    <row r="76" spans="2:87" x14ac:dyDescent="0.55000000000000004">
      <c r="B76" s="19" t="s">
        <v>527</v>
      </c>
      <c r="C76" s="19"/>
      <c r="D76" s="19" t="s">
        <v>7647</v>
      </c>
      <c r="E76" s="1" t="s">
        <v>526</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row>
    <row r="77" spans="2:87" x14ac:dyDescent="0.55000000000000004">
      <c r="B77" s="19" t="s">
        <v>5996</v>
      </c>
      <c r="C77" s="19"/>
      <c r="D77" s="19" t="s">
        <v>7647</v>
      </c>
      <c r="E77" s="1" t="s">
        <v>528</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row>
    <row r="78" spans="2:87" x14ac:dyDescent="0.55000000000000004">
      <c r="B78" s="19" t="s">
        <v>5997</v>
      </c>
      <c r="C78" s="19"/>
      <c r="D78" s="19" t="s">
        <v>7647</v>
      </c>
      <c r="E78" s="1" t="s">
        <v>529</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row>
    <row r="79" spans="2:87" x14ac:dyDescent="0.55000000000000004">
      <c r="B79" s="19" t="s">
        <v>5998</v>
      </c>
      <c r="C79" s="19"/>
      <c r="D79" s="19" t="s">
        <v>7647</v>
      </c>
      <c r="E79" s="1" t="s">
        <v>530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row>
    <row r="80" spans="2:87" x14ac:dyDescent="0.55000000000000004">
      <c r="B80" s="19" t="s">
        <v>5999</v>
      </c>
      <c r="C80" s="19"/>
      <c r="D80" s="19" t="s">
        <v>7647</v>
      </c>
      <c r="E80" s="1" t="s">
        <v>531</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row>
    <row r="81" spans="2:87" x14ac:dyDescent="0.55000000000000004">
      <c r="B81" s="19" t="s">
        <v>6000</v>
      </c>
      <c r="C81" s="19"/>
      <c r="D81" s="19" t="s">
        <v>7647</v>
      </c>
      <c r="E81" s="1" t="s">
        <v>532</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row>
    <row r="82" spans="2:87" x14ac:dyDescent="0.55000000000000004">
      <c r="B82" s="19" t="s">
        <v>534</v>
      </c>
      <c r="C82" s="19"/>
      <c r="D82" s="19" t="s">
        <v>7647</v>
      </c>
      <c r="E82" s="1" t="s">
        <v>533</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row>
    <row r="83" spans="2:87" x14ac:dyDescent="0.55000000000000004">
      <c r="B83" s="19" t="s">
        <v>536</v>
      </c>
      <c r="C83" s="19"/>
      <c r="D83" s="19" t="s">
        <v>7647</v>
      </c>
      <c r="E83" s="1" t="s">
        <v>535</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row>
    <row r="84" spans="2:87" x14ac:dyDescent="0.55000000000000004">
      <c r="B84" s="19" t="s">
        <v>538</v>
      </c>
      <c r="C84" s="19"/>
      <c r="D84" s="19" t="s">
        <v>7647</v>
      </c>
      <c r="E84" s="1" t="s">
        <v>537</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row>
    <row r="85" spans="2:87" x14ac:dyDescent="0.55000000000000004">
      <c r="B85" s="19" t="s">
        <v>540</v>
      </c>
      <c r="C85" s="19"/>
      <c r="D85" s="19" t="s">
        <v>7647</v>
      </c>
      <c r="E85" s="1" t="s">
        <v>539</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row>
    <row r="86" spans="2:87" x14ac:dyDescent="0.55000000000000004">
      <c r="B86" s="19" t="s">
        <v>6001</v>
      </c>
      <c r="C86" s="19"/>
      <c r="D86" s="19" t="s">
        <v>7647</v>
      </c>
      <c r="E86" s="1" t="s">
        <v>541</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row>
    <row r="87" spans="2:87" x14ac:dyDescent="0.55000000000000004">
      <c r="B87" s="19" t="s">
        <v>6002</v>
      </c>
      <c r="C87" s="19"/>
      <c r="D87" s="19" t="s">
        <v>7647</v>
      </c>
      <c r="E87" s="1" t="s">
        <v>542</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row>
    <row r="88" spans="2:87" x14ac:dyDescent="0.55000000000000004">
      <c r="B88" s="19" t="s">
        <v>544</v>
      </c>
      <c r="C88" s="19"/>
      <c r="D88" s="19" t="s">
        <v>7647</v>
      </c>
      <c r="E88" s="1" t="s">
        <v>543</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row>
    <row r="89" spans="2:87" x14ac:dyDescent="0.55000000000000004">
      <c r="B89" s="19" t="s">
        <v>546</v>
      </c>
      <c r="C89" s="19"/>
      <c r="D89" s="19" t="s">
        <v>7647</v>
      </c>
      <c r="E89" s="1" t="s">
        <v>545</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row>
    <row r="90" spans="2:87" x14ac:dyDescent="0.55000000000000004">
      <c r="B90" s="19" t="s">
        <v>548</v>
      </c>
      <c r="C90" s="19"/>
      <c r="D90" s="19" t="s">
        <v>7647</v>
      </c>
      <c r="E90" s="1" t="s">
        <v>547</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row>
    <row r="91" spans="2:87" x14ac:dyDescent="0.55000000000000004">
      <c r="B91" s="19" t="s">
        <v>6003</v>
      </c>
      <c r="C91" s="19"/>
      <c r="D91" s="19" t="s">
        <v>7647</v>
      </c>
      <c r="E91" s="1" t="s">
        <v>549</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row>
    <row r="92" spans="2:87" x14ac:dyDescent="0.55000000000000004">
      <c r="B92" s="19" t="s">
        <v>6004</v>
      </c>
      <c r="C92" s="19"/>
      <c r="D92" s="19" t="s">
        <v>7647</v>
      </c>
      <c r="E92" s="1" t="s">
        <v>550</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row>
    <row r="93" spans="2:87" x14ac:dyDescent="0.55000000000000004">
      <c r="B93" s="19" t="s">
        <v>552</v>
      </c>
      <c r="C93" s="19"/>
      <c r="D93" s="19" t="s">
        <v>7647</v>
      </c>
      <c r="E93" s="1" t="s">
        <v>551</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row>
    <row r="94" spans="2:87" x14ac:dyDescent="0.55000000000000004">
      <c r="B94" s="19" t="s">
        <v>6007</v>
      </c>
      <c r="C94" s="19"/>
      <c r="D94" s="19" t="s">
        <v>7647</v>
      </c>
      <c r="E94" s="1" t="s">
        <v>553</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row>
    <row r="95" spans="2:87" x14ac:dyDescent="0.55000000000000004">
      <c r="B95" s="19" t="s">
        <v>555</v>
      </c>
      <c r="C95" s="19"/>
      <c r="D95" s="19" t="s">
        <v>7647</v>
      </c>
      <c r="E95" s="1" t="s">
        <v>554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row>
    <row r="96" spans="2:87" x14ac:dyDescent="0.55000000000000004">
      <c r="B96" s="19" t="s">
        <v>6005</v>
      </c>
      <c r="C96" s="19"/>
      <c r="D96" s="19" t="s">
        <v>7647</v>
      </c>
      <c r="E96" s="1" t="s">
        <v>556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row>
    <row r="97" spans="2:87" x14ac:dyDescent="0.55000000000000004">
      <c r="B97" s="19" t="s">
        <v>6006</v>
      </c>
      <c r="C97" s="19"/>
      <c r="D97" s="19" t="s">
        <v>7647</v>
      </c>
      <c r="E97" s="1" t="s">
        <v>557</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row>
    <row r="98" spans="2:87" x14ac:dyDescent="0.55000000000000004">
      <c r="B98" s="19" t="s">
        <v>6008</v>
      </c>
      <c r="C98" s="19"/>
      <c r="D98" s="19" t="s">
        <v>7647</v>
      </c>
      <c r="E98" s="1" t="s">
        <v>558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row>
    <row r="99" spans="2:87" x14ac:dyDescent="0.55000000000000004">
      <c r="B99" s="19" t="s">
        <v>6009</v>
      </c>
      <c r="C99" s="19"/>
      <c r="D99" s="19" t="s">
        <v>7647</v>
      </c>
      <c r="E99" s="1" t="s">
        <v>559</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row>
    <row r="100" spans="2:87" x14ac:dyDescent="0.55000000000000004">
      <c r="B100" s="19" t="s">
        <v>6010</v>
      </c>
      <c r="C100" s="19"/>
      <c r="D100" s="19" t="s">
        <v>7647</v>
      </c>
      <c r="E100" s="1" t="s">
        <v>560</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row>
    <row r="101" spans="2:87" x14ac:dyDescent="0.55000000000000004">
      <c r="B101" s="19" t="s">
        <v>562</v>
      </c>
      <c r="C101" s="19"/>
      <c r="D101" s="19" t="s">
        <v>7647</v>
      </c>
      <c r="E101" s="1" t="s">
        <v>561</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row>
    <row r="102" spans="2:87" x14ac:dyDescent="0.55000000000000004">
      <c r="B102" s="19" t="s">
        <v>6011</v>
      </c>
      <c r="C102" s="19"/>
      <c r="D102" s="19" t="s">
        <v>7647</v>
      </c>
      <c r="E102" s="1" t="s">
        <v>563</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row>
    <row r="103" spans="2:87" x14ac:dyDescent="0.55000000000000004">
      <c r="B103" s="19" t="s">
        <v>6012</v>
      </c>
      <c r="C103" s="19"/>
      <c r="D103" s="19" t="s">
        <v>7647</v>
      </c>
      <c r="E103" s="1" t="s">
        <v>564</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row>
    <row r="104" spans="2:87" x14ac:dyDescent="0.55000000000000004">
      <c r="B104" s="19" t="s">
        <v>6013</v>
      </c>
      <c r="C104" s="19"/>
      <c r="D104" s="19" t="s">
        <v>7647</v>
      </c>
      <c r="E104" s="1" t="s">
        <v>565</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row>
    <row r="105" spans="2:87" x14ac:dyDescent="0.55000000000000004">
      <c r="B105" s="19" t="s">
        <v>567</v>
      </c>
      <c r="C105" s="19"/>
      <c r="D105" s="19" t="s">
        <v>7647</v>
      </c>
      <c r="E105" s="1" t="s">
        <v>566</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row>
    <row r="106" spans="2:87" x14ac:dyDescent="0.55000000000000004">
      <c r="B106" s="19" t="s">
        <v>6014</v>
      </c>
      <c r="C106" s="19"/>
      <c r="D106" s="19" t="s">
        <v>7647</v>
      </c>
      <c r="E106" s="1" t="s">
        <v>568</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row>
    <row r="107" spans="2:87" x14ac:dyDescent="0.55000000000000004">
      <c r="B107" s="19" t="s">
        <v>6015</v>
      </c>
      <c r="C107" s="19"/>
      <c r="D107" s="19" t="s">
        <v>7647</v>
      </c>
      <c r="E107" s="1" t="s">
        <v>569</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row>
    <row r="108" spans="2:87" x14ac:dyDescent="0.55000000000000004">
      <c r="B108" s="19" t="s">
        <v>6016</v>
      </c>
      <c r="C108" s="19"/>
      <c r="D108" s="19" t="s">
        <v>7647</v>
      </c>
      <c r="E108" s="1" t="s">
        <v>570</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row>
    <row r="109" spans="2:87" x14ac:dyDescent="0.55000000000000004">
      <c r="B109" s="19" t="s">
        <v>572</v>
      </c>
      <c r="C109" s="19"/>
      <c r="D109" s="19" t="s">
        <v>7647</v>
      </c>
      <c r="E109" s="1" t="s">
        <v>571</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row>
    <row r="110" spans="2:87" x14ac:dyDescent="0.55000000000000004">
      <c r="B110" s="19" t="s">
        <v>6017</v>
      </c>
      <c r="C110" s="19"/>
      <c r="D110" s="19" t="s">
        <v>7647</v>
      </c>
      <c r="E110" s="1" t="s">
        <v>573</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row>
    <row r="111" spans="2:87" x14ac:dyDescent="0.55000000000000004">
      <c r="B111" s="19" t="s">
        <v>575</v>
      </c>
      <c r="C111" s="19"/>
      <c r="D111" s="19" t="s">
        <v>7647</v>
      </c>
      <c r="E111" s="1" t="s">
        <v>574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row>
    <row r="112" spans="2:87" x14ac:dyDescent="0.55000000000000004">
      <c r="B112" s="19" t="s">
        <v>6018</v>
      </c>
      <c r="C112" s="19"/>
      <c r="D112" s="19" t="s">
        <v>7647</v>
      </c>
      <c r="E112" s="1" t="s">
        <v>576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row>
    <row r="113" spans="2:87" x14ac:dyDescent="0.55000000000000004">
      <c r="B113" s="19" t="s">
        <v>6019</v>
      </c>
      <c r="C113" s="19"/>
      <c r="D113" s="19" t="s">
        <v>7647</v>
      </c>
      <c r="E113" s="1" t="s">
        <v>577</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row>
    <row r="114" spans="2:87" x14ac:dyDescent="0.55000000000000004">
      <c r="B114" s="19" t="s">
        <v>579</v>
      </c>
      <c r="C114" s="19"/>
      <c r="D114" s="19" t="s">
        <v>7647</v>
      </c>
      <c r="E114" s="1" t="s">
        <v>578</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row>
    <row r="115" spans="2:87" x14ac:dyDescent="0.55000000000000004">
      <c r="B115" s="19" t="s">
        <v>581</v>
      </c>
      <c r="C115" s="19"/>
      <c r="D115" s="19" t="s">
        <v>7647</v>
      </c>
      <c r="E115" s="1" t="s">
        <v>580</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row>
    <row r="116" spans="2:87" x14ac:dyDescent="0.55000000000000004">
      <c r="B116" s="19" t="s">
        <v>583</v>
      </c>
      <c r="C116" s="19"/>
      <c r="D116" s="19" t="s">
        <v>7647</v>
      </c>
      <c r="E116" s="1" t="s">
        <v>582</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row>
    <row r="117" spans="2:87" x14ac:dyDescent="0.55000000000000004">
      <c r="B117" s="19" t="s">
        <v>585</v>
      </c>
      <c r="C117" s="19"/>
      <c r="D117" s="19" t="s">
        <v>7647</v>
      </c>
      <c r="E117" s="1" t="s">
        <v>584</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row>
    <row r="118" spans="2:87" x14ac:dyDescent="0.55000000000000004">
      <c r="B118" s="19" t="s">
        <v>6020</v>
      </c>
      <c r="C118" s="19"/>
      <c r="D118" s="19" t="s">
        <v>7647</v>
      </c>
      <c r="E118" s="1" t="s">
        <v>586</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row>
    <row r="119" spans="2:87" x14ac:dyDescent="0.55000000000000004">
      <c r="B119" s="19" t="s">
        <v>6021</v>
      </c>
      <c r="C119" s="19"/>
      <c r="D119" s="19" t="s">
        <v>7647</v>
      </c>
      <c r="E119" s="1" t="s">
        <v>587</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row>
    <row r="120" spans="2:87" x14ac:dyDescent="0.55000000000000004">
      <c r="B120" s="19" t="s">
        <v>6022</v>
      </c>
      <c r="C120" s="19"/>
      <c r="D120" s="19" t="s">
        <v>7647</v>
      </c>
      <c r="E120" s="1" t="s">
        <v>588</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row>
    <row r="121" spans="2:87" x14ac:dyDescent="0.55000000000000004">
      <c r="B121" s="19" t="s">
        <v>6023</v>
      </c>
      <c r="C121" s="19"/>
      <c r="D121" s="19" t="s">
        <v>7647</v>
      </c>
      <c r="E121" s="1" t="s">
        <v>589</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row>
    <row r="122" spans="2:87" x14ac:dyDescent="0.55000000000000004">
      <c r="B122" s="19" t="s">
        <v>591</v>
      </c>
      <c r="C122" s="19"/>
      <c r="D122" s="19" t="s">
        <v>7647</v>
      </c>
      <c r="E122" s="1" t="s">
        <v>590</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row>
    <row r="123" spans="2:87" x14ac:dyDescent="0.55000000000000004">
      <c r="B123" s="19" t="s">
        <v>593</v>
      </c>
      <c r="C123" s="19"/>
      <c r="D123" s="19" t="s">
        <v>7647</v>
      </c>
      <c r="E123" s="1" t="s">
        <v>592</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row>
    <row r="124" spans="2:87" x14ac:dyDescent="0.55000000000000004">
      <c r="B124" s="19" t="s">
        <v>595</v>
      </c>
      <c r="C124" s="19"/>
      <c r="D124" s="19" t="s">
        <v>7647</v>
      </c>
      <c r="E124" s="1" t="s">
        <v>594</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row>
    <row r="125" spans="2:87" x14ac:dyDescent="0.55000000000000004">
      <c r="B125" s="19" t="s">
        <v>6024</v>
      </c>
      <c r="C125" s="19"/>
      <c r="D125" s="19" t="s">
        <v>7647</v>
      </c>
      <c r="E125" s="1" t="s">
        <v>596</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row>
    <row r="126" spans="2:87" x14ac:dyDescent="0.55000000000000004">
      <c r="B126" s="19" t="s">
        <v>598</v>
      </c>
      <c r="C126" s="19"/>
      <c r="D126" s="19" t="s">
        <v>7647</v>
      </c>
      <c r="E126" s="1" t="s">
        <v>597</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row>
    <row r="127" spans="2:87" x14ac:dyDescent="0.55000000000000004">
      <c r="B127" s="19" t="s">
        <v>600</v>
      </c>
      <c r="C127" s="19"/>
      <c r="D127" s="19" t="s">
        <v>7647</v>
      </c>
      <c r="E127" s="1" t="s">
        <v>599</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row>
    <row r="128" spans="2:87" x14ac:dyDescent="0.55000000000000004">
      <c r="B128" s="19" t="s">
        <v>602</v>
      </c>
      <c r="C128" s="19"/>
      <c r="D128" s="19" t="s">
        <v>7647</v>
      </c>
      <c r="E128" s="1" t="s">
        <v>601</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row>
    <row r="129" spans="2:87" x14ac:dyDescent="0.55000000000000004">
      <c r="B129" s="19" t="s">
        <v>604</v>
      </c>
      <c r="C129" s="19"/>
      <c r="D129" s="19" t="s">
        <v>7647</v>
      </c>
      <c r="E129" s="1" t="s">
        <v>603</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row>
    <row r="130" spans="2:87" x14ac:dyDescent="0.55000000000000004">
      <c r="B130" s="19" t="s">
        <v>606</v>
      </c>
      <c r="C130" s="19"/>
      <c r="D130" s="19" t="s">
        <v>7647</v>
      </c>
      <c r="E130" s="1" t="s">
        <v>605</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row>
    <row r="131" spans="2:87" x14ac:dyDescent="0.55000000000000004">
      <c r="B131" s="19" t="s">
        <v>6025</v>
      </c>
      <c r="C131" s="19"/>
      <c r="D131" s="19" t="s">
        <v>7647</v>
      </c>
      <c r="E131" s="1" t="s">
        <v>607</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row>
  </sheetData>
  <dataConsolidate/>
  <mergeCells count="4">
    <mergeCell ref="R3:AX3"/>
    <mergeCell ref="AY3:BD3"/>
    <mergeCell ref="BE3:BN3"/>
    <mergeCell ref="BO3:CI3"/>
  </mergeCells>
  <phoneticPr fontId="5"/>
  <pageMargins left="0.7" right="0.7" top="0.75" bottom="0.75" header="0.3" footer="0.3"/>
  <pageSetup paperSize="9" orientation="portrai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62"/>
  <dimension ref="B1:AL38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4" style="17" bestFit="1" customWidth="1"/>
    <col min="3" max="4" width="3.08203125" style="17" hidden="1" customWidth="1"/>
    <col min="5" max="5" width="5.9140625" style="17" bestFit="1" customWidth="1"/>
    <col min="6" max="38" width="3.33203125" style="17" bestFit="1" customWidth="1"/>
    <col min="39" max="16384" width="3.6640625" style="17"/>
  </cols>
  <sheetData>
    <row r="1" spans="2:38" x14ac:dyDescent="0.55000000000000004">
      <c r="B1" s="16" t="s">
        <v>3514</v>
      </c>
      <c r="C1" s="27"/>
      <c r="D1" s="27"/>
    </row>
    <row r="2" spans="2:38" x14ac:dyDescent="0.55000000000000004">
      <c r="B2" s="20" t="s">
        <v>3515</v>
      </c>
      <c r="C2" s="27"/>
      <c r="D2" s="27"/>
    </row>
    <row r="3" spans="2:38" x14ac:dyDescent="0.55000000000000004">
      <c r="B3" s="110" t="s">
        <v>3516</v>
      </c>
      <c r="C3" s="27"/>
      <c r="D3" s="27"/>
    </row>
    <row r="4" spans="2:38" ht="131.5" x14ac:dyDescent="0.55000000000000004">
      <c r="B4" s="24" t="s">
        <v>3450</v>
      </c>
      <c r="C4" s="24" t="s">
        <v>6345</v>
      </c>
      <c r="D4" s="24" t="s">
        <v>6346</v>
      </c>
      <c r="E4" s="18" t="s">
        <v>1139</v>
      </c>
      <c r="F4" s="18" t="s">
        <v>660</v>
      </c>
      <c r="G4" s="18" t="s">
        <v>1144</v>
      </c>
      <c r="H4" s="18" t="s">
        <v>1145</v>
      </c>
      <c r="I4" s="18" t="s">
        <v>1146</v>
      </c>
      <c r="J4" s="18" t="s">
        <v>1147</v>
      </c>
      <c r="K4" s="18" t="s">
        <v>1148</v>
      </c>
      <c r="L4" s="18" t="s">
        <v>1149</v>
      </c>
      <c r="M4" s="18" t="s">
        <v>1150</v>
      </c>
      <c r="N4" s="18" t="s">
        <v>1151</v>
      </c>
      <c r="O4" s="18" t="s">
        <v>1152</v>
      </c>
      <c r="P4" s="18" t="s">
        <v>1153</v>
      </c>
      <c r="Q4" s="26" t="s">
        <v>1154</v>
      </c>
      <c r="R4" s="26" t="s">
        <v>1155</v>
      </c>
      <c r="S4" s="26" t="s">
        <v>1156</v>
      </c>
      <c r="T4" s="26" t="s">
        <v>1157</v>
      </c>
      <c r="U4" s="26" t="s">
        <v>1158</v>
      </c>
      <c r="V4" s="26" t="s">
        <v>1159</v>
      </c>
      <c r="W4" s="26" t="s">
        <v>1160</v>
      </c>
      <c r="X4" s="26" t="s">
        <v>1161</v>
      </c>
      <c r="Y4" s="26" t="s">
        <v>1162</v>
      </c>
      <c r="Z4" s="26" t="s">
        <v>1163</v>
      </c>
      <c r="AA4" s="26" t="s">
        <v>1164</v>
      </c>
      <c r="AB4" s="26" t="s">
        <v>1165</v>
      </c>
      <c r="AC4" s="26" t="s">
        <v>1166</v>
      </c>
      <c r="AD4" s="26" t="s">
        <v>1167</v>
      </c>
      <c r="AE4" s="26" t="s">
        <v>1168</v>
      </c>
      <c r="AF4" s="26" t="s">
        <v>1169</v>
      </c>
      <c r="AG4" s="26" t="s">
        <v>1170</v>
      </c>
      <c r="AH4" s="26" t="s">
        <v>1171</v>
      </c>
      <c r="AI4" s="26" t="s">
        <v>1172</v>
      </c>
      <c r="AJ4" s="26" t="s">
        <v>1173</v>
      </c>
      <c r="AK4" s="26" t="s">
        <v>1174</v>
      </c>
      <c r="AL4" s="26" t="s">
        <v>1175</v>
      </c>
    </row>
    <row r="5" spans="2:38" x14ac:dyDescent="0.55000000000000004">
      <c r="B5" s="19" t="s">
        <v>5948</v>
      </c>
      <c r="C5" s="19"/>
      <c r="D5" s="19" t="s">
        <v>7234</v>
      </c>
      <c r="E5" s="1" t="s">
        <v>433</v>
      </c>
      <c r="F5" s="1" t="s">
        <v>98</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55000000000000004">
      <c r="B6" s="19" t="s">
        <v>5949</v>
      </c>
      <c r="C6" s="19"/>
      <c r="D6" s="19" t="s">
        <v>7234</v>
      </c>
      <c r="E6" s="1" t="s">
        <v>434</v>
      </c>
      <c r="F6" s="1" t="s">
        <v>98</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55000000000000004">
      <c r="B7" s="19" t="s">
        <v>5950</v>
      </c>
      <c r="C7" s="19"/>
      <c r="D7" s="19" t="s">
        <v>7234</v>
      </c>
      <c r="E7" s="1" t="s">
        <v>435</v>
      </c>
      <c r="F7" s="1" t="s">
        <v>98</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55000000000000004">
      <c r="B8" s="19" t="s">
        <v>5951</v>
      </c>
      <c r="C8" s="19"/>
      <c r="D8" s="19" t="s">
        <v>7234</v>
      </c>
      <c r="E8" s="1" t="s">
        <v>436</v>
      </c>
      <c r="F8" s="1" t="s">
        <v>98</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55000000000000004">
      <c r="B9" s="19" t="s">
        <v>5952</v>
      </c>
      <c r="C9" s="19"/>
      <c r="D9" s="19" t="s">
        <v>7234</v>
      </c>
      <c r="E9" s="1" t="s">
        <v>437</v>
      </c>
      <c r="F9" s="1" t="s">
        <v>98</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55000000000000004">
      <c r="B10" s="19" t="s">
        <v>5953</v>
      </c>
      <c r="C10" s="19"/>
      <c r="D10" s="19" t="s">
        <v>7234</v>
      </c>
      <c r="E10" s="1" t="s">
        <v>438</v>
      </c>
      <c r="F10" s="1" t="s">
        <v>98</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55000000000000004">
      <c r="B11" s="19" t="s">
        <v>440</v>
      </c>
      <c r="C11" s="19"/>
      <c r="D11" s="19" t="s">
        <v>7234</v>
      </c>
      <c r="E11" s="1" t="s">
        <v>439</v>
      </c>
      <c r="F11" s="1" t="s">
        <v>98</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55000000000000004">
      <c r="B12" s="19" t="s">
        <v>5954</v>
      </c>
      <c r="C12" s="19"/>
      <c r="D12" s="19" t="s">
        <v>7234</v>
      </c>
      <c r="E12" s="1" t="s">
        <v>441</v>
      </c>
      <c r="F12" s="1" t="s">
        <v>98</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55000000000000004">
      <c r="B13" s="19" t="s">
        <v>5955</v>
      </c>
      <c r="C13" s="19"/>
      <c r="D13" s="19" t="s">
        <v>7234</v>
      </c>
      <c r="E13" s="1" t="s">
        <v>442</v>
      </c>
      <c r="F13" s="1" t="s">
        <v>98</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55000000000000004">
      <c r="B14" s="19" t="s">
        <v>5956</v>
      </c>
      <c r="C14" s="19"/>
      <c r="D14" s="19" t="s">
        <v>7234</v>
      </c>
      <c r="E14" s="1" t="s">
        <v>443</v>
      </c>
      <c r="F14" s="1" t="s">
        <v>98</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55000000000000004">
      <c r="B15" s="19" t="s">
        <v>5957</v>
      </c>
      <c r="C15" s="19"/>
      <c r="D15" s="19" t="s">
        <v>7234</v>
      </c>
      <c r="E15" s="1" t="s">
        <v>444</v>
      </c>
      <c r="F15" s="1" t="s">
        <v>98</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55000000000000004">
      <c r="B16" s="19" t="s">
        <v>5958</v>
      </c>
      <c r="C16" s="19"/>
      <c r="D16" s="19" t="s">
        <v>7234</v>
      </c>
      <c r="E16" s="1" t="s">
        <v>445</v>
      </c>
      <c r="F16" s="1" t="s">
        <v>98</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55000000000000004">
      <c r="B17" s="19" t="s">
        <v>447</v>
      </c>
      <c r="C17" s="19"/>
      <c r="D17" s="19" t="s">
        <v>7234</v>
      </c>
      <c r="E17" s="1" t="s">
        <v>446</v>
      </c>
      <c r="F17" s="1" t="s">
        <v>98</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55000000000000004">
      <c r="B18" s="19" t="s">
        <v>449</v>
      </c>
      <c r="C18" s="19"/>
      <c r="D18" s="19" t="s">
        <v>7234</v>
      </c>
      <c r="E18" s="1" t="s">
        <v>448</v>
      </c>
      <c r="F18" s="1" t="s">
        <v>98</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55000000000000004">
      <c r="B19" s="19" t="s">
        <v>5959</v>
      </c>
      <c r="C19" s="19"/>
      <c r="D19" s="19" t="s">
        <v>7234</v>
      </c>
      <c r="E19" s="1" t="s">
        <v>450</v>
      </c>
      <c r="F19" s="1" t="s">
        <v>98</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55000000000000004">
      <c r="B20" s="19" t="s">
        <v>5960</v>
      </c>
      <c r="C20" s="19"/>
      <c r="D20" s="19" t="s">
        <v>7234</v>
      </c>
      <c r="E20" s="1" t="s">
        <v>451</v>
      </c>
      <c r="F20" s="1" t="s">
        <v>98</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55000000000000004">
      <c r="B21" s="19" t="s">
        <v>5961</v>
      </c>
      <c r="C21" s="19"/>
      <c r="D21" s="19" t="s">
        <v>7234</v>
      </c>
      <c r="E21" s="1" t="s">
        <v>452</v>
      </c>
      <c r="F21" s="1" t="s">
        <v>98</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55000000000000004">
      <c r="B22" s="19" t="s">
        <v>454</v>
      </c>
      <c r="C22" s="19"/>
      <c r="D22" s="19" t="s">
        <v>7234</v>
      </c>
      <c r="E22" s="1" t="s">
        <v>453</v>
      </c>
      <c r="F22" s="1" t="s">
        <v>98</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55000000000000004">
      <c r="B23" s="19" t="s">
        <v>5962</v>
      </c>
      <c r="C23" s="19"/>
      <c r="D23" s="19" t="s">
        <v>7234</v>
      </c>
      <c r="E23" s="1" t="s">
        <v>455</v>
      </c>
      <c r="F23" s="1" t="s">
        <v>98</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55000000000000004">
      <c r="B24" s="19" t="s">
        <v>457</v>
      </c>
      <c r="C24" s="19"/>
      <c r="D24" s="19" t="s">
        <v>7234</v>
      </c>
      <c r="E24" s="1" t="s">
        <v>456</v>
      </c>
      <c r="F24" s="1" t="s">
        <v>98</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55000000000000004">
      <c r="B25" s="19" t="s">
        <v>459</v>
      </c>
      <c r="C25" s="19"/>
      <c r="D25" s="19" t="s">
        <v>7234</v>
      </c>
      <c r="E25" s="1" t="s">
        <v>458</v>
      </c>
      <c r="F25" s="1" t="s">
        <v>98</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55000000000000004">
      <c r="B26" s="19" t="s">
        <v>5963</v>
      </c>
      <c r="C26" s="19"/>
      <c r="D26" s="19" t="s">
        <v>7234</v>
      </c>
      <c r="E26" s="1" t="s">
        <v>460</v>
      </c>
      <c r="F26" s="1" t="s">
        <v>98</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55000000000000004">
      <c r="B27" s="19" t="s">
        <v>462</v>
      </c>
      <c r="C27" s="19"/>
      <c r="D27" s="19" t="s">
        <v>7234</v>
      </c>
      <c r="E27" s="1" t="s">
        <v>461</v>
      </c>
      <c r="F27" s="1" t="s">
        <v>98</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55000000000000004">
      <c r="B28" s="19" t="s">
        <v>5964</v>
      </c>
      <c r="C28" s="19"/>
      <c r="D28" s="19" t="s">
        <v>7234</v>
      </c>
      <c r="E28" s="1" t="s">
        <v>463</v>
      </c>
      <c r="F28" s="1" t="s">
        <v>98</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55000000000000004">
      <c r="B29" s="19" t="s">
        <v>465</v>
      </c>
      <c r="C29" s="19"/>
      <c r="D29" s="19" t="s">
        <v>7234</v>
      </c>
      <c r="E29" s="1" t="s">
        <v>464</v>
      </c>
      <c r="F29" s="1" t="s">
        <v>98</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55000000000000004">
      <c r="B30" s="19" t="s">
        <v>467</v>
      </c>
      <c r="C30" s="19"/>
      <c r="D30" s="19" t="s">
        <v>7234</v>
      </c>
      <c r="E30" s="1" t="s">
        <v>466</v>
      </c>
      <c r="F30" s="1" t="s">
        <v>98</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55000000000000004">
      <c r="B31" s="19" t="s">
        <v>5965</v>
      </c>
      <c r="C31" s="19"/>
      <c r="D31" s="19" t="s">
        <v>7234</v>
      </c>
      <c r="E31" s="1" t="s">
        <v>468</v>
      </c>
      <c r="F31" s="1" t="s">
        <v>98</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55000000000000004">
      <c r="B32" s="19" t="s">
        <v>5966</v>
      </c>
      <c r="C32" s="19"/>
      <c r="D32" s="19" t="s">
        <v>7234</v>
      </c>
      <c r="E32" s="1" t="s">
        <v>469</v>
      </c>
      <c r="F32" s="1" t="s">
        <v>98</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55000000000000004">
      <c r="B33" s="19" t="s">
        <v>5967</v>
      </c>
      <c r="C33" s="19"/>
      <c r="D33" s="19" t="s">
        <v>7234</v>
      </c>
      <c r="E33" s="1" t="s">
        <v>470</v>
      </c>
      <c r="F33" s="1" t="s">
        <v>98</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55000000000000004">
      <c r="B34" s="19" t="s">
        <v>5968</v>
      </c>
      <c r="C34" s="19"/>
      <c r="D34" s="19" t="s">
        <v>7234</v>
      </c>
      <c r="E34" s="1" t="s">
        <v>471</v>
      </c>
      <c r="F34" s="1" t="s">
        <v>98</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55000000000000004">
      <c r="B35" s="19" t="s">
        <v>5969</v>
      </c>
      <c r="C35" s="19"/>
      <c r="D35" s="19" t="s">
        <v>7234</v>
      </c>
      <c r="E35" s="1" t="s">
        <v>472</v>
      </c>
      <c r="F35" s="1" t="s">
        <v>98</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55000000000000004">
      <c r="B36" s="19" t="s">
        <v>5970</v>
      </c>
      <c r="C36" s="19"/>
      <c r="D36" s="19" t="s">
        <v>7234</v>
      </c>
      <c r="E36" s="1" t="s">
        <v>473</v>
      </c>
      <c r="F36" s="1" t="s">
        <v>98</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55000000000000004">
      <c r="B37" s="19" t="s">
        <v>5971</v>
      </c>
      <c r="C37" s="19"/>
      <c r="D37" s="19" t="s">
        <v>7234</v>
      </c>
      <c r="E37" s="1" t="s">
        <v>474</v>
      </c>
      <c r="F37" s="1" t="s">
        <v>98</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55000000000000004">
      <c r="B38" s="19" t="s">
        <v>5972</v>
      </c>
      <c r="C38" s="19"/>
      <c r="D38" s="19" t="s">
        <v>7234</v>
      </c>
      <c r="E38" s="1" t="s">
        <v>475</v>
      </c>
      <c r="F38" s="1" t="s">
        <v>98</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55000000000000004">
      <c r="B39" s="19" t="s">
        <v>5973</v>
      </c>
      <c r="C39" s="19"/>
      <c r="D39" s="19" t="s">
        <v>7234</v>
      </c>
      <c r="E39" s="1" t="s">
        <v>476</v>
      </c>
      <c r="F39" s="1" t="s">
        <v>98</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55000000000000004">
      <c r="B40" s="19" t="s">
        <v>5974</v>
      </c>
      <c r="C40" s="19"/>
      <c r="D40" s="19" t="s">
        <v>7234</v>
      </c>
      <c r="E40" s="1" t="s">
        <v>477</v>
      </c>
      <c r="F40" s="1" t="s">
        <v>98</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55000000000000004">
      <c r="B41" s="19" t="s">
        <v>479</v>
      </c>
      <c r="C41" s="19"/>
      <c r="D41" s="19" t="s">
        <v>7234</v>
      </c>
      <c r="E41" s="1" t="s">
        <v>478</v>
      </c>
      <c r="F41" s="1" t="s">
        <v>98</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55000000000000004">
      <c r="B42" s="19" t="s">
        <v>5975</v>
      </c>
      <c r="C42" s="19"/>
      <c r="D42" s="19" t="s">
        <v>7234</v>
      </c>
      <c r="E42" s="1" t="s">
        <v>480</v>
      </c>
      <c r="F42" s="1" t="s">
        <v>98</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55000000000000004">
      <c r="B43" s="19" t="s">
        <v>5976</v>
      </c>
      <c r="C43" s="19"/>
      <c r="D43" s="19" t="s">
        <v>7234</v>
      </c>
      <c r="E43" s="1" t="s">
        <v>481</v>
      </c>
      <c r="F43" s="1" t="s">
        <v>98</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55000000000000004">
      <c r="B44" s="19" t="s">
        <v>483</v>
      </c>
      <c r="C44" s="19"/>
      <c r="D44" s="19" t="s">
        <v>7234</v>
      </c>
      <c r="E44" s="1" t="s">
        <v>482</v>
      </c>
      <c r="F44" s="1" t="s">
        <v>98</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55000000000000004">
      <c r="B45" s="19" t="s">
        <v>5977</v>
      </c>
      <c r="C45" s="19"/>
      <c r="D45" s="19" t="s">
        <v>7234</v>
      </c>
      <c r="E45" s="1" t="s">
        <v>484</v>
      </c>
      <c r="F45" s="1" t="s">
        <v>98</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55000000000000004">
      <c r="B46" s="19" t="s">
        <v>5978</v>
      </c>
      <c r="C46" s="19"/>
      <c r="D46" s="19" t="s">
        <v>7234</v>
      </c>
      <c r="E46" s="1" t="s">
        <v>485</v>
      </c>
      <c r="F46" s="1" t="s">
        <v>98</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55000000000000004">
      <c r="B47" s="19" t="s">
        <v>4715</v>
      </c>
      <c r="C47" s="19"/>
      <c r="D47" s="19" t="s">
        <v>7234</v>
      </c>
      <c r="E47" s="1" t="s">
        <v>486</v>
      </c>
      <c r="F47" s="1" t="s">
        <v>98</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55000000000000004">
      <c r="B48" s="19" t="s">
        <v>5979</v>
      </c>
      <c r="C48" s="19"/>
      <c r="D48" s="19" t="s">
        <v>7234</v>
      </c>
      <c r="E48" s="1" t="s">
        <v>487</v>
      </c>
      <c r="F48" s="1" t="s">
        <v>98</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55000000000000004">
      <c r="B49" s="19" t="s">
        <v>489</v>
      </c>
      <c r="C49" s="19"/>
      <c r="D49" s="19" t="s">
        <v>7234</v>
      </c>
      <c r="E49" s="1" t="s">
        <v>488</v>
      </c>
      <c r="F49" s="1" t="s">
        <v>98</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55000000000000004">
      <c r="B50" s="19" t="s">
        <v>491</v>
      </c>
      <c r="C50" s="19"/>
      <c r="D50" s="19" t="s">
        <v>7234</v>
      </c>
      <c r="E50" s="1" t="s">
        <v>490</v>
      </c>
      <c r="F50" s="1" t="s">
        <v>98</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55000000000000004">
      <c r="B51" s="19" t="s">
        <v>493</v>
      </c>
      <c r="C51" s="19"/>
      <c r="D51" s="19" t="s">
        <v>7234</v>
      </c>
      <c r="E51" s="1" t="s">
        <v>492</v>
      </c>
      <c r="F51" s="1" t="s">
        <v>98</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55000000000000004">
      <c r="B52" s="19" t="s">
        <v>5980</v>
      </c>
      <c r="C52" s="19"/>
      <c r="D52" s="19" t="s">
        <v>7234</v>
      </c>
      <c r="E52" s="1" t="s">
        <v>494</v>
      </c>
      <c r="F52" s="1" t="s">
        <v>98</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55000000000000004">
      <c r="B53" s="19" t="s">
        <v>5981</v>
      </c>
      <c r="C53" s="19"/>
      <c r="D53" s="19" t="s">
        <v>7234</v>
      </c>
      <c r="E53" s="1" t="s">
        <v>495</v>
      </c>
      <c r="F53" s="1" t="s">
        <v>98</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55000000000000004">
      <c r="B54" s="19" t="s">
        <v>5982</v>
      </c>
      <c r="C54" s="19"/>
      <c r="D54" s="19" t="s">
        <v>7234</v>
      </c>
      <c r="E54" s="1" t="s">
        <v>496</v>
      </c>
      <c r="F54" s="1" t="s">
        <v>98</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55000000000000004">
      <c r="B55" s="19" t="s">
        <v>5983</v>
      </c>
      <c r="C55" s="19"/>
      <c r="D55" s="19" t="s">
        <v>7234</v>
      </c>
      <c r="E55" s="1" t="s">
        <v>497</v>
      </c>
      <c r="F55" s="1" t="s">
        <v>98</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55000000000000004">
      <c r="B56" s="19" t="s">
        <v>5984</v>
      </c>
      <c r="C56" s="19"/>
      <c r="D56" s="19" t="s">
        <v>7234</v>
      </c>
      <c r="E56" s="1" t="s">
        <v>498</v>
      </c>
      <c r="F56" s="1" t="s">
        <v>98</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55000000000000004">
      <c r="B57" s="19" t="s">
        <v>5985</v>
      </c>
      <c r="C57" s="19"/>
      <c r="D57" s="19" t="s">
        <v>7234</v>
      </c>
      <c r="E57" s="1" t="s">
        <v>499</v>
      </c>
      <c r="F57" s="1" t="s">
        <v>98</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55000000000000004">
      <c r="B58" s="19" t="s">
        <v>5986</v>
      </c>
      <c r="C58" s="19"/>
      <c r="D58" s="19" t="s">
        <v>7234</v>
      </c>
      <c r="E58" s="1" t="s">
        <v>500</v>
      </c>
      <c r="F58" s="1" t="s">
        <v>98</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55000000000000004">
      <c r="B59" s="19" t="s">
        <v>5987</v>
      </c>
      <c r="C59" s="19"/>
      <c r="D59" s="19" t="s">
        <v>7234</v>
      </c>
      <c r="E59" s="1" t="s">
        <v>501</v>
      </c>
      <c r="F59" s="1" t="s">
        <v>98</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55000000000000004">
      <c r="B60" s="19" t="s">
        <v>5988</v>
      </c>
      <c r="C60" s="19"/>
      <c r="D60" s="19" t="s">
        <v>7234</v>
      </c>
      <c r="E60" s="1" t="s">
        <v>502</v>
      </c>
      <c r="F60" s="1" t="s">
        <v>98</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55000000000000004">
      <c r="B61" s="19" t="s">
        <v>504</v>
      </c>
      <c r="C61" s="19"/>
      <c r="D61" s="19" t="s">
        <v>7234</v>
      </c>
      <c r="E61" s="1" t="s">
        <v>503</v>
      </c>
      <c r="F61" s="1" t="s">
        <v>98</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55000000000000004">
      <c r="B62" s="19" t="s">
        <v>5989</v>
      </c>
      <c r="C62" s="19"/>
      <c r="D62" s="19" t="s">
        <v>7234</v>
      </c>
      <c r="E62" s="1" t="s">
        <v>505</v>
      </c>
      <c r="F62" s="1" t="s">
        <v>98</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55000000000000004">
      <c r="B63" s="19" t="s">
        <v>507</v>
      </c>
      <c r="C63" s="19"/>
      <c r="D63" s="19" t="s">
        <v>7234</v>
      </c>
      <c r="E63" s="1" t="s">
        <v>506</v>
      </c>
      <c r="F63" s="1" t="s">
        <v>98</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55000000000000004">
      <c r="B64" s="19" t="s">
        <v>509</v>
      </c>
      <c r="C64" s="19"/>
      <c r="D64" s="19" t="s">
        <v>7234</v>
      </c>
      <c r="E64" s="1" t="s">
        <v>508</v>
      </c>
      <c r="F64" s="1" t="s">
        <v>98</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55000000000000004">
      <c r="B65" s="19" t="s">
        <v>5990</v>
      </c>
      <c r="C65" s="19"/>
      <c r="D65" s="19" t="s">
        <v>7234</v>
      </c>
      <c r="E65" s="1" t="s">
        <v>510</v>
      </c>
      <c r="F65" s="1" t="s">
        <v>98</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55000000000000004">
      <c r="B66" s="19" t="s">
        <v>512</v>
      </c>
      <c r="C66" s="19"/>
      <c r="D66" s="19" t="s">
        <v>7234</v>
      </c>
      <c r="E66" s="1" t="s">
        <v>511</v>
      </c>
      <c r="F66" s="1" t="s">
        <v>98</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55000000000000004">
      <c r="B67" s="19" t="s">
        <v>5991</v>
      </c>
      <c r="C67" s="19"/>
      <c r="D67" s="19" t="s">
        <v>7234</v>
      </c>
      <c r="E67" s="1" t="s">
        <v>513</v>
      </c>
      <c r="F67" s="1" t="s">
        <v>98</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55000000000000004">
      <c r="B68" s="19" t="s">
        <v>5992</v>
      </c>
      <c r="C68" s="19"/>
      <c r="D68" s="19" t="s">
        <v>7234</v>
      </c>
      <c r="E68" s="1" t="s">
        <v>514</v>
      </c>
      <c r="F68" s="1" t="s">
        <v>98</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55000000000000004">
      <c r="B69" s="19" t="s">
        <v>516</v>
      </c>
      <c r="C69" s="19"/>
      <c r="D69" s="19" t="s">
        <v>7234</v>
      </c>
      <c r="E69" s="1" t="s">
        <v>515</v>
      </c>
      <c r="F69" s="1" t="s">
        <v>98</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55000000000000004">
      <c r="B70" s="19" t="s">
        <v>5993</v>
      </c>
      <c r="C70" s="19"/>
      <c r="D70" s="19" t="s">
        <v>7234</v>
      </c>
      <c r="E70" s="1" t="s">
        <v>517</v>
      </c>
      <c r="F70" s="1" t="s">
        <v>98</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55000000000000004">
      <c r="B71" s="19" t="s">
        <v>5994</v>
      </c>
      <c r="C71" s="19"/>
      <c r="D71" s="19" t="s">
        <v>7234</v>
      </c>
      <c r="E71" s="1" t="s">
        <v>518</v>
      </c>
      <c r="F71" s="1" t="s">
        <v>98</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55000000000000004">
      <c r="B72" s="19" t="s">
        <v>5995</v>
      </c>
      <c r="C72" s="19"/>
      <c r="D72" s="19" t="s">
        <v>7234</v>
      </c>
      <c r="E72" s="1" t="s">
        <v>519</v>
      </c>
      <c r="F72" s="1" t="s">
        <v>98</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55000000000000004">
      <c r="B73" s="19" t="s">
        <v>521</v>
      </c>
      <c r="C73" s="19"/>
      <c r="D73" s="19" t="s">
        <v>7234</v>
      </c>
      <c r="E73" s="1" t="s">
        <v>520</v>
      </c>
      <c r="F73" s="1" t="s">
        <v>98</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55000000000000004">
      <c r="B74" s="19" t="s">
        <v>523</v>
      </c>
      <c r="C74" s="19"/>
      <c r="D74" s="19" t="s">
        <v>7234</v>
      </c>
      <c r="E74" s="1" t="s">
        <v>522</v>
      </c>
      <c r="F74" s="1" t="s">
        <v>98</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55000000000000004">
      <c r="B75" s="19" t="s">
        <v>525</v>
      </c>
      <c r="C75" s="19"/>
      <c r="D75" s="19" t="s">
        <v>7234</v>
      </c>
      <c r="E75" s="1" t="s">
        <v>524</v>
      </c>
      <c r="F75" s="1" t="s">
        <v>98</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55000000000000004">
      <c r="B76" s="19" t="s">
        <v>527</v>
      </c>
      <c r="C76" s="19"/>
      <c r="D76" s="19" t="s">
        <v>7234</v>
      </c>
      <c r="E76" s="1" t="s">
        <v>526</v>
      </c>
      <c r="F76" s="1" t="s">
        <v>98</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55000000000000004">
      <c r="B77" s="19" t="s">
        <v>5996</v>
      </c>
      <c r="C77" s="19"/>
      <c r="D77" s="19" t="s">
        <v>7234</v>
      </c>
      <c r="E77" s="1" t="s">
        <v>528</v>
      </c>
      <c r="F77" s="1" t="s">
        <v>98</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55000000000000004">
      <c r="B78" s="19" t="s">
        <v>5997</v>
      </c>
      <c r="C78" s="19"/>
      <c r="D78" s="19" t="s">
        <v>7234</v>
      </c>
      <c r="E78" s="1" t="s">
        <v>529</v>
      </c>
      <c r="F78" s="1" t="s">
        <v>98</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55000000000000004">
      <c r="B79" s="19" t="s">
        <v>5998</v>
      </c>
      <c r="C79" s="19"/>
      <c r="D79" s="19" t="s">
        <v>7234</v>
      </c>
      <c r="E79" s="1" t="s">
        <v>530</v>
      </c>
      <c r="F79" s="1" t="s">
        <v>98</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55000000000000004">
      <c r="B80" s="19" t="s">
        <v>5999</v>
      </c>
      <c r="C80" s="19"/>
      <c r="D80" s="19" t="s">
        <v>7234</v>
      </c>
      <c r="E80" s="1" t="s">
        <v>531</v>
      </c>
      <c r="F80" s="1" t="s">
        <v>98</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55000000000000004">
      <c r="B81" s="19" t="s">
        <v>6000</v>
      </c>
      <c r="C81" s="19"/>
      <c r="D81" s="19" t="s">
        <v>7234</v>
      </c>
      <c r="E81" s="1" t="s">
        <v>532</v>
      </c>
      <c r="F81" s="1" t="s">
        <v>98</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55000000000000004">
      <c r="B82" s="19" t="s">
        <v>534</v>
      </c>
      <c r="C82" s="19"/>
      <c r="D82" s="19" t="s">
        <v>7234</v>
      </c>
      <c r="E82" s="1" t="s">
        <v>533</v>
      </c>
      <c r="F82" s="1" t="s">
        <v>98</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55000000000000004">
      <c r="B83" s="19" t="s">
        <v>536</v>
      </c>
      <c r="C83" s="19"/>
      <c r="D83" s="19" t="s">
        <v>7234</v>
      </c>
      <c r="E83" s="1" t="s">
        <v>535</v>
      </c>
      <c r="F83" s="1" t="s">
        <v>98</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55000000000000004">
      <c r="B84" s="19" t="s">
        <v>538</v>
      </c>
      <c r="C84" s="19"/>
      <c r="D84" s="19" t="s">
        <v>7234</v>
      </c>
      <c r="E84" s="1" t="s">
        <v>537</v>
      </c>
      <c r="F84" s="1" t="s">
        <v>98</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55000000000000004">
      <c r="B85" s="19" t="s">
        <v>540</v>
      </c>
      <c r="C85" s="19"/>
      <c r="D85" s="19" t="s">
        <v>7234</v>
      </c>
      <c r="E85" s="1" t="s">
        <v>539</v>
      </c>
      <c r="F85" s="1" t="s">
        <v>98</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55000000000000004">
      <c r="B86" s="19" t="s">
        <v>6001</v>
      </c>
      <c r="C86" s="19"/>
      <c r="D86" s="19" t="s">
        <v>7234</v>
      </c>
      <c r="E86" s="1" t="s">
        <v>541</v>
      </c>
      <c r="F86" s="1" t="s">
        <v>98</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55000000000000004">
      <c r="B87" s="19" t="s">
        <v>6002</v>
      </c>
      <c r="C87" s="19"/>
      <c r="D87" s="19" t="s">
        <v>7234</v>
      </c>
      <c r="E87" s="1" t="s">
        <v>542</v>
      </c>
      <c r="F87" s="1" t="s">
        <v>98</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55000000000000004">
      <c r="B88" s="19" t="s">
        <v>544</v>
      </c>
      <c r="C88" s="19"/>
      <c r="D88" s="19" t="s">
        <v>7234</v>
      </c>
      <c r="E88" s="1" t="s">
        <v>543</v>
      </c>
      <c r="F88" s="1" t="s">
        <v>98</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55000000000000004">
      <c r="B89" s="19" t="s">
        <v>546</v>
      </c>
      <c r="C89" s="19"/>
      <c r="D89" s="19" t="s">
        <v>7234</v>
      </c>
      <c r="E89" s="1" t="s">
        <v>545</v>
      </c>
      <c r="F89" s="1" t="s">
        <v>98</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55000000000000004">
      <c r="B90" s="19" t="s">
        <v>548</v>
      </c>
      <c r="C90" s="19"/>
      <c r="D90" s="19" t="s">
        <v>7234</v>
      </c>
      <c r="E90" s="1" t="s">
        <v>547</v>
      </c>
      <c r="F90" s="1" t="s">
        <v>98</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55000000000000004">
      <c r="B91" s="19" t="s">
        <v>6003</v>
      </c>
      <c r="C91" s="19"/>
      <c r="D91" s="19" t="s">
        <v>7234</v>
      </c>
      <c r="E91" s="1" t="s">
        <v>549</v>
      </c>
      <c r="F91" s="1" t="s">
        <v>98</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55000000000000004">
      <c r="B92" s="19" t="s">
        <v>6004</v>
      </c>
      <c r="C92" s="19"/>
      <c r="D92" s="19" t="s">
        <v>7234</v>
      </c>
      <c r="E92" s="1" t="s">
        <v>550</v>
      </c>
      <c r="F92" s="1" t="s">
        <v>98</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55000000000000004">
      <c r="B93" s="19" t="s">
        <v>552</v>
      </c>
      <c r="C93" s="19"/>
      <c r="D93" s="19" t="s">
        <v>7234</v>
      </c>
      <c r="E93" s="1" t="s">
        <v>551</v>
      </c>
      <c r="F93" s="1" t="s">
        <v>98</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55000000000000004">
      <c r="B94" s="19" t="s">
        <v>6007</v>
      </c>
      <c r="C94" s="19"/>
      <c r="D94" s="19" t="s">
        <v>7234</v>
      </c>
      <c r="E94" s="1" t="s">
        <v>553</v>
      </c>
      <c r="F94" s="1" t="s">
        <v>98</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55000000000000004">
      <c r="B95" s="19" t="s">
        <v>555</v>
      </c>
      <c r="C95" s="19"/>
      <c r="D95" s="19" t="s">
        <v>7234</v>
      </c>
      <c r="E95" s="1" t="s">
        <v>554</v>
      </c>
      <c r="F95" s="1" t="s">
        <v>98</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55000000000000004">
      <c r="B96" s="19" t="s">
        <v>6005</v>
      </c>
      <c r="C96" s="19"/>
      <c r="D96" s="19" t="s">
        <v>7234</v>
      </c>
      <c r="E96" s="1" t="s">
        <v>556</v>
      </c>
      <c r="F96" s="1" t="s">
        <v>98</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55000000000000004">
      <c r="B97" s="19" t="s">
        <v>6006</v>
      </c>
      <c r="C97" s="19"/>
      <c r="D97" s="19" t="s">
        <v>7234</v>
      </c>
      <c r="E97" s="1" t="s">
        <v>557</v>
      </c>
      <c r="F97" s="1" t="s">
        <v>98</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55000000000000004">
      <c r="B98" s="19" t="s">
        <v>6008</v>
      </c>
      <c r="C98" s="19"/>
      <c r="D98" s="19" t="s">
        <v>7234</v>
      </c>
      <c r="E98" s="1" t="s">
        <v>558</v>
      </c>
      <c r="F98" s="1" t="s">
        <v>98</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55000000000000004">
      <c r="B99" s="19" t="s">
        <v>6009</v>
      </c>
      <c r="C99" s="19"/>
      <c r="D99" s="19" t="s">
        <v>7234</v>
      </c>
      <c r="E99" s="1" t="s">
        <v>559</v>
      </c>
      <c r="F99" s="1" t="s">
        <v>98</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55000000000000004">
      <c r="B100" s="19" t="s">
        <v>6010</v>
      </c>
      <c r="C100" s="19"/>
      <c r="D100" s="19" t="s">
        <v>7234</v>
      </c>
      <c r="E100" s="1" t="s">
        <v>560</v>
      </c>
      <c r="F100" s="1" t="s">
        <v>98</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55000000000000004">
      <c r="B101" s="19" t="s">
        <v>562</v>
      </c>
      <c r="C101" s="19"/>
      <c r="D101" s="19" t="s">
        <v>7234</v>
      </c>
      <c r="E101" s="1" t="s">
        <v>561</v>
      </c>
      <c r="F101" s="1" t="s">
        <v>98</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55000000000000004">
      <c r="B102" s="19" t="s">
        <v>6011</v>
      </c>
      <c r="C102" s="19"/>
      <c r="D102" s="19" t="s">
        <v>7234</v>
      </c>
      <c r="E102" s="1" t="s">
        <v>563</v>
      </c>
      <c r="F102" s="1" t="s">
        <v>98</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55000000000000004">
      <c r="B103" s="19" t="s">
        <v>6012</v>
      </c>
      <c r="C103" s="19"/>
      <c r="D103" s="19" t="s">
        <v>7234</v>
      </c>
      <c r="E103" s="1" t="s">
        <v>564</v>
      </c>
      <c r="F103" s="1" t="s">
        <v>98</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55000000000000004">
      <c r="B104" s="19" t="s">
        <v>6013</v>
      </c>
      <c r="C104" s="19"/>
      <c r="D104" s="19" t="s">
        <v>7234</v>
      </c>
      <c r="E104" s="1" t="s">
        <v>565</v>
      </c>
      <c r="F104" s="1" t="s">
        <v>98</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55000000000000004">
      <c r="B105" s="19" t="s">
        <v>567</v>
      </c>
      <c r="C105" s="19"/>
      <c r="D105" s="19" t="s">
        <v>7234</v>
      </c>
      <c r="E105" s="1" t="s">
        <v>566</v>
      </c>
      <c r="F105" s="1" t="s">
        <v>98</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55000000000000004">
      <c r="B106" s="19" t="s">
        <v>6014</v>
      </c>
      <c r="C106" s="19"/>
      <c r="D106" s="19" t="s">
        <v>7234</v>
      </c>
      <c r="E106" s="1" t="s">
        <v>568</v>
      </c>
      <c r="F106" s="1" t="s">
        <v>98</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55000000000000004">
      <c r="B107" s="19" t="s">
        <v>6015</v>
      </c>
      <c r="C107" s="19"/>
      <c r="D107" s="19" t="s">
        <v>7234</v>
      </c>
      <c r="E107" s="1" t="s">
        <v>569</v>
      </c>
      <c r="F107" s="1" t="s">
        <v>98</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55000000000000004">
      <c r="B108" s="19" t="s">
        <v>6016</v>
      </c>
      <c r="C108" s="19"/>
      <c r="D108" s="19" t="s">
        <v>7234</v>
      </c>
      <c r="E108" s="1" t="s">
        <v>570</v>
      </c>
      <c r="F108" s="1" t="s">
        <v>98</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55000000000000004">
      <c r="B109" s="19" t="s">
        <v>572</v>
      </c>
      <c r="C109" s="19"/>
      <c r="D109" s="19" t="s">
        <v>7234</v>
      </c>
      <c r="E109" s="1" t="s">
        <v>571</v>
      </c>
      <c r="F109" s="1" t="s">
        <v>98</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55000000000000004">
      <c r="B110" s="19" t="s">
        <v>6017</v>
      </c>
      <c r="C110" s="19"/>
      <c r="D110" s="19" t="s">
        <v>7234</v>
      </c>
      <c r="E110" s="1" t="s">
        <v>573</v>
      </c>
      <c r="F110" s="1" t="s">
        <v>98</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55000000000000004">
      <c r="B111" s="19" t="s">
        <v>575</v>
      </c>
      <c r="C111" s="19"/>
      <c r="D111" s="19" t="s">
        <v>7234</v>
      </c>
      <c r="E111" s="1" t="s">
        <v>574</v>
      </c>
      <c r="F111" s="1" t="s">
        <v>98</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55000000000000004">
      <c r="B112" s="19" t="s">
        <v>6018</v>
      </c>
      <c r="C112" s="19"/>
      <c r="D112" s="19" t="s">
        <v>7234</v>
      </c>
      <c r="E112" s="1" t="s">
        <v>576</v>
      </c>
      <c r="F112" s="1" t="s">
        <v>98</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55000000000000004">
      <c r="B113" s="19" t="s">
        <v>6019</v>
      </c>
      <c r="C113" s="19"/>
      <c r="D113" s="19" t="s">
        <v>7234</v>
      </c>
      <c r="E113" s="1" t="s">
        <v>577</v>
      </c>
      <c r="F113" s="1" t="s">
        <v>98</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55000000000000004">
      <c r="B114" s="19" t="s">
        <v>579</v>
      </c>
      <c r="C114" s="19"/>
      <c r="D114" s="19" t="s">
        <v>7234</v>
      </c>
      <c r="E114" s="1" t="s">
        <v>578</v>
      </c>
      <c r="F114" s="1" t="s">
        <v>98</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55000000000000004">
      <c r="B115" s="19" t="s">
        <v>581</v>
      </c>
      <c r="C115" s="19"/>
      <c r="D115" s="19" t="s">
        <v>7234</v>
      </c>
      <c r="E115" s="1" t="s">
        <v>580</v>
      </c>
      <c r="F115" s="1" t="s">
        <v>98</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55000000000000004">
      <c r="B116" s="19" t="s">
        <v>583</v>
      </c>
      <c r="C116" s="19"/>
      <c r="D116" s="19" t="s">
        <v>7234</v>
      </c>
      <c r="E116" s="1" t="s">
        <v>582</v>
      </c>
      <c r="F116" s="1" t="s">
        <v>98</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55000000000000004">
      <c r="B117" s="19" t="s">
        <v>585</v>
      </c>
      <c r="C117" s="19"/>
      <c r="D117" s="19" t="s">
        <v>7234</v>
      </c>
      <c r="E117" s="1" t="s">
        <v>584</v>
      </c>
      <c r="F117" s="1" t="s">
        <v>98</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55000000000000004">
      <c r="B118" s="19" t="s">
        <v>6020</v>
      </c>
      <c r="C118" s="19"/>
      <c r="D118" s="19" t="s">
        <v>7234</v>
      </c>
      <c r="E118" s="1" t="s">
        <v>586</v>
      </c>
      <c r="F118" s="1" t="s">
        <v>98</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55000000000000004">
      <c r="B119" s="19" t="s">
        <v>6021</v>
      </c>
      <c r="C119" s="19"/>
      <c r="D119" s="19" t="s">
        <v>7234</v>
      </c>
      <c r="E119" s="1" t="s">
        <v>587</v>
      </c>
      <c r="F119" s="1" t="s">
        <v>98</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55000000000000004">
      <c r="B120" s="19" t="s">
        <v>6022</v>
      </c>
      <c r="C120" s="19"/>
      <c r="D120" s="19" t="s">
        <v>7234</v>
      </c>
      <c r="E120" s="1" t="s">
        <v>588</v>
      </c>
      <c r="F120" s="1" t="s">
        <v>98</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55000000000000004">
      <c r="B121" s="19" t="s">
        <v>6023</v>
      </c>
      <c r="C121" s="19"/>
      <c r="D121" s="19" t="s">
        <v>7234</v>
      </c>
      <c r="E121" s="1" t="s">
        <v>589</v>
      </c>
      <c r="F121" s="1" t="s">
        <v>98</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55000000000000004">
      <c r="B122" s="19" t="s">
        <v>591</v>
      </c>
      <c r="C122" s="19"/>
      <c r="D122" s="19" t="s">
        <v>7234</v>
      </c>
      <c r="E122" s="1" t="s">
        <v>590</v>
      </c>
      <c r="F122" s="1" t="s">
        <v>98</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55000000000000004">
      <c r="B123" s="19" t="s">
        <v>593</v>
      </c>
      <c r="C123" s="19"/>
      <c r="D123" s="19" t="s">
        <v>7234</v>
      </c>
      <c r="E123" s="1" t="s">
        <v>592</v>
      </c>
      <c r="F123" s="1" t="s">
        <v>98</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55000000000000004">
      <c r="B124" s="19" t="s">
        <v>595</v>
      </c>
      <c r="C124" s="19"/>
      <c r="D124" s="19" t="s">
        <v>7234</v>
      </c>
      <c r="E124" s="1" t="s">
        <v>594</v>
      </c>
      <c r="F124" s="1" t="s">
        <v>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55000000000000004">
      <c r="B125" s="19" t="s">
        <v>6024</v>
      </c>
      <c r="C125" s="19"/>
      <c r="D125" s="19" t="s">
        <v>7234</v>
      </c>
      <c r="E125" s="1" t="s">
        <v>596</v>
      </c>
      <c r="F125" s="1" t="s">
        <v>98</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55000000000000004">
      <c r="B126" s="19" t="s">
        <v>598</v>
      </c>
      <c r="C126" s="19"/>
      <c r="D126" s="19" t="s">
        <v>7234</v>
      </c>
      <c r="E126" s="1" t="s">
        <v>597</v>
      </c>
      <c r="F126" s="1" t="s">
        <v>98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55000000000000004">
      <c r="B127" s="19" t="s">
        <v>600</v>
      </c>
      <c r="C127" s="19"/>
      <c r="D127" s="19" t="s">
        <v>7234</v>
      </c>
      <c r="E127" s="1" t="s">
        <v>599</v>
      </c>
      <c r="F127" s="1" t="s">
        <v>98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55000000000000004">
      <c r="B128" s="19" t="s">
        <v>602</v>
      </c>
      <c r="C128" s="19"/>
      <c r="D128" s="19" t="s">
        <v>7234</v>
      </c>
      <c r="E128" s="1" t="s">
        <v>601</v>
      </c>
      <c r="F128" s="1" t="s">
        <v>98</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55000000000000004">
      <c r="B129" s="19" t="s">
        <v>604</v>
      </c>
      <c r="C129" s="19"/>
      <c r="D129" s="19" t="s">
        <v>7234</v>
      </c>
      <c r="E129" s="1" t="s">
        <v>603</v>
      </c>
      <c r="F129" s="1" t="s">
        <v>98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55000000000000004">
      <c r="B130" s="19" t="s">
        <v>606</v>
      </c>
      <c r="C130" s="19"/>
      <c r="D130" s="19" t="s">
        <v>7234</v>
      </c>
      <c r="E130" s="1" t="s">
        <v>605</v>
      </c>
      <c r="F130" s="1" t="s">
        <v>98</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55000000000000004">
      <c r="B131" s="19" t="s">
        <v>6025</v>
      </c>
      <c r="C131" s="19"/>
      <c r="D131" s="19" t="s">
        <v>7234</v>
      </c>
      <c r="E131" s="1" t="s">
        <v>607</v>
      </c>
      <c r="F131" s="1" t="s">
        <v>98</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55000000000000004">
      <c r="B132" s="19" t="s">
        <v>5948</v>
      </c>
      <c r="C132" s="19"/>
      <c r="D132" s="19" t="s">
        <v>7234</v>
      </c>
      <c r="E132" s="1" t="s">
        <v>433</v>
      </c>
      <c r="F132" s="1" t="s">
        <v>138</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55000000000000004">
      <c r="B133" s="19" t="s">
        <v>5949</v>
      </c>
      <c r="C133" s="19"/>
      <c r="D133" s="19" t="s">
        <v>7234</v>
      </c>
      <c r="E133" s="1" t="s">
        <v>434</v>
      </c>
      <c r="F133" s="1" t="s">
        <v>138</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55000000000000004">
      <c r="B134" s="19" t="s">
        <v>5950</v>
      </c>
      <c r="C134" s="19"/>
      <c r="D134" s="19" t="s">
        <v>7234</v>
      </c>
      <c r="E134" s="1" t="s">
        <v>435</v>
      </c>
      <c r="F134" s="1" t="s">
        <v>138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55000000000000004">
      <c r="B135" s="19" t="s">
        <v>5951</v>
      </c>
      <c r="C135" s="19"/>
      <c r="D135" s="19" t="s">
        <v>7234</v>
      </c>
      <c r="E135" s="1" t="s">
        <v>436</v>
      </c>
      <c r="F135" s="1" t="s">
        <v>138</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55000000000000004">
      <c r="B136" s="19" t="s">
        <v>5952</v>
      </c>
      <c r="C136" s="19"/>
      <c r="D136" s="19" t="s">
        <v>7234</v>
      </c>
      <c r="E136" s="1" t="s">
        <v>437</v>
      </c>
      <c r="F136" s="1" t="s">
        <v>138</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55000000000000004">
      <c r="B137" s="19" t="s">
        <v>5953</v>
      </c>
      <c r="C137" s="19"/>
      <c r="D137" s="19" t="s">
        <v>7234</v>
      </c>
      <c r="E137" s="1" t="s">
        <v>438</v>
      </c>
      <c r="F137" s="1" t="s">
        <v>138</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55000000000000004">
      <c r="B138" s="19" t="s">
        <v>440</v>
      </c>
      <c r="C138" s="19"/>
      <c r="D138" s="19" t="s">
        <v>7234</v>
      </c>
      <c r="E138" s="1" t="s">
        <v>439</v>
      </c>
      <c r="F138" s="1" t="s">
        <v>138</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55000000000000004">
      <c r="B139" s="19" t="s">
        <v>5954</v>
      </c>
      <c r="C139" s="19"/>
      <c r="D139" s="19" t="s">
        <v>7234</v>
      </c>
      <c r="E139" s="1" t="s">
        <v>441</v>
      </c>
      <c r="F139" s="1" t="s">
        <v>138</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55000000000000004">
      <c r="B140" s="19" t="s">
        <v>5955</v>
      </c>
      <c r="C140" s="19"/>
      <c r="D140" s="19" t="s">
        <v>7234</v>
      </c>
      <c r="E140" s="1" t="s">
        <v>442</v>
      </c>
      <c r="F140" s="1" t="s">
        <v>138</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55000000000000004">
      <c r="B141" s="19" t="s">
        <v>5956</v>
      </c>
      <c r="C141" s="19"/>
      <c r="D141" s="19" t="s">
        <v>7234</v>
      </c>
      <c r="E141" s="1" t="s">
        <v>443</v>
      </c>
      <c r="F141" s="1" t="s">
        <v>138</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55000000000000004">
      <c r="B142" s="19" t="s">
        <v>5957</v>
      </c>
      <c r="C142" s="19"/>
      <c r="D142" s="19" t="s">
        <v>7234</v>
      </c>
      <c r="E142" s="1" t="s">
        <v>444</v>
      </c>
      <c r="F142" s="1" t="s">
        <v>138</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55000000000000004">
      <c r="B143" s="19" t="s">
        <v>5958</v>
      </c>
      <c r="C143" s="19"/>
      <c r="D143" s="19" t="s">
        <v>7234</v>
      </c>
      <c r="E143" s="1" t="s">
        <v>445</v>
      </c>
      <c r="F143" s="1" t="s">
        <v>138</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55000000000000004">
      <c r="B144" s="19" t="s">
        <v>447</v>
      </c>
      <c r="C144" s="19"/>
      <c r="D144" s="19" t="s">
        <v>7234</v>
      </c>
      <c r="E144" s="1" t="s">
        <v>446</v>
      </c>
      <c r="F144" s="1" t="s">
        <v>138</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55000000000000004">
      <c r="B145" s="19" t="s">
        <v>449</v>
      </c>
      <c r="C145" s="19"/>
      <c r="D145" s="19" t="s">
        <v>7234</v>
      </c>
      <c r="E145" s="1" t="s">
        <v>448</v>
      </c>
      <c r="F145" s="1" t="s">
        <v>138</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55000000000000004">
      <c r="B146" s="19" t="s">
        <v>5959</v>
      </c>
      <c r="C146" s="19"/>
      <c r="D146" s="19" t="s">
        <v>7234</v>
      </c>
      <c r="E146" s="1" t="s">
        <v>450</v>
      </c>
      <c r="F146" s="1" t="s">
        <v>138</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55000000000000004">
      <c r="B147" s="19" t="s">
        <v>5960</v>
      </c>
      <c r="C147" s="19"/>
      <c r="D147" s="19" t="s">
        <v>7234</v>
      </c>
      <c r="E147" s="1" t="s">
        <v>451</v>
      </c>
      <c r="F147" s="1" t="s">
        <v>138</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55000000000000004">
      <c r="B148" s="19" t="s">
        <v>5961</v>
      </c>
      <c r="C148" s="19"/>
      <c r="D148" s="19" t="s">
        <v>7234</v>
      </c>
      <c r="E148" s="1" t="s">
        <v>452</v>
      </c>
      <c r="F148" s="1" t="s">
        <v>138</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55000000000000004">
      <c r="B149" s="19" t="s">
        <v>454</v>
      </c>
      <c r="C149" s="19"/>
      <c r="D149" s="19" t="s">
        <v>7234</v>
      </c>
      <c r="E149" s="1" t="s">
        <v>453</v>
      </c>
      <c r="F149" s="1" t="s">
        <v>138</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55000000000000004">
      <c r="B150" s="19" t="s">
        <v>5962</v>
      </c>
      <c r="C150" s="19"/>
      <c r="D150" s="19" t="s">
        <v>7234</v>
      </c>
      <c r="E150" s="1" t="s">
        <v>455</v>
      </c>
      <c r="F150" s="1" t="s">
        <v>138</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55000000000000004">
      <c r="B151" s="19" t="s">
        <v>457</v>
      </c>
      <c r="C151" s="19"/>
      <c r="D151" s="19" t="s">
        <v>7234</v>
      </c>
      <c r="E151" s="1" t="s">
        <v>456</v>
      </c>
      <c r="F151" s="1" t="s">
        <v>138</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55000000000000004">
      <c r="B152" s="19" t="s">
        <v>459</v>
      </c>
      <c r="C152" s="19"/>
      <c r="D152" s="19" t="s">
        <v>7234</v>
      </c>
      <c r="E152" s="1" t="s">
        <v>458</v>
      </c>
      <c r="F152" s="1" t="s">
        <v>138</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55000000000000004">
      <c r="B153" s="19" t="s">
        <v>5963</v>
      </c>
      <c r="C153" s="19"/>
      <c r="D153" s="19" t="s">
        <v>7234</v>
      </c>
      <c r="E153" s="1" t="s">
        <v>460</v>
      </c>
      <c r="F153" s="1" t="s">
        <v>138</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55000000000000004">
      <c r="B154" s="19" t="s">
        <v>462</v>
      </c>
      <c r="C154" s="19"/>
      <c r="D154" s="19" t="s">
        <v>7234</v>
      </c>
      <c r="E154" s="1" t="s">
        <v>461</v>
      </c>
      <c r="F154" s="1" t="s">
        <v>138</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55000000000000004">
      <c r="B155" s="19" t="s">
        <v>5964</v>
      </c>
      <c r="C155" s="19"/>
      <c r="D155" s="19" t="s">
        <v>7234</v>
      </c>
      <c r="E155" s="1" t="s">
        <v>463</v>
      </c>
      <c r="F155" s="1" t="s">
        <v>138</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55000000000000004">
      <c r="B156" s="19" t="s">
        <v>465</v>
      </c>
      <c r="C156" s="19"/>
      <c r="D156" s="19" t="s">
        <v>7234</v>
      </c>
      <c r="E156" s="1" t="s">
        <v>464</v>
      </c>
      <c r="F156" s="1" t="s">
        <v>138</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55000000000000004">
      <c r="B157" s="19" t="s">
        <v>467</v>
      </c>
      <c r="C157" s="19"/>
      <c r="D157" s="19" t="s">
        <v>7234</v>
      </c>
      <c r="E157" s="1" t="s">
        <v>466</v>
      </c>
      <c r="F157" s="1" t="s">
        <v>138</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55000000000000004">
      <c r="B158" s="19" t="s">
        <v>5965</v>
      </c>
      <c r="C158" s="19"/>
      <c r="D158" s="19" t="s">
        <v>7234</v>
      </c>
      <c r="E158" s="1" t="s">
        <v>468</v>
      </c>
      <c r="F158" s="1" t="s">
        <v>138</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55000000000000004">
      <c r="B159" s="19" t="s">
        <v>5966</v>
      </c>
      <c r="C159" s="19"/>
      <c r="D159" s="19" t="s">
        <v>7234</v>
      </c>
      <c r="E159" s="1" t="s">
        <v>469</v>
      </c>
      <c r="F159" s="1" t="s">
        <v>138</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55000000000000004">
      <c r="B160" s="19" t="s">
        <v>5967</v>
      </c>
      <c r="C160" s="19"/>
      <c r="D160" s="19" t="s">
        <v>7234</v>
      </c>
      <c r="E160" s="1" t="s">
        <v>470</v>
      </c>
      <c r="F160" s="1" t="s">
        <v>138</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55000000000000004">
      <c r="B161" s="19" t="s">
        <v>5968</v>
      </c>
      <c r="C161" s="19"/>
      <c r="D161" s="19" t="s">
        <v>7234</v>
      </c>
      <c r="E161" s="1" t="s">
        <v>471</v>
      </c>
      <c r="F161" s="1" t="s">
        <v>138</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55000000000000004">
      <c r="B162" s="19" t="s">
        <v>5969</v>
      </c>
      <c r="C162" s="19"/>
      <c r="D162" s="19" t="s">
        <v>7234</v>
      </c>
      <c r="E162" s="1" t="s">
        <v>472</v>
      </c>
      <c r="F162" s="1" t="s">
        <v>138</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55000000000000004">
      <c r="B163" s="19" t="s">
        <v>5970</v>
      </c>
      <c r="C163" s="19"/>
      <c r="D163" s="19" t="s">
        <v>7234</v>
      </c>
      <c r="E163" s="1" t="s">
        <v>473</v>
      </c>
      <c r="F163" s="1" t="s">
        <v>138</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55000000000000004">
      <c r="B164" s="19" t="s">
        <v>5971</v>
      </c>
      <c r="C164" s="19"/>
      <c r="D164" s="19" t="s">
        <v>7234</v>
      </c>
      <c r="E164" s="1" t="s">
        <v>474</v>
      </c>
      <c r="F164" s="1" t="s">
        <v>138</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55000000000000004">
      <c r="B165" s="19" t="s">
        <v>5972</v>
      </c>
      <c r="C165" s="19"/>
      <c r="D165" s="19" t="s">
        <v>7234</v>
      </c>
      <c r="E165" s="1" t="s">
        <v>475</v>
      </c>
      <c r="F165" s="1" t="s">
        <v>138</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55000000000000004">
      <c r="B166" s="19" t="s">
        <v>5973</v>
      </c>
      <c r="C166" s="19"/>
      <c r="D166" s="19" t="s">
        <v>7234</v>
      </c>
      <c r="E166" s="1" t="s">
        <v>476</v>
      </c>
      <c r="F166" s="1" t="s">
        <v>138</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55000000000000004">
      <c r="B167" s="19" t="s">
        <v>5974</v>
      </c>
      <c r="C167" s="19"/>
      <c r="D167" s="19" t="s">
        <v>7234</v>
      </c>
      <c r="E167" s="1" t="s">
        <v>477</v>
      </c>
      <c r="F167" s="1" t="s">
        <v>138</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55000000000000004">
      <c r="B168" s="19" t="s">
        <v>479</v>
      </c>
      <c r="C168" s="19"/>
      <c r="D168" s="19" t="s">
        <v>7234</v>
      </c>
      <c r="E168" s="1" t="s">
        <v>478</v>
      </c>
      <c r="F168" s="1" t="s">
        <v>138</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55000000000000004">
      <c r="B169" s="19" t="s">
        <v>5975</v>
      </c>
      <c r="C169" s="19"/>
      <c r="D169" s="19" t="s">
        <v>7234</v>
      </c>
      <c r="E169" s="1" t="s">
        <v>480</v>
      </c>
      <c r="F169" s="1" t="s">
        <v>138</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55000000000000004">
      <c r="B170" s="19" t="s">
        <v>5976</v>
      </c>
      <c r="C170" s="19"/>
      <c r="D170" s="19" t="s">
        <v>7234</v>
      </c>
      <c r="E170" s="1" t="s">
        <v>481</v>
      </c>
      <c r="F170" s="1" t="s">
        <v>138</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55000000000000004">
      <c r="B171" s="19" t="s">
        <v>483</v>
      </c>
      <c r="C171" s="19"/>
      <c r="D171" s="19" t="s">
        <v>7234</v>
      </c>
      <c r="E171" s="1" t="s">
        <v>482</v>
      </c>
      <c r="F171" s="1" t="s">
        <v>138</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55000000000000004">
      <c r="B172" s="19" t="s">
        <v>5977</v>
      </c>
      <c r="C172" s="19"/>
      <c r="D172" s="19" t="s">
        <v>7234</v>
      </c>
      <c r="E172" s="1" t="s">
        <v>484</v>
      </c>
      <c r="F172" s="1" t="s">
        <v>138</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55000000000000004">
      <c r="B173" s="19" t="s">
        <v>5978</v>
      </c>
      <c r="C173" s="19"/>
      <c r="D173" s="19" t="s">
        <v>7234</v>
      </c>
      <c r="E173" s="1" t="s">
        <v>485</v>
      </c>
      <c r="F173" s="1" t="s">
        <v>138</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55000000000000004">
      <c r="B174" s="19" t="s">
        <v>4715</v>
      </c>
      <c r="C174" s="19"/>
      <c r="D174" s="19" t="s">
        <v>7234</v>
      </c>
      <c r="E174" s="1" t="s">
        <v>486</v>
      </c>
      <c r="F174" s="1" t="s">
        <v>138</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55000000000000004">
      <c r="B175" s="19" t="s">
        <v>5979</v>
      </c>
      <c r="C175" s="19"/>
      <c r="D175" s="19" t="s">
        <v>7234</v>
      </c>
      <c r="E175" s="1" t="s">
        <v>487</v>
      </c>
      <c r="F175" s="1" t="s">
        <v>138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55000000000000004">
      <c r="B176" s="19" t="s">
        <v>489</v>
      </c>
      <c r="C176" s="19"/>
      <c r="D176" s="19" t="s">
        <v>7234</v>
      </c>
      <c r="E176" s="1" t="s">
        <v>488</v>
      </c>
      <c r="F176" s="1" t="s">
        <v>138</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55000000000000004">
      <c r="B177" s="19" t="s">
        <v>491</v>
      </c>
      <c r="C177" s="19"/>
      <c r="D177" s="19" t="s">
        <v>7234</v>
      </c>
      <c r="E177" s="1" t="s">
        <v>490</v>
      </c>
      <c r="F177" s="1" t="s">
        <v>138</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55000000000000004">
      <c r="B178" s="19" t="s">
        <v>493</v>
      </c>
      <c r="C178" s="19"/>
      <c r="D178" s="19" t="s">
        <v>7234</v>
      </c>
      <c r="E178" s="1" t="s">
        <v>492</v>
      </c>
      <c r="F178" s="1" t="s">
        <v>138</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55000000000000004">
      <c r="B179" s="19" t="s">
        <v>5980</v>
      </c>
      <c r="C179" s="19"/>
      <c r="D179" s="19" t="s">
        <v>7234</v>
      </c>
      <c r="E179" s="1" t="s">
        <v>494</v>
      </c>
      <c r="F179" s="1" t="s">
        <v>138</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55000000000000004">
      <c r="B180" s="19" t="s">
        <v>5981</v>
      </c>
      <c r="C180" s="19"/>
      <c r="D180" s="19" t="s">
        <v>7234</v>
      </c>
      <c r="E180" s="1" t="s">
        <v>495</v>
      </c>
      <c r="F180" s="1" t="s">
        <v>138</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55000000000000004">
      <c r="B181" s="19" t="s">
        <v>5982</v>
      </c>
      <c r="C181" s="19"/>
      <c r="D181" s="19" t="s">
        <v>7234</v>
      </c>
      <c r="E181" s="1" t="s">
        <v>496</v>
      </c>
      <c r="F181" s="1" t="s">
        <v>138</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55000000000000004">
      <c r="B182" s="19" t="s">
        <v>5983</v>
      </c>
      <c r="C182" s="19"/>
      <c r="D182" s="19" t="s">
        <v>7234</v>
      </c>
      <c r="E182" s="1" t="s">
        <v>497</v>
      </c>
      <c r="F182" s="1" t="s">
        <v>138</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55000000000000004">
      <c r="B183" s="19" t="s">
        <v>5984</v>
      </c>
      <c r="C183" s="19"/>
      <c r="D183" s="19" t="s">
        <v>7234</v>
      </c>
      <c r="E183" s="1" t="s">
        <v>498</v>
      </c>
      <c r="F183" s="1" t="s">
        <v>138</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55000000000000004">
      <c r="B184" s="19" t="s">
        <v>5985</v>
      </c>
      <c r="C184" s="19"/>
      <c r="D184" s="19" t="s">
        <v>7234</v>
      </c>
      <c r="E184" s="1" t="s">
        <v>499</v>
      </c>
      <c r="F184" s="1" t="s">
        <v>138</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55000000000000004">
      <c r="B185" s="19" t="s">
        <v>5986</v>
      </c>
      <c r="C185" s="19"/>
      <c r="D185" s="19" t="s">
        <v>7234</v>
      </c>
      <c r="E185" s="1" t="s">
        <v>500</v>
      </c>
      <c r="F185" s="1" t="s">
        <v>138</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55000000000000004">
      <c r="B186" s="19" t="s">
        <v>5987</v>
      </c>
      <c r="C186" s="19"/>
      <c r="D186" s="19" t="s">
        <v>7234</v>
      </c>
      <c r="E186" s="1" t="s">
        <v>501</v>
      </c>
      <c r="F186" s="1" t="s">
        <v>138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55000000000000004">
      <c r="B187" s="19" t="s">
        <v>5988</v>
      </c>
      <c r="C187" s="19"/>
      <c r="D187" s="19" t="s">
        <v>7234</v>
      </c>
      <c r="E187" s="1" t="s">
        <v>502</v>
      </c>
      <c r="F187" s="1" t="s">
        <v>138</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55000000000000004">
      <c r="B188" s="19" t="s">
        <v>504</v>
      </c>
      <c r="C188" s="19"/>
      <c r="D188" s="19" t="s">
        <v>7234</v>
      </c>
      <c r="E188" s="1" t="s">
        <v>503</v>
      </c>
      <c r="F188" s="1" t="s">
        <v>138</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55000000000000004">
      <c r="B189" s="19" t="s">
        <v>5989</v>
      </c>
      <c r="C189" s="19"/>
      <c r="D189" s="19" t="s">
        <v>7234</v>
      </c>
      <c r="E189" s="1" t="s">
        <v>505</v>
      </c>
      <c r="F189" s="1" t="s">
        <v>138</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55000000000000004">
      <c r="B190" s="19" t="s">
        <v>507</v>
      </c>
      <c r="C190" s="19"/>
      <c r="D190" s="19" t="s">
        <v>7234</v>
      </c>
      <c r="E190" s="1" t="s">
        <v>506</v>
      </c>
      <c r="F190" s="1" t="s">
        <v>138</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55000000000000004">
      <c r="B191" s="19" t="s">
        <v>509</v>
      </c>
      <c r="C191" s="19"/>
      <c r="D191" s="19" t="s">
        <v>7234</v>
      </c>
      <c r="E191" s="1" t="s">
        <v>508</v>
      </c>
      <c r="F191" s="1" t="s">
        <v>138</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55000000000000004">
      <c r="B192" s="19" t="s">
        <v>5990</v>
      </c>
      <c r="C192" s="19"/>
      <c r="D192" s="19" t="s">
        <v>7234</v>
      </c>
      <c r="E192" s="1" t="s">
        <v>510</v>
      </c>
      <c r="F192" s="1" t="s">
        <v>138</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55000000000000004">
      <c r="B193" s="19" t="s">
        <v>512</v>
      </c>
      <c r="C193" s="19"/>
      <c r="D193" s="19" t="s">
        <v>7234</v>
      </c>
      <c r="E193" s="1" t="s">
        <v>511</v>
      </c>
      <c r="F193" s="1" t="s">
        <v>138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55000000000000004">
      <c r="B194" s="19" t="s">
        <v>5991</v>
      </c>
      <c r="C194" s="19"/>
      <c r="D194" s="19" t="s">
        <v>7234</v>
      </c>
      <c r="E194" s="1" t="s">
        <v>513</v>
      </c>
      <c r="F194" s="1" t="s">
        <v>138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55000000000000004">
      <c r="B195" s="19" t="s">
        <v>5992</v>
      </c>
      <c r="C195" s="19"/>
      <c r="D195" s="19" t="s">
        <v>7234</v>
      </c>
      <c r="E195" s="1" t="s">
        <v>514</v>
      </c>
      <c r="F195" s="1" t="s">
        <v>138</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55000000000000004">
      <c r="B196" s="19" t="s">
        <v>516</v>
      </c>
      <c r="C196" s="19"/>
      <c r="D196" s="19" t="s">
        <v>7234</v>
      </c>
      <c r="E196" s="1" t="s">
        <v>515</v>
      </c>
      <c r="F196" s="1" t="s">
        <v>138</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55000000000000004">
      <c r="B197" s="19" t="s">
        <v>5993</v>
      </c>
      <c r="C197" s="19"/>
      <c r="D197" s="19" t="s">
        <v>7234</v>
      </c>
      <c r="E197" s="1" t="s">
        <v>517</v>
      </c>
      <c r="F197" s="1" t="s">
        <v>138</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55000000000000004">
      <c r="B198" s="19" t="s">
        <v>5994</v>
      </c>
      <c r="C198" s="19"/>
      <c r="D198" s="19" t="s">
        <v>7234</v>
      </c>
      <c r="E198" s="1" t="s">
        <v>518</v>
      </c>
      <c r="F198" s="1" t="s">
        <v>138</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55000000000000004">
      <c r="B199" s="19" t="s">
        <v>5995</v>
      </c>
      <c r="C199" s="19"/>
      <c r="D199" s="19" t="s">
        <v>7234</v>
      </c>
      <c r="E199" s="1" t="s">
        <v>519</v>
      </c>
      <c r="F199" s="1" t="s">
        <v>138</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55000000000000004">
      <c r="B200" s="19" t="s">
        <v>521</v>
      </c>
      <c r="C200" s="19"/>
      <c r="D200" s="19" t="s">
        <v>7234</v>
      </c>
      <c r="E200" s="1" t="s">
        <v>520</v>
      </c>
      <c r="F200" s="1" t="s">
        <v>138</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55000000000000004">
      <c r="B201" s="19" t="s">
        <v>523</v>
      </c>
      <c r="C201" s="19"/>
      <c r="D201" s="19" t="s">
        <v>7234</v>
      </c>
      <c r="E201" s="1" t="s">
        <v>522</v>
      </c>
      <c r="F201" s="1" t="s">
        <v>138</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55000000000000004">
      <c r="B202" s="19" t="s">
        <v>525</v>
      </c>
      <c r="C202" s="19"/>
      <c r="D202" s="19" t="s">
        <v>7234</v>
      </c>
      <c r="E202" s="1" t="s">
        <v>524</v>
      </c>
      <c r="F202" s="1" t="s">
        <v>138</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55000000000000004">
      <c r="B203" s="19" t="s">
        <v>527</v>
      </c>
      <c r="C203" s="19"/>
      <c r="D203" s="19" t="s">
        <v>7234</v>
      </c>
      <c r="E203" s="1" t="s">
        <v>526</v>
      </c>
      <c r="F203" s="1" t="s">
        <v>138</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55000000000000004">
      <c r="B204" s="19" t="s">
        <v>5996</v>
      </c>
      <c r="C204" s="19"/>
      <c r="D204" s="19" t="s">
        <v>7234</v>
      </c>
      <c r="E204" s="1" t="s">
        <v>528</v>
      </c>
      <c r="F204" s="1" t="s">
        <v>138</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55000000000000004">
      <c r="B205" s="19" t="s">
        <v>5997</v>
      </c>
      <c r="C205" s="19"/>
      <c r="D205" s="19" t="s">
        <v>7234</v>
      </c>
      <c r="E205" s="1" t="s">
        <v>529</v>
      </c>
      <c r="F205" s="1" t="s">
        <v>138</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55000000000000004">
      <c r="B206" s="19" t="s">
        <v>5998</v>
      </c>
      <c r="C206" s="19"/>
      <c r="D206" s="19" t="s">
        <v>7234</v>
      </c>
      <c r="E206" s="1" t="s">
        <v>530</v>
      </c>
      <c r="F206" s="1" t="s">
        <v>138</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55000000000000004">
      <c r="B207" s="19" t="s">
        <v>5999</v>
      </c>
      <c r="C207" s="19"/>
      <c r="D207" s="19" t="s">
        <v>7234</v>
      </c>
      <c r="E207" s="1" t="s">
        <v>531</v>
      </c>
      <c r="F207" s="1" t="s">
        <v>138</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55000000000000004">
      <c r="B208" s="19" t="s">
        <v>6000</v>
      </c>
      <c r="C208" s="19"/>
      <c r="D208" s="19" t="s">
        <v>7234</v>
      </c>
      <c r="E208" s="1" t="s">
        <v>532</v>
      </c>
      <c r="F208" s="1" t="s">
        <v>138</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55000000000000004">
      <c r="B209" s="19" t="s">
        <v>534</v>
      </c>
      <c r="C209" s="19"/>
      <c r="D209" s="19" t="s">
        <v>7234</v>
      </c>
      <c r="E209" s="1" t="s">
        <v>533</v>
      </c>
      <c r="F209" s="1" t="s">
        <v>138</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55000000000000004">
      <c r="B210" s="19" t="s">
        <v>536</v>
      </c>
      <c r="C210" s="19"/>
      <c r="D210" s="19" t="s">
        <v>7234</v>
      </c>
      <c r="E210" s="1" t="s">
        <v>535</v>
      </c>
      <c r="F210" s="1" t="s">
        <v>138</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55000000000000004">
      <c r="B211" s="19" t="s">
        <v>538</v>
      </c>
      <c r="C211" s="19"/>
      <c r="D211" s="19" t="s">
        <v>7234</v>
      </c>
      <c r="E211" s="1" t="s">
        <v>537</v>
      </c>
      <c r="F211" s="1" t="s">
        <v>138</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55000000000000004">
      <c r="B212" s="19" t="s">
        <v>540</v>
      </c>
      <c r="C212" s="19"/>
      <c r="D212" s="19" t="s">
        <v>7234</v>
      </c>
      <c r="E212" s="1" t="s">
        <v>539</v>
      </c>
      <c r="F212" s="1" t="s">
        <v>138</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55000000000000004">
      <c r="B213" s="19" t="s">
        <v>6001</v>
      </c>
      <c r="C213" s="19"/>
      <c r="D213" s="19" t="s">
        <v>7234</v>
      </c>
      <c r="E213" s="1" t="s">
        <v>541</v>
      </c>
      <c r="F213" s="1" t="s">
        <v>138</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55000000000000004">
      <c r="B214" s="19" t="s">
        <v>6002</v>
      </c>
      <c r="C214" s="19"/>
      <c r="D214" s="19" t="s">
        <v>7234</v>
      </c>
      <c r="E214" s="1" t="s">
        <v>542</v>
      </c>
      <c r="F214" s="1" t="s">
        <v>138</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55000000000000004">
      <c r="B215" s="19" t="s">
        <v>544</v>
      </c>
      <c r="C215" s="19"/>
      <c r="D215" s="19" t="s">
        <v>7234</v>
      </c>
      <c r="E215" s="1" t="s">
        <v>543</v>
      </c>
      <c r="F215" s="1" t="s">
        <v>138</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55000000000000004">
      <c r="B216" s="19" t="s">
        <v>546</v>
      </c>
      <c r="C216" s="19"/>
      <c r="D216" s="19" t="s">
        <v>7234</v>
      </c>
      <c r="E216" s="1" t="s">
        <v>545</v>
      </c>
      <c r="F216" s="1" t="s">
        <v>138</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55000000000000004">
      <c r="B217" s="19" t="s">
        <v>548</v>
      </c>
      <c r="C217" s="19"/>
      <c r="D217" s="19" t="s">
        <v>7234</v>
      </c>
      <c r="E217" s="1" t="s">
        <v>547</v>
      </c>
      <c r="F217" s="1" t="s">
        <v>138</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55000000000000004">
      <c r="B218" s="19" t="s">
        <v>6003</v>
      </c>
      <c r="C218" s="19"/>
      <c r="D218" s="19" t="s">
        <v>7234</v>
      </c>
      <c r="E218" s="1" t="s">
        <v>549</v>
      </c>
      <c r="F218" s="1" t="s">
        <v>138</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55000000000000004">
      <c r="B219" s="19" t="s">
        <v>6004</v>
      </c>
      <c r="C219" s="19"/>
      <c r="D219" s="19" t="s">
        <v>7234</v>
      </c>
      <c r="E219" s="1" t="s">
        <v>550</v>
      </c>
      <c r="F219" s="1" t="s">
        <v>138</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55000000000000004">
      <c r="B220" s="19" t="s">
        <v>552</v>
      </c>
      <c r="C220" s="19"/>
      <c r="D220" s="19" t="s">
        <v>7234</v>
      </c>
      <c r="E220" s="1" t="s">
        <v>551</v>
      </c>
      <c r="F220" s="1" t="s">
        <v>138</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55000000000000004">
      <c r="B221" s="19" t="s">
        <v>6007</v>
      </c>
      <c r="C221" s="19"/>
      <c r="D221" s="19" t="s">
        <v>7234</v>
      </c>
      <c r="E221" s="1" t="s">
        <v>553</v>
      </c>
      <c r="F221" s="1" t="s">
        <v>138</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55000000000000004">
      <c r="B222" s="19" t="s">
        <v>555</v>
      </c>
      <c r="C222" s="19"/>
      <c r="D222" s="19" t="s">
        <v>7234</v>
      </c>
      <c r="E222" s="1" t="s">
        <v>554</v>
      </c>
      <c r="F222" s="1" t="s">
        <v>138</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55000000000000004">
      <c r="B223" s="19" t="s">
        <v>6005</v>
      </c>
      <c r="C223" s="19"/>
      <c r="D223" s="19" t="s">
        <v>7234</v>
      </c>
      <c r="E223" s="1" t="s">
        <v>556</v>
      </c>
      <c r="F223" s="1" t="s">
        <v>138</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55000000000000004">
      <c r="B224" s="19" t="s">
        <v>6006</v>
      </c>
      <c r="C224" s="19"/>
      <c r="D224" s="19" t="s">
        <v>7234</v>
      </c>
      <c r="E224" s="1" t="s">
        <v>557</v>
      </c>
      <c r="F224" s="1" t="s">
        <v>138</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55000000000000004">
      <c r="B225" s="19" t="s">
        <v>6008</v>
      </c>
      <c r="C225" s="19"/>
      <c r="D225" s="19" t="s">
        <v>7234</v>
      </c>
      <c r="E225" s="1" t="s">
        <v>558</v>
      </c>
      <c r="F225" s="1" t="s">
        <v>138</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55000000000000004">
      <c r="B226" s="19" t="s">
        <v>6009</v>
      </c>
      <c r="C226" s="19"/>
      <c r="D226" s="19" t="s">
        <v>7234</v>
      </c>
      <c r="E226" s="1" t="s">
        <v>559</v>
      </c>
      <c r="F226" s="1" t="s">
        <v>138</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55000000000000004">
      <c r="B227" s="19" t="s">
        <v>6010</v>
      </c>
      <c r="C227" s="19"/>
      <c r="D227" s="19" t="s">
        <v>7234</v>
      </c>
      <c r="E227" s="1" t="s">
        <v>560</v>
      </c>
      <c r="F227" s="1" t="s">
        <v>138</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55000000000000004">
      <c r="B228" s="19" t="s">
        <v>562</v>
      </c>
      <c r="C228" s="19"/>
      <c r="D228" s="19" t="s">
        <v>7234</v>
      </c>
      <c r="E228" s="1" t="s">
        <v>561</v>
      </c>
      <c r="F228" s="1" t="s">
        <v>138</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55000000000000004">
      <c r="B229" s="19" t="s">
        <v>6011</v>
      </c>
      <c r="C229" s="19"/>
      <c r="D229" s="19" t="s">
        <v>7234</v>
      </c>
      <c r="E229" s="1" t="s">
        <v>563</v>
      </c>
      <c r="F229" s="1" t="s">
        <v>138</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55000000000000004">
      <c r="B230" s="19" t="s">
        <v>6012</v>
      </c>
      <c r="C230" s="19"/>
      <c r="D230" s="19" t="s">
        <v>7234</v>
      </c>
      <c r="E230" s="1" t="s">
        <v>564</v>
      </c>
      <c r="F230" s="1" t="s">
        <v>138</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55000000000000004">
      <c r="B231" s="19" t="s">
        <v>6013</v>
      </c>
      <c r="C231" s="19"/>
      <c r="D231" s="19" t="s">
        <v>7234</v>
      </c>
      <c r="E231" s="1" t="s">
        <v>565</v>
      </c>
      <c r="F231" s="1" t="s">
        <v>138</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55000000000000004">
      <c r="B232" s="19" t="s">
        <v>567</v>
      </c>
      <c r="C232" s="19"/>
      <c r="D232" s="19" t="s">
        <v>7234</v>
      </c>
      <c r="E232" s="1" t="s">
        <v>566</v>
      </c>
      <c r="F232" s="1" t="s">
        <v>138</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55000000000000004">
      <c r="B233" s="19" t="s">
        <v>6014</v>
      </c>
      <c r="C233" s="19"/>
      <c r="D233" s="19" t="s">
        <v>7234</v>
      </c>
      <c r="E233" s="1" t="s">
        <v>568</v>
      </c>
      <c r="F233" s="1" t="s">
        <v>138</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55000000000000004">
      <c r="B234" s="19" t="s">
        <v>6015</v>
      </c>
      <c r="C234" s="19"/>
      <c r="D234" s="19" t="s">
        <v>7234</v>
      </c>
      <c r="E234" s="1" t="s">
        <v>569</v>
      </c>
      <c r="F234" s="1" t="s">
        <v>138</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55000000000000004">
      <c r="B235" s="19" t="s">
        <v>6016</v>
      </c>
      <c r="C235" s="19"/>
      <c r="D235" s="19" t="s">
        <v>7234</v>
      </c>
      <c r="E235" s="1" t="s">
        <v>570</v>
      </c>
      <c r="F235" s="1" t="s">
        <v>138</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55000000000000004">
      <c r="B236" s="19" t="s">
        <v>572</v>
      </c>
      <c r="C236" s="19"/>
      <c r="D236" s="19" t="s">
        <v>7234</v>
      </c>
      <c r="E236" s="1" t="s">
        <v>571</v>
      </c>
      <c r="F236" s="1" t="s">
        <v>138</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55000000000000004">
      <c r="B237" s="19" t="s">
        <v>6017</v>
      </c>
      <c r="C237" s="19"/>
      <c r="D237" s="19" t="s">
        <v>7234</v>
      </c>
      <c r="E237" s="1" t="s">
        <v>573</v>
      </c>
      <c r="F237" s="1" t="s">
        <v>138</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55000000000000004">
      <c r="B238" s="19" t="s">
        <v>575</v>
      </c>
      <c r="C238" s="19"/>
      <c r="D238" s="19" t="s">
        <v>7234</v>
      </c>
      <c r="E238" s="1" t="s">
        <v>574</v>
      </c>
      <c r="F238" s="1" t="s">
        <v>138</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55000000000000004">
      <c r="B239" s="19" t="s">
        <v>6018</v>
      </c>
      <c r="C239" s="19"/>
      <c r="D239" s="19" t="s">
        <v>7234</v>
      </c>
      <c r="E239" s="1" t="s">
        <v>576</v>
      </c>
      <c r="F239" s="1" t="s">
        <v>138</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55000000000000004">
      <c r="B240" s="19" t="s">
        <v>6019</v>
      </c>
      <c r="C240" s="19"/>
      <c r="D240" s="19" t="s">
        <v>7234</v>
      </c>
      <c r="E240" s="1" t="s">
        <v>577</v>
      </c>
      <c r="F240" s="1" t="s">
        <v>138</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55000000000000004">
      <c r="B241" s="19" t="s">
        <v>579</v>
      </c>
      <c r="C241" s="19"/>
      <c r="D241" s="19" t="s">
        <v>7234</v>
      </c>
      <c r="E241" s="1" t="s">
        <v>578</v>
      </c>
      <c r="F241" s="1" t="s">
        <v>138</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55000000000000004">
      <c r="B242" s="19" t="s">
        <v>581</v>
      </c>
      <c r="C242" s="19"/>
      <c r="D242" s="19" t="s">
        <v>7234</v>
      </c>
      <c r="E242" s="1" t="s">
        <v>580</v>
      </c>
      <c r="F242" s="1" t="s">
        <v>138</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55000000000000004">
      <c r="B243" s="19" t="s">
        <v>583</v>
      </c>
      <c r="C243" s="19"/>
      <c r="D243" s="19" t="s">
        <v>7234</v>
      </c>
      <c r="E243" s="1" t="s">
        <v>582</v>
      </c>
      <c r="F243" s="1" t="s">
        <v>138</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55000000000000004">
      <c r="B244" s="19" t="s">
        <v>585</v>
      </c>
      <c r="C244" s="19"/>
      <c r="D244" s="19" t="s">
        <v>7234</v>
      </c>
      <c r="E244" s="1" t="s">
        <v>584</v>
      </c>
      <c r="F244" s="1" t="s">
        <v>138</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55000000000000004">
      <c r="B245" s="19" t="s">
        <v>6020</v>
      </c>
      <c r="C245" s="19"/>
      <c r="D245" s="19" t="s">
        <v>7234</v>
      </c>
      <c r="E245" s="1" t="s">
        <v>586</v>
      </c>
      <c r="F245" s="1" t="s">
        <v>138</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55000000000000004">
      <c r="B246" s="19" t="s">
        <v>6021</v>
      </c>
      <c r="C246" s="19"/>
      <c r="D246" s="19" t="s">
        <v>7234</v>
      </c>
      <c r="E246" s="1" t="s">
        <v>587</v>
      </c>
      <c r="F246" s="1" t="s">
        <v>138</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55000000000000004">
      <c r="B247" s="19" t="s">
        <v>6022</v>
      </c>
      <c r="C247" s="19"/>
      <c r="D247" s="19" t="s">
        <v>7234</v>
      </c>
      <c r="E247" s="1" t="s">
        <v>588</v>
      </c>
      <c r="F247" s="1" t="s">
        <v>138</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55000000000000004">
      <c r="B248" s="19" t="s">
        <v>6023</v>
      </c>
      <c r="C248" s="19"/>
      <c r="D248" s="19" t="s">
        <v>7234</v>
      </c>
      <c r="E248" s="1" t="s">
        <v>589</v>
      </c>
      <c r="F248" s="1" t="s">
        <v>138</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55000000000000004">
      <c r="B249" s="19" t="s">
        <v>591</v>
      </c>
      <c r="C249" s="19"/>
      <c r="D249" s="19" t="s">
        <v>7234</v>
      </c>
      <c r="E249" s="1" t="s">
        <v>590</v>
      </c>
      <c r="F249" s="1" t="s">
        <v>138</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55000000000000004">
      <c r="B250" s="19" t="s">
        <v>593</v>
      </c>
      <c r="C250" s="19"/>
      <c r="D250" s="19" t="s">
        <v>7234</v>
      </c>
      <c r="E250" s="1" t="s">
        <v>592</v>
      </c>
      <c r="F250" s="1" t="s">
        <v>138</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55000000000000004">
      <c r="B251" s="19" t="s">
        <v>595</v>
      </c>
      <c r="C251" s="19"/>
      <c r="D251" s="19" t="s">
        <v>7234</v>
      </c>
      <c r="E251" s="1" t="s">
        <v>594</v>
      </c>
      <c r="F251" s="1" t="s">
        <v>138</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55000000000000004">
      <c r="B252" s="19" t="s">
        <v>6024</v>
      </c>
      <c r="C252" s="19"/>
      <c r="D252" s="19" t="s">
        <v>7234</v>
      </c>
      <c r="E252" s="1" t="s">
        <v>596</v>
      </c>
      <c r="F252" s="1" t="s">
        <v>138</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55000000000000004">
      <c r="B253" s="19" t="s">
        <v>598</v>
      </c>
      <c r="C253" s="19"/>
      <c r="D253" s="19" t="s">
        <v>7234</v>
      </c>
      <c r="E253" s="1" t="s">
        <v>597</v>
      </c>
      <c r="F253" s="1" t="s">
        <v>138</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55000000000000004">
      <c r="B254" s="19" t="s">
        <v>600</v>
      </c>
      <c r="C254" s="19"/>
      <c r="D254" s="19" t="s">
        <v>7234</v>
      </c>
      <c r="E254" s="1" t="s">
        <v>599</v>
      </c>
      <c r="F254" s="1" t="s">
        <v>138</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55000000000000004">
      <c r="B255" s="19" t="s">
        <v>602</v>
      </c>
      <c r="C255" s="19"/>
      <c r="D255" s="19" t="s">
        <v>7234</v>
      </c>
      <c r="E255" s="1" t="s">
        <v>601</v>
      </c>
      <c r="F255" s="1" t="s">
        <v>138</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55000000000000004">
      <c r="B256" s="19" t="s">
        <v>604</v>
      </c>
      <c r="C256" s="19"/>
      <c r="D256" s="19" t="s">
        <v>7234</v>
      </c>
      <c r="E256" s="1" t="s">
        <v>603</v>
      </c>
      <c r="F256" s="1" t="s">
        <v>138</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55000000000000004">
      <c r="B257" s="19" t="s">
        <v>606</v>
      </c>
      <c r="C257" s="19"/>
      <c r="D257" s="19" t="s">
        <v>7234</v>
      </c>
      <c r="E257" s="1" t="s">
        <v>605</v>
      </c>
      <c r="F257" s="1" t="s">
        <v>138</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55000000000000004">
      <c r="B258" s="19" t="s">
        <v>6025</v>
      </c>
      <c r="C258" s="19"/>
      <c r="D258" s="19" t="s">
        <v>7234</v>
      </c>
      <c r="E258" s="1" t="s">
        <v>607</v>
      </c>
      <c r="F258" s="1" t="s">
        <v>138</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55000000000000004">
      <c r="B259" s="19" t="s">
        <v>5948</v>
      </c>
      <c r="C259" s="19"/>
      <c r="D259" s="19" t="s">
        <v>7234</v>
      </c>
      <c r="E259" s="1" t="s">
        <v>433</v>
      </c>
      <c r="F259" s="1" t="s">
        <v>139</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55000000000000004">
      <c r="B260" s="19" t="s">
        <v>5949</v>
      </c>
      <c r="C260" s="19"/>
      <c r="D260" s="19" t="s">
        <v>7234</v>
      </c>
      <c r="E260" s="1" t="s">
        <v>434</v>
      </c>
      <c r="F260" s="1" t="s">
        <v>139</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55000000000000004">
      <c r="B261" s="19" t="s">
        <v>5950</v>
      </c>
      <c r="C261" s="19"/>
      <c r="D261" s="19" t="s">
        <v>7234</v>
      </c>
      <c r="E261" s="1" t="s">
        <v>435</v>
      </c>
      <c r="F261" s="1" t="s">
        <v>139</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55000000000000004">
      <c r="B262" s="19" t="s">
        <v>5951</v>
      </c>
      <c r="C262" s="19"/>
      <c r="D262" s="19" t="s">
        <v>7234</v>
      </c>
      <c r="E262" s="1" t="s">
        <v>436</v>
      </c>
      <c r="F262" s="1" t="s">
        <v>139</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55000000000000004">
      <c r="B263" s="19" t="s">
        <v>5952</v>
      </c>
      <c r="C263" s="19"/>
      <c r="D263" s="19" t="s">
        <v>7234</v>
      </c>
      <c r="E263" s="1" t="s">
        <v>437</v>
      </c>
      <c r="F263" s="1" t="s">
        <v>139</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55000000000000004">
      <c r="B264" s="19" t="s">
        <v>5953</v>
      </c>
      <c r="C264" s="19"/>
      <c r="D264" s="19" t="s">
        <v>7234</v>
      </c>
      <c r="E264" s="1" t="s">
        <v>438</v>
      </c>
      <c r="F264" s="1" t="s">
        <v>139</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55000000000000004">
      <c r="B265" s="19" t="s">
        <v>440</v>
      </c>
      <c r="C265" s="19"/>
      <c r="D265" s="19" t="s">
        <v>7234</v>
      </c>
      <c r="E265" s="1" t="s">
        <v>439</v>
      </c>
      <c r="F265" s="1" t="s">
        <v>139</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55000000000000004">
      <c r="B266" s="19" t="s">
        <v>5954</v>
      </c>
      <c r="C266" s="19"/>
      <c r="D266" s="19" t="s">
        <v>7234</v>
      </c>
      <c r="E266" s="1" t="s">
        <v>441</v>
      </c>
      <c r="F266" s="1" t="s">
        <v>139</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55000000000000004">
      <c r="B267" s="19" t="s">
        <v>5955</v>
      </c>
      <c r="C267" s="19"/>
      <c r="D267" s="19" t="s">
        <v>7234</v>
      </c>
      <c r="E267" s="1" t="s">
        <v>442</v>
      </c>
      <c r="F267" s="1" t="s">
        <v>139</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55000000000000004">
      <c r="B268" s="19" t="s">
        <v>5956</v>
      </c>
      <c r="C268" s="19"/>
      <c r="D268" s="19" t="s">
        <v>7234</v>
      </c>
      <c r="E268" s="1" t="s">
        <v>443</v>
      </c>
      <c r="F268" s="1" t="s">
        <v>139</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55000000000000004">
      <c r="B269" s="19" t="s">
        <v>5957</v>
      </c>
      <c r="C269" s="19"/>
      <c r="D269" s="19" t="s">
        <v>7234</v>
      </c>
      <c r="E269" s="1" t="s">
        <v>444</v>
      </c>
      <c r="F269" s="1" t="s">
        <v>139</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55000000000000004">
      <c r="B270" s="19" t="s">
        <v>5958</v>
      </c>
      <c r="C270" s="19"/>
      <c r="D270" s="19" t="s">
        <v>7234</v>
      </c>
      <c r="E270" s="1" t="s">
        <v>445</v>
      </c>
      <c r="F270" s="1" t="s">
        <v>139</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55000000000000004">
      <c r="B271" s="19" t="s">
        <v>447</v>
      </c>
      <c r="C271" s="19"/>
      <c r="D271" s="19" t="s">
        <v>7234</v>
      </c>
      <c r="E271" s="1" t="s">
        <v>446</v>
      </c>
      <c r="F271" s="1" t="s">
        <v>139</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55000000000000004">
      <c r="B272" s="19" t="s">
        <v>449</v>
      </c>
      <c r="C272" s="19"/>
      <c r="D272" s="19" t="s">
        <v>7234</v>
      </c>
      <c r="E272" s="1" t="s">
        <v>448</v>
      </c>
      <c r="F272" s="1" t="s">
        <v>139</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55000000000000004">
      <c r="B273" s="19" t="s">
        <v>5959</v>
      </c>
      <c r="C273" s="19"/>
      <c r="D273" s="19" t="s">
        <v>7234</v>
      </c>
      <c r="E273" s="1" t="s">
        <v>450</v>
      </c>
      <c r="F273" s="1" t="s">
        <v>139</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55000000000000004">
      <c r="B274" s="19" t="s">
        <v>5960</v>
      </c>
      <c r="C274" s="19"/>
      <c r="D274" s="19" t="s">
        <v>7234</v>
      </c>
      <c r="E274" s="1" t="s">
        <v>451</v>
      </c>
      <c r="F274" s="1" t="s">
        <v>139</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55000000000000004">
      <c r="B275" s="19" t="s">
        <v>5961</v>
      </c>
      <c r="C275" s="19"/>
      <c r="D275" s="19" t="s">
        <v>7234</v>
      </c>
      <c r="E275" s="1" t="s">
        <v>452</v>
      </c>
      <c r="F275" s="1" t="s">
        <v>139</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55000000000000004">
      <c r="B276" s="19" t="s">
        <v>454</v>
      </c>
      <c r="C276" s="19"/>
      <c r="D276" s="19" t="s">
        <v>7234</v>
      </c>
      <c r="E276" s="1" t="s">
        <v>453</v>
      </c>
      <c r="F276" s="1" t="s">
        <v>139</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55000000000000004">
      <c r="B277" s="19" t="s">
        <v>5962</v>
      </c>
      <c r="C277" s="19"/>
      <c r="D277" s="19" t="s">
        <v>7234</v>
      </c>
      <c r="E277" s="1" t="s">
        <v>455</v>
      </c>
      <c r="F277" s="1" t="s">
        <v>139</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55000000000000004">
      <c r="B278" s="19" t="s">
        <v>457</v>
      </c>
      <c r="C278" s="19"/>
      <c r="D278" s="19" t="s">
        <v>7234</v>
      </c>
      <c r="E278" s="1" t="s">
        <v>456</v>
      </c>
      <c r="F278" s="1" t="s">
        <v>139</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55000000000000004">
      <c r="B279" s="19" t="s">
        <v>459</v>
      </c>
      <c r="C279" s="19"/>
      <c r="D279" s="19" t="s">
        <v>7234</v>
      </c>
      <c r="E279" s="1" t="s">
        <v>458</v>
      </c>
      <c r="F279" s="1" t="s">
        <v>139</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55000000000000004">
      <c r="B280" s="19" t="s">
        <v>5963</v>
      </c>
      <c r="C280" s="19"/>
      <c r="D280" s="19" t="s">
        <v>7234</v>
      </c>
      <c r="E280" s="1" t="s">
        <v>460</v>
      </c>
      <c r="F280" s="1" t="s">
        <v>139</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55000000000000004">
      <c r="B281" s="19" t="s">
        <v>462</v>
      </c>
      <c r="C281" s="19"/>
      <c r="D281" s="19" t="s">
        <v>7234</v>
      </c>
      <c r="E281" s="1" t="s">
        <v>461</v>
      </c>
      <c r="F281" s="1" t="s">
        <v>139</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55000000000000004">
      <c r="B282" s="19" t="s">
        <v>5964</v>
      </c>
      <c r="C282" s="19"/>
      <c r="D282" s="19" t="s">
        <v>7234</v>
      </c>
      <c r="E282" s="1" t="s">
        <v>463</v>
      </c>
      <c r="F282" s="1" t="s">
        <v>139</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55000000000000004">
      <c r="B283" s="19" t="s">
        <v>465</v>
      </c>
      <c r="C283" s="19"/>
      <c r="D283" s="19" t="s">
        <v>7234</v>
      </c>
      <c r="E283" s="1" t="s">
        <v>464</v>
      </c>
      <c r="F283" s="1" t="s">
        <v>139</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55000000000000004">
      <c r="B284" s="19" t="s">
        <v>467</v>
      </c>
      <c r="C284" s="19"/>
      <c r="D284" s="19" t="s">
        <v>7234</v>
      </c>
      <c r="E284" s="1" t="s">
        <v>466</v>
      </c>
      <c r="F284" s="1" t="s">
        <v>139</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55000000000000004">
      <c r="B285" s="19" t="s">
        <v>5965</v>
      </c>
      <c r="C285" s="19"/>
      <c r="D285" s="19" t="s">
        <v>7234</v>
      </c>
      <c r="E285" s="1" t="s">
        <v>468</v>
      </c>
      <c r="F285" s="1" t="s">
        <v>139</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55000000000000004">
      <c r="B286" s="19" t="s">
        <v>5966</v>
      </c>
      <c r="C286" s="19"/>
      <c r="D286" s="19" t="s">
        <v>7234</v>
      </c>
      <c r="E286" s="1" t="s">
        <v>469</v>
      </c>
      <c r="F286" s="1" t="s">
        <v>139</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55000000000000004">
      <c r="B287" s="19" t="s">
        <v>5967</v>
      </c>
      <c r="C287" s="19"/>
      <c r="D287" s="19" t="s">
        <v>7234</v>
      </c>
      <c r="E287" s="1" t="s">
        <v>470</v>
      </c>
      <c r="F287" s="1" t="s">
        <v>139</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55000000000000004">
      <c r="B288" s="19" t="s">
        <v>5968</v>
      </c>
      <c r="C288" s="19"/>
      <c r="D288" s="19" t="s">
        <v>7234</v>
      </c>
      <c r="E288" s="1" t="s">
        <v>471</v>
      </c>
      <c r="F288" s="1" t="s">
        <v>139</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55000000000000004">
      <c r="B289" s="19" t="s">
        <v>5969</v>
      </c>
      <c r="C289" s="19"/>
      <c r="D289" s="19" t="s">
        <v>7234</v>
      </c>
      <c r="E289" s="1" t="s">
        <v>472</v>
      </c>
      <c r="F289" s="1" t="s">
        <v>139</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55000000000000004">
      <c r="B290" s="19" t="s">
        <v>5970</v>
      </c>
      <c r="C290" s="19"/>
      <c r="D290" s="19" t="s">
        <v>7234</v>
      </c>
      <c r="E290" s="1" t="s">
        <v>473</v>
      </c>
      <c r="F290" s="1" t="s">
        <v>139</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55000000000000004">
      <c r="B291" s="19" t="s">
        <v>5971</v>
      </c>
      <c r="C291" s="19"/>
      <c r="D291" s="19" t="s">
        <v>7234</v>
      </c>
      <c r="E291" s="1" t="s">
        <v>474</v>
      </c>
      <c r="F291" s="1" t="s">
        <v>139</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55000000000000004">
      <c r="B292" s="19" t="s">
        <v>5972</v>
      </c>
      <c r="C292" s="19"/>
      <c r="D292" s="19" t="s">
        <v>7234</v>
      </c>
      <c r="E292" s="1" t="s">
        <v>475</v>
      </c>
      <c r="F292" s="1" t="s">
        <v>139</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55000000000000004">
      <c r="B293" s="19" t="s">
        <v>5973</v>
      </c>
      <c r="C293" s="19"/>
      <c r="D293" s="19" t="s">
        <v>7234</v>
      </c>
      <c r="E293" s="1" t="s">
        <v>476</v>
      </c>
      <c r="F293" s="1" t="s">
        <v>139</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55000000000000004">
      <c r="B294" s="19" t="s">
        <v>5974</v>
      </c>
      <c r="C294" s="19"/>
      <c r="D294" s="19" t="s">
        <v>7234</v>
      </c>
      <c r="E294" s="1" t="s">
        <v>477</v>
      </c>
      <c r="F294" s="1" t="s">
        <v>139</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55000000000000004">
      <c r="B295" s="19" t="s">
        <v>479</v>
      </c>
      <c r="C295" s="19"/>
      <c r="D295" s="19" t="s">
        <v>7234</v>
      </c>
      <c r="E295" s="1" t="s">
        <v>478</v>
      </c>
      <c r="F295" s="1" t="s">
        <v>139</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55000000000000004">
      <c r="B296" s="19" t="s">
        <v>5975</v>
      </c>
      <c r="C296" s="19"/>
      <c r="D296" s="19" t="s">
        <v>7234</v>
      </c>
      <c r="E296" s="1" t="s">
        <v>480</v>
      </c>
      <c r="F296" s="1" t="s">
        <v>139</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55000000000000004">
      <c r="B297" s="19" t="s">
        <v>5976</v>
      </c>
      <c r="C297" s="19"/>
      <c r="D297" s="19" t="s">
        <v>7234</v>
      </c>
      <c r="E297" s="1" t="s">
        <v>481</v>
      </c>
      <c r="F297" s="1" t="s">
        <v>139</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55000000000000004">
      <c r="B298" s="19" t="s">
        <v>483</v>
      </c>
      <c r="C298" s="19"/>
      <c r="D298" s="19" t="s">
        <v>7234</v>
      </c>
      <c r="E298" s="1" t="s">
        <v>482</v>
      </c>
      <c r="F298" s="1" t="s">
        <v>139</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55000000000000004">
      <c r="B299" s="19" t="s">
        <v>5977</v>
      </c>
      <c r="C299" s="19"/>
      <c r="D299" s="19" t="s">
        <v>7234</v>
      </c>
      <c r="E299" s="1" t="s">
        <v>484</v>
      </c>
      <c r="F299" s="1" t="s">
        <v>139</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55000000000000004">
      <c r="B300" s="19" t="s">
        <v>5978</v>
      </c>
      <c r="C300" s="19"/>
      <c r="D300" s="19" t="s">
        <v>7234</v>
      </c>
      <c r="E300" s="1" t="s">
        <v>485</v>
      </c>
      <c r="F300" s="1" t="s">
        <v>139</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55000000000000004">
      <c r="B301" s="19" t="s">
        <v>4715</v>
      </c>
      <c r="C301" s="19"/>
      <c r="D301" s="19" t="s">
        <v>7234</v>
      </c>
      <c r="E301" s="1" t="s">
        <v>486</v>
      </c>
      <c r="F301" s="1" t="s">
        <v>139</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55000000000000004">
      <c r="B302" s="19" t="s">
        <v>5979</v>
      </c>
      <c r="C302" s="19"/>
      <c r="D302" s="19" t="s">
        <v>7234</v>
      </c>
      <c r="E302" s="1" t="s">
        <v>487</v>
      </c>
      <c r="F302" s="1" t="s">
        <v>139</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55000000000000004">
      <c r="B303" s="19" t="s">
        <v>489</v>
      </c>
      <c r="C303" s="19"/>
      <c r="D303" s="19" t="s">
        <v>7234</v>
      </c>
      <c r="E303" s="1" t="s">
        <v>488</v>
      </c>
      <c r="F303" s="1" t="s">
        <v>139</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55000000000000004">
      <c r="B304" s="19" t="s">
        <v>491</v>
      </c>
      <c r="C304" s="19"/>
      <c r="D304" s="19" t="s">
        <v>7234</v>
      </c>
      <c r="E304" s="1" t="s">
        <v>490</v>
      </c>
      <c r="F304" s="1" t="s">
        <v>139</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55000000000000004">
      <c r="B305" s="19" t="s">
        <v>493</v>
      </c>
      <c r="C305" s="19"/>
      <c r="D305" s="19" t="s">
        <v>7234</v>
      </c>
      <c r="E305" s="1" t="s">
        <v>492</v>
      </c>
      <c r="F305" s="1" t="s">
        <v>139</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55000000000000004">
      <c r="B306" s="19" t="s">
        <v>5980</v>
      </c>
      <c r="C306" s="19"/>
      <c r="D306" s="19" t="s">
        <v>7234</v>
      </c>
      <c r="E306" s="1" t="s">
        <v>494</v>
      </c>
      <c r="F306" s="1" t="s">
        <v>139</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55000000000000004">
      <c r="B307" s="19" t="s">
        <v>5981</v>
      </c>
      <c r="C307" s="19"/>
      <c r="D307" s="19" t="s">
        <v>7234</v>
      </c>
      <c r="E307" s="1" t="s">
        <v>495</v>
      </c>
      <c r="F307" s="1" t="s">
        <v>139</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55000000000000004">
      <c r="B308" s="19" t="s">
        <v>5982</v>
      </c>
      <c r="C308" s="19"/>
      <c r="D308" s="19" t="s">
        <v>7234</v>
      </c>
      <c r="E308" s="1" t="s">
        <v>496</v>
      </c>
      <c r="F308" s="1" t="s">
        <v>139</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55000000000000004">
      <c r="B309" s="19" t="s">
        <v>5983</v>
      </c>
      <c r="C309" s="19"/>
      <c r="D309" s="19" t="s">
        <v>7234</v>
      </c>
      <c r="E309" s="1" t="s">
        <v>497</v>
      </c>
      <c r="F309" s="1" t="s">
        <v>139</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55000000000000004">
      <c r="B310" s="19" t="s">
        <v>5984</v>
      </c>
      <c r="C310" s="19"/>
      <c r="D310" s="19" t="s">
        <v>7234</v>
      </c>
      <c r="E310" s="1" t="s">
        <v>498</v>
      </c>
      <c r="F310" s="1" t="s">
        <v>139</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55000000000000004">
      <c r="B311" s="19" t="s">
        <v>5985</v>
      </c>
      <c r="C311" s="19"/>
      <c r="D311" s="19" t="s">
        <v>7234</v>
      </c>
      <c r="E311" s="1" t="s">
        <v>499</v>
      </c>
      <c r="F311" s="1" t="s">
        <v>139</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55000000000000004">
      <c r="B312" s="19" t="s">
        <v>5986</v>
      </c>
      <c r="C312" s="19"/>
      <c r="D312" s="19" t="s">
        <v>7234</v>
      </c>
      <c r="E312" s="1" t="s">
        <v>500</v>
      </c>
      <c r="F312" s="1" t="s">
        <v>139</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55000000000000004">
      <c r="B313" s="19" t="s">
        <v>5987</v>
      </c>
      <c r="C313" s="19"/>
      <c r="D313" s="19" t="s">
        <v>7234</v>
      </c>
      <c r="E313" s="1" t="s">
        <v>501</v>
      </c>
      <c r="F313" s="1" t="s">
        <v>139</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55000000000000004">
      <c r="B314" s="19" t="s">
        <v>5988</v>
      </c>
      <c r="C314" s="19"/>
      <c r="D314" s="19" t="s">
        <v>7234</v>
      </c>
      <c r="E314" s="1" t="s">
        <v>502</v>
      </c>
      <c r="F314" s="1" t="s">
        <v>139</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55000000000000004">
      <c r="B315" s="19" t="s">
        <v>504</v>
      </c>
      <c r="C315" s="19"/>
      <c r="D315" s="19" t="s">
        <v>7234</v>
      </c>
      <c r="E315" s="1" t="s">
        <v>503</v>
      </c>
      <c r="F315" s="1" t="s">
        <v>139</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55000000000000004">
      <c r="B316" s="19" t="s">
        <v>5989</v>
      </c>
      <c r="C316" s="19"/>
      <c r="D316" s="19" t="s">
        <v>7234</v>
      </c>
      <c r="E316" s="1" t="s">
        <v>505</v>
      </c>
      <c r="F316" s="1" t="s">
        <v>139</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55000000000000004">
      <c r="B317" s="19" t="s">
        <v>507</v>
      </c>
      <c r="C317" s="19"/>
      <c r="D317" s="19" t="s">
        <v>7234</v>
      </c>
      <c r="E317" s="1" t="s">
        <v>506</v>
      </c>
      <c r="F317" s="1" t="s">
        <v>139</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55000000000000004">
      <c r="B318" s="19" t="s">
        <v>509</v>
      </c>
      <c r="C318" s="19"/>
      <c r="D318" s="19" t="s">
        <v>7234</v>
      </c>
      <c r="E318" s="1" t="s">
        <v>508</v>
      </c>
      <c r="F318" s="1" t="s">
        <v>139</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55000000000000004">
      <c r="B319" s="19" t="s">
        <v>5990</v>
      </c>
      <c r="C319" s="19"/>
      <c r="D319" s="19" t="s">
        <v>7234</v>
      </c>
      <c r="E319" s="1" t="s">
        <v>510</v>
      </c>
      <c r="F319" s="1" t="s">
        <v>139</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55000000000000004">
      <c r="B320" s="19" t="s">
        <v>512</v>
      </c>
      <c r="C320" s="19"/>
      <c r="D320" s="19" t="s">
        <v>7234</v>
      </c>
      <c r="E320" s="1" t="s">
        <v>511</v>
      </c>
      <c r="F320" s="1" t="s">
        <v>139</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55000000000000004">
      <c r="B321" s="19" t="s">
        <v>5991</v>
      </c>
      <c r="C321" s="19"/>
      <c r="D321" s="19" t="s">
        <v>7234</v>
      </c>
      <c r="E321" s="1" t="s">
        <v>513</v>
      </c>
      <c r="F321" s="1" t="s">
        <v>139</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55000000000000004">
      <c r="B322" s="19" t="s">
        <v>5992</v>
      </c>
      <c r="C322" s="19"/>
      <c r="D322" s="19" t="s">
        <v>7234</v>
      </c>
      <c r="E322" s="1" t="s">
        <v>514</v>
      </c>
      <c r="F322" s="1" t="s">
        <v>139</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55000000000000004">
      <c r="B323" s="19" t="s">
        <v>516</v>
      </c>
      <c r="C323" s="19"/>
      <c r="D323" s="19" t="s">
        <v>7234</v>
      </c>
      <c r="E323" s="1" t="s">
        <v>515</v>
      </c>
      <c r="F323" s="1" t="s">
        <v>139</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55000000000000004">
      <c r="B324" s="19" t="s">
        <v>5993</v>
      </c>
      <c r="C324" s="19"/>
      <c r="D324" s="19" t="s">
        <v>7234</v>
      </c>
      <c r="E324" s="1" t="s">
        <v>517</v>
      </c>
      <c r="F324" s="1" t="s">
        <v>139</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55000000000000004">
      <c r="B325" s="19" t="s">
        <v>5994</v>
      </c>
      <c r="C325" s="19"/>
      <c r="D325" s="19" t="s">
        <v>7234</v>
      </c>
      <c r="E325" s="1" t="s">
        <v>518</v>
      </c>
      <c r="F325" s="1" t="s">
        <v>139</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55000000000000004">
      <c r="B326" s="19" t="s">
        <v>5995</v>
      </c>
      <c r="C326" s="19"/>
      <c r="D326" s="19" t="s">
        <v>7234</v>
      </c>
      <c r="E326" s="1" t="s">
        <v>519</v>
      </c>
      <c r="F326" s="1" t="s">
        <v>139</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55000000000000004">
      <c r="B327" s="19" t="s">
        <v>521</v>
      </c>
      <c r="C327" s="19"/>
      <c r="D327" s="19" t="s">
        <v>7234</v>
      </c>
      <c r="E327" s="1" t="s">
        <v>520</v>
      </c>
      <c r="F327" s="1" t="s">
        <v>139</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55000000000000004">
      <c r="B328" s="19" t="s">
        <v>523</v>
      </c>
      <c r="C328" s="19"/>
      <c r="D328" s="19" t="s">
        <v>7234</v>
      </c>
      <c r="E328" s="1" t="s">
        <v>522</v>
      </c>
      <c r="F328" s="1" t="s">
        <v>139</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55000000000000004">
      <c r="B329" s="19" t="s">
        <v>525</v>
      </c>
      <c r="C329" s="19"/>
      <c r="D329" s="19" t="s">
        <v>7234</v>
      </c>
      <c r="E329" s="1" t="s">
        <v>524</v>
      </c>
      <c r="F329" s="1" t="s">
        <v>139</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55000000000000004">
      <c r="B330" s="19" t="s">
        <v>527</v>
      </c>
      <c r="C330" s="19"/>
      <c r="D330" s="19" t="s">
        <v>7234</v>
      </c>
      <c r="E330" s="1" t="s">
        <v>526</v>
      </c>
      <c r="F330" s="1" t="s">
        <v>139</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55000000000000004">
      <c r="B331" s="19" t="s">
        <v>5996</v>
      </c>
      <c r="C331" s="19"/>
      <c r="D331" s="19" t="s">
        <v>7234</v>
      </c>
      <c r="E331" s="1" t="s">
        <v>528</v>
      </c>
      <c r="F331" s="1" t="s">
        <v>139</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55000000000000004">
      <c r="B332" s="19" t="s">
        <v>5997</v>
      </c>
      <c r="C332" s="19"/>
      <c r="D332" s="19" t="s">
        <v>7234</v>
      </c>
      <c r="E332" s="1" t="s">
        <v>529</v>
      </c>
      <c r="F332" s="1" t="s">
        <v>139</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55000000000000004">
      <c r="B333" s="19" t="s">
        <v>5998</v>
      </c>
      <c r="C333" s="19"/>
      <c r="D333" s="19" t="s">
        <v>7234</v>
      </c>
      <c r="E333" s="1" t="s">
        <v>530</v>
      </c>
      <c r="F333" s="1" t="s">
        <v>139</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55000000000000004">
      <c r="B334" s="19" t="s">
        <v>5999</v>
      </c>
      <c r="C334" s="19"/>
      <c r="D334" s="19" t="s">
        <v>7234</v>
      </c>
      <c r="E334" s="1" t="s">
        <v>531</v>
      </c>
      <c r="F334" s="1" t="s">
        <v>139</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55000000000000004">
      <c r="B335" s="19" t="s">
        <v>6000</v>
      </c>
      <c r="C335" s="19"/>
      <c r="D335" s="19" t="s">
        <v>7234</v>
      </c>
      <c r="E335" s="1" t="s">
        <v>532</v>
      </c>
      <c r="F335" s="1" t="s">
        <v>139</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55000000000000004">
      <c r="B336" s="19" t="s">
        <v>534</v>
      </c>
      <c r="C336" s="19"/>
      <c r="D336" s="19" t="s">
        <v>7234</v>
      </c>
      <c r="E336" s="1" t="s">
        <v>533</v>
      </c>
      <c r="F336" s="1" t="s">
        <v>139</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55000000000000004">
      <c r="B337" s="19" t="s">
        <v>536</v>
      </c>
      <c r="C337" s="19"/>
      <c r="D337" s="19" t="s">
        <v>7234</v>
      </c>
      <c r="E337" s="1" t="s">
        <v>535</v>
      </c>
      <c r="F337" s="1" t="s">
        <v>139</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55000000000000004">
      <c r="B338" s="19" t="s">
        <v>538</v>
      </c>
      <c r="C338" s="19"/>
      <c r="D338" s="19" t="s">
        <v>7234</v>
      </c>
      <c r="E338" s="1" t="s">
        <v>537</v>
      </c>
      <c r="F338" s="1" t="s">
        <v>139</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55000000000000004">
      <c r="B339" s="19" t="s">
        <v>540</v>
      </c>
      <c r="C339" s="19"/>
      <c r="D339" s="19" t="s">
        <v>7234</v>
      </c>
      <c r="E339" s="1" t="s">
        <v>539</v>
      </c>
      <c r="F339" s="1" t="s">
        <v>139</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55000000000000004">
      <c r="B340" s="19" t="s">
        <v>6001</v>
      </c>
      <c r="C340" s="19"/>
      <c r="D340" s="19" t="s">
        <v>7234</v>
      </c>
      <c r="E340" s="1" t="s">
        <v>541</v>
      </c>
      <c r="F340" s="1" t="s">
        <v>139</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55000000000000004">
      <c r="B341" s="19" t="s">
        <v>6002</v>
      </c>
      <c r="C341" s="19"/>
      <c r="D341" s="19" t="s">
        <v>7234</v>
      </c>
      <c r="E341" s="1" t="s">
        <v>542</v>
      </c>
      <c r="F341" s="1" t="s">
        <v>139</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55000000000000004">
      <c r="B342" s="19" t="s">
        <v>544</v>
      </c>
      <c r="C342" s="19"/>
      <c r="D342" s="19" t="s">
        <v>7234</v>
      </c>
      <c r="E342" s="1" t="s">
        <v>543</v>
      </c>
      <c r="F342" s="1" t="s">
        <v>139</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55000000000000004">
      <c r="B343" s="19" t="s">
        <v>546</v>
      </c>
      <c r="C343" s="19"/>
      <c r="D343" s="19" t="s">
        <v>7234</v>
      </c>
      <c r="E343" s="1" t="s">
        <v>545</v>
      </c>
      <c r="F343" s="1" t="s">
        <v>139</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55000000000000004">
      <c r="B344" s="19" t="s">
        <v>548</v>
      </c>
      <c r="C344" s="19"/>
      <c r="D344" s="19" t="s">
        <v>7234</v>
      </c>
      <c r="E344" s="1" t="s">
        <v>547</v>
      </c>
      <c r="F344" s="1" t="s">
        <v>139</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55000000000000004">
      <c r="B345" s="19" t="s">
        <v>6003</v>
      </c>
      <c r="C345" s="19"/>
      <c r="D345" s="19" t="s">
        <v>7234</v>
      </c>
      <c r="E345" s="1" t="s">
        <v>549</v>
      </c>
      <c r="F345" s="1" t="s">
        <v>139</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55000000000000004">
      <c r="B346" s="19" t="s">
        <v>6004</v>
      </c>
      <c r="C346" s="19"/>
      <c r="D346" s="19" t="s">
        <v>7234</v>
      </c>
      <c r="E346" s="1" t="s">
        <v>550</v>
      </c>
      <c r="F346" s="1" t="s">
        <v>139</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55000000000000004">
      <c r="B347" s="19" t="s">
        <v>552</v>
      </c>
      <c r="C347" s="19"/>
      <c r="D347" s="19" t="s">
        <v>7234</v>
      </c>
      <c r="E347" s="1" t="s">
        <v>551</v>
      </c>
      <c r="F347" s="1" t="s">
        <v>139</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55000000000000004">
      <c r="B348" s="19" t="s">
        <v>6007</v>
      </c>
      <c r="C348" s="19"/>
      <c r="D348" s="19" t="s">
        <v>7234</v>
      </c>
      <c r="E348" s="1" t="s">
        <v>553</v>
      </c>
      <c r="F348" s="1" t="s">
        <v>139</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55000000000000004">
      <c r="B349" s="19" t="s">
        <v>555</v>
      </c>
      <c r="C349" s="19"/>
      <c r="D349" s="19" t="s">
        <v>7234</v>
      </c>
      <c r="E349" s="1" t="s">
        <v>554</v>
      </c>
      <c r="F349" s="1" t="s">
        <v>139</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55000000000000004">
      <c r="B350" s="19" t="s">
        <v>6005</v>
      </c>
      <c r="C350" s="19"/>
      <c r="D350" s="19" t="s">
        <v>7234</v>
      </c>
      <c r="E350" s="1" t="s">
        <v>556</v>
      </c>
      <c r="F350" s="1" t="s">
        <v>139</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55000000000000004">
      <c r="B351" s="19" t="s">
        <v>6006</v>
      </c>
      <c r="C351" s="19"/>
      <c r="D351" s="19" t="s">
        <v>7234</v>
      </c>
      <c r="E351" s="1" t="s">
        <v>557</v>
      </c>
      <c r="F351" s="1" t="s">
        <v>139</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55000000000000004">
      <c r="B352" s="19" t="s">
        <v>6008</v>
      </c>
      <c r="C352" s="19"/>
      <c r="D352" s="19" t="s">
        <v>7234</v>
      </c>
      <c r="E352" s="1" t="s">
        <v>558</v>
      </c>
      <c r="F352" s="1" t="s">
        <v>139</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55000000000000004">
      <c r="B353" s="19" t="s">
        <v>6009</v>
      </c>
      <c r="C353" s="19"/>
      <c r="D353" s="19" t="s">
        <v>7234</v>
      </c>
      <c r="E353" s="1" t="s">
        <v>559</v>
      </c>
      <c r="F353" s="1" t="s">
        <v>139</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55000000000000004">
      <c r="B354" s="19" t="s">
        <v>6010</v>
      </c>
      <c r="C354" s="19"/>
      <c r="D354" s="19" t="s">
        <v>7234</v>
      </c>
      <c r="E354" s="1" t="s">
        <v>560</v>
      </c>
      <c r="F354" s="1" t="s">
        <v>139</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55000000000000004">
      <c r="B355" s="19" t="s">
        <v>562</v>
      </c>
      <c r="C355" s="19"/>
      <c r="D355" s="19" t="s">
        <v>7234</v>
      </c>
      <c r="E355" s="1" t="s">
        <v>561</v>
      </c>
      <c r="F355" s="1" t="s">
        <v>139</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55000000000000004">
      <c r="B356" s="19" t="s">
        <v>6011</v>
      </c>
      <c r="C356" s="19"/>
      <c r="D356" s="19" t="s">
        <v>7234</v>
      </c>
      <c r="E356" s="1" t="s">
        <v>563</v>
      </c>
      <c r="F356" s="1" t="s">
        <v>139</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55000000000000004">
      <c r="B357" s="19" t="s">
        <v>6012</v>
      </c>
      <c r="C357" s="19"/>
      <c r="D357" s="19" t="s">
        <v>7234</v>
      </c>
      <c r="E357" s="1" t="s">
        <v>564</v>
      </c>
      <c r="F357" s="1" t="s">
        <v>139</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55000000000000004">
      <c r="B358" s="19" t="s">
        <v>6013</v>
      </c>
      <c r="C358" s="19"/>
      <c r="D358" s="19" t="s">
        <v>7234</v>
      </c>
      <c r="E358" s="1" t="s">
        <v>565</v>
      </c>
      <c r="F358" s="1" t="s">
        <v>139</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55000000000000004">
      <c r="B359" s="19" t="s">
        <v>567</v>
      </c>
      <c r="C359" s="19"/>
      <c r="D359" s="19" t="s">
        <v>7234</v>
      </c>
      <c r="E359" s="1" t="s">
        <v>566</v>
      </c>
      <c r="F359" s="1" t="s">
        <v>139</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55000000000000004">
      <c r="B360" s="19" t="s">
        <v>6014</v>
      </c>
      <c r="C360" s="19"/>
      <c r="D360" s="19" t="s">
        <v>7234</v>
      </c>
      <c r="E360" s="1" t="s">
        <v>568</v>
      </c>
      <c r="F360" s="1" t="s">
        <v>139</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55000000000000004">
      <c r="B361" s="19" t="s">
        <v>6015</v>
      </c>
      <c r="C361" s="19"/>
      <c r="D361" s="19" t="s">
        <v>7234</v>
      </c>
      <c r="E361" s="1" t="s">
        <v>569</v>
      </c>
      <c r="F361" s="1" t="s">
        <v>139</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55000000000000004">
      <c r="B362" s="19" t="s">
        <v>6016</v>
      </c>
      <c r="C362" s="19"/>
      <c r="D362" s="19" t="s">
        <v>7234</v>
      </c>
      <c r="E362" s="1" t="s">
        <v>570</v>
      </c>
      <c r="F362" s="1" t="s">
        <v>139</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55000000000000004">
      <c r="B363" s="19" t="s">
        <v>572</v>
      </c>
      <c r="C363" s="19"/>
      <c r="D363" s="19" t="s">
        <v>7234</v>
      </c>
      <c r="E363" s="1" t="s">
        <v>571</v>
      </c>
      <c r="F363" s="1" t="s">
        <v>139</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55000000000000004">
      <c r="B364" s="19" t="s">
        <v>6017</v>
      </c>
      <c r="C364" s="19"/>
      <c r="D364" s="19" t="s">
        <v>7234</v>
      </c>
      <c r="E364" s="1" t="s">
        <v>573</v>
      </c>
      <c r="F364" s="1" t="s">
        <v>139</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55000000000000004">
      <c r="B365" s="19" t="s">
        <v>575</v>
      </c>
      <c r="C365" s="19"/>
      <c r="D365" s="19" t="s">
        <v>7234</v>
      </c>
      <c r="E365" s="1" t="s">
        <v>574</v>
      </c>
      <c r="F365" s="1" t="s">
        <v>139</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55000000000000004">
      <c r="B366" s="19" t="s">
        <v>6018</v>
      </c>
      <c r="C366" s="19"/>
      <c r="D366" s="19" t="s">
        <v>7234</v>
      </c>
      <c r="E366" s="1" t="s">
        <v>576</v>
      </c>
      <c r="F366" s="1" t="s">
        <v>139</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55000000000000004">
      <c r="B367" s="19" t="s">
        <v>6019</v>
      </c>
      <c r="C367" s="19"/>
      <c r="D367" s="19" t="s">
        <v>7234</v>
      </c>
      <c r="E367" s="1" t="s">
        <v>577</v>
      </c>
      <c r="F367" s="1" t="s">
        <v>139</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55000000000000004">
      <c r="B368" s="19" t="s">
        <v>579</v>
      </c>
      <c r="C368" s="19"/>
      <c r="D368" s="19" t="s">
        <v>7234</v>
      </c>
      <c r="E368" s="1" t="s">
        <v>578</v>
      </c>
      <c r="F368" s="1" t="s">
        <v>139</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55000000000000004">
      <c r="B369" s="19" t="s">
        <v>581</v>
      </c>
      <c r="C369" s="19"/>
      <c r="D369" s="19" t="s">
        <v>7234</v>
      </c>
      <c r="E369" s="1" t="s">
        <v>580</v>
      </c>
      <c r="F369" s="1" t="s">
        <v>139</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55000000000000004">
      <c r="B370" s="19" t="s">
        <v>583</v>
      </c>
      <c r="C370" s="19"/>
      <c r="D370" s="19" t="s">
        <v>7234</v>
      </c>
      <c r="E370" s="1" t="s">
        <v>582</v>
      </c>
      <c r="F370" s="1" t="s">
        <v>139</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55000000000000004">
      <c r="B371" s="19" t="s">
        <v>585</v>
      </c>
      <c r="C371" s="19"/>
      <c r="D371" s="19" t="s">
        <v>7234</v>
      </c>
      <c r="E371" s="1" t="s">
        <v>584</v>
      </c>
      <c r="F371" s="1" t="s">
        <v>139</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55000000000000004">
      <c r="B372" s="19" t="s">
        <v>6020</v>
      </c>
      <c r="C372" s="19"/>
      <c r="D372" s="19" t="s">
        <v>7234</v>
      </c>
      <c r="E372" s="1" t="s">
        <v>586</v>
      </c>
      <c r="F372" s="1" t="s">
        <v>139</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55000000000000004">
      <c r="B373" s="19" t="s">
        <v>6021</v>
      </c>
      <c r="C373" s="19"/>
      <c r="D373" s="19" t="s">
        <v>7234</v>
      </c>
      <c r="E373" s="1" t="s">
        <v>587</v>
      </c>
      <c r="F373" s="1" t="s">
        <v>139</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55000000000000004">
      <c r="B374" s="19" t="s">
        <v>6022</v>
      </c>
      <c r="C374" s="19"/>
      <c r="D374" s="19" t="s">
        <v>7234</v>
      </c>
      <c r="E374" s="1" t="s">
        <v>588</v>
      </c>
      <c r="F374" s="1" t="s">
        <v>139</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55000000000000004">
      <c r="B375" s="19" t="s">
        <v>6023</v>
      </c>
      <c r="C375" s="19"/>
      <c r="D375" s="19" t="s">
        <v>7234</v>
      </c>
      <c r="E375" s="1" t="s">
        <v>589</v>
      </c>
      <c r="F375" s="1" t="s">
        <v>139</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55000000000000004">
      <c r="B376" s="19" t="s">
        <v>591</v>
      </c>
      <c r="C376" s="19"/>
      <c r="D376" s="19" t="s">
        <v>7234</v>
      </c>
      <c r="E376" s="1" t="s">
        <v>590</v>
      </c>
      <c r="F376" s="1" t="s">
        <v>139</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55000000000000004">
      <c r="B377" s="19" t="s">
        <v>593</v>
      </c>
      <c r="C377" s="19"/>
      <c r="D377" s="19" t="s">
        <v>7234</v>
      </c>
      <c r="E377" s="1" t="s">
        <v>592</v>
      </c>
      <c r="F377" s="1" t="s">
        <v>139</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55000000000000004">
      <c r="B378" s="19" t="s">
        <v>595</v>
      </c>
      <c r="C378" s="19"/>
      <c r="D378" s="19" t="s">
        <v>7234</v>
      </c>
      <c r="E378" s="1" t="s">
        <v>594</v>
      </c>
      <c r="F378" s="1" t="s">
        <v>139</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55000000000000004">
      <c r="B379" s="19" t="s">
        <v>6024</v>
      </c>
      <c r="C379" s="19"/>
      <c r="D379" s="19" t="s">
        <v>7234</v>
      </c>
      <c r="E379" s="1" t="s">
        <v>596</v>
      </c>
      <c r="F379" s="1" t="s">
        <v>139</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55000000000000004">
      <c r="B380" s="19" t="s">
        <v>598</v>
      </c>
      <c r="C380" s="19"/>
      <c r="D380" s="19" t="s">
        <v>7234</v>
      </c>
      <c r="E380" s="1" t="s">
        <v>597</v>
      </c>
      <c r="F380" s="1" t="s">
        <v>139</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55000000000000004">
      <c r="B381" s="19" t="s">
        <v>600</v>
      </c>
      <c r="C381" s="19"/>
      <c r="D381" s="19" t="s">
        <v>7234</v>
      </c>
      <c r="E381" s="1" t="s">
        <v>599</v>
      </c>
      <c r="F381" s="1" t="s">
        <v>139</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55000000000000004">
      <c r="B382" s="19" t="s">
        <v>602</v>
      </c>
      <c r="C382" s="19"/>
      <c r="D382" s="19" t="s">
        <v>7234</v>
      </c>
      <c r="E382" s="1" t="s">
        <v>601</v>
      </c>
      <c r="F382" s="1" t="s">
        <v>139</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55000000000000004">
      <c r="B383" s="19" t="s">
        <v>604</v>
      </c>
      <c r="C383" s="19"/>
      <c r="D383" s="19" t="s">
        <v>7234</v>
      </c>
      <c r="E383" s="1" t="s">
        <v>603</v>
      </c>
      <c r="F383" s="1" t="s">
        <v>139</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55000000000000004">
      <c r="B384" s="19" t="s">
        <v>606</v>
      </c>
      <c r="C384" s="19"/>
      <c r="D384" s="19" t="s">
        <v>7234</v>
      </c>
      <c r="E384" s="1" t="s">
        <v>605</v>
      </c>
      <c r="F384" s="1" t="s">
        <v>139</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55000000000000004">
      <c r="B385" s="19" t="s">
        <v>6025</v>
      </c>
      <c r="C385" s="19"/>
      <c r="D385" s="19" t="s">
        <v>7234</v>
      </c>
      <c r="E385" s="1" t="s">
        <v>607</v>
      </c>
      <c r="F385" s="1" t="s">
        <v>139</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1"/>
  <dimension ref="B1:AX27"/>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15" style="17" bestFit="1" customWidth="1"/>
    <col min="3" max="4" width="3.08203125" style="17" hidden="1" customWidth="1"/>
    <col min="5" max="5" width="5" style="17" bestFit="1" customWidth="1"/>
    <col min="6" max="6" width="3.08203125" style="17" bestFit="1" customWidth="1"/>
    <col min="7" max="48" width="3.33203125" style="17" bestFit="1" customWidth="1"/>
    <col min="49" max="16384" width="3.6640625" style="17"/>
  </cols>
  <sheetData>
    <row r="1" spans="2:50" x14ac:dyDescent="0.55000000000000004">
      <c r="B1" s="16" t="s">
        <v>3514</v>
      </c>
      <c r="C1" s="27"/>
      <c r="D1" s="27"/>
    </row>
    <row r="2" spans="2:50" x14ac:dyDescent="0.55000000000000004">
      <c r="B2" s="20" t="s">
        <v>3515</v>
      </c>
      <c r="C2" s="27"/>
      <c r="D2" s="27"/>
    </row>
    <row r="3" spans="2:50" x14ac:dyDescent="0.55000000000000004">
      <c r="B3" s="110" t="s">
        <v>3516</v>
      </c>
      <c r="C3" s="27"/>
      <c r="D3" s="27"/>
    </row>
    <row r="4" spans="2:50" ht="247.5" x14ac:dyDescent="0.55000000000000004">
      <c r="B4" s="18" t="s">
        <v>6049</v>
      </c>
      <c r="C4" s="18" t="s">
        <v>6345</v>
      </c>
      <c r="D4" s="18" t="s">
        <v>6346</v>
      </c>
      <c r="E4" s="18" t="s">
        <v>2554</v>
      </c>
      <c r="F4" s="109" t="s">
        <v>651</v>
      </c>
      <c r="G4" s="18" t="s">
        <v>6721</v>
      </c>
      <c r="H4" s="109" t="s">
        <v>3509</v>
      </c>
      <c r="I4" s="109" t="s">
        <v>3510</v>
      </c>
      <c r="J4" s="18" t="s">
        <v>2555</v>
      </c>
      <c r="K4" s="18" t="s">
        <v>2556</v>
      </c>
      <c r="L4" s="18" t="s">
        <v>2557</v>
      </c>
      <c r="M4" s="18" t="s">
        <v>2558</v>
      </c>
      <c r="N4" s="18" t="s">
        <v>2559</v>
      </c>
      <c r="O4" s="18" t="s">
        <v>2560</v>
      </c>
      <c r="P4" s="18" t="s">
        <v>2561</v>
      </c>
      <c r="Q4" s="18" t="s">
        <v>2562</v>
      </c>
      <c r="R4" s="109" t="s">
        <v>3511</v>
      </c>
      <c r="S4" s="109" t="s">
        <v>3512</v>
      </c>
      <c r="T4" s="30" t="s">
        <v>2563</v>
      </c>
      <c r="U4" s="30" t="s">
        <v>2564</v>
      </c>
      <c r="V4" s="30" t="s">
        <v>2565</v>
      </c>
      <c r="W4" s="30" t="s">
        <v>2566</v>
      </c>
      <c r="X4" s="25" t="s">
        <v>665</v>
      </c>
      <c r="Y4" s="25" t="s">
        <v>666</v>
      </c>
      <c r="Z4" s="25" t="s">
        <v>667</v>
      </c>
      <c r="AA4" s="25" t="s">
        <v>668</v>
      </c>
      <c r="AB4" s="25" t="s">
        <v>6722</v>
      </c>
      <c r="AC4" s="25" t="s">
        <v>6723</v>
      </c>
      <c r="AD4" s="25" t="s">
        <v>6724</v>
      </c>
      <c r="AE4" s="25" t="s">
        <v>6725</v>
      </c>
      <c r="AF4" s="25" t="s">
        <v>669</v>
      </c>
      <c r="AG4" s="25" t="s">
        <v>2567</v>
      </c>
      <c r="AH4" s="25" t="s">
        <v>2568</v>
      </c>
      <c r="AI4" s="25" t="s">
        <v>2569</v>
      </c>
      <c r="AJ4" s="25" t="s">
        <v>2570</v>
      </c>
      <c r="AK4" s="25" t="s">
        <v>2571</v>
      </c>
      <c r="AL4" s="25" t="s">
        <v>2572</v>
      </c>
      <c r="AM4" s="25" t="s">
        <v>2573</v>
      </c>
      <c r="AN4" s="25" t="s">
        <v>2574</v>
      </c>
      <c r="AO4" s="25" t="s">
        <v>2575</v>
      </c>
      <c r="AP4" s="25" t="s">
        <v>2576</v>
      </c>
      <c r="AQ4" s="25" t="s">
        <v>2577</v>
      </c>
      <c r="AR4" s="25" t="s">
        <v>2578</v>
      </c>
      <c r="AS4" s="25" t="s">
        <v>2579</v>
      </c>
      <c r="AT4" s="25" t="s">
        <v>670</v>
      </c>
      <c r="AU4" s="25" t="s">
        <v>2580</v>
      </c>
      <c r="AV4" s="26" t="s">
        <v>791</v>
      </c>
    </row>
    <row r="5" spans="2:50" x14ac:dyDescent="0.55000000000000004">
      <c r="B5" s="1" t="s">
        <v>608</v>
      </c>
      <c r="C5" s="1"/>
      <c r="D5" s="1" t="s">
        <v>7234</v>
      </c>
      <c r="E5" s="1" t="s">
        <v>99</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7" t="s">
        <v>48</v>
      </c>
      <c r="AX5" s="17" t="s">
        <v>48</v>
      </c>
    </row>
    <row r="6" spans="2:50" x14ac:dyDescent="0.55000000000000004">
      <c r="B6" s="1" t="s">
        <v>609</v>
      </c>
      <c r="C6" s="1"/>
      <c r="D6" s="1" t="s">
        <v>7234</v>
      </c>
      <c r="E6" s="1" t="s">
        <v>100</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7" t="s">
        <v>48</v>
      </c>
      <c r="AX6" s="17" t="s">
        <v>48</v>
      </c>
    </row>
    <row r="7" spans="2:50" x14ac:dyDescent="0.55000000000000004">
      <c r="B7" s="1" t="s">
        <v>610</v>
      </c>
      <c r="C7" s="1"/>
      <c r="D7" s="1" t="s">
        <v>7234</v>
      </c>
      <c r="E7" s="1" t="s">
        <v>101</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7" t="s">
        <v>48</v>
      </c>
      <c r="AX7" s="17" t="s">
        <v>48</v>
      </c>
    </row>
    <row r="8" spans="2:50" x14ac:dyDescent="0.55000000000000004">
      <c r="B8" s="1" t="s">
        <v>103</v>
      </c>
      <c r="C8" s="1"/>
      <c r="D8" s="1" t="s">
        <v>7234</v>
      </c>
      <c r="E8" s="1" t="s">
        <v>102</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7" t="s">
        <v>48</v>
      </c>
      <c r="AX8" s="17" t="s">
        <v>48</v>
      </c>
    </row>
    <row r="9" spans="2:50" x14ac:dyDescent="0.55000000000000004">
      <c r="B9" s="1" t="s">
        <v>105</v>
      </c>
      <c r="C9" s="1"/>
      <c r="D9" s="1" t="s">
        <v>7234</v>
      </c>
      <c r="E9" s="1" t="s">
        <v>104</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7" t="s">
        <v>48</v>
      </c>
      <c r="AX9" s="17" t="s">
        <v>48</v>
      </c>
    </row>
    <row r="10" spans="2:50" x14ac:dyDescent="0.55000000000000004">
      <c r="B10" s="1" t="s">
        <v>107</v>
      </c>
      <c r="C10" s="1"/>
      <c r="D10" s="1" t="s">
        <v>7234</v>
      </c>
      <c r="E10" s="1" t="s">
        <v>106</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7" t="s">
        <v>48</v>
      </c>
      <c r="AX10" s="17" t="s">
        <v>48</v>
      </c>
    </row>
    <row r="11" spans="2:50" x14ac:dyDescent="0.55000000000000004">
      <c r="B11" s="1" t="s">
        <v>109</v>
      </c>
      <c r="C11" s="1"/>
      <c r="D11" s="1" t="s">
        <v>7234</v>
      </c>
      <c r="E11" s="1" t="s">
        <v>108</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7" t="s">
        <v>48</v>
      </c>
      <c r="AX11" s="17" t="s">
        <v>48</v>
      </c>
    </row>
    <row r="12" spans="2:50" x14ac:dyDescent="0.55000000000000004">
      <c r="B12" s="1" t="s">
        <v>111</v>
      </c>
      <c r="C12" s="1"/>
      <c r="D12" s="1" t="s">
        <v>7234</v>
      </c>
      <c r="E12" s="1" t="s">
        <v>110</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7" t="s">
        <v>48</v>
      </c>
      <c r="AX12" s="17" t="s">
        <v>48</v>
      </c>
    </row>
    <row r="13" spans="2:50" x14ac:dyDescent="0.55000000000000004">
      <c r="B13" s="1" t="s">
        <v>113</v>
      </c>
      <c r="C13" s="1"/>
      <c r="D13" s="1" t="s">
        <v>7234</v>
      </c>
      <c r="E13" s="1" t="s">
        <v>112</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7" t="s">
        <v>48</v>
      </c>
      <c r="AX13" s="17" t="s">
        <v>48</v>
      </c>
    </row>
    <row r="14" spans="2:50" x14ac:dyDescent="0.55000000000000004">
      <c r="B14" s="1" t="s">
        <v>115</v>
      </c>
      <c r="C14" s="1"/>
      <c r="D14" s="1" t="s">
        <v>7234</v>
      </c>
      <c r="E14" s="1" t="s">
        <v>114</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7" t="s">
        <v>48</v>
      </c>
      <c r="AX14" s="17" t="s">
        <v>48</v>
      </c>
    </row>
    <row r="15" spans="2:50" x14ac:dyDescent="0.55000000000000004">
      <c r="B15" s="1" t="s">
        <v>117</v>
      </c>
      <c r="C15" s="1"/>
      <c r="D15" s="1" t="s">
        <v>7234</v>
      </c>
      <c r="E15" s="1" t="s">
        <v>116</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7" t="s">
        <v>48</v>
      </c>
      <c r="AX15" s="17" t="s">
        <v>48</v>
      </c>
    </row>
    <row r="16" spans="2:50" x14ac:dyDescent="0.55000000000000004">
      <c r="B16" s="1" t="s">
        <v>119</v>
      </c>
      <c r="C16" s="1"/>
      <c r="D16" s="1" t="s">
        <v>7234</v>
      </c>
      <c r="E16" s="1" t="s">
        <v>118</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7" t="s">
        <v>48</v>
      </c>
      <c r="AX16" s="17" t="s">
        <v>48</v>
      </c>
    </row>
    <row r="17" spans="2:50" x14ac:dyDescent="0.55000000000000004">
      <c r="B17" s="1" t="s">
        <v>121</v>
      </c>
      <c r="C17" s="1"/>
      <c r="D17" s="1" t="s">
        <v>7234</v>
      </c>
      <c r="E17" s="1" t="s">
        <v>120</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7" t="s">
        <v>48</v>
      </c>
      <c r="AX17" s="17" t="s">
        <v>48</v>
      </c>
    </row>
    <row r="18" spans="2:50" x14ac:dyDescent="0.55000000000000004">
      <c r="B18" s="1" t="s">
        <v>123</v>
      </c>
      <c r="C18" s="1"/>
      <c r="D18" s="1" t="s">
        <v>7234</v>
      </c>
      <c r="E18" s="1" t="s">
        <v>122</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7" t="s">
        <v>48</v>
      </c>
      <c r="AX18" s="17" t="s">
        <v>48</v>
      </c>
    </row>
    <row r="19" spans="2:50" x14ac:dyDescent="0.55000000000000004">
      <c r="B19" s="1" t="s">
        <v>125</v>
      </c>
      <c r="C19" s="1"/>
      <c r="D19" s="1" t="s">
        <v>7234</v>
      </c>
      <c r="E19" s="1" t="s">
        <v>124</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7" t="s">
        <v>48</v>
      </c>
      <c r="AX19" s="17" t="s">
        <v>48</v>
      </c>
    </row>
    <row r="20" spans="2:50" x14ac:dyDescent="0.55000000000000004">
      <c r="B20" s="1" t="s">
        <v>127</v>
      </c>
      <c r="C20" s="1"/>
      <c r="D20" s="1" t="s">
        <v>7234</v>
      </c>
      <c r="E20" s="1" t="s">
        <v>126</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7" t="s">
        <v>48</v>
      </c>
      <c r="AX20" s="17" t="s">
        <v>48</v>
      </c>
    </row>
    <row r="21" spans="2:50" x14ac:dyDescent="0.55000000000000004">
      <c r="B21" s="1" t="s">
        <v>129</v>
      </c>
      <c r="C21" s="1"/>
      <c r="D21" s="1" t="s">
        <v>7234</v>
      </c>
      <c r="E21" s="1" t="s">
        <v>128</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7" t="s">
        <v>48</v>
      </c>
      <c r="AX21" s="17" t="s">
        <v>48</v>
      </c>
    </row>
    <row r="22" spans="2:50" x14ac:dyDescent="0.55000000000000004">
      <c r="B22" s="1" t="s">
        <v>131</v>
      </c>
      <c r="C22" s="1"/>
      <c r="D22" s="1" t="s">
        <v>7234</v>
      </c>
      <c r="E22" s="1" t="s">
        <v>130</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7" t="s">
        <v>48</v>
      </c>
      <c r="AX22" s="17" t="s">
        <v>48</v>
      </c>
    </row>
    <row r="23" spans="2:50" x14ac:dyDescent="0.55000000000000004">
      <c r="B23" s="1" t="s">
        <v>133</v>
      </c>
      <c r="C23" s="1"/>
      <c r="D23" s="1" t="s">
        <v>7234</v>
      </c>
      <c r="E23" s="1" t="s">
        <v>132</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7" t="s">
        <v>48</v>
      </c>
      <c r="AX23" s="17" t="s">
        <v>48</v>
      </c>
    </row>
    <row r="24" spans="2:50" x14ac:dyDescent="0.55000000000000004">
      <c r="B24" s="1" t="s">
        <v>611</v>
      </c>
      <c r="C24" s="1"/>
      <c r="D24" s="1" t="s">
        <v>7234</v>
      </c>
      <c r="E24" s="1" t="s">
        <v>134</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7" t="s">
        <v>48</v>
      </c>
      <c r="AX24" s="17" t="s">
        <v>48</v>
      </c>
    </row>
    <row r="25" spans="2:50" x14ac:dyDescent="0.55000000000000004">
      <c r="B25" s="1" t="s">
        <v>612</v>
      </c>
      <c r="C25" s="1"/>
      <c r="D25" s="1" t="s">
        <v>7234</v>
      </c>
      <c r="E25" s="1" t="s">
        <v>135</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7" t="s">
        <v>48</v>
      </c>
      <c r="AX25" s="17" t="s">
        <v>48</v>
      </c>
    </row>
    <row r="26" spans="2:50" x14ac:dyDescent="0.55000000000000004">
      <c r="B26" s="1" t="s">
        <v>613</v>
      </c>
      <c r="C26" s="1"/>
      <c r="D26" s="1" t="s">
        <v>7234</v>
      </c>
      <c r="E26" s="1" t="s">
        <v>136</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7" t="s">
        <v>48</v>
      </c>
      <c r="AX26" s="17" t="s">
        <v>48</v>
      </c>
    </row>
    <row r="27" spans="2:50" x14ac:dyDescent="0.55000000000000004">
      <c r="B27" s="1" t="s">
        <v>614</v>
      </c>
      <c r="C27" s="1"/>
      <c r="D27" s="1" t="s">
        <v>7234</v>
      </c>
      <c r="E27" s="1" t="s">
        <v>137</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7" t="s">
        <v>48</v>
      </c>
      <c r="AX27" s="17" t="s">
        <v>48</v>
      </c>
    </row>
  </sheetData>
  <phoneticPr fontId="5"/>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9"/>
  <dimension ref="B1:F52"/>
  <sheetViews>
    <sheetView showGridLines="0" workbookViewId="0">
      <pane ySplit="4" topLeftCell="A25" activePane="bottomLeft" state="frozen"/>
      <selection pane="bottomLeft" activeCell="E5" sqref="E5:E52"/>
    </sheetView>
  </sheetViews>
  <sheetFormatPr defaultColWidth="3.6640625" defaultRowHeight="14.5" x14ac:dyDescent="0.55000000000000004"/>
  <cols>
    <col min="1" max="1" width="3.6640625" style="17"/>
    <col min="2" max="2" width="62.75" style="17" customWidth="1"/>
    <col min="3" max="4" width="3.08203125" style="17" hidden="1" customWidth="1"/>
    <col min="5" max="5" width="6.5" style="17" bestFit="1" customWidth="1"/>
    <col min="6" max="6" width="3.6640625" style="28"/>
    <col min="7" max="16384" width="3.6640625" style="17"/>
  </cols>
  <sheetData>
    <row r="1" spans="2:6" x14ac:dyDescent="0.55000000000000004">
      <c r="B1" s="16" t="s">
        <v>3514</v>
      </c>
      <c r="C1" s="27"/>
      <c r="D1" s="27"/>
    </row>
    <row r="2" spans="2:6" x14ac:dyDescent="0.55000000000000004">
      <c r="B2" s="20" t="s">
        <v>3515</v>
      </c>
      <c r="C2" s="27"/>
      <c r="D2" s="27"/>
    </row>
    <row r="3" spans="2:6" x14ac:dyDescent="0.55000000000000004">
      <c r="B3" s="110" t="s">
        <v>3516</v>
      </c>
      <c r="C3" s="27"/>
      <c r="D3" s="27"/>
    </row>
    <row r="4" spans="2:6" ht="102.5" x14ac:dyDescent="0.55000000000000004">
      <c r="B4" s="18" t="s">
        <v>6089</v>
      </c>
      <c r="C4" s="18" t="s">
        <v>6345</v>
      </c>
      <c r="D4" s="18" t="s">
        <v>6346</v>
      </c>
      <c r="E4" s="18" t="s">
        <v>5946</v>
      </c>
      <c r="F4" s="109" t="s">
        <v>651</v>
      </c>
    </row>
    <row r="5" spans="2:6" x14ac:dyDescent="0.55000000000000004">
      <c r="B5" s="1" t="s">
        <v>141</v>
      </c>
      <c r="C5" s="1"/>
      <c r="D5" s="1" t="s">
        <v>7234</v>
      </c>
      <c r="E5" s="1" t="s">
        <v>140</v>
      </c>
      <c r="F5" s="3"/>
    </row>
    <row r="6" spans="2:6" x14ac:dyDescent="0.55000000000000004">
      <c r="B6" s="1" t="s">
        <v>143</v>
      </c>
      <c r="C6" s="1"/>
      <c r="D6" s="1" t="s">
        <v>7234</v>
      </c>
      <c r="E6" s="1" t="s">
        <v>142</v>
      </c>
      <c r="F6" s="3"/>
    </row>
    <row r="7" spans="2:6" x14ac:dyDescent="0.55000000000000004">
      <c r="B7" s="1" t="s">
        <v>145</v>
      </c>
      <c r="C7" s="1"/>
      <c r="D7" s="1" t="s">
        <v>7234</v>
      </c>
      <c r="E7" s="1" t="s">
        <v>144</v>
      </c>
      <c r="F7" s="3"/>
    </row>
    <row r="8" spans="2:6" x14ac:dyDescent="0.55000000000000004">
      <c r="B8" s="1" t="s">
        <v>147</v>
      </c>
      <c r="C8" s="1"/>
      <c r="D8" s="1" t="s">
        <v>7234</v>
      </c>
      <c r="E8" s="1" t="s">
        <v>146</v>
      </c>
      <c r="F8" s="3"/>
    </row>
    <row r="9" spans="2:6" x14ac:dyDescent="0.55000000000000004">
      <c r="B9" s="1" t="s">
        <v>149</v>
      </c>
      <c r="C9" s="1"/>
      <c r="D9" s="1" t="s">
        <v>7234</v>
      </c>
      <c r="E9" s="1" t="s">
        <v>148</v>
      </c>
      <c r="F9" s="3"/>
    </row>
    <row r="10" spans="2:6" x14ac:dyDescent="0.55000000000000004">
      <c r="B10" s="1" t="s">
        <v>151</v>
      </c>
      <c r="C10" s="1"/>
      <c r="D10" s="1" t="s">
        <v>7234</v>
      </c>
      <c r="E10" s="1" t="s">
        <v>150</v>
      </c>
      <c r="F10" s="3"/>
    </row>
    <row r="11" spans="2:6" x14ac:dyDescent="0.55000000000000004">
      <c r="B11" s="1" t="s">
        <v>153</v>
      </c>
      <c r="C11" s="1"/>
      <c r="D11" s="1" t="s">
        <v>7234</v>
      </c>
      <c r="E11" s="1" t="s">
        <v>152</v>
      </c>
      <c r="F11" s="3"/>
    </row>
    <row r="12" spans="2:6" x14ac:dyDescent="0.55000000000000004">
      <c r="B12" s="1" t="s">
        <v>157</v>
      </c>
      <c r="C12" s="1"/>
      <c r="D12" s="1" t="s">
        <v>7234</v>
      </c>
      <c r="E12" s="1" t="s">
        <v>156</v>
      </c>
      <c r="F12" s="3"/>
    </row>
    <row r="13" spans="2:6" x14ac:dyDescent="0.55000000000000004">
      <c r="B13" s="1" t="s">
        <v>159</v>
      </c>
      <c r="C13" s="1"/>
      <c r="D13" s="1" t="s">
        <v>7234</v>
      </c>
      <c r="E13" s="1" t="s">
        <v>158</v>
      </c>
      <c r="F13" s="3"/>
    </row>
    <row r="14" spans="2:6" x14ac:dyDescent="0.55000000000000004">
      <c r="B14" s="1" t="s">
        <v>161</v>
      </c>
      <c r="C14" s="1"/>
      <c r="D14" s="1" t="s">
        <v>7234</v>
      </c>
      <c r="E14" s="1" t="s">
        <v>160</v>
      </c>
      <c r="F14" s="3"/>
    </row>
    <row r="15" spans="2:6" x14ac:dyDescent="0.55000000000000004">
      <c r="B15" s="1" t="s">
        <v>163</v>
      </c>
      <c r="C15" s="1"/>
      <c r="D15" s="1" t="s">
        <v>7234</v>
      </c>
      <c r="E15" s="1" t="s">
        <v>162</v>
      </c>
      <c r="F15" s="3"/>
    </row>
    <row r="16" spans="2:6" x14ac:dyDescent="0.55000000000000004">
      <c r="B16" s="1" t="s">
        <v>165</v>
      </c>
      <c r="C16" s="1"/>
      <c r="D16" s="1" t="s">
        <v>7234</v>
      </c>
      <c r="E16" s="1" t="s">
        <v>164</v>
      </c>
      <c r="F16" s="3"/>
    </row>
    <row r="17" spans="2:6" x14ac:dyDescent="0.55000000000000004">
      <c r="B17" s="1" t="s">
        <v>169</v>
      </c>
      <c r="C17" s="1"/>
      <c r="D17" s="1" t="s">
        <v>7234</v>
      </c>
      <c r="E17" s="1" t="s">
        <v>168</v>
      </c>
      <c r="F17" s="3"/>
    </row>
    <row r="18" spans="2:6" x14ac:dyDescent="0.55000000000000004">
      <c r="B18" s="1" t="s">
        <v>171</v>
      </c>
      <c r="C18" s="1"/>
      <c r="D18" s="1" t="s">
        <v>7234</v>
      </c>
      <c r="E18" s="1" t="s">
        <v>170</v>
      </c>
      <c r="F18" s="3"/>
    </row>
    <row r="19" spans="2:6" x14ac:dyDescent="0.55000000000000004">
      <c r="B19" s="1" t="s">
        <v>173</v>
      </c>
      <c r="C19" s="1"/>
      <c r="D19" s="1" t="s">
        <v>7234</v>
      </c>
      <c r="E19" s="1" t="s">
        <v>172</v>
      </c>
      <c r="F19" s="3"/>
    </row>
    <row r="20" spans="2:6" x14ac:dyDescent="0.55000000000000004">
      <c r="B20" s="1" t="s">
        <v>7268</v>
      </c>
      <c r="C20" s="1"/>
      <c r="D20" s="1" t="s">
        <v>7234</v>
      </c>
      <c r="E20" s="1" t="s">
        <v>174</v>
      </c>
      <c r="F20" s="3"/>
    </row>
    <row r="21" spans="2:6" x14ac:dyDescent="0.55000000000000004">
      <c r="B21" s="1" t="s">
        <v>7269</v>
      </c>
      <c r="C21" s="1"/>
      <c r="D21" s="1" t="s">
        <v>7234</v>
      </c>
      <c r="E21" s="1" t="s">
        <v>175</v>
      </c>
      <c r="F21" s="3"/>
    </row>
    <row r="22" spans="2:6" x14ac:dyDescent="0.55000000000000004">
      <c r="B22" s="1" t="s">
        <v>182</v>
      </c>
      <c r="C22" s="1"/>
      <c r="D22" s="1" t="s">
        <v>7234</v>
      </c>
      <c r="E22" s="1" t="s">
        <v>181</v>
      </c>
      <c r="F22" s="3"/>
    </row>
    <row r="23" spans="2:6" x14ac:dyDescent="0.55000000000000004">
      <c r="B23" s="1" t="s">
        <v>184</v>
      </c>
      <c r="C23" s="1"/>
      <c r="D23" s="1" t="s">
        <v>7234</v>
      </c>
      <c r="E23" s="1" t="s">
        <v>183</v>
      </c>
      <c r="F23" s="3"/>
    </row>
    <row r="24" spans="2:6" x14ac:dyDescent="0.55000000000000004">
      <c r="B24" s="1" t="s">
        <v>204</v>
      </c>
      <c r="C24" s="1"/>
      <c r="D24" s="1" t="s">
        <v>7234</v>
      </c>
      <c r="E24" s="1" t="s">
        <v>203</v>
      </c>
      <c r="F24" s="3"/>
    </row>
    <row r="25" spans="2:6" x14ac:dyDescent="0.55000000000000004">
      <c r="B25" s="1" t="s">
        <v>206</v>
      </c>
      <c r="C25" s="1"/>
      <c r="D25" s="1" t="s">
        <v>7234</v>
      </c>
      <c r="E25" s="1" t="s">
        <v>205</v>
      </c>
      <c r="F25" s="3"/>
    </row>
    <row r="26" spans="2:6" x14ac:dyDescent="0.55000000000000004">
      <c r="B26" s="1" t="s">
        <v>7576</v>
      </c>
      <c r="C26" s="1"/>
      <c r="D26" s="1" t="s">
        <v>7234</v>
      </c>
      <c r="E26" s="1" t="s">
        <v>275</v>
      </c>
      <c r="F26" s="3"/>
    </row>
    <row r="27" spans="2:6" x14ac:dyDescent="0.55000000000000004">
      <c r="B27" s="1" t="s">
        <v>228</v>
      </c>
      <c r="C27" s="1"/>
      <c r="D27" s="1" t="s">
        <v>7234</v>
      </c>
      <c r="E27" s="1" t="s">
        <v>227</v>
      </c>
      <c r="F27" s="3"/>
    </row>
    <row r="28" spans="2:6" x14ac:dyDescent="0.55000000000000004">
      <c r="B28" s="1" t="s">
        <v>234</v>
      </c>
      <c r="C28" s="1"/>
      <c r="D28" s="1" t="s">
        <v>7234</v>
      </c>
      <c r="E28" s="1" t="s">
        <v>233</v>
      </c>
      <c r="F28" s="3"/>
    </row>
    <row r="29" spans="2:6" x14ac:dyDescent="0.55000000000000004">
      <c r="B29" s="1" t="s">
        <v>236</v>
      </c>
      <c r="C29" s="1"/>
      <c r="D29" s="1" t="s">
        <v>7234</v>
      </c>
      <c r="E29" s="1" t="s">
        <v>235</v>
      </c>
      <c r="F29" s="3"/>
    </row>
    <row r="30" spans="2:6" x14ac:dyDescent="0.55000000000000004">
      <c r="B30" s="1" t="s">
        <v>7270</v>
      </c>
      <c r="C30" s="1"/>
      <c r="D30" s="1" t="s">
        <v>7234</v>
      </c>
      <c r="E30" s="1" t="s">
        <v>239</v>
      </c>
      <c r="F30" s="3"/>
    </row>
    <row r="31" spans="2:6" x14ac:dyDescent="0.55000000000000004">
      <c r="B31" s="1" t="s">
        <v>7577</v>
      </c>
      <c r="C31" s="1"/>
      <c r="D31" s="1" t="s">
        <v>7234</v>
      </c>
      <c r="E31" s="1" t="s">
        <v>5363</v>
      </c>
      <c r="F31" s="3"/>
    </row>
    <row r="32" spans="2:6" x14ac:dyDescent="0.55000000000000004">
      <c r="B32" s="1" t="s">
        <v>7275</v>
      </c>
      <c r="C32" s="1"/>
      <c r="D32" s="1" t="s">
        <v>7234</v>
      </c>
      <c r="E32" s="1" t="s">
        <v>243</v>
      </c>
      <c r="F32" s="3"/>
    </row>
    <row r="33" spans="2:6" x14ac:dyDescent="0.55000000000000004">
      <c r="B33" s="1" t="s">
        <v>245</v>
      </c>
      <c r="C33" s="1"/>
      <c r="D33" s="1" t="s">
        <v>7234</v>
      </c>
      <c r="E33" s="1" t="s">
        <v>244</v>
      </c>
      <c r="F33" s="3"/>
    </row>
    <row r="34" spans="2:6" x14ac:dyDescent="0.55000000000000004">
      <c r="B34" s="1" t="s">
        <v>248</v>
      </c>
      <c r="C34" s="1"/>
      <c r="D34" s="1" t="s">
        <v>7234</v>
      </c>
      <c r="E34" s="1" t="s">
        <v>247</v>
      </c>
      <c r="F34" s="3"/>
    </row>
    <row r="35" spans="2:6" x14ac:dyDescent="0.55000000000000004">
      <c r="B35" s="1" t="s">
        <v>250</v>
      </c>
      <c r="C35" s="1"/>
      <c r="D35" s="1" t="s">
        <v>7234</v>
      </c>
      <c r="E35" s="1" t="s">
        <v>249</v>
      </c>
      <c r="F35" s="3"/>
    </row>
    <row r="36" spans="2:6" x14ac:dyDescent="0.55000000000000004">
      <c r="B36" s="1" t="s">
        <v>252</v>
      </c>
      <c r="C36" s="1"/>
      <c r="D36" s="1" t="s">
        <v>7234</v>
      </c>
      <c r="E36" s="1" t="s">
        <v>251</v>
      </c>
      <c r="F36" s="3"/>
    </row>
    <row r="37" spans="2:6" x14ac:dyDescent="0.55000000000000004">
      <c r="B37" s="1" t="s">
        <v>254</v>
      </c>
      <c r="C37" s="1"/>
      <c r="D37" s="1" t="s">
        <v>7234</v>
      </c>
      <c r="E37" s="1" t="s">
        <v>253</v>
      </c>
      <c r="F37" s="3"/>
    </row>
    <row r="38" spans="2:6" x14ac:dyDescent="0.55000000000000004">
      <c r="B38" s="1" t="s">
        <v>256</v>
      </c>
      <c r="C38" s="1"/>
      <c r="D38" s="1" t="s">
        <v>7234</v>
      </c>
      <c r="E38" s="1" t="s">
        <v>255</v>
      </c>
      <c r="F38" s="3"/>
    </row>
    <row r="39" spans="2:6" x14ac:dyDescent="0.55000000000000004">
      <c r="B39" s="1" t="s">
        <v>258</v>
      </c>
      <c r="C39" s="1"/>
      <c r="D39" s="1" t="s">
        <v>7234</v>
      </c>
      <c r="E39" s="1" t="s">
        <v>257</v>
      </c>
      <c r="F39" s="3"/>
    </row>
    <row r="40" spans="2:6" x14ac:dyDescent="0.55000000000000004">
      <c r="B40" s="1" t="s">
        <v>260</v>
      </c>
      <c r="C40" s="1"/>
      <c r="D40" s="1" t="s">
        <v>7234</v>
      </c>
      <c r="E40" s="1" t="s">
        <v>259</v>
      </c>
      <c r="F40" s="3"/>
    </row>
    <row r="41" spans="2:6" x14ac:dyDescent="0.55000000000000004">
      <c r="B41" s="1" t="s">
        <v>262</v>
      </c>
      <c r="C41" s="1"/>
      <c r="D41" s="1" t="s">
        <v>7234</v>
      </c>
      <c r="E41" s="1" t="s">
        <v>261</v>
      </c>
      <c r="F41" s="3"/>
    </row>
    <row r="42" spans="2:6" x14ac:dyDescent="0.55000000000000004">
      <c r="B42" s="1" t="s">
        <v>264</v>
      </c>
      <c r="C42" s="1"/>
      <c r="D42" s="1" t="s">
        <v>7234</v>
      </c>
      <c r="E42" s="1" t="s">
        <v>263</v>
      </c>
      <c r="F42" s="3"/>
    </row>
    <row r="43" spans="2:6" x14ac:dyDescent="0.55000000000000004">
      <c r="B43" s="1" t="s">
        <v>266</v>
      </c>
      <c r="C43" s="1"/>
      <c r="D43" s="1" t="s">
        <v>7234</v>
      </c>
      <c r="E43" s="1" t="s">
        <v>265</v>
      </c>
      <c r="F43" s="3"/>
    </row>
    <row r="44" spans="2:6" x14ac:dyDescent="0.55000000000000004">
      <c r="B44" s="1" t="s">
        <v>7277</v>
      </c>
      <c r="C44" s="1"/>
      <c r="D44" s="1" t="s">
        <v>7234</v>
      </c>
      <c r="E44" s="1" t="s">
        <v>267</v>
      </c>
      <c r="F44" s="3"/>
    </row>
    <row r="45" spans="2:6" x14ac:dyDescent="0.55000000000000004">
      <c r="B45" s="1" t="s">
        <v>7278</v>
      </c>
      <c r="C45" s="1"/>
      <c r="D45" s="1" t="s">
        <v>7234</v>
      </c>
      <c r="E45" s="1" t="s">
        <v>268</v>
      </c>
      <c r="F45" s="3"/>
    </row>
    <row r="46" spans="2:6" x14ac:dyDescent="0.55000000000000004">
      <c r="B46" s="1" t="s">
        <v>7279</v>
      </c>
      <c r="C46" s="1"/>
      <c r="D46" s="1" t="s">
        <v>7234</v>
      </c>
      <c r="E46" s="1" t="s">
        <v>269</v>
      </c>
      <c r="F46" s="3"/>
    </row>
    <row r="47" spans="2:6" x14ac:dyDescent="0.55000000000000004">
      <c r="B47" s="1" t="s">
        <v>7280</v>
      </c>
      <c r="C47" s="1"/>
      <c r="D47" s="1" t="s">
        <v>7234</v>
      </c>
      <c r="E47" s="1" t="s">
        <v>270</v>
      </c>
      <c r="F47" s="3"/>
    </row>
    <row r="48" spans="2:6" x14ac:dyDescent="0.55000000000000004">
      <c r="B48" s="1" t="s">
        <v>7281</v>
      </c>
      <c r="C48" s="1"/>
      <c r="D48" s="1" t="s">
        <v>7234</v>
      </c>
      <c r="E48" s="1" t="s">
        <v>271</v>
      </c>
      <c r="F48" s="3"/>
    </row>
    <row r="49" spans="2:6" x14ac:dyDescent="0.55000000000000004">
      <c r="B49" s="1" t="s">
        <v>7282</v>
      </c>
      <c r="C49" s="1"/>
      <c r="D49" s="1" t="s">
        <v>7234</v>
      </c>
      <c r="E49" s="1" t="s">
        <v>272</v>
      </c>
      <c r="F49" s="3"/>
    </row>
    <row r="50" spans="2:6" x14ac:dyDescent="0.55000000000000004">
      <c r="B50" s="1" t="s">
        <v>7283</v>
      </c>
      <c r="C50" s="1"/>
      <c r="D50" s="1" t="s">
        <v>7234</v>
      </c>
      <c r="E50" s="1" t="s">
        <v>273</v>
      </c>
      <c r="F50" s="3"/>
    </row>
    <row r="51" spans="2:6" x14ac:dyDescent="0.55000000000000004">
      <c r="B51" s="19" t="s">
        <v>7284</v>
      </c>
      <c r="C51" s="19"/>
      <c r="D51" s="19" t="s">
        <v>7234</v>
      </c>
      <c r="E51" s="19" t="s">
        <v>274</v>
      </c>
      <c r="F51" s="51"/>
    </row>
    <row r="52" spans="2:6" x14ac:dyDescent="0.55000000000000004">
      <c r="B52" s="19" t="s">
        <v>220</v>
      </c>
      <c r="C52" s="19"/>
      <c r="D52" s="19" t="s">
        <v>7234</v>
      </c>
      <c r="E52" s="19" t="s">
        <v>3484</v>
      </c>
      <c r="F52" s="51"/>
    </row>
  </sheetData>
  <phoneticPr fontId="5"/>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3"/>
  <dimension ref="B1:J48"/>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7.6640625" style="17" bestFit="1" customWidth="1"/>
    <col min="3" max="4" width="3.08203125" style="17" hidden="1" customWidth="1"/>
    <col min="5" max="5" width="3.33203125" style="17" bestFit="1" customWidth="1"/>
    <col min="6" max="6" width="5.9140625" style="17" bestFit="1" customWidth="1"/>
    <col min="7" max="16384" width="3.6640625" style="17"/>
  </cols>
  <sheetData>
    <row r="1" spans="2:10" x14ac:dyDescent="0.55000000000000004">
      <c r="B1" s="16" t="s">
        <v>3514</v>
      </c>
      <c r="C1" s="27"/>
      <c r="D1" s="27"/>
    </row>
    <row r="2" spans="2:10" x14ac:dyDescent="0.55000000000000004">
      <c r="B2" s="20" t="s">
        <v>3515</v>
      </c>
      <c r="C2" s="27"/>
      <c r="D2" s="27"/>
    </row>
    <row r="3" spans="2:10" x14ac:dyDescent="0.55000000000000004">
      <c r="B3" s="110" t="s">
        <v>3516</v>
      </c>
      <c r="C3" s="27"/>
      <c r="D3" s="27"/>
    </row>
    <row r="4" spans="2:10" ht="131.5" x14ac:dyDescent="0.55000000000000004">
      <c r="B4" s="24" t="s">
        <v>3451</v>
      </c>
      <c r="C4" s="18" t="s">
        <v>6345</v>
      </c>
      <c r="D4" s="18" t="s">
        <v>6346</v>
      </c>
      <c r="E4" s="18" t="s">
        <v>2581</v>
      </c>
      <c r="F4" s="18" t="s">
        <v>2582</v>
      </c>
      <c r="G4" s="109" t="s">
        <v>651</v>
      </c>
      <c r="H4" s="23" t="s">
        <v>2583</v>
      </c>
      <c r="I4" s="23" t="s">
        <v>2584</v>
      </c>
      <c r="J4" s="23" t="s">
        <v>2585</v>
      </c>
    </row>
    <row r="5" spans="2:10" x14ac:dyDescent="0.55000000000000004">
      <c r="B5" s="19" t="s">
        <v>624</v>
      </c>
      <c r="C5" s="19"/>
      <c r="D5" s="19" t="s">
        <v>7234</v>
      </c>
      <c r="E5" s="1" t="s">
        <v>432</v>
      </c>
      <c r="F5" s="1" t="s">
        <v>140</v>
      </c>
      <c r="G5" s="19"/>
      <c r="H5" s="1"/>
      <c r="I5" s="1"/>
      <c r="J5" s="1"/>
    </row>
    <row r="6" spans="2:10" x14ac:dyDescent="0.55000000000000004">
      <c r="B6" s="19" t="s">
        <v>625</v>
      </c>
      <c r="C6" s="19"/>
      <c r="D6" s="19" t="s">
        <v>7234</v>
      </c>
      <c r="E6" s="1" t="s">
        <v>432</v>
      </c>
      <c r="F6" s="1" t="s">
        <v>142</v>
      </c>
      <c r="G6" s="19"/>
      <c r="H6" s="1"/>
      <c r="I6" s="1"/>
      <c r="J6" s="1"/>
    </row>
    <row r="7" spans="2:10" x14ac:dyDescent="0.55000000000000004">
      <c r="B7" s="19" t="s">
        <v>626</v>
      </c>
      <c r="C7" s="19"/>
      <c r="D7" s="19" t="s">
        <v>7234</v>
      </c>
      <c r="E7" s="1" t="s">
        <v>432</v>
      </c>
      <c r="F7" s="1" t="s">
        <v>144</v>
      </c>
      <c r="G7" s="19"/>
      <c r="H7" s="1"/>
      <c r="I7" s="1"/>
      <c r="J7" s="1"/>
    </row>
    <row r="8" spans="2:10" x14ac:dyDescent="0.55000000000000004">
      <c r="B8" s="19" t="s">
        <v>627</v>
      </c>
      <c r="C8" s="19"/>
      <c r="D8" s="19" t="s">
        <v>7234</v>
      </c>
      <c r="E8" s="1" t="s">
        <v>432</v>
      </c>
      <c r="F8" s="1" t="s">
        <v>146</v>
      </c>
      <c r="G8" s="19"/>
      <c r="H8" s="1"/>
      <c r="I8" s="1"/>
      <c r="J8" s="1"/>
    </row>
    <row r="9" spans="2:10" x14ac:dyDescent="0.55000000000000004">
      <c r="B9" s="19" t="s">
        <v>628</v>
      </c>
      <c r="C9" s="19"/>
      <c r="D9" s="19" t="s">
        <v>7234</v>
      </c>
      <c r="E9" s="1" t="s">
        <v>432</v>
      </c>
      <c r="F9" s="1" t="s">
        <v>148</v>
      </c>
      <c r="G9" s="19"/>
      <c r="H9" s="1"/>
      <c r="I9" s="1"/>
      <c r="J9" s="1"/>
    </row>
    <row r="10" spans="2:10" x14ac:dyDescent="0.55000000000000004">
      <c r="B10" s="19" t="s">
        <v>629</v>
      </c>
      <c r="C10" s="19"/>
      <c r="D10" s="19" t="s">
        <v>7234</v>
      </c>
      <c r="E10" s="1" t="s">
        <v>432</v>
      </c>
      <c r="F10" s="1" t="s">
        <v>150</v>
      </c>
      <c r="G10" s="19"/>
      <c r="H10" s="1"/>
      <c r="I10" s="1"/>
      <c r="J10" s="1"/>
    </row>
    <row r="11" spans="2:10" x14ac:dyDescent="0.55000000000000004">
      <c r="B11" s="19" t="s">
        <v>621</v>
      </c>
      <c r="C11" s="19"/>
      <c r="D11" s="19" t="s">
        <v>7234</v>
      </c>
      <c r="E11" s="1" t="s">
        <v>432</v>
      </c>
      <c r="F11" s="1" t="s">
        <v>152</v>
      </c>
      <c r="G11" s="19"/>
      <c r="H11" s="1"/>
      <c r="I11" s="1"/>
      <c r="J11" s="1"/>
    </row>
    <row r="12" spans="2:10" x14ac:dyDescent="0.55000000000000004">
      <c r="B12" s="19" t="s">
        <v>630</v>
      </c>
      <c r="C12" s="19"/>
      <c r="D12" s="19" t="s">
        <v>7234</v>
      </c>
      <c r="E12" s="1" t="s">
        <v>432</v>
      </c>
      <c r="F12" s="1" t="s">
        <v>154</v>
      </c>
      <c r="G12" s="19"/>
      <c r="H12" s="1"/>
      <c r="I12" s="1"/>
      <c r="J12" s="1"/>
    </row>
    <row r="13" spans="2:10" x14ac:dyDescent="0.55000000000000004">
      <c r="B13" s="19" t="s">
        <v>631</v>
      </c>
      <c r="C13" s="19"/>
      <c r="D13" s="19" t="s">
        <v>7234</v>
      </c>
      <c r="E13" s="1" t="s">
        <v>432</v>
      </c>
      <c r="F13" s="1" t="s">
        <v>156</v>
      </c>
      <c r="G13" s="19"/>
      <c r="H13" s="1"/>
      <c r="I13" s="1"/>
      <c r="J13" s="1"/>
    </row>
    <row r="14" spans="2:10" x14ac:dyDescent="0.55000000000000004">
      <c r="B14" s="19" t="s">
        <v>632</v>
      </c>
      <c r="C14" s="19"/>
      <c r="D14" s="19" t="s">
        <v>7234</v>
      </c>
      <c r="E14" s="1" t="s">
        <v>432</v>
      </c>
      <c r="F14" s="1" t="s">
        <v>158</v>
      </c>
      <c r="G14" s="19"/>
      <c r="H14" s="1"/>
      <c r="I14" s="1"/>
      <c r="J14" s="1"/>
    </row>
    <row r="15" spans="2:10" x14ac:dyDescent="0.55000000000000004">
      <c r="B15" s="19" t="s">
        <v>633</v>
      </c>
      <c r="C15" s="19"/>
      <c r="D15" s="19" t="s">
        <v>7234</v>
      </c>
      <c r="E15" s="1" t="s">
        <v>432</v>
      </c>
      <c r="F15" s="1" t="s">
        <v>160</v>
      </c>
      <c r="G15" s="19"/>
      <c r="H15" s="1"/>
      <c r="I15" s="1"/>
      <c r="J15" s="1"/>
    </row>
    <row r="16" spans="2:10" x14ac:dyDescent="0.55000000000000004">
      <c r="B16" s="19" t="s">
        <v>634</v>
      </c>
      <c r="C16" s="19"/>
      <c r="D16" s="19" t="s">
        <v>7234</v>
      </c>
      <c r="E16" s="1" t="s">
        <v>432</v>
      </c>
      <c r="F16" s="1" t="s">
        <v>162</v>
      </c>
      <c r="G16" s="19"/>
      <c r="H16" s="1"/>
      <c r="I16" s="1"/>
      <c r="J16" s="1"/>
    </row>
    <row r="17" spans="2:10" x14ac:dyDescent="0.55000000000000004">
      <c r="B17" s="19" t="s">
        <v>635</v>
      </c>
      <c r="C17" s="19"/>
      <c r="D17" s="19" t="s">
        <v>7234</v>
      </c>
      <c r="E17" s="1" t="s">
        <v>432</v>
      </c>
      <c r="F17" s="1" t="s">
        <v>164</v>
      </c>
      <c r="G17" s="19"/>
      <c r="H17" s="1"/>
      <c r="I17" s="1"/>
      <c r="J17" s="1"/>
    </row>
    <row r="18" spans="2:10" x14ac:dyDescent="0.55000000000000004">
      <c r="B18" s="19" t="s">
        <v>636</v>
      </c>
      <c r="C18" s="19"/>
      <c r="D18" s="19" t="s">
        <v>7234</v>
      </c>
      <c r="E18" s="1" t="s">
        <v>432</v>
      </c>
      <c r="F18" s="1" t="s">
        <v>166</v>
      </c>
      <c r="G18" s="19"/>
      <c r="H18" s="1"/>
      <c r="I18" s="1"/>
      <c r="J18" s="1"/>
    </row>
    <row r="19" spans="2:10" x14ac:dyDescent="0.55000000000000004">
      <c r="B19" s="19" t="s">
        <v>637</v>
      </c>
      <c r="C19" s="19"/>
      <c r="D19" s="19" t="s">
        <v>7234</v>
      </c>
      <c r="E19" s="1" t="s">
        <v>432</v>
      </c>
      <c r="F19" s="1" t="s">
        <v>168</v>
      </c>
      <c r="G19" s="19"/>
      <c r="H19" s="1"/>
      <c r="I19" s="1"/>
      <c r="J19" s="1"/>
    </row>
    <row r="20" spans="2:10" x14ac:dyDescent="0.55000000000000004">
      <c r="B20" s="19" t="s">
        <v>638</v>
      </c>
      <c r="C20" s="19"/>
      <c r="D20" s="19" t="s">
        <v>7234</v>
      </c>
      <c r="E20" s="1" t="s">
        <v>432</v>
      </c>
      <c r="F20" s="1" t="s">
        <v>170</v>
      </c>
      <c r="G20" s="19"/>
      <c r="H20" s="1"/>
      <c r="I20" s="1"/>
      <c r="J20" s="1"/>
    </row>
    <row r="21" spans="2:10" x14ac:dyDescent="0.55000000000000004">
      <c r="B21" s="19" t="s">
        <v>639</v>
      </c>
      <c r="C21" s="19"/>
      <c r="D21" s="19" t="s">
        <v>7234</v>
      </c>
      <c r="E21" s="1" t="s">
        <v>432</v>
      </c>
      <c r="F21" s="1" t="s">
        <v>172</v>
      </c>
      <c r="G21" s="19"/>
      <c r="H21" s="1"/>
      <c r="I21" s="1"/>
      <c r="J21" s="1"/>
    </row>
    <row r="22" spans="2:10" x14ac:dyDescent="0.55000000000000004">
      <c r="B22" s="19" t="s">
        <v>640</v>
      </c>
      <c r="C22" s="19"/>
      <c r="D22" s="19" t="s">
        <v>7234</v>
      </c>
      <c r="E22" s="1" t="s">
        <v>432</v>
      </c>
      <c r="F22" s="1" t="s">
        <v>174</v>
      </c>
      <c r="G22" s="19"/>
      <c r="H22" s="1"/>
      <c r="I22" s="1"/>
      <c r="J22" s="1"/>
    </row>
    <row r="23" spans="2:10" x14ac:dyDescent="0.55000000000000004">
      <c r="B23" s="19" t="s">
        <v>641</v>
      </c>
      <c r="C23" s="19"/>
      <c r="D23" s="19" t="s">
        <v>7234</v>
      </c>
      <c r="E23" s="1" t="s">
        <v>432</v>
      </c>
      <c r="F23" s="1" t="s">
        <v>175</v>
      </c>
      <c r="G23" s="19"/>
      <c r="H23" s="1"/>
      <c r="I23" s="1"/>
      <c r="J23" s="1"/>
    </row>
    <row r="24" spans="2:10" x14ac:dyDescent="0.55000000000000004">
      <c r="B24" s="19" t="s">
        <v>642</v>
      </c>
      <c r="C24" s="19"/>
      <c r="D24" s="19" t="s">
        <v>7234</v>
      </c>
      <c r="E24" s="1" t="s">
        <v>432</v>
      </c>
      <c r="F24" s="1" t="s">
        <v>176</v>
      </c>
      <c r="G24" s="19"/>
      <c r="H24" s="1"/>
      <c r="I24" s="1"/>
      <c r="J24" s="1"/>
    </row>
    <row r="25" spans="2:10" x14ac:dyDescent="0.55000000000000004">
      <c r="B25" s="19" t="s">
        <v>643</v>
      </c>
      <c r="C25" s="19"/>
      <c r="D25" s="19" t="s">
        <v>7234</v>
      </c>
      <c r="E25" s="1" t="s">
        <v>432</v>
      </c>
      <c r="F25" s="1" t="s">
        <v>177</v>
      </c>
      <c r="G25" s="19"/>
      <c r="H25" s="1"/>
      <c r="I25" s="1"/>
      <c r="J25" s="1"/>
    </row>
    <row r="26" spans="2:10" x14ac:dyDescent="0.55000000000000004">
      <c r="B26" s="19" t="s">
        <v>644</v>
      </c>
      <c r="C26" s="19"/>
      <c r="D26" s="19" t="s">
        <v>7234</v>
      </c>
      <c r="E26" s="1" t="s">
        <v>432</v>
      </c>
      <c r="F26" s="1" t="s">
        <v>179</v>
      </c>
      <c r="G26" s="19"/>
      <c r="H26" s="1"/>
      <c r="I26" s="1"/>
      <c r="J26" s="1"/>
    </row>
    <row r="27" spans="2:10" x14ac:dyDescent="0.55000000000000004">
      <c r="B27" s="19" t="s">
        <v>645</v>
      </c>
      <c r="C27" s="19"/>
      <c r="D27" s="19" t="s">
        <v>7234</v>
      </c>
      <c r="E27" s="1" t="s">
        <v>432</v>
      </c>
      <c r="F27" s="1" t="s">
        <v>181</v>
      </c>
      <c r="G27" s="19"/>
      <c r="H27" s="1"/>
      <c r="I27" s="1"/>
      <c r="J27" s="1"/>
    </row>
    <row r="28" spans="2:10" x14ac:dyDescent="0.55000000000000004">
      <c r="B28" s="19" t="s">
        <v>646</v>
      </c>
      <c r="C28" s="19"/>
      <c r="D28" s="19" t="s">
        <v>7234</v>
      </c>
      <c r="E28" s="1" t="s">
        <v>432</v>
      </c>
      <c r="F28" s="1" t="s">
        <v>183</v>
      </c>
      <c r="G28" s="19"/>
      <c r="H28" s="1"/>
      <c r="I28" s="1"/>
      <c r="J28" s="1"/>
    </row>
    <row r="29" spans="2:10" x14ac:dyDescent="0.55000000000000004">
      <c r="B29" s="19" t="s">
        <v>647</v>
      </c>
      <c r="C29" s="19"/>
      <c r="D29" s="19" t="s">
        <v>7234</v>
      </c>
      <c r="E29" s="1" t="s">
        <v>432</v>
      </c>
      <c r="F29" s="1" t="s">
        <v>185</v>
      </c>
      <c r="G29" s="19"/>
      <c r="H29" s="1"/>
      <c r="I29" s="1"/>
      <c r="J29" s="1"/>
    </row>
    <row r="30" spans="2:10" x14ac:dyDescent="0.55000000000000004">
      <c r="B30" s="19" t="s">
        <v>615</v>
      </c>
      <c r="C30" s="19"/>
      <c r="D30" s="19" t="s">
        <v>7234</v>
      </c>
      <c r="E30" s="1" t="s">
        <v>432</v>
      </c>
      <c r="F30" s="1" t="s">
        <v>187</v>
      </c>
      <c r="G30" s="19"/>
      <c r="H30" s="1"/>
      <c r="I30" s="1"/>
      <c r="J30" s="1"/>
    </row>
    <row r="31" spans="2:10" x14ac:dyDescent="0.55000000000000004">
      <c r="B31" s="19" t="s">
        <v>648</v>
      </c>
      <c r="C31" s="19"/>
      <c r="D31" s="19" t="s">
        <v>7234</v>
      </c>
      <c r="E31" s="1" t="s">
        <v>432</v>
      </c>
      <c r="F31" s="1" t="s">
        <v>189</v>
      </c>
      <c r="G31" s="19"/>
      <c r="H31" s="1"/>
      <c r="I31" s="1"/>
      <c r="J31" s="1"/>
    </row>
    <row r="32" spans="2:10" x14ac:dyDescent="0.55000000000000004">
      <c r="B32" s="19" t="s">
        <v>649</v>
      </c>
      <c r="C32" s="19"/>
      <c r="D32" s="19" t="s">
        <v>7234</v>
      </c>
      <c r="E32" s="1" t="s">
        <v>432</v>
      </c>
      <c r="F32" s="1" t="s">
        <v>191</v>
      </c>
      <c r="G32" s="19"/>
      <c r="H32" s="1"/>
      <c r="I32" s="1"/>
      <c r="J32" s="1"/>
    </row>
    <row r="33" spans="2:10" x14ac:dyDescent="0.55000000000000004">
      <c r="B33" s="19" t="s">
        <v>7285</v>
      </c>
      <c r="C33" s="19"/>
      <c r="D33" s="19" t="s">
        <v>7234</v>
      </c>
      <c r="E33" s="1" t="s">
        <v>432</v>
      </c>
      <c r="F33" s="1" t="s">
        <v>623</v>
      </c>
      <c r="G33" s="19"/>
      <c r="H33" s="1"/>
      <c r="I33" s="1"/>
      <c r="J33" s="1"/>
    </row>
    <row r="34" spans="2:10" x14ac:dyDescent="0.55000000000000004">
      <c r="B34" s="19" t="s">
        <v>7286</v>
      </c>
      <c r="C34" s="19"/>
      <c r="D34" s="19" t="s">
        <v>7234</v>
      </c>
      <c r="E34" s="1" t="s">
        <v>432</v>
      </c>
      <c r="F34" s="1" t="s">
        <v>240</v>
      </c>
      <c r="G34" s="19"/>
      <c r="H34" s="1"/>
      <c r="I34" s="1"/>
      <c r="J34" s="1"/>
    </row>
    <row r="35" spans="2:10" x14ac:dyDescent="0.55000000000000004">
      <c r="B35" s="19" t="s">
        <v>7287</v>
      </c>
      <c r="C35" s="19"/>
      <c r="D35" s="19" t="s">
        <v>7234</v>
      </c>
      <c r="E35" s="1" t="s">
        <v>432</v>
      </c>
      <c r="F35" s="1" t="s">
        <v>241</v>
      </c>
      <c r="G35" s="19"/>
      <c r="H35" s="1"/>
      <c r="I35" s="1"/>
      <c r="J35" s="1"/>
    </row>
    <row r="36" spans="2:10" x14ac:dyDescent="0.55000000000000004">
      <c r="B36" s="19" t="s">
        <v>7288</v>
      </c>
      <c r="C36" s="19"/>
      <c r="D36" s="19" t="s">
        <v>7234</v>
      </c>
      <c r="E36" s="1" t="s">
        <v>432</v>
      </c>
      <c r="F36" s="1" t="s">
        <v>242</v>
      </c>
      <c r="G36" s="19"/>
      <c r="H36" s="1"/>
      <c r="I36" s="1"/>
      <c r="J36" s="1"/>
    </row>
    <row r="37" spans="2:10" x14ac:dyDescent="0.55000000000000004">
      <c r="B37" s="19" t="s">
        <v>7289</v>
      </c>
      <c r="C37" s="19"/>
      <c r="D37" s="19" t="s">
        <v>7234</v>
      </c>
      <c r="E37" s="1" t="s">
        <v>432</v>
      </c>
      <c r="F37" s="1" t="s">
        <v>243</v>
      </c>
      <c r="G37" s="19"/>
      <c r="H37" s="1"/>
      <c r="I37" s="1"/>
      <c r="J37" s="1"/>
    </row>
    <row r="38" spans="2:10" x14ac:dyDescent="0.55000000000000004">
      <c r="B38" s="19" t="s">
        <v>7290</v>
      </c>
      <c r="C38" s="19"/>
      <c r="D38" s="19" t="s">
        <v>7234</v>
      </c>
      <c r="E38" s="1" t="s">
        <v>432</v>
      </c>
      <c r="F38" s="1" t="s">
        <v>244</v>
      </c>
      <c r="G38" s="19"/>
      <c r="H38" s="1"/>
      <c r="I38" s="1"/>
      <c r="J38" s="1"/>
    </row>
    <row r="39" spans="2:10" x14ac:dyDescent="0.55000000000000004">
      <c r="B39" s="19" t="s">
        <v>7291</v>
      </c>
      <c r="C39" s="19"/>
      <c r="D39" s="19" t="s">
        <v>7234</v>
      </c>
      <c r="E39" s="1" t="s">
        <v>432</v>
      </c>
      <c r="F39" s="1" t="s">
        <v>246</v>
      </c>
      <c r="G39" s="19"/>
      <c r="H39" s="1"/>
      <c r="I39" s="1"/>
      <c r="J39" s="1"/>
    </row>
    <row r="40" spans="2:10" x14ac:dyDescent="0.55000000000000004">
      <c r="B40" s="19" t="s">
        <v>7292</v>
      </c>
      <c r="C40" s="19"/>
      <c r="D40" s="19" t="s">
        <v>7234</v>
      </c>
      <c r="E40" s="1" t="s">
        <v>432</v>
      </c>
      <c r="F40" s="1" t="s">
        <v>247</v>
      </c>
      <c r="G40" s="19"/>
      <c r="H40" s="1"/>
      <c r="I40" s="1"/>
      <c r="J40" s="1"/>
    </row>
    <row r="41" spans="2:10" x14ac:dyDescent="0.55000000000000004">
      <c r="B41" s="19" t="s">
        <v>7293</v>
      </c>
      <c r="C41" s="19"/>
      <c r="D41" s="19" t="s">
        <v>7234</v>
      </c>
      <c r="E41" s="1" t="s">
        <v>432</v>
      </c>
      <c r="F41" s="1" t="s">
        <v>249</v>
      </c>
      <c r="G41" s="19"/>
      <c r="H41" s="1"/>
      <c r="I41" s="1"/>
      <c r="J41" s="1"/>
    </row>
    <row r="42" spans="2:10" x14ac:dyDescent="0.55000000000000004">
      <c r="B42" s="19" t="s">
        <v>7294</v>
      </c>
      <c r="C42" s="19"/>
      <c r="D42" s="19" t="s">
        <v>7234</v>
      </c>
      <c r="E42" s="1" t="s">
        <v>432</v>
      </c>
      <c r="F42" s="1" t="s">
        <v>251</v>
      </c>
      <c r="G42" s="19"/>
      <c r="H42" s="1"/>
      <c r="I42" s="1"/>
      <c r="J42" s="1"/>
    </row>
    <row r="43" spans="2:10" x14ac:dyDescent="0.55000000000000004">
      <c r="B43" s="19" t="s">
        <v>7295</v>
      </c>
      <c r="C43" s="19"/>
      <c r="D43" s="19" t="s">
        <v>7234</v>
      </c>
      <c r="E43" s="1" t="s">
        <v>432</v>
      </c>
      <c r="F43" s="1" t="s">
        <v>253</v>
      </c>
      <c r="G43" s="19"/>
      <c r="H43" s="1"/>
      <c r="I43" s="1"/>
      <c r="J43" s="1"/>
    </row>
    <row r="44" spans="2:10" x14ac:dyDescent="0.55000000000000004">
      <c r="B44" s="19" t="s">
        <v>7296</v>
      </c>
      <c r="C44" s="19"/>
      <c r="D44" s="19" t="s">
        <v>7234</v>
      </c>
      <c r="E44" s="1" t="s">
        <v>432</v>
      </c>
      <c r="F44" s="1" t="s">
        <v>255</v>
      </c>
      <c r="G44" s="19"/>
      <c r="H44" s="1"/>
      <c r="I44" s="1"/>
      <c r="J44" s="1"/>
    </row>
    <row r="45" spans="2:10" x14ac:dyDescent="0.55000000000000004">
      <c r="B45" s="19" t="s">
        <v>7297</v>
      </c>
      <c r="C45" s="19"/>
      <c r="D45" s="19" t="s">
        <v>7234</v>
      </c>
      <c r="E45" s="1" t="s">
        <v>432</v>
      </c>
      <c r="F45" s="1" t="s">
        <v>257</v>
      </c>
      <c r="G45" s="19"/>
      <c r="H45" s="1"/>
      <c r="I45" s="1"/>
      <c r="J45" s="1"/>
    </row>
    <row r="46" spans="2:10" x14ac:dyDescent="0.55000000000000004">
      <c r="B46" s="19" t="s">
        <v>7298</v>
      </c>
      <c r="C46" s="19"/>
      <c r="D46" s="19" t="s">
        <v>7234</v>
      </c>
      <c r="E46" s="1" t="s">
        <v>432</v>
      </c>
      <c r="F46" s="1" t="s">
        <v>259</v>
      </c>
      <c r="G46" s="19"/>
      <c r="H46" s="1"/>
      <c r="I46" s="1"/>
      <c r="J46" s="1"/>
    </row>
    <row r="47" spans="2:10" x14ac:dyDescent="0.55000000000000004">
      <c r="B47" s="19" t="s">
        <v>7299</v>
      </c>
      <c r="C47" s="19"/>
      <c r="D47" s="19" t="s">
        <v>7234</v>
      </c>
      <c r="E47" s="1" t="s">
        <v>432</v>
      </c>
      <c r="F47" s="1" t="s">
        <v>261</v>
      </c>
      <c r="G47" s="19"/>
      <c r="H47" s="1"/>
      <c r="I47" s="1"/>
      <c r="J47" s="1"/>
    </row>
    <row r="48" spans="2:10" x14ac:dyDescent="0.55000000000000004">
      <c r="B48" s="19" t="s">
        <v>7300</v>
      </c>
      <c r="C48" s="19"/>
      <c r="D48" s="19" t="s">
        <v>7234</v>
      </c>
      <c r="E48" s="1" t="s">
        <v>432</v>
      </c>
      <c r="F48" s="1" t="s">
        <v>263</v>
      </c>
      <c r="G48" s="19"/>
      <c r="H48" s="1"/>
      <c r="I48" s="1"/>
      <c r="J48" s="1"/>
    </row>
  </sheetData>
  <phoneticPr fontId="5"/>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4"/>
  <dimension ref="B1:W7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5.5" style="17" bestFit="1" customWidth="1"/>
    <col min="3" max="4" width="3.08203125" style="17" hidden="1" customWidth="1"/>
    <col min="5" max="5" width="3.33203125" style="17" bestFit="1" customWidth="1"/>
    <col min="6" max="6" width="5.9140625" style="17" bestFit="1" customWidth="1"/>
    <col min="7" max="16384" width="3.6640625" style="17"/>
  </cols>
  <sheetData>
    <row r="1" spans="2:23" x14ac:dyDescent="0.55000000000000004">
      <c r="B1" s="16" t="s">
        <v>3514</v>
      </c>
      <c r="C1" s="27"/>
      <c r="D1" s="27"/>
    </row>
    <row r="2" spans="2:23" x14ac:dyDescent="0.55000000000000004">
      <c r="B2" s="20" t="s">
        <v>3515</v>
      </c>
      <c r="C2" s="27"/>
      <c r="D2" s="27"/>
    </row>
    <row r="3" spans="2:23" x14ac:dyDescent="0.55000000000000004">
      <c r="B3" s="110" t="s">
        <v>3516</v>
      </c>
      <c r="C3" s="27"/>
      <c r="D3" s="27"/>
    </row>
    <row r="4" spans="2:23" ht="146" x14ac:dyDescent="0.55000000000000004">
      <c r="B4" s="24" t="s">
        <v>4332</v>
      </c>
      <c r="C4" s="18" t="s">
        <v>6345</v>
      </c>
      <c r="D4" s="18" t="s">
        <v>6346</v>
      </c>
      <c r="E4" s="18" t="s">
        <v>3518</v>
      </c>
      <c r="F4" s="18" t="s">
        <v>3517</v>
      </c>
      <c r="G4" s="109" t="s">
        <v>3508</v>
      </c>
      <c r="H4" s="18" t="s">
        <v>6737</v>
      </c>
      <c r="I4" s="18" t="s">
        <v>2645</v>
      </c>
      <c r="J4" s="18" t="s">
        <v>2646</v>
      </c>
      <c r="K4" s="18" t="s">
        <v>2647</v>
      </c>
      <c r="L4" s="18" t="s">
        <v>2648</v>
      </c>
      <c r="M4" s="18" t="s">
        <v>2649</v>
      </c>
      <c r="N4" s="18" t="s">
        <v>2650</v>
      </c>
      <c r="O4" s="18" t="s">
        <v>2651</v>
      </c>
      <c r="P4" s="18" t="s">
        <v>2652</v>
      </c>
      <c r="Q4" s="25" t="s">
        <v>2653</v>
      </c>
      <c r="R4" s="26" t="s">
        <v>2654</v>
      </c>
      <c r="S4" s="26" t="s">
        <v>2655</v>
      </c>
      <c r="T4" s="26" t="s">
        <v>2656</v>
      </c>
      <c r="U4" s="26" t="s">
        <v>2657</v>
      </c>
      <c r="V4" s="25" t="s">
        <v>2583</v>
      </c>
      <c r="W4" s="26" t="s">
        <v>791</v>
      </c>
    </row>
    <row r="5" spans="2:23" x14ac:dyDescent="0.55000000000000004">
      <c r="B5" s="1" t="s">
        <v>3453</v>
      </c>
      <c r="C5" s="1"/>
      <c r="D5" s="1" t="s">
        <v>7234</v>
      </c>
      <c r="E5" s="1" t="s">
        <v>3452</v>
      </c>
      <c r="F5" s="1" t="s">
        <v>140</v>
      </c>
      <c r="G5" s="1"/>
      <c r="H5" s="1"/>
      <c r="I5" s="1"/>
      <c r="J5" s="1"/>
      <c r="K5" s="1"/>
      <c r="L5" s="1"/>
      <c r="M5" s="1"/>
      <c r="N5" s="1"/>
      <c r="O5" s="1"/>
      <c r="P5" s="1"/>
      <c r="Q5" s="1"/>
      <c r="R5" s="1"/>
      <c r="S5" s="1"/>
      <c r="T5" s="1"/>
      <c r="U5" s="1"/>
      <c r="V5" s="1"/>
      <c r="W5" s="1"/>
    </row>
    <row r="6" spans="2:23" x14ac:dyDescent="0.55000000000000004">
      <c r="B6" s="1" t="s">
        <v>3454</v>
      </c>
      <c r="C6" s="1"/>
      <c r="D6" s="1" t="s">
        <v>7234</v>
      </c>
      <c r="E6" s="1" t="s">
        <v>3452</v>
      </c>
      <c r="F6" s="1" t="s">
        <v>142</v>
      </c>
      <c r="G6" s="1"/>
      <c r="H6" s="1"/>
      <c r="I6" s="1"/>
      <c r="J6" s="1"/>
      <c r="K6" s="1"/>
      <c r="L6" s="1"/>
      <c r="M6" s="1"/>
      <c r="N6" s="1"/>
      <c r="O6" s="1"/>
      <c r="P6" s="1"/>
      <c r="Q6" s="1"/>
      <c r="R6" s="1"/>
      <c r="S6" s="1"/>
      <c r="T6" s="1"/>
      <c r="U6" s="1"/>
      <c r="V6" s="1"/>
      <c r="W6" s="1"/>
    </row>
    <row r="7" spans="2:23" x14ac:dyDescent="0.55000000000000004">
      <c r="B7" s="1" t="s">
        <v>3455</v>
      </c>
      <c r="C7" s="1"/>
      <c r="D7" s="1" t="s">
        <v>7234</v>
      </c>
      <c r="E7" s="1" t="s">
        <v>3452</v>
      </c>
      <c r="F7" s="1" t="s">
        <v>144</v>
      </c>
      <c r="G7" s="1"/>
      <c r="H7" s="1"/>
      <c r="I7" s="1"/>
      <c r="J7" s="1"/>
      <c r="K7" s="1"/>
      <c r="L7" s="1"/>
      <c r="M7" s="1"/>
      <c r="N7" s="1"/>
      <c r="O7" s="1"/>
      <c r="P7" s="1"/>
      <c r="Q7" s="1"/>
      <c r="R7" s="1"/>
      <c r="S7" s="1"/>
      <c r="T7" s="1"/>
      <c r="U7" s="1"/>
      <c r="V7" s="1"/>
      <c r="W7" s="1"/>
    </row>
    <row r="8" spans="2:23" x14ac:dyDescent="0.55000000000000004">
      <c r="B8" s="1" t="s">
        <v>3456</v>
      </c>
      <c r="C8" s="1"/>
      <c r="D8" s="1" t="s">
        <v>7234</v>
      </c>
      <c r="E8" s="1" t="s">
        <v>3452</v>
      </c>
      <c r="F8" s="1" t="s">
        <v>146</v>
      </c>
      <c r="G8" s="1"/>
      <c r="H8" s="1"/>
      <c r="I8" s="1"/>
      <c r="J8" s="1"/>
      <c r="K8" s="1"/>
      <c r="L8" s="1"/>
      <c r="M8" s="1"/>
      <c r="N8" s="1"/>
      <c r="O8" s="1"/>
      <c r="P8" s="1"/>
      <c r="Q8" s="1"/>
      <c r="R8" s="1"/>
      <c r="S8" s="1"/>
      <c r="T8" s="1"/>
      <c r="U8" s="1"/>
      <c r="V8" s="1"/>
      <c r="W8" s="1"/>
    </row>
    <row r="9" spans="2:23" x14ac:dyDescent="0.55000000000000004">
      <c r="B9" s="1" t="s">
        <v>3457</v>
      </c>
      <c r="C9" s="1"/>
      <c r="D9" s="1" t="s">
        <v>7234</v>
      </c>
      <c r="E9" s="1" t="s">
        <v>3452</v>
      </c>
      <c r="F9" s="1" t="s">
        <v>148</v>
      </c>
      <c r="G9" s="1"/>
      <c r="H9" s="1"/>
      <c r="I9" s="1"/>
      <c r="J9" s="1"/>
      <c r="K9" s="1"/>
      <c r="L9" s="1"/>
      <c r="M9" s="1"/>
      <c r="N9" s="1"/>
      <c r="O9" s="1"/>
      <c r="P9" s="1"/>
      <c r="Q9" s="1"/>
      <c r="R9" s="1"/>
      <c r="S9" s="1"/>
      <c r="T9" s="1"/>
      <c r="U9" s="1"/>
      <c r="V9" s="1"/>
      <c r="W9" s="1"/>
    </row>
    <row r="10" spans="2:23" x14ac:dyDescent="0.55000000000000004">
      <c r="B10" s="1" t="s">
        <v>3458</v>
      </c>
      <c r="C10" s="1"/>
      <c r="D10" s="1" t="s">
        <v>7234</v>
      </c>
      <c r="E10" s="1" t="s">
        <v>3452</v>
      </c>
      <c r="F10" s="1" t="s">
        <v>150</v>
      </c>
      <c r="G10" s="1"/>
      <c r="H10" s="1"/>
      <c r="I10" s="1"/>
      <c r="J10" s="1"/>
      <c r="K10" s="1"/>
      <c r="L10" s="1"/>
      <c r="M10" s="1"/>
      <c r="N10" s="1"/>
      <c r="O10" s="1"/>
      <c r="P10" s="1"/>
      <c r="Q10" s="1"/>
      <c r="R10" s="1"/>
      <c r="S10" s="1"/>
      <c r="T10" s="1"/>
      <c r="U10" s="1"/>
      <c r="V10" s="1"/>
      <c r="W10" s="1"/>
    </row>
    <row r="11" spans="2:23" x14ac:dyDescent="0.55000000000000004">
      <c r="B11" s="1" t="s">
        <v>3459</v>
      </c>
      <c r="C11" s="1"/>
      <c r="D11" s="1" t="s">
        <v>7234</v>
      </c>
      <c r="E11" s="1" t="s">
        <v>3452</v>
      </c>
      <c r="F11" s="1" t="s">
        <v>152</v>
      </c>
      <c r="G11" s="1"/>
      <c r="H11" s="1"/>
      <c r="I11" s="1"/>
      <c r="J11" s="1"/>
      <c r="K11" s="1"/>
      <c r="L11" s="1"/>
      <c r="M11" s="1"/>
      <c r="N11" s="1"/>
      <c r="O11" s="1"/>
      <c r="P11" s="1"/>
      <c r="Q11" s="1"/>
      <c r="R11" s="1"/>
      <c r="S11" s="1"/>
      <c r="T11" s="1"/>
      <c r="U11" s="1"/>
      <c r="V11" s="1"/>
      <c r="W11" s="1"/>
    </row>
    <row r="12" spans="2:23" x14ac:dyDescent="0.55000000000000004">
      <c r="B12" s="1" t="s">
        <v>3460</v>
      </c>
      <c r="C12" s="1"/>
      <c r="D12" s="1" t="s">
        <v>7234</v>
      </c>
      <c r="E12" s="1" t="s">
        <v>3452</v>
      </c>
      <c r="F12" s="1" t="s">
        <v>154</v>
      </c>
      <c r="G12" s="1"/>
      <c r="H12" s="1"/>
      <c r="I12" s="1"/>
      <c r="J12" s="1"/>
      <c r="K12" s="1"/>
      <c r="L12" s="1"/>
      <c r="M12" s="1"/>
      <c r="N12" s="1"/>
      <c r="O12" s="1"/>
      <c r="P12" s="1"/>
      <c r="Q12" s="1"/>
      <c r="R12" s="1"/>
      <c r="S12" s="1"/>
      <c r="T12" s="1"/>
      <c r="U12" s="1"/>
      <c r="V12" s="1"/>
      <c r="W12" s="1"/>
    </row>
    <row r="13" spans="2:23" x14ac:dyDescent="0.55000000000000004">
      <c r="B13" s="1" t="s">
        <v>3461</v>
      </c>
      <c r="C13" s="1"/>
      <c r="D13" s="1" t="s">
        <v>7234</v>
      </c>
      <c r="E13" s="1" t="s">
        <v>3452</v>
      </c>
      <c r="F13" s="1" t="s">
        <v>156</v>
      </c>
      <c r="G13" s="1"/>
      <c r="H13" s="1"/>
      <c r="I13" s="1"/>
      <c r="J13" s="1"/>
      <c r="K13" s="1"/>
      <c r="L13" s="1"/>
      <c r="M13" s="1"/>
      <c r="N13" s="1"/>
      <c r="O13" s="1"/>
      <c r="P13" s="1"/>
      <c r="Q13" s="1"/>
      <c r="R13" s="1"/>
      <c r="S13" s="1"/>
      <c r="T13" s="1"/>
      <c r="U13" s="1"/>
      <c r="V13" s="1"/>
      <c r="W13" s="1"/>
    </row>
    <row r="14" spans="2:23" x14ac:dyDescent="0.55000000000000004">
      <c r="B14" s="1" t="s">
        <v>3462</v>
      </c>
      <c r="C14" s="1"/>
      <c r="D14" s="1" t="s">
        <v>7234</v>
      </c>
      <c r="E14" s="1" t="s">
        <v>3452</v>
      </c>
      <c r="F14" s="1" t="s">
        <v>158</v>
      </c>
      <c r="G14" s="1"/>
      <c r="H14" s="1"/>
      <c r="I14" s="1"/>
      <c r="J14" s="1"/>
      <c r="K14" s="1"/>
      <c r="L14" s="1"/>
      <c r="M14" s="1"/>
      <c r="N14" s="1"/>
      <c r="O14" s="1"/>
      <c r="P14" s="1"/>
      <c r="Q14" s="1"/>
      <c r="R14" s="1"/>
      <c r="S14" s="1"/>
      <c r="T14" s="1"/>
      <c r="U14" s="1"/>
      <c r="V14" s="1"/>
      <c r="W14" s="1"/>
    </row>
    <row r="15" spans="2:23" x14ac:dyDescent="0.55000000000000004">
      <c r="B15" s="1" t="s">
        <v>3464</v>
      </c>
      <c r="C15" s="1"/>
      <c r="D15" s="1" t="s">
        <v>7234</v>
      </c>
      <c r="E15" s="1" t="s">
        <v>3452</v>
      </c>
      <c r="F15" s="1" t="s">
        <v>162</v>
      </c>
      <c r="G15" s="1"/>
      <c r="H15" s="1"/>
      <c r="I15" s="1"/>
      <c r="J15" s="1"/>
      <c r="K15" s="1"/>
      <c r="L15" s="1"/>
      <c r="M15" s="1"/>
      <c r="N15" s="1"/>
      <c r="O15" s="1"/>
      <c r="P15" s="1"/>
      <c r="Q15" s="1"/>
      <c r="R15" s="1"/>
      <c r="S15" s="1"/>
      <c r="T15" s="1"/>
      <c r="U15" s="1"/>
      <c r="V15" s="1"/>
      <c r="W15" s="1"/>
    </row>
    <row r="16" spans="2:23" x14ac:dyDescent="0.55000000000000004">
      <c r="B16" s="1" t="s">
        <v>3465</v>
      </c>
      <c r="C16" s="1"/>
      <c r="D16" s="1" t="s">
        <v>7234</v>
      </c>
      <c r="E16" s="1" t="s">
        <v>3452</v>
      </c>
      <c r="F16" s="1" t="s">
        <v>164</v>
      </c>
      <c r="G16" s="1"/>
      <c r="H16" s="1"/>
      <c r="I16" s="1"/>
      <c r="J16" s="1"/>
      <c r="K16" s="1"/>
      <c r="L16" s="1"/>
      <c r="M16" s="1"/>
      <c r="N16" s="1"/>
      <c r="O16" s="1"/>
      <c r="P16" s="1"/>
      <c r="Q16" s="1"/>
      <c r="R16" s="1"/>
      <c r="S16" s="1"/>
      <c r="T16" s="1"/>
      <c r="U16" s="1"/>
      <c r="V16" s="1"/>
      <c r="W16" s="1"/>
    </row>
    <row r="17" spans="2:23" x14ac:dyDescent="0.55000000000000004">
      <c r="B17" s="1" t="s">
        <v>3466</v>
      </c>
      <c r="C17" s="1"/>
      <c r="D17" s="1" t="s">
        <v>7234</v>
      </c>
      <c r="E17" s="1" t="s">
        <v>3452</v>
      </c>
      <c r="F17" s="1" t="s">
        <v>166</v>
      </c>
      <c r="G17" s="1"/>
      <c r="H17" s="1"/>
      <c r="I17" s="1"/>
      <c r="J17" s="1"/>
      <c r="K17" s="1"/>
      <c r="L17" s="1"/>
      <c r="M17" s="1"/>
      <c r="N17" s="1"/>
      <c r="O17" s="1"/>
      <c r="P17" s="1"/>
      <c r="Q17" s="1"/>
      <c r="R17" s="1"/>
      <c r="S17" s="1"/>
      <c r="T17" s="1"/>
      <c r="U17" s="1"/>
      <c r="V17" s="1"/>
      <c r="W17" s="1"/>
    </row>
    <row r="18" spans="2:23" x14ac:dyDescent="0.55000000000000004">
      <c r="B18" s="1" t="s">
        <v>3467</v>
      </c>
      <c r="C18" s="1"/>
      <c r="D18" s="1" t="s">
        <v>7234</v>
      </c>
      <c r="E18" s="1" t="s">
        <v>3452</v>
      </c>
      <c r="F18" s="1" t="s">
        <v>168</v>
      </c>
      <c r="G18" s="1"/>
      <c r="H18" s="1"/>
      <c r="I18" s="1"/>
      <c r="J18" s="1"/>
      <c r="K18" s="1"/>
      <c r="L18" s="1"/>
      <c r="M18" s="1"/>
      <c r="N18" s="1"/>
      <c r="O18" s="1"/>
      <c r="P18" s="1"/>
      <c r="Q18" s="1"/>
      <c r="R18" s="1"/>
      <c r="S18" s="1"/>
      <c r="T18" s="1"/>
      <c r="U18" s="1"/>
      <c r="V18" s="1"/>
      <c r="W18" s="1"/>
    </row>
    <row r="19" spans="2:23" x14ac:dyDescent="0.55000000000000004">
      <c r="B19" s="1" t="s">
        <v>3468</v>
      </c>
      <c r="C19" s="1"/>
      <c r="D19" s="1" t="s">
        <v>7234</v>
      </c>
      <c r="E19" s="1" t="s">
        <v>3452</v>
      </c>
      <c r="F19" s="1" t="s">
        <v>170</v>
      </c>
      <c r="G19" s="1"/>
      <c r="H19" s="1"/>
      <c r="I19" s="1"/>
      <c r="J19" s="1"/>
      <c r="K19" s="1"/>
      <c r="L19" s="1"/>
      <c r="M19" s="1"/>
      <c r="N19" s="1"/>
      <c r="O19" s="1"/>
      <c r="P19" s="1"/>
      <c r="Q19" s="1"/>
      <c r="R19" s="1"/>
      <c r="S19" s="1"/>
      <c r="T19" s="1"/>
      <c r="U19" s="1"/>
      <c r="V19" s="1"/>
      <c r="W19" s="1"/>
    </row>
    <row r="20" spans="2:23" x14ac:dyDescent="0.55000000000000004">
      <c r="B20" s="1" t="s">
        <v>3469</v>
      </c>
      <c r="C20" s="1"/>
      <c r="D20" s="1" t="s">
        <v>7234</v>
      </c>
      <c r="E20" s="1" t="s">
        <v>3452</v>
      </c>
      <c r="F20" s="1" t="s">
        <v>172</v>
      </c>
      <c r="G20" s="1"/>
      <c r="H20" s="1"/>
      <c r="I20" s="1"/>
      <c r="J20" s="1"/>
      <c r="K20" s="1"/>
      <c r="L20" s="1"/>
      <c r="M20" s="1"/>
      <c r="N20" s="1"/>
      <c r="O20" s="1"/>
      <c r="P20" s="1"/>
      <c r="Q20" s="1"/>
      <c r="R20" s="1"/>
      <c r="S20" s="1"/>
      <c r="T20" s="1"/>
      <c r="U20" s="1"/>
      <c r="V20" s="1"/>
      <c r="W20" s="1"/>
    </row>
    <row r="21" spans="2:23" x14ac:dyDescent="0.55000000000000004">
      <c r="B21" s="1" t="s">
        <v>3470</v>
      </c>
      <c r="C21" s="1"/>
      <c r="D21" s="1" t="s">
        <v>7234</v>
      </c>
      <c r="E21" s="1" t="s">
        <v>3452</v>
      </c>
      <c r="F21" s="1" t="s">
        <v>174</v>
      </c>
      <c r="G21" s="1"/>
      <c r="H21" s="1"/>
      <c r="I21" s="1"/>
      <c r="J21" s="1"/>
      <c r="K21" s="1"/>
      <c r="L21" s="1"/>
      <c r="M21" s="1"/>
      <c r="N21" s="1"/>
      <c r="O21" s="1"/>
      <c r="P21" s="1"/>
      <c r="Q21" s="1"/>
      <c r="R21" s="1"/>
      <c r="S21" s="1"/>
      <c r="T21" s="1"/>
      <c r="U21" s="1"/>
      <c r="V21" s="1"/>
      <c r="W21" s="1"/>
    </row>
    <row r="22" spans="2:23" x14ac:dyDescent="0.55000000000000004">
      <c r="B22" s="1" t="s">
        <v>3471</v>
      </c>
      <c r="C22" s="1"/>
      <c r="D22" s="1" t="s">
        <v>7234</v>
      </c>
      <c r="E22" s="1" t="s">
        <v>3452</v>
      </c>
      <c r="F22" s="1" t="s">
        <v>175</v>
      </c>
      <c r="G22" s="1"/>
      <c r="H22" s="1"/>
      <c r="I22" s="1"/>
      <c r="J22" s="1"/>
      <c r="K22" s="1"/>
      <c r="L22" s="1"/>
      <c r="M22" s="1"/>
      <c r="N22" s="1"/>
      <c r="O22" s="1"/>
      <c r="P22" s="1"/>
      <c r="Q22" s="1"/>
      <c r="R22" s="1"/>
      <c r="S22" s="1"/>
      <c r="T22" s="1"/>
      <c r="U22" s="1"/>
      <c r="V22" s="1"/>
      <c r="W22" s="1"/>
    </row>
    <row r="23" spans="2:23" x14ac:dyDescent="0.55000000000000004">
      <c r="B23" s="1" t="s">
        <v>3472</v>
      </c>
      <c r="C23" s="1"/>
      <c r="D23" s="1" t="s">
        <v>7234</v>
      </c>
      <c r="E23" s="1" t="s">
        <v>3452</v>
      </c>
      <c r="F23" s="1" t="s">
        <v>176</v>
      </c>
      <c r="G23" s="1"/>
      <c r="H23" s="1"/>
      <c r="I23" s="1"/>
      <c r="J23" s="1"/>
      <c r="K23" s="1"/>
      <c r="L23" s="1"/>
      <c r="M23" s="1"/>
      <c r="N23" s="1"/>
      <c r="O23" s="1"/>
      <c r="P23" s="1"/>
      <c r="Q23" s="1"/>
      <c r="R23" s="1"/>
      <c r="S23" s="1"/>
      <c r="T23" s="1"/>
      <c r="U23" s="1"/>
      <c r="V23" s="1"/>
      <c r="W23" s="1"/>
    </row>
    <row r="24" spans="2:23" x14ac:dyDescent="0.55000000000000004">
      <c r="B24" s="1" t="s">
        <v>3473</v>
      </c>
      <c r="C24" s="1"/>
      <c r="D24" s="1" t="s">
        <v>7234</v>
      </c>
      <c r="E24" s="1" t="s">
        <v>3452</v>
      </c>
      <c r="F24" s="1" t="s">
        <v>177</v>
      </c>
      <c r="G24" s="1"/>
      <c r="H24" s="1"/>
      <c r="I24" s="1"/>
      <c r="J24" s="1"/>
      <c r="K24" s="1"/>
      <c r="L24" s="1"/>
      <c r="M24" s="1"/>
      <c r="N24" s="1"/>
      <c r="O24" s="1"/>
      <c r="P24" s="1"/>
      <c r="Q24" s="1"/>
      <c r="R24" s="1"/>
      <c r="S24" s="1"/>
      <c r="T24" s="1"/>
      <c r="U24" s="1"/>
      <c r="V24" s="1"/>
      <c r="W24" s="1"/>
    </row>
    <row r="25" spans="2:23" x14ac:dyDescent="0.55000000000000004">
      <c r="B25" s="1" t="s">
        <v>3474</v>
      </c>
      <c r="C25" s="1"/>
      <c r="D25" s="1" t="s">
        <v>7234</v>
      </c>
      <c r="E25" s="1" t="s">
        <v>3452</v>
      </c>
      <c r="F25" s="1" t="s">
        <v>179</v>
      </c>
      <c r="G25" s="1"/>
      <c r="H25" s="1"/>
      <c r="I25" s="1"/>
      <c r="J25" s="1"/>
      <c r="K25" s="1"/>
      <c r="L25" s="1"/>
      <c r="M25" s="1"/>
      <c r="N25" s="1"/>
      <c r="O25" s="1"/>
      <c r="P25" s="1"/>
      <c r="Q25" s="1"/>
      <c r="R25" s="1"/>
      <c r="S25" s="1"/>
      <c r="T25" s="1"/>
      <c r="U25" s="1"/>
      <c r="V25" s="1"/>
      <c r="W25" s="1"/>
    </row>
    <row r="26" spans="2:23" x14ac:dyDescent="0.55000000000000004">
      <c r="B26" s="1" t="s">
        <v>3475</v>
      </c>
      <c r="C26" s="1"/>
      <c r="D26" s="1" t="s">
        <v>7234</v>
      </c>
      <c r="E26" s="1" t="s">
        <v>3452</v>
      </c>
      <c r="F26" s="1" t="s">
        <v>181</v>
      </c>
      <c r="G26" s="1"/>
      <c r="H26" s="1"/>
      <c r="I26" s="1"/>
      <c r="J26" s="1"/>
      <c r="K26" s="1"/>
      <c r="L26" s="1"/>
      <c r="M26" s="1"/>
      <c r="N26" s="1"/>
      <c r="O26" s="1"/>
      <c r="P26" s="1"/>
      <c r="Q26" s="1"/>
      <c r="R26" s="1"/>
      <c r="S26" s="1"/>
      <c r="T26" s="1"/>
      <c r="U26" s="1"/>
      <c r="V26" s="1"/>
      <c r="W26" s="1"/>
    </row>
    <row r="27" spans="2:23" x14ac:dyDescent="0.55000000000000004">
      <c r="B27" s="1" t="s">
        <v>3476</v>
      </c>
      <c r="C27" s="1"/>
      <c r="D27" s="1" t="s">
        <v>7234</v>
      </c>
      <c r="E27" s="1" t="s">
        <v>3452</v>
      </c>
      <c r="F27" s="1" t="s">
        <v>183</v>
      </c>
      <c r="G27" s="1"/>
      <c r="H27" s="1"/>
      <c r="I27" s="1"/>
      <c r="J27" s="1"/>
      <c r="K27" s="1"/>
      <c r="L27" s="1"/>
      <c r="M27" s="1"/>
      <c r="N27" s="1"/>
      <c r="O27" s="1"/>
      <c r="P27" s="1"/>
      <c r="Q27" s="1"/>
      <c r="R27" s="1"/>
      <c r="S27" s="1"/>
      <c r="T27" s="1"/>
      <c r="U27" s="1"/>
      <c r="V27" s="1"/>
      <c r="W27" s="1"/>
    </row>
    <row r="28" spans="2:23" x14ac:dyDescent="0.55000000000000004">
      <c r="B28" s="1" t="s">
        <v>3479</v>
      </c>
      <c r="C28" s="1"/>
      <c r="D28" s="1" t="s">
        <v>7234</v>
      </c>
      <c r="E28" s="1" t="s">
        <v>3452</v>
      </c>
      <c r="F28" s="1" t="s">
        <v>240</v>
      </c>
      <c r="G28" s="1"/>
      <c r="H28" s="1"/>
      <c r="I28" s="1"/>
      <c r="J28" s="1"/>
      <c r="K28" s="1"/>
      <c r="L28" s="1"/>
      <c r="M28" s="1"/>
      <c r="N28" s="1"/>
      <c r="O28" s="1"/>
      <c r="P28" s="1"/>
      <c r="Q28" s="1"/>
      <c r="R28" s="1"/>
      <c r="S28" s="1"/>
      <c r="T28" s="1"/>
      <c r="U28" s="1"/>
      <c r="V28" s="1"/>
      <c r="W28" s="1"/>
    </row>
    <row r="29" spans="2:23" x14ac:dyDescent="0.55000000000000004">
      <c r="B29" s="1" t="s">
        <v>7301</v>
      </c>
      <c r="C29" s="1"/>
      <c r="D29" s="1" t="s">
        <v>7234</v>
      </c>
      <c r="E29" s="1" t="s">
        <v>3452</v>
      </c>
      <c r="F29" s="1" t="s">
        <v>241</v>
      </c>
      <c r="G29" s="1"/>
      <c r="H29" s="1"/>
      <c r="I29" s="1"/>
      <c r="J29" s="1"/>
      <c r="K29" s="1"/>
      <c r="L29" s="1"/>
      <c r="M29" s="1"/>
      <c r="N29" s="1"/>
      <c r="O29" s="1"/>
      <c r="P29" s="1"/>
      <c r="Q29" s="1"/>
      <c r="R29" s="1"/>
      <c r="S29" s="1"/>
      <c r="T29" s="1"/>
      <c r="U29" s="1"/>
      <c r="V29" s="1"/>
      <c r="W29" s="1"/>
    </row>
    <row r="30" spans="2:23" x14ac:dyDescent="0.55000000000000004">
      <c r="B30" s="1" t="s">
        <v>7302</v>
      </c>
      <c r="C30" s="1"/>
      <c r="D30" s="1" t="s">
        <v>7234</v>
      </c>
      <c r="E30" s="1" t="s">
        <v>3452</v>
      </c>
      <c r="F30" s="1" t="s">
        <v>242</v>
      </c>
      <c r="G30" s="1"/>
      <c r="H30" s="1"/>
      <c r="I30" s="1"/>
      <c r="J30" s="1"/>
      <c r="K30" s="1"/>
      <c r="L30" s="1"/>
      <c r="M30" s="1"/>
      <c r="N30" s="1"/>
      <c r="O30" s="1"/>
      <c r="P30" s="1"/>
      <c r="Q30" s="1"/>
      <c r="R30" s="1"/>
      <c r="S30" s="1"/>
      <c r="T30" s="1"/>
      <c r="U30" s="1"/>
      <c r="V30" s="1"/>
      <c r="W30" s="1"/>
    </row>
    <row r="31" spans="2:23" x14ac:dyDescent="0.55000000000000004">
      <c r="B31" s="1" t="s">
        <v>7303</v>
      </c>
      <c r="C31" s="1"/>
      <c r="D31" s="1" t="s">
        <v>7234</v>
      </c>
      <c r="E31" s="1" t="s">
        <v>3452</v>
      </c>
      <c r="F31" s="1" t="s">
        <v>243</v>
      </c>
      <c r="G31" s="1"/>
      <c r="H31" s="1"/>
      <c r="I31" s="1"/>
      <c r="J31" s="1"/>
      <c r="K31" s="1"/>
      <c r="L31" s="1"/>
      <c r="M31" s="1"/>
      <c r="N31" s="1"/>
      <c r="O31" s="1"/>
      <c r="P31" s="1"/>
      <c r="Q31" s="1"/>
      <c r="R31" s="1"/>
      <c r="S31" s="1"/>
      <c r="T31" s="1"/>
      <c r="U31" s="1"/>
      <c r="V31" s="1"/>
      <c r="W31" s="1"/>
    </row>
    <row r="32" spans="2:23" x14ac:dyDescent="0.55000000000000004">
      <c r="B32" s="1" t="s">
        <v>7304</v>
      </c>
      <c r="C32" s="1"/>
      <c r="D32" s="1" t="s">
        <v>7234</v>
      </c>
      <c r="E32" s="1" t="s">
        <v>3452</v>
      </c>
      <c r="F32" s="1" t="s">
        <v>244</v>
      </c>
      <c r="G32" s="1"/>
      <c r="H32" s="1"/>
      <c r="I32" s="1"/>
      <c r="J32" s="1"/>
      <c r="K32" s="1"/>
      <c r="L32" s="1"/>
      <c r="M32" s="1"/>
      <c r="N32" s="1"/>
      <c r="O32" s="1"/>
      <c r="P32" s="1"/>
      <c r="Q32" s="1"/>
      <c r="R32" s="1"/>
      <c r="S32" s="1"/>
      <c r="T32" s="1"/>
      <c r="U32" s="1"/>
      <c r="V32" s="1"/>
      <c r="W32" s="1"/>
    </row>
    <row r="33" spans="2:23" x14ac:dyDescent="0.55000000000000004">
      <c r="B33" s="1" t="s">
        <v>7305</v>
      </c>
      <c r="C33" s="1"/>
      <c r="D33" s="1" t="s">
        <v>7234</v>
      </c>
      <c r="E33" s="1" t="s">
        <v>3452</v>
      </c>
      <c r="F33" s="1" t="s">
        <v>246</v>
      </c>
      <c r="G33" s="1"/>
      <c r="H33" s="1"/>
      <c r="I33" s="1"/>
      <c r="J33" s="1"/>
      <c r="K33" s="1"/>
      <c r="L33" s="1"/>
      <c r="M33" s="1"/>
      <c r="N33" s="1"/>
      <c r="O33" s="1"/>
      <c r="P33" s="1"/>
      <c r="Q33" s="1"/>
      <c r="R33" s="1"/>
      <c r="S33" s="1"/>
      <c r="T33" s="1"/>
      <c r="U33" s="1"/>
      <c r="V33" s="1"/>
      <c r="W33" s="1"/>
    </row>
    <row r="34" spans="2:23" x14ac:dyDescent="0.55000000000000004">
      <c r="B34" s="1" t="s">
        <v>7306</v>
      </c>
      <c r="C34" s="1"/>
      <c r="D34" s="1" t="s">
        <v>7234</v>
      </c>
      <c r="E34" s="1" t="s">
        <v>3452</v>
      </c>
      <c r="F34" s="1" t="s">
        <v>247</v>
      </c>
      <c r="G34" s="1"/>
      <c r="H34" s="1"/>
      <c r="I34" s="1"/>
      <c r="J34" s="1"/>
      <c r="K34" s="1"/>
      <c r="L34" s="1"/>
      <c r="M34" s="1"/>
      <c r="N34" s="1"/>
      <c r="O34" s="1"/>
      <c r="P34" s="1"/>
      <c r="Q34" s="1"/>
      <c r="R34" s="1"/>
      <c r="S34" s="1"/>
      <c r="T34" s="1"/>
      <c r="U34" s="1"/>
      <c r="V34" s="1"/>
      <c r="W34" s="1"/>
    </row>
    <row r="35" spans="2:23" x14ac:dyDescent="0.55000000000000004">
      <c r="B35" s="1" t="s">
        <v>7307</v>
      </c>
      <c r="C35" s="1"/>
      <c r="D35" s="1" t="s">
        <v>7234</v>
      </c>
      <c r="E35" s="1" t="s">
        <v>3452</v>
      </c>
      <c r="F35" s="1" t="s">
        <v>249</v>
      </c>
      <c r="G35" s="1"/>
      <c r="H35" s="1"/>
      <c r="I35" s="1"/>
      <c r="J35" s="1"/>
      <c r="K35" s="1"/>
      <c r="L35" s="1"/>
      <c r="M35" s="1"/>
      <c r="N35" s="1"/>
      <c r="O35" s="1"/>
      <c r="P35" s="1"/>
      <c r="Q35" s="1"/>
      <c r="R35" s="1"/>
      <c r="S35" s="1"/>
      <c r="T35" s="1"/>
      <c r="U35" s="1"/>
      <c r="V35" s="1"/>
      <c r="W35" s="1"/>
    </row>
    <row r="36" spans="2:23" x14ac:dyDescent="0.55000000000000004">
      <c r="B36" s="1" t="s">
        <v>7308</v>
      </c>
      <c r="C36" s="1"/>
      <c r="D36" s="1" t="s">
        <v>7234</v>
      </c>
      <c r="E36" s="1" t="s">
        <v>3452</v>
      </c>
      <c r="F36" s="1" t="s">
        <v>251</v>
      </c>
      <c r="G36" s="1"/>
      <c r="H36" s="1"/>
      <c r="I36" s="1"/>
      <c r="J36" s="1"/>
      <c r="K36" s="1"/>
      <c r="L36" s="1"/>
      <c r="M36" s="1"/>
      <c r="N36" s="1"/>
      <c r="O36" s="1"/>
      <c r="P36" s="1"/>
      <c r="Q36" s="1"/>
      <c r="R36" s="1"/>
      <c r="S36" s="1"/>
      <c r="T36" s="1"/>
      <c r="U36" s="1"/>
      <c r="V36" s="1"/>
      <c r="W36" s="1"/>
    </row>
    <row r="37" spans="2:23" x14ac:dyDescent="0.55000000000000004">
      <c r="B37" s="1" t="s">
        <v>7309</v>
      </c>
      <c r="C37" s="1"/>
      <c r="D37" s="1" t="s">
        <v>7234</v>
      </c>
      <c r="E37" s="1" t="s">
        <v>3452</v>
      </c>
      <c r="F37" s="1" t="s">
        <v>253</v>
      </c>
      <c r="G37" s="1"/>
      <c r="H37" s="1"/>
      <c r="I37" s="1"/>
      <c r="J37" s="1"/>
      <c r="K37" s="1"/>
      <c r="L37" s="1"/>
      <c r="M37" s="1"/>
      <c r="N37" s="1"/>
      <c r="O37" s="1"/>
      <c r="P37" s="1"/>
      <c r="Q37" s="1"/>
      <c r="R37" s="1"/>
      <c r="S37" s="1"/>
      <c r="T37" s="1"/>
      <c r="U37" s="1"/>
      <c r="V37" s="1"/>
      <c r="W37" s="1"/>
    </row>
    <row r="38" spans="2:23" x14ac:dyDescent="0.55000000000000004">
      <c r="B38" s="1" t="s">
        <v>7310</v>
      </c>
      <c r="C38" s="1"/>
      <c r="D38" s="1" t="s">
        <v>7234</v>
      </c>
      <c r="E38" s="1" t="s">
        <v>3452</v>
      </c>
      <c r="F38" s="1" t="s">
        <v>255</v>
      </c>
      <c r="G38" s="1"/>
      <c r="H38" s="1"/>
      <c r="I38" s="1"/>
      <c r="J38" s="1"/>
      <c r="K38" s="1"/>
      <c r="L38" s="1"/>
      <c r="M38" s="1"/>
      <c r="N38" s="1"/>
      <c r="O38" s="1"/>
      <c r="P38" s="1"/>
      <c r="Q38" s="1"/>
      <c r="R38" s="1"/>
      <c r="S38" s="1"/>
      <c r="T38" s="1"/>
      <c r="U38" s="1"/>
      <c r="V38" s="1"/>
      <c r="W38" s="1"/>
    </row>
    <row r="39" spans="2:23" x14ac:dyDescent="0.55000000000000004">
      <c r="B39" s="1" t="s">
        <v>7311</v>
      </c>
      <c r="C39" s="1"/>
      <c r="D39" s="1" t="s">
        <v>7234</v>
      </c>
      <c r="E39" s="1" t="s">
        <v>3452</v>
      </c>
      <c r="F39" s="1" t="s">
        <v>257</v>
      </c>
      <c r="G39" s="1"/>
      <c r="H39" s="1"/>
      <c r="I39" s="1"/>
      <c r="J39" s="1"/>
      <c r="K39" s="1"/>
      <c r="L39" s="1"/>
      <c r="M39" s="1"/>
      <c r="N39" s="1"/>
      <c r="O39" s="1"/>
      <c r="P39" s="1"/>
      <c r="Q39" s="1"/>
      <c r="R39" s="1"/>
      <c r="S39" s="1"/>
      <c r="T39" s="1"/>
      <c r="U39" s="1"/>
      <c r="V39" s="1"/>
      <c r="W39" s="1"/>
    </row>
    <row r="40" spans="2:23" x14ac:dyDescent="0.55000000000000004">
      <c r="B40" s="1" t="s">
        <v>7312</v>
      </c>
      <c r="C40" s="1"/>
      <c r="D40" s="1" t="s">
        <v>7234</v>
      </c>
      <c r="E40" s="1" t="s">
        <v>3452</v>
      </c>
      <c r="F40" s="1" t="s">
        <v>259</v>
      </c>
      <c r="G40" s="1"/>
      <c r="H40" s="1"/>
      <c r="I40" s="1"/>
      <c r="J40" s="1"/>
      <c r="K40" s="1"/>
      <c r="L40" s="1"/>
      <c r="M40" s="1"/>
      <c r="N40" s="1"/>
      <c r="O40" s="1"/>
      <c r="P40" s="1"/>
      <c r="Q40" s="1"/>
      <c r="R40" s="1"/>
      <c r="S40" s="1"/>
      <c r="T40" s="1"/>
      <c r="U40" s="1"/>
      <c r="V40" s="1"/>
      <c r="W40" s="1"/>
    </row>
    <row r="41" spans="2:23" x14ac:dyDescent="0.55000000000000004">
      <c r="B41" s="1" t="s">
        <v>3480</v>
      </c>
      <c r="C41" s="1"/>
      <c r="D41" s="1" t="s">
        <v>7234</v>
      </c>
      <c r="E41" s="1" t="s">
        <v>3452</v>
      </c>
      <c r="F41" s="1" t="s">
        <v>261</v>
      </c>
      <c r="G41" s="1"/>
      <c r="H41" s="1"/>
      <c r="I41" s="1"/>
      <c r="J41" s="1"/>
      <c r="K41" s="1"/>
      <c r="L41" s="1"/>
      <c r="M41" s="1"/>
      <c r="N41" s="1"/>
      <c r="O41" s="1"/>
      <c r="P41" s="1"/>
      <c r="Q41" s="1"/>
      <c r="R41" s="1"/>
      <c r="S41" s="1"/>
      <c r="T41" s="1"/>
      <c r="U41" s="1"/>
      <c r="V41" s="1"/>
      <c r="W41" s="1"/>
    </row>
    <row r="42" spans="2:23" x14ac:dyDescent="0.55000000000000004">
      <c r="B42" s="1" t="s">
        <v>7313</v>
      </c>
      <c r="C42" s="1"/>
      <c r="D42" s="1" t="s">
        <v>7234</v>
      </c>
      <c r="E42" s="1" t="s">
        <v>3452</v>
      </c>
      <c r="F42" s="1" t="s">
        <v>263</v>
      </c>
      <c r="G42" s="1"/>
      <c r="H42" s="1"/>
      <c r="I42" s="1"/>
      <c r="J42" s="1"/>
      <c r="K42" s="1"/>
      <c r="L42" s="1"/>
      <c r="M42" s="1"/>
      <c r="N42" s="1"/>
      <c r="O42" s="1"/>
      <c r="P42" s="1"/>
      <c r="Q42" s="1"/>
      <c r="R42" s="1"/>
      <c r="S42" s="1"/>
      <c r="T42" s="1"/>
      <c r="U42" s="1"/>
      <c r="V42" s="1"/>
      <c r="W42" s="1"/>
    </row>
    <row r="43" spans="2:23" x14ac:dyDescent="0.55000000000000004">
      <c r="B43" s="1" t="s">
        <v>7314</v>
      </c>
      <c r="C43" s="1"/>
      <c r="D43" s="1" t="s">
        <v>7234</v>
      </c>
      <c r="E43" s="1" t="s">
        <v>3452</v>
      </c>
      <c r="F43" s="1" t="s">
        <v>265</v>
      </c>
      <c r="G43" s="1"/>
      <c r="H43" s="1"/>
      <c r="I43" s="1"/>
      <c r="J43" s="1"/>
      <c r="K43" s="1"/>
      <c r="L43" s="1"/>
      <c r="M43" s="1"/>
      <c r="N43" s="1"/>
      <c r="O43" s="1"/>
      <c r="P43" s="1"/>
      <c r="Q43" s="1"/>
      <c r="R43" s="1"/>
      <c r="S43" s="1"/>
      <c r="T43" s="1"/>
      <c r="U43" s="1"/>
      <c r="V43" s="1"/>
      <c r="W43" s="1"/>
    </row>
    <row r="44" spans="2:23" x14ac:dyDescent="0.55000000000000004">
      <c r="B44" s="1" t="s">
        <v>7315</v>
      </c>
      <c r="C44" s="1"/>
      <c r="D44" s="1" t="s">
        <v>7234</v>
      </c>
      <c r="E44" s="1" t="s">
        <v>3452</v>
      </c>
      <c r="F44" s="1" t="s">
        <v>267</v>
      </c>
      <c r="G44" s="1"/>
      <c r="H44" s="1"/>
      <c r="I44" s="1"/>
      <c r="J44" s="1"/>
      <c r="K44" s="1"/>
      <c r="L44" s="1"/>
      <c r="M44" s="1"/>
      <c r="N44" s="1"/>
      <c r="O44" s="1"/>
      <c r="P44" s="1"/>
      <c r="Q44" s="1"/>
      <c r="R44" s="1"/>
      <c r="S44" s="1"/>
      <c r="T44" s="1"/>
      <c r="U44" s="1"/>
      <c r="V44" s="1"/>
      <c r="W44" s="1"/>
    </row>
    <row r="45" spans="2:23" x14ac:dyDescent="0.55000000000000004">
      <c r="B45" s="1" t="s">
        <v>7316</v>
      </c>
      <c r="C45" s="1"/>
      <c r="D45" s="1" t="s">
        <v>7234</v>
      </c>
      <c r="E45" s="1" t="s">
        <v>3452</v>
      </c>
      <c r="F45" s="1" t="s">
        <v>268</v>
      </c>
      <c r="G45" s="1"/>
      <c r="H45" s="1"/>
      <c r="I45" s="1"/>
      <c r="J45" s="1"/>
      <c r="K45" s="1"/>
      <c r="L45" s="1"/>
      <c r="M45" s="1"/>
      <c r="N45" s="1"/>
      <c r="O45" s="1"/>
      <c r="P45" s="1"/>
      <c r="Q45" s="1"/>
      <c r="R45" s="1"/>
      <c r="S45" s="1"/>
      <c r="T45" s="1"/>
      <c r="U45" s="1"/>
      <c r="V45" s="1"/>
      <c r="W45" s="1"/>
    </row>
    <row r="46" spans="2:23" x14ac:dyDescent="0.55000000000000004">
      <c r="B46" s="1" t="s">
        <v>7317</v>
      </c>
      <c r="C46" s="1"/>
      <c r="D46" s="1" t="s">
        <v>7234</v>
      </c>
      <c r="E46" s="1" t="s">
        <v>3452</v>
      </c>
      <c r="F46" s="1" t="s">
        <v>269</v>
      </c>
      <c r="G46" s="1"/>
      <c r="H46" s="1"/>
      <c r="I46" s="1"/>
      <c r="J46" s="1"/>
      <c r="K46" s="1"/>
      <c r="L46" s="1"/>
      <c r="M46" s="1"/>
      <c r="N46" s="1"/>
      <c r="O46" s="1"/>
      <c r="P46" s="1"/>
      <c r="Q46" s="1"/>
      <c r="R46" s="1"/>
      <c r="S46" s="1"/>
      <c r="T46" s="1"/>
      <c r="U46" s="1"/>
      <c r="V46" s="1"/>
      <c r="W46" s="1"/>
    </row>
    <row r="47" spans="2:23" x14ac:dyDescent="0.55000000000000004">
      <c r="B47" s="1" t="s">
        <v>7318</v>
      </c>
      <c r="C47" s="1"/>
      <c r="D47" s="1" t="s">
        <v>7234</v>
      </c>
      <c r="E47" s="1" t="s">
        <v>3452</v>
      </c>
      <c r="F47" s="1" t="s">
        <v>270</v>
      </c>
      <c r="G47" s="1"/>
      <c r="H47" s="1"/>
      <c r="I47" s="1"/>
      <c r="J47" s="1"/>
      <c r="K47" s="1"/>
      <c r="L47" s="1"/>
      <c r="M47" s="1"/>
      <c r="N47" s="1"/>
      <c r="O47" s="1"/>
      <c r="P47" s="1"/>
      <c r="Q47" s="1"/>
      <c r="R47" s="1"/>
      <c r="S47" s="1"/>
      <c r="T47" s="1"/>
      <c r="U47" s="1"/>
      <c r="V47" s="1"/>
      <c r="W47" s="1"/>
    </row>
    <row r="48" spans="2:23" x14ac:dyDescent="0.55000000000000004">
      <c r="B48" s="1" t="s">
        <v>3481</v>
      </c>
      <c r="C48" s="1"/>
      <c r="D48" s="1" t="s">
        <v>7234</v>
      </c>
      <c r="E48" s="1" t="s">
        <v>3452</v>
      </c>
      <c r="F48" s="1" t="s">
        <v>271</v>
      </c>
      <c r="G48" s="1"/>
      <c r="H48" s="1"/>
      <c r="I48" s="1"/>
      <c r="J48" s="1"/>
      <c r="K48" s="1"/>
      <c r="L48" s="1"/>
      <c r="M48" s="1"/>
      <c r="N48" s="1"/>
      <c r="O48" s="1"/>
      <c r="P48" s="1"/>
      <c r="Q48" s="1"/>
      <c r="R48" s="1"/>
      <c r="S48" s="1"/>
      <c r="T48" s="1"/>
      <c r="U48" s="1"/>
      <c r="V48" s="1"/>
      <c r="W48" s="1"/>
    </row>
    <row r="49" spans="2:23" x14ac:dyDescent="0.55000000000000004">
      <c r="B49" s="1" t="s">
        <v>3482</v>
      </c>
      <c r="C49" s="1"/>
      <c r="D49" s="1" t="s">
        <v>7234</v>
      </c>
      <c r="E49" s="1" t="s">
        <v>3452</v>
      </c>
      <c r="F49" s="1" t="s">
        <v>272</v>
      </c>
      <c r="G49" s="1"/>
      <c r="H49" s="1"/>
      <c r="I49" s="1"/>
      <c r="J49" s="1"/>
      <c r="K49" s="1"/>
      <c r="L49" s="1"/>
      <c r="M49" s="1"/>
      <c r="N49" s="1"/>
      <c r="O49" s="1"/>
      <c r="P49" s="1"/>
      <c r="Q49" s="1"/>
      <c r="R49" s="1"/>
      <c r="S49" s="1"/>
      <c r="T49" s="1"/>
      <c r="U49" s="1"/>
      <c r="V49" s="1"/>
      <c r="W49" s="1"/>
    </row>
    <row r="50" spans="2:23" x14ac:dyDescent="0.55000000000000004">
      <c r="B50" s="1" t="s">
        <v>7300</v>
      </c>
      <c r="C50" s="1"/>
      <c r="D50" s="1" t="s">
        <v>7234</v>
      </c>
      <c r="E50" s="1" t="s">
        <v>3452</v>
      </c>
      <c r="F50" s="1" t="s">
        <v>273</v>
      </c>
      <c r="G50" s="1"/>
      <c r="H50" s="1"/>
      <c r="I50" s="1"/>
      <c r="J50" s="1"/>
      <c r="K50" s="1"/>
      <c r="L50" s="1"/>
      <c r="M50" s="1"/>
      <c r="N50" s="1"/>
      <c r="O50" s="1"/>
      <c r="P50" s="1"/>
      <c r="Q50" s="1"/>
      <c r="R50" s="1"/>
      <c r="S50" s="1"/>
      <c r="T50" s="1"/>
      <c r="U50" s="1"/>
      <c r="V50" s="1"/>
      <c r="W50" s="1"/>
    </row>
    <row r="51" spans="2:23" x14ac:dyDescent="0.55000000000000004">
      <c r="B51" s="1" t="s">
        <v>7298</v>
      </c>
      <c r="C51" s="1"/>
      <c r="D51" s="1" t="s">
        <v>7234</v>
      </c>
      <c r="E51" s="1" t="s">
        <v>3452</v>
      </c>
      <c r="F51" s="1" t="s">
        <v>274</v>
      </c>
      <c r="G51" s="1"/>
      <c r="H51" s="1"/>
      <c r="I51" s="1"/>
      <c r="J51" s="1"/>
      <c r="K51" s="1"/>
      <c r="L51" s="1"/>
      <c r="M51" s="1"/>
      <c r="N51" s="1"/>
      <c r="O51" s="1"/>
      <c r="P51" s="1"/>
      <c r="Q51" s="1"/>
      <c r="R51" s="1"/>
      <c r="S51" s="1"/>
      <c r="T51" s="1"/>
      <c r="U51" s="1"/>
      <c r="V51" s="1"/>
      <c r="W51" s="1"/>
    </row>
    <row r="52" spans="2:23" x14ac:dyDescent="0.55000000000000004">
      <c r="B52" s="1" t="s">
        <v>7299</v>
      </c>
      <c r="C52" s="1"/>
      <c r="D52" s="1" t="s">
        <v>7234</v>
      </c>
      <c r="E52" s="1" t="s">
        <v>3452</v>
      </c>
      <c r="F52" s="1" t="s">
        <v>3483</v>
      </c>
      <c r="G52" s="1"/>
      <c r="H52" s="1"/>
      <c r="I52" s="1"/>
      <c r="J52" s="1"/>
      <c r="K52" s="1"/>
      <c r="L52" s="1"/>
      <c r="M52" s="1"/>
      <c r="N52" s="1"/>
      <c r="O52" s="1"/>
      <c r="P52" s="1"/>
      <c r="Q52" s="1"/>
      <c r="R52" s="1"/>
      <c r="S52" s="1"/>
      <c r="T52" s="1"/>
      <c r="U52" s="1"/>
      <c r="V52" s="1"/>
      <c r="W52" s="1"/>
    </row>
    <row r="53" spans="2:23" x14ac:dyDescent="0.55000000000000004">
      <c r="B53" s="1" t="s">
        <v>7319</v>
      </c>
      <c r="C53" s="1"/>
      <c r="D53" s="1" t="s">
        <v>7234</v>
      </c>
      <c r="E53" s="1" t="s">
        <v>3452</v>
      </c>
      <c r="F53" s="1" t="s">
        <v>3484</v>
      </c>
      <c r="G53" s="1"/>
      <c r="H53" s="1"/>
      <c r="I53" s="1"/>
      <c r="J53" s="1"/>
      <c r="K53" s="1"/>
      <c r="L53" s="1"/>
      <c r="M53" s="1"/>
      <c r="N53" s="1"/>
      <c r="O53" s="1"/>
      <c r="P53" s="1"/>
      <c r="Q53" s="1"/>
      <c r="R53" s="1"/>
      <c r="S53" s="1"/>
      <c r="T53" s="1"/>
      <c r="U53" s="1"/>
      <c r="V53" s="1"/>
      <c r="W53" s="1"/>
    </row>
    <row r="54" spans="2:23" x14ac:dyDescent="0.55000000000000004">
      <c r="B54" s="1" t="s">
        <v>7320</v>
      </c>
      <c r="C54" s="1"/>
      <c r="D54" s="1" t="s">
        <v>7234</v>
      </c>
      <c r="E54" s="1" t="s">
        <v>3452</v>
      </c>
      <c r="F54" s="1" t="s">
        <v>3485</v>
      </c>
      <c r="G54" s="1"/>
      <c r="H54" s="1"/>
      <c r="I54" s="1"/>
      <c r="J54" s="1"/>
      <c r="K54" s="1"/>
      <c r="L54" s="1"/>
      <c r="M54" s="1"/>
      <c r="N54" s="1"/>
      <c r="O54" s="1"/>
      <c r="P54" s="1"/>
      <c r="Q54" s="1"/>
      <c r="R54" s="1"/>
      <c r="S54" s="1"/>
      <c r="T54" s="1"/>
      <c r="U54" s="1"/>
      <c r="V54" s="1"/>
      <c r="W54" s="1"/>
    </row>
    <row r="55" spans="2:23" x14ac:dyDescent="0.55000000000000004">
      <c r="B55" s="1" t="s">
        <v>7321</v>
      </c>
      <c r="C55" s="1"/>
      <c r="D55" s="1" t="s">
        <v>7234</v>
      </c>
      <c r="E55" s="1" t="s">
        <v>3452</v>
      </c>
      <c r="F55" s="1" t="s">
        <v>3486</v>
      </c>
      <c r="G55" s="1"/>
      <c r="H55" s="1"/>
      <c r="I55" s="1"/>
      <c r="J55" s="1"/>
      <c r="K55" s="1"/>
      <c r="L55" s="1"/>
      <c r="M55" s="1"/>
      <c r="N55" s="1"/>
      <c r="O55" s="1"/>
      <c r="P55" s="1"/>
      <c r="Q55" s="1"/>
      <c r="R55" s="1"/>
      <c r="S55" s="1"/>
      <c r="T55" s="1"/>
      <c r="U55" s="1"/>
      <c r="V55" s="1"/>
      <c r="W55" s="1"/>
    </row>
    <row r="56" spans="2:23" x14ac:dyDescent="0.55000000000000004">
      <c r="B56" s="1" t="s">
        <v>7322</v>
      </c>
      <c r="C56" s="1"/>
      <c r="D56" s="1" t="s">
        <v>7234</v>
      </c>
      <c r="E56" s="1" t="s">
        <v>3452</v>
      </c>
      <c r="F56" s="1" t="s">
        <v>3487</v>
      </c>
      <c r="G56" s="1"/>
      <c r="H56" s="1"/>
      <c r="I56" s="1"/>
      <c r="J56" s="1"/>
      <c r="K56" s="1"/>
      <c r="L56" s="1"/>
      <c r="M56" s="1"/>
      <c r="N56" s="1"/>
      <c r="O56" s="1"/>
      <c r="P56" s="1"/>
      <c r="Q56" s="1"/>
      <c r="R56" s="1"/>
      <c r="S56" s="1"/>
      <c r="T56" s="1"/>
      <c r="U56" s="1"/>
      <c r="V56" s="1"/>
      <c r="W56" s="1"/>
    </row>
    <row r="57" spans="2:23" x14ac:dyDescent="0.55000000000000004">
      <c r="B57" s="1" t="s">
        <v>7323</v>
      </c>
      <c r="C57" s="1"/>
      <c r="D57" s="1" t="s">
        <v>7234</v>
      </c>
      <c r="E57" s="1" t="s">
        <v>3452</v>
      </c>
      <c r="F57" s="1" t="s">
        <v>3488</v>
      </c>
      <c r="G57" s="1"/>
      <c r="H57" s="1"/>
      <c r="I57" s="1"/>
      <c r="J57" s="1"/>
      <c r="K57" s="1"/>
      <c r="L57" s="1"/>
      <c r="M57" s="1"/>
      <c r="N57" s="1"/>
      <c r="O57" s="1"/>
      <c r="P57" s="1"/>
      <c r="Q57" s="1"/>
      <c r="R57" s="1"/>
      <c r="S57" s="1"/>
      <c r="T57" s="1"/>
      <c r="U57" s="1"/>
      <c r="V57" s="1"/>
      <c r="W57" s="1"/>
    </row>
    <row r="58" spans="2:23" x14ac:dyDescent="0.55000000000000004">
      <c r="B58" s="1" t="s">
        <v>7324</v>
      </c>
      <c r="C58" s="1"/>
      <c r="D58" s="1" t="s">
        <v>7234</v>
      </c>
      <c r="E58" s="1" t="s">
        <v>3452</v>
      </c>
      <c r="F58" s="1" t="s">
        <v>3489</v>
      </c>
      <c r="G58" s="1"/>
      <c r="H58" s="1"/>
      <c r="I58" s="1"/>
      <c r="J58" s="1"/>
      <c r="K58" s="1"/>
      <c r="L58" s="1"/>
      <c r="M58" s="1"/>
      <c r="N58" s="1"/>
      <c r="O58" s="1"/>
      <c r="P58" s="1"/>
      <c r="Q58" s="1"/>
      <c r="R58" s="1"/>
      <c r="S58" s="1"/>
      <c r="T58" s="1"/>
      <c r="U58" s="1"/>
      <c r="V58" s="1"/>
      <c r="W58" s="1"/>
    </row>
    <row r="59" spans="2:23" x14ac:dyDescent="0.55000000000000004">
      <c r="B59" s="1" t="s">
        <v>3491</v>
      </c>
      <c r="C59" s="1"/>
      <c r="D59" s="1" t="s">
        <v>7234</v>
      </c>
      <c r="E59" s="1" t="s">
        <v>3452</v>
      </c>
      <c r="F59" s="1" t="s">
        <v>3490</v>
      </c>
      <c r="G59" s="1"/>
      <c r="H59" s="1"/>
      <c r="I59" s="1"/>
      <c r="J59" s="1"/>
      <c r="K59" s="1"/>
      <c r="L59" s="1"/>
      <c r="M59" s="1"/>
      <c r="N59" s="1"/>
      <c r="O59" s="1"/>
      <c r="P59" s="1"/>
      <c r="Q59" s="1"/>
      <c r="R59" s="1"/>
      <c r="S59" s="1"/>
      <c r="T59" s="1"/>
      <c r="U59" s="1"/>
      <c r="V59" s="1"/>
      <c r="W59" s="1"/>
    </row>
    <row r="60" spans="2:23" x14ac:dyDescent="0.55000000000000004">
      <c r="B60" s="1" t="s">
        <v>3493</v>
      </c>
      <c r="C60" s="1"/>
      <c r="D60" s="1" t="s">
        <v>7234</v>
      </c>
      <c r="E60" s="1" t="s">
        <v>3452</v>
      </c>
      <c r="F60" s="1" t="s">
        <v>3492</v>
      </c>
      <c r="G60" s="1"/>
      <c r="H60" s="1"/>
      <c r="I60" s="1"/>
      <c r="J60" s="1"/>
      <c r="K60" s="1"/>
      <c r="L60" s="1"/>
      <c r="M60" s="1"/>
      <c r="N60" s="1"/>
      <c r="O60" s="1"/>
      <c r="P60" s="1"/>
      <c r="Q60" s="1"/>
      <c r="R60" s="1"/>
      <c r="S60" s="1"/>
      <c r="T60" s="1"/>
      <c r="U60" s="1"/>
      <c r="V60" s="1"/>
      <c r="W60" s="1"/>
    </row>
    <row r="61" spans="2:23" x14ac:dyDescent="0.55000000000000004">
      <c r="B61" s="1" t="s">
        <v>3495</v>
      </c>
      <c r="C61" s="1"/>
      <c r="D61" s="1" t="s">
        <v>7234</v>
      </c>
      <c r="E61" s="1" t="s">
        <v>3452</v>
      </c>
      <c r="F61" s="1" t="s">
        <v>3494</v>
      </c>
      <c r="G61" s="1"/>
      <c r="H61" s="1"/>
      <c r="I61" s="1"/>
      <c r="J61" s="1"/>
      <c r="K61" s="1"/>
      <c r="L61" s="1"/>
      <c r="M61" s="1"/>
      <c r="N61" s="1"/>
      <c r="O61" s="1"/>
      <c r="P61" s="1"/>
      <c r="Q61" s="1"/>
      <c r="R61" s="1"/>
      <c r="S61" s="1"/>
      <c r="T61" s="1"/>
      <c r="U61" s="1"/>
      <c r="V61" s="1"/>
      <c r="W61" s="1"/>
    </row>
    <row r="62" spans="2:23" x14ac:dyDescent="0.55000000000000004">
      <c r="B62" s="1" t="s">
        <v>3497</v>
      </c>
      <c r="C62" s="1"/>
      <c r="D62" s="1" t="s">
        <v>7234</v>
      </c>
      <c r="E62" s="1" t="s">
        <v>3452</v>
      </c>
      <c r="F62" s="1" t="s">
        <v>3496</v>
      </c>
      <c r="G62" s="1"/>
      <c r="H62" s="1"/>
      <c r="I62" s="1"/>
      <c r="J62" s="1"/>
      <c r="K62" s="1"/>
      <c r="L62" s="1"/>
      <c r="M62" s="1"/>
      <c r="N62" s="1"/>
      <c r="O62" s="1"/>
      <c r="P62" s="1"/>
      <c r="Q62" s="1"/>
      <c r="R62" s="1"/>
      <c r="S62" s="1"/>
      <c r="T62" s="1"/>
      <c r="U62" s="1"/>
      <c r="V62" s="1"/>
      <c r="W62" s="1"/>
    </row>
    <row r="63" spans="2:23" x14ac:dyDescent="0.55000000000000004">
      <c r="B63" s="1" t="s">
        <v>3499</v>
      </c>
      <c r="C63" s="1"/>
      <c r="D63" s="1" t="s">
        <v>7234</v>
      </c>
      <c r="E63" s="1" t="s">
        <v>3452</v>
      </c>
      <c r="F63" s="1" t="s">
        <v>3498</v>
      </c>
      <c r="G63" s="1"/>
      <c r="H63" s="1"/>
      <c r="I63" s="1"/>
      <c r="J63" s="1"/>
      <c r="K63" s="1"/>
      <c r="L63" s="1"/>
      <c r="M63" s="1"/>
      <c r="N63" s="1"/>
      <c r="O63" s="1"/>
      <c r="P63" s="1"/>
      <c r="Q63" s="1"/>
      <c r="R63" s="1"/>
      <c r="S63" s="1"/>
      <c r="T63" s="1"/>
      <c r="U63" s="1"/>
      <c r="V63" s="1"/>
      <c r="W63" s="1"/>
    </row>
    <row r="64" spans="2:23" x14ac:dyDescent="0.55000000000000004">
      <c r="B64" s="1" t="s">
        <v>7325</v>
      </c>
      <c r="C64" s="1"/>
      <c r="D64" s="1" t="s">
        <v>7234</v>
      </c>
      <c r="E64" s="1" t="s">
        <v>3452</v>
      </c>
      <c r="F64" s="1" t="s">
        <v>3500</v>
      </c>
      <c r="G64" s="1"/>
      <c r="H64" s="1"/>
      <c r="I64" s="1"/>
      <c r="J64" s="1"/>
      <c r="K64" s="1"/>
      <c r="L64" s="1"/>
      <c r="M64" s="1"/>
      <c r="N64" s="1"/>
      <c r="O64" s="1"/>
      <c r="P64" s="1"/>
      <c r="Q64" s="1"/>
      <c r="R64" s="1"/>
      <c r="S64" s="1"/>
      <c r="T64" s="1"/>
      <c r="U64" s="1"/>
      <c r="V64" s="1"/>
      <c r="W64" s="1"/>
    </row>
    <row r="65" spans="2:23" x14ac:dyDescent="0.55000000000000004">
      <c r="B65" s="1" t="s">
        <v>7326</v>
      </c>
      <c r="C65" s="1"/>
      <c r="D65" s="1" t="s">
        <v>7234</v>
      </c>
      <c r="E65" s="1" t="s">
        <v>3452</v>
      </c>
      <c r="F65" s="1" t="s">
        <v>3501</v>
      </c>
      <c r="G65" s="1"/>
      <c r="H65" s="1"/>
      <c r="I65" s="1"/>
      <c r="J65" s="1"/>
      <c r="K65" s="1"/>
      <c r="L65" s="1"/>
      <c r="M65" s="1"/>
      <c r="N65" s="1"/>
      <c r="O65" s="1"/>
      <c r="P65" s="1"/>
      <c r="Q65" s="1"/>
      <c r="R65" s="1"/>
      <c r="S65" s="1"/>
      <c r="T65" s="1"/>
      <c r="U65" s="1"/>
      <c r="V65" s="1"/>
      <c r="W65" s="1"/>
    </row>
    <row r="66" spans="2:23" x14ac:dyDescent="0.55000000000000004">
      <c r="B66" s="1" t="s">
        <v>7327</v>
      </c>
      <c r="C66" s="1"/>
      <c r="D66" s="1" t="s">
        <v>7234</v>
      </c>
      <c r="E66" s="1" t="s">
        <v>3452</v>
      </c>
      <c r="F66" s="1" t="s">
        <v>3502</v>
      </c>
      <c r="G66" s="1"/>
      <c r="H66" s="1"/>
      <c r="I66" s="1"/>
      <c r="J66" s="1"/>
      <c r="K66" s="1"/>
      <c r="L66" s="1"/>
      <c r="M66" s="1"/>
      <c r="N66" s="1"/>
      <c r="O66" s="1"/>
      <c r="P66" s="1"/>
      <c r="Q66" s="1"/>
      <c r="R66" s="1"/>
      <c r="S66" s="1"/>
      <c r="T66" s="1"/>
      <c r="U66" s="1"/>
      <c r="V66" s="1"/>
      <c r="W66" s="1"/>
    </row>
    <row r="67" spans="2:23" x14ac:dyDescent="0.55000000000000004">
      <c r="B67" s="1" t="s">
        <v>647</v>
      </c>
      <c r="C67" s="1"/>
      <c r="D67" s="1" t="s">
        <v>7234</v>
      </c>
      <c r="E67" s="1" t="s">
        <v>3452</v>
      </c>
      <c r="F67" s="1" t="s">
        <v>3503</v>
      </c>
      <c r="G67" s="1"/>
      <c r="H67" s="1"/>
      <c r="I67" s="1"/>
      <c r="J67" s="1"/>
      <c r="K67" s="1"/>
      <c r="L67" s="1"/>
      <c r="M67" s="1"/>
      <c r="N67" s="1"/>
      <c r="O67" s="1"/>
      <c r="P67" s="1"/>
      <c r="Q67" s="1"/>
      <c r="R67" s="1"/>
      <c r="S67" s="1"/>
      <c r="T67" s="1"/>
      <c r="U67" s="1"/>
      <c r="V67" s="1"/>
      <c r="W67" s="1"/>
    </row>
    <row r="68" spans="2:23" x14ac:dyDescent="0.55000000000000004">
      <c r="B68" s="1" t="s">
        <v>7328</v>
      </c>
      <c r="C68" s="1"/>
      <c r="D68" s="1" t="s">
        <v>7234</v>
      </c>
      <c r="E68" s="1" t="s">
        <v>3452</v>
      </c>
      <c r="F68" s="1" t="s">
        <v>3504</v>
      </c>
      <c r="G68" s="1"/>
      <c r="H68" s="1"/>
      <c r="I68" s="1"/>
      <c r="J68" s="1"/>
      <c r="K68" s="1"/>
      <c r="L68" s="1"/>
      <c r="M68" s="1"/>
      <c r="N68" s="1"/>
      <c r="O68" s="1"/>
      <c r="P68" s="1"/>
      <c r="Q68" s="1"/>
      <c r="R68" s="1"/>
      <c r="S68" s="1"/>
      <c r="T68" s="1"/>
      <c r="U68" s="1"/>
      <c r="V68" s="1"/>
      <c r="W68" s="1"/>
    </row>
    <row r="69" spans="2:23" x14ac:dyDescent="0.55000000000000004">
      <c r="B69" s="1" t="s">
        <v>7329</v>
      </c>
      <c r="C69" s="1"/>
      <c r="D69" s="1" t="s">
        <v>7234</v>
      </c>
      <c r="E69" s="1" t="s">
        <v>3452</v>
      </c>
      <c r="F69" s="1" t="s">
        <v>3505</v>
      </c>
      <c r="G69" s="1"/>
      <c r="H69" s="1"/>
      <c r="I69" s="1"/>
      <c r="J69" s="1"/>
      <c r="K69" s="1"/>
      <c r="L69" s="1"/>
      <c r="M69" s="1"/>
      <c r="N69" s="1"/>
      <c r="O69" s="1"/>
      <c r="P69" s="1"/>
      <c r="Q69" s="1"/>
      <c r="R69" s="1"/>
      <c r="S69" s="1"/>
      <c r="T69" s="1"/>
      <c r="U69" s="1"/>
      <c r="V69" s="1"/>
      <c r="W69" s="1"/>
    </row>
    <row r="70" spans="2:23" x14ac:dyDescent="0.55000000000000004">
      <c r="B70" s="1" t="s">
        <v>7329</v>
      </c>
      <c r="C70" s="1"/>
      <c r="D70" s="1" t="s">
        <v>7234</v>
      </c>
      <c r="E70" s="1" t="s">
        <v>3452</v>
      </c>
      <c r="F70" s="1" t="s">
        <v>3506</v>
      </c>
      <c r="G70" s="1"/>
      <c r="H70" s="1"/>
      <c r="I70" s="1"/>
      <c r="J70" s="1"/>
      <c r="K70" s="1"/>
      <c r="L70" s="1"/>
      <c r="M70" s="1"/>
      <c r="N70" s="1"/>
      <c r="O70" s="1"/>
      <c r="P70" s="1"/>
      <c r="Q70" s="1"/>
      <c r="R70" s="1"/>
      <c r="S70" s="1"/>
      <c r="T70" s="1"/>
      <c r="U70" s="1"/>
      <c r="V70" s="1"/>
      <c r="W70" s="1"/>
    </row>
    <row r="71" spans="2:23" x14ac:dyDescent="0.55000000000000004">
      <c r="B71" s="1" t="s">
        <v>7330</v>
      </c>
      <c r="C71" s="1"/>
      <c r="D71" s="1" t="s">
        <v>7234</v>
      </c>
      <c r="E71" s="1" t="s">
        <v>3452</v>
      </c>
      <c r="F71" s="1" t="s">
        <v>623</v>
      </c>
      <c r="G71" s="1"/>
      <c r="H71" s="1"/>
      <c r="I71" s="1"/>
      <c r="J71" s="1"/>
      <c r="K71" s="1"/>
      <c r="L71" s="1"/>
      <c r="M71" s="1"/>
      <c r="N71" s="1"/>
      <c r="O71" s="1"/>
      <c r="P71" s="1"/>
      <c r="Q71" s="1"/>
      <c r="R71" s="1"/>
      <c r="S71" s="1"/>
      <c r="T71" s="1"/>
      <c r="U71" s="1"/>
      <c r="V71" s="1"/>
      <c r="W71" s="1"/>
    </row>
    <row r="72" spans="2:23" x14ac:dyDescent="0.55000000000000004">
      <c r="B72" s="1" t="s">
        <v>904</v>
      </c>
      <c r="C72" s="1"/>
      <c r="D72" s="1" t="s">
        <v>7234</v>
      </c>
      <c r="E72" s="1" t="s">
        <v>3507</v>
      </c>
      <c r="F72" s="1" t="s">
        <v>623</v>
      </c>
      <c r="G72" s="1"/>
      <c r="H72" s="1"/>
      <c r="I72" s="1"/>
      <c r="J72" s="1"/>
      <c r="K72" s="1"/>
      <c r="L72" s="1"/>
      <c r="M72" s="1"/>
      <c r="N72" s="1"/>
      <c r="O72" s="1"/>
      <c r="P72" s="1"/>
      <c r="Q72" s="1"/>
      <c r="R72" s="1"/>
      <c r="S72" s="1"/>
      <c r="T72" s="1"/>
      <c r="U72" s="1"/>
      <c r="V72" s="1"/>
      <c r="W72" s="1"/>
    </row>
    <row r="73" spans="2:23" x14ac:dyDescent="0.55000000000000004">
      <c r="B73" s="1" t="s">
        <v>7331</v>
      </c>
      <c r="C73" s="1"/>
      <c r="D73" s="1" t="s">
        <v>7234</v>
      </c>
      <c r="E73" s="1" t="s">
        <v>3507</v>
      </c>
      <c r="F73" s="1" t="s">
        <v>241</v>
      </c>
      <c r="G73" s="1"/>
      <c r="H73" s="1"/>
      <c r="I73" s="1"/>
      <c r="J73" s="1"/>
      <c r="K73" s="1"/>
      <c r="L73" s="1"/>
      <c r="M73" s="1"/>
      <c r="N73" s="1"/>
      <c r="O73" s="1"/>
      <c r="P73" s="1"/>
      <c r="Q73" s="1"/>
      <c r="R73" s="1"/>
      <c r="S73" s="1"/>
      <c r="T73" s="1"/>
      <c r="U73" s="1"/>
      <c r="V73" s="1"/>
      <c r="W73" s="1"/>
    </row>
    <row r="74" spans="2:23" x14ac:dyDescent="0.55000000000000004">
      <c r="B74" s="1" t="s">
        <v>7332</v>
      </c>
      <c r="C74" s="1"/>
      <c r="D74" s="1" t="s">
        <v>7234</v>
      </c>
      <c r="E74" s="1" t="s">
        <v>3507</v>
      </c>
      <c r="F74" s="1" t="s">
        <v>242</v>
      </c>
      <c r="G74" s="1"/>
      <c r="H74" s="1"/>
      <c r="I74" s="1"/>
      <c r="J74" s="1"/>
      <c r="K74" s="1"/>
      <c r="L74" s="1"/>
      <c r="M74" s="1"/>
      <c r="N74" s="1"/>
      <c r="O74" s="1"/>
      <c r="P74" s="1"/>
      <c r="Q74" s="1"/>
      <c r="R74" s="1"/>
      <c r="S74" s="1"/>
      <c r="T74" s="1"/>
      <c r="U74" s="1"/>
      <c r="V74" s="1"/>
      <c r="W74" s="1"/>
    </row>
    <row r="75" spans="2:23" x14ac:dyDescent="0.55000000000000004">
      <c r="B75" s="1" t="s">
        <v>7333</v>
      </c>
      <c r="C75" s="1"/>
      <c r="D75" s="1" t="s">
        <v>7234</v>
      </c>
      <c r="E75" s="1" t="s">
        <v>3507</v>
      </c>
      <c r="F75" s="1" t="s">
        <v>243</v>
      </c>
      <c r="G75" s="1"/>
      <c r="H75" s="1"/>
      <c r="I75" s="1"/>
      <c r="J75" s="1"/>
      <c r="K75" s="1"/>
      <c r="L75" s="1"/>
      <c r="M75" s="1"/>
      <c r="N75" s="1"/>
      <c r="O75" s="1"/>
      <c r="P75" s="1"/>
      <c r="Q75" s="1"/>
      <c r="R75" s="1"/>
      <c r="S75" s="1"/>
      <c r="T75" s="1"/>
      <c r="U75" s="1"/>
      <c r="V75" s="1"/>
      <c r="W75" s="1"/>
    </row>
  </sheetData>
  <phoneticPr fontId="5"/>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5"/>
  <dimension ref="B1:J420"/>
  <sheetViews>
    <sheetView showGridLines="0" workbookViewId="0">
      <pane ySplit="4" topLeftCell="A171" activePane="bottomLeft" state="frozen"/>
      <selection pane="bottomLeft" activeCell="B188" sqref="B188"/>
    </sheetView>
  </sheetViews>
  <sheetFormatPr defaultColWidth="3.6640625" defaultRowHeight="14.5" x14ac:dyDescent="0.55000000000000004"/>
  <cols>
    <col min="1" max="1" width="3.6640625" style="17"/>
    <col min="2" max="2" width="58.25" style="17" bestFit="1" customWidth="1"/>
    <col min="3" max="4" width="3.08203125" style="17" hidden="1" customWidth="1"/>
    <col min="5" max="5" width="6.5" style="17" bestFit="1" customWidth="1"/>
    <col min="6" max="9" width="3.33203125" style="17" bestFit="1" customWidth="1"/>
    <col min="10" max="16384" width="3.6640625" style="17"/>
  </cols>
  <sheetData>
    <row r="1" spans="2:10" x14ac:dyDescent="0.55000000000000004">
      <c r="B1" s="16" t="s">
        <v>3514</v>
      </c>
      <c r="C1" s="27"/>
      <c r="D1" s="27"/>
    </row>
    <row r="2" spans="2:10" x14ac:dyDescent="0.55000000000000004">
      <c r="B2" s="20" t="s">
        <v>3515</v>
      </c>
      <c r="C2" s="27"/>
      <c r="D2" s="27"/>
    </row>
    <row r="3" spans="2:10" x14ac:dyDescent="0.55000000000000004">
      <c r="B3" s="110" t="s">
        <v>3516</v>
      </c>
      <c r="C3" s="27"/>
      <c r="D3" s="27"/>
      <c r="F3" s="21"/>
      <c r="G3" s="22"/>
      <c r="H3" s="22"/>
      <c r="I3" s="21"/>
      <c r="J3" s="21"/>
    </row>
    <row r="4" spans="2:10" ht="247.5" x14ac:dyDescent="0.55000000000000004">
      <c r="B4" s="18" t="s">
        <v>4331</v>
      </c>
      <c r="C4" s="18" t="s">
        <v>6345</v>
      </c>
      <c r="D4" s="18" t="s">
        <v>6346</v>
      </c>
      <c r="E4" s="18" t="s">
        <v>2658</v>
      </c>
      <c r="F4" s="109" t="s">
        <v>651</v>
      </c>
      <c r="G4" s="18" t="s">
        <v>2659</v>
      </c>
      <c r="H4" s="18" t="s">
        <v>6738</v>
      </c>
      <c r="I4" s="23" t="s">
        <v>2660</v>
      </c>
    </row>
    <row r="5" spans="2:10" x14ac:dyDescent="0.55000000000000004">
      <c r="B5" s="19" t="s">
        <v>3533</v>
      </c>
      <c r="C5" s="19"/>
      <c r="D5" s="19" t="s">
        <v>7234</v>
      </c>
      <c r="E5" s="19" t="s">
        <v>451</v>
      </c>
      <c r="F5" s="19"/>
      <c r="G5" s="19"/>
      <c r="H5" s="19"/>
      <c r="I5" s="19"/>
    </row>
    <row r="6" spans="2:10" x14ac:dyDescent="0.55000000000000004">
      <c r="B6" s="19" t="s">
        <v>3534</v>
      </c>
      <c r="C6" s="19"/>
      <c r="D6" s="19" t="s">
        <v>7234</v>
      </c>
      <c r="E6" s="19" t="s">
        <v>452</v>
      </c>
      <c r="F6" s="19"/>
      <c r="G6" s="19"/>
      <c r="H6" s="19"/>
      <c r="I6" s="19"/>
    </row>
    <row r="7" spans="2:10" x14ac:dyDescent="0.55000000000000004">
      <c r="B7" s="19" t="s">
        <v>3535</v>
      </c>
      <c r="C7" s="19"/>
      <c r="D7" s="19" t="s">
        <v>7234</v>
      </c>
      <c r="E7" s="19" t="s">
        <v>453</v>
      </c>
      <c r="F7" s="19"/>
      <c r="G7" s="19"/>
      <c r="H7" s="19"/>
      <c r="I7" s="19"/>
    </row>
    <row r="8" spans="2:10" x14ac:dyDescent="0.55000000000000004">
      <c r="B8" s="19" t="s">
        <v>3536</v>
      </c>
      <c r="C8" s="19"/>
      <c r="D8" s="19" t="s">
        <v>7234</v>
      </c>
      <c r="E8" s="19" t="s">
        <v>455</v>
      </c>
      <c r="F8" s="19"/>
      <c r="G8" s="19"/>
      <c r="H8" s="19"/>
      <c r="I8" s="19"/>
    </row>
    <row r="9" spans="2:10" x14ac:dyDescent="0.55000000000000004">
      <c r="B9" s="19" t="s">
        <v>3537</v>
      </c>
      <c r="C9" s="19"/>
      <c r="D9" s="19" t="s">
        <v>7234</v>
      </c>
      <c r="E9" s="19" t="s">
        <v>456</v>
      </c>
      <c r="F9" s="19"/>
      <c r="G9" s="19"/>
      <c r="H9" s="19"/>
      <c r="I9" s="19"/>
    </row>
    <row r="10" spans="2:10" x14ac:dyDescent="0.55000000000000004">
      <c r="B10" s="19" t="s">
        <v>3538</v>
      </c>
      <c r="C10" s="19"/>
      <c r="D10" s="19" t="s">
        <v>7234</v>
      </c>
      <c r="E10" s="19" t="s">
        <v>458</v>
      </c>
      <c r="F10" s="19"/>
      <c r="G10" s="19"/>
      <c r="H10" s="19"/>
      <c r="I10" s="19"/>
    </row>
    <row r="11" spans="2:10" x14ac:dyDescent="0.55000000000000004">
      <c r="B11" s="19" t="s">
        <v>3539</v>
      </c>
      <c r="C11" s="19"/>
      <c r="D11" s="19" t="s">
        <v>7234</v>
      </c>
      <c r="E11" s="19" t="s">
        <v>460</v>
      </c>
      <c r="F11" s="19"/>
      <c r="G11" s="19"/>
      <c r="H11" s="19"/>
      <c r="I11" s="19"/>
    </row>
    <row r="12" spans="2:10" x14ac:dyDescent="0.55000000000000004">
      <c r="B12" s="19" t="s">
        <v>3540</v>
      </c>
      <c r="C12" s="19"/>
      <c r="D12" s="19" t="s">
        <v>7234</v>
      </c>
      <c r="E12" s="19" t="s">
        <v>461</v>
      </c>
      <c r="F12" s="19"/>
      <c r="G12" s="19"/>
      <c r="H12" s="19"/>
      <c r="I12" s="19"/>
    </row>
    <row r="13" spans="2:10" x14ac:dyDescent="0.55000000000000004">
      <c r="B13" s="19" t="s">
        <v>7335</v>
      </c>
      <c r="C13" s="19"/>
      <c r="D13" s="19" t="s">
        <v>7234</v>
      </c>
      <c r="E13" s="19" t="s">
        <v>3541</v>
      </c>
      <c r="F13" s="19"/>
      <c r="G13" s="19"/>
      <c r="H13" s="19"/>
      <c r="I13" s="19"/>
    </row>
    <row r="14" spans="2:10" x14ac:dyDescent="0.55000000000000004">
      <c r="B14" s="19" t="s">
        <v>7336</v>
      </c>
      <c r="C14" s="19"/>
      <c r="D14" s="19" t="s">
        <v>7234</v>
      </c>
      <c r="E14" s="19" t="s">
        <v>3542</v>
      </c>
      <c r="F14" s="19"/>
      <c r="G14" s="19"/>
      <c r="H14" s="19"/>
      <c r="I14" s="19"/>
    </row>
    <row r="15" spans="2:10" x14ac:dyDescent="0.55000000000000004">
      <c r="B15" s="19" t="s">
        <v>7337</v>
      </c>
      <c r="C15" s="19"/>
      <c r="D15" s="19" t="s">
        <v>7234</v>
      </c>
      <c r="E15" s="19" t="s">
        <v>3543</v>
      </c>
      <c r="F15" s="19"/>
      <c r="G15" s="19"/>
      <c r="H15" s="19"/>
      <c r="I15" s="19"/>
    </row>
    <row r="16" spans="2:10" x14ac:dyDescent="0.55000000000000004">
      <c r="B16" s="19" t="s">
        <v>7338</v>
      </c>
      <c r="C16" s="19"/>
      <c r="D16" s="19" t="s">
        <v>7234</v>
      </c>
      <c r="E16" s="19" t="s">
        <v>3544</v>
      </c>
      <c r="F16" s="19"/>
      <c r="G16" s="19"/>
      <c r="H16" s="19"/>
      <c r="I16" s="19"/>
    </row>
    <row r="17" spans="2:9" x14ac:dyDescent="0.55000000000000004">
      <c r="B17" s="19" t="s">
        <v>3549</v>
      </c>
      <c r="C17" s="19"/>
      <c r="D17" s="19" t="s">
        <v>7234</v>
      </c>
      <c r="E17" s="19" t="s">
        <v>3550</v>
      </c>
      <c r="F17" s="19"/>
      <c r="G17" s="19"/>
      <c r="H17" s="19"/>
      <c r="I17" s="19"/>
    </row>
    <row r="18" spans="2:9" x14ac:dyDescent="0.55000000000000004">
      <c r="B18" s="19" t="s">
        <v>3549</v>
      </c>
      <c r="C18" s="19"/>
      <c r="D18" s="19" t="s">
        <v>7234</v>
      </c>
      <c r="E18" s="19" t="s">
        <v>3551</v>
      </c>
      <c r="F18" s="19"/>
      <c r="G18" s="19"/>
      <c r="H18" s="19"/>
      <c r="I18" s="19"/>
    </row>
    <row r="19" spans="2:9" x14ac:dyDescent="0.55000000000000004">
      <c r="B19" s="19" t="s">
        <v>3553</v>
      </c>
      <c r="C19" s="19"/>
      <c r="D19" s="19" t="s">
        <v>7234</v>
      </c>
      <c r="E19" s="19" t="s">
        <v>3554</v>
      </c>
      <c r="F19" s="19"/>
      <c r="G19" s="19"/>
      <c r="H19" s="19"/>
      <c r="I19" s="19"/>
    </row>
    <row r="20" spans="2:9" x14ac:dyDescent="0.55000000000000004">
      <c r="B20" s="19" t="s">
        <v>6380</v>
      </c>
      <c r="C20" s="19"/>
      <c r="D20" s="19" t="s">
        <v>7234</v>
      </c>
      <c r="E20" s="19" t="s">
        <v>6381</v>
      </c>
      <c r="F20" s="19"/>
      <c r="G20" s="19"/>
      <c r="H20" s="19"/>
      <c r="I20" s="19"/>
    </row>
    <row r="21" spans="2:9" x14ac:dyDescent="0.55000000000000004">
      <c r="B21" s="19" t="s">
        <v>7340</v>
      </c>
      <c r="C21" s="19"/>
      <c r="D21" s="19" t="s">
        <v>7234</v>
      </c>
      <c r="E21" s="19" t="s">
        <v>3555</v>
      </c>
      <c r="F21" s="19"/>
      <c r="G21" s="19"/>
      <c r="H21" s="19"/>
      <c r="I21" s="19"/>
    </row>
    <row r="22" spans="2:9" x14ac:dyDescent="0.55000000000000004">
      <c r="B22" s="19" t="s">
        <v>7341</v>
      </c>
      <c r="C22" s="19"/>
      <c r="D22" s="19" t="s">
        <v>7234</v>
      </c>
      <c r="E22" s="19" t="s">
        <v>3556</v>
      </c>
      <c r="F22" s="19"/>
      <c r="G22" s="19"/>
      <c r="H22" s="19"/>
      <c r="I22" s="19"/>
    </row>
    <row r="23" spans="2:9" x14ac:dyDescent="0.55000000000000004">
      <c r="B23" s="19" t="s">
        <v>7342</v>
      </c>
      <c r="C23" s="19"/>
      <c r="D23" s="19" t="s">
        <v>7234</v>
      </c>
      <c r="E23" s="19" t="s">
        <v>3557</v>
      </c>
      <c r="F23" s="19"/>
      <c r="G23" s="19"/>
      <c r="H23" s="19"/>
      <c r="I23" s="19"/>
    </row>
    <row r="24" spans="2:9" x14ac:dyDescent="0.55000000000000004">
      <c r="B24" s="19" t="s">
        <v>7343</v>
      </c>
      <c r="C24" s="19"/>
      <c r="D24" s="19" t="s">
        <v>7234</v>
      </c>
      <c r="E24" s="19" t="s">
        <v>3558</v>
      </c>
      <c r="F24" s="19"/>
      <c r="G24" s="19"/>
      <c r="H24" s="19"/>
      <c r="I24" s="19"/>
    </row>
    <row r="25" spans="2:9" x14ac:dyDescent="0.55000000000000004">
      <c r="B25" s="19" t="s">
        <v>3560</v>
      </c>
      <c r="C25" s="19"/>
      <c r="D25" s="19" t="s">
        <v>7234</v>
      </c>
      <c r="E25" s="19" t="s">
        <v>3559</v>
      </c>
      <c r="F25" s="19"/>
      <c r="G25" s="19"/>
      <c r="H25" s="19"/>
      <c r="I25" s="19"/>
    </row>
    <row r="26" spans="2:9" x14ac:dyDescent="0.55000000000000004">
      <c r="B26" s="19" t="s">
        <v>3563</v>
      </c>
      <c r="C26" s="19"/>
      <c r="D26" s="19" t="s">
        <v>7234</v>
      </c>
      <c r="E26" s="19" t="s">
        <v>3561</v>
      </c>
      <c r="F26" s="19"/>
      <c r="G26" s="19"/>
      <c r="H26" s="19"/>
      <c r="I26" s="19"/>
    </row>
    <row r="27" spans="2:9" x14ac:dyDescent="0.55000000000000004">
      <c r="B27" s="19" t="s">
        <v>3563</v>
      </c>
      <c r="C27" s="19"/>
      <c r="D27" s="19" t="s">
        <v>7234</v>
      </c>
      <c r="E27" s="19" t="s">
        <v>3562</v>
      </c>
      <c r="F27" s="19"/>
      <c r="G27" s="19"/>
      <c r="H27" s="19"/>
      <c r="I27" s="19"/>
    </row>
    <row r="28" spans="2:9" x14ac:dyDescent="0.55000000000000004">
      <c r="B28" s="19" t="s">
        <v>3565</v>
      </c>
      <c r="C28" s="19"/>
      <c r="D28" s="19" t="s">
        <v>7234</v>
      </c>
      <c r="E28" s="19" t="s">
        <v>3564</v>
      </c>
      <c r="F28" s="19"/>
      <c r="G28" s="19"/>
      <c r="H28" s="19"/>
      <c r="I28" s="19"/>
    </row>
    <row r="29" spans="2:9" x14ac:dyDescent="0.55000000000000004">
      <c r="B29" s="19" t="s">
        <v>7344</v>
      </c>
      <c r="C29" s="19"/>
      <c r="D29" s="19" t="s">
        <v>7234</v>
      </c>
      <c r="E29" s="19" t="s">
        <v>3568</v>
      </c>
      <c r="F29" s="19"/>
      <c r="G29" s="19"/>
      <c r="H29" s="19"/>
      <c r="I29" s="19"/>
    </row>
    <row r="30" spans="2:9" x14ac:dyDescent="0.55000000000000004">
      <c r="B30" s="19" t="s">
        <v>3570</v>
      </c>
      <c r="C30" s="19"/>
      <c r="D30" s="19" t="s">
        <v>7234</v>
      </c>
      <c r="E30" s="19" t="s">
        <v>3569</v>
      </c>
      <c r="F30" s="19"/>
      <c r="G30" s="19"/>
      <c r="H30" s="19"/>
      <c r="I30" s="19"/>
    </row>
    <row r="31" spans="2:9" x14ac:dyDescent="0.55000000000000004">
      <c r="B31" s="19" t="s">
        <v>3572</v>
      </c>
      <c r="C31" s="19"/>
      <c r="D31" s="19" t="s">
        <v>7234</v>
      </c>
      <c r="E31" s="19" t="s">
        <v>3571</v>
      </c>
      <c r="F31" s="19"/>
      <c r="G31" s="19"/>
      <c r="H31" s="19"/>
      <c r="I31" s="19"/>
    </row>
    <row r="32" spans="2:9" x14ac:dyDescent="0.55000000000000004">
      <c r="B32" s="19" t="s">
        <v>3577</v>
      </c>
      <c r="C32" s="19"/>
      <c r="D32" s="19" t="s">
        <v>7234</v>
      </c>
      <c r="E32" s="19" t="s">
        <v>3573</v>
      </c>
      <c r="F32" s="19"/>
      <c r="G32" s="19"/>
      <c r="H32" s="19"/>
      <c r="I32" s="19"/>
    </row>
    <row r="33" spans="2:9" x14ac:dyDescent="0.55000000000000004">
      <c r="B33" s="19" t="s">
        <v>3575</v>
      </c>
      <c r="C33" s="19"/>
      <c r="D33" s="19" t="s">
        <v>7234</v>
      </c>
      <c r="E33" s="19" t="s">
        <v>3574</v>
      </c>
      <c r="F33" s="19"/>
      <c r="G33" s="19"/>
      <c r="H33" s="19"/>
      <c r="I33" s="19"/>
    </row>
    <row r="34" spans="2:9" x14ac:dyDescent="0.55000000000000004">
      <c r="B34" s="19" t="s">
        <v>3577</v>
      </c>
      <c r="C34" s="19"/>
      <c r="D34" s="19" t="s">
        <v>7234</v>
      </c>
      <c r="E34" s="19" t="s">
        <v>3576</v>
      </c>
      <c r="F34" s="19"/>
      <c r="G34" s="19"/>
      <c r="H34" s="19"/>
      <c r="I34" s="19"/>
    </row>
    <row r="35" spans="2:9" x14ac:dyDescent="0.55000000000000004">
      <c r="B35" s="19" t="s">
        <v>3580</v>
      </c>
      <c r="C35" s="19"/>
      <c r="D35" s="19" t="s">
        <v>7234</v>
      </c>
      <c r="E35" s="19" t="s">
        <v>3579</v>
      </c>
      <c r="F35" s="19"/>
      <c r="G35" s="19"/>
      <c r="H35" s="19"/>
      <c r="I35" s="19"/>
    </row>
    <row r="36" spans="2:9" x14ac:dyDescent="0.55000000000000004">
      <c r="B36" s="19" t="s">
        <v>3582</v>
      </c>
      <c r="C36" s="19"/>
      <c r="D36" s="19" t="s">
        <v>7234</v>
      </c>
      <c r="E36" s="19" t="s">
        <v>3581</v>
      </c>
      <c r="F36" s="19"/>
      <c r="G36" s="19"/>
      <c r="H36" s="19"/>
      <c r="I36" s="19"/>
    </row>
    <row r="37" spans="2:9" x14ac:dyDescent="0.55000000000000004">
      <c r="B37" s="19" t="s">
        <v>3584</v>
      </c>
      <c r="C37" s="19"/>
      <c r="D37" s="19" t="s">
        <v>7234</v>
      </c>
      <c r="E37" s="19" t="s">
        <v>3585</v>
      </c>
      <c r="F37" s="19"/>
      <c r="G37" s="19"/>
      <c r="H37" s="19"/>
      <c r="I37" s="19"/>
    </row>
    <row r="38" spans="2:9" x14ac:dyDescent="0.55000000000000004">
      <c r="B38" s="19" t="s">
        <v>3587</v>
      </c>
      <c r="C38" s="19"/>
      <c r="D38" s="19" t="s">
        <v>7234</v>
      </c>
      <c r="E38" s="19" t="s">
        <v>3586</v>
      </c>
      <c r="F38" s="19"/>
      <c r="G38" s="19"/>
      <c r="H38" s="19"/>
      <c r="I38" s="19"/>
    </row>
    <row r="39" spans="2:9" x14ac:dyDescent="0.55000000000000004">
      <c r="B39" s="19" t="s">
        <v>3589</v>
      </c>
      <c r="C39" s="19"/>
      <c r="D39" s="19" t="s">
        <v>7234</v>
      </c>
      <c r="E39" s="19" t="s">
        <v>3588</v>
      </c>
      <c r="F39" s="19"/>
      <c r="G39" s="19"/>
      <c r="H39" s="19"/>
      <c r="I39" s="19"/>
    </row>
    <row r="40" spans="2:9" x14ac:dyDescent="0.55000000000000004">
      <c r="B40" s="19" t="s">
        <v>3591</v>
      </c>
      <c r="C40" s="19"/>
      <c r="D40" s="19" t="s">
        <v>7234</v>
      </c>
      <c r="E40" s="19" t="s">
        <v>3590</v>
      </c>
      <c r="F40" s="19"/>
      <c r="G40" s="19"/>
      <c r="H40" s="19"/>
      <c r="I40" s="19"/>
    </row>
    <row r="41" spans="2:9" x14ac:dyDescent="0.55000000000000004">
      <c r="B41" s="19" t="s">
        <v>3593</v>
      </c>
      <c r="C41" s="19"/>
      <c r="D41" s="19" t="s">
        <v>7234</v>
      </c>
      <c r="E41" s="19" t="s">
        <v>3592</v>
      </c>
      <c r="F41" s="19"/>
      <c r="G41" s="19"/>
      <c r="H41" s="19"/>
      <c r="I41" s="19"/>
    </row>
    <row r="42" spans="2:9" x14ac:dyDescent="0.55000000000000004">
      <c r="B42" s="19" t="s">
        <v>3595</v>
      </c>
      <c r="C42" s="19"/>
      <c r="D42" s="19" t="s">
        <v>7234</v>
      </c>
      <c r="E42" s="19" t="s">
        <v>3596</v>
      </c>
      <c r="F42" s="19"/>
      <c r="G42" s="19"/>
      <c r="H42" s="19"/>
      <c r="I42" s="19"/>
    </row>
    <row r="43" spans="2:9" x14ac:dyDescent="0.55000000000000004">
      <c r="B43" s="19" t="s">
        <v>3603</v>
      </c>
      <c r="C43" s="19"/>
      <c r="D43" s="19" t="s">
        <v>7234</v>
      </c>
      <c r="E43" s="19" t="s">
        <v>3597</v>
      </c>
      <c r="F43" s="19"/>
      <c r="G43" s="19"/>
      <c r="H43" s="19"/>
      <c r="I43" s="19"/>
    </row>
    <row r="44" spans="2:9" x14ac:dyDescent="0.55000000000000004">
      <c r="B44" s="19" t="s">
        <v>3607</v>
      </c>
      <c r="C44" s="19"/>
      <c r="D44" s="19" t="s">
        <v>7234</v>
      </c>
      <c r="E44" s="19" t="s">
        <v>3598</v>
      </c>
      <c r="F44" s="19"/>
      <c r="G44" s="19"/>
      <c r="H44" s="19"/>
      <c r="I44" s="19"/>
    </row>
    <row r="45" spans="2:9" x14ac:dyDescent="0.55000000000000004">
      <c r="B45" s="19" t="s">
        <v>3611</v>
      </c>
      <c r="C45" s="19"/>
      <c r="D45" s="19" t="s">
        <v>7234</v>
      </c>
      <c r="E45" s="19" t="s">
        <v>3599</v>
      </c>
      <c r="F45" s="19"/>
      <c r="G45" s="19"/>
      <c r="H45" s="19"/>
      <c r="I45" s="19"/>
    </row>
    <row r="46" spans="2:9" x14ac:dyDescent="0.55000000000000004">
      <c r="B46" s="19" t="s">
        <v>3616</v>
      </c>
      <c r="C46" s="19"/>
      <c r="D46" s="19" t="s">
        <v>7234</v>
      </c>
      <c r="E46" s="19" t="s">
        <v>3600</v>
      </c>
      <c r="F46" s="19"/>
      <c r="G46" s="19"/>
      <c r="H46" s="19"/>
      <c r="I46" s="19"/>
    </row>
    <row r="47" spans="2:9" x14ac:dyDescent="0.55000000000000004">
      <c r="B47" s="19" t="s">
        <v>3621</v>
      </c>
      <c r="C47" s="19"/>
      <c r="D47" s="19" t="s">
        <v>7234</v>
      </c>
      <c r="E47" s="19" t="s">
        <v>3601</v>
      </c>
      <c r="F47" s="19"/>
      <c r="G47" s="19"/>
      <c r="H47" s="19"/>
      <c r="I47" s="19"/>
    </row>
    <row r="48" spans="2:9" x14ac:dyDescent="0.55000000000000004">
      <c r="B48" s="19" t="s">
        <v>3603</v>
      </c>
      <c r="C48" s="19"/>
      <c r="D48" s="19" t="s">
        <v>7234</v>
      </c>
      <c r="E48" s="19" t="s">
        <v>3602</v>
      </c>
      <c r="F48" s="19"/>
      <c r="G48" s="19"/>
      <c r="H48" s="19"/>
      <c r="I48" s="19"/>
    </row>
    <row r="49" spans="2:9" x14ac:dyDescent="0.55000000000000004">
      <c r="B49" s="19" t="s">
        <v>3603</v>
      </c>
      <c r="C49" s="19"/>
      <c r="D49" s="19" t="s">
        <v>7234</v>
      </c>
      <c r="E49" s="19" t="s">
        <v>3604</v>
      </c>
      <c r="F49" s="19"/>
      <c r="G49" s="19"/>
      <c r="H49" s="19"/>
      <c r="I49" s="19"/>
    </row>
    <row r="50" spans="2:9" x14ac:dyDescent="0.55000000000000004">
      <c r="B50" s="19" t="s">
        <v>3603</v>
      </c>
      <c r="C50" s="19"/>
      <c r="D50" s="19" t="s">
        <v>7234</v>
      </c>
      <c r="E50" s="19" t="s">
        <v>3605</v>
      </c>
      <c r="F50" s="19"/>
      <c r="G50" s="19"/>
      <c r="H50" s="19"/>
      <c r="I50" s="19"/>
    </row>
    <row r="51" spans="2:9" x14ac:dyDescent="0.55000000000000004">
      <c r="B51" s="19" t="s">
        <v>3607</v>
      </c>
      <c r="C51" s="19"/>
      <c r="D51" s="19" t="s">
        <v>7234</v>
      </c>
      <c r="E51" s="19" t="s">
        <v>3606</v>
      </c>
      <c r="F51" s="19"/>
      <c r="G51" s="19"/>
      <c r="H51" s="19"/>
      <c r="I51" s="19"/>
    </row>
    <row r="52" spans="2:9" x14ac:dyDescent="0.55000000000000004">
      <c r="B52" s="19" t="s">
        <v>3607</v>
      </c>
      <c r="C52" s="19"/>
      <c r="D52" s="19" t="s">
        <v>7234</v>
      </c>
      <c r="E52" s="19" t="s">
        <v>3608</v>
      </c>
      <c r="F52" s="19"/>
      <c r="G52" s="19"/>
      <c r="H52" s="19"/>
      <c r="I52" s="19"/>
    </row>
    <row r="53" spans="2:9" x14ac:dyDescent="0.55000000000000004">
      <c r="B53" s="19" t="s">
        <v>7345</v>
      </c>
      <c r="C53" s="19"/>
      <c r="D53" s="19" t="s">
        <v>7234</v>
      </c>
      <c r="E53" s="19" t="s">
        <v>3609</v>
      </c>
      <c r="F53" s="19"/>
      <c r="G53" s="19"/>
      <c r="H53" s="19"/>
      <c r="I53" s="19"/>
    </row>
    <row r="54" spans="2:9" x14ac:dyDescent="0.55000000000000004">
      <c r="B54" s="19" t="s">
        <v>3611</v>
      </c>
      <c r="C54" s="19"/>
      <c r="D54" s="19" t="s">
        <v>7234</v>
      </c>
      <c r="E54" s="19" t="s">
        <v>3610</v>
      </c>
      <c r="F54" s="19"/>
      <c r="G54" s="19"/>
      <c r="H54" s="19"/>
      <c r="I54" s="19"/>
    </row>
    <row r="55" spans="2:9" x14ac:dyDescent="0.55000000000000004">
      <c r="B55" s="19" t="s">
        <v>3611</v>
      </c>
      <c r="C55" s="19"/>
      <c r="D55" s="19" t="s">
        <v>7234</v>
      </c>
      <c r="E55" s="19" t="s">
        <v>3612</v>
      </c>
      <c r="F55" s="19"/>
      <c r="G55" s="19"/>
      <c r="H55" s="19"/>
      <c r="I55" s="19"/>
    </row>
    <row r="56" spans="2:9" x14ac:dyDescent="0.55000000000000004">
      <c r="B56" s="19" t="s">
        <v>3614</v>
      </c>
      <c r="C56" s="19"/>
      <c r="D56" s="19" t="s">
        <v>7234</v>
      </c>
      <c r="E56" s="19" t="s">
        <v>3613</v>
      </c>
      <c r="F56" s="19"/>
      <c r="G56" s="19"/>
      <c r="H56" s="19"/>
      <c r="I56" s="19"/>
    </row>
    <row r="57" spans="2:9" x14ac:dyDescent="0.55000000000000004">
      <c r="B57" s="19" t="s">
        <v>3616</v>
      </c>
      <c r="C57" s="19"/>
      <c r="D57" s="19" t="s">
        <v>7234</v>
      </c>
      <c r="E57" s="19" t="s">
        <v>3615</v>
      </c>
      <c r="F57" s="19"/>
      <c r="G57" s="19"/>
      <c r="H57" s="19"/>
      <c r="I57" s="19"/>
    </row>
    <row r="58" spans="2:9" x14ac:dyDescent="0.55000000000000004">
      <c r="B58" s="19" t="s">
        <v>3616</v>
      </c>
      <c r="C58" s="19"/>
      <c r="D58" s="19" t="s">
        <v>7234</v>
      </c>
      <c r="E58" s="19" t="s">
        <v>3617</v>
      </c>
      <c r="F58" s="19"/>
      <c r="G58" s="19"/>
      <c r="H58" s="19"/>
      <c r="I58" s="19"/>
    </row>
    <row r="59" spans="2:9" x14ac:dyDescent="0.55000000000000004">
      <c r="B59" s="19" t="s">
        <v>3619</v>
      </c>
      <c r="C59" s="19"/>
      <c r="D59" s="19" t="s">
        <v>7234</v>
      </c>
      <c r="E59" s="19" t="s">
        <v>3618</v>
      </c>
      <c r="F59" s="19"/>
      <c r="G59" s="19"/>
      <c r="H59" s="19"/>
      <c r="I59" s="19"/>
    </row>
    <row r="60" spans="2:9" x14ac:dyDescent="0.55000000000000004">
      <c r="B60" s="19" t="s">
        <v>3621</v>
      </c>
      <c r="C60" s="19"/>
      <c r="D60" s="19" t="s">
        <v>7234</v>
      </c>
      <c r="E60" s="19" t="s">
        <v>3622</v>
      </c>
      <c r="F60" s="19"/>
      <c r="G60" s="19"/>
      <c r="H60" s="19"/>
      <c r="I60" s="19"/>
    </row>
    <row r="61" spans="2:9" x14ac:dyDescent="0.55000000000000004">
      <c r="B61" s="19" t="s">
        <v>3621</v>
      </c>
      <c r="C61" s="19"/>
      <c r="D61" s="19" t="s">
        <v>7234</v>
      </c>
      <c r="E61" s="19" t="s">
        <v>3623</v>
      </c>
      <c r="F61" s="19"/>
      <c r="G61" s="19"/>
      <c r="H61" s="19"/>
      <c r="I61" s="19"/>
    </row>
    <row r="62" spans="2:9" x14ac:dyDescent="0.55000000000000004">
      <c r="B62" s="19" t="s">
        <v>3937</v>
      </c>
      <c r="C62" s="19"/>
      <c r="D62" s="19" t="s">
        <v>7234</v>
      </c>
      <c r="E62" s="19" t="s">
        <v>3626</v>
      </c>
      <c r="F62" s="19"/>
      <c r="G62" s="19"/>
      <c r="H62" s="19"/>
      <c r="I62" s="19"/>
    </row>
    <row r="63" spans="2:9" x14ac:dyDescent="0.55000000000000004">
      <c r="B63" s="19" t="s">
        <v>3940</v>
      </c>
      <c r="C63" s="19"/>
      <c r="D63" s="19" t="s">
        <v>7234</v>
      </c>
      <c r="E63" s="19" t="s">
        <v>3627</v>
      </c>
      <c r="F63" s="19"/>
      <c r="G63" s="19"/>
      <c r="H63" s="19"/>
      <c r="I63" s="19"/>
    </row>
    <row r="64" spans="2:9" x14ac:dyDescent="0.55000000000000004">
      <c r="B64" s="19" t="s">
        <v>3632</v>
      </c>
      <c r="C64" s="19"/>
      <c r="D64" s="19" t="s">
        <v>7234</v>
      </c>
      <c r="E64" s="19" t="s">
        <v>3630</v>
      </c>
      <c r="F64" s="19"/>
      <c r="G64" s="19"/>
      <c r="H64" s="19"/>
      <c r="I64" s="19"/>
    </row>
    <row r="65" spans="2:9" x14ac:dyDescent="0.55000000000000004">
      <c r="B65" s="19" t="s">
        <v>7346</v>
      </c>
      <c r="C65" s="19"/>
      <c r="D65" s="19" t="s">
        <v>7234</v>
      </c>
      <c r="E65" s="19" t="s">
        <v>3633</v>
      </c>
      <c r="F65" s="19"/>
      <c r="G65" s="19"/>
      <c r="H65" s="19"/>
      <c r="I65" s="19"/>
    </row>
    <row r="66" spans="2:9" x14ac:dyDescent="0.55000000000000004">
      <c r="B66" s="19" t="s">
        <v>7347</v>
      </c>
      <c r="C66" s="19"/>
      <c r="D66" s="19" t="s">
        <v>7234</v>
      </c>
      <c r="E66" s="19" t="s">
        <v>3634</v>
      </c>
      <c r="F66" s="19"/>
      <c r="G66" s="19"/>
      <c r="H66" s="19"/>
      <c r="I66" s="19"/>
    </row>
    <row r="67" spans="2:9" x14ac:dyDescent="0.55000000000000004">
      <c r="B67" s="19" t="s">
        <v>3636</v>
      </c>
      <c r="C67" s="19"/>
      <c r="D67" s="19" t="s">
        <v>7234</v>
      </c>
      <c r="E67" s="19" t="s">
        <v>3635</v>
      </c>
      <c r="F67" s="19"/>
      <c r="G67" s="19"/>
      <c r="H67" s="19"/>
      <c r="I67" s="19"/>
    </row>
    <row r="68" spans="2:9" x14ac:dyDescent="0.55000000000000004">
      <c r="B68" s="19" t="s">
        <v>3887</v>
      </c>
      <c r="C68" s="19"/>
      <c r="D68" s="19" t="s">
        <v>7234</v>
      </c>
      <c r="E68" s="19" t="s">
        <v>3637</v>
      </c>
      <c r="F68" s="19"/>
      <c r="G68" s="19"/>
      <c r="H68" s="19"/>
      <c r="I68" s="19"/>
    </row>
    <row r="69" spans="2:9" x14ac:dyDescent="0.55000000000000004">
      <c r="B69" s="19" t="s">
        <v>3907</v>
      </c>
      <c r="C69" s="19"/>
      <c r="D69" s="19" t="s">
        <v>7234</v>
      </c>
      <c r="E69" s="19" t="s">
        <v>3638</v>
      </c>
      <c r="F69" s="19"/>
      <c r="G69" s="19"/>
      <c r="H69" s="19"/>
      <c r="I69" s="19"/>
    </row>
    <row r="70" spans="2:9" x14ac:dyDescent="0.55000000000000004">
      <c r="B70" s="19" t="s">
        <v>3889</v>
      </c>
      <c r="C70" s="19"/>
      <c r="D70" s="19" t="s">
        <v>7234</v>
      </c>
      <c r="E70" s="19" t="s">
        <v>3639</v>
      </c>
      <c r="F70" s="19"/>
      <c r="G70" s="19"/>
      <c r="H70" s="19"/>
      <c r="I70" s="19"/>
    </row>
    <row r="71" spans="2:9" x14ac:dyDescent="0.55000000000000004">
      <c r="B71" s="19" t="s">
        <v>3904</v>
      </c>
      <c r="C71" s="19"/>
      <c r="D71" s="19" t="s">
        <v>7234</v>
      </c>
      <c r="E71" s="19" t="s">
        <v>3640</v>
      </c>
      <c r="F71" s="19"/>
      <c r="G71" s="19"/>
      <c r="H71" s="19"/>
      <c r="I71" s="19"/>
    </row>
    <row r="72" spans="2:9" x14ac:dyDescent="0.55000000000000004">
      <c r="B72" s="19" t="s">
        <v>3642</v>
      </c>
      <c r="C72" s="19"/>
      <c r="D72" s="19" t="s">
        <v>7234</v>
      </c>
      <c r="E72" s="19" t="s">
        <v>3643</v>
      </c>
      <c r="F72" s="19"/>
      <c r="G72" s="19"/>
      <c r="H72" s="19"/>
      <c r="I72" s="19"/>
    </row>
    <row r="73" spans="2:9" x14ac:dyDescent="0.55000000000000004">
      <c r="B73" s="19" t="s">
        <v>3645</v>
      </c>
      <c r="C73" s="19"/>
      <c r="D73" s="19" t="s">
        <v>7234</v>
      </c>
      <c r="E73" s="19" t="s">
        <v>3644</v>
      </c>
      <c r="F73" s="19"/>
      <c r="G73" s="19"/>
      <c r="H73" s="19"/>
      <c r="I73" s="19"/>
    </row>
    <row r="74" spans="2:9" x14ac:dyDescent="0.55000000000000004">
      <c r="B74" s="19" t="s">
        <v>3642</v>
      </c>
      <c r="C74" s="19"/>
      <c r="D74" s="19" t="s">
        <v>7234</v>
      </c>
      <c r="E74" s="19" t="s">
        <v>3646</v>
      </c>
      <c r="F74" s="19"/>
      <c r="G74" s="19"/>
      <c r="H74" s="19"/>
      <c r="I74" s="19"/>
    </row>
    <row r="75" spans="2:9" x14ac:dyDescent="0.55000000000000004">
      <c r="B75" s="19" t="s">
        <v>3649</v>
      </c>
      <c r="C75" s="19"/>
      <c r="D75" s="19" t="s">
        <v>7234</v>
      </c>
      <c r="E75" s="19" t="s">
        <v>3647</v>
      </c>
      <c r="F75" s="19"/>
      <c r="G75" s="19"/>
      <c r="H75" s="19"/>
      <c r="I75" s="19"/>
    </row>
    <row r="76" spans="2:9" x14ac:dyDescent="0.55000000000000004">
      <c r="B76" s="19" t="s">
        <v>3649</v>
      </c>
      <c r="C76" s="19"/>
      <c r="D76" s="19" t="s">
        <v>7234</v>
      </c>
      <c r="E76" s="19" t="s">
        <v>3650</v>
      </c>
      <c r="F76" s="19"/>
      <c r="G76" s="19"/>
      <c r="H76" s="19"/>
      <c r="I76" s="19"/>
    </row>
    <row r="77" spans="2:9" x14ac:dyDescent="0.55000000000000004">
      <c r="B77" s="19" t="s">
        <v>7348</v>
      </c>
      <c r="C77" s="19"/>
      <c r="D77" s="19" t="s">
        <v>7234</v>
      </c>
      <c r="E77" s="19" t="s">
        <v>3651</v>
      </c>
      <c r="F77" s="19"/>
      <c r="G77" s="19"/>
      <c r="H77" s="19"/>
      <c r="I77" s="19"/>
    </row>
    <row r="78" spans="2:9" x14ac:dyDescent="0.55000000000000004">
      <c r="B78" s="19" t="s">
        <v>7349</v>
      </c>
      <c r="C78" s="19"/>
      <c r="D78" s="19" t="s">
        <v>7234</v>
      </c>
      <c r="E78" s="19" t="s">
        <v>3652</v>
      </c>
      <c r="F78" s="19"/>
      <c r="G78" s="19"/>
      <c r="H78" s="19"/>
      <c r="I78" s="19"/>
    </row>
    <row r="79" spans="2:9" x14ac:dyDescent="0.55000000000000004">
      <c r="B79" s="19" t="s">
        <v>3654</v>
      </c>
      <c r="C79" s="19"/>
      <c r="D79" s="19" t="s">
        <v>7234</v>
      </c>
      <c r="E79" s="19" t="s">
        <v>3653</v>
      </c>
      <c r="F79" s="19"/>
      <c r="G79" s="19"/>
      <c r="H79" s="19"/>
      <c r="I79" s="19"/>
    </row>
    <row r="80" spans="2:9" x14ac:dyDescent="0.55000000000000004">
      <c r="B80" s="19" t="s">
        <v>3656</v>
      </c>
      <c r="C80" s="19"/>
      <c r="D80" s="19" t="s">
        <v>7234</v>
      </c>
      <c r="E80" s="19" t="s">
        <v>3655</v>
      </c>
      <c r="F80" s="19"/>
      <c r="G80" s="19"/>
      <c r="H80" s="19"/>
      <c r="I80" s="19"/>
    </row>
    <row r="81" spans="2:9" x14ac:dyDescent="0.55000000000000004">
      <c r="B81" s="19" t="s">
        <v>7351</v>
      </c>
      <c r="C81" s="19"/>
      <c r="D81" s="19" t="s">
        <v>7234</v>
      </c>
      <c r="E81" s="19" t="s">
        <v>3658</v>
      </c>
      <c r="F81" s="19"/>
      <c r="G81" s="19"/>
      <c r="H81" s="19"/>
      <c r="I81" s="19"/>
    </row>
    <row r="82" spans="2:9" x14ac:dyDescent="0.55000000000000004">
      <c r="B82" s="19" t="s">
        <v>7352</v>
      </c>
      <c r="C82" s="19"/>
      <c r="D82" s="19" t="s">
        <v>7234</v>
      </c>
      <c r="E82" s="19" t="s">
        <v>3659</v>
      </c>
      <c r="F82" s="19"/>
      <c r="G82" s="19"/>
      <c r="H82" s="19"/>
      <c r="I82" s="19"/>
    </row>
    <row r="83" spans="2:9" x14ac:dyDescent="0.55000000000000004">
      <c r="B83" s="19" t="s">
        <v>7353</v>
      </c>
      <c r="C83" s="19"/>
      <c r="D83" s="19" t="s">
        <v>7234</v>
      </c>
      <c r="E83" s="19" t="s">
        <v>3660</v>
      </c>
      <c r="F83" s="19"/>
      <c r="G83" s="19"/>
      <c r="H83" s="19"/>
      <c r="I83" s="19"/>
    </row>
    <row r="84" spans="2:9" x14ac:dyDescent="0.55000000000000004">
      <c r="B84" s="19" t="s">
        <v>3662</v>
      </c>
      <c r="C84" s="19"/>
      <c r="D84" s="19" t="s">
        <v>7234</v>
      </c>
      <c r="E84" s="19" t="s">
        <v>3661</v>
      </c>
      <c r="F84" s="19"/>
      <c r="G84" s="19"/>
      <c r="H84" s="19"/>
      <c r="I84" s="19"/>
    </row>
    <row r="85" spans="2:9" x14ac:dyDescent="0.55000000000000004">
      <c r="B85" s="19" t="s">
        <v>3662</v>
      </c>
      <c r="C85" s="19"/>
      <c r="D85" s="19" t="s">
        <v>7234</v>
      </c>
      <c r="E85" s="19" t="s">
        <v>3663</v>
      </c>
      <c r="F85" s="19"/>
      <c r="G85" s="19"/>
      <c r="H85" s="19"/>
      <c r="I85" s="19"/>
    </row>
    <row r="86" spans="2:9" x14ac:dyDescent="0.55000000000000004">
      <c r="B86" s="19" t="s">
        <v>7354</v>
      </c>
      <c r="C86" s="19"/>
      <c r="D86" s="19" t="s">
        <v>7234</v>
      </c>
      <c r="E86" s="19" t="s">
        <v>3664</v>
      </c>
      <c r="F86" s="19"/>
      <c r="G86" s="19"/>
      <c r="H86" s="19"/>
      <c r="I86" s="19"/>
    </row>
    <row r="87" spans="2:9" x14ac:dyDescent="0.55000000000000004">
      <c r="B87" s="19" t="s">
        <v>7355</v>
      </c>
      <c r="C87" s="19"/>
      <c r="D87" s="19" t="s">
        <v>7234</v>
      </c>
      <c r="E87" s="19" t="s">
        <v>3665</v>
      </c>
      <c r="F87" s="19"/>
      <c r="G87" s="19"/>
      <c r="H87" s="19"/>
      <c r="I87" s="19"/>
    </row>
    <row r="88" spans="2:9" x14ac:dyDescent="0.55000000000000004">
      <c r="B88" s="19" t="s">
        <v>3958</v>
      </c>
      <c r="C88" s="19"/>
      <c r="D88" s="19" t="s">
        <v>7234</v>
      </c>
      <c r="E88" s="19" t="s">
        <v>3667</v>
      </c>
      <c r="F88" s="19"/>
      <c r="G88" s="19"/>
      <c r="H88" s="19"/>
      <c r="I88" s="19"/>
    </row>
    <row r="89" spans="2:9" x14ac:dyDescent="0.55000000000000004">
      <c r="B89" s="19" t="s">
        <v>7356</v>
      </c>
      <c r="C89" s="19"/>
      <c r="D89" s="19" t="s">
        <v>7234</v>
      </c>
      <c r="E89" s="19" t="s">
        <v>3668</v>
      </c>
      <c r="F89" s="19"/>
      <c r="G89" s="19"/>
      <c r="H89" s="19"/>
      <c r="I89" s="19"/>
    </row>
    <row r="90" spans="2:9" x14ac:dyDescent="0.55000000000000004">
      <c r="B90" s="19" t="s">
        <v>3943</v>
      </c>
      <c r="C90" s="19"/>
      <c r="D90" s="19" t="s">
        <v>7234</v>
      </c>
      <c r="E90" s="19" t="s">
        <v>3669</v>
      </c>
      <c r="F90" s="19"/>
      <c r="G90" s="19"/>
      <c r="H90" s="19"/>
      <c r="I90" s="19"/>
    </row>
    <row r="91" spans="2:9" x14ac:dyDescent="0.55000000000000004">
      <c r="B91" s="19" t="s">
        <v>7357</v>
      </c>
      <c r="C91" s="19"/>
      <c r="D91" s="19" t="s">
        <v>7234</v>
      </c>
      <c r="E91" s="19" t="s">
        <v>3670</v>
      </c>
      <c r="F91" s="19"/>
      <c r="G91" s="19"/>
      <c r="H91" s="19"/>
      <c r="I91" s="19"/>
    </row>
    <row r="92" spans="2:9" x14ac:dyDescent="0.55000000000000004">
      <c r="B92" s="19" t="s">
        <v>3945</v>
      </c>
      <c r="C92" s="19"/>
      <c r="D92" s="19" t="s">
        <v>7234</v>
      </c>
      <c r="E92" s="19" t="s">
        <v>3671</v>
      </c>
      <c r="F92" s="19"/>
      <c r="G92" s="19"/>
      <c r="H92" s="19"/>
      <c r="I92" s="19"/>
    </row>
    <row r="93" spans="2:9" x14ac:dyDescent="0.55000000000000004">
      <c r="B93" s="19" t="s">
        <v>7358</v>
      </c>
      <c r="C93" s="19"/>
      <c r="D93" s="19" t="s">
        <v>7234</v>
      </c>
      <c r="E93" s="19" t="s">
        <v>3672</v>
      </c>
      <c r="F93" s="19"/>
      <c r="G93" s="19"/>
      <c r="H93" s="19"/>
      <c r="I93" s="19"/>
    </row>
    <row r="94" spans="2:9" x14ac:dyDescent="0.55000000000000004">
      <c r="B94" s="19" t="s">
        <v>3961</v>
      </c>
      <c r="C94" s="19"/>
      <c r="D94" s="19" t="s">
        <v>7234</v>
      </c>
      <c r="E94" s="19" t="s">
        <v>3673</v>
      </c>
      <c r="F94" s="19"/>
      <c r="G94" s="19"/>
      <c r="H94" s="19"/>
      <c r="I94" s="19"/>
    </row>
    <row r="95" spans="2:9" x14ac:dyDescent="0.55000000000000004">
      <c r="B95" s="19" t="s">
        <v>7359</v>
      </c>
      <c r="C95" s="19"/>
      <c r="D95" s="19" t="s">
        <v>7234</v>
      </c>
      <c r="E95" s="19" t="s">
        <v>3674</v>
      </c>
      <c r="F95" s="19"/>
      <c r="G95" s="19"/>
      <c r="H95" s="19"/>
      <c r="I95" s="19"/>
    </row>
    <row r="96" spans="2:9" x14ac:dyDescent="0.55000000000000004">
      <c r="B96" s="19" t="s">
        <v>3676</v>
      </c>
      <c r="C96" s="19"/>
      <c r="D96" s="19" t="s">
        <v>7234</v>
      </c>
      <c r="E96" s="19" t="s">
        <v>3677</v>
      </c>
      <c r="F96" s="19"/>
      <c r="G96" s="19"/>
      <c r="H96" s="19"/>
      <c r="I96" s="19"/>
    </row>
    <row r="97" spans="2:9" x14ac:dyDescent="0.55000000000000004">
      <c r="B97" s="19" t="s">
        <v>3676</v>
      </c>
      <c r="C97" s="19"/>
      <c r="D97" s="19" t="s">
        <v>7234</v>
      </c>
      <c r="E97" s="19" t="s">
        <v>3678</v>
      </c>
      <c r="F97" s="19"/>
      <c r="G97" s="19"/>
      <c r="H97" s="19"/>
      <c r="I97" s="19"/>
    </row>
    <row r="98" spans="2:9" x14ac:dyDescent="0.55000000000000004">
      <c r="B98" s="19" t="s">
        <v>3680</v>
      </c>
      <c r="C98" s="19"/>
      <c r="D98" s="19" t="s">
        <v>7234</v>
      </c>
      <c r="E98" s="19" t="s">
        <v>3679</v>
      </c>
      <c r="F98" s="19"/>
      <c r="G98" s="19"/>
      <c r="H98" s="19"/>
      <c r="I98" s="19"/>
    </row>
    <row r="99" spans="2:9" x14ac:dyDescent="0.55000000000000004">
      <c r="B99" s="19" t="s">
        <v>3947</v>
      </c>
      <c r="C99" s="19"/>
      <c r="D99" s="19" t="s">
        <v>7234</v>
      </c>
      <c r="E99" s="19" t="s">
        <v>3682</v>
      </c>
      <c r="F99" s="19"/>
      <c r="G99" s="19"/>
      <c r="H99" s="19"/>
      <c r="I99" s="19"/>
    </row>
    <row r="100" spans="2:9" x14ac:dyDescent="0.55000000000000004">
      <c r="B100" s="19" t="s">
        <v>3967</v>
      </c>
      <c r="C100" s="19"/>
      <c r="D100" s="19" t="s">
        <v>7234</v>
      </c>
      <c r="E100" s="19" t="s">
        <v>3684</v>
      </c>
      <c r="F100" s="19"/>
      <c r="G100" s="19"/>
      <c r="H100" s="19"/>
      <c r="I100" s="19"/>
    </row>
    <row r="101" spans="2:9" x14ac:dyDescent="0.55000000000000004">
      <c r="B101" s="19" t="s">
        <v>3971</v>
      </c>
      <c r="C101" s="19"/>
      <c r="D101" s="19" t="s">
        <v>7234</v>
      </c>
      <c r="E101" s="19" t="s">
        <v>3685</v>
      </c>
      <c r="F101" s="19"/>
      <c r="G101" s="19"/>
      <c r="H101" s="19"/>
      <c r="I101" s="19"/>
    </row>
    <row r="102" spans="2:9" x14ac:dyDescent="0.55000000000000004">
      <c r="B102" s="19" t="s">
        <v>7361</v>
      </c>
      <c r="C102" s="19"/>
      <c r="D102" s="19" t="s">
        <v>7234</v>
      </c>
      <c r="E102" s="19" t="s">
        <v>3686</v>
      </c>
      <c r="F102" s="19"/>
      <c r="G102" s="19"/>
      <c r="H102" s="19"/>
      <c r="I102" s="19"/>
    </row>
    <row r="103" spans="2:9" x14ac:dyDescent="0.55000000000000004">
      <c r="B103" s="19" t="s">
        <v>7362</v>
      </c>
      <c r="C103" s="19"/>
      <c r="D103" s="19" t="s">
        <v>7234</v>
      </c>
      <c r="E103" s="19" t="s">
        <v>3687</v>
      </c>
      <c r="F103" s="19"/>
      <c r="G103" s="19"/>
      <c r="H103" s="19"/>
      <c r="I103" s="19"/>
    </row>
    <row r="104" spans="2:9" x14ac:dyDescent="0.55000000000000004">
      <c r="B104" s="19" t="s">
        <v>7363</v>
      </c>
      <c r="C104" s="19"/>
      <c r="D104" s="19" t="s">
        <v>7234</v>
      </c>
      <c r="E104" s="19" t="s">
        <v>3688</v>
      </c>
      <c r="F104" s="19"/>
      <c r="G104" s="19"/>
      <c r="H104" s="19"/>
      <c r="I104" s="19"/>
    </row>
    <row r="105" spans="2:9" x14ac:dyDescent="0.55000000000000004">
      <c r="B105" s="19" t="s">
        <v>3933</v>
      </c>
      <c r="C105" s="19"/>
      <c r="D105" s="19" t="s">
        <v>7234</v>
      </c>
      <c r="E105" s="19" t="s">
        <v>3689</v>
      </c>
      <c r="F105" s="19"/>
      <c r="G105" s="19"/>
      <c r="H105" s="19"/>
      <c r="I105" s="19"/>
    </row>
    <row r="106" spans="2:9" x14ac:dyDescent="0.55000000000000004">
      <c r="B106" s="19" t="s">
        <v>7364</v>
      </c>
      <c r="C106" s="19"/>
      <c r="D106" s="19" t="s">
        <v>7234</v>
      </c>
      <c r="E106" s="19" t="s">
        <v>3690</v>
      </c>
      <c r="F106" s="19"/>
      <c r="G106" s="19"/>
      <c r="H106" s="19"/>
      <c r="I106" s="19"/>
    </row>
    <row r="107" spans="2:9" x14ac:dyDescent="0.55000000000000004">
      <c r="B107" s="19" t="s">
        <v>7365</v>
      </c>
      <c r="C107" s="19"/>
      <c r="D107" s="19" t="s">
        <v>7234</v>
      </c>
      <c r="E107" s="19" t="s">
        <v>3691</v>
      </c>
      <c r="F107" s="19"/>
      <c r="G107" s="19"/>
      <c r="H107" s="19"/>
      <c r="I107" s="19"/>
    </row>
    <row r="108" spans="2:9" x14ac:dyDescent="0.55000000000000004">
      <c r="B108" s="19" t="s">
        <v>7366</v>
      </c>
      <c r="C108" s="19"/>
      <c r="D108" s="19" t="s">
        <v>7234</v>
      </c>
      <c r="E108" s="19" t="s">
        <v>3692</v>
      </c>
      <c r="F108" s="19"/>
      <c r="G108" s="19"/>
      <c r="H108" s="19"/>
      <c r="I108" s="19"/>
    </row>
    <row r="109" spans="2:9" x14ac:dyDescent="0.55000000000000004">
      <c r="B109" s="19" t="s">
        <v>7367</v>
      </c>
      <c r="C109" s="19"/>
      <c r="D109" s="19" t="s">
        <v>7234</v>
      </c>
      <c r="E109" s="19" t="s">
        <v>3693</v>
      </c>
      <c r="F109" s="19"/>
      <c r="G109" s="19"/>
      <c r="H109" s="19"/>
      <c r="I109" s="19"/>
    </row>
    <row r="110" spans="2:9" x14ac:dyDescent="0.55000000000000004">
      <c r="B110" s="19" t="s">
        <v>3993</v>
      </c>
      <c r="C110" s="19"/>
      <c r="D110" s="19" t="s">
        <v>7234</v>
      </c>
      <c r="E110" s="19" t="s">
        <v>3694</v>
      </c>
      <c r="F110" s="19"/>
      <c r="G110" s="19"/>
      <c r="H110" s="19"/>
      <c r="I110" s="19"/>
    </row>
    <row r="111" spans="2:9" x14ac:dyDescent="0.55000000000000004">
      <c r="B111" s="19" t="s">
        <v>7368</v>
      </c>
      <c r="C111" s="19"/>
      <c r="D111" s="19" t="s">
        <v>7234</v>
      </c>
      <c r="E111" s="19" t="s">
        <v>3695</v>
      </c>
      <c r="F111" s="19"/>
      <c r="G111" s="19"/>
      <c r="H111" s="19"/>
      <c r="I111" s="19"/>
    </row>
    <row r="112" spans="2:9" x14ac:dyDescent="0.55000000000000004">
      <c r="B112" s="19" t="s">
        <v>7369</v>
      </c>
      <c r="C112" s="19"/>
      <c r="D112" s="19" t="s">
        <v>7234</v>
      </c>
      <c r="E112" s="19" t="s">
        <v>3696</v>
      </c>
      <c r="F112" s="19"/>
      <c r="G112" s="19"/>
      <c r="H112" s="19"/>
      <c r="I112" s="19"/>
    </row>
    <row r="113" spans="2:9" x14ac:dyDescent="0.55000000000000004">
      <c r="B113" s="19" t="s">
        <v>7370</v>
      </c>
      <c r="C113" s="19"/>
      <c r="D113" s="19" t="s">
        <v>7234</v>
      </c>
      <c r="E113" s="19" t="s">
        <v>3697</v>
      </c>
      <c r="F113" s="19"/>
      <c r="G113" s="19"/>
      <c r="H113" s="19"/>
      <c r="I113" s="19"/>
    </row>
    <row r="114" spans="2:9" x14ac:dyDescent="0.55000000000000004">
      <c r="B114" s="19" t="s">
        <v>7371</v>
      </c>
      <c r="C114" s="19"/>
      <c r="D114" s="19" t="s">
        <v>7234</v>
      </c>
      <c r="E114" s="19" t="s">
        <v>3698</v>
      </c>
      <c r="F114" s="19"/>
      <c r="G114" s="19"/>
      <c r="H114" s="19"/>
      <c r="I114" s="19"/>
    </row>
    <row r="115" spans="2:9" x14ac:dyDescent="0.55000000000000004">
      <c r="B115" s="19" t="s">
        <v>7372</v>
      </c>
      <c r="C115" s="19"/>
      <c r="D115" s="19" t="s">
        <v>7234</v>
      </c>
      <c r="E115" s="19" t="s">
        <v>3699</v>
      </c>
      <c r="F115" s="19"/>
      <c r="G115" s="19"/>
      <c r="H115" s="19"/>
      <c r="I115" s="19"/>
    </row>
    <row r="116" spans="2:9" x14ac:dyDescent="0.55000000000000004">
      <c r="B116" s="19" t="s">
        <v>4015</v>
      </c>
      <c r="C116" s="19"/>
      <c r="D116" s="19" t="s">
        <v>7234</v>
      </c>
      <c r="E116" s="19" t="s">
        <v>3700</v>
      </c>
      <c r="F116" s="19"/>
      <c r="G116" s="19"/>
      <c r="H116" s="19"/>
      <c r="I116" s="19"/>
    </row>
    <row r="117" spans="2:9" x14ac:dyDescent="0.55000000000000004">
      <c r="B117" s="19" t="s">
        <v>4009</v>
      </c>
      <c r="C117" s="19"/>
      <c r="D117" s="19" t="s">
        <v>7234</v>
      </c>
      <c r="E117" s="19" t="s">
        <v>3701</v>
      </c>
      <c r="F117" s="19"/>
      <c r="G117" s="19"/>
      <c r="H117" s="19"/>
      <c r="I117" s="19"/>
    </row>
    <row r="118" spans="2:9" x14ac:dyDescent="0.55000000000000004">
      <c r="B118" s="19" t="s">
        <v>4309</v>
      </c>
      <c r="C118" s="19"/>
      <c r="D118" s="19" t="s">
        <v>7234</v>
      </c>
      <c r="E118" s="19" t="s">
        <v>3702</v>
      </c>
      <c r="F118" s="19"/>
      <c r="G118" s="19"/>
      <c r="H118" s="19"/>
      <c r="I118" s="19"/>
    </row>
    <row r="119" spans="2:9" x14ac:dyDescent="0.55000000000000004">
      <c r="B119" s="19" t="s">
        <v>4012</v>
      </c>
      <c r="C119" s="19"/>
      <c r="D119" s="19" t="s">
        <v>7234</v>
      </c>
      <c r="E119" s="19" t="s">
        <v>3703</v>
      </c>
      <c r="F119" s="19"/>
      <c r="G119" s="19"/>
      <c r="H119" s="19"/>
      <c r="I119" s="19"/>
    </row>
    <row r="120" spans="2:9" x14ac:dyDescent="0.55000000000000004">
      <c r="B120" s="19" t="s">
        <v>4018</v>
      </c>
      <c r="C120" s="19"/>
      <c r="D120" s="19" t="s">
        <v>7234</v>
      </c>
      <c r="E120" s="19" t="s">
        <v>3704</v>
      </c>
      <c r="F120" s="19"/>
      <c r="G120" s="19"/>
      <c r="H120" s="19"/>
      <c r="I120" s="19"/>
    </row>
    <row r="121" spans="2:9" x14ac:dyDescent="0.55000000000000004">
      <c r="B121" s="19" t="s">
        <v>7376</v>
      </c>
      <c r="C121" s="19"/>
      <c r="D121" s="19" t="s">
        <v>7234</v>
      </c>
      <c r="E121" s="19" t="s">
        <v>3708</v>
      </c>
      <c r="F121" s="19"/>
      <c r="G121" s="19"/>
      <c r="H121" s="19"/>
      <c r="I121" s="19"/>
    </row>
    <row r="122" spans="2:9" x14ac:dyDescent="0.55000000000000004">
      <c r="B122" s="19" t="s">
        <v>7377</v>
      </c>
      <c r="C122" s="19"/>
      <c r="D122" s="19" t="s">
        <v>7234</v>
      </c>
      <c r="E122" s="19" t="s">
        <v>3709</v>
      </c>
      <c r="F122" s="19"/>
      <c r="G122" s="19"/>
      <c r="H122" s="19"/>
      <c r="I122" s="19"/>
    </row>
    <row r="123" spans="2:9" x14ac:dyDescent="0.55000000000000004">
      <c r="B123" s="19" t="s">
        <v>3711</v>
      </c>
      <c r="C123" s="19"/>
      <c r="D123" s="19" t="s">
        <v>7234</v>
      </c>
      <c r="E123" s="19" t="s">
        <v>3710</v>
      </c>
      <c r="F123" s="19"/>
      <c r="G123" s="19"/>
      <c r="H123" s="19"/>
      <c r="I123" s="19"/>
    </row>
    <row r="124" spans="2:9" x14ac:dyDescent="0.55000000000000004">
      <c r="B124" s="19" t="s">
        <v>3713</v>
      </c>
      <c r="C124" s="19"/>
      <c r="D124" s="19" t="s">
        <v>7234</v>
      </c>
      <c r="E124" s="19" t="s">
        <v>3712</v>
      </c>
      <c r="F124" s="19"/>
      <c r="G124" s="19"/>
      <c r="H124" s="19"/>
      <c r="I124" s="19"/>
    </row>
    <row r="125" spans="2:9" x14ac:dyDescent="0.55000000000000004">
      <c r="B125" s="19" t="s">
        <v>3713</v>
      </c>
      <c r="C125" s="19"/>
      <c r="D125" s="19" t="s">
        <v>7234</v>
      </c>
      <c r="E125" s="19" t="s">
        <v>3714</v>
      </c>
      <c r="F125" s="19"/>
      <c r="G125" s="19"/>
      <c r="H125" s="19"/>
      <c r="I125" s="19"/>
    </row>
    <row r="126" spans="2:9" x14ac:dyDescent="0.55000000000000004">
      <c r="B126" s="19" t="s">
        <v>3713</v>
      </c>
      <c r="C126" s="19"/>
      <c r="D126" s="19" t="s">
        <v>7234</v>
      </c>
      <c r="E126" s="19" t="s">
        <v>3715</v>
      </c>
      <c r="F126" s="19"/>
      <c r="G126" s="19"/>
      <c r="H126" s="19"/>
      <c r="I126" s="19"/>
    </row>
    <row r="127" spans="2:9" x14ac:dyDescent="0.55000000000000004">
      <c r="B127" s="19" t="s">
        <v>3719</v>
      </c>
      <c r="C127" s="19"/>
      <c r="D127" s="19" t="s">
        <v>7234</v>
      </c>
      <c r="E127" s="19" t="s">
        <v>3718</v>
      </c>
      <c r="F127" s="19"/>
      <c r="G127" s="19"/>
      <c r="H127" s="19"/>
      <c r="I127" s="19"/>
    </row>
    <row r="128" spans="2:9" x14ac:dyDescent="0.55000000000000004">
      <c r="B128" s="19" t="s">
        <v>3717</v>
      </c>
      <c r="C128" s="19"/>
      <c r="D128" s="19" t="s">
        <v>7234</v>
      </c>
      <c r="E128" s="19" t="s">
        <v>3720</v>
      </c>
      <c r="F128" s="19"/>
      <c r="G128" s="19"/>
      <c r="H128" s="19"/>
      <c r="I128" s="19"/>
    </row>
    <row r="129" spans="2:9" x14ac:dyDescent="0.55000000000000004">
      <c r="B129" s="19" t="s">
        <v>3717</v>
      </c>
      <c r="C129" s="19"/>
      <c r="D129" s="19" t="s">
        <v>7234</v>
      </c>
      <c r="E129" s="19" t="s">
        <v>6382</v>
      </c>
      <c r="F129" s="19"/>
      <c r="G129" s="19"/>
      <c r="H129" s="19"/>
      <c r="I129" s="19"/>
    </row>
    <row r="130" spans="2:9" x14ac:dyDescent="0.55000000000000004">
      <c r="B130" s="19" t="s">
        <v>3723</v>
      </c>
      <c r="C130" s="19"/>
      <c r="D130" s="19" t="s">
        <v>7234</v>
      </c>
      <c r="E130" s="19" t="s">
        <v>3724</v>
      </c>
      <c r="F130" s="19"/>
      <c r="G130" s="19"/>
      <c r="H130" s="19"/>
      <c r="I130" s="19"/>
    </row>
    <row r="131" spans="2:9" x14ac:dyDescent="0.55000000000000004">
      <c r="B131" s="19" t="s">
        <v>3723</v>
      </c>
      <c r="C131" s="19"/>
      <c r="D131" s="19" t="s">
        <v>7234</v>
      </c>
      <c r="E131" s="19" t="s">
        <v>3725</v>
      </c>
      <c r="F131" s="19"/>
      <c r="G131" s="19"/>
      <c r="H131" s="19"/>
      <c r="I131" s="19"/>
    </row>
    <row r="132" spans="2:9" x14ac:dyDescent="0.55000000000000004">
      <c r="B132" s="19" t="s">
        <v>4046</v>
      </c>
      <c r="C132" s="19"/>
      <c r="D132" s="19" t="s">
        <v>7234</v>
      </c>
      <c r="E132" s="19" t="s">
        <v>3726</v>
      </c>
      <c r="F132" s="19"/>
      <c r="G132" s="19"/>
      <c r="H132" s="19"/>
      <c r="I132" s="19"/>
    </row>
    <row r="133" spans="2:9" x14ac:dyDescent="0.55000000000000004">
      <c r="B133" s="19" t="s">
        <v>4053</v>
      </c>
      <c r="C133" s="19"/>
      <c r="D133" s="19" t="s">
        <v>7234</v>
      </c>
      <c r="E133" s="19" t="s">
        <v>3727</v>
      </c>
      <c r="F133" s="19"/>
      <c r="G133" s="19"/>
      <c r="H133" s="19"/>
      <c r="I133" s="19"/>
    </row>
    <row r="134" spans="2:9" x14ac:dyDescent="0.55000000000000004">
      <c r="B134" s="19" t="s">
        <v>4041</v>
      </c>
      <c r="C134" s="19"/>
      <c r="D134" s="19" t="s">
        <v>7234</v>
      </c>
      <c r="E134" s="19" t="s">
        <v>3728</v>
      </c>
      <c r="F134" s="19"/>
      <c r="G134" s="19"/>
      <c r="H134" s="19"/>
      <c r="I134" s="19"/>
    </row>
    <row r="135" spans="2:9" x14ac:dyDescent="0.55000000000000004">
      <c r="B135" s="19" t="s">
        <v>4090</v>
      </c>
      <c r="C135" s="19"/>
      <c r="D135" s="19" t="s">
        <v>7234</v>
      </c>
      <c r="E135" s="19" t="s">
        <v>3729</v>
      </c>
      <c r="F135" s="19"/>
      <c r="G135" s="19"/>
      <c r="H135" s="19"/>
      <c r="I135" s="19"/>
    </row>
    <row r="136" spans="2:9" x14ac:dyDescent="0.55000000000000004">
      <c r="B136" s="19" t="s">
        <v>7378</v>
      </c>
      <c r="C136" s="19"/>
      <c r="D136" s="19" t="s">
        <v>7234</v>
      </c>
      <c r="E136" s="19" t="s">
        <v>3730</v>
      </c>
      <c r="F136" s="19"/>
      <c r="G136" s="19"/>
      <c r="H136" s="19"/>
      <c r="I136" s="19"/>
    </row>
    <row r="137" spans="2:9" x14ac:dyDescent="0.55000000000000004">
      <c r="B137" s="19" t="s">
        <v>7379</v>
      </c>
      <c r="C137" s="19"/>
      <c r="D137" s="19" t="s">
        <v>7234</v>
      </c>
      <c r="E137" s="19" t="s">
        <v>3731</v>
      </c>
      <c r="F137" s="19"/>
      <c r="G137" s="19"/>
      <c r="H137" s="19"/>
      <c r="I137" s="19"/>
    </row>
    <row r="138" spans="2:9" x14ac:dyDescent="0.55000000000000004">
      <c r="B138" s="19" t="s">
        <v>7380</v>
      </c>
      <c r="C138" s="19"/>
      <c r="D138" s="19" t="s">
        <v>7234</v>
      </c>
      <c r="E138" s="19" t="s">
        <v>3732</v>
      </c>
      <c r="F138" s="19"/>
      <c r="G138" s="19"/>
      <c r="H138" s="19"/>
      <c r="I138" s="19"/>
    </row>
    <row r="139" spans="2:9" x14ac:dyDescent="0.55000000000000004">
      <c r="B139" s="19" t="s">
        <v>7381</v>
      </c>
      <c r="C139" s="19"/>
      <c r="D139" s="19" t="s">
        <v>7234</v>
      </c>
      <c r="E139" s="19" t="s">
        <v>3733</v>
      </c>
      <c r="F139" s="19"/>
      <c r="G139" s="19"/>
      <c r="H139" s="19"/>
      <c r="I139" s="19"/>
    </row>
    <row r="140" spans="2:9" x14ac:dyDescent="0.55000000000000004">
      <c r="B140" s="19" t="s">
        <v>3735</v>
      </c>
      <c r="C140" s="19"/>
      <c r="D140" s="19" t="s">
        <v>7234</v>
      </c>
      <c r="E140" s="19" t="s">
        <v>3734</v>
      </c>
      <c r="F140" s="19"/>
      <c r="G140" s="19"/>
      <c r="H140" s="19"/>
      <c r="I140" s="19"/>
    </row>
    <row r="141" spans="2:9" x14ac:dyDescent="0.55000000000000004">
      <c r="B141" s="19" t="s">
        <v>3735</v>
      </c>
      <c r="C141" s="19"/>
      <c r="D141" s="19" t="s">
        <v>7234</v>
      </c>
      <c r="E141" s="19" t="s">
        <v>3736</v>
      </c>
      <c r="F141" s="19"/>
      <c r="G141" s="19"/>
      <c r="H141" s="19"/>
      <c r="I141" s="19"/>
    </row>
    <row r="142" spans="2:9" x14ac:dyDescent="0.55000000000000004">
      <c r="B142" s="19" t="s">
        <v>7382</v>
      </c>
      <c r="C142" s="19"/>
      <c r="D142" s="19" t="s">
        <v>7234</v>
      </c>
      <c r="E142" s="19" t="s">
        <v>3738</v>
      </c>
      <c r="F142" s="19"/>
      <c r="G142" s="19"/>
      <c r="H142" s="19"/>
      <c r="I142" s="19"/>
    </row>
    <row r="143" spans="2:9" x14ac:dyDescent="0.55000000000000004">
      <c r="B143" s="19" t="s">
        <v>7383</v>
      </c>
      <c r="C143" s="19"/>
      <c r="D143" s="19" t="s">
        <v>7234</v>
      </c>
      <c r="E143" s="19" t="s">
        <v>3739</v>
      </c>
      <c r="F143" s="19"/>
      <c r="G143" s="19"/>
      <c r="H143" s="19"/>
      <c r="I143" s="19"/>
    </row>
    <row r="144" spans="2:9" x14ac:dyDescent="0.55000000000000004">
      <c r="B144" s="19" t="s">
        <v>4121</v>
      </c>
      <c r="C144" s="19"/>
      <c r="D144" s="19" t="s">
        <v>7234</v>
      </c>
      <c r="E144" s="19" t="s">
        <v>3740</v>
      </c>
      <c r="F144" s="19"/>
      <c r="G144" s="19"/>
      <c r="H144" s="19"/>
      <c r="I144" s="19"/>
    </row>
    <row r="145" spans="2:9" x14ac:dyDescent="0.55000000000000004">
      <c r="B145" s="19" t="s">
        <v>3743</v>
      </c>
      <c r="C145" s="19"/>
      <c r="D145" s="19" t="s">
        <v>7234</v>
      </c>
      <c r="E145" s="19" t="s">
        <v>3744</v>
      </c>
      <c r="F145" s="19"/>
      <c r="G145" s="19"/>
      <c r="H145" s="19"/>
      <c r="I145" s="19"/>
    </row>
    <row r="146" spans="2:9" x14ac:dyDescent="0.55000000000000004">
      <c r="B146" s="19" t="s">
        <v>3748</v>
      </c>
      <c r="C146" s="19"/>
      <c r="D146" s="19" t="s">
        <v>7234</v>
      </c>
      <c r="E146" s="19" t="s">
        <v>3747</v>
      </c>
      <c r="F146" s="19"/>
      <c r="G146" s="19"/>
      <c r="H146" s="19"/>
      <c r="I146" s="19"/>
    </row>
    <row r="147" spans="2:9" x14ac:dyDescent="0.55000000000000004">
      <c r="B147" s="19" t="s">
        <v>3748</v>
      </c>
      <c r="C147" s="19"/>
      <c r="D147" s="19" t="s">
        <v>7234</v>
      </c>
      <c r="E147" s="19" t="s">
        <v>3749</v>
      </c>
      <c r="F147" s="19"/>
      <c r="G147" s="19"/>
      <c r="H147" s="19"/>
      <c r="I147" s="19"/>
    </row>
    <row r="148" spans="2:9" x14ac:dyDescent="0.55000000000000004">
      <c r="B148" s="19" t="s">
        <v>3751</v>
      </c>
      <c r="C148" s="19"/>
      <c r="D148" s="19" t="s">
        <v>7234</v>
      </c>
      <c r="E148" s="19" t="s">
        <v>3750</v>
      </c>
      <c r="F148" s="19"/>
      <c r="G148" s="19"/>
      <c r="H148" s="19"/>
      <c r="I148" s="19"/>
    </row>
    <row r="149" spans="2:9" x14ac:dyDescent="0.55000000000000004">
      <c r="B149" s="19" t="s">
        <v>3751</v>
      </c>
      <c r="C149" s="19"/>
      <c r="D149" s="19" t="s">
        <v>7234</v>
      </c>
      <c r="E149" s="19" t="s">
        <v>3752</v>
      </c>
      <c r="F149" s="19"/>
      <c r="G149" s="19"/>
      <c r="H149" s="19"/>
      <c r="I149" s="19"/>
    </row>
    <row r="150" spans="2:9" x14ac:dyDescent="0.55000000000000004">
      <c r="B150" s="19" t="s">
        <v>7384</v>
      </c>
      <c r="C150" s="19"/>
      <c r="D150" s="19" t="s">
        <v>7234</v>
      </c>
      <c r="E150" s="19" t="s">
        <v>3753</v>
      </c>
      <c r="F150" s="19"/>
      <c r="G150" s="19"/>
      <c r="H150" s="19"/>
      <c r="I150" s="19"/>
    </row>
    <row r="151" spans="2:9" x14ac:dyDescent="0.55000000000000004">
      <c r="B151" s="19" t="s">
        <v>7385</v>
      </c>
      <c r="C151" s="19"/>
      <c r="D151" s="19" t="s">
        <v>7234</v>
      </c>
      <c r="E151" s="19" t="s">
        <v>3754</v>
      </c>
      <c r="F151" s="19"/>
      <c r="G151" s="19"/>
      <c r="H151" s="19"/>
      <c r="I151" s="19"/>
    </row>
    <row r="152" spans="2:9" x14ac:dyDescent="0.55000000000000004">
      <c r="B152" s="19" t="s">
        <v>7386</v>
      </c>
      <c r="C152" s="19"/>
      <c r="D152" s="19" t="s">
        <v>7234</v>
      </c>
      <c r="E152" s="19" t="s">
        <v>3755</v>
      </c>
      <c r="F152" s="19"/>
      <c r="G152" s="19"/>
      <c r="H152" s="19"/>
      <c r="I152" s="19"/>
    </row>
    <row r="153" spans="2:9" x14ac:dyDescent="0.55000000000000004">
      <c r="B153" s="19" t="s">
        <v>3757</v>
      </c>
      <c r="C153" s="19"/>
      <c r="D153" s="19" t="s">
        <v>7234</v>
      </c>
      <c r="E153" s="19" t="s">
        <v>3756</v>
      </c>
      <c r="F153" s="19"/>
      <c r="G153" s="19"/>
      <c r="H153" s="19"/>
      <c r="I153" s="19"/>
    </row>
    <row r="154" spans="2:9" x14ac:dyDescent="0.55000000000000004">
      <c r="B154" s="19" t="s">
        <v>3759</v>
      </c>
      <c r="C154" s="19"/>
      <c r="D154" s="19" t="s">
        <v>7234</v>
      </c>
      <c r="E154" s="19" t="s">
        <v>3758</v>
      </c>
      <c r="F154" s="19"/>
      <c r="G154" s="19"/>
      <c r="H154" s="19"/>
      <c r="I154" s="19"/>
    </row>
    <row r="155" spans="2:9" x14ac:dyDescent="0.55000000000000004">
      <c r="B155" s="19" t="s">
        <v>7387</v>
      </c>
      <c r="C155" s="19"/>
      <c r="D155" s="19" t="s">
        <v>7234</v>
      </c>
      <c r="E155" s="19" t="s">
        <v>3760</v>
      </c>
      <c r="F155" s="19"/>
      <c r="G155" s="19"/>
      <c r="H155" s="19"/>
      <c r="I155" s="19"/>
    </row>
    <row r="156" spans="2:9" x14ac:dyDescent="0.55000000000000004">
      <c r="B156" s="19" t="s">
        <v>3762</v>
      </c>
      <c r="C156" s="19"/>
      <c r="D156" s="19" t="s">
        <v>7234</v>
      </c>
      <c r="E156" s="19" t="s">
        <v>3763</v>
      </c>
      <c r="F156" s="19"/>
      <c r="G156" s="19"/>
      <c r="H156" s="19"/>
      <c r="I156" s="19"/>
    </row>
    <row r="157" spans="2:9" x14ac:dyDescent="0.55000000000000004">
      <c r="B157" s="19" t="s">
        <v>3762</v>
      </c>
      <c r="C157" s="19"/>
      <c r="D157" s="19" t="s">
        <v>7234</v>
      </c>
      <c r="E157" s="19" t="s">
        <v>3764</v>
      </c>
      <c r="F157" s="19"/>
      <c r="G157" s="19"/>
      <c r="H157" s="19"/>
      <c r="I157" s="19"/>
    </row>
    <row r="158" spans="2:9" x14ac:dyDescent="0.55000000000000004">
      <c r="B158" s="19" t="s">
        <v>3762</v>
      </c>
      <c r="C158" s="19"/>
      <c r="D158" s="19" t="s">
        <v>7234</v>
      </c>
      <c r="E158" s="19" t="s">
        <v>6383</v>
      </c>
      <c r="F158" s="19"/>
      <c r="G158" s="19"/>
      <c r="H158" s="19"/>
      <c r="I158" s="19"/>
    </row>
    <row r="159" spans="2:9" x14ac:dyDescent="0.55000000000000004">
      <c r="B159" s="19" t="s">
        <v>4148</v>
      </c>
      <c r="C159" s="19"/>
      <c r="D159" s="19" t="s">
        <v>7234</v>
      </c>
      <c r="E159" s="19" t="s">
        <v>3766</v>
      </c>
      <c r="F159" s="19"/>
      <c r="G159" s="19"/>
      <c r="H159" s="19"/>
      <c r="I159" s="19"/>
    </row>
    <row r="160" spans="2:9" x14ac:dyDescent="0.55000000000000004">
      <c r="B160" s="19" t="s">
        <v>7388</v>
      </c>
      <c r="C160" s="19"/>
      <c r="D160" s="19" t="s">
        <v>7234</v>
      </c>
      <c r="E160" s="19" t="s">
        <v>3769</v>
      </c>
      <c r="F160" s="19"/>
      <c r="G160" s="19"/>
      <c r="H160" s="19"/>
      <c r="I160" s="19"/>
    </row>
    <row r="161" spans="2:9" x14ac:dyDescent="0.55000000000000004">
      <c r="B161" s="19" t="s">
        <v>7390</v>
      </c>
      <c r="C161" s="19"/>
      <c r="D161" s="19" t="s">
        <v>7234</v>
      </c>
      <c r="E161" s="19" t="s">
        <v>3771</v>
      </c>
      <c r="F161" s="19"/>
      <c r="G161" s="19"/>
      <c r="H161" s="19"/>
      <c r="I161" s="19"/>
    </row>
    <row r="162" spans="2:9" x14ac:dyDescent="0.55000000000000004">
      <c r="B162" s="19" t="s">
        <v>7391</v>
      </c>
      <c r="C162" s="19"/>
      <c r="D162" s="19" t="s">
        <v>7234</v>
      </c>
      <c r="E162" s="19" t="s">
        <v>3772</v>
      </c>
      <c r="F162" s="19"/>
      <c r="G162" s="19"/>
      <c r="H162" s="19"/>
      <c r="I162" s="19"/>
    </row>
    <row r="163" spans="2:9" x14ac:dyDescent="0.55000000000000004">
      <c r="B163" s="19" t="s">
        <v>7392</v>
      </c>
      <c r="C163" s="19"/>
      <c r="D163" s="19" t="s">
        <v>7234</v>
      </c>
      <c r="E163" s="19" t="s">
        <v>3773</v>
      </c>
      <c r="F163" s="19"/>
      <c r="G163" s="19"/>
      <c r="H163" s="19"/>
      <c r="I163" s="19"/>
    </row>
    <row r="164" spans="2:9" x14ac:dyDescent="0.55000000000000004">
      <c r="B164" s="19" t="s">
        <v>7393</v>
      </c>
      <c r="C164" s="19"/>
      <c r="D164" s="19" t="s">
        <v>7234</v>
      </c>
      <c r="E164" s="19" t="s">
        <v>3774</v>
      </c>
      <c r="F164" s="19"/>
      <c r="G164" s="19"/>
      <c r="H164" s="19"/>
      <c r="I164" s="19"/>
    </row>
    <row r="165" spans="2:9" x14ac:dyDescent="0.55000000000000004">
      <c r="B165" s="19" t="s">
        <v>4199</v>
      </c>
      <c r="C165" s="19"/>
      <c r="D165" s="19" t="s">
        <v>7234</v>
      </c>
      <c r="E165" s="19" t="s">
        <v>3775</v>
      </c>
      <c r="F165" s="19"/>
      <c r="G165" s="19"/>
      <c r="H165" s="19"/>
      <c r="I165" s="19"/>
    </row>
    <row r="166" spans="2:9" x14ac:dyDescent="0.55000000000000004">
      <c r="B166" s="19" t="s">
        <v>4202</v>
      </c>
      <c r="C166" s="19"/>
      <c r="D166" s="19" t="s">
        <v>7234</v>
      </c>
      <c r="E166" s="19" t="s">
        <v>3776</v>
      </c>
      <c r="F166" s="19"/>
      <c r="G166" s="19"/>
      <c r="H166" s="19"/>
      <c r="I166" s="19"/>
    </row>
    <row r="167" spans="2:9" x14ac:dyDescent="0.55000000000000004">
      <c r="B167" s="19" t="s">
        <v>4217</v>
      </c>
      <c r="C167" s="19"/>
      <c r="D167" s="19" t="s">
        <v>7234</v>
      </c>
      <c r="E167" s="19" t="s">
        <v>3777</v>
      </c>
      <c r="F167" s="19"/>
      <c r="G167" s="19"/>
      <c r="H167" s="19"/>
      <c r="I167" s="19"/>
    </row>
    <row r="168" spans="2:9" x14ac:dyDescent="0.55000000000000004">
      <c r="B168" s="19" t="s">
        <v>7394</v>
      </c>
      <c r="C168" s="19"/>
      <c r="D168" s="19" t="s">
        <v>7234</v>
      </c>
      <c r="E168" s="19" t="s">
        <v>3778</v>
      </c>
      <c r="F168" s="19"/>
      <c r="G168" s="19"/>
      <c r="H168" s="19"/>
      <c r="I168" s="19"/>
    </row>
    <row r="169" spans="2:9" x14ac:dyDescent="0.55000000000000004">
      <c r="B169" s="19" t="s">
        <v>7395</v>
      </c>
      <c r="C169" s="19"/>
      <c r="D169" s="19" t="s">
        <v>7234</v>
      </c>
      <c r="E169" s="19" t="s">
        <v>3779</v>
      </c>
      <c r="F169" s="19"/>
      <c r="G169" s="19"/>
      <c r="H169" s="19"/>
      <c r="I169" s="19"/>
    </row>
    <row r="170" spans="2:9" x14ac:dyDescent="0.55000000000000004">
      <c r="B170" s="19" t="s">
        <v>3783</v>
      </c>
      <c r="C170" s="19"/>
      <c r="D170" s="19" t="s">
        <v>7234</v>
      </c>
      <c r="E170" s="19" t="s">
        <v>3782</v>
      </c>
      <c r="F170" s="19"/>
      <c r="G170" s="19"/>
      <c r="H170" s="19"/>
      <c r="I170" s="19"/>
    </row>
    <row r="171" spans="2:9" x14ac:dyDescent="0.55000000000000004">
      <c r="B171" s="19" t="s">
        <v>7396</v>
      </c>
      <c r="C171" s="19"/>
      <c r="D171" s="19" t="s">
        <v>7234</v>
      </c>
      <c r="E171" s="19" t="s">
        <v>3784</v>
      </c>
      <c r="F171" s="19"/>
      <c r="G171" s="19"/>
      <c r="H171" s="19"/>
      <c r="I171" s="19"/>
    </row>
    <row r="172" spans="2:9" x14ac:dyDescent="0.55000000000000004">
      <c r="B172" s="19" t="s">
        <v>7397</v>
      </c>
      <c r="C172" s="19"/>
      <c r="D172" s="19" t="s">
        <v>7234</v>
      </c>
      <c r="E172" s="19" t="s">
        <v>3785</v>
      </c>
      <c r="F172" s="19"/>
      <c r="G172" s="19"/>
      <c r="H172" s="19"/>
      <c r="I172" s="19"/>
    </row>
    <row r="173" spans="2:9" x14ac:dyDescent="0.55000000000000004">
      <c r="B173" s="19" t="s">
        <v>3787</v>
      </c>
      <c r="C173" s="19"/>
      <c r="D173" s="19" t="s">
        <v>7234</v>
      </c>
      <c r="E173" s="19" t="s">
        <v>3786</v>
      </c>
      <c r="F173" s="19"/>
      <c r="G173" s="19"/>
      <c r="H173" s="19"/>
      <c r="I173" s="19"/>
    </row>
    <row r="174" spans="2:9" x14ac:dyDescent="0.55000000000000004">
      <c r="B174" s="19" t="s">
        <v>3789</v>
      </c>
      <c r="C174" s="19"/>
      <c r="D174" s="19" t="s">
        <v>7234</v>
      </c>
      <c r="E174" s="19" t="s">
        <v>3788</v>
      </c>
      <c r="F174" s="19"/>
      <c r="G174" s="19"/>
      <c r="H174" s="19"/>
      <c r="I174" s="19"/>
    </row>
    <row r="175" spans="2:9" x14ac:dyDescent="0.55000000000000004">
      <c r="B175" s="19" t="s">
        <v>7398</v>
      </c>
      <c r="C175" s="19"/>
      <c r="D175" s="19" t="s">
        <v>7234</v>
      </c>
      <c r="E175" s="19" t="s">
        <v>3790</v>
      </c>
      <c r="F175" s="19"/>
      <c r="G175" s="19"/>
      <c r="H175" s="19"/>
      <c r="I175" s="19"/>
    </row>
    <row r="176" spans="2:9" x14ac:dyDescent="0.55000000000000004">
      <c r="B176" s="19" t="s">
        <v>7399</v>
      </c>
      <c r="C176" s="19"/>
      <c r="D176" s="19" t="s">
        <v>7234</v>
      </c>
      <c r="E176" s="19" t="s">
        <v>3791</v>
      </c>
      <c r="F176" s="19"/>
      <c r="G176" s="19"/>
      <c r="H176" s="19"/>
      <c r="I176" s="19"/>
    </row>
    <row r="177" spans="2:9" x14ac:dyDescent="0.55000000000000004">
      <c r="B177" s="19" t="s">
        <v>7401</v>
      </c>
      <c r="C177" s="19"/>
      <c r="D177" s="19" t="s">
        <v>7234</v>
      </c>
      <c r="E177" s="19" t="s">
        <v>3793</v>
      </c>
      <c r="F177" s="19"/>
      <c r="G177" s="19"/>
      <c r="H177" s="19"/>
      <c r="I177" s="19"/>
    </row>
    <row r="178" spans="2:9" x14ac:dyDescent="0.55000000000000004">
      <c r="B178" s="19" t="s">
        <v>7402</v>
      </c>
      <c r="C178" s="19"/>
      <c r="D178" s="19" t="s">
        <v>7234</v>
      </c>
      <c r="E178" s="19" t="s">
        <v>3794</v>
      </c>
      <c r="F178" s="19"/>
      <c r="G178" s="19"/>
      <c r="H178" s="19"/>
      <c r="I178" s="19"/>
    </row>
    <row r="179" spans="2:9" x14ac:dyDescent="0.55000000000000004">
      <c r="B179" s="19" t="s">
        <v>3796</v>
      </c>
      <c r="C179" s="19"/>
      <c r="D179" s="19" t="s">
        <v>7234</v>
      </c>
      <c r="E179" s="19" t="s">
        <v>3795</v>
      </c>
      <c r="F179" s="19"/>
      <c r="G179" s="19"/>
      <c r="H179" s="19"/>
      <c r="I179" s="19"/>
    </row>
    <row r="180" spans="2:9" x14ac:dyDescent="0.55000000000000004">
      <c r="B180" s="19" t="s">
        <v>3796</v>
      </c>
      <c r="C180" s="19"/>
      <c r="D180" s="19" t="s">
        <v>7234</v>
      </c>
      <c r="E180" s="19" t="s">
        <v>3797</v>
      </c>
      <c r="F180" s="19"/>
      <c r="G180" s="19"/>
      <c r="H180" s="19"/>
      <c r="I180" s="19"/>
    </row>
    <row r="181" spans="2:9" x14ac:dyDescent="0.55000000000000004">
      <c r="B181" s="19" t="s">
        <v>3801</v>
      </c>
      <c r="C181" s="19"/>
      <c r="D181" s="19" t="s">
        <v>7234</v>
      </c>
      <c r="E181" s="19" t="s">
        <v>3800</v>
      </c>
      <c r="F181" s="19"/>
      <c r="G181" s="19"/>
      <c r="H181" s="19"/>
      <c r="I181" s="19"/>
    </row>
    <row r="182" spans="2:9" x14ac:dyDescent="0.55000000000000004">
      <c r="B182" s="19" t="s">
        <v>3803</v>
      </c>
      <c r="C182" s="19"/>
      <c r="D182" s="19" t="s">
        <v>7234</v>
      </c>
      <c r="E182" s="19" t="s">
        <v>3802</v>
      </c>
      <c r="F182" s="19"/>
      <c r="G182" s="19"/>
      <c r="H182" s="19"/>
      <c r="I182" s="19"/>
    </row>
    <row r="183" spans="2:9" x14ac:dyDescent="0.55000000000000004">
      <c r="B183" s="19" t="s">
        <v>7403</v>
      </c>
      <c r="C183" s="19"/>
      <c r="D183" s="19" t="s">
        <v>7234</v>
      </c>
      <c r="E183" s="19" t="s">
        <v>3804</v>
      </c>
      <c r="F183" s="19"/>
      <c r="G183" s="19"/>
      <c r="H183" s="19"/>
      <c r="I183" s="19"/>
    </row>
    <row r="184" spans="2:9" x14ac:dyDescent="0.55000000000000004">
      <c r="B184" s="19" t="s">
        <v>4257</v>
      </c>
      <c r="C184" s="19"/>
      <c r="D184" s="19" t="s">
        <v>7234</v>
      </c>
      <c r="E184" s="19" t="s">
        <v>3805</v>
      </c>
      <c r="F184" s="19"/>
      <c r="G184" s="19"/>
      <c r="H184" s="19"/>
      <c r="I184" s="19"/>
    </row>
    <row r="185" spans="2:9" x14ac:dyDescent="0.55000000000000004">
      <c r="B185" s="19" t="s">
        <v>4263</v>
      </c>
      <c r="C185" s="19"/>
      <c r="D185" s="19" t="s">
        <v>7234</v>
      </c>
      <c r="E185" s="19" t="s">
        <v>3806</v>
      </c>
      <c r="F185" s="19"/>
      <c r="G185" s="19"/>
      <c r="H185" s="19"/>
      <c r="I185" s="19"/>
    </row>
    <row r="186" spans="2:9" x14ac:dyDescent="0.55000000000000004">
      <c r="B186" s="19" t="s">
        <v>7404</v>
      </c>
      <c r="C186" s="19"/>
      <c r="D186" s="19" t="s">
        <v>7234</v>
      </c>
      <c r="E186" s="19" t="s">
        <v>3807</v>
      </c>
      <c r="F186" s="19"/>
      <c r="G186" s="19"/>
      <c r="H186" s="19"/>
      <c r="I186" s="19"/>
    </row>
    <row r="187" spans="2:9" x14ac:dyDescent="0.55000000000000004">
      <c r="B187" s="19" t="s">
        <v>3809</v>
      </c>
      <c r="C187" s="19"/>
      <c r="D187" s="19" t="s">
        <v>7234</v>
      </c>
      <c r="E187" s="19" t="s">
        <v>3808</v>
      </c>
      <c r="F187" s="19"/>
      <c r="G187" s="19"/>
      <c r="H187" s="19"/>
      <c r="I187" s="19"/>
    </row>
    <row r="188" spans="2:9" x14ac:dyDescent="0.55000000000000004">
      <c r="B188" s="19" t="s">
        <v>3809</v>
      </c>
      <c r="C188" s="19"/>
      <c r="D188" s="19" t="s">
        <v>7234</v>
      </c>
      <c r="E188" s="19" t="s">
        <v>3810</v>
      </c>
      <c r="F188" s="19"/>
      <c r="G188" s="19"/>
      <c r="H188" s="19"/>
      <c r="I188" s="19"/>
    </row>
    <row r="189" spans="2:9" x14ac:dyDescent="0.55000000000000004">
      <c r="B189" s="19" t="s">
        <v>3812</v>
      </c>
      <c r="C189" s="19"/>
      <c r="D189" s="19" t="s">
        <v>7234</v>
      </c>
      <c r="E189" s="19" t="s">
        <v>3811</v>
      </c>
      <c r="F189" s="19"/>
      <c r="G189" s="19"/>
      <c r="H189" s="19"/>
      <c r="I189" s="19"/>
    </row>
    <row r="190" spans="2:9" x14ac:dyDescent="0.55000000000000004">
      <c r="B190" s="19" t="s">
        <v>3814</v>
      </c>
      <c r="C190" s="19"/>
      <c r="D190" s="19" t="s">
        <v>7234</v>
      </c>
      <c r="E190" s="19" t="s">
        <v>3815</v>
      </c>
      <c r="F190" s="19"/>
      <c r="G190" s="19"/>
      <c r="H190" s="19"/>
      <c r="I190" s="19"/>
    </row>
    <row r="191" spans="2:9" x14ac:dyDescent="0.55000000000000004">
      <c r="B191" s="19" t="s">
        <v>3814</v>
      </c>
      <c r="C191" s="19"/>
      <c r="D191" s="19" t="s">
        <v>7234</v>
      </c>
      <c r="E191" s="19" t="s">
        <v>3816</v>
      </c>
      <c r="F191" s="19"/>
      <c r="G191" s="19"/>
      <c r="H191" s="19"/>
      <c r="I191" s="19"/>
    </row>
    <row r="192" spans="2:9" x14ac:dyDescent="0.55000000000000004">
      <c r="B192" s="19" t="s">
        <v>7405</v>
      </c>
      <c r="C192" s="19"/>
      <c r="D192" s="19" t="s">
        <v>7234</v>
      </c>
      <c r="E192" s="19" t="s">
        <v>3817</v>
      </c>
      <c r="F192" s="19"/>
      <c r="G192" s="19"/>
      <c r="H192" s="19"/>
      <c r="I192" s="19"/>
    </row>
    <row r="193" spans="2:9" x14ac:dyDescent="0.55000000000000004">
      <c r="B193" s="19" t="s">
        <v>3819</v>
      </c>
      <c r="C193" s="19"/>
      <c r="D193" s="19" t="s">
        <v>7234</v>
      </c>
      <c r="E193" s="19" t="s">
        <v>3818</v>
      </c>
      <c r="F193" s="19"/>
      <c r="G193" s="19"/>
      <c r="H193" s="19"/>
      <c r="I193" s="19"/>
    </row>
    <row r="194" spans="2:9" x14ac:dyDescent="0.55000000000000004">
      <c r="B194" s="19" t="s">
        <v>4278</v>
      </c>
      <c r="C194" s="19"/>
      <c r="D194" s="19" t="s">
        <v>7234</v>
      </c>
      <c r="E194" s="19" t="s">
        <v>3820</v>
      </c>
      <c r="F194" s="19"/>
      <c r="G194" s="19"/>
      <c r="H194" s="19"/>
      <c r="I194" s="19"/>
    </row>
    <row r="195" spans="2:9" x14ac:dyDescent="0.55000000000000004">
      <c r="B195" s="19" t="s">
        <v>7406</v>
      </c>
      <c r="C195" s="19"/>
      <c r="D195" s="19" t="s">
        <v>7234</v>
      </c>
      <c r="E195" s="19" t="s">
        <v>3821</v>
      </c>
      <c r="F195" s="19"/>
      <c r="G195" s="19"/>
      <c r="H195" s="19"/>
      <c r="I195" s="19"/>
    </row>
    <row r="196" spans="2:9" x14ac:dyDescent="0.55000000000000004">
      <c r="B196" s="19" t="s">
        <v>3823</v>
      </c>
      <c r="C196" s="19"/>
      <c r="D196" s="19" t="s">
        <v>7234</v>
      </c>
      <c r="E196" s="19" t="s">
        <v>3824</v>
      </c>
      <c r="F196" s="19"/>
      <c r="G196" s="19"/>
      <c r="H196" s="19"/>
      <c r="I196" s="19"/>
    </row>
    <row r="197" spans="2:9" x14ac:dyDescent="0.55000000000000004">
      <c r="B197" s="19" t="s">
        <v>3823</v>
      </c>
      <c r="C197" s="19"/>
      <c r="D197" s="19" t="s">
        <v>7234</v>
      </c>
      <c r="E197" s="19" t="s">
        <v>3825</v>
      </c>
      <c r="F197" s="19"/>
      <c r="G197" s="19"/>
      <c r="H197" s="19"/>
      <c r="I197" s="19"/>
    </row>
    <row r="198" spans="2:9" x14ac:dyDescent="0.55000000000000004">
      <c r="B198" s="19" t="s">
        <v>3827</v>
      </c>
      <c r="C198" s="19"/>
      <c r="D198" s="19" t="s">
        <v>7234</v>
      </c>
      <c r="E198" s="19" t="s">
        <v>3826</v>
      </c>
      <c r="F198" s="19"/>
      <c r="G198" s="19"/>
      <c r="H198" s="19"/>
      <c r="I198" s="19"/>
    </row>
    <row r="199" spans="2:9" x14ac:dyDescent="0.55000000000000004">
      <c r="B199" s="19" t="s">
        <v>3827</v>
      </c>
      <c r="C199" s="19"/>
      <c r="D199" s="19" t="s">
        <v>7234</v>
      </c>
      <c r="E199" s="19" t="s">
        <v>3828</v>
      </c>
      <c r="F199" s="19"/>
      <c r="G199" s="19"/>
      <c r="H199" s="19"/>
      <c r="I199" s="19"/>
    </row>
    <row r="200" spans="2:9" x14ac:dyDescent="0.55000000000000004">
      <c r="B200" s="19" t="s">
        <v>3827</v>
      </c>
      <c r="C200" s="19"/>
      <c r="D200" s="19" t="s">
        <v>7234</v>
      </c>
      <c r="E200" s="19" t="s">
        <v>3829</v>
      </c>
      <c r="F200" s="19"/>
      <c r="G200" s="19"/>
      <c r="H200" s="19"/>
      <c r="I200" s="19"/>
    </row>
    <row r="201" spans="2:9" x14ac:dyDescent="0.55000000000000004">
      <c r="B201" s="19" t="s">
        <v>3831</v>
      </c>
      <c r="C201" s="19"/>
      <c r="D201" s="19" t="s">
        <v>7234</v>
      </c>
      <c r="E201" s="19" t="s">
        <v>3832</v>
      </c>
      <c r="F201" s="19"/>
      <c r="G201" s="19"/>
      <c r="H201" s="19"/>
      <c r="I201" s="19"/>
    </row>
    <row r="202" spans="2:9" x14ac:dyDescent="0.55000000000000004">
      <c r="B202" s="19" t="s">
        <v>3831</v>
      </c>
      <c r="C202" s="19"/>
      <c r="D202" s="19" t="s">
        <v>7234</v>
      </c>
      <c r="E202" s="19" t="s">
        <v>3833</v>
      </c>
      <c r="F202" s="19"/>
      <c r="G202" s="19"/>
      <c r="H202" s="19"/>
      <c r="I202" s="19"/>
    </row>
    <row r="203" spans="2:9" x14ac:dyDescent="0.55000000000000004">
      <c r="B203" s="19" t="s">
        <v>3835</v>
      </c>
      <c r="C203" s="19"/>
      <c r="D203" s="19" t="s">
        <v>7234</v>
      </c>
      <c r="E203" s="19" t="s">
        <v>3836</v>
      </c>
      <c r="F203" s="19"/>
      <c r="G203" s="19"/>
      <c r="H203" s="19"/>
      <c r="I203" s="19"/>
    </row>
    <row r="204" spans="2:9" x14ac:dyDescent="0.55000000000000004">
      <c r="B204" s="19" t="s">
        <v>3835</v>
      </c>
      <c r="C204" s="19"/>
      <c r="D204" s="19" t="s">
        <v>7234</v>
      </c>
      <c r="E204" s="19" t="s">
        <v>3837</v>
      </c>
      <c r="F204" s="19"/>
      <c r="G204" s="19"/>
      <c r="H204" s="19"/>
      <c r="I204" s="19"/>
    </row>
    <row r="205" spans="2:9" x14ac:dyDescent="0.55000000000000004">
      <c r="B205" s="19" t="s">
        <v>7407</v>
      </c>
      <c r="C205" s="19"/>
      <c r="D205" s="19" t="s">
        <v>7234</v>
      </c>
      <c r="E205" s="19" t="s">
        <v>3838</v>
      </c>
      <c r="F205" s="19"/>
      <c r="G205" s="19"/>
      <c r="H205" s="19"/>
      <c r="I205" s="19"/>
    </row>
    <row r="206" spans="2:9" x14ac:dyDescent="0.55000000000000004">
      <c r="B206" s="19" t="s">
        <v>7408</v>
      </c>
      <c r="C206" s="19"/>
      <c r="D206" s="19" t="s">
        <v>7234</v>
      </c>
      <c r="E206" s="19" t="s">
        <v>3839</v>
      </c>
      <c r="F206" s="19"/>
      <c r="G206" s="19"/>
      <c r="H206" s="19"/>
      <c r="I206" s="19"/>
    </row>
    <row r="207" spans="2:9" x14ac:dyDescent="0.55000000000000004">
      <c r="B207" s="19" t="s">
        <v>3841</v>
      </c>
      <c r="C207" s="19"/>
      <c r="D207" s="19" t="s">
        <v>7234</v>
      </c>
      <c r="E207" s="19" t="s">
        <v>3840</v>
      </c>
      <c r="F207" s="19"/>
      <c r="G207" s="19"/>
      <c r="H207" s="19"/>
      <c r="I207" s="19"/>
    </row>
    <row r="208" spans="2:9" x14ac:dyDescent="0.55000000000000004">
      <c r="B208" s="19" t="s">
        <v>3843</v>
      </c>
      <c r="C208" s="19"/>
      <c r="D208" s="19" t="s">
        <v>7234</v>
      </c>
      <c r="E208" s="19" t="s">
        <v>3842</v>
      </c>
      <c r="F208" s="19"/>
      <c r="G208" s="19"/>
      <c r="H208" s="19"/>
      <c r="I208" s="19"/>
    </row>
    <row r="209" spans="2:9" x14ac:dyDescent="0.55000000000000004">
      <c r="B209" s="19" t="s">
        <v>3845</v>
      </c>
      <c r="C209" s="19"/>
      <c r="D209" s="19" t="s">
        <v>7234</v>
      </c>
      <c r="E209" s="19" t="s">
        <v>3844</v>
      </c>
      <c r="F209" s="19"/>
      <c r="G209" s="19"/>
      <c r="H209" s="19"/>
      <c r="I209" s="19"/>
    </row>
    <row r="210" spans="2:9" x14ac:dyDescent="0.55000000000000004">
      <c r="B210" s="19" t="s">
        <v>3847</v>
      </c>
      <c r="C210" s="19"/>
      <c r="D210" s="19" t="s">
        <v>7234</v>
      </c>
      <c r="E210" s="19" t="s">
        <v>3846</v>
      </c>
      <c r="F210" s="19"/>
      <c r="G210" s="19"/>
      <c r="H210" s="19"/>
      <c r="I210" s="19"/>
    </row>
    <row r="211" spans="2:9" x14ac:dyDescent="0.55000000000000004">
      <c r="B211" s="19" t="s">
        <v>3847</v>
      </c>
      <c r="C211" s="19"/>
      <c r="D211" s="19" t="s">
        <v>7234</v>
      </c>
      <c r="E211" s="19" t="s">
        <v>3848</v>
      </c>
      <c r="F211" s="19"/>
      <c r="G211" s="19"/>
      <c r="H211" s="19"/>
      <c r="I211" s="19"/>
    </row>
    <row r="212" spans="2:9" x14ac:dyDescent="0.55000000000000004">
      <c r="B212" s="19" t="s">
        <v>3847</v>
      </c>
      <c r="C212" s="19"/>
      <c r="D212" s="19" t="s">
        <v>7234</v>
      </c>
      <c r="E212" s="19" t="s">
        <v>3849</v>
      </c>
      <c r="F212" s="19"/>
      <c r="G212" s="19"/>
      <c r="H212" s="19"/>
      <c r="I212" s="19"/>
    </row>
    <row r="213" spans="2:9" x14ac:dyDescent="0.55000000000000004">
      <c r="B213" s="19" t="s">
        <v>7409</v>
      </c>
      <c r="C213" s="19"/>
      <c r="D213" s="19" t="s">
        <v>7234</v>
      </c>
      <c r="E213" s="19" t="s">
        <v>3850</v>
      </c>
      <c r="F213" s="19"/>
      <c r="G213" s="19"/>
      <c r="H213" s="19"/>
      <c r="I213" s="19"/>
    </row>
    <row r="214" spans="2:9" x14ac:dyDescent="0.55000000000000004">
      <c r="B214" s="19" t="s">
        <v>7410</v>
      </c>
      <c r="C214" s="19"/>
      <c r="D214" s="19" t="s">
        <v>7234</v>
      </c>
      <c r="E214" s="19" t="s">
        <v>3851</v>
      </c>
      <c r="F214" s="19"/>
      <c r="G214" s="19"/>
      <c r="H214" s="19"/>
      <c r="I214" s="19"/>
    </row>
    <row r="215" spans="2:9" x14ac:dyDescent="0.55000000000000004">
      <c r="B215" s="19" t="s">
        <v>7411</v>
      </c>
      <c r="C215" s="19"/>
      <c r="D215" s="19" t="s">
        <v>7234</v>
      </c>
      <c r="E215" s="19" t="s">
        <v>3852</v>
      </c>
      <c r="F215" s="19"/>
      <c r="G215" s="19"/>
      <c r="H215" s="19"/>
      <c r="I215" s="19"/>
    </row>
    <row r="216" spans="2:9" x14ac:dyDescent="0.55000000000000004">
      <c r="B216" s="19" t="s">
        <v>4289</v>
      </c>
      <c r="C216" s="19"/>
      <c r="D216" s="19" t="s">
        <v>7234</v>
      </c>
      <c r="E216" s="19" t="s">
        <v>3853</v>
      </c>
      <c r="F216" s="19"/>
      <c r="G216" s="19"/>
      <c r="H216" s="19"/>
      <c r="I216" s="19"/>
    </row>
    <row r="217" spans="2:9" x14ac:dyDescent="0.55000000000000004">
      <c r="B217" s="19" t="s">
        <v>3855</v>
      </c>
      <c r="C217" s="19"/>
      <c r="D217" s="19" t="s">
        <v>7234</v>
      </c>
      <c r="E217" s="19" t="s">
        <v>3854</v>
      </c>
      <c r="F217" s="19"/>
      <c r="G217" s="19"/>
      <c r="H217" s="19"/>
      <c r="I217" s="19"/>
    </row>
    <row r="218" spans="2:9" x14ac:dyDescent="0.55000000000000004">
      <c r="B218" s="19" t="s">
        <v>4291</v>
      </c>
      <c r="C218" s="19"/>
      <c r="D218" s="19" t="s">
        <v>7234</v>
      </c>
      <c r="E218" s="19" t="s">
        <v>3856</v>
      </c>
      <c r="F218" s="19"/>
      <c r="G218" s="19"/>
      <c r="H218" s="19"/>
      <c r="I218" s="19"/>
    </row>
    <row r="219" spans="2:9" x14ac:dyDescent="0.55000000000000004">
      <c r="B219" s="19" t="s">
        <v>3858</v>
      </c>
      <c r="C219" s="19"/>
      <c r="D219" s="19" t="s">
        <v>7234</v>
      </c>
      <c r="E219" s="19" t="s">
        <v>3859</v>
      </c>
      <c r="F219" s="19"/>
      <c r="G219" s="19"/>
      <c r="H219" s="19"/>
      <c r="I219" s="19"/>
    </row>
    <row r="220" spans="2:9" x14ac:dyDescent="0.55000000000000004">
      <c r="B220" s="19" t="s">
        <v>3858</v>
      </c>
      <c r="C220" s="19"/>
      <c r="D220" s="19" t="s">
        <v>7234</v>
      </c>
      <c r="E220" s="19" t="s">
        <v>3860</v>
      </c>
      <c r="F220" s="19"/>
      <c r="G220" s="19"/>
      <c r="H220" s="19"/>
      <c r="I220" s="19"/>
    </row>
    <row r="221" spans="2:9" x14ac:dyDescent="0.55000000000000004">
      <c r="B221" s="19" t="s">
        <v>3866</v>
      </c>
      <c r="C221" s="19"/>
      <c r="D221" s="19" t="s">
        <v>7234</v>
      </c>
      <c r="E221" s="19" t="s">
        <v>3867</v>
      </c>
      <c r="F221" s="19"/>
      <c r="G221" s="19"/>
      <c r="H221" s="19"/>
      <c r="I221" s="19"/>
    </row>
    <row r="222" spans="2:9" x14ac:dyDescent="0.55000000000000004">
      <c r="B222" s="19" t="s">
        <v>3866</v>
      </c>
      <c r="C222" s="19"/>
      <c r="D222" s="19" t="s">
        <v>7234</v>
      </c>
      <c r="E222" s="19" t="s">
        <v>3868</v>
      </c>
      <c r="F222" s="19"/>
      <c r="G222" s="19"/>
      <c r="H222" s="19"/>
      <c r="I222" s="19"/>
    </row>
    <row r="223" spans="2:9" x14ac:dyDescent="0.55000000000000004">
      <c r="B223" s="19" t="s">
        <v>7412</v>
      </c>
      <c r="C223" s="19"/>
      <c r="D223" s="19" t="s">
        <v>7234</v>
      </c>
      <c r="E223" s="19" t="s">
        <v>3870</v>
      </c>
      <c r="F223" s="19"/>
      <c r="G223" s="19"/>
      <c r="H223" s="19"/>
      <c r="I223" s="19"/>
    </row>
    <row r="224" spans="2:9" x14ac:dyDescent="0.55000000000000004">
      <c r="B224" s="19" t="s">
        <v>4298</v>
      </c>
      <c r="C224" s="19"/>
      <c r="D224" s="19" t="s">
        <v>7234</v>
      </c>
      <c r="E224" s="19" t="s">
        <v>3871</v>
      </c>
      <c r="F224" s="19"/>
      <c r="G224" s="19"/>
      <c r="H224" s="19"/>
      <c r="I224" s="19"/>
    </row>
    <row r="225" spans="2:9" x14ac:dyDescent="0.55000000000000004">
      <c r="B225" s="19" t="s">
        <v>3877</v>
      </c>
      <c r="C225" s="19"/>
      <c r="D225" s="19" t="s">
        <v>7234</v>
      </c>
      <c r="E225" s="19" t="s">
        <v>3872</v>
      </c>
      <c r="F225" s="19"/>
      <c r="G225" s="19"/>
      <c r="H225" s="19"/>
      <c r="I225" s="19"/>
    </row>
    <row r="226" spans="2:9" x14ac:dyDescent="0.55000000000000004">
      <c r="B226" s="19" t="s">
        <v>3874</v>
      </c>
      <c r="C226" s="19"/>
      <c r="D226" s="19" t="s">
        <v>7234</v>
      </c>
      <c r="E226" s="19" t="s">
        <v>3873</v>
      </c>
      <c r="F226" s="19"/>
      <c r="G226" s="19"/>
      <c r="H226" s="19"/>
      <c r="I226" s="19"/>
    </row>
    <row r="227" spans="2:9" x14ac:dyDescent="0.55000000000000004">
      <c r="B227" s="19" t="s">
        <v>3874</v>
      </c>
      <c r="C227" s="19"/>
      <c r="D227" s="19" t="s">
        <v>7234</v>
      </c>
      <c r="E227" s="19" t="s">
        <v>3875</v>
      </c>
      <c r="F227" s="19"/>
      <c r="G227" s="19"/>
      <c r="H227" s="19"/>
      <c r="I227" s="19"/>
    </row>
    <row r="228" spans="2:9" x14ac:dyDescent="0.55000000000000004">
      <c r="B228" s="19" t="s">
        <v>3877</v>
      </c>
      <c r="C228" s="19"/>
      <c r="D228" s="19" t="s">
        <v>7234</v>
      </c>
      <c r="E228" s="19" t="s">
        <v>3876</v>
      </c>
      <c r="F228" s="19"/>
      <c r="G228" s="19"/>
      <c r="H228" s="19"/>
      <c r="I228" s="19"/>
    </row>
    <row r="229" spans="2:9" x14ac:dyDescent="0.55000000000000004">
      <c r="B229" s="19" t="s">
        <v>3881</v>
      </c>
      <c r="C229" s="19"/>
      <c r="D229" s="19" t="s">
        <v>7234</v>
      </c>
      <c r="E229" s="19" t="s">
        <v>3882</v>
      </c>
      <c r="F229" s="19"/>
      <c r="G229" s="19"/>
      <c r="H229" s="19"/>
      <c r="I229" s="19"/>
    </row>
    <row r="230" spans="2:9" x14ac:dyDescent="0.55000000000000004">
      <c r="B230" s="19" t="s">
        <v>3881</v>
      </c>
      <c r="C230" s="19"/>
      <c r="D230" s="19" t="s">
        <v>7234</v>
      </c>
      <c r="E230" s="19" t="s">
        <v>3883</v>
      </c>
      <c r="F230" s="19"/>
      <c r="G230" s="19"/>
      <c r="H230" s="19"/>
      <c r="I230" s="19"/>
    </row>
    <row r="231" spans="2:9" x14ac:dyDescent="0.55000000000000004">
      <c r="B231" s="19" t="s">
        <v>3887</v>
      </c>
      <c r="C231" s="19"/>
      <c r="D231" s="19" t="s">
        <v>7234</v>
      </c>
      <c r="E231" s="19" t="s">
        <v>3886</v>
      </c>
      <c r="F231" s="19"/>
      <c r="G231" s="19"/>
      <c r="H231" s="19"/>
      <c r="I231" s="19"/>
    </row>
    <row r="232" spans="2:9" x14ac:dyDescent="0.55000000000000004">
      <c r="B232" s="19" t="s">
        <v>3889</v>
      </c>
      <c r="C232" s="19"/>
      <c r="D232" s="19" t="s">
        <v>7234</v>
      </c>
      <c r="E232" s="19" t="s">
        <v>3888</v>
      </c>
      <c r="F232" s="19"/>
      <c r="G232" s="19"/>
      <c r="H232" s="19"/>
      <c r="I232" s="19"/>
    </row>
    <row r="233" spans="2:9" x14ac:dyDescent="0.55000000000000004">
      <c r="B233" s="19" t="s">
        <v>3892</v>
      </c>
      <c r="C233" s="19"/>
      <c r="D233" s="19" t="s">
        <v>7234</v>
      </c>
      <c r="E233" s="19" t="s">
        <v>3891</v>
      </c>
      <c r="F233" s="19"/>
      <c r="G233" s="19"/>
      <c r="H233" s="19"/>
      <c r="I233" s="19"/>
    </row>
    <row r="234" spans="2:9" x14ac:dyDescent="0.55000000000000004">
      <c r="B234" s="19" t="s">
        <v>3894</v>
      </c>
      <c r="C234" s="19"/>
      <c r="D234" s="19" t="s">
        <v>7234</v>
      </c>
      <c r="E234" s="19" t="s">
        <v>3893</v>
      </c>
      <c r="F234" s="19"/>
      <c r="G234" s="19"/>
      <c r="H234" s="19"/>
      <c r="I234" s="19"/>
    </row>
    <row r="235" spans="2:9" x14ac:dyDescent="0.55000000000000004">
      <c r="B235" s="19" t="s">
        <v>3902</v>
      </c>
      <c r="C235" s="19"/>
      <c r="D235" s="19" t="s">
        <v>7234</v>
      </c>
      <c r="E235" s="19" t="s">
        <v>3901</v>
      </c>
      <c r="F235" s="19"/>
      <c r="G235" s="19"/>
      <c r="H235" s="19"/>
      <c r="I235" s="19"/>
    </row>
    <row r="236" spans="2:9" x14ac:dyDescent="0.55000000000000004">
      <c r="B236" s="19" t="s">
        <v>3904</v>
      </c>
      <c r="C236" s="19"/>
      <c r="D236" s="19" t="s">
        <v>7234</v>
      </c>
      <c r="E236" s="19" t="s">
        <v>3905</v>
      </c>
      <c r="F236" s="19"/>
      <c r="G236" s="19"/>
      <c r="H236" s="19"/>
      <c r="I236" s="19"/>
    </row>
    <row r="237" spans="2:9" x14ac:dyDescent="0.55000000000000004">
      <c r="B237" s="19" t="s">
        <v>3907</v>
      </c>
      <c r="C237" s="19"/>
      <c r="D237" s="19" t="s">
        <v>7234</v>
      </c>
      <c r="E237" s="19" t="s">
        <v>3906</v>
      </c>
      <c r="F237" s="19"/>
      <c r="G237" s="19"/>
      <c r="H237" s="19"/>
      <c r="I237" s="19"/>
    </row>
    <row r="238" spans="2:9" x14ac:dyDescent="0.55000000000000004">
      <c r="B238" s="19" t="s">
        <v>3907</v>
      </c>
      <c r="C238" s="19"/>
      <c r="D238" s="19" t="s">
        <v>7234</v>
      </c>
      <c r="E238" s="19" t="s">
        <v>3908</v>
      </c>
      <c r="F238" s="19"/>
      <c r="G238" s="19"/>
      <c r="H238" s="19"/>
      <c r="I238" s="19"/>
    </row>
    <row r="239" spans="2:9" x14ac:dyDescent="0.55000000000000004">
      <c r="B239" s="19" t="s">
        <v>3914</v>
      </c>
      <c r="C239" s="19"/>
      <c r="D239" s="19" t="s">
        <v>7234</v>
      </c>
      <c r="E239" s="19" t="s">
        <v>3913</v>
      </c>
      <c r="F239" s="19"/>
      <c r="G239" s="19"/>
      <c r="H239" s="19"/>
      <c r="I239" s="19"/>
    </row>
    <row r="240" spans="2:9" x14ac:dyDescent="0.55000000000000004">
      <c r="B240" s="19" t="s">
        <v>3916</v>
      </c>
      <c r="C240" s="19"/>
      <c r="D240" s="19" t="s">
        <v>7234</v>
      </c>
      <c r="E240" s="19" t="s">
        <v>3915</v>
      </c>
      <c r="F240" s="19"/>
      <c r="G240" s="19"/>
      <c r="H240" s="19"/>
      <c r="I240" s="19"/>
    </row>
    <row r="241" spans="2:9" x14ac:dyDescent="0.55000000000000004">
      <c r="B241" s="19" t="s">
        <v>3918</v>
      </c>
      <c r="C241" s="19"/>
      <c r="D241" s="19" t="s">
        <v>7234</v>
      </c>
      <c r="E241" s="19" t="s">
        <v>3917</v>
      </c>
      <c r="F241" s="19"/>
      <c r="G241" s="19"/>
      <c r="H241" s="19"/>
      <c r="I241" s="19"/>
    </row>
    <row r="242" spans="2:9" x14ac:dyDescent="0.55000000000000004">
      <c r="B242" s="19" t="s">
        <v>3920</v>
      </c>
      <c r="C242" s="19"/>
      <c r="D242" s="19" t="s">
        <v>7234</v>
      </c>
      <c r="E242" s="19" t="s">
        <v>3919</v>
      </c>
      <c r="F242" s="19"/>
      <c r="G242" s="19"/>
      <c r="H242" s="19"/>
      <c r="I242" s="19"/>
    </row>
    <row r="243" spans="2:9" x14ac:dyDescent="0.55000000000000004">
      <c r="B243" s="19" t="s">
        <v>3920</v>
      </c>
      <c r="C243" s="19"/>
      <c r="D243" s="19" t="s">
        <v>7234</v>
      </c>
      <c r="E243" s="19" t="s">
        <v>3921</v>
      </c>
      <c r="F243" s="19"/>
      <c r="G243" s="19"/>
      <c r="H243" s="19"/>
      <c r="I243" s="19"/>
    </row>
    <row r="244" spans="2:9" x14ac:dyDescent="0.55000000000000004">
      <c r="B244" s="19" t="s">
        <v>3923</v>
      </c>
      <c r="C244" s="19"/>
      <c r="D244" s="19" t="s">
        <v>7234</v>
      </c>
      <c r="E244" s="19" t="s">
        <v>3922</v>
      </c>
      <c r="F244" s="19"/>
      <c r="G244" s="19"/>
      <c r="H244" s="19"/>
      <c r="I244" s="19"/>
    </row>
    <row r="245" spans="2:9" x14ac:dyDescent="0.55000000000000004">
      <c r="B245" s="19" t="s">
        <v>3923</v>
      </c>
      <c r="C245" s="19"/>
      <c r="D245" s="19" t="s">
        <v>7234</v>
      </c>
      <c r="E245" s="19" t="s">
        <v>3924</v>
      </c>
      <c r="F245" s="19"/>
      <c r="G245" s="19"/>
      <c r="H245" s="19"/>
      <c r="I245" s="19"/>
    </row>
    <row r="246" spans="2:9" x14ac:dyDescent="0.55000000000000004">
      <c r="B246" s="19" t="s">
        <v>3926</v>
      </c>
      <c r="C246" s="19"/>
      <c r="D246" s="19" t="s">
        <v>7234</v>
      </c>
      <c r="E246" s="19" t="s">
        <v>3925</v>
      </c>
      <c r="F246" s="19"/>
      <c r="G246" s="19"/>
      <c r="H246" s="19"/>
      <c r="I246" s="19"/>
    </row>
    <row r="247" spans="2:9" x14ac:dyDescent="0.55000000000000004">
      <c r="B247" s="19" t="s">
        <v>617</v>
      </c>
      <c r="C247" s="19"/>
      <c r="D247" s="19" t="s">
        <v>7234</v>
      </c>
      <c r="E247" s="19" t="s">
        <v>3927</v>
      </c>
      <c r="F247" s="19"/>
      <c r="G247" s="19"/>
      <c r="H247" s="19"/>
      <c r="I247" s="19"/>
    </row>
    <row r="248" spans="2:9" x14ac:dyDescent="0.55000000000000004">
      <c r="B248" s="19" t="s">
        <v>3933</v>
      </c>
      <c r="C248" s="19"/>
      <c r="D248" s="19" t="s">
        <v>7234</v>
      </c>
      <c r="E248" s="19" t="s">
        <v>3932</v>
      </c>
      <c r="F248" s="19"/>
      <c r="G248" s="19"/>
      <c r="H248" s="19"/>
      <c r="I248" s="19"/>
    </row>
    <row r="249" spans="2:9" x14ac:dyDescent="0.55000000000000004">
      <c r="B249" s="19" t="s">
        <v>3933</v>
      </c>
      <c r="C249" s="19"/>
      <c r="D249" s="19" t="s">
        <v>7234</v>
      </c>
      <c r="E249" s="19" t="s">
        <v>3935</v>
      </c>
      <c r="F249" s="19"/>
      <c r="G249" s="19"/>
      <c r="H249" s="19"/>
      <c r="I249" s="19"/>
    </row>
    <row r="250" spans="2:9" x14ac:dyDescent="0.55000000000000004">
      <c r="B250" s="19" t="s">
        <v>3937</v>
      </c>
      <c r="C250" s="19"/>
      <c r="D250" s="19" t="s">
        <v>7234</v>
      </c>
      <c r="E250" s="19" t="s">
        <v>3938</v>
      </c>
      <c r="F250" s="19"/>
      <c r="G250" s="19"/>
      <c r="H250" s="19"/>
      <c r="I250" s="19"/>
    </row>
    <row r="251" spans="2:9" x14ac:dyDescent="0.55000000000000004">
      <c r="B251" s="19" t="s">
        <v>3940</v>
      </c>
      <c r="C251" s="19"/>
      <c r="D251" s="19" t="s">
        <v>7234</v>
      </c>
      <c r="E251" s="19" t="s">
        <v>3941</v>
      </c>
      <c r="F251" s="19"/>
      <c r="G251" s="19"/>
      <c r="H251" s="19"/>
      <c r="I251" s="19"/>
    </row>
    <row r="252" spans="2:9" x14ac:dyDescent="0.55000000000000004">
      <c r="B252" s="19" t="s">
        <v>3947</v>
      </c>
      <c r="C252" s="19"/>
      <c r="D252" s="19" t="s">
        <v>7234</v>
      </c>
      <c r="E252" s="19" t="s">
        <v>3946</v>
      </c>
      <c r="F252" s="19"/>
      <c r="G252" s="19"/>
      <c r="H252" s="19"/>
      <c r="I252" s="19"/>
    </row>
    <row r="253" spans="2:9" x14ac:dyDescent="0.55000000000000004">
      <c r="B253" s="19" t="s">
        <v>3954</v>
      </c>
      <c r="C253" s="19"/>
      <c r="D253" s="19" t="s">
        <v>7234</v>
      </c>
      <c r="E253" s="19" t="s">
        <v>3955</v>
      </c>
      <c r="F253" s="19"/>
      <c r="G253" s="19"/>
      <c r="H253" s="19"/>
      <c r="I253" s="19"/>
    </row>
    <row r="254" spans="2:9" x14ac:dyDescent="0.55000000000000004">
      <c r="B254" s="19" t="s">
        <v>3954</v>
      </c>
      <c r="C254" s="19"/>
      <c r="D254" s="19" t="s">
        <v>7234</v>
      </c>
      <c r="E254" s="19" t="s">
        <v>3956</v>
      </c>
      <c r="F254" s="19"/>
      <c r="G254" s="19"/>
      <c r="H254" s="19"/>
      <c r="I254" s="19"/>
    </row>
    <row r="255" spans="2:9" x14ac:dyDescent="0.55000000000000004">
      <c r="B255" s="19" t="s">
        <v>3954</v>
      </c>
      <c r="C255" s="19"/>
      <c r="D255" s="19" t="s">
        <v>7234</v>
      </c>
      <c r="E255" s="19" t="s">
        <v>6384</v>
      </c>
      <c r="F255" s="19"/>
      <c r="G255" s="19"/>
      <c r="H255" s="19"/>
      <c r="I255" s="19"/>
    </row>
    <row r="256" spans="2:9" x14ac:dyDescent="0.55000000000000004">
      <c r="B256" s="19" t="s">
        <v>3958</v>
      </c>
      <c r="C256" s="19"/>
      <c r="D256" s="19" t="s">
        <v>7234</v>
      </c>
      <c r="E256" s="19" t="s">
        <v>3957</v>
      </c>
      <c r="F256" s="19"/>
      <c r="G256" s="19"/>
      <c r="H256" s="19"/>
      <c r="I256" s="19"/>
    </row>
    <row r="257" spans="2:9" x14ac:dyDescent="0.55000000000000004">
      <c r="B257" s="19" t="s">
        <v>3958</v>
      </c>
      <c r="C257" s="19"/>
      <c r="D257" s="19" t="s">
        <v>7234</v>
      </c>
      <c r="E257" s="19" t="s">
        <v>3959</v>
      </c>
      <c r="F257" s="19"/>
      <c r="G257" s="19"/>
      <c r="H257" s="19"/>
      <c r="I257" s="19"/>
    </row>
    <row r="258" spans="2:9" x14ac:dyDescent="0.55000000000000004">
      <c r="B258" s="19" t="s">
        <v>3961</v>
      </c>
      <c r="C258" s="19"/>
      <c r="D258" s="19" t="s">
        <v>7234</v>
      </c>
      <c r="E258" s="19" t="s">
        <v>3960</v>
      </c>
      <c r="F258" s="19"/>
      <c r="G258" s="19"/>
      <c r="H258" s="19"/>
      <c r="I258" s="19"/>
    </row>
    <row r="259" spans="2:9" x14ac:dyDescent="0.55000000000000004">
      <c r="B259" s="19" t="s">
        <v>3961</v>
      </c>
      <c r="C259" s="19"/>
      <c r="D259" s="19" t="s">
        <v>7234</v>
      </c>
      <c r="E259" s="19" t="s">
        <v>3962</v>
      </c>
      <c r="F259" s="19"/>
      <c r="G259" s="19"/>
      <c r="H259" s="19"/>
      <c r="I259" s="19"/>
    </row>
    <row r="260" spans="2:9" x14ac:dyDescent="0.55000000000000004">
      <c r="B260" s="19" t="s">
        <v>3964</v>
      </c>
      <c r="C260" s="19"/>
      <c r="D260" s="19" t="s">
        <v>7234</v>
      </c>
      <c r="E260" s="19" t="s">
        <v>3963</v>
      </c>
      <c r="F260" s="19"/>
      <c r="G260" s="19"/>
      <c r="H260" s="19"/>
      <c r="I260" s="19"/>
    </row>
    <row r="261" spans="2:9" x14ac:dyDescent="0.55000000000000004">
      <c r="B261" s="19" t="s">
        <v>3964</v>
      </c>
      <c r="C261" s="19"/>
      <c r="D261" s="19" t="s">
        <v>7234</v>
      </c>
      <c r="E261" s="19" t="s">
        <v>3965</v>
      </c>
      <c r="F261" s="19"/>
      <c r="G261" s="19"/>
      <c r="H261" s="19"/>
      <c r="I261" s="19"/>
    </row>
    <row r="262" spans="2:9" x14ac:dyDescent="0.55000000000000004">
      <c r="B262" s="19" t="s">
        <v>3967</v>
      </c>
      <c r="C262" s="19"/>
      <c r="D262" s="19" t="s">
        <v>7234</v>
      </c>
      <c r="E262" s="19" t="s">
        <v>3966</v>
      </c>
      <c r="F262" s="19"/>
      <c r="G262" s="19"/>
      <c r="H262" s="19"/>
      <c r="I262" s="19"/>
    </row>
    <row r="263" spans="2:9" x14ac:dyDescent="0.55000000000000004">
      <c r="B263" s="19" t="s">
        <v>3969</v>
      </c>
      <c r="C263" s="19"/>
      <c r="D263" s="19" t="s">
        <v>7234</v>
      </c>
      <c r="E263" s="19" t="s">
        <v>3968</v>
      </c>
      <c r="F263" s="19"/>
      <c r="G263" s="19"/>
      <c r="H263" s="19"/>
      <c r="I263" s="19"/>
    </row>
    <row r="264" spans="2:9" x14ac:dyDescent="0.55000000000000004">
      <c r="B264" s="19" t="s">
        <v>3971</v>
      </c>
      <c r="C264" s="19"/>
      <c r="D264" s="19" t="s">
        <v>7234</v>
      </c>
      <c r="E264" s="19" t="s">
        <v>3972</v>
      </c>
      <c r="F264" s="19"/>
      <c r="G264" s="19"/>
      <c r="H264" s="19"/>
      <c r="I264" s="19"/>
    </row>
    <row r="265" spans="2:9" x14ac:dyDescent="0.55000000000000004">
      <c r="B265" s="19" t="s">
        <v>3975</v>
      </c>
      <c r="C265" s="19"/>
      <c r="D265" s="19" t="s">
        <v>7234</v>
      </c>
      <c r="E265" s="19" t="s">
        <v>3976</v>
      </c>
      <c r="F265" s="19"/>
      <c r="G265" s="19"/>
      <c r="H265" s="19"/>
      <c r="I265" s="19"/>
    </row>
    <row r="266" spans="2:9" x14ac:dyDescent="0.55000000000000004">
      <c r="B266" s="19" t="s">
        <v>3979</v>
      </c>
      <c r="C266" s="19"/>
      <c r="D266" s="19" t="s">
        <v>7234</v>
      </c>
      <c r="E266" s="19" t="s">
        <v>3978</v>
      </c>
      <c r="F266" s="19"/>
      <c r="G266" s="19"/>
      <c r="H266" s="19"/>
      <c r="I266" s="19"/>
    </row>
    <row r="267" spans="2:9" x14ac:dyDescent="0.55000000000000004">
      <c r="B267" s="19" t="s">
        <v>3981</v>
      </c>
      <c r="C267" s="19"/>
      <c r="D267" s="19" t="s">
        <v>7234</v>
      </c>
      <c r="E267" s="19" t="s">
        <v>3980</v>
      </c>
      <c r="F267" s="19"/>
      <c r="G267" s="19"/>
      <c r="H267" s="19"/>
      <c r="I267" s="19"/>
    </row>
    <row r="268" spans="2:9" x14ac:dyDescent="0.55000000000000004">
      <c r="B268" s="19" t="s">
        <v>3983</v>
      </c>
      <c r="C268" s="19"/>
      <c r="D268" s="19" t="s">
        <v>7234</v>
      </c>
      <c r="E268" s="19" t="s">
        <v>3982</v>
      </c>
      <c r="F268" s="19"/>
      <c r="G268" s="19"/>
      <c r="H268" s="19"/>
      <c r="I268" s="19"/>
    </row>
    <row r="269" spans="2:9" x14ac:dyDescent="0.55000000000000004">
      <c r="B269" s="19" t="s">
        <v>3987</v>
      </c>
      <c r="C269" s="19"/>
      <c r="D269" s="19" t="s">
        <v>7234</v>
      </c>
      <c r="E269" s="19" t="s">
        <v>3986</v>
      </c>
      <c r="F269" s="19"/>
      <c r="G269" s="19"/>
      <c r="H269" s="19"/>
      <c r="I269" s="19"/>
    </row>
    <row r="270" spans="2:9" x14ac:dyDescent="0.55000000000000004">
      <c r="B270" s="19" t="s">
        <v>3989</v>
      </c>
      <c r="C270" s="19"/>
      <c r="D270" s="19" t="s">
        <v>7234</v>
      </c>
      <c r="E270" s="19" t="s">
        <v>3988</v>
      </c>
      <c r="F270" s="19"/>
      <c r="G270" s="19"/>
      <c r="H270" s="19"/>
      <c r="I270" s="19"/>
    </row>
    <row r="271" spans="2:9" x14ac:dyDescent="0.55000000000000004">
      <c r="B271" s="19" t="s">
        <v>3989</v>
      </c>
      <c r="C271" s="19"/>
      <c r="D271" s="19" t="s">
        <v>7234</v>
      </c>
      <c r="E271" s="19" t="s">
        <v>3990</v>
      </c>
      <c r="F271" s="19"/>
      <c r="G271" s="19"/>
      <c r="H271" s="19"/>
      <c r="I271" s="19"/>
    </row>
    <row r="272" spans="2:9" x14ac:dyDescent="0.55000000000000004">
      <c r="B272" s="19" t="s">
        <v>3989</v>
      </c>
      <c r="C272" s="19"/>
      <c r="D272" s="19" t="s">
        <v>7234</v>
      </c>
      <c r="E272" s="19" t="s">
        <v>3991</v>
      </c>
      <c r="F272" s="19"/>
      <c r="G272" s="19"/>
      <c r="H272" s="19"/>
      <c r="I272" s="19"/>
    </row>
    <row r="273" spans="2:9" x14ac:dyDescent="0.55000000000000004">
      <c r="B273" s="19" t="s">
        <v>3993</v>
      </c>
      <c r="C273" s="19"/>
      <c r="D273" s="19" t="s">
        <v>7234</v>
      </c>
      <c r="E273" s="19" t="s">
        <v>3992</v>
      </c>
      <c r="F273" s="19"/>
      <c r="G273" s="19"/>
      <c r="H273" s="19"/>
      <c r="I273" s="19"/>
    </row>
    <row r="274" spans="2:9" x14ac:dyDescent="0.55000000000000004">
      <c r="B274" s="19" t="s">
        <v>3993</v>
      </c>
      <c r="C274" s="19"/>
      <c r="D274" s="19" t="s">
        <v>7234</v>
      </c>
      <c r="E274" s="19" t="s">
        <v>3994</v>
      </c>
      <c r="F274" s="19"/>
      <c r="G274" s="19"/>
      <c r="H274" s="19"/>
      <c r="I274" s="19"/>
    </row>
    <row r="275" spans="2:9" x14ac:dyDescent="0.55000000000000004">
      <c r="B275" s="19" t="s">
        <v>3996</v>
      </c>
      <c r="C275" s="19"/>
      <c r="D275" s="19" t="s">
        <v>7234</v>
      </c>
      <c r="E275" s="19" t="s">
        <v>3995</v>
      </c>
      <c r="F275" s="19"/>
      <c r="G275" s="19"/>
      <c r="H275" s="19"/>
      <c r="I275" s="19"/>
    </row>
    <row r="276" spans="2:9" x14ac:dyDescent="0.55000000000000004">
      <c r="B276" s="19" t="s">
        <v>3996</v>
      </c>
      <c r="C276" s="19"/>
      <c r="D276" s="19" t="s">
        <v>7234</v>
      </c>
      <c r="E276" s="19" t="s">
        <v>3997</v>
      </c>
      <c r="F276" s="19"/>
      <c r="G276" s="19"/>
      <c r="H276" s="19"/>
      <c r="I276" s="19"/>
    </row>
    <row r="277" spans="2:9" x14ac:dyDescent="0.55000000000000004">
      <c r="B277" s="19" t="s">
        <v>3999</v>
      </c>
      <c r="C277" s="19"/>
      <c r="D277" s="19" t="s">
        <v>7234</v>
      </c>
      <c r="E277" s="19" t="s">
        <v>3998</v>
      </c>
      <c r="F277" s="19"/>
      <c r="G277" s="19"/>
      <c r="H277" s="19"/>
      <c r="I277" s="19"/>
    </row>
    <row r="278" spans="2:9" x14ac:dyDescent="0.55000000000000004">
      <c r="B278" s="19" t="s">
        <v>4001</v>
      </c>
      <c r="C278" s="19"/>
      <c r="D278" s="19" t="s">
        <v>7234</v>
      </c>
      <c r="E278" s="19" t="s">
        <v>4000</v>
      </c>
      <c r="F278" s="19"/>
      <c r="G278" s="19"/>
      <c r="H278" s="19"/>
      <c r="I278" s="19"/>
    </row>
    <row r="279" spans="2:9" x14ac:dyDescent="0.55000000000000004">
      <c r="B279" s="19" t="s">
        <v>4005</v>
      </c>
      <c r="C279" s="19"/>
      <c r="D279" s="19" t="s">
        <v>7234</v>
      </c>
      <c r="E279" s="19" t="s">
        <v>4004</v>
      </c>
      <c r="F279" s="19"/>
      <c r="G279" s="19"/>
      <c r="H279" s="19"/>
      <c r="I279" s="19"/>
    </row>
    <row r="280" spans="2:9" x14ac:dyDescent="0.55000000000000004">
      <c r="B280" s="19" t="s">
        <v>4007</v>
      </c>
      <c r="C280" s="19"/>
      <c r="D280" s="19" t="s">
        <v>7234</v>
      </c>
      <c r="E280" s="19" t="s">
        <v>4006</v>
      </c>
      <c r="F280" s="19"/>
      <c r="G280" s="19"/>
      <c r="H280" s="19"/>
      <c r="I280" s="19"/>
    </row>
    <row r="281" spans="2:9" x14ac:dyDescent="0.55000000000000004">
      <c r="B281" s="19" t="s">
        <v>4009</v>
      </c>
      <c r="C281" s="19"/>
      <c r="D281" s="19" t="s">
        <v>7234</v>
      </c>
      <c r="E281" s="19" t="s">
        <v>4010</v>
      </c>
      <c r="F281" s="19"/>
      <c r="G281" s="19"/>
      <c r="H281" s="19"/>
      <c r="I281" s="19"/>
    </row>
    <row r="282" spans="2:9" x14ac:dyDescent="0.55000000000000004">
      <c r="B282" s="19" t="s">
        <v>4012</v>
      </c>
      <c r="C282" s="19"/>
      <c r="D282" s="19" t="s">
        <v>7234</v>
      </c>
      <c r="E282" s="19" t="s">
        <v>4013</v>
      </c>
      <c r="F282" s="19"/>
      <c r="G282" s="19"/>
      <c r="H282" s="19"/>
      <c r="I282" s="19"/>
    </row>
    <row r="283" spans="2:9" x14ac:dyDescent="0.55000000000000004">
      <c r="B283" s="19" t="s">
        <v>4015</v>
      </c>
      <c r="C283" s="19"/>
      <c r="D283" s="19" t="s">
        <v>7234</v>
      </c>
      <c r="E283" s="19" t="s">
        <v>4016</v>
      </c>
      <c r="F283" s="19"/>
      <c r="G283" s="19"/>
      <c r="H283" s="19"/>
      <c r="I283" s="19"/>
    </row>
    <row r="284" spans="2:9" x14ac:dyDescent="0.55000000000000004">
      <c r="B284" s="19" t="s">
        <v>4018</v>
      </c>
      <c r="C284" s="19"/>
      <c r="D284" s="19" t="s">
        <v>7234</v>
      </c>
      <c r="E284" s="19" t="s">
        <v>4019</v>
      </c>
      <c r="F284" s="19"/>
      <c r="G284" s="19"/>
      <c r="H284" s="19"/>
      <c r="I284" s="19"/>
    </row>
    <row r="285" spans="2:9" x14ac:dyDescent="0.55000000000000004">
      <c r="B285" s="19" t="s">
        <v>4021</v>
      </c>
      <c r="C285" s="19"/>
      <c r="D285" s="19" t="s">
        <v>7234</v>
      </c>
      <c r="E285" s="19" t="s">
        <v>4020</v>
      </c>
      <c r="F285" s="19"/>
      <c r="G285" s="19"/>
      <c r="H285" s="19"/>
      <c r="I285" s="19"/>
    </row>
    <row r="286" spans="2:9" x14ac:dyDescent="0.55000000000000004">
      <c r="B286" s="19" t="s">
        <v>4021</v>
      </c>
      <c r="C286" s="19"/>
      <c r="D286" s="19" t="s">
        <v>7234</v>
      </c>
      <c r="E286" s="19" t="s">
        <v>4022</v>
      </c>
      <c r="F286" s="19"/>
      <c r="G286" s="19"/>
      <c r="H286" s="19"/>
      <c r="I286" s="19"/>
    </row>
    <row r="287" spans="2:9" x14ac:dyDescent="0.55000000000000004">
      <c r="B287" s="19" t="s">
        <v>4026</v>
      </c>
      <c r="C287" s="19"/>
      <c r="D287" s="19" t="s">
        <v>7234</v>
      </c>
      <c r="E287" s="19" t="s">
        <v>4025</v>
      </c>
      <c r="F287" s="19"/>
      <c r="G287" s="19"/>
      <c r="H287" s="19"/>
      <c r="I287" s="19"/>
    </row>
    <row r="288" spans="2:9" x14ac:dyDescent="0.55000000000000004">
      <c r="B288" s="19" t="s">
        <v>4028</v>
      </c>
      <c r="C288" s="19"/>
      <c r="D288" s="19" t="s">
        <v>7234</v>
      </c>
      <c r="E288" s="19" t="s">
        <v>4027</v>
      </c>
      <c r="F288" s="19"/>
      <c r="G288" s="19"/>
      <c r="H288" s="19"/>
      <c r="I288" s="19"/>
    </row>
    <row r="289" spans="2:9" x14ac:dyDescent="0.55000000000000004">
      <c r="B289" s="19" t="s">
        <v>4028</v>
      </c>
      <c r="C289" s="19"/>
      <c r="D289" s="19" t="s">
        <v>7234</v>
      </c>
      <c r="E289" s="19" t="s">
        <v>4029</v>
      </c>
      <c r="F289" s="19"/>
      <c r="G289" s="19"/>
      <c r="H289" s="19"/>
      <c r="I289" s="19"/>
    </row>
    <row r="290" spans="2:9" x14ac:dyDescent="0.55000000000000004">
      <c r="B290" s="19" t="s">
        <v>4031</v>
      </c>
      <c r="C290" s="19"/>
      <c r="D290" s="19" t="s">
        <v>7234</v>
      </c>
      <c r="E290" s="19" t="s">
        <v>4032</v>
      </c>
      <c r="F290" s="19"/>
      <c r="G290" s="19"/>
      <c r="H290" s="19"/>
      <c r="I290" s="19"/>
    </row>
    <row r="291" spans="2:9" x14ac:dyDescent="0.55000000000000004">
      <c r="B291" s="19" t="s">
        <v>4031</v>
      </c>
      <c r="C291" s="19"/>
      <c r="D291" s="19" t="s">
        <v>7234</v>
      </c>
      <c r="E291" s="19" t="s">
        <v>4033</v>
      </c>
      <c r="F291" s="19"/>
      <c r="G291" s="19"/>
      <c r="H291" s="19"/>
      <c r="I291" s="19"/>
    </row>
    <row r="292" spans="2:9" x14ac:dyDescent="0.55000000000000004">
      <c r="B292" s="19" t="s">
        <v>4035</v>
      </c>
      <c r="C292" s="19"/>
      <c r="D292" s="19" t="s">
        <v>7234</v>
      </c>
      <c r="E292" s="19" t="s">
        <v>4034</v>
      </c>
      <c r="F292" s="19"/>
      <c r="G292" s="19"/>
      <c r="H292" s="19"/>
      <c r="I292" s="19"/>
    </row>
    <row r="293" spans="2:9" x14ac:dyDescent="0.55000000000000004">
      <c r="B293" s="19" t="s">
        <v>4035</v>
      </c>
      <c r="C293" s="19"/>
      <c r="D293" s="19" t="s">
        <v>7234</v>
      </c>
      <c r="E293" s="19" t="s">
        <v>4036</v>
      </c>
      <c r="F293" s="19"/>
      <c r="G293" s="19"/>
      <c r="H293" s="19"/>
      <c r="I293" s="19"/>
    </row>
    <row r="294" spans="2:9" x14ac:dyDescent="0.55000000000000004">
      <c r="B294" s="19" t="s">
        <v>4038</v>
      </c>
      <c r="C294" s="19"/>
      <c r="D294" s="19" t="s">
        <v>7234</v>
      </c>
      <c r="E294" s="19" t="s">
        <v>4039</v>
      </c>
      <c r="F294" s="19"/>
      <c r="G294" s="19"/>
      <c r="H294" s="19"/>
      <c r="I294" s="19"/>
    </row>
    <row r="295" spans="2:9" x14ac:dyDescent="0.55000000000000004">
      <c r="B295" s="19" t="s">
        <v>4041</v>
      </c>
      <c r="C295" s="19"/>
      <c r="D295" s="19" t="s">
        <v>7234</v>
      </c>
      <c r="E295" s="19" t="s">
        <v>4042</v>
      </c>
      <c r="F295" s="19"/>
      <c r="G295" s="19"/>
      <c r="H295" s="19"/>
      <c r="I295" s="19"/>
    </row>
    <row r="296" spans="2:9" x14ac:dyDescent="0.55000000000000004">
      <c r="B296" s="19" t="s">
        <v>4046</v>
      </c>
      <c r="C296" s="19"/>
      <c r="D296" s="19" t="s">
        <v>7234</v>
      </c>
      <c r="E296" s="19" t="s">
        <v>4047</v>
      </c>
      <c r="F296" s="19"/>
      <c r="G296" s="19"/>
      <c r="H296" s="19"/>
      <c r="I296" s="19"/>
    </row>
    <row r="297" spans="2:9" x14ac:dyDescent="0.55000000000000004">
      <c r="B297" s="19" t="s">
        <v>4053</v>
      </c>
      <c r="C297" s="19"/>
      <c r="D297" s="19" t="s">
        <v>7234</v>
      </c>
      <c r="E297" s="19" t="s">
        <v>4054</v>
      </c>
      <c r="F297" s="19"/>
      <c r="G297" s="19"/>
      <c r="H297" s="19"/>
      <c r="I297" s="19"/>
    </row>
    <row r="298" spans="2:9" x14ac:dyDescent="0.55000000000000004">
      <c r="B298" s="19" t="s">
        <v>4056</v>
      </c>
      <c r="C298" s="19"/>
      <c r="D298" s="19" t="s">
        <v>7234</v>
      </c>
      <c r="E298" s="19" t="s">
        <v>4055</v>
      </c>
      <c r="F298" s="19"/>
      <c r="G298" s="19"/>
      <c r="H298" s="19"/>
      <c r="I298" s="19"/>
    </row>
    <row r="299" spans="2:9" x14ac:dyDescent="0.55000000000000004">
      <c r="B299" s="19" t="s">
        <v>4060</v>
      </c>
      <c r="C299" s="19"/>
      <c r="D299" s="19" t="s">
        <v>7234</v>
      </c>
      <c r="E299" s="19" t="s">
        <v>4059</v>
      </c>
      <c r="F299" s="19"/>
      <c r="G299" s="19"/>
      <c r="H299" s="19"/>
      <c r="I299" s="19"/>
    </row>
    <row r="300" spans="2:9" x14ac:dyDescent="0.55000000000000004">
      <c r="B300" s="19" t="s">
        <v>4062</v>
      </c>
      <c r="C300" s="19"/>
      <c r="D300" s="19" t="s">
        <v>7234</v>
      </c>
      <c r="E300" s="19" t="s">
        <v>4061</v>
      </c>
      <c r="F300" s="19"/>
      <c r="G300" s="19"/>
      <c r="H300" s="19"/>
      <c r="I300" s="19"/>
    </row>
    <row r="301" spans="2:9" x14ac:dyDescent="0.55000000000000004">
      <c r="B301" s="19" t="s">
        <v>4064</v>
      </c>
      <c r="C301" s="19"/>
      <c r="D301" s="19" t="s">
        <v>7234</v>
      </c>
      <c r="E301" s="19" t="s">
        <v>4063</v>
      </c>
      <c r="F301" s="19"/>
      <c r="G301" s="19"/>
      <c r="H301" s="19"/>
      <c r="I301" s="19"/>
    </row>
    <row r="302" spans="2:9" x14ac:dyDescent="0.55000000000000004">
      <c r="B302" s="19" t="s">
        <v>4064</v>
      </c>
      <c r="C302" s="19"/>
      <c r="D302" s="19" t="s">
        <v>7234</v>
      </c>
      <c r="E302" s="19" t="s">
        <v>4065</v>
      </c>
      <c r="F302" s="19"/>
      <c r="G302" s="19"/>
      <c r="H302" s="19"/>
      <c r="I302" s="19"/>
    </row>
    <row r="303" spans="2:9" x14ac:dyDescent="0.55000000000000004">
      <c r="B303" s="19" t="s">
        <v>4064</v>
      </c>
      <c r="C303" s="19"/>
      <c r="D303" s="19" t="s">
        <v>7234</v>
      </c>
      <c r="E303" s="19" t="s">
        <v>4066</v>
      </c>
      <c r="F303" s="19"/>
      <c r="G303" s="19"/>
      <c r="H303" s="19"/>
      <c r="I303" s="19"/>
    </row>
    <row r="304" spans="2:9" x14ac:dyDescent="0.55000000000000004">
      <c r="B304" s="19" t="s">
        <v>4068</v>
      </c>
      <c r="C304" s="19"/>
      <c r="D304" s="19" t="s">
        <v>7234</v>
      </c>
      <c r="E304" s="19" t="s">
        <v>4069</v>
      </c>
      <c r="F304" s="19"/>
      <c r="G304" s="19"/>
      <c r="H304" s="19"/>
      <c r="I304" s="19"/>
    </row>
    <row r="305" spans="2:9" x14ac:dyDescent="0.55000000000000004">
      <c r="B305" s="19" t="s">
        <v>4068</v>
      </c>
      <c r="C305" s="19"/>
      <c r="D305" s="19" t="s">
        <v>7234</v>
      </c>
      <c r="E305" s="19" t="s">
        <v>6385</v>
      </c>
      <c r="F305" s="19"/>
      <c r="G305" s="19"/>
      <c r="H305" s="19"/>
      <c r="I305" s="19"/>
    </row>
    <row r="306" spans="2:9" x14ac:dyDescent="0.55000000000000004">
      <c r="B306" s="19" t="s">
        <v>4071</v>
      </c>
      <c r="C306" s="19"/>
      <c r="D306" s="19" t="s">
        <v>7234</v>
      </c>
      <c r="E306" s="19" t="s">
        <v>4072</v>
      </c>
      <c r="F306" s="19"/>
      <c r="G306" s="19"/>
      <c r="H306" s="19"/>
      <c r="I306" s="19"/>
    </row>
    <row r="307" spans="2:9" x14ac:dyDescent="0.55000000000000004">
      <c r="B307" s="19" t="s">
        <v>4071</v>
      </c>
      <c r="C307" s="19"/>
      <c r="D307" s="19" t="s">
        <v>7234</v>
      </c>
      <c r="E307" s="19" t="s">
        <v>6386</v>
      </c>
      <c r="F307" s="19"/>
      <c r="G307" s="19"/>
      <c r="H307" s="19"/>
      <c r="I307" s="19"/>
    </row>
    <row r="308" spans="2:9" x14ac:dyDescent="0.55000000000000004">
      <c r="B308" s="19" t="s">
        <v>4074</v>
      </c>
      <c r="C308" s="19"/>
      <c r="D308" s="19" t="s">
        <v>7234</v>
      </c>
      <c r="E308" s="19" t="s">
        <v>4073</v>
      </c>
      <c r="F308" s="19"/>
      <c r="G308" s="19"/>
      <c r="H308" s="19"/>
      <c r="I308" s="19"/>
    </row>
    <row r="309" spans="2:9" x14ac:dyDescent="0.55000000000000004">
      <c r="B309" s="19" t="s">
        <v>4076</v>
      </c>
      <c r="C309" s="19"/>
      <c r="D309" s="19" t="s">
        <v>7234</v>
      </c>
      <c r="E309" s="19" t="s">
        <v>4077</v>
      </c>
      <c r="F309" s="19"/>
      <c r="G309" s="19"/>
      <c r="H309" s="19"/>
      <c r="I309" s="19"/>
    </row>
    <row r="310" spans="2:9" x14ac:dyDescent="0.55000000000000004">
      <c r="B310" s="19" t="s">
        <v>4076</v>
      </c>
      <c r="C310" s="19"/>
      <c r="D310" s="19" t="s">
        <v>7234</v>
      </c>
      <c r="E310" s="19" t="s">
        <v>4078</v>
      </c>
      <c r="F310" s="19"/>
      <c r="G310" s="19"/>
      <c r="H310" s="19"/>
      <c r="I310" s="19"/>
    </row>
    <row r="311" spans="2:9" x14ac:dyDescent="0.55000000000000004">
      <c r="B311" s="19" t="s">
        <v>4076</v>
      </c>
      <c r="C311" s="19"/>
      <c r="D311" s="19" t="s">
        <v>7234</v>
      </c>
      <c r="E311" s="19" t="s">
        <v>6387</v>
      </c>
      <c r="F311" s="19"/>
      <c r="G311" s="19"/>
      <c r="H311" s="19"/>
      <c r="I311" s="19"/>
    </row>
    <row r="312" spans="2:9" x14ac:dyDescent="0.55000000000000004">
      <c r="B312" s="19" t="s">
        <v>4080</v>
      </c>
      <c r="C312" s="19"/>
      <c r="D312" s="19" t="s">
        <v>7234</v>
      </c>
      <c r="E312" s="19" t="s">
        <v>4079</v>
      </c>
      <c r="F312" s="19"/>
      <c r="G312" s="19"/>
      <c r="H312" s="19"/>
      <c r="I312" s="19"/>
    </row>
    <row r="313" spans="2:9" x14ac:dyDescent="0.55000000000000004">
      <c r="B313" s="19" t="s">
        <v>4080</v>
      </c>
      <c r="C313" s="19"/>
      <c r="D313" s="19" t="s">
        <v>7234</v>
      </c>
      <c r="E313" s="19" t="s">
        <v>4081</v>
      </c>
      <c r="F313" s="19"/>
      <c r="G313" s="19"/>
      <c r="H313" s="19"/>
      <c r="I313" s="19"/>
    </row>
    <row r="314" spans="2:9" x14ac:dyDescent="0.55000000000000004">
      <c r="B314" s="19" t="s">
        <v>4083</v>
      </c>
      <c r="C314" s="19"/>
      <c r="D314" s="19" t="s">
        <v>7234</v>
      </c>
      <c r="E314" s="19" t="s">
        <v>4084</v>
      </c>
      <c r="F314" s="19"/>
      <c r="G314" s="19"/>
      <c r="H314" s="19"/>
      <c r="I314" s="19"/>
    </row>
    <row r="315" spans="2:9" x14ac:dyDescent="0.55000000000000004">
      <c r="B315" s="19" t="s">
        <v>4083</v>
      </c>
      <c r="C315" s="19"/>
      <c r="D315" s="19" t="s">
        <v>7234</v>
      </c>
      <c r="E315" s="19" t="s">
        <v>6388</v>
      </c>
      <c r="F315" s="19"/>
      <c r="G315" s="19"/>
      <c r="H315" s="19"/>
      <c r="I315" s="19"/>
    </row>
    <row r="316" spans="2:9" x14ac:dyDescent="0.55000000000000004">
      <c r="B316" s="19" t="s">
        <v>4086</v>
      </c>
      <c r="C316" s="19"/>
      <c r="D316" s="19" t="s">
        <v>7234</v>
      </c>
      <c r="E316" s="19" t="s">
        <v>4085</v>
      </c>
      <c r="F316" s="19"/>
      <c r="G316" s="19"/>
      <c r="H316" s="19"/>
      <c r="I316" s="19"/>
    </row>
    <row r="317" spans="2:9" x14ac:dyDescent="0.55000000000000004">
      <c r="B317" s="19" t="s">
        <v>4088</v>
      </c>
      <c r="C317" s="19"/>
      <c r="D317" s="19" t="s">
        <v>7234</v>
      </c>
      <c r="E317" s="19" t="s">
        <v>4087</v>
      </c>
      <c r="F317" s="19"/>
      <c r="G317" s="19"/>
      <c r="H317" s="19"/>
      <c r="I317" s="19"/>
    </row>
    <row r="318" spans="2:9" x14ac:dyDescent="0.55000000000000004">
      <c r="B318" s="19" t="s">
        <v>4092</v>
      </c>
      <c r="C318" s="19"/>
      <c r="D318" s="19" t="s">
        <v>7234</v>
      </c>
      <c r="E318" s="19" t="s">
        <v>4093</v>
      </c>
      <c r="F318" s="19"/>
      <c r="G318" s="19"/>
      <c r="H318" s="19"/>
      <c r="I318" s="19"/>
    </row>
    <row r="319" spans="2:9" x14ac:dyDescent="0.55000000000000004">
      <c r="B319" s="19" t="s">
        <v>4096</v>
      </c>
      <c r="C319" s="19"/>
      <c r="D319" s="19" t="s">
        <v>7234</v>
      </c>
      <c r="E319" s="19" t="s">
        <v>4095</v>
      </c>
      <c r="F319" s="19"/>
      <c r="G319" s="19"/>
      <c r="H319" s="19"/>
      <c r="I319" s="19"/>
    </row>
    <row r="320" spans="2:9" x14ac:dyDescent="0.55000000000000004">
      <c r="B320" s="19" t="s">
        <v>4098</v>
      </c>
      <c r="C320" s="19"/>
      <c r="D320" s="19" t="s">
        <v>7234</v>
      </c>
      <c r="E320" s="19" t="s">
        <v>4097</v>
      </c>
      <c r="F320" s="19"/>
      <c r="G320" s="19"/>
      <c r="H320" s="19"/>
      <c r="I320" s="19"/>
    </row>
    <row r="321" spans="2:9" x14ac:dyDescent="0.55000000000000004">
      <c r="B321" s="19" t="s">
        <v>4100</v>
      </c>
      <c r="C321" s="19"/>
      <c r="D321" s="19" t="s">
        <v>7234</v>
      </c>
      <c r="E321" s="19" t="s">
        <v>4099</v>
      </c>
      <c r="F321" s="19"/>
      <c r="G321" s="19"/>
      <c r="H321" s="19"/>
      <c r="I321" s="19"/>
    </row>
    <row r="322" spans="2:9" x14ac:dyDescent="0.55000000000000004">
      <c r="B322" s="19" t="s">
        <v>4104</v>
      </c>
      <c r="C322" s="19"/>
      <c r="D322" s="19" t="s">
        <v>7234</v>
      </c>
      <c r="E322" s="19" t="s">
        <v>4103</v>
      </c>
      <c r="F322" s="19"/>
      <c r="G322" s="19"/>
      <c r="H322" s="19"/>
      <c r="I322" s="19"/>
    </row>
    <row r="323" spans="2:9" x14ac:dyDescent="0.55000000000000004">
      <c r="B323" s="19" t="s">
        <v>4104</v>
      </c>
      <c r="C323" s="19"/>
      <c r="D323" s="19" t="s">
        <v>7234</v>
      </c>
      <c r="E323" s="19" t="s">
        <v>4105</v>
      </c>
      <c r="F323" s="19"/>
      <c r="G323" s="19"/>
      <c r="H323" s="19"/>
      <c r="I323" s="19"/>
    </row>
    <row r="324" spans="2:9" x14ac:dyDescent="0.55000000000000004">
      <c r="B324" s="19" t="s">
        <v>4107</v>
      </c>
      <c r="C324" s="19"/>
      <c r="D324" s="19" t="s">
        <v>7234</v>
      </c>
      <c r="E324" s="19" t="s">
        <v>4106</v>
      </c>
      <c r="F324" s="19"/>
      <c r="G324" s="19"/>
      <c r="H324" s="19"/>
      <c r="I324" s="19"/>
    </row>
    <row r="325" spans="2:9" x14ac:dyDescent="0.55000000000000004">
      <c r="B325" s="19" t="s">
        <v>4107</v>
      </c>
      <c r="C325" s="19"/>
      <c r="D325" s="19" t="s">
        <v>7234</v>
      </c>
      <c r="E325" s="19" t="s">
        <v>4108</v>
      </c>
      <c r="F325" s="19"/>
      <c r="G325" s="19"/>
      <c r="H325" s="19"/>
      <c r="I325" s="19"/>
    </row>
    <row r="326" spans="2:9" x14ac:dyDescent="0.55000000000000004">
      <c r="B326" s="19" t="s">
        <v>4110</v>
      </c>
      <c r="C326" s="19"/>
      <c r="D326" s="19" t="s">
        <v>7234</v>
      </c>
      <c r="E326" s="19" t="s">
        <v>4109</v>
      </c>
      <c r="F326" s="19"/>
      <c r="G326" s="19"/>
      <c r="H326" s="19"/>
      <c r="I326" s="19"/>
    </row>
    <row r="327" spans="2:9" x14ac:dyDescent="0.55000000000000004">
      <c r="B327" s="19" t="s">
        <v>4112</v>
      </c>
      <c r="C327" s="19"/>
      <c r="D327" s="19" t="s">
        <v>7234</v>
      </c>
      <c r="E327" s="19" t="s">
        <v>4111</v>
      </c>
      <c r="F327" s="19"/>
      <c r="G327" s="19"/>
      <c r="H327" s="19"/>
      <c r="I327" s="19"/>
    </row>
    <row r="328" spans="2:9" x14ac:dyDescent="0.55000000000000004">
      <c r="B328" s="19" t="s">
        <v>4112</v>
      </c>
      <c r="C328" s="19"/>
      <c r="D328" s="19" t="s">
        <v>7234</v>
      </c>
      <c r="E328" s="19" t="s">
        <v>4113</v>
      </c>
      <c r="F328" s="19"/>
      <c r="G328" s="19"/>
      <c r="H328" s="19"/>
      <c r="I328" s="19"/>
    </row>
    <row r="329" spans="2:9" x14ac:dyDescent="0.55000000000000004">
      <c r="B329" s="19" t="s">
        <v>4112</v>
      </c>
      <c r="C329" s="19"/>
      <c r="D329" s="19" t="s">
        <v>7234</v>
      </c>
      <c r="E329" s="19" t="s">
        <v>4114</v>
      </c>
      <c r="F329" s="19"/>
      <c r="G329" s="19"/>
      <c r="H329" s="19"/>
      <c r="I329" s="19"/>
    </row>
    <row r="330" spans="2:9" x14ac:dyDescent="0.55000000000000004">
      <c r="B330" s="19" t="s">
        <v>4118</v>
      </c>
      <c r="C330" s="19"/>
      <c r="D330" s="19" t="s">
        <v>7234</v>
      </c>
      <c r="E330" s="19" t="s">
        <v>4117</v>
      </c>
      <c r="F330" s="19"/>
      <c r="G330" s="19"/>
      <c r="H330" s="19"/>
      <c r="I330" s="19"/>
    </row>
    <row r="331" spans="2:9" x14ac:dyDescent="0.55000000000000004">
      <c r="B331" s="19" t="s">
        <v>4118</v>
      </c>
      <c r="C331" s="19"/>
      <c r="D331" s="19" t="s">
        <v>7234</v>
      </c>
      <c r="E331" s="19" t="s">
        <v>4119</v>
      </c>
      <c r="F331" s="19"/>
      <c r="G331" s="19"/>
      <c r="H331" s="19"/>
      <c r="I331" s="19"/>
    </row>
    <row r="332" spans="2:9" x14ac:dyDescent="0.55000000000000004">
      <c r="B332" s="19" t="s">
        <v>4123</v>
      </c>
      <c r="C332" s="19"/>
      <c r="D332" s="19" t="s">
        <v>7234</v>
      </c>
      <c r="E332" s="19" t="s">
        <v>4122</v>
      </c>
      <c r="F332" s="19"/>
      <c r="G332" s="19"/>
      <c r="H332" s="19"/>
      <c r="I332" s="19"/>
    </row>
    <row r="333" spans="2:9" x14ac:dyDescent="0.55000000000000004">
      <c r="B333" s="19" t="s">
        <v>4125</v>
      </c>
      <c r="C333" s="19"/>
      <c r="D333" s="19" t="s">
        <v>7234</v>
      </c>
      <c r="E333" s="19" t="s">
        <v>4126</v>
      </c>
      <c r="F333" s="19"/>
      <c r="G333" s="19"/>
      <c r="H333" s="19"/>
      <c r="I333" s="19"/>
    </row>
    <row r="334" spans="2:9" x14ac:dyDescent="0.55000000000000004">
      <c r="B334" s="19" t="s">
        <v>4129</v>
      </c>
      <c r="C334" s="19"/>
      <c r="D334" s="19" t="s">
        <v>7234</v>
      </c>
      <c r="E334" s="19" t="s">
        <v>4128</v>
      </c>
      <c r="F334" s="19"/>
      <c r="G334" s="19"/>
      <c r="H334" s="19"/>
      <c r="I334" s="19"/>
    </row>
    <row r="335" spans="2:9" x14ac:dyDescent="0.55000000000000004">
      <c r="B335" s="19" t="s">
        <v>4129</v>
      </c>
      <c r="C335" s="19"/>
      <c r="D335" s="19" t="s">
        <v>7234</v>
      </c>
      <c r="E335" s="19" t="s">
        <v>4130</v>
      </c>
      <c r="F335" s="19"/>
      <c r="G335" s="19"/>
      <c r="H335" s="19"/>
      <c r="I335" s="19"/>
    </row>
    <row r="336" spans="2:9" x14ac:dyDescent="0.55000000000000004">
      <c r="B336" s="19" t="s">
        <v>4132</v>
      </c>
      <c r="C336" s="19"/>
      <c r="D336" s="19" t="s">
        <v>7234</v>
      </c>
      <c r="E336" s="19" t="s">
        <v>4131</v>
      </c>
      <c r="F336" s="19"/>
      <c r="G336" s="19"/>
      <c r="H336" s="19"/>
      <c r="I336" s="19"/>
    </row>
    <row r="337" spans="2:9" x14ac:dyDescent="0.55000000000000004">
      <c r="B337" s="19" t="s">
        <v>4132</v>
      </c>
      <c r="C337" s="19"/>
      <c r="D337" s="19" t="s">
        <v>7234</v>
      </c>
      <c r="E337" s="19" t="s">
        <v>4133</v>
      </c>
      <c r="F337" s="19"/>
      <c r="G337" s="19"/>
      <c r="H337" s="19"/>
      <c r="I337" s="19"/>
    </row>
    <row r="338" spans="2:9" x14ac:dyDescent="0.55000000000000004">
      <c r="B338" s="19" t="s">
        <v>4135</v>
      </c>
      <c r="C338" s="19"/>
      <c r="D338" s="19" t="s">
        <v>7234</v>
      </c>
      <c r="E338" s="19" t="s">
        <v>4134</v>
      </c>
      <c r="F338" s="19"/>
      <c r="G338" s="19"/>
      <c r="H338" s="19"/>
      <c r="I338" s="19"/>
    </row>
    <row r="339" spans="2:9" x14ac:dyDescent="0.55000000000000004">
      <c r="B339" s="19" t="s">
        <v>4137</v>
      </c>
      <c r="C339" s="19"/>
      <c r="D339" s="19" t="s">
        <v>7234</v>
      </c>
      <c r="E339" s="19" t="s">
        <v>4136</v>
      </c>
      <c r="F339" s="19"/>
      <c r="G339" s="19"/>
      <c r="H339" s="19"/>
      <c r="I339" s="19"/>
    </row>
    <row r="340" spans="2:9" x14ac:dyDescent="0.55000000000000004">
      <c r="B340" s="19" t="s">
        <v>4139</v>
      </c>
      <c r="C340" s="19"/>
      <c r="D340" s="19" t="s">
        <v>7234</v>
      </c>
      <c r="E340" s="19" t="s">
        <v>4138</v>
      </c>
      <c r="F340" s="19"/>
      <c r="G340" s="19"/>
      <c r="H340" s="19"/>
      <c r="I340" s="19"/>
    </row>
    <row r="341" spans="2:9" x14ac:dyDescent="0.55000000000000004">
      <c r="B341" s="19" t="s">
        <v>4141</v>
      </c>
      <c r="C341" s="19"/>
      <c r="D341" s="19" t="s">
        <v>7234</v>
      </c>
      <c r="E341" s="19" t="s">
        <v>4140</v>
      </c>
      <c r="F341" s="19"/>
      <c r="G341" s="19"/>
      <c r="H341" s="19"/>
      <c r="I341" s="19"/>
    </row>
    <row r="342" spans="2:9" x14ac:dyDescent="0.55000000000000004">
      <c r="B342" s="19" t="s">
        <v>4143</v>
      </c>
      <c r="C342" s="19"/>
      <c r="D342" s="19" t="s">
        <v>7234</v>
      </c>
      <c r="E342" s="19" t="s">
        <v>4144</v>
      </c>
      <c r="F342" s="19"/>
      <c r="G342" s="19"/>
      <c r="H342" s="19"/>
      <c r="I342" s="19"/>
    </row>
    <row r="343" spans="2:9" x14ac:dyDescent="0.55000000000000004">
      <c r="B343" s="19" t="s">
        <v>4146</v>
      </c>
      <c r="C343" s="19"/>
      <c r="D343" s="19" t="s">
        <v>7234</v>
      </c>
      <c r="E343" s="19" t="s">
        <v>4145</v>
      </c>
      <c r="F343" s="19"/>
      <c r="G343" s="19"/>
      <c r="H343" s="19"/>
      <c r="I343" s="19"/>
    </row>
    <row r="344" spans="2:9" x14ac:dyDescent="0.55000000000000004">
      <c r="B344" s="19" t="s">
        <v>4148</v>
      </c>
      <c r="C344" s="19"/>
      <c r="D344" s="19" t="s">
        <v>7234</v>
      </c>
      <c r="E344" s="19" t="s">
        <v>4149</v>
      </c>
      <c r="F344" s="19"/>
      <c r="G344" s="19"/>
      <c r="H344" s="19"/>
      <c r="I344" s="19"/>
    </row>
    <row r="345" spans="2:9" x14ac:dyDescent="0.55000000000000004">
      <c r="B345" s="19" t="s">
        <v>4148</v>
      </c>
      <c r="C345" s="19"/>
      <c r="D345" s="19" t="s">
        <v>7234</v>
      </c>
      <c r="E345" s="19" t="s">
        <v>4150</v>
      </c>
      <c r="F345" s="19"/>
      <c r="G345" s="19"/>
      <c r="H345" s="19"/>
      <c r="I345" s="19"/>
    </row>
    <row r="346" spans="2:9" x14ac:dyDescent="0.55000000000000004">
      <c r="B346" s="19" t="s">
        <v>4152</v>
      </c>
      <c r="C346" s="19"/>
      <c r="D346" s="19" t="s">
        <v>7234</v>
      </c>
      <c r="E346" s="19" t="s">
        <v>4153</v>
      </c>
      <c r="F346" s="19"/>
      <c r="G346" s="19"/>
      <c r="H346" s="19"/>
      <c r="I346" s="19"/>
    </row>
    <row r="347" spans="2:9" x14ac:dyDescent="0.55000000000000004">
      <c r="B347" s="19" t="s">
        <v>4156</v>
      </c>
      <c r="C347" s="19"/>
      <c r="D347" s="19" t="s">
        <v>7234</v>
      </c>
      <c r="E347" s="19" t="s">
        <v>4157</v>
      </c>
      <c r="F347" s="19"/>
      <c r="G347" s="19"/>
      <c r="H347" s="19"/>
      <c r="I347" s="19"/>
    </row>
    <row r="348" spans="2:9" x14ac:dyDescent="0.55000000000000004">
      <c r="B348" s="19" t="s">
        <v>4161</v>
      </c>
      <c r="C348" s="19"/>
      <c r="D348" s="19" t="s">
        <v>7234</v>
      </c>
      <c r="E348" s="19" t="s">
        <v>4160</v>
      </c>
      <c r="F348" s="19"/>
      <c r="G348" s="19"/>
      <c r="H348" s="19"/>
      <c r="I348" s="19"/>
    </row>
    <row r="349" spans="2:9" x14ac:dyDescent="0.55000000000000004">
      <c r="B349" s="19" t="s">
        <v>4173</v>
      </c>
      <c r="C349" s="19"/>
      <c r="D349" s="19" t="s">
        <v>7234</v>
      </c>
      <c r="E349" s="19" t="s">
        <v>4174</v>
      </c>
      <c r="F349" s="19"/>
      <c r="G349" s="19"/>
      <c r="H349" s="19"/>
      <c r="I349" s="19"/>
    </row>
    <row r="350" spans="2:9" x14ac:dyDescent="0.55000000000000004">
      <c r="B350" s="19" t="s">
        <v>4177</v>
      </c>
      <c r="C350" s="19"/>
      <c r="D350" s="19" t="s">
        <v>7234</v>
      </c>
      <c r="E350" s="19" t="s">
        <v>4176</v>
      </c>
      <c r="F350" s="19"/>
      <c r="G350" s="19"/>
      <c r="H350" s="19"/>
      <c r="I350" s="19"/>
    </row>
    <row r="351" spans="2:9" x14ac:dyDescent="0.55000000000000004">
      <c r="B351" s="19" t="s">
        <v>4179</v>
      </c>
      <c r="C351" s="19"/>
      <c r="D351" s="19" t="s">
        <v>7234</v>
      </c>
      <c r="E351" s="19" t="s">
        <v>4178</v>
      </c>
      <c r="F351" s="19"/>
      <c r="G351" s="19"/>
      <c r="H351" s="19"/>
      <c r="I351" s="19"/>
    </row>
    <row r="352" spans="2:9" x14ac:dyDescent="0.55000000000000004">
      <c r="B352" s="19" t="s">
        <v>4181</v>
      </c>
      <c r="C352" s="19"/>
      <c r="D352" s="19" t="s">
        <v>7234</v>
      </c>
      <c r="E352" s="19" t="s">
        <v>4180</v>
      </c>
      <c r="F352" s="19"/>
      <c r="G352" s="19"/>
      <c r="H352" s="19"/>
      <c r="I352" s="19"/>
    </row>
    <row r="353" spans="2:9" x14ac:dyDescent="0.55000000000000004">
      <c r="B353" s="19" t="s">
        <v>4181</v>
      </c>
      <c r="C353" s="19"/>
      <c r="D353" s="19" t="s">
        <v>7234</v>
      </c>
      <c r="E353" s="19" t="s">
        <v>4182</v>
      </c>
      <c r="F353" s="19"/>
      <c r="G353" s="19"/>
      <c r="H353" s="19"/>
      <c r="I353" s="19"/>
    </row>
    <row r="354" spans="2:9" x14ac:dyDescent="0.55000000000000004">
      <c r="B354" s="19" t="s">
        <v>4184</v>
      </c>
      <c r="C354" s="19"/>
      <c r="D354" s="19" t="s">
        <v>7234</v>
      </c>
      <c r="E354" s="19" t="s">
        <v>4183</v>
      </c>
      <c r="F354" s="19"/>
      <c r="G354" s="19"/>
      <c r="H354" s="19"/>
      <c r="I354" s="19"/>
    </row>
    <row r="355" spans="2:9" x14ac:dyDescent="0.55000000000000004">
      <c r="B355" s="19" t="s">
        <v>4184</v>
      </c>
      <c r="C355" s="19"/>
      <c r="D355" s="19" t="s">
        <v>7234</v>
      </c>
      <c r="E355" s="19" t="s">
        <v>4185</v>
      </c>
      <c r="F355" s="19"/>
      <c r="G355" s="19"/>
      <c r="H355" s="19"/>
      <c r="I355" s="19"/>
    </row>
    <row r="356" spans="2:9" x14ac:dyDescent="0.55000000000000004">
      <c r="B356" s="19" t="s">
        <v>4189</v>
      </c>
      <c r="C356" s="19"/>
      <c r="D356" s="19" t="s">
        <v>7234</v>
      </c>
      <c r="E356" s="19" t="s">
        <v>4188</v>
      </c>
      <c r="F356" s="19"/>
      <c r="G356" s="19"/>
      <c r="H356" s="19"/>
      <c r="I356" s="19"/>
    </row>
    <row r="357" spans="2:9" x14ac:dyDescent="0.55000000000000004">
      <c r="B357" s="19" t="s">
        <v>4193</v>
      </c>
      <c r="C357" s="19"/>
      <c r="D357" s="19" t="s">
        <v>7234</v>
      </c>
      <c r="E357" s="19" t="s">
        <v>4192</v>
      </c>
      <c r="F357" s="19"/>
      <c r="G357" s="19"/>
      <c r="H357" s="19"/>
      <c r="I357" s="19"/>
    </row>
    <row r="358" spans="2:9" x14ac:dyDescent="0.55000000000000004">
      <c r="B358" s="19" t="s">
        <v>4194</v>
      </c>
      <c r="C358" s="19"/>
      <c r="D358" s="19" t="s">
        <v>7234</v>
      </c>
      <c r="E358" s="19" t="s">
        <v>4195</v>
      </c>
      <c r="F358" s="19"/>
      <c r="G358" s="19"/>
      <c r="H358" s="19"/>
      <c r="I358" s="19"/>
    </row>
    <row r="359" spans="2:9" x14ac:dyDescent="0.55000000000000004">
      <c r="B359" s="19" t="s">
        <v>4194</v>
      </c>
      <c r="C359" s="19"/>
      <c r="D359" s="19" t="s">
        <v>7234</v>
      </c>
      <c r="E359" s="19" t="s">
        <v>4196</v>
      </c>
      <c r="F359" s="19"/>
      <c r="G359" s="19"/>
      <c r="H359" s="19"/>
      <c r="I359" s="19"/>
    </row>
    <row r="360" spans="2:9" x14ac:dyDescent="0.55000000000000004">
      <c r="B360" s="19" t="s">
        <v>4194</v>
      </c>
      <c r="C360" s="19"/>
      <c r="D360" s="19" t="s">
        <v>7234</v>
      </c>
      <c r="E360" s="19" t="s">
        <v>4197</v>
      </c>
      <c r="F360" s="19"/>
      <c r="G360" s="19"/>
      <c r="H360" s="19"/>
      <c r="I360" s="19"/>
    </row>
    <row r="361" spans="2:9" x14ac:dyDescent="0.55000000000000004">
      <c r="B361" s="19" t="s">
        <v>4199</v>
      </c>
      <c r="C361" s="19"/>
      <c r="D361" s="19" t="s">
        <v>7234</v>
      </c>
      <c r="E361" s="19" t="s">
        <v>4198</v>
      </c>
      <c r="F361" s="19"/>
      <c r="G361" s="19"/>
      <c r="H361" s="19"/>
      <c r="I361" s="19"/>
    </row>
    <row r="362" spans="2:9" x14ac:dyDescent="0.55000000000000004">
      <c r="B362" s="19" t="s">
        <v>4199</v>
      </c>
      <c r="C362" s="19"/>
      <c r="D362" s="19" t="s">
        <v>7234</v>
      </c>
      <c r="E362" s="19" t="s">
        <v>4200</v>
      </c>
      <c r="F362" s="19"/>
      <c r="G362" s="19"/>
      <c r="H362" s="19"/>
      <c r="I362" s="19"/>
    </row>
    <row r="363" spans="2:9" x14ac:dyDescent="0.55000000000000004">
      <c r="B363" s="19" t="s">
        <v>4202</v>
      </c>
      <c r="C363" s="19"/>
      <c r="D363" s="19" t="s">
        <v>7234</v>
      </c>
      <c r="E363" s="19" t="s">
        <v>4201</v>
      </c>
      <c r="F363" s="19"/>
      <c r="G363" s="19"/>
      <c r="H363" s="19"/>
      <c r="I363" s="19"/>
    </row>
    <row r="364" spans="2:9" x14ac:dyDescent="0.55000000000000004">
      <c r="B364" s="19" t="s">
        <v>4202</v>
      </c>
      <c r="C364" s="19"/>
      <c r="D364" s="19" t="s">
        <v>7234</v>
      </c>
      <c r="E364" s="19" t="s">
        <v>4203</v>
      </c>
      <c r="F364" s="19"/>
      <c r="G364" s="19"/>
      <c r="H364" s="19"/>
      <c r="I364" s="19"/>
    </row>
    <row r="365" spans="2:9" x14ac:dyDescent="0.55000000000000004">
      <c r="B365" s="19" t="s">
        <v>4204</v>
      </c>
      <c r="C365" s="19"/>
      <c r="D365" s="19" t="s">
        <v>7234</v>
      </c>
      <c r="E365" s="19" t="s">
        <v>4205</v>
      </c>
      <c r="F365" s="19"/>
      <c r="G365" s="19"/>
      <c r="H365" s="19"/>
      <c r="I365" s="19"/>
    </row>
    <row r="366" spans="2:9" x14ac:dyDescent="0.55000000000000004">
      <c r="B366" s="19" t="s">
        <v>4204</v>
      </c>
      <c r="C366" s="19"/>
      <c r="D366" s="19" t="s">
        <v>7234</v>
      </c>
      <c r="E366" s="19" t="s">
        <v>4206</v>
      </c>
      <c r="F366" s="19"/>
      <c r="G366" s="19"/>
      <c r="H366" s="19"/>
      <c r="I366" s="19"/>
    </row>
    <row r="367" spans="2:9" x14ac:dyDescent="0.55000000000000004">
      <c r="B367" s="19" t="s">
        <v>4204</v>
      </c>
      <c r="C367" s="19"/>
      <c r="D367" s="19" t="s">
        <v>7234</v>
      </c>
      <c r="E367" s="19" t="s">
        <v>4207</v>
      </c>
      <c r="F367" s="19"/>
      <c r="G367" s="19"/>
      <c r="H367" s="19"/>
      <c r="I367" s="19"/>
    </row>
    <row r="368" spans="2:9" x14ac:dyDescent="0.55000000000000004">
      <c r="B368" s="19" t="s">
        <v>4208</v>
      </c>
      <c r="C368" s="19"/>
      <c r="D368" s="19" t="s">
        <v>7234</v>
      </c>
      <c r="E368" s="19" t="s">
        <v>4209</v>
      </c>
      <c r="F368" s="19"/>
      <c r="G368" s="19"/>
      <c r="H368" s="19"/>
      <c r="I368" s="19"/>
    </row>
    <row r="369" spans="2:9" x14ac:dyDescent="0.55000000000000004">
      <c r="B369" s="19" t="s">
        <v>4208</v>
      </c>
      <c r="C369" s="19"/>
      <c r="D369" s="19" t="s">
        <v>7234</v>
      </c>
      <c r="E369" s="19" t="s">
        <v>4210</v>
      </c>
      <c r="F369" s="19"/>
      <c r="G369" s="19"/>
      <c r="H369" s="19"/>
      <c r="I369" s="19"/>
    </row>
    <row r="370" spans="2:9" x14ac:dyDescent="0.55000000000000004">
      <c r="B370" s="19" t="s">
        <v>4208</v>
      </c>
      <c r="C370" s="19"/>
      <c r="D370" s="19" t="s">
        <v>7234</v>
      </c>
      <c r="E370" s="19" t="s">
        <v>4211</v>
      </c>
      <c r="F370" s="19"/>
      <c r="G370" s="19"/>
      <c r="H370" s="19"/>
      <c r="I370" s="19"/>
    </row>
    <row r="371" spans="2:9" x14ac:dyDescent="0.55000000000000004">
      <c r="B371" s="19" t="s">
        <v>4213</v>
      </c>
      <c r="C371" s="19"/>
      <c r="D371" s="19" t="s">
        <v>7234</v>
      </c>
      <c r="E371" s="19" t="s">
        <v>4214</v>
      </c>
      <c r="F371" s="19"/>
      <c r="G371" s="19"/>
      <c r="H371" s="19"/>
      <c r="I371" s="19"/>
    </row>
    <row r="372" spans="2:9" x14ac:dyDescent="0.55000000000000004">
      <c r="B372" s="19" t="s">
        <v>4213</v>
      </c>
      <c r="C372" s="19"/>
      <c r="D372" s="19" t="s">
        <v>7234</v>
      </c>
      <c r="E372" s="19" t="s">
        <v>4215</v>
      </c>
      <c r="F372" s="19"/>
      <c r="G372" s="19"/>
      <c r="H372" s="19"/>
      <c r="I372" s="19"/>
    </row>
    <row r="373" spans="2:9" x14ac:dyDescent="0.55000000000000004">
      <c r="B373" s="19" t="s">
        <v>4213</v>
      </c>
      <c r="C373" s="19"/>
      <c r="D373" s="19" t="s">
        <v>7234</v>
      </c>
      <c r="E373" s="19" t="s">
        <v>6390</v>
      </c>
      <c r="F373" s="19"/>
      <c r="G373" s="19"/>
      <c r="H373" s="19"/>
      <c r="I373" s="19"/>
    </row>
    <row r="374" spans="2:9" x14ac:dyDescent="0.55000000000000004">
      <c r="B374" s="19" t="s">
        <v>4217</v>
      </c>
      <c r="C374" s="19"/>
      <c r="D374" s="19" t="s">
        <v>7234</v>
      </c>
      <c r="E374" s="19" t="s">
        <v>4216</v>
      </c>
      <c r="F374" s="19"/>
      <c r="G374" s="19"/>
      <c r="H374" s="19"/>
      <c r="I374" s="19"/>
    </row>
    <row r="375" spans="2:9" x14ac:dyDescent="0.55000000000000004">
      <c r="B375" s="19" t="s">
        <v>4217</v>
      </c>
      <c r="C375" s="19"/>
      <c r="D375" s="19" t="s">
        <v>7234</v>
      </c>
      <c r="E375" s="19" t="s">
        <v>4218</v>
      </c>
      <c r="F375" s="19"/>
      <c r="G375" s="19"/>
      <c r="H375" s="19"/>
      <c r="I375" s="19"/>
    </row>
    <row r="376" spans="2:9" x14ac:dyDescent="0.55000000000000004">
      <c r="B376" s="19" t="s">
        <v>4220</v>
      </c>
      <c r="C376" s="19"/>
      <c r="D376" s="19" t="s">
        <v>7234</v>
      </c>
      <c r="E376" s="19" t="s">
        <v>4219</v>
      </c>
      <c r="F376" s="19"/>
      <c r="G376" s="19"/>
      <c r="H376" s="19"/>
      <c r="I376" s="19"/>
    </row>
    <row r="377" spans="2:9" x14ac:dyDescent="0.55000000000000004">
      <c r="B377" s="19" t="s">
        <v>4222</v>
      </c>
      <c r="C377" s="19"/>
      <c r="D377" s="19" t="s">
        <v>7234</v>
      </c>
      <c r="E377" s="19" t="s">
        <v>4221</v>
      </c>
      <c r="F377" s="19"/>
      <c r="G377" s="19"/>
      <c r="H377" s="19"/>
      <c r="I377" s="19"/>
    </row>
    <row r="378" spans="2:9" x14ac:dyDescent="0.55000000000000004">
      <c r="B378" s="19" t="s">
        <v>4222</v>
      </c>
      <c r="C378" s="19"/>
      <c r="D378" s="19" t="s">
        <v>7234</v>
      </c>
      <c r="E378" s="19" t="s">
        <v>4223</v>
      </c>
      <c r="F378" s="19"/>
      <c r="G378" s="19"/>
      <c r="H378" s="19"/>
      <c r="I378" s="19"/>
    </row>
    <row r="379" spans="2:9" x14ac:dyDescent="0.55000000000000004">
      <c r="B379" s="19" t="s">
        <v>4227</v>
      </c>
      <c r="C379" s="19"/>
      <c r="D379" s="19" t="s">
        <v>7234</v>
      </c>
      <c r="E379" s="19" t="s">
        <v>4228</v>
      </c>
      <c r="F379" s="19"/>
      <c r="G379" s="19"/>
      <c r="H379" s="19"/>
      <c r="I379" s="19"/>
    </row>
    <row r="380" spans="2:9" x14ac:dyDescent="0.55000000000000004">
      <c r="B380" s="19" t="s">
        <v>4227</v>
      </c>
      <c r="C380" s="19"/>
      <c r="D380" s="19" t="s">
        <v>7234</v>
      </c>
      <c r="E380" s="19" t="s">
        <v>4229</v>
      </c>
      <c r="F380" s="19"/>
      <c r="G380" s="19"/>
      <c r="H380" s="19"/>
      <c r="I380" s="19"/>
    </row>
    <row r="381" spans="2:9" x14ac:dyDescent="0.55000000000000004">
      <c r="B381" s="19" t="s">
        <v>4235</v>
      </c>
      <c r="C381" s="19"/>
      <c r="D381" s="19" t="s">
        <v>7234</v>
      </c>
      <c r="E381" s="19" t="s">
        <v>4234</v>
      </c>
      <c r="F381" s="19"/>
      <c r="G381" s="19"/>
      <c r="H381" s="19"/>
      <c r="I381" s="19"/>
    </row>
    <row r="382" spans="2:9" x14ac:dyDescent="0.55000000000000004">
      <c r="B382" s="19" t="s">
        <v>4237</v>
      </c>
      <c r="C382" s="19"/>
      <c r="D382" s="19" t="s">
        <v>7234</v>
      </c>
      <c r="E382" s="19" t="s">
        <v>4236</v>
      </c>
      <c r="F382" s="19"/>
      <c r="G382" s="19"/>
      <c r="H382" s="19"/>
      <c r="I382" s="19"/>
    </row>
    <row r="383" spans="2:9" x14ac:dyDescent="0.55000000000000004">
      <c r="B383" s="19" t="s">
        <v>4242</v>
      </c>
      <c r="C383" s="19"/>
      <c r="D383" s="19" t="s">
        <v>7234</v>
      </c>
      <c r="E383" s="19" t="s">
        <v>4241</v>
      </c>
      <c r="F383" s="19"/>
      <c r="G383" s="19"/>
      <c r="H383" s="19"/>
      <c r="I383" s="19"/>
    </row>
    <row r="384" spans="2:9" x14ac:dyDescent="0.55000000000000004">
      <c r="B384" s="19" t="s">
        <v>4247</v>
      </c>
      <c r="C384" s="19"/>
      <c r="D384" s="19" t="s">
        <v>7234</v>
      </c>
      <c r="E384" s="19" t="s">
        <v>4248</v>
      </c>
      <c r="F384" s="19"/>
      <c r="G384" s="19"/>
      <c r="H384" s="19"/>
      <c r="I384" s="19"/>
    </row>
    <row r="385" spans="2:9" x14ac:dyDescent="0.55000000000000004">
      <c r="B385" s="19" t="s">
        <v>4247</v>
      </c>
      <c r="C385" s="19"/>
      <c r="D385" s="19" t="s">
        <v>7234</v>
      </c>
      <c r="E385" s="19" t="s">
        <v>6391</v>
      </c>
      <c r="F385" s="19"/>
      <c r="G385" s="19"/>
      <c r="H385" s="19"/>
      <c r="I385" s="19"/>
    </row>
    <row r="386" spans="2:9" x14ac:dyDescent="0.55000000000000004">
      <c r="B386" s="19" t="s">
        <v>4253</v>
      </c>
      <c r="C386" s="19"/>
      <c r="D386" s="19" t="s">
        <v>7234</v>
      </c>
      <c r="E386" s="19" t="s">
        <v>4252</v>
      </c>
      <c r="F386" s="19"/>
      <c r="G386" s="19"/>
      <c r="H386" s="19"/>
      <c r="I386" s="19"/>
    </row>
    <row r="387" spans="2:9" x14ac:dyDescent="0.55000000000000004">
      <c r="B387" s="19" t="s">
        <v>4253</v>
      </c>
      <c r="C387" s="19"/>
      <c r="D387" s="19" t="s">
        <v>7234</v>
      </c>
      <c r="E387" s="19" t="s">
        <v>4254</v>
      </c>
      <c r="F387" s="19"/>
      <c r="G387" s="19"/>
      <c r="H387" s="19"/>
      <c r="I387" s="19"/>
    </row>
    <row r="388" spans="2:9" x14ac:dyDescent="0.55000000000000004">
      <c r="B388" s="19" t="s">
        <v>4253</v>
      </c>
      <c r="C388" s="19"/>
      <c r="D388" s="19" t="s">
        <v>7234</v>
      </c>
      <c r="E388" s="19" t="s">
        <v>4255</v>
      </c>
      <c r="F388" s="19"/>
      <c r="G388" s="19"/>
      <c r="H388" s="19"/>
      <c r="I388" s="19"/>
    </row>
    <row r="389" spans="2:9" x14ac:dyDescent="0.55000000000000004">
      <c r="B389" s="19" t="s">
        <v>4257</v>
      </c>
      <c r="C389" s="19"/>
      <c r="D389" s="19" t="s">
        <v>7234</v>
      </c>
      <c r="E389" s="19" t="s">
        <v>4256</v>
      </c>
      <c r="F389" s="19"/>
      <c r="G389" s="19"/>
      <c r="H389" s="19"/>
      <c r="I389" s="19"/>
    </row>
    <row r="390" spans="2:9" x14ac:dyDescent="0.55000000000000004">
      <c r="B390" s="19" t="s">
        <v>4257</v>
      </c>
      <c r="C390" s="19"/>
      <c r="D390" s="19" t="s">
        <v>7234</v>
      </c>
      <c r="E390" s="19" t="s">
        <v>4258</v>
      </c>
      <c r="F390" s="19"/>
      <c r="G390" s="19"/>
      <c r="H390" s="19"/>
      <c r="I390" s="19"/>
    </row>
    <row r="391" spans="2:9" x14ac:dyDescent="0.55000000000000004">
      <c r="B391" s="19" t="s">
        <v>4261</v>
      </c>
      <c r="C391" s="19"/>
      <c r="D391" s="19" t="s">
        <v>7234</v>
      </c>
      <c r="E391" s="19" t="s">
        <v>4260</v>
      </c>
      <c r="F391" s="19"/>
      <c r="G391" s="19"/>
      <c r="H391" s="19"/>
      <c r="I391" s="19"/>
    </row>
    <row r="392" spans="2:9" x14ac:dyDescent="0.55000000000000004">
      <c r="B392" s="19" t="s">
        <v>4263</v>
      </c>
      <c r="C392" s="19"/>
      <c r="D392" s="19" t="s">
        <v>7234</v>
      </c>
      <c r="E392" s="19" t="s">
        <v>4262</v>
      </c>
      <c r="F392" s="19"/>
      <c r="G392" s="19"/>
      <c r="H392" s="19"/>
      <c r="I392" s="19"/>
    </row>
    <row r="393" spans="2:9" x14ac:dyDescent="0.55000000000000004">
      <c r="B393" s="19" t="s">
        <v>4263</v>
      </c>
      <c r="C393" s="19"/>
      <c r="D393" s="19" t="s">
        <v>7234</v>
      </c>
      <c r="E393" s="19" t="s">
        <v>4264</v>
      </c>
      <c r="F393" s="19"/>
      <c r="G393" s="19"/>
      <c r="H393" s="19"/>
      <c r="I393" s="19"/>
    </row>
    <row r="394" spans="2:9" x14ac:dyDescent="0.55000000000000004">
      <c r="B394" s="19" t="s">
        <v>4266</v>
      </c>
      <c r="C394" s="19"/>
      <c r="D394" s="19" t="s">
        <v>7234</v>
      </c>
      <c r="E394" s="19" t="s">
        <v>4267</v>
      </c>
      <c r="F394" s="19"/>
      <c r="G394" s="19"/>
      <c r="H394" s="19"/>
      <c r="I394" s="19"/>
    </row>
    <row r="395" spans="2:9" x14ac:dyDescent="0.55000000000000004">
      <c r="B395" s="19" t="s">
        <v>4266</v>
      </c>
      <c r="C395" s="19"/>
      <c r="D395" s="19" t="s">
        <v>7234</v>
      </c>
      <c r="E395" s="19" t="s">
        <v>4268</v>
      </c>
      <c r="F395" s="19"/>
      <c r="G395" s="19"/>
      <c r="H395" s="19"/>
      <c r="I395" s="19"/>
    </row>
    <row r="396" spans="2:9" x14ac:dyDescent="0.55000000000000004">
      <c r="B396" s="19" t="s">
        <v>4270</v>
      </c>
      <c r="C396" s="19"/>
      <c r="D396" s="19" t="s">
        <v>7234</v>
      </c>
      <c r="E396" s="19" t="s">
        <v>4269</v>
      </c>
      <c r="F396" s="19"/>
      <c r="G396" s="19"/>
      <c r="H396" s="19"/>
      <c r="I396" s="19"/>
    </row>
    <row r="397" spans="2:9" x14ac:dyDescent="0.55000000000000004">
      <c r="B397" s="19" t="s">
        <v>4272</v>
      </c>
      <c r="C397" s="19"/>
      <c r="D397" s="19" t="s">
        <v>7234</v>
      </c>
      <c r="E397" s="19" t="s">
        <v>4273</v>
      </c>
      <c r="F397" s="19"/>
      <c r="G397" s="19"/>
      <c r="H397" s="19"/>
      <c r="I397" s="19"/>
    </row>
    <row r="398" spans="2:9" x14ac:dyDescent="0.55000000000000004">
      <c r="B398" s="19" t="s">
        <v>4272</v>
      </c>
      <c r="C398" s="19"/>
      <c r="D398" s="19" t="s">
        <v>7234</v>
      </c>
      <c r="E398" s="19" t="s">
        <v>4274</v>
      </c>
      <c r="F398" s="19"/>
      <c r="G398" s="19"/>
      <c r="H398" s="19"/>
      <c r="I398" s="19"/>
    </row>
    <row r="399" spans="2:9" x14ac:dyDescent="0.55000000000000004">
      <c r="B399" s="19" t="s">
        <v>4272</v>
      </c>
      <c r="C399" s="19"/>
      <c r="D399" s="19" t="s">
        <v>7234</v>
      </c>
      <c r="E399" s="19" t="s">
        <v>6392</v>
      </c>
      <c r="F399" s="19"/>
      <c r="G399" s="19"/>
      <c r="H399" s="19"/>
      <c r="I399" s="19"/>
    </row>
    <row r="400" spans="2:9" x14ac:dyDescent="0.55000000000000004">
      <c r="B400" s="19" t="s">
        <v>4276</v>
      </c>
      <c r="C400" s="19"/>
      <c r="D400" s="19" t="s">
        <v>7234</v>
      </c>
      <c r="E400" s="19" t="s">
        <v>4275</v>
      </c>
      <c r="F400" s="19"/>
      <c r="G400" s="19"/>
      <c r="H400" s="19"/>
      <c r="I400" s="19"/>
    </row>
    <row r="401" spans="2:9" x14ac:dyDescent="0.55000000000000004">
      <c r="B401" s="19" t="s">
        <v>4280</v>
      </c>
      <c r="C401" s="19"/>
      <c r="D401" s="19" t="s">
        <v>7234</v>
      </c>
      <c r="E401" s="19" t="s">
        <v>4281</v>
      </c>
      <c r="F401" s="19"/>
      <c r="G401" s="19"/>
      <c r="H401" s="19"/>
      <c r="I401" s="19"/>
    </row>
    <row r="402" spans="2:9" x14ac:dyDescent="0.55000000000000004">
      <c r="B402" s="19" t="s">
        <v>4285</v>
      </c>
      <c r="C402" s="19"/>
      <c r="D402" s="19" t="s">
        <v>7234</v>
      </c>
      <c r="E402" s="19" t="s">
        <v>4284</v>
      </c>
      <c r="F402" s="19"/>
      <c r="G402" s="19"/>
      <c r="H402" s="19"/>
      <c r="I402" s="19"/>
    </row>
    <row r="403" spans="2:9" x14ac:dyDescent="0.55000000000000004">
      <c r="B403" s="19" t="s">
        <v>4285</v>
      </c>
      <c r="C403" s="19"/>
      <c r="D403" s="19" t="s">
        <v>7234</v>
      </c>
      <c r="E403" s="19" t="s">
        <v>4286</v>
      </c>
      <c r="F403" s="19"/>
      <c r="G403" s="19"/>
      <c r="H403" s="19"/>
      <c r="I403" s="19"/>
    </row>
    <row r="404" spans="2:9" x14ac:dyDescent="0.55000000000000004">
      <c r="B404" s="19" t="s">
        <v>4291</v>
      </c>
      <c r="C404" s="19"/>
      <c r="D404" s="19" t="s">
        <v>7234</v>
      </c>
      <c r="E404" s="19" t="s">
        <v>4292</v>
      </c>
      <c r="F404" s="19"/>
      <c r="G404" s="19"/>
      <c r="H404" s="19"/>
      <c r="I404" s="19"/>
    </row>
    <row r="405" spans="2:9" x14ac:dyDescent="0.55000000000000004">
      <c r="B405" s="19" t="s">
        <v>4294</v>
      </c>
      <c r="C405" s="19"/>
      <c r="D405" s="19" t="s">
        <v>7234</v>
      </c>
      <c r="E405" s="19" t="s">
        <v>4293</v>
      </c>
      <c r="F405" s="19"/>
      <c r="G405" s="19"/>
      <c r="H405" s="19"/>
      <c r="I405" s="19"/>
    </row>
    <row r="406" spans="2:9" x14ac:dyDescent="0.55000000000000004">
      <c r="B406" s="19" t="s">
        <v>4296</v>
      </c>
      <c r="C406" s="19"/>
      <c r="D406" s="19" t="s">
        <v>7234</v>
      </c>
      <c r="E406" s="19" t="s">
        <v>4295</v>
      </c>
      <c r="F406" s="19"/>
      <c r="G406" s="19"/>
      <c r="H406" s="19"/>
      <c r="I406" s="19"/>
    </row>
    <row r="407" spans="2:9" x14ac:dyDescent="0.55000000000000004">
      <c r="B407" s="19" t="s">
        <v>4298</v>
      </c>
      <c r="C407" s="19"/>
      <c r="D407" s="19" t="s">
        <v>7234</v>
      </c>
      <c r="E407" s="19" t="s">
        <v>4299</v>
      </c>
      <c r="F407" s="19"/>
      <c r="G407" s="19"/>
      <c r="H407" s="19"/>
      <c r="I407" s="19"/>
    </row>
    <row r="408" spans="2:9" x14ac:dyDescent="0.55000000000000004">
      <c r="B408" s="19" t="s">
        <v>4301</v>
      </c>
      <c r="C408" s="19"/>
      <c r="D408" s="19" t="s">
        <v>7234</v>
      </c>
      <c r="E408" s="19" t="s">
        <v>4302</v>
      </c>
      <c r="F408" s="19"/>
      <c r="G408" s="19"/>
      <c r="H408" s="19"/>
      <c r="I408" s="19"/>
    </row>
    <row r="409" spans="2:9" x14ac:dyDescent="0.55000000000000004">
      <c r="B409" s="19" t="s">
        <v>4304</v>
      </c>
      <c r="C409" s="19"/>
      <c r="D409" s="19" t="s">
        <v>7234</v>
      </c>
      <c r="E409" s="19" t="s">
        <v>4303</v>
      </c>
      <c r="F409" s="19"/>
      <c r="G409" s="19"/>
      <c r="H409" s="19"/>
      <c r="I409" s="19"/>
    </row>
    <row r="410" spans="2:9" x14ac:dyDescent="0.55000000000000004">
      <c r="B410" s="19" t="s">
        <v>4307</v>
      </c>
      <c r="C410" s="19"/>
      <c r="D410" s="19" t="s">
        <v>7234</v>
      </c>
      <c r="E410" s="19" t="s">
        <v>4306</v>
      </c>
      <c r="F410" s="19"/>
      <c r="G410" s="19"/>
      <c r="H410" s="19"/>
      <c r="I410" s="19"/>
    </row>
    <row r="411" spans="2:9" x14ac:dyDescent="0.55000000000000004">
      <c r="B411" s="19" t="s">
        <v>4309</v>
      </c>
      <c r="C411" s="19"/>
      <c r="D411" s="19" t="s">
        <v>7234</v>
      </c>
      <c r="E411" s="19" t="s">
        <v>4310</v>
      </c>
      <c r="F411" s="19"/>
      <c r="G411" s="19"/>
      <c r="H411" s="19"/>
      <c r="I411" s="19"/>
    </row>
    <row r="412" spans="2:9" x14ac:dyDescent="0.55000000000000004">
      <c r="B412" s="19" t="s">
        <v>7414</v>
      </c>
      <c r="C412" s="19"/>
      <c r="D412" s="19" t="s">
        <v>7234</v>
      </c>
      <c r="E412" s="19" t="s">
        <v>4311</v>
      </c>
      <c r="F412" s="19"/>
      <c r="G412" s="19"/>
      <c r="H412" s="19"/>
      <c r="I412" s="19"/>
    </row>
    <row r="413" spans="2:9" x14ac:dyDescent="0.55000000000000004">
      <c r="B413" s="19" t="s">
        <v>7415</v>
      </c>
      <c r="C413" s="19"/>
      <c r="D413" s="19" t="s">
        <v>7234</v>
      </c>
      <c r="E413" s="19" t="s">
        <v>4312</v>
      </c>
      <c r="F413" s="19"/>
      <c r="G413" s="19"/>
      <c r="H413" s="19"/>
      <c r="I413" s="19"/>
    </row>
    <row r="414" spans="2:9" x14ac:dyDescent="0.55000000000000004">
      <c r="B414" s="19" t="s">
        <v>7416</v>
      </c>
      <c r="C414" s="19"/>
      <c r="D414" s="19" t="s">
        <v>7234</v>
      </c>
      <c r="E414" s="19" t="s">
        <v>4313</v>
      </c>
      <c r="F414" s="19"/>
      <c r="G414" s="19"/>
      <c r="H414" s="19"/>
      <c r="I414" s="19"/>
    </row>
    <row r="415" spans="2:9" x14ac:dyDescent="0.55000000000000004">
      <c r="B415" s="19" t="s">
        <v>7417</v>
      </c>
      <c r="C415" s="19"/>
      <c r="D415" s="19" t="s">
        <v>7234</v>
      </c>
      <c r="E415" s="19" t="s">
        <v>4314</v>
      </c>
      <c r="F415" s="19"/>
      <c r="G415" s="19"/>
      <c r="H415" s="19"/>
      <c r="I415" s="19"/>
    </row>
    <row r="416" spans="2:9" x14ac:dyDescent="0.55000000000000004">
      <c r="B416" s="19" t="s">
        <v>7418</v>
      </c>
      <c r="C416" s="19"/>
      <c r="D416" s="19" t="s">
        <v>7234</v>
      </c>
      <c r="E416" s="19" t="s">
        <v>4315</v>
      </c>
      <c r="F416" s="19"/>
      <c r="G416" s="19"/>
      <c r="H416" s="19"/>
      <c r="I416" s="19"/>
    </row>
    <row r="417" spans="2:9" x14ac:dyDescent="0.55000000000000004">
      <c r="B417" s="19" t="s">
        <v>7419</v>
      </c>
      <c r="C417" s="19"/>
      <c r="D417" s="19" t="s">
        <v>7234</v>
      </c>
      <c r="E417" s="19" t="s">
        <v>4316</v>
      </c>
      <c r="F417" s="19"/>
      <c r="G417" s="19"/>
      <c r="H417" s="19"/>
      <c r="I417" s="19"/>
    </row>
    <row r="418" spans="2:9" x14ac:dyDescent="0.55000000000000004">
      <c r="B418" s="19" t="s">
        <v>7420</v>
      </c>
      <c r="C418" s="19"/>
      <c r="D418" s="19" t="s">
        <v>7234</v>
      </c>
      <c r="E418" s="19" t="s">
        <v>4317</v>
      </c>
      <c r="F418" s="19"/>
      <c r="G418" s="19"/>
      <c r="H418" s="19"/>
      <c r="I418" s="19"/>
    </row>
    <row r="419" spans="2:9" x14ac:dyDescent="0.55000000000000004">
      <c r="B419" s="19" t="s">
        <v>4319</v>
      </c>
      <c r="C419" s="19"/>
      <c r="D419" s="19" t="s">
        <v>7234</v>
      </c>
      <c r="E419" s="19" t="s">
        <v>4318</v>
      </c>
      <c r="F419" s="19"/>
      <c r="G419" s="19"/>
      <c r="H419" s="19"/>
      <c r="I419" s="19"/>
    </row>
    <row r="420" spans="2:9" x14ac:dyDescent="0.55000000000000004">
      <c r="B420" s="19" t="s">
        <v>7421</v>
      </c>
      <c r="C420" s="19"/>
      <c r="D420" s="19" t="s">
        <v>7234</v>
      </c>
      <c r="E420" s="19" t="s">
        <v>4320</v>
      </c>
      <c r="F420" s="19"/>
      <c r="G420" s="19"/>
      <c r="H420" s="19"/>
      <c r="I420" s="19"/>
    </row>
  </sheetData>
  <phoneticPr fontId="5"/>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6"/>
  <dimension ref="B1:I818"/>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5.9140625" style="17" customWidth="1"/>
    <col min="3" max="4" width="3.08203125" style="17" hidden="1" customWidth="1"/>
    <col min="5" max="5" width="3.5" style="17" bestFit="1" customWidth="1"/>
    <col min="6" max="6" width="6.5" style="17" bestFit="1" customWidth="1"/>
    <col min="7" max="7" width="3.08203125" style="17" bestFit="1" customWidth="1"/>
    <col min="8" max="9" width="3.33203125" style="17" bestFit="1" customWidth="1"/>
    <col min="10" max="10" width="3.6640625" style="17" customWidth="1"/>
    <col min="11" max="16384" width="3.6640625" style="17"/>
  </cols>
  <sheetData>
    <row r="1" spans="2:9" x14ac:dyDescent="0.55000000000000004">
      <c r="B1" s="16" t="s">
        <v>3514</v>
      </c>
      <c r="C1" s="27"/>
      <c r="D1" s="27"/>
    </row>
    <row r="2" spans="2:9" x14ac:dyDescent="0.55000000000000004">
      <c r="B2" s="110" t="s">
        <v>3516</v>
      </c>
    </row>
    <row r="4" spans="2:9" ht="160.5" x14ac:dyDescent="0.55000000000000004">
      <c r="B4" s="18" t="s">
        <v>5171</v>
      </c>
      <c r="C4" s="18" t="s">
        <v>6345</v>
      </c>
      <c r="D4" s="18" t="s">
        <v>6346</v>
      </c>
      <c r="E4" s="18" t="s">
        <v>2769</v>
      </c>
      <c r="F4" s="18" t="s">
        <v>2770</v>
      </c>
      <c r="G4" s="109" t="s">
        <v>651</v>
      </c>
      <c r="H4" s="18" t="s">
        <v>2771</v>
      </c>
      <c r="I4" s="18" t="s">
        <v>2772</v>
      </c>
    </row>
    <row r="5" spans="2:9" x14ac:dyDescent="0.55000000000000004">
      <c r="B5" s="19" t="s">
        <v>7422</v>
      </c>
      <c r="C5" s="19"/>
      <c r="D5" s="19" t="s">
        <v>7234</v>
      </c>
      <c r="E5" s="19" t="s">
        <v>3452</v>
      </c>
      <c r="F5" s="19" t="s">
        <v>140</v>
      </c>
      <c r="G5" s="19"/>
      <c r="H5" s="19"/>
      <c r="I5" s="19"/>
    </row>
    <row r="6" spans="2:9" x14ac:dyDescent="0.55000000000000004">
      <c r="B6" s="19" t="s">
        <v>4333</v>
      </c>
      <c r="C6" s="19"/>
      <c r="D6" s="19" t="s">
        <v>7234</v>
      </c>
      <c r="E6" s="19" t="s">
        <v>3452</v>
      </c>
      <c r="F6" s="19" t="s">
        <v>142</v>
      </c>
      <c r="G6" s="19"/>
      <c r="H6" s="19"/>
      <c r="I6" s="19"/>
    </row>
    <row r="7" spans="2:9" x14ac:dyDescent="0.55000000000000004">
      <c r="B7" s="19" t="s">
        <v>4334</v>
      </c>
      <c r="C7" s="19"/>
      <c r="D7" s="19" t="s">
        <v>7234</v>
      </c>
      <c r="E7" s="19" t="s">
        <v>3452</v>
      </c>
      <c r="F7" s="19" t="s">
        <v>144</v>
      </c>
      <c r="G7" s="19"/>
      <c r="H7" s="19"/>
      <c r="I7" s="19"/>
    </row>
    <row r="8" spans="2:9" x14ac:dyDescent="0.55000000000000004">
      <c r="B8" s="19" t="s">
        <v>4335</v>
      </c>
      <c r="C8" s="19"/>
      <c r="D8" s="19" t="s">
        <v>7234</v>
      </c>
      <c r="E8" s="19" t="s">
        <v>3452</v>
      </c>
      <c r="F8" s="19" t="s">
        <v>146</v>
      </c>
      <c r="G8" s="19"/>
      <c r="H8" s="19"/>
      <c r="I8" s="19"/>
    </row>
    <row r="9" spans="2:9" x14ac:dyDescent="0.55000000000000004">
      <c r="B9" s="19" t="s">
        <v>4336</v>
      </c>
      <c r="C9" s="19"/>
      <c r="D9" s="19" t="s">
        <v>7234</v>
      </c>
      <c r="E9" s="19" t="s">
        <v>3452</v>
      </c>
      <c r="F9" s="19" t="s">
        <v>148</v>
      </c>
      <c r="G9" s="19"/>
      <c r="H9" s="19"/>
      <c r="I9" s="19"/>
    </row>
    <row r="10" spans="2:9" x14ac:dyDescent="0.55000000000000004">
      <c r="B10" s="19" t="s">
        <v>4337</v>
      </c>
      <c r="C10" s="19"/>
      <c r="D10" s="19" t="s">
        <v>7234</v>
      </c>
      <c r="E10" s="19" t="s">
        <v>3452</v>
      </c>
      <c r="F10" s="19" t="s">
        <v>150</v>
      </c>
      <c r="G10" s="19"/>
      <c r="H10" s="19"/>
      <c r="I10" s="19"/>
    </row>
    <row r="11" spans="2:9" x14ac:dyDescent="0.55000000000000004">
      <c r="B11" s="19" t="s">
        <v>4338</v>
      </c>
      <c r="C11" s="19"/>
      <c r="D11" s="19" t="s">
        <v>7234</v>
      </c>
      <c r="E11" s="19" t="s">
        <v>3452</v>
      </c>
      <c r="F11" s="19" t="s">
        <v>152</v>
      </c>
      <c r="G11" s="19"/>
      <c r="H11" s="19"/>
      <c r="I11" s="19"/>
    </row>
    <row r="12" spans="2:9" x14ac:dyDescent="0.55000000000000004">
      <c r="B12" s="19" t="s">
        <v>4339</v>
      </c>
      <c r="C12" s="19"/>
      <c r="D12" s="19" t="s">
        <v>7234</v>
      </c>
      <c r="E12" s="19" t="s">
        <v>3452</v>
      </c>
      <c r="F12" s="19" t="s">
        <v>154</v>
      </c>
      <c r="G12" s="19"/>
      <c r="H12" s="19"/>
      <c r="I12" s="19"/>
    </row>
    <row r="13" spans="2:9" x14ac:dyDescent="0.55000000000000004">
      <c r="B13" s="19" t="s">
        <v>4340</v>
      </c>
      <c r="C13" s="19"/>
      <c r="D13" s="19" t="s">
        <v>7234</v>
      </c>
      <c r="E13" s="19" t="s">
        <v>3452</v>
      </c>
      <c r="F13" s="19" t="s">
        <v>156</v>
      </c>
      <c r="G13" s="19"/>
      <c r="H13" s="19"/>
      <c r="I13" s="19"/>
    </row>
    <row r="14" spans="2:9" x14ac:dyDescent="0.55000000000000004">
      <c r="B14" s="19" t="s">
        <v>4341</v>
      </c>
      <c r="C14" s="19"/>
      <c r="D14" s="19" t="s">
        <v>7234</v>
      </c>
      <c r="E14" s="19" t="s">
        <v>3452</v>
      </c>
      <c r="F14" s="19" t="s">
        <v>158</v>
      </c>
      <c r="G14" s="19"/>
      <c r="H14" s="19"/>
      <c r="I14" s="19"/>
    </row>
    <row r="15" spans="2:9" x14ac:dyDescent="0.55000000000000004">
      <c r="B15" s="19" t="s">
        <v>4342</v>
      </c>
      <c r="C15" s="19"/>
      <c r="D15" s="19" t="s">
        <v>7234</v>
      </c>
      <c r="E15" s="19" t="s">
        <v>3452</v>
      </c>
      <c r="F15" s="19" t="s">
        <v>160</v>
      </c>
      <c r="G15" s="19"/>
      <c r="H15" s="19"/>
      <c r="I15" s="19"/>
    </row>
    <row r="16" spans="2:9" x14ac:dyDescent="0.55000000000000004">
      <c r="B16" s="19" t="s">
        <v>4343</v>
      </c>
      <c r="C16" s="19"/>
      <c r="D16" s="19" t="s">
        <v>7234</v>
      </c>
      <c r="E16" s="19" t="s">
        <v>3452</v>
      </c>
      <c r="F16" s="19" t="s">
        <v>162</v>
      </c>
      <c r="G16" s="19"/>
      <c r="H16" s="19"/>
      <c r="I16" s="19"/>
    </row>
    <row r="17" spans="2:9" x14ac:dyDescent="0.55000000000000004">
      <c r="B17" s="19" t="s">
        <v>4344</v>
      </c>
      <c r="C17" s="19"/>
      <c r="D17" s="19" t="s">
        <v>7234</v>
      </c>
      <c r="E17" s="19" t="s">
        <v>3452</v>
      </c>
      <c r="F17" s="19" t="s">
        <v>164</v>
      </c>
      <c r="G17" s="19"/>
      <c r="H17" s="19"/>
      <c r="I17" s="19"/>
    </row>
    <row r="18" spans="2:9" x14ac:dyDescent="0.55000000000000004">
      <c r="B18" s="19" t="s">
        <v>4345</v>
      </c>
      <c r="C18" s="19"/>
      <c r="D18" s="19" t="s">
        <v>7234</v>
      </c>
      <c r="E18" s="19" t="s">
        <v>3452</v>
      </c>
      <c r="F18" s="19" t="s">
        <v>240</v>
      </c>
      <c r="G18" s="19"/>
      <c r="H18" s="19"/>
      <c r="I18" s="19"/>
    </row>
    <row r="19" spans="2:9" x14ac:dyDescent="0.55000000000000004">
      <c r="B19" s="19" t="s">
        <v>4346</v>
      </c>
      <c r="C19" s="19"/>
      <c r="D19" s="19" t="s">
        <v>7234</v>
      </c>
      <c r="E19" s="19" t="s">
        <v>3452</v>
      </c>
      <c r="F19" s="19" t="s">
        <v>241</v>
      </c>
      <c r="G19" s="19"/>
      <c r="H19" s="19"/>
      <c r="I19" s="19"/>
    </row>
    <row r="20" spans="2:9" x14ac:dyDescent="0.55000000000000004">
      <c r="B20" s="19" t="s">
        <v>4347</v>
      </c>
      <c r="C20" s="19"/>
      <c r="D20" s="19" t="s">
        <v>7234</v>
      </c>
      <c r="E20" s="19" t="s">
        <v>3452</v>
      </c>
      <c r="F20" s="19" t="s">
        <v>242</v>
      </c>
      <c r="G20" s="19"/>
      <c r="H20" s="19"/>
      <c r="I20" s="19"/>
    </row>
    <row r="21" spans="2:9" x14ac:dyDescent="0.55000000000000004">
      <c r="B21" s="19" t="s">
        <v>4348</v>
      </c>
      <c r="C21" s="19"/>
      <c r="D21" s="19" t="s">
        <v>7234</v>
      </c>
      <c r="E21" s="19" t="s">
        <v>3452</v>
      </c>
      <c r="F21" s="19" t="s">
        <v>243</v>
      </c>
      <c r="G21" s="19"/>
      <c r="H21" s="19"/>
      <c r="I21" s="19"/>
    </row>
    <row r="22" spans="2:9" x14ac:dyDescent="0.55000000000000004">
      <c r="B22" s="19" t="s">
        <v>4349</v>
      </c>
      <c r="C22" s="19"/>
      <c r="D22" s="19" t="s">
        <v>7234</v>
      </c>
      <c r="E22" s="19" t="s">
        <v>3452</v>
      </c>
      <c r="F22" s="19" t="s">
        <v>244</v>
      </c>
      <c r="G22" s="19"/>
      <c r="H22" s="19"/>
      <c r="I22" s="19"/>
    </row>
    <row r="23" spans="2:9" x14ac:dyDescent="0.55000000000000004">
      <c r="B23" s="19" t="s">
        <v>4350</v>
      </c>
      <c r="C23" s="19"/>
      <c r="D23" s="19" t="s">
        <v>7234</v>
      </c>
      <c r="E23" s="19" t="s">
        <v>3452</v>
      </c>
      <c r="F23" s="19" t="s">
        <v>246</v>
      </c>
      <c r="G23" s="19"/>
      <c r="H23" s="19"/>
      <c r="I23" s="19"/>
    </row>
    <row r="24" spans="2:9" x14ac:dyDescent="0.55000000000000004">
      <c r="B24" s="19" t="s">
        <v>4350</v>
      </c>
      <c r="C24" s="19"/>
      <c r="D24" s="19" t="s">
        <v>7234</v>
      </c>
      <c r="E24" s="19" t="s">
        <v>3452</v>
      </c>
      <c r="F24" s="19" t="s">
        <v>247</v>
      </c>
      <c r="G24" s="19"/>
      <c r="H24" s="19"/>
      <c r="I24" s="19"/>
    </row>
    <row r="25" spans="2:9" x14ac:dyDescent="0.55000000000000004">
      <c r="B25" s="19" t="s">
        <v>4351</v>
      </c>
      <c r="C25" s="19"/>
      <c r="D25" s="19" t="s">
        <v>7234</v>
      </c>
      <c r="E25" s="19" t="s">
        <v>3452</v>
      </c>
      <c r="F25" s="19" t="s">
        <v>249</v>
      </c>
      <c r="G25" s="19"/>
      <c r="H25" s="19"/>
      <c r="I25" s="19"/>
    </row>
    <row r="26" spans="2:9" x14ac:dyDescent="0.55000000000000004">
      <c r="B26" s="19" t="s">
        <v>4352</v>
      </c>
      <c r="C26" s="19"/>
      <c r="D26" s="19" t="s">
        <v>7234</v>
      </c>
      <c r="E26" s="19" t="s">
        <v>3452</v>
      </c>
      <c r="F26" s="19" t="s">
        <v>251</v>
      </c>
      <c r="G26" s="19"/>
      <c r="H26" s="19"/>
      <c r="I26" s="19"/>
    </row>
    <row r="27" spans="2:9" x14ac:dyDescent="0.55000000000000004">
      <c r="B27" s="19" t="s">
        <v>4353</v>
      </c>
      <c r="C27" s="19"/>
      <c r="D27" s="19" t="s">
        <v>7234</v>
      </c>
      <c r="E27" s="19" t="s">
        <v>3452</v>
      </c>
      <c r="F27" s="19" t="s">
        <v>253</v>
      </c>
      <c r="G27" s="19"/>
      <c r="H27" s="19"/>
      <c r="I27" s="19"/>
    </row>
    <row r="28" spans="2:9" x14ac:dyDescent="0.55000000000000004">
      <c r="B28" s="19" t="s">
        <v>4354</v>
      </c>
      <c r="C28" s="19"/>
      <c r="D28" s="19" t="s">
        <v>7234</v>
      </c>
      <c r="E28" s="19" t="s">
        <v>3452</v>
      </c>
      <c r="F28" s="19" t="s">
        <v>255</v>
      </c>
      <c r="G28" s="19"/>
      <c r="H28" s="19"/>
      <c r="I28" s="19"/>
    </row>
    <row r="29" spans="2:9" x14ac:dyDescent="0.55000000000000004">
      <c r="B29" s="19" t="s">
        <v>4355</v>
      </c>
      <c r="C29" s="19"/>
      <c r="D29" s="19" t="s">
        <v>7234</v>
      </c>
      <c r="E29" s="19" t="s">
        <v>3452</v>
      </c>
      <c r="F29" s="19" t="s">
        <v>257</v>
      </c>
      <c r="G29" s="19"/>
      <c r="H29" s="19"/>
      <c r="I29" s="19"/>
    </row>
    <row r="30" spans="2:9" x14ac:dyDescent="0.55000000000000004">
      <c r="B30" s="19" t="s">
        <v>4356</v>
      </c>
      <c r="C30" s="19"/>
      <c r="D30" s="19" t="s">
        <v>7234</v>
      </c>
      <c r="E30" s="19" t="s">
        <v>3452</v>
      </c>
      <c r="F30" s="19" t="s">
        <v>259</v>
      </c>
      <c r="G30" s="19"/>
      <c r="H30" s="19"/>
      <c r="I30" s="19"/>
    </row>
    <row r="31" spans="2:9" x14ac:dyDescent="0.55000000000000004">
      <c r="B31" s="19" t="s">
        <v>4357</v>
      </c>
      <c r="C31" s="19"/>
      <c r="D31" s="19" t="s">
        <v>7234</v>
      </c>
      <c r="E31" s="19" t="s">
        <v>3452</v>
      </c>
      <c r="F31" s="19" t="s">
        <v>261</v>
      </c>
      <c r="G31" s="19"/>
      <c r="H31" s="19"/>
      <c r="I31" s="19"/>
    </row>
    <row r="32" spans="2:9" x14ac:dyDescent="0.55000000000000004">
      <c r="B32" s="19" t="s">
        <v>4358</v>
      </c>
      <c r="C32" s="19"/>
      <c r="D32" s="19" t="s">
        <v>7234</v>
      </c>
      <c r="E32" s="19" t="s">
        <v>3452</v>
      </c>
      <c r="F32" s="19" t="s">
        <v>263</v>
      </c>
      <c r="G32" s="19"/>
      <c r="H32" s="19"/>
      <c r="I32" s="19"/>
    </row>
    <row r="33" spans="2:9" x14ac:dyDescent="0.55000000000000004">
      <c r="B33" s="19" t="s">
        <v>4359</v>
      </c>
      <c r="C33" s="19"/>
      <c r="D33" s="19" t="s">
        <v>7234</v>
      </c>
      <c r="E33" s="19" t="s">
        <v>3452</v>
      </c>
      <c r="F33" s="19" t="s">
        <v>265</v>
      </c>
      <c r="G33" s="19"/>
      <c r="H33" s="19"/>
      <c r="I33" s="19"/>
    </row>
    <row r="34" spans="2:9" x14ac:dyDescent="0.55000000000000004">
      <c r="B34" s="19" t="s">
        <v>4360</v>
      </c>
      <c r="C34" s="19"/>
      <c r="D34" s="19" t="s">
        <v>7234</v>
      </c>
      <c r="E34" s="19" t="s">
        <v>3452</v>
      </c>
      <c r="F34" s="19" t="s">
        <v>267</v>
      </c>
      <c r="G34" s="19"/>
      <c r="H34" s="19"/>
      <c r="I34" s="19"/>
    </row>
    <row r="35" spans="2:9" x14ac:dyDescent="0.55000000000000004">
      <c r="B35" s="19" t="s">
        <v>4361</v>
      </c>
      <c r="C35" s="19"/>
      <c r="D35" s="19" t="s">
        <v>7234</v>
      </c>
      <c r="E35" s="19" t="s">
        <v>3452</v>
      </c>
      <c r="F35" s="19" t="s">
        <v>268</v>
      </c>
      <c r="G35" s="19"/>
      <c r="H35" s="19"/>
      <c r="I35" s="19"/>
    </row>
    <row r="36" spans="2:9" x14ac:dyDescent="0.55000000000000004">
      <c r="B36" s="19" t="s">
        <v>4362</v>
      </c>
      <c r="C36" s="19"/>
      <c r="D36" s="19" t="s">
        <v>7234</v>
      </c>
      <c r="E36" s="19" t="s">
        <v>3452</v>
      </c>
      <c r="F36" s="19" t="s">
        <v>269</v>
      </c>
      <c r="G36" s="19"/>
      <c r="H36" s="19"/>
      <c r="I36" s="19"/>
    </row>
    <row r="37" spans="2:9" x14ac:dyDescent="0.55000000000000004">
      <c r="B37" s="19" t="s">
        <v>4363</v>
      </c>
      <c r="C37" s="19"/>
      <c r="D37" s="19" t="s">
        <v>7234</v>
      </c>
      <c r="E37" s="19" t="s">
        <v>3452</v>
      </c>
      <c r="F37" s="19" t="s">
        <v>270</v>
      </c>
      <c r="G37" s="19"/>
      <c r="H37" s="19"/>
      <c r="I37" s="19"/>
    </row>
    <row r="38" spans="2:9" x14ac:dyDescent="0.55000000000000004">
      <c r="B38" s="19" t="s">
        <v>4364</v>
      </c>
      <c r="C38" s="19"/>
      <c r="D38" s="19" t="s">
        <v>7234</v>
      </c>
      <c r="E38" s="19" t="s">
        <v>3452</v>
      </c>
      <c r="F38" s="19" t="s">
        <v>271</v>
      </c>
      <c r="G38" s="19"/>
      <c r="H38" s="19"/>
      <c r="I38" s="19"/>
    </row>
    <row r="39" spans="2:9" x14ac:dyDescent="0.55000000000000004">
      <c r="B39" s="19" t="s">
        <v>4365</v>
      </c>
      <c r="C39" s="19"/>
      <c r="D39" s="19" t="s">
        <v>7234</v>
      </c>
      <c r="E39" s="19" t="s">
        <v>3452</v>
      </c>
      <c r="F39" s="19" t="s">
        <v>272</v>
      </c>
      <c r="G39" s="19"/>
      <c r="H39" s="19"/>
      <c r="I39" s="19"/>
    </row>
    <row r="40" spans="2:9" x14ac:dyDescent="0.55000000000000004">
      <c r="B40" s="19" t="s">
        <v>4366</v>
      </c>
      <c r="C40" s="19"/>
      <c r="D40" s="19" t="s">
        <v>7234</v>
      </c>
      <c r="E40" s="19" t="s">
        <v>3507</v>
      </c>
      <c r="F40" s="19" t="s">
        <v>140</v>
      </c>
      <c r="G40" s="19"/>
      <c r="H40" s="19"/>
      <c r="I40" s="19"/>
    </row>
    <row r="41" spans="2:9" x14ac:dyDescent="0.55000000000000004">
      <c r="B41" s="19" t="s">
        <v>4367</v>
      </c>
      <c r="C41" s="19"/>
      <c r="D41" s="19" t="s">
        <v>7234</v>
      </c>
      <c r="E41" s="19" t="s">
        <v>3507</v>
      </c>
      <c r="F41" s="19" t="s">
        <v>142</v>
      </c>
      <c r="G41" s="19"/>
      <c r="H41" s="19"/>
      <c r="I41" s="19"/>
    </row>
    <row r="42" spans="2:9" x14ac:dyDescent="0.55000000000000004">
      <c r="B42" s="19" t="s">
        <v>4368</v>
      </c>
      <c r="C42" s="19"/>
      <c r="D42" s="19" t="s">
        <v>7234</v>
      </c>
      <c r="E42" s="19" t="s">
        <v>3507</v>
      </c>
      <c r="F42" s="19" t="s">
        <v>144</v>
      </c>
      <c r="G42" s="19"/>
      <c r="H42" s="19"/>
      <c r="I42" s="19"/>
    </row>
    <row r="43" spans="2:9" x14ac:dyDescent="0.55000000000000004">
      <c r="B43" s="19" t="s">
        <v>4369</v>
      </c>
      <c r="C43" s="19"/>
      <c r="D43" s="19" t="s">
        <v>7234</v>
      </c>
      <c r="E43" s="19" t="s">
        <v>3507</v>
      </c>
      <c r="F43" s="19" t="s">
        <v>146</v>
      </c>
      <c r="G43" s="19"/>
      <c r="H43" s="19"/>
      <c r="I43" s="19"/>
    </row>
    <row r="44" spans="2:9" x14ac:dyDescent="0.55000000000000004">
      <c r="B44" s="19" t="s">
        <v>4370</v>
      </c>
      <c r="C44" s="19"/>
      <c r="D44" s="19" t="s">
        <v>7234</v>
      </c>
      <c r="E44" s="19" t="s">
        <v>3507</v>
      </c>
      <c r="F44" s="19" t="s">
        <v>148</v>
      </c>
      <c r="G44" s="19"/>
      <c r="H44" s="19"/>
      <c r="I44" s="19"/>
    </row>
    <row r="45" spans="2:9" x14ac:dyDescent="0.55000000000000004">
      <c r="B45" s="19" t="s">
        <v>4371</v>
      </c>
      <c r="C45" s="19"/>
      <c r="D45" s="19" t="s">
        <v>7234</v>
      </c>
      <c r="E45" s="19" t="s">
        <v>3507</v>
      </c>
      <c r="F45" s="19" t="s">
        <v>150</v>
      </c>
      <c r="G45" s="19"/>
      <c r="H45" s="19"/>
      <c r="I45" s="19"/>
    </row>
    <row r="46" spans="2:9" x14ac:dyDescent="0.55000000000000004">
      <c r="B46" s="19" t="s">
        <v>4372</v>
      </c>
      <c r="C46" s="19"/>
      <c r="D46" s="19" t="s">
        <v>7234</v>
      </c>
      <c r="E46" s="19" t="s">
        <v>3507</v>
      </c>
      <c r="F46" s="19" t="s">
        <v>152</v>
      </c>
      <c r="G46" s="19"/>
      <c r="H46" s="19"/>
      <c r="I46" s="19"/>
    </row>
    <row r="47" spans="2:9" x14ac:dyDescent="0.55000000000000004">
      <c r="B47" s="19" t="s">
        <v>4373</v>
      </c>
      <c r="C47" s="19"/>
      <c r="D47" s="19" t="s">
        <v>7234</v>
      </c>
      <c r="E47" s="19" t="s">
        <v>3507</v>
      </c>
      <c r="F47" s="19" t="s">
        <v>154</v>
      </c>
      <c r="G47" s="19"/>
      <c r="H47" s="19"/>
      <c r="I47" s="19"/>
    </row>
    <row r="48" spans="2:9" x14ac:dyDescent="0.55000000000000004">
      <c r="B48" s="19" t="s">
        <v>4374</v>
      </c>
      <c r="C48" s="19"/>
      <c r="D48" s="19" t="s">
        <v>7234</v>
      </c>
      <c r="E48" s="19" t="s">
        <v>3507</v>
      </c>
      <c r="F48" s="19" t="s">
        <v>156</v>
      </c>
      <c r="G48" s="19"/>
      <c r="H48" s="19"/>
      <c r="I48" s="19"/>
    </row>
    <row r="49" spans="2:9" x14ac:dyDescent="0.55000000000000004">
      <c r="B49" s="19" t="s">
        <v>7423</v>
      </c>
      <c r="C49" s="19"/>
      <c r="D49" s="19" t="s">
        <v>7234</v>
      </c>
      <c r="E49" s="19" t="s">
        <v>3507</v>
      </c>
      <c r="F49" s="19" t="s">
        <v>158</v>
      </c>
      <c r="G49" s="19"/>
      <c r="H49" s="19"/>
      <c r="I49" s="19"/>
    </row>
    <row r="50" spans="2:9" x14ac:dyDescent="0.55000000000000004">
      <c r="B50" s="19" t="s">
        <v>4375</v>
      </c>
      <c r="C50" s="19"/>
      <c r="D50" s="19" t="s">
        <v>7234</v>
      </c>
      <c r="E50" s="19" t="s">
        <v>3507</v>
      </c>
      <c r="F50" s="19" t="s">
        <v>160</v>
      </c>
      <c r="G50" s="19"/>
      <c r="H50" s="19"/>
      <c r="I50" s="19"/>
    </row>
    <row r="51" spans="2:9" x14ac:dyDescent="0.55000000000000004">
      <c r="B51" s="19" t="s">
        <v>4376</v>
      </c>
      <c r="C51" s="19"/>
      <c r="D51" s="19" t="s">
        <v>7234</v>
      </c>
      <c r="E51" s="19" t="s">
        <v>3507</v>
      </c>
      <c r="F51" s="19" t="s">
        <v>162</v>
      </c>
      <c r="G51" s="19"/>
      <c r="H51" s="19"/>
      <c r="I51" s="19"/>
    </row>
    <row r="52" spans="2:9" x14ac:dyDescent="0.55000000000000004">
      <c r="B52" s="19" t="s">
        <v>4377</v>
      </c>
      <c r="C52" s="19"/>
      <c r="D52" s="19" t="s">
        <v>7234</v>
      </c>
      <c r="E52" s="19" t="s">
        <v>3507</v>
      </c>
      <c r="F52" s="19" t="s">
        <v>164</v>
      </c>
      <c r="G52" s="19"/>
      <c r="H52" s="19"/>
      <c r="I52" s="19"/>
    </row>
    <row r="53" spans="2:9" x14ac:dyDescent="0.55000000000000004">
      <c r="B53" s="19" t="s">
        <v>4378</v>
      </c>
      <c r="C53" s="19"/>
      <c r="D53" s="19" t="s">
        <v>7234</v>
      </c>
      <c r="E53" s="19" t="s">
        <v>3507</v>
      </c>
      <c r="F53" s="19" t="s">
        <v>166</v>
      </c>
      <c r="G53" s="19"/>
      <c r="H53" s="19"/>
      <c r="I53" s="19"/>
    </row>
    <row r="54" spans="2:9" x14ac:dyDescent="0.55000000000000004">
      <c r="B54" s="19" t="s">
        <v>4379</v>
      </c>
      <c r="C54" s="19"/>
      <c r="D54" s="19" t="s">
        <v>7234</v>
      </c>
      <c r="E54" s="19" t="s">
        <v>3507</v>
      </c>
      <c r="F54" s="19" t="s">
        <v>168</v>
      </c>
      <c r="G54" s="19"/>
      <c r="H54" s="19"/>
      <c r="I54" s="19"/>
    </row>
    <row r="55" spans="2:9" x14ac:dyDescent="0.55000000000000004">
      <c r="B55" s="19" t="s">
        <v>4380</v>
      </c>
      <c r="C55" s="19"/>
      <c r="D55" s="19" t="s">
        <v>7234</v>
      </c>
      <c r="E55" s="19" t="s">
        <v>3507</v>
      </c>
      <c r="F55" s="19" t="s">
        <v>170</v>
      </c>
      <c r="G55" s="19"/>
      <c r="H55" s="19"/>
      <c r="I55" s="19"/>
    </row>
    <row r="56" spans="2:9" x14ac:dyDescent="0.55000000000000004">
      <c r="B56" s="19" t="s">
        <v>4381</v>
      </c>
      <c r="C56" s="19"/>
      <c r="D56" s="19" t="s">
        <v>7234</v>
      </c>
      <c r="E56" s="19" t="s">
        <v>3507</v>
      </c>
      <c r="F56" s="19" t="s">
        <v>172</v>
      </c>
      <c r="G56" s="19"/>
      <c r="H56" s="19"/>
      <c r="I56" s="19"/>
    </row>
    <row r="57" spans="2:9" x14ac:dyDescent="0.55000000000000004">
      <c r="B57" s="19" t="s">
        <v>4382</v>
      </c>
      <c r="C57" s="19"/>
      <c r="D57" s="19" t="s">
        <v>7234</v>
      </c>
      <c r="E57" s="19" t="s">
        <v>3507</v>
      </c>
      <c r="F57" s="19" t="s">
        <v>174</v>
      </c>
      <c r="G57" s="19"/>
      <c r="H57" s="19"/>
      <c r="I57" s="19"/>
    </row>
    <row r="58" spans="2:9" x14ac:dyDescent="0.55000000000000004">
      <c r="B58" s="19" t="s">
        <v>4383</v>
      </c>
      <c r="C58" s="19"/>
      <c r="D58" s="19" t="s">
        <v>7234</v>
      </c>
      <c r="E58" s="19" t="s">
        <v>3507</v>
      </c>
      <c r="F58" s="19" t="s">
        <v>175</v>
      </c>
      <c r="G58" s="19"/>
      <c r="H58" s="19"/>
      <c r="I58" s="19"/>
    </row>
    <row r="59" spans="2:9" x14ac:dyDescent="0.55000000000000004">
      <c r="B59" s="19" t="s">
        <v>4384</v>
      </c>
      <c r="C59" s="19"/>
      <c r="D59" s="19" t="s">
        <v>7234</v>
      </c>
      <c r="E59" s="19" t="s">
        <v>3507</v>
      </c>
      <c r="F59" s="19" t="s">
        <v>176</v>
      </c>
      <c r="G59" s="19"/>
      <c r="H59" s="19"/>
      <c r="I59" s="19"/>
    </row>
    <row r="60" spans="2:9" x14ac:dyDescent="0.55000000000000004">
      <c r="B60" s="19" t="s">
        <v>4385</v>
      </c>
      <c r="C60" s="19"/>
      <c r="D60" s="19" t="s">
        <v>7234</v>
      </c>
      <c r="E60" s="19" t="s">
        <v>3507</v>
      </c>
      <c r="F60" s="19" t="s">
        <v>177</v>
      </c>
      <c r="G60" s="19"/>
      <c r="H60" s="19"/>
      <c r="I60" s="19"/>
    </row>
    <row r="61" spans="2:9" x14ac:dyDescent="0.55000000000000004">
      <c r="B61" s="19" t="s">
        <v>4386</v>
      </c>
      <c r="C61" s="19"/>
      <c r="D61" s="19" t="s">
        <v>7234</v>
      </c>
      <c r="E61" s="19" t="s">
        <v>3507</v>
      </c>
      <c r="F61" s="19" t="s">
        <v>179</v>
      </c>
      <c r="G61" s="19"/>
      <c r="H61" s="19"/>
      <c r="I61" s="19"/>
    </row>
    <row r="62" spans="2:9" x14ac:dyDescent="0.55000000000000004">
      <c r="B62" s="19" t="s">
        <v>4389</v>
      </c>
      <c r="C62" s="19"/>
      <c r="D62" s="19" t="s">
        <v>7234</v>
      </c>
      <c r="E62" s="19" t="s">
        <v>3507</v>
      </c>
      <c r="F62" s="19" t="s">
        <v>243</v>
      </c>
      <c r="G62" s="19"/>
      <c r="H62" s="19"/>
      <c r="I62" s="19"/>
    </row>
    <row r="63" spans="2:9" x14ac:dyDescent="0.55000000000000004">
      <c r="B63" s="19" t="s">
        <v>4389</v>
      </c>
      <c r="C63" s="19"/>
      <c r="D63" s="19" t="s">
        <v>7234</v>
      </c>
      <c r="E63" s="19" t="s">
        <v>3507</v>
      </c>
      <c r="F63" s="19" t="s">
        <v>4390</v>
      </c>
      <c r="G63" s="19"/>
      <c r="H63" s="19"/>
      <c r="I63" s="19"/>
    </row>
    <row r="64" spans="2:9" x14ac:dyDescent="0.55000000000000004">
      <c r="B64" s="19" t="s">
        <v>619</v>
      </c>
      <c r="C64" s="19"/>
      <c r="D64" s="19" t="s">
        <v>7234</v>
      </c>
      <c r="E64" s="19" t="s">
        <v>3507</v>
      </c>
      <c r="F64" s="19" t="s">
        <v>244</v>
      </c>
      <c r="G64" s="19"/>
      <c r="H64" s="19"/>
      <c r="I64" s="19"/>
    </row>
    <row r="65" spans="2:9" x14ac:dyDescent="0.55000000000000004">
      <c r="B65" s="19" t="s">
        <v>4392</v>
      </c>
      <c r="C65" s="19"/>
      <c r="D65" s="19" t="s">
        <v>7234</v>
      </c>
      <c r="E65" s="19" t="s">
        <v>3507</v>
      </c>
      <c r="F65" s="19" t="s">
        <v>247</v>
      </c>
      <c r="G65" s="19"/>
      <c r="H65" s="19"/>
      <c r="I65" s="19"/>
    </row>
    <row r="66" spans="2:9" x14ac:dyDescent="0.55000000000000004">
      <c r="B66" s="19" t="s">
        <v>4393</v>
      </c>
      <c r="C66" s="19"/>
      <c r="D66" s="19" t="s">
        <v>7234</v>
      </c>
      <c r="E66" s="19" t="s">
        <v>3507</v>
      </c>
      <c r="F66" s="19" t="s">
        <v>249</v>
      </c>
      <c r="G66" s="19"/>
      <c r="H66" s="19"/>
      <c r="I66" s="19"/>
    </row>
    <row r="67" spans="2:9" x14ac:dyDescent="0.55000000000000004">
      <c r="B67" s="19" t="s">
        <v>7424</v>
      </c>
      <c r="C67" s="19"/>
      <c r="D67" s="19" t="s">
        <v>7234</v>
      </c>
      <c r="E67" s="19" t="s">
        <v>3507</v>
      </c>
      <c r="F67" s="19" t="s">
        <v>251</v>
      </c>
      <c r="G67" s="19"/>
      <c r="H67" s="19"/>
      <c r="I67" s="19"/>
    </row>
    <row r="68" spans="2:9" x14ac:dyDescent="0.55000000000000004">
      <c r="B68" s="19" t="s">
        <v>4394</v>
      </c>
      <c r="C68" s="19"/>
      <c r="D68" s="19" t="s">
        <v>7234</v>
      </c>
      <c r="E68" s="19" t="s">
        <v>3507</v>
      </c>
      <c r="F68" s="19" t="s">
        <v>253</v>
      </c>
      <c r="G68" s="19"/>
      <c r="H68" s="19"/>
      <c r="I68" s="19"/>
    </row>
    <row r="69" spans="2:9" x14ac:dyDescent="0.55000000000000004">
      <c r="B69" s="19" t="s">
        <v>4395</v>
      </c>
      <c r="C69" s="19"/>
      <c r="D69" s="19" t="s">
        <v>7234</v>
      </c>
      <c r="E69" s="19" t="s">
        <v>3507</v>
      </c>
      <c r="F69" s="19" t="s">
        <v>255</v>
      </c>
      <c r="G69" s="19"/>
      <c r="H69" s="19"/>
      <c r="I69" s="19"/>
    </row>
    <row r="70" spans="2:9" x14ac:dyDescent="0.55000000000000004">
      <c r="B70" s="19" t="s">
        <v>4395</v>
      </c>
      <c r="C70" s="19"/>
      <c r="D70" s="19" t="s">
        <v>7234</v>
      </c>
      <c r="E70" s="19" t="s">
        <v>3507</v>
      </c>
      <c r="F70" s="19" t="s">
        <v>257</v>
      </c>
      <c r="G70" s="19"/>
      <c r="H70" s="19"/>
      <c r="I70" s="19"/>
    </row>
    <row r="71" spans="2:9" x14ac:dyDescent="0.55000000000000004">
      <c r="B71" s="19" t="s">
        <v>4395</v>
      </c>
      <c r="C71" s="19"/>
      <c r="D71" s="19" t="s">
        <v>7234</v>
      </c>
      <c r="E71" s="19" t="s">
        <v>3507</v>
      </c>
      <c r="F71" s="19" t="s">
        <v>259</v>
      </c>
      <c r="G71" s="19"/>
      <c r="H71" s="19"/>
      <c r="I71" s="19"/>
    </row>
    <row r="72" spans="2:9" x14ac:dyDescent="0.55000000000000004">
      <c r="B72" s="19" t="s">
        <v>4397</v>
      </c>
      <c r="C72" s="19"/>
      <c r="D72" s="19" t="s">
        <v>7234</v>
      </c>
      <c r="E72" s="19" t="s">
        <v>3507</v>
      </c>
      <c r="F72" s="19" t="s">
        <v>261</v>
      </c>
      <c r="G72" s="19"/>
      <c r="H72" s="19"/>
      <c r="I72" s="19"/>
    </row>
    <row r="73" spans="2:9" x14ac:dyDescent="0.55000000000000004">
      <c r="B73" s="19" t="s">
        <v>4398</v>
      </c>
      <c r="C73" s="19"/>
      <c r="D73" s="19" t="s">
        <v>7234</v>
      </c>
      <c r="E73" s="19" t="s">
        <v>3507</v>
      </c>
      <c r="F73" s="19" t="s">
        <v>263</v>
      </c>
      <c r="G73" s="19"/>
      <c r="H73" s="19"/>
      <c r="I73" s="19"/>
    </row>
    <row r="74" spans="2:9" x14ac:dyDescent="0.55000000000000004">
      <c r="B74" s="19" t="s">
        <v>4399</v>
      </c>
      <c r="C74" s="19"/>
      <c r="D74" s="19" t="s">
        <v>7234</v>
      </c>
      <c r="E74" s="19" t="s">
        <v>3507</v>
      </c>
      <c r="F74" s="19" t="s">
        <v>267</v>
      </c>
      <c r="G74" s="19"/>
      <c r="H74" s="19"/>
      <c r="I74" s="19"/>
    </row>
    <row r="75" spans="2:9" x14ac:dyDescent="0.55000000000000004">
      <c r="B75" s="19" t="s">
        <v>4399</v>
      </c>
      <c r="C75" s="19"/>
      <c r="D75" s="19" t="s">
        <v>7234</v>
      </c>
      <c r="E75" s="19" t="s">
        <v>3507</v>
      </c>
      <c r="F75" s="19" t="s">
        <v>4400</v>
      </c>
      <c r="G75" s="19"/>
      <c r="H75" s="19"/>
      <c r="I75" s="19"/>
    </row>
    <row r="76" spans="2:9" x14ac:dyDescent="0.55000000000000004">
      <c r="B76" s="19" t="s">
        <v>4401</v>
      </c>
      <c r="C76" s="19"/>
      <c r="D76" s="19" t="s">
        <v>7234</v>
      </c>
      <c r="E76" s="19" t="s">
        <v>3507</v>
      </c>
      <c r="F76" s="19" t="s">
        <v>268</v>
      </c>
      <c r="G76" s="19"/>
      <c r="H76" s="19"/>
      <c r="I76" s="19"/>
    </row>
    <row r="77" spans="2:9" x14ac:dyDescent="0.55000000000000004">
      <c r="B77" s="19" t="s">
        <v>4402</v>
      </c>
      <c r="C77" s="19"/>
      <c r="D77" s="19" t="s">
        <v>7234</v>
      </c>
      <c r="E77" s="19" t="s">
        <v>3507</v>
      </c>
      <c r="F77" s="19" t="s">
        <v>269</v>
      </c>
      <c r="G77" s="19"/>
      <c r="H77" s="19"/>
      <c r="I77" s="19"/>
    </row>
    <row r="78" spans="2:9" x14ac:dyDescent="0.55000000000000004">
      <c r="B78" s="19" t="s">
        <v>4402</v>
      </c>
      <c r="C78" s="19"/>
      <c r="D78" s="19" t="s">
        <v>7234</v>
      </c>
      <c r="E78" s="19" t="s">
        <v>3507</v>
      </c>
      <c r="F78" s="19" t="s">
        <v>270</v>
      </c>
      <c r="G78" s="19"/>
      <c r="H78" s="19"/>
      <c r="I78" s="19"/>
    </row>
    <row r="79" spans="2:9" x14ac:dyDescent="0.55000000000000004">
      <c r="B79" s="19" t="s">
        <v>4402</v>
      </c>
      <c r="C79" s="19"/>
      <c r="D79" s="19" t="s">
        <v>7234</v>
      </c>
      <c r="E79" s="19" t="s">
        <v>3507</v>
      </c>
      <c r="F79" s="19" t="s">
        <v>271</v>
      </c>
      <c r="G79" s="19"/>
      <c r="H79" s="19"/>
      <c r="I79" s="19"/>
    </row>
    <row r="80" spans="2:9" x14ac:dyDescent="0.55000000000000004">
      <c r="B80" s="19" t="s">
        <v>4405</v>
      </c>
      <c r="C80" s="19"/>
      <c r="D80" s="19" t="s">
        <v>7234</v>
      </c>
      <c r="E80" s="19" t="s">
        <v>3507</v>
      </c>
      <c r="F80" s="19" t="s">
        <v>274</v>
      </c>
      <c r="G80" s="19"/>
      <c r="H80" s="19"/>
      <c r="I80" s="19"/>
    </row>
    <row r="81" spans="2:9" x14ac:dyDescent="0.55000000000000004">
      <c r="B81" s="19" t="s">
        <v>4405</v>
      </c>
      <c r="C81" s="19"/>
      <c r="D81" s="19" t="s">
        <v>7234</v>
      </c>
      <c r="E81" s="19" t="s">
        <v>3507</v>
      </c>
      <c r="F81" s="19" t="s">
        <v>4406</v>
      </c>
      <c r="G81" s="19"/>
      <c r="H81" s="19"/>
      <c r="I81" s="19"/>
    </row>
    <row r="82" spans="2:9" x14ac:dyDescent="0.55000000000000004">
      <c r="B82" s="19" t="s">
        <v>4407</v>
      </c>
      <c r="C82" s="19"/>
      <c r="D82" s="19" t="s">
        <v>7234</v>
      </c>
      <c r="E82" s="19" t="s">
        <v>3507</v>
      </c>
      <c r="F82" s="19" t="s">
        <v>3483</v>
      </c>
      <c r="G82" s="19"/>
      <c r="H82" s="19"/>
      <c r="I82" s="19"/>
    </row>
    <row r="83" spans="2:9" x14ac:dyDescent="0.55000000000000004">
      <c r="B83" s="19" t="s">
        <v>4407</v>
      </c>
      <c r="C83" s="19"/>
      <c r="D83" s="19" t="s">
        <v>7234</v>
      </c>
      <c r="E83" s="19" t="s">
        <v>3507</v>
      </c>
      <c r="F83" s="19" t="s">
        <v>3484</v>
      </c>
      <c r="G83" s="19"/>
      <c r="H83" s="19"/>
      <c r="I83" s="19"/>
    </row>
    <row r="84" spans="2:9" x14ac:dyDescent="0.55000000000000004">
      <c r="B84" s="19" t="s">
        <v>4407</v>
      </c>
      <c r="C84" s="19"/>
      <c r="D84" s="19" t="s">
        <v>7234</v>
      </c>
      <c r="E84" s="19" t="s">
        <v>3507</v>
      </c>
      <c r="F84" s="19" t="s">
        <v>3485</v>
      </c>
      <c r="G84" s="19"/>
      <c r="H84" s="19"/>
      <c r="I84" s="19"/>
    </row>
    <row r="85" spans="2:9" x14ac:dyDescent="0.55000000000000004">
      <c r="B85" s="19" t="s">
        <v>4409</v>
      </c>
      <c r="C85" s="19"/>
      <c r="D85" s="19" t="s">
        <v>7234</v>
      </c>
      <c r="E85" s="19" t="s">
        <v>3507</v>
      </c>
      <c r="F85" s="19" t="s">
        <v>3486</v>
      </c>
      <c r="G85" s="19"/>
      <c r="H85" s="19"/>
      <c r="I85" s="19"/>
    </row>
    <row r="86" spans="2:9" x14ac:dyDescent="0.55000000000000004">
      <c r="B86" s="19" t="s">
        <v>4409</v>
      </c>
      <c r="C86" s="19"/>
      <c r="D86" s="19" t="s">
        <v>7234</v>
      </c>
      <c r="E86" s="19" t="s">
        <v>3507</v>
      </c>
      <c r="F86" s="19" t="s">
        <v>4410</v>
      </c>
      <c r="G86" s="19"/>
      <c r="H86" s="19"/>
      <c r="I86" s="19"/>
    </row>
    <row r="87" spans="2:9" x14ac:dyDescent="0.55000000000000004">
      <c r="B87" s="19" t="s">
        <v>4411</v>
      </c>
      <c r="C87" s="19"/>
      <c r="D87" s="19" t="s">
        <v>7234</v>
      </c>
      <c r="E87" s="19" t="s">
        <v>3507</v>
      </c>
      <c r="F87" s="19" t="s">
        <v>3487</v>
      </c>
      <c r="G87" s="19"/>
      <c r="H87" s="19"/>
      <c r="I87" s="19"/>
    </row>
    <row r="88" spans="2:9" x14ac:dyDescent="0.55000000000000004">
      <c r="B88" s="19" t="s">
        <v>4412</v>
      </c>
      <c r="C88" s="19"/>
      <c r="D88" s="19" t="s">
        <v>7234</v>
      </c>
      <c r="E88" s="19" t="s">
        <v>3507</v>
      </c>
      <c r="F88" s="19" t="s">
        <v>3488</v>
      </c>
      <c r="G88" s="19"/>
      <c r="H88" s="19"/>
      <c r="I88" s="19"/>
    </row>
    <row r="89" spans="2:9" x14ac:dyDescent="0.55000000000000004">
      <c r="B89" s="19" t="s">
        <v>4413</v>
      </c>
      <c r="C89" s="19"/>
      <c r="D89" s="19" t="s">
        <v>7234</v>
      </c>
      <c r="E89" s="19" t="s">
        <v>3507</v>
      </c>
      <c r="F89" s="19" t="s">
        <v>3490</v>
      </c>
      <c r="G89" s="19"/>
      <c r="H89" s="19"/>
      <c r="I89" s="19"/>
    </row>
    <row r="90" spans="2:9" x14ac:dyDescent="0.55000000000000004">
      <c r="B90" s="19" t="s">
        <v>4414</v>
      </c>
      <c r="C90" s="19"/>
      <c r="D90" s="19" t="s">
        <v>7234</v>
      </c>
      <c r="E90" s="19" t="s">
        <v>3507</v>
      </c>
      <c r="F90" s="19" t="s">
        <v>3492</v>
      </c>
      <c r="G90" s="19"/>
      <c r="H90" s="19"/>
      <c r="I90" s="19"/>
    </row>
    <row r="91" spans="2:9" x14ac:dyDescent="0.55000000000000004">
      <c r="B91" s="19" t="s">
        <v>4415</v>
      </c>
      <c r="C91" s="19"/>
      <c r="D91" s="19" t="s">
        <v>7234</v>
      </c>
      <c r="E91" s="19" t="s">
        <v>3507</v>
      </c>
      <c r="F91" s="19" t="s">
        <v>3494</v>
      </c>
      <c r="G91" s="19"/>
      <c r="H91" s="19"/>
      <c r="I91" s="19"/>
    </row>
    <row r="92" spans="2:9" x14ac:dyDescent="0.55000000000000004">
      <c r="B92" s="19" t="s">
        <v>4416</v>
      </c>
      <c r="C92" s="19"/>
      <c r="D92" s="19" t="s">
        <v>7234</v>
      </c>
      <c r="E92" s="19" t="s">
        <v>3507</v>
      </c>
      <c r="F92" s="19" t="s">
        <v>3496</v>
      </c>
      <c r="G92" s="19"/>
      <c r="H92" s="19"/>
      <c r="I92" s="19"/>
    </row>
    <row r="93" spans="2:9" x14ac:dyDescent="0.55000000000000004">
      <c r="B93" s="19" t="s">
        <v>4418</v>
      </c>
      <c r="C93" s="19"/>
      <c r="D93" s="19" t="s">
        <v>7234</v>
      </c>
      <c r="E93" s="19" t="s">
        <v>3507</v>
      </c>
      <c r="F93" s="19" t="s">
        <v>3500</v>
      </c>
      <c r="G93" s="19"/>
      <c r="H93" s="19"/>
      <c r="I93" s="19"/>
    </row>
    <row r="94" spans="2:9" x14ac:dyDescent="0.55000000000000004">
      <c r="B94" s="19" t="s">
        <v>4419</v>
      </c>
      <c r="C94" s="19"/>
      <c r="D94" s="19" t="s">
        <v>7234</v>
      </c>
      <c r="E94" s="19" t="s">
        <v>3507</v>
      </c>
      <c r="F94" s="19" t="s">
        <v>3501</v>
      </c>
      <c r="G94" s="19"/>
      <c r="H94" s="19"/>
      <c r="I94" s="19"/>
    </row>
    <row r="95" spans="2:9" x14ac:dyDescent="0.55000000000000004">
      <c r="B95" s="19" t="s">
        <v>4419</v>
      </c>
      <c r="C95" s="19"/>
      <c r="D95" s="19" t="s">
        <v>7234</v>
      </c>
      <c r="E95" s="19" t="s">
        <v>3507</v>
      </c>
      <c r="F95" s="19" t="s">
        <v>4420</v>
      </c>
      <c r="G95" s="19"/>
      <c r="H95" s="19"/>
      <c r="I95" s="19"/>
    </row>
    <row r="96" spans="2:9" x14ac:dyDescent="0.55000000000000004">
      <c r="B96" s="19" t="s">
        <v>4421</v>
      </c>
      <c r="C96" s="19"/>
      <c r="D96" s="19" t="s">
        <v>7234</v>
      </c>
      <c r="E96" s="19" t="s">
        <v>3507</v>
      </c>
      <c r="F96" s="19" t="s">
        <v>3502</v>
      </c>
      <c r="G96" s="19"/>
      <c r="H96" s="19"/>
      <c r="I96" s="19"/>
    </row>
    <row r="97" spans="2:9" x14ac:dyDescent="0.55000000000000004">
      <c r="B97" s="19" t="s">
        <v>4422</v>
      </c>
      <c r="C97" s="19"/>
      <c r="D97" s="19" t="s">
        <v>7234</v>
      </c>
      <c r="E97" s="19" t="s">
        <v>3507</v>
      </c>
      <c r="F97" s="19" t="s">
        <v>3503</v>
      </c>
      <c r="G97" s="19"/>
      <c r="H97" s="19"/>
      <c r="I97" s="19"/>
    </row>
    <row r="98" spans="2:9" x14ac:dyDescent="0.55000000000000004">
      <c r="B98" s="19" t="s">
        <v>4423</v>
      </c>
      <c r="C98" s="19"/>
      <c r="D98" s="19" t="s">
        <v>7234</v>
      </c>
      <c r="E98" s="19" t="s">
        <v>3507</v>
      </c>
      <c r="F98" s="19" t="s">
        <v>3505</v>
      </c>
      <c r="G98" s="19"/>
      <c r="H98" s="19"/>
      <c r="I98" s="19"/>
    </row>
    <row r="99" spans="2:9" x14ac:dyDescent="0.55000000000000004">
      <c r="B99" s="19" t="s">
        <v>4423</v>
      </c>
      <c r="C99" s="19"/>
      <c r="D99" s="19" t="s">
        <v>7234</v>
      </c>
      <c r="E99" s="19" t="s">
        <v>3507</v>
      </c>
      <c r="F99" s="19" t="s">
        <v>4424</v>
      </c>
      <c r="G99" s="19"/>
      <c r="H99" s="19"/>
      <c r="I99" s="19"/>
    </row>
    <row r="100" spans="2:9" x14ac:dyDescent="0.55000000000000004">
      <c r="B100" s="19" t="s">
        <v>4425</v>
      </c>
      <c r="C100" s="19"/>
      <c r="D100" s="19" t="s">
        <v>7234</v>
      </c>
      <c r="E100" s="19" t="s">
        <v>3507</v>
      </c>
      <c r="F100" s="19" t="s">
        <v>4426</v>
      </c>
      <c r="G100" s="19"/>
      <c r="H100" s="19"/>
      <c r="I100" s="19"/>
    </row>
    <row r="101" spans="2:9" x14ac:dyDescent="0.55000000000000004">
      <c r="B101" s="19" t="s">
        <v>4425</v>
      </c>
      <c r="C101" s="19"/>
      <c r="D101" s="19" t="s">
        <v>7234</v>
      </c>
      <c r="E101" s="19" t="s">
        <v>3507</v>
      </c>
      <c r="F101" s="19" t="s">
        <v>4427</v>
      </c>
      <c r="G101" s="19"/>
      <c r="H101" s="19"/>
      <c r="I101" s="19"/>
    </row>
    <row r="102" spans="2:9" x14ac:dyDescent="0.55000000000000004">
      <c r="B102" s="19" t="s">
        <v>4431</v>
      </c>
      <c r="C102" s="19"/>
      <c r="D102" s="19" t="s">
        <v>7234</v>
      </c>
      <c r="E102" s="19" t="s">
        <v>3507</v>
      </c>
      <c r="F102" s="19" t="s">
        <v>4430</v>
      </c>
      <c r="G102" s="19"/>
      <c r="H102" s="19"/>
      <c r="I102" s="19"/>
    </row>
    <row r="103" spans="2:9" x14ac:dyDescent="0.55000000000000004">
      <c r="B103" s="19" t="s">
        <v>7425</v>
      </c>
      <c r="C103" s="19"/>
      <c r="D103" s="19" t="s">
        <v>7234</v>
      </c>
      <c r="E103" s="19" t="s">
        <v>3507</v>
      </c>
      <c r="F103" s="19" t="s">
        <v>4432</v>
      </c>
      <c r="G103" s="19"/>
      <c r="H103" s="19"/>
      <c r="I103" s="19"/>
    </row>
    <row r="104" spans="2:9" x14ac:dyDescent="0.55000000000000004">
      <c r="B104" s="19" t="s">
        <v>7426</v>
      </c>
      <c r="C104" s="19"/>
      <c r="D104" s="19" t="s">
        <v>7234</v>
      </c>
      <c r="E104" s="19" t="s">
        <v>3507</v>
      </c>
      <c r="F104" s="19" t="s">
        <v>4433</v>
      </c>
      <c r="G104" s="19"/>
      <c r="H104" s="19"/>
      <c r="I104" s="19"/>
    </row>
    <row r="105" spans="2:9" x14ac:dyDescent="0.55000000000000004">
      <c r="B105" s="19" t="s">
        <v>7427</v>
      </c>
      <c r="C105" s="19"/>
      <c r="D105" s="19" t="s">
        <v>7234</v>
      </c>
      <c r="E105" s="19" t="s">
        <v>3507</v>
      </c>
      <c r="F105" s="19" t="s">
        <v>4434</v>
      </c>
      <c r="G105" s="19"/>
      <c r="H105" s="19"/>
      <c r="I105" s="19"/>
    </row>
    <row r="106" spans="2:9" x14ac:dyDescent="0.55000000000000004">
      <c r="B106" s="19" t="s">
        <v>4436</v>
      </c>
      <c r="C106" s="19"/>
      <c r="D106" s="19" t="s">
        <v>7234</v>
      </c>
      <c r="E106" s="19" t="s">
        <v>3507</v>
      </c>
      <c r="F106" s="19" t="s">
        <v>4435</v>
      </c>
      <c r="G106" s="19"/>
      <c r="H106" s="19"/>
      <c r="I106" s="19"/>
    </row>
    <row r="107" spans="2:9" x14ac:dyDescent="0.55000000000000004">
      <c r="B107" s="19" t="s">
        <v>7428</v>
      </c>
      <c r="C107" s="19"/>
      <c r="D107" s="19" t="s">
        <v>7234</v>
      </c>
      <c r="E107" s="19" t="s">
        <v>3507</v>
      </c>
      <c r="F107" s="19" t="s">
        <v>4437</v>
      </c>
      <c r="G107" s="19"/>
      <c r="H107" s="19"/>
      <c r="I107" s="19"/>
    </row>
    <row r="108" spans="2:9" x14ac:dyDescent="0.55000000000000004">
      <c r="B108" s="19" t="s">
        <v>4439</v>
      </c>
      <c r="C108" s="19"/>
      <c r="D108" s="19" t="s">
        <v>7234</v>
      </c>
      <c r="E108" s="19" t="s">
        <v>3507</v>
      </c>
      <c r="F108" s="19" t="s">
        <v>4438</v>
      </c>
      <c r="G108" s="19"/>
      <c r="H108" s="19"/>
      <c r="I108" s="19"/>
    </row>
    <row r="109" spans="2:9" x14ac:dyDescent="0.55000000000000004">
      <c r="B109" s="19" t="s">
        <v>7429</v>
      </c>
      <c r="C109" s="19"/>
      <c r="D109" s="19" t="s">
        <v>7234</v>
      </c>
      <c r="E109" s="19" t="s">
        <v>3507</v>
      </c>
      <c r="F109" s="19" t="s">
        <v>4440</v>
      </c>
      <c r="G109" s="19"/>
      <c r="H109" s="19"/>
      <c r="I109" s="19"/>
    </row>
    <row r="110" spans="2:9" x14ac:dyDescent="0.55000000000000004">
      <c r="B110" s="19" t="s">
        <v>4441</v>
      </c>
      <c r="C110" s="19"/>
      <c r="D110" s="19" t="s">
        <v>7234</v>
      </c>
      <c r="E110" s="19" t="s">
        <v>432</v>
      </c>
      <c r="F110" s="19" t="s">
        <v>140</v>
      </c>
      <c r="G110" s="19"/>
      <c r="H110" s="19"/>
      <c r="I110" s="19"/>
    </row>
    <row r="111" spans="2:9" x14ac:dyDescent="0.55000000000000004">
      <c r="B111" s="19" t="s">
        <v>4442</v>
      </c>
      <c r="C111" s="19"/>
      <c r="D111" s="19" t="s">
        <v>7234</v>
      </c>
      <c r="E111" s="19" t="s">
        <v>432</v>
      </c>
      <c r="F111" s="19" t="s">
        <v>142</v>
      </c>
      <c r="G111" s="19"/>
      <c r="H111" s="19"/>
      <c r="I111" s="19"/>
    </row>
    <row r="112" spans="2:9" x14ac:dyDescent="0.55000000000000004">
      <c r="B112" s="19" t="s">
        <v>4443</v>
      </c>
      <c r="C112" s="19"/>
      <c r="D112" s="19" t="s">
        <v>7234</v>
      </c>
      <c r="E112" s="19" t="s">
        <v>432</v>
      </c>
      <c r="F112" s="19" t="s">
        <v>144</v>
      </c>
      <c r="G112" s="19"/>
      <c r="H112" s="19"/>
      <c r="I112" s="19"/>
    </row>
    <row r="113" spans="2:9" x14ac:dyDescent="0.55000000000000004">
      <c r="B113" s="19" t="s">
        <v>4444</v>
      </c>
      <c r="C113" s="19"/>
      <c r="D113" s="19" t="s">
        <v>7234</v>
      </c>
      <c r="E113" s="19" t="s">
        <v>432</v>
      </c>
      <c r="F113" s="19" t="s">
        <v>146</v>
      </c>
      <c r="G113" s="19"/>
      <c r="H113" s="19"/>
      <c r="I113" s="19"/>
    </row>
    <row r="114" spans="2:9" x14ac:dyDescent="0.55000000000000004">
      <c r="B114" s="19" t="s">
        <v>4445</v>
      </c>
      <c r="C114" s="19"/>
      <c r="D114" s="19" t="s">
        <v>7234</v>
      </c>
      <c r="E114" s="19" t="s">
        <v>432</v>
      </c>
      <c r="F114" s="19" t="s">
        <v>148</v>
      </c>
      <c r="G114" s="19"/>
      <c r="H114" s="19"/>
      <c r="I114" s="19"/>
    </row>
    <row r="115" spans="2:9" x14ac:dyDescent="0.55000000000000004">
      <c r="B115" s="19" t="s">
        <v>4446</v>
      </c>
      <c r="C115" s="19"/>
      <c r="D115" s="19" t="s">
        <v>7234</v>
      </c>
      <c r="E115" s="19" t="s">
        <v>432</v>
      </c>
      <c r="F115" s="19" t="s">
        <v>150</v>
      </c>
      <c r="G115" s="19"/>
      <c r="H115" s="19"/>
      <c r="I115" s="19"/>
    </row>
    <row r="116" spans="2:9" x14ac:dyDescent="0.55000000000000004">
      <c r="B116" s="19" t="s">
        <v>4447</v>
      </c>
      <c r="C116" s="19"/>
      <c r="D116" s="19" t="s">
        <v>7234</v>
      </c>
      <c r="E116" s="19" t="s">
        <v>432</v>
      </c>
      <c r="F116" s="19" t="s">
        <v>152</v>
      </c>
      <c r="G116" s="19"/>
      <c r="H116" s="19"/>
      <c r="I116" s="19"/>
    </row>
    <row r="117" spans="2:9" x14ac:dyDescent="0.55000000000000004">
      <c r="B117" s="19" t="s">
        <v>4448</v>
      </c>
      <c r="C117" s="19"/>
      <c r="D117" s="19" t="s">
        <v>7234</v>
      </c>
      <c r="E117" s="19" t="s">
        <v>432</v>
      </c>
      <c r="F117" s="19" t="s">
        <v>154</v>
      </c>
      <c r="G117" s="19"/>
      <c r="H117" s="19"/>
      <c r="I117" s="19"/>
    </row>
    <row r="118" spans="2:9" x14ac:dyDescent="0.55000000000000004">
      <c r="B118" s="19" t="s">
        <v>4449</v>
      </c>
      <c r="C118" s="19"/>
      <c r="D118" s="19" t="s">
        <v>7234</v>
      </c>
      <c r="E118" s="19" t="s">
        <v>432</v>
      </c>
      <c r="F118" s="19" t="s">
        <v>156</v>
      </c>
      <c r="G118" s="19"/>
      <c r="H118" s="19"/>
      <c r="I118" s="19"/>
    </row>
    <row r="119" spans="2:9" x14ac:dyDescent="0.55000000000000004">
      <c r="B119" s="19" t="s">
        <v>4450</v>
      </c>
      <c r="C119" s="19"/>
      <c r="D119" s="19" t="s">
        <v>7234</v>
      </c>
      <c r="E119" s="19" t="s">
        <v>432</v>
      </c>
      <c r="F119" s="19" t="s">
        <v>158</v>
      </c>
      <c r="G119" s="19"/>
      <c r="H119" s="19"/>
      <c r="I119" s="19"/>
    </row>
    <row r="120" spans="2:9" x14ac:dyDescent="0.55000000000000004">
      <c r="B120" s="19" t="s">
        <v>4451</v>
      </c>
      <c r="C120" s="19"/>
      <c r="D120" s="19" t="s">
        <v>7234</v>
      </c>
      <c r="E120" s="19" t="s">
        <v>432</v>
      </c>
      <c r="F120" s="19" t="s">
        <v>160</v>
      </c>
      <c r="G120" s="19"/>
      <c r="H120" s="19"/>
      <c r="I120" s="19"/>
    </row>
    <row r="121" spans="2:9" x14ac:dyDescent="0.55000000000000004">
      <c r="B121" s="19" t="s">
        <v>4452</v>
      </c>
      <c r="C121" s="19"/>
      <c r="D121" s="19" t="s">
        <v>7234</v>
      </c>
      <c r="E121" s="19" t="s">
        <v>432</v>
      </c>
      <c r="F121" s="19" t="s">
        <v>162</v>
      </c>
      <c r="G121" s="19"/>
      <c r="H121" s="19"/>
      <c r="I121" s="19"/>
    </row>
    <row r="122" spans="2:9" x14ac:dyDescent="0.55000000000000004">
      <c r="B122" s="19" t="s">
        <v>4453</v>
      </c>
      <c r="C122" s="19"/>
      <c r="D122" s="19" t="s">
        <v>7234</v>
      </c>
      <c r="E122" s="19" t="s">
        <v>432</v>
      </c>
      <c r="F122" s="19" t="s">
        <v>164</v>
      </c>
      <c r="G122" s="19"/>
      <c r="H122" s="19"/>
      <c r="I122" s="19"/>
    </row>
    <row r="123" spans="2:9" x14ac:dyDescent="0.55000000000000004">
      <c r="B123" s="19" t="s">
        <v>4454</v>
      </c>
      <c r="C123" s="19"/>
      <c r="D123" s="19" t="s">
        <v>7234</v>
      </c>
      <c r="E123" s="19" t="s">
        <v>432</v>
      </c>
      <c r="F123" s="19" t="s">
        <v>166</v>
      </c>
      <c r="G123" s="19"/>
      <c r="H123" s="19"/>
      <c r="I123" s="19"/>
    </row>
    <row r="124" spans="2:9" x14ac:dyDescent="0.55000000000000004">
      <c r="B124" s="19" t="s">
        <v>4455</v>
      </c>
      <c r="C124" s="19"/>
      <c r="D124" s="19" t="s">
        <v>7234</v>
      </c>
      <c r="E124" s="19" t="s">
        <v>432</v>
      </c>
      <c r="F124" s="19" t="s">
        <v>168</v>
      </c>
      <c r="G124" s="19"/>
      <c r="H124" s="19"/>
      <c r="I124" s="19"/>
    </row>
    <row r="125" spans="2:9" x14ac:dyDescent="0.55000000000000004">
      <c r="B125" s="19" t="s">
        <v>4456</v>
      </c>
      <c r="C125" s="19"/>
      <c r="D125" s="19" t="s">
        <v>7234</v>
      </c>
      <c r="E125" s="19" t="s">
        <v>432</v>
      </c>
      <c r="F125" s="19" t="s">
        <v>170</v>
      </c>
      <c r="G125" s="19"/>
      <c r="H125" s="19"/>
      <c r="I125" s="19"/>
    </row>
    <row r="126" spans="2:9" x14ac:dyDescent="0.55000000000000004">
      <c r="B126" s="19" t="s">
        <v>4457</v>
      </c>
      <c r="C126" s="19"/>
      <c r="D126" s="19" t="s">
        <v>7234</v>
      </c>
      <c r="E126" s="19" t="s">
        <v>432</v>
      </c>
      <c r="F126" s="19" t="s">
        <v>172</v>
      </c>
      <c r="G126" s="19"/>
      <c r="H126" s="19"/>
      <c r="I126" s="19"/>
    </row>
    <row r="127" spans="2:9" x14ac:dyDescent="0.55000000000000004">
      <c r="B127" s="19" t="s">
        <v>4458</v>
      </c>
      <c r="C127" s="19"/>
      <c r="D127" s="19" t="s">
        <v>7234</v>
      </c>
      <c r="E127" s="19" t="s">
        <v>432</v>
      </c>
      <c r="F127" s="19" t="s">
        <v>174</v>
      </c>
      <c r="G127" s="19"/>
      <c r="H127" s="19"/>
      <c r="I127" s="19"/>
    </row>
    <row r="128" spans="2:9" x14ac:dyDescent="0.55000000000000004">
      <c r="B128" s="19" t="s">
        <v>7430</v>
      </c>
      <c r="C128" s="19"/>
      <c r="D128" s="19" t="s">
        <v>7234</v>
      </c>
      <c r="E128" s="19" t="s">
        <v>432</v>
      </c>
      <c r="F128" s="19" t="s">
        <v>175</v>
      </c>
      <c r="G128" s="19"/>
      <c r="H128" s="19"/>
      <c r="I128" s="19"/>
    </row>
    <row r="129" spans="2:9" x14ac:dyDescent="0.55000000000000004">
      <c r="B129" s="19" t="s">
        <v>7431</v>
      </c>
      <c r="C129" s="19"/>
      <c r="D129" s="19" t="s">
        <v>7234</v>
      </c>
      <c r="E129" s="19" t="s">
        <v>432</v>
      </c>
      <c r="F129" s="19" t="s">
        <v>176</v>
      </c>
      <c r="G129" s="19"/>
      <c r="H129" s="19"/>
      <c r="I129" s="19"/>
    </row>
    <row r="130" spans="2:9" x14ac:dyDescent="0.55000000000000004">
      <c r="B130" s="19" t="s">
        <v>7432</v>
      </c>
      <c r="C130" s="19"/>
      <c r="D130" s="19" t="s">
        <v>7234</v>
      </c>
      <c r="E130" s="19" t="s">
        <v>432</v>
      </c>
      <c r="F130" s="19" t="s">
        <v>177</v>
      </c>
      <c r="G130" s="19"/>
      <c r="H130" s="19"/>
      <c r="I130" s="19"/>
    </row>
    <row r="131" spans="2:9" x14ac:dyDescent="0.55000000000000004">
      <c r="B131" s="19" t="s">
        <v>4459</v>
      </c>
      <c r="C131" s="19"/>
      <c r="D131" s="19" t="s">
        <v>7234</v>
      </c>
      <c r="E131" s="19" t="s">
        <v>432</v>
      </c>
      <c r="F131" s="19" t="s">
        <v>240</v>
      </c>
      <c r="G131" s="19"/>
      <c r="H131" s="19"/>
      <c r="I131" s="19"/>
    </row>
    <row r="132" spans="2:9" x14ac:dyDescent="0.55000000000000004">
      <c r="B132" s="19" t="s">
        <v>4460</v>
      </c>
      <c r="C132" s="19"/>
      <c r="D132" s="19" t="s">
        <v>7234</v>
      </c>
      <c r="E132" s="19" t="s">
        <v>432</v>
      </c>
      <c r="F132" s="19" t="s">
        <v>241</v>
      </c>
      <c r="G132" s="19"/>
      <c r="H132" s="19"/>
      <c r="I132" s="19"/>
    </row>
    <row r="133" spans="2:9" x14ac:dyDescent="0.55000000000000004">
      <c r="B133" s="19" t="s">
        <v>4461</v>
      </c>
      <c r="C133" s="19"/>
      <c r="D133" s="19" t="s">
        <v>7234</v>
      </c>
      <c r="E133" s="19" t="s">
        <v>432</v>
      </c>
      <c r="F133" s="19" t="s">
        <v>242</v>
      </c>
      <c r="G133" s="19"/>
      <c r="H133" s="19"/>
      <c r="I133" s="19"/>
    </row>
    <row r="134" spans="2:9" x14ac:dyDescent="0.55000000000000004">
      <c r="B134" s="19" t="s">
        <v>7433</v>
      </c>
      <c r="C134" s="19"/>
      <c r="D134" s="19" t="s">
        <v>7234</v>
      </c>
      <c r="E134" s="19" t="s">
        <v>432</v>
      </c>
      <c r="F134" s="19" t="s">
        <v>243</v>
      </c>
      <c r="G134" s="19"/>
      <c r="H134" s="19"/>
      <c r="I134" s="19"/>
    </row>
    <row r="135" spans="2:9" x14ac:dyDescent="0.55000000000000004">
      <c r="B135" s="19" t="s">
        <v>7434</v>
      </c>
      <c r="C135" s="19"/>
      <c r="D135" s="19" t="s">
        <v>7234</v>
      </c>
      <c r="E135" s="19" t="s">
        <v>432</v>
      </c>
      <c r="F135" s="19" t="s">
        <v>244</v>
      </c>
      <c r="G135" s="19"/>
      <c r="H135" s="19"/>
      <c r="I135" s="19"/>
    </row>
    <row r="136" spans="2:9" x14ac:dyDescent="0.55000000000000004">
      <c r="B136" s="19" t="s">
        <v>7435</v>
      </c>
      <c r="C136" s="19"/>
      <c r="D136" s="19" t="s">
        <v>7234</v>
      </c>
      <c r="E136" s="19" t="s">
        <v>432</v>
      </c>
      <c r="F136" s="19" t="s">
        <v>246</v>
      </c>
      <c r="G136" s="19"/>
      <c r="H136" s="19"/>
      <c r="I136" s="19"/>
    </row>
    <row r="137" spans="2:9" x14ac:dyDescent="0.55000000000000004">
      <c r="B137" s="19" t="s">
        <v>4436</v>
      </c>
      <c r="C137" s="19"/>
      <c r="D137" s="19" t="s">
        <v>7234</v>
      </c>
      <c r="E137" s="19" t="s">
        <v>432</v>
      </c>
      <c r="F137" s="19" t="s">
        <v>247</v>
      </c>
      <c r="G137" s="19"/>
      <c r="H137" s="19"/>
      <c r="I137" s="19"/>
    </row>
    <row r="138" spans="2:9" x14ac:dyDescent="0.55000000000000004">
      <c r="B138" s="19" t="s">
        <v>4462</v>
      </c>
      <c r="C138" s="19"/>
      <c r="D138" s="19" t="s">
        <v>7234</v>
      </c>
      <c r="E138" s="19" t="s">
        <v>432</v>
      </c>
      <c r="F138" s="19" t="s">
        <v>249</v>
      </c>
      <c r="G138" s="19"/>
      <c r="H138" s="19"/>
      <c r="I138" s="19"/>
    </row>
    <row r="139" spans="2:9" x14ac:dyDescent="0.55000000000000004">
      <c r="B139" s="19" t="s">
        <v>4463</v>
      </c>
      <c r="C139" s="19"/>
      <c r="D139" s="19" t="s">
        <v>7234</v>
      </c>
      <c r="E139" s="19" t="s">
        <v>432</v>
      </c>
      <c r="F139" s="19" t="s">
        <v>251</v>
      </c>
      <c r="G139" s="19"/>
      <c r="H139" s="19"/>
      <c r="I139" s="19"/>
    </row>
    <row r="140" spans="2:9" x14ac:dyDescent="0.55000000000000004">
      <c r="B140" s="19" t="s">
        <v>4464</v>
      </c>
      <c r="C140" s="19"/>
      <c r="D140" s="19" t="s">
        <v>7234</v>
      </c>
      <c r="E140" s="19" t="s">
        <v>432</v>
      </c>
      <c r="F140" s="19" t="s">
        <v>253</v>
      </c>
      <c r="G140" s="19"/>
      <c r="H140" s="19"/>
      <c r="I140" s="19"/>
    </row>
    <row r="141" spans="2:9" x14ac:dyDescent="0.55000000000000004">
      <c r="B141" s="19" t="s">
        <v>4465</v>
      </c>
      <c r="C141" s="19"/>
      <c r="D141" s="19" t="s">
        <v>7234</v>
      </c>
      <c r="E141" s="19" t="s">
        <v>432</v>
      </c>
      <c r="F141" s="19" t="s">
        <v>255</v>
      </c>
      <c r="G141" s="19"/>
      <c r="H141" s="19"/>
      <c r="I141" s="19"/>
    </row>
    <row r="142" spans="2:9" x14ac:dyDescent="0.55000000000000004">
      <c r="B142" s="19" t="s">
        <v>4467</v>
      </c>
      <c r="C142" s="19"/>
      <c r="D142" s="19" t="s">
        <v>7234</v>
      </c>
      <c r="E142" s="19" t="s">
        <v>432</v>
      </c>
      <c r="F142" s="19" t="s">
        <v>259</v>
      </c>
      <c r="G142" s="19"/>
      <c r="H142" s="19"/>
      <c r="I142" s="19"/>
    </row>
    <row r="143" spans="2:9" x14ac:dyDescent="0.55000000000000004">
      <c r="B143" s="19" t="s">
        <v>4468</v>
      </c>
      <c r="C143" s="19"/>
      <c r="D143" s="19" t="s">
        <v>7234</v>
      </c>
      <c r="E143" s="19" t="s">
        <v>432</v>
      </c>
      <c r="F143" s="19" t="s">
        <v>261</v>
      </c>
      <c r="G143" s="19"/>
      <c r="H143" s="19"/>
      <c r="I143" s="19"/>
    </row>
    <row r="144" spans="2:9" x14ac:dyDescent="0.55000000000000004">
      <c r="B144" s="19" t="s">
        <v>4469</v>
      </c>
      <c r="C144" s="19"/>
      <c r="D144" s="19" t="s">
        <v>7234</v>
      </c>
      <c r="E144" s="19" t="s">
        <v>432</v>
      </c>
      <c r="F144" s="19" t="s">
        <v>263</v>
      </c>
      <c r="G144" s="19"/>
      <c r="H144" s="19"/>
      <c r="I144" s="19"/>
    </row>
    <row r="145" spans="2:9" x14ac:dyDescent="0.55000000000000004">
      <c r="B145" s="19" t="s">
        <v>4470</v>
      </c>
      <c r="C145" s="19"/>
      <c r="D145" s="19" t="s">
        <v>7234</v>
      </c>
      <c r="E145" s="19" t="s">
        <v>432</v>
      </c>
      <c r="F145" s="19" t="s">
        <v>265</v>
      </c>
      <c r="G145" s="19"/>
      <c r="H145" s="19"/>
      <c r="I145" s="19"/>
    </row>
    <row r="146" spans="2:9" x14ac:dyDescent="0.55000000000000004">
      <c r="B146" s="19" t="s">
        <v>4471</v>
      </c>
      <c r="C146" s="19"/>
      <c r="D146" s="19" t="s">
        <v>7234</v>
      </c>
      <c r="E146" s="19" t="s">
        <v>432</v>
      </c>
      <c r="F146" s="19" t="s">
        <v>267</v>
      </c>
      <c r="G146" s="19"/>
      <c r="H146" s="19"/>
      <c r="I146" s="19"/>
    </row>
    <row r="147" spans="2:9" x14ac:dyDescent="0.55000000000000004">
      <c r="B147" s="19" t="s">
        <v>4056</v>
      </c>
      <c r="C147" s="19"/>
      <c r="D147" s="19" t="s">
        <v>7234</v>
      </c>
      <c r="E147" s="19" t="s">
        <v>432</v>
      </c>
      <c r="F147" s="19" t="s">
        <v>269</v>
      </c>
      <c r="G147" s="19"/>
      <c r="H147" s="19"/>
      <c r="I147" s="19"/>
    </row>
    <row r="148" spans="2:9" x14ac:dyDescent="0.55000000000000004">
      <c r="B148" s="19" t="s">
        <v>4472</v>
      </c>
      <c r="C148" s="19"/>
      <c r="D148" s="19" t="s">
        <v>7234</v>
      </c>
      <c r="E148" s="19" t="s">
        <v>432</v>
      </c>
      <c r="F148" s="19" t="s">
        <v>270</v>
      </c>
      <c r="G148" s="19"/>
      <c r="H148" s="19"/>
      <c r="I148" s="19"/>
    </row>
    <row r="149" spans="2:9" x14ac:dyDescent="0.55000000000000004">
      <c r="B149" s="19" t="s">
        <v>4473</v>
      </c>
      <c r="C149" s="19"/>
      <c r="D149" s="19" t="s">
        <v>7234</v>
      </c>
      <c r="E149" s="19" t="s">
        <v>432</v>
      </c>
      <c r="F149" s="19" t="s">
        <v>271</v>
      </c>
      <c r="G149" s="19"/>
      <c r="H149" s="19"/>
      <c r="I149" s="19"/>
    </row>
    <row r="150" spans="2:9" x14ac:dyDescent="0.55000000000000004">
      <c r="B150" s="19" t="s">
        <v>4475</v>
      </c>
      <c r="C150" s="19"/>
      <c r="D150" s="19" t="s">
        <v>7234</v>
      </c>
      <c r="E150" s="19" t="s">
        <v>432</v>
      </c>
      <c r="F150" s="19" t="s">
        <v>273</v>
      </c>
      <c r="G150" s="19"/>
      <c r="H150" s="19"/>
      <c r="I150" s="19"/>
    </row>
    <row r="151" spans="2:9" x14ac:dyDescent="0.55000000000000004">
      <c r="B151" s="19" t="s">
        <v>4476</v>
      </c>
      <c r="C151" s="19"/>
      <c r="D151" s="19" t="s">
        <v>7234</v>
      </c>
      <c r="E151" s="19" t="s">
        <v>432</v>
      </c>
      <c r="F151" s="19" t="s">
        <v>274</v>
      </c>
      <c r="G151" s="19"/>
      <c r="H151" s="19"/>
      <c r="I151" s="19"/>
    </row>
    <row r="152" spans="2:9" x14ac:dyDescent="0.55000000000000004">
      <c r="B152" s="19" t="s">
        <v>4477</v>
      </c>
      <c r="C152" s="19"/>
      <c r="D152" s="19" t="s">
        <v>7234</v>
      </c>
      <c r="E152" s="19" t="s">
        <v>432</v>
      </c>
      <c r="F152" s="19" t="s">
        <v>3483</v>
      </c>
      <c r="G152" s="19"/>
      <c r="H152" s="19"/>
      <c r="I152" s="19"/>
    </row>
    <row r="153" spans="2:9" x14ac:dyDescent="0.55000000000000004">
      <c r="B153" s="19" t="s">
        <v>4478</v>
      </c>
      <c r="C153" s="19"/>
      <c r="D153" s="19" t="s">
        <v>7234</v>
      </c>
      <c r="E153" s="19" t="s">
        <v>432</v>
      </c>
      <c r="F153" s="19" t="s">
        <v>3484</v>
      </c>
      <c r="G153" s="19"/>
      <c r="H153" s="19"/>
      <c r="I153" s="19"/>
    </row>
    <row r="154" spans="2:9" x14ac:dyDescent="0.55000000000000004">
      <c r="B154" s="19" t="s">
        <v>4479</v>
      </c>
      <c r="C154" s="19"/>
      <c r="D154" s="19" t="s">
        <v>7234</v>
      </c>
      <c r="E154" s="19" t="s">
        <v>432</v>
      </c>
      <c r="F154" s="19" t="s">
        <v>3485</v>
      </c>
      <c r="G154" s="19"/>
      <c r="H154" s="19"/>
      <c r="I154" s="19"/>
    </row>
    <row r="155" spans="2:9" x14ac:dyDescent="0.55000000000000004">
      <c r="B155" s="19" t="s">
        <v>4480</v>
      </c>
      <c r="C155" s="19"/>
      <c r="D155" s="19" t="s">
        <v>7234</v>
      </c>
      <c r="E155" s="19" t="s">
        <v>432</v>
      </c>
      <c r="F155" s="19" t="s">
        <v>3487</v>
      </c>
      <c r="G155" s="19"/>
      <c r="H155" s="19"/>
      <c r="I155" s="19"/>
    </row>
    <row r="156" spans="2:9" x14ac:dyDescent="0.55000000000000004">
      <c r="B156" s="19" t="s">
        <v>4481</v>
      </c>
      <c r="C156" s="19"/>
      <c r="D156" s="19" t="s">
        <v>7234</v>
      </c>
      <c r="E156" s="19" t="s">
        <v>432</v>
      </c>
      <c r="F156" s="19" t="s">
        <v>3488</v>
      </c>
      <c r="G156" s="19"/>
      <c r="H156" s="19"/>
      <c r="I156" s="19"/>
    </row>
    <row r="157" spans="2:9" x14ac:dyDescent="0.55000000000000004">
      <c r="B157" s="19" t="s">
        <v>4482</v>
      </c>
      <c r="C157" s="19"/>
      <c r="D157" s="19" t="s">
        <v>7234</v>
      </c>
      <c r="E157" s="19" t="s">
        <v>432</v>
      </c>
      <c r="F157" s="19" t="s">
        <v>3489</v>
      </c>
      <c r="G157" s="19"/>
      <c r="H157" s="19"/>
      <c r="I157" s="19"/>
    </row>
    <row r="158" spans="2:9" x14ac:dyDescent="0.55000000000000004">
      <c r="B158" s="19" t="s">
        <v>4482</v>
      </c>
      <c r="C158" s="19"/>
      <c r="D158" s="19" t="s">
        <v>7234</v>
      </c>
      <c r="E158" s="19" t="s">
        <v>432</v>
      </c>
      <c r="F158" s="19" t="s">
        <v>4396</v>
      </c>
      <c r="G158" s="19"/>
      <c r="H158" s="19"/>
      <c r="I158" s="19"/>
    </row>
    <row r="159" spans="2:9" x14ac:dyDescent="0.55000000000000004">
      <c r="B159" s="19" t="s">
        <v>4483</v>
      </c>
      <c r="C159" s="19"/>
      <c r="D159" s="19" t="s">
        <v>7234</v>
      </c>
      <c r="E159" s="19" t="s">
        <v>432</v>
      </c>
      <c r="F159" s="19" t="s">
        <v>3490</v>
      </c>
      <c r="G159" s="19"/>
      <c r="H159" s="19"/>
      <c r="I159" s="19"/>
    </row>
    <row r="160" spans="2:9" x14ac:dyDescent="0.55000000000000004">
      <c r="B160" s="19" t="s">
        <v>4483</v>
      </c>
      <c r="C160" s="19"/>
      <c r="D160" s="19" t="s">
        <v>7234</v>
      </c>
      <c r="E160" s="19" t="s">
        <v>432</v>
      </c>
      <c r="F160" s="19" t="s">
        <v>4403</v>
      </c>
      <c r="G160" s="19"/>
      <c r="H160" s="19"/>
      <c r="I160" s="19"/>
    </row>
    <row r="161" spans="2:9" x14ac:dyDescent="0.55000000000000004">
      <c r="B161" s="19" t="s">
        <v>4484</v>
      </c>
      <c r="C161" s="19"/>
      <c r="D161" s="19" t="s">
        <v>7234</v>
      </c>
      <c r="E161" s="19" t="s">
        <v>432</v>
      </c>
      <c r="F161" s="19" t="s">
        <v>3492</v>
      </c>
      <c r="G161" s="19"/>
      <c r="H161" s="19"/>
      <c r="I161" s="19"/>
    </row>
    <row r="162" spans="2:9" x14ac:dyDescent="0.55000000000000004">
      <c r="B162" s="19" t="s">
        <v>620</v>
      </c>
      <c r="C162" s="19"/>
      <c r="D162" s="19" t="s">
        <v>7234</v>
      </c>
      <c r="E162" s="19" t="s">
        <v>432</v>
      </c>
      <c r="F162" s="19" t="s">
        <v>3494</v>
      </c>
      <c r="G162" s="19"/>
      <c r="H162" s="19"/>
      <c r="I162" s="19"/>
    </row>
    <row r="163" spans="2:9" x14ac:dyDescent="0.55000000000000004">
      <c r="B163" s="19" t="s">
        <v>4485</v>
      </c>
      <c r="C163" s="19"/>
      <c r="D163" s="19" t="s">
        <v>7234</v>
      </c>
      <c r="E163" s="19" t="s">
        <v>432</v>
      </c>
      <c r="F163" s="19" t="s">
        <v>3496</v>
      </c>
      <c r="G163" s="19"/>
      <c r="H163" s="19"/>
      <c r="I163" s="19"/>
    </row>
    <row r="164" spans="2:9" x14ac:dyDescent="0.55000000000000004">
      <c r="B164" s="19" t="s">
        <v>4486</v>
      </c>
      <c r="C164" s="19"/>
      <c r="D164" s="19" t="s">
        <v>7234</v>
      </c>
      <c r="E164" s="19" t="s">
        <v>432</v>
      </c>
      <c r="F164" s="19" t="s">
        <v>3498</v>
      </c>
      <c r="G164" s="19"/>
      <c r="H164" s="19"/>
      <c r="I164" s="19"/>
    </row>
    <row r="165" spans="2:9" x14ac:dyDescent="0.55000000000000004">
      <c r="B165" s="19" t="s">
        <v>4487</v>
      </c>
      <c r="C165" s="19"/>
      <c r="D165" s="19" t="s">
        <v>7234</v>
      </c>
      <c r="E165" s="19" t="s">
        <v>432</v>
      </c>
      <c r="F165" s="19" t="s">
        <v>3500</v>
      </c>
      <c r="G165" s="19"/>
      <c r="H165" s="19"/>
      <c r="I165" s="19"/>
    </row>
    <row r="166" spans="2:9" x14ac:dyDescent="0.55000000000000004">
      <c r="B166" s="19" t="s">
        <v>4489</v>
      </c>
      <c r="C166" s="19"/>
      <c r="D166" s="19" t="s">
        <v>7234</v>
      </c>
      <c r="E166" s="19" t="s">
        <v>432</v>
      </c>
      <c r="F166" s="19" t="s">
        <v>3502</v>
      </c>
      <c r="G166" s="19"/>
      <c r="H166" s="19"/>
      <c r="I166" s="19"/>
    </row>
    <row r="167" spans="2:9" x14ac:dyDescent="0.55000000000000004">
      <c r="B167" s="19" t="s">
        <v>4490</v>
      </c>
      <c r="C167" s="19"/>
      <c r="D167" s="19" t="s">
        <v>7234</v>
      </c>
      <c r="E167" s="19" t="s">
        <v>432</v>
      </c>
      <c r="F167" s="19" t="s">
        <v>3503</v>
      </c>
      <c r="G167" s="19"/>
      <c r="H167" s="19"/>
      <c r="I167" s="19"/>
    </row>
    <row r="168" spans="2:9" x14ac:dyDescent="0.55000000000000004">
      <c r="B168" s="19" t="s">
        <v>4491</v>
      </c>
      <c r="C168" s="19"/>
      <c r="D168" s="19" t="s">
        <v>7234</v>
      </c>
      <c r="E168" s="19" t="s">
        <v>432</v>
      </c>
      <c r="F168" s="19" t="s">
        <v>3504</v>
      </c>
      <c r="G168" s="19"/>
      <c r="H168" s="19"/>
      <c r="I168" s="19"/>
    </row>
    <row r="169" spans="2:9" x14ac:dyDescent="0.55000000000000004">
      <c r="B169" s="19" t="s">
        <v>4492</v>
      </c>
      <c r="C169" s="19"/>
      <c r="D169" s="19" t="s">
        <v>7234</v>
      </c>
      <c r="E169" s="19" t="s">
        <v>432</v>
      </c>
      <c r="F169" s="19" t="s">
        <v>3505</v>
      </c>
      <c r="G169" s="19"/>
      <c r="H169" s="19"/>
      <c r="I169" s="19"/>
    </row>
    <row r="170" spans="2:9" x14ac:dyDescent="0.55000000000000004">
      <c r="B170" s="19" t="s">
        <v>4493</v>
      </c>
      <c r="C170" s="19"/>
      <c r="D170" s="19" t="s">
        <v>7234</v>
      </c>
      <c r="E170" s="19" t="s">
        <v>432</v>
      </c>
      <c r="F170" s="19" t="s">
        <v>3506</v>
      </c>
      <c r="G170" s="19"/>
      <c r="H170" s="19"/>
      <c r="I170" s="19"/>
    </row>
    <row r="171" spans="2:9" x14ac:dyDescent="0.55000000000000004">
      <c r="B171" s="19" t="s">
        <v>4494</v>
      </c>
      <c r="C171" s="19"/>
      <c r="D171" s="19" t="s">
        <v>7234</v>
      </c>
      <c r="E171" s="19" t="s">
        <v>432</v>
      </c>
      <c r="F171" s="19" t="s">
        <v>4426</v>
      </c>
      <c r="G171" s="19"/>
      <c r="H171" s="19"/>
      <c r="I171" s="19"/>
    </row>
    <row r="172" spans="2:9" x14ac:dyDescent="0.55000000000000004">
      <c r="B172" s="19" t="s">
        <v>4495</v>
      </c>
      <c r="C172" s="19"/>
      <c r="D172" s="19" t="s">
        <v>7234</v>
      </c>
      <c r="E172" s="19" t="s">
        <v>432</v>
      </c>
      <c r="F172" s="19" t="s">
        <v>4428</v>
      </c>
      <c r="G172" s="19"/>
      <c r="H172" s="19"/>
      <c r="I172" s="19"/>
    </row>
    <row r="173" spans="2:9" x14ac:dyDescent="0.55000000000000004">
      <c r="B173" s="19" t="s">
        <v>4289</v>
      </c>
      <c r="C173" s="19"/>
      <c r="D173" s="19" t="s">
        <v>7234</v>
      </c>
      <c r="E173" s="19" t="s">
        <v>432</v>
      </c>
      <c r="F173" s="19" t="s">
        <v>4432</v>
      </c>
      <c r="G173" s="19"/>
      <c r="H173" s="19"/>
      <c r="I173" s="19"/>
    </row>
    <row r="174" spans="2:9" x14ac:dyDescent="0.55000000000000004">
      <c r="B174" s="19" t="s">
        <v>4496</v>
      </c>
      <c r="C174" s="19"/>
      <c r="D174" s="19" t="s">
        <v>7234</v>
      </c>
      <c r="E174" s="19" t="s">
        <v>432</v>
      </c>
      <c r="F174" s="19" t="s">
        <v>4433</v>
      </c>
      <c r="G174" s="19"/>
      <c r="H174" s="19"/>
      <c r="I174" s="19"/>
    </row>
    <row r="175" spans="2:9" x14ac:dyDescent="0.55000000000000004">
      <c r="B175" s="19" t="s">
        <v>4497</v>
      </c>
      <c r="C175" s="19"/>
      <c r="D175" s="19" t="s">
        <v>7234</v>
      </c>
      <c r="E175" s="19" t="s">
        <v>432</v>
      </c>
      <c r="F175" s="19" t="s">
        <v>4434</v>
      </c>
      <c r="G175" s="19"/>
      <c r="H175" s="19"/>
      <c r="I175" s="19"/>
    </row>
    <row r="176" spans="2:9" x14ac:dyDescent="0.55000000000000004">
      <c r="B176" s="19" t="s">
        <v>4498</v>
      </c>
      <c r="C176" s="19"/>
      <c r="D176" s="19" t="s">
        <v>7234</v>
      </c>
      <c r="E176" s="19" t="s">
        <v>432</v>
      </c>
      <c r="F176" s="19" t="s">
        <v>4435</v>
      </c>
      <c r="G176" s="19"/>
      <c r="H176" s="19"/>
      <c r="I176" s="19"/>
    </row>
    <row r="177" spans="2:9" x14ac:dyDescent="0.55000000000000004">
      <c r="B177" s="19" t="s">
        <v>4498</v>
      </c>
      <c r="C177" s="19"/>
      <c r="D177" s="19" t="s">
        <v>7234</v>
      </c>
      <c r="E177" s="19" t="s">
        <v>432</v>
      </c>
      <c r="F177" s="19" t="s">
        <v>4437</v>
      </c>
      <c r="G177" s="19"/>
      <c r="H177" s="19"/>
      <c r="I177" s="19"/>
    </row>
    <row r="178" spans="2:9" x14ac:dyDescent="0.55000000000000004">
      <c r="B178" s="19" t="s">
        <v>4499</v>
      </c>
      <c r="C178" s="19"/>
      <c r="D178" s="19" t="s">
        <v>7234</v>
      </c>
      <c r="E178" s="19" t="s">
        <v>432</v>
      </c>
      <c r="F178" s="19" t="s">
        <v>4438</v>
      </c>
      <c r="G178" s="19"/>
      <c r="H178" s="19"/>
      <c r="I178" s="19"/>
    </row>
    <row r="179" spans="2:9" x14ac:dyDescent="0.55000000000000004">
      <c r="B179" s="19" t="s">
        <v>4501</v>
      </c>
      <c r="C179" s="19"/>
      <c r="D179" s="19" t="s">
        <v>7234</v>
      </c>
      <c r="E179" s="19" t="s">
        <v>4500</v>
      </c>
      <c r="F179" s="19" t="s">
        <v>140</v>
      </c>
      <c r="G179" s="19"/>
      <c r="H179" s="19"/>
      <c r="I179" s="19"/>
    </row>
    <row r="180" spans="2:9" x14ac:dyDescent="0.55000000000000004">
      <c r="B180" s="19" t="s">
        <v>4502</v>
      </c>
      <c r="C180" s="19"/>
      <c r="D180" s="19" t="s">
        <v>7234</v>
      </c>
      <c r="E180" s="19" t="s">
        <v>4500</v>
      </c>
      <c r="F180" s="19" t="s">
        <v>142</v>
      </c>
      <c r="G180" s="19"/>
      <c r="H180" s="19"/>
      <c r="I180" s="19"/>
    </row>
    <row r="181" spans="2:9" x14ac:dyDescent="0.55000000000000004">
      <c r="B181" s="19" t="s">
        <v>4503</v>
      </c>
      <c r="C181" s="19"/>
      <c r="D181" s="19" t="s">
        <v>7234</v>
      </c>
      <c r="E181" s="19" t="s">
        <v>4500</v>
      </c>
      <c r="F181" s="19" t="s">
        <v>144</v>
      </c>
      <c r="G181" s="19"/>
      <c r="H181" s="19"/>
      <c r="I181" s="19"/>
    </row>
    <row r="182" spans="2:9" x14ac:dyDescent="0.55000000000000004">
      <c r="B182" s="19" t="s">
        <v>4504</v>
      </c>
      <c r="C182" s="19"/>
      <c r="D182" s="19" t="s">
        <v>7234</v>
      </c>
      <c r="E182" s="19" t="s">
        <v>4500</v>
      </c>
      <c r="F182" s="19" t="s">
        <v>146</v>
      </c>
      <c r="G182" s="19"/>
      <c r="H182" s="19"/>
      <c r="I182" s="19"/>
    </row>
    <row r="183" spans="2:9" x14ac:dyDescent="0.55000000000000004">
      <c r="B183" s="19" t="s">
        <v>4505</v>
      </c>
      <c r="C183" s="19"/>
      <c r="D183" s="19" t="s">
        <v>7234</v>
      </c>
      <c r="E183" s="19" t="s">
        <v>4500</v>
      </c>
      <c r="F183" s="19" t="s">
        <v>148</v>
      </c>
      <c r="G183" s="19"/>
      <c r="H183" s="19"/>
      <c r="I183" s="19"/>
    </row>
    <row r="184" spans="2:9" x14ac:dyDescent="0.55000000000000004">
      <c r="B184" s="19" t="s">
        <v>4506</v>
      </c>
      <c r="C184" s="19"/>
      <c r="D184" s="19" t="s">
        <v>7234</v>
      </c>
      <c r="E184" s="19" t="s">
        <v>4500</v>
      </c>
      <c r="F184" s="19" t="s">
        <v>150</v>
      </c>
      <c r="G184" s="19"/>
      <c r="H184" s="19"/>
      <c r="I184" s="19"/>
    </row>
    <row r="185" spans="2:9" x14ac:dyDescent="0.55000000000000004">
      <c r="B185" s="19" t="s">
        <v>4507</v>
      </c>
      <c r="C185" s="19"/>
      <c r="D185" s="19" t="s">
        <v>7234</v>
      </c>
      <c r="E185" s="19" t="s">
        <v>4500</v>
      </c>
      <c r="F185" s="19" t="s">
        <v>152</v>
      </c>
      <c r="G185" s="19"/>
      <c r="H185" s="19"/>
      <c r="I185" s="19"/>
    </row>
    <row r="186" spans="2:9" x14ac:dyDescent="0.55000000000000004">
      <c r="B186" s="19" t="s">
        <v>4508</v>
      </c>
      <c r="C186" s="19"/>
      <c r="D186" s="19" t="s">
        <v>7234</v>
      </c>
      <c r="E186" s="19" t="s">
        <v>4500</v>
      </c>
      <c r="F186" s="19" t="s">
        <v>154</v>
      </c>
      <c r="G186" s="19"/>
      <c r="H186" s="19"/>
      <c r="I186" s="19"/>
    </row>
    <row r="187" spans="2:9" x14ac:dyDescent="0.55000000000000004">
      <c r="B187" s="19" t="s">
        <v>4509</v>
      </c>
      <c r="C187" s="19"/>
      <c r="D187" s="19" t="s">
        <v>7234</v>
      </c>
      <c r="E187" s="19" t="s">
        <v>4500</v>
      </c>
      <c r="F187" s="19" t="s">
        <v>156</v>
      </c>
      <c r="G187" s="19"/>
      <c r="H187" s="19"/>
      <c r="I187" s="19"/>
    </row>
    <row r="188" spans="2:9" x14ac:dyDescent="0.55000000000000004">
      <c r="B188" s="19" t="s">
        <v>4510</v>
      </c>
      <c r="C188" s="19"/>
      <c r="D188" s="19" t="s">
        <v>7234</v>
      </c>
      <c r="E188" s="19" t="s">
        <v>4500</v>
      </c>
      <c r="F188" s="19" t="s">
        <v>240</v>
      </c>
      <c r="G188" s="19"/>
      <c r="H188" s="19"/>
      <c r="I188" s="19"/>
    </row>
    <row r="189" spans="2:9" x14ac:dyDescent="0.55000000000000004">
      <c r="B189" s="19" t="s">
        <v>4511</v>
      </c>
      <c r="C189" s="19"/>
      <c r="D189" s="19" t="s">
        <v>7234</v>
      </c>
      <c r="E189" s="19" t="s">
        <v>4500</v>
      </c>
      <c r="F189" s="19" t="s">
        <v>241</v>
      </c>
      <c r="G189" s="19"/>
      <c r="H189" s="19"/>
      <c r="I189" s="19"/>
    </row>
    <row r="190" spans="2:9" x14ac:dyDescent="0.55000000000000004">
      <c r="B190" s="19" t="s">
        <v>2370</v>
      </c>
      <c r="C190" s="19"/>
      <c r="D190" s="19" t="s">
        <v>7234</v>
      </c>
      <c r="E190" s="19" t="s">
        <v>4500</v>
      </c>
      <c r="F190" s="19" t="s">
        <v>242</v>
      </c>
      <c r="G190" s="19"/>
      <c r="H190" s="19"/>
      <c r="I190" s="19"/>
    </row>
    <row r="191" spans="2:9" x14ac:dyDescent="0.55000000000000004">
      <c r="B191" s="19" t="s">
        <v>7438</v>
      </c>
      <c r="C191" s="19"/>
      <c r="D191" s="19" t="s">
        <v>7234</v>
      </c>
      <c r="E191" s="19" t="s">
        <v>4500</v>
      </c>
      <c r="F191" s="19" t="s">
        <v>243</v>
      </c>
      <c r="G191" s="19"/>
      <c r="H191" s="19"/>
      <c r="I191" s="19"/>
    </row>
    <row r="192" spans="2:9" x14ac:dyDescent="0.55000000000000004">
      <c r="B192" s="19" t="s">
        <v>4512</v>
      </c>
      <c r="C192" s="19"/>
      <c r="D192" s="19" t="s">
        <v>7234</v>
      </c>
      <c r="E192" s="19" t="s">
        <v>4500</v>
      </c>
      <c r="F192" s="19" t="s">
        <v>244</v>
      </c>
      <c r="G192" s="19"/>
      <c r="H192" s="19"/>
      <c r="I192" s="19"/>
    </row>
    <row r="193" spans="2:9" x14ac:dyDescent="0.55000000000000004">
      <c r="B193" s="19" t="s">
        <v>4513</v>
      </c>
      <c r="C193" s="19"/>
      <c r="D193" s="19" t="s">
        <v>7234</v>
      </c>
      <c r="E193" s="19" t="s">
        <v>4500</v>
      </c>
      <c r="F193" s="19" t="s">
        <v>246</v>
      </c>
      <c r="G193" s="19"/>
      <c r="H193" s="19"/>
      <c r="I193" s="19"/>
    </row>
    <row r="194" spans="2:9" x14ac:dyDescent="0.55000000000000004">
      <c r="B194" s="19" t="s">
        <v>4513</v>
      </c>
      <c r="C194" s="19"/>
      <c r="D194" s="19" t="s">
        <v>7234</v>
      </c>
      <c r="E194" s="19" t="s">
        <v>4500</v>
      </c>
      <c r="F194" s="19" t="s">
        <v>247</v>
      </c>
      <c r="G194" s="19"/>
      <c r="H194" s="19"/>
      <c r="I194" s="19"/>
    </row>
    <row r="195" spans="2:9" x14ac:dyDescent="0.55000000000000004">
      <c r="B195" s="19" t="s">
        <v>4515</v>
      </c>
      <c r="C195" s="19"/>
      <c r="D195" s="19" t="s">
        <v>7234</v>
      </c>
      <c r="E195" s="19" t="s">
        <v>4500</v>
      </c>
      <c r="F195" s="19" t="s">
        <v>251</v>
      </c>
      <c r="G195" s="19"/>
      <c r="H195" s="19"/>
      <c r="I195" s="19"/>
    </row>
    <row r="196" spans="2:9" x14ac:dyDescent="0.55000000000000004">
      <c r="B196" s="19" t="s">
        <v>4516</v>
      </c>
      <c r="C196" s="19"/>
      <c r="D196" s="19" t="s">
        <v>7234</v>
      </c>
      <c r="E196" s="19" t="s">
        <v>4500</v>
      </c>
      <c r="F196" s="19" t="s">
        <v>253</v>
      </c>
      <c r="G196" s="19"/>
      <c r="H196" s="19"/>
      <c r="I196" s="19"/>
    </row>
    <row r="197" spans="2:9" x14ac:dyDescent="0.55000000000000004">
      <c r="B197" s="19" t="s">
        <v>4517</v>
      </c>
      <c r="C197" s="19"/>
      <c r="D197" s="19" t="s">
        <v>7234</v>
      </c>
      <c r="E197" s="19" t="s">
        <v>4500</v>
      </c>
      <c r="F197" s="19" t="s">
        <v>255</v>
      </c>
      <c r="G197" s="19"/>
      <c r="H197" s="19"/>
      <c r="I197" s="19"/>
    </row>
    <row r="198" spans="2:9" x14ac:dyDescent="0.55000000000000004">
      <c r="B198" s="19" t="s">
        <v>4518</v>
      </c>
      <c r="C198" s="19"/>
      <c r="D198" s="19" t="s">
        <v>7234</v>
      </c>
      <c r="E198" s="19" t="s">
        <v>4500</v>
      </c>
      <c r="F198" s="19" t="s">
        <v>257</v>
      </c>
      <c r="G198" s="19"/>
      <c r="H198" s="19"/>
      <c r="I198" s="19"/>
    </row>
    <row r="199" spans="2:9" x14ac:dyDescent="0.55000000000000004">
      <c r="B199" s="19" t="s">
        <v>4519</v>
      </c>
      <c r="C199" s="19"/>
      <c r="D199" s="19" t="s">
        <v>7234</v>
      </c>
      <c r="E199" s="19" t="s">
        <v>4500</v>
      </c>
      <c r="F199" s="19" t="s">
        <v>259</v>
      </c>
      <c r="G199" s="19"/>
      <c r="H199" s="19"/>
      <c r="I199" s="19"/>
    </row>
    <row r="200" spans="2:9" x14ac:dyDescent="0.55000000000000004">
      <c r="B200" s="19" t="s">
        <v>4522</v>
      </c>
      <c r="C200" s="19"/>
      <c r="D200" s="19" t="s">
        <v>7234</v>
      </c>
      <c r="E200" s="19" t="s">
        <v>4500</v>
      </c>
      <c r="F200" s="19" t="s">
        <v>265</v>
      </c>
      <c r="G200" s="19"/>
      <c r="H200" s="19"/>
      <c r="I200" s="19"/>
    </row>
    <row r="201" spans="2:9" x14ac:dyDescent="0.55000000000000004">
      <c r="B201" s="19" t="s">
        <v>4523</v>
      </c>
      <c r="C201" s="19"/>
      <c r="D201" s="19" t="s">
        <v>7234</v>
      </c>
      <c r="E201" s="19" t="s">
        <v>4500</v>
      </c>
      <c r="F201" s="19" t="s">
        <v>267</v>
      </c>
      <c r="G201" s="19"/>
      <c r="H201" s="19"/>
      <c r="I201" s="19"/>
    </row>
    <row r="202" spans="2:9" x14ac:dyDescent="0.55000000000000004">
      <c r="B202" s="19" t="s">
        <v>4526</v>
      </c>
      <c r="C202" s="19"/>
      <c r="D202" s="19" t="s">
        <v>7234</v>
      </c>
      <c r="E202" s="19" t="s">
        <v>4500</v>
      </c>
      <c r="F202" s="19" t="s">
        <v>270</v>
      </c>
      <c r="G202" s="19"/>
      <c r="H202" s="19"/>
      <c r="I202" s="19"/>
    </row>
    <row r="203" spans="2:9" x14ac:dyDescent="0.55000000000000004">
      <c r="B203" s="19" t="s">
        <v>4527</v>
      </c>
      <c r="C203" s="19"/>
      <c r="D203" s="19" t="s">
        <v>7234</v>
      </c>
      <c r="E203" s="19" t="s">
        <v>4500</v>
      </c>
      <c r="F203" s="19" t="s">
        <v>271</v>
      </c>
      <c r="G203" s="19"/>
      <c r="H203" s="19"/>
      <c r="I203" s="19"/>
    </row>
    <row r="204" spans="2:9" x14ac:dyDescent="0.55000000000000004">
      <c r="B204" s="19" t="s">
        <v>4529</v>
      </c>
      <c r="C204" s="19"/>
      <c r="D204" s="19" t="s">
        <v>7234</v>
      </c>
      <c r="E204" s="19" t="s">
        <v>4500</v>
      </c>
      <c r="F204" s="19" t="s">
        <v>273</v>
      </c>
      <c r="G204" s="19"/>
      <c r="H204" s="19"/>
      <c r="I204" s="19"/>
    </row>
    <row r="205" spans="2:9" x14ac:dyDescent="0.55000000000000004">
      <c r="B205" s="19" t="s">
        <v>4530</v>
      </c>
      <c r="C205" s="19"/>
      <c r="D205" s="19" t="s">
        <v>7234</v>
      </c>
      <c r="E205" s="19" t="s">
        <v>4500</v>
      </c>
      <c r="F205" s="19" t="s">
        <v>274</v>
      </c>
      <c r="G205" s="19"/>
      <c r="H205" s="19"/>
      <c r="I205" s="19"/>
    </row>
    <row r="206" spans="2:9" x14ac:dyDescent="0.55000000000000004">
      <c r="B206" s="19" t="s">
        <v>4531</v>
      </c>
      <c r="C206" s="19"/>
      <c r="D206" s="19" t="s">
        <v>7234</v>
      </c>
      <c r="E206" s="19" t="s">
        <v>4500</v>
      </c>
      <c r="F206" s="19" t="s">
        <v>3483</v>
      </c>
      <c r="G206" s="19"/>
      <c r="H206" s="19"/>
      <c r="I206" s="19"/>
    </row>
    <row r="207" spans="2:9" x14ac:dyDescent="0.55000000000000004">
      <c r="B207" s="19" t="s">
        <v>4532</v>
      </c>
      <c r="C207" s="19"/>
      <c r="D207" s="19" t="s">
        <v>7234</v>
      </c>
      <c r="E207" s="19" t="s">
        <v>4500</v>
      </c>
      <c r="F207" s="19" t="s">
        <v>3484</v>
      </c>
      <c r="G207" s="19"/>
      <c r="H207" s="19"/>
      <c r="I207" s="19"/>
    </row>
    <row r="208" spans="2:9" x14ac:dyDescent="0.55000000000000004">
      <c r="B208" s="19" t="s">
        <v>4534</v>
      </c>
      <c r="C208" s="19"/>
      <c r="D208" s="19" t="s">
        <v>7234</v>
      </c>
      <c r="E208" s="19" t="s">
        <v>4533</v>
      </c>
      <c r="F208" s="19" t="s">
        <v>140</v>
      </c>
      <c r="G208" s="19"/>
      <c r="H208" s="19"/>
      <c r="I208" s="19"/>
    </row>
    <row r="209" spans="2:9" x14ac:dyDescent="0.55000000000000004">
      <c r="B209" s="19" t="s">
        <v>4535</v>
      </c>
      <c r="C209" s="19"/>
      <c r="D209" s="19" t="s">
        <v>7234</v>
      </c>
      <c r="E209" s="19" t="s">
        <v>4533</v>
      </c>
      <c r="F209" s="19" t="s">
        <v>142</v>
      </c>
      <c r="G209" s="19"/>
      <c r="H209" s="19"/>
      <c r="I209" s="19"/>
    </row>
    <row r="210" spans="2:9" x14ac:dyDescent="0.55000000000000004">
      <c r="B210" s="19" t="s">
        <v>4536</v>
      </c>
      <c r="C210" s="19"/>
      <c r="D210" s="19" t="s">
        <v>7234</v>
      </c>
      <c r="E210" s="19" t="s">
        <v>4533</v>
      </c>
      <c r="F210" s="19" t="s">
        <v>144</v>
      </c>
      <c r="G210" s="19"/>
      <c r="H210" s="19"/>
      <c r="I210" s="19"/>
    </row>
    <row r="211" spans="2:9" x14ac:dyDescent="0.55000000000000004">
      <c r="B211" s="19" t="s">
        <v>4537</v>
      </c>
      <c r="C211" s="19"/>
      <c r="D211" s="19" t="s">
        <v>7234</v>
      </c>
      <c r="E211" s="19" t="s">
        <v>4533</v>
      </c>
      <c r="F211" s="19" t="s">
        <v>146</v>
      </c>
      <c r="G211" s="19"/>
      <c r="H211" s="19"/>
      <c r="I211" s="19"/>
    </row>
    <row r="212" spans="2:9" x14ac:dyDescent="0.55000000000000004">
      <c r="B212" s="19" t="s">
        <v>4538</v>
      </c>
      <c r="C212" s="19"/>
      <c r="D212" s="19" t="s">
        <v>7234</v>
      </c>
      <c r="E212" s="19" t="s">
        <v>4533</v>
      </c>
      <c r="F212" s="19" t="s">
        <v>148</v>
      </c>
      <c r="G212" s="19"/>
      <c r="H212" s="19"/>
      <c r="I212" s="19"/>
    </row>
    <row r="213" spans="2:9" x14ac:dyDescent="0.55000000000000004">
      <c r="B213" s="19" t="s">
        <v>4539</v>
      </c>
      <c r="C213" s="19"/>
      <c r="D213" s="19" t="s">
        <v>7234</v>
      </c>
      <c r="E213" s="19" t="s">
        <v>4533</v>
      </c>
      <c r="F213" s="19" t="s">
        <v>150</v>
      </c>
      <c r="G213" s="19"/>
      <c r="H213" s="19"/>
      <c r="I213" s="19"/>
    </row>
    <row r="214" spans="2:9" x14ac:dyDescent="0.55000000000000004">
      <c r="B214" s="19" t="s">
        <v>4540</v>
      </c>
      <c r="C214" s="19"/>
      <c r="D214" s="19" t="s">
        <v>7234</v>
      </c>
      <c r="E214" s="19" t="s">
        <v>4533</v>
      </c>
      <c r="F214" s="19" t="s">
        <v>152</v>
      </c>
      <c r="G214" s="19"/>
      <c r="H214" s="19"/>
      <c r="I214" s="19"/>
    </row>
    <row r="215" spans="2:9" x14ac:dyDescent="0.55000000000000004">
      <c r="B215" s="19" t="s">
        <v>4541</v>
      </c>
      <c r="C215" s="19"/>
      <c r="D215" s="19" t="s">
        <v>7234</v>
      </c>
      <c r="E215" s="19" t="s">
        <v>4533</v>
      </c>
      <c r="F215" s="19" t="s">
        <v>154</v>
      </c>
      <c r="G215" s="19"/>
      <c r="H215" s="19"/>
      <c r="I215" s="19"/>
    </row>
    <row r="216" spans="2:9" x14ac:dyDescent="0.55000000000000004">
      <c r="B216" s="19" t="s">
        <v>4542</v>
      </c>
      <c r="C216" s="19"/>
      <c r="D216" s="19" t="s">
        <v>7234</v>
      </c>
      <c r="E216" s="19" t="s">
        <v>4533</v>
      </c>
      <c r="F216" s="19" t="s">
        <v>156</v>
      </c>
      <c r="G216" s="19"/>
      <c r="H216" s="19"/>
      <c r="I216" s="19"/>
    </row>
    <row r="217" spans="2:9" x14ac:dyDescent="0.55000000000000004">
      <c r="B217" s="19" t="s">
        <v>4543</v>
      </c>
      <c r="C217" s="19"/>
      <c r="D217" s="19" t="s">
        <v>7234</v>
      </c>
      <c r="E217" s="19" t="s">
        <v>4533</v>
      </c>
      <c r="F217" s="19" t="s">
        <v>158</v>
      </c>
      <c r="G217" s="19"/>
      <c r="H217" s="19"/>
      <c r="I217" s="19"/>
    </row>
    <row r="218" spans="2:9" x14ac:dyDescent="0.55000000000000004">
      <c r="B218" s="19" t="s">
        <v>4544</v>
      </c>
      <c r="C218" s="19"/>
      <c r="D218" s="19" t="s">
        <v>7234</v>
      </c>
      <c r="E218" s="19" t="s">
        <v>4533</v>
      </c>
      <c r="F218" s="19" t="s">
        <v>160</v>
      </c>
      <c r="G218" s="19"/>
      <c r="H218" s="19"/>
      <c r="I218" s="19"/>
    </row>
    <row r="219" spans="2:9" x14ac:dyDescent="0.55000000000000004">
      <c r="B219" s="19" t="s">
        <v>4545</v>
      </c>
      <c r="C219" s="19"/>
      <c r="D219" s="19" t="s">
        <v>7234</v>
      </c>
      <c r="E219" s="19" t="s">
        <v>4533</v>
      </c>
      <c r="F219" s="19" t="s">
        <v>162</v>
      </c>
      <c r="G219" s="19"/>
      <c r="H219" s="19"/>
      <c r="I219" s="19"/>
    </row>
    <row r="220" spans="2:9" x14ac:dyDescent="0.55000000000000004">
      <c r="B220" s="19" t="s">
        <v>4546</v>
      </c>
      <c r="C220" s="19"/>
      <c r="D220" s="19" t="s">
        <v>7234</v>
      </c>
      <c r="E220" s="19" t="s">
        <v>4533</v>
      </c>
      <c r="F220" s="19" t="s">
        <v>164</v>
      </c>
      <c r="G220" s="19"/>
      <c r="H220" s="19"/>
      <c r="I220" s="19"/>
    </row>
    <row r="221" spans="2:9" x14ac:dyDescent="0.55000000000000004">
      <c r="B221" s="19" t="s">
        <v>4547</v>
      </c>
      <c r="C221" s="19"/>
      <c r="D221" s="19" t="s">
        <v>7234</v>
      </c>
      <c r="E221" s="19" t="s">
        <v>4533</v>
      </c>
      <c r="F221" s="19" t="s">
        <v>166</v>
      </c>
      <c r="G221" s="19"/>
      <c r="H221" s="19"/>
      <c r="I221" s="19"/>
    </row>
    <row r="222" spans="2:9" x14ac:dyDescent="0.55000000000000004">
      <c r="B222" s="19" t="s">
        <v>4548</v>
      </c>
      <c r="C222" s="19"/>
      <c r="D222" s="19" t="s">
        <v>7234</v>
      </c>
      <c r="E222" s="19" t="s">
        <v>4533</v>
      </c>
      <c r="F222" s="19" t="s">
        <v>168</v>
      </c>
      <c r="G222" s="19"/>
      <c r="H222" s="19"/>
      <c r="I222" s="19"/>
    </row>
    <row r="223" spans="2:9" x14ac:dyDescent="0.55000000000000004">
      <c r="B223" s="19" t="s">
        <v>4549</v>
      </c>
      <c r="C223" s="19"/>
      <c r="D223" s="19" t="s">
        <v>7234</v>
      </c>
      <c r="E223" s="19" t="s">
        <v>4533</v>
      </c>
      <c r="F223" s="19" t="s">
        <v>170</v>
      </c>
      <c r="G223" s="19"/>
      <c r="H223" s="19"/>
      <c r="I223" s="19"/>
    </row>
    <row r="224" spans="2:9" x14ac:dyDescent="0.55000000000000004">
      <c r="B224" s="19" t="s">
        <v>4550</v>
      </c>
      <c r="C224" s="19"/>
      <c r="D224" s="19" t="s">
        <v>7234</v>
      </c>
      <c r="E224" s="19" t="s">
        <v>4533</v>
      </c>
      <c r="F224" s="19" t="s">
        <v>172</v>
      </c>
      <c r="G224" s="19"/>
      <c r="H224" s="19"/>
      <c r="I224" s="19"/>
    </row>
    <row r="225" spans="2:9" x14ac:dyDescent="0.55000000000000004">
      <c r="B225" s="19" t="s">
        <v>4551</v>
      </c>
      <c r="C225" s="19"/>
      <c r="D225" s="19" t="s">
        <v>7234</v>
      </c>
      <c r="E225" s="19" t="s">
        <v>4533</v>
      </c>
      <c r="F225" s="19" t="s">
        <v>174</v>
      </c>
      <c r="G225" s="19"/>
      <c r="H225" s="19"/>
      <c r="I225" s="19"/>
    </row>
    <row r="226" spans="2:9" x14ac:dyDescent="0.55000000000000004">
      <c r="B226" s="19" t="s">
        <v>4552</v>
      </c>
      <c r="C226" s="19"/>
      <c r="D226" s="19" t="s">
        <v>7234</v>
      </c>
      <c r="E226" s="19" t="s">
        <v>4533</v>
      </c>
      <c r="F226" s="19" t="s">
        <v>175</v>
      </c>
      <c r="G226" s="19"/>
      <c r="H226" s="19"/>
      <c r="I226" s="19"/>
    </row>
    <row r="227" spans="2:9" x14ac:dyDescent="0.55000000000000004">
      <c r="B227" s="19" t="s">
        <v>4553</v>
      </c>
      <c r="C227" s="19"/>
      <c r="D227" s="19" t="s">
        <v>7234</v>
      </c>
      <c r="E227" s="19" t="s">
        <v>4533</v>
      </c>
      <c r="F227" s="19" t="s">
        <v>240</v>
      </c>
      <c r="G227" s="19"/>
      <c r="H227" s="19"/>
      <c r="I227" s="19"/>
    </row>
    <row r="228" spans="2:9" x14ac:dyDescent="0.55000000000000004">
      <c r="B228" s="19" t="s">
        <v>4554</v>
      </c>
      <c r="C228" s="19"/>
      <c r="D228" s="19" t="s">
        <v>7234</v>
      </c>
      <c r="E228" s="19" t="s">
        <v>4533</v>
      </c>
      <c r="F228" s="19" t="s">
        <v>241</v>
      </c>
      <c r="G228" s="19"/>
      <c r="H228" s="19"/>
      <c r="I228" s="19"/>
    </row>
    <row r="229" spans="2:9" x14ac:dyDescent="0.55000000000000004">
      <c r="B229" s="19" t="s">
        <v>4555</v>
      </c>
      <c r="C229" s="19"/>
      <c r="D229" s="19" t="s">
        <v>7234</v>
      </c>
      <c r="E229" s="19" t="s">
        <v>4533</v>
      </c>
      <c r="F229" s="19" t="s">
        <v>242</v>
      </c>
      <c r="G229" s="19"/>
      <c r="H229" s="19"/>
      <c r="I229" s="19"/>
    </row>
    <row r="230" spans="2:9" x14ac:dyDescent="0.55000000000000004">
      <c r="B230" s="19" t="s">
        <v>4431</v>
      </c>
      <c r="C230" s="19"/>
      <c r="D230" s="19" t="s">
        <v>7234</v>
      </c>
      <c r="E230" s="19" t="s">
        <v>4533</v>
      </c>
      <c r="F230" s="19" t="s">
        <v>243</v>
      </c>
      <c r="G230" s="19"/>
      <c r="H230" s="19"/>
      <c r="I230" s="19"/>
    </row>
    <row r="231" spans="2:9" x14ac:dyDescent="0.55000000000000004">
      <c r="B231" s="19" t="s">
        <v>4556</v>
      </c>
      <c r="C231" s="19"/>
      <c r="D231" s="19" t="s">
        <v>7234</v>
      </c>
      <c r="E231" s="19" t="s">
        <v>4533</v>
      </c>
      <c r="F231" s="19" t="s">
        <v>244</v>
      </c>
      <c r="G231" s="19"/>
      <c r="H231" s="19"/>
      <c r="I231" s="19"/>
    </row>
    <row r="232" spans="2:9" x14ac:dyDescent="0.55000000000000004">
      <c r="B232" s="19" t="s">
        <v>4557</v>
      </c>
      <c r="C232" s="19"/>
      <c r="D232" s="19" t="s">
        <v>7234</v>
      </c>
      <c r="E232" s="19" t="s">
        <v>4533</v>
      </c>
      <c r="F232" s="19" t="s">
        <v>246</v>
      </c>
      <c r="G232" s="19"/>
      <c r="H232" s="19"/>
      <c r="I232" s="19"/>
    </row>
    <row r="233" spans="2:9" x14ac:dyDescent="0.55000000000000004">
      <c r="B233" s="19" t="s">
        <v>4558</v>
      </c>
      <c r="C233" s="19"/>
      <c r="D233" s="19" t="s">
        <v>7234</v>
      </c>
      <c r="E233" s="19" t="s">
        <v>4533</v>
      </c>
      <c r="F233" s="19" t="s">
        <v>247</v>
      </c>
      <c r="G233" s="19"/>
      <c r="H233" s="19"/>
      <c r="I233" s="19"/>
    </row>
    <row r="234" spans="2:9" x14ac:dyDescent="0.55000000000000004">
      <c r="B234" s="19" t="s">
        <v>4560</v>
      </c>
      <c r="C234" s="19"/>
      <c r="D234" s="19" t="s">
        <v>7234</v>
      </c>
      <c r="E234" s="19" t="s">
        <v>4533</v>
      </c>
      <c r="F234" s="19" t="s">
        <v>251</v>
      </c>
      <c r="G234" s="19"/>
      <c r="H234" s="19"/>
      <c r="I234" s="19"/>
    </row>
    <row r="235" spans="2:9" x14ac:dyDescent="0.55000000000000004">
      <c r="B235" s="19" t="s">
        <v>4561</v>
      </c>
      <c r="C235" s="19"/>
      <c r="D235" s="19" t="s">
        <v>7234</v>
      </c>
      <c r="E235" s="19" t="s">
        <v>4533</v>
      </c>
      <c r="F235" s="19" t="s">
        <v>253</v>
      </c>
      <c r="G235" s="19"/>
      <c r="H235" s="19"/>
      <c r="I235" s="19"/>
    </row>
    <row r="236" spans="2:9" x14ac:dyDescent="0.55000000000000004">
      <c r="B236" s="19" t="s">
        <v>4561</v>
      </c>
      <c r="C236" s="19"/>
      <c r="D236" s="19" t="s">
        <v>7234</v>
      </c>
      <c r="E236" s="19" t="s">
        <v>4533</v>
      </c>
      <c r="F236" s="19" t="s">
        <v>255</v>
      </c>
      <c r="G236" s="19"/>
      <c r="H236" s="19"/>
      <c r="I236" s="19"/>
    </row>
    <row r="237" spans="2:9" x14ac:dyDescent="0.55000000000000004">
      <c r="B237" s="19" t="s">
        <v>4562</v>
      </c>
      <c r="C237" s="19"/>
      <c r="D237" s="19" t="s">
        <v>7234</v>
      </c>
      <c r="E237" s="19" t="s">
        <v>4533</v>
      </c>
      <c r="F237" s="19" t="s">
        <v>257</v>
      </c>
      <c r="G237" s="19"/>
      <c r="H237" s="19"/>
      <c r="I237" s="19"/>
    </row>
    <row r="238" spans="2:9" x14ac:dyDescent="0.55000000000000004">
      <c r="B238" s="19" t="s">
        <v>4563</v>
      </c>
      <c r="C238" s="19"/>
      <c r="D238" s="19" t="s">
        <v>7234</v>
      </c>
      <c r="E238" s="19" t="s">
        <v>4533</v>
      </c>
      <c r="F238" s="19" t="s">
        <v>261</v>
      </c>
      <c r="G238" s="19"/>
      <c r="H238" s="19"/>
      <c r="I238" s="19"/>
    </row>
    <row r="239" spans="2:9" x14ac:dyDescent="0.55000000000000004">
      <c r="B239" s="19" t="s">
        <v>4567</v>
      </c>
      <c r="C239" s="19"/>
      <c r="D239" s="19" t="s">
        <v>7234</v>
      </c>
      <c r="E239" s="19" t="s">
        <v>4533</v>
      </c>
      <c r="F239" s="19" t="s">
        <v>268</v>
      </c>
      <c r="G239" s="19"/>
      <c r="H239" s="19"/>
      <c r="I239" s="19"/>
    </row>
    <row r="240" spans="2:9" x14ac:dyDescent="0.55000000000000004">
      <c r="B240" s="19" t="s">
        <v>4568</v>
      </c>
      <c r="C240" s="19"/>
      <c r="D240" s="19" t="s">
        <v>7234</v>
      </c>
      <c r="E240" s="19" t="s">
        <v>4533</v>
      </c>
      <c r="F240" s="19" t="s">
        <v>269</v>
      </c>
      <c r="G240" s="19"/>
      <c r="H240" s="19"/>
      <c r="I240" s="19"/>
    </row>
    <row r="241" spans="2:9" x14ac:dyDescent="0.55000000000000004">
      <c r="B241" s="19" t="s">
        <v>4570</v>
      </c>
      <c r="C241" s="19"/>
      <c r="D241" s="19" t="s">
        <v>7234</v>
      </c>
      <c r="E241" s="19" t="s">
        <v>4533</v>
      </c>
      <c r="F241" s="19" t="s">
        <v>272</v>
      </c>
      <c r="G241" s="19"/>
      <c r="H241" s="19"/>
      <c r="I241" s="19"/>
    </row>
    <row r="242" spans="2:9" x14ac:dyDescent="0.55000000000000004">
      <c r="B242" s="19" t="s">
        <v>4572</v>
      </c>
      <c r="C242" s="19"/>
      <c r="D242" s="19" t="s">
        <v>7234</v>
      </c>
      <c r="E242" s="19" t="s">
        <v>4571</v>
      </c>
      <c r="F242" s="19" t="s">
        <v>140</v>
      </c>
      <c r="G242" s="19"/>
      <c r="H242" s="19"/>
      <c r="I242" s="19"/>
    </row>
    <row r="243" spans="2:9" x14ac:dyDescent="0.55000000000000004">
      <c r="B243" s="19" t="s">
        <v>4573</v>
      </c>
      <c r="C243" s="19"/>
      <c r="D243" s="19" t="s">
        <v>7234</v>
      </c>
      <c r="E243" s="19" t="s">
        <v>4571</v>
      </c>
      <c r="F243" s="19" t="s">
        <v>142</v>
      </c>
      <c r="G243" s="19"/>
      <c r="H243" s="19"/>
      <c r="I243" s="19"/>
    </row>
    <row r="244" spans="2:9" x14ac:dyDescent="0.55000000000000004">
      <c r="B244" s="19" t="s">
        <v>4574</v>
      </c>
      <c r="C244" s="19"/>
      <c r="D244" s="19" t="s">
        <v>7234</v>
      </c>
      <c r="E244" s="19" t="s">
        <v>4571</v>
      </c>
      <c r="F244" s="19" t="s">
        <v>144</v>
      </c>
      <c r="G244" s="19"/>
      <c r="H244" s="19"/>
      <c r="I244" s="19"/>
    </row>
    <row r="245" spans="2:9" x14ac:dyDescent="0.55000000000000004">
      <c r="B245" s="19" t="s">
        <v>4575</v>
      </c>
      <c r="C245" s="19"/>
      <c r="D245" s="19" t="s">
        <v>7234</v>
      </c>
      <c r="E245" s="19" t="s">
        <v>4571</v>
      </c>
      <c r="F245" s="19" t="s">
        <v>146</v>
      </c>
      <c r="G245" s="19"/>
      <c r="H245" s="19"/>
      <c r="I245" s="19"/>
    </row>
    <row r="246" spans="2:9" x14ac:dyDescent="0.55000000000000004">
      <c r="B246" s="19" t="s">
        <v>4576</v>
      </c>
      <c r="C246" s="19"/>
      <c r="D246" s="19" t="s">
        <v>7234</v>
      </c>
      <c r="E246" s="19" t="s">
        <v>4571</v>
      </c>
      <c r="F246" s="19" t="s">
        <v>148</v>
      </c>
      <c r="G246" s="19"/>
      <c r="H246" s="19"/>
      <c r="I246" s="19"/>
    </row>
    <row r="247" spans="2:9" x14ac:dyDescent="0.55000000000000004">
      <c r="B247" s="19" t="s">
        <v>4577</v>
      </c>
      <c r="C247" s="19"/>
      <c r="D247" s="19" t="s">
        <v>7234</v>
      </c>
      <c r="E247" s="19" t="s">
        <v>4571</v>
      </c>
      <c r="F247" s="19" t="s">
        <v>150</v>
      </c>
      <c r="G247" s="19"/>
      <c r="H247" s="19"/>
      <c r="I247" s="19"/>
    </row>
    <row r="248" spans="2:9" x14ac:dyDescent="0.55000000000000004">
      <c r="B248" s="19" t="s">
        <v>4578</v>
      </c>
      <c r="C248" s="19"/>
      <c r="D248" s="19" t="s">
        <v>7234</v>
      </c>
      <c r="E248" s="19" t="s">
        <v>4571</v>
      </c>
      <c r="F248" s="19" t="s">
        <v>152</v>
      </c>
      <c r="G248" s="19"/>
      <c r="H248" s="19"/>
      <c r="I248" s="19"/>
    </row>
    <row r="249" spans="2:9" x14ac:dyDescent="0.55000000000000004">
      <c r="B249" s="19" t="s">
        <v>7439</v>
      </c>
      <c r="C249" s="19"/>
      <c r="D249" s="19" t="s">
        <v>7234</v>
      </c>
      <c r="E249" s="19" t="s">
        <v>4571</v>
      </c>
      <c r="F249" s="19" t="s">
        <v>154</v>
      </c>
      <c r="G249" s="19"/>
      <c r="H249" s="19"/>
      <c r="I249" s="19"/>
    </row>
    <row r="250" spans="2:9" x14ac:dyDescent="0.55000000000000004">
      <c r="B250" s="19" t="s">
        <v>4579</v>
      </c>
      <c r="C250" s="19"/>
      <c r="D250" s="19" t="s">
        <v>7234</v>
      </c>
      <c r="E250" s="19" t="s">
        <v>4571</v>
      </c>
      <c r="F250" s="19" t="s">
        <v>240</v>
      </c>
      <c r="G250" s="19"/>
      <c r="H250" s="19"/>
      <c r="I250" s="19"/>
    </row>
    <row r="251" spans="2:9" x14ac:dyDescent="0.55000000000000004">
      <c r="B251" s="19" t="s">
        <v>4581</v>
      </c>
      <c r="C251" s="19"/>
      <c r="D251" s="19" t="s">
        <v>7234</v>
      </c>
      <c r="E251" s="19" t="s">
        <v>4571</v>
      </c>
      <c r="F251" s="19" t="s">
        <v>242</v>
      </c>
      <c r="G251" s="19"/>
      <c r="H251" s="19"/>
      <c r="I251" s="19"/>
    </row>
    <row r="252" spans="2:9" x14ac:dyDescent="0.55000000000000004">
      <c r="B252" s="19" t="s">
        <v>4581</v>
      </c>
      <c r="C252" s="19"/>
      <c r="D252" s="19" t="s">
        <v>7234</v>
      </c>
      <c r="E252" s="19" t="s">
        <v>4571</v>
      </c>
      <c r="F252" s="19" t="s">
        <v>3483</v>
      </c>
      <c r="G252" s="19"/>
      <c r="H252" s="19"/>
      <c r="I252" s="19"/>
    </row>
    <row r="253" spans="2:9" x14ac:dyDescent="0.55000000000000004">
      <c r="B253" s="19" t="s">
        <v>4583</v>
      </c>
      <c r="C253" s="19"/>
      <c r="D253" s="19" t="s">
        <v>7234</v>
      </c>
      <c r="E253" s="19" t="s">
        <v>4571</v>
      </c>
      <c r="F253" s="19" t="s">
        <v>244</v>
      </c>
      <c r="G253" s="19"/>
      <c r="H253" s="19"/>
      <c r="I253" s="19"/>
    </row>
    <row r="254" spans="2:9" x14ac:dyDescent="0.55000000000000004">
      <c r="B254" s="19" t="s">
        <v>4583</v>
      </c>
      <c r="C254" s="19"/>
      <c r="D254" s="19" t="s">
        <v>7234</v>
      </c>
      <c r="E254" s="19" t="s">
        <v>4571</v>
      </c>
      <c r="F254" s="19" t="s">
        <v>246</v>
      </c>
      <c r="G254" s="19"/>
      <c r="H254" s="19"/>
      <c r="I254" s="19"/>
    </row>
    <row r="255" spans="2:9" x14ac:dyDescent="0.55000000000000004">
      <c r="B255" s="19" t="s">
        <v>4583</v>
      </c>
      <c r="C255" s="19"/>
      <c r="D255" s="19" t="s">
        <v>7234</v>
      </c>
      <c r="E255" s="19" t="s">
        <v>4571</v>
      </c>
      <c r="F255" s="19" t="s">
        <v>3484</v>
      </c>
      <c r="G255" s="19"/>
      <c r="H255" s="19"/>
      <c r="I255" s="19"/>
    </row>
    <row r="256" spans="2:9" x14ac:dyDescent="0.55000000000000004">
      <c r="B256" s="19" t="s">
        <v>4586</v>
      </c>
      <c r="C256" s="19"/>
      <c r="D256" s="19" t="s">
        <v>7234</v>
      </c>
      <c r="E256" s="19" t="s">
        <v>4571</v>
      </c>
      <c r="F256" s="19" t="s">
        <v>251</v>
      </c>
      <c r="G256" s="19"/>
      <c r="H256" s="19"/>
      <c r="I256" s="19"/>
    </row>
    <row r="257" spans="2:9" x14ac:dyDescent="0.55000000000000004">
      <c r="B257" s="19" t="s">
        <v>4586</v>
      </c>
      <c r="C257" s="19"/>
      <c r="D257" s="19" t="s">
        <v>7234</v>
      </c>
      <c r="E257" s="19" t="s">
        <v>4571</v>
      </c>
      <c r="F257" s="19" t="s">
        <v>3485</v>
      </c>
      <c r="G257" s="19"/>
      <c r="H257" s="19"/>
      <c r="I257" s="19"/>
    </row>
    <row r="258" spans="2:9" x14ac:dyDescent="0.55000000000000004">
      <c r="B258" s="19" t="s">
        <v>4587</v>
      </c>
      <c r="C258" s="19"/>
      <c r="D258" s="19" t="s">
        <v>7234</v>
      </c>
      <c r="E258" s="19" t="s">
        <v>4571</v>
      </c>
      <c r="F258" s="19" t="s">
        <v>255</v>
      </c>
      <c r="G258" s="19"/>
      <c r="H258" s="19"/>
      <c r="I258" s="19"/>
    </row>
    <row r="259" spans="2:9" x14ac:dyDescent="0.55000000000000004">
      <c r="B259" s="19" t="s">
        <v>4587</v>
      </c>
      <c r="C259" s="19"/>
      <c r="D259" s="19" t="s">
        <v>7234</v>
      </c>
      <c r="E259" s="19" t="s">
        <v>4571</v>
      </c>
      <c r="F259" s="19" t="s">
        <v>3486</v>
      </c>
      <c r="G259" s="19"/>
      <c r="H259" s="19"/>
      <c r="I259" s="19"/>
    </row>
    <row r="260" spans="2:9" x14ac:dyDescent="0.55000000000000004">
      <c r="B260" s="19" t="s">
        <v>4589</v>
      </c>
      <c r="C260" s="19"/>
      <c r="D260" s="19" t="s">
        <v>7234</v>
      </c>
      <c r="E260" s="19" t="s">
        <v>4571</v>
      </c>
      <c r="F260" s="19" t="s">
        <v>259</v>
      </c>
      <c r="G260" s="19"/>
      <c r="H260" s="19"/>
      <c r="I260" s="19"/>
    </row>
    <row r="261" spans="2:9" x14ac:dyDescent="0.55000000000000004">
      <c r="B261" s="19" t="s">
        <v>4590</v>
      </c>
      <c r="C261" s="19"/>
      <c r="D261" s="19" t="s">
        <v>7234</v>
      </c>
      <c r="E261" s="19" t="s">
        <v>4571</v>
      </c>
      <c r="F261" s="19" t="s">
        <v>261</v>
      </c>
      <c r="G261" s="19"/>
      <c r="H261" s="19"/>
      <c r="I261" s="19"/>
    </row>
    <row r="262" spans="2:9" x14ac:dyDescent="0.55000000000000004">
      <c r="B262" s="19" t="s">
        <v>4594</v>
      </c>
      <c r="C262" s="19"/>
      <c r="D262" s="19" t="s">
        <v>7234</v>
      </c>
      <c r="E262" s="19" t="s">
        <v>4571</v>
      </c>
      <c r="F262" s="19" t="s">
        <v>268</v>
      </c>
      <c r="G262" s="19"/>
      <c r="H262" s="19"/>
      <c r="I262" s="19"/>
    </row>
    <row r="263" spans="2:9" x14ac:dyDescent="0.55000000000000004">
      <c r="B263" s="19" t="s">
        <v>4596</v>
      </c>
      <c r="C263" s="19"/>
      <c r="D263" s="19" t="s">
        <v>7234</v>
      </c>
      <c r="E263" s="19" t="s">
        <v>4571</v>
      </c>
      <c r="F263" s="19" t="s">
        <v>270</v>
      </c>
      <c r="G263" s="19"/>
      <c r="H263" s="19"/>
      <c r="I263" s="19"/>
    </row>
    <row r="264" spans="2:9" x14ac:dyDescent="0.55000000000000004">
      <c r="B264" s="19" t="s">
        <v>4597</v>
      </c>
      <c r="C264" s="19"/>
      <c r="D264" s="19" t="s">
        <v>7234</v>
      </c>
      <c r="E264" s="19" t="s">
        <v>4571</v>
      </c>
      <c r="F264" s="19" t="s">
        <v>271</v>
      </c>
      <c r="G264" s="19"/>
      <c r="H264" s="19"/>
      <c r="I264" s="19"/>
    </row>
    <row r="265" spans="2:9" x14ac:dyDescent="0.55000000000000004">
      <c r="B265" s="19" t="s">
        <v>4600</v>
      </c>
      <c r="C265" s="19"/>
      <c r="D265" s="19" t="s">
        <v>7234</v>
      </c>
      <c r="E265" s="19" t="s">
        <v>4599</v>
      </c>
      <c r="F265" s="19" t="s">
        <v>140</v>
      </c>
      <c r="G265" s="19"/>
      <c r="H265" s="19"/>
      <c r="I265" s="19"/>
    </row>
    <row r="266" spans="2:9" x14ac:dyDescent="0.55000000000000004">
      <c r="B266" s="19" t="s">
        <v>4601</v>
      </c>
      <c r="C266" s="19"/>
      <c r="D266" s="19" t="s">
        <v>7234</v>
      </c>
      <c r="E266" s="19" t="s">
        <v>4599</v>
      </c>
      <c r="F266" s="19" t="s">
        <v>142</v>
      </c>
      <c r="G266" s="19"/>
      <c r="H266" s="19"/>
      <c r="I266" s="19"/>
    </row>
    <row r="267" spans="2:9" x14ac:dyDescent="0.55000000000000004">
      <c r="B267" s="19" t="s">
        <v>4602</v>
      </c>
      <c r="C267" s="19"/>
      <c r="D267" s="19" t="s">
        <v>7234</v>
      </c>
      <c r="E267" s="19" t="s">
        <v>4599</v>
      </c>
      <c r="F267" s="19" t="s">
        <v>144</v>
      </c>
      <c r="G267" s="19"/>
      <c r="H267" s="19"/>
      <c r="I267" s="19"/>
    </row>
    <row r="268" spans="2:9" x14ac:dyDescent="0.55000000000000004">
      <c r="B268" s="19" t="s">
        <v>4603</v>
      </c>
      <c r="C268" s="19"/>
      <c r="D268" s="19" t="s">
        <v>7234</v>
      </c>
      <c r="E268" s="19" t="s">
        <v>4599</v>
      </c>
      <c r="F268" s="19" t="s">
        <v>146</v>
      </c>
      <c r="G268" s="19"/>
      <c r="H268" s="19"/>
      <c r="I268" s="19"/>
    </row>
    <row r="269" spans="2:9" x14ac:dyDescent="0.55000000000000004">
      <c r="B269" s="19" t="s">
        <v>4604</v>
      </c>
      <c r="C269" s="19"/>
      <c r="D269" s="19" t="s">
        <v>7234</v>
      </c>
      <c r="E269" s="19" t="s">
        <v>4599</v>
      </c>
      <c r="F269" s="19" t="s">
        <v>148</v>
      </c>
      <c r="G269" s="19"/>
      <c r="H269" s="19"/>
      <c r="I269" s="19"/>
    </row>
    <row r="270" spans="2:9" x14ac:dyDescent="0.55000000000000004">
      <c r="B270" s="19" t="s">
        <v>4605</v>
      </c>
      <c r="C270" s="19"/>
      <c r="D270" s="19" t="s">
        <v>7234</v>
      </c>
      <c r="E270" s="19" t="s">
        <v>4599</v>
      </c>
      <c r="F270" s="19" t="s">
        <v>150</v>
      </c>
      <c r="G270" s="19"/>
      <c r="H270" s="19"/>
      <c r="I270" s="19"/>
    </row>
    <row r="271" spans="2:9" x14ac:dyDescent="0.55000000000000004">
      <c r="B271" s="19" t="s">
        <v>4606</v>
      </c>
      <c r="C271" s="19"/>
      <c r="D271" s="19" t="s">
        <v>7234</v>
      </c>
      <c r="E271" s="19" t="s">
        <v>4599</v>
      </c>
      <c r="F271" s="19" t="s">
        <v>152</v>
      </c>
      <c r="G271" s="19"/>
      <c r="H271" s="19"/>
      <c r="I271" s="19"/>
    </row>
    <row r="272" spans="2:9" x14ac:dyDescent="0.55000000000000004">
      <c r="B272" s="19" t="s">
        <v>4607</v>
      </c>
      <c r="C272" s="19"/>
      <c r="D272" s="19" t="s">
        <v>7234</v>
      </c>
      <c r="E272" s="19" t="s">
        <v>4599</v>
      </c>
      <c r="F272" s="19" t="s">
        <v>154</v>
      </c>
      <c r="G272" s="19"/>
      <c r="H272" s="19"/>
      <c r="I272" s="19"/>
    </row>
    <row r="273" spans="2:9" x14ac:dyDescent="0.55000000000000004">
      <c r="B273" s="19" t="s">
        <v>4608</v>
      </c>
      <c r="C273" s="19"/>
      <c r="D273" s="19" t="s">
        <v>7234</v>
      </c>
      <c r="E273" s="19" t="s">
        <v>4599</v>
      </c>
      <c r="F273" s="19" t="s">
        <v>156</v>
      </c>
      <c r="G273" s="19"/>
      <c r="H273" s="19"/>
      <c r="I273" s="19"/>
    </row>
    <row r="274" spans="2:9" x14ac:dyDescent="0.55000000000000004">
      <c r="B274" s="19" t="s">
        <v>4609</v>
      </c>
      <c r="C274" s="19"/>
      <c r="D274" s="19" t="s">
        <v>7234</v>
      </c>
      <c r="E274" s="19" t="s">
        <v>4599</v>
      </c>
      <c r="F274" s="19" t="s">
        <v>158</v>
      </c>
      <c r="G274" s="19"/>
      <c r="H274" s="19"/>
      <c r="I274" s="19"/>
    </row>
    <row r="275" spans="2:9" x14ac:dyDescent="0.55000000000000004">
      <c r="B275" s="19" t="s">
        <v>4610</v>
      </c>
      <c r="C275" s="19"/>
      <c r="D275" s="19" t="s">
        <v>7234</v>
      </c>
      <c r="E275" s="19" t="s">
        <v>4599</v>
      </c>
      <c r="F275" s="19" t="s">
        <v>160</v>
      </c>
      <c r="G275" s="19"/>
      <c r="H275" s="19"/>
      <c r="I275" s="19"/>
    </row>
    <row r="276" spans="2:9" x14ac:dyDescent="0.55000000000000004">
      <c r="B276" s="19" t="s">
        <v>4611</v>
      </c>
      <c r="C276" s="19"/>
      <c r="D276" s="19" t="s">
        <v>7234</v>
      </c>
      <c r="E276" s="19" t="s">
        <v>4599</v>
      </c>
      <c r="F276" s="19" t="s">
        <v>162</v>
      </c>
      <c r="G276" s="19"/>
      <c r="H276" s="19"/>
      <c r="I276" s="19"/>
    </row>
    <row r="277" spans="2:9" x14ac:dyDescent="0.55000000000000004">
      <c r="B277" s="19" t="s">
        <v>4612</v>
      </c>
      <c r="C277" s="19"/>
      <c r="D277" s="19" t="s">
        <v>7234</v>
      </c>
      <c r="E277" s="19" t="s">
        <v>4599</v>
      </c>
      <c r="F277" s="19" t="s">
        <v>164</v>
      </c>
      <c r="G277" s="19"/>
      <c r="H277" s="19"/>
      <c r="I277" s="19"/>
    </row>
    <row r="278" spans="2:9" x14ac:dyDescent="0.55000000000000004">
      <c r="B278" s="19" t="s">
        <v>4613</v>
      </c>
      <c r="C278" s="19"/>
      <c r="D278" s="19" t="s">
        <v>7234</v>
      </c>
      <c r="E278" s="19" t="s">
        <v>4599</v>
      </c>
      <c r="F278" s="19" t="s">
        <v>166</v>
      </c>
      <c r="G278" s="19"/>
      <c r="H278" s="19"/>
      <c r="I278" s="19"/>
    </row>
    <row r="279" spans="2:9" x14ac:dyDescent="0.55000000000000004">
      <c r="B279" s="19" t="s">
        <v>4614</v>
      </c>
      <c r="C279" s="19"/>
      <c r="D279" s="19" t="s">
        <v>7234</v>
      </c>
      <c r="E279" s="19" t="s">
        <v>4599</v>
      </c>
      <c r="F279" s="19" t="s">
        <v>168</v>
      </c>
      <c r="G279" s="19"/>
      <c r="H279" s="19"/>
      <c r="I279" s="19"/>
    </row>
    <row r="280" spans="2:9" x14ac:dyDescent="0.55000000000000004">
      <c r="B280" s="19" t="s">
        <v>4615</v>
      </c>
      <c r="C280" s="19"/>
      <c r="D280" s="19" t="s">
        <v>7234</v>
      </c>
      <c r="E280" s="19" t="s">
        <v>4599</v>
      </c>
      <c r="F280" s="19" t="s">
        <v>170</v>
      </c>
      <c r="G280" s="19"/>
      <c r="H280" s="19"/>
      <c r="I280" s="19"/>
    </row>
    <row r="281" spans="2:9" x14ac:dyDescent="0.55000000000000004">
      <c r="B281" s="19" t="s">
        <v>4616</v>
      </c>
      <c r="C281" s="19"/>
      <c r="D281" s="19" t="s">
        <v>7234</v>
      </c>
      <c r="E281" s="19" t="s">
        <v>4599</v>
      </c>
      <c r="F281" s="19" t="s">
        <v>172</v>
      </c>
      <c r="G281" s="19"/>
      <c r="H281" s="19"/>
      <c r="I281" s="19"/>
    </row>
    <row r="282" spans="2:9" x14ac:dyDescent="0.55000000000000004">
      <c r="B282" s="19" t="s">
        <v>4617</v>
      </c>
      <c r="C282" s="19"/>
      <c r="D282" s="19" t="s">
        <v>7234</v>
      </c>
      <c r="E282" s="19" t="s">
        <v>4599</v>
      </c>
      <c r="F282" s="19" t="s">
        <v>174</v>
      </c>
      <c r="G282" s="19"/>
      <c r="H282" s="19"/>
      <c r="I282" s="19"/>
    </row>
    <row r="283" spans="2:9" x14ac:dyDescent="0.55000000000000004">
      <c r="B283" s="19" t="s">
        <v>4618</v>
      </c>
      <c r="C283" s="19"/>
      <c r="D283" s="19" t="s">
        <v>7234</v>
      </c>
      <c r="E283" s="19" t="s">
        <v>4599</v>
      </c>
      <c r="F283" s="19" t="s">
        <v>175</v>
      </c>
      <c r="G283" s="19"/>
      <c r="H283" s="19"/>
      <c r="I283" s="19"/>
    </row>
    <row r="284" spans="2:9" x14ac:dyDescent="0.55000000000000004">
      <c r="B284" s="19" t="s">
        <v>4619</v>
      </c>
      <c r="C284" s="19"/>
      <c r="D284" s="19" t="s">
        <v>7234</v>
      </c>
      <c r="E284" s="19" t="s">
        <v>4599</v>
      </c>
      <c r="F284" s="19" t="s">
        <v>176</v>
      </c>
      <c r="G284" s="19"/>
      <c r="H284" s="19"/>
      <c r="I284" s="19"/>
    </row>
    <row r="285" spans="2:9" x14ac:dyDescent="0.55000000000000004">
      <c r="B285" s="19" t="s">
        <v>4620</v>
      </c>
      <c r="C285" s="19"/>
      <c r="D285" s="19" t="s">
        <v>7234</v>
      </c>
      <c r="E285" s="19" t="s">
        <v>4599</v>
      </c>
      <c r="F285" s="19" t="s">
        <v>177</v>
      </c>
      <c r="G285" s="19"/>
      <c r="H285" s="19"/>
      <c r="I285" s="19"/>
    </row>
    <row r="286" spans="2:9" x14ac:dyDescent="0.55000000000000004">
      <c r="B286" s="19" t="s">
        <v>7440</v>
      </c>
      <c r="C286" s="19"/>
      <c r="D286" s="19" t="s">
        <v>7234</v>
      </c>
      <c r="E286" s="19" t="s">
        <v>4599</v>
      </c>
      <c r="F286" s="19" t="s">
        <v>240</v>
      </c>
      <c r="G286" s="19"/>
      <c r="H286" s="19"/>
      <c r="I286" s="19"/>
    </row>
    <row r="287" spans="2:9" x14ac:dyDescent="0.55000000000000004">
      <c r="B287" s="19" t="s">
        <v>4621</v>
      </c>
      <c r="C287" s="19"/>
      <c r="D287" s="19" t="s">
        <v>7234</v>
      </c>
      <c r="E287" s="19" t="s">
        <v>4599</v>
      </c>
      <c r="F287" s="19" t="s">
        <v>241</v>
      </c>
      <c r="G287" s="19"/>
      <c r="H287" s="19"/>
      <c r="I287" s="19"/>
    </row>
    <row r="288" spans="2:9" x14ac:dyDescent="0.55000000000000004">
      <c r="B288" s="19" t="s">
        <v>4622</v>
      </c>
      <c r="C288" s="19"/>
      <c r="D288" s="19" t="s">
        <v>7234</v>
      </c>
      <c r="E288" s="19" t="s">
        <v>4599</v>
      </c>
      <c r="F288" s="19" t="s">
        <v>242</v>
      </c>
      <c r="G288" s="19"/>
      <c r="H288" s="19"/>
      <c r="I288" s="19"/>
    </row>
    <row r="289" spans="2:9" x14ac:dyDescent="0.55000000000000004">
      <c r="B289" s="19" t="s">
        <v>4623</v>
      </c>
      <c r="C289" s="19"/>
      <c r="D289" s="19" t="s">
        <v>7234</v>
      </c>
      <c r="E289" s="19" t="s">
        <v>4599</v>
      </c>
      <c r="F289" s="19" t="s">
        <v>243</v>
      </c>
      <c r="G289" s="19"/>
      <c r="H289" s="19"/>
      <c r="I289" s="19"/>
    </row>
    <row r="290" spans="2:9" x14ac:dyDescent="0.55000000000000004">
      <c r="B290" s="19" t="s">
        <v>4624</v>
      </c>
      <c r="C290" s="19"/>
      <c r="D290" s="19" t="s">
        <v>7234</v>
      </c>
      <c r="E290" s="19" t="s">
        <v>4599</v>
      </c>
      <c r="F290" s="19" t="s">
        <v>244</v>
      </c>
      <c r="G290" s="19"/>
      <c r="H290" s="19"/>
      <c r="I290" s="19"/>
    </row>
    <row r="291" spans="2:9" x14ac:dyDescent="0.55000000000000004">
      <c r="B291" s="19" t="s">
        <v>4624</v>
      </c>
      <c r="C291" s="19"/>
      <c r="D291" s="19" t="s">
        <v>7234</v>
      </c>
      <c r="E291" s="19" t="s">
        <v>4599</v>
      </c>
      <c r="F291" s="19" t="s">
        <v>246</v>
      </c>
      <c r="G291" s="19"/>
      <c r="H291" s="19"/>
      <c r="I291" s="19"/>
    </row>
    <row r="292" spans="2:9" x14ac:dyDescent="0.55000000000000004">
      <c r="B292" s="19" t="s">
        <v>4624</v>
      </c>
      <c r="C292" s="19"/>
      <c r="D292" s="19" t="s">
        <v>7234</v>
      </c>
      <c r="E292" s="19" t="s">
        <v>4599</v>
      </c>
      <c r="F292" s="19" t="s">
        <v>4434</v>
      </c>
      <c r="G292" s="19"/>
      <c r="H292" s="19"/>
      <c r="I292" s="19"/>
    </row>
    <row r="293" spans="2:9" x14ac:dyDescent="0.55000000000000004">
      <c r="B293" s="19" t="s">
        <v>4625</v>
      </c>
      <c r="C293" s="19"/>
      <c r="D293" s="19" t="s">
        <v>7234</v>
      </c>
      <c r="E293" s="19" t="s">
        <v>4599</v>
      </c>
      <c r="F293" s="19" t="s">
        <v>247</v>
      </c>
      <c r="G293" s="19"/>
      <c r="H293" s="19"/>
      <c r="I293" s="19"/>
    </row>
    <row r="294" spans="2:9" x14ac:dyDescent="0.55000000000000004">
      <c r="B294" s="19" t="s">
        <v>4626</v>
      </c>
      <c r="C294" s="19"/>
      <c r="D294" s="19" t="s">
        <v>7234</v>
      </c>
      <c r="E294" s="19" t="s">
        <v>4599</v>
      </c>
      <c r="F294" s="19" t="s">
        <v>249</v>
      </c>
      <c r="G294" s="19"/>
      <c r="H294" s="19"/>
      <c r="I294" s="19"/>
    </row>
    <row r="295" spans="2:9" x14ac:dyDescent="0.55000000000000004">
      <c r="B295" s="19" t="s">
        <v>4627</v>
      </c>
      <c r="C295" s="19"/>
      <c r="D295" s="19" t="s">
        <v>7234</v>
      </c>
      <c r="E295" s="19" t="s">
        <v>4599</v>
      </c>
      <c r="F295" s="19" t="s">
        <v>251</v>
      </c>
      <c r="G295" s="19"/>
      <c r="H295" s="19"/>
      <c r="I295" s="19"/>
    </row>
    <row r="296" spans="2:9" x14ac:dyDescent="0.55000000000000004">
      <c r="B296" s="19" t="s">
        <v>4628</v>
      </c>
      <c r="C296" s="19"/>
      <c r="D296" s="19" t="s">
        <v>7234</v>
      </c>
      <c r="E296" s="19" t="s">
        <v>4599</v>
      </c>
      <c r="F296" s="19" t="s">
        <v>253</v>
      </c>
      <c r="G296" s="19"/>
      <c r="H296" s="19"/>
      <c r="I296" s="19"/>
    </row>
    <row r="297" spans="2:9" x14ac:dyDescent="0.55000000000000004">
      <c r="B297" s="19" t="s">
        <v>4629</v>
      </c>
      <c r="C297" s="19"/>
      <c r="D297" s="19" t="s">
        <v>7234</v>
      </c>
      <c r="E297" s="19" t="s">
        <v>4599</v>
      </c>
      <c r="F297" s="19" t="s">
        <v>255</v>
      </c>
      <c r="G297" s="19"/>
      <c r="H297" s="19"/>
      <c r="I297" s="19"/>
    </row>
    <row r="298" spans="2:9" x14ac:dyDescent="0.55000000000000004">
      <c r="B298" s="19" t="s">
        <v>4630</v>
      </c>
      <c r="C298" s="19"/>
      <c r="D298" s="19" t="s">
        <v>7234</v>
      </c>
      <c r="E298" s="19" t="s">
        <v>4599</v>
      </c>
      <c r="F298" s="19" t="s">
        <v>257</v>
      </c>
      <c r="G298" s="19"/>
      <c r="H298" s="19"/>
      <c r="I298" s="19"/>
    </row>
    <row r="299" spans="2:9" x14ac:dyDescent="0.55000000000000004">
      <c r="B299" s="19" t="s">
        <v>4631</v>
      </c>
      <c r="C299" s="19"/>
      <c r="D299" s="19" t="s">
        <v>7234</v>
      </c>
      <c r="E299" s="19" t="s">
        <v>4599</v>
      </c>
      <c r="F299" s="19" t="s">
        <v>259</v>
      </c>
      <c r="G299" s="19"/>
      <c r="H299" s="19"/>
      <c r="I299" s="19"/>
    </row>
    <row r="300" spans="2:9" x14ac:dyDescent="0.55000000000000004">
      <c r="B300" s="19" t="s">
        <v>4632</v>
      </c>
      <c r="C300" s="19"/>
      <c r="D300" s="19" t="s">
        <v>7234</v>
      </c>
      <c r="E300" s="19" t="s">
        <v>4599</v>
      </c>
      <c r="F300" s="19" t="s">
        <v>261</v>
      </c>
      <c r="G300" s="19"/>
      <c r="H300" s="19"/>
      <c r="I300" s="19"/>
    </row>
    <row r="301" spans="2:9" x14ac:dyDescent="0.55000000000000004">
      <c r="B301" s="19" t="s">
        <v>4633</v>
      </c>
      <c r="C301" s="19"/>
      <c r="D301" s="19" t="s">
        <v>7234</v>
      </c>
      <c r="E301" s="19" t="s">
        <v>4599</v>
      </c>
      <c r="F301" s="19" t="s">
        <v>263</v>
      </c>
      <c r="G301" s="19"/>
      <c r="H301" s="19"/>
      <c r="I301" s="19"/>
    </row>
    <row r="302" spans="2:9" x14ac:dyDescent="0.55000000000000004">
      <c r="B302" s="19" t="s">
        <v>4634</v>
      </c>
      <c r="C302" s="19"/>
      <c r="D302" s="19" t="s">
        <v>7234</v>
      </c>
      <c r="E302" s="19" t="s">
        <v>4599</v>
      </c>
      <c r="F302" s="19" t="s">
        <v>265</v>
      </c>
      <c r="G302" s="19"/>
      <c r="H302" s="19"/>
      <c r="I302" s="19"/>
    </row>
    <row r="303" spans="2:9" x14ac:dyDescent="0.55000000000000004">
      <c r="B303" s="19" t="s">
        <v>4634</v>
      </c>
      <c r="C303" s="19"/>
      <c r="D303" s="19" t="s">
        <v>7234</v>
      </c>
      <c r="E303" s="19" t="s">
        <v>4599</v>
      </c>
      <c r="F303" s="19" t="s">
        <v>267</v>
      </c>
      <c r="G303" s="19"/>
      <c r="H303" s="19"/>
      <c r="I303" s="19"/>
    </row>
    <row r="304" spans="2:9" x14ac:dyDescent="0.55000000000000004">
      <c r="B304" s="19" t="s">
        <v>4634</v>
      </c>
      <c r="C304" s="19"/>
      <c r="D304" s="19" t="s">
        <v>7234</v>
      </c>
      <c r="E304" s="19" t="s">
        <v>4599</v>
      </c>
      <c r="F304" s="19" t="s">
        <v>268</v>
      </c>
      <c r="G304" s="19"/>
      <c r="H304" s="19"/>
      <c r="I304" s="19"/>
    </row>
    <row r="305" spans="2:9" x14ac:dyDescent="0.55000000000000004">
      <c r="B305" s="19" t="s">
        <v>4635</v>
      </c>
      <c r="C305" s="19"/>
      <c r="D305" s="19" t="s">
        <v>7234</v>
      </c>
      <c r="E305" s="19" t="s">
        <v>4599</v>
      </c>
      <c r="F305" s="19" t="s">
        <v>269</v>
      </c>
      <c r="G305" s="19"/>
      <c r="H305" s="19"/>
      <c r="I305" s="19"/>
    </row>
    <row r="306" spans="2:9" x14ac:dyDescent="0.55000000000000004">
      <c r="B306" s="19" t="s">
        <v>4636</v>
      </c>
      <c r="C306" s="19"/>
      <c r="D306" s="19" t="s">
        <v>7234</v>
      </c>
      <c r="E306" s="19" t="s">
        <v>4599</v>
      </c>
      <c r="F306" s="19" t="s">
        <v>270</v>
      </c>
      <c r="G306" s="19"/>
      <c r="H306" s="19"/>
      <c r="I306" s="19"/>
    </row>
    <row r="307" spans="2:9" x14ac:dyDescent="0.55000000000000004">
      <c r="B307" s="19" t="s">
        <v>4637</v>
      </c>
      <c r="C307" s="19"/>
      <c r="D307" s="19" t="s">
        <v>7234</v>
      </c>
      <c r="E307" s="19" t="s">
        <v>4599</v>
      </c>
      <c r="F307" s="19" t="s">
        <v>271</v>
      </c>
      <c r="G307" s="19"/>
      <c r="H307" s="19"/>
      <c r="I307" s="19"/>
    </row>
    <row r="308" spans="2:9" x14ac:dyDescent="0.55000000000000004">
      <c r="B308" s="19" t="s">
        <v>4638</v>
      </c>
      <c r="C308" s="19"/>
      <c r="D308" s="19" t="s">
        <v>7234</v>
      </c>
      <c r="E308" s="19" t="s">
        <v>4599</v>
      </c>
      <c r="F308" s="19" t="s">
        <v>272</v>
      </c>
      <c r="G308" s="19"/>
      <c r="H308" s="19"/>
      <c r="I308" s="19"/>
    </row>
    <row r="309" spans="2:9" x14ac:dyDescent="0.55000000000000004">
      <c r="B309" s="19" t="s">
        <v>4639</v>
      </c>
      <c r="C309" s="19"/>
      <c r="D309" s="19" t="s">
        <v>7234</v>
      </c>
      <c r="E309" s="19" t="s">
        <v>4599</v>
      </c>
      <c r="F309" s="19" t="s">
        <v>273</v>
      </c>
      <c r="G309" s="19"/>
      <c r="H309" s="19"/>
      <c r="I309" s="19"/>
    </row>
    <row r="310" spans="2:9" x14ac:dyDescent="0.55000000000000004">
      <c r="B310" s="19" t="s">
        <v>4641</v>
      </c>
      <c r="C310" s="19"/>
      <c r="D310" s="19" t="s">
        <v>7234</v>
      </c>
      <c r="E310" s="19" t="s">
        <v>4599</v>
      </c>
      <c r="F310" s="19" t="s">
        <v>3483</v>
      </c>
      <c r="G310" s="19"/>
      <c r="H310" s="19"/>
      <c r="I310" s="19"/>
    </row>
    <row r="311" spans="2:9" x14ac:dyDescent="0.55000000000000004">
      <c r="B311" s="19" t="s">
        <v>4642</v>
      </c>
      <c r="C311" s="19"/>
      <c r="D311" s="19" t="s">
        <v>7234</v>
      </c>
      <c r="E311" s="19" t="s">
        <v>4599</v>
      </c>
      <c r="F311" s="19" t="s">
        <v>3484</v>
      </c>
      <c r="G311" s="19"/>
      <c r="H311" s="19"/>
      <c r="I311" s="19"/>
    </row>
    <row r="312" spans="2:9" x14ac:dyDescent="0.55000000000000004">
      <c r="B312" s="19" t="s">
        <v>4642</v>
      </c>
      <c r="C312" s="19"/>
      <c r="D312" s="19" t="s">
        <v>7234</v>
      </c>
      <c r="E312" s="19" t="s">
        <v>4599</v>
      </c>
      <c r="F312" s="19" t="s">
        <v>3485</v>
      </c>
      <c r="G312" s="19"/>
      <c r="H312" s="19"/>
      <c r="I312" s="19"/>
    </row>
    <row r="313" spans="2:9" x14ac:dyDescent="0.55000000000000004">
      <c r="B313" s="19" t="s">
        <v>4643</v>
      </c>
      <c r="C313" s="19"/>
      <c r="D313" s="19" t="s">
        <v>7234</v>
      </c>
      <c r="E313" s="19" t="s">
        <v>4599</v>
      </c>
      <c r="F313" s="19" t="s">
        <v>3486</v>
      </c>
      <c r="G313" s="19"/>
      <c r="H313" s="19"/>
      <c r="I313" s="19"/>
    </row>
    <row r="314" spans="2:9" x14ac:dyDescent="0.55000000000000004">
      <c r="B314" s="19" t="s">
        <v>4644</v>
      </c>
      <c r="C314" s="19"/>
      <c r="D314" s="19" t="s">
        <v>7234</v>
      </c>
      <c r="E314" s="19" t="s">
        <v>4599</v>
      </c>
      <c r="F314" s="19" t="s">
        <v>3487</v>
      </c>
      <c r="G314" s="19"/>
      <c r="H314" s="19"/>
      <c r="I314" s="19"/>
    </row>
    <row r="315" spans="2:9" x14ac:dyDescent="0.55000000000000004">
      <c r="B315" s="19" t="s">
        <v>4644</v>
      </c>
      <c r="C315" s="19"/>
      <c r="D315" s="19" t="s">
        <v>7234</v>
      </c>
      <c r="E315" s="19" t="s">
        <v>4599</v>
      </c>
      <c r="F315" s="19" t="s">
        <v>3488</v>
      </c>
      <c r="G315" s="19"/>
      <c r="H315" s="19"/>
      <c r="I315" s="19"/>
    </row>
    <row r="316" spans="2:9" x14ac:dyDescent="0.55000000000000004">
      <c r="B316" s="19" t="s">
        <v>4645</v>
      </c>
      <c r="C316" s="19"/>
      <c r="D316" s="19" t="s">
        <v>7234</v>
      </c>
      <c r="E316" s="19" t="s">
        <v>4599</v>
      </c>
      <c r="F316" s="19" t="s">
        <v>3489</v>
      </c>
      <c r="G316" s="19"/>
      <c r="H316" s="19"/>
      <c r="I316" s="19"/>
    </row>
    <row r="317" spans="2:9" x14ac:dyDescent="0.55000000000000004">
      <c r="B317" s="19" t="s">
        <v>4645</v>
      </c>
      <c r="C317" s="19"/>
      <c r="D317" s="19" t="s">
        <v>7234</v>
      </c>
      <c r="E317" s="19" t="s">
        <v>4599</v>
      </c>
      <c r="F317" s="19" t="s">
        <v>3490</v>
      </c>
      <c r="G317" s="19"/>
      <c r="H317" s="19"/>
      <c r="I317" s="19"/>
    </row>
    <row r="318" spans="2:9" x14ac:dyDescent="0.55000000000000004">
      <c r="B318" s="19" t="s">
        <v>4645</v>
      </c>
      <c r="C318" s="19"/>
      <c r="D318" s="19" t="s">
        <v>7234</v>
      </c>
      <c r="E318" s="19" t="s">
        <v>4599</v>
      </c>
      <c r="F318" s="19" t="s">
        <v>3492</v>
      </c>
      <c r="G318" s="19"/>
      <c r="H318" s="19"/>
      <c r="I318" s="19"/>
    </row>
    <row r="319" spans="2:9" x14ac:dyDescent="0.55000000000000004">
      <c r="B319" s="19" t="s">
        <v>4646</v>
      </c>
      <c r="C319" s="19"/>
      <c r="D319" s="19" t="s">
        <v>7234</v>
      </c>
      <c r="E319" s="19" t="s">
        <v>4599</v>
      </c>
      <c r="F319" s="19" t="s">
        <v>3494</v>
      </c>
      <c r="G319" s="19"/>
      <c r="H319" s="19"/>
      <c r="I319" s="19"/>
    </row>
    <row r="320" spans="2:9" x14ac:dyDescent="0.55000000000000004">
      <c r="B320" s="19" t="s">
        <v>4646</v>
      </c>
      <c r="C320" s="19"/>
      <c r="D320" s="19" t="s">
        <v>7234</v>
      </c>
      <c r="E320" s="19" t="s">
        <v>4599</v>
      </c>
      <c r="F320" s="19" t="s">
        <v>3496</v>
      </c>
      <c r="G320" s="19"/>
      <c r="H320" s="19"/>
      <c r="I320" s="19"/>
    </row>
    <row r="321" spans="2:9" x14ac:dyDescent="0.55000000000000004">
      <c r="B321" s="19" t="s">
        <v>4647</v>
      </c>
      <c r="C321" s="19"/>
      <c r="D321" s="19" t="s">
        <v>7234</v>
      </c>
      <c r="E321" s="19" t="s">
        <v>4599</v>
      </c>
      <c r="F321" s="19" t="s">
        <v>3498</v>
      </c>
      <c r="G321" s="19"/>
      <c r="H321" s="19"/>
      <c r="I321" s="19"/>
    </row>
    <row r="322" spans="2:9" x14ac:dyDescent="0.55000000000000004">
      <c r="B322" s="19" t="s">
        <v>4647</v>
      </c>
      <c r="C322" s="19"/>
      <c r="D322" s="19" t="s">
        <v>7234</v>
      </c>
      <c r="E322" s="19" t="s">
        <v>4599</v>
      </c>
      <c r="F322" s="19" t="s">
        <v>3500</v>
      </c>
      <c r="G322" s="19"/>
      <c r="H322" s="19"/>
      <c r="I322" s="19"/>
    </row>
    <row r="323" spans="2:9" x14ac:dyDescent="0.55000000000000004">
      <c r="B323" s="19" t="s">
        <v>4648</v>
      </c>
      <c r="C323" s="19"/>
      <c r="D323" s="19" t="s">
        <v>7234</v>
      </c>
      <c r="E323" s="19" t="s">
        <v>4599</v>
      </c>
      <c r="F323" s="19" t="s">
        <v>3501</v>
      </c>
      <c r="G323" s="19"/>
      <c r="H323" s="19"/>
      <c r="I323" s="19"/>
    </row>
    <row r="324" spans="2:9" x14ac:dyDescent="0.55000000000000004">
      <c r="B324" s="19" t="s">
        <v>4649</v>
      </c>
      <c r="C324" s="19"/>
      <c r="D324" s="19" t="s">
        <v>7234</v>
      </c>
      <c r="E324" s="19" t="s">
        <v>4599</v>
      </c>
      <c r="F324" s="19" t="s">
        <v>3502</v>
      </c>
      <c r="G324" s="19"/>
      <c r="H324" s="19"/>
      <c r="I324" s="19"/>
    </row>
    <row r="325" spans="2:9" x14ac:dyDescent="0.55000000000000004">
      <c r="B325" s="19" t="s">
        <v>4649</v>
      </c>
      <c r="C325" s="19"/>
      <c r="D325" s="19" t="s">
        <v>7234</v>
      </c>
      <c r="E325" s="19" t="s">
        <v>4599</v>
      </c>
      <c r="F325" s="19" t="s">
        <v>3503</v>
      </c>
      <c r="G325" s="19"/>
      <c r="H325" s="19"/>
      <c r="I325" s="19"/>
    </row>
    <row r="326" spans="2:9" x14ac:dyDescent="0.55000000000000004">
      <c r="B326" s="19" t="s">
        <v>4649</v>
      </c>
      <c r="C326" s="19"/>
      <c r="D326" s="19" t="s">
        <v>7234</v>
      </c>
      <c r="E326" s="19" t="s">
        <v>4599</v>
      </c>
      <c r="F326" s="19" t="s">
        <v>4433</v>
      </c>
      <c r="G326" s="19"/>
      <c r="H326" s="19"/>
      <c r="I326" s="19"/>
    </row>
    <row r="327" spans="2:9" x14ac:dyDescent="0.55000000000000004">
      <c r="B327" s="19" t="s">
        <v>4650</v>
      </c>
      <c r="C327" s="19"/>
      <c r="D327" s="19" t="s">
        <v>7234</v>
      </c>
      <c r="E327" s="19" t="s">
        <v>4599</v>
      </c>
      <c r="F327" s="19" t="s">
        <v>3504</v>
      </c>
      <c r="G327" s="19"/>
      <c r="H327" s="19"/>
      <c r="I327" s="19"/>
    </row>
    <row r="328" spans="2:9" x14ac:dyDescent="0.55000000000000004">
      <c r="B328" s="19" t="s">
        <v>4650</v>
      </c>
      <c r="C328" s="19"/>
      <c r="D328" s="19" t="s">
        <v>7234</v>
      </c>
      <c r="E328" s="19" t="s">
        <v>4599</v>
      </c>
      <c r="F328" s="19" t="s">
        <v>3505</v>
      </c>
      <c r="G328" s="19"/>
      <c r="H328" s="19"/>
      <c r="I328" s="19"/>
    </row>
    <row r="329" spans="2:9" x14ac:dyDescent="0.55000000000000004">
      <c r="B329" s="19" t="s">
        <v>4651</v>
      </c>
      <c r="C329" s="19"/>
      <c r="D329" s="19" t="s">
        <v>7234</v>
      </c>
      <c r="E329" s="19" t="s">
        <v>4599</v>
      </c>
      <c r="F329" s="19" t="s">
        <v>3506</v>
      </c>
      <c r="G329" s="19"/>
      <c r="H329" s="19"/>
      <c r="I329" s="19"/>
    </row>
    <row r="330" spans="2:9" x14ac:dyDescent="0.55000000000000004">
      <c r="B330" s="19" t="s">
        <v>4654</v>
      </c>
      <c r="C330" s="19"/>
      <c r="D330" s="19" t="s">
        <v>7234</v>
      </c>
      <c r="E330" s="19" t="s">
        <v>4653</v>
      </c>
      <c r="F330" s="19" t="s">
        <v>140</v>
      </c>
      <c r="G330" s="19"/>
      <c r="H330" s="19"/>
      <c r="I330" s="19"/>
    </row>
    <row r="331" spans="2:9" x14ac:dyDescent="0.55000000000000004">
      <c r="B331" s="19" t="s">
        <v>4655</v>
      </c>
      <c r="C331" s="19"/>
      <c r="D331" s="19" t="s">
        <v>7234</v>
      </c>
      <c r="E331" s="19" t="s">
        <v>4653</v>
      </c>
      <c r="F331" s="19" t="s">
        <v>142</v>
      </c>
      <c r="G331" s="19"/>
      <c r="H331" s="19"/>
      <c r="I331" s="19"/>
    </row>
    <row r="332" spans="2:9" x14ac:dyDescent="0.55000000000000004">
      <c r="B332" s="19" t="s">
        <v>4656</v>
      </c>
      <c r="C332" s="19"/>
      <c r="D332" s="19" t="s">
        <v>7234</v>
      </c>
      <c r="E332" s="19" t="s">
        <v>4653</v>
      </c>
      <c r="F332" s="19" t="s">
        <v>144</v>
      </c>
      <c r="G332" s="19"/>
      <c r="H332" s="19"/>
      <c r="I332" s="19"/>
    </row>
    <row r="333" spans="2:9" x14ac:dyDescent="0.55000000000000004">
      <c r="B333" s="19" t="s">
        <v>4657</v>
      </c>
      <c r="C333" s="19"/>
      <c r="D333" s="19" t="s">
        <v>7234</v>
      </c>
      <c r="E333" s="19" t="s">
        <v>4653</v>
      </c>
      <c r="F333" s="19" t="s">
        <v>146</v>
      </c>
      <c r="G333" s="19"/>
      <c r="H333" s="19"/>
      <c r="I333" s="19"/>
    </row>
    <row r="334" spans="2:9" x14ac:dyDescent="0.55000000000000004">
      <c r="B334" s="19" t="s">
        <v>4658</v>
      </c>
      <c r="C334" s="19"/>
      <c r="D334" s="19" t="s">
        <v>7234</v>
      </c>
      <c r="E334" s="19" t="s">
        <v>4653</v>
      </c>
      <c r="F334" s="19" t="s">
        <v>148</v>
      </c>
      <c r="G334" s="19"/>
      <c r="H334" s="19"/>
      <c r="I334" s="19"/>
    </row>
    <row r="335" spans="2:9" x14ac:dyDescent="0.55000000000000004">
      <c r="B335" s="19" t="s">
        <v>4659</v>
      </c>
      <c r="C335" s="19"/>
      <c r="D335" s="19" t="s">
        <v>7234</v>
      </c>
      <c r="E335" s="19" t="s">
        <v>4653</v>
      </c>
      <c r="F335" s="19" t="s">
        <v>150</v>
      </c>
      <c r="G335" s="19"/>
      <c r="H335" s="19"/>
      <c r="I335" s="19"/>
    </row>
    <row r="336" spans="2:9" x14ac:dyDescent="0.55000000000000004">
      <c r="B336" s="19" t="s">
        <v>4660</v>
      </c>
      <c r="C336" s="19"/>
      <c r="D336" s="19" t="s">
        <v>7234</v>
      </c>
      <c r="E336" s="19" t="s">
        <v>4653</v>
      </c>
      <c r="F336" s="19" t="s">
        <v>152</v>
      </c>
      <c r="G336" s="19"/>
      <c r="H336" s="19"/>
      <c r="I336" s="19"/>
    </row>
    <row r="337" spans="2:9" x14ac:dyDescent="0.55000000000000004">
      <c r="B337" s="19" t="s">
        <v>4661</v>
      </c>
      <c r="C337" s="19"/>
      <c r="D337" s="19" t="s">
        <v>7234</v>
      </c>
      <c r="E337" s="19" t="s">
        <v>4653</v>
      </c>
      <c r="F337" s="19" t="s">
        <v>154</v>
      </c>
      <c r="G337" s="19"/>
      <c r="H337" s="19"/>
      <c r="I337" s="19"/>
    </row>
    <row r="338" spans="2:9" x14ac:dyDescent="0.55000000000000004">
      <c r="B338" s="19" t="s">
        <v>4662</v>
      </c>
      <c r="C338" s="19"/>
      <c r="D338" s="19" t="s">
        <v>7234</v>
      </c>
      <c r="E338" s="19" t="s">
        <v>4653</v>
      </c>
      <c r="F338" s="19" t="s">
        <v>156</v>
      </c>
      <c r="G338" s="19"/>
      <c r="H338" s="19"/>
      <c r="I338" s="19"/>
    </row>
    <row r="339" spans="2:9" x14ac:dyDescent="0.55000000000000004">
      <c r="B339" s="19" t="s">
        <v>4663</v>
      </c>
      <c r="C339" s="19"/>
      <c r="D339" s="19" t="s">
        <v>7234</v>
      </c>
      <c r="E339" s="19" t="s">
        <v>4653</v>
      </c>
      <c r="F339" s="19" t="s">
        <v>158</v>
      </c>
      <c r="G339" s="19"/>
      <c r="H339" s="19"/>
      <c r="I339" s="19"/>
    </row>
    <row r="340" spans="2:9" x14ac:dyDescent="0.55000000000000004">
      <c r="B340" s="19" t="s">
        <v>4664</v>
      </c>
      <c r="C340" s="19"/>
      <c r="D340" s="19" t="s">
        <v>7234</v>
      </c>
      <c r="E340" s="19" t="s">
        <v>4653</v>
      </c>
      <c r="F340" s="19" t="s">
        <v>160</v>
      </c>
      <c r="G340" s="19"/>
      <c r="H340" s="19"/>
      <c r="I340" s="19"/>
    </row>
    <row r="341" spans="2:9" x14ac:dyDescent="0.55000000000000004">
      <c r="B341" s="19" t="s">
        <v>4665</v>
      </c>
      <c r="C341" s="19"/>
      <c r="D341" s="19" t="s">
        <v>7234</v>
      </c>
      <c r="E341" s="19" t="s">
        <v>4653</v>
      </c>
      <c r="F341" s="19" t="s">
        <v>162</v>
      </c>
      <c r="G341" s="19"/>
      <c r="H341" s="19"/>
      <c r="I341" s="19"/>
    </row>
    <row r="342" spans="2:9" x14ac:dyDescent="0.55000000000000004">
      <c r="B342" s="19" t="s">
        <v>4666</v>
      </c>
      <c r="C342" s="19"/>
      <c r="D342" s="19" t="s">
        <v>7234</v>
      </c>
      <c r="E342" s="19" t="s">
        <v>4653</v>
      </c>
      <c r="F342" s="19" t="s">
        <v>164</v>
      </c>
      <c r="G342" s="19"/>
      <c r="H342" s="19"/>
      <c r="I342" s="19"/>
    </row>
    <row r="343" spans="2:9" x14ac:dyDescent="0.55000000000000004">
      <c r="B343" s="19" t="s">
        <v>4667</v>
      </c>
      <c r="C343" s="19"/>
      <c r="D343" s="19" t="s">
        <v>7234</v>
      </c>
      <c r="E343" s="19" t="s">
        <v>4653</v>
      </c>
      <c r="F343" s="19" t="s">
        <v>166</v>
      </c>
      <c r="G343" s="19"/>
      <c r="H343" s="19"/>
      <c r="I343" s="19"/>
    </row>
    <row r="344" spans="2:9" x14ac:dyDescent="0.55000000000000004">
      <c r="B344" s="19" t="s">
        <v>4668</v>
      </c>
      <c r="C344" s="19"/>
      <c r="D344" s="19" t="s">
        <v>7234</v>
      </c>
      <c r="E344" s="19" t="s">
        <v>4653</v>
      </c>
      <c r="F344" s="19" t="s">
        <v>168</v>
      </c>
      <c r="G344" s="19"/>
      <c r="H344" s="19"/>
      <c r="I344" s="19"/>
    </row>
    <row r="345" spans="2:9" x14ac:dyDescent="0.55000000000000004">
      <c r="B345" s="19" t="s">
        <v>4669</v>
      </c>
      <c r="C345" s="19"/>
      <c r="D345" s="19" t="s">
        <v>7234</v>
      </c>
      <c r="E345" s="19" t="s">
        <v>4653</v>
      </c>
      <c r="F345" s="19" t="s">
        <v>240</v>
      </c>
      <c r="G345" s="19"/>
      <c r="H345" s="19"/>
      <c r="I345" s="19"/>
    </row>
    <row r="346" spans="2:9" x14ac:dyDescent="0.55000000000000004">
      <c r="B346" s="19" t="s">
        <v>7441</v>
      </c>
      <c r="C346" s="19"/>
      <c r="D346" s="19" t="s">
        <v>7234</v>
      </c>
      <c r="E346" s="19" t="s">
        <v>4653</v>
      </c>
      <c r="F346" s="19" t="s">
        <v>241</v>
      </c>
      <c r="G346" s="19"/>
      <c r="H346" s="19"/>
      <c r="I346" s="19"/>
    </row>
    <row r="347" spans="2:9" x14ac:dyDescent="0.55000000000000004">
      <c r="B347" s="19" t="s">
        <v>7442</v>
      </c>
      <c r="C347" s="19"/>
      <c r="D347" s="19" t="s">
        <v>7234</v>
      </c>
      <c r="E347" s="19" t="s">
        <v>4653</v>
      </c>
      <c r="F347" s="19" t="s">
        <v>242</v>
      </c>
      <c r="G347" s="19"/>
      <c r="H347" s="19"/>
      <c r="I347" s="19"/>
    </row>
    <row r="348" spans="2:9" x14ac:dyDescent="0.55000000000000004">
      <c r="B348" s="19" t="s">
        <v>4670</v>
      </c>
      <c r="C348" s="19"/>
      <c r="D348" s="19" t="s">
        <v>7234</v>
      </c>
      <c r="E348" s="19" t="s">
        <v>4653</v>
      </c>
      <c r="F348" s="19" t="s">
        <v>243</v>
      </c>
      <c r="G348" s="19"/>
      <c r="H348" s="19"/>
      <c r="I348" s="19"/>
    </row>
    <row r="349" spans="2:9" x14ac:dyDescent="0.55000000000000004">
      <c r="B349" s="19" t="s">
        <v>4671</v>
      </c>
      <c r="C349" s="19"/>
      <c r="D349" s="19" t="s">
        <v>7234</v>
      </c>
      <c r="E349" s="19" t="s">
        <v>4653</v>
      </c>
      <c r="F349" s="19" t="s">
        <v>244</v>
      </c>
      <c r="G349" s="19"/>
      <c r="H349" s="19"/>
      <c r="I349" s="19"/>
    </row>
    <row r="350" spans="2:9" x14ac:dyDescent="0.55000000000000004">
      <c r="B350" s="19" t="s">
        <v>4672</v>
      </c>
      <c r="C350" s="19"/>
      <c r="D350" s="19" t="s">
        <v>7234</v>
      </c>
      <c r="E350" s="19" t="s">
        <v>4653</v>
      </c>
      <c r="F350" s="19" t="s">
        <v>246</v>
      </c>
      <c r="G350" s="19"/>
      <c r="H350" s="19"/>
      <c r="I350" s="19"/>
    </row>
    <row r="351" spans="2:9" x14ac:dyDescent="0.55000000000000004">
      <c r="B351" s="19" t="s">
        <v>4673</v>
      </c>
      <c r="C351" s="19"/>
      <c r="D351" s="19" t="s">
        <v>7234</v>
      </c>
      <c r="E351" s="19" t="s">
        <v>4653</v>
      </c>
      <c r="F351" s="19" t="s">
        <v>247</v>
      </c>
      <c r="G351" s="19"/>
      <c r="H351" s="19"/>
      <c r="I351" s="19"/>
    </row>
    <row r="352" spans="2:9" x14ac:dyDescent="0.55000000000000004">
      <c r="B352" s="19" t="s">
        <v>4677</v>
      </c>
      <c r="C352" s="19"/>
      <c r="D352" s="19" t="s">
        <v>7234</v>
      </c>
      <c r="E352" s="19" t="s">
        <v>4653</v>
      </c>
      <c r="F352" s="19" t="s">
        <v>255</v>
      </c>
      <c r="G352" s="19"/>
      <c r="H352" s="19"/>
      <c r="I352" s="19"/>
    </row>
    <row r="353" spans="2:9" x14ac:dyDescent="0.55000000000000004">
      <c r="B353" s="19" t="s">
        <v>4624</v>
      </c>
      <c r="C353" s="19"/>
      <c r="D353" s="19" t="s">
        <v>7234</v>
      </c>
      <c r="E353" s="19" t="s">
        <v>4653</v>
      </c>
      <c r="F353" s="19" t="s">
        <v>259</v>
      </c>
      <c r="G353" s="19"/>
      <c r="H353" s="19"/>
      <c r="I353" s="19"/>
    </row>
    <row r="354" spans="2:9" x14ac:dyDescent="0.55000000000000004">
      <c r="B354" s="19" t="s">
        <v>4680</v>
      </c>
      <c r="C354" s="19"/>
      <c r="D354" s="19" t="s">
        <v>7234</v>
      </c>
      <c r="E354" s="19" t="s">
        <v>4653</v>
      </c>
      <c r="F354" s="19" t="s">
        <v>265</v>
      </c>
      <c r="G354" s="19"/>
      <c r="H354" s="19"/>
      <c r="I354" s="19"/>
    </row>
    <row r="355" spans="2:9" x14ac:dyDescent="0.55000000000000004">
      <c r="B355" s="19" t="s">
        <v>4680</v>
      </c>
      <c r="C355" s="19"/>
      <c r="D355" s="19" t="s">
        <v>7234</v>
      </c>
      <c r="E355" s="19" t="s">
        <v>4653</v>
      </c>
      <c r="F355" s="19" t="s">
        <v>267</v>
      </c>
      <c r="G355" s="19"/>
      <c r="H355" s="19"/>
      <c r="I355" s="19"/>
    </row>
    <row r="356" spans="2:9" x14ac:dyDescent="0.55000000000000004">
      <c r="B356" s="19" t="s">
        <v>4680</v>
      </c>
      <c r="C356" s="19"/>
      <c r="D356" s="19" t="s">
        <v>7234</v>
      </c>
      <c r="E356" s="19" t="s">
        <v>4653</v>
      </c>
      <c r="F356" s="19" t="s">
        <v>268</v>
      </c>
      <c r="G356" s="19"/>
      <c r="H356" s="19"/>
      <c r="I356" s="19"/>
    </row>
    <row r="357" spans="2:9" x14ac:dyDescent="0.55000000000000004">
      <c r="B357" s="19" t="s">
        <v>4681</v>
      </c>
      <c r="C357" s="19"/>
      <c r="D357" s="19" t="s">
        <v>7234</v>
      </c>
      <c r="E357" s="19" t="s">
        <v>4653</v>
      </c>
      <c r="F357" s="19" t="s">
        <v>269</v>
      </c>
      <c r="G357" s="19"/>
      <c r="H357" s="19"/>
      <c r="I357" s="19"/>
    </row>
    <row r="358" spans="2:9" x14ac:dyDescent="0.55000000000000004">
      <c r="B358" s="19" t="s">
        <v>4681</v>
      </c>
      <c r="C358" s="19"/>
      <c r="D358" s="19" t="s">
        <v>7234</v>
      </c>
      <c r="E358" s="19" t="s">
        <v>4653</v>
      </c>
      <c r="F358" s="19" t="s">
        <v>270</v>
      </c>
      <c r="G358" s="19"/>
      <c r="H358" s="19"/>
      <c r="I358" s="19"/>
    </row>
    <row r="359" spans="2:9" x14ac:dyDescent="0.55000000000000004">
      <c r="B359" s="19" t="s">
        <v>4681</v>
      </c>
      <c r="C359" s="19"/>
      <c r="D359" s="19" t="s">
        <v>7234</v>
      </c>
      <c r="E359" s="19" t="s">
        <v>4653</v>
      </c>
      <c r="F359" s="19" t="s">
        <v>271</v>
      </c>
      <c r="G359" s="19"/>
      <c r="H359" s="19"/>
      <c r="I359" s="19"/>
    </row>
    <row r="360" spans="2:9" x14ac:dyDescent="0.55000000000000004">
      <c r="B360" s="19" t="s">
        <v>4682</v>
      </c>
      <c r="C360" s="19"/>
      <c r="D360" s="19" t="s">
        <v>7234</v>
      </c>
      <c r="E360" s="19" t="s">
        <v>4653</v>
      </c>
      <c r="F360" s="19" t="s">
        <v>273</v>
      </c>
      <c r="G360" s="19"/>
      <c r="H360" s="19"/>
      <c r="I360" s="19"/>
    </row>
    <row r="361" spans="2:9" x14ac:dyDescent="0.55000000000000004">
      <c r="B361" s="19" t="s">
        <v>4683</v>
      </c>
      <c r="C361" s="19"/>
      <c r="D361" s="19" t="s">
        <v>7234</v>
      </c>
      <c r="E361" s="19" t="s">
        <v>4653</v>
      </c>
      <c r="F361" s="19" t="s">
        <v>274</v>
      </c>
      <c r="G361" s="19"/>
      <c r="H361" s="19"/>
      <c r="I361" s="19"/>
    </row>
    <row r="362" spans="2:9" x14ac:dyDescent="0.55000000000000004">
      <c r="B362" s="19" t="s">
        <v>4684</v>
      </c>
      <c r="C362" s="19"/>
      <c r="D362" s="19" t="s">
        <v>7234</v>
      </c>
      <c r="E362" s="19" t="s">
        <v>4653</v>
      </c>
      <c r="F362" s="19" t="s">
        <v>3483</v>
      </c>
      <c r="G362" s="19"/>
      <c r="H362" s="19"/>
      <c r="I362" s="19"/>
    </row>
    <row r="363" spans="2:9" x14ac:dyDescent="0.55000000000000004">
      <c r="B363" s="19" t="s">
        <v>4685</v>
      </c>
      <c r="C363" s="19"/>
      <c r="D363" s="19" t="s">
        <v>7234</v>
      </c>
      <c r="E363" s="19" t="s">
        <v>4653</v>
      </c>
      <c r="F363" s="19" t="s">
        <v>3484</v>
      </c>
      <c r="G363" s="19"/>
      <c r="H363" s="19"/>
      <c r="I363" s="19"/>
    </row>
    <row r="364" spans="2:9" x14ac:dyDescent="0.55000000000000004">
      <c r="B364" s="19" t="s">
        <v>4641</v>
      </c>
      <c r="C364" s="19"/>
      <c r="D364" s="19" t="s">
        <v>7234</v>
      </c>
      <c r="E364" s="19" t="s">
        <v>4653</v>
      </c>
      <c r="F364" s="19" t="s">
        <v>3485</v>
      </c>
      <c r="G364" s="19"/>
      <c r="H364" s="19"/>
      <c r="I364" s="19"/>
    </row>
    <row r="365" spans="2:9" x14ac:dyDescent="0.55000000000000004">
      <c r="B365" s="19" t="s">
        <v>4686</v>
      </c>
      <c r="C365" s="19"/>
      <c r="D365" s="19" t="s">
        <v>7234</v>
      </c>
      <c r="E365" s="19" t="s">
        <v>4653</v>
      </c>
      <c r="F365" s="19" t="s">
        <v>3486</v>
      </c>
      <c r="G365" s="19"/>
      <c r="H365" s="19"/>
      <c r="I365" s="19"/>
    </row>
    <row r="366" spans="2:9" x14ac:dyDescent="0.55000000000000004">
      <c r="B366" s="19" t="s">
        <v>4686</v>
      </c>
      <c r="C366" s="19"/>
      <c r="D366" s="19" t="s">
        <v>7234</v>
      </c>
      <c r="E366" s="19" t="s">
        <v>4653</v>
      </c>
      <c r="F366" s="19" t="s">
        <v>3487</v>
      </c>
      <c r="G366" s="19"/>
      <c r="H366" s="19"/>
      <c r="I366" s="19"/>
    </row>
    <row r="367" spans="2:9" x14ac:dyDescent="0.55000000000000004">
      <c r="B367" s="19" t="s">
        <v>4686</v>
      </c>
      <c r="C367" s="19"/>
      <c r="D367" s="19" t="s">
        <v>7234</v>
      </c>
      <c r="E367" s="19" t="s">
        <v>4653</v>
      </c>
      <c r="F367" s="19" t="s">
        <v>3488</v>
      </c>
      <c r="G367" s="19"/>
      <c r="H367" s="19"/>
      <c r="I367" s="19"/>
    </row>
    <row r="368" spans="2:9" x14ac:dyDescent="0.55000000000000004">
      <c r="B368" s="19" t="s">
        <v>4687</v>
      </c>
      <c r="C368" s="19"/>
      <c r="D368" s="19" t="s">
        <v>7234</v>
      </c>
      <c r="E368" s="19" t="s">
        <v>4653</v>
      </c>
      <c r="F368" s="19" t="s">
        <v>3489</v>
      </c>
      <c r="G368" s="19"/>
      <c r="H368" s="19"/>
      <c r="I368" s="19"/>
    </row>
    <row r="369" spans="2:9" x14ac:dyDescent="0.55000000000000004">
      <c r="B369" s="19" t="s">
        <v>4687</v>
      </c>
      <c r="C369" s="19"/>
      <c r="D369" s="19" t="s">
        <v>7234</v>
      </c>
      <c r="E369" s="19" t="s">
        <v>4653</v>
      </c>
      <c r="F369" s="19" t="s">
        <v>3490</v>
      </c>
      <c r="G369" s="19"/>
      <c r="H369" s="19"/>
      <c r="I369" s="19"/>
    </row>
    <row r="370" spans="2:9" x14ac:dyDescent="0.55000000000000004">
      <c r="B370" s="19" t="s">
        <v>4688</v>
      </c>
      <c r="C370" s="19"/>
      <c r="D370" s="19" t="s">
        <v>7234</v>
      </c>
      <c r="E370" s="19" t="s">
        <v>4653</v>
      </c>
      <c r="F370" s="19" t="s">
        <v>3492</v>
      </c>
      <c r="G370" s="19"/>
      <c r="H370" s="19"/>
      <c r="I370" s="19"/>
    </row>
    <row r="371" spans="2:9" x14ac:dyDescent="0.55000000000000004">
      <c r="B371" s="19" t="s">
        <v>4688</v>
      </c>
      <c r="C371" s="19"/>
      <c r="D371" s="19" t="s">
        <v>7234</v>
      </c>
      <c r="E371" s="19" t="s">
        <v>4653</v>
      </c>
      <c r="F371" s="19" t="s">
        <v>3494</v>
      </c>
      <c r="G371" s="19"/>
      <c r="H371" s="19"/>
      <c r="I371" s="19"/>
    </row>
    <row r="372" spans="2:9" x14ac:dyDescent="0.55000000000000004">
      <c r="B372" s="19" t="s">
        <v>4688</v>
      </c>
      <c r="C372" s="19"/>
      <c r="D372" s="19" t="s">
        <v>7234</v>
      </c>
      <c r="E372" s="19" t="s">
        <v>4653</v>
      </c>
      <c r="F372" s="19" t="s">
        <v>3496</v>
      </c>
      <c r="G372" s="19"/>
      <c r="H372" s="19"/>
      <c r="I372" s="19"/>
    </row>
    <row r="373" spans="2:9" x14ac:dyDescent="0.55000000000000004">
      <c r="B373" s="19" t="s">
        <v>4691</v>
      </c>
      <c r="C373" s="19"/>
      <c r="D373" s="19" t="s">
        <v>7234</v>
      </c>
      <c r="E373" s="19" t="s">
        <v>4690</v>
      </c>
      <c r="F373" s="19" t="s">
        <v>140</v>
      </c>
      <c r="G373" s="19"/>
      <c r="H373" s="19"/>
      <c r="I373" s="19"/>
    </row>
    <row r="374" spans="2:9" x14ac:dyDescent="0.55000000000000004">
      <c r="B374" s="19" t="s">
        <v>4692</v>
      </c>
      <c r="C374" s="19"/>
      <c r="D374" s="19" t="s">
        <v>7234</v>
      </c>
      <c r="E374" s="19" t="s">
        <v>4690</v>
      </c>
      <c r="F374" s="19" t="s">
        <v>142</v>
      </c>
      <c r="G374" s="19"/>
      <c r="H374" s="19"/>
      <c r="I374" s="19"/>
    </row>
    <row r="375" spans="2:9" x14ac:dyDescent="0.55000000000000004">
      <c r="B375" s="19" t="s">
        <v>4693</v>
      </c>
      <c r="C375" s="19"/>
      <c r="D375" s="19" t="s">
        <v>7234</v>
      </c>
      <c r="E375" s="19" t="s">
        <v>4690</v>
      </c>
      <c r="F375" s="19" t="s">
        <v>144</v>
      </c>
      <c r="G375" s="19"/>
      <c r="H375" s="19"/>
      <c r="I375" s="19"/>
    </row>
    <row r="376" spans="2:9" x14ac:dyDescent="0.55000000000000004">
      <c r="B376" s="19" t="s">
        <v>4694</v>
      </c>
      <c r="C376" s="19"/>
      <c r="D376" s="19" t="s">
        <v>7234</v>
      </c>
      <c r="E376" s="19" t="s">
        <v>4690</v>
      </c>
      <c r="F376" s="19" t="s">
        <v>146</v>
      </c>
      <c r="G376" s="19"/>
      <c r="H376" s="19"/>
      <c r="I376" s="19"/>
    </row>
    <row r="377" spans="2:9" x14ac:dyDescent="0.55000000000000004">
      <c r="B377" s="19" t="s">
        <v>4695</v>
      </c>
      <c r="C377" s="19"/>
      <c r="D377" s="19" t="s">
        <v>7234</v>
      </c>
      <c r="E377" s="19" t="s">
        <v>4690</v>
      </c>
      <c r="F377" s="19" t="s">
        <v>148</v>
      </c>
      <c r="G377" s="19"/>
      <c r="H377" s="19"/>
      <c r="I377" s="19"/>
    </row>
    <row r="378" spans="2:9" x14ac:dyDescent="0.55000000000000004">
      <c r="B378" s="19" t="s">
        <v>4696</v>
      </c>
      <c r="C378" s="19"/>
      <c r="D378" s="19" t="s">
        <v>7234</v>
      </c>
      <c r="E378" s="19" t="s">
        <v>4690</v>
      </c>
      <c r="F378" s="19" t="s">
        <v>150</v>
      </c>
      <c r="G378" s="19"/>
      <c r="H378" s="19"/>
      <c r="I378" s="19"/>
    </row>
    <row r="379" spans="2:9" x14ac:dyDescent="0.55000000000000004">
      <c r="B379" s="19" t="s">
        <v>4697</v>
      </c>
      <c r="C379" s="19"/>
      <c r="D379" s="19" t="s">
        <v>7234</v>
      </c>
      <c r="E379" s="19" t="s">
        <v>4690</v>
      </c>
      <c r="F379" s="19" t="s">
        <v>152</v>
      </c>
      <c r="G379" s="19"/>
      <c r="H379" s="19"/>
      <c r="I379" s="19"/>
    </row>
    <row r="380" spans="2:9" x14ac:dyDescent="0.55000000000000004">
      <c r="B380" s="19" t="s">
        <v>4698</v>
      </c>
      <c r="C380" s="19"/>
      <c r="D380" s="19" t="s">
        <v>7234</v>
      </c>
      <c r="E380" s="19" t="s">
        <v>4690</v>
      </c>
      <c r="F380" s="19" t="s">
        <v>154</v>
      </c>
      <c r="G380" s="19"/>
      <c r="H380" s="19"/>
      <c r="I380" s="19"/>
    </row>
    <row r="381" spans="2:9" x14ac:dyDescent="0.55000000000000004">
      <c r="B381" s="19" t="s">
        <v>4699</v>
      </c>
      <c r="C381" s="19"/>
      <c r="D381" s="19" t="s">
        <v>7234</v>
      </c>
      <c r="E381" s="19" t="s">
        <v>4690</v>
      </c>
      <c r="F381" s="19" t="s">
        <v>156</v>
      </c>
      <c r="G381" s="19"/>
      <c r="H381" s="19"/>
      <c r="I381" s="19"/>
    </row>
    <row r="382" spans="2:9" x14ac:dyDescent="0.55000000000000004">
      <c r="B382" s="19" t="s">
        <v>4700</v>
      </c>
      <c r="C382" s="19"/>
      <c r="D382" s="19" t="s">
        <v>7234</v>
      </c>
      <c r="E382" s="19" t="s">
        <v>4690</v>
      </c>
      <c r="F382" s="19" t="s">
        <v>158</v>
      </c>
      <c r="G382" s="19"/>
      <c r="H382" s="19"/>
      <c r="I382" s="19"/>
    </row>
    <row r="383" spans="2:9" x14ac:dyDescent="0.55000000000000004">
      <c r="B383" s="19" t="s">
        <v>4701</v>
      </c>
      <c r="C383" s="19"/>
      <c r="D383" s="19" t="s">
        <v>7234</v>
      </c>
      <c r="E383" s="19" t="s">
        <v>4690</v>
      </c>
      <c r="F383" s="19" t="s">
        <v>160</v>
      </c>
      <c r="G383" s="19"/>
      <c r="H383" s="19"/>
      <c r="I383" s="19"/>
    </row>
    <row r="384" spans="2:9" x14ac:dyDescent="0.55000000000000004">
      <c r="B384" s="19" t="s">
        <v>4702</v>
      </c>
      <c r="C384" s="19"/>
      <c r="D384" s="19" t="s">
        <v>7234</v>
      </c>
      <c r="E384" s="19" t="s">
        <v>4690</v>
      </c>
      <c r="F384" s="19" t="s">
        <v>162</v>
      </c>
      <c r="G384" s="19"/>
      <c r="H384" s="19"/>
      <c r="I384" s="19"/>
    </row>
    <row r="385" spans="2:9" x14ac:dyDescent="0.55000000000000004">
      <c r="B385" s="19" t="s">
        <v>4703</v>
      </c>
      <c r="C385" s="19"/>
      <c r="D385" s="19" t="s">
        <v>7234</v>
      </c>
      <c r="E385" s="19" t="s">
        <v>4690</v>
      </c>
      <c r="F385" s="19" t="s">
        <v>164</v>
      </c>
      <c r="G385" s="19"/>
      <c r="H385" s="19"/>
      <c r="I385" s="19"/>
    </row>
    <row r="386" spans="2:9" x14ac:dyDescent="0.55000000000000004">
      <c r="B386" s="19" t="s">
        <v>7665</v>
      </c>
      <c r="C386" s="19"/>
      <c r="D386" s="19" t="s">
        <v>7234</v>
      </c>
      <c r="E386" s="19" t="s">
        <v>4690</v>
      </c>
      <c r="F386" s="19" t="s">
        <v>166</v>
      </c>
      <c r="G386" s="19"/>
      <c r="H386" s="19"/>
      <c r="I386" s="19"/>
    </row>
    <row r="387" spans="2:9" x14ac:dyDescent="0.55000000000000004">
      <c r="B387" s="19" t="s">
        <v>4704</v>
      </c>
      <c r="C387" s="19"/>
      <c r="D387" s="19" t="s">
        <v>7234</v>
      </c>
      <c r="E387" s="19" t="s">
        <v>4690</v>
      </c>
      <c r="F387" s="19" t="s">
        <v>168</v>
      </c>
      <c r="G387" s="19"/>
      <c r="H387" s="19"/>
      <c r="I387" s="19"/>
    </row>
    <row r="388" spans="2:9" x14ac:dyDescent="0.55000000000000004">
      <c r="B388" s="19" t="s">
        <v>7443</v>
      </c>
      <c r="C388" s="19"/>
      <c r="D388" s="19" t="s">
        <v>7234</v>
      </c>
      <c r="E388" s="19" t="s">
        <v>4690</v>
      </c>
      <c r="F388" s="19" t="s">
        <v>240</v>
      </c>
      <c r="G388" s="19"/>
      <c r="H388" s="19"/>
      <c r="I388" s="19"/>
    </row>
    <row r="389" spans="2:9" x14ac:dyDescent="0.55000000000000004">
      <c r="B389" s="19" t="s">
        <v>4705</v>
      </c>
      <c r="C389" s="19"/>
      <c r="D389" s="19" t="s">
        <v>7234</v>
      </c>
      <c r="E389" s="19" t="s">
        <v>4690</v>
      </c>
      <c r="F389" s="19" t="s">
        <v>242</v>
      </c>
      <c r="G389" s="19"/>
      <c r="H389" s="19"/>
      <c r="I389" s="19"/>
    </row>
    <row r="390" spans="2:9" x14ac:dyDescent="0.55000000000000004">
      <c r="B390" s="19" t="s">
        <v>4707</v>
      </c>
      <c r="C390" s="19"/>
      <c r="D390" s="19" t="s">
        <v>7234</v>
      </c>
      <c r="E390" s="19" t="s">
        <v>4690</v>
      </c>
      <c r="F390" s="19" t="s">
        <v>244</v>
      </c>
      <c r="G390" s="19"/>
      <c r="H390" s="19"/>
      <c r="I390" s="19"/>
    </row>
    <row r="391" spans="2:9" x14ac:dyDescent="0.55000000000000004">
      <c r="B391" s="19" t="s">
        <v>4708</v>
      </c>
      <c r="C391" s="19"/>
      <c r="D391" s="19" t="s">
        <v>7234</v>
      </c>
      <c r="E391" s="19" t="s">
        <v>4690</v>
      </c>
      <c r="F391" s="19" t="s">
        <v>247</v>
      </c>
      <c r="G391" s="19"/>
      <c r="H391" s="19"/>
      <c r="I391" s="19"/>
    </row>
    <row r="392" spans="2:9" x14ac:dyDescent="0.55000000000000004">
      <c r="B392" s="19" t="s">
        <v>4709</v>
      </c>
      <c r="C392" s="19"/>
      <c r="D392" s="19" t="s">
        <v>7234</v>
      </c>
      <c r="E392" s="19" t="s">
        <v>4690</v>
      </c>
      <c r="F392" s="19" t="s">
        <v>249</v>
      </c>
      <c r="G392" s="19"/>
      <c r="H392" s="19"/>
      <c r="I392" s="19"/>
    </row>
    <row r="393" spans="2:9" x14ac:dyDescent="0.55000000000000004">
      <c r="B393" s="19" t="s">
        <v>4709</v>
      </c>
      <c r="C393" s="19"/>
      <c r="D393" s="19" t="s">
        <v>7234</v>
      </c>
      <c r="E393" s="19" t="s">
        <v>4690</v>
      </c>
      <c r="F393" s="19" t="s">
        <v>251</v>
      </c>
      <c r="G393" s="19"/>
      <c r="H393" s="19"/>
      <c r="I393" s="19"/>
    </row>
    <row r="394" spans="2:9" x14ac:dyDescent="0.55000000000000004">
      <c r="B394" s="19" t="s">
        <v>4710</v>
      </c>
      <c r="C394" s="19"/>
      <c r="D394" s="19" t="s">
        <v>7234</v>
      </c>
      <c r="E394" s="19" t="s">
        <v>4690</v>
      </c>
      <c r="F394" s="19" t="s">
        <v>253</v>
      </c>
      <c r="G394" s="19"/>
      <c r="H394" s="19"/>
      <c r="I394" s="19"/>
    </row>
    <row r="395" spans="2:9" x14ac:dyDescent="0.55000000000000004">
      <c r="B395" s="19" t="s">
        <v>4710</v>
      </c>
      <c r="C395" s="19"/>
      <c r="D395" s="19" t="s">
        <v>7234</v>
      </c>
      <c r="E395" s="19" t="s">
        <v>4690</v>
      </c>
      <c r="F395" s="19" t="s">
        <v>255</v>
      </c>
      <c r="G395" s="19"/>
      <c r="H395" s="19"/>
      <c r="I395" s="19"/>
    </row>
    <row r="396" spans="2:9" x14ac:dyDescent="0.55000000000000004">
      <c r="B396" s="19" t="s">
        <v>4711</v>
      </c>
      <c r="C396" s="19"/>
      <c r="D396" s="19" t="s">
        <v>7234</v>
      </c>
      <c r="E396" s="19" t="s">
        <v>4690</v>
      </c>
      <c r="F396" s="19" t="s">
        <v>257</v>
      </c>
      <c r="G396" s="19"/>
      <c r="H396" s="19"/>
      <c r="I396" s="19"/>
    </row>
    <row r="397" spans="2:9" x14ac:dyDescent="0.55000000000000004">
      <c r="B397" s="19" t="s">
        <v>4712</v>
      </c>
      <c r="C397" s="19"/>
      <c r="D397" s="19" t="s">
        <v>7234</v>
      </c>
      <c r="E397" s="19" t="s">
        <v>4690</v>
      </c>
      <c r="F397" s="19" t="s">
        <v>259</v>
      </c>
      <c r="G397" s="19"/>
      <c r="H397" s="19"/>
      <c r="I397" s="19"/>
    </row>
    <row r="398" spans="2:9" x14ac:dyDescent="0.55000000000000004">
      <c r="B398" s="19" t="s">
        <v>4712</v>
      </c>
      <c r="C398" s="19"/>
      <c r="D398" s="19" t="s">
        <v>7234</v>
      </c>
      <c r="E398" s="19" t="s">
        <v>4690</v>
      </c>
      <c r="F398" s="19" t="s">
        <v>261</v>
      </c>
      <c r="G398" s="19"/>
      <c r="H398" s="19"/>
      <c r="I398" s="19"/>
    </row>
    <row r="399" spans="2:9" x14ac:dyDescent="0.55000000000000004">
      <c r="B399" s="19" t="s">
        <v>4712</v>
      </c>
      <c r="C399" s="19"/>
      <c r="D399" s="19" t="s">
        <v>7234</v>
      </c>
      <c r="E399" s="19" t="s">
        <v>4690</v>
      </c>
      <c r="F399" s="19" t="s">
        <v>263</v>
      </c>
      <c r="G399" s="19"/>
      <c r="H399" s="19"/>
      <c r="I399" s="19"/>
    </row>
    <row r="400" spans="2:9" x14ac:dyDescent="0.55000000000000004">
      <c r="B400" s="19" t="s">
        <v>4713</v>
      </c>
      <c r="C400" s="19"/>
      <c r="D400" s="19" t="s">
        <v>7234</v>
      </c>
      <c r="E400" s="19" t="s">
        <v>4690</v>
      </c>
      <c r="F400" s="19" t="s">
        <v>265</v>
      </c>
      <c r="G400" s="19"/>
      <c r="H400" s="19"/>
      <c r="I400" s="19"/>
    </row>
    <row r="401" spans="2:9" x14ac:dyDescent="0.55000000000000004">
      <c r="B401" s="19" t="s">
        <v>4713</v>
      </c>
      <c r="C401" s="19"/>
      <c r="D401" s="19" t="s">
        <v>7234</v>
      </c>
      <c r="E401" s="19" t="s">
        <v>4690</v>
      </c>
      <c r="F401" s="19" t="s">
        <v>267</v>
      </c>
      <c r="G401" s="19"/>
      <c r="H401" s="19"/>
      <c r="I401" s="19"/>
    </row>
    <row r="402" spans="2:9" x14ac:dyDescent="0.55000000000000004">
      <c r="B402" s="19" t="s">
        <v>4713</v>
      </c>
      <c r="C402" s="19"/>
      <c r="D402" s="19" t="s">
        <v>7234</v>
      </c>
      <c r="E402" s="19" t="s">
        <v>4690</v>
      </c>
      <c r="F402" s="19" t="s">
        <v>268</v>
      </c>
      <c r="G402" s="19"/>
      <c r="H402" s="19"/>
      <c r="I402" s="19"/>
    </row>
    <row r="403" spans="2:9" x14ac:dyDescent="0.55000000000000004">
      <c r="B403" s="19" t="s">
        <v>4714</v>
      </c>
      <c r="C403" s="19"/>
      <c r="D403" s="19" t="s">
        <v>7234</v>
      </c>
      <c r="E403" s="19" t="s">
        <v>4690</v>
      </c>
      <c r="F403" s="19" t="s">
        <v>269</v>
      </c>
      <c r="G403" s="19"/>
      <c r="H403" s="19"/>
      <c r="I403" s="19"/>
    </row>
    <row r="404" spans="2:9" x14ac:dyDescent="0.55000000000000004">
      <c r="B404" s="19" t="s">
        <v>4714</v>
      </c>
      <c r="C404" s="19"/>
      <c r="D404" s="19" t="s">
        <v>7234</v>
      </c>
      <c r="E404" s="19" t="s">
        <v>4690</v>
      </c>
      <c r="F404" s="19" t="s">
        <v>270</v>
      </c>
      <c r="G404" s="19"/>
      <c r="H404" s="19"/>
      <c r="I404" s="19"/>
    </row>
    <row r="405" spans="2:9" x14ac:dyDescent="0.55000000000000004">
      <c r="B405" s="19" t="s">
        <v>4715</v>
      </c>
      <c r="C405" s="19"/>
      <c r="D405" s="19" t="s">
        <v>7234</v>
      </c>
      <c r="E405" s="19" t="s">
        <v>4690</v>
      </c>
      <c r="F405" s="19" t="s">
        <v>271</v>
      </c>
      <c r="G405" s="19"/>
      <c r="H405" s="19"/>
      <c r="I405" s="19"/>
    </row>
    <row r="406" spans="2:9" x14ac:dyDescent="0.55000000000000004">
      <c r="B406" s="19" t="s">
        <v>4716</v>
      </c>
      <c r="C406" s="19"/>
      <c r="D406" s="19" t="s">
        <v>7234</v>
      </c>
      <c r="E406" s="19" t="s">
        <v>4690</v>
      </c>
      <c r="F406" s="19" t="s">
        <v>272</v>
      </c>
      <c r="G406" s="19"/>
      <c r="H406" s="19"/>
      <c r="I406" s="19"/>
    </row>
    <row r="407" spans="2:9" x14ac:dyDescent="0.55000000000000004">
      <c r="B407" s="19" t="s">
        <v>4716</v>
      </c>
      <c r="C407" s="19"/>
      <c r="D407" s="19" t="s">
        <v>7234</v>
      </c>
      <c r="E407" s="19" t="s">
        <v>4690</v>
      </c>
      <c r="F407" s="19" t="s">
        <v>273</v>
      </c>
      <c r="G407" s="19"/>
      <c r="H407" s="19"/>
      <c r="I407" s="19"/>
    </row>
    <row r="408" spans="2:9" x14ac:dyDescent="0.55000000000000004">
      <c r="B408" s="19" t="s">
        <v>4716</v>
      </c>
      <c r="C408" s="19"/>
      <c r="D408" s="19" t="s">
        <v>7234</v>
      </c>
      <c r="E408" s="19" t="s">
        <v>4690</v>
      </c>
      <c r="F408" s="19" t="s">
        <v>274</v>
      </c>
      <c r="G408" s="19"/>
      <c r="H408" s="19"/>
      <c r="I408" s="19"/>
    </row>
    <row r="409" spans="2:9" x14ac:dyDescent="0.55000000000000004">
      <c r="B409" s="19" t="s">
        <v>4718</v>
      </c>
      <c r="C409" s="19"/>
      <c r="D409" s="19" t="s">
        <v>7234</v>
      </c>
      <c r="E409" s="19" t="s">
        <v>4690</v>
      </c>
      <c r="F409" s="19" t="s">
        <v>3484</v>
      </c>
      <c r="G409" s="19"/>
      <c r="H409" s="19"/>
      <c r="I409" s="19"/>
    </row>
    <row r="410" spans="2:9" x14ac:dyDescent="0.55000000000000004">
      <c r="B410" s="19" t="s">
        <v>4718</v>
      </c>
      <c r="C410" s="19"/>
      <c r="D410" s="19" t="s">
        <v>7234</v>
      </c>
      <c r="E410" s="19" t="s">
        <v>4690</v>
      </c>
      <c r="F410" s="19" t="s">
        <v>3485</v>
      </c>
      <c r="G410" s="19"/>
      <c r="H410" s="19"/>
      <c r="I410" s="19"/>
    </row>
    <row r="411" spans="2:9" x14ac:dyDescent="0.55000000000000004">
      <c r="B411" s="19" t="s">
        <v>4718</v>
      </c>
      <c r="C411" s="19"/>
      <c r="D411" s="19" t="s">
        <v>7234</v>
      </c>
      <c r="E411" s="19" t="s">
        <v>4690</v>
      </c>
      <c r="F411" s="19" t="s">
        <v>3486</v>
      </c>
      <c r="G411" s="19"/>
      <c r="H411" s="19"/>
      <c r="I411" s="19"/>
    </row>
    <row r="412" spans="2:9" x14ac:dyDescent="0.55000000000000004">
      <c r="B412" s="19" t="s">
        <v>4719</v>
      </c>
      <c r="C412" s="19"/>
      <c r="D412" s="19" t="s">
        <v>7234</v>
      </c>
      <c r="E412" s="19" t="s">
        <v>4690</v>
      </c>
      <c r="F412" s="19" t="s">
        <v>3487</v>
      </c>
      <c r="G412" s="19"/>
      <c r="H412" s="19"/>
      <c r="I412" s="19"/>
    </row>
    <row r="413" spans="2:9" x14ac:dyDescent="0.55000000000000004">
      <c r="B413" s="19" t="s">
        <v>4720</v>
      </c>
      <c r="C413" s="19"/>
      <c r="D413" s="19" t="s">
        <v>7234</v>
      </c>
      <c r="E413" s="19" t="s">
        <v>4690</v>
      </c>
      <c r="F413" s="19" t="s">
        <v>3488</v>
      </c>
      <c r="G413" s="19"/>
      <c r="H413" s="19"/>
      <c r="I413" s="19"/>
    </row>
    <row r="414" spans="2:9" x14ac:dyDescent="0.55000000000000004">
      <c r="B414" s="19" t="s">
        <v>4722</v>
      </c>
      <c r="C414" s="19"/>
      <c r="D414" s="19" t="s">
        <v>7234</v>
      </c>
      <c r="E414" s="19" t="s">
        <v>4690</v>
      </c>
      <c r="F414" s="19" t="s">
        <v>3490</v>
      </c>
      <c r="G414" s="19"/>
      <c r="H414" s="19"/>
      <c r="I414" s="19"/>
    </row>
    <row r="415" spans="2:9" x14ac:dyDescent="0.55000000000000004">
      <c r="B415" s="19" t="s">
        <v>4723</v>
      </c>
      <c r="C415" s="19"/>
      <c r="D415" s="19" t="s">
        <v>7234</v>
      </c>
      <c r="E415" s="19" t="s">
        <v>4690</v>
      </c>
      <c r="F415" s="19" t="s">
        <v>3492</v>
      </c>
      <c r="G415" s="19"/>
      <c r="H415" s="19"/>
      <c r="I415" s="19"/>
    </row>
    <row r="416" spans="2:9" x14ac:dyDescent="0.55000000000000004">
      <c r="B416" s="19" t="s">
        <v>4723</v>
      </c>
      <c r="C416" s="19"/>
      <c r="D416" s="19" t="s">
        <v>7234</v>
      </c>
      <c r="E416" s="19" t="s">
        <v>4690</v>
      </c>
      <c r="F416" s="19" t="s">
        <v>3494</v>
      </c>
      <c r="G416" s="19"/>
      <c r="H416" s="19"/>
      <c r="I416" s="19"/>
    </row>
    <row r="417" spans="2:9" x14ac:dyDescent="0.55000000000000004">
      <c r="B417" s="19" t="s">
        <v>4724</v>
      </c>
      <c r="C417" s="19"/>
      <c r="D417" s="19" t="s">
        <v>7234</v>
      </c>
      <c r="E417" s="19" t="s">
        <v>4690</v>
      </c>
      <c r="F417" s="19" t="s">
        <v>3496</v>
      </c>
      <c r="G417" s="19"/>
      <c r="H417" s="19"/>
      <c r="I417" s="19"/>
    </row>
    <row r="418" spans="2:9" x14ac:dyDescent="0.55000000000000004">
      <c r="B418" s="19" t="s">
        <v>621</v>
      </c>
      <c r="C418" s="19"/>
      <c r="D418" s="19" t="s">
        <v>7234</v>
      </c>
      <c r="E418" s="19" t="s">
        <v>4690</v>
      </c>
      <c r="F418" s="19" t="s">
        <v>3498</v>
      </c>
      <c r="G418" s="19"/>
      <c r="H418" s="19"/>
      <c r="I418" s="19"/>
    </row>
    <row r="419" spans="2:9" x14ac:dyDescent="0.55000000000000004">
      <c r="B419" s="19" t="s">
        <v>4725</v>
      </c>
      <c r="C419" s="19"/>
      <c r="D419" s="19" t="s">
        <v>7234</v>
      </c>
      <c r="E419" s="19" t="s">
        <v>4690</v>
      </c>
      <c r="F419" s="19" t="s">
        <v>3500</v>
      </c>
      <c r="G419" s="19"/>
      <c r="H419" s="19"/>
      <c r="I419" s="19"/>
    </row>
    <row r="420" spans="2:9" x14ac:dyDescent="0.55000000000000004">
      <c r="B420" s="19" t="s">
        <v>4725</v>
      </c>
      <c r="C420" s="19"/>
      <c r="D420" s="19" t="s">
        <v>7234</v>
      </c>
      <c r="E420" s="19" t="s">
        <v>4690</v>
      </c>
      <c r="F420" s="19" t="s">
        <v>3501</v>
      </c>
      <c r="G420" s="19"/>
      <c r="H420" s="19"/>
      <c r="I420" s="19"/>
    </row>
    <row r="421" spans="2:9" x14ac:dyDescent="0.55000000000000004">
      <c r="B421" s="19" t="s">
        <v>4725</v>
      </c>
      <c r="C421" s="19"/>
      <c r="D421" s="19" t="s">
        <v>7234</v>
      </c>
      <c r="E421" s="19" t="s">
        <v>4690</v>
      </c>
      <c r="F421" s="19" t="s">
        <v>3502</v>
      </c>
      <c r="G421" s="19"/>
      <c r="H421" s="19"/>
      <c r="I421" s="19"/>
    </row>
    <row r="422" spans="2:9" x14ac:dyDescent="0.55000000000000004">
      <c r="B422" s="19" t="s">
        <v>4726</v>
      </c>
      <c r="C422" s="19"/>
      <c r="D422" s="19" t="s">
        <v>7234</v>
      </c>
      <c r="E422" s="19" t="s">
        <v>4690</v>
      </c>
      <c r="F422" s="19" t="s">
        <v>3503</v>
      </c>
      <c r="G422" s="19"/>
      <c r="H422" s="19"/>
      <c r="I422" s="19"/>
    </row>
    <row r="423" spans="2:9" x14ac:dyDescent="0.55000000000000004">
      <c r="B423" s="19" t="s">
        <v>4726</v>
      </c>
      <c r="C423" s="19"/>
      <c r="D423" s="19" t="s">
        <v>7234</v>
      </c>
      <c r="E423" s="19" t="s">
        <v>4690</v>
      </c>
      <c r="F423" s="19" t="s">
        <v>3504</v>
      </c>
      <c r="G423" s="19"/>
      <c r="H423" s="19"/>
      <c r="I423" s="19"/>
    </row>
    <row r="424" spans="2:9" x14ac:dyDescent="0.55000000000000004">
      <c r="B424" s="19" t="s">
        <v>4726</v>
      </c>
      <c r="C424" s="19"/>
      <c r="D424" s="19" t="s">
        <v>7234</v>
      </c>
      <c r="E424" s="19" t="s">
        <v>4690</v>
      </c>
      <c r="F424" s="19" t="s">
        <v>3505</v>
      </c>
      <c r="G424" s="19"/>
      <c r="H424" s="19"/>
      <c r="I424" s="19"/>
    </row>
    <row r="425" spans="2:9" x14ac:dyDescent="0.55000000000000004">
      <c r="B425" s="19" t="s">
        <v>4727</v>
      </c>
      <c r="C425" s="19"/>
      <c r="D425" s="19" t="s">
        <v>7234</v>
      </c>
      <c r="E425" s="19" t="s">
        <v>4690</v>
      </c>
      <c r="F425" s="19" t="s">
        <v>3506</v>
      </c>
      <c r="G425" s="19"/>
      <c r="H425" s="19"/>
      <c r="I425" s="19"/>
    </row>
    <row r="426" spans="2:9" x14ac:dyDescent="0.55000000000000004">
      <c r="B426" s="19" t="s">
        <v>4728</v>
      </c>
      <c r="C426" s="19"/>
      <c r="D426" s="19" t="s">
        <v>7234</v>
      </c>
      <c r="E426" s="19" t="s">
        <v>4690</v>
      </c>
      <c r="F426" s="19" t="s">
        <v>4426</v>
      </c>
      <c r="G426" s="19"/>
      <c r="H426" s="19"/>
      <c r="I426" s="19"/>
    </row>
    <row r="427" spans="2:9" x14ac:dyDescent="0.55000000000000004">
      <c r="B427" s="19" t="s">
        <v>4728</v>
      </c>
      <c r="C427" s="19"/>
      <c r="D427" s="19" t="s">
        <v>7234</v>
      </c>
      <c r="E427" s="19" t="s">
        <v>4690</v>
      </c>
      <c r="F427" s="19" t="s">
        <v>4428</v>
      </c>
      <c r="G427" s="19"/>
      <c r="H427" s="19"/>
      <c r="I427" s="19"/>
    </row>
    <row r="428" spans="2:9" x14ac:dyDescent="0.55000000000000004">
      <c r="B428" s="19" t="s">
        <v>4728</v>
      </c>
      <c r="C428" s="19"/>
      <c r="D428" s="19" t="s">
        <v>7234</v>
      </c>
      <c r="E428" s="19" t="s">
        <v>4690</v>
      </c>
      <c r="F428" s="19" t="s">
        <v>4430</v>
      </c>
      <c r="G428" s="19"/>
      <c r="H428" s="19"/>
      <c r="I428" s="19"/>
    </row>
    <row r="429" spans="2:9" x14ac:dyDescent="0.55000000000000004">
      <c r="B429" s="19" t="s">
        <v>4729</v>
      </c>
      <c r="C429" s="19"/>
      <c r="D429" s="19" t="s">
        <v>7234</v>
      </c>
      <c r="E429" s="19" t="s">
        <v>4690</v>
      </c>
      <c r="F429" s="19" t="s">
        <v>4432</v>
      </c>
      <c r="G429" s="19"/>
      <c r="H429" s="19"/>
      <c r="I429" s="19"/>
    </row>
    <row r="430" spans="2:9" x14ac:dyDescent="0.55000000000000004">
      <c r="B430" s="19" t="s">
        <v>4729</v>
      </c>
      <c r="C430" s="19"/>
      <c r="D430" s="19" t="s">
        <v>7234</v>
      </c>
      <c r="E430" s="19" t="s">
        <v>4690</v>
      </c>
      <c r="F430" s="19" t="s">
        <v>4433</v>
      </c>
      <c r="G430" s="19"/>
      <c r="H430" s="19"/>
      <c r="I430" s="19"/>
    </row>
    <row r="431" spans="2:9" x14ac:dyDescent="0.55000000000000004">
      <c r="B431" s="19" t="s">
        <v>4729</v>
      </c>
      <c r="C431" s="19"/>
      <c r="D431" s="19" t="s">
        <v>7234</v>
      </c>
      <c r="E431" s="19" t="s">
        <v>4690</v>
      </c>
      <c r="F431" s="19" t="s">
        <v>4434</v>
      </c>
      <c r="G431" s="19"/>
      <c r="H431" s="19"/>
      <c r="I431" s="19"/>
    </row>
    <row r="432" spans="2:9" x14ac:dyDescent="0.55000000000000004">
      <c r="B432" s="19" t="s">
        <v>4731</v>
      </c>
      <c r="C432" s="19"/>
      <c r="D432" s="19" t="s">
        <v>7234</v>
      </c>
      <c r="E432" s="19" t="s">
        <v>4690</v>
      </c>
      <c r="F432" s="19" t="s">
        <v>4437</v>
      </c>
      <c r="G432" s="19"/>
      <c r="H432" s="19"/>
      <c r="I432" s="19"/>
    </row>
    <row r="433" spans="2:9" x14ac:dyDescent="0.55000000000000004">
      <c r="B433" s="19" t="s">
        <v>4733</v>
      </c>
      <c r="C433" s="19"/>
      <c r="D433" s="19" t="s">
        <v>7234</v>
      </c>
      <c r="E433" s="19" t="s">
        <v>4732</v>
      </c>
      <c r="F433" s="19" t="s">
        <v>140</v>
      </c>
      <c r="G433" s="19"/>
      <c r="H433" s="19"/>
      <c r="I433" s="19"/>
    </row>
    <row r="434" spans="2:9" x14ac:dyDescent="0.55000000000000004">
      <c r="B434" s="19" t="s">
        <v>4734</v>
      </c>
      <c r="C434" s="19"/>
      <c r="D434" s="19" t="s">
        <v>7234</v>
      </c>
      <c r="E434" s="19" t="s">
        <v>4732</v>
      </c>
      <c r="F434" s="19" t="s">
        <v>142</v>
      </c>
      <c r="G434" s="19"/>
      <c r="H434" s="19"/>
      <c r="I434" s="19"/>
    </row>
    <row r="435" spans="2:9" x14ac:dyDescent="0.55000000000000004">
      <c r="B435" s="19" t="s">
        <v>4735</v>
      </c>
      <c r="C435" s="19"/>
      <c r="D435" s="19" t="s">
        <v>7234</v>
      </c>
      <c r="E435" s="19" t="s">
        <v>4732</v>
      </c>
      <c r="F435" s="19" t="s">
        <v>144</v>
      </c>
      <c r="G435" s="19"/>
      <c r="H435" s="19"/>
      <c r="I435" s="19"/>
    </row>
    <row r="436" spans="2:9" x14ac:dyDescent="0.55000000000000004">
      <c r="B436" s="19" t="s">
        <v>4736</v>
      </c>
      <c r="C436" s="19"/>
      <c r="D436" s="19" t="s">
        <v>7234</v>
      </c>
      <c r="E436" s="19" t="s">
        <v>4732</v>
      </c>
      <c r="F436" s="19" t="s">
        <v>146</v>
      </c>
      <c r="G436" s="19"/>
      <c r="H436" s="19"/>
      <c r="I436" s="19"/>
    </row>
    <row r="437" spans="2:9" x14ac:dyDescent="0.55000000000000004">
      <c r="B437" s="19" t="s">
        <v>4737</v>
      </c>
      <c r="C437" s="19"/>
      <c r="D437" s="19" t="s">
        <v>7234</v>
      </c>
      <c r="E437" s="19" t="s">
        <v>4732</v>
      </c>
      <c r="F437" s="19" t="s">
        <v>148</v>
      </c>
      <c r="G437" s="19"/>
      <c r="H437" s="19"/>
      <c r="I437" s="19"/>
    </row>
    <row r="438" spans="2:9" x14ac:dyDescent="0.55000000000000004">
      <c r="B438" s="19" t="s">
        <v>4738</v>
      </c>
      <c r="C438" s="19"/>
      <c r="D438" s="19" t="s">
        <v>7234</v>
      </c>
      <c r="E438" s="19" t="s">
        <v>4732</v>
      </c>
      <c r="F438" s="19" t="s">
        <v>150</v>
      </c>
      <c r="G438" s="19"/>
      <c r="H438" s="19"/>
      <c r="I438" s="19"/>
    </row>
    <row r="439" spans="2:9" x14ac:dyDescent="0.55000000000000004">
      <c r="B439" s="19" t="s">
        <v>4739</v>
      </c>
      <c r="C439" s="19"/>
      <c r="D439" s="19" t="s">
        <v>7234</v>
      </c>
      <c r="E439" s="19" t="s">
        <v>4732</v>
      </c>
      <c r="F439" s="19" t="s">
        <v>152</v>
      </c>
      <c r="G439" s="19"/>
      <c r="H439" s="19"/>
      <c r="I439" s="19"/>
    </row>
    <row r="440" spans="2:9" x14ac:dyDescent="0.55000000000000004">
      <c r="B440" s="19" t="s">
        <v>4740</v>
      </c>
      <c r="C440" s="19"/>
      <c r="D440" s="19" t="s">
        <v>7234</v>
      </c>
      <c r="E440" s="19" t="s">
        <v>4732</v>
      </c>
      <c r="F440" s="19" t="s">
        <v>154</v>
      </c>
      <c r="G440" s="19"/>
      <c r="H440" s="19"/>
      <c r="I440" s="19"/>
    </row>
    <row r="441" spans="2:9" x14ac:dyDescent="0.55000000000000004">
      <c r="B441" s="19" t="s">
        <v>4741</v>
      </c>
      <c r="C441" s="19"/>
      <c r="D441" s="19" t="s">
        <v>7234</v>
      </c>
      <c r="E441" s="19" t="s">
        <v>4732</v>
      </c>
      <c r="F441" s="19" t="s">
        <v>156</v>
      </c>
      <c r="G441" s="19"/>
      <c r="H441" s="19"/>
      <c r="I441" s="19"/>
    </row>
    <row r="442" spans="2:9" x14ac:dyDescent="0.55000000000000004">
      <c r="B442" s="19" t="s">
        <v>4742</v>
      </c>
      <c r="C442" s="19"/>
      <c r="D442" s="19" t="s">
        <v>7234</v>
      </c>
      <c r="E442" s="19" t="s">
        <v>4732</v>
      </c>
      <c r="F442" s="19" t="s">
        <v>158</v>
      </c>
      <c r="G442" s="19"/>
      <c r="H442" s="19"/>
      <c r="I442" s="19"/>
    </row>
    <row r="443" spans="2:9" x14ac:dyDescent="0.55000000000000004">
      <c r="B443" s="19" t="s">
        <v>4743</v>
      </c>
      <c r="C443" s="19"/>
      <c r="D443" s="19" t="s">
        <v>7234</v>
      </c>
      <c r="E443" s="19" t="s">
        <v>4732</v>
      </c>
      <c r="F443" s="19" t="s">
        <v>160</v>
      </c>
      <c r="G443" s="19"/>
      <c r="H443" s="19"/>
      <c r="I443" s="19"/>
    </row>
    <row r="444" spans="2:9" x14ac:dyDescent="0.55000000000000004">
      <c r="B444" s="19" t="s">
        <v>4744</v>
      </c>
      <c r="C444" s="19"/>
      <c r="D444" s="19" t="s">
        <v>7234</v>
      </c>
      <c r="E444" s="19" t="s">
        <v>4732</v>
      </c>
      <c r="F444" s="19" t="s">
        <v>162</v>
      </c>
      <c r="G444" s="19"/>
      <c r="H444" s="19"/>
      <c r="I444" s="19"/>
    </row>
    <row r="445" spans="2:9" x14ac:dyDescent="0.55000000000000004">
      <c r="B445" s="19" t="s">
        <v>4745</v>
      </c>
      <c r="C445" s="19"/>
      <c r="D445" s="19" t="s">
        <v>7234</v>
      </c>
      <c r="E445" s="19" t="s">
        <v>4732</v>
      </c>
      <c r="F445" s="19" t="s">
        <v>164</v>
      </c>
      <c r="G445" s="19"/>
      <c r="H445" s="19"/>
      <c r="I445" s="19"/>
    </row>
    <row r="446" spans="2:9" x14ac:dyDescent="0.55000000000000004">
      <c r="B446" s="19" t="s">
        <v>4746</v>
      </c>
      <c r="C446" s="19"/>
      <c r="D446" s="19" t="s">
        <v>7234</v>
      </c>
      <c r="E446" s="19" t="s">
        <v>4732</v>
      </c>
      <c r="F446" s="19" t="s">
        <v>166</v>
      </c>
      <c r="G446" s="19"/>
      <c r="H446" s="19"/>
      <c r="I446" s="19"/>
    </row>
    <row r="447" spans="2:9" x14ac:dyDescent="0.55000000000000004">
      <c r="B447" s="19" t="s">
        <v>4747</v>
      </c>
      <c r="C447" s="19"/>
      <c r="D447" s="19" t="s">
        <v>7234</v>
      </c>
      <c r="E447" s="19" t="s">
        <v>4732</v>
      </c>
      <c r="F447" s="19" t="s">
        <v>168</v>
      </c>
      <c r="G447" s="19"/>
      <c r="H447" s="19"/>
      <c r="I447" s="19"/>
    </row>
    <row r="448" spans="2:9" x14ac:dyDescent="0.55000000000000004">
      <c r="B448" s="19" t="s">
        <v>4748</v>
      </c>
      <c r="C448" s="19"/>
      <c r="D448" s="19" t="s">
        <v>7234</v>
      </c>
      <c r="E448" s="19" t="s">
        <v>4732</v>
      </c>
      <c r="F448" s="19" t="s">
        <v>170</v>
      </c>
      <c r="G448" s="19"/>
      <c r="H448" s="19"/>
      <c r="I448" s="19"/>
    </row>
    <row r="449" spans="2:9" x14ac:dyDescent="0.55000000000000004">
      <c r="B449" s="19" t="s">
        <v>4749</v>
      </c>
      <c r="C449" s="19"/>
      <c r="D449" s="19" t="s">
        <v>7234</v>
      </c>
      <c r="E449" s="19" t="s">
        <v>4732</v>
      </c>
      <c r="F449" s="19" t="s">
        <v>172</v>
      </c>
      <c r="G449" s="19"/>
      <c r="H449" s="19"/>
      <c r="I449" s="19"/>
    </row>
    <row r="450" spans="2:9" x14ac:dyDescent="0.55000000000000004">
      <c r="B450" s="19" t="s">
        <v>4750</v>
      </c>
      <c r="C450" s="19"/>
      <c r="D450" s="19" t="s">
        <v>7234</v>
      </c>
      <c r="E450" s="19" t="s">
        <v>4732</v>
      </c>
      <c r="F450" s="19" t="s">
        <v>240</v>
      </c>
      <c r="G450" s="19"/>
      <c r="H450" s="19"/>
      <c r="I450" s="19"/>
    </row>
    <row r="451" spans="2:9" x14ac:dyDescent="0.55000000000000004">
      <c r="B451" s="19" t="s">
        <v>4751</v>
      </c>
      <c r="C451" s="19"/>
      <c r="D451" s="19" t="s">
        <v>7234</v>
      </c>
      <c r="E451" s="19" t="s">
        <v>4732</v>
      </c>
      <c r="F451" s="19" t="s">
        <v>241</v>
      </c>
      <c r="G451" s="19"/>
      <c r="H451" s="19"/>
      <c r="I451" s="19"/>
    </row>
    <row r="452" spans="2:9" x14ac:dyDescent="0.55000000000000004">
      <c r="B452" s="19" t="s">
        <v>4752</v>
      </c>
      <c r="C452" s="19"/>
      <c r="D452" s="19" t="s">
        <v>7234</v>
      </c>
      <c r="E452" s="19" t="s">
        <v>4732</v>
      </c>
      <c r="F452" s="19" t="s">
        <v>242</v>
      </c>
      <c r="G452" s="19"/>
      <c r="H452" s="19"/>
      <c r="I452" s="19"/>
    </row>
    <row r="453" spans="2:9" x14ac:dyDescent="0.55000000000000004">
      <c r="B453" s="19" t="s">
        <v>4753</v>
      </c>
      <c r="C453" s="19"/>
      <c r="D453" s="19" t="s">
        <v>7234</v>
      </c>
      <c r="E453" s="19" t="s">
        <v>4732</v>
      </c>
      <c r="F453" s="19" t="s">
        <v>243</v>
      </c>
      <c r="G453" s="19"/>
      <c r="H453" s="19"/>
      <c r="I453" s="19"/>
    </row>
    <row r="454" spans="2:9" x14ac:dyDescent="0.55000000000000004">
      <c r="B454" s="19" t="s">
        <v>4754</v>
      </c>
      <c r="C454" s="19"/>
      <c r="D454" s="19" t="s">
        <v>7234</v>
      </c>
      <c r="E454" s="19" t="s">
        <v>4732</v>
      </c>
      <c r="F454" s="19" t="s">
        <v>246</v>
      </c>
      <c r="G454" s="19"/>
      <c r="H454" s="19"/>
      <c r="I454" s="19"/>
    </row>
    <row r="455" spans="2:9" x14ac:dyDescent="0.55000000000000004">
      <c r="B455" s="19" t="s">
        <v>4757</v>
      </c>
      <c r="C455" s="19"/>
      <c r="D455" s="19" t="s">
        <v>7234</v>
      </c>
      <c r="E455" s="19" t="s">
        <v>4732</v>
      </c>
      <c r="F455" s="19" t="s">
        <v>251</v>
      </c>
      <c r="G455" s="19"/>
      <c r="H455" s="19"/>
      <c r="I455" s="19"/>
    </row>
    <row r="456" spans="2:9" x14ac:dyDescent="0.55000000000000004">
      <c r="B456" s="19" t="s">
        <v>4758</v>
      </c>
      <c r="C456" s="19"/>
      <c r="D456" s="19" t="s">
        <v>7234</v>
      </c>
      <c r="E456" s="19" t="s">
        <v>4732</v>
      </c>
      <c r="F456" s="19" t="s">
        <v>253</v>
      </c>
      <c r="G456" s="19"/>
      <c r="H456" s="19"/>
      <c r="I456" s="19"/>
    </row>
    <row r="457" spans="2:9" x14ac:dyDescent="0.55000000000000004">
      <c r="B457" s="19" t="s">
        <v>4758</v>
      </c>
      <c r="C457" s="19"/>
      <c r="D457" s="19" t="s">
        <v>7234</v>
      </c>
      <c r="E457" s="19" t="s">
        <v>4732</v>
      </c>
      <c r="F457" s="19" t="s">
        <v>255</v>
      </c>
      <c r="G457" s="19"/>
      <c r="H457" s="19"/>
      <c r="I457" s="19"/>
    </row>
    <row r="458" spans="2:9" x14ac:dyDescent="0.55000000000000004">
      <c r="B458" s="19" t="s">
        <v>4758</v>
      </c>
      <c r="C458" s="19"/>
      <c r="D458" s="19" t="s">
        <v>7234</v>
      </c>
      <c r="E458" s="19" t="s">
        <v>4732</v>
      </c>
      <c r="F458" s="19" t="s">
        <v>4428</v>
      </c>
      <c r="G458" s="19"/>
      <c r="H458" s="19"/>
      <c r="I458" s="19"/>
    </row>
    <row r="459" spans="2:9" x14ac:dyDescent="0.55000000000000004">
      <c r="B459" s="19" t="s">
        <v>4759</v>
      </c>
      <c r="C459" s="19"/>
      <c r="D459" s="19" t="s">
        <v>7234</v>
      </c>
      <c r="E459" s="19" t="s">
        <v>4732</v>
      </c>
      <c r="F459" s="19" t="s">
        <v>257</v>
      </c>
      <c r="G459" s="19"/>
      <c r="H459" s="19"/>
      <c r="I459" s="19"/>
    </row>
    <row r="460" spans="2:9" x14ac:dyDescent="0.55000000000000004">
      <c r="B460" s="19" t="s">
        <v>4760</v>
      </c>
      <c r="C460" s="19"/>
      <c r="D460" s="19" t="s">
        <v>7234</v>
      </c>
      <c r="E460" s="19" t="s">
        <v>4732</v>
      </c>
      <c r="F460" s="19" t="s">
        <v>259</v>
      </c>
      <c r="G460" s="19"/>
      <c r="H460" s="19"/>
      <c r="I460" s="19"/>
    </row>
    <row r="461" spans="2:9" x14ac:dyDescent="0.55000000000000004">
      <c r="B461" s="19" t="s">
        <v>4760</v>
      </c>
      <c r="C461" s="19"/>
      <c r="D461" s="19" t="s">
        <v>7234</v>
      </c>
      <c r="E461" s="19" t="s">
        <v>4732</v>
      </c>
      <c r="F461" s="19" t="s">
        <v>261</v>
      </c>
      <c r="G461" s="19"/>
      <c r="H461" s="19"/>
      <c r="I461" s="19"/>
    </row>
    <row r="462" spans="2:9" x14ac:dyDescent="0.55000000000000004">
      <c r="B462" s="19" t="s">
        <v>4760</v>
      </c>
      <c r="C462" s="19"/>
      <c r="D462" s="19" t="s">
        <v>7234</v>
      </c>
      <c r="E462" s="19" t="s">
        <v>4732</v>
      </c>
      <c r="F462" s="19" t="s">
        <v>4430</v>
      </c>
      <c r="G462" s="19"/>
      <c r="H462" s="19"/>
      <c r="I462" s="19"/>
    </row>
    <row r="463" spans="2:9" x14ac:dyDescent="0.55000000000000004">
      <c r="B463" s="19" t="s">
        <v>4761</v>
      </c>
      <c r="C463" s="19"/>
      <c r="D463" s="19" t="s">
        <v>7234</v>
      </c>
      <c r="E463" s="19" t="s">
        <v>4732</v>
      </c>
      <c r="F463" s="19" t="s">
        <v>263</v>
      </c>
      <c r="G463" s="19"/>
      <c r="H463" s="19"/>
      <c r="I463" s="19"/>
    </row>
    <row r="464" spans="2:9" x14ac:dyDescent="0.55000000000000004">
      <c r="B464" s="19" t="s">
        <v>4762</v>
      </c>
      <c r="C464" s="19"/>
      <c r="D464" s="19" t="s">
        <v>7234</v>
      </c>
      <c r="E464" s="19" t="s">
        <v>4732</v>
      </c>
      <c r="F464" s="19" t="s">
        <v>265</v>
      </c>
      <c r="G464" s="19"/>
      <c r="H464" s="19"/>
      <c r="I464" s="19"/>
    </row>
    <row r="465" spans="2:9" x14ac:dyDescent="0.55000000000000004">
      <c r="B465" s="19" t="s">
        <v>4763</v>
      </c>
      <c r="C465" s="19"/>
      <c r="D465" s="19" t="s">
        <v>7234</v>
      </c>
      <c r="E465" s="19" t="s">
        <v>4732</v>
      </c>
      <c r="F465" s="19" t="s">
        <v>267</v>
      </c>
      <c r="G465" s="19"/>
      <c r="H465" s="19"/>
      <c r="I465" s="19"/>
    </row>
    <row r="466" spans="2:9" x14ac:dyDescent="0.55000000000000004">
      <c r="B466" s="19" t="s">
        <v>4763</v>
      </c>
      <c r="C466" s="19"/>
      <c r="D466" s="19" t="s">
        <v>7234</v>
      </c>
      <c r="E466" s="19" t="s">
        <v>4732</v>
      </c>
      <c r="F466" s="19" t="s">
        <v>268</v>
      </c>
      <c r="G466" s="19"/>
      <c r="H466" s="19"/>
      <c r="I466" s="19"/>
    </row>
    <row r="467" spans="2:9" x14ac:dyDescent="0.55000000000000004">
      <c r="B467" s="19" t="s">
        <v>4763</v>
      </c>
      <c r="C467" s="19"/>
      <c r="D467" s="19" t="s">
        <v>7234</v>
      </c>
      <c r="E467" s="19" t="s">
        <v>4732</v>
      </c>
      <c r="F467" s="19" t="s">
        <v>4432</v>
      </c>
      <c r="G467" s="19"/>
      <c r="H467" s="19"/>
      <c r="I467" s="19"/>
    </row>
    <row r="468" spans="2:9" x14ac:dyDescent="0.55000000000000004">
      <c r="B468" s="19" t="s">
        <v>4765</v>
      </c>
      <c r="C468" s="19"/>
      <c r="D468" s="19" t="s">
        <v>7234</v>
      </c>
      <c r="E468" s="19" t="s">
        <v>4732</v>
      </c>
      <c r="F468" s="19" t="s">
        <v>270</v>
      </c>
      <c r="G468" s="19"/>
      <c r="H468" s="19"/>
      <c r="I468" s="19"/>
    </row>
    <row r="469" spans="2:9" x14ac:dyDescent="0.55000000000000004">
      <c r="B469" s="19" t="s">
        <v>4766</v>
      </c>
      <c r="C469" s="19"/>
      <c r="D469" s="19" t="s">
        <v>7234</v>
      </c>
      <c r="E469" s="19" t="s">
        <v>4732</v>
      </c>
      <c r="F469" s="19" t="s">
        <v>271</v>
      </c>
      <c r="G469" s="19"/>
      <c r="H469" s="19"/>
      <c r="I469" s="19"/>
    </row>
    <row r="470" spans="2:9" x14ac:dyDescent="0.55000000000000004">
      <c r="B470" s="19" t="s">
        <v>4767</v>
      </c>
      <c r="C470" s="19"/>
      <c r="D470" s="19" t="s">
        <v>7234</v>
      </c>
      <c r="E470" s="19" t="s">
        <v>4732</v>
      </c>
      <c r="F470" s="19" t="s">
        <v>272</v>
      </c>
      <c r="G470" s="19"/>
      <c r="H470" s="19"/>
      <c r="I470" s="19"/>
    </row>
    <row r="471" spans="2:9" x14ac:dyDescent="0.55000000000000004">
      <c r="B471" s="19" t="s">
        <v>4768</v>
      </c>
      <c r="C471" s="19"/>
      <c r="D471" s="19" t="s">
        <v>7234</v>
      </c>
      <c r="E471" s="19" t="s">
        <v>4732</v>
      </c>
      <c r="F471" s="19" t="s">
        <v>273</v>
      </c>
      <c r="G471" s="19"/>
      <c r="H471" s="19"/>
      <c r="I471" s="19"/>
    </row>
    <row r="472" spans="2:9" x14ac:dyDescent="0.55000000000000004">
      <c r="B472" s="19" t="s">
        <v>4769</v>
      </c>
      <c r="C472" s="19"/>
      <c r="D472" s="19" t="s">
        <v>7234</v>
      </c>
      <c r="E472" s="19" t="s">
        <v>4732</v>
      </c>
      <c r="F472" s="19" t="s">
        <v>274</v>
      </c>
      <c r="G472" s="19"/>
      <c r="H472" s="19"/>
      <c r="I472" s="19"/>
    </row>
    <row r="473" spans="2:9" x14ac:dyDescent="0.55000000000000004">
      <c r="B473" s="19" t="s">
        <v>4770</v>
      </c>
      <c r="C473" s="19"/>
      <c r="D473" s="19" t="s">
        <v>7234</v>
      </c>
      <c r="E473" s="19" t="s">
        <v>4732</v>
      </c>
      <c r="F473" s="19" t="s">
        <v>3483</v>
      </c>
      <c r="G473" s="19"/>
      <c r="H473" s="19"/>
      <c r="I473" s="19"/>
    </row>
    <row r="474" spans="2:9" x14ac:dyDescent="0.55000000000000004">
      <c r="B474" s="19" t="s">
        <v>4770</v>
      </c>
      <c r="C474" s="19"/>
      <c r="D474" s="19" t="s">
        <v>7234</v>
      </c>
      <c r="E474" s="19" t="s">
        <v>4732</v>
      </c>
      <c r="F474" s="19" t="s">
        <v>3484</v>
      </c>
      <c r="G474" s="19"/>
      <c r="H474" s="19"/>
      <c r="I474" s="19"/>
    </row>
    <row r="475" spans="2:9" x14ac:dyDescent="0.55000000000000004">
      <c r="B475" s="19" t="s">
        <v>4771</v>
      </c>
      <c r="C475" s="19"/>
      <c r="D475" s="19" t="s">
        <v>7234</v>
      </c>
      <c r="E475" s="19" t="s">
        <v>4732</v>
      </c>
      <c r="F475" s="19" t="s">
        <v>3485</v>
      </c>
      <c r="G475" s="19"/>
      <c r="H475" s="19"/>
      <c r="I475" s="19"/>
    </row>
    <row r="476" spans="2:9" x14ac:dyDescent="0.55000000000000004">
      <c r="B476" s="19" t="s">
        <v>4772</v>
      </c>
      <c r="C476" s="19"/>
      <c r="D476" s="19" t="s">
        <v>7234</v>
      </c>
      <c r="E476" s="19" t="s">
        <v>4732</v>
      </c>
      <c r="F476" s="19" t="s">
        <v>3486</v>
      </c>
      <c r="G476" s="19"/>
      <c r="H476" s="19"/>
      <c r="I476" s="19"/>
    </row>
    <row r="477" spans="2:9" x14ac:dyDescent="0.55000000000000004">
      <c r="B477" s="19" t="s">
        <v>4773</v>
      </c>
      <c r="C477" s="19"/>
      <c r="D477" s="19" t="s">
        <v>7234</v>
      </c>
      <c r="E477" s="19" t="s">
        <v>4732</v>
      </c>
      <c r="F477" s="19" t="s">
        <v>3487</v>
      </c>
      <c r="G477" s="19"/>
      <c r="H477" s="19"/>
      <c r="I477" s="19"/>
    </row>
    <row r="478" spans="2:9" x14ac:dyDescent="0.55000000000000004">
      <c r="B478" s="19" t="s">
        <v>4774</v>
      </c>
      <c r="C478" s="19"/>
      <c r="D478" s="19" t="s">
        <v>7234</v>
      </c>
      <c r="E478" s="19" t="s">
        <v>4732</v>
      </c>
      <c r="F478" s="19" t="s">
        <v>3488</v>
      </c>
      <c r="G478" s="19"/>
      <c r="H478" s="19"/>
      <c r="I478" s="19"/>
    </row>
    <row r="479" spans="2:9" x14ac:dyDescent="0.55000000000000004">
      <c r="B479" s="19" t="s">
        <v>4776</v>
      </c>
      <c r="C479" s="19"/>
      <c r="D479" s="19" t="s">
        <v>7234</v>
      </c>
      <c r="E479" s="19" t="s">
        <v>4732</v>
      </c>
      <c r="F479" s="19" t="s">
        <v>3490</v>
      </c>
      <c r="G479" s="19"/>
      <c r="H479" s="19"/>
      <c r="I479" s="19"/>
    </row>
    <row r="480" spans="2:9" x14ac:dyDescent="0.55000000000000004">
      <c r="B480" s="19" t="s">
        <v>622</v>
      </c>
      <c r="C480" s="19"/>
      <c r="D480" s="19" t="s">
        <v>7234</v>
      </c>
      <c r="E480" s="19" t="s">
        <v>4732</v>
      </c>
      <c r="F480" s="19" t="s">
        <v>3492</v>
      </c>
      <c r="G480" s="19"/>
      <c r="H480" s="19"/>
      <c r="I480" s="19"/>
    </row>
    <row r="481" spans="2:9" x14ac:dyDescent="0.55000000000000004">
      <c r="B481" s="19" t="s">
        <v>4777</v>
      </c>
      <c r="C481" s="19"/>
      <c r="D481" s="19" t="s">
        <v>7234</v>
      </c>
      <c r="E481" s="19" t="s">
        <v>4732</v>
      </c>
      <c r="F481" s="19" t="s">
        <v>3494</v>
      </c>
      <c r="G481" s="19"/>
      <c r="H481" s="19"/>
      <c r="I481" s="19"/>
    </row>
    <row r="482" spans="2:9" x14ac:dyDescent="0.55000000000000004">
      <c r="B482" s="19" t="s">
        <v>4777</v>
      </c>
      <c r="C482" s="19"/>
      <c r="D482" s="19" t="s">
        <v>7234</v>
      </c>
      <c r="E482" s="19" t="s">
        <v>4732</v>
      </c>
      <c r="F482" s="19" t="s">
        <v>3496</v>
      </c>
      <c r="G482" s="19"/>
      <c r="H482" s="19"/>
      <c r="I482" s="19"/>
    </row>
    <row r="483" spans="2:9" x14ac:dyDescent="0.55000000000000004">
      <c r="B483" s="19" t="s">
        <v>4777</v>
      </c>
      <c r="C483" s="19"/>
      <c r="D483" s="19" t="s">
        <v>7234</v>
      </c>
      <c r="E483" s="19" t="s">
        <v>4732</v>
      </c>
      <c r="F483" s="19" t="s">
        <v>4433</v>
      </c>
      <c r="G483" s="19"/>
      <c r="H483" s="19"/>
      <c r="I483" s="19"/>
    </row>
    <row r="484" spans="2:9" x14ac:dyDescent="0.55000000000000004">
      <c r="B484" s="19" t="s">
        <v>4778</v>
      </c>
      <c r="C484" s="19"/>
      <c r="D484" s="19" t="s">
        <v>7234</v>
      </c>
      <c r="E484" s="19" t="s">
        <v>4732</v>
      </c>
      <c r="F484" s="19" t="s">
        <v>3498</v>
      </c>
      <c r="G484" s="19"/>
      <c r="H484" s="19"/>
      <c r="I484" s="19"/>
    </row>
    <row r="485" spans="2:9" x14ac:dyDescent="0.55000000000000004">
      <c r="B485" s="19" t="s">
        <v>4779</v>
      </c>
      <c r="C485" s="19"/>
      <c r="D485" s="19" t="s">
        <v>7234</v>
      </c>
      <c r="E485" s="19" t="s">
        <v>4732</v>
      </c>
      <c r="F485" s="19" t="s">
        <v>3500</v>
      </c>
      <c r="G485" s="19"/>
      <c r="H485" s="19"/>
      <c r="I485" s="19"/>
    </row>
    <row r="486" spans="2:9" x14ac:dyDescent="0.55000000000000004">
      <c r="B486" s="19" t="s">
        <v>4780</v>
      </c>
      <c r="C486" s="19"/>
      <c r="D486" s="19" t="s">
        <v>7234</v>
      </c>
      <c r="E486" s="19" t="s">
        <v>4732</v>
      </c>
      <c r="F486" s="19" t="s">
        <v>3501</v>
      </c>
      <c r="G486" s="19"/>
      <c r="H486" s="19"/>
      <c r="I486" s="19"/>
    </row>
    <row r="487" spans="2:9" x14ac:dyDescent="0.55000000000000004">
      <c r="B487" s="19" t="s">
        <v>4781</v>
      </c>
      <c r="C487" s="19"/>
      <c r="D487" s="19" t="s">
        <v>7234</v>
      </c>
      <c r="E487" s="19" t="s">
        <v>4732</v>
      </c>
      <c r="F487" s="19" t="s">
        <v>3502</v>
      </c>
      <c r="G487" s="19"/>
      <c r="H487" s="19"/>
      <c r="I487" s="19"/>
    </row>
    <row r="488" spans="2:9" x14ac:dyDescent="0.55000000000000004">
      <c r="B488" s="19" t="s">
        <v>4783</v>
      </c>
      <c r="C488" s="19"/>
      <c r="D488" s="19" t="s">
        <v>7234</v>
      </c>
      <c r="E488" s="19" t="s">
        <v>4782</v>
      </c>
      <c r="F488" s="19" t="s">
        <v>140</v>
      </c>
      <c r="G488" s="19"/>
      <c r="H488" s="19"/>
      <c r="I488" s="19"/>
    </row>
    <row r="489" spans="2:9" x14ac:dyDescent="0.55000000000000004">
      <c r="B489" s="19" t="s">
        <v>4784</v>
      </c>
      <c r="C489" s="19"/>
      <c r="D489" s="19" t="s">
        <v>7234</v>
      </c>
      <c r="E489" s="19" t="s">
        <v>4782</v>
      </c>
      <c r="F489" s="19" t="s">
        <v>142</v>
      </c>
      <c r="G489" s="19"/>
      <c r="H489" s="19"/>
      <c r="I489" s="19"/>
    </row>
    <row r="490" spans="2:9" x14ac:dyDescent="0.55000000000000004">
      <c r="B490" s="19" t="s">
        <v>4785</v>
      </c>
      <c r="C490" s="19"/>
      <c r="D490" s="19" t="s">
        <v>7234</v>
      </c>
      <c r="E490" s="19" t="s">
        <v>4782</v>
      </c>
      <c r="F490" s="19" t="s">
        <v>144</v>
      </c>
      <c r="G490" s="19"/>
      <c r="H490" s="19"/>
      <c r="I490" s="19"/>
    </row>
    <row r="491" spans="2:9" x14ac:dyDescent="0.55000000000000004">
      <c r="B491" s="19" t="s">
        <v>4786</v>
      </c>
      <c r="C491" s="19"/>
      <c r="D491" s="19" t="s">
        <v>7234</v>
      </c>
      <c r="E491" s="19" t="s">
        <v>4782</v>
      </c>
      <c r="F491" s="19" t="s">
        <v>146</v>
      </c>
      <c r="G491" s="19"/>
      <c r="H491" s="19"/>
      <c r="I491" s="19"/>
    </row>
    <row r="492" spans="2:9" x14ac:dyDescent="0.55000000000000004">
      <c r="B492" s="19" t="s">
        <v>4787</v>
      </c>
      <c r="C492" s="19"/>
      <c r="D492" s="19" t="s">
        <v>7234</v>
      </c>
      <c r="E492" s="19" t="s">
        <v>4782</v>
      </c>
      <c r="F492" s="19" t="s">
        <v>148</v>
      </c>
      <c r="G492" s="19"/>
      <c r="H492" s="19"/>
      <c r="I492" s="19"/>
    </row>
    <row r="493" spans="2:9" x14ac:dyDescent="0.55000000000000004">
      <c r="B493" s="19" t="s">
        <v>4788</v>
      </c>
      <c r="C493" s="19"/>
      <c r="D493" s="19" t="s">
        <v>7234</v>
      </c>
      <c r="E493" s="19" t="s">
        <v>4782</v>
      </c>
      <c r="F493" s="19" t="s">
        <v>150</v>
      </c>
      <c r="G493" s="19"/>
      <c r="H493" s="19"/>
      <c r="I493" s="19"/>
    </row>
    <row r="494" spans="2:9" x14ac:dyDescent="0.55000000000000004">
      <c r="B494" s="19" t="s">
        <v>4789</v>
      </c>
      <c r="C494" s="19"/>
      <c r="D494" s="19" t="s">
        <v>7234</v>
      </c>
      <c r="E494" s="19" t="s">
        <v>4782</v>
      </c>
      <c r="F494" s="19" t="s">
        <v>152</v>
      </c>
      <c r="G494" s="19"/>
      <c r="H494" s="19"/>
      <c r="I494" s="19"/>
    </row>
    <row r="495" spans="2:9" x14ac:dyDescent="0.55000000000000004">
      <c r="B495" s="19" t="s">
        <v>4790</v>
      </c>
      <c r="C495" s="19"/>
      <c r="D495" s="19" t="s">
        <v>7234</v>
      </c>
      <c r="E495" s="19" t="s">
        <v>4782</v>
      </c>
      <c r="F495" s="19" t="s">
        <v>154</v>
      </c>
      <c r="G495" s="19"/>
      <c r="H495" s="19"/>
      <c r="I495" s="19"/>
    </row>
    <row r="496" spans="2:9" x14ac:dyDescent="0.55000000000000004">
      <c r="B496" s="19" t="s">
        <v>4791</v>
      </c>
      <c r="C496" s="19"/>
      <c r="D496" s="19" t="s">
        <v>7234</v>
      </c>
      <c r="E496" s="19" t="s">
        <v>4782</v>
      </c>
      <c r="F496" s="19" t="s">
        <v>156</v>
      </c>
      <c r="G496" s="19"/>
      <c r="H496" s="19"/>
      <c r="I496" s="19"/>
    </row>
    <row r="497" spans="2:9" x14ac:dyDescent="0.55000000000000004">
      <c r="B497" s="19" t="s">
        <v>4792</v>
      </c>
      <c r="C497" s="19"/>
      <c r="D497" s="19" t="s">
        <v>7234</v>
      </c>
      <c r="E497" s="19" t="s">
        <v>4782</v>
      </c>
      <c r="F497" s="19" t="s">
        <v>240</v>
      </c>
      <c r="G497" s="19"/>
      <c r="H497" s="19"/>
      <c r="I497" s="19"/>
    </row>
    <row r="498" spans="2:9" x14ac:dyDescent="0.55000000000000004">
      <c r="B498" s="19" t="s">
        <v>4793</v>
      </c>
      <c r="C498" s="19"/>
      <c r="D498" s="19" t="s">
        <v>7234</v>
      </c>
      <c r="E498" s="19" t="s">
        <v>4782</v>
      </c>
      <c r="F498" s="19" t="s">
        <v>241</v>
      </c>
      <c r="G498" s="19"/>
      <c r="H498" s="19"/>
      <c r="I498" s="19"/>
    </row>
    <row r="499" spans="2:9" x14ac:dyDescent="0.55000000000000004">
      <c r="B499" s="19" t="s">
        <v>4794</v>
      </c>
      <c r="C499" s="19"/>
      <c r="D499" s="19" t="s">
        <v>7234</v>
      </c>
      <c r="E499" s="19" t="s">
        <v>4782</v>
      </c>
      <c r="F499" s="19" t="s">
        <v>242</v>
      </c>
      <c r="G499" s="19"/>
      <c r="H499" s="19"/>
      <c r="I499" s="19"/>
    </row>
    <row r="500" spans="2:9" x14ac:dyDescent="0.55000000000000004">
      <c r="B500" s="19" t="s">
        <v>4795</v>
      </c>
      <c r="C500" s="19"/>
      <c r="D500" s="19" t="s">
        <v>7234</v>
      </c>
      <c r="E500" s="19" t="s">
        <v>4782</v>
      </c>
      <c r="F500" s="19" t="s">
        <v>243</v>
      </c>
      <c r="G500" s="19"/>
      <c r="H500" s="19"/>
      <c r="I500" s="19"/>
    </row>
    <row r="501" spans="2:9" x14ac:dyDescent="0.55000000000000004">
      <c r="B501" s="19" t="s">
        <v>4796</v>
      </c>
      <c r="C501" s="19"/>
      <c r="D501" s="19" t="s">
        <v>7234</v>
      </c>
      <c r="E501" s="19" t="s">
        <v>4782</v>
      </c>
      <c r="F501" s="19" t="s">
        <v>244</v>
      </c>
      <c r="G501" s="19"/>
      <c r="H501" s="19"/>
      <c r="I501" s="19"/>
    </row>
    <row r="502" spans="2:9" x14ac:dyDescent="0.55000000000000004">
      <c r="B502" s="19" t="s">
        <v>4797</v>
      </c>
      <c r="C502" s="19"/>
      <c r="D502" s="19" t="s">
        <v>7234</v>
      </c>
      <c r="E502" s="19" t="s">
        <v>4782</v>
      </c>
      <c r="F502" s="19" t="s">
        <v>246</v>
      </c>
      <c r="G502" s="19"/>
      <c r="H502" s="19"/>
      <c r="I502" s="19"/>
    </row>
    <row r="503" spans="2:9" x14ac:dyDescent="0.55000000000000004">
      <c r="B503" s="19" t="s">
        <v>4798</v>
      </c>
      <c r="C503" s="19"/>
      <c r="D503" s="19" t="s">
        <v>7234</v>
      </c>
      <c r="E503" s="19" t="s">
        <v>4782</v>
      </c>
      <c r="F503" s="19" t="s">
        <v>247</v>
      </c>
      <c r="G503" s="19"/>
      <c r="H503" s="19"/>
      <c r="I503" s="19"/>
    </row>
    <row r="504" spans="2:9" x14ac:dyDescent="0.55000000000000004">
      <c r="B504" s="19" t="s">
        <v>4798</v>
      </c>
      <c r="C504" s="19"/>
      <c r="D504" s="19" t="s">
        <v>7234</v>
      </c>
      <c r="E504" s="19" t="s">
        <v>4782</v>
      </c>
      <c r="F504" s="19" t="s">
        <v>249</v>
      </c>
      <c r="G504" s="19"/>
      <c r="H504" s="19"/>
      <c r="I504" s="19"/>
    </row>
    <row r="505" spans="2:9" x14ac:dyDescent="0.55000000000000004">
      <c r="B505" s="19" t="s">
        <v>4799</v>
      </c>
      <c r="C505" s="19"/>
      <c r="D505" s="19" t="s">
        <v>7234</v>
      </c>
      <c r="E505" s="19" t="s">
        <v>4782</v>
      </c>
      <c r="F505" s="19" t="s">
        <v>251</v>
      </c>
      <c r="G505" s="19"/>
      <c r="H505" s="19"/>
      <c r="I505" s="19"/>
    </row>
    <row r="506" spans="2:9" x14ac:dyDescent="0.55000000000000004">
      <c r="B506" s="19" t="s">
        <v>4800</v>
      </c>
      <c r="C506" s="19"/>
      <c r="D506" s="19" t="s">
        <v>7234</v>
      </c>
      <c r="E506" s="19" t="s">
        <v>4782</v>
      </c>
      <c r="F506" s="19" t="s">
        <v>253</v>
      </c>
      <c r="G506" s="19"/>
      <c r="H506" s="19"/>
      <c r="I506" s="19"/>
    </row>
    <row r="507" spans="2:9" x14ac:dyDescent="0.55000000000000004">
      <c r="B507" s="19" t="s">
        <v>4801</v>
      </c>
      <c r="C507" s="19"/>
      <c r="D507" s="19" t="s">
        <v>7234</v>
      </c>
      <c r="E507" s="19" t="s">
        <v>4782</v>
      </c>
      <c r="F507" s="19" t="s">
        <v>255</v>
      </c>
      <c r="G507" s="19"/>
      <c r="H507" s="19"/>
      <c r="I507" s="19"/>
    </row>
    <row r="508" spans="2:9" x14ac:dyDescent="0.55000000000000004">
      <c r="B508" s="19" t="s">
        <v>4802</v>
      </c>
      <c r="C508" s="19"/>
      <c r="D508" s="19" t="s">
        <v>7234</v>
      </c>
      <c r="E508" s="19" t="s">
        <v>4782</v>
      </c>
      <c r="F508" s="19" t="s">
        <v>257</v>
      </c>
      <c r="G508" s="19"/>
      <c r="H508" s="19"/>
      <c r="I508" s="19"/>
    </row>
    <row r="509" spans="2:9" x14ac:dyDescent="0.55000000000000004">
      <c r="B509" s="19" t="s">
        <v>4803</v>
      </c>
      <c r="C509" s="19"/>
      <c r="D509" s="19" t="s">
        <v>7234</v>
      </c>
      <c r="E509" s="19" t="s">
        <v>4782</v>
      </c>
      <c r="F509" s="19" t="s">
        <v>259</v>
      </c>
      <c r="G509" s="19"/>
      <c r="H509" s="19"/>
      <c r="I509" s="19"/>
    </row>
    <row r="510" spans="2:9" x14ac:dyDescent="0.55000000000000004">
      <c r="B510" s="19" t="s">
        <v>4803</v>
      </c>
      <c r="C510" s="19"/>
      <c r="D510" s="19" t="s">
        <v>7234</v>
      </c>
      <c r="E510" s="19" t="s">
        <v>4782</v>
      </c>
      <c r="F510" s="19" t="s">
        <v>261</v>
      </c>
      <c r="G510" s="19"/>
      <c r="H510" s="19"/>
      <c r="I510" s="19"/>
    </row>
    <row r="511" spans="2:9" x14ac:dyDescent="0.55000000000000004">
      <c r="B511" s="19" t="s">
        <v>4806</v>
      </c>
      <c r="C511" s="19"/>
      <c r="D511" s="19" t="s">
        <v>7234</v>
      </c>
      <c r="E511" s="19" t="s">
        <v>4805</v>
      </c>
      <c r="F511" s="19" t="s">
        <v>140</v>
      </c>
      <c r="G511" s="19"/>
      <c r="H511" s="19"/>
      <c r="I511" s="19"/>
    </row>
    <row r="512" spans="2:9" x14ac:dyDescent="0.55000000000000004">
      <c r="B512" s="19" t="s">
        <v>4807</v>
      </c>
      <c r="C512" s="19"/>
      <c r="D512" s="19" t="s">
        <v>7234</v>
      </c>
      <c r="E512" s="19" t="s">
        <v>4805</v>
      </c>
      <c r="F512" s="19" t="s">
        <v>142</v>
      </c>
      <c r="G512" s="19"/>
      <c r="H512" s="19"/>
      <c r="I512" s="19"/>
    </row>
    <row r="513" spans="2:9" x14ac:dyDescent="0.55000000000000004">
      <c r="B513" s="19" t="s">
        <v>4808</v>
      </c>
      <c r="C513" s="19"/>
      <c r="D513" s="19" t="s">
        <v>7234</v>
      </c>
      <c r="E513" s="19" t="s">
        <v>4805</v>
      </c>
      <c r="F513" s="19" t="s">
        <v>144</v>
      </c>
      <c r="G513" s="19"/>
      <c r="H513" s="19"/>
      <c r="I513" s="19"/>
    </row>
    <row r="514" spans="2:9" x14ac:dyDescent="0.55000000000000004">
      <c r="B514" s="19" t="s">
        <v>4809</v>
      </c>
      <c r="C514" s="19"/>
      <c r="D514" s="19" t="s">
        <v>7234</v>
      </c>
      <c r="E514" s="19" t="s">
        <v>4805</v>
      </c>
      <c r="F514" s="19" t="s">
        <v>146</v>
      </c>
      <c r="G514" s="19"/>
      <c r="H514" s="19"/>
      <c r="I514" s="19"/>
    </row>
    <row r="515" spans="2:9" x14ac:dyDescent="0.55000000000000004">
      <c r="B515" s="19" t="s">
        <v>4810</v>
      </c>
      <c r="C515" s="19"/>
      <c r="D515" s="19" t="s">
        <v>7234</v>
      </c>
      <c r="E515" s="19" t="s">
        <v>4805</v>
      </c>
      <c r="F515" s="19" t="s">
        <v>148</v>
      </c>
      <c r="G515" s="19"/>
      <c r="H515" s="19"/>
      <c r="I515" s="19"/>
    </row>
    <row r="516" spans="2:9" x14ac:dyDescent="0.55000000000000004">
      <c r="B516" s="19" t="s">
        <v>4811</v>
      </c>
      <c r="C516" s="19"/>
      <c r="D516" s="19" t="s">
        <v>7234</v>
      </c>
      <c r="E516" s="19" t="s">
        <v>4805</v>
      </c>
      <c r="F516" s="19" t="s">
        <v>150</v>
      </c>
      <c r="G516" s="19"/>
      <c r="H516" s="19"/>
      <c r="I516" s="19"/>
    </row>
    <row r="517" spans="2:9" x14ac:dyDescent="0.55000000000000004">
      <c r="B517" s="19" t="s">
        <v>4812</v>
      </c>
      <c r="C517" s="19"/>
      <c r="D517" s="19" t="s">
        <v>7234</v>
      </c>
      <c r="E517" s="19" t="s">
        <v>4805</v>
      </c>
      <c r="F517" s="19" t="s">
        <v>152</v>
      </c>
      <c r="G517" s="19"/>
      <c r="H517" s="19"/>
      <c r="I517" s="19"/>
    </row>
    <row r="518" spans="2:9" x14ac:dyDescent="0.55000000000000004">
      <c r="B518" s="19" t="s">
        <v>4813</v>
      </c>
      <c r="C518" s="19"/>
      <c r="D518" s="19" t="s">
        <v>7234</v>
      </c>
      <c r="E518" s="19" t="s">
        <v>4805</v>
      </c>
      <c r="F518" s="19" t="s">
        <v>154</v>
      </c>
      <c r="G518" s="19"/>
      <c r="H518" s="19"/>
      <c r="I518" s="19"/>
    </row>
    <row r="519" spans="2:9" x14ac:dyDescent="0.55000000000000004">
      <c r="B519" s="19" t="s">
        <v>4814</v>
      </c>
      <c r="C519" s="19"/>
      <c r="D519" s="19" t="s">
        <v>7234</v>
      </c>
      <c r="E519" s="19" t="s">
        <v>4805</v>
      </c>
      <c r="F519" s="19" t="s">
        <v>156</v>
      </c>
      <c r="G519" s="19"/>
      <c r="H519" s="19"/>
      <c r="I519" s="19"/>
    </row>
    <row r="520" spans="2:9" x14ac:dyDescent="0.55000000000000004">
      <c r="B520" s="19" t="s">
        <v>4815</v>
      </c>
      <c r="C520" s="19"/>
      <c r="D520" s="19" t="s">
        <v>7234</v>
      </c>
      <c r="E520" s="19" t="s">
        <v>4805</v>
      </c>
      <c r="F520" s="19" t="s">
        <v>158</v>
      </c>
      <c r="G520" s="19"/>
      <c r="H520" s="19"/>
      <c r="I520" s="19"/>
    </row>
    <row r="521" spans="2:9" x14ac:dyDescent="0.55000000000000004">
      <c r="B521" s="19" t="s">
        <v>4798</v>
      </c>
      <c r="C521" s="19"/>
      <c r="D521" s="19" t="s">
        <v>7234</v>
      </c>
      <c r="E521" s="19" t="s">
        <v>4805</v>
      </c>
      <c r="F521" s="19" t="s">
        <v>241</v>
      </c>
      <c r="G521" s="19"/>
      <c r="H521" s="19"/>
      <c r="I521" s="19"/>
    </row>
    <row r="522" spans="2:9" x14ac:dyDescent="0.55000000000000004">
      <c r="B522" s="19" t="s">
        <v>4818</v>
      </c>
      <c r="C522" s="19"/>
      <c r="D522" s="19" t="s">
        <v>7234</v>
      </c>
      <c r="E522" s="19" t="s">
        <v>4805</v>
      </c>
      <c r="F522" s="19" t="s">
        <v>246</v>
      </c>
      <c r="G522" s="19"/>
      <c r="H522" s="19"/>
      <c r="I522" s="19"/>
    </row>
    <row r="523" spans="2:9" x14ac:dyDescent="0.55000000000000004">
      <c r="B523" s="19" t="s">
        <v>4819</v>
      </c>
      <c r="C523" s="19"/>
      <c r="D523" s="19" t="s">
        <v>7234</v>
      </c>
      <c r="E523" s="19" t="s">
        <v>428</v>
      </c>
      <c r="F523" s="19" t="s">
        <v>140</v>
      </c>
      <c r="G523" s="19"/>
      <c r="H523" s="19"/>
      <c r="I523" s="19"/>
    </row>
    <row r="524" spans="2:9" x14ac:dyDescent="0.55000000000000004">
      <c r="B524" s="19" t="s">
        <v>4820</v>
      </c>
      <c r="C524" s="19"/>
      <c r="D524" s="19" t="s">
        <v>7234</v>
      </c>
      <c r="E524" s="19" t="s">
        <v>428</v>
      </c>
      <c r="F524" s="19" t="s">
        <v>142</v>
      </c>
      <c r="G524" s="19"/>
      <c r="H524" s="19"/>
      <c r="I524" s="19"/>
    </row>
    <row r="525" spans="2:9" x14ac:dyDescent="0.55000000000000004">
      <c r="B525" s="19" t="s">
        <v>4821</v>
      </c>
      <c r="C525" s="19"/>
      <c r="D525" s="19" t="s">
        <v>7234</v>
      </c>
      <c r="E525" s="19" t="s">
        <v>428</v>
      </c>
      <c r="F525" s="19" t="s">
        <v>144</v>
      </c>
      <c r="G525" s="19"/>
      <c r="H525" s="19"/>
      <c r="I525" s="19"/>
    </row>
    <row r="526" spans="2:9" x14ac:dyDescent="0.55000000000000004">
      <c r="B526" s="19" t="s">
        <v>4822</v>
      </c>
      <c r="C526" s="19"/>
      <c r="D526" s="19" t="s">
        <v>7234</v>
      </c>
      <c r="E526" s="19" t="s">
        <v>428</v>
      </c>
      <c r="F526" s="19" t="s">
        <v>146</v>
      </c>
      <c r="G526" s="19"/>
      <c r="H526" s="19"/>
      <c r="I526" s="19"/>
    </row>
    <row r="527" spans="2:9" x14ac:dyDescent="0.55000000000000004">
      <c r="B527" s="19" t="s">
        <v>4823</v>
      </c>
      <c r="C527" s="19"/>
      <c r="D527" s="19" t="s">
        <v>7234</v>
      </c>
      <c r="E527" s="19" t="s">
        <v>428</v>
      </c>
      <c r="F527" s="19" t="s">
        <v>240</v>
      </c>
      <c r="G527" s="19"/>
      <c r="H527" s="19"/>
      <c r="I527" s="19"/>
    </row>
    <row r="528" spans="2:9" x14ac:dyDescent="0.55000000000000004">
      <c r="B528" s="19" t="s">
        <v>4823</v>
      </c>
      <c r="C528" s="19"/>
      <c r="D528" s="19" t="s">
        <v>7234</v>
      </c>
      <c r="E528" s="19" t="s">
        <v>428</v>
      </c>
      <c r="F528" s="19" t="s">
        <v>257</v>
      </c>
      <c r="G528" s="19"/>
      <c r="H528" s="19"/>
      <c r="I528" s="19"/>
    </row>
    <row r="529" spans="2:9" x14ac:dyDescent="0.55000000000000004">
      <c r="B529" s="19" t="s">
        <v>4824</v>
      </c>
      <c r="C529" s="19"/>
      <c r="D529" s="19" t="s">
        <v>7234</v>
      </c>
      <c r="E529" s="19" t="s">
        <v>428</v>
      </c>
      <c r="F529" s="19" t="s">
        <v>241</v>
      </c>
      <c r="G529" s="19"/>
      <c r="H529" s="19"/>
      <c r="I529" s="19"/>
    </row>
    <row r="530" spans="2:9" x14ac:dyDescent="0.55000000000000004">
      <c r="B530" s="19" t="s">
        <v>4825</v>
      </c>
      <c r="C530" s="19"/>
      <c r="D530" s="19" t="s">
        <v>7234</v>
      </c>
      <c r="E530" s="19" t="s">
        <v>428</v>
      </c>
      <c r="F530" s="19" t="s">
        <v>242</v>
      </c>
      <c r="G530" s="19"/>
      <c r="H530" s="19"/>
      <c r="I530" s="19"/>
    </row>
    <row r="531" spans="2:9" x14ac:dyDescent="0.55000000000000004">
      <c r="B531" s="19" t="s">
        <v>4826</v>
      </c>
      <c r="C531" s="19"/>
      <c r="D531" s="19" t="s">
        <v>7234</v>
      </c>
      <c r="E531" s="19" t="s">
        <v>428</v>
      </c>
      <c r="F531" s="19" t="s">
        <v>243</v>
      </c>
      <c r="G531" s="19"/>
      <c r="H531" s="19"/>
      <c r="I531" s="19"/>
    </row>
    <row r="532" spans="2:9" x14ac:dyDescent="0.55000000000000004">
      <c r="B532" s="19" t="s">
        <v>4827</v>
      </c>
      <c r="C532" s="19"/>
      <c r="D532" s="19" t="s">
        <v>7234</v>
      </c>
      <c r="E532" s="19" t="s">
        <v>428</v>
      </c>
      <c r="F532" s="19" t="s">
        <v>244</v>
      </c>
      <c r="G532" s="19"/>
      <c r="H532" s="19"/>
      <c r="I532" s="19"/>
    </row>
    <row r="533" spans="2:9" x14ac:dyDescent="0.55000000000000004">
      <c r="B533" s="19" t="s">
        <v>4828</v>
      </c>
      <c r="C533" s="19"/>
      <c r="D533" s="19" t="s">
        <v>7234</v>
      </c>
      <c r="E533" s="19" t="s">
        <v>428</v>
      </c>
      <c r="F533" s="19" t="s">
        <v>246</v>
      </c>
      <c r="G533" s="19"/>
      <c r="H533" s="19"/>
      <c r="I533" s="19"/>
    </row>
    <row r="534" spans="2:9" x14ac:dyDescent="0.55000000000000004">
      <c r="B534" s="19" t="s">
        <v>4829</v>
      </c>
      <c r="C534" s="19"/>
      <c r="D534" s="19" t="s">
        <v>7234</v>
      </c>
      <c r="E534" s="19" t="s">
        <v>428</v>
      </c>
      <c r="F534" s="19" t="s">
        <v>247</v>
      </c>
      <c r="G534" s="19"/>
      <c r="H534" s="19"/>
      <c r="I534" s="19"/>
    </row>
    <row r="535" spans="2:9" x14ac:dyDescent="0.55000000000000004">
      <c r="B535" s="19" t="s">
        <v>4830</v>
      </c>
      <c r="C535" s="19"/>
      <c r="D535" s="19" t="s">
        <v>7234</v>
      </c>
      <c r="E535" s="19" t="s">
        <v>428</v>
      </c>
      <c r="F535" s="19" t="s">
        <v>249</v>
      </c>
      <c r="G535" s="19"/>
      <c r="H535" s="19"/>
      <c r="I535" s="19"/>
    </row>
    <row r="536" spans="2:9" x14ac:dyDescent="0.55000000000000004">
      <c r="B536" s="19" t="s">
        <v>4831</v>
      </c>
      <c r="C536" s="19"/>
      <c r="D536" s="19" t="s">
        <v>7234</v>
      </c>
      <c r="E536" s="19" t="s">
        <v>428</v>
      </c>
      <c r="F536" s="19" t="s">
        <v>251</v>
      </c>
      <c r="G536" s="19"/>
      <c r="H536" s="19"/>
      <c r="I536" s="19"/>
    </row>
    <row r="537" spans="2:9" x14ac:dyDescent="0.55000000000000004">
      <c r="B537" s="19" t="s">
        <v>4832</v>
      </c>
      <c r="C537" s="19"/>
      <c r="D537" s="19" t="s">
        <v>7234</v>
      </c>
      <c r="E537" s="19" t="s">
        <v>428</v>
      </c>
      <c r="F537" s="19" t="s">
        <v>253</v>
      </c>
      <c r="G537" s="19"/>
      <c r="H537" s="19"/>
      <c r="I537" s="19"/>
    </row>
    <row r="538" spans="2:9" x14ac:dyDescent="0.55000000000000004">
      <c r="B538" s="19" t="s">
        <v>4833</v>
      </c>
      <c r="C538" s="19"/>
      <c r="D538" s="19" t="s">
        <v>7234</v>
      </c>
      <c r="E538" s="19" t="s">
        <v>428</v>
      </c>
      <c r="F538" s="19" t="s">
        <v>255</v>
      </c>
      <c r="G538" s="19"/>
      <c r="H538" s="19"/>
      <c r="I538" s="19"/>
    </row>
    <row r="539" spans="2:9" x14ac:dyDescent="0.55000000000000004">
      <c r="B539" s="19" t="s">
        <v>4835</v>
      </c>
      <c r="C539" s="19"/>
      <c r="D539" s="19" t="s">
        <v>7234</v>
      </c>
      <c r="E539" s="19" t="s">
        <v>4834</v>
      </c>
      <c r="F539" s="19" t="s">
        <v>140</v>
      </c>
      <c r="G539" s="19"/>
      <c r="H539" s="19"/>
      <c r="I539" s="19"/>
    </row>
    <row r="540" spans="2:9" x14ac:dyDescent="0.55000000000000004">
      <c r="B540" s="19" t="s">
        <v>4836</v>
      </c>
      <c r="C540" s="19"/>
      <c r="D540" s="19" t="s">
        <v>7234</v>
      </c>
      <c r="E540" s="19" t="s">
        <v>4834</v>
      </c>
      <c r="F540" s="19" t="s">
        <v>142</v>
      </c>
      <c r="G540" s="19"/>
      <c r="H540" s="19"/>
      <c r="I540" s="19"/>
    </row>
    <row r="541" spans="2:9" x14ac:dyDescent="0.55000000000000004">
      <c r="B541" s="19" t="s">
        <v>4837</v>
      </c>
      <c r="C541" s="19"/>
      <c r="D541" s="19" t="s">
        <v>7234</v>
      </c>
      <c r="E541" s="19" t="s">
        <v>4834</v>
      </c>
      <c r="F541" s="19" t="s">
        <v>144</v>
      </c>
      <c r="G541" s="19"/>
      <c r="H541" s="19"/>
      <c r="I541" s="19"/>
    </row>
    <row r="542" spans="2:9" x14ac:dyDescent="0.55000000000000004">
      <c r="B542" s="19" t="s">
        <v>4838</v>
      </c>
      <c r="C542" s="19"/>
      <c r="D542" s="19" t="s">
        <v>7234</v>
      </c>
      <c r="E542" s="19" t="s">
        <v>4834</v>
      </c>
      <c r="F542" s="19" t="s">
        <v>146</v>
      </c>
      <c r="G542" s="19"/>
      <c r="H542" s="19"/>
      <c r="I542" s="19"/>
    </row>
    <row r="543" spans="2:9" x14ac:dyDescent="0.55000000000000004">
      <c r="B543" s="19" t="s">
        <v>4839</v>
      </c>
      <c r="C543" s="19"/>
      <c r="D543" s="19" t="s">
        <v>7234</v>
      </c>
      <c r="E543" s="19" t="s">
        <v>4834</v>
      </c>
      <c r="F543" s="19" t="s">
        <v>148</v>
      </c>
      <c r="G543" s="19"/>
      <c r="H543" s="19"/>
      <c r="I543" s="19"/>
    </row>
    <row r="544" spans="2:9" x14ac:dyDescent="0.55000000000000004">
      <c r="B544" s="19" t="s">
        <v>4840</v>
      </c>
      <c r="C544" s="19"/>
      <c r="D544" s="19" t="s">
        <v>7234</v>
      </c>
      <c r="E544" s="19" t="s">
        <v>4834</v>
      </c>
      <c r="F544" s="19" t="s">
        <v>150</v>
      </c>
      <c r="G544" s="19"/>
      <c r="H544" s="19"/>
      <c r="I544" s="19"/>
    </row>
    <row r="545" spans="2:9" x14ac:dyDescent="0.55000000000000004">
      <c r="B545" s="19" t="s">
        <v>4841</v>
      </c>
      <c r="C545" s="19"/>
      <c r="D545" s="19" t="s">
        <v>7234</v>
      </c>
      <c r="E545" s="19" t="s">
        <v>4834</v>
      </c>
      <c r="F545" s="19" t="s">
        <v>152</v>
      </c>
      <c r="G545" s="19"/>
      <c r="H545" s="19"/>
      <c r="I545" s="19"/>
    </row>
    <row r="546" spans="2:9" x14ac:dyDescent="0.55000000000000004">
      <c r="B546" s="19" t="s">
        <v>4842</v>
      </c>
      <c r="C546" s="19"/>
      <c r="D546" s="19" t="s">
        <v>7234</v>
      </c>
      <c r="E546" s="19" t="s">
        <v>4834</v>
      </c>
      <c r="F546" s="19" t="s">
        <v>154</v>
      </c>
      <c r="G546" s="19"/>
      <c r="H546" s="19"/>
      <c r="I546" s="19"/>
    </row>
    <row r="547" spans="2:9" x14ac:dyDescent="0.55000000000000004">
      <c r="B547" s="19" t="s">
        <v>4843</v>
      </c>
      <c r="C547" s="19"/>
      <c r="D547" s="19" t="s">
        <v>7234</v>
      </c>
      <c r="E547" s="19" t="s">
        <v>4834</v>
      </c>
      <c r="F547" s="19" t="s">
        <v>156</v>
      </c>
      <c r="G547" s="19"/>
      <c r="H547" s="19"/>
      <c r="I547" s="19"/>
    </row>
    <row r="548" spans="2:9" x14ac:dyDescent="0.55000000000000004">
      <c r="B548" s="19" t="s">
        <v>4844</v>
      </c>
      <c r="C548" s="19"/>
      <c r="D548" s="19" t="s">
        <v>7234</v>
      </c>
      <c r="E548" s="19" t="s">
        <v>4834</v>
      </c>
      <c r="F548" s="19" t="s">
        <v>158</v>
      </c>
      <c r="G548" s="19"/>
      <c r="H548" s="19"/>
      <c r="I548" s="19"/>
    </row>
    <row r="549" spans="2:9" x14ac:dyDescent="0.55000000000000004">
      <c r="B549" s="19" t="s">
        <v>4845</v>
      </c>
      <c r="C549" s="19"/>
      <c r="D549" s="19" t="s">
        <v>7234</v>
      </c>
      <c r="E549" s="19" t="s">
        <v>4834</v>
      </c>
      <c r="F549" s="19" t="s">
        <v>240</v>
      </c>
      <c r="G549" s="19"/>
      <c r="H549" s="19"/>
      <c r="I549" s="19"/>
    </row>
    <row r="550" spans="2:9" x14ac:dyDescent="0.55000000000000004">
      <c r="B550" s="19" t="s">
        <v>4846</v>
      </c>
      <c r="C550" s="19"/>
      <c r="D550" s="19" t="s">
        <v>7234</v>
      </c>
      <c r="E550" s="19" t="s">
        <v>4834</v>
      </c>
      <c r="F550" s="19" t="s">
        <v>241</v>
      </c>
      <c r="G550" s="19"/>
      <c r="H550" s="19"/>
      <c r="I550" s="19"/>
    </row>
    <row r="551" spans="2:9" x14ac:dyDescent="0.55000000000000004">
      <c r="B551" s="19" t="s">
        <v>7444</v>
      </c>
      <c r="C551" s="19"/>
      <c r="D551" s="19" t="s">
        <v>7234</v>
      </c>
      <c r="E551" s="19" t="s">
        <v>4834</v>
      </c>
      <c r="F551" s="19" t="s">
        <v>242</v>
      </c>
      <c r="G551" s="19"/>
      <c r="H551" s="19"/>
      <c r="I551" s="19"/>
    </row>
    <row r="552" spans="2:9" x14ac:dyDescent="0.55000000000000004">
      <c r="B552" s="19" t="s">
        <v>7445</v>
      </c>
      <c r="C552" s="19"/>
      <c r="D552" s="19" t="s">
        <v>7234</v>
      </c>
      <c r="E552" s="19" t="s">
        <v>4834</v>
      </c>
      <c r="F552" s="19" t="s">
        <v>243</v>
      </c>
      <c r="G552" s="19"/>
      <c r="H552" s="19"/>
      <c r="I552" s="19"/>
    </row>
    <row r="553" spans="2:9" x14ac:dyDescent="0.55000000000000004">
      <c r="B553" s="19" t="s">
        <v>4847</v>
      </c>
      <c r="C553" s="19"/>
      <c r="D553" s="19" t="s">
        <v>7234</v>
      </c>
      <c r="E553" s="19" t="s">
        <v>4834</v>
      </c>
      <c r="F553" s="19" t="s">
        <v>244</v>
      </c>
      <c r="G553" s="19"/>
      <c r="H553" s="19"/>
      <c r="I553" s="19"/>
    </row>
    <row r="554" spans="2:9" x14ac:dyDescent="0.55000000000000004">
      <c r="B554" s="19" t="s">
        <v>4849</v>
      </c>
      <c r="C554" s="19"/>
      <c r="D554" s="19" t="s">
        <v>7234</v>
      </c>
      <c r="E554" s="19" t="s">
        <v>4834</v>
      </c>
      <c r="F554" s="19" t="s">
        <v>247</v>
      </c>
      <c r="G554" s="19"/>
      <c r="H554" s="19"/>
      <c r="I554" s="19"/>
    </row>
    <row r="555" spans="2:9" x14ac:dyDescent="0.55000000000000004">
      <c r="B555" s="19" t="s">
        <v>4851</v>
      </c>
      <c r="C555" s="19"/>
      <c r="D555" s="19" t="s">
        <v>7234</v>
      </c>
      <c r="E555" s="19" t="s">
        <v>4834</v>
      </c>
      <c r="F555" s="19" t="s">
        <v>251</v>
      </c>
      <c r="G555" s="19"/>
      <c r="H555" s="19"/>
      <c r="I555" s="19"/>
    </row>
    <row r="556" spans="2:9" x14ac:dyDescent="0.55000000000000004">
      <c r="B556" s="19" t="s">
        <v>4852</v>
      </c>
      <c r="C556" s="19"/>
      <c r="D556" s="19" t="s">
        <v>7234</v>
      </c>
      <c r="E556" s="19" t="s">
        <v>4834</v>
      </c>
      <c r="F556" s="19" t="s">
        <v>253</v>
      </c>
      <c r="G556" s="19"/>
      <c r="H556" s="19"/>
      <c r="I556" s="19"/>
    </row>
    <row r="557" spans="2:9" x14ac:dyDescent="0.55000000000000004">
      <c r="B557" s="19" t="s">
        <v>4853</v>
      </c>
      <c r="C557" s="19"/>
      <c r="D557" s="19" t="s">
        <v>7234</v>
      </c>
      <c r="E557" s="19" t="s">
        <v>4834</v>
      </c>
      <c r="F557" s="19" t="s">
        <v>255</v>
      </c>
      <c r="G557" s="19"/>
      <c r="H557" s="19"/>
      <c r="I557" s="19"/>
    </row>
    <row r="558" spans="2:9" x14ac:dyDescent="0.55000000000000004">
      <c r="B558" s="19" t="s">
        <v>4854</v>
      </c>
      <c r="C558" s="19"/>
      <c r="D558" s="19" t="s">
        <v>7234</v>
      </c>
      <c r="E558" s="19" t="s">
        <v>4834</v>
      </c>
      <c r="F558" s="19" t="s">
        <v>257</v>
      </c>
      <c r="G558" s="19"/>
      <c r="H558" s="19"/>
      <c r="I558" s="19"/>
    </row>
    <row r="559" spans="2:9" x14ac:dyDescent="0.55000000000000004">
      <c r="B559" s="19" t="s">
        <v>4855</v>
      </c>
      <c r="C559" s="19"/>
      <c r="D559" s="19" t="s">
        <v>7234</v>
      </c>
      <c r="E559" s="19" t="s">
        <v>4834</v>
      </c>
      <c r="F559" s="19" t="s">
        <v>259</v>
      </c>
      <c r="G559" s="19"/>
      <c r="H559" s="19"/>
      <c r="I559" s="19"/>
    </row>
    <row r="560" spans="2:9" x14ac:dyDescent="0.55000000000000004">
      <c r="B560" s="19" t="s">
        <v>4856</v>
      </c>
      <c r="C560" s="19"/>
      <c r="D560" s="19" t="s">
        <v>7234</v>
      </c>
      <c r="E560" s="19" t="s">
        <v>4834</v>
      </c>
      <c r="F560" s="19" t="s">
        <v>261</v>
      </c>
      <c r="G560" s="19"/>
      <c r="H560" s="19"/>
      <c r="I560" s="19"/>
    </row>
    <row r="561" spans="2:9" x14ac:dyDescent="0.55000000000000004">
      <c r="B561" s="19" t="s">
        <v>4857</v>
      </c>
      <c r="C561" s="19"/>
      <c r="D561" s="19" t="s">
        <v>7234</v>
      </c>
      <c r="E561" s="19" t="s">
        <v>4834</v>
      </c>
      <c r="F561" s="19" t="s">
        <v>263</v>
      </c>
      <c r="G561" s="19"/>
      <c r="H561" s="19"/>
      <c r="I561" s="19"/>
    </row>
    <row r="562" spans="2:9" x14ac:dyDescent="0.55000000000000004">
      <c r="B562" s="19" t="s">
        <v>4858</v>
      </c>
      <c r="C562" s="19"/>
      <c r="D562" s="19" t="s">
        <v>7234</v>
      </c>
      <c r="E562" s="19" t="s">
        <v>4834</v>
      </c>
      <c r="F562" s="19" t="s">
        <v>265</v>
      </c>
      <c r="G562" s="19"/>
      <c r="H562" s="19"/>
      <c r="I562" s="19"/>
    </row>
    <row r="563" spans="2:9" x14ac:dyDescent="0.55000000000000004">
      <c r="B563" s="19" t="s">
        <v>4859</v>
      </c>
      <c r="C563" s="19"/>
      <c r="D563" s="19" t="s">
        <v>7234</v>
      </c>
      <c r="E563" s="19" t="s">
        <v>4834</v>
      </c>
      <c r="F563" s="19" t="s">
        <v>267</v>
      </c>
      <c r="G563" s="19"/>
      <c r="H563" s="19"/>
      <c r="I563" s="19"/>
    </row>
    <row r="564" spans="2:9" x14ac:dyDescent="0.55000000000000004">
      <c r="B564" s="19" t="s">
        <v>4860</v>
      </c>
      <c r="C564" s="19"/>
      <c r="D564" s="19" t="s">
        <v>7234</v>
      </c>
      <c r="E564" s="19" t="s">
        <v>4834</v>
      </c>
      <c r="F564" s="19" t="s">
        <v>268</v>
      </c>
      <c r="G564" s="19"/>
      <c r="H564" s="19"/>
      <c r="I564" s="19"/>
    </row>
    <row r="565" spans="2:9" x14ac:dyDescent="0.55000000000000004">
      <c r="B565" s="19" t="s">
        <v>4861</v>
      </c>
      <c r="C565" s="19"/>
      <c r="D565" s="19" t="s">
        <v>7234</v>
      </c>
      <c r="E565" s="19" t="s">
        <v>4834</v>
      </c>
      <c r="F565" s="19" t="s">
        <v>269</v>
      </c>
      <c r="G565" s="19"/>
      <c r="H565" s="19"/>
      <c r="I565" s="19"/>
    </row>
    <row r="566" spans="2:9" x14ac:dyDescent="0.55000000000000004">
      <c r="B566" s="19" t="s">
        <v>4862</v>
      </c>
      <c r="C566" s="19"/>
      <c r="D566" s="19" t="s">
        <v>7234</v>
      </c>
      <c r="E566" s="19" t="s">
        <v>4834</v>
      </c>
      <c r="F566" s="19" t="s">
        <v>271</v>
      </c>
      <c r="G566" s="19"/>
      <c r="H566" s="19"/>
      <c r="I566" s="19"/>
    </row>
    <row r="567" spans="2:9" x14ac:dyDescent="0.55000000000000004">
      <c r="B567" s="19" t="s">
        <v>4863</v>
      </c>
      <c r="C567" s="19"/>
      <c r="D567" s="19" t="s">
        <v>7234</v>
      </c>
      <c r="E567" s="19" t="s">
        <v>4834</v>
      </c>
      <c r="F567" s="19" t="s">
        <v>272</v>
      </c>
      <c r="G567" s="19"/>
      <c r="H567" s="19"/>
      <c r="I567" s="19"/>
    </row>
    <row r="568" spans="2:9" x14ac:dyDescent="0.55000000000000004">
      <c r="B568" s="19" t="s">
        <v>7446</v>
      </c>
      <c r="C568" s="19"/>
      <c r="D568" s="19" t="s">
        <v>7234</v>
      </c>
      <c r="E568" s="19" t="s">
        <v>4834</v>
      </c>
      <c r="F568" s="19" t="s">
        <v>273</v>
      </c>
      <c r="G568" s="19"/>
      <c r="H568" s="19"/>
      <c r="I568" s="19"/>
    </row>
    <row r="569" spans="2:9" x14ac:dyDescent="0.55000000000000004">
      <c r="B569" s="19" t="s">
        <v>4864</v>
      </c>
      <c r="C569" s="19"/>
      <c r="D569" s="19" t="s">
        <v>7234</v>
      </c>
      <c r="E569" s="19" t="s">
        <v>4834</v>
      </c>
      <c r="F569" s="19" t="s">
        <v>274</v>
      </c>
      <c r="G569" s="19"/>
      <c r="H569" s="19"/>
      <c r="I569" s="19"/>
    </row>
    <row r="570" spans="2:9" x14ac:dyDescent="0.55000000000000004">
      <c r="B570" s="19" t="s">
        <v>4865</v>
      </c>
      <c r="C570" s="19"/>
      <c r="D570" s="19" t="s">
        <v>7234</v>
      </c>
      <c r="E570" s="19" t="s">
        <v>4834</v>
      </c>
      <c r="F570" s="19" t="s">
        <v>3483</v>
      </c>
      <c r="G570" s="19"/>
      <c r="H570" s="19"/>
      <c r="I570" s="19"/>
    </row>
    <row r="571" spans="2:9" x14ac:dyDescent="0.55000000000000004">
      <c r="B571" s="19" t="s">
        <v>4866</v>
      </c>
      <c r="C571" s="19"/>
      <c r="D571" s="19" t="s">
        <v>7234</v>
      </c>
      <c r="E571" s="19" t="s">
        <v>4834</v>
      </c>
      <c r="F571" s="19" t="s">
        <v>3484</v>
      </c>
      <c r="G571" s="19"/>
      <c r="H571" s="19"/>
      <c r="I571" s="19"/>
    </row>
    <row r="572" spans="2:9" x14ac:dyDescent="0.55000000000000004">
      <c r="B572" s="19" t="s">
        <v>4867</v>
      </c>
      <c r="C572" s="19"/>
      <c r="D572" s="19" t="s">
        <v>7234</v>
      </c>
      <c r="E572" s="19" t="s">
        <v>4834</v>
      </c>
      <c r="F572" s="19" t="s">
        <v>3485</v>
      </c>
      <c r="G572" s="19"/>
      <c r="H572" s="19"/>
      <c r="I572" s="19"/>
    </row>
    <row r="573" spans="2:9" x14ac:dyDescent="0.55000000000000004">
      <c r="B573" s="19" t="s">
        <v>4868</v>
      </c>
      <c r="C573" s="19"/>
      <c r="D573" s="19" t="s">
        <v>7234</v>
      </c>
      <c r="E573" s="19" t="s">
        <v>4834</v>
      </c>
      <c r="F573" s="19" t="s">
        <v>3486</v>
      </c>
      <c r="G573" s="19"/>
      <c r="H573" s="19"/>
      <c r="I573" s="19"/>
    </row>
    <row r="574" spans="2:9" x14ac:dyDescent="0.55000000000000004">
      <c r="B574" s="19" t="s">
        <v>4869</v>
      </c>
      <c r="C574" s="19"/>
      <c r="D574" s="19" t="s">
        <v>7234</v>
      </c>
      <c r="E574" s="19" t="s">
        <v>4834</v>
      </c>
      <c r="F574" s="19" t="s">
        <v>3487</v>
      </c>
      <c r="G574" s="19"/>
      <c r="H574" s="19"/>
      <c r="I574" s="19"/>
    </row>
    <row r="575" spans="2:9" x14ac:dyDescent="0.55000000000000004">
      <c r="B575" s="19" t="s">
        <v>4870</v>
      </c>
      <c r="C575" s="19"/>
      <c r="D575" s="19" t="s">
        <v>7234</v>
      </c>
      <c r="E575" s="19" t="s">
        <v>4834</v>
      </c>
      <c r="F575" s="19" t="s">
        <v>3488</v>
      </c>
      <c r="G575" s="19"/>
      <c r="H575" s="19"/>
      <c r="I575" s="19"/>
    </row>
    <row r="576" spans="2:9" x14ac:dyDescent="0.55000000000000004">
      <c r="B576" s="19" t="s">
        <v>7447</v>
      </c>
      <c r="C576" s="19"/>
      <c r="D576" s="19" t="s">
        <v>7234</v>
      </c>
      <c r="E576" s="19" t="s">
        <v>4834</v>
      </c>
      <c r="F576" s="19" t="s">
        <v>3489</v>
      </c>
      <c r="G576" s="19"/>
      <c r="H576" s="19"/>
      <c r="I576" s="19"/>
    </row>
    <row r="577" spans="2:9" x14ac:dyDescent="0.55000000000000004">
      <c r="B577" s="19" t="s">
        <v>4872</v>
      </c>
      <c r="C577" s="19"/>
      <c r="D577" s="19" t="s">
        <v>7234</v>
      </c>
      <c r="E577" s="19" t="s">
        <v>4871</v>
      </c>
      <c r="F577" s="19" t="s">
        <v>140</v>
      </c>
      <c r="G577" s="19"/>
      <c r="H577" s="19"/>
      <c r="I577" s="19"/>
    </row>
    <row r="578" spans="2:9" x14ac:dyDescent="0.55000000000000004">
      <c r="B578" s="19" t="s">
        <v>4873</v>
      </c>
      <c r="C578" s="19"/>
      <c r="D578" s="19" t="s">
        <v>7234</v>
      </c>
      <c r="E578" s="19" t="s">
        <v>4871</v>
      </c>
      <c r="F578" s="19" t="s">
        <v>142</v>
      </c>
      <c r="G578" s="19"/>
      <c r="H578" s="19"/>
      <c r="I578" s="19"/>
    </row>
    <row r="579" spans="2:9" x14ac:dyDescent="0.55000000000000004">
      <c r="B579" s="19" t="s">
        <v>4874</v>
      </c>
      <c r="C579" s="19"/>
      <c r="D579" s="19" t="s">
        <v>7234</v>
      </c>
      <c r="E579" s="19" t="s">
        <v>4871</v>
      </c>
      <c r="F579" s="19" t="s">
        <v>144</v>
      </c>
      <c r="G579" s="19"/>
      <c r="H579" s="19"/>
      <c r="I579" s="19"/>
    </row>
    <row r="580" spans="2:9" x14ac:dyDescent="0.55000000000000004">
      <c r="B580" s="19" t="s">
        <v>4875</v>
      </c>
      <c r="C580" s="19"/>
      <c r="D580" s="19" t="s">
        <v>7234</v>
      </c>
      <c r="E580" s="19" t="s">
        <v>4871</v>
      </c>
      <c r="F580" s="19" t="s">
        <v>146</v>
      </c>
      <c r="G580" s="19"/>
      <c r="H580" s="19"/>
      <c r="I580" s="19"/>
    </row>
    <row r="581" spans="2:9" x14ac:dyDescent="0.55000000000000004">
      <c r="B581" s="19" t="s">
        <v>4876</v>
      </c>
      <c r="C581" s="19"/>
      <c r="D581" s="19" t="s">
        <v>7234</v>
      </c>
      <c r="E581" s="19" t="s">
        <v>4871</v>
      </c>
      <c r="F581" s="19" t="s">
        <v>148</v>
      </c>
      <c r="G581" s="19"/>
      <c r="H581" s="19"/>
      <c r="I581" s="19"/>
    </row>
    <row r="582" spans="2:9" x14ac:dyDescent="0.55000000000000004">
      <c r="B582" s="19" t="s">
        <v>4877</v>
      </c>
      <c r="C582" s="19"/>
      <c r="D582" s="19" t="s">
        <v>7234</v>
      </c>
      <c r="E582" s="19" t="s">
        <v>4871</v>
      </c>
      <c r="F582" s="19" t="s">
        <v>150</v>
      </c>
      <c r="G582" s="19"/>
      <c r="H582" s="19"/>
      <c r="I582" s="19"/>
    </row>
    <row r="583" spans="2:9" x14ac:dyDescent="0.55000000000000004">
      <c r="B583" s="19" t="s">
        <v>4878</v>
      </c>
      <c r="C583" s="19"/>
      <c r="D583" s="19" t="s">
        <v>7234</v>
      </c>
      <c r="E583" s="19" t="s">
        <v>4871</v>
      </c>
      <c r="F583" s="19" t="s">
        <v>152</v>
      </c>
      <c r="G583" s="19"/>
      <c r="H583" s="19"/>
      <c r="I583" s="19"/>
    </row>
    <row r="584" spans="2:9" x14ac:dyDescent="0.55000000000000004">
      <c r="B584" s="19" t="s">
        <v>4879</v>
      </c>
      <c r="C584" s="19"/>
      <c r="D584" s="19" t="s">
        <v>7234</v>
      </c>
      <c r="E584" s="19" t="s">
        <v>4871</v>
      </c>
      <c r="F584" s="19" t="s">
        <v>154</v>
      </c>
      <c r="G584" s="19"/>
      <c r="H584" s="19"/>
      <c r="I584" s="19"/>
    </row>
    <row r="585" spans="2:9" x14ac:dyDescent="0.55000000000000004">
      <c r="B585" s="19" t="s">
        <v>4880</v>
      </c>
      <c r="C585" s="19"/>
      <c r="D585" s="19" t="s">
        <v>7234</v>
      </c>
      <c r="E585" s="19" t="s">
        <v>4871</v>
      </c>
      <c r="F585" s="19" t="s">
        <v>156</v>
      </c>
      <c r="G585" s="19"/>
      <c r="H585" s="19"/>
      <c r="I585" s="19"/>
    </row>
    <row r="586" spans="2:9" x14ac:dyDescent="0.55000000000000004">
      <c r="B586" s="19" t="s">
        <v>4881</v>
      </c>
      <c r="C586" s="19"/>
      <c r="D586" s="19" t="s">
        <v>7234</v>
      </c>
      <c r="E586" s="19" t="s">
        <v>4871</v>
      </c>
      <c r="F586" s="19" t="s">
        <v>158</v>
      </c>
      <c r="G586" s="19"/>
      <c r="H586" s="19"/>
      <c r="I586" s="19"/>
    </row>
    <row r="587" spans="2:9" x14ac:dyDescent="0.55000000000000004">
      <c r="B587" s="19" t="s">
        <v>4882</v>
      </c>
      <c r="C587" s="19"/>
      <c r="D587" s="19" t="s">
        <v>7234</v>
      </c>
      <c r="E587" s="19" t="s">
        <v>4871</v>
      </c>
      <c r="F587" s="19" t="s">
        <v>160</v>
      </c>
      <c r="G587" s="19"/>
      <c r="H587" s="19"/>
      <c r="I587" s="19"/>
    </row>
    <row r="588" spans="2:9" x14ac:dyDescent="0.55000000000000004">
      <c r="B588" s="19" t="s">
        <v>4883</v>
      </c>
      <c r="C588" s="19"/>
      <c r="D588" s="19" t="s">
        <v>7234</v>
      </c>
      <c r="E588" s="19" t="s">
        <v>4871</v>
      </c>
      <c r="F588" s="19" t="s">
        <v>162</v>
      </c>
      <c r="G588" s="19"/>
      <c r="H588" s="19"/>
      <c r="I588" s="19"/>
    </row>
    <row r="589" spans="2:9" x14ac:dyDescent="0.55000000000000004">
      <c r="B589" s="19" t="s">
        <v>4884</v>
      </c>
      <c r="C589" s="19"/>
      <c r="D589" s="19" t="s">
        <v>7234</v>
      </c>
      <c r="E589" s="19" t="s">
        <v>4871</v>
      </c>
      <c r="F589" s="19" t="s">
        <v>164</v>
      </c>
      <c r="G589" s="19"/>
      <c r="H589" s="19"/>
      <c r="I589" s="19"/>
    </row>
    <row r="590" spans="2:9" x14ac:dyDescent="0.55000000000000004">
      <c r="B590" s="19" t="s">
        <v>4885</v>
      </c>
      <c r="C590" s="19"/>
      <c r="D590" s="19" t="s">
        <v>7234</v>
      </c>
      <c r="E590" s="19" t="s">
        <v>4871</v>
      </c>
      <c r="F590" s="19" t="s">
        <v>240</v>
      </c>
      <c r="G590" s="19"/>
      <c r="H590" s="19"/>
      <c r="I590" s="19"/>
    </row>
    <row r="591" spans="2:9" x14ac:dyDescent="0.55000000000000004">
      <c r="B591" s="19" t="s">
        <v>4886</v>
      </c>
      <c r="C591" s="19"/>
      <c r="D591" s="19" t="s">
        <v>7234</v>
      </c>
      <c r="E591" s="19" t="s">
        <v>4871</v>
      </c>
      <c r="F591" s="19" t="s">
        <v>241</v>
      </c>
      <c r="G591" s="19"/>
      <c r="H591" s="19"/>
      <c r="I591" s="19"/>
    </row>
    <row r="592" spans="2:9" x14ac:dyDescent="0.55000000000000004">
      <c r="B592" s="19" t="s">
        <v>4887</v>
      </c>
      <c r="C592" s="19"/>
      <c r="D592" s="19" t="s">
        <v>7234</v>
      </c>
      <c r="E592" s="19" t="s">
        <v>4871</v>
      </c>
      <c r="F592" s="19" t="s">
        <v>242</v>
      </c>
      <c r="G592" s="19"/>
      <c r="H592" s="19"/>
      <c r="I592" s="19"/>
    </row>
    <row r="593" spans="2:9" x14ac:dyDescent="0.55000000000000004">
      <c r="B593" s="19" t="s">
        <v>4888</v>
      </c>
      <c r="C593" s="19"/>
      <c r="D593" s="19" t="s">
        <v>7234</v>
      </c>
      <c r="E593" s="19" t="s">
        <v>4871</v>
      </c>
      <c r="F593" s="19" t="s">
        <v>243</v>
      </c>
      <c r="G593" s="19"/>
      <c r="H593" s="19"/>
      <c r="I593" s="19"/>
    </row>
    <row r="594" spans="2:9" x14ac:dyDescent="0.55000000000000004">
      <c r="B594" s="19" t="s">
        <v>4889</v>
      </c>
      <c r="C594" s="19"/>
      <c r="D594" s="19" t="s">
        <v>7234</v>
      </c>
      <c r="E594" s="19" t="s">
        <v>4871</v>
      </c>
      <c r="F594" s="19" t="s">
        <v>244</v>
      </c>
      <c r="G594" s="19"/>
      <c r="H594" s="19"/>
      <c r="I594" s="19"/>
    </row>
    <row r="595" spans="2:9" x14ac:dyDescent="0.55000000000000004">
      <c r="B595" s="19" t="s">
        <v>4890</v>
      </c>
      <c r="C595" s="19"/>
      <c r="D595" s="19" t="s">
        <v>7234</v>
      </c>
      <c r="E595" s="19" t="s">
        <v>4871</v>
      </c>
      <c r="F595" s="19" t="s">
        <v>246</v>
      </c>
      <c r="G595" s="19"/>
      <c r="H595" s="19"/>
      <c r="I595" s="19"/>
    </row>
    <row r="596" spans="2:9" x14ac:dyDescent="0.55000000000000004">
      <c r="B596" s="19" t="s">
        <v>4891</v>
      </c>
      <c r="C596" s="19"/>
      <c r="D596" s="19" t="s">
        <v>7234</v>
      </c>
      <c r="E596" s="19" t="s">
        <v>4871</v>
      </c>
      <c r="F596" s="19" t="s">
        <v>249</v>
      </c>
      <c r="G596" s="19"/>
      <c r="H596" s="19"/>
      <c r="I596" s="19"/>
    </row>
    <row r="597" spans="2:9" x14ac:dyDescent="0.55000000000000004">
      <c r="B597" s="19" t="s">
        <v>4892</v>
      </c>
      <c r="C597" s="19"/>
      <c r="D597" s="19" t="s">
        <v>7234</v>
      </c>
      <c r="E597" s="19" t="s">
        <v>4871</v>
      </c>
      <c r="F597" s="19" t="s">
        <v>251</v>
      </c>
      <c r="G597" s="19"/>
      <c r="H597" s="19"/>
      <c r="I597" s="19"/>
    </row>
    <row r="598" spans="2:9" x14ac:dyDescent="0.55000000000000004">
      <c r="B598" s="19" t="s">
        <v>4895</v>
      </c>
      <c r="C598" s="19"/>
      <c r="D598" s="19" t="s">
        <v>7234</v>
      </c>
      <c r="E598" s="19" t="s">
        <v>4871</v>
      </c>
      <c r="F598" s="19" t="s">
        <v>257</v>
      </c>
      <c r="G598" s="19"/>
      <c r="H598" s="19"/>
      <c r="I598" s="19"/>
    </row>
    <row r="599" spans="2:9" x14ac:dyDescent="0.55000000000000004">
      <c r="B599" s="19" t="s">
        <v>4897</v>
      </c>
      <c r="C599" s="19"/>
      <c r="D599" s="19" t="s">
        <v>7234</v>
      </c>
      <c r="E599" s="19" t="s">
        <v>4896</v>
      </c>
      <c r="F599" s="19" t="s">
        <v>140</v>
      </c>
      <c r="G599" s="19"/>
      <c r="H599" s="19"/>
      <c r="I599" s="19"/>
    </row>
    <row r="600" spans="2:9" x14ac:dyDescent="0.55000000000000004">
      <c r="B600" s="19" t="s">
        <v>4898</v>
      </c>
      <c r="C600" s="19"/>
      <c r="D600" s="19" t="s">
        <v>7234</v>
      </c>
      <c r="E600" s="19" t="s">
        <v>4896</v>
      </c>
      <c r="F600" s="19" t="s">
        <v>142</v>
      </c>
      <c r="G600" s="19"/>
      <c r="H600" s="19"/>
      <c r="I600" s="19"/>
    </row>
    <row r="601" spans="2:9" x14ac:dyDescent="0.55000000000000004">
      <c r="B601" s="19" t="s">
        <v>4899</v>
      </c>
      <c r="C601" s="19"/>
      <c r="D601" s="19" t="s">
        <v>7234</v>
      </c>
      <c r="E601" s="19" t="s">
        <v>4896</v>
      </c>
      <c r="F601" s="19" t="s">
        <v>144</v>
      </c>
      <c r="G601" s="19"/>
      <c r="H601" s="19"/>
      <c r="I601" s="19"/>
    </row>
    <row r="602" spans="2:9" x14ac:dyDescent="0.55000000000000004">
      <c r="B602" s="19" t="s">
        <v>4900</v>
      </c>
      <c r="C602" s="19"/>
      <c r="D602" s="19" t="s">
        <v>7234</v>
      </c>
      <c r="E602" s="19" t="s">
        <v>4896</v>
      </c>
      <c r="F602" s="19" t="s">
        <v>146</v>
      </c>
      <c r="G602" s="19"/>
      <c r="H602" s="19"/>
      <c r="I602" s="19"/>
    </row>
    <row r="603" spans="2:9" x14ac:dyDescent="0.55000000000000004">
      <c r="B603" s="19" t="s">
        <v>4901</v>
      </c>
      <c r="C603" s="19"/>
      <c r="D603" s="19" t="s">
        <v>7234</v>
      </c>
      <c r="E603" s="19" t="s">
        <v>4896</v>
      </c>
      <c r="F603" s="19" t="s">
        <v>148</v>
      </c>
      <c r="G603" s="19"/>
      <c r="H603" s="19"/>
      <c r="I603" s="19"/>
    </row>
    <row r="604" spans="2:9" x14ac:dyDescent="0.55000000000000004">
      <c r="B604" s="19" t="s">
        <v>4902</v>
      </c>
      <c r="C604" s="19"/>
      <c r="D604" s="19" t="s">
        <v>7234</v>
      </c>
      <c r="E604" s="19" t="s">
        <v>4896</v>
      </c>
      <c r="F604" s="19" t="s">
        <v>150</v>
      </c>
      <c r="G604" s="19"/>
      <c r="H604" s="19"/>
      <c r="I604" s="19"/>
    </row>
    <row r="605" spans="2:9" x14ac:dyDescent="0.55000000000000004">
      <c r="B605" s="19" t="s">
        <v>4903</v>
      </c>
      <c r="C605" s="19"/>
      <c r="D605" s="19" t="s">
        <v>7234</v>
      </c>
      <c r="E605" s="19" t="s">
        <v>4896</v>
      </c>
      <c r="F605" s="19" t="s">
        <v>152</v>
      </c>
      <c r="G605" s="19"/>
      <c r="H605" s="19"/>
      <c r="I605" s="19"/>
    </row>
    <row r="606" spans="2:9" x14ac:dyDescent="0.55000000000000004">
      <c r="B606" s="19" t="s">
        <v>4904</v>
      </c>
      <c r="C606" s="19"/>
      <c r="D606" s="19" t="s">
        <v>7234</v>
      </c>
      <c r="E606" s="19" t="s">
        <v>4896</v>
      </c>
      <c r="F606" s="19" t="s">
        <v>154</v>
      </c>
      <c r="G606" s="19"/>
      <c r="H606" s="19"/>
      <c r="I606" s="19"/>
    </row>
    <row r="607" spans="2:9" x14ac:dyDescent="0.55000000000000004">
      <c r="B607" s="19" t="s">
        <v>4905</v>
      </c>
      <c r="C607" s="19"/>
      <c r="D607" s="19" t="s">
        <v>7234</v>
      </c>
      <c r="E607" s="19" t="s">
        <v>4896</v>
      </c>
      <c r="F607" s="19" t="s">
        <v>156</v>
      </c>
      <c r="G607" s="19"/>
      <c r="H607" s="19"/>
      <c r="I607" s="19"/>
    </row>
    <row r="608" spans="2:9" x14ac:dyDescent="0.55000000000000004">
      <c r="B608" s="19" t="s">
        <v>4906</v>
      </c>
      <c r="C608" s="19"/>
      <c r="D608" s="19" t="s">
        <v>7234</v>
      </c>
      <c r="E608" s="19" t="s">
        <v>4896</v>
      </c>
      <c r="F608" s="19" t="s">
        <v>158</v>
      </c>
      <c r="G608" s="19"/>
      <c r="H608" s="19"/>
      <c r="I608" s="19"/>
    </row>
    <row r="609" spans="2:9" x14ac:dyDescent="0.55000000000000004">
      <c r="B609" s="19" t="s">
        <v>4907</v>
      </c>
      <c r="C609" s="19"/>
      <c r="D609" s="19" t="s">
        <v>7234</v>
      </c>
      <c r="E609" s="19" t="s">
        <v>4896</v>
      </c>
      <c r="F609" s="19" t="s">
        <v>160</v>
      </c>
      <c r="G609" s="19"/>
      <c r="H609" s="19"/>
      <c r="I609" s="19"/>
    </row>
    <row r="610" spans="2:9" x14ac:dyDescent="0.55000000000000004">
      <c r="B610" s="19" t="s">
        <v>4908</v>
      </c>
      <c r="C610" s="19"/>
      <c r="D610" s="19" t="s">
        <v>7234</v>
      </c>
      <c r="E610" s="19" t="s">
        <v>4896</v>
      </c>
      <c r="F610" s="19" t="s">
        <v>162</v>
      </c>
      <c r="G610" s="19"/>
      <c r="H610" s="19"/>
      <c r="I610" s="19"/>
    </row>
    <row r="611" spans="2:9" x14ac:dyDescent="0.55000000000000004">
      <c r="B611" s="19" t="s">
        <v>4909</v>
      </c>
      <c r="C611" s="19"/>
      <c r="D611" s="19" t="s">
        <v>7234</v>
      </c>
      <c r="E611" s="19" t="s">
        <v>4896</v>
      </c>
      <c r="F611" s="19" t="s">
        <v>164</v>
      </c>
      <c r="G611" s="19"/>
      <c r="H611" s="19"/>
      <c r="I611" s="19"/>
    </row>
    <row r="612" spans="2:9" x14ac:dyDescent="0.55000000000000004">
      <c r="B612" s="19" t="s">
        <v>4910</v>
      </c>
      <c r="C612" s="19"/>
      <c r="D612" s="19" t="s">
        <v>7234</v>
      </c>
      <c r="E612" s="19" t="s">
        <v>4896</v>
      </c>
      <c r="F612" s="19" t="s">
        <v>166</v>
      </c>
      <c r="G612" s="19"/>
      <c r="H612" s="19"/>
      <c r="I612" s="19"/>
    </row>
    <row r="613" spans="2:9" x14ac:dyDescent="0.55000000000000004">
      <c r="B613" s="19" t="s">
        <v>4911</v>
      </c>
      <c r="C613" s="19"/>
      <c r="D613" s="19" t="s">
        <v>7234</v>
      </c>
      <c r="E613" s="19" t="s">
        <v>4896</v>
      </c>
      <c r="F613" s="19" t="s">
        <v>168</v>
      </c>
      <c r="G613" s="19"/>
      <c r="H613" s="19"/>
      <c r="I613" s="19"/>
    </row>
    <row r="614" spans="2:9" x14ac:dyDescent="0.55000000000000004">
      <c r="B614" s="19" t="s">
        <v>4912</v>
      </c>
      <c r="C614" s="19"/>
      <c r="D614" s="19" t="s">
        <v>7234</v>
      </c>
      <c r="E614" s="19" t="s">
        <v>4896</v>
      </c>
      <c r="F614" s="19" t="s">
        <v>170</v>
      </c>
      <c r="G614" s="19"/>
      <c r="H614" s="19"/>
      <c r="I614" s="19"/>
    </row>
    <row r="615" spans="2:9" x14ac:dyDescent="0.55000000000000004">
      <c r="B615" s="19" t="s">
        <v>4913</v>
      </c>
      <c r="C615" s="19"/>
      <c r="D615" s="19" t="s">
        <v>7234</v>
      </c>
      <c r="E615" s="19" t="s">
        <v>4896</v>
      </c>
      <c r="F615" s="19" t="s">
        <v>240</v>
      </c>
      <c r="G615" s="19"/>
      <c r="H615" s="19"/>
      <c r="I615" s="19"/>
    </row>
    <row r="616" spans="2:9" x14ac:dyDescent="0.55000000000000004">
      <c r="B616" s="19" t="s">
        <v>7448</v>
      </c>
      <c r="C616" s="19"/>
      <c r="D616" s="19" t="s">
        <v>7234</v>
      </c>
      <c r="E616" s="19" t="s">
        <v>4896</v>
      </c>
      <c r="F616" s="19" t="s">
        <v>241</v>
      </c>
      <c r="G616" s="19"/>
      <c r="H616" s="19"/>
      <c r="I616" s="19"/>
    </row>
    <row r="617" spans="2:9" x14ac:dyDescent="0.55000000000000004">
      <c r="B617" s="19" t="s">
        <v>4914</v>
      </c>
      <c r="C617" s="19"/>
      <c r="D617" s="19" t="s">
        <v>7234</v>
      </c>
      <c r="E617" s="19" t="s">
        <v>4896</v>
      </c>
      <c r="F617" s="19" t="s">
        <v>242</v>
      </c>
      <c r="G617" s="19"/>
      <c r="H617" s="19"/>
      <c r="I617" s="19"/>
    </row>
    <row r="618" spans="2:9" x14ac:dyDescent="0.55000000000000004">
      <c r="B618" s="19" t="s">
        <v>4915</v>
      </c>
      <c r="C618" s="19"/>
      <c r="D618" s="19" t="s">
        <v>7234</v>
      </c>
      <c r="E618" s="19" t="s">
        <v>4896</v>
      </c>
      <c r="F618" s="19" t="s">
        <v>243</v>
      </c>
      <c r="G618" s="19"/>
      <c r="H618" s="19"/>
      <c r="I618" s="19"/>
    </row>
    <row r="619" spans="2:9" x14ac:dyDescent="0.55000000000000004">
      <c r="B619" s="19" t="s">
        <v>4916</v>
      </c>
      <c r="C619" s="19"/>
      <c r="D619" s="19" t="s">
        <v>7234</v>
      </c>
      <c r="E619" s="19" t="s">
        <v>4896</v>
      </c>
      <c r="F619" s="19" t="s">
        <v>244</v>
      </c>
      <c r="G619" s="19"/>
      <c r="H619" s="19"/>
      <c r="I619" s="19"/>
    </row>
    <row r="620" spans="2:9" x14ac:dyDescent="0.55000000000000004">
      <c r="B620" s="19" t="s">
        <v>4917</v>
      </c>
      <c r="C620" s="19"/>
      <c r="D620" s="19" t="s">
        <v>7234</v>
      </c>
      <c r="E620" s="19" t="s">
        <v>4896</v>
      </c>
      <c r="F620" s="19" t="s">
        <v>246</v>
      </c>
      <c r="G620" s="19"/>
      <c r="H620" s="19"/>
      <c r="I620" s="19"/>
    </row>
    <row r="621" spans="2:9" x14ac:dyDescent="0.55000000000000004">
      <c r="B621" s="19" t="s">
        <v>4918</v>
      </c>
      <c r="C621" s="19"/>
      <c r="D621" s="19" t="s">
        <v>7234</v>
      </c>
      <c r="E621" s="19" t="s">
        <v>4896</v>
      </c>
      <c r="F621" s="19" t="s">
        <v>247</v>
      </c>
      <c r="G621" s="19"/>
      <c r="H621" s="19"/>
      <c r="I621" s="19"/>
    </row>
    <row r="622" spans="2:9" x14ac:dyDescent="0.55000000000000004">
      <c r="B622" s="19" t="s">
        <v>4918</v>
      </c>
      <c r="C622" s="19"/>
      <c r="D622" s="19" t="s">
        <v>7234</v>
      </c>
      <c r="E622" s="19" t="s">
        <v>4896</v>
      </c>
      <c r="F622" s="19" t="s">
        <v>249</v>
      </c>
      <c r="G622" s="19"/>
      <c r="H622" s="19"/>
      <c r="I622" s="19"/>
    </row>
    <row r="623" spans="2:9" x14ac:dyDescent="0.55000000000000004">
      <c r="B623" s="19" t="s">
        <v>4919</v>
      </c>
      <c r="C623" s="19"/>
      <c r="D623" s="19" t="s">
        <v>7234</v>
      </c>
      <c r="E623" s="19" t="s">
        <v>4896</v>
      </c>
      <c r="F623" s="19" t="s">
        <v>253</v>
      </c>
      <c r="G623" s="19"/>
      <c r="H623" s="19"/>
      <c r="I623" s="19"/>
    </row>
    <row r="624" spans="2:9" x14ac:dyDescent="0.55000000000000004">
      <c r="B624" s="19" t="s">
        <v>4357</v>
      </c>
      <c r="C624" s="19"/>
      <c r="D624" s="19" t="s">
        <v>7234</v>
      </c>
      <c r="E624" s="19" t="s">
        <v>4896</v>
      </c>
      <c r="F624" s="19" t="s">
        <v>255</v>
      </c>
      <c r="G624" s="19"/>
      <c r="H624" s="19"/>
      <c r="I624" s="19"/>
    </row>
    <row r="625" spans="2:9" x14ac:dyDescent="0.55000000000000004">
      <c r="B625" s="19" t="s">
        <v>4920</v>
      </c>
      <c r="C625" s="19"/>
      <c r="D625" s="19" t="s">
        <v>7234</v>
      </c>
      <c r="E625" s="19" t="s">
        <v>4896</v>
      </c>
      <c r="F625" s="19" t="s">
        <v>257</v>
      </c>
      <c r="G625" s="19"/>
      <c r="H625" s="19"/>
      <c r="I625" s="19"/>
    </row>
    <row r="626" spans="2:9" x14ac:dyDescent="0.55000000000000004">
      <c r="B626" s="19" t="s">
        <v>4920</v>
      </c>
      <c r="C626" s="19"/>
      <c r="D626" s="19" t="s">
        <v>7234</v>
      </c>
      <c r="E626" s="19" t="s">
        <v>4896</v>
      </c>
      <c r="F626" s="19" t="s">
        <v>259</v>
      </c>
      <c r="G626" s="19"/>
      <c r="H626" s="19"/>
      <c r="I626" s="19"/>
    </row>
    <row r="627" spans="2:9" x14ac:dyDescent="0.55000000000000004">
      <c r="B627" s="19" t="s">
        <v>4920</v>
      </c>
      <c r="C627" s="19"/>
      <c r="D627" s="19" t="s">
        <v>7234</v>
      </c>
      <c r="E627" s="19" t="s">
        <v>4896</v>
      </c>
      <c r="F627" s="19" t="s">
        <v>3490</v>
      </c>
      <c r="G627" s="19"/>
      <c r="H627" s="19"/>
      <c r="I627" s="19"/>
    </row>
    <row r="628" spans="2:9" x14ac:dyDescent="0.55000000000000004">
      <c r="B628" s="19" t="s">
        <v>4921</v>
      </c>
      <c r="C628" s="19"/>
      <c r="D628" s="19" t="s">
        <v>7234</v>
      </c>
      <c r="E628" s="19" t="s">
        <v>4896</v>
      </c>
      <c r="F628" s="19" t="s">
        <v>261</v>
      </c>
      <c r="G628" s="19"/>
      <c r="H628" s="19"/>
      <c r="I628" s="19"/>
    </row>
    <row r="629" spans="2:9" x14ac:dyDescent="0.55000000000000004">
      <c r="B629" s="19" t="s">
        <v>4921</v>
      </c>
      <c r="C629" s="19"/>
      <c r="D629" s="19" t="s">
        <v>7234</v>
      </c>
      <c r="E629" s="19" t="s">
        <v>4896</v>
      </c>
      <c r="F629" s="19" t="s">
        <v>263</v>
      </c>
      <c r="G629" s="19"/>
      <c r="H629" s="19"/>
      <c r="I629" s="19"/>
    </row>
    <row r="630" spans="2:9" x14ac:dyDescent="0.55000000000000004">
      <c r="B630" s="19" t="s">
        <v>4921</v>
      </c>
      <c r="C630" s="19"/>
      <c r="D630" s="19" t="s">
        <v>7234</v>
      </c>
      <c r="E630" s="19" t="s">
        <v>4896</v>
      </c>
      <c r="F630" s="19" t="s">
        <v>3492</v>
      </c>
      <c r="G630" s="19"/>
      <c r="H630" s="19"/>
      <c r="I630" s="19"/>
    </row>
    <row r="631" spans="2:9" x14ac:dyDescent="0.55000000000000004">
      <c r="B631" s="19" t="s">
        <v>4922</v>
      </c>
      <c r="C631" s="19"/>
      <c r="D631" s="19" t="s">
        <v>7234</v>
      </c>
      <c r="E631" s="19" t="s">
        <v>4896</v>
      </c>
      <c r="F631" s="19" t="s">
        <v>265</v>
      </c>
      <c r="G631" s="19"/>
      <c r="H631" s="19"/>
      <c r="I631" s="19"/>
    </row>
    <row r="632" spans="2:9" x14ac:dyDescent="0.55000000000000004">
      <c r="B632" s="19" t="s">
        <v>4923</v>
      </c>
      <c r="C632" s="19"/>
      <c r="D632" s="19" t="s">
        <v>7234</v>
      </c>
      <c r="E632" s="19" t="s">
        <v>4896</v>
      </c>
      <c r="F632" s="19" t="s">
        <v>267</v>
      </c>
      <c r="G632" s="19"/>
      <c r="H632" s="19"/>
      <c r="I632" s="19"/>
    </row>
    <row r="633" spans="2:9" x14ac:dyDescent="0.55000000000000004">
      <c r="B633" s="19" t="s">
        <v>4923</v>
      </c>
      <c r="C633" s="19"/>
      <c r="D633" s="19" t="s">
        <v>7234</v>
      </c>
      <c r="E633" s="19" t="s">
        <v>4896</v>
      </c>
      <c r="F633" s="19" t="s">
        <v>268</v>
      </c>
      <c r="G633" s="19"/>
      <c r="H633" s="19"/>
      <c r="I633" s="19"/>
    </row>
    <row r="634" spans="2:9" x14ac:dyDescent="0.55000000000000004">
      <c r="B634" s="19" t="s">
        <v>4924</v>
      </c>
      <c r="C634" s="19"/>
      <c r="D634" s="19" t="s">
        <v>7234</v>
      </c>
      <c r="E634" s="19" t="s">
        <v>4896</v>
      </c>
      <c r="F634" s="19" t="s">
        <v>269</v>
      </c>
      <c r="G634" s="19"/>
      <c r="H634" s="19"/>
      <c r="I634" s="19"/>
    </row>
    <row r="635" spans="2:9" x14ac:dyDescent="0.55000000000000004">
      <c r="B635" s="19" t="s">
        <v>4924</v>
      </c>
      <c r="C635" s="19"/>
      <c r="D635" s="19" t="s">
        <v>7234</v>
      </c>
      <c r="E635" s="19" t="s">
        <v>4896</v>
      </c>
      <c r="F635" s="19" t="s">
        <v>270</v>
      </c>
      <c r="G635" s="19"/>
      <c r="H635" s="19"/>
      <c r="I635" s="19"/>
    </row>
    <row r="636" spans="2:9" x14ac:dyDescent="0.55000000000000004">
      <c r="B636" s="19" t="s">
        <v>4925</v>
      </c>
      <c r="C636" s="19"/>
      <c r="D636" s="19" t="s">
        <v>7234</v>
      </c>
      <c r="E636" s="19" t="s">
        <v>4896</v>
      </c>
      <c r="F636" s="19" t="s">
        <v>271</v>
      </c>
      <c r="G636" s="19"/>
      <c r="H636" s="19"/>
      <c r="I636" s="19"/>
    </row>
    <row r="637" spans="2:9" x14ac:dyDescent="0.55000000000000004">
      <c r="B637" s="19" t="s">
        <v>7449</v>
      </c>
      <c r="C637" s="19"/>
      <c r="D637" s="19" t="s">
        <v>7234</v>
      </c>
      <c r="E637" s="19" t="s">
        <v>4896</v>
      </c>
      <c r="F637" s="19" t="s">
        <v>272</v>
      </c>
      <c r="G637" s="19"/>
      <c r="H637" s="19"/>
      <c r="I637" s="19"/>
    </row>
    <row r="638" spans="2:9" x14ac:dyDescent="0.55000000000000004">
      <c r="B638" s="19" t="s">
        <v>4926</v>
      </c>
      <c r="C638" s="19"/>
      <c r="D638" s="19" t="s">
        <v>7234</v>
      </c>
      <c r="E638" s="19" t="s">
        <v>4896</v>
      </c>
      <c r="F638" s="19" t="s">
        <v>273</v>
      </c>
      <c r="G638" s="19"/>
      <c r="H638" s="19"/>
      <c r="I638" s="19"/>
    </row>
    <row r="639" spans="2:9" x14ac:dyDescent="0.55000000000000004">
      <c r="B639" s="19" t="s">
        <v>4927</v>
      </c>
      <c r="C639" s="19"/>
      <c r="D639" s="19" t="s">
        <v>7234</v>
      </c>
      <c r="E639" s="19" t="s">
        <v>4896</v>
      </c>
      <c r="F639" s="19" t="s">
        <v>274</v>
      </c>
      <c r="G639" s="19"/>
      <c r="H639" s="19"/>
      <c r="I639" s="19"/>
    </row>
    <row r="640" spans="2:9" x14ac:dyDescent="0.55000000000000004">
      <c r="B640" s="19" t="s">
        <v>4929</v>
      </c>
      <c r="C640" s="19"/>
      <c r="D640" s="19" t="s">
        <v>7234</v>
      </c>
      <c r="E640" s="19" t="s">
        <v>4896</v>
      </c>
      <c r="F640" s="19" t="s">
        <v>3484</v>
      </c>
      <c r="G640" s="19"/>
      <c r="H640" s="19"/>
      <c r="I640" s="19"/>
    </row>
    <row r="641" spans="2:9" x14ac:dyDescent="0.55000000000000004">
      <c r="B641" s="19" t="s">
        <v>4930</v>
      </c>
      <c r="C641" s="19"/>
      <c r="D641" s="19" t="s">
        <v>7234</v>
      </c>
      <c r="E641" s="19" t="s">
        <v>4896</v>
      </c>
      <c r="F641" s="19" t="s">
        <v>3485</v>
      </c>
      <c r="G641" s="19"/>
      <c r="H641" s="19"/>
      <c r="I641" s="19"/>
    </row>
    <row r="642" spans="2:9" x14ac:dyDescent="0.55000000000000004">
      <c r="B642" s="19" t="s">
        <v>4931</v>
      </c>
      <c r="C642" s="19"/>
      <c r="D642" s="19" t="s">
        <v>7234</v>
      </c>
      <c r="E642" s="19" t="s">
        <v>4896</v>
      </c>
      <c r="F642" s="19" t="s">
        <v>3486</v>
      </c>
      <c r="G642" s="19"/>
      <c r="H642" s="19"/>
      <c r="I642" s="19"/>
    </row>
    <row r="643" spans="2:9" x14ac:dyDescent="0.55000000000000004">
      <c r="B643" s="19" t="s">
        <v>4932</v>
      </c>
      <c r="C643" s="19"/>
      <c r="D643" s="19" t="s">
        <v>7234</v>
      </c>
      <c r="E643" s="19" t="s">
        <v>4896</v>
      </c>
      <c r="F643" s="19" t="s">
        <v>3487</v>
      </c>
      <c r="G643" s="19"/>
      <c r="H643" s="19"/>
      <c r="I643" s="19"/>
    </row>
    <row r="644" spans="2:9" x14ac:dyDescent="0.55000000000000004">
      <c r="B644" s="19" t="s">
        <v>4934</v>
      </c>
      <c r="C644" s="19"/>
      <c r="D644" s="19" t="s">
        <v>7234</v>
      </c>
      <c r="E644" s="19" t="s">
        <v>4933</v>
      </c>
      <c r="F644" s="19" t="s">
        <v>140</v>
      </c>
      <c r="G644" s="19"/>
      <c r="H644" s="19"/>
      <c r="I644" s="19"/>
    </row>
    <row r="645" spans="2:9" x14ac:dyDescent="0.55000000000000004">
      <c r="B645" s="19" t="s">
        <v>4935</v>
      </c>
      <c r="C645" s="19"/>
      <c r="D645" s="19" t="s">
        <v>7234</v>
      </c>
      <c r="E645" s="19" t="s">
        <v>4933</v>
      </c>
      <c r="F645" s="19" t="s">
        <v>142</v>
      </c>
      <c r="G645" s="19"/>
      <c r="H645" s="19"/>
      <c r="I645" s="19"/>
    </row>
    <row r="646" spans="2:9" x14ac:dyDescent="0.55000000000000004">
      <c r="B646" s="19" t="s">
        <v>4936</v>
      </c>
      <c r="C646" s="19"/>
      <c r="D646" s="19" t="s">
        <v>7234</v>
      </c>
      <c r="E646" s="19" t="s">
        <v>4933</v>
      </c>
      <c r="F646" s="19" t="s">
        <v>144</v>
      </c>
      <c r="G646" s="19"/>
      <c r="H646" s="19"/>
      <c r="I646" s="19"/>
    </row>
    <row r="647" spans="2:9" x14ac:dyDescent="0.55000000000000004">
      <c r="B647" s="19" t="s">
        <v>4937</v>
      </c>
      <c r="C647" s="19"/>
      <c r="D647" s="19" t="s">
        <v>7234</v>
      </c>
      <c r="E647" s="19" t="s">
        <v>4933</v>
      </c>
      <c r="F647" s="19" t="s">
        <v>146</v>
      </c>
      <c r="G647" s="19"/>
      <c r="H647" s="19"/>
      <c r="I647" s="19"/>
    </row>
    <row r="648" spans="2:9" x14ac:dyDescent="0.55000000000000004">
      <c r="B648" s="19" t="s">
        <v>4938</v>
      </c>
      <c r="C648" s="19"/>
      <c r="D648" s="19" t="s">
        <v>7234</v>
      </c>
      <c r="E648" s="19" t="s">
        <v>4933</v>
      </c>
      <c r="F648" s="19" t="s">
        <v>148</v>
      </c>
      <c r="G648" s="19"/>
      <c r="H648" s="19"/>
      <c r="I648" s="19"/>
    </row>
    <row r="649" spans="2:9" x14ac:dyDescent="0.55000000000000004">
      <c r="B649" s="19" t="s">
        <v>4939</v>
      </c>
      <c r="C649" s="19"/>
      <c r="D649" s="19" t="s">
        <v>7234</v>
      </c>
      <c r="E649" s="19" t="s">
        <v>4933</v>
      </c>
      <c r="F649" s="19" t="s">
        <v>150</v>
      </c>
      <c r="G649" s="19"/>
      <c r="H649" s="19"/>
      <c r="I649" s="19"/>
    </row>
    <row r="650" spans="2:9" x14ac:dyDescent="0.55000000000000004">
      <c r="B650" s="19" t="s">
        <v>4940</v>
      </c>
      <c r="C650" s="19"/>
      <c r="D650" s="19" t="s">
        <v>7234</v>
      </c>
      <c r="E650" s="19" t="s">
        <v>4933</v>
      </c>
      <c r="F650" s="19" t="s">
        <v>152</v>
      </c>
      <c r="G650" s="19"/>
      <c r="H650" s="19"/>
      <c r="I650" s="19"/>
    </row>
    <row r="651" spans="2:9" x14ac:dyDescent="0.55000000000000004">
      <c r="B651" s="19" t="s">
        <v>4941</v>
      </c>
      <c r="C651" s="19"/>
      <c r="D651" s="19" t="s">
        <v>7234</v>
      </c>
      <c r="E651" s="19" t="s">
        <v>4933</v>
      </c>
      <c r="F651" s="19" t="s">
        <v>154</v>
      </c>
      <c r="G651" s="19"/>
      <c r="H651" s="19"/>
      <c r="I651" s="19"/>
    </row>
    <row r="652" spans="2:9" x14ac:dyDescent="0.55000000000000004">
      <c r="B652" s="19" t="s">
        <v>4942</v>
      </c>
      <c r="C652" s="19"/>
      <c r="D652" s="19" t="s">
        <v>7234</v>
      </c>
      <c r="E652" s="19" t="s">
        <v>4933</v>
      </c>
      <c r="F652" s="19" t="s">
        <v>156</v>
      </c>
      <c r="G652" s="19"/>
      <c r="H652" s="19"/>
      <c r="I652" s="19"/>
    </row>
    <row r="653" spans="2:9" x14ac:dyDescent="0.55000000000000004">
      <c r="B653" s="19" t="s">
        <v>4943</v>
      </c>
      <c r="C653" s="19"/>
      <c r="D653" s="19" t="s">
        <v>7234</v>
      </c>
      <c r="E653" s="19" t="s">
        <v>4933</v>
      </c>
      <c r="F653" s="19" t="s">
        <v>158</v>
      </c>
      <c r="G653" s="19"/>
      <c r="H653" s="19"/>
      <c r="I653" s="19"/>
    </row>
    <row r="654" spans="2:9" x14ac:dyDescent="0.55000000000000004">
      <c r="B654" s="19" t="s">
        <v>4944</v>
      </c>
      <c r="C654" s="19"/>
      <c r="D654" s="19" t="s">
        <v>7234</v>
      </c>
      <c r="E654" s="19" t="s">
        <v>4933</v>
      </c>
      <c r="F654" s="19" t="s">
        <v>160</v>
      </c>
      <c r="G654" s="19"/>
      <c r="H654" s="19"/>
      <c r="I654" s="19"/>
    </row>
    <row r="655" spans="2:9" x14ac:dyDescent="0.55000000000000004">
      <c r="B655" s="19" t="s">
        <v>4945</v>
      </c>
      <c r="C655" s="19"/>
      <c r="D655" s="19" t="s">
        <v>7234</v>
      </c>
      <c r="E655" s="19" t="s">
        <v>4933</v>
      </c>
      <c r="F655" s="19" t="s">
        <v>241</v>
      </c>
      <c r="G655" s="19"/>
      <c r="H655" s="19"/>
      <c r="I655" s="19"/>
    </row>
    <row r="656" spans="2:9" x14ac:dyDescent="0.55000000000000004">
      <c r="B656" s="19" t="s">
        <v>4946</v>
      </c>
      <c r="C656" s="19"/>
      <c r="D656" s="19" t="s">
        <v>7234</v>
      </c>
      <c r="E656" s="19" t="s">
        <v>4933</v>
      </c>
      <c r="F656" s="19" t="s">
        <v>242</v>
      </c>
      <c r="G656" s="19"/>
      <c r="H656" s="19"/>
      <c r="I656" s="19"/>
    </row>
    <row r="657" spans="2:9" x14ac:dyDescent="0.55000000000000004">
      <c r="B657" s="19" t="s">
        <v>4947</v>
      </c>
      <c r="C657" s="19"/>
      <c r="D657" s="19" t="s">
        <v>7234</v>
      </c>
      <c r="E657" s="19" t="s">
        <v>4933</v>
      </c>
      <c r="F657" s="19" t="s">
        <v>243</v>
      </c>
      <c r="G657" s="19"/>
      <c r="H657" s="19"/>
      <c r="I657" s="19"/>
    </row>
    <row r="658" spans="2:9" x14ac:dyDescent="0.55000000000000004">
      <c r="B658" s="19" t="s">
        <v>4948</v>
      </c>
      <c r="C658" s="19"/>
      <c r="D658" s="19" t="s">
        <v>7234</v>
      </c>
      <c r="E658" s="19" t="s">
        <v>4933</v>
      </c>
      <c r="F658" s="19" t="s">
        <v>244</v>
      </c>
      <c r="G658" s="19"/>
      <c r="H658" s="19"/>
      <c r="I658" s="19"/>
    </row>
    <row r="659" spans="2:9" x14ac:dyDescent="0.55000000000000004">
      <c r="B659" s="19" t="s">
        <v>4949</v>
      </c>
      <c r="C659" s="19"/>
      <c r="D659" s="19" t="s">
        <v>7234</v>
      </c>
      <c r="E659" s="19" t="s">
        <v>4933</v>
      </c>
      <c r="F659" s="19" t="s">
        <v>246</v>
      </c>
      <c r="G659" s="19"/>
      <c r="H659" s="19"/>
      <c r="I659" s="19"/>
    </row>
    <row r="660" spans="2:9" x14ac:dyDescent="0.55000000000000004">
      <c r="B660" s="19" t="s">
        <v>4950</v>
      </c>
      <c r="C660" s="19"/>
      <c r="D660" s="19" t="s">
        <v>7234</v>
      </c>
      <c r="E660" s="19" t="s">
        <v>4933</v>
      </c>
      <c r="F660" s="19" t="s">
        <v>247</v>
      </c>
      <c r="G660" s="19"/>
      <c r="H660" s="19"/>
      <c r="I660" s="19"/>
    </row>
    <row r="661" spans="2:9" x14ac:dyDescent="0.55000000000000004">
      <c r="B661" s="19" t="s">
        <v>4951</v>
      </c>
      <c r="C661" s="19"/>
      <c r="D661" s="19" t="s">
        <v>7234</v>
      </c>
      <c r="E661" s="19" t="s">
        <v>4933</v>
      </c>
      <c r="F661" s="19" t="s">
        <v>249</v>
      </c>
      <c r="G661" s="19"/>
      <c r="H661" s="19"/>
      <c r="I661" s="19"/>
    </row>
    <row r="662" spans="2:9" x14ac:dyDescent="0.55000000000000004">
      <c r="B662" s="19" t="s">
        <v>4952</v>
      </c>
      <c r="C662" s="19"/>
      <c r="D662" s="19" t="s">
        <v>7234</v>
      </c>
      <c r="E662" s="19" t="s">
        <v>4933</v>
      </c>
      <c r="F662" s="19" t="s">
        <v>251</v>
      </c>
      <c r="G662" s="19"/>
      <c r="H662" s="19"/>
      <c r="I662" s="19"/>
    </row>
    <row r="663" spans="2:9" x14ac:dyDescent="0.55000000000000004">
      <c r="B663" s="19" t="s">
        <v>4953</v>
      </c>
      <c r="C663" s="19"/>
      <c r="D663" s="19" t="s">
        <v>7234</v>
      </c>
      <c r="E663" s="19" t="s">
        <v>4933</v>
      </c>
      <c r="F663" s="19" t="s">
        <v>253</v>
      </c>
      <c r="G663" s="19"/>
      <c r="H663" s="19"/>
      <c r="I663" s="19"/>
    </row>
    <row r="664" spans="2:9" x14ac:dyDescent="0.55000000000000004">
      <c r="B664" s="19" t="s">
        <v>4954</v>
      </c>
      <c r="C664" s="19"/>
      <c r="D664" s="19" t="s">
        <v>7234</v>
      </c>
      <c r="E664" s="19" t="s">
        <v>4933</v>
      </c>
      <c r="F664" s="19" t="s">
        <v>255</v>
      </c>
      <c r="G664" s="19"/>
      <c r="H664" s="19"/>
      <c r="I664" s="19"/>
    </row>
    <row r="665" spans="2:9" x14ac:dyDescent="0.55000000000000004">
      <c r="B665" s="19" t="s">
        <v>4955</v>
      </c>
      <c r="C665" s="19"/>
      <c r="D665" s="19" t="s">
        <v>7234</v>
      </c>
      <c r="E665" s="19" t="s">
        <v>4933</v>
      </c>
      <c r="F665" s="19" t="s">
        <v>257</v>
      </c>
      <c r="G665" s="19"/>
      <c r="H665" s="19"/>
      <c r="I665" s="19"/>
    </row>
    <row r="666" spans="2:9" x14ac:dyDescent="0.55000000000000004">
      <c r="B666" s="19" t="s">
        <v>4956</v>
      </c>
      <c r="C666" s="19"/>
      <c r="D666" s="19" t="s">
        <v>7234</v>
      </c>
      <c r="E666" s="19" t="s">
        <v>4933</v>
      </c>
      <c r="F666" s="19" t="s">
        <v>259</v>
      </c>
      <c r="G666" s="19"/>
      <c r="H666" s="19"/>
      <c r="I666" s="19"/>
    </row>
    <row r="667" spans="2:9" x14ac:dyDescent="0.55000000000000004">
      <c r="B667" s="19" t="s">
        <v>4957</v>
      </c>
      <c r="C667" s="19"/>
      <c r="D667" s="19" t="s">
        <v>7234</v>
      </c>
      <c r="E667" s="19" t="s">
        <v>4933</v>
      </c>
      <c r="F667" s="19" t="s">
        <v>261</v>
      </c>
      <c r="G667" s="19"/>
      <c r="H667" s="19"/>
      <c r="I667" s="19"/>
    </row>
    <row r="668" spans="2:9" x14ac:dyDescent="0.55000000000000004">
      <c r="B668" s="19" t="s">
        <v>4958</v>
      </c>
      <c r="C668" s="19"/>
      <c r="D668" s="19" t="s">
        <v>7234</v>
      </c>
      <c r="E668" s="19" t="s">
        <v>4933</v>
      </c>
      <c r="F668" s="19" t="s">
        <v>263</v>
      </c>
      <c r="G668" s="19"/>
      <c r="H668" s="19"/>
      <c r="I668" s="19"/>
    </row>
    <row r="669" spans="2:9" x14ac:dyDescent="0.55000000000000004">
      <c r="B669" s="19" t="s">
        <v>7451</v>
      </c>
      <c r="C669" s="19"/>
      <c r="D669" s="19" t="s">
        <v>7234</v>
      </c>
      <c r="E669" s="19" t="s">
        <v>4933</v>
      </c>
      <c r="F669" s="19" t="s">
        <v>265</v>
      </c>
      <c r="G669" s="19"/>
      <c r="H669" s="19"/>
      <c r="I669" s="19"/>
    </row>
    <row r="670" spans="2:9" x14ac:dyDescent="0.55000000000000004">
      <c r="B670" s="19" t="s">
        <v>7452</v>
      </c>
      <c r="C670" s="19"/>
      <c r="D670" s="19" t="s">
        <v>7234</v>
      </c>
      <c r="E670" s="19" t="s">
        <v>4933</v>
      </c>
      <c r="F670" s="19" t="s">
        <v>267</v>
      </c>
      <c r="G670" s="19"/>
      <c r="H670" s="19"/>
      <c r="I670" s="19"/>
    </row>
    <row r="671" spans="2:9" x14ac:dyDescent="0.55000000000000004">
      <c r="B671" s="19" t="s">
        <v>4960</v>
      </c>
      <c r="C671" s="19"/>
      <c r="D671" s="19" t="s">
        <v>7234</v>
      </c>
      <c r="E671" s="19" t="s">
        <v>4959</v>
      </c>
      <c r="F671" s="19" t="s">
        <v>140</v>
      </c>
      <c r="G671" s="19"/>
      <c r="H671" s="19"/>
      <c r="I671" s="19"/>
    </row>
    <row r="672" spans="2:9" x14ac:dyDescent="0.55000000000000004">
      <c r="B672" s="19" t="s">
        <v>4961</v>
      </c>
      <c r="C672" s="19"/>
      <c r="D672" s="19" t="s">
        <v>7234</v>
      </c>
      <c r="E672" s="19" t="s">
        <v>4959</v>
      </c>
      <c r="F672" s="19" t="s">
        <v>142</v>
      </c>
      <c r="G672" s="19"/>
      <c r="H672" s="19"/>
      <c r="I672" s="19"/>
    </row>
    <row r="673" spans="2:9" x14ac:dyDescent="0.55000000000000004">
      <c r="B673" s="19" t="s">
        <v>4962</v>
      </c>
      <c r="C673" s="19"/>
      <c r="D673" s="19" t="s">
        <v>7234</v>
      </c>
      <c r="E673" s="19" t="s">
        <v>4959</v>
      </c>
      <c r="F673" s="19" t="s">
        <v>144</v>
      </c>
      <c r="G673" s="19"/>
      <c r="H673" s="19"/>
      <c r="I673" s="19"/>
    </row>
    <row r="674" spans="2:9" x14ac:dyDescent="0.55000000000000004">
      <c r="B674" s="19" t="s">
        <v>4963</v>
      </c>
      <c r="C674" s="19"/>
      <c r="D674" s="19" t="s">
        <v>7234</v>
      </c>
      <c r="E674" s="19" t="s">
        <v>4959</v>
      </c>
      <c r="F674" s="19" t="s">
        <v>146</v>
      </c>
      <c r="G674" s="19"/>
      <c r="H674" s="19"/>
      <c r="I674" s="19"/>
    </row>
    <row r="675" spans="2:9" x14ac:dyDescent="0.55000000000000004">
      <c r="B675" s="19" t="s">
        <v>4964</v>
      </c>
      <c r="C675" s="19"/>
      <c r="D675" s="19" t="s">
        <v>7234</v>
      </c>
      <c r="E675" s="19" t="s">
        <v>4959</v>
      </c>
      <c r="F675" s="19" t="s">
        <v>148</v>
      </c>
      <c r="G675" s="19"/>
      <c r="H675" s="19"/>
      <c r="I675" s="19"/>
    </row>
    <row r="676" spans="2:9" x14ac:dyDescent="0.55000000000000004">
      <c r="B676" s="19" t="s">
        <v>4965</v>
      </c>
      <c r="C676" s="19"/>
      <c r="D676" s="19" t="s">
        <v>7234</v>
      </c>
      <c r="E676" s="19" t="s">
        <v>4959</v>
      </c>
      <c r="F676" s="19" t="s">
        <v>150</v>
      </c>
      <c r="G676" s="19"/>
      <c r="H676" s="19"/>
      <c r="I676" s="19"/>
    </row>
    <row r="677" spans="2:9" x14ac:dyDescent="0.55000000000000004">
      <c r="B677" s="19" t="s">
        <v>4966</v>
      </c>
      <c r="C677" s="19"/>
      <c r="D677" s="19" t="s">
        <v>7234</v>
      </c>
      <c r="E677" s="19" t="s">
        <v>4959</v>
      </c>
      <c r="F677" s="19" t="s">
        <v>152</v>
      </c>
      <c r="G677" s="19"/>
      <c r="H677" s="19"/>
      <c r="I677" s="19"/>
    </row>
    <row r="678" spans="2:9" x14ac:dyDescent="0.55000000000000004">
      <c r="B678" s="19" t="s">
        <v>4967</v>
      </c>
      <c r="C678" s="19"/>
      <c r="D678" s="19" t="s">
        <v>7234</v>
      </c>
      <c r="E678" s="19" t="s">
        <v>4959</v>
      </c>
      <c r="F678" s="19" t="s">
        <v>154</v>
      </c>
      <c r="G678" s="19"/>
      <c r="H678" s="19"/>
      <c r="I678" s="19"/>
    </row>
    <row r="679" spans="2:9" x14ac:dyDescent="0.55000000000000004">
      <c r="B679" s="19" t="s">
        <v>4968</v>
      </c>
      <c r="C679" s="19"/>
      <c r="D679" s="19" t="s">
        <v>7234</v>
      </c>
      <c r="E679" s="19" t="s">
        <v>4959</v>
      </c>
      <c r="F679" s="19" t="s">
        <v>156</v>
      </c>
      <c r="G679" s="19"/>
      <c r="H679" s="19"/>
      <c r="I679" s="19"/>
    </row>
    <row r="680" spans="2:9" x14ac:dyDescent="0.55000000000000004">
      <c r="B680" s="19" t="s">
        <v>4969</v>
      </c>
      <c r="C680" s="19"/>
      <c r="D680" s="19" t="s">
        <v>7234</v>
      </c>
      <c r="E680" s="19" t="s">
        <v>4959</v>
      </c>
      <c r="F680" s="19" t="s">
        <v>158</v>
      </c>
      <c r="G680" s="19"/>
      <c r="H680" s="19"/>
      <c r="I680" s="19"/>
    </row>
    <row r="681" spans="2:9" x14ac:dyDescent="0.55000000000000004">
      <c r="B681" s="19" t="s">
        <v>4970</v>
      </c>
      <c r="C681" s="19"/>
      <c r="D681" s="19" t="s">
        <v>7234</v>
      </c>
      <c r="E681" s="19" t="s">
        <v>4959</v>
      </c>
      <c r="F681" s="19" t="s">
        <v>160</v>
      </c>
      <c r="G681" s="19"/>
      <c r="H681" s="19"/>
      <c r="I681" s="19"/>
    </row>
    <row r="682" spans="2:9" x14ac:dyDescent="0.55000000000000004">
      <c r="B682" s="19" t="s">
        <v>4971</v>
      </c>
      <c r="C682" s="19"/>
      <c r="D682" s="19" t="s">
        <v>7234</v>
      </c>
      <c r="E682" s="19" t="s">
        <v>4959</v>
      </c>
      <c r="F682" s="19" t="s">
        <v>162</v>
      </c>
      <c r="G682" s="19"/>
      <c r="H682" s="19"/>
      <c r="I682" s="19"/>
    </row>
    <row r="683" spans="2:9" x14ac:dyDescent="0.55000000000000004">
      <c r="B683" s="19" t="s">
        <v>4972</v>
      </c>
      <c r="C683" s="19"/>
      <c r="D683" s="19" t="s">
        <v>7234</v>
      </c>
      <c r="E683" s="19" t="s">
        <v>4959</v>
      </c>
      <c r="F683" s="19" t="s">
        <v>164</v>
      </c>
      <c r="G683" s="19"/>
      <c r="H683" s="19"/>
      <c r="I683" s="19"/>
    </row>
    <row r="684" spans="2:9" x14ac:dyDescent="0.55000000000000004">
      <c r="B684" s="19" t="s">
        <v>4973</v>
      </c>
      <c r="C684" s="19"/>
      <c r="D684" s="19" t="s">
        <v>7234</v>
      </c>
      <c r="E684" s="19" t="s">
        <v>4959</v>
      </c>
      <c r="F684" s="19" t="s">
        <v>166</v>
      </c>
      <c r="G684" s="19"/>
      <c r="H684" s="19"/>
      <c r="I684" s="19"/>
    </row>
    <row r="685" spans="2:9" x14ac:dyDescent="0.55000000000000004">
      <c r="B685" s="19" t="s">
        <v>4974</v>
      </c>
      <c r="C685" s="19"/>
      <c r="D685" s="19" t="s">
        <v>7234</v>
      </c>
      <c r="E685" s="19" t="s">
        <v>4959</v>
      </c>
      <c r="F685" s="19" t="s">
        <v>168</v>
      </c>
      <c r="G685" s="19"/>
      <c r="H685" s="19"/>
      <c r="I685" s="19"/>
    </row>
    <row r="686" spans="2:9" x14ac:dyDescent="0.55000000000000004">
      <c r="B686" s="19" t="s">
        <v>4975</v>
      </c>
      <c r="C686" s="19"/>
      <c r="D686" s="19" t="s">
        <v>7234</v>
      </c>
      <c r="E686" s="19" t="s">
        <v>4959</v>
      </c>
      <c r="F686" s="19" t="s">
        <v>170</v>
      </c>
      <c r="G686" s="19"/>
      <c r="H686" s="19"/>
      <c r="I686" s="19"/>
    </row>
    <row r="687" spans="2:9" x14ac:dyDescent="0.55000000000000004">
      <c r="B687" s="19" t="s">
        <v>4976</v>
      </c>
      <c r="C687" s="19"/>
      <c r="D687" s="19" t="s">
        <v>7234</v>
      </c>
      <c r="E687" s="19" t="s">
        <v>4959</v>
      </c>
      <c r="F687" s="19" t="s">
        <v>172</v>
      </c>
      <c r="G687" s="19"/>
      <c r="H687" s="19"/>
      <c r="I687" s="19"/>
    </row>
    <row r="688" spans="2:9" x14ac:dyDescent="0.55000000000000004">
      <c r="B688" s="19" t="s">
        <v>4977</v>
      </c>
      <c r="C688" s="19"/>
      <c r="D688" s="19" t="s">
        <v>7234</v>
      </c>
      <c r="E688" s="19" t="s">
        <v>4959</v>
      </c>
      <c r="F688" s="19" t="s">
        <v>174</v>
      </c>
      <c r="G688" s="19"/>
      <c r="H688" s="19"/>
      <c r="I688" s="19"/>
    </row>
    <row r="689" spans="2:9" x14ac:dyDescent="0.55000000000000004">
      <c r="B689" s="19" t="s">
        <v>4885</v>
      </c>
      <c r="C689" s="19"/>
      <c r="D689" s="19" t="s">
        <v>7234</v>
      </c>
      <c r="E689" s="19" t="s">
        <v>4959</v>
      </c>
      <c r="F689" s="19" t="s">
        <v>240</v>
      </c>
      <c r="G689" s="19"/>
      <c r="H689" s="19"/>
      <c r="I689" s="19"/>
    </row>
    <row r="690" spans="2:9" x14ac:dyDescent="0.55000000000000004">
      <c r="B690" s="19" t="s">
        <v>4978</v>
      </c>
      <c r="C690" s="19"/>
      <c r="D690" s="19" t="s">
        <v>7234</v>
      </c>
      <c r="E690" s="19" t="s">
        <v>4959</v>
      </c>
      <c r="F690" s="19" t="s">
        <v>241</v>
      </c>
      <c r="G690" s="19"/>
      <c r="H690" s="19"/>
      <c r="I690" s="19"/>
    </row>
    <row r="691" spans="2:9" x14ac:dyDescent="0.55000000000000004">
      <c r="B691" s="19" t="s">
        <v>4979</v>
      </c>
      <c r="C691" s="19"/>
      <c r="D691" s="19" t="s">
        <v>7234</v>
      </c>
      <c r="E691" s="19" t="s">
        <v>4959</v>
      </c>
      <c r="F691" s="19" t="s">
        <v>243</v>
      </c>
      <c r="G691" s="19"/>
      <c r="H691" s="19"/>
      <c r="I691" s="19"/>
    </row>
    <row r="692" spans="2:9" x14ac:dyDescent="0.55000000000000004">
      <c r="B692" s="19" t="s">
        <v>4981</v>
      </c>
      <c r="C692" s="19"/>
      <c r="D692" s="19" t="s">
        <v>7234</v>
      </c>
      <c r="E692" s="19" t="s">
        <v>4959</v>
      </c>
      <c r="F692" s="19" t="s">
        <v>246</v>
      </c>
      <c r="G692" s="19"/>
      <c r="H692" s="19"/>
      <c r="I692" s="19"/>
    </row>
    <row r="693" spans="2:9" x14ac:dyDescent="0.55000000000000004">
      <c r="B693" s="19" t="s">
        <v>4982</v>
      </c>
      <c r="C693" s="19"/>
      <c r="D693" s="19" t="s">
        <v>7234</v>
      </c>
      <c r="E693" s="19" t="s">
        <v>4959</v>
      </c>
      <c r="F693" s="19" t="s">
        <v>247</v>
      </c>
      <c r="G693" s="19"/>
      <c r="H693" s="19"/>
      <c r="I693" s="19"/>
    </row>
    <row r="694" spans="2:9" x14ac:dyDescent="0.55000000000000004">
      <c r="B694" s="19" t="s">
        <v>4983</v>
      </c>
      <c r="C694" s="19"/>
      <c r="D694" s="19" t="s">
        <v>7234</v>
      </c>
      <c r="E694" s="19" t="s">
        <v>4959</v>
      </c>
      <c r="F694" s="19" t="s">
        <v>249</v>
      </c>
      <c r="G694" s="19"/>
      <c r="H694" s="19"/>
      <c r="I694" s="19"/>
    </row>
    <row r="695" spans="2:9" x14ac:dyDescent="0.55000000000000004">
      <c r="B695" s="19" t="s">
        <v>4984</v>
      </c>
      <c r="C695" s="19"/>
      <c r="D695" s="19" t="s">
        <v>7234</v>
      </c>
      <c r="E695" s="19" t="s">
        <v>4959</v>
      </c>
      <c r="F695" s="19" t="s">
        <v>251</v>
      </c>
      <c r="G695" s="19"/>
      <c r="H695" s="19"/>
      <c r="I695" s="19"/>
    </row>
    <row r="696" spans="2:9" x14ac:dyDescent="0.55000000000000004">
      <c r="B696" s="19" t="s">
        <v>4985</v>
      </c>
      <c r="C696" s="19"/>
      <c r="D696" s="19" t="s">
        <v>7234</v>
      </c>
      <c r="E696" s="19" t="s">
        <v>4959</v>
      </c>
      <c r="F696" s="19" t="s">
        <v>253</v>
      </c>
      <c r="G696" s="19"/>
      <c r="H696" s="19"/>
      <c r="I696" s="19"/>
    </row>
    <row r="697" spans="2:9" x14ac:dyDescent="0.55000000000000004">
      <c r="B697" s="19" t="s">
        <v>4986</v>
      </c>
      <c r="C697" s="19"/>
      <c r="D697" s="19" t="s">
        <v>7234</v>
      </c>
      <c r="E697" s="19" t="s">
        <v>4959</v>
      </c>
      <c r="F697" s="19" t="s">
        <v>255</v>
      </c>
      <c r="G697" s="19"/>
      <c r="H697" s="19"/>
      <c r="I697" s="19"/>
    </row>
    <row r="698" spans="2:9" x14ac:dyDescent="0.55000000000000004">
      <c r="B698" s="19" t="s">
        <v>4987</v>
      </c>
      <c r="C698" s="19"/>
      <c r="D698" s="19" t="s">
        <v>7234</v>
      </c>
      <c r="E698" s="19" t="s">
        <v>4959</v>
      </c>
      <c r="F698" s="19" t="s">
        <v>257</v>
      </c>
      <c r="G698" s="19"/>
      <c r="H698" s="19"/>
      <c r="I698" s="19"/>
    </row>
    <row r="699" spans="2:9" x14ac:dyDescent="0.55000000000000004">
      <c r="B699" s="19" t="s">
        <v>4988</v>
      </c>
      <c r="C699" s="19"/>
      <c r="D699" s="19" t="s">
        <v>7234</v>
      </c>
      <c r="E699" s="19" t="s">
        <v>4959</v>
      </c>
      <c r="F699" s="19" t="s">
        <v>259</v>
      </c>
      <c r="G699" s="19"/>
      <c r="H699" s="19"/>
      <c r="I699" s="19"/>
    </row>
    <row r="700" spans="2:9" x14ac:dyDescent="0.55000000000000004">
      <c r="B700" s="19" t="s">
        <v>4989</v>
      </c>
      <c r="C700" s="19"/>
      <c r="D700" s="19" t="s">
        <v>7234</v>
      </c>
      <c r="E700" s="19" t="s">
        <v>4959</v>
      </c>
      <c r="F700" s="19" t="s">
        <v>261</v>
      </c>
      <c r="G700" s="19"/>
      <c r="H700" s="19"/>
      <c r="I700" s="19"/>
    </row>
    <row r="701" spans="2:9" x14ac:dyDescent="0.55000000000000004">
      <c r="B701" s="19" t="s">
        <v>4989</v>
      </c>
      <c r="C701" s="19"/>
      <c r="D701" s="19" t="s">
        <v>7234</v>
      </c>
      <c r="E701" s="19" t="s">
        <v>4959</v>
      </c>
      <c r="F701" s="19" t="s">
        <v>274</v>
      </c>
      <c r="G701" s="19"/>
      <c r="H701" s="19"/>
      <c r="I701" s="19"/>
    </row>
    <row r="702" spans="2:9" x14ac:dyDescent="0.55000000000000004">
      <c r="B702" s="19" t="s">
        <v>4990</v>
      </c>
      <c r="C702" s="19"/>
      <c r="D702" s="19" t="s">
        <v>7234</v>
      </c>
      <c r="E702" s="19" t="s">
        <v>4959</v>
      </c>
      <c r="F702" s="19" t="s">
        <v>265</v>
      </c>
      <c r="G702" s="19"/>
      <c r="H702" s="19"/>
      <c r="I702" s="19"/>
    </row>
    <row r="703" spans="2:9" x14ac:dyDescent="0.55000000000000004">
      <c r="B703" s="19" t="s">
        <v>4991</v>
      </c>
      <c r="C703" s="19"/>
      <c r="D703" s="19" t="s">
        <v>7234</v>
      </c>
      <c r="E703" s="19" t="s">
        <v>4959</v>
      </c>
      <c r="F703" s="19" t="s">
        <v>267</v>
      </c>
      <c r="G703" s="19"/>
      <c r="H703" s="19"/>
      <c r="I703" s="19"/>
    </row>
    <row r="704" spans="2:9" x14ac:dyDescent="0.55000000000000004">
      <c r="B704" s="19" t="s">
        <v>4994</v>
      </c>
      <c r="C704" s="19"/>
      <c r="D704" s="19" t="s">
        <v>7234</v>
      </c>
      <c r="E704" s="19" t="s">
        <v>4959</v>
      </c>
      <c r="F704" s="19" t="s">
        <v>270</v>
      </c>
      <c r="G704" s="19"/>
      <c r="H704" s="19"/>
      <c r="I704" s="19"/>
    </row>
    <row r="705" spans="2:9" x14ac:dyDescent="0.55000000000000004">
      <c r="B705" s="19" t="s">
        <v>4996</v>
      </c>
      <c r="C705" s="19"/>
      <c r="D705" s="19" t="s">
        <v>7234</v>
      </c>
      <c r="E705" s="19" t="s">
        <v>4959</v>
      </c>
      <c r="F705" s="19" t="s">
        <v>272</v>
      </c>
      <c r="G705" s="19"/>
      <c r="H705" s="19"/>
      <c r="I705" s="19"/>
    </row>
    <row r="706" spans="2:9" x14ac:dyDescent="0.55000000000000004">
      <c r="B706" s="19" t="s">
        <v>4997</v>
      </c>
      <c r="C706" s="19"/>
      <c r="D706" s="19" t="s">
        <v>7234</v>
      </c>
      <c r="E706" s="19" t="s">
        <v>4959</v>
      </c>
      <c r="F706" s="19" t="s">
        <v>273</v>
      </c>
      <c r="G706" s="19"/>
      <c r="H706" s="19"/>
      <c r="I706" s="19"/>
    </row>
    <row r="707" spans="2:9" x14ac:dyDescent="0.55000000000000004">
      <c r="B707" s="19" t="s">
        <v>4999</v>
      </c>
      <c r="C707" s="19"/>
      <c r="D707" s="19" t="s">
        <v>7234</v>
      </c>
      <c r="E707" s="19" t="s">
        <v>4998</v>
      </c>
      <c r="F707" s="19" t="s">
        <v>140</v>
      </c>
      <c r="G707" s="19"/>
      <c r="H707" s="19"/>
      <c r="I707" s="19"/>
    </row>
    <row r="708" spans="2:9" x14ac:dyDescent="0.55000000000000004">
      <c r="B708" s="19" t="s">
        <v>5000</v>
      </c>
      <c r="C708" s="19"/>
      <c r="D708" s="19" t="s">
        <v>7234</v>
      </c>
      <c r="E708" s="19" t="s">
        <v>4998</v>
      </c>
      <c r="F708" s="19" t="s">
        <v>142</v>
      </c>
      <c r="G708" s="19"/>
      <c r="H708" s="19"/>
      <c r="I708" s="19"/>
    </row>
    <row r="709" spans="2:9" x14ac:dyDescent="0.55000000000000004">
      <c r="B709" s="19" t="s">
        <v>5001</v>
      </c>
      <c r="C709" s="19"/>
      <c r="D709" s="19" t="s">
        <v>7234</v>
      </c>
      <c r="E709" s="19" t="s">
        <v>4998</v>
      </c>
      <c r="F709" s="19" t="s">
        <v>144</v>
      </c>
      <c r="G709" s="19"/>
      <c r="H709" s="19"/>
      <c r="I709" s="19"/>
    </row>
    <row r="710" spans="2:9" x14ac:dyDescent="0.55000000000000004">
      <c r="B710" s="19" t="s">
        <v>5002</v>
      </c>
      <c r="C710" s="19"/>
      <c r="D710" s="19" t="s">
        <v>7234</v>
      </c>
      <c r="E710" s="19" t="s">
        <v>4998</v>
      </c>
      <c r="F710" s="19" t="s">
        <v>146</v>
      </c>
      <c r="G710" s="19"/>
      <c r="H710" s="19"/>
      <c r="I710" s="19"/>
    </row>
    <row r="711" spans="2:9" x14ac:dyDescent="0.55000000000000004">
      <c r="B711" s="19" t="s">
        <v>5003</v>
      </c>
      <c r="C711" s="19"/>
      <c r="D711" s="19" t="s">
        <v>7234</v>
      </c>
      <c r="E711" s="19" t="s">
        <v>4998</v>
      </c>
      <c r="F711" s="19" t="s">
        <v>148</v>
      </c>
      <c r="G711" s="19"/>
      <c r="H711" s="19"/>
      <c r="I711" s="19"/>
    </row>
    <row r="712" spans="2:9" x14ac:dyDescent="0.55000000000000004">
      <c r="B712" s="19" t="s">
        <v>5004</v>
      </c>
      <c r="C712" s="19"/>
      <c r="D712" s="19" t="s">
        <v>7234</v>
      </c>
      <c r="E712" s="19" t="s">
        <v>4998</v>
      </c>
      <c r="F712" s="19" t="s">
        <v>150</v>
      </c>
      <c r="G712" s="19"/>
      <c r="H712" s="19"/>
      <c r="I712" s="19"/>
    </row>
    <row r="713" spans="2:9" x14ac:dyDescent="0.55000000000000004">
      <c r="B713" s="19" t="s">
        <v>5005</v>
      </c>
      <c r="C713" s="19"/>
      <c r="D713" s="19" t="s">
        <v>7234</v>
      </c>
      <c r="E713" s="19" t="s">
        <v>4998</v>
      </c>
      <c r="F713" s="19" t="s">
        <v>240</v>
      </c>
      <c r="G713" s="19"/>
      <c r="H713" s="19"/>
      <c r="I713" s="19"/>
    </row>
    <row r="714" spans="2:9" x14ac:dyDescent="0.55000000000000004">
      <c r="B714" s="19" t="s">
        <v>5007</v>
      </c>
      <c r="C714" s="19"/>
      <c r="D714" s="19" t="s">
        <v>7234</v>
      </c>
      <c r="E714" s="19" t="s">
        <v>5006</v>
      </c>
      <c r="F714" s="19" t="s">
        <v>140</v>
      </c>
      <c r="G714" s="19"/>
      <c r="H714" s="19"/>
      <c r="I714" s="19"/>
    </row>
    <row r="715" spans="2:9" x14ac:dyDescent="0.55000000000000004">
      <c r="B715" s="19" t="s">
        <v>5008</v>
      </c>
      <c r="C715" s="19"/>
      <c r="D715" s="19" t="s">
        <v>7234</v>
      </c>
      <c r="E715" s="19" t="s">
        <v>5006</v>
      </c>
      <c r="F715" s="19" t="s">
        <v>142</v>
      </c>
      <c r="G715" s="19"/>
      <c r="H715" s="19"/>
      <c r="I715" s="19"/>
    </row>
    <row r="716" spans="2:9" x14ac:dyDescent="0.55000000000000004">
      <c r="B716" s="19" t="s">
        <v>5009</v>
      </c>
      <c r="C716" s="19"/>
      <c r="D716" s="19" t="s">
        <v>7234</v>
      </c>
      <c r="E716" s="19" t="s">
        <v>5006</v>
      </c>
      <c r="F716" s="19" t="s">
        <v>144</v>
      </c>
      <c r="G716" s="19"/>
      <c r="H716" s="19"/>
      <c r="I716" s="19"/>
    </row>
    <row r="717" spans="2:9" x14ac:dyDescent="0.55000000000000004">
      <c r="B717" s="19" t="s">
        <v>5010</v>
      </c>
      <c r="C717" s="19"/>
      <c r="D717" s="19" t="s">
        <v>7234</v>
      </c>
      <c r="E717" s="19" t="s">
        <v>5006</v>
      </c>
      <c r="F717" s="19" t="s">
        <v>240</v>
      </c>
      <c r="G717" s="19"/>
      <c r="H717" s="19"/>
      <c r="I717" s="19"/>
    </row>
    <row r="718" spans="2:9" x14ac:dyDescent="0.55000000000000004">
      <c r="B718" s="19" t="s">
        <v>5012</v>
      </c>
      <c r="C718" s="19"/>
      <c r="D718" s="19" t="s">
        <v>7234</v>
      </c>
      <c r="E718" s="19" t="s">
        <v>5011</v>
      </c>
      <c r="F718" s="19" t="s">
        <v>140</v>
      </c>
      <c r="G718" s="19"/>
      <c r="H718" s="19"/>
      <c r="I718" s="19"/>
    </row>
    <row r="719" spans="2:9" x14ac:dyDescent="0.55000000000000004">
      <c r="B719" s="19" t="s">
        <v>5013</v>
      </c>
      <c r="C719" s="19"/>
      <c r="D719" s="19" t="s">
        <v>7234</v>
      </c>
      <c r="E719" s="19" t="s">
        <v>5011</v>
      </c>
      <c r="F719" s="19" t="s">
        <v>142</v>
      </c>
      <c r="G719" s="19"/>
      <c r="H719" s="19"/>
      <c r="I719" s="19"/>
    </row>
    <row r="720" spans="2:9" x14ac:dyDescent="0.55000000000000004">
      <c r="B720" s="19" t="s">
        <v>5014</v>
      </c>
      <c r="C720" s="19"/>
      <c r="D720" s="19" t="s">
        <v>7234</v>
      </c>
      <c r="E720" s="19" t="s">
        <v>5011</v>
      </c>
      <c r="F720" s="19" t="s">
        <v>144</v>
      </c>
      <c r="G720" s="19"/>
      <c r="H720" s="19"/>
      <c r="I720" s="19"/>
    </row>
    <row r="721" spans="2:9" x14ac:dyDescent="0.55000000000000004">
      <c r="B721" s="19" t="s">
        <v>5015</v>
      </c>
      <c r="C721" s="19"/>
      <c r="D721" s="19" t="s">
        <v>7234</v>
      </c>
      <c r="E721" s="19" t="s">
        <v>5011</v>
      </c>
      <c r="F721" s="19" t="s">
        <v>146</v>
      </c>
      <c r="G721" s="19"/>
      <c r="H721" s="19"/>
      <c r="I721" s="19"/>
    </row>
    <row r="722" spans="2:9" x14ac:dyDescent="0.55000000000000004">
      <c r="B722" s="19" t="s">
        <v>5016</v>
      </c>
      <c r="C722" s="19"/>
      <c r="D722" s="19" t="s">
        <v>7234</v>
      </c>
      <c r="E722" s="19" t="s">
        <v>5011</v>
      </c>
      <c r="F722" s="19" t="s">
        <v>148</v>
      </c>
      <c r="G722" s="19"/>
      <c r="H722" s="19"/>
      <c r="I722" s="19"/>
    </row>
    <row r="723" spans="2:9" x14ac:dyDescent="0.55000000000000004">
      <c r="B723" s="19" t="s">
        <v>5017</v>
      </c>
      <c r="C723" s="19"/>
      <c r="D723" s="19" t="s">
        <v>7234</v>
      </c>
      <c r="E723" s="19" t="s">
        <v>5011</v>
      </c>
      <c r="F723" s="19" t="s">
        <v>150</v>
      </c>
      <c r="G723" s="19"/>
      <c r="H723" s="19"/>
      <c r="I723" s="19"/>
    </row>
    <row r="724" spans="2:9" x14ac:dyDescent="0.55000000000000004">
      <c r="B724" s="19" t="s">
        <v>5020</v>
      </c>
      <c r="C724" s="19"/>
      <c r="D724" s="19" t="s">
        <v>7234</v>
      </c>
      <c r="E724" s="19" t="s">
        <v>5011</v>
      </c>
      <c r="F724" s="19" t="s">
        <v>243</v>
      </c>
      <c r="G724" s="19"/>
      <c r="H724" s="19"/>
      <c r="I724" s="19"/>
    </row>
    <row r="725" spans="2:9" x14ac:dyDescent="0.55000000000000004">
      <c r="B725" s="19" t="s">
        <v>5022</v>
      </c>
      <c r="C725" s="19"/>
      <c r="D725" s="19" t="s">
        <v>7234</v>
      </c>
      <c r="E725" s="19" t="s">
        <v>5021</v>
      </c>
      <c r="F725" s="19" t="s">
        <v>140</v>
      </c>
      <c r="G725" s="19"/>
      <c r="H725" s="19"/>
      <c r="I725" s="19"/>
    </row>
    <row r="726" spans="2:9" x14ac:dyDescent="0.55000000000000004">
      <c r="B726" s="19" t="s">
        <v>5023</v>
      </c>
      <c r="C726" s="19"/>
      <c r="D726" s="19" t="s">
        <v>7234</v>
      </c>
      <c r="E726" s="19" t="s">
        <v>5021</v>
      </c>
      <c r="F726" s="19" t="s">
        <v>142</v>
      </c>
      <c r="G726" s="19"/>
      <c r="H726" s="19"/>
      <c r="I726" s="19"/>
    </row>
    <row r="727" spans="2:9" x14ac:dyDescent="0.55000000000000004">
      <c r="B727" s="19" t="s">
        <v>5024</v>
      </c>
      <c r="C727" s="19"/>
      <c r="D727" s="19" t="s">
        <v>7234</v>
      </c>
      <c r="E727" s="19" t="s">
        <v>5021</v>
      </c>
      <c r="F727" s="19" t="s">
        <v>144</v>
      </c>
      <c r="G727" s="19"/>
      <c r="H727" s="19"/>
      <c r="I727" s="19"/>
    </row>
    <row r="728" spans="2:9" x14ac:dyDescent="0.55000000000000004">
      <c r="B728" s="19" t="s">
        <v>5025</v>
      </c>
      <c r="C728" s="19"/>
      <c r="D728" s="19" t="s">
        <v>7234</v>
      </c>
      <c r="E728" s="19" t="s">
        <v>5021</v>
      </c>
      <c r="F728" s="19" t="s">
        <v>146</v>
      </c>
      <c r="G728" s="19"/>
      <c r="H728" s="19"/>
      <c r="I728" s="19"/>
    </row>
    <row r="729" spans="2:9" x14ac:dyDescent="0.55000000000000004">
      <c r="B729" s="19" t="s">
        <v>5026</v>
      </c>
      <c r="C729" s="19"/>
      <c r="D729" s="19" t="s">
        <v>7234</v>
      </c>
      <c r="E729" s="19" t="s">
        <v>5021</v>
      </c>
      <c r="F729" s="19" t="s">
        <v>148</v>
      </c>
      <c r="G729" s="19"/>
      <c r="H729" s="19"/>
      <c r="I729" s="19"/>
    </row>
    <row r="730" spans="2:9" x14ac:dyDescent="0.55000000000000004">
      <c r="B730" s="19" t="s">
        <v>5027</v>
      </c>
      <c r="C730" s="19"/>
      <c r="D730" s="19" t="s">
        <v>7234</v>
      </c>
      <c r="E730" s="19" t="s">
        <v>5021</v>
      </c>
      <c r="F730" s="19" t="s">
        <v>150</v>
      </c>
      <c r="G730" s="19"/>
      <c r="H730" s="19"/>
      <c r="I730" s="19"/>
    </row>
    <row r="731" spans="2:9" x14ac:dyDescent="0.55000000000000004">
      <c r="B731" s="19" t="s">
        <v>5028</v>
      </c>
      <c r="C731" s="19"/>
      <c r="D731" s="19" t="s">
        <v>7234</v>
      </c>
      <c r="E731" s="19" t="s">
        <v>5021</v>
      </c>
      <c r="F731" s="19" t="s">
        <v>240</v>
      </c>
      <c r="G731" s="19"/>
      <c r="H731" s="19"/>
      <c r="I731" s="19"/>
    </row>
    <row r="732" spans="2:9" x14ac:dyDescent="0.55000000000000004">
      <c r="B732" s="19" t="s">
        <v>5029</v>
      </c>
      <c r="C732" s="19"/>
      <c r="D732" s="19" t="s">
        <v>7234</v>
      </c>
      <c r="E732" s="19" t="s">
        <v>5021</v>
      </c>
      <c r="F732" s="19" t="s">
        <v>241</v>
      </c>
      <c r="G732" s="19"/>
      <c r="H732" s="19"/>
      <c r="I732" s="19"/>
    </row>
    <row r="733" spans="2:9" x14ac:dyDescent="0.55000000000000004">
      <c r="B733" s="19" t="s">
        <v>5030</v>
      </c>
      <c r="C733" s="19"/>
      <c r="D733" s="19" t="s">
        <v>7234</v>
      </c>
      <c r="E733" s="19" t="s">
        <v>5021</v>
      </c>
      <c r="F733" s="19" t="s">
        <v>242</v>
      </c>
      <c r="G733" s="19"/>
      <c r="H733" s="19"/>
      <c r="I733" s="19"/>
    </row>
    <row r="734" spans="2:9" x14ac:dyDescent="0.55000000000000004">
      <c r="B734" s="19" t="s">
        <v>5032</v>
      </c>
      <c r="C734" s="19"/>
      <c r="D734" s="19" t="s">
        <v>7234</v>
      </c>
      <c r="E734" s="19" t="s">
        <v>5031</v>
      </c>
      <c r="F734" s="19" t="s">
        <v>140</v>
      </c>
      <c r="G734" s="19"/>
      <c r="H734" s="19"/>
      <c r="I734" s="19"/>
    </row>
    <row r="735" spans="2:9" x14ac:dyDescent="0.55000000000000004">
      <c r="B735" s="19" t="s">
        <v>5033</v>
      </c>
      <c r="C735" s="19"/>
      <c r="D735" s="19" t="s">
        <v>7234</v>
      </c>
      <c r="E735" s="19" t="s">
        <v>5031</v>
      </c>
      <c r="F735" s="19" t="s">
        <v>142</v>
      </c>
      <c r="G735" s="19"/>
      <c r="H735" s="19"/>
      <c r="I735" s="19"/>
    </row>
    <row r="736" spans="2:9" x14ac:dyDescent="0.55000000000000004">
      <c r="B736" s="19" t="s">
        <v>5035</v>
      </c>
      <c r="C736" s="19"/>
      <c r="D736" s="19" t="s">
        <v>7234</v>
      </c>
      <c r="E736" s="19" t="s">
        <v>5034</v>
      </c>
      <c r="F736" s="19" t="s">
        <v>140</v>
      </c>
      <c r="G736" s="19"/>
      <c r="H736" s="19"/>
      <c r="I736" s="19"/>
    </row>
    <row r="737" spans="2:9" x14ac:dyDescent="0.55000000000000004">
      <c r="B737" s="19" t="s">
        <v>5036</v>
      </c>
      <c r="C737" s="19"/>
      <c r="D737" s="19" t="s">
        <v>7234</v>
      </c>
      <c r="E737" s="19" t="s">
        <v>5034</v>
      </c>
      <c r="F737" s="19" t="s">
        <v>142</v>
      </c>
      <c r="G737" s="19"/>
      <c r="H737" s="19"/>
      <c r="I737" s="19"/>
    </row>
    <row r="738" spans="2:9" x14ac:dyDescent="0.55000000000000004">
      <c r="B738" s="19" t="s">
        <v>5037</v>
      </c>
      <c r="C738" s="19"/>
      <c r="D738" s="19" t="s">
        <v>7234</v>
      </c>
      <c r="E738" s="19" t="s">
        <v>5034</v>
      </c>
      <c r="F738" s="19" t="s">
        <v>144</v>
      </c>
      <c r="G738" s="19"/>
      <c r="H738" s="19"/>
      <c r="I738" s="19"/>
    </row>
    <row r="739" spans="2:9" x14ac:dyDescent="0.55000000000000004">
      <c r="B739" s="19" t="s">
        <v>5038</v>
      </c>
      <c r="C739" s="19"/>
      <c r="D739" s="19" t="s">
        <v>7234</v>
      </c>
      <c r="E739" s="19" t="s">
        <v>5034</v>
      </c>
      <c r="F739" s="19" t="s">
        <v>146</v>
      </c>
      <c r="G739" s="19"/>
      <c r="H739" s="19"/>
      <c r="I739" s="19"/>
    </row>
    <row r="740" spans="2:9" x14ac:dyDescent="0.55000000000000004">
      <c r="B740" s="19" t="s">
        <v>5039</v>
      </c>
      <c r="C740" s="19"/>
      <c r="D740" s="19" t="s">
        <v>7234</v>
      </c>
      <c r="E740" s="19" t="s">
        <v>5034</v>
      </c>
      <c r="F740" s="19" t="s">
        <v>148</v>
      </c>
      <c r="G740" s="19"/>
      <c r="H740" s="19"/>
      <c r="I740" s="19"/>
    </row>
    <row r="741" spans="2:9" x14ac:dyDescent="0.55000000000000004">
      <c r="B741" s="19" t="s">
        <v>5040</v>
      </c>
      <c r="C741" s="19"/>
      <c r="D741" s="19" t="s">
        <v>7234</v>
      </c>
      <c r="E741" s="19" t="s">
        <v>5034</v>
      </c>
      <c r="F741" s="19" t="s">
        <v>150</v>
      </c>
      <c r="G741" s="19"/>
      <c r="H741" s="19"/>
      <c r="I741" s="19"/>
    </row>
    <row r="742" spans="2:9" x14ac:dyDescent="0.55000000000000004">
      <c r="B742" s="19" t="s">
        <v>5041</v>
      </c>
      <c r="C742" s="19"/>
      <c r="D742" s="19" t="s">
        <v>7234</v>
      </c>
      <c r="E742" s="19" t="s">
        <v>5034</v>
      </c>
      <c r="F742" s="19" t="s">
        <v>240</v>
      </c>
      <c r="G742" s="19"/>
      <c r="H742" s="19"/>
      <c r="I742" s="19"/>
    </row>
    <row r="743" spans="2:9" x14ac:dyDescent="0.55000000000000004">
      <c r="B743" s="19" t="s">
        <v>5043</v>
      </c>
      <c r="C743" s="19"/>
      <c r="D743" s="19" t="s">
        <v>7234</v>
      </c>
      <c r="E743" s="19" t="s">
        <v>5034</v>
      </c>
      <c r="F743" s="19" t="s">
        <v>242</v>
      </c>
      <c r="G743" s="19"/>
      <c r="H743" s="19"/>
      <c r="I743" s="19"/>
    </row>
    <row r="744" spans="2:9" x14ac:dyDescent="0.55000000000000004">
      <c r="B744" s="19" t="s">
        <v>5045</v>
      </c>
      <c r="C744" s="19"/>
      <c r="D744" s="19" t="s">
        <v>7234</v>
      </c>
      <c r="E744" s="19" t="s">
        <v>5034</v>
      </c>
      <c r="F744" s="19" t="s">
        <v>246</v>
      </c>
      <c r="G744" s="19"/>
      <c r="H744" s="19"/>
      <c r="I744" s="19"/>
    </row>
    <row r="745" spans="2:9" x14ac:dyDescent="0.55000000000000004">
      <c r="B745" s="19" t="s">
        <v>5046</v>
      </c>
      <c r="C745" s="19"/>
      <c r="D745" s="19" t="s">
        <v>7234</v>
      </c>
      <c r="E745" s="19" t="s">
        <v>5034</v>
      </c>
      <c r="F745" s="19" t="s">
        <v>249</v>
      </c>
      <c r="G745" s="19"/>
      <c r="H745" s="19"/>
      <c r="I745" s="19"/>
    </row>
    <row r="746" spans="2:9" x14ac:dyDescent="0.55000000000000004">
      <c r="B746" s="19" t="s">
        <v>5047</v>
      </c>
      <c r="C746" s="19"/>
      <c r="D746" s="19" t="s">
        <v>7234</v>
      </c>
      <c r="E746" s="19" t="s">
        <v>5034</v>
      </c>
      <c r="F746" s="19" t="s">
        <v>251</v>
      </c>
      <c r="G746" s="19"/>
      <c r="H746" s="19"/>
      <c r="I746" s="19"/>
    </row>
    <row r="747" spans="2:9" x14ac:dyDescent="0.55000000000000004">
      <c r="B747" s="19" t="s">
        <v>5049</v>
      </c>
      <c r="C747" s="19"/>
      <c r="D747" s="19" t="s">
        <v>7234</v>
      </c>
      <c r="E747" s="19" t="s">
        <v>5034</v>
      </c>
      <c r="F747" s="19" t="s">
        <v>255</v>
      </c>
      <c r="G747" s="19"/>
      <c r="H747" s="19"/>
      <c r="I747" s="19"/>
    </row>
    <row r="748" spans="2:9" x14ac:dyDescent="0.55000000000000004">
      <c r="B748" s="19" t="s">
        <v>5065</v>
      </c>
      <c r="C748" s="19"/>
      <c r="D748" s="19" t="s">
        <v>7234</v>
      </c>
      <c r="E748" s="19" t="s">
        <v>5034</v>
      </c>
      <c r="F748" s="19" t="s">
        <v>257</v>
      </c>
      <c r="G748" s="19"/>
      <c r="H748" s="19"/>
      <c r="I748" s="19"/>
    </row>
    <row r="749" spans="2:9" x14ac:dyDescent="0.55000000000000004">
      <c r="B749" s="19" t="s">
        <v>7453</v>
      </c>
      <c r="C749" s="19"/>
      <c r="D749" s="19" t="s">
        <v>7234</v>
      </c>
      <c r="E749" s="19" t="s">
        <v>5034</v>
      </c>
      <c r="F749" s="19" t="s">
        <v>261</v>
      </c>
      <c r="G749" s="19"/>
      <c r="H749" s="19"/>
      <c r="I749" s="19"/>
    </row>
    <row r="750" spans="2:9" x14ac:dyDescent="0.55000000000000004">
      <c r="B750" s="19" t="s">
        <v>7454</v>
      </c>
      <c r="C750" s="19"/>
      <c r="D750" s="19" t="s">
        <v>7234</v>
      </c>
      <c r="E750" s="19" t="s">
        <v>5034</v>
      </c>
      <c r="F750" s="19" t="s">
        <v>263</v>
      </c>
      <c r="G750" s="19"/>
      <c r="H750" s="19"/>
      <c r="I750" s="19"/>
    </row>
    <row r="751" spans="2:9" x14ac:dyDescent="0.55000000000000004">
      <c r="B751" s="19" t="s">
        <v>5052</v>
      </c>
      <c r="C751" s="19"/>
      <c r="D751" s="19" t="s">
        <v>7234</v>
      </c>
      <c r="E751" s="19" t="s">
        <v>5034</v>
      </c>
      <c r="F751" s="19" t="s">
        <v>267</v>
      </c>
      <c r="G751" s="19"/>
      <c r="H751" s="19"/>
      <c r="I751" s="19"/>
    </row>
    <row r="752" spans="2:9" x14ac:dyDescent="0.55000000000000004">
      <c r="B752" s="19" t="s">
        <v>5054</v>
      </c>
      <c r="C752" s="19"/>
      <c r="D752" s="19" t="s">
        <v>7234</v>
      </c>
      <c r="E752" s="19" t="s">
        <v>5034</v>
      </c>
      <c r="F752" s="19" t="s">
        <v>269</v>
      </c>
      <c r="G752" s="19"/>
      <c r="H752" s="19"/>
      <c r="I752" s="19"/>
    </row>
    <row r="753" spans="2:9" x14ac:dyDescent="0.55000000000000004">
      <c r="B753" s="19" t="s">
        <v>5056</v>
      </c>
      <c r="C753" s="19"/>
      <c r="D753" s="19" t="s">
        <v>7234</v>
      </c>
      <c r="E753" s="19" t="s">
        <v>5034</v>
      </c>
      <c r="F753" s="19" t="s">
        <v>271</v>
      </c>
      <c r="G753" s="19"/>
      <c r="H753" s="19"/>
      <c r="I753" s="19"/>
    </row>
    <row r="754" spans="2:9" x14ac:dyDescent="0.55000000000000004">
      <c r="B754" s="19" t="s">
        <v>5057</v>
      </c>
      <c r="C754" s="19"/>
      <c r="D754" s="19" t="s">
        <v>7234</v>
      </c>
      <c r="E754" s="19" t="s">
        <v>5034</v>
      </c>
      <c r="F754" s="19" t="s">
        <v>272</v>
      </c>
      <c r="G754" s="19"/>
      <c r="H754" s="19"/>
      <c r="I754" s="19"/>
    </row>
    <row r="755" spans="2:9" x14ac:dyDescent="0.55000000000000004">
      <c r="B755" s="19" t="s">
        <v>5061</v>
      </c>
      <c r="C755" s="19"/>
      <c r="D755" s="19" t="s">
        <v>7234</v>
      </c>
      <c r="E755" s="19" t="s">
        <v>5034</v>
      </c>
      <c r="F755" s="19" t="s">
        <v>3484</v>
      </c>
      <c r="G755" s="19"/>
      <c r="H755" s="19"/>
      <c r="I755" s="19"/>
    </row>
    <row r="756" spans="2:9" x14ac:dyDescent="0.55000000000000004">
      <c r="B756" s="19" t="s">
        <v>5062</v>
      </c>
      <c r="C756" s="19"/>
      <c r="D756" s="19" t="s">
        <v>7234</v>
      </c>
      <c r="E756" s="19" t="s">
        <v>5034</v>
      </c>
      <c r="F756" s="19" t="s">
        <v>3485</v>
      </c>
      <c r="G756" s="19"/>
      <c r="H756" s="19"/>
      <c r="I756" s="19"/>
    </row>
    <row r="757" spans="2:9" x14ac:dyDescent="0.55000000000000004">
      <c r="B757" s="19" t="s">
        <v>5067</v>
      </c>
      <c r="C757" s="19"/>
      <c r="D757" s="19" t="s">
        <v>7234</v>
      </c>
      <c r="E757" s="19" t="s">
        <v>5034</v>
      </c>
      <c r="F757" s="19" t="s">
        <v>3489</v>
      </c>
      <c r="G757" s="19"/>
      <c r="H757" s="19"/>
      <c r="I757" s="19"/>
    </row>
    <row r="758" spans="2:9" x14ac:dyDescent="0.55000000000000004">
      <c r="B758" s="19" t="s">
        <v>5069</v>
      </c>
      <c r="C758" s="19"/>
      <c r="D758" s="19" t="s">
        <v>7234</v>
      </c>
      <c r="E758" s="19" t="s">
        <v>5034</v>
      </c>
      <c r="F758" s="19" t="s">
        <v>3490</v>
      </c>
      <c r="G758" s="19"/>
      <c r="H758" s="19"/>
      <c r="I758" s="19"/>
    </row>
    <row r="759" spans="2:9" x14ac:dyDescent="0.55000000000000004">
      <c r="B759" s="19" t="s">
        <v>5071</v>
      </c>
      <c r="C759" s="19"/>
      <c r="D759" s="19" t="s">
        <v>7234</v>
      </c>
      <c r="E759" s="19" t="s">
        <v>5034</v>
      </c>
      <c r="F759" s="19" t="s">
        <v>3492</v>
      </c>
      <c r="G759" s="19"/>
      <c r="H759" s="19"/>
      <c r="I759" s="19"/>
    </row>
    <row r="760" spans="2:9" x14ac:dyDescent="0.55000000000000004">
      <c r="B760" s="19" t="s">
        <v>5073</v>
      </c>
      <c r="C760" s="19"/>
      <c r="D760" s="19" t="s">
        <v>7234</v>
      </c>
      <c r="E760" s="19" t="s">
        <v>5034</v>
      </c>
      <c r="F760" s="19" t="s">
        <v>3498</v>
      </c>
      <c r="G760" s="19"/>
      <c r="H760" s="19"/>
      <c r="I760" s="19"/>
    </row>
    <row r="761" spans="2:9" x14ac:dyDescent="0.55000000000000004">
      <c r="B761" s="19" t="s">
        <v>5077</v>
      </c>
      <c r="C761" s="19"/>
      <c r="D761" s="19" t="s">
        <v>7234</v>
      </c>
      <c r="E761" s="19" t="s">
        <v>5034</v>
      </c>
      <c r="F761" s="19" t="s">
        <v>3503</v>
      </c>
      <c r="G761" s="19"/>
      <c r="H761" s="19"/>
      <c r="I761" s="19"/>
    </row>
    <row r="762" spans="2:9" x14ac:dyDescent="0.55000000000000004">
      <c r="B762" s="19" t="s">
        <v>5080</v>
      </c>
      <c r="C762" s="19"/>
      <c r="D762" s="19" t="s">
        <v>7234</v>
      </c>
      <c r="E762" s="19" t="s">
        <v>5034</v>
      </c>
      <c r="F762" s="19" t="s">
        <v>3506</v>
      </c>
      <c r="G762" s="19"/>
      <c r="H762" s="19"/>
      <c r="I762" s="19"/>
    </row>
    <row r="763" spans="2:9" x14ac:dyDescent="0.55000000000000004">
      <c r="B763" s="19" t="s">
        <v>5081</v>
      </c>
      <c r="C763" s="19"/>
      <c r="D763" s="19" t="s">
        <v>7234</v>
      </c>
      <c r="E763" s="19" t="s">
        <v>5034</v>
      </c>
      <c r="F763" s="19" t="s">
        <v>4426</v>
      </c>
      <c r="G763" s="19"/>
      <c r="H763" s="19"/>
      <c r="I763" s="19"/>
    </row>
    <row r="764" spans="2:9" x14ac:dyDescent="0.55000000000000004">
      <c r="B764" s="19" t="s">
        <v>585</v>
      </c>
      <c r="C764" s="19"/>
      <c r="D764" s="19" t="s">
        <v>7234</v>
      </c>
      <c r="E764" s="19" t="s">
        <v>5034</v>
      </c>
      <c r="F764" s="19" t="s">
        <v>4428</v>
      </c>
      <c r="G764" s="19"/>
      <c r="H764" s="19"/>
      <c r="I764" s="19"/>
    </row>
    <row r="765" spans="2:9" x14ac:dyDescent="0.55000000000000004">
      <c r="B765" s="19" t="s">
        <v>5082</v>
      </c>
      <c r="C765" s="19"/>
      <c r="D765" s="19" t="s">
        <v>7234</v>
      </c>
      <c r="E765" s="19" t="s">
        <v>5034</v>
      </c>
      <c r="F765" s="19" t="s">
        <v>4432</v>
      </c>
      <c r="G765" s="19"/>
      <c r="H765" s="19"/>
      <c r="I765" s="19"/>
    </row>
    <row r="766" spans="2:9" x14ac:dyDescent="0.55000000000000004">
      <c r="B766" s="19" t="s">
        <v>5085</v>
      </c>
      <c r="C766" s="19"/>
      <c r="D766" s="19" t="s">
        <v>7234</v>
      </c>
      <c r="E766" s="19" t="s">
        <v>5034</v>
      </c>
      <c r="F766" s="19" t="s">
        <v>4406</v>
      </c>
      <c r="G766" s="19"/>
      <c r="H766" s="19"/>
      <c r="I766" s="19"/>
    </row>
    <row r="767" spans="2:9" x14ac:dyDescent="0.55000000000000004">
      <c r="B767" s="19" t="s">
        <v>5087</v>
      </c>
      <c r="C767" s="19"/>
      <c r="D767" s="19" t="s">
        <v>7234</v>
      </c>
      <c r="E767" s="19" t="s">
        <v>5034</v>
      </c>
      <c r="F767" s="19" t="s">
        <v>4420</v>
      </c>
      <c r="G767" s="19"/>
      <c r="H767" s="19"/>
      <c r="I767" s="19"/>
    </row>
    <row r="768" spans="2:9" x14ac:dyDescent="0.55000000000000004">
      <c r="B768" s="19" t="s">
        <v>5089</v>
      </c>
      <c r="C768" s="19"/>
      <c r="D768" s="19" t="s">
        <v>7234</v>
      </c>
      <c r="E768" s="19" t="s">
        <v>5034</v>
      </c>
      <c r="F768" s="19" t="s">
        <v>4408</v>
      </c>
      <c r="G768" s="19"/>
      <c r="H768" s="19"/>
      <c r="I768" s="19"/>
    </row>
    <row r="769" spans="2:9" x14ac:dyDescent="0.55000000000000004">
      <c r="B769" s="19" t="s">
        <v>5097</v>
      </c>
      <c r="C769" s="19"/>
      <c r="D769" s="19" t="s">
        <v>7234</v>
      </c>
      <c r="E769" s="19" t="s">
        <v>5034</v>
      </c>
      <c r="F769" s="19" t="s">
        <v>5096</v>
      </c>
      <c r="G769" s="19"/>
      <c r="H769" s="19"/>
      <c r="I769" s="19"/>
    </row>
    <row r="770" spans="2:9" x14ac:dyDescent="0.55000000000000004">
      <c r="B770" s="19" t="s">
        <v>5102</v>
      </c>
      <c r="C770" s="19"/>
      <c r="D770" s="19" t="s">
        <v>7234</v>
      </c>
      <c r="E770" s="19" t="s">
        <v>5034</v>
      </c>
      <c r="F770" s="19" t="s">
        <v>5101</v>
      </c>
      <c r="G770" s="19"/>
      <c r="H770" s="19"/>
      <c r="I770" s="19"/>
    </row>
    <row r="771" spans="2:9" x14ac:dyDescent="0.55000000000000004">
      <c r="B771" s="19" t="s">
        <v>5106</v>
      </c>
      <c r="C771" s="19"/>
      <c r="D771" s="19" t="s">
        <v>7234</v>
      </c>
      <c r="E771" s="19" t="s">
        <v>5034</v>
      </c>
      <c r="F771" s="19" t="s">
        <v>5105</v>
      </c>
      <c r="G771" s="19"/>
      <c r="H771" s="19"/>
      <c r="I771" s="19"/>
    </row>
    <row r="772" spans="2:9" x14ac:dyDescent="0.55000000000000004">
      <c r="B772" s="19" t="s">
        <v>5108</v>
      </c>
      <c r="C772" s="19"/>
      <c r="D772" s="19" t="s">
        <v>7234</v>
      </c>
      <c r="E772" s="19" t="s">
        <v>5107</v>
      </c>
      <c r="F772" s="19" t="s">
        <v>140</v>
      </c>
      <c r="G772" s="19"/>
      <c r="H772" s="19"/>
      <c r="I772" s="19"/>
    </row>
    <row r="773" spans="2:9" x14ac:dyDescent="0.55000000000000004">
      <c r="B773" s="19" t="s">
        <v>5109</v>
      </c>
      <c r="C773" s="19"/>
      <c r="D773" s="19" t="s">
        <v>7234</v>
      </c>
      <c r="E773" s="19" t="s">
        <v>5107</v>
      </c>
      <c r="F773" s="19" t="s">
        <v>142</v>
      </c>
      <c r="G773" s="19"/>
      <c r="H773" s="19"/>
      <c r="I773" s="19"/>
    </row>
    <row r="774" spans="2:9" x14ac:dyDescent="0.55000000000000004">
      <c r="B774" s="19" t="s">
        <v>5110</v>
      </c>
      <c r="C774" s="19"/>
      <c r="D774" s="19" t="s">
        <v>7234</v>
      </c>
      <c r="E774" s="19" t="s">
        <v>5107</v>
      </c>
      <c r="F774" s="19" t="s">
        <v>144</v>
      </c>
      <c r="G774" s="19"/>
      <c r="H774" s="19"/>
      <c r="I774" s="19"/>
    </row>
    <row r="775" spans="2:9" x14ac:dyDescent="0.55000000000000004">
      <c r="B775" s="19" t="s">
        <v>5111</v>
      </c>
      <c r="C775" s="19"/>
      <c r="D775" s="19" t="s">
        <v>7234</v>
      </c>
      <c r="E775" s="19" t="s">
        <v>5107</v>
      </c>
      <c r="F775" s="19" t="s">
        <v>146</v>
      </c>
      <c r="G775" s="19"/>
      <c r="H775" s="19"/>
      <c r="I775" s="19"/>
    </row>
    <row r="776" spans="2:9" x14ac:dyDescent="0.55000000000000004">
      <c r="B776" s="19" t="s">
        <v>5112</v>
      </c>
      <c r="C776" s="19"/>
      <c r="D776" s="19" t="s">
        <v>7234</v>
      </c>
      <c r="E776" s="19" t="s">
        <v>5107</v>
      </c>
      <c r="F776" s="19" t="s">
        <v>148</v>
      </c>
      <c r="G776" s="19"/>
      <c r="H776" s="19"/>
      <c r="I776" s="19"/>
    </row>
    <row r="777" spans="2:9" x14ac:dyDescent="0.55000000000000004">
      <c r="B777" s="19" t="s">
        <v>5113</v>
      </c>
      <c r="C777" s="19"/>
      <c r="D777" s="19" t="s">
        <v>7234</v>
      </c>
      <c r="E777" s="19" t="s">
        <v>5107</v>
      </c>
      <c r="F777" s="19" t="s">
        <v>150</v>
      </c>
      <c r="G777" s="19"/>
      <c r="H777" s="19"/>
      <c r="I777" s="19"/>
    </row>
    <row r="778" spans="2:9" x14ac:dyDescent="0.55000000000000004">
      <c r="B778" s="19" t="s">
        <v>7456</v>
      </c>
      <c r="C778" s="19"/>
      <c r="D778" s="19" t="s">
        <v>7234</v>
      </c>
      <c r="E778" s="19" t="s">
        <v>5107</v>
      </c>
      <c r="F778" s="19" t="s">
        <v>152</v>
      </c>
      <c r="G778" s="19"/>
      <c r="H778" s="19"/>
      <c r="I778" s="19"/>
    </row>
    <row r="779" spans="2:9" x14ac:dyDescent="0.55000000000000004">
      <c r="B779" s="19" t="s">
        <v>5047</v>
      </c>
      <c r="C779" s="19"/>
      <c r="D779" s="19" t="s">
        <v>7234</v>
      </c>
      <c r="E779" s="19" t="s">
        <v>5107</v>
      </c>
      <c r="F779" s="19" t="s">
        <v>240</v>
      </c>
      <c r="G779" s="19"/>
      <c r="H779" s="19"/>
      <c r="I779" s="19"/>
    </row>
    <row r="780" spans="2:9" x14ac:dyDescent="0.55000000000000004">
      <c r="B780" s="19" t="s">
        <v>5114</v>
      </c>
      <c r="C780" s="19"/>
      <c r="D780" s="19" t="s">
        <v>7234</v>
      </c>
      <c r="E780" s="19" t="s">
        <v>5107</v>
      </c>
      <c r="F780" s="19" t="s">
        <v>241</v>
      </c>
      <c r="G780" s="19"/>
      <c r="H780" s="19"/>
      <c r="I780" s="19"/>
    </row>
    <row r="781" spans="2:9" x14ac:dyDescent="0.55000000000000004">
      <c r="B781" s="19" t="s">
        <v>5115</v>
      </c>
      <c r="C781" s="19"/>
      <c r="D781" s="19" t="s">
        <v>7234</v>
      </c>
      <c r="E781" s="19" t="s">
        <v>5107</v>
      </c>
      <c r="F781" s="19" t="s">
        <v>242</v>
      </c>
      <c r="G781" s="19"/>
      <c r="H781" s="19"/>
      <c r="I781" s="19"/>
    </row>
    <row r="782" spans="2:9" x14ac:dyDescent="0.55000000000000004">
      <c r="B782" s="19" t="s">
        <v>5116</v>
      </c>
      <c r="C782" s="19"/>
      <c r="D782" s="19" t="s">
        <v>7234</v>
      </c>
      <c r="E782" s="19" t="s">
        <v>5107</v>
      </c>
      <c r="F782" s="19" t="s">
        <v>244</v>
      </c>
      <c r="G782" s="19"/>
      <c r="H782" s="19"/>
      <c r="I782" s="19"/>
    </row>
    <row r="783" spans="2:9" x14ac:dyDescent="0.55000000000000004">
      <c r="B783" s="19" t="s">
        <v>5118</v>
      </c>
      <c r="C783" s="19"/>
      <c r="D783" s="19" t="s">
        <v>7234</v>
      </c>
      <c r="E783" s="19" t="s">
        <v>5107</v>
      </c>
      <c r="F783" s="19" t="s">
        <v>249</v>
      </c>
      <c r="G783" s="19"/>
      <c r="H783" s="19"/>
      <c r="I783" s="19"/>
    </row>
    <row r="784" spans="2:9" x14ac:dyDescent="0.55000000000000004">
      <c r="B784" s="19" t="s">
        <v>5119</v>
      </c>
      <c r="C784" s="19"/>
      <c r="D784" s="19" t="s">
        <v>7234</v>
      </c>
      <c r="E784" s="19" t="s">
        <v>5107</v>
      </c>
      <c r="F784" s="19" t="s">
        <v>255</v>
      </c>
      <c r="G784" s="19"/>
      <c r="H784" s="19"/>
      <c r="I784" s="19"/>
    </row>
    <row r="785" spans="2:9" x14ac:dyDescent="0.55000000000000004">
      <c r="B785" s="19" t="s">
        <v>5120</v>
      </c>
      <c r="C785" s="19"/>
      <c r="D785" s="19" t="s">
        <v>7234</v>
      </c>
      <c r="E785" s="19" t="s">
        <v>5107</v>
      </c>
      <c r="F785" s="19" t="s">
        <v>257</v>
      </c>
      <c r="G785" s="19"/>
      <c r="H785" s="19"/>
      <c r="I785" s="19"/>
    </row>
    <row r="786" spans="2:9" x14ac:dyDescent="0.55000000000000004">
      <c r="B786" s="19" t="s">
        <v>5120</v>
      </c>
      <c r="C786" s="19"/>
      <c r="D786" s="19" t="s">
        <v>7234</v>
      </c>
      <c r="E786" s="19" t="s">
        <v>5107</v>
      </c>
      <c r="F786" s="19" t="s">
        <v>259</v>
      </c>
      <c r="G786" s="19"/>
      <c r="H786" s="19"/>
      <c r="I786" s="19"/>
    </row>
    <row r="787" spans="2:9" x14ac:dyDescent="0.55000000000000004">
      <c r="B787" s="19" t="s">
        <v>5121</v>
      </c>
      <c r="C787" s="19"/>
      <c r="D787" s="19" t="s">
        <v>7234</v>
      </c>
      <c r="E787" s="19" t="s">
        <v>5107</v>
      </c>
      <c r="F787" s="19" t="s">
        <v>261</v>
      </c>
      <c r="G787" s="19"/>
      <c r="H787" s="19"/>
      <c r="I787" s="19"/>
    </row>
    <row r="788" spans="2:9" x14ac:dyDescent="0.55000000000000004">
      <c r="B788" s="19" t="s">
        <v>5122</v>
      </c>
      <c r="C788" s="19"/>
      <c r="D788" s="19" t="s">
        <v>7234</v>
      </c>
      <c r="E788" s="19" t="s">
        <v>5107</v>
      </c>
      <c r="F788" s="19" t="s">
        <v>263</v>
      </c>
      <c r="G788" s="19"/>
      <c r="H788" s="19"/>
      <c r="I788" s="19"/>
    </row>
    <row r="789" spans="2:9" x14ac:dyDescent="0.55000000000000004">
      <c r="B789" s="19" t="s">
        <v>5123</v>
      </c>
      <c r="C789" s="19"/>
      <c r="D789" s="19" t="s">
        <v>7234</v>
      </c>
      <c r="E789" s="19" t="s">
        <v>5107</v>
      </c>
      <c r="F789" s="19" t="s">
        <v>265</v>
      </c>
      <c r="G789" s="19"/>
      <c r="H789" s="19"/>
      <c r="I789" s="19"/>
    </row>
    <row r="790" spans="2:9" x14ac:dyDescent="0.55000000000000004">
      <c r="B790" s="19" t="s">
        <v>5124</v>
      </c>
      <c r="C790" s="19"/>
      <c r="D790" s="19" t="s">
        <v>7234</v>
      </c>
      <c r="E790" s="19" t="s">
        <v>5107</v>
      </c>
      <c r="F790" s="19" t="s">
        <v>267</v>
      </c>
      <c r="G790" s="19"/>
      <c r="H790" s="19"/>
      <c r="I790" s="19"/>
    </row>
    <row r="791" spans="2:9" x14ac:dyDescent="0.55000000000000004">
      <c r="B791" s="19" t="s">
        <v>5126</v>
      </c>
      <c r="C791" s="19"/>
      <c r="D791" s="19" t="s">
        <v>7234</v>
      </c>
      <c r="E791" s="19" t="s">
        <v>5107</v>
      </c>
      <c r="F791" s="19" t="s">
        <v>269</v>
      </c>
      <c r="G791" s="19"/>
      <c r="H791" s="19"/>
      <c r="I791" s="19"/>
    </row>
    <row r="792" spans="2:9" x14ac:dyDescent="0.55000000000000004">
      <c r="B792" s="19" t="s">
        <v>5127</v>
      </c>
      <c r="C792" s="19"/>
      <c r="D792" s="19" t="s">
        <v>7234</v>
      </c>
      <c r="E792" s="19" t="s">
        <v>5107</v>
      </c>
      <c r="F792" s="19" t="s">
        <v>270</v>
      </c>
      <c r="G792" s="19"/>
      <c r="H792" s="19"/>
      <c r="I792" s="19"/>
    </row>
    <row r="793" spans="2:9" x14ac:dyDescent="0.55000000000000004">
      <c r="B793" s="19" t="s">
        <v>5129</v>
      </c>
      <c r="C793" s="19"/>
      <c r="D793" s="19" t="s">
        <v>7234</v>
      </c>
      <c r="E793" s="19" t="s">
        <v>5107</v>
      </c>
      <c r="F793" s="19" t="s">
        <v>272</v>
      </c>
      <c r="G793" s="19"/>
      <c r="H793" s="19"/>
      <c r="I793" s="19"/>
    </row>
    <row r="794" spans="2:9" x14ac:dyDescent="0.55000000000000004">
      <c r="B794" s="19" t="s">
        <v>5133</v>
      </c>
      <c r="C794" s="19"/>
      <c r="D794" s="19" t="s">
        <v>7234</v>
      </c>
      <c r="E794" s="19" t="s">
        <v>5132</v>
      </c>
      <c r="F794" s="19" t="s">
        <v>140</v>
      </c>
      <c r="G794" s="19"/>
      <c r="H794" s="19"/>
      <c r="I794" s="19"/>
    </row>
    <row r="795" spans="2:9" x14ac:dyDescent="0.55000000000000004">
      <c r="B795" s="19" t="s">
        <v>5134</v>
      </c>
      <c r="C795" s="19"/>
      <c r="D795" s="19" t="s">
        <v>7234</v>
      </c>
      <c r="E795" s="19" t="s">
        <v>5132</v>
      </c>
      <c r="F795" s="19" t="s">
        <v>142</v>
      </c>
      <c r="G795" s="19"/>
      <c r="H795" s="19"/>
      <c r="I795" s="19"/>
    </row>
    <row r="796" spans="2:9" x14ac:dyDescent="0.55000000000000004">
      <c r="B796" s="19" t="s">
        <v>5135</v>
      </c>
      <c r="C796" s="19"/>
      <c r="D796" s="19" t="s">
        <v>7234</v>
      </c>
      <c r="E796" s="19" t="s">
        <v>5132</v>
      </c>
      <c r="F796" s="19" t="s">
        <v>144</v>
      </c>
      <c r="G796" s="19"/>
      <c r="H796" s="19"/>
      <c r="I796" s="19"/>
    </row>
    <row r="797" spans="2:9" x14ac:dyDescent="0.55000000000000004">
      <c r="B797" s="19" t="s">
        <v>5136</v>
      </c>
      <c r="C797" s="19"/>
      <c r="D797" s="19" t="s">
        <v>7234</v>
      </c>
      <c r="E797" s="19" t="s">
        <v>5132</v>
      </c>
      <c r="F797" s="19" t="s">
        <v>146</v>
      </c>
      <c r="G797" s="19"/>
      <c r="H797" s="19"/>
      <c r="I797" s="19"/>
    </row>
    <row r="798" spans="2:9" x14ac:dyDescent="0.55000000000000004">
      <c r="B798" s="19" t="s">
        <v>6399</v>
      </c>
      <c r="C798" s="19"/>
      <c r="D798" s="19" t="s">
        <v>7234</v>
      </c>
      <c r="E798" s="19" t="s">
        <v>5132</v>
      </c>
      <c r="F798" s="19" t="s">
        <v>148</v>
      </c>
      <c r="G798" s="19"/>
      <c r="H798" s="19"/>
      <c r="I798" s="19"/>
    </row>
    <row r="799" spans="2:9" x14ac:dyDescent="0.55000000000000004">
      <c r="B799" s="19" t="s">
        <v>6400</v>
      </c>
      <c r="C799" s="19"/>
      <c r="D799" s="19" t="s">
        <v>7234</v>
      </c>
      <c r="E799" s="19" t="s">
        <v>5132</v>
      </c>
      <c r="F799" s="19" t="s">
        <v>150</v>
      </c>
      <c r="G799" s="19"/>
      <c r="H799" s="19"/>
      <c r="I799" s="19"/>
    </row>
    <row r="800" spans="2:9" x14ac:dyDescent="0.55000000000000004">
      <c r="B800" s="19" t="s">
        <v>4393</v>
      </c>
      <c r="C800" s="19"/>
      <c r="D800" s="19" t="s">
        <v>7234</v>
      </c>
      <c r="E800" s="19" t="s">
        <v>5132</v>
      </c>
      <c r="F800" s="19" t="s">
        <v>240</v>
      </c>
      <c r="G800" s="19"/>
      <c r="H800" s="19"/>
      <c r="I800" s="19"/>
    </row>
    <row r="801" spans="2:9" x14ac:dyDescent="0.55000000000000004">
      <c r="B801" s="19" t="s">
        <v>7458</v>
      </c>
      <c r="C801" s="19"/>
      <c r="D801" s="19" t="s">
        <v>7234</v>
      </c>
      <c r="E801" s="19" t="s">
        <v>5132</v>
      </c>
      <c r="F801" s="19" t="s">
        <v>241</v>
      </c>
      <c r="G801" s="19"/>
      <c r="H801" s="19"/>
      <c r="I801" s="19"/>
    </row>
    <row r="802" spans="2:9" x14ac:dyDescent="0.55000000000000004">
      <c r="B802" s="19" t="s">
        <v>7459</v>
      </c>
      <c r="C802" s="19"/>
      <c r="D802" s="19" t="s">
        <v>7234</v>
      </c>
      <c r="E802" s="19" t="s">
        <v>5132</v>
      </c>
      <c r="F802" s="19" t="s">
        <v>242</v>
      </c>
      <c r="G802" s="19"/>
      <c r="H802" s="19"/>
      <c r="I802" s="19"/>
    </row>
    <row r="803" spans="2:9" x14ac:dyDescent="0.55000000000000004">
      <c r="B803" s="19" t="s">
        <v>5145</v>
      </c>
      <c r="C803" s="19"/>
      <c r="D803" s="19" t="s">
        <v>7234</v>
      </c>
      <c r="E803" s="19" t="s">
        <v>5144</v>
      </c>
      <c r="F803" s="19" t="s">
        <v>240</v>
      </c>
      <c r="G803" s="19"/>
      <c r="H803" s="19"/>
      <c r="I803" s="19"/>
    </row>
    <row r="804" spans="2:9" x14ac:dyDescent="0.55000000000000004">
      <c r="B804" s="19" t="s">
        <v>5146</v>
      </c>
      <c r="C804" s="19"/>
      <c r="D804" s="19" t="s">
        <v>7234</v>
      </c>
      <c r="E804" s="19" t="s">
        <v>5144</v>
      </c>
      <c r="F804" s="19" t="s">
        <v>241</v>
      </c>
      <c r="G804" s="19"/>
      <c r="H804" s="19"/>
      <c r="I804" s="19"/>
    </row>
    <row r="805" spans="2:9" x14ac:dyDescent="0.55000000000000004">
      <c r="B805" s="19" t="s">
        <v>5147</v>
      </c>
      <c r="C805" s="19"/>
      <c r="D805" s="19" t="s">
        <v>7234</v>
      </c>
      <c r="E805" s="19" t="s">
        <v>5144</v>
      </c>
      <c r="F805" s="19" t="s">
        <v>242</v>
      </c>
      <c r="G805" s="19"/>
      <c r="H805" s="19"/>
      <c r="I805" s="19"/>
    </row>
    <row r="806" spans="2:9" x14ac:dyDescent="0.55000000000000004">
      <c r="B806" s="19" t="s">
        <v>5148</v>
      </c>
      <c r="C806" s="19"/>
      <c r="D806" s="19" t="s">
        <v>7234</v>
      </c>
      <c r="E806" s="19" t="s">
        <v>5144</v>
      </c>
      <c r="F806" s="19" t="s">
        <v>243</v>
      </c>
      <c r="G806" s="19"/>
      <c r="H806" s="19"/>
      <c r="I806" s="19"/>
    </row>
    <row r="807" spans="2:9" x14ac:dyDescent="0.55000000000000004">
      <c r="B807" s="19" t="s">
        <v>5149</v>
      </c>
      <c r="C807" s="19"/>
      <c r="D807" s="19" t="s">
        <v>7234</v>
      </c>
      <c r="E807" s="19" t="s">
        <v>5144</v>
      </c>
      <c r="F807" s="19" t="s">
        <v>244</v>
      </c>
      <c r="G807" s="19"/>
      <c r="H807" s="19"/>
      <c r="I807" s="19"/>
    </row>
    <row r="808" spans="2:9" x14ac:dyDescent="0.55000000000000004">
      <c r="B808" s="19" t="s">
        <v>5150</v>
      </c>
      <c r="C808" s="19"/>
      <c r="D808" s="19" t="s">
        <v>7234</v>
      </c>
      <c r="E808" s="19" t="s">
        <v>5144</v>
      </c>
      <c r="F808" s="19" t="s">
        <v>246</v>
      </c>
      <c r="G808" s="19"/>
      <c r="H808" s="19"/>
      <c r="I808" s="19"/>
    </row>
    <row r="809" spans="2:9" x14ac:dyDescent="0.55000000000000004">
      <c r="B809" s="19" t="s">
        <v>5151</v>
      </c>
      <c r="C809" s="19"/>
      <c r="D809" s="19" t="s">
        <v>7234</v>
      </c>
      <c r="E809" s="19" t="s">
        <v>5144</v>
      </c>
      <c r="F809" s="19" t="s">
        <v>247</v>
      </c>
      <c r="G809" s="19"/>
      <c r="H809" s="19"/>
      <c r="I809" s="19"/>
    </row>
    <row r="810" spans="2:9" x14ac:dyDescent="0.55000000000000004">
      <c r="B810" s="19" t="s">
        <v>5152</v>
      </c>
      <c r="C810" s="19"/>
      <c r="D810" s="19" t="s">
        <v>7234</v>
      </c>
      <c r="E810" s="19" t="s">
        <v>5144</v>
      </c>
      <c r="F810" s="19" t="s">
        <v>249</v>
      </c>
      <c r="G810" s="19"/>
      <c r="H810" s="19"/>
      <c r="I810" s="19"/>
    </row>
    <row r="811" spans="2:9" x14ac:dyDescent="0.55000000000000004">
      <c r="B811" s="19" t="s">
        <v>5153</v>
      </c>
      <c r="C811" s="19"/>
      <c r="D811" s="19" t="s">
        <v>7234</v>
      </c>
      <c r="E811" s="19" t="s">
        <v>5144</v>
      </c>
      <c r="F811" s="19" t="s">
        <v>251</v>
      </c>
      <c r="G811" s="19"/>
      <c r="H811" s="19"/>
      <c r="I811" s="19"/>
    </row>
    <row r="812" spans="2:9" x14ac:dyDescent="0.55000000000000004">
      <c r="B812" s="19" t="s">
        <v>5154</v>
      </c>
      <c r="C812" s="19"/>
      <c r="D812" s="19" t="s">
        <v>7234</v>
      </c>
      <c r="E812" s="19" t="s">
        <v>5144</v>
      </c>
      <c r="F812" s="19" t="s">
        <v>253</v>
      </c>
      <c r="G812" s="19"/>
      <c r="H812" s="19"/>
      <c r="I812" s="19"/>
    </row>
    <row r="813" spans="2:9" x14ac:dyDescent="0.55000000000000004">
      <c r="B813" s="19" t="s">
        <v>5155</v>
      </c>
      <c r="C813" s="19"/>
      <c r="D813" s="19" t="s">
        <v>7234</v>
      </c>
      <c r="E813" s="19" t="s">
        <v>5144</v>
      </c>
      <c r="F813" s="19" t="s">
        <v>255</v>
      </c>
      <c r="G813" s="19"/>
      <c r="H813" s="19"/>
      <c r="I813" s="19"/>
    </row>
    <row r="814" spans="2:9" x14ac:dyDescent="0.55000000000000004">
      <c r="B814" s="19" t="s">
        <v>5156</v>
      </c>
      <c r="C814" s="19"/>
      <c r="D814" s="19" t="s">
        <v>7234</v>
      </c>
      <c r="E814" s="19" t="s">
        <v>5144</v>
      </c>
      <c r="F814" s="19" t="s">
        <v>257</v>
      </c>
      <c r="G814" s="19"/>
      <c r="H814" s="19"/>
      <c r="I814" s="19"/>
    </row>
    <row r="815" spans="2:9" x14ac:dyDescent="0.55000000000000004">
      <c r="B815" s="19" t="s">
        <v>5157</v>
      </c>
      <c r="C815" s="19"/>
      <c r="D815" s="19" t="s">
        <v>7234</v>
      </c>
      <c r="E815" s="19" t="s">
        <v>5144</v>
      </c>
      <c r="F815" s="19" t="s">
        <v>259</v>
      </c>
      <c r="G815" s="19"/>
      <c r="H815" s="19"/>
      <c r="I815" s="19"/>
    </row>
    <row r="816" spans="2:9" x14ac:dyDescent="0.55000000000000004">
      <c r="B816" s="19" t="s">
        <v>5158</v>
      </c>
      <c r="C816" s="19"/>
      <c r="D816" s="19" t="s">
        <v>7234</v>
      </c>
      <c r="E816" s="19" t="s">
        <v>5144</v>
      </c>
      <c r="F816" s="19" t="s">
        <v>261</v>
      </c>
      <c r="G816" s="19"/>
      <c r="H816" s="19"/>
      <c r="I816" s="19"/>
    </row>
    <row r="817" spans="2:9" x14ac:dyDescent="0.55000000000000004">
      <c r="B817" s="19" t="s">
        <v>5159</v>
      </c>
      <c r="C817" s="19"/>
      <c r="D817" s="19" t="s">
        <v>7234</v>
      </c>
      <c r="E817" s="19" t="s">
        <v>5144</v>
      </c>
      <c r="F817" s="19" t="s">
        <v>263</v>
      </c>
      <c r="G817" s="19"/>
      <c r="H817" s="19"/>
      <c r="I817" s="19"/>
    </row>
    <row r="818" spans="2:9" x14ac:dyDescent="0.55000000000000004">
      <c r="B818" s="19" t="s">
        <v>5160</v>
      </c>
      <c r="C818" s="19"/>
      <c r="D818" s="19" t="s">
        <v>7234</v>
      </c>
      <c r="E818" s="19" t="s">
        <v>5144</v>
      </c>
      <c r="F818" s="19" t="s">
        <v>265</v>
      </c>
      <c r="G818" s="19"/>
      <c r="H818" s="19"/>
      <c r="I818" s="19"/>
    </row>
  </sheetData>
  <phoneticPr fontId="5"/>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45"/>
  <dimension ref="B1:S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3" width="3.6640625" style="17" hidden="1" customWidth="1"/>
    <col min="4" max="4" width="4.08203125" style="28" bestFit="1" customWidth="1"/>
    <col min="5" max="5" width="15.5" style="17" bestFit="1" customWidth="1"/>
    <col min="6" max="16384" width="3.6640625" style="17"/>
  </cols>
  <sheetData>
    <row r="1" spans="2:19" x14ac:dyDescent="0.55000000000000004">
      <c r="E1" s="16" t="s">
        <v>3514</v>
      </c>
    </row>
    <row r="3" spans="2:19" x14ac:dyDescent="0.55000000000000004">
      <c r="O3" s="358"/>
      <c r="P3" s="359"/>
      <c r="Q3" s="359"/>
      <c r="R3" s="359"/>
      <c r="S3" s="359"/>
    </row>
    <row r="4" spans="2:19" ht="160.5" x14ac:dyDescent="0.55000000000000004">
      <c r="B4" s="18" t="s">
        <v>6345</v>
      </c>
      <c r="C4" s="18" t="s">
        <v>6346</v>
      </c>
      <c r="D4" s="113" t="s">
        <v>7619</v>
      </c>
      <c r="E4" s="18" t="s">
        <v>6027</v>
      </c>
      <c r="F4" s="18" t="s">
        <v>6754</v>
      </c>
      <c r="G4" s="18" t="s">
        <v>2774</v>
      </c>
      <c r="H4" s="18" t="s">
        <v>2775</v>
      </c>
      <c r="I4" s="18" t="s">
        <v>2776</v>
      </c>
      <c r="J4" s="18" t="s">
        <v>2777</v>
      </c>
      <c r="K4" s="18" t="s">
        <v>2778</v>
      </c>
      <c r="L4" s="18" t="s">
        <v>2779</v>
      </c>
      <c r="M4" s="18" t="s">
        <v>2780</v>
      </c>
      <c r="N4" s="18" t="s">
        <v>2781</v>
      </c>
      <c r="O4" s="26" t="s">
        <v>2782</v>
      </c>
      <c r="P4" s="26" t="s">
        <v>2783</v>
      </c>
      <c r="Q4" s="26" t="s">
        <v>2784</v>
      </c>
      <c r="R4" s="26" t="s">
        <v>2785</v>
      </c>
      <c r="S4" s="26" t="s">
        <v>6755</v>
      </c>
    </row>
    <row r="5" spans="2:19" x14ac:dyDescent="0.55000000000000004">
      <c r="B5" s="3"/>
      <c r="C5" s="3" t="s">
        <v>7234</v>
      </c>
      <c r="D5" s="3"/>
      <c r="E5" s="1"/>
      <c r="F5" s="1"/>
      <c r="G5" s="1"/>
      <c r="H5" s="1"/>
      <c r="I5" s="1"/>
      <c r="J5" s="1"/>
      <c r="K5" s="1"/>
      <c r="L5" s="1"/>
      <c r="M5" s="1"/>
      <c r="N5" s="1"/>
      <c r="O5" s="1"/>
      <c r="P5" s="1"/>
      <c r="Q5" s="1"/>
      <c r="R5" s="1"/>
      <c r="S5" s="1"/>
    </row>
    <row r="6" spans="2:19" x14ac:dyDescent="0.55000000000000004">
      <c r="B6" s="3"/>
      <c r="C6" s="3" t="s">
        <v>7234</v>
      </c>
      <c r="D6" s="3"/>
      <c r="E6" s="1"/>
      <c r="F6" s="1"/>
      <c r="G6" s="1"/>
      <c r="H6" s="1"/>
      <c r="I6" s="1"/>
      <c r="J6" s="1"/>
      <c r="K6" s="1"/>
      <c r="L6" s="1"/>
      <c r="M6" s="1"/>
      <c r="N6" s="1"/>
      <c r="O6" s="1"/>
      <c r="P6" s="1"/>
      <c r="Q6" s="1"/>
      <c r="R6" s="1"/>
      <c r="S6" s="1"/>
    </row>
    <row r="7" spans="2:19" x14ac:dyDescent="0.55000000000000004">
      <c r="B7" s="3"/>
      <c r="C7" s="3" t="s">
        <v>7234</v>
      </c>
      <c r="D7" s="3"/>
      <c r="E7" s="1"/>
      <c r="F7" s="1"/>
      <c r="G7" s="1"/>
      <c r="H7" s="1"/>
      <c r="I7" s="1"/>
      <c r="J7" s="1"/>
      <c r="K7" s="1"/>
      <c r="L7" s="1"/>
      <c r="M7" s="1"/>
      <c r="N7" s="1"/>
      <c r="O7" s="1"/>
      <c r="P7" s="1"/>
      <c r="Q7" s="1"/>
      <c r="R7" s="1"/>
      <c r="S7" s="1"/>
    </row>
    <row r="8" spans="2:19" x14ac:dyDescent="0.55000000000000004">
      <c r="B8" s="3"/>
      <c r="C8" s="3" t="s">
        <v>7234</v>
      </c>
      <c r="D8" s="3"/>
      <c r="E8" s="1"/>
      <c r="F8" s="1"/>
      <c r="G8" s="1"/>
      <c r="H8" s="1"/>
      <c r="I8" s="1"/>
      <c r="J8" s="1"/>
      <c r="K8" s="1"/>
      <c r="L8" s="1"/>
      <c r="M8" s="1"/>
      <c r="N8" s="1"/>
      <c r="O8" s="1"/>
      <c r="P8" s="1"/>
      <c r="Q8" s="1"/>
      <c r="R8" s="1"/>
      <c r="S8" s="1"/>
    </row>
    <row r="9" spans="2:19" x14ac:dyDescent="0.55000000000000004">
      <c r="B9" s="3"/>
      <c r="C9" s="3" t="s">
        <v>7234</v>
      </c>
      <c r="D9" s="3"/>
      <c r="E9" s="1"/>
      <c r="F9" s="1"/>
      <c r="G9" s="1"/>
      <c r="H9" s="1"/>
      <c r="I9" s="1"/>
      <c r="J9" s="1"/>
      <c r="K9" s="1"/>
      <c r="L9" s="1"/>
      <c r="M9" s="1"/>
      <c r="N9" s="1"/>
      <c r="O9" s="1"/>
      <c r="P9" s="1"/>
      <c r="Q9" s="1"/>
      <c r="R9" s="1"/>
      <c r="S9" s="1"/>
    </row>
    <row r="10" spans="2:19" x14ac:dyDescent="0.55000000000000004">
      <c r="B10" s="3"/>
      <c r="C10" s="3" t="s">
        <v>7234</v>
      </c>
      <c r="D10" s="3"/>
      <c r="E10" s="1"/>
      <c r="F10" s="1"/>
      <c r="G10" s="1"/>
      <c r="H10" s="1"/>
      <c r="I10" s="1"/>
      <c r="J10" s="1"/>
      <c r="K10" s="1"/>
      <c r="L10" s="1"/>
      <c r="M10" s="1"/>
      <c r="N10" s="1"/>
      <c r="O10" s="1"/>
      <c r="P10" s="1"/>
      <c r="Q10" s="1"/>
      <c r="R10" s="1"/>
      <c r="S10" s="1"/>
    </row>
    <row r="11" spans="2:19" x14ac:dyDescent="0.55000000000000004">
      <c r="B11" s="3"/>
      <c r="C11" s="3" t="s">
        <v>7234</v>
      </c>
      <c r="D11" s="3"/>
      <c r="E11" s="1"/>
      <c r="F11" s="1"/>
      <c r="G11" s="1"/>
      <c r="H11" s="1"/>
      <c r="I11" s="1"/>
      <c r="J11" s="1"/>
      <c r="K11" s="1"/>
      <c r="L11" s="1"/>
      <c r="M11" s="1"/>
      <c r="N11" s="1"/>
      <c r="O11" s="1"/>
      <c r="P11" s="1"/>
      <c r="Q11" s="1"/>
      <c r="R11" s="1"/>
      <c r="S11" s="1"/>
    </row>
    <row r="12" spans="2:19" x14ac:dyDescent="0.55000000000000004">
      <c r="B12" s="3"/>
      <c r="C12" s="3" t="s">
        <v>7234</v>
      </c>
      <c r="D12" s="3"/>
      <c r="E12" s="1"/>
      <c r="F12" s="1"/>
      <c r="G12" s="1"/>
      <c r="H12" s="1"/>
      <c r="I12" s="1"/>
      <c r="J12" s="1"/>
      <c r="K12" s="1"/>
      <c r="L12" s="1"/>
      <c r="M12" s="1"/>
      <c r="N12" s="1"/>
      <c r="O12" s="1"/>
      <c r="P12" s="1"/>
      <c r="Q12" s="1"/>
      <c r="R12" s="1"/>
      <c r="S12" s="1"/>
    </row>
    <row r="13" spans="2:19" x14ac:dyDescent="0.55000000000000004">
      <c r="B13" s="3"/>
      <c r="C13" s="3" t="s">
        <v>7234</v>
      </c>
      <c r="D13" s="3"/>
      <c r="E13" s="1"/>
      <c r="F13" s="1"/>
      <c r="G13" s="1"/>
      <c r="H13" s="1"/>
      <c r="I13" s="1"/>
      <c r="J13" s="1"/>
      <c r="K13" s="1"/>
      <c r="L13" s="1"/>
      <c r="M13" s="1"/>
      <c r="N13" s="1"/>
      <c r="O13" s="1"/>
      <c r="P13" s="1"/>
      <c r="Q13" s="1"/>
      <c r="R13" s="1"/>
      <c r="S13" s="1"/>
    </row>
    <row r="14" spans="2:19" x14ac:dyDescent="0.55000000000000004">
      <c r="B14" s="3"/>
      <c r="C14" s="3" t="s">
        <v>7234</v>
      </c>
      <c r="D14" s="3"/>
      <c r="E14" s="1"/>
      <c r="F14" s="1"/>
      <c r="G14" s="1"/>
      <c r="H14" s="1"/>
      <c r="I14" s="1"/>
      <c r="J14" s="1"/>
      <c r="K14" s="1"/>
      <c r="L14" s="1"/>
      <c r="M14" s="1"/>
      <c r="N14" s="1"/>
      <c r="O14" s="1"/>
      <c r="P14" s="1"/>
      <c r="Q14" s="1"/>
      <c r="R14" s="1"/>
      <c r="S14" s="1"/>
    </row>
    <row r="15" spans="2:19" x14ac:dyDescent="0.55000000000000004">
      <c r="B15" s="3"/>
      <c r="C15" s="3" t="s">
        <v>7234</v>
      </c>
      <c r="D15" s="3"/>
      <c r="E15" s="1"/>
      <c r="F15" s="1"/>
      <c r="G15" s="1"/>
      <c r="H15" s="1"/>
      <c r="I15" s="1"/>
      <c r="J15" s="1"/>
      <c r="K15" s="1"/>
      <c r="L15" s="1"/>
      <c r="M15" s="1"/>
      <c r="N15" s="1"/>
      <c r="O15" s="1"/>
      <c r="P15" s="1"/>
      <c r="Q15" s="1"/>
      <c r="R15" s="1"/>
      <c r="S15" s="1"/>
    </row>
    <row r="16" spans="2:19" x14ac:dyDescent="0.55000000000000004">
      <c r="B16" s="3"/>
      <c r="C16" s="3" t="s">
        <v>7234</v>
      </c>
      <c r="D16" s="3"/>
      <c r="E16" s="1"/>
      <c r="F16" s="1"/>
      <c r="G16" s="1"/>
      <c r="H16" s="1"/>
      <c r="I16" s="1"/>
      <c r="J16" s="1"/>
      <c r="K16" s="1"/>
      <c r="L16" s="1"/>
      <c r="M16" s="1"/>
      <c r="N16" s="1"/>
      <c r="O16" s="1"/>
      <c r="P16" s="1"/>
      <c r="Q16" s="1"/>
      <c r="R16" s="1"/>
      <c r="S16" s="1"/>
    </row>
    <row r="17" spans="2:19" x14ac:dyDescent="0.55000000000000004">
      <c r="B17" s="3"/>
      <c r="C17" s="3" t="s">
        <v>7234</v>
      </c>
      <c r="D17" s="3"/>
      <c r="E17" s="1"/>
      <c r="F17" s="1"/>
      <c r="G17" s="1"/>
      <c r="H17" s="1"/>
      <c r="I17" s="1"/>
      <c r="J17" s="1"/>
      <c r="K17" s="1"/>
      <c r="L17" s="1"/>
      <c r="M17" s="1"/>
      <c r="N17" s="1"/>
      <c r="O17" s="1"/>
      <c r="P17" s="1"/>
      <c r="Q17" s="1"/>
      <c r="R17" s="1"/>
      <c r="S17" s="1"/>
    </row>
    <row r="18" spans="2:19" x14ac:dyDescent="0.55000000000000004">
      <c r="B18" s="3"/>
      <c r="C18" s="3" t="s">
        <v>7234</v>
      </c>
      <c r="D18" s="3"/>
      <c r="E18" s="1"/>
      <c r="F18" s="1"/>
      <c r="G18" s="1"/>
      <c r="H18" s="1"/>
      <c r="I18" s="1"/>
      <c r="J18" s="1"/>
      <c r="K18" s="1"/>
      <c r="L18" s="1"/>
      <c r="M18" s="1"/>
      <c r="N18" s="1"/>
      <c r="O18" s="1"/>
      <c r="P18" s="1"/>
      <c r="Q18" s="1"/>
      <c r="R18" s="1"/>
      <c r="S18" s="1"/>
    </row>
    <row r="19" spans="2:19" x14ac:dyDescent="0.55000000000000004">
      <c r="B19" s="3"/>
      <c r="C19" s="3" t="s">
        <v>7234</v>
      </c>
      <c r="D19" s="3"/>
      <c r="E19" s="1"/>
      <c r="F19" s="1"/>
      <c r="G19" s="1"/>
      <c r="H19" s="1"/>
      <c r="I19" s="1"/>
      <c r="J19" s="1"/>
      <c r="K19" s="1"/>
      <c r="L19" s="1"/>
      <c r="M19" s="1"/>
      <c r="N19" s="1"/>
      <c r="O19" s="1"/>
      <c r="P19" s="1"/>
      <c r="Q19" s="1"/>
      <c r="R19" s="1"/>
      <c r="S19" s="1"/>
    </row>
    <row r="20" spans="2:19" x14ac:dyDescent="0.55000000000000004">
      <c r="B20" s="3"/>
      <c r="C20" s="3" t="s">
        <v>7234</v>
      </c>
      <c r="D20" s="3"/>
      <c r="E20" s="1"/>
      <c r="F20" s="1"/>
      <c r="G20" s="1"/>
      <c r="H20" s="1"/>
      <c r="I20" s="1"/>
      <c r="J20" s="1"/>
      <c r="K20" s="1"/>
      <c r="L20" s="1"/>
      <c r="M20" s="1"/>
      <c r="N20" s="1"/>
      <c r="O20" s="1"/>
      <c r="P20" s="1"/>
      <c r="Q20" s="1"/>
      <c r="R20" s="1"/>
      <c r="S20" s="1"/>
    </row>
    <row r="21" spans="2:19" x14ac:dyDescent="0.55000000000000004">
      <c r="B21" s="3"/>
      <c r="C21" s="3" t="s">
        <v>7234</v>
      </c>
      <c r="D21" s="3"/>
      <c r="E21" s="1"/>
      <c r="F21" s="1"/>
      <c r="G21" s="1"/>
      <c r="H21" s="1"/>
      <c r="I21" s="1"/>
      <c r="J21" s="1"/>
      <c r="K21" s="1"/>
      <c r="L21" s="1"/>
      <c r="M21" s="1"/>
      <c r="N21" s="1"/>
      <c r="O21" s="1"/>
      <c r="P21" s="1"/>
      <c r="Q21" s="1"/>
      <c r="R21" s="1"/>
      <c r="S21" s="1"/>
    </row>
    <row r="22" spans="2:19" x14ac:dyDescent="0.55000000000000004">
      <c r="B22" s="3"/>
      <c r="C22" s="3" t="s">
        <v>7234</v>
      </c>
      <c r="D22" s="3"/>
      <c r="E22" s="1"/>
      <c r="F22" s="1"/>
      <c r="G22" s="1"/>
      <c r="H22" s="1"/>
      <c r="I22" s="1"/>
      <c r="J22" s="1"/>
      <c r="K22" s="1"/>
      <c r="L22" s="1"/>
      <c r="M22" s="1"/>
      <c r="N22" s="1"/>
      <c r="O22" s="1"/>
      <c r="P22" s="1"/>
      <c r="Q22" s="1"/>
      <c r="R22" s="1"/>
      <c r="S22" s="1"/>
    </row>
    <row r="23" spans="2:19" x14ac:dyDescent="0.55000000000000004">
      <c r="B23" s="3"/>
      <c r="C23" s="3" t="s">
        <v>7234</v>
      </c>
      <c r="D23" s="3"/>
      <c r="E23" s="1"/>
      <c r="F23" s="1"/>
      <c r="G23" s="1"/>
      <c r="H23" s="1"/>
      <c r="I23" s="1"/>
      <c r="J23" s="1"/>
      <c r="K23" s="1"/>
      <c r="L23" s="1"/>
      <c r="M23" s="1"/>
      <c r="N23" s="1"/>
      <c r="O23" s="1"/>
      <c r="P23" s="1"/>
      <c r="Q23" s="1"/>
      <c r="R23" s="1"/>
      <c r="S23" s="1"/>
    </row>
    <row r="24" spans="2:19" x14ac:dyDescent="0.55000000000000004">
      <c r="B24" s="3"/>
      <c r="C24" s="3" t="s">
        <v>7234</v>
      </c>
      <c r="D24" s="3"/>
      <c r="E24" s="1"/>
      <c r="F24" s="1"/>
      <c r="G24" s="1"/>
      <c r="H24" s="1"/>
      <c r="I24" s="1"/>
      <c r="J24" s="1"/>
      <c r="K24" s="1"/>
      <c r="L24" s="1"/>
      <c r="M24" s="1"/>
      <c r="N24" s="1"/>
      <c r="O24" s="1"/>
      <c r="P24" s="1"/>
      <c r="Q24" s="1"/>
      <c r="R24" s="1"/>
      <c r="S24" s="1"/>
    </row>
    <row r="25" spans="2:19" x14ac:dyDescent="0.55000000000000004">
      <c r="B25" s="3"/>
      <c r="C25" s="3" t="s">
        <v>7234</v>
      </c>
      <c r="D25" s="3"/>
      <c r="E25" s="1"/>
      <c r="F25" s="1"/>
      <c r="G25" s="1"/>
      <c r="H25" s="1"/>
      <c r="I25" s="1"/>
      <c r="J25" s="1"/>
      <c r="K25" s="1"/>
      <c r="L25" s="1"/>
      <c r="M25" s="1"/>
      <c r="N25" s="1"/>
      <c r="O25" s="1"/>
      <c r="P25" s="1"/>
      <c r="Q25" s="1"/>
      <c r="R25" s="1"/>
      <c r="S25" s="1"/>
    </row>
    <row r="26" spans="2:19" x14ac:dyDescent="0.55000000000000004">
      <c r="B26" s="3"/>
      <c r="C26" s="3" t="s">
        <v>7234</v>
      </c>
      <c r="D26" s="3"/>
      <c r="E26" s="1"/>
      <c r="F26" s="1"/>
      <c r="G26" s="1"/>
      <c r="H26" s="1"/>
      <c r="I26" s="1"/>
      <c r="J26" s="1"/>
      <c r="K26" s="1"/>
      <c r="L26" s="1"/>
      <c r="M26" s="1"/>
      <c r="N26" s="1"/>
      <c r="O26" s="1"/>
      <c r="P26" s="1"/>
      <c r="Q26" s="1"/>
      <c r="R26" s="1"/>
      <c r="S26" s="1"/>
    </row>
    <row r="27" spans="2:19" x14ac:dyDescent="0.55000000000000004">
      <c r="B27" s="3"/>
      <c r="C27" s="3" t="s">
        <v>7234</v>
      </c>
      <c r="D27" s="3"/>
      <c r="E27" s="1"/>
      <c r="F27" s="1"/>
      <c r="G27" s="1"/>
      <c r="H27" s="1"/>
      <c r="I27" s="1"/>
      <c r="J27" s="1"/>
      <c r="K27" s="1"/>
      <c r="L27" s="1"/>
      <c r="M27" s="1"/>
      <c r="N27" s="1"/>
      <c r="O27" s="1"/>
      <c r="P27" s="1"/>
      <c r="Q27" s="1"/>
      <c r="R27" s="1"/>
      <c r="S27" s="1"/>
    </row>
    <row r="28" spans="2:19" x14ac:dyDescent="0.55000000000000004">
      <c r="B28" s="3"/>
      <c r="C28" s="3" t="s">
        <v>7234</v>
      </c>
      <c r="D28" s="3"/>
      <c r="E28" s="1"/>
      <c r="F28" s="1"/>
      <c r="G28" s="1"/>
      <c r="H28" s="1"/>
      <c r="I28" s="1"/>
      <c r="J28" s="1"/>
      <c r="K28" s="1"/>
      <c r="L28" s="1"/>
      <c r="M28" s="1"/>
      <c r="N28" s="1"/>
      <c r="O28" s="1"/>
      <c r="P28" s="1"/>
      <c r="Q28" s="1"/>
      <c r="R28" s="1"/>
      <c r="S28" s="1"/>
    </row>
    <row r="29" spans="2:19" x14ac:dyDescent="0.55000000000000004">
      <c r="B29" s="3"/>
      <c r="C29" s="3" t="s">
        <v>7234</v>
      </c>
      <c r="D29" s="3"/>
      <c r="E29" s="1"/>
      <c r="F29" s="1"/>
      <c r="G29" s="1"/>
      <c r="H29" s="1"/>
      <c r="I29" s="1"/>
      <c r="J29" s="1"/>
      <c r="K29" s="1"/>
      <c r="L29" s="1"/>
      <c r="M29" s="1"/>
      <c r="N29" s="1"/>
      <c r="O29" s="1"/>
      <c r="P29" s="1"/>
      <c r="Q29" s="1"/>
      <c r="R29" s="1"/>
      <c r="S29" s="1"/>
    </row>
    <row r="30" spans="2:19" x14ac:dyDescent="0.55000000000000004">
      <c r="B30" s="3"/>
      <c r="C30" s="3" t="s">
        <v>7234</v>
      </c>
      <c r="D30" s="3"/>
      <c r="E30" s="1"/>
      <c r="F30" s="1"/>
      <c r="G30" s="1"/>
      <c r="H30" s="1"/>
      <c r="I30" s="1"/>
      <c r="J30" s="1"/>
      <c r="K30" s="1"/>
      <c r="L30" s="1"/>
      <c r="M30" s="1"/>
      <c r="N30" s="1"/>
      <c r="O30" s="1"/>
      <c r="P30" s="1"/>
      <c r="Q30" s="1"/>
      <c r="R30" s="1"/>
      <c r="S30" s="1"/>
    </row>
    <row r="31" spans="2:19" x14ac:dyDescent="0.55000000000000004">
      <c r="B31" s="3"/>
      <c r="C31" s="3" t="s">
        <v>7234</v>
      </c>
      <c r="D31" s="3"/>
      <c r="E31" s="1"/>
      <c r="F31" s="1"/>
      <c r="G31" s="1"/>
      <c r="H31" s="1"/>
      <c r="I31" s="1"/>
      <c r="J31" s="1"/>
      <c r="K31" s="1"/>
      <c r="L31" s="1"/>
      <c r="M31" s="1"/>
      <c r="N31" s="1"/>
      <c r="O31" s="1"/>
      <c r="P31" s="1"/>
      <c r="Q31" s="1"/>
      <c r="R31" s="1"/>
      <c r="S31" s="1"/>
    </row>
    <row r="32" spans="2:19" x14ac:dyDescent="0.55000000000000004">
      <c r="B32" s="3"/>
      <c r="C32" s="3" t="s">
        <v>7234</v>
      </c>
      <c r="D32" s="3"/>
      <c r="E32" s="1"/>
      <c r="F32" s="1"/>
      <c r="G32" s="1"/>
      <c r="H32" s="1"/>
      <c r="I32" s="1"/>
      <c r="J32" s="1"/>
      <c r="K32" s="1"/>
      <c r="L32" s="1"/>
      <c r="M32" s="1"/>
      <c r="N32" s="1"/>
      <c r="O32" s="1"/>
      <c r="P32" s="1"/>
      <c r="Q32" s="1"/>
      <c r="R32" s="1"/>
      <c r="S32" s="1"/>
    </row>
    <row r="33" spans="2:19" x14ac:dyDescent="0.55000000000000004">
      <c r="B33" s="3"/>
      <c r="C33" s="3" t="s">
        <v>7234</v>
      </c>
      <c r="D33" s="3"/>
      <c r="E33" s="1"/>
      <c r="F33" s="1"/>
      <c r="G33" s="1"/>
      <c r="H33" s="1"/>
      <c r="I33" s="1"/>
      <c r="J33" s="1"/>
      <c r="K33" s="1"/>
      <c r="L33" s="1"/>
      <c r="M33" s="1"/>
      <c r="N33" s="1"/>
      <c r="O33" s="1"/>
      <c r="P33" s="1"/>
      <c r="Q33" s="1"/>
      <c r="R33" s="1"/>
      <c r="S33" s="1"/>
    </row>
    <row r="34" spans="2:19" x14ac:dyDescent="0.55000000000000004">
      <c r="B34" s="3"/>
      <c r="C34" s="3" t="s">
        <v>7234</v>
      </c>
      <c r="D34" s="3"/>
      <c r="E34" s="1"/>
      <c r="F34" s="1"/>
      <c r="G34" s="1"/>
      <c r="H34" s="1"/>
      <c r="I34" s="1"/>
      <c r="J34" s="1"/>
      <c r="K34" s="1"/>
      <c r="L34" s="1"/>
      <c r="M34" s="1"/>
      <c r="N34" s="1"/>
      <c r="O34" s="1"/>
      <c r="P34" s="1"/>
      <c r="Q34" s="1"/>
      <c r="R34" s="1"/>
      <c r="S34" s="1"/>
    </row>
    <row r="35" spans="2:19" x14ac:dyDescent="0.55000000000000004">
      <c r="B35" s="3"/>
      <c r="C35" s="3" t="s">
        <v>7234</v>
      </c>
      <c r="D35" s="3"/>
      <c r="E35" s="1"/>
      <c r="F35" s="1"/>
      <c r="G35" s="1"/>
      <c r="H35" s="1"/>
      <c r="I35" s="1"/>
      <c r="J35" s="1"/>
      <c r="K35" s="1"/>
      <c r="L35" s="1"/>
      <c r="M35" s="1"/>
      <c r="N35" s="1"/>
      <c r="O35" s="1"/>
      <c r="P35" s="1"/>
      <c r="Q35" s="1"/>
      <c r="R35" s="1"/>
      <c r="S35" s="1"/>
    </row>
    <row r="36" spans="2:19" x14ac:dyDescent="0.55000000000000004">
      <c r="B36" s="3"/>
      <c r="C36" s="3" t="s">
        <v>7234</v>
      </c>
      <c r="D36" s="3"/>
      <c r="E36" s="1"/>
      <c r="F36" s="1"/>
      <c r="G36" s="1"/>
      <c r="H36" s="1"/>
      <c r="I36" s="1"/>
      <c r="J36" s="1"/>
      <c r="K36" s="1"/>
      <c r="L36" s="1"/>
      <c r="M36" s="1"/>
      <c r="N36" s="1"/>
      <c r="O36" s="1"/>
      <c r="P36" s="1"/>
      <c r="Q36" s="1"/>
      <c r="R36" s="1"/>
      <c r="S36" s="1"/>
    </row>
    <row r="37" spans="2:19" x14ac:dyDescent="0.55000000000000004">
      <c r="B37" s="3"/>
      <c r="C37" s="3" t="s">
        <v>7234</v>
      </c>
      <c r="D37" s="3"/>
      <c r="E37" s="1"/>
      <c r="F37" s="1"/>
      <c r="G37" s="1"/>
      <c r="H37" s="1"/>
      <c r="I37" s="1"/>
      <c r="J37" s="1"/>
      <c r="K37" s="1"/>
      <c r="L37" s="1"/>
      <c r="M37" s="1"/>
      <c r="N37" s="1"/>
      <c r="O37" s="1"/>
      <c r="P37" s="1"/>
      <c r="Q37" s="1"/>
      <c r="R37" s="1"/>
      <c r="S37" s="1"/>
    </row>
    <row r="38" spans="2:19" x14ac:dyDescent="0.55000000000000004">
      <c r="B38" s="3"/>
      <c r="C38" s="3" t="s">
        <v>7234</v>
      </c>
      <c r="D38" s="3"/>
      <c r="E38" s="1"/>
      <c r="F38" s="1"/>
      <c r="G38" s="1"/>
      <c r="H38" s="1"/>
      <c r="I38" s="1"/>
      <c r="J38" s="1"/>
      <c r="K38" s="1"/>
      <c r="L38" s="1"/>
      <c r="M38" s="1"/>
      <c r="N38" s="1"/>
      <c r="O38" s="1"/>
      <c r="P38" s="1"/>
      <c r="Q38" s="1"/>
      <c r="R38" s="1"/>
      <c r="S38" s="1"/>
    </row>
    <row r="39" spans="2:19" x14ac:dyDescent="0.55000000000000004">
      <c r="B39" s="3"/>
      <c r="C39" s="3" t="s">
        <v>7234</v>
      </c>
      <c r="D39" s="3"/>
      <c r="E39" s="1"/>
      <c r="F39" s="1"/>
      <c r="G39" s="1"/>
      <c r="H39" s="1"/>
      <c r="I39" s="1"/>
      <c r="J39" s="1"/>
      <c r="K39" s="1"/>
      <c r="L39" s="1"/>
      <c r="M39" s="1"/>
      <c r="N39" s="1"/>
      <c r="O39" s="1"/>
      <c r="P39" s="1"/>
      <c r="Q39" s="1"/>
      <c r="R39" s="1"/>
      <c r="S39" s="1"/>
    </row>
    <row r="40" spans="2:19" x14ac:dyDescent="0.55000000000000004">
      <c r="B40" s="3"/>
      <c r="C40" s="3" t="s">
        <v>7234</v>
      </c>
      <c r="D40" s="3"/>
      <c r="E40" s="1"/>
      <c r="F40" s="1"/>
      <c r="G40" s="1"/>
      <c r="H40" s="1"/>
      <c r="I40" s="1"/>
      <c r="J40" s="1"/>
      <c r="K40" s="1"/>
      <c r="L40" s="1"/>
      <c r="M40" s="1"/>
      <c r="N40" s="1"/>
      <c r="O40" s="1"/>
      <c r="P40" s="1"/>
      <c r="Q40" s="1"/>
      <c r="R40" s="1"/>
      <c r="S40" s="1"/>
    </row>
    <row r="41" spans="2:19" x14ac:dyDescent="0.55000000000000004">
      <c r="B41" s="3"/>
      <c r="C41" s="3" t="s">
        <v>7234</v>
      </c>
      <c r="D41" s="3"/>
      <c r="E41" s="1"/>
      <c r="F41" s="1"/>
      <c r="G41" s="1"/>
      <c r="H41" s="1"/>
      <c r="I41" s="1"/>
      <c r="J41" s="1"/>
      <c r="K41" s="1"/>
      <c r="L41" s="1"/>
      <c r="M41" s="1"/>
      <c r="N41" s="1"/>
      <c r="O41" s="1"/>
      <c r="P41" s="1"/>
      <c r="Q41" s="1"/>
      <c r="R41" s="1"/>
      <c r="S41" s="1"/>
    </row>
    <row r="42" spans="2:19" x14ac:dyDescent="0.55000000000000004">
      <c r="B42" s="3"/>
      <c r="C42" s="3" t="s">
        <v>7234</v>
      </c>
      <c r="D42" s="3"/>
      <c r="E42" s="1"/>
      <c r="F42" s="1"/>
      <c r="G42" s="1"/>
      <c r="H42" s="1"/>
      <c r="I42" s="1"/>
      <c r="J42" s="1"/>
      <c r="K42" s="1"/>
      <c r="L42" s="1"/>
      <c r="M42" s="1"/>
      <c r="N42" s="1"/>
      <c r="O42" s="1"/>
      <c r="P42" s="1"/>
      <c r="Q42" s="1"/>
      <c r="R42" s="1"/>
      <c r="S42" s="1"/>
    </row>
    <row r="43" spans="2:19" x14ac:dyDescent="0.55000000000000004">
      <c r="B43" s="3"/>
      <c r="C43" s="3" t="s">
        <v>7234</v>
      </c>
      <c r="D43" s="3"/>
      <c r="E43" s="1"/>
      <c r="F43" s="1"/>
      <c r="G43" s="1"/>
      <c r="H43" s="1"/>
      <c r="I43" s="1"/>
      <c r="J43" s="1"/>
      <c r="K43" s="1"/>
      <c r="L43" s="1"/>
      <c r="M43" s="1"/>
      <c r="N43" s="1"/>
      <c r="O43" s="1"/>
      <c r="P43" s="1"/>
      <c r="Q43" s="1"/>
      <c r="R43" s="1"/>
      <c r="S43" s="1"/>
    </row>
    <row r="44" spans="2:19" x14ac:dyDescent="0.55000000000000004">
      <c r="B44" s="3"/>
      <c r="C44" s="3" t="s">
        <v>7234</v>
      </c>
      <c r="D44" s="3"/>
      <c r="E44" s="1"/>
      <c r="F44" s="1"/>
      <c r="G44" s="1"/>
      <c r="H44" s="1"/>
      <c r="I44" s="1"/>
      <c r="J44" s="1"/>
      <c r="K44" s="1"/>
      <c r="L44" s="1"/>
      <c r="M44" s="1"/>
      <c r="N44" s="1"/>
      <c r="O44" s="1"/>
      <c r="P44" s="1"/>
      <c r="Q44" s="1"/>
      <c r="R44" s="1"/>
      <c r="S44" s="1"/>
    </row>
    <row r="45" spans="2:19" x14ac:dyDescent="0.55000000000000004">
      <c r="B45" s="3"/>
      <c r="C45" s="3" t="s">
        <v>7234</v>
      </c>
      <c r="D45" s="3"/>
      <c r="E45" s="1"/>
      <c r="F45" s="1"/>
      <c r="G45" s="1"/>
      <c r="H45" s="1"/>
      <c r="I45" s="1"/>
      <c r="J45" s="1"/>
      <c r="K45" s="1"/>
      <c r="L45" s="1"/>
      <c r="M45" s="1"/>
      <c r="N45" s="1"/>
      <c r="O45" s="1"/>
      <c r="P45" s="1"/>
      <c r="Q45" s="1"/>
      <c r="R45" s="1"/>
      <c r="S45" s="1"/>
    </row>
    <row r="46" spans="2:19" x14ac:dyDescent="0.55000000000000004">
      <c r="B46" s="3"/>
      <c r="C46" s="3" t="s">
        <v>7234</v>
      </c>
      <c r="D46" s="3"/>
      <c r="E46" s="1"/>
      <c r="F46" s="1"/>
      <c r="G46" s="1"/>
      <c r="H46" s="1"/>
      <c r="I46" s="1"/>
      <c r="J46" s="1"/>
      <c r="K46" s="1"/>
      <c r="L46" s="1"/>
      <c r="M46" s="1"/>
      <c r="N46" s="1"/>
      <c r="O46" s="1"/>
      <c r="P46" s="1"/>
      <c r="Q46" s="1"/>
      <c r="R46" s="1"/>
      <c r="S46" s="1"/>
    </row>
    <row r="47" spans="2:19" x14ac:dyDescent="0.55000000000000004">
      <c r="B47" s="3"/>
      <c r="C47" s="3" t="s">
        <v>7234</v>
      </c>
      <c r="D47" s="3"/>
      <c r="E47" s="1"/>
      <c r="F47" s="1"/>
      <c r="G47" s="1"/>
      <c r="H47" s="1"/>
      <c r="I47" s="1"/>
      <c r="J47" s="1"/>
      <c r="K47" s="1"/>
      <c r="L47" s="1"/>
      <c r="M47" s="1"/>
      <c r="N47" s="1"/>
      <c r="O47" s="1"/>
      <c r="P47" s="1"/>
      <c r="Q47" s="1"/>
      <c r="R47" s="1"/>
      <c r="S47" s="1"/>
    </row>
    <row r="48" spans="2:19" x14ac:dyDescent="0.55000000000000004">
      <c r="B48" s="3"/>
      <c r="C48" s="3" t="s">
        <v>7234</v>
      </c>
      <c r="D48" s="3"/>
      <c r="E48" s="1"/>
      <c r="F48" s="1"/>
      <c r="G48" s="1"/>
      <c r="H48" s="1"/>
      <c r="I48" s="1"/>
      <c r="J48" s="1"/>
      <c r="K48" s="1"/>
      <c r="L48" s="1"/>
      <c r="M48" s="1"/>
      <c r="N48" s="1"/>
      <c r="O48" s="1"/>
      <c r="P48" s="1"/>
      <c r="Q48" s="1"/>
      <c r="R48" s="1"/>
      <c r="S48" s="1"/>
    </row>
    <row r="49" spans="2:19" x14ac:dyDescent="0.55000000000000004">
      <c r="B49" s="3"/>
      <c r="C49" s="3" t="s">
        <v>7234</v>
      </c>
      <c r="D49" s="3"/>
      <c r="E49" s="1"/>
      <c r="F49" s="1"/>
      <c r="G49" s="1"/>
      <c r="H49" s="1"/>
      <c r="I49" s="1"/>
      <c r="J49" s="1"/>
      <c r="K49" s="1"/>
      <c r="L49" s="1"/>
      <c r="M49" s="1"/>
      <c r="N49" s="1"/>
      <c r="O49" s="1"/>
      <c r="P49" s="1"/>
      <c r="Q49" s="1"/>
      <c r="R49" s="1"/>
      <c r="S49" s="1"/>
    </row>
    <row r="50" spans="2:19" x14ac:dyDescent="0.55000000000000004">
      <c r="B50" s="3"/>
      <c r="C50" s="3" t="s">
        <v>7234</v>
      </c>
      <c r="D50" s="3"/>
      <c r="E50" s="1"/>
      <c r="F50" s="1"/>
      <c r="G50" s="1"/>
      <c r="H50" s="1"/>
      <c r="I50" s="1"/>
      <c r="J50" s="1"/>
      <c r="K50" s="1"/>
      <c r="L50" s="1"/>
      <c r="M50" s="1"/>
      <c r="N50" s="1"/>
      <c r="O50" s="1"/>
      <c r="P50" s="1"/>
      <c r="Q50" s="1"/>
      <c r="R50" s="1"/>
      <c r="S50" s="1"/>
    </row>
    <row r="51" spans="2:19" x14ac:dyDescent="0.55000000000000004">
      <c r="B51" s="3"/>
      <c r="C51" s="3" t="s">
        <v>7234</v>
      </c>
      <c r="D51" s="3"/>
      <c r="E51" s="1"/>
      <c r="F51" s="1"/>
      <c r="G51" s="1"/>
      <c r="H51" s="1"/>
      <c r="I51" s="1"/>
      <c r="J51" s="1"/>
      <c r="K51" s="1"/>
      <c r="L51" s="1"/>
      <c r="M51" s="1"/>
      <c r="N51" s="1"/>
      <c r="O51" s="1"/>
      <c r="P51" s="1"/>
      <c r="Q51" s="1"/>
      <c r="R51" s="1"/>
      <c r="S51" s="1"/>
    </row>
    <row r="52" spans="2:19" x14ac:dyDescent="0.55000000000000004">
      <c r="B52" s="3"/>
      <c r="C52" s="3" t="s">
        <v>7234</v>
      </c>
      <c r="D52" s="3"/>
      <c r="E52" s="1"/>
      <c r="F52" s="1"/>
      <c r="G52" s="1"/>
      <c r="H52" s="1"/>
      <c r="I52" s="1"/>
      <c r="J52" s="1"/>
      <c r="K52" s="1"/>
      <c r="L52" s="1"/>
      <c r="M52" s="1"/>
      <c r="N52" s="1"/>
      <c r="O52" s="1"/>
      <c r="P52" s="1"/>
      <c r="Q52" s="1"/>
      <c r="R52" s="1"/>
      <c r="S52" s="1"/>
    </row>
    <row r="53" spans="2:19" x14ac:dyDescent="0.55000000000000004">
      <c r="B53" s="3"/>
      <c r="C53" s="3" t="s">
        <v>7234</v>
      </c>
      <c r="D53" s="3"/>
      <c r="E53" s="1"/>
      <c r="F53" s="1"/>
      <c r="G53" s="1"/>
      <c r="H53" s="1"/>
      <c r="I53" s="1"/>
      <c r="J53" s="1"/>
      <c r="K53" s="1"/>
      <c r="L53" s="1"/>
      <c r="M53" s="1"/>
      <c r="N53" s="1"/>
      <c r="O53" s="1"/>
      <c r="P53" s="1"/>
      <c r="Q53" s="1"/>
      <c r="R53" s="1"/>
      <c r="S53" s="1"/>
    </row>
    <row r="54" spans="2:19" x14ac:dyDescent="0.55000000000000004">
      <c r="B54" s="3"/>
      <c r="C54" s="3" t="s">
        <v>7234</v>
      </c>
      <c r="D54" s="3"/>
      <c r="E54" s="1"/>
      <c r="F54" s="1"/>
      <c r="G54" s="1"/>
      <c r="H54" s="1"/>
      <c r="I54" s="1"/>
      <c r="J54" s="1"/>
      <c r="K54" s="1"/>
      <c r="L54" s="1"/>
      <c r="M54" s="1"/>
      <c r="N54" s="1"/>
      <c r="O54" s="1"/>
      <c r="P54" s="1"/>
      <c r="Q54" s="1"/>
      <c r="R54" s="1"/>
      <c r="S54" s="1"/>
    </row>
    <row r="55" spans="2:19" x14ac:dyDescent="0.55000000000000004">
      <c r="B55" s="3"/>
      <c r="C55" s="3" t="s">
        <v>7234</v>
      </c>
      <c r="D55" s="3"/>
      <c r="E55" s="1"/>
      <c r="F55" s="1"/>
      <c r="G55" s="1"/>
      <c r="H55" s="1"/>
      <c r="I55" s="1"/>
      <c r="J55" s="1"/>
      <c r="K55" s="1"/>
      <c r="L55" s="1"/>
      <c r="M55" s="1"/>
      <c r="N55" s="1"/>
      <c r="O55" s="1"/>
      <c r="P55" s="1"/>
      <c r="Q55" s="1"/>
      <c r="R55" s="1"/>
      <c r="S55" s="1"/>
    </row>
    <row r="56" spans="2:19" x14ac:dyDescent="0.55000000000000004">
      <c r="B56" s="3"/>
      <c r="C56" s="3" t="s">
        <v>7234</v>
      </c>
      <c r="D56" s="3"/>
      <c r="E56" s="1"/>
      <c r="F56" s="1"/>
      <c r="G56" s="1"/>
      <c r="H56" s="1"/>
      <c r="I56" s="1"/>
      <c r="J56" s="1"/>
      <c r="K56" s="1"/>
      <c r="L56" s="1"/>
      <c r="M56" s="1"/>
      <c r="N56" s="1"/>
      <c r="O56" s="1"/>
      <c r="P56" s="1"/>
      <c r="Q56" s="1"/>
      <c r="R56" s="1"/>
      <c r="S56" s="1"/>
    </row>
    <row r="57" spans="2:19" x14ac:dyDescent="0.55000000000000004">
      <c r="B57" s="3"/>
      <c r="C57" s="3" t="s">
        <v>7234</v>
      </c>
      <c r="D57" s="3"/>
      <c r="E57" s="1"/>
      <c r="F57" s="1"/>
      <c r="G57" s="1"/>
      <c r="H57" s="1"/>
      <c r="I57" s="1"/>
      <c r="J57" s="1"/>
      <c r="K57" s="1"/>
      <c r="L57" s="1"/>
      <c r="M57" s="1"/>
      <c r="N57" s="1"/>
      <c r="O57" s="1"/>
      <c r="P57" s="1"/>
      <c r="Q57" s="1"/>
      <c r="R57" s="1"/>
      <c r="S57" s="1"/>
    </row>
    <row r="58" spans="2:19" x14ac:dyDescent="0.55000000000000004">
      <c r="B58" s="3"/>
      <c r="C58" s="3" t="s">
        <v>7234</v>
      </c>
      <c r="D58" s="3"/>
      <c r="E58" s="1"/>
      <c r="F58" s="1"/>
      <c r="G58" s="1"/>
      <c r="H58" s="1"/>
      <c r="I58" s="1"/>
      <c r="J58" s="1"/>
      <c r="K58" s="1"/>
      <c r="L58" s="1"/>
      <c r="M58" s="1"/>
      <c r="N58" s="1"/>
      <c r="O58" s="1"/>
      <c r="P58" s="1"/>
      <c r="Q58" s="1"/>
      <c r="R58" s="1"/>
      <c r="S58" s="1"/>
    </row>
    <row r="59" spans="2:19" x14ac:dyDescent="0.55000000000000004">
      <c r="B59" s="3"/>
      <c r="C59" s="3" t="s">
        <v>7234</v>
      </c>
      <c r="D59" s="3"/>
      <c r="E59" s="1"/>
      <c r="F59" s="1"/>
      <c r="G59" s="1"/>
      <c r="H59" s="1"/>
      <c r="I59" s="1"/>
      <c r="J59" s="1"/>
      <c r="K59" s="1"/>
      <c r="L59" s="1"/>
      <c r="M59" s="1"/>
      <c r="N59" s="1"/>
      <c r="O59" s="1"/>
      <c r="P59" s="1"/>
      <c r="Q59" s="1"/>
      <c r="R59" s="1"/>
      <c r="S59" s="1"/>
    </row>
    <row r="60" spans="2:19" x14ac:dyDescent="0.55000000000000004">
      <c r="B60" s="3"/>
      <c r="C60" s="3" t="s">
        <v>7234</v>
      </c>
      <c r="D60" s="3"/>
      <c r="E60" s="1"/>
      <c r="F60" s="1"/>
      <c r="G60" s="1"/>
      <c r="H60" s="1"/>
      <c r="I60" s="1"/>
      <c r="J60" s="1"/>
      <c r="K60" s="1"/>
      <c r="L60" s="1"/>
      <c r="M60" s="1"/>
      <c r="N60" s="1"/>
      <c r="O60" s="1"/>
      <c r="P60" s="1"/>
      <c r="Q60" s="1"/>
      <c r="R60" s="1"/>
      <c r="S60" s="1"/>
    </row>
    <row r="61" spans="2:19" x14ac:dyDescent="0.55000000000000004">
      <c r="B61" s="3"/>
      <c r="C61" s="3" t="s">
        <v>7234</v>
      </c>
      <c r="D61" s="3"/>
      <c r="E61" s="1"/>
      <c r="F61" s="1"/>
      <c r="G61" s="1"/>
      <c r="H61" s="1"/>
      <c r="I61" s="1"/>
      <c r="J61" s="1"/>
      <c r="K61" s="1"/>
      <c r="L61" s="1"/>
      <c r="M61" s="1"/>
      <c r="N61" s="1"/>
      <c r="O61" s="1"/>
      <c r="P61" s="1"/>
      <c r="Q61" s="1"/>
      <c r="R61" s="1"/>
      <c r="S61" s="1"/>
    </row>
    <row r="62" spans="2:19" x14ac:dyDescent="0.55000000000000004">
      <c r="B62" s="3"/>
      <c r="C62" s="3" t="s">
        <v>7234</v>
      </c>
      <c r="D62" s="3"/>
      <c r="E62" s="1"/>
      <c r="F62" s="1"/>
      <c r="G62" s="1"/>
      <c r="H62" s="1"/>
      <c r="I62" s="1"/>
      <c r="J62" s="1"/>
      <c r="K62" s="1"/>
      <c r="L62" s="1"/>
      <c r="M62" s="1"/>
      <c r="N62" s="1"/>
      <c r="O62" s="1"/>
      <c r="P62" s="1"/>
      <c r="Q62" s="1"/>
      <c r="R62" s="1"/>
      <c r="S62" s="1"/>
    </row>
    <row r="63" spans="2:19" x14ac:dyDescent="0.55000000000000004">
      <c r="B63" s="3"/>
      <c r="C63" s="3" t="s">
        <v>7234</v>
      </c>
      <c r="D63" s="3"/>
      <c r="E63" s="1"/>
      <c r="F63" s="1"/>
      <c r="G63" s="1"/>
      <c r="H63" s="1"/>
      <c r="I63" s="1"/>
      <c r="J63" s="1"/>
      <c r="K63" s="1"/>
      <c r="L63" s="1"/>
      <c r="M63" s="1"/>
      <c r="N63" s="1"/>
      <c r="O63" s="1"/>
      <c r="P63" s="1"/>
      <c r="Q63" s="1"/>
      <c r="R63" s="1"/>
      <c r="S63" s="1"/>
    </row>
    <row r="64" spans="2:19" x14ac:dyDescent="0.55000000000000004">
      <c r="B64" s="3"/>
      <c r="C64" s="3" t="s">
        <v>7234</v>
      </c>
      <c r="D64" s="3"/>
      <c r="E64" s="1"/>
      <c r="F64" s="1"/>
      <c r="G64" s="1"/>
      <c r="H64" s="1"/>
      <c r="I64" s="1"/>
      <c r="J64" s="1"/>
      <c r="K64" s="1"/>
      <c r="L64" s="1"/>
      <c r="M64" s="1"/>
      <c r="N64" s="1"/>
      <c r="O64" s="1"/>
      <c r="P64" s="1"/>
      <c r="Q64" s="1"/>
      <c r="R64" s="1"/>
      <c r="S64" s="1"/>
    </row>
    <row r="65" spans="2:19" x14ac:dyDescent="0.55000000000000004">
      <c r="B65" s="3"/>
      <c r="C65" s="3" t="s">
        <v>7234</v>
      </c>
      <c r="D65" s="3"/>
      <c r="E65" s="1"/>
      <c r="F65" s="1"/>
      <c r="G65" s="1"/>
      <c r="H65" s="1"/>
      <c r="I65" s="1"/>
      <c r="J65" s="1"/>
      <c r="K65" s="1"/>
      <c r="L65" s="1"/>
      <c r="M65" s="1"/>
      <c r="N65" s="1"/>
      <c r="O65" s="1"/>
      <c r="P65" s="1"/>
      <c r="Q65" s="1"/>
      <c r="R65" s="1"/>
      <c r="S65" s="1"/>
    </row>
    <row r="66" spans="2:19" x14ac:dyDescent="0.55000000000000004">
      <c r="B66" s="3"/>
      <c r="C66" s="3" t="s">
        <v>7234</v>
      </c>
      <c r="D66" s="3"/>
      <c r="E66" s="1"/>
      <c r="F66" s="1"/>
      <c r="G66" s="1"/>
      <c r="H66" s="1"/>
      <c r="I66" s="1"/>
      <c r="J66" s="1"/>
      <c r="K66" s="1"/>
      <c r="L66" s="1"/>
      <c r="M66" s="1"/>
      <c r="N66" s="1"/>
      <c r="O66" s="1"/>
      <c r="P66" s="1"/>
      <c r="Q66" s="1"/>
      <c r="R66" s="1"/>
      <c r="S66" s="1"/>
    </row>
    <row r="67" spans="2:19" x14ac:dyDescent="0.55000000000000004">
      <c r="B67" s="3"/>
      <c r="C67" s="3" t="s">
        <v>7234</v>
      </c>
      <c r="D67" s="3"/>
      <c r="E67" s="1"/>
      <c r="F67" s="1"/>
      <c r="G67" s="1"/>
      <c r="H67" s="1"/>
      <c r="I67" s="1"/>
      <c r="J67" s="1"/>
      <c r="K67" s="1"/>
      <c r="L67" s="1"/>
      <c r="M67" s="1"/>
      <c r="N67" s="1"/>
      <c r="O67" s="1"/>
      <c r="P67" s="1"/>
      <c r="Q67" s="1"/>
      <c r="R67" s="1"/>
      <c r="S67" s="1"/>
    </row>
    <row r="68" spans="2:19" x14ac:dyDescent="0.55000000000000004">
      <c r="B68" s="3"/>
      <c r="C68" s="3" t="s">
        <v>7234</v>
      </c>
      <c r="D68" s="3"/>
      <c r="E68" s="1"/>
      <c r="F68" s="1"/>
      <c r="G68" s="1"/>
      <c r="H68" s="1"/>
      <c r="I68" s="1"/>
      <c r="J68" s="1"/>
      <c r="K68" s="1"/>
      <c r="L68" s="1"/>
      <c r="M68" s="1"/>
      <c r="N68" s="1"/>
      <c r="O68" s="1"/>
      <c r="P68" s="1"/>
      <c r="Q68" s="1"/>
      <c r="R68" s="1"/>
      <c r="S68" s="1"/>
    </row>
    <row r="69" spans="2:19" x14ac:dyDescent="0.55000000000000004">
      <c r="B69" s="3"/>
      <c r="C69" s="3" t="s">
        <v>7234</v>
      </c>
      <c r="D69" s="3"/>
      <c r="E69" s="1"/>
      <c r="F69" s="1"/>
      <c r="G69" s="1"/>
      <c r="H69" s="1"/>
      <c r="I69" s="1"/>
      <c r="J69" s="1"/>
      <c r="K69" s="1"/>
      <c r="L69" s="1"/>
      <c r="M69" s="1"/>
      <c r="N69" s="1"/>
      <c r="O69" s="1"/>
      <c r="P69" s="1"/>
      <c r="Q69" s="1"/>
      <c r="R69" s="1"/>
      <c r="S69" s="1"/>
    </row>
    <row r="70" spans="2:19" x14ac:dyDescent="0.55000000000000004">
      <c r="B70" s="3"/>
      <c r="C70" s="3" t="s">
        <v>7234</v>
      </c>
      <c r="D70" s="3"/>
      <c r="E70" s="1"/>
      <c r="F70" s="1"/>
      <c r="G70" s="1"/>
      <c r="H70" s="1"/>
      <c r="I70" s="1"/>
      <c r="J70" s="1"/>
      <c r="K70" s="1"/>
      <c r="L70" s="1"/>
      <c r="M70" s="1"/>
      <c r="N70" s="1"/>
      <c r="O70" s="1"/>
      <c r="P70" s="1"/>
      <c r="Q70" s="1"/>
      <c r="R70" s="1"/>
      <c r="S70" s="1"/>
    </row>
    <row r="71" spans="2:19" x14ac:dyDescent="0.55000000000000004">
      <c r="B71" s="3"/>
      <c r="C71" s="3" t="s">
        <v>7234</v>
      </c>
      <c r="D71" s="3"/>
      <c r="E71" s="1"/>
      <c r="F71" s="1"/>
      <c r="G71" s="1"/>
      <c r="H71" s="1"/>
      <c r="I71" s="1"/>
      <c r="J71" s="1"/>
      <c r="K71" s="1"/>
      <c r="L71" s="1"/>
      <c r="M71" s="1"/>
      <c r="N71" s="1"/>
      <c r="O71" s="1"/>
      <c r="P71" s="1"/>
      <c r="Q71" s="1"/>
      <c r="R71" s="1"/>
      <c r="S71" s="1"/>
    </row>
    <row r="72" spans="2:19" x14ac:dyDescent="0.55000000000000004">
      <c r="B72" s="3"/>
      <c r="C72" s="3" t="s">
        <v>7234</v>
      </c>
      <c r="D72" s="3"/>
      <c r="E72" s="1"/>
      <c r="F72" s="1"/>
      <c r="G72" s="1"/>
      <c r="H72" s="1"/>
      <c r="I72" s="1"/>
      <c r="J72" s="1"/>
      <c r="K72" s="1"/>
      <c r="L72" s="1"/>
      <c r="M72" s="1"/>
      <c r="N72" s="1"/>
      <c r="O72" s="1"/>
      <c r="P72" s="1"/>
      <c r="Q72" s="1"/>
      <c r="R72" s="1"/>
      <c r="S72" s="1"/>
    </row>
    <row r="73" spans="2:19" x14ac:dyDescent="0.55000000000000004">
      <c r="B73" s="3"/>
      <c r="C73" s="3" t="s">
        <v>7234</v>
      </c>
      <c r="D73" s="3"/>
      <c r="E73" s="1"/>
      <c r="F73" s="1"/>
      <c r="G73" s="1"/>
      <c r="H73" s="1"/>
      <c r="I73" s="1"/>
      <c r="J73" s="1"/>
      <c r="K73" s="1"/>
      <c r="L73" s="1"/>
      <c r="M73" s="1"/>
      <c r="N73" s="1"/>
      <c r="O73" s="1"/>
      <c r="P73" s="1"/>
      <c r="Q73" s="1"/>
      <c r="R73" s="1"/>
      <c r="S73" s="1"/>
    </row>
    <row r="74" spans="2:19" x14ac:dyDescent="0.55000000000000004">
      <c r="B74" s="3"/>
      <c r="C74" s="3" t="s">
        <v>7234</v>
      </c>
      <c r="D74" s="3"/>
      <c r="E74" s="1"/>
      <c r="F74" s="1"/>
      <c r="G74" s="1"/>
      <c r="H74" s="1"/>
      <c r="I74" s="1"/>
      <c r="J74" s="1"/>
      <c r="K74" s="1"/>
      <c r="L74" s="1"/>
      <c r="M74" s="1"/>
      <c r="N74" s="1"/>
      <c r="O74" s="1"/>
      <c r="P74" s="1"/>
      <c r="Q74" s="1"/>
      <c r="R74" s="1"/>
      <c r="S74" s="1"/>
    </row>
    <row r="75" spans="2:19" x14ac:dyDescent="0.55000000000000004">
      <c r="B75" s="3"/>
      <c r="C75" s="3" t="s">
        <v>7234</v>
      </c>
      <c r="D75" s="3"/>
      <c r="E75" s="1"/>
      <c r="F75" s="1"/>
      <c r="G75" s="1"/>
      <c r="H75" s="1"/>
      <c r="I75" s="1"/>
      <c r="J75" s="1"/>
      <c r="K75" s="1"/>
      <c r="L75" s="1"/>
      <c r="M75" s="1"/>
      <c r="N75" s="1"/>
      <c r="O75" s="1"/>
      <c r="P75" s="1"/>
      <c r="Q75" s="1"/>
      <c r="R75" s="1"/>
      <c r="S75" s="1"/>
    </row>
    <row r="76" spans="2:19" x14ac:dyDescent="0.55000000000000004">
      <c r="B76" s="3"/>
      <c r="C76" s="3" t="s">
        <v>7234</v>
      </c>
      <c r="D76" s="3"/>
      <c r="E76" s="1"/>
      <c r="F76" s="1"/>
      <c r="G76" s="1"/>
      <c r="H76" s="1"/>
      <c r="I76" s="1"/>
      <c r="J76" s="1"/>
      <c r="K76" s="1"/>
      <c r="L76" s="1"/>
      <c r="M76" s="1"/>
      <c r="N76" s="1"/>
      <c r="O76" s="1"/>
      <c r="P76" s="1"/>
      <c r="Q76" s="1"/>
      <c r="R76" s="1"/>
      <c r="S76" s="1"/>
    </row>
    <row r="77" spans="2:19" x14ac:dyDescent="0.55000000000000004">
      <c r="B77" s="3"/>
      <c r="C77" s="3" t="s">
        <v>7234</v>
      </c>
      <c r="D77" s="3"/>
      <c r="E77" s="1"/>
      <c r="F77" s="1"/>
      <c r="G77" s="1"/>
      <c r="H77" s="1"/>
      <c r="I77" s="1"/>
      <c r="J77" s="1"/>
      <c r="K77" s="1"/>
      <c r="L77" s="1"/>
      <c r="M77" s="1"/>
      <c r="N77" s="1"/>
      <c r="O77" s="1"/>
      <c r="P77" s="1"/>
      <c r="Q77" s="1"/>
      <c r="R77" s="1"/>
      <c r="S77" s="1"/>
    </row>
    <row r="78" spans="2:19" x14ac:dyDescent="0.55000000000000004">
      <c r="B78" s="3"/>
      <c r="C78" s="3" t="s">
        <v>7234</v>
      </c>
      <c r="D78" s="3"/>
      <c r="E78" s="1"/>
      <c r="F78" s="1"/>
      <c r="G78" s="1"/>
      <c r="H78" s="1"/>
      <c r="I78" s="1"/>
      <c r="J78" s="1"/>
      <c r="K78" s="1"/>
      <c r="L78" s="1"/>
      <c r="M78" s="1"/>
      <c r="N78" s="1"/>
      <c r="O78" s="1"/>
      <c r="P78" s="1"/>
      <c r="Q78" s="1"/>
      <c r="R78" s="1"/>
      <c r="S78" s="1"/>
    </row>
    <row r="79" spans="2:19" x14ac:dyDescent="0.55000000000000004">
      <c r="B79" s="3"/>
      <c r="C79" s="3" t="s">
        <v>7234</v>
      </c>
      <c r="D79" s="3"/>
      <c r="E79" s="1"/>
      <c r="F79" s="1"/>
      <c r="G79" s="1"/>
      <c r="H79" s="1"/>
      <c r="I79" s="1"/>
      <c r="J79" s="1"/>
      <c r="K79" s="1"/>
      <c r="L79" s="1"/>
      <c r="M79" s="1"/>
      <c r="N79" s="1"/>
      <c r="O79" s="1"/>
      <c r="P79" s="1"/>
      <c r="Q79" s="1"/>
      <c r="R79" s="1"/>
      <c r="S79" s="1"/>
    </row>
    <row r="80" spans="2:19" x14ac:dyDescent="0.55000000000000004">
      <c r="B80" s="3"/>
      <c r="C80" s="3" t="s">
        <v>7234</v>
      </c>
      <c r="D80" s="3"/>
      <c r="E80" s="1"/>
      <c r="F80" s="1"/>
      <c r="G80" s="1"/>
      <c r="H80" s="1"/>
      <c r="I80" s="1"/>
      <c r="J80" s="1"/>
      <c r="K80" s="1"/>
      <c r="L80" s="1"/>
      <c r="M80" s="1"/>
      <c r="N80" s="1"/>
      <c r="O80" s="1"/>
      <c r="P80" s="1"/>
      <c r="Q80" s="1"/>
      <c r="R80" s="1"/>
      <c r="S80" s="1"/>
    </row>
    <row r="81" spans="2:19" x14ac:dyDescent="0.55000000000000004">
      <c r="B81" s="3"/>
      <c r="C81" s="3" t="s">
        <v>7234</v>
      </c>
      <c r="D81" s="3"/>
      <c r="E81" s="1"/>
      <c r="F81" s="1"/>
      <c r="G81" s="1"/>
      <c r="H81" s="1"/>
      <c r="I81" s="1"/>
      <c r="J81" s="1"/>
      <c r="K81" s="1"/>
      <c r="L81" s="1"/>
      <c r="M81" s="1"/>
      <c r="N81" s="1"/>
      <c r="O81" s="1"/>
      <c r="P81" s="1"/>
      <c r="Q81" s="1"/>
      <c r="R81" s="1"/>
      <c r="S81" s="1"/>
    </row>
    <row r="82" spans="2:19" x14ac:dyDescent="0.55000000000000004">
      <c r="B82" s="3"/>
      <c r="C82" s="3" t="s">
        <v>7234</v>
      </c>
      <c r="D82" s="3"/>
      <c r="E82" s="1"/>
      <c r="F82" s="1"/>
      <c r="G82" s="1"/>
      <c r="H82" s="1"/>
      <c r="I82" s="1"/>
      <c r="J82" s="1"/>
      <c r="K82" s="1"/>
      <c r="L82" s="1"/>
      <c r="M82" s="1"/>
      <c r="N82" s="1"/>
      <c r="O82" s="1"/>
      <c r="P82" s="1"/>
      <c r="Q82" s="1"/>
      <c r="R82" s="1"/>
      <c r="S82" s="1"/>
    </row>
    <row r="83" spans="2:19" x14ac:dyDescent="0.55000000000000004">
      <c r="B83" s="3"/>
      <c r="C83" s="3" t="s">
        <v>7234</v>
      </c>
      <c r="D83" s="3"/>
      <c r="E83" s="1"/>
      <c r="F83" s="1"/>
      <c r="G83" s="1"/>
      <c r="H83" s="1"/>
      <c r="I83" s="1"/>
      <c r="J83" s="1"/>
      <c r="K83" s="1"/>
      <c r="L83" s="1"/>
      <c r="M83" s="1"/>
      <c r="N83" s="1"/>
      <c r="O83" s="1"/>
      <c r="P83" s="1"/>
      <c r="Q83" s="1"/>
      <c r="R83" s="1"/>
      <c r="S83" s="1"/>
    </row>
    <row r="84" spans="2:19" x14ac:dyDescent="0.55000000000000004">
      <c r="B84" s="3"/>
      <c r="C84" s="3" t="s">
        <v>7234</v>
      </c>
      <c r="D84" s="3"/>
      <c r="E84" s="1"/>
      <c r="F84" s="1"/>
      <c r="G84" s="1"/>
      <c r="H84" s="1"/>
      <c r="I84" s="1"/>
      <c r="J84" s="1"/>
      <c r="K84" s="1"/>
      <c r="L84" s="1"/>
      <c r="M84" s="1"/>
      <c r="N84" s="1"/>
      <c r="O84" s="1"/>
      <c r="P84" s="1"/>
      <c r="Q84" s="1"/>
      <c r="R84" s="1"/>
      <c r="S84" s="1"/>
    </row>
    <row r="85" spans="2:19" x14ac:dyDescent="0.55000000000000004">
      <c r="B85" s="3"/>
      <c r="C85" s="3" t="s">
        <v>7234</v>
      </c>
      <c r="D85" s="3"/>
      <c r="E85" s="1"/>
      <c r="F85" s="1"/>
      <c r="G85" s="1"/>
      <c r="H85" s="1"/>
      <c r="I85" s="1"/>
      <c r="J85" s="1"/>
      <c r="K85" s="1"/>
      <c r="L85" s="1"/>
      <c r="M85" s="1"/>
      <c r="N85" s="1"/>
      <c r="O85" s="1"/>
      <c r="P85" s="1"/>
      <c r="Q85" s="1"/>
      <c r="R85" s="1"/>
      <c r="S85" s="1"/>
    </row>
    <row r="86" spans="2:19" x14ac:dyDescent="0.55000000000000004">
      <c r="B86" s="3"/>
      <c r="C86" s="3" t="s">
        <v>7234</v>
      </c>
      <c r="D86" s="3"/>
      <c r="E86" s="1"/>
      <c r="F86" s="1"/>
      <c r="G86" s="1"/>
      <c r="H86" s="1"/>
      <c r="I86" s="1"/>
      <c r="J86" s="1"/>
      <c r="K86" s="1"/>
      <c r="L86" s="1"/>
      <c r="M86" s="1"/>
      <c r="N86" s="1"/>
      <c r="O86" s="1"/>
      <c r="P86" s="1"/>
      <c r="Q86" s="1"/>
      <c r="R86" s="1"/>
      <c r="S86" s="1"/>
    </row>
    <row r="87" spans="2:19" x14ac:dyDescent="0.55000000000000004">
      <c r="B87" s="3"/>
      <c r="C87" s="3" t="s">
        <v>7234</v>
      </c>
      <c r="D87" s="3"/>
      <c r="E87" s="1"/>
      <c r="F87" s="1"/>
      <c r="G87" s="1"/>
      <c r="H87" s="1"/>
      <c r="I87" s="1"/>
      <c r="J87" s="1"/>
      <c r="K87" s="1"/>
      <c r="L87" s="1"/>
      <c r="M87" s="1"/>
      <c r="N87" s="1"/>
      <c r="O87" s="1"/>
      <c r="P87" s="1"/>
      <c r="Q87" s="1"/>
      <c r="R87" s="1"/>
      <c r="S87" s="1"/>
    </row>
    <row r="88" spans="2:19" x14ac:dyDescent="0.55000000000000004">
      <c r="B88" s="3"/>
      <c r="C88" s="3" t="s">
        <v>7234</v>
      </c>
      <c r="D88" s="3"/>
      <c r="E88" s="1"/>
      <c r="F88" s="1"/>
      <c r="G88" s="1"/>
      <c r="H88" s="1"/>
      <c r="I88" s="1"/>
      <c r="J88" s="1"/>
      <c r="K88" s="1"/>
      <c r="L88" s="1"/>
      <c r="M88" s="1"/>
      <c r="N88" s="1"/>
      <c r="O88" s="1"/>
      <c r="P88" s="1"/>
      <c r="Q88" s="1"/>
      <c r="R88" s="1"/>
      <c r="S88" s="1"/>
    </row>
    <row r="89" spans="2:19" x14ac:dyDescent="0.55000000000000004">
      <c r="B89" s="3"/>
      <c r="C89" s="3" t="s">
        <v>7234</v>
      </c>
      <c r="D89" s="3"/>
      <c r="E89" s="1"/>
      <c r="F89" s="1"/>
      <c r="G89" s="1"/>
      <c r="H89" s="1"/>
      <c r="I89" s="1"/>
      <c r="J89" s="1"/>
      <c r="K89" s="1"/>
      <c r="L89" s="1"/>
      <c r="M89" s="1"/>
      <c r="N89" s="1"/>
      <c r="O89" s="1"/>
      <c r="P89" s="1"/>
      <c r="Q89" s="1"/>
      <c r="R89" s="1"/>
      <c r="S89" s="1"/>
    </row>
    <row r="90" spans="2:19" x14ac:dyDescent="0.55000000000000004">
      <c r="B90" s="3"/>
      <c r="C90" s="3" t="s">
        <v>7234</v>
      </c>
      <c r="D90" s="3"/>
      <c r="E90" s="1"/>
      <c r="F90" s="1"/>
      <c r="G90" s="1"/>
      <c r="H90" s="1"/>
      <c r="I90" s="1"/>
      <c r="J90" s="1"/>
      <c r="K90" s="1"/>
      <c r="L90" s="1"/>
      <c r="M90" s="1"/>
      <c r="N90" s="1"/>
      <c r="O90" s="1"/>
      <c r="P90" s="1"/>
      <c r="Q90" s="1"/>
      <c r="R90" s="1"/>
      <c r="S90" s="1"/>
    </row>
    <row r="91" spans="2:19" x14ac:dyDescent="0.55000000000000004">
      <c r="B91" s="3"/>
      <c r="C91" s="3" t="s">
        <v>7234</v>
      </c>
      <c r="D91" s="3"/>
      <c r="E91" s="1"/>
      <c r="F91" s="1"/>
      <c r="G91" s="1"/>
      <c r="H91" s="1"/>
      <c r="I91" s="1"/>
      <c r="J91" s="1"/>
      <c r="K91" s="1"/>
      <c r="L91" s="1"/>
      <c r="M91" s="1"/>
      <c r="N91" s="1"/>
      <c r="O91" s="1"/>
      <c r="P91" s="1"/>
      <c r="Q91" s="1"/>
      <c r="R91" s="1"/>
      <c r="S91" s="1"/>
    </row>
    <row r="92" spans="2:19" x14ac:dyDescent="0.55000000000000004">
      <c r="B92" s="3"/>
      <c r="C92" s="3" t="s">
        <v>7234</v>
      </c>
      <c r="D92" s="3"/>
      <c r="E92" s="1"/>
      <c r="F92" s="1"/>
      <c r="G92" s="1"/>
      <c r="H92" s="1"/>
      <c r="I92" s="1"/>
      <c r="J92" s="1"/>
      <c r="K92" s="1"/>
      <c r="L92" s="1"/>
      <c r="M92" s="1"/>
      <c r="N92" s="1"/>
      <c r="O92" s="1"/>
      <c r="P92" s="1"/>
      <c r="Q92" s="1"/>
      <c r="R92" s="1"/>
      <c r="S92" s="1"/>
    </row>
    <row r="93" spans="2:19" x14ac:dyDescent="0.55000000000000004">
      <c r="B93" s="3"/>
      <c r="C93" s="3" t="s">
        <v>7234</v>
      </c>
      <c r="D93" s="3"/>
      <c r="E93" s="1"/>
      <c r="F93" s="1"/>
      <c r="G93" s="1"/>
      <c r="H93" s="1"/>
      <c r="I93" s="1"/>
      <c r="J93" s="1"/>
      <c r="K93" s="1"/>
      <c r="L93" s="1"/>
      <c r="M93" s="1"/>
      <c r="N93" s="1"/>
      <c r="O93" s="1"/>
      <c r="P93" s="1"/>
      <c r="Q93" s="1"/>
      <c r="R93" s="1"/>
      <c r="S93" s="1"/>
    </row>
    <row r="94" spans="2:19" x14ac:dyDescent="0.55000000000000004">
      <c r="B94" s="3"/>
      <c r="C94" s="3" t="s">
        <v>7234</v>
      </c>
      <c r="D94" s="3"/>
      <c r="E94" s="1"/>
      <c r="F94" s="1"/>
      <c r="G94" s="1"/>
      <c r="H94" s="1"/>
      <c r="I94" s="1"/>
      <c r="J94" s="1"/>
      <c r="K94" s="1"/>
      <c r="L94" s="1"/>
      <c r="M94" s="1"/>
      <c r="N94" s="1"/>
      <c r="O94" s="1"/>
      <c r="P94" s="1"/>
      <c r="Q94" s="1"/>
      <c r="R94" s="1"/>
      <c r="S94" s="1"/>
    </row>
    <row r="95" spans="2:19" x14ac:dyDescent="0.55000000000000004">
      <c r="B95" s="3"/>
      <c r="C95" s="3" t="s">
        <v>7234</v>
      </c>
      <c r="D95" s="3"/>
      <c r="E95" s="1"/>
      <c r="F95" s="1"/>
      <c r="G95" s="1"/>
      <c r="H95" s="1"/>
      <c r="I95" s="1"/>
      <c r="J95" s="1"/>
      <c r="K95" s="1"/>
      <c r="L95" s="1"/>
      <c r="M95" s="1"/>
      <c r="N95" s="1"/>
      <c r="O95" s="1"/>
      <c r="P95" s="1"/>
      <c r="Q95" s="1"/>
      <c r="R95" s="1"/>
      <c r="S95" s="1"/>
    </row>
    <row r="96" spans="2:19" x14ac:dyDescent="0.55000000000000004">
      <c r="B96" s="3"/>
      <c r="C96" s="3" t="s">
        <v>7234</v>
      </c>
      <c r="D96" s="3"/>
      <c r="E96" s="1"/>
      <c r="F96" s="1"/>
      <c r="G96" s="1"/>
      <c r="H96" s="1"/>
      <c r="I96" s="1"/>
      <c r="J96" s="1"/>
      <c r="K96" s="1"/>
      <c r="L96" s="1"/>
      <c r="M96" s="1"/>
      <c r="N96" s="1"/>
      <c r="O96" s="1"/>
      <c r="P96" s="1"/>
      <c r="Q96" s="1"/>
      <c r="R96" s="1"/>
      <c r="S96" s="1"/>
    </row>
    <row r="97" spans="2:19" x14ac:dyDescent="0.55000000000000004">
      <c r="B97" s="3"/>
      <c r="C97" s="3" t="s">
        <v>7234</v>
      </c>
      <c r="D97" s="3"/>
      <c r="E97" s="1"/>
      <c r="F97" s="1"/>
      <c r="G97" s="1"/>
      <c r="H97" s="1"/>
      <c r="I97" s="1"/>
      <c r="J97" s="1"/>
      <c r="K97" s="1"/>
      <c r="L97" s="1"/>
      <c r="M97" s="1"/>
      <c r="N97" s="1"/>
      <c r="O97" s="1"/>
      <c r="P97" s="1"/>
      <c r="Q97" s="1"/>
      <c r="R97" s="1"/>
      <c r="S97" s="1"/>
    </row>
    <row r="98" spans="2:19" x14ac:dyDescent="0.55000000000000004">
      <c r="B98" s="3"/>
      <c r="C98" s="3" t="s">
        <v>7234</v>
      </c>
      <c r="D98" s="3"/>
      <c r="E98" s="1"/>
      <c r="F98" s="1"/>
      <c r="G98" s="1"/>
      <c r="H98" s="1"/>
      <c r="I98" s="1"/>
      <c r="J98" s="1"/>
      <c r="K98" s="1"/>
      <c r="L98" s="1"/>
      <c r="M98" s="1"/>
      <c r="N98" s="1"/>
      <c r="O98" s="1"/>
      <c r="P98" s="1"/>
      <c r="Q98" s="1"/>
      <c r="R98" s="1"/>
      <c r="S98" s="1"/>
    </row>
    <row r="99" spans="2:19" x14ac:dyDescent="0.55000000000000004">
      <c r="B99" s="3"/>
      <c r="C99" s="3" t="s">
        <v>7234</v>
      </c>
      <c r="D99" s="3"/>
      <c r="E99" s="1"/>
      <c r="F99" s="1"/>
      <c r="G99" s="1"/>
      <c r="H99" s="1"/>
      <c r="I99" s="1"/>
      <c r="J99" s="1"/>
      <c r="K99" s="1"/>
      <c r="L99" s="1"/>
      <c r="M99" s="1"/>
      <c r="N99" s="1"/>
      <c r="O99" s="1"/>
      <c r="P99" s="1"/>
      <c r="Q99" s="1"/>
      <c r="R99" s="1"/>
      <c r="S99" s="1"/>
    </row>
    <row r="100" spans="2:19" x14ac:dyDescent="0.55000000000000004">
      <c r="B100" s="3"/>
      <c r="C100" s="3" t="s">
        <v>7234</v>
      </c>
      <c r="D100" s="3"/>
      <c r="E100" s="1"/>
      <c r="F100" s="1"/>
      <c r="G100" s="1"/>
      <c r="H100" s="1"/>
      <c r="I100" s="1"/>
      <c r="J100" s="1"/>
      <c r="K100" s="1"/>
      <c r="L100" s="1"/>
      <c r="M100" s="1"/>
      <c r="N100" s="1"/>
      <c r="O100" s="1"/>
      <c r="P100" s="1"/>
      <c r="Q100" s="1"/>
      <c r="R100" s="1"/>
      <c r="S100" s="1"/>
    </row>
    <row r="101" spans="2:19" x14ac:dyDescent="0.55000000000000004">
      <c r="B101" s="3"/>
      <c r="C101" s="3" t="s">
        <v>7234</v>
      </c>
      <c r="D101" s="3"/>
      <c r="E101" s="1"/>
      <c r="F101" s="1"/>
      <c r="G101" s="1"/>
      <c r="H101" s="1"/>
      <c r="I101" s="1"/>
      <c r="J101" s="1"/>
      <c r="K101" s="1"/>
      <c r="L101" s="1"/>
      <c r="M101" s="1"/>
      <c r="N101" s="1"/>
      <c r="O101" s="1"/>
      <c r="P101" s="1"/>
      <c r="Q101" s="1"/>
      <c r="R101" s="1"/>
      <c r="S101" s="1"/>
    </row>
    <row r="102" spans="2:19" x14ac:dyDescent="0.55000000000000004">
      <c r="B102" s="3"/>
      <c r="C102" s="3" t="s">
        <v>7234</v>
      </c>
      <c r="D102" s="3"/>
      <c r="E102" s="1"/>
      <c r="F102" s="1"/>
      <c r="G102" s="1"/>
      <c r="H102" s="1"/>
      <c r="I102" s="1"/>
      <c r="J102" s="1"/>
      <c r="K102" s="1"/>
      <c r="L102" s="1"/>
      <c r="M102" s="1"/>
      <c r="N102" s="1"/>
      <c r="O102" s="1"/>
      <c r="P102" s="1"/>
      <c r="Q102" s="1"/>
      <c r="R102" s="1"/>
      <c r="S102" s="1"/>
    </row>
    <row r="103" spans="2:19" x14ac:dyDescent="0.55000000000000004">
      <c r="B103" s="3"/>
      <c r="C103" s="3" t="s">
        <v>7234</v>
      </c>
      <c r="D103" s="3"/>
      <c r="E103" s="1"/>
      <c r="F103" s="1"/>
      <c r="G103" s="1"/>
      <c r="H103" s="1"/>
      <c r="I103" s="1"/>
      <c r="J103" s="1"/>
      <c r="K103" s="1"/>
      <c r="L103" s="1"/>
      <c r="M103" s="1"/>
      <c r="N103" s="1"/>
      <c r="O103" s="1"/>
      <c r="P103" s="1"/>
      <c r="Q103" s="1"/>
      <c r="R103" s="1"/>
      <c r="S103" s="1"/>
    </row>
    <row r="104" spans="2:19" x14ac:dyDescent="0.55000000000000004">
      <c r="B104" s="3"/>
      <c r="C104" s="3" t="s">
        <v>7234</v>
      </c>
      <c r="D104" s="3"/>
      <c r="E104" s="1"/>
      <c r="F104" s="1"/>
      <c r="G104" s="1"/>
      <c r="H104" s="1"/>
      <c r="I104" s="1"/>
      <c r="J104" s="1"/>
      <c r="K104" s="1"/>
      <c r="L104" s="1"/>
      <c r="M104" s="1"/>
      <c r="N104" s="1"/>
      <c r="O104" s="1"/>
      <c r="P104" s="1"/>
      <c r="Q104" s="1"/>
      <c r="R104" s="1"/>
      <c r="S104" s="1"/>
    </row>
    <row r="105" spans="2:19" x14ac:dyDescent="0.55000000000000004">
      <c r="B105" s="3"/>
      <c r="C105" s="3" t="s">
        <v>7234</v>
      </c>
      <c r="D105" s="3"/>
      <c r="E105" s="1"/>
      <c r="F105" s="1"/>
      <c r="G105" s="1"/>
      <c r="H105" s="1"/>
      <c r="I105" s="1"/>
      <c r="J105" s="1"/>
      <c r="K105" s="1"/>
      <c r="L105" s="1"/>
      <c r="M105" s="1"/>
      <c r="N105" s="1"/>
      <c r="O105" s="1"/>
      <c r="P105" s="1"/>
      <c r="Q105" s="1"/>
      <c r="R105" s="1"/>
      <c r="S105" s="1"/>
    </row>
    <row r="106" spans="2:19" x14ac:dyDescent="0.55000000000000004">
      <c r="B106" s="3"/>
      <c r="C106" s="3" t="s">
        <v>7234</v>
      </c>
      <c r="D106" s="3"/>
      <c r="E106" s="1"/>
      <c r="F106" s="1"/>
      <c r="G106" s="1"/>
      <c r="H106" s="1"/>
      <c r="I106" s="1"/>
      <c r="J106" s="1"/>
      <c r="K106" s="1"/>
      <c r="L106" s="1"/>
      <c r="M106" s="1"/>
      <c r="N106" s="1"/>
      <c r="O106" s="1"/>
      <c r="P106" s="1"/>
      <c r="Q106" s="1"/>
      <c r="R106" s="1"/>
      <c r="S106" s="1"/>
    </row>
    <row r="107" spans="2:19" x14ac:dyDescent="0.55000000000000004">
      <c r="B107" s="3"/>
      <c r="C107" s="3" t="s">
        <v>7234</v>
      </c>
      <c r="D107" s="3"/>
      <c r="E107" s="1"/>
      <c r="F107" s="1"/>
      <c r="G107" s="1"/>
      <c r="H107" s="1"/>
      <c r="I107" s="1"/>
      <c r="J107" s="1"/>
      <c r="K107" s="1"/>
      <c r="L107" s="1"/>
      <c r="M107" s="1"/>
      <c r="N107" s="1"/>
      <c r="O107" s="1"/>
      <c r="P107" s="1"/>
      <c r="Q107" s="1"/>
      <c r="R107" s="1"/>
      <c r="S107" s="1"/>
    </row>
    <row r="108" spans="2:19" x14ac:dyDescent="0.55000000000000004">
      <c r="B108" s="3"/>
      <c r="C108" s="3" t="s">
        <v>7234</v>
      </c>
      <c r="D108" s="3"/>
      <c r="E108" s="1"/>
      <c r="F108" s="1"/>
      <c r="G108" s="1"/>
      <c r="H108" s="1"/>
      <c r="I108" s="1"/>
      <c r="J108" s="1"/>
      <c r="K108" s="1"/>
      <c r="L108" s="1"/>
      <c r="M108" s="1"/>
      <c r="N108" s="1"/>
      <c r="O108" s="1"/>
      <c r="P108" s="1"/>
      <c r="Q108" s="1"/>
      <c r="R108" s="1"/>
      <c r="S108" s="1"/>
    </row>
    <row r="109" spans="2:19" x14ac:dyDescent="0.55000000000000004">
      <c r="B109" s="3"/>
      <c r="C109" s="3" t="s">
        <v>7234</v>
      </c>
      <c r="D109" s="3"/>
      <c r="E109" s="1"/>
      <c r="F109" s="1"/>
      <c r="G109" s="1"/>
      <c r="H109" s="1"/>
      <c r="I109" s="1"/>
      <c r="J109" s="1"/>
      <c r="K109" s="1"/>
      <c r="L109" s="1"/>
      <c r="M109" s="1"/>
      <c r="N109" s="1"/>
      <c r="O109" s="1"/>
      <c r="P109" s="1"/>
      <c r="Q109" s="1"/>
      <c r="R109" s="1"/>
      <c r="S109" s="1"/>
    </row>
    <row r="110" spans="2:19" x14ac:dyDescent="0.55000000000000004">
      <c r="B110" s="3"/>
      <c r="C110" s="3" t="s">
        <v>7234</v>
      </c>
      <c r="D110" s="3"/>
      <c r="E110" s="1"/>
      <c r="F110" s="1"/>
      <c r="G110" s="1"/>
      <c r="H110" s="1"/>
      <c r="I110" s="1"/>
      <c r="J110" s="1"/>
      <c r="K110" s="1"/>
      <c r="L110" s="1"/>
      <c r="M110" s="1"/>
      <c r="N110" s="1"/>
      <c r="O110" s="1"/>
      <c r="P110" s="1"/>
      <c r="Q110" s="1"/>
      <c r="R110" s="1"/>
      <c r="S110" s="1"/>
    </row>
    <row r="111" spans="2:19" x14ac:dyDescent="0.55000000000000004">
      <c r="B111" s="3"/>
      <c r="C111" s="3" t="s">
        <v>7234</v>
      </c>
      <c r="D111" s="3"/>
      <c r="E111" s="1"/>
      <c r="F111" s="1"/>
      <c r="G111" s="1"/>
      <c r="H111" s="1"/>
      <c r="I111" s="1"/>
      <c r="J111" s="1"/>
      <c r="K111" s="1"/>
      <c r="L111" s="1"/>
      <c r="M111" s="1"/>
      <c r="N111" s="1"/>
      <c r="O111" s="1"/>
      <c r="P111" s="1"/>
      <c r="Q111" s="1"/>
      <c r="R111" s="1"/>
      <c r="S111" s="1"/>
    </row>
    <row r="112" spans="2:19" x14ac:dyDescent="0.55000000000000004">
      <c r="B112" s="3"/>
      <c r="C112" s="3" t="s">
        <v>7234</v>
      </c>
      <c r="D112" s="3"/>
      <c r="E112" s="1"/>
      <c r="F112" s="1"/>
      <c r="G112" s="1"/>
      <c r="H112" s="1"/>
      <c r="I112" s="1"/>
      <c r="J112" s="1"/>
      <c r="K112" s="1"/>
      <c r="L112" s="1"/>
      <c r="M112" s="1"/>
      <c r="N112" s="1"/>
      <c r="O112" s="1"/>
      <c r="P112" s="1"/>
      <c r="Q112" s="1"/>
      <c r="R112" s="1"/>
      <c r="S112" s="1"/>
    </row>
    <row r="113" spans="2:19" x14ac:dyDescent="0.55000000000000004">
      <c r="B113" s="3"/>
      <c r="C113" s="3" t="s">
        <v>7234</v>
      </c>
      <c r="D113" s="3"/>
      <c r="E113" s="1"/>
      <c r="F113" s="1"/>
      <c r="G113" s="1"/>
      <c r="H113" s="1"/>
      <c r="I113" s="1"/>
      <c r="J113" s="1"/>
      <c r="K113" s="1"/>
      <c r="L113" s="1"/>
      <c r="M113" s="1"/>
      <c r="N113" s="1"/>
      <c r="O113" s="1"/>
      <c r="P113" s="1"/>
      <c r="Q113" s="1"/>
      <c r="R113" s="1"/>
      <c r="S113" s="1"/>
    </row>
    <row r="114" spans="2:19" x14ac:dyDescent="0.55000000000000004">
      <c r="B114" s="3"/>
      <c r="C114" s="3" t="s">
        <v>7234</v>
      </c>
      <c r="D114" s="3"/>
      <c r="E114" s="1"/>
      <c r="F114" s="1"/>
      <c r="G114" s="1"/>
      <c r="H114" s="1"/>
      <c r="I114" s="1"/>
      <c r="J114" s="1"/>
      <c r="K114" s="1"/>
      <c r="L114" s="1"/>
      <c r="M114" s="1"/>
      <c r="N114" s="1"/>
      <c r="O114" s="1"/>
      <c r="P114" s="1"/>
      <c r="Q114" s="1"/>
      <c r="R114" s="1"/>
      <c r="S114" s="1"/>
    </row>
    <row r="115" spans="2:19" x14ac:dyDescent="0.55000000000000004">
      <c r="B115" s="3"/>
      <c r="C115" s="3" t="s">
        <v>7234</v>
      </c>
      <c r="D115" s="3"/>
      <c r="E115" s="1"/>
      <c r="F115" s="1"/>
      <c r="G115" s="1"/>
      <c r="H115" s="1"/>
      <c r="I115" s="1"/>
      <c r="J115" s="1"/>
      <c r="K115" s="1"/>
      <c r="L115" s="1"/>
      <c r="M115" s="1"/>
      <c r="N115" s="1"/>
      <c r="O115" s="1"/>
      <c r="P115" s="1"/>
      <c r="Q115" s="1"/>
      <c r="R115" s="1"/>
      <c r="S115" s="1"/>
    </row>
    <row r="116" spans="2:19" x14ac:dyDescent="0.55000000000000004">
      <c r="B116" s="3"/>
      <c r="C116" s="3" t="s">
        <v>7234</v>
      </c>
      <c r="D116" s="3"/>
      <c r="E116" s="1"/>
      <c r="F116" s="1"/>
      <c r="G116" s="1"/>
      <c r="H116" s="1"/>
      <c r="I116" s="1"/>
      <c r="J116" s="1"/>
      <c r="K116" s="1"/>
      <c r="L116" s="1"/>
      <c r="M116" s="1"/>
      <c r="N116" s="1"/>
      <c r="O116" s="1"/>
      <c r="P116" s="1"/>
      <c r="Q116" s="1"/>
      <c r="R116" s="1"/>
      <c r="S116" s="1"/>
    </row>
    <row r="117" spans="2:19" x14ac:dyDescent="0.55000000000000004">
      <c r="B117" s="3"/>
      <c r="C117" s="3" t="s">
        <v>7234</v>
      </c>
      <c r="D117" s="3"/>
      <c r="E117" s="1"/>
      <c r="F117" s="1"/>
      <c r="G117" s="1"/>
      <c r="H117" s="1"/>
      <c r="I117" s="1"/>
      <c r="J117" s="1"/>
      <c r="K117" s="1"/>
      <c r="L117" s="1"/>
      <c r="M117" s="1"/>
      <c r="N117" s="1"/>
      <c r="O117" s="1"/>
      <c r="P117" s="1"/>
      <c r="Q117" s="1"/>
      <c r="R117" s="1"/>
      <c r="S117" s="1"/>
    </row>
    <row r="118" spans="2:19" x14ac:dyDescent="0.55000000000000004">
      <c r="B118" s="3"/>
      <c r="C118" s="3" t="s">
        <v>7234</v>
      </c>
      <c r="D118" s="3"/>
      <c r="E118" s="1"/>
      <c r="F118" s="1"/>
      <c r="G118" s="1"/>
      <c r="H118" s="1"/>
      <c r="I118" s="1"/>
      <c r="J118" s="1"/>
      <c r="K118" s="1"/>
      <c r="L118" s="1"/>
      <c r="M118" s="1"/>
      <c r="N118" s="1"/>
      <c r="O118" s="1"/>
      <c r="P118" s="1"/>
      <c r="Q118" s="1"/>
      <c r="R118" s="1"/>
      <c r="S118" s="1"/>
    </row>
    <row r="119" spans="2:19" x14ac:dyDescent="0.55000000000000004">
      <c r="B119" s="3"/>
      <c r="C119" s="3" t="s">
        <v>7234</v>
      </c>
      <c r="D119" s="3"/>
      <c r="E119" s="1"/>
      <c r="F119" s="1"/>
      <c r="G119" s="1"/>
      <c r="H119" s="1"/>
      <c r="I119" s="1"/>
      <c r="J119" s="1"/>
      <c r="K119" s="1"/>
      <c r="L119" s="1"/>
      <c r="M119" s="1"/>
      <c r="N119" s="1"/>
      <c r="O119" s="1"/>
      <c r="P119" s="1"/>
      <c r="Q119" s="1"/>
      <c r="R119" s="1"/>
      <c r="S119" s="1"/>
    </row>
    <row r="120" spans="2:19" x14ac:dyDescent="0.55000000000000004">
      <c r="B120" s="3"/>
      <c r="C120" s="3" t="s">
        <v>7234</v>
      </c>
      <c r="D120" s="3"/>
      <c r="E120" s="1"/>
      <c r="F120" s="1"/>
      <c r="G120" s="1"/>
      <c r="H120" s="1"/>
      <c r="I120" s="1"/>
      <c r="J120" s="1"/>
      <c r="K120" s="1"/>
      <c r="L120" s="1"/>
      <c r="M120" s="1"/>
      <c r="N120" s="1"/>
      <c r="O120" s="1"/>
      <c r="P120" s="1"/>
      <c r="Q120" s="1"/>
      <c r="R120" s="1"/>
      <c r="S120" s="1"/>
    </row>
    <row r="121" spans="2:19" x14ac:dyDescent="0.55000000000000004">
      <c r="B121" s="3"/>
      <c r="C121" s="3" t="s">
        <v>7234</v>
      </c>
      <c r="D121" s="3"/>
      <c r="E121" s="1"/>
      <c r="F121" s="1"/>
      <c r="G121" s="1"/>
      <c r="H121" s="1"/>
      <c r="I121" s="1"/>
      <c r="J121" s="1"/>
      <c r="K121" s="1"/>
      <c r="L121" s="1"/>
      <c r="M121" s="1"/>
      <c r="N121" s="1"/>
      <c r="O121" s="1"/>
      <c r="P121" s="1"/>
      <c r="Q121" s="1"/>
      <c r="R121" s="1"/>
      <c r="S121" s="1"/>
    </row>
    <row r="122" spans="2:19" x14ac:dyDescent="0.55000000000000004">
      <c r="B122" s="3"/>
      <c r="C122" s="3" t="s">
        <v>7234</v>
      </c>
      <c r="D122" s="3"/>
      <c r="E122" s="1"/>
      <c r="F122" s="1"/>
      <c r="G122" s="1"/>
      <c r="H122" s="1"/>
      <c r="I122" s="1"/>
      <c r="J122" s="1"/>
      <c r="K122" s="1"/>
      <c r="L122" s="1"/>
      <c r="M122" s="1"/>
      <c r="N122" s="1"/>
      <c r="O122" s="1"/>
      <c r="P122" s="1"/>
      <c r="Q122" s="1"/>
      <c r="R122" s="1"/>
      <c r="S122" s="1"/>
    </row>
    <row r="123" spans="2:19" x14ac:dyDescent="0.55000000000000004">
      <c r="B123" s="3"/>
      <c r="C123" s="3" t="s">
        <v>7234</v>
      </c>
      <c r="D123" s="3"/>
      <c r="E123" s="1"/>
      <c r="F123" s="1"/>
      <c r="G123" s="1"/>
      <c r="H123" s="1"/>
      <c r="I123" s="1"/>
      <c r="J123" s="1"/>
      <c r="K123" s="1"/>
      <c r="L123" s="1"/>
      <c r="M123" s="1"/>
      <c r="N123" s="1"/>
      <c r="O123" s="1"/>
      <c r="P123" s="1"/>
      <c r="Q123" s="1"/>
      <c r="R123" s="1"/>
      <c r="S123" s="1"/>
    </row>
    <row r="124" spans="2:19" x14ac:dyDescent="0.55000000000000004">
      <c r="B124" s="3"/>
      <c r="C124" s="3" t="s">
        <v>7234</v>
      </c>
      <c r="D124" s="3"/>
      <c r="E124" s="1"/>
      <c r="F124" s="1"/>
      <c r="G124" s="1"/>
      <c r="H124" s="1"/>
      <c r="I124" s="1"/>
      <c r="J124" s="1"/>
      <c r="K124" s="1"/>
      <c r="L124" s="1"/>
      <c r="M124" s="1"/>
      <c r="N124" s="1"/>
      <c r="O124" s="1"/>
      <c r="P124" s="1"/>
      <c r="Q124" s="1"/>
      <c r="R124" s="1"/>
      <c r="S124" s="1"/>
    </row>
    <row r="125" spans="2:19" x14ac:dyDescent="0.55000000000000004">
      <c r="B125" s="3"/>
      <c r="C125" s="3" t="s">
        <v>7234</v>
      </c>
      <c r="D125" s="3"/>
      <c r="E125" s="1"/>
      <c r="F125" s="1"/>
      <c r="G125" s="1"/>
      <c r="H125" s="1"/>
      <c r="I125" s="1"/>
      <c r="J125" s="1"/>
      <c r="K125" s="1"/>
      <c r="L125" s="1"/>
      <c r="M125" s="1"/>
      <c r="N125" s="1"/>
      <c r="O125" s="1"/>
      <c r="P125" s="1"/>
      <c r="Q125" s="1"/>
      <c r="R125" s="1"/>
      <c r="S125" s="1"/>
    </row>
    <row r="126" spans="2:19" x14ac:dyDescent="0.55000000000000004">
      <c r="B126" s="3"/>
      <c r="C126" s="3" t="s">
        <v>7234</v>
      </c>
      <c r="D126" s="3"/>
      <c r="E126" s="1"/>
      <c r="F126" s="1"/>
      <c r="G126" s="1"/>
      <c r="H126" s="1"/>
      <c r="I126" s="1"/>
      <c r="J126" s="1"/>
      <c r="K126" s="1"/>
      <c r="L126" s="1"/>
      <c r="M126" s="1"/>
      <c r="N126" s="1"/>
      <c r="O126" s="1"/>
      <c r="P126" s="1"/>
      <c r="Q126" s="1"/>
      <c r="R126" s="1"/>
      <c r="S126" s="1"/>
    </row>
    <row r="127" spans="2:19" x14ac:dyDescent="0.55000000000000004">
      <c r="B127" s="3"/>
      <c r="C127" s="3" t="s">
        <v>7234</v>
      </c>
      <c r="D127" s="3"/>
      <c r="E127" s="1"/>
      <c r="F127" s="1"/>
      <c r="G127" s="1"/>
      <c r="H127" s="1"/>
      <c r="I127" s="1"/>
      <c r="J127" s="1"/>
      <c r="K127" s="1"/>
      <c r="L127" s="1"/>
      <c r="M127" s="1"/>
      <c r="N127" s="1"/>
      <c r="O127" s="1"/>
      <c r="P127" s="1"/>
      <c r="Q127" s="1"/>
      <c r="R127" s="1"/>
      <c r="S127" s="1"/>
    </row>
    <row r="128" spans="2:19" x14ac:dyDescent="0.55000000000000004">
      <c r="B128" s="3"/>
      <c r="C128" s="3" t="s">
        <v>7234</v>
      </c>
      <c r="D128" s="3"/>
      <c r="E128" s="1"/>
      <c r="F128" s="1"/>
      <c r="G128" s="1"/>
      <c r="H128" s="1"/>
      <c r="I128" s="1"/>
      <c r="J128" s="1"/>
      <c r="K128" s="1"/>
      <c r="L128" s="1"/>
      <c r="M128" s="1"/>
      <c r="N128" s="1"/>
      <c r="O128" s="1"/>
      <c r="P128" s="1"/>
      <c r="Q128" s="1"/>
      <c r="R128" s="1"/>
      <c r="S128" s="1"/>
    </row>
    <row r="129" spans="2:19" x14ac:dyDescent="0.55000000000000004">
      <c r="B129" s="3"/>
      <c r="C129" s="3" t="s">
        <v>7234</v>
      </c>
      <c r="D129" s="3"/>
      <c r="E129" s="1"/>
      <c r="F129" s="1"/>
      <c r="G129" s="1"/>
      <c r="H129" s="1"/>
      <c r="I129" s="1"/>
      <c r="J129" s="1"/>
      <c r="K129" s="1"/>
      <c r="L129" s="1"/>
      <c r="M129" s="1"/>
      <c r="N129" s="1"/>
      <c r="O129" s="1"/>
      <c r="P129" s="1"/>
      <c r="Q129" s="1"/>
      <c r="R129" s="1"/>
      <c r="S129" s="1"/>
    </row>
    <row r="130" spans="2:19" x14ac:dyDescent="0.55000000000000004">
      <c r="B130" s="3"/>
      <c r="C130" s="3" t="s">
        <v>7234</v>
      </c>
      <c r="D130" s="3"/>
      <c r="E130" s="1"/>
      <c r="F130" s="1"/>
      <c r="G130" s="1"/>
      <c r="H130" s="1"/>
      <c r="I130" s="1"/>
      <c r="J130" s="1"/>
      <c r="K130" s="1"/>
      <c r="L130" s="1"/>
      <c r="M130" s="1"/>
      <c r="N130" s="1"/>
      <c r="O130" s="1"/>
      <c r="P130" s="1"/>
      <c r="Q130" s="1"/>
      <c r="R130" s="1"/>
      <c r="S130" s="1"/>
    </row>
    <row r="131" spans="2:19" x14ac:dyDescent="0.55000000000000004">
      <c r="B131" s="3"/>
      <c r="C131" s="3" t="s">
        <v>7234</v>
      </c>
      <c r="D131" s="3"/>
      <c r="E131" s="1"/>
      <c r="F131" s="1"/>
      <c r="G131" s="1"/>
      <c r="H131" s="1"/>
      <c r="I131" s="1"/>
      <c r="J131" s="1"/>
      <c r="K131" s="1"/>
      <c r="L131" s="1"/>
      <c r="M131" s="1"/>
      <c r="N131" s="1"/>
      <c r="O131" s="1"/>
      <c r="P131" s="1"/>
      <c r="Q131" s="1"/>
      <c r="R131" s="1"/>
      <c r="S131" s="1"/>
    </row>
    <row r="132" spans="2:19" x14ac:dyDescent="0.55000000000000004">
      <c r="B132" s="3"/>
      <c r="C132" s="3" t="s">
        <v>7234</v>
      </c>
      <c r="D132" s="3"/>
      <c r="E132" s="1"/>
      <c r="F132" s="1"/>
      <c r="G132" s="1"/>
      <c r="H132" s="1"/>
      <c r="I132" s="1"/>
      <c r="J132" s="1"/>
      <c r="K132" s="1"/>
      <c r="L132" s="1"/>
      <c r="M132" s="1"/>
      <c r="N132" s="1"/>
      <c r="O132" s="1"/>
      <c r="P132" s="1"/>
      <c r="Q132" s="1"/>
      <c r="R132" s="1"/>
      <c r="S132" s="1"/>
    </row>
    <row r="133" spans="2:19" x14ac:dyDescent="0.55000000000000004">
      <c r="B133" s="3"/>
      <c r="C133" s="3" t="s">
        <v>7234</v>
      </c>
      <c r="D133" s="3"/>
      <c r="E133" s="1"/>
      <c r="F133" s="1"/>
      <c r="G133" s="1"/>
      <c r="H133" s="1"/>
      <c r="I133" s="1"/>
      <c r="J133" s="1"/>
      <c r="K133" s="1"/>
      <c r="L133" s="1"/>
      <c r="M133" s="1"/>
      <c r="N133" s="1"/>
      <c r="O133" s="1"/>
      <c r="P133" s="1"/>
      <c r="Q133" s="1"/>
      <c r="R133" s="1"/>
      <c r="S133" s="1"/>
    </row>
    <row r="134" spans="2:19" x14ac:dyDescent="0.55000000000000004">
      <c r="B134" s="3"/>
      <c r="C134" s="3" t="s">
        <v>7234</v>
      </c>
      <c r="D134" s="3"/>
      <c r="E134" s="1"/>
      <c r="F134" s="1"/>
      <c r="G134" s="1"/>
      <c r="H134" s="1"/>
      <c r="I134" s="1"/>
      <c r="J134" s="1"/>
      <c r="K134" s="1"/>
      <c r="L134" s="1"/>
      <c r="M134" s="1"/>
      <c r="N134" s="1"/>
      <c r="O134" s="1"/>
      <c r="P134" s="1"/>
      <c r="Q134" s="1"/>
      <c r="R134" s="1"/>
      <c r="S134" s="1"/>
    </row>
    <row r="135" spans="2:19" x14ac:dyDescent="0.55000000000000004">
      <c r="B135" s="3"/>
      <c r="C135" s="3" t="s">
        <v>7234</v>
      </c>
      <c r="D135" s="3"/>
      <c r="E135" s="1"/>
      <c r="F135" s="1"/>
      <c r="G135" s="1"/>
      <c r="H135" s="1"/>
      <c r="I135" s="1"/>
      <c r="J135" s="1"/>
      <c r="K135" s="1"/>
      <c r="L135" s="1"/>
      <c r="M135" s="1"/>
      <c r="N135" s="1"/>
      <c r="O135" s="1"/>
      <c r="P135" s="1"/>
      <c r="Q135" s="1"/>
      <c r="R135" s="1"/>
      <c r="S135" s="1"/>
    </row>
    <row r="136" spans="2:19" x14ac:dyDescent="0.55000000000000004">
      <c r="B136" s="3"/>
      <c r="C136" s="3" t="s">
        <v>7234</v>
      </c>
      <c r="D136" s="3"/>
      <c r="E136" s="1"/>
      <c r="F136" s="1"/>
      <c r="G136" s="1"/>
      <c r="H136" s="1"/>
      <c r="I136" s="1"/>
      <c r="J136" s="1"/>
      <c r="K136" s="1"/>
      <c r="L136" s="1"/>
      <c r="M136" s="1"/>
      <c r="N136" s="1"/>
      <c r="O136" s="1"/>
      <c r="P136" s="1"/>
      <c r="Q136" s="1"/>
      <c r="R136" s="1"/>
      <c r="S136" s="1"/>
    </row>
    <row r="137" spans="2:19" x14ac:dyDescent="0.55000000000000004">
      <c r="B137" s="3"/>
      <c r="C137" s="3" t="s">
        <v>7234</v>
      </c>
      <c r="D137" s="3"/>
      <c r="E137" s="1"/>
      <c r="F137" s="1"/>
      <c r="G137" s="1"/>
      <c r="H137" s="1"/>
      <c r="I137" s="1"/>
      <c r="J137" s="1"/>
      <c r="K137" s="1"/>
      <c r="L137" s="1"/>
      <c r="M137" s="1"/>
      <c r="N137" s="1"/>
      <c r="O137" s="1"/>
      <c r="P137" s="1"/>
      <c r="Q137" s="1"/>
      <c r="R137" s="1"/>
      <c r="S137" s="1"/>
    </row>
    <row r="138" spans="2:19" x14ac:dyDescent="0.55000000000000004">
      <c r="B138" s="3"/>
      <c r="C138" s="3" t="s">
        <v>7234</v>
      </c>
      <c r="D138" s="3"/>
      <c r="E138" s="1"/>
      <c r="F138" s="1"/>
      <c r="G138" s="1"/>
      <c r="H138" s="1"/>
      <c r="I138" s="1"/>
      <c r="J138" s="1"/>
      <c r="K138" s="1"/>
      <c r="L138" s="1"/>
      <c r="M138" s="1"/>
      <c r="N138" s="1"/>
      <c r="O138" s="1"/>
      <c r="P138" s="1"/>
      <c r="Q138" s="1"/>
      <c r="R138" s="1"/>
      <c r="S138" s="1"/>
    </row>
    <row r="139" spans="2:19" x14ac:dyDescent="0.55000000000000004">
      <c r="B139" s="3"/>
      <c r="C139" s="3" t="s">
        <v>7234</v>
      </c>
      <c r="D139" s="3"/>
      <c r="E139" s="1"/>
      <c r="F139" s="1"/>
      <c r="G139" s="1"/>
      <c r="H139" s="1"/>
      <c r="I139" s="1"/>
      <c r="J139" s="1"/>
      <c r="K139" s="1"/>
      <c r="L139" s="1"/>
      <c r="M139" s="1"/>
      <c r="N139" s="1"/>
      <c r="O139" s="1"/>
      <c r="P139" s="1"/>
      <c r="Q139" s="1"/>
      <c r="R139" s="1"/>
      <c r="S139" s="1"/>
    </row>
    <row r="140" spans="2:19" x14ac:dyDescent="0.55000000000000004">
      <c r="B140" s="3"/>
      <c r="C140" s="3" t="s">
        <v>7234</v>
      </c>
      <c r="D140" s="3"/>
      <c r="E140" s="1"/>
      <c r="F140" s="1"/>
      <c r="G140" s="1"/>
      <c r="H140" s="1"/>
      <c r="I140" s="1"/>
      <c r="J140" s="1"/>
      <c r="K140" s="1"/>
      <c r="L140" s="1"/>
      <c r="M140" s="1"/>
      <c r="N140" s="1"/>
      <c r="O140" s="1"/>
      <c r="P140" s="1"/>
      <c r="Q140" s="1"/>
      <c r="R140" s="1"/>
      <c r="S140" s="1"/>
    </row>
    <row r="141" spans="2:19" x14ac:dyDescent="0.55000000000000004">
      <c r="B141" s="3"/>
      <c r="C141" s="3" t="s">
        <v>7234</v>
      </c>
      <c r="D141" s="3"/>
      <c r="E141" s="1"/>
      <c r="F141" s="1"/>
      <c r="G141" s="1"/>
      <c r="H141" s="1"/>
      <c r="I141" s="1"/>
      <c r="J141" s="1"/>
      <c r="K141" s="1"/>
      <c r="L141" s="1"/>
      <c r="M141" s="1"/>
      <c r="N141" s="1"/>
      <c r="O141" s="1"/>
      <c r="P141" s="1"/>
      <c r="Q141" s="1"/>
      <c r="R141" s="1"/>
      <c r="S141" s="1"/>
    </row>
    <row r="142" spans="2:19" x14ac:dyDescent="0.55000000000000004">
      <c r="B142" s="3"/>
      <c r="C142" s="3" t="s">
        <v>7234</v>
      </c>
      <c r="D142" s="3"/>
      <c r="E142" s="1"/>
      <c r="F142" s="1"/>
      <c r="G142" s="1"/>
      <c r="H142" s="1"/>
      <c r="I142" s="1"/>
      <c r="J142" s="1"/>
      <c r="K142" s="1"/>
      <c r="L142" s="1"/>
      <c r="M142" s="1"/>
      <c r="N142" s="1"/>
      <c r="O142" s="1"/>
      <c r="P142" s="1"/>
      <c r="Q142" s="1"/>
      <c r="R142" s="1"/>
      <c r="S142" s="1"/>
    </row>
    <row r="143" spans="2:19" x14ac:dyDescent="0.55000000000000004">
      <c r="B143" s="3"/>
      <c r="C143" s="3" t="s">
        <v>7234</v>
      </c>
      <c r="D143" s="3"/>
      <c r="E143" s="1"/>
      <c r="F143" s="1"/>
      <c r="G143" s="1"/>
      <c r="H143" s="1"/>
      <c r="I143" s="1"/>
      <c r="J143" s="1"/>
      <c r="K143" s="1"/>
      <c r="L143" s="1"/>
      <c r="M143" s="1"/>
      <c r="N143" s="1"/>
      <c r="O143" s="1"/>
      <c r="P143" s="1"/>
      <c r="Q143" s="1"/>
      <c r="R143" s="1"/>
      <c r="S143" s="1"/>
    </row>
    <row r="144" spans="2:19" x14ac:dyDescent="0.55000000000000004">
      <c r="B144" s="3"/>
      <c r="C144" s="3" t="s">
        <v>7234</v>
      </c>
      <c r="D144" s="3"/>
      <c r="E144" s="1"/>
      <c r="F144" s="1"/>
      <c r="G144" s="1"/>
      <c r="H144" s="1"/>
      <c r="I144" s="1"/>
      <c r="J144" s="1"/>
      <c r="K144" s="1"/>
      <c r="L144" s="1"/>
      <c r="M144" s="1"/>
      <c r="N144" s="1"/>
      <c r="O144" s="1"/>
      <c r="P144" s="1"/>
      <c r="Q144" s="1"/>
      <c r="R144" s="1"/>
      <c r="S144" s="1"/>
    </row>
    <row r="145" spans="2:19" x14ac:dyDescent="0.55000000000000004">
      <c r="B145" s="3"/>
      <c r="C145" s="3" t="s">
        <v>7234</v>
      </c>
      <c r="D145" s="3"/>
      <c r="E145" s="1"/>
      <c r="F145" s="1"/>
      <c r="G145" s="1"/>
      <c r="H145" s="1"/>
      <c r="I145" s="1"/>
      <c r="J145" s="1"/>
      <c r="K145" s="1"/>
      <c r="L145" s="1"/>
      <c r="M145" s="1"/>
      <c r="N145" s="1"/>
      <c r="O145" s="1"/>
      <c r="P145" s="1"/>
      <c r="Q145" s="1"/>
      <c r="R145" s="1"/>
      <c r="S145" s="1"/>
    </row>
    <row r="146" spans="2:19" x14ac:dyDescent="0.55000000000000004">
      <c r="B146" s="3"/>
      <c r="C146" s="3" t="s">
        <v>7234</v>
      </c>
      <c r="D146" s="3"/>
      <c r="E146" s="1"/>
      <c r="F146" s="1"/>
      <c r="G146" s="1"/>
      <c r="H146" s="1"/>
      <c r="I146" s="1"/>
      <c r="J146" s="1"/>
      <c r="K146" s="1"/>
      <c r="L146" s="1"/>
      <c r="M146" s="1"/>
      <c r="N146" s="1"/>
      <c r="O146" s="1"/>
      <c r="P146" s="1"/>
      <c r="Q146" s="1"/>
      <c r="R146" s="1"/>
      <c r="S146" s="1"/>
    </row>
    <row r="147" spans="2:19" x14ac:dyDescent="0.55000000000000004">
      <c r="B147" s="3"/>
      <c r="C147" s="3" t="s">
        <v>7234</v>
      </c>
      <c r="D147" s="3"/>
      <c r="E147" s="1"/>
      <c r="F147" s="1"/>
      <c r="G147" s="1"/>
      <c r="H147" s="1"/>
      <c r="I147" s="1"/>
      <c r="J147" s="1"/>
      <c r="K147" s="1"/>
      <c r="L147" s="1"/>
      <c r="M147" s="1"/>
      <c r="N147" s="1"/>
      <c r="O147" s="1"/>
      <c r="P147" s="1"/>
      <c r="Q147" s="1"/>
      <c r="R147" s="1"/>
      <c r="S147" s="1"/>
    </row>
    <row r="148" spans="2:19" x14ac:dyDescent="0.55000000000000004">
      <c r="B148" s="3"/>
      <c r="C148" s="3" t="s">
        <v>7234</v>
      </c>
      <c r="D148" s="3"/>
      <c r="E148" s="1"/>
      <c r="F148" s="1"/>
      <c r="G148" s="1"/>
      <c r="H148" s="1"/>
      <c r="I148" s="1"/>
      <c r="J148" s="1"/>
      <c r="K148" s="1"/>
      <c r="L148" s="1"/>
      <c r="M148" s="1"/>
      <c r="N148" s="1"/>
      <c r="O148" s="1"/>
      <c r="P148" s="1"/>
      <c r="Q148" s="1"/>
      <c r="R148" s="1"/>
      <c r="S148" s="1"/>
    </row>
    <row r="149" spans="2:19" x14ac:dyDescent="0.55000000000000004">
      <c r="B149" s="3"/>
      <c r="C149" s="3" t="s">
        <v>7234</v>
      </c>
      <c r="D149" s="3"/>
      <c r="E149" s="1"/>
      <c r="F149" s="1"/>
      <c r="G149" s="1"/>
      <c r="H149" s="1"/>
      <c r="I149" s="1"/>
      <c r="J149" s="1"/>
      <c r="K149" s="1"/>
      <c r="L149" s="1"/>
      <c r="M149" s="1"/>
      <c r="N149" s="1"/>
      <c r="O149" s="1"/>
      <c r="P149" s="1"/>
      <c r="Q149" s="1"/>
      <c r="R149" s="1"/>
      <c r="S149" s="1"/>
    </row>
    <row r="150" spans="2:19" x14ac:dyDescent="0.55000000000000004">
      <c r="B150" s="3"/>
      <c r="C150" s="3" t="s">
        <v>7234</v>
      </c>
      <c r="D150" s="3"/>
      <c r="E150" s="1"/>
      <c r="F150" s="1"/>
      <c r="G150" s="1"/>
      <c r="H150" s="1"/>
      <c r="I150" s="1"/>
      <c r="J150" s="1"/>
      <c r="K150" s="1"/>
      <c r="L150" s="1"/>
      <c r="M150" s="1"/>
      <c r="N150" s="1"/>
      <c r="O150" s="1"/>
      <c r="P150" s="1"/>
      <c r="Q150" s="1"/>
      <c r="R150" s="1"/>
      <c r="S150" s="1"/>
    </row>
    <row r="151" spans="2:19" x14ac:dyDescent="0.55000000000000004">
      <c r="B151" s="3"/>
      <c r="C151" s="3" t="s">
        <v>7234</v>
      </c>
      <c r="D151" s="3"/>
      <c r="E151" s="1"/>
      <c r="F151" s="1"/>
      <c r="G151" s="1"/>
      <c r="H151" s="1"/>
      <c r="I151" s="1"/>
      <c r="J151" s="1"/>
      <c r="K151" s="1"/>
      <c r="L151" s="1"/>
      <c r="M151" s="1"/>
      <c r="N151" s="1"/>
      <c r="O151" s="1"/>
      <c r="P151" s="1"/>
      <c r="Q151" s="1"/>
      <c r="R151" s="1"/>
      <c r="S151" s="1"/>
    </row>
    <row r="152" spans="2:19" x14ac:dyDescent="0.55000000000000004">
      <c r="B152" s="3"/>
      <c r="C152" s="3" t="s">
        <v>7234</v>
      </c>
      <c r="D152" s="3"/>
      <c r="E152" s="1"/>
      <c r="F152" s="1"/>
      <c r="G152" s="1"/>
      <c r="H152" s="1"/>
      <c r="I152" s="1"/>
      <c r="J152" s="1"/>
      <c r="K152" s="1"/>
      <c r="L152" s="1"/>
      <c r="M152" s="1"/>
      <c r="N152" s="1"/>
      <c r="O152" s="1"/>
      <c r="P152" s="1"/>
      <c r="Q152" s="1"/>
      <c r="R152" s="1"/>
      <c r="S152" s="1"/>
    </row>
    <row r="153" spans="2:19" x14ac:dyDescent="0.55000000000000004">
      <c r="B153" s="3"/>
      <c r="C153" s="3" t="s">
        <v>7234</v>
      </c>
      <c r="D153" s="3"/>
      <c r="E153" s="1"/>
      <c r="F153" s="1"/>
      <c r="G153" s="1"/>
      <c r="H153" s="1"/>
      <c r="I153" s="1"/>
      <c r="J153" s="1"/>
      <c r="K153" s="1"/>
      <c r="L153" s="1"/>
      <c r="M153" s="1"/>
      <c r="N153" s="1"/>
      <c r="O153" s="1"/>
      <c r="P153" s="1"/>
      <c r="Q153" s="1"/>
      <c r="R153" s="1"/>
      <c r="S153" s="1"/>
    </row>
    <row r="154" spans="2:19" x14ac:dyDescent="0.55000000000000004">
      <c r="B154" s="3"/>
      <c r="C154" s="3" t="s">
        <v>7234</v>
      </c>
      <c r="D154" s="3"/>
      <c r="E154" s="1"/>
      <c r="F154" s="1"/>
      <c r="G154" s="1"/>
      <c r="H154" s="1"/>
      <c r="I154" s="1"/>
      <c r="J154" s="1"/>
      <c r="K154" s="1"/>
      <c r="L154" s="1"/>
      <c r="M154" s="1"/>
      <c r="N154" s="1"/>
      <c r="O154" s="1"/>
      <c r="P154" s="1"/>
      <c r="Q154" s="1"/>
      <c r="R154" s="1"/>
      <c r="S154" s="1"/>
    </row>
    <row r="155" spans="2:19" x14ac:dyDescent="0.55000000000000004">
      <c r="B155" s="3"/>
      <c r="C155" s="3" t="s">
        <v>7234</v>
      </c>
      <c r="D155" s="3"/>
      <c r="E155" s="1"/>
      <c r="F155" s="1"/>
      <c r="G155" s="1"/>
      <c r="H155" s="1"/>
      <c r="I155" s="1"/>
      <c r="J155" s="1"/>
      <c r="K155" s="1"/>
      <c r="L155" s="1"/>
      <c r="M155" s="1"/>
      <c r="N155" s="1"/>
      <c r="O155" s="1"/>
      <c r="P155" s="1"/>
      <c r="Q155" s="1"/>
      <c r="R155" s="1"/>
      <c r="S155" s="1"/>
    </row>
    <row r="156" spans="2:19" x14ac:dyDescent="0.55000000000000004">
      <c r="B156" s="3"/>
      <c r="C156" s="3" t="s">
        <v>7234</v>
      </c>
      <c r="D156" s="3"/>
      <c r="E156" s="1"/>
      <c r="F156" s="1"/>
      <c r="G156" s="1"/>
      <c r="H156" s="1"/>
      <c r="I156" s="1"/>
      <c r="J156" s="1"/>
      <c r="K156" s="1"/>
      <c r="L156" s="1"/>
      <c r="M156" s="1"/>
      <c r="N156" s="1"/>
      <c r="O156" s="1"/>
      <c r="P156" s="1"/>
      <c r="Q156" s="1"/>
      <c r="R156" s="1"/>
      <c r="S156" s="1"/>
    </row>
    <row r="157" spans="2:19" x14ac:dyDescent="0.55000000000000004">
      <c r="B157" s="3"/>
      <c r="C157" s="3" t="s">
        <v>7234</v>
      </c>
      <c r="D157" s="3"/>
      <c r="E157" s="1"/>
      <c r="F157" s="1"/>
      <c r="G157" s="1"/>
      <c r="H157" s="1"/>
      <c r="I157" s="1"/>
      <c r="J157" s="1"/>
      <c r="K157" s="1"/>
      <c r="L157" s="1"/>
      <c r="M157" s="1"/>
      <c r="N157" s="1"/>
      <c r="O157" s="1"/>
      <c r="P157" s="1"/>
      <c r="Q157" s="1"/>
      <c r="R157" s="1"/>
      <c r="S157" s="1"/>
    </row>
    <row r="158" spans="2:19" x14ac:dyDescent="0.55000000000000004">
      <c r="B158" s="3"/>
      <c r="C158" s="3" t="s">
        <v>7234</v>
      </c>
      <c r="D158" s="3"/>
      <c r="E158" s="1"/>
      <c r="F158" s="1"/>
      <c r="G158" s="1"/>
      <c r="H158" s="1"/>
      <c r="I158" s="1"/>
      <c r="J158" s="1"/>
      <c r="K158" s="1"/>
      <c r="L158" s="1"/>
      <c r="M158" s="1"/>
      <c r="N158" s="1"/>
      <c r="O158" s="1"/>
      <c r="P158" s="1"/>
      <c r="Q158" s="1"/>
      <c r="R158" s="1"/>
      <c r="S158" s="1"/>
    </row>
    <row r="159" spans="2:19" x14ac:dyDescent="0.55000000000000004">
      <c r="B159" s="3"/>
      <c r="C159" s="3" t="s">
        <v>7234</v>
      </c>
      <c r="D159" s="3"/>
      <c r="E159" s="1"/>
      <c r="F159" s="1"/>
      <c r="G159" s="1"/>
      <c r="H159" s="1"/>
      <c r="I159" s="1"/>
      <c r="J159" s="1"/>
      <c r="K159" s="1"/>
      <c r="L159" s="1"/>
      <c r="M159" s="1"/>
      <c r="N159" s="1"/>
      <c r="O159" s="1"/>
      <c r="P159" s="1"/>
      <c r="Q159" s="1"/>
      <c r="R159" s="1"/>
      <c r="S159" s="1"/>
    </row>
    <row r="160" spans="2:19" x14ac:dyDescent="0.55000000000000004">
      <c r="B160" s="3"/>
      <c r="C160" s="3" t="s">
        <v>7234</v>
      </c>
      <c r="D160" s="3"/>
      <c r="E160" s="1"/>
      <c r="F160" s="1"/>
      <c r="G160" s="1"/>
      <c r="H160" s="1"/>
      <c r="I160" s="1"/>
      <c r="J160" s="1"/>
      <c r="K160" s="1"/>
      <c r="L160" s="1"/>
      <c r="M160" s="1"/>
      <c r="N160" s="1"/>
      <c r="O160" s="1"/>
      <c r="P160" s="1"/>
      <c r="Q160" s="1"/>
      <c r="R160" s="1"/>
      <c r="S160" s="1"/>
    </row>
    <row r="161" spans="2:19" x14ac:dyDescent="0.55000000000000004">
      <c r="B161" s="3"/>
      <c r="C161" s="3" t="s">
        <v>7234</v>
      </c>
      <c r="D161" s="3"/>
      <c r="E161" s="1"/>
      <c r="F161" s="1"/>
      <c r="G161" s="1"/>
      <c r="H161" s="1"/>
      <c r="I161" s="1"/>
      <c r="J161" s="1"/>
      <c r="K161" s="1"/>
      <c r="L161" s="1"/>
      <c r="M161" s="1"/>
      <c r="N161" s="1"/>
      <c r="O161" s="1"/>
      <c r="P161" s="1"/>
      <c r="Q161" s="1"/>
      <c r="R161" s="1"/>
      <c r="S161" s="1"/>
    </row>
    <row r="162" spans="2:19" x14ac:dyDescent="0.55000000000000004">
      <c r="B162" s="3"/>
      <c r="C162" s="3" t="s">
        <v>7234</v>
      </c>
      <c r="D162" s="3"/>
      <c r="E162" s="1"/>
      <c r="F162" s="1"/>
      <c r="G162" s="1"/>
      <c r="H162" s="1"/>
      <c r="I162" s="1"/>
      <c r="J162" s="1"/>
      <c r="K162" s="1"/>
      <c r="L162" s="1"/>
      <c r="M162" s="1"/>
      <c r="N162" s="1"/>
      <c r="O162" s="1"/>
      <c r="P162" s="1"/>
      <c r="Q162" s="1"/>
      <c r="R162" s="1"/>
      <c r="S162" s="1"/>
    </row>
    <row r="163" spans="2:19" x14ac:dyDescent="0.55000000000000004">
      <c r="B163" s="3"/>
      <c r="C163" s="3" t="s">
        <v>7234</v>
      </c>
      <c r="D163" s="3"/>
      <c r="E163" s="1"/>
      <c r="F163" s="1"/>
      <c r="G163" s="1"/>
      <c r="H163" s="1"/>
      <c r="I163" s="1"/>
      <c r="J163" s="1"/>
      <c r="K163" s="1"/>
      <c r="L163" s="1"/>
      <c r="M163" s="1"/>
      <c r="N163" s="1"/>
      <c r="O163" s="1"/>
      <c r="P163" s="1"/>
      <c r="Q163" s="1"/>
      <c r="R163" s="1"/>
      <c r="S163" s="1"/>
    </row>
    <row r="164" spans="2:19" x14ac:dyDescent="0.55000000000000004">
      <c r="B164" s="3"/>
      <c r="C164" s="3" t="s">
        <v>7234</v>
      </c>
      <c r="D164" s="3"/>
      <c r="E164" s="1"/>
      <c r="F164" s="1"/>
      <c r="G164" s="1"/>
      <c r="H164" s="1"/>
      <c r="I164" s="1"/>
      <c r="J164" s="1"/>
      <c r="K164" s="1"/>
      <c r="L164" s="1"/>
      <c r="M164" s="1"/>
      <c r="N164" s="1"/>
      <c r="O164" s="1"/>
      <c r="P164" s="1"/>
      <c r="Q164" s="1"/>
      <c r="R164" s="1"/>
      <c r="S164" s="1"/>
    </row>
    <row r="165" spans="2:19" x14ac:dyDescent="0.55000000000000004">
      <c r="B165" s="3"/>
      <c r="C165" s="3" t="s">
        <v>7234</v>
      </c>
      <c r="D165" s="3"/>
      <c r="E165" s="1"/>
      <c r="F165" s="1"/>
      <c r="G165" s="1"/>
      <c r="H165" s="1"/>
      <c r="I165" s="1"/>
      <c r="J165" s="1"/>
      <c r="K165" s="1"/>
      <c r="L165" s="1"/>
      <c r="M165" s="1"/>
      <c r="N165" s="1"/>
      <c r="O165" s="1"/>
      <c r="P165" s="1"/>
      <c r="Q165" s="1"/>
      <c r="R165" s="1"/>
      <c r="S165" s="1"/>
    </row>
    <row r="166" spans="2:19" x14ac:dyDescent="0.55000000000000004">
      <c r="B166" s="3"/>
      <c r="C166" s="3" t="s">
        <v>7234</v>
      </c>
      <c r="D166" s="3"/>
      <c r="E166" s="1"/>
      <c r="F166" s="1"/>
      <c r="G166" s="1"/>
      <c r="H166" s="1"/>
      <c r="I166" s="1"/>
      <c r="J166" s="1"/>
      <c r="K166" s="1"/>
      <c r="L166" s="1"/>
      <c r="M166" s="1"/>
      <c r="N166" s="1"/>
      <c r="O166" s="1"/>
      <c r="P166" s="1"/>
      <c r="Q166" s="1"/>
      <c r="R166" s="1"/>
      <c r="S166" s="1"/>
    </row>
    <row r="167" spans="2:19" x14ac:dyDescent="0.55000000000000004">
      <c r="B167" s="3"/>
      <c r="C167" s="3" t="s">
        <v>7234</v>
      </c>
      <c r="D167" s="3"/>
      <c r="E167" s="1"/>
      <c r="F167" s="1"/>
      <c r="G167" s="1"/>
      <c r="H167" s="1"/>
      <c r="I167" s="1"/>
      <c r="J167" s="1"/>
      <c r="K167" s="1"/>
      <c r="L167" s="1"/>
      <c r="M167" s="1"/>
      <c r="N167" s="1"/>
      <c r="O167" s="1"/>
      <c r="P167" s="1"/>
      <c r="Q167" s="1"/>
      <c r="R167" s="1"/>
      <c r="S167" s="1"/>
    </row>
    <row r="168" spans="2:19" x14ac:dyDescent="0.55000000000000004">
      <c r="B168" s="3"/>
      <c r="C168" s="3" t="s">
        <v>7234</v>
      </c>
      <c r="D168" s="3"/>
      <c r="E168" s="1"/>
      <c r="F168" s="1"/>
      <c r="G168" s="1"/>
      <c r="H168" s="1"/>
      <c r="I168" s="1"/>
      <c r="J168" s="1"/>
      <c r="K168" s="1"/>
      <c r="L168" s="1"/>
      <c r="M168" s="1"/>
      <c r="N168" s="1"/>
      <c r="O168" s="1"/>
      <c r="P168" s="1"/>
      <c r="Q168" s="1"/>
      <c r="R168" s="1"/>
      <c r="S168" s="1"/>
    </row>
    <row r="169" spans="2:19" x14ac:dyDescent="0.55000000000000004">
      <c r="B169" s="3"/>
      <c r="C169" s="3" t="s">
        <v>7234</v>
      </c>
      <c r="D169" s="3"/>
      <c r="E169" s="1"/>
      <c r="F169" s="1"/>
      <c r="G169" s="1"/>
      <c r="H169" s="1"/>
      <c r="I169" s="1"/>
      <c r="J169" s="1"/>
      <c r="K169" s="1"/>
      <c r="L169" s="1"/>
      <c r="M169" s="1"/>
      <c r="N169" s="1"/>
      <c r="O169" s="1"/>
      <c r="P169" s="1"/>
      <c r="Q169" s="1"/>
      <c r="R169" s="1"/>
      <c r="S169" s="1"/>
    </row>
    <row r="170" spans="2:19" x14ac:dyDescent="0.55000000000000004">
      <c r="B170" s="3"/>
      <c r="C170" s="3" t="s">
        <v>7234</v>
      </c>
      <c r="D170" s="3"/>
      <c r="E170" s="1"/>
      <c r="F170" s="1"/>
      <c r="G170" s="1"/>
      <c r="H170" s="1"/>
      <c r="I170" s="1"/>
      <c r="J170" s="1"/>
      <c r="K170" s="1"/>
      <c r="L170" s="1"/>
      <c r="M170" s="1"/>
      <c r="N170" s="1"/>
      <c r="O170" s="1"/>
      <c r="P170" s="1"/>
      <c r="Q170" s="1"/>
      <c r="R170" s="1"/>
      <c r="S170" s="1"/>
    </row>
    <row r="171" spans="2:19" x14ac:dyDescent="0.55000000000000004">
      <c r="B171" s="3"/>
      <c r="C171" s="3" t="s">
        <v>7234</v>
      </c>
      <c r="D171" s="3"/>
      <c r="E171" s="1"/>
      <c r="F171" s="1"/>
      <c r="G171" s="1"/>
      <c r="H171" s="1"/>
      <c r="I171" s="1"/>
      <c r="J171" s="1"/>
      <c r="K171" s="1"/>
      <c r="L171" s="1"/>
      <c r="M171" s="1"/>
      <c r="N171" s="1"/>
      <c r="O171" s="1"/>
      <c r="P171" s="1"/>
      <c r="Q171" s="1"/>
      <c r="R171" s="1"/>
      <c r="S171" s="1"/>
    </row>
    <row r="172" spans="2:19" x14ac:dyDescent="0.55000000000000004">
      <c r="B172" s="3"/>
      <c r="C172" s="3" t="s">
        <v>7234</v>
      </c>
      <c r="D172" s="3"/>
      <c r="E172" s="1"/>
      <c r="F172" s="1"/>
      <c r="G172" s="1"/>
      <c r="H172" s="1"/>
      <c r="I172" s="1"/>
      <c r="J172" s="1"/>
      <c r="K172" s="1"/>
      <c r="L172" s="1"/>
      <c r="M172" s="1"/>
      <c r="N172" s="1"/>
      <c r="O172" s="1"/>
      <c r="P172" s="1"/>
      <c r="Q172" s="1"/>
      <c r="R172" s="1"/>
      <c r="S172" s="1"/>
    </row>
    <row r="173" spans="2:19" x14ac:dyDescent="0.55000000000000004">
      <c r="B173" s="3"/>
      <c r="C173" s="3" t="s">
        <v>7234</v>
      </c>
      <c r="D173" s="3"/>
      <c r="E173" s="1"/>
      <c r="F173" s="1"/>
      <c r="G173" s="1"/>
      <c r="H173" s="1"/>
      <c r="I173" s="1"/>
      <c r="J173" s="1"/>
      <c r="K173" s="1"/>
      <c r="L173" s="1"/>
      <c r="M173" s="1"/>
      <c r="N173" s="1"/>
      <c r="O173" s="1"/>
      <c r="P173" s="1"/>
      <c r="Q173" s="1"/>
      <c r="R173" s="1"/>
      <c r="S173" s="1"/>
    </row>
    <row r="174" spans="2:19" x14ac:dyDescent="0.55000000000000004">
      <c r="B174" s="3"/>
      <c r="C174" s="3" t="s">
        <v>7234</v>
      </c>
      <c r="D174" s="3"/>
      <c r="E174" s="1"/>
      <c r="F174" s="1"/>
      <c r="G174" s="1"/>
      <c r="H174" s="1"/>
      <c r="I174" s="1"/>
      <c r="J174" s="1"/>
      <c r="K174" s="1"/>
      <c r="L174" s="1"/>
      <c r="M174" s="1"/>
      <c r="N174" s="1"/>
      <c r="O174" s="1"/>
      <c r="P174" s="1"/>
      <c r="Q174" s="1"/>
      <c r="R174" s="1"/>
      <c r="S174" s="1"/>
    </row>
    <row r="175" spans="2:19" x14ac:dyDescent="0.55000000000000004">
      <c r="B175" s="3"/>
      <c r="C175" s="3" t="s">
        <v>7234</v>
      </c>
      <c r="D175" s="3"/>
      <c r="E175" s="1"/>
      <c r="F175" s="1"/>
      <c r="G175" s="1"/>
      <c r="H175" s="1"/>
      <c r="I175" s="1"/>
      <c r="J175" s="1"/>
      <c r="K175" s="1"/>
      <c r="L175" s="1"/>
      <c r="M175" s="1"/>
      <c r="N175" s="1"/>
      <c r="O175" s="1"/>
      <c r="P175" s="1"/>
      <c r="Q175" s="1"/>
      <c r="R175" s="1"/>
      <c r="S175" s="1"/>
    </row>
    <row r="176" spans="2:19" x14ac:dyDescent="0.55000000000000004">
      <c r="B176" s="3"/>
      <c r="C176" s="3" t="s">
        <v>7234</v>
      </c>
      <c r="D176" s="3"/>
      <c r="E176" s="1"/>
      <c r="F176" s="1"/>
      <c r="G176" s="1"/>
      <c r="H176" s="1"/>
      <c r="I176" s="1"/>
      <c r="J176" s="1"/>
      <c r="K176" s="1"/>
      <c r="L176" s="1"/>
      <c r="M176" s="1"/>
      <c r="N176" s="1"/>
      <c r="O176" s="1"/>
      <c r="P176" s="1"/>
      <c r="Q176" s="1"/>
      <c r="R176" s="1"/>
      <c r="S176" s="1"/>
    </row>
    <row r="177" spans="2:19" x14ac:dyDescent="0.55000000000000004">
      <c r="B177" s="3"/>
      <c r="C177" s="3" t="s">
        <v>7234</v>
      </c>
      <c r="D177" s="3"/>
      <c r="E177" s="1"/>
      <c r="F177" s="1"/>
      <c r="G177" s="1"/>
      <c r="H177" s="1"/>
      <c r="I177" s="1"/>
      <c r="J177" s="1"/>
      <c r="K177" s="1"/>
      <c r="L177" s="1"/>
      <c r="M177" s="1"/>
      <c r="N177" s="1"/>
      <c r="O177" s="1"/>
      <c r="P177" s="1"/>
      <c r="Q177" s="1"/>
      <c r="R177" s="1"/>
      <c r="S177" s="1"/>
    </row>
    <row r="178" spans="2:19" x14ac:dyDescent="0.55000000000000004">
      <c r="B178" s="3"/>
      <c r="C178" s="3" t="s">
        <v>7234</v>
      </c>
      <c r="D178" s="3"/>
      <c r="E178" s="1"/>
      <c r="F178" s="1"/>
      <c r="G178" s="1"/>
      <c r="H178" s="1"/>
      <c r="I178" s="1"/>
      <c r="J178" s="1"/>
      <c r="K178" s="1"/>
      <c r="L178" s="1"/>
      <c r="M178" s="1"/>
      <c r="N178" s="1"/>
      <c r="O178" s="1"/>
      <c r="P178" s="1"/>
      <c r="Q178" s="1"/>
      <c r="R178" s="1"/>
      <c r="S178" s="1"/>
    </row>
    <row r="179" spans="2:19" x14ac:dyDescent="0.55000000000000004">
      <c r="B179" s="3"/>
      <c r="C179" s="3" t="s">
        <v>7234</v>
      </c>
      <c r="D179" s="3"/>
      <c r="E179" s="1"/>
      <c r="F179" s="1"/>
      <c r="G179" s="1"/>
      <c r="H179" s="1"/>
      <c r="I179" s="1"/>
      <c r="J179" s="1"/>
      <c r="K179" s="1"/>
      <c r="L179" s="1"/>
      <c r="M179" s="1"/>
      <c r="N179" s="1"/>
      <c r="O179" s="1"/>
      <c r="P179" s="1"/>
      <c r="Q179" s="1"/>
      <c r="R179" s="1"/>
      <c r="S179" s="1"/>
    </row>
    <row r="180" spans="2:19" x14ac:dyDescent="0.55000000000000004">
      <c r="B180" s="3"/>
      <c r="C180" s="3" t="s">
        <v>7234</v>
      </c>
      <c r="D180" s="3"/>
      <c r="E180" s="1"/>
      <c r="F180" s="1"/>
      <c r="G180" s="1"/>
      <c r="H180" s="1"/>
      <c r="I180" s="1"/>
      <c r="J180" s="1"/>
      <c r="K180" s="1"/>
      <c r="L180" s="1"/>
      <c r="M180" s="1"/>
      <c r="N180" s="1"/>
      <c r="O180" s="1"/>
      <c r="P180" s="1"/>
      <c r="Q180" s="1"/>
      <c r="R180" s="1"/>
      <c r="S180" s="1"/>
    </row>
    <row r="181" spans="2:19" x14ac:dyDescent="0.55000000000000004">
      <c r="B181" s="3"/>
      <c r="C181" s="3" t="s">
        <v>7234</v>
      </c>
      <c r="D181" s="3"/>
      <c r="E181" s="1"/>
      <c r="F181" s="1"/>
      <c r="G181" s="1"/>
      <c r="H181" s="1"/>
      <c r="I181" s="1"/>
      <c r="J181" s="1"/>
      <c r="K181" s="1"/>
      <c r="L181" s="1"/>
      <c r="M181" s="1"/>
      <c r="N181" s="1"/>
      <c r="O181" s="1"/>
      <c r="P181" s="1"/>
      <c r="Q181" s="1"/>
      <c r="R181" s="1"/>
      <c r="S181" s="1"/>
    </row>
    <row r="182" spans="2:19" x14ac:dyDescent="0.55000000000000004">
      <c r="B182" s="3"/>
      <c r="C182" s="3" t="s">
        <v>7234</v>
      </c>
      <c r="D182" s="3"/>
      <c r="E182" s="1"/>
      <c r="F182" s="1"/>
      <c r="G182" s="1"/>
      <c r="H182" s="1"/>
      <c r="I182" s="1"/>
      <c r="J182" s="1"/>
      <c r="K182" s="1"/>
      <c r="L182" s="1"/>
      <c r="M182" s="1"/>
      <c r="N182" s="1"/>
      <c r="O182" s="1"/>
      <c r="P182" s="1"/>
      <c r="Q182" s="1"/>
      <c r="R182" s="1"/>
      <c r="S182" s="1"/>
    </row>
    <row r="183" spans="2:19" x14ac:dyDescent="0.55000000000000004">
      <c r="B183" s="3"/>
      <c r="C183" s="3" t="s">
        <v>7234</v>
      </c>
      <c r="D183" s="3"/>
      <c r="E183" s="1"/>
      <c r="F183" s="1"/>
      <c r="G183" s="1"/>
      <c r="H183" s="1"/>
      <c r="I183" s="1"/>
      <c r="J183" s="1"/>
      <c r="K183" s="1"/>
      <c r="L183" s="1"/>
      <c r="M183" s="1"/>
      <c r="N183" s="1"/>
      <c r="O183" s="1"/>
      <c r="P183" s="1"/>
      <c r="Q183" s="1"/>
      <c r="R183" s="1"/>
      <c r="S183" s="1"/>
    </row>
    <row r="184" spans="2:19" x14ac:dyDescent="0.55000000000000004">
      <c r="B184" s="3"/>
      <c r="C184" s="3" t="s">
        <v>7234</v>
      </c>
      <c r="D184" s="3"/>
      <c r="E184" s="1"/>
      <c r="F184" s="1"/>
      <c r="G184" s="1"/>
      <c r="H184" s="1"/>
      <c r="I184" s="1"/>
      <c r="J184" s="1"/>
      <c r="K184" s="1"/>
      <c r="L184" s="1"/>
      <c r="M184" s="1"/>
      <c r="N184" s="1"/>
      <c r="O184" s="1"/>
      <c r="P184" s="1"/>
      <c r="Q184" s="1"/>
      <c r="R184" s="1"/>
      <c r="S184" s="1"/>
    </row>
    <row r="185" spans="2:19" x14ac:dyDescent="0.55000000000000004">
      <c r="B185" s="3"/>
      <c r="C185" s="3" t="s">
        <v>7234</v>
      </c>
      <c r="D185" s="3"/>
      <c r="E185" s="1"/>
      <c r="F185" s="1"/>
      <c r="G185" s="1"/>
      <c r="H185" s="1"/>
      <c r="I185" s="1"/>
      <c r="J185" s="1"/>
      <c r="K185" s="1"/>
      <c r="L185" s="1"/>
      <c r="M185" s="1"/>
      <c r="N185" s="1"/>
      <c r="O185" s="1"/>
      <c r="P185" s="1"/>
      <c r="Q185" s="1"/>
      <c r="R185" s="1"/>
      <c r="S185" s="1"/>
    </row>
    <row r="186" spans="2:19" x14ac:dyDescent="0.55000000000000004">
      <c r="B186" s="3"/>
      <c r="C186" s="3" t="s">
        <v>7234</v>
      </c>
      <c r="D186" s="3"/>
      <c r="E186" s="1"/>
      <c r="F186" s="1"/>
      <c r="G186" s="1"/>
      <c r="H186" s="1"/>
      <c r="I186" s="1"/>
      <c r="J186" s="1"/>
      <c r="K186" s="1"/>
      <c r="L186" s="1"/>
      <c r="M186" s="1"/>
      <c r="N186" s="1"/>
      <c r="O186" s="1"/>
      <c r="P186" s="1"/>
      <c r="Q186" s="1"/>
      <c r="R186" s="1"/>
      <c r="S186" s="1"/>
    </row>
    <row r="187" spans="2:19" x14ac:dyDescent="0.55000000000000004">
      <c r="B187" s="3"/>
      <c r="C187" s="3" t="s">
        <v>7234</v>
      </c>
      <c r="D187" s="3"/>
      <c r="E187" s="1"/>
      <c r="F187" s="1"/>
      <c r="G187" s="1"/>
      <c r="H187" s="1"/>
      <c r="I187" s="1"/>
      <c r="J187" s="1"/>
      <c r="K187" s="1"/>
      <c r="L187" s="1"/>
      <c r="M187" s="1"/>
      <c r="N187" s="1"/>
      <c r="O187" s="1"/>
      <c r="P187" s="1"/>
      <c r="Q187" s="1"/>
      <c r="R187" s="1"/>
      <c r="S187" s="1"/>
    </row>
    <row r="188" spans="2:19" x14ac:dyDescent="0.55000000000000004">
      <c r="B188" s="3"/>
      <c r="C188" s="3" t="s">
        <v>7234</v>
      </c>
      <c r="D188" s="3"/>
      <c r="E188" s="1"/>
      <c r="F188" s="1"/>
      <c r="G188" s="1"/>
      <c r="H188" s="1"/>
      <c r="I188" s="1"/>
      <c r="J188" s="1"/>
      <c r="K188" s="1"/>
      <c r="L188" s="1"/>
      <c r="M188" s="1"/>
      <c r="N188" s="1"/>
      <c r="O188" s="1"/>
      <c r="P188" s="1"/>
      <c r="Q188" s="1"/>
      <c r="R188" s="1"/>
      <c r="S188" s="1"/>
    </row>
    <row r="189" spans="2:19" x14ac:dyDescent="0.55000000000000004">
      <c r="B189" s="3"/>
      <c r="C189" s="3" t="s">
        <v>7234</v>
      </c>
      <c r="D189" s="3"/>
      <c r="E189" s="1"/>
      <c r="F189" s="1"/>
      <c r="G189" s="1"/>
      <c r="H189" s="1"/>
      <c r="I189" s="1"/>
      <c r="J189" s="1"/>
      <c r="K189" s="1"/>
      <c r="L189" s="1"/>
      <c r="M189" s="1"/>
      <c r="N189" s="1"/>
      <c r="O189" s="1"/>
      <c r="P189" s="1"/>
      <c r="Q189" s="1"/>
      <c r="R189" s="1"/>
      <c r="S189" s="1"/>
    </row>
    <row r="190" spans="2:19" x14ac:dyDescent="0.55000000000000004">
      <c r="B190" s="3"/>
      <c r="C190" s="3" t="s">
        <v>7234</v>
      </c>
      <c r="D190" s="3"/>
      <c r="E190" s="1"/>
      <c r="F190" s="1"/>
      <c r="G190" s="1"/>
      <c r="H190" s="1"/>
      <c r="I190" s="1"/>
      <c r="J190" s="1"/>
      <c r="K190" s="1"/>
      <c r="L190" s="1"/>
      <c r="M190" s="1"/>
      <c r="N190" s="1"/>
      <c r="O190" s="1"/>
      <c r="P190" s="1"/>
      <c r="Q190" s="1"/>
      <c r="R190" s="1"/>
      <c r="S190" s="1"/>
    </row>
    <row r="191" spans="2:19" x14ac:dyDescent="0.55000000000000004">
      <c r="B191" s="3"/>
      <c r="C191" s="3" t="s">
        <v>7234</v>
      </c>
      <c r="D191" s="3"/>
      <c r="E191" s="1"/>
      <c r="F191" s="1"/>
      <c r="G191" s="1"/>
      <c r="H191" s="1"/>
      <c r="I191" s="1"/>
      <c r="J191" s="1"/>
      <c r="K191" s="1"/>
      <c r="L191" s="1"/>
      <c r="M191" s="1"/>
      <c r="N191" s="1"/>
      <c r="O191" s="1"/>
      <c r="P191" s="1"/>
      <c r="Q191" s="1"/>
      <c r="R191" s="1"/>
      <c r="S191" s="1"/>
    </row>
    <row r="192" spans="2:19" x14ac:dyDescent="0.55000000000000004">
      <c r="B192" s="3"/>
      <c r="C192" s="3" t="s">
        <v>7234</v>
      </c>
      <c r="D192" s="3"/>
      <c r="E192" s="1"/>
      <c r="F192" s="1"/>
      <c r="G192" s="1"/>
      <c r="H192" s="1"/>
      <c r="I192" s="1"/>
      <c r="J192" s="1"/>
      <c r="K192" s="1"/>
      <c r="L192" s="1"/>
      <c r="M192" s="1"/>
      <c r="N192" s="1"/>
      <c r="O192" s="1"/>
      <c r="P192" s="1"/>
      <c r="Q192" s="1"/>
      <c r="R192" s="1"/>
      <c r="S192" s="1"/>
    </row>
    <row r="193" spans="2:19" x14ac:dyDescent="0.55000000000000004">
      <c r="B193" s="3"/>
      <c r="C193" s="3" t="s">
        <v>7234</v>
      </c>
      <c r="D193" s="3"/>
      <c r="E193" s="1"/>
      <c r="F193" s="1"/>
      <c r="G193" s="1"/>
      <c r="H193" s="1"/>
      <c r="I193" s="1"/>
      <c r="J193" s="1"/>
      <c r="K193" s="1"/>
      <c r="L193" s="1"/>
      <c r="M193" s="1"/>
      <c r="N193" s="1"/>
      <c r="O193" s="1"/>
      <c r="P193" s="1"/>
      <c r="Q193" s="1"/>
      <c r="R193" s="1"/>
      <c r="S193" s="1"/>
    </row>
    <row r="194" spans="2:19" x14ac:dyDescent="0.55000000000000004">
      <c r="B194" s="3"/>
      <c r="C194" s="3" t="s">
        <v>7234</v>
      </c>
      <c r="D194" s="3"/>
      <c r="E194" s="1"/>
      <c r="F194" s="1"/>
      <c r="G194" s="1"/>
      <c r="H194" s="1"/>
      <c r="I194" s="1"/>
      <c r="J194" s="1"/>
      <c r="K194" s="1"/>
      <c r="L194" s="1"/>
      <c r="M194" s="1"/>
      <c r="N194" s="1"/>
      <c r="O194" s="1"/>
      <c r="P194" s="1"/>
      <c r="Q194" s="1"/>
      <c r="R194" s="1"/>
      <c r="S194" s="1"/>
    </row>
    <row r="195" spans="2:19" x14ac:dyDescent="0.55000000000000004">
      <c r="B195" s="3"/>
      <c r="C195" s="3" t="s">
        <v>7234</v>
      </c>
      <c r="D195" s="3"/>
      <c r="E195" s="1"/>
      <c r="F195" s="1"/>
      <c r="G195" s="1"/>
      <c r="H195" s="1"/>
      <c r="I195" s="1"/>
      <c r="J195" s="1"/>
      <c r="K195" s="1"/>
      <c r="L195" s="1"/>
      <c r="M195" s="1"/>
      <c r="N195" s="1"/>
      <c r="O195" s="1"/>
      <c r="P195" s="1"/>
      <c r="Q195" s="1"/>
      <c r="R195" s="1"/>
      <c r="S195" s="1"/>
    </row>
    <row r="196" spans="2:19" x14ac:dyDescent="0.55000000000000004">
      <c r="B196" s="3"/>
      <c r="C196" s="3" t="s">
        <v>7234</v>
      </c>
      <c r="D196" s="3"/>
      <c r="E196" s="1"/>
      <c r="F196" s="1"/>
      <c r="G196" s="1"/>
      <c r="H196" s="1"/>
      <c r="I196" s="1"/>
      <c r="J196" s="1"/>
      <c r="K196" s="1"/>
      <c r="L196" s="1"/>
      <c r="M196" s="1"/>
      <c r="N196" s="1"/>
      <c r="O196" s="1"/>
      <c r="P196" s="1"/>
      <c r="Q196" s="1"/>
      <c r="R196" s="1"/>
      <c r="S196" s="1"/>
    </row>
    <row r="197" spans="2:19" x14ac:dyDescent="0.55000000000000004">
      <c r="B197" s="3"/>
      <c r="C197" s="3" t="s">
        <v>7234</v>
      </c>
      <c r="D197" s="3"/>
      <c r="E197" s="1"/>
      <c r="F197" s="1"/>
      <c r="G197" s="1"/>
      <c r="H197" s="1"/>
      <c r="I197" s="1"/>
      <c r="J197" s="1"/>
      <c r="K197" s="1"/>
      <c r="L197" s="1"/>
      <c r="M197" s="1"/>
      <c r="N197" s="1"/>
      <c r="O197" s="1"/>
      <c r="P197" s="1"/>
      <c r="Q197" s="1"/>
      <c r="R197" s="1"/>
      <c r="S197" s="1"/>
    </row>
    <row r="198" spans="2:19" x14ac:dyDescent="0.55000000000000004">
      <c r="B198" s="3"/>
      <c r="C198" s="3" t="s">
        <v>7234</v>
      </c>
      <c r="D198" s="3"/>
      <c r="E198" s="1"/>
      <c r="F198" s="1"/>
      <c r="G198" s="1"/>
      <c r="H198" s="1"/>
      <c r="I198" s="1"/>
      <c r="J198" s="1"/>
      <c r="K198" s="1"/>
      <c r="L198" s="1"/>
      <c r="M198" s="1"/>
      <c r="N198" s="1"/>
      <c r="O198" s="1"/>
      <c r="P198" s="1"/>
      <c r="Q198" s="1"/>
      <c r="R198" s="1"/>
      <c r="S198" s="1"/>
    </row>
    <row r="199" spans="2:19" x14ac:dyDescent="0.55000000000000004">
      <c r="B199" s="3"/>
      <c r="C199" s="3" t="s">
        <v>7234</v>
      </c>
      <c r="D199" s="3"/>
      <c r="E199" s="1"/>
      <c r="F199" s="1"/>
      <c r="G199" s="1"/>
      <c r="H199" s="1"/>
      <c r="I199" s="1"/>
      <c r="J199" s="1"/>
      <c r="K199" s="1"/>
      <c r="L199" s="1"/>
      <c r="M199" s="1"/>
      <c r="N199" s="1"/>
      <c r="O199" s="1"/>
      <c r="P199" s="1"/>
      <c r="Q199" s="1"/>
      <c r="R199" s="1"/>
      <c r="S199" s="1"/>
    </row>
    <row r="200" spans="2:19" x14ac:dyDescent="0.55000000000000004">
      <c r="B200" s="3"/>
      <c r="C200" s="3" t="s">
        <v>7234</v>
      </c>
      <c r="D200" s="3"/>
      <c r="E200" s="1"/>
      <c r="F200" s="1"/>
      <c r="G200" s="1"/>
      <c r="H200" s="1"/>
      <c r="I200" s="1"/>
      <c r="J200" s="1"/>
      <c r="K200" s="1"/>
      <c r="L200" s="1"/>
      <c r="M200" s="1"/>
      <c r="N200" s="1"/>
      <c r="O200" s="1"/>
      <c r="P200" s="1"/>
      <c r="Q200" s="1"/>
      <c r="R200" s="1"/>
      <c r="S200" s="1"/>
    </row>
    <row r="201" spans="2:19" x14ac:dyDescent="0.55000000000000004">
      <c r="B201" s="3"/>
      <c r="C201" s="3" t="s">
        <v>7234</v>
      </c>
      <c r="D201" s="3"/>
      <c r="E201" s="1"/>
      <c r="F201" s="1"/>
      <c r="G201" s="1"/>
      <c r="H201" s="1"/>
      <c r="I201" s="1"/>
      <c r="J201" s="1"/>
      <c r="K201" s="1"/>
      <c r="L201" s="1"/>
      <c r="M201" s="1"/>
      <c r="N201" s="1"/>
      <c r="O201" s="1"/>
      <c r="P201" s="1"/>
      <c r="Q201" s="1"/>
      <c r="R201" s="1"/>
      <c r="S201" s="1"/>
    </row>
    <row r="202" spans="2:19" x14ac:dyDescent="0.55000000000000004">
      <c r="B202" s="3"/>
      <c r="C202" s="3" t="s">
        <v>7234</v>
      </c>
      <c r="D202" s="3"/>
      <c r="E202" s="1"/>
      <c r="F202" s="1"/>
      <c r="G202" s="1"/>
      <c r="H202" s="1"/>
      <c r="I202" s="1"/>
      <c r="J202" s="1"/>
      <c r="K202" s="1"/>
      <c r="L202" s="1"/>
      <c r="M202" s="1"/>
      <c r="N202" s="1"/>
      <c r="O202" s="1"/>
      <c r="P202" s="1"/>
      <c r="Q202" s="1"/>
      <c r="R202" s="1"/>
      <c r="S202" s="1"/>
    </row>
    <row r="203" spans="2:19" x14ac:dyDescent="0.55000000000000004">
      <c r="B203" s="3"/>
      <c r="C203" s="3" t="s">
        <v>7234</v>
      </c>
      <c r="D203" s="3"/>
      <c r="E203" s="1"/>
      <c r="F203" s="1"/>
      <c r="G203" s="1"/>
      <c r="H203" s="1"/>
      <c r="I203" s="1"/>
      <c r="J203" s="1"/>
      <c r="K203" s="1"/>
      <c r="L203" s="1"/>
      <c r="M203" s="1"/>
      <c r="N203" s="1"/>
      <c r="O203" s="1"/>
      <c r="P203" s="1"/>
      <c r="Q203" s="1"/>
      <c r="R203" s="1"/>
      <c r="S203" s="1"/>
    </row>
    <row r="204" spans="2:19" x14ac:dyDescent="0.55000000000000004">
      <c r="B204" s="3"/>
      <c r="C204" s="3" t="s">
        <v>7234</v>
      </c>
      <c r="D204" s="3"/>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38"/>
  <dimension ref="B1:G127"/>
  <sheetViews>
    <sheetView showGridLines="0" workbookViewId="0">
      <pane ySplit="4" topLeftCell="A5" activePane="bottomLeft" state="frozen"/>
      <selection pane="bottomLeft" activeCell="E127" sqref="E5:E127"/>
    </sheetView>
  </sheetViews>
  <sheetFormatPr defaultColWidth="3.6640625" defaultRowHeight="14.5" x14ac:dyDescent="0.55000000000000004"/>
  <cols>
    <col min="1" max="1" width="3.6640625" style="17"/>
    <col min="2" max="2" width="32.08203125" style="17" bestFit="1" customWidth="1"/>
    <col min="3" max="4" width="3.08203125" style="17" hidden="1" customWidth="1"/>
    <col min="5" max="5" width="6.5" style="17" bestFit="1" customWidth="1"/>
    <col min="6" max="7" width="3.33203125" style="17" bestFit="1" customWidth="1"/>
    <col min="8" max="16384" width="3.6640625" style="17"/>
  </cols>
  <sheetData>
    <row r="1" spans="2:7" x14ac:dyDescent="0.55000000000000004">
      <c r="B1" s="16" t="s">
        <v>3514</v>
      </c>
      <c r="C1" s="27"/>
      <c r="D1" s="27"/>
    </row>
    <row r="2" spans="2:7" x14ac:dyDescent="0.55000000000000004">
      <c r="B2" s="20" t="s">
        <v>3515</v>
      </c>
      <c r="C2" s="27"/>
      <c r="D2" s="27"/>
    </row>
    <row r="4" spans="2:7" ht="305.5" x14ac:dyDescent="0.55000000000000004">
      <c r="B4" s="18" t="s">
        <v>5228</v>
      </c>
      <c r="C4" s="18" t="s">
        <v>6345</v>
      </c>
      <c r="D4" s="18" t="s">
        <v>6346</v>
      </c>
      <c r="E4" s="18" t="s">
        <v>2786</v>
      </c>
      <c r="F4" s="18" t="s">
        <v>5172</v>
      </c>
      <c r="G4" s="23" t="s">
        <v>6739</v>
      </c>
    </row>
    <row r="5" spans="2:7" x14ac:dyDescent="0.55000000000000004">
      <c r="B5" s="1" t="s">
        <v>6586</v>
      </c>
      <c r="C5" s="1"/>
      <c r="D5" s="1" t="s">
        <v>7234</v>
      </c>
      <c r="E5" s="1" t="s">
        <v>433</v>
      </c>
      <c r="F5" s="1"/>
      <c r="G5" s="1"/>
    </row>
    <row r="6" spans="2:7" x14ac:dyDescent="0.55000000000000004">
      <c r="B6" s="1" t="s">
        <v>6587</v>
      </c>
      <c r="C6" s="1"/>
      <c r="D6" s="1" t="s">
        <v>7234</v>
      </c>
      <c r="E6" s="1" t="s">
        <v>434</v>
      </c>
      <c r="F6" s="1"/>
      <c r="G6" s="1"/>
    </row>
    <row r="7" spans="2:7" x14ac:dyDescent="0.55000000000000004">
      <c r="B7" s="1" t="s">
        <v>6588</v>
      </c>
      <c r="C7" s="1"/>
      <c r="D7" s="1" t="s">
        <v>7234</v>
      </c>
      <c r="E7" s="1" t="s">
        <v>435</v>
      </c>
      <c r="F7" s="1"/>
      <c r="G7" s="1"/>
    </row>
    <row r="8" spans="2:7" x14ac:dyDescent="0.55000000000000004">
      <c r="B8" s="1" t="s">
        <v>6589</v>
      </c>
      <c r="C8" s="1"/>
      <c r="D8" s="1" t="s">
        <v>7234</v>
      </c>
      <c r="E8" s="1" t="s">
        <v>436</v>
      </c>
      <c r="F8" s="1"/>
      <c r="G8" s="1"/>
    </row>
    <row r="9" spans="2:7" x14ac:dyDescent="0.55000000000000004">
      <c r="B9" s="1" t="s">
        <v>6590</v>
      </c>
      <c r="C9" s="1"/>
      <c r="D9" s="1" t="s">
        <v>7234</v>
      </c>
      <c r="E9" s="1" t="s">
        <v>437</v>
      </c>
      <c r="F9" s="1"/>
      <c r="G9" s="1"/>
    </row>
    <row r="10" spans="2:7" x14ac:dyDescent="0.55000000000000004">
      <c r="B10" s="1" t="s">
        <v>6591</v>
      </c>
      <c r="C10" s="1"/>
      <c r="D10" s="1" t="s">
        <v>7234</v>
      </c>
      <c r="E10" s="1" t="s">
        <v>438</v>
      </c>
      <c r="F10" s="1"/>
      <c r="G10" s="1"/>
    </row>
    <row r="11" spans="2:7" x14ac:dyDescent="0.55000000000000004">
      <c r="B11" s="1" t="s">
        <v>6592</v>
      </c>
      <c r="C11" s="1"/>
      <c r="D11" s="1" t="s">
        <v>7234</v>
      </c>
      <c r="E11" s="1" t="s">
        <v>439</v>
      </c>
      <c r="F11" s="1"/>
      <c r="G11" s="1"/>
    </row>
    <row r="12" spans="2:7" x14ac:dyDescent="0.55000000000000004">
      <c r="B12" s="1" t="s">
        <v>6593</v>
      </c>
      <c r="C12" s="1"/>
      <c r="D12" s="1" t="s">
        <v>7234</v>
      </c>
      <c r="E12" s="1" t="s">
        <v>441</v>
      </c>
      <c r="F12" s="1"/>
      <c r="G12" s="1"/>
    </row>
    <row r="13" spans="2:7" x14ac:dyDescent="0.55000000000000004">
      <c r="B13" s="1" t="s">
        <v>6594</v>
      </c>
      <c r="C13" s="1"/>
      <c r="D13" s="1" t="s">
        <v>7234</v>
      </c>
      <c r="E13" s="1" t="s">
        <v>442</v>
      </c>
      <c r="F13" s="1"/>
      <c r="G13" s="1"/>
    </row>
    <row r="14" spans="2:7" x14ac:dyDescent="0.55000000000000004">
      <c r="B14" s="1" t="s">
        <v>6595</v>
      </c>
      <c r="C14" s="1"/>
      <c r="D14" s="1" t="s">
        <v>7234</v>
      </c>
      <c r="E14" s="1" t="s">
        <v>443</v>
      </c>
      <c r="F14" s="1"/>
      <c r="G14" s="1"/>
    </row>
    <row r="15" spans="2:7" x14ac:dyDescent="0.55000000000000004">
      <c r="B15" s="1" t="s">
        <v>6596</v>
      </c>
      <c r="C15" s="1"/>
      <c r="D15" s="1" t="s">
        <v>7234</v>
      </c>
      <c r="E15" s="1" t="s">
        <v>444</v>
      </c>
      <c r="F15" s="1"/>
      <c r="G15" s="1"/>
    </row>
    <row r="16" spans="2:7" x14ac:dyDescent="0.55000000000000004">
      <c r="B16" s="1" t="s">
        <v>6597</v>
      </c>
      <c r="C16" s="1"/>
      <c r="D16" s="1" t="s">
        <v>7234</v>
      </c>
      <c r="E16" s="1" t="s">
        <v>445</v>
      </c>
      <c r="F16" s="1"/>
      <c r="G16" s="1"/>
    </row>
    <row r="17" spans="2:7" x14ac:dyDescent="0.55000000000000004">
      <c r="B17" s="1" t="s">
        <v>6598</v>
      </c>
      <c r="C17" s="1"/>
      <c r="D17" s="1" t="s">
        <v>7234</v>
      </c>
      <c r="E17" s="1" t="s">
        <v>446</v>
      </c>
      <c r="F17" s="1"/>
      <c r="G17" s="1"/>
    </row>
    <row r="18" spans="2:7" x14ac:dyDescent="0.55000000000000004">
      <c r="B18" s="1" t="s">
        <v>6599</v>
      </c>
      <c r="C18" s="1"/>
      <c r="D18" s="1" t="s">
        <v>7234</v>
      </c>
      <c r="E18" s="1" t="s">
        <v>448</v>
      </c>
      <c r="F18" s="1"/>
      <c r="G18" s="1"/>
    </row>
    <row r="19" spans="2:7" x14ac:dyDescent="0.55000000000000004">
      <c r="B19" s="1" t="s">
        <v>6600</v>
      </c>
      <c r="C19" s="1"/>
      <c r="D19" s="1" t="s">
        <v>7234</v>
      </c>
      <c r="E19" s="1" t="s">
        <v>450</v>
      </c>
      <c r="F19" s="1"/>
      <c r="G19" s="1"/>
    </row>
    <row r="20" spans="2:7" x14ac:dyDescent="0.55000000000000004">
      <c r="B20" s="1" t="s">
        <v>6601</v>
      </c>
      <c r="C20" s="1"/>
      <c r="D20" s="1" t="s">
        <v>7234</v>
      </c>
      <c r="E20" s="1" t="s">
        <v>451</v>
      </c>
      <c r="F20" s="1"/>
      <c r="G20" s="1"/>
    </row>
    <row r="21" spans="2:7" x14ac:dyDescent="0.55000000000000004">
      <c r="B21" s="1" t="s">
        <v>6602</v>
      </c>
      <c r="C21" s="1"/>
      <c r="D21" s="1" t="s">
        <v>7234</v>
      </c>
      <c r="E21" s="1" t="s">
        <v>452</v>
      </c>
      <c r="F21" s="1"/>
      <c r="G21" s="1"/>
    </row>
    <row r="22" spans="2:7" x14ac:dyDescent="0.55000000000000004">
      <c r="B22" s="1" t="s">
        <v>6603</v>
      </c>
      <c r="C22" s="1"/>
      <c r="D22" s="1" t="s">
        <v>7234</v>
      </c>
      <c r="E22" s="1" t="s">
        <v>453</v>
      </c>
      <c r="F22" s="1"/>
      <c r="G22" s="1"/>
    </row>
    <row r="23" spans="2:7" x14ac:dyDescent="0.55000000000000004">
      <c r="B23" s="1" t="s">
        <v>6604</v>
      </c>
      <c r="C23" s="1"/>
      <c r="D23" s="1" t="s">
        <v>7234</v>
      </c>
      <c r="E23" s="1" t="s">
        <v>455</v>
      </c>
      <c r="F23" s="1"/>
      <c r="G23" s="1"/>
    </row>
    <row r="24" spans="2:7" x14ac:dyDescent="0.55000000000000004">
      <c r="B24" s="1" t="s">
        <v>6605</v>
      </c>
      <c r="C24" s="1"/>
      <c r="D24" s="1" t="s">
        <v>7234</v>
      </c>
      <c r="E24" s="1" t="s">
        <v>456</v>
      </c>
      <c r="F24" s="1"/>
      <c r="G24" s="1"/>
    </row>
    <row r="25" spans="2:7" x14ac:dyDescent="0.55000000000000004">
      <c r="B25" s="1" t="s">
        <v>6606</v>
      </c>
      <c r="C25" s="1"/>
      <c r="D25" s="1" t="s">
        <v>7234</v>
      </c>
      <c r="E25" s="1" t="s">
        <v>458</v>
      </c>
      <c r="F25" s="1"/>
      <c r="G25" s="1"/>
    </row>
    <row r="26" spans="2:7" x14ac:dyDescent="0.55000000000000004">
      <c r="B26" s="1" t="s">
        <v>6607</v>
      </c>
      <c r="C26" s="1"/>
      <c r="D26" s="1" t="s">
        <v>7234</v>
      </c>
      <c r="E26" s="1" t="s">
        <v>460</v>
      </c>
      <c r="F26" s="1"/>
      <c r="G26" s="1"/>
    </row>
    <row r="27" spans="2:7" x14ac:dyDescent="0.55000000000000004">
      <c r="B27" s="1" t="s">
        <v>6608</v>
      </c>
      <c r="C27" s="1"/>
      <c r="D27" s="1" t="s">
        <v>7234</v>
      </c>
      <c r="E27" s="1" t="s">
        <v>461</v>
      </c>
      <c r="F27" s="1"/>
      <c r="G27" s="1"/>
    </row>
    <row r="28" spans="2:7" x14ac:dyDescent="0.55000000000000004">
      <c r="B28" s="1" t="s">
        <v>6609</v>
      </c>
      <c r="C28" s="1"/>
      <c r="D28" s="1" t="s">
        <v>7234</v>
      </c>
      <c r="E28" s="1" t="s">
        <v>463</v>
      </c>
      <c r="F28" s="1"/>
      <c r="G28" s="1"/>
    </row>
    <row r="29" spans="2:7" x14ac:dyDescent="0.55000000000000004">
      <c r="B29" s="1" t="s">
        <v>6610</v>
      </c>
      <c r="C29" s="1"/>
      <c r="D29" s="1" t="s">
        <v>7234</v>
      </c>
      <c r="E29" s="1" t="s">
        <v>464</v>
      </c>
      <c r="F29" s="1"/>
      <c r="G29" s="1"/>
    </row>
    <row r="30" spans="2:7" x14ac:dyDescent="0.55000000000000004">
      <c r="B30" s="1" t="s">
        <v>6611</v>
      </c>
      <c r="C30" s="1"/>
      <c r="D30" s="1" t="s">
        <v>7234</v>
      </c>
      <c r="E30" s="1" t="s">
        <v>466</v>
      </c>
      <c r="F30" s="1"/>
      <c r="G30" s="1"/>
    </row>
    <row r="31" spans="2:7" x14ac:dyDescent="0.55000000000000004">
      <c r="B31" s="1" t="s">
        <v>6612</v>
      </c>
      <c r="C31" s="1"/>
      <c r="D31" s="1" t="s">
        <v>7234</v>
      </c>
      <c r="E31" s="1" t="s">
        <v>468</v>
      </c>
      <c r="F31" s="1"/>
      <c r="G31" s="1"/>
    </row>
    <row r="32" spans="2:7" x14ac:dyDescent="0.55000000000000004">
      <c r="B32" s="1" t="s">
        <v>6613</v>
      </c>
      <c r="C32" s="1"/>
      <c r="D32" s="1" t="s">
        <v>7234</v>
      </c>
      <c r="E32" s="1" t="s">
        <v>469</v>
      </c>
      <c r="F32" s="1"/>
      <c r="G32" s="1"/>
    </row>
    <row r="33" spans="2:7" x14ac:dyDescent="0.55000000000000004">
      <c r="B33" s="1" t="s">
        <v>6614</v>
      </c>
      <c r="C33" s="1"/>
      <c r="D33" s="1" t="s">
        <v>7234</v>
      </c>
      <c r="E33" s="1" t="s">
        <v>470</v>
      </c>
      <c r="F33" s="1"/>
      <c r="G33" s="1"/>
    </row>
    <row r="34" spans="2:7" x14ac:dyDescent="0.55000000000000004">
      <c r="B34" s="1" t="s">
        <v>6615</v>
      </c>
      <c r="C34" s="1"/>
      <c r="D34" s="1" t="s">
        <v>7234</v>
      </c>
      <c r="E34" s="1" t="s">
        <v>471</v>
      </c>
      <c r="F34" s="1"/>
      <c r="G34" s="1"/>
    </row>
    <row r="35" spans="2:7" x14ac:dyDescent="0.55000000000000004">
      <c r="B35" s="19" t="s">
        <v>7480</v>
      </c>
      <c r="C35" s="19"/>
      <c r="D35" s="19" t="s">
        <v>7234</v>
      </c>
      <c r="E35" s="19" t="s">
        <v>472</v>
      </c>
      <c r="F35" s="1"/>
      <c r="G35" s="19"/>
    </row>
    <row r="36" spans="2:7" x14ac:dyDescent="0.55000000000000004">
      <c r="B36" s="19" t="s">
        <v>6616</v>
      </c>
      <c r="C36" s="19"/>
      <c r="D36" s="19" t="s">
        <v>7234</v>
      </c>
      <c r="E36" s="19" t="s">
        <v>473</v>
      </c>
      <c r="F36" s="1"/>
      <c r="G36" s="19"/>
    </row>
    <row r="37" spans="2:7" x14ac:dyDescent="0.55000000000000004">
      <c r="B37" s="19" t="s">
        <v>6617</v>
      </c>
      <c r="C37" s="19"/>
      <c r="D37" s="19" t="s">
        <v>7234</v>
      </c>
      <c r="E37" s="19" t="s">
        <v>474</v>
      </c>
      <c r="F37" s="1"/>
      <c r="G37" s="19"/>
    </row>
    <row r="38" spans="2:7" x14ac:dyDescent="0.55000000000000004">
      <c r="B38" s="19" t="s">
        <v>7481</v>
      </c>
      <c r="C38" s="19"/>
      <c r="D38" s="19" t="s">
        <v>7234</v>
      </c>
      <c r="E38" s="19" t="s">
        <v>475</v>
      </c>
      <c r="F38" s="1"/>
      <c r="G38" s="19"/>
    </row>
    <row r="39" spans="2:7" x14ac:dyDescent="0.55000000000000004">
      <c r="B39" s="19" t="s">
        <v>6618</v>
      </c>
      <c r="C39" s="19"/>
      <c r="D39" s="19" t="s">
        <v>7234</v>
      </c>
      <c r="E39" s="19" t="s">
        <v>5173</v>
      </c>
      <c r="F39" s="1"/>
      <c r="G39" s="19"/>
    </row>
    <row r="40" spans="2:7" x14ac:dyDescent="0.55000000000000004">
      <c r="B40" s="19" t="s">
        <v>6619</v>
      </c>
      <c r="C40" s="19"/>
      <c r="D40" s="19" t="s">
        <v>7234</v>
      </c>
      <c r="E40" s="19" t="s">
        <v>5174</v>
      </c>
      <c r="F40" s="1"/>
      <c r="G40" s="19"/>
    </row>
    <row r="41" spans="2:7" x14ac:dyDescent="0.55000000000000004">
      <c r="B41" s="19" t="s">
        <v>6620</v>
      </c>
      <c r="C41" s="19"/>
      <c r="D41" s="19" t="s">
        <v>7234</v>
      </c>
      <c r="E41" s="19" t="s">
        <v>5175</v>
      </c>
      <c r="F41" s="1"/>
      <c r="G41" s="19"/>
    </row>
    <row r="42" spans="2:7" x14ac:dyDescent="0.55000000000000004">
      <c r="B42" s="19" t="s">
        <v>6621</v>
      </c>
      <c r="C42" s="19"/>
      <c r="D42" s="19" t="s">
        <v>7234</v>
      </c>
      <c r="E42" s="19" t="s">
        <v>5176</v>
      </c>
      <c r="F42" s="1"/>
      <c r="G42" s="19"/>
    </row>
    <row r="43" spans="2:7" x14ac:dyDescent="0.55000000000000004">
      <c r="B43" s="19" t="s">
        <v>6622</v>
      </c>
      <c r="C43" s="19"/>
      <c r="D43" s="19" t="s">
        <v>7234</v>
      </c>
      <c r="E43" s="19" t="s">
        <v>5177</v>
      </c>
      <c r="F43" s="1"/>
      <c r="G43" s="19"/>
    </row>
    <row r="44" spans="2:7" x14ac:dyDescent="0.55000000000000004">
      <c r="B44" s="19" t="s">
        <v>6623</v>
      </c>
      <c r="C44" s="19"/>
      <c r="D44" s="19" t="s">
        <v>7234</v>
      </c>
      <c r="E44" s="19" t="s">
        <v>5178</v>
      </c>
      <c r="F44" s="1"/>
      <c r="G44" s="19"/>
    </row>
    <row r="45" spans="2:7" x14ac:dyDescent="0.55000000000000004">
      <c r="B45" s="19" t="s">
        <v>6624</v>
      </c>
      <c r="C45" s="19"/>
      <c r="D45" s="19" t="s">
        <v>7234</v>
      </c>
      <c r="E45" s="19" t="s">
        <v>5179</v>
      </c>
      <c r="F45" s="1"/>
      <c r="G45" s="19"/>
    </row>
    <row r="46" spans="2:7" x14ac:dyDescent="0.55000000000000004">
      <c r="B46" s="19" t="s">
        <v>6625</v>
      </c>
      <c r="C46" s="19"/>
      <c r="D46" s="19" t="s">
        <v>7234</v>
      </c>
      <c r="E46" s="19" t="s">
        <v>5180</v>
      </c>
      <c r="F46" s="1"/>
      <c r="G46" s="19"/>
    </row>
    <row r="47" spans="2:7" x14ac:dyDescent="0.55000000000000004">
      <c r="B47" s="19" t="s">
        <v>6626</v>
      </c>
      <c r="C47" s="19"/>
      <c r="D47" s="19" t="s">
        <v>7234</v>
      </c>
      <c r="E47" s="19" t="s">
        <v>5181</v>
      </c>
      <c r="F47" s="1"/>
      <c r="G47" s="19"/>
    </row>
    <row r="48" spans="2:7" x14ac:dyDescent="0.55000000000000004">
      <c r="B48" s="19" t="s">
        <v>6627</v>
      </c>
      <c r="C48" s="19"/>
      <c r="D48" s="19" t="s">
        <v>7234</v>
      </c>
      <c r="E48" s="19" t="s">
        <v>5182</v>
      </c>
      <c r="F48" s="1"/>
      <c r="G48" s="19"/>
    </row>
    <row r="49" spans="2:7" x14ac:dyDescent="0.55000000000000004">
      <c r="B49" s="19" t="s">
        <v>6628</v>
      </c>
      <c r="C49" s="19"/>
      <c r="D49" s="19" t="s">
        <v>7234</v>
      </c>
      <c r="E49" s="19" t="s">
        <v>5183</v>
      </c>
      <c r="F49" s="1"/>
      <c r="G49" s="19"/>
    </row>
    <row r="50" spans="2:7" x14ac:dyDescent="0.55000000000000004">
      <c r="B50" s="19" t="s">
        <v>6629</v>
      </c>
      <c r="C50" s="19"/>
      <c r="D50" s="19" t="s">
        <v>7234</v>
      </c>
      <c r="E50" s="19" t="s">
        <v>5184</v>
      </c>
      <c r="F50" s="1"/>
      <c r="G50" s="19"/>
    </row>
    <row r="51" spans="2:7" x14ac:dyDescent="0.55000000000000004">
      <c r="B51" s="19" t="s">
        <v>6630</v>
      </c>
      <c r="C51" s="19"/>
      <c r="D51" s="19" t="s">
        <v>7234</v>
      </c>
      <c r="E51" s="19" t="s">
        <v>5185</v>
      </c>
      <c r="F51" s="1"/>
      <c r="G51" s="19"/>
    </row>
    <row r="52" spans="2:7" x14ac:dyDescent="0.55000000000000004">
      <c r="B52" s="19" t="s">
        <v>6631</v>
      </c>
      <c r="C52" s="19"/>
      <c r="D52" s="19" t="s">
        <v>7234</v>
      </c>
      <c r="E52" s="19" t="s">
        <v>5186</v>
      </c>
      <c r="F52" s="1"/>
      <c r="G52" s="19"/>
    </row>
    <row r="53" spans="2:7" x14ac:dyDescent="0.55000000000000004">
      <c r="B53" s="19" t="s">
        <v>6632</v>
      </c>
      <c r="C53" s="19"/>
      <c r="D53" s="19" t="s">
        <v>7234</v>
      </c>
      <c r="E53" s="19" t="s">
        <v>5187</v>
      </c>
      <c r="F53" s="1"/>
      <c r="G53" s="19"/>
    </row>
    <row r="54" spans="2:7" x14ac:dyDescent="0.55000000000000004">
      <c r="B54" s="19" t="s">
        <v>6633</v>
      </c>
      <c r="C54" s="19"/>
      <c r="D54" s="19" t="s">
        <v>7234</v>
      </c>
      <c r="E54" s="19" t="s">
        <v>5188</v>
      </c>
      <c r="F54" s="1"/>
      <c r="G54" s="19"/>
    </row>
    <row r="55" spans="2:7" x14ac:dyDescent="0.55000000000000004">
      <c r="B55" s="19" t="s">
        <v>6634</v>
      </c>
      <c r="C55" s="19"/>
      <c r="D55" s="19" t="s">
        <v>7234</v>
      </c>
      <c r="E55" s="19" t="s">
        <v>5189</v>
      </c>
      <c r="F55" s="1"/>
      <c r="G55" s="19"/>
    </row>
    <row r="56" spans="2:7" x14ac:dyDescent="0.55000000000000004">
      <c r="B56" s="19" t="s">
        <v>6635</v>
      </c>
      <c r="C56" s="19"/>
      <c r="D56" s="19" t="s">
        <v>7234</v>
      </c>
      <c r="E56" s="19" t="s">
        <v>5190</v>
      </c>
      <c r="F56" s="1"/>
      <c r="G56" s="19"/>
    </row>
    <row r="57" spans="2:7" x14ac:dyDescent="0.55000000000000004">
      <c r="B57" s="19" t="s">
        <v>6636</v>
      </c>
      <c r="C57" s="19"/>
      <c r="D57" s="19" t="s">
        <v>7234</v>
      </c>
      <c r="E57" s="19" t="s">
        <v>5191</v>
      </c>
      <c r="F57" s="1"/>
      <c r="G57" s="19"/>
    </row>
    <row r="58" spans="2:7" x14ac:dyDescent="0.55000000000000004">
      <c r="B58" s="19" t="s">
        <v>6637</v>
      </c>
      <c r="C58" s="19"/>
      <c r="D58" s="19" t="s">
        <v>7234</v>
      </c>
      <c r="E58" s="19" t="s">
        <v>5192</v>
      </c>
      <c r="F58" s="1"/>
      <c r="G58" s="19"/>
    </row>
    <row r="59" spans="2:7" x14ac:dyDescent="0.55000000000000004">
      <c r="B59" s="19" t="s">
        <v>6638</v>
      </c>
      <c r="C59" s="19"/>
      <c r="D59" s="19" t="s">
        <v>7234</v>
      </c>
      <c r="E59" s="19" t="s">
        <v>5193</v>
      </c>
      <c r="F59" s="1"/>
      <c r="G59" s="19"/>
    </row>
    <row r="60" spans="2:7" x14ac:dyDescent="0.55000000000000004">
      <c r="B60" s="19" t="s">
        <v>6639</v>
      </c>
      <c r="C60" s="19"/>
      <c r="D60" s="19" t="s">
        <v>7234</v>
      </c>
      <c r="E60" s="19" t="s">
        <v>5194</v>
      </c>
      <c r="F60" s="1"/>
      <c r="G60" s="19"/>
    </row>
    <row r="61" spans="2:7" x14ac:dyDescent="0.55000000000000004">
      <c r="B61" s="19" t="s">
        <v>6640</v>
      </c>
      <c r="C61" s="19"/>
      <c r="D61" s="19" t="s">
        <v>7234</v>
      </c>
      <c r="E61" s="19" t="s">
        <v>5195</v>
      </c>
      <c r="F61" s="1"/>
      <c r="G61" s="19"/>
    </row>
    <row r="62" spans="2:7" x14ac:dyDescent="0.55000000000000004">
      <c r="B62" s="19" t="s">
        <v>6641</v>
      </c>
      <c r="C62" s="19"/>
      <c r="D62" s="19" t="s">
        <v>7234</v>
      </c>
      <c r="E62" s="19" t="s">
        <v>5196</v>
      </c>
      <c r="F62" s="1"/>
      <c r="G62" s="19"/>
    </row>
    <row r="63" spans="2:7" x14ac:dyDescent="0.55000000000000004">
      <c r="B63" s="19" t="s">
        <v>6642</v>
      </c>
      <c r="C63" s="19"/>
      <c r="D63" s="19" t="s">
        <v>7234</v>
      </c>
      <c r="E63" s="19" t="s">
        <v>5197</v>
      </c>
      <c r="F63" s="1"/>
      <c r="G63" s="19"/>
    </row>
    <row r="64" spans="2:7" x14ac:dyDescent="0.55000000000000004">
      <c r="B64" s="19" t="s">
        <v>7482</v>
      </c>
      <c r="C64" s="19"/>
      <c r="D64" s="19" t="s">
        <v>7234</v>
      </c>
      <c r="E64" s="19" t="s">
        <v>7461</v>
      </c>
      <c r="F64" s="1"/>
      <c r="G64" s="19"/>
    </row>
    <row r="65" spans="2:7" x14ac:dyDescent="0.55000000000000004">
      <c r="B65" s="19" t="s">
        <v>7483</v>
      </c>
      <c r="C65" s="19"/>
      <c r="D65" s="19" t="s">
        <v>7234</v>
      </c>
      <c r="E65" s="19" t="s">
        <v>7462</v>
      </c>
      <c r="F65" s="1"/>
      <c r="G65" s="19"/>
    </row>
    <row r="66" spans="2:7" x14ac:dyDescent="0.55000000000000004">
      <c r="B66" s="19" t="s">
        <v>7484</v>
      </c>
      <c r="C66" s="19"/>
      <c r="D66" s="19" t="s">
        <v>7234</v>
      </c>
      <c r="E66" s="19" t="s">
        <v>7463</v>
      </c>
      <c r="F66" s="1"/>
      <c r="G66" s="19"/>
    </row>
    <row r="67" spans="2:7" x14ac:dyDescent="0.55000000000000004">
      <c r="B67" s="19" t="s">
        <v>7485</v>
      </c>
      <c r="C67" s="19"/>
      <c r="D67" s="19" t="s">
        <v>7234</v>
      </c>
      <c r="E67" s="19" t="s">
        <v>7464</v>
      </c>
      <c r="F67" s="1"/>
      <c r="G67" s="19"/>
    </row>
    <row r="68" spans="2:7" x14ac:dyDescent="0.55000000000000004">
      <c r="B68" s="19" t="s">
        <v>7486</v>
      </c>
      <c r="C68" s="19"/>
      <c r="D68" s="19" t="s">
        <v>7234</v>
      </c>
      <c r="E68" s="19" t="s">
        <v>7465</v>
      </c>
      <c r="F68" s="1"/>
      <c r="G68" s="19"/>
    </row>
    <row r="69" spans="2:7" x14ac:dyDescent="0.55000000000000004">
      <c r="B69" s="19" t="s">
        <v>7487</v>
      </c>
      <c r="C69" s="19"/>
      <c r="D69" s="19" t="s">
        <v>7234</v>
      </c>
      <c r="E69" s="19" t="s">
        <v>7466</v>
      </c>
      <c r="F69" s="1"/>
      <c r="G69" s="19"/>
    </row>
    <row r="70" spans="2:7" x14ac:dyDescent="0.55000000000000004">
      <c r="B70" s="19" t="s">
        <v>7488</v>
      </c>
      <c r="C70" s="19"/>
      <c r="D70" s="19" t="s">
        <v>7234</v>
      </c>
      <c r="E70" s="19" t="s">
        <v>7467</v>
      </c>
      <c r="F70" s="1"/>
      <c r="G70" s="19"/>
    </row>
    <row r="71" spans="2:7" x14ac:dyDescent="0.55000000000000004">
      <c r="B71" s="19" t="s">
        <v>7489</v>
      </c>
      <c r="C71" s="19"/>
      <c r="D71" s="19" t="s">
        <v>7234</v>
      </c>
      <c r="E71" s="19" t="s">
        <v>7468</v>
      </c>
      <c r="F71" s="1"/>
      <c r="G71" s="19"/>
    </row>
    <row r="72" spans="2:7" x14ac:dyDescent="0.55000000000000004">
      <c r="B72" s="19" t="s">
        <v>7490</v>
      </c>
      <c r="C72" s="19"/>
      <c r="D72" s="19" t="s">
        <v>7234</v>
      </c>
      <c r="E72" s="19" t="s">
        <v>7469</v>
      </c>
      <c r="F72" s="1"/>
      <c r="G72" s="19"/>
    </row>
    <row r="73" spans="2:7" x14ac:dyDescent="0.55000000000000004">
      <c r="B73" s="19" t="s">
        <v>7491</v>
      </c>
      <c r="C73" s="19"/>
      <c r="D73" s="19" t="s">
        <v>7234</v>
      </c>
      <c r="E73" s="19" t="s">
        <v>7470</v>
      </c>
      <c r="F73" s="1"/>
      <c r="G73" s="19"/>
    </row>
    <row r="74" spans="2:7" x14ac:dyDescent="0.55000000000000004">
      <c r="B74" s="19" t="s">
        <v>7492</v>
      </c>
      <c r="C74" s="19"/>
      <c r="D74" s="19" t="s">
        <v>7234</v>
      </c>
      <c r="E74" s="19" t="s">
        <v>7471</v>
      </c>
      <c r="F74" s="1"/>
      <c r="G74" s="19"/>
    </row>
    <row r="75" spans="2:7" x14ac:dyDescent="0.55000000000000004">
      <c r="B75" s="19" t="s">
        <v>7493</v>
      </c>
      <c r="C75" s="19"/>
      <c r="D75" s="19" t="s">
        <v>7234</v>
      </c>
      <c r="E75" s="19" t="s">
        <v>7472</v>
      </c>
      <c r="F75" s="1"/>
      <c r="G75" s="19"/>
    </row>
    <row r="76" spans="2:7" x14ac:dyDescent="0.55000000000000004">
      <c r="B76" s="19" t="s">
        <v>7494</v>
      </c>
      <c r="C76" s="19"/>
      <c r="D76" s="19" t="s">
        <v>7234</v>
      </c>
      <c r="E76" s="19" t="s">
        <v>7473</v>
      </c>
      <c r="F76" s="1"/>
      <c r="G76" s="19"/>
    </row>
    <row r="77" spans="2:7" x14ac:dyDescent="0.55000000000000004">
      <c r="B77" s="19" t="s">
        <v>7495</v>
      </c>
      <c r="C77" s="19"/>
      <c r="D77" s="19" t="s">
        <v>7234</v>
      </c>
      <c r="E77" s="19" t="s">
        <v>7474</v>
      </c>
      <c r="F77" s="1"/>
      <c r="G77" s="19"/>
    </row>
    <row r="78" spans="2:7" x14ac:dyDescent="0.55000000000000004">
      <c r="B78" s="19" t="s">
        <v>7496</v>
      </c>
      <c r="C78" s="19"/>
      <c r="D78" s="19" t="s">
        <v>7234</v>
      </c>
      <c r="E78" s="19" t="s">
        <v>7475</v>
      </c>
      <c r="F78" s="1"/>
      <c r="G78" s="19"/>
    </row>
    <row r="79" spans="2:7" x14ac:dyDescent="0.55000000000000004">
      <c r="B79" s="19" t="s">
        <v>7497</v>
      </c>
      <c r="C79" s="19"/>
      <c r="D79" s="19" t="s">
        <v>7234</v>
      </c>
      <c r="E79" s="19" t="s">
        <v>7476</v>
      </c>
      <c r="F79" s="1"/>
      <c r="G79" s="19"/>
    </row>
    <row r="80" spans="2:7" x14ac:dyDescent="0.55000000000000004">
      <c r="B80" s="19" t="s">
        <v>7498</v>
      </c>
      <c r="C80" s="19"/>
      <c r="D80" s="19" t="s">
        <v>7234</v>
      </c>
      <c r="E80" s="19" t="s">
        <v>7477</v>
      </c>
      <c r="F80" s="1"/>
      <c r="G80" s="19"/>
    </row>
    <row r="81" spans="2:7" x14ac:dyDescent="0.55000000000000004">
      <c r="B81" s="19" t="s">
        <v>7499</v>
      </c>
      <c r="C81" s="19"/>
      <c r="D81" s="19" t="s">
        <v>7234</v>
      </c>
      <c r="E81" s="19" t="s">
        <v>7478</v>
      </c>
      <c r="F81" s="1"/>
      <c r="G81" s="19"/>
    </row>
    <row r="82" spans="2:7" x14ac:dyDescent="0.55000000000000004">
      <c r="B82" s="19" t="s">
        <v>7500</v>
      </c>
      <c r="C82" s="19"/>
      <c r="D82" s="19" t="s">
        <v>7234</v>
      </c>
      <c r="E82" s="19" t="s">
        <v>7479</v>
      </c>
      <c r="F82" s="1"/>
      <c r="G82" s="19"/>
    </row>
    <row r="83" spans="2:7" x14ac:dyDescent="0.55000000000000004">
      <c r="B83" s="19" t="s">
        <v>6675</v>
      </c>
      <c r="C83" s="19"/>
      <c r="D83" s="19" t="s">
        <v>7234</v>
      </c>
      <c r="E83" s="19" t="s">
        <v>3541</v>
      </c>
      <c r="F83" s="1"/>
      <c r="G83" s="19"/>
    </row>
    <row r="84" spans="2:7" x14ac:dyDescent="0.55000000000000004">
      <c r="B84" s="19" t="s">
        <v>6643</v>
      </c>
      <c r="C84" s="19"/>
      <c r="D84" s="19" t="s">
        <v>7234</v>
      </c>
      <c r="E84" s="19" t="s">
        <v>477</v>
      </c>
      <c r="F84" s="1"/>
      <c r="G84" s="19"/>
    </row>
    <row r="85" spans="2:7" x14ac:dyDescent="0.55000000000000004">
      <c r="B85" s="19" t="s">
        <v>6644</v>
      </c>
      <c r="C85" s="19"/>
      <c r="D85" s="19" t="s">
        <v>7234</v>
      </c>
      <c r="E85" s="19" t="s">
        <v>478</v>
      </c>
      <c r="F85" s="1"/>
      <c r="G85" s="19"/>
    </row>
    <row r="86" spans="2:7" x14ac:dyDescent="0.55000000000000004">
      <c r="B86" s="19" t="s">
        <v>6645</v>
      </c>
      <c r="C86" s="19"/>
      <c r="D86" s="19" t="s">
        <v>7234</v>
      </c>
      <c r="E86" s="19" t="s">
        <v>480</v>
      </c>
      <c r="F86" s="1"/>
      <c r="G86" s="19"/>
    </row>
    <row r="87" spans="2:7" x14ac:dyDescent="0.55000000000000004">
      <c r="B87" s="19" t="s">
        <v>6646</v>
      </c>
      <c r="C87" s="19"/>
      <c r="D87" s="19" t="s">
        <v>7234</v>
      </c>
      <c r="E87" s="19" t="s">
        <v>481</v>
      </c>
      <c r="F87" s="1"/>
      <c r="G87" s="19"/>
    </row>
    <row r="88" spans="2:7" x14ac:dyDescent="0.55000000000000004">
      <c r="B88" s="19" t="s">
        <v>6647</v>
      </c>
      <c r="C88" s="19"/>
      <c r="D88" s="19" t="s">
        <v>7234</v>
      </c>
      <c r="E88" s="19" t="s">
        <v>482</v>
      </c>
      <c r="F88" s="1"/>
      <c r="G88" s="19"/>
    </row>
    <row r="89" spans="2:7" x14ac:dyDescent="0.55000000000000004">
      <c r="B89" s="19" t="s">
        <v>7501</v>
      </c>
      <c r="C89" s="19"/>
      <c r="D89" s="19" t="s">
        <v>7234</v>
      </c>
      <c r="E89" s="19" t="s">
        <v>484</v>
      </c>
      <c r="F89" s="1"/>
      <c r="G89" s="19"/>
    </row>
    <row r="90" spans="2:7" x14ac:dyDescent="0.55000000000000004">
      <c r="B90" s="19" t="s">
        <v>7502</v>
      </c>
      <c r="C90" s="19"/>
      <c r="D90" s="19" t="s">
        <v>7234</v>
      </c>
      <c r="E90" s="19" t="s">
        <v>485</v>
      </c>
      <c r="F90" s="1"/>
      <c r="G90" s="19"/>
    </row>
    <row r="91" spans="2:7" x14ac:dyDescent="0.55000000000000004">
      <c r="B91" s="19" t="s">
        <v>7503</v>
      </c>
      <c r="C91" s="19"/>
      <c r="D91" s="19" t="s">
        <v>7234</v>
      </c>
      <c r="E91" s="19" t="s">
        <v>486</v>
      </c>
      <c r="F91" s="1"/>
      <c r="G91" s="19"/>
    </row>
    <row r="92" spans="2:7" x14ac:dyDescent="0.55000000000000004">
      <c r="B92" s="19" t="s">
        <v>7504</v>
      </c>
      <c r="C92" s="19"/>
      <c r="D92" s="19" t="s">
        <v>7234</v>
      </c>
      <c r="E92" s="19" t="s">
        <v>487</v>
      </c>
      <c r="F92" s="1"/>
      <c r="G92" s="19"/>
    </row>
    <row r="93" spans="2:7" x14ac:dyDescent="0.55000000000000004">
      <c r="B93" s="19" t="s">
        <v>7505</v>
      </c>
      <c r="C93" s="19"/>
      <c r="D93" s="19" t="s">
        <v>7234</v>
      </c>
      <c r="E93" s="19" t="s">
        <v>488</v>
      </c>
      <c r="F93" s="1"/>
      <c r="G93" s="19"/>
    </row>
    <row r="94" spans="2:7" x14ac:dyDescent="0.55000000000000004">
      <c r="B94" s="19" t="s">
        <v>7506</v>
      </c>
      <c r="C94" s="19"/>
      <c r="D94" s="19" t="s">
        <v>7234</v>
      </c>
      <c r="E94" s="19" t="s">
        <v>490</v>
      </c>
      <c r="F94" s="1"/>
      <c r="G94" s="19"/>
    </row>
    <row r="95" spans="2:7" x14ac:dyDescent="0.55000000000000004">
      <c r="B95" s="19" t="s">
        <v>6648</v>
      </c>
      <c r="C95" s="19"/>
      <c r="D95" s="19" t="s">
        <v>7234</v>
      </c>
      <c r="E95" s="19" t="s">
        <v>529</v>
      </c>
      <c r="F95" s="1"/>
      <c r="G95" s="19"/>
    </row>
    <row r="96" spans="2:7" x14ac:dyDescent="0.55000000000000004">
      <c r="B96" s="19" t="s">
        <v>7507</v>
      </c>
      <c r="C96" s="19"/>
      <c r="D96" s="19" t="s">
        <v>7234</v>
      </c>
      <c r="E96" s="19" t="s">
        <v>530</v>
      </c>
      <c r="F96" s="1"/>
      <c r="G96" s="19"/>
    </row>
    <row r="97" spans="2:7" x14ac:dyDescent="0.55000000000000004">
      <c r="B97" s="19" t="s">
        <v>6676</v>
      </c>
      <c r="C97" s="19"/>
      <c r="D97" s="19" t="s">
        <v>7234</v>
      </c>
      <c r="E97" s="19" t="s">
        <v>5198</v>
      </c>
      <c r="F97" s="1"/>
      <c r="G97" s="19"/>
    </row>
    <row r="98" spans="2:7" x14ac:dyDescent="0.55000000000000004">
      <c r="B98" s="19" t="s">
        <v>6649</v>
      </c>
      <c r="C98" s="19"/>
      <c r="D98" s="19" t="s">
        <v>7234</v>
      </c>
      <c r="E98" s="19" t="s">
        <v>543</v>
      </c>
      <c r="F98" s="1"/>
      <c r="G98" s="19"/>
    </row>
    <row r="99" spans="2:7" x14ac:dyDescent="0.55000000000000004">
      <c r="B99" s="19" t="s">
        <v>6650</v>
      </c>
      <c r="C99" s="19"/>
      <c r="D99" s="19" t="s">
        <v>7234</v>
      </c>
      <c r="E99" s="19" t="s">
        <v>545</v>
      </c>
      <c r="F99" s="19"/>
      <c r="G99" s="19"/>
    </row>
    <row r="100" spans="2:7" x14ac:dyDescent="0.55000000000000004">
      <c r="B100" s="19" t="s">
        <v>6651</v>
      </c>
      <c r="C100" s="19"/>
      <c r="D100" s="19" t="s">
        <v>7234</v>
      </c>
      <c r="E100" s="19" t="s">
        <v>547</v>
      </c>
      <c r="F100" s="19"/>
      <c r="G100" s="19"/>
    </row>
    <row r="101" spans="2:7" x14ac:dyDescent="0.55000000000000004">
      <c r="B101" s="19" t="s">
        <v>6652</v>
      </c>
      <c r="C101" s="19"/>
      <c r="D101" s="19" t="s">
        <v>7234</v>
      </c>
      <c r="E101" s="19" t="s">
        <v>549</v>
      </c>
      <c r="F101" s="19"/>
      <c r="G101" s="19"/>
    </row>
    <row r="102" spans="2:7" x14ac:dyDescent="0.55000000000000004">
      <c r="B102" s="19" t="s">
        <v>6653</v>
      </c>
      <c r="C102" s="19"/>
      <c r="D102" s="19" t="s">
        <v>7234</v>
      </c>
      <c r="E102" s="19" t="s">
        <v>5199</v>
      </c>
      <c r="F102" s="19"/>
      <c r="G102" s="19"/>
    </row>
    <row r="103" spans="2:7" x14ac:dyDescent="0.55000000000000004">
      <c r="B103" s="19" t="s">
        <v>6654</v>
      </c>
      <c r="C103" s="19"/>
      <c r="D103" s="19" t="s">
        <v>7234</v>
      </c>
      <c r="E103" s="19" t="s">
        <v>5200</v>
      </c>
      <c r="F103" s="19"/>
      <c r="G103" s="19"/>
    </row>
    <row r="104" spans="2:7" x14ac:dyDescent="0.55000000000000004">
      <c r="B104" s="19" t="s">
        <v>6655</v>
      </c>
      <c r="C104" s="19"/>
      <c r="D104" s="19" t="s">
        <v>7234</v>
      </c>
      <c r="E104" s="19" t="s">
        <v>5201</v>
      </c>
      <c r="F104" s="19"/>
      <c r="G104" s="19"/>
    </row>
    <row r="105" spans="2:7" x14ac:dyDescent="0.55000000000000004">
      <c r="B105" s="19" t="s">
        <v>6656</v>
      </c>
      <c r="C105" s="19"/>
      <c r="D105" s="19" t="s">
        <v>7234</v>
      </c>
      <c r="E105" s="19" t="s">
        <v>5202</v>
      </c>
      <c r="F105" s="19"/>
      <c r="G105" s="19"/>
    </row>
    <row r="106" spans="2:7" x14ac:dyDescent="0.55000000000000004">
      <c r="B106" s="19" t="s">
        <v>6657</v>
      </c>
      <c r="C106" s="19"/>
      <c r="D106" s="19" t="s">
        <v>7234</v>
      </c>
      <c r="E106" s="19" t="s">
        <v>5203</v>
      </c>
      <c r="F106" s="19"/>
      <c r="G106" s="19"/>
    </row>
    <row r="107" spans="2:7" x14ac:dyDescent="0.55000000000000004">
      <c r="B107" s="19" t="s">
        <v>6658</v>
      </c>
      <c r="C107" s="19"/>
      <c r="D107" s="19" t="s">
        <v>7234</v>
      </c>
      <c r="E107" s="19" t="s">
        <v>5204</v>
      </c>
      <c r="F107" s="19"/>
      <c r="G107" s="19"/>
    </row>
    <row r="108" spans="2:7" x14ac:dyDescent="0.55000000000000004">
      <c r="B108" s="19" t="s">
        <v>6659</v>
      </c>
      <c r="C108" s="19"/>
      <c r="D108" s="19" t="s">
        <v>7234</v>
      </c>
      <c r="E108" s="19" t="s">
        <v>5205</v>
      </c>
      <c r="F108" s="19"/>
      <c r="G108" s="19"/>
    </row>
    <row r="109" spans="2:7" x14ac:dyDescent="0.55000000000000004">
      <c r="B109" s="19" t="s">
        <v>6660</v>
      </c>
      <c r="C109" s="19"/>
      <c r="D109" s="19" t="s">
        <v>7234</v>
      </c>
      <c r="E109" s="19" t="s">
        <v>5206</v>
      </c>
      <c r="F109" s="19"/>
      <c r="G109" s="19"/>
    </row>
    <row r="110" spans="2:7" x14ac:dyDescent="0.55000000000000004">
      <c r="B110" s="19" t="s">
        <v>6661</v>
      </c>
      <c r="C110" s="19"/>
      <c r="D110" s="19" t="s">
        <v>7234</v>
      </c>
      <c r="E110" s="19" t="s">
        <v>5207</v>
      </c>
      <c r="F110" s="19"/>
      <c r="G110" s="19"/>
    </row>
    <row r="111" spans="2:7" x14ac:dyDescent="0.55000000000000004">
      <c r="B111" s="19" t="s">
        <v>6662</v>
      </c>
      <c r="C111" s="19"/>
      <c r="D111" s="19" t="s">
        <v>7234</v>
      </c>
      <c r="E111" s="19" t="s">
        <v>5208</v>
      </c>
      <c r="F111" s="19"/>
      <c r="G111" s="19"/>
    </row>
    <row r="112" spans="2:7" x14ac:dyDescent="0.55000000000000004">
      <c r="B112" s="19" t="s">
        <v>6663</v>
      </c>
      <c r="C112" s="19"/>
      <c r="D112" s="19" t="s">
        <v>7234</v>
      </c>
      <c r="E112" s="19" t="s">
        <v>5209</v>
      </c>
      <c r="F112" s="19"/>
      <c r="G112" s="19"/>
    </row>
    <row r="113" spans="2:7" x14ac:dyDescent="0.55000000000000004">
      <c r="B113" s="19" t="s">
        <v>7508</v>
      </c>
      <c r="C113" s="19"/>
      <c r="D113" s="19" t="s">
        <v>7234</v>
      </c>
      <c r="E113" s="19" t="s">
        <v>5210</v>
      </c>
      <c r="F113" s="19"/>
      <c r="G113" s="19"/>
    </row>
    <row r="114" spans="2:7" x14ac:dyDescent="0.55000000000000004">
      <c r="B114" s="19" t="s">
        <v>6664</v>
      </c>
      <c r="C114" s="19"/>
      <c r="D114" s="19" t="s">
        <v>7234</v>
      </c>
      <c r="E114" s="19" t="s">
        <v>5211</v>
      </c>
      <c r="F114" s="19"/>
      <c r="G114" s="19"/>
    </row>
    <row r="115" spans="2:7" x14ac:dyDescent="0.55000000000000004">
      <c r="B115" s="19" t="s">
        <v>6665</v>
      </c>
      <c r="C115" s="19"/>
      <c r="D115" s="19" t="s">
        <v>7234</v>
      </c>
      <c r="E115" s="19" t="s">
        <v>5212</v>
      </c>
      <c r="F115" s="19"/>
      <c r="G115" s="19"/>
    </row>
    <row r="116" spans="2:7" x14ac:dyDescent="0.55000000000000004">
      <c r="B116" s="19" t="s">
        <v>6666</v>
      </c>
      <c r="C116" s="19"/>
      <c r="D116" s="19" t="s">
        <v>7234</v>
      </c>
      <c r="E116" s="19" t="s">
        <v>5213</v>
      </c>
      <c r="F116" s="19"/>
      <c r="G116" s="19"/>
    </row>
    <row r="117" spans="2:7" x14ac:dyDescent="0.55000000000000004">
      <c r="B117" s="19" t="s">
        <v>6667</v>
      </c>
      <c r="C117" s="19"/>
      <c r="D117" s="19" t="s">
        <v>7234</v>
      </c>
      <c r="E117" s="19" t="s">
        <v>5214</v>
      </c>
      <c r="F117" s="19"/>
      <c r="G117" s="19"/>
    </row>
    <row r="118" spans="2:7" x14ac:dyDescent="0.55000000000000004">
      <c r="B118" s="19" t="s">
        <v>6668</v>
      </c>
      <c r="C118" s="19"/>
      <c r="D118" s="19" t="s">
        <v>7234</v>
      </c>
      <c r="E118" s="19" t="s">
        <v>5215</v>
      </c>
      <c r="F118" s="19"/>
      <c r="G118" s="19"/>
    </row>
    <row r="119" spans="2:7" x14ac:dyDescent="0.55000000000000004">
      <c r="B119" s="19" t="s">
        <v>6669</v>
      </c>
      <c r="C119" s="19"/>
      <c r="D119" s="19" t="s">
        <v>7234</v>
      </c>
      <c r="E119" s="19" t="s">
        <v>5216</v>
      </c>
      <c r="F119" s="19"/>
      <c r="G119" s="19"/>
    </row>
    <row r="120" spans="2:7" x14ac:dyDescent="0.55000000000000004">
      <c r="B120" s="19" t="s">
        <v>6670</v>
      </c>
      <c r="C120" s="19"/>
      <c r="D120" s="19" t="s">
        <v>7234</v>
      </c>
      <c r="E120" s="19" t="s">
        <v>5217</v>
      </c>
      <c r="F120" s="19"/>
      <c r="G120" s="19"/>
    </row>
    <row r="121" spans="2:7" x14ac:dyDescent="0.55000000000000004">
      <c r="B121" s="19" t="s">
        <v>6671</v>
      </c>
      <c r="C121" s="19"/>
      <c r="D121" s="19" t="s">
        <v>7234</v>
      </c>
      <c r="E121" s="19" t="s">
        <v>5218</v>
      </c>
      <c r="F121" s="19"/>
      <c r="G121" s="19"/>
    </row>
    <row r="122" spans="2:7" x14ac:dyDescent="0.55000000000000004">
      <c r="B122" s="19" t="s">
        <v>6672</v>
      </c>
      <c r="C122" s="19"/>
      <c r="D122" s="19" t="s">
        <v>7234</v>
      </c>
      <c r="E122" s="19" t="s">
        <v>5219</v>
      </c>
      <c r="F122" s="19"/>
      <c r="G122" s="19"/>
    </row>
    <row r="123" spans="2:7" x14ac:dyDescent="0.55000000000000004">
      <c r="B123" s="19" t="s">
        <v>6673</v>
      </c>
      <c r="C123" s="19"/>
      <c r="D123" s="19" t="s">
        <v>7234</v>
      </c>
      <c r="E123" s="19" t="s">
        <v>5220</v>
      </c>
      <c r="F123" s="19"/>
      <c r="G123" s="19"/>
    </row>
    <row r="124" spans="2:7" x14ac:dyDescent="0.55000000000000004">
      <c r="B124" s="19" t="s">
        <v>6674</v>
      </c>
      <c r="C124" s="19"/>
      <c r="D124" s="19" t="s">
        <v>7234</v>
      </c>
      <c r="E124" s="19" t="s">
        <v>5221</v>
      </c>
      <c r="F124" s="19"/>
      <c r="G124" s="19"/>
    </row>
    <row r="125" spans="2:7" x14ac:dyDescent="0.55000000000000004">
      <c r="B125" s="19" t="s">
        <v>5223</v>
      </c>
      <c r="C125" s="19"/>
      <c r="D125" s="19" t="s">
        <v>7234</v>
      </c>
      <c r="E125" s="19" t="s">
        <v>5222</v>
      </c>
      <c r="F125" s="19"/>
      <c r="G125" s="19"/>
    </row>
    <row r="126" spans="2:7" x14ac:dyDescent="0.55000000000000004">
      <c r="B126" s="19" t="s">
        <v>5225</v>
      </c>
      <c r="C126" s="19"/>
      <c r="D126" s="19" t="s">
        <v>7234</v>
      </c>
      <c r="E126" s="19" t="s">
        <v>5224</v>
      </c>
      <c r="F126" s="19"/>
      <c r="G126" s="19"/>
    </row>
    <row r="127" spans="2:7" x14ac:dyDescent="0.55000000000000004">
      <c r="B127" s="19" t="s">
        <v>5227</v>
      </c>
      <c r="C127" s="19"/>
      <c r="D127" s="19" t="s">
        <v>7234</v>
      </c>
      <c r="E127" s="19" t="s">
        <v>5226</v>
      </c>
      <c r="F127" s="19"/>
      <c r="G127" s="19"/>
    </row>
  </sheetData>
  <phoneticPr fontId="5"/>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39"/>
  <dimension ref="B1:T6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5.08203125" style="17" customWidth="1"/>
    <col min="3" max="4" width="3.08203125" style="17" hidden="1" customWidth="1"/>
    <col min="5" max="5" width="5.9140625" style="17" bestFit="1" customWidth="1"/>
    <col min="6" max="20" width="3.33203125" style="17" bestFit="1" customWidth="1"/>
    <col min="21" max="16384" width="3.6640625" style="17"/>
  </cols>
  <sheetData>
    <row r="1" spans="2:20" x14ac:dyDescent="0.55000000000000004">
      <c r="B1" s="16" t="s">
        <v>3514</v>
      </c>
      <c r="C1" s="27"/>
      <c r="D1" s="27"/>
      <c r="E1" s="27"/>
    </row>
    <row r="2" spans="2:20" x14ac:dyDescent="0.55000000000000004">
      <c r="B2" s="110" t="s">
        <v>3516</v>
      </c>
      <c r="C2" s="27"/>
      <c r="D2" s="27"/>
    </row>
    <row r="3" spans="2:20" x14ac:dyDescent="0.55000000000000004">
      <c r="Q3" s="358"/>
      <c r="R3" s="359"/>
      <c r="S3" s="359"/>
      <c r="T3" s="359"/>
    </row>
    <row r="4" spans="2:20" ht="102.5" x14ac:dyDescent="0.55000000000000004">
      <c r="B4" s="18" t="s">
        <v>5280</v>
      </c>
      <c r="C4" s="18" t="s">
        <v>6345</v>
      </c>
      <c r="D4" s="18" t="s">
        <v>6346</v>
      </c>
      <c r="E4" s="18" t="s">
        <v>2787</v>
      </c>
      <c r="F4" s="109" t="s">
        <v>3508</v>
      </c>
      <c r="G4" s="18" t="s">
        <v>6737</v>
      </c>
      <c r="H4" s="18" t="s">
        <v>2645</v>
      </c>
      <c r="I4" s="18" t="s">
        <v>2646</v>
      </c>
      <c r="J4" s="18" t="s">
        <v>2647</v>
      </c>
      <c r="K4" s="18" t="s">
        <v>2648</v>
      </c>
      <c r="L4" s="18" t="s">
        <v>2649</v>
      </c>
      <c r="M4" s="18" t="s">
        <v>2650</v>
      </c>
      <c r="N4" s="18" t="s">
        <v>2651</v>
      </c>
      <c r="O4" s="18" t="s">
        <v>2652</v>
      </c>
      <c r="P4" s="18" t="s">
        <v>2654</v>
      </c>
      <c r="Q4" s="26" t="s">
        <v>2655</v>
      </c>
      <c r="R4" s="26" t="s">
        <v>2656</v>
      </c>
      <c r="S4" s="26" t="s">
        <v>2657</v>
      </c>
      <c r="T4" s="26" t="s">
        <v>791</v>
      </c>
    </row>
    <row r="5" spans="2:20" x14ac:dyDescent="0.55000000000000004">
      <c r="B5" s="1" t="s">
        <v>7509</v>
      </c>
      <c r="C5" s="1"/>
      <c r="D5" s="1" t="s">
        <v>7234</v>
      </c>
      <c r="E5" s="1" t="s">
        <v>183</v>
      </c>
      <c r="F5" s="1"/>
      <c r="G5" s="1"/>
      <c r="H5" s="1"/>
      <c r="I5" s="1"/>
      <c r="J5" s="1"/>
      <c r="K5" s="1"/>
      <c r="L5" s="1"/>
      <c r="M5" s="1"/>
      <c r="N5" s="1"/>
      <c r="O5" s="1"/>
      <c r="P5" s="1"/>
      <c r="Q5" s="1"/>
      <c r="R5" s="1"/>
      <c r="S5" s="1"/>
      <c r="T5" s="1"/>
    </row>
    <row r="6" spans="2:20" x14ac:dyDescent="0.55000000000000004">
      <c r="B6" s="1" t="s">
        <v>5229</v>
      </c>
      <c r="C6" s="1"/>
      <c r="D6" s="1" t="s">
        <v>7234</v>
      </c>
      <c r="E6" s="1" t="s">
        <v>140</v>
      </c>
      <c r="F6" s="1"/>
      <c r="G6" s="1"/>
      <c r="H6" s="1"/>
      <c r="I6" s="1"/>
      <c r="J6" s="1"/>
      <c r="K6" s="1"/>
      <c r="L6" s="1"/>
      <c r="M6" s="1"/>
      <c r="N6" s="1"/>
      <c r="O6" s="1"/>
      <c r="P6" s="1"/>
      <c r="Q6" s="1"/>
      <c r="R6" s="1"/>
      <c r="S6" s="1"/>
      <c r="T6" s="1"/>
    </row>
    <row r="7" spans="2:20" x14ac:dyDescent="0.55000000000000004">
      <c r="B7" s="1" t="s">
        <v>5230</v>
      </c>
      <c r="C7" s="1"/>
      <c r="D7" s="1" t="s">
        <v>7234</v>
      </c>
      <c r="E7" s="1" t="s">
        <v>142</v>
      </c>
      <c r="F7" s="1"/>
      <c r="G7" s="1"/>
      <c r="H7" s="1"/>
      <c r="I7" s="1"/>
      <c r="J7" s="1"/>
      <c r="K7" s="1"/>
      <c r="L7" s="1"/>
      <c r="M7" s="1"/>
      <c r="N7" s="1"/>
      <c r="O7" s="1"/>
      <c r="P7" s="1"/>
      <c r="Q7" s="1"/>
      <c r="R7" s="1"/>
      <c r="S7" s="1"/>
      <c r="T7" s="1"/>
    </row>
    <row r="8" spans="2:20" x14ac:dyDescent="0.55000000000000004">
      <c r="B8" s="1" t="s">
        <v>5231</v>
      </c>
      <c r="C8" s="1"/>
      <c r="D8" s="1" t="s">
        <v>7234</v>
      </c>
      <c r="E8" s="1" t="s">
        <v>144</v>
      </c>
      <c r="F8" s="1"/>
      <c r="G8" s="1"/>
      <c r="H8" s="1"/>
      <c r="I8" s="1"/>
      <c r="J8" s="1"/>
      <c r="K8" s="1"/>
      <c r="L8" s="1"/>
      <c r="M8" s="1"/>
      <c r="N8" s="1"/>
      <c r="O8" s="1"/>
      <c r="P8" s="1"/>
      <c r="Q8" s="1"/>
      <c r="R8" s="1"/>
      <c r="S8" s="1"/>
      <c r="T8" s="1"/>
    </row>
    <row r="9" spans="2:20" x14ac:dyDescent="0.55000000000000004">
      <c r="B9" s="1" t="s">
        <v>5232</v>
      </c>
      <c r="C9" s="1"/>
      <c r="D9" s="1" t="s">
        <v>7234</v>
      </c>
      <c r="E9" s="1" t="s">
        <v>146</v>
      </c>
      <c r="F9" s="1"/>
      <c r="G9" s="1"/>
      <c r="H9" s="1"/>
      <c r="I9" s="1"/>
      <c r="J9" s="1"/>
      <c r="K9" s="1"/>
      <c r="L9" s="1"/>
      <c r="M9" s="1"/>
      <c r="N9" s="1"/>
      <c r="O9" s="1"/>
      <c r="P9" s="1"/>
      <c r="Q9" s="1"/>
      <c r="R9" s="1"/>
      <c r="S9" s="1"/>
      <c r="T9" s="1"/>
    </row>
    <row r="10" spans="2:20" x14ac:dyDescent="0.55000000000000004">
      <c r="B10" s="1" t="s">
        <v>5233</v>
      </c>
      <c r="C10" s="1"/>
      <c r="D10" s="1" t="s">
        <v>7234</v>
      </c>
      <c r="E10" s="1" t="s">
        <v>148</v>
      </c>
      <c r="F10" s="1"/>
      <c r="G10" s="1"/>
      <c r="H10" s="1"/>
      <c r="I10" s="1"/>
      <c r="J10" s="1"/>
      <c r="K10" s="1"/>
      <c r="L10" s="1"/>
      <c r="M10" s="1"/>
      <c r="N10" s="1"/>
      <c r="O10" s="1"/>
      <c r="P10" s="1"/>
      <c r="Q10" s="1"/>
      <c r="R10" s="1"/>
      <c r="S10" s="1"/>
      <c r="T10" s="1"/>
    </row>
    <row r="11" spans="2:20" x14ac:dyDescent="0.55000000000000004">
      <c r="B11" s="1" t="s">
        <v>5234</v>
      </c>
      <c r="C11" s="1"/>
      <c r="D11" s="1" t="s">
        <v>7234</v>
      </c>
      <c r="E11" s="1" t="s">
        <v>150</v>
      </c>
      <c r="F11" s="1"/>
      <c r="G11" s="1"/>
      <c r="H11" s="1"/>
      <c r="I11" s="1"/>
      <c r="J11" s="1"/>
      <c r="K11" s="1"/>
      <c r="L11" s="1"/>
      <c r="M11" s="1"/>
      <c r="N11" s="1"/>
      <c r="O11" s="1"/>
      <c r="P11" s="1"/>
      <c r="Q11" s="1"/>
      <c r="R11" s="1"/>
      <c r="S11" s="1"/>
      <c r="T11" s="1"/>
    </row>
    <row r="12" spans="2:20" x14ac:dyDescent="0.55000000000000004">
      <c r="B12" s="1" t="s">
        <v>5235</v>
      </c>
      <c r="C12" s="1"/>
      <c r="D12" s="1" t="s">
        <v>7234</v>
      </c>
      <c r="E12" s="1" t="s">
        <v>152</v>
      </c>
      <c r="F12" s="1"/>
      <c r="G12" s="1"/>
      <c r="H12" s="1"/>
      <c r="I12" s="1"/>
      <c r="J12" s="1"/>
      <c r="K12" s="1"/>
      <c r="L12" s="1"/>
      <c r="M12" s="1"/>
      <c r="N12" s="1"/>
      <c r="O12" s="1"/>
      <c r="P12" s="1"/>
      <c r="Q12" s="1"/>
      <c r="R12" s="1"/>
      <c r="S12" s="1"/>
      <c r="T12" s="1"/>
    </row>
    <row r="13" spans="2:20" x14ac:dyDescent="0.55000000000000004">
      <c r="B13" s="1" t="s">
        <v>5236</v>
      </c>
      <c r="C13" s="1"/>
      <c r="D13" s="1" t="s">
        <v>7234</v>
      </c>
      <c r="E13" s="1" t="s">
        <v>154</v>
      </c>
      <c r="F13" s="1"/>
      <c r="G13" s="1"/>
      <c r="H13" s="1"/>
      <c r="I13" s="1"/>
      <c r="J13" s="1"/>
      <c r="K13" s="1"/>
      <c r="L13" s="1"/>
      <c r="M13" s="1"/>
      <c r="N13" s="1"/>
      <c r="O13" s="1"/>
      <c r="P13" s="1"/>
      <c r="Q13" s="1"/>
      <c r="R13" s="1"/>
      <c r="S13" s="1"/>
      <c r="T13" s="1"/>
    </row>
    <row r="14" spans="2:20" x14ac:dyDescent="0.55000000000000004">
      <c r="B14" s="1" t="s">
        <v>5237</v>
      </c>
      <c r="C14" s="1"/>
      <c r="D14" s="1" t="s">
        <v>7234</v>
      </c>
      <c r="E14" s="1" t="s">
        <v>156</v>
      </c>
      <c r="F14" s="1"/>
      <c r="G14" s="1"/>
      <c r="H14" s="1"/>
      <c r="I14" s="1"/>
      <c r="J14" s="1"/>
      <c r="K14" s="1"/>
      <c r="L14" s="1"/>
      <c r="M14" s="1"/>
      <c r="N14" s="1"/>
      <c r="O14" s="1"/>
      <c r="P14" s="1"/>
      <c r="Q14" s="1"/>
      <c r="R14" s="1"/>
      <c r="S14" s="1"/>
      <c r="T14" s="1"/>
    </row>
    <row r="15" spans="2:20" x14ac:dyDescent="0.55000000000000004">
      <c r="B15" s="1" t="s">
        <v>5238</v>
      </c>
      <c r="C15" s="1"/>
      <c r="D15" s="1" t="s">
        <v>7234</v>
      </c>
      <c r="E15" s="1" t="s">
        <v>158</v>
      </c>
      <c r="F15" s="1"/>
      <c r="G15" s="1"/>
      <c r="H15" s="1"/>
      <c r="I15" s="1"/>
      <c r="J15" s="1"/>
      <c r="K15" s="1"/>
      <c r="L15" s="1"/>
      <c r="M15" s="1"/>
      <c r="N15" s="1"/>
      <c r="O15" s="1"/>
      <c r="P15" s="1"/>
      <c r="Q15" s="1"/>
      <c r="R15" s="1"/>
      <c r="S15" s="1"/>
      <c r="T15" s="1"/>
    </row>
    <row r="16" spans="2:20" x14ac:dyDescent="0.55000000000000004">
      <c r="B16" s="1" t="s">
        <v>5239</v>
      </c>
      <c r="C16" s="1"/>
      <c r="D16" s="1" t="s">
        <v>7234</v>
      </c>
      <c r="E16" s="1" t="s">
        <v>160</v>
      </c>
      <c r="F16" s="1"/>
      <c r="G16" s="1"/>
      <c r="H16" s="1"/>
      <c r="I16" s="1"/>
      <c r="J16" s="1"/>
      <c r="K16" s="1"/>
      <c r="L16" s="1"/>
      <c r="M16" s="1"/>
      <c r="N16" s="1"/>
      <c r="O16" s="1"/>
      <c r="P16" s="1"/>
      <c r="Q16" s="1"/>
      <c r="R16" s="1"/>
      <c r="S16" s="1"/>
      <c r="T16" s="1"/>
    </row>
    <row r="17" spans="2:20" x14ac:dyDescent="0.55000000000000004">
      <c r="B17" s="1" t="s">
        <v>5240</v>
      </c>
      <c r="C17" s="1"/>
      <c r="D17" s="1" t="s">
        <v>7234</v>
      </c>
      <c r="E17" s="1" t="s">
        <v>162</v>
      </c>
      <c r="F17" s="1"/>
      <c r="G17" s="1"/>
      <c r="H17" s="1"/>
      <c r="I17" s="1"/>
      <c r="J17" s="1"/>
      <c r="K17" s="1"/>
      <c r="L17" s="1"/>
      <c r="M17" s="1"/>
      <c r="N17" s="1"/>
      <c r="O17" s="1"/>
      <c r="P17" s="1"/>
      <c r="Q17" s="1"/>
      <c r="R17" s="1"/>
      <c r="S17" s="1"/>
      <c r="T17" s="1"/>
    </row>
    <row r="18" spans="2:20" x14ac:dyDescent="0.55000000000000004">
      <c r="B18" s="1" t="s">
        <v>5241</v>
      </c>
      <c r="C18" s="1"/>
      <c r="D18" s="1" t="s">
        <v>7234</v>
      </c>
      <c r="E18" s="1" t="s">
        <v>164</v>
      </c>
      <c r="F18" s="1"/>
      <c r="G18" s="1"/>
      <c r="H18" s="1"/>
      <c r="I18" s="1"/>
      <c r="J18" s="1"/>
      <c r="K18" s="1"/>
      <c r="L18" s="1"/>
      <c r="M18" s="1"/>
      <c r="N18" s="1"/>
      <c r="O18" s="1"/>
      <c r="P18" s="1"/>
      <c r="Q18" s="1"/>
      <c r="R18" s="1"/>
      <c r="S18" s="1"/>
      <c r="T18" s="1"/>
    </row>
    <row r="19" spans="2:20" x14ac:dyDescent="0.55000000000000004">
      <c r="B19" s="1" t="s">
        <v>5242</v>
      </c>
      <c r="C19" s="1"/>
      <c r="D19" s="1" t="s">
        <v>7234</v>
      </c>
      <c r="E19" s="1" t="s">
        <v>166</v>
      </c>
      <c r="F19" s="1"/>
      <c r="G19" s="1"/>
      <c r="H19" s="1"/>
      <c r="I19" s="1"/>
      <c r="J19" s="1"/>
      <c r="K19" s="1"/>
      <c r="L19" s="1"/>
      <c r="M19" s="1"/>
      <c r="N19" s="1"/>
      <c r="O19" s="1"/>
      <c r="P19" s="1"/>
      <c r="Q19" s="1"/>
      <c r="R19" s="1"/>
      <c r="S19" s="1"/>
      <c r="T19" s="1"/>
    </row>
    <row r="20" spans="2:20" x14ac:dyDescent="0.55000000000000004">
      <c r="B20" s="1" t="s">
        <v>5243</v>
      </c>
      <c r="C20" s="1"/>
      <c r="D20" s="1" t="s">
        <v>7234</v>
      </c>
      <c r="E20" s="1" t="s">
        <v>168</v>
      </c>
      <c r="F20" s="1"/>
      <c r="G20" s="1"/>
      <c r="H20" s="1"/>
      <c r="I20" s="1"/>
      <c r="J20" s="1"/>
      <c r="K20" s="1"/>
      <c r="L20" s="1"/>
      <c r="M20" s="1"/>
      <c r="N20" s="1"/>
      <c r="O20" s="1"/>
      <c r="P20" s="1"/>
      <c r="Q20" s="1"/>
      <c r="R20" s="1"/>
      <c r="S20" s="1"/>
      <c r="T20" s="1"/>
    </row>
    <row r="21" spans="2:20" x14ac:dyDescent="0.55000000000000004">
      <c r="B21" s="1" t="s">
        <v>5244</v>
      </c>
      <c r="C21" s="1"/>
      <c r="D21" s="1" t="s">
        <v>7234</v>
      </c>
      <c r="E21" s="1" t="s">
        <v>170</v>
      </c>
      <c r="F21" s="1"/>
      <c r="G21" s="1"/>
      <c r="H21" s="1"/>
      <c r="I21" s="1"/>
      <c r="J21" s="1"/>
      <c r="K21" s="1"/>
      <c r="L21" s="1"/>
      <c r="M21" s="1"/>
      <c r="N21" s="1"/>
      <c r="O21" s="1"/>
      <c r="P21" s="1"/>
      <c r="Q21" s="1"/>
      <c r="R21" s="1"/>
      <c r="S21" s="1"/>
      <c r="T21" s="1"/>
    </row>
    <row r="22" spans="2:20" x14ac:dyDescent="0.55000000000000004">
      <c r="B22" s="1" t="s">
        <v>7510</v>
      </c>
      <c r="C22" s="1"/>
      <c r="D22" s="1" t="s">
        <v>7234</v>
      </c>
      <c r="E22" s="1" t="s">
        <v>185</v>
      </c>
      <c r="F22" s="1"/>
      <c r="G22" s="1"/>
      <c r="H22" s="1"/>
      <c r="I22" s="1"/>
      <c r="J22" s="1"/>
      <c r="K22" s="1"/>
      <c r="L22" s="1"/>
      <c r="M22" s="1"/>
      <c r="N22" s="1"/>
      <c r="O22" s="1"/>
      <c r="P22" s="1"/>
      <c r="Q22" s="1"/>
      <c r="R22" s="1"/>
      <c r="S22" s="1"/>
      <c r="T22" s="1"/>
    </row>
    <row r="23" spans="2:20" x14ac:dyDescent="0.55000000000000004">
      <c r="B23" s="1" t="s">
        <v>5245</v>
      </c>
      <c r="C23" s="1"/>
      <c r="D23" s="1" t="s">
        <v>7234</v>
      </c>
      <c r="E23" s="1" t="s">
        <v>172</v>
      </c>
      <c r="F23" s="1"/>
      <c r="G23" s="1"/>
      <c r="H23" s="1"/>
      <c r="I23" s="1"/>
      <c r="J23" s="1"/>
      <c r="K23" s="1"/>
      <c r="L23" s="1"/>
      <c r="M23" s="1"/>
      <c r="N23" s="1"/>
      <c r="O23" s="1"/>
      <c r="P23" s="1"/>
      <c r="Q23" s="1"/>
      <c r="R23" s="1"/>
      <c r="S23" s="1"/>
      <c r="T23" s="1"/>
    </row>
    <row r="24" spans="2:20" x14ac:dyDescent="0.55000000000000004">
      <c r="B24" s="1" t="s">
        <v>5246</v>
      </c>
      <c r="C24" s="1"/>
      <c r="D24" s="1" t="s">
        <v>7234</v>
      </c>
      <c r="E24" s="1" t="s">
        <v>174</v>
      </c>
      <c r="F24" s="1"/>
      <c r="G24" s="1"/>
      <c r="H24" s="1"/>
      <c r="I24" s="1"/>
      <c r="J24" s="1"/>
      <c r="K24" s="1"/>
      <c r="L24" s="1"/>
      <c r="M24" s="1"/>
      <c r="N24" s="1"/>
      <c r="O24" s="1"/>
      <c r="P24" s="1"/>
      <c r="Q24" s="1"/>
      <c r="R24" s="1"/>
      <c r="S24" s="1"/>
      <c r="T24" s="1"/>
    </row>
    <row r="25" spans="2:20" x14ac:dyDescent="0.55000000000000004">
      <c r="B25" s="1" t="s">
        <v>5247</v>
      </c>
      <c r="C25" s="1"/>
      <c r="D25" s="1" t="s">
        <v>7234</v>
      </c>
      <c r="E25" s="1" t="s">
        <v>175</v>
      </c>
      <c r="F25" s="1"/>
      <c r="G25" s="1"/>
      <c r="H25" s="1"/>
      <c r="I25" s="1"/>
      <c r="J25" s="1"/>
      <c r="K25" s="1"/>
      <c r="L25" s="1"/>
      <c r="M25" s="1"/>
      <c r="N25" s="1"/>
      <c r="O25" s="1"/>
      <c r="P25" s="1"/>
      <c r="Q25" s="1"/>
      <c r="R25" s="1"/>
      <c r="S25" s="1"/>
      <c r="T25" s="1"/>
    </row>
    <row r="26" spans="2:20" x14ac:dyDescent="0.55000000000000004">
      <c r="B26" s="1" t="s">
        <v>5248</v>
      </c>
      <c r="C26" s="1"/>
      <c r="D26" s="1" t="s">
        <v>7234</v>
      </c>
      <c r="E26" s="1" t="s">
        <v>176</v>
      </c>
      <c r="F26" s="1"/>
      <c r="G26" s="1"/>
      <c r="H26" s="1"/>
      <c r="I26" s="1"/>
      <c r="J26" s="1"/>
      <c r="K26" s="1"/>
      <c r="L26" s="1"/>
      <c r="M26" s="1"/>
      <c r="N26" s="1"/>
      <c r="O26" s="1"/>
      <c r="P26" s="1"/>
      <c r="Q26" s="1"/>
      <c r="R26" s="1"/>
      <c r="S26" s="1"/>
      <c r="T26" s="1"/>
    </row>
    <row r="27" spans="2:20" x14ac:dyDescent="0.55000000000000004">
      <c r="B27" s="1" t="s">
        <v>5249</v>
      </c>
      <c r="C27" s="1"/>
      <c r="D27" s="1" t="s">
        <v>7234</v>
      </c>
      <c r="E27" s="1" t="s">
        <v>177</v>
      </c>
      <c r="F27" s="1"/>
      <c r="G27" s="1"/>
      <c r="H27" s="1"/>
      <c r="I27" s="1"/>
      <c r="J27" s="1"/>
      <c r="K27" s="1"/>
      <c r="L27" s="1"/>
      <c r="M27" s="1"/>
      <c r="N27" s="1"/>
      <c r="O27" s="1"/>
      <c r="P27" s="1"/>
      <c r="Q27" s="1"/>
      <c r="R27" s="1"/>
      <c r="S27" s="1"/>
      <c r="T27" s="1"/>
    </row>
    <row r="28" spans="2:20" x14ac:dyDescent="0.55000000000000004">
      <c r="B28" s="1" t="s">
        <v>5250</v>
      </c>
      <c r="C28" s="1"/>
      <c r="D28" s="1" t="s">
        <v>7234</v>
      </c>
      <c r="E28" s="1" t="s">
        <v>179</v>
      </c>
      <c r="F28" s="1"/>
      <c r="G28" s="1"/>
      <c r="H28" s="1"/>
      <c r="I28" s="1"/>
      <c r="J28" s="1"/>
      <c r="K28" s="1"/>
      <c r="L28" s="1"/>
      <c r="M28" s="1"/>
      <c r="N28" s="1"/>
      <c r="O28" s="1"/>
      <c r="P28" s="1"/>
      <c r="Q28" s="1"/>
      <c r="R28" s="1"/>
      <c r="S28" s="1"/>
      <c r="T28" s="1"/>
    </row>
    <row r="29" spans="2:20" x14ac:dyDescent="0.55000000000000004">
      <c r="B29" s="1" t="s">
        <v>5251</v>
      </c>
      <c r="C29" s="1"/>
      <c r="D29" s="1" t="s">
        <v>7234</v>
      </c>
      <c r="E29" s="1" t="s">
        <v>181</v>
      </c>
      <c r="F29" s="1"/>
      <c r="G29" s="1"/>
      <c r="H29" s="1"/>
      <c r="I29" s="1"/>
      <c r="J29" s="1"/>
      <c r="K29" s="1"/>
      <c r="L29" s="1"/>
      <c r="M29" s="1"/>
      <c r="N29" s="1"/>
      <c r="O29" s="1"/>
      <c r="P29" s="1"/>
      <c r="Q29" s="1"/>
      <c r="R29" s="1"/>
      <c r="S29" s="1"/>
      <c r="T29" s="1"/>
    </row>
    <row r="30" spans="2:20" x14ac:dyDescent="0.55000000000000004">
      <c r="B30" s="1" t="s">
        <v>7511</v>
      </c>
      <c r="C30" s="1"/>
      <c r="D30" s="1" t="s">
        <v>7234</v>
      </c>
      <c r="E30" s="1" t="s">
        <v>240</v>
      </c>
      <c r="F30" s="1"/>
      <c r="G30" s="1"/>
      <c r="H30" s="1"/>
      <c r="I30" s="1"/>
      <c r="J30" s="1"/>
      <c r="K30" s="1"/>
      <c r="L30" s="1"/>
      <c r="M30" s="1"/>
      <c r="N30" s="1"/>
      <c r="O30" s="1"/>
      <c r="P30" s="1"/>
      <c r="Q30" s="1"/>
      <c r="R30" s="1"/>
      <c r="S30" s="1"/>
      <c r="T30" s="1"/>
    </row>
    <row r="31" spans="2:20" x14ac:dyDescent="0.55000000000000004">
      <c r="B31" s="1" t="s">
        <v>5252</v>
      </c>
      <c r="C31" s="1"/>
      <c r="D31" s="1" t="s">
        <v>7234</v>
      </c>
      <c r="E31" s="1" t="s">
        <v>241</v>
      </c>
      <c r="F31" s="1"/>
      <c r="G31" s="1"/>
      <c r="H31" s="1"/>
      <c r="I31" s="1"/>
      <c r="J31" s="1"/>
      <c r="K31" s="1"/>
      <c r="L31" s="1"/>
      <c r="M31" s="1"/>
      <c r="N31" s="1"/>
      <c r="O31" s="1"/>
      <c r="P31" s="1"/>
      <c r="Q31" s="1"/>
      <c r="R31" s="1"/>
      <c r="S31" s="1"/>
      <c r="T31" s="1"/>
    </row>
    <row r="32" spans="2:20" x14ac:dyDescent="0.55000000000000004">
      <c r="B32" s="1" t="s">
        <v>7512</v>
      </c>
      <c r="C32" s="1"/>
      <c r="D32" s="1" t="s">
        <v>7234</v>
      </c>
      <c r="E32" s="1" t="s">
        <v>242</v>
      </c>
      <c r="F32" s="1"/>
      <c r="G32" s="1"/>
      <c r="H32" s="1"/>
      <c r="I32" s="1"/>
      <c r="J32" s="1"/>
      <c r="K32" s="1"/>
      <c r="L32" s="1"/>
      <c r="M32" s="1"/>
      <c r="N32" s="1"/>
      <c r="O32" s="1"/>
      <c r="P32" s="1"/>
      <c r="Q32" s="1"/>
      <c r="R32" s="1"/>
      <c r="S32" s="1"/>
      <c r="T32" s="1"/>
    </row>
    <row r="33" spans="2:20" x14ac:dyDescent="0.55000000000000004">
      <c r="B33" s="1" t="s">
        <v>5253</v>
      </c>
      <c r="C33" s="1"/>
      <c r="D33" s="1" t="s">
        <v>7234</v>
      </c>
      <c r="E33" s="1" t="s">
        <v>243</v>
      </c>
      <c r="F33" s="1"/>
      <c r="G33" s="1"/>
      <c r="H33" s="1"/>
      <c r="I33" s="1"/>
      <c r="J33" s="1"/>
      <c r="K33" s="1"/>
      <c r="L33" s="1"/>
      <c r="M33" s="1"/>
      <c r="N33" s="1"/>
      <c r="O33" s="1"/>
      <c r="P33" s="1"/>
      <c r="Q33" s="1"/>
      <c r="R33" s="1"/>
      <c r="S33" s="1"/>
      <c r="T33" s="1"/>
    </row>
    <row r="34" spans="2:20" x14ac:dyDescent="0.55000000000000004">
      <c r="B34" s="1" t="s">
        <v>7513</v>
      </c>
      <c r="C34" s="1"/>
      <c r="D34" s="1" t="s">
        <v>7234</v>
      </c>
      <c r="E34" s="1" t="s">
        <v>244</v>
      </c>
      <c r="F34" s="1"/>
      <c r="G34" s="1"/>
      <c r="H34" s="1"/>
      <c r="I34" s="1"/>
      <c r="J34" s="1"/>
      <c r="K34" s="1"/>
      <c r="L34" s="1"/>
      <c r="M34" s="1"/>
      <c r="N34" s="1"/>
      <c r="O34" s="1"/>
      <c r="P34" s="1"/>
      <c r="Q34" s="1"/>
      <c r="R34" s="1"/>
      <c r="S34" s="1"/>
      <c r="T34" s="1"/>
    </row>
    <row r="35" spans="2:20" x14ac:dyDescent="0.55000000000000004">
      <c r="B35" s="1" t="s">
        <v>7514</v>
      </c>
      <c r="C35" s="1"/>
      <c r="D35" s="1" t="s">
        <v>7234</v>
      </c>
      <c r="E35" s="1" t="s">
        <v>246</v>
      </c>
      <c r="F35" s="1"/>
      <c r="G35" s="1"/>
      <c r="H35" s="1"/>
      <c r="I35" s="1"/>
      <c r="J35" s="1"/>
      <c r="K35" s="1"/>
      <c r="L35" s="1"/>
      <c r="M35" s="1"/>
      <c r="N35" s="1"/>
      <c r="O35" s="1"/>
      <c r="P35" s="1"/>
      <c r="Q35" s="1"/>
      <c r="R35" s="1"/>
      <c r="S35" s="1"/>
      <c r="T35" s="1"/>
    </row>
    <row r="36" spans="2:20" x14ac:dyDescent="0.55000000000000004">
      <c r="B36" s="1" t="s">
        <v>5254</v>
      </c>
      <c r="C36" s="1"/>
      <c r="D36" s="1" t="s">
        <v>7234</v>
      </c>
      <c r="E36" s="1" t="s">
        <v>247</v>
      </c>
      <c r="F36" s="1"/>
      <c r="G36" s="1"/>
      <c r="H36" s="1"/>
      <c r="I36" s="1"/>
      <c r="J36" s="1"/>
      <c r="K36" s="1"/>
      <c r="L36" s="1"/>
      <c r="M36" s="1"/>
      <c r="N36" s="1"/>
      <c r="O36" s="1"/>
      <c r="P36" s="1"/>
      <c r="Q36" s="1"/>
      <c r="R36" s="1"/>
      <c r="S36" s="1"/>
      <c r="T36" s="1"/>
    </row>
    <row r="37" spans="2:20" x14ac:dyDescent="0.55000000000000004">
      <c r="B37" s="1" t="s">
        <v>5255</v>
      </c>
      <c r="C37" s="1"/>
      <c r="D37" s="1" t="s">
        <v>7234</v>
      </c>
      <c r="E37" s="1" t="s">
        <v>249</v>
      </c>
      <c r="F37" s="1"/>
      <c r="G37" s="1"/>
      <c r="H37" s="1"/>
      <c r="I37" s="1"/>
      <c r="J37" s="1"/>
      <c r="K37" s="1"/>
      <c r="L37" s="1"/>
      <c r="M37" s="1"/>
      <c r="N37" s="1"/>
      <c r="O37" s="1"/>
      <c r="P37" s="1"/>
      <c r="Q37" s="1"/>
      <c r="R37" s="1"/>
      <c r="S37" s="1"/>
      <c r="T37" s="1"/>
    </row>
    <row r="38" spans="2:20" x14ac:dyDescent="0.55000000000000004">
      <c r="B38" s="1" t="s">
        <v>5256</v>
      </c>
      <c r="C38" s="1"/>
      <c r="D38" s="1" t="s">
        <v>7234</v>
      </c>
      <c r="E38" s="1" t="s">
        <v>251</v>
      </c>
      <c r="F38" s="1"/>
      <c r="G38" s="1"/>
      <c r="H38" s="1"/>
      <c r="I38" s="1"/>
      <c r="J38" s="1"/>
      <c r="K38" s="1"/>
      <c r="L38" s="1"/>
      <c r="M38" s="1"/>
      <c r="N38" s="1"/>
      <c r="O38" s="1"/>
      <c r="P38" s="1"/>
      <c r="Q38" s="1"/>
      <c r="R38" s="1"/>
      <c r="S38" s="1"/>
      <c r="T38" s="1"/>
    </row>
    <row r="39" spans="2:20" x14ac:dyDescent="0.55000000000000004">
      <c r="B39" s="1" t="s">
        <v>5257</v>
      </c>
      <c r="C39" s="1"/>
      <c r="D39" s="1" t="s">
        <v>7234</v>
      </c>
      <c r="E39" s="1" t="s">
        <v>253</v>
      </c>
      <c r="F39" s="1"/>
      <c r="G39" s="1"/>
      <c r="H39" s="1"/>
      <c r="I39" s="1"/>
      <c r="J39" s="1"/>
      <c r="K39" s="1"/>
      <c r="L39" s="1"/>
      <c r="M39" s="1"/>
      <c r="N39" s="1"/>
      <c r="O39" s="1"/>
      <c r="P39" s="1"/>
      <c r="Q39" s="1"/>
      <c r="R39" s="1"/>
      <c r="S39" s="1"/>
      <c r="T39" s="1"/>
    </row>
    <row r="40" spans="2:20" x14ac:dyDescent="0.55000000000000004">
      <c r="B40" s="1" t="s">
        <v>650</v>
      </c>
      <c r="C40" s="1"/>
      <c r="D40" s="1" t="s">
        <v>7234</v>
      </c>
      <c r="E40" s="1" t="s">
        <v>255</v>
      </c>
      <c r="F40" s="1"/>
      <c r="G40" s="1"/>
      <c r="H40" s="1"/>
      <c r="I40" s="1"/>
      <c r="J40" s="1"/>
      <c r="K40" s="1"/>
      <c r="L40" s="1"/>
      <c r="M40" s="1"/>
      <c r="N40" s="1"/>
      <c r="O40" s="1"/>
      <c r="P40" s="1"/>
      <c r="Q40" s="1"/>
      <c r="R40" s="1"/>
      <c r="S40" s="1"/>
      <c r="T40" s="1"/>
    </row>
    <row r="41" spans="2:20" x14ac:dyDescent="0.55000000000000004">
      <c r="B41" s="1" t="s">
        <v>7515</v>
      </c>
      <c r="C41" s="1"/>
      <c r="D41" s="1" t="s">
        <v>7234</v>
      </c>
      <c r="E41" s="1" t="s">
        <v>257</v>
      </c>
      <c r="F41" s="1"/>
      <c r="G41" s="1"/>
      <c r="H41" s="1"/>
      <c r="I41" s="1"/>
      <c r="J41" s="1"/>
      <c r="K41" s="1"/>
      <c r="L41" s="1"/>
      <c r="M41" s="1"/>
      <c r="N41" s="1"/>
      <c r="O41" s="1"/>
      <c r="P41" s="1"/>
      <c r="Q41" s="1"/>
      <c r="R41" s="1"/>
      <c r="S41" s="1"/>
      <c r="T41" s="1"/>
    </row>
    <row r="42" spans="2:20" x14ac:dyDescent="0.55000000000000004">
      <c r="B42" s="1" t="s">
        <v>5258</v>
      </c>
      <c r="C42" s="1"/>
      <c r="D42" s="1" t="s">
        <v>7234</v>
      </c>
      <c r="E42" s="1" t="s">
        <v>259</v>
      </c>
      <c r="F42" s="1"/>
      <c r="G42" s="1"/>
      <c r="H42" s="1"/>
      <c r="I42" s="1"/>
      <c r="J42" s="1"/>
      <c r="K42" s="1"/>
      <c r="L42" s="1"/>
      <c r="M42" s="1"/>
      <c r="N42" s="1"/>
      <c r="O42" s="1"/>
      <c r="P42" s="1"/>
      <c r="Q42" s="1"/>
      <c r="R42" s="1"/>
      <c r="S42" s="1"/>
      <c r="T42" s="1"/>
    </row>
    <row r="43" spans="2:20" x14ac:dyDescent="0.55000000000000004">
      <c r="B43" s="1" t="s">
        <v>5259</v>
      </c>
      <c r="C43" s="1"/>
      <c r="D43" s="1" t="s">
        <v>7234</v>
      </c>
      <c r="E43" s="1" t="s">
        <v>261</v>
      </c>
      <c r="F43" s="1"/>
      <c r="G43" s="1"/>
      <c r="H43" s="1"/>
      <c r="I43" s="1"/>
      <c r="J43" s="1"/>
      <c r="K43" s="1"/>
      <c r="L43" s="1"/>
      <c r="M43" s="1"/>
      <c r="N43" s="1"/>
      <c r="O43" s="1"/>
      <c r="P43" s="1"/>
      <c r="Q43" s="1"/>
      <c r="R43" s="1"/>
      <c r="S43" s="1"/>
      <c r="T43" s="1"/>
    </row>
    <row r="44" spans="2:20" x14ac:dyDescent="0.55000000000000004">
      <c r="B44" s="1" t="s">
        <v>5260</v>
      </c>
      <c r="C44" s="1"/>
      <c r="D44" s="1" t="s">
        <v>7234</v>
      </c>
      <c r="E44" s="1" t="s">
        <v>263</v>
      </c>
      <c r="F44" s="1"/>
      <c r="G44" s="1"/>
      <c r="H44" s="1"/>
      <c r="I44" s="1"/>
      <c r="J44" s="1"/>
      <c r="K44" s="1"/>
      <c r="L44" s="1"/>
      <c r="M44" s="1"/>
      <c r="N44" s="1"/>
      <c r="O44" s="1"/>
      <c r="P44" s="1"/>
      <c r="Q44" s="1"/>
      <c r="R44" s="1"/>
      <c r="S44" s="1"/>
      <c r="T44" s="1"/>
    </row>
    <row r="45" spans="2:20" x14ac:dyDescent="0.55000000000000004">
      <c r="B45" s="1" t="s">
        <v>5261</v>
      </c>
      <c r="C45" s="1"/>
      <c r="D45" s="1" t="s">
        <v>7234</v>
      </c>
      <c r="E45" s="1" t="s">
        <v>265</v>
      </c>
      <c r="F45" s="1"/>
      <c r="G45" s="1"/>
      <c r="H45" s="1"/>
      <c r="I45" s="1"/>
      <c r="J45" s="1"/>
      <c r="K45" s="1"/>
      <c r="L45" s="1"/>
      <c r="M45" s="1"/>
      <c r="N45" s="1"/>
      <c r="O45" s="1"/>
      <c r="P45" s="1"/>
      <c r="Q45" s="1"/>
      <c r="R45" s="1"/>
      <c r="S45" s="1"/>
      <c r="T45" s="1"/>
    </row>
    <row r="46" spans="2:20" x14ac:dyDescent="0.55000000000000004">
      <c r="B46" s="1" t="s">
        <v>5262</v>
      </c>
      <c r="C46" s="1"/>
      <c r="D46" s="1" t="s">
        <v>7234</v>
      </c>
      <c r="E46" s="1" t="s">
        <v>267</v>
      </c>
      <c r="F46" s="1"/>
      <c r="G46" s="1"/>
      <c r="H46" s="1"/>
      <c r="I46" s="1"/>
      <c r="J46" s="1"/>
      <c r="K46" s="1"/>
      <c r="L46" s="1"/>
      <c r="M46" s="1"/>
      <c r="N46" s="1"/>
      <c r="O46" s="1"/>
      <c r="P46" s="1"/>
      <c r="Q46" s="1"/>
      <c r="R46" s="1"/>
      <c r="S46" s="1"/>
      <c r="T46" s="1"/>
    </row>
    <row r="47" spans="2:20" x14ac:dyDescent="0.55000000000000004">
      <c r="B47" s="1" t="s">
        <v>5263</v>
      </c>
      <c r="C47" s="1"/>
      <c r="D47" s="1" t="s">
        <v>7234</v>
      </c>
      <c r="E47" s="1" t="s">
        <v>268</v>
      </c>
      <c r="F47" s="1"/>
      <c r="G47" s="1"/>
      <c r="H47" s="1"/>
      <c r="I47" s="1"/>
      <c r="J47" s="1"/>
      <c r="K47" s="1"/>
      <c r="L47" s="1"/>
      <c r="M47" s="1"/>
      <c r="N47" s="1"/>
      <c r="O47" s="1"/>
      <c r="P47" s="1"/>
      <c r="Q47" s="1"/>
      <c r="R47" s="1"/>
      <c r="S47" s="1"/>
      <c r="T47" s="1"/>
    </row>
    <row r="48" spans="2:20" x14ac:dyDescent="0.55000000000000004">
      <c r="B48" s="1" t="s">
        <v>5264</v>
      </c>
      <c r="C48" s="1"/>
      <c r="D48" s="1" t="s">
        <v>7234</v>
      </c>
      <c r="E48" s="1" t="s">
        <v>269</v>
      </c>
      <c r="F48" s="1"/>
      <c r="G48" s="1"/>
      <c r="H48" s="1"/>
      <c r="I48" s="1"/>
      <c r="J48" s="1"/>
      <c r="K48" s="1"/>
      <c r="L48" s="1"/>
      <c r="M48" s="1"/>
      <c r="N48" s="1"/>
      <c r="O48" s="1"/>
      <c r="P48" s="1"/>
      <c r="Q48" s="1"/>
      <c r="R48" s="1"/>
      <c r="S48" s="1"/>
      <c r="T48" s="1"/>
    </row>
    <row r="49" spans="2:20" x14ac:dyDescent="0.55000000000000004">
      <c r="B49" s="1" t="s">
        <v>5265</v>
      </c>
      <c r="C49" s="1"/>
      <c r="D49" s="1" t="s">
        <v>7234</v>
      </c>
      <c r="E49" s="1" t="s">
        <v>270</v>
      </c>
      <c r="F49" s="1"/>
      <c r="G49" s="1"/>
      <c r="H49" s="1"/>
      <c r="I49" s="1"/>
      <c r="J49" s="1"/>
      <c r="K49" s="1"/>
      <c r="L49" s="1"/>
      <c r="M49" s="1"/>
      <c r="N49" s="1"/>
      <c r="O49" s="1"/>
      <c r="P49" s="1"/>
      <c r="Q49" s="1"/>
      <c r="R49" s="1"/>
      <c r="S49" s="1"/>
      <c r="T49" s="1"/>
    </row>
    <row r="50" spans="2:20" x14ac:dyDescent="0.55000000000000004">
      <c r="B50" s="1" t="s">
        <v>5266</v>
      </c>
      <c r="C50" s="1"/>
      <c r="D50" s="1" t="s">
        <v>7234</v>
      </c>
      <c r="E50" s="1" t="s">
        <v>271</v>
      </c>
      <c r="F50" s="1"/>
      <c r="G50" s="1"/>
      <c r="H50" s="1"/>
      <c r="I50" s="1"/>
      <c r="J50" s="1"/>
      <c r="K50" s="1"/>
      <c r="L50" s="1"/>
      <c r="M50" s="1"/>
      <c r="N50" s="1"/>
      <c r="O50" s="1"/>
      <c r="P50" s="1"/>
      <c r="Q50" s="1"/>
      <c r="R50" s="1"/>
      <c r="S50" s="1"/>
      <c r="T50" s="1"/>
    </row>
    <row r="51" spans="2:20" x14ac:dyDescent="0.55000000000000004">
      <c r="B51" s="1" t="s">
        <v>5267</v>
      </c>
      <c r="C51" s="1"/>
      <c r="D51" s="1" t="s">
        <v>7234</v>
      </c>
      <c r="E51" s="1" t="s">
        <v>272</v>
      </c>
      <c r="F51" s="1"/>
      <c r="G51" s="1"/>
      <c r="H51" s="1"/>
      <c r="I51" s="1"/>
      <c r="J51" s="1"/>
      <c r="K51" s="1"/>
      <c r="L51" s="1"/>
      <c r="M51" s="1"/>
      <c r="N51" s="1"/>
      <c r="O51" s="1"/>
      <c r="P51" s="1"/>
      <c r="Q51" s="1"/>
      <c r="R51" s="1"/>
      <c r="S51" s="1"/>
      <c r="T51" s="1"/>
    </row>
    <row r="52" spans="2:20" x14ac:dyDescent="0.55000000000000004">
      <c r="B52" s="1" t="s">
        <v>5268</v>
      </c>
      <c r="C52" s="1"/>
      <c r="D52" s="1" t="s">
        <v>7234</v>
      </c>
      <c r="E52" s="1" t="s">
        <v>273</v>
      </c>
      <c r="F52" s="1"/>
      <c r="G52" s="1"/>
      <c r="H52" s="1"/>
      <c r="I52" s="1"/>
      <c r="J52" s="1"/>
      <c r="K52" s="1"/>
      <c r="L52" s="1"/>
      <c r="M52" s="1"/>
      <c r="N52" s="1"/>
      <c r="O52" s="1"/>
      <c r="P52" s="1"/>
      <c r="Q52" s="1"/>
      <c r="R52" s="1"/>
      <c r="S52" s="1"/>
      <c r="T52" s="1"/>
    </row>
    <row r="53" spans="2:20" x14ac:dyDescent="0.55000000000000004">
      <c r="B53" s="1" t="s">
        <v>5269</v>
      </c>
      <c r="C53" s="1"/>
      <c r="D53" s="1" t="s">
        <v>7234</v>
      </c>
      <c r="E53" s="1" t="s">
        <v>274</v>
      </c>
      <c r="F53" s="1"/>
      <c r="G53" s="1"/>
      <c r="H53" s="1"/>
      <c r="I53" s="1"/>
      <c r="J53" s="1"/>
      <c r="K53" s="1"/>
      <c r="L53" s="1"/>
      <c r="M53" s="1"/>
      <c r="N53" s="1"/>
      <c r="O53" s="1"/>
      <c r="P53" s="1"/>
      <c r="Q53" s="1"/>
      <c r="R53" s="1"/>
      <c r="S53" s="1"/>
      <c r="T53" s="1"/>
    </row>
    <row r="54" spans="2:20" x14ac:dyDescent="0.55000000000000004">
      <c r="B54" s="1" t="s">
        <v>5270</v>
      </c>
      <c r="C54" s="1"/>
      <c r="D54" s="1" t="s">
        <v>7234</v>
      </c>
      <c r="E54" s="1" t="s">
        <v>3483</v>
      </c>
      <c r="F54" s="1"/>
      <c r="G54" s="1"/>
      <c r="H54" s="1"/>
      <c r="I54" s="1"/>
      <c r="J54" s="1"/>
      <c r="K54" s="1"/>
      <c r="L54" s="1"/>
      <c r="M54" s="1"/>
      <c r="N54" s="1"/>
      <c r="O54" s="1"/>
      <c r="P54" s="1"/>
      <c r="Q54" s="1"/>
      <c r="R54" s="1"/>
      <c r="S54" s="1"/>
      <c r="T54" s="1"/>
    </row>
    <row r="55" spans="2:20" x14ac:dyDescent="0.55000000000000004">
      <c r="B55" s="1" t="s">
        <v>5271</v>
      </c>
      <c r="C55" s="1"/>
      <c r="D55" s="1" t="s">
        <v>7234</v>
      </c>
      <c r="E55" s="1" t="s">
        <v>3484</v>
      </c>
      <c r="F55" s="1"/>
      <c r="G55" s="1"/>
      <c r="H55" s="1"/>
      <c r="I55" s="1"/>
      <c r="J55" s="1"/>
      <c r="K55" s="1"/>
      <c r="L55" s="1"/>
      <c r="M55" s="1"/>
      <c r="N55" s="1"/>
      <c r="O55" s="1"/>
      <c r="P55" s="1"/>
      <c r="Q55" s="1"/>
      <c r="R55" s="1"/>
      <c r="S55" s="1"/>
      <c r="T55" s="1"/>
    </row>
    <row r="56" spans="2:20" x14ac:dyDescent="0.55000000000000004">
      <c r="B56" s="1" t="s">
        <v>5272</v>
      </c>
      <c r="C56" s="1"/>
      <c r="D56" s="1" t="s">
        <v>7234</v>
      </c>
      <c r="E56" s="1" t="s">
        <v>3485</v>
      </c>
      <c r="F56" s="1"/>
      <c r="G56" s="1"/>
      <c r="H56" s="1"/>
      <c r="I56" s="1"/>
      <c r="J56" s="1"/>
      <c r="K56" s="1"/>
      <c r="L56" s="1"/>
      <c r="M56" s="1"/>
      <c r="N56" s="1"/>
      <c r="O56" s="1"/>
      <c r="P56" s="1"/>
      <c r="Q56" s="1"/>
      <c r="R56" s="1"/>
      <c r="S56" s="1"/>
      <c r="T56" s="1"/>
    </row>
    <row r="57" spans="2:20" x14ac:dyDescent="0.55000000000000004">
      <c r="B57" s="1" t="s">
        <v>5273</v>
      </c>
      <c r="C57" s="1"/>
      <c r="D57" s="1" t="s">
        <v>7234</v>
      </c>
      <c r="E57" s="1" t="s">
        <v>3486</v>
      </c>
      <c r="F57" s="1"/>
      <c r="G57" s="1"/>
      <c r="H57" s="1"/>
      <c r="I57" s="1"/>
      <c r="J57" s="1"/>
      <c r="K57" s="1"/>
      <c r="L57" s="1"/>
      <c r="M57" s="1"/>
      <c r="N57" s="1"/>
      <c r="O57" s="1"/>
      <c r="P57" s="1"/>
      <c r="Q57" s="1"/>
      <c r="R57" s="1"/>
      <c r="S57" s="1"/>
      <c r="T57" s="1"/>
    </row>
    <row r="58" spans="2:20" x14ac:dyDescent="0.55000000000000004">
      <c r="B58" s="1" t="s">
        <v>5274</v>
      </c>
      <c r="C58" s="1"/>
      <c r="D58" s="1" t="s">
        <v>7234</v>
      </c>
      <c r="E58" s="1" t="s">
        <v>3487</v>
      </c>
      <c r="F58" s="1"/>
      <c r="G58" s="1"/>
      <c r="H58" s="1"/>
      <c r="I58" s="1"/>
      <c r="J58" s="1"/>
      <c r="K58" s="1"/>
      <c r="L58" s="1"/>
      <c r="M58" s="1"/>
      <c r="N58" s="1"/>
      <c r="O58" s="1"/>
      <c r="P58" s="1"/>
      <c r="Q58" s="1"/>
      <c r="R58" s="1"/>
      <c r="S58" s="1"/>
      <c r="T58" s="1"/>
    </row>
    <row r="59" spans="2:20" x14ac:dyDescent="0.55000000000000004">
      <c r="B59" s="1" t="s">
        <v>5275</v>
      </c>
      <c r="C59" s="1"/>
      <c r="D59" s="1" t="s">
        <v>7234</v>
      </c>
      <c r="E59" s="1" t="s">
        <v>3488</v>
      </c>
      <c r="F59" s="1"/>
      <c r="G59" s="1"/>
      <c r="H59" s="1"/>
      <c r="I59" s="1"/>
      <c r="J59" s="1"/>
      <c r="K59" s="1"/>
      <c r="L59" s="1"/>
      <c r="M59" s="1"/>
      <c r="N59" s="1"/>
      <c r="O59" s="1"/>
      <c r="P59" s="1"/>
      <c r="Q59" s="1"/>
      <c r="R59" s="1"/>
      <c r="S59" s="1"/>
      <c r="T59" s="1"/>
    </row>
    <row r="60" spans="2:20" x14ac:dyDescent="0.55000000000000004">
      <c r="B60" s="1" t="s">
        <v>5276</v>
      </c>
      <c r="C60" s="1"/>
      <c r="D60" s="1" t="s">
        <v>7234</v>
      </c>
      <c r="E60" s="1" t="s">
        <v>3489</v>
      </c>
      <c r="F60" s="1"/>
      <c r="G60" s="1"/>
      <c r="H60" s="1"/>
      <c r="I60" s="1"/>
      <c r="J60" s="1"/>
      <c r="K60" s="1"/>
      <c r="L60" s="1"/>
      <c r="M60" s="1"/>
      <c r="N60" s="1"/>
      <c r="O60" s="1"/>
      <c r="P60" s="1"/>
      <c r="Q60" s="1"/>
      <c r="R60" s="1"/>
      <c r="S60" s="1"/>
      <c r="T60" s="1"/>
    </row>
    <row r="61" spans="2:20" x14ac:dyDescent="0.55000000000000004">
      <c r="B61" s="1" t="s">
        <v>5277</v>
      </c>
      <c r="C61" s="1"/>
      <c r="D61" s="1" t="s">
        <v>7234</v>
      </c>
      <c r="E61" s="1" t="s">
        <v>3490</v>
      </c>
      <c r="F61" s="1"/>
      <c r="G61" s="1"/>
      <c r="H61" s="1"/>
      <c r="I61" s="1"/>
      <c r="J61" s="1"/>
      <c r="K61" s="1"/>
      <c r="L61" s="1"/>
      <c r="M61" s="1"/>
      <c r="N61" s="1"/>
      <c r="O61" s="1"/>
      <c r="P61" s="1"/>
      <c r="Q61" s="1"/>
      <c r="R61" s="1"/>
      <c r="S61" s="1"/>
      <c r="T61" s="1"/>
    </row>
    <row r="62" spans="2:20" x14ac:dyDescent="0.55000000000000004">
      <c r="B62" s="1" t="s">
        <v>5278</v>
      </c>
      <c r="C62" s="1"/>
      <c r="D62" s="1" t="s">
        <v>7234</v>
      </c>
      <c r="E62" s="1" t="s">
        <v>3492</v>
      </c>
      <c r="F62" s="1"/>
      <c r="G62" s="1"/>
      <c r="H62" s="1"/>
      <c r="I62" s="1"/>
      <c r="J62" s="1"/>
      <c r="K62" s="1"/>
      <c r="L62" s="1"/>
      <c r="M62" s="1"/>
      <c r="N62" s="1"/>
      <c r="O62" s="1"/>
      <c r="P62" s="1"/>
      <c r="Q62" s="1"/>
      <c r="R62" s="1"/>
      <c r="S62" s="1"/>
      <c r="T62" s="1"/>
    </row>
    <row r="63" spans="2:20" x14ac:dyDescent="0.55000000000000004">
      <c r="B63" s="19" t="s">
        <v>5279</v>
      </c>
      <c r="C63" s="19"/>
      <c r="D63" s="19" t="s">
        <v>7234</v>
      </c>
      <c r="E63" s="19" t="s">
        <v>3494</v>
      </c>
      <c r="F63" s="19"/>
      <c r="G63" s="19"/>
      <c r="H63" s="19"/>
      <c r="I63" s="19"/>
      <c r="J63" s="19"/>
      <c r="K63" s="19"/>
      <c r="L63" s="19"/>
      <c r="M63" s="19"/>
      <c r="N63" s="19"/>
      <c r="O63" s="19"/>
      <c r="P63" s="19"/>
      <c r="Q63" s="19"/>
      <c r="R63" s="19"/>
      <c r="S63" s="19"/>
      <c r="T63" s="19"/>
    </row>
    <row r="64" spans="2:20" x14ac:dyDescent="0.55000000000000004">
      <c r="B64" s="19" t="s">
        <v>6246</v>
      </c>
      <c r="C64" s="19"/>
      <c r="D64" s="19" t="s">
        <v>7234</v>
      </c>
      <c r="E64" s="19" t="s">
        <v>623</v>
      </c>
      <c r="F64" s="19"/>
      <c r="G64" s="19"/>
      <c r="H64" s="19"/>
      <c r="I64" s="19"/>
      <c r="J64" s="19"/>
      <c r="K64" s="19"/>
      <c r="L64" s="19"/>
      <c r="M64" s="19"/>
      <c r="N64" s="19"/>
      <c r="O64" s="19"/>
      <c r="P64" s="19"/>
      <c r="Q64" s="19"/>
      <c r="R64" s="19"/>
      <c r="S64" s="19"/>
      <c r="T64" s="19"/>
    </row>
  </sheetData>
  <mergeCells count="1">
    <mergeCell ref="Q3:T3"/>
  </mergeCells>
  <phoneticPr fontId="5"/>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
  <dimension ref="B1:AL38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2.25" style="17" bestFit="1" customWidth="1"/>
    <col min="3" max="4" width="3.08203125" style="17" hidden="1" customWidth="1"/>
    <col min="5" max="5" width="5.9140625" style="17" bestFit="1" customWidth="1"/>
    <col min="6" max="38" width="3.33203125" style="17" bestFit="1" customWidth="1"/>
    <col min="39" max="16384" width="3.6640625" style="17"/>
  </cols>
  <sheetData>
    <row r="1" spans="2:38" x14ac:dyDescent="0.55000000000000004">
      <c r="B1" s="16" t="s">
        <v>3514</v>
      </c>
      <c r="C1" s="27"/>
      <c r="D1" s="27"/>
    </row>
    <row r="2" spans="2:38" x14ac:dyDescent="0.55000000000000004">
      <c r="B2" s="20" t="s">
        <v>3515</v>
      </c>
      <c r="C2" s="27"/>
      <c r="D2" s="27"/>
    </row>
    <row r="3" spans="2:38" x14ac:dyDescent="0.55000000000000004">
      <c r="B3" s="110" t="s">
        <v>3516</v>
      </c>
      <c r="C3" s="27"/>
      <c r="D3" s="27"/>
    </row>
    <row r="4" spans="2:38" ht="131.5" x14ac:dyDescent="0.55000000000000004">
      <c r="B4" s="24" t="s">
        <v>3450</v>
      </c>
      <c r="C4" s="24" t="s">
        <v>6345</v>
      </c>
      <c r="D4" s="24" t="s">
        <v>6346</v>
      </c>
      <c r="E4" s="18" t="s">
        <v>1139</v>
      </c>
      <c r="F4" s="18" t="s">
        <v>660</v>
      </c>
      <c r="G4" s="18" t="s">
        <v>1144</v>
      </c>
      <c r="H4" s="18" t="s">
        <v>1145</v>
      </c>
      <c r="I4" s="18" t="s">
        <v>1146</v>
      </c>
      <c r="J4" s="18" t="s">
        <v>1147</v>
      </c>
      <c r="K4" s="18" t="s">
        <v>1148</v>
      </c>
      <c r="L4" s="18" t="s">
        <v>1149</v>
      </c>
      <c r="M4" s="18" t="s">
        <v>1150</v>
      </c>
      <c r="N4" s="18" t="s">
        <v>1151</v>
      </c>
      <c r="O4" s="18" t="s">
        <v>1152</v>
      </c>
      <c r="P4" s="18" t="s">
        <v>1153</v>
      </c>
      <c r="Q4" s="26" t="s">
        <v>1154</v>
      </c>
      <c r="R4" s="26" t="s">
        <v>1155</v>
      </c>
      <c r="S4" s="26" t="s">
        <v>1156</v>
      </c>
      <c r="T4" s="26" t="s">
        <v>1157</v>
      </c>
      <c r="U4" s="26" t="s">
        <v>1158</v>
      </c>
      <c r="V4" s="26" t="s">
        <v>1159</v>
      </c>
      <c r="W4" s="26" t="s">
        <v>1160</v>
      </c>
      <c r="X4" s="26" t="s">
        <v>1161</v>
      </c>
      <c r="Y4" s="26" t="s">
        <v>1162</v>
      </c>
      <c r="Z4" s="26" t="s">
        <v>1163</v>
      </c>
      <c r="AA4" s="26" t="s">
        <v>1164</v>
      </c>
      <c r="AB4" s="26" t="s">
        <v>1165</v>
      </c>
      <c r="AC4" s="26" t="s">
        <v>1166</v>
      </c>
      <c r="AD4" s="26" t="s">
        <v>1167</v>
      </c>
      <c r="AE4" s="26" t="s">
        <v>1168</v>
      </c>
      <c r="AF4" s="26" t="s">
        <v>1169</v>
      </c>
      <c r="AG4" s="26" t="s">
        <v>1170</v>
      </c>
      <c r="AH4" s="26" t="s">
        <v>1171</v>
      </c>
      <c r="AI4" s="26" t="s">
        <v>1172</v>
      </c>
      <c r="AJ4" s="26" t="s">
        <v>1173</v>
      </c>
      <c r="AK4" s="26" t="s">
        <v>1174</v>
      </c>
      <c r="AL4" s="26" t="s">
        <v>1175</v>
      </c>
    </row>
    <row r="5" spans="2:38" x14ac:dyDescent="0.55000000000000004">
      <c r="B5" s="19" t="s">
        <v>5948</v>
      </c>
      <c r="C5" s="19"/>
      <c r="D5" s="19" t="s">
        <v>7647</v>
      </c>
      <c r="E5" s="1" t="s">
        <v>433</v>
      </c>
      <c r="F5" s="1" t="s">
        <v>98</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55000000000000004">
      <c r="B6" s="19" t="s">
        <v>5949</v>
      </c>
      <c r="C6" s="19"/>
      <c r="D6" s="19" t="s">
        <v>7647</v>
      </c>
      <c r="E6" s="1" t="s">
        <v>434</v>
      </c>
      <c r="F6" s="1" t="s">
        <v>98</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55000000000000004">
      <c r="B7" s="19" t="s">
        <v>5950</v>
      </c>
      <c r="C7" s="19"/>
      <c r="D7" s="19" t="s">
        <v>7647</v>
      </c>
      <c r="E7" s="1" t="s">
        <v>435</v>
      </c>
      <c r="F7" s="1" t="s">
        <v>98</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55000000000000004">
      <c r="B8" s="19" t="s">
        <v>5951</v>
      </c>
      <c r="C8" s="19"/>
      <c r="D8" s="19" t="s">
        <v>7647</v>
      </c>
      <c r="E8" s="1" t="s">
        <v>436</v>
      </c>
      <c r="F8" s="1" t="s">
        <v>98</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55000000000000004">
      <c r="B9" s="19" t="s">
        <v>5952</v>
      </c>
      <c r="C9" s="19"/>
      <c r="D9" s="19" t="s">
        <v>7647</v>
      </c>
      <c r="E9" s="1" t="s">
        <v>437</v>
      </c>
      <c r="F9" s="1" t="s">
        <v>98</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55000000000000004">
      <c r="B10" s="19" t="s">
        <v>5953</v>
      </c>
      <c r="C10" s="19"/>
      <c r="D10" s="19" t="s">
        <v>7647</v>
      </c>
      <c r="E10" s="1" t="s">
        <v>438</v>
      </c>
      <c r="F10" s="1" t="s">
        <v>98</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55000000000000004">
      <c r="B11" s="19" t="s">
        <v>440</v>
      </c>
      <c r="C11" s="19"/>
      <c r="D11" s="19" t="s">
        <v>7647</v>
      </c>
      <c r="E11" s="1" t="s">
        <v>439</v>
      </c>
      <c r="F11" s="1" t="s">
        <v>98</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55000000000000004">
      <c r="B12" s="19" t="s">
        <v>5954</v>
      </c>
      <c r="C12" s="19"/>
      <c r="D12" s="19" t="s">
        <v>7647</v>
      </c>
      <c r="E12" s="1" t="s">
        <v>441</v>
      </c>
      <c r="F12" s="1" t="s">
        <v>98</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55000000000000004">
      <c r="B13" s="19" t="s">
        <v>5955</v>
      </c>
      <c r="C13" s="19"/>
      <c r="D13" s="19" t="s">
        <v>7647</v>
      </c>
      <c r="E13" s="1" t="s">
        <v>442</v>
      </c>
      <c r="F13" s="1" t="s">
        <v>98</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55000000000000004">
      <c r="B14" s="19" t="s">
        <v>5956</v>
      </c>
      <c r="C14" s="19"/>
      <c r="D14" s="19" t="s">
        <v>7647</v>
      </c>
      <c r="E14" s="1" t="s">
        <v>443</v>
      </c>
      <c r="F14" s="1" t="s">
        <v>98</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55000000000000004">
      <c r="B15" s="19" t="s">
        <v>5957</v>
      </c>
      <c r="C15" s="19"/>
      <c r="D15" s="19" t="s">
        <v>7647</v>
      </c>
      <c r="E15" s="1" t="s">
        <v>444</v>
      </c>
      <c r="F15" s="1" t="s">
        <v>98</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55000000000000004">
      <c r="B16" s="19" t="s">
        <v>5958</v>
      </c>
      <c r="C16" s="19"/>
      <c r="D16" s="19" t="s">
        <v>7647</v>
      </c>
      <c r="E16" s="1" t="s">
        <v>445</v>
      </c>
      <c r="F16" s="1" t="s">
        <v>98</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55000000000000004">
      <c r="B17" s="19" t="s">
        <v>447</v>
      </c>
      <c r="C17" s="19"/>
      <c r="D17" s="19" t="s">
        <v>7647</v>
      </c>
      <c r="E17" s="1" t="s">
        <v>446</v>
      </c>
      <c r="F17" s="1" t="s">
        <v>98</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55000000000000004">
      <c r="B18" s="19" t="s">
        <v>449</v>
      </c>
      <c r="C18" s="19"/>
      <c r="D18" s="19" t="s">
        <v>7647</v>
      </c>
      <c r="E18" s="1" t="s">
        <v>448</v>
      </c>
      <c r="F18" s="1" t="s">
        <v>98</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55000000000000004">
      <c r="B19" s="19" t="s">
        <v>5959</v>
      </c>
      <c r="C19" s="19"/>
      <c r="D19" s="19" t="s">
        <v>7647</v>
      </c>
      <c r="E19" s="1" t="s">
        <v>450</v>
      </c>
      <c r="F19" s="1" t="s">
        <v>98</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55000000000000004">
      <c r="B20" s="19" t="s">
        <v>5960</v>
      </c>
      <c r="C20" s="19"/>
      <c r="D20" s="19" t="s">
        <v>7647</v>
      </c>
      <c r="E20" s="1" t="s">
        <v>451</v>
      </c>
      <c r="F20" s="1" t="s">
        <v>98</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55000000000000004">
      <c r="B21" s="19" t="s">
        <v>5961</v>
      </c>
      <c r="C21" s="19"/>
      <c r="D21" s="19" t="s">
        <v>7647</v>
      </c>
      <c r="E21" s="1" t="s">
        <v>452</v>
      </c>
      <c r="F21" s="1" t="s">
        <v>98</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55000000000000004">
      <c r="B22" s="19" t="s">
        <v>454</v>
      </c>
      <c r="C22" s="19"/>
      <c r="D22" s="19" t="s">
        <v>7647</v>
      </c>
      <c r="E22" s="1" t="s">
        <v>453</v>
      </c>
      <c r="F22" s="1" t="s">
        <v>98</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55000000000000004">
      <c r="B23" s="19" t="s">
        <v>5962</v>
      </c>
      <c r="C23" s="19"/>
      <c r="D23" s="19" t="s">
        <v>7647</v>
      </c>
      <c r="E23" s="1" t="s">
        <v>455</v>
      </c>
      <c r="F23" s="1" t="s">
        <v>98</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55000000000000004">
      <c r="B24" s="19" t="s">
        <v>457</v>
      </c>
      <c r="C24" s="19"/>
      <c r="D24" s="19" t="s">
        <v>7647</v>
      </c>
      <c r="E24" s="1" t="s">
        <v>456</v>
      </c>
      <c r="F24" s="1" t="s">
        <v>98</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55000000000000004">
      <c r="B25" s="19" t="s">
        <v>459</v>
      </c>
      <c r="C25" s="19"/>
      <c r="D25" s="19" t="s">
        <v>7647</v>
      </c>
      <c r="E25" s="1" t="s">
        <v>458</v>
      </c>
      <c r="F25" s="1" t="s">
        <v>98</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55000000000000004">
      <c r="B26" s="19" t="s">
        <v>5963</v>
      </c>
      <c r="C26" s="19"/>
      <c r="D26" s="19" t="s">
        <v>7647</v>
      </c>
      <c r="E26" s="1" t="s">
        <v>460</v>
      </c>
      <c r="F26" s="1" t="s">
        <v>98</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55000000000000004">
      <c r="B27" s="19" t="s">
        <v>462</v>
      </c>
      <c r="C27" s="19"/>
      <c r="D27" s="19" t="s">
        <v>7647</v>
      </c>
      <c r="E27" s="1" t="s">
        <v>461</v>
      </c>
      <c r="F27" s="1" t="s">
        <v>98</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55000000000000004">
      <c r="B28" s="19" t="s">
        <v>5964</v>
      </c>
      <c r="C28" s="19"/>
      <c r="D28" s="19" t="s">
        <v>7647</v>
      </c>
      <c r="E28" s="1" t="s">
        <v>463</v>
      </c>
      <c r="F28" s="1" t="s">
        <v>98</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55000000000000004">
      <c r="B29" s="19" t="s">
        <v>465</v>
      </c>
      <c r="C29" s="19"/>
      <c r="D29" s="19" t="s">
        <v>7647</v>
      </c>
      <c r="E29" s="1" t="s">
        <v>464</v>
      </c>
      <c r="F29" s="1" t="s">
        <v>98</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55000000000000004">
      <c r="B30" s="19" t="s">
        <v>467</v>
      </c>
      <c r="C30" s="19"/>
      <c r="D30" s="19" t="s">
        <v>7647</v>
      </c>
      <c r="E30" s="1" t="s">
        <v>466</v>
      </c>
      <c r="F30" s="1" t="s">
        <v>98</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55000000000000004">
      <c r="B31" s="19" t="s">
        <v>5965</v>
      </c>
      <c r="C31" s="19"/>
      <c r="D31" s="19" t="s">
        <v>7647</v>
      </c>
      <c r="E31" s="1" t="s">
        <v>468</v>
      </c>
      <c r="F31" s="1" t="s">
        <v>98</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55000000000000004">
      <c r="B32" s="19" t="s">
        <v>5966</v>
      </c>
      <c r="C32" s="19"/>
      <c r="D32" s="19" t="s">
        <v>7647</v>
      </c>
      <c r="E32" s="1" t="s">
        <v>469</v>
      </c>
      <c r="F32" s="1" t="s">
        <v>98</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55000000000000004">
      <c r="B33" s="19" t="s">
        <v>5967</v>
      </c>
      <c r="C33" s="19"/>
      <c r="D33" s="19" t="s">
        <v>7647</v>
      </c>
      <c r="E33" s="1" t="s">
        <v>470</v>
      </c>
      <c r="F33" s="1" t="s">
        <v>98</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55000000000000004">
      <c r="B34" s="19" t="s">
        <v>5968</v>
      </c>
      <c r="C34" s="19"/>
      <c r="D34" s="19" t="s">
        <v>7647</v>
      </c>
      <c r="E34" s="1" t="s">
        <v>471</v>
      </c>
      <c r="F34" s="1" t="s">
        <v>98</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55000000000000004">
      <c r="B35" s="19" t="s">
        <v>5969</v>
      </c>
      <c r="C35" s="19"/>
      <c r="D35" s="19" t="s">
        <v>7647</v>
      </c>
      <c r="E35" s="1" t="s">
        <v>472</v>
      </c>
      <c r="F35" s="1" t="s">
        <v>98</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55000000000000004">
      <c r="B36" s="19" t="s">
        <v>5970</v>
      </c>
      <c r="C36" s="19"/>
      <c r="D36" s="19" t="s">
        <v>7647</v>
      </c>
      <c r="E36" s="1" t="s">
        <v>473</v>
      </c>
      <c r="F36" s="1" t="s">
        <v>98</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55000000000000004">
      <c r="B37" s="19" t="s">
        <v>5971</v>
      </c>
      <c r="C37" s="19"/>
      <c r="D37" s="19" t="s">
        <v>7647</v>
      </c>
      <c r="E37" s="1" t="s">
        <v>474</v>
      </c>
      <c r="F37" s="1" t="s">
        <v>98</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55000000000000004">
      <c r="B38" s="19" t="s">
        <v>5972</v>
      </c>
      <c r="C38" s="19"/>
      <c r="D38" s="19" t="s">
        <v>7647</v>
      </c>
      <c r="E38" s="1" t="s">
        <v>475</v>
      </c>
      <c r="F38" s="1" t="s">
        <v>98</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55000000000000004">
      <c r="B39" s="19" t="s">
        <v>5973</v>
      </c>
      <c r="C39" s="19"/>
      <c r="D39" s="19" t="s">
        <v>7647</v>
      </c>
      <c r="E39" s="1" t="s">
        <v>476</v>
      </c>
      <c r="F39" s="1" t="s">
        <v>98</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55000000000000004">
      <c r="B40" s="19" t="s">
        <v>5974</v>
      </c>
      <c r="C40" s="19"/>
      <c r="D40" s="19" t="s">
        <v>7647</v>
      </c>
      <c r="E40" s="1" t="s">
        <v>477</v>
      </c>
      <c r="F40" s="1" t="s">
        <v>98</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55000000000000004">
      <c r="B41" s="19" t="s">
        <v>479</v>
      </c>
      <c r="C41" s="19"/>
      <c r="D41" s="19" t="s">
        <v>7647</v>
      </c>
      <c r="E41" s="1" t="s">
        <v>478</v>
      </c>
      <c r="F41" s="1" t="s">
        <v>98</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55000000000000004">
      <c r="B42" s="19" t="s">
        <v>5975</v>
      </c>
      <c r="C42" s="19"/>
      <c r="D42" s="19" t="s">
        <v>7647</v>
      </c>
      <c r="E42" s="1" t="s">
        <v>480</v>
      </c>
      <c r="F42" s="1" t="s">
        <v>98</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55000000000000004">
      <c r="B43" s="19" t="s">
        <v>5976</v>
      </c>
      <c r="C43" s="19"/>
      <c r="D43" s="19" t="s">
        <v>7647</v>
      </c>
      <c r="E43" s="1" t="s">
        <v>481</v>
      </c>
      <c r="F43" s="1" t="s">
        <v>98</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55000000000000004">
      <c r="B44" s="19" t="s">
        <v>483</v>
      </c>
      <c r="C44" s="19"/>
      <c r="D44" s="19" t="s">
        <v>7647</v>
      </c>
      <c r="E44" s="1" t="s">
        <v>482</v>
      </c>
      <c r="F44" s="1" t="s">
        <v>98</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55000000000000004">
      <c r="B45" s="19" t="s">
        <v>5977</v>
      </c>
      <c r="C45" s="19"/>
      <c r="D45" s="19" t="s">
        <v>7647</v>
      </c>
      <c r="E45" s="1" t="s">
        <v>484</v>
      </c>
      <c r="F45" s="1" t="s">
        <v>98</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55000000000000004">
      <c r="B46" s="19" t="s">
        <v>5978</v>
      </c>
      <c r="C46" s="19"/>
      <c r="D46" s="19" t="s">
        <v>7647</v>
      </c>
      <c r="E46" s="1" t="s">
        <v>485</v>
      </c>
      <c r="F46" s="1" t="s">
        <v>98</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55000000000000004">
      <c r="B47" s="19" t="s">
        <v>4715</v>
      </c>
      <c r="C47" s="19"/>
      <c r="D47" s="19" t="s">
        <v>7647</v>
      </c>
      <c r="E47" s="1" t="s">
        <v>486</v>
      </c>
      <c r="F47" s="1" t="s">
        <v>98</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55000000000000004">
      <c r="B48" s="19" t="s">
        <v>5979</v>
      </c>
      <c r="C48" s="19"/>
      <c r="D48" s="19" t="s">
        <v>7647</v>
      </c>
      <c r="E48" s="1" t="s">
        <v>487</v>
      </c>
      <c r="F48" s="1" t="s">
        <v>98</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55000000000000004">
      <c r="B49" s="19" t="s">
        <v>489</v>
      </c>
      <c r="C49" s="19"/>
      <c r="D49" s="19" t="s">
        <v>7647</v>
      </c>
      <c r="E49" s="1" t="s">
        <v>488</v>
      </c>
      <c r="F49" s="1" t="s">
        <v>98</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55000000000000004">
      <c r="B50" s="19" t="s">
        <v>491</v>
      </c>
      <c r="C50" s="19"/>
      <c r="D50" s="19" t="s">
        <v>7647</v>
      </c>
      <c r="E50" s="1" t="s">
        <v>490</v>
      </c>
      <c r="F50" s="1" t="s">
        <v>98</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55000000000000004">
      <c r="B51" s="19" t="s">
        <v>493</v>
      </c>
      <c r="C51" s="19"/>
      <c r="D51" s="19" t="s">
        <v>7647</v>
      </c>
      <c r="E51" s="1" t="s">
        <v>492</v>
      </c>
      <c r="F51" s="1" t="s">
        <v>98</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55000000000000004">
      <c r="B52" s="19" t="s">
        <v>5980</v>
      </c>
      <c r="C52" s="19"/>
      <c r="D52" s="19" t="s">
        <v>7647</v>
      </c>
      <c r="E52" s="1" t="s">
        <v>494</v>
      </c>
      <c r="F52" s="1" t="s">
        <v>98</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55000000000000004">
      <c r="B53" s="19" t="s">
        <v>5981</v>
      </c>
      <c r="C53" s="19"/>
      <c r="D53" s="19" t="s">
        <v>7647</v>
      </c>
      <c r="E53" s="1" t="s">
        <v>495</v>
      </c>
      <c r="F53" s="1" t="s">
        <v>98</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55000000000000004">
      <c r="B54" s="19" t="s">
        <v>5982</v>
      </c>
      <c r="C54" s="19"/>
      <c r="D54" s="19" t="s">
        <v>7647</v>
      </c>
      <c r="E54" s="1" t="s">
        <v>496</v>
      </c>
      <c r="F54" s="1" t="s">
        <v>98</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55000000000000004">
      <c r="B55" s="19" t="s">
        <v>5983</v>
      </c>
      <c r="C55" s="19"/>
      <c r="D55" s="19" t="s">
        <v>7647</v>
      </c>
      <c r="E55" s="1" t="s">
        <v>497</v>
      </c>
      <c r="F55" s="1" t="s">
        <v>98</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55000000000000004">
      <c r="B56" s="19" t="s">
        <v>5984</v>
      </c>
      <c r="C56" s="19"/>
      <c r="D56" s="19" t="s">
        <v>7647</v>
      </c>
      <c r="E56" s="1" t="s">
        <v>498</v>
      </c>
      <c r="F56" s="1" t="s">
        <v>98</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55000000000000004">
      <c r="B57" s="19" t="s">
        <v>5985</v>
      </c>
      <c r="C57" s="19"/>
      <c r="D57" s="19" t="s">
        <v>7647</v>
      </c>
      <c r="E57" s="1" t="s">
        <v>499</v>
      </c>
      <c r="F57" s="1" t="s">
        <v>98</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55000000000000004">
      <c r="B58" s="19" t="s">
        <v>5986</v>
      </c>
      <c r="C58" s="19"/>
      <c r="D58" s="19" t="s">
        <v>7647</v>
      </c>
      <c r="E58" s="1" t="s">
        <v>500</v>
      </c>
      <c r="F58" s="1" t="s">
        <v>98</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55000000000000004">
      <c r="B59" s="19" t="s">
        <v>5987</v>
      </c>
      <c r="C59" s="19"/>
      <c r="D59" s="19" t="s">
        <v>7647</v>
      </c>
      <c r="E59" s="1" t="s">
        <v>501</v>
      </c>
      <c r="F59" s="1" t="s">
        <v>98</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55000000000000004">
      <c r="B60" s="19" t="s">
        <v>5988</v>
      </c>
      <c r="C60" s="19"/>
      <c r="D60" s="19" t="s">
        <v>7647</v>
      </c>
      <c r="E60" s="1" t="s">
        <v>502</v>
      </c>
      <c r="F60" s="1" t="s">
        <v>98</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55000000000000004">
      <c r="B61" s="19" t="s">
        <v>504</v>
      </c>
      <c r="C61" s="19"/>
      <c r="D61" s="19" t="s">
        <v>7647</v>
      </c>
      <c r="E61" s="1" t="s">
        <v>503</v>
      </c>
      <c r="F61" s="1" t="s">
        <v>98</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55000000000000004">
      <c r="B62" s="19" t="s">
        <v>5989</v>
      </c>
      <c r="C62" s="19"/>
      <c r="D62" s="19" t="s">
        <v>7647</v>
      </c>
      <c r="E62" s="1" t="s">
        <v>505</v>
      </c>
      <c r="F62" s="1" t="s">
        <v>98</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55000000000000004">
      <c r="B63" s="19" t="s">
        <v>507</v>
      </c>
      <c r="C63" s="19"/>
      <c r="D63" s="19" t="s">
        <v>7647</v>
      </c>
      <c r="E63" s="1" t="s">
        <v>506</v>
      </c>
      <c r="F63" s="1" t="s">
        <v>98</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55000000000000004">
      <c r="B64" s="19" t="s">
        <v>509</v>
      </c>
      <c r="C64" s="19"/>
      <c r="D64" s="19" t="s">
        <v>7647</v>
      </c>
      <c r="E64" s="1" t="s">
        <v>508</v>
      </c>
      <c r="F64" s="1" t="s">
        <v>98</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55000000000000004">
      <c r="B65" s="19" t="s">
        <v>5990</v>
      </c>
      <c r="C65" s="19"/>
      <c r="D65" s="19" t="s">
        <v>7647</v>
      </c>
      <c r="E65" s="1" t="s">
        <v>510</v>
      </c>
      <c r="F65" s="1" t="s">
        <v>98</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55000000000000004">
      <c r="B66" s="19" t="s">
        <v>512</v>
      </c>
      <c r="C66" s="19"/>
      <c r="D66" s="19" t="s">
        <v>7647</v>
      </c>
      <c r="E66" s="1" t="s">
        <v>511</v>
      </c>
      <c r="F66" s="1" t="s">
        <v>98</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55000000000000004">
      <c r="B67" s="19" t="s">
        <v>5991</v>
      </c>
      <c r="C67" s="19"/>
      <c r="D67" s="19" t="s">
        <v>7647</v>
      </c>
      <c r="E67" s="1" t="s">
        <v>513</v>
      </c>
      <c r="F67" s="1" t="s">
        <v>98</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55000000000000004">
      <c r="B68" s="19" t="s">
        <v>5992</v>
      </c>
      <c r="C68" s="19"/>
      <c r="D68" s="19" t="s">
        <v>7647</v>
      </c>
      <c r="E68" s="1" t="s">
        <v>514</v>
      </c>
      <c r="F68" s="1" t="s">
        <v>98</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55000000000000004">
      <c r="B69" s="19" t="s">
        <v>516</v>
      </c>
      <c r="C69" s="19"/>
      <c r="D69" s="19" t="s">
        <v>7647</v>
      </c>
      <c r="E69" s="1" t="s">
        <v>515</v>
      </c>
      <c r="F69" s="1" t="s">
        <v>98</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55000000000000004">
      <c r="B70" s="19" t="s">
        <v>5993</v>
      </c>
      <c r="C70" s="19"/>
      <c r="D70" s="19" t="s">
        <v>7647</v>
      </c>
      <c r="E70" s="1" t="s">
        <v>517</v>
      </c>
      <c r="F70" s="1" t="s">
        <v>98</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55000000000000004">
      <c r="B71" s="19" t="s">
        <v>5994</v>
      </c>
      <c r="C71" s="19"/>
      <c r="D71" s="19" t="s">
        <v>7647</v>
      </c>
      <c r="E71" s="1" t="s">
        <v>518</v>
      </c>
      <c r="F71" s="1" t="s">
        <v>98</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55000000000000004">
      <c r="B72" s="19" t="s">
        <v>5995</v>
      </c>
      <c r="C72" s="19"/>
      <c r="D72" s="19" t="s">
        <v>7647</v>
      </c>
      <c r="E72" s="1" t="s">
        <v>519</v>
      </c>
      <c r="F72" s="1" t="s">
        <v>98</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55000000000000004">
      <c r="B73" s="19" t="s">
        <v>521</v>
      </c>
      <c r="C73" s="19"/>
      <c r="D73" s="19" t="s">
        <v>7647</v>
      </c>
      <c r="E73" s="1" t="s">
        <v>520</v>
      </c>
      <c r="F73" s="1" t="s">
        <v>98</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55000000000000004">
      <c r="B74" s="19" t="s">
        <v>523</v>
      </c>
      <c r="C74" s="19"/>
      <c r="D74" s="19" t="s">
        <v>7647</v>
      </c>
      <c r="E74" s="1" t="s">
        <v>522</v>
      </c>
      <c r="F74" s="1" t="s">
        <v>98</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55000000000000004">
      <c r="B75" s="19" t="s">
        <v>525</v>
      </c>
      <c r="C75" s="19"/>
      <c r="D75" s="19" t="s">
        <v>7647</v>
      </c>
      <c r="E75" s="1" t="s">
        <v>524</v>
      </c>
      <c r="F75" s="1" t="s">
        <v>98</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55000000000000004">
      <c r="B76" s="19" t="s">
        <v>527</v>
      </c>
      <c r="C76" s="19"/>
      <c r="D76" s="19" t="s">
        <v>7647</v>
      </c>
      <c r="E76" s="1" t="s">
        <v>526</v>
      </c>
      <c r="F76" s="1" t="s">
        <v>98</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55000000000000004">
      <c r="B77" s="19" t="s">
        <v>5996</v>
      </c>
      <c r="C77" s="19"/>
      <c r="D77" s="19" t="s">
        <v>7647</v>
      </c>
      <c r="E77" s="1" t="s">
        <v>528</v>
      </c>
      <c r="F77" s="1" t="s">
        <v>98</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55000000000000004">
      <c r="B78" s="19" t="s">
        <v>5997</v>
      </c>
      <c r="C78" s="19"/>
      <c r="D78" s="19" t="s">
        <v>7647</v>
      </c>
      <c r="E78" s="1" t="s">
        <v>529</v>
      </c>
      <c r="F78" s="1" t="s">
        <v>98</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55000000000000004">
      <c r="B79" s="19" t="s">
        <v>5998</v>
      </c>
      <c r="C79" s="19"/>
      <c r="D79" s="19" t="s">
        <v>7647</v>
      </c>
      <c r="E79" s="1" t="s">
        <v>530</v>
      </c>
      <c r="F79" s="1" t="s">
        <v>98</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55000000000000004">
      <c r="B80" s="19" t="s">
        <v>5999</v>
      </c>
      <c r="C80" s="19"/>
      <c r="D80" s="19" t="s">
        <v>7647</v>
      </c>
      <c r="E80" s="1" t="s">
        <v>531</v>
      </c>
      <c r="F80" s="1" t="s">
        <v>98</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55000000000000004">
      <c r="B81" s="19" t="s">
        <v>6000</v>
      </c>
      <c r="C81" s="19"/>
      <c r="D81" s="19" t="s">
        <v>7647</v>
      </c>
      <c r="E81" s="1" t="s">
        <v>532</v>
      </c>
      <c r="F81" s="1" t="s">
        <v>98</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55000000000000004">
      <c r="B82" s="19" t="s">
        <v>534</v>
      </c>
      <c r="C82" s="19"/>
      <c r="D82" s="19" t="s">
        <v>7647</v>
      </c>
      <c r="E82" s="1" t="s">
        <v>533</v>
      </c>
      <c r="F82" s="1" t="s">
        <v>98</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55000000000000004">
      <c r="B83" s="19" t="s">
        <v>536</v>
      </c>
      <c r="C83" s="19"/>
      <c r="D83" s="19" t="s">
        <v>7647</v>
      </c>
      <c r="E83" s="1" t="s">
        <v>535</v>
      </c>
      <c r="F83" s="1" t="s">
        <v>98</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55000000000000004">
      <c r="B84" s="19" t="s">
        <v>538</v>
      </c>
      <c r="C84" s="19"/>
      <c r="D84" s="19" t="s">
        <v>7647</v>
      </c>
      <c r="E84" s="1" t="s">
        <v>537</v>
      </c>
      <c r="F84" s="1" t="s">
        <v>98</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55000000000000004">
      <c r="B85" s="19" t="s">
        <v>540</v>
      </c>
      <c r="C85" s="19"/>
      <c r="D85" s="19" t="s">
        <v>7647</v>
      </c>
      <c r="E85" s="1" t="s">
        <v>539</v>
      </c>
      <c r="F85" s="1" t="s">
        <v>98</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55000000000000004">
      <c r="B86" s="19" t="s">
        <v>6001</v>
      </c>
      <c r="C86" s="19"/>
      <c r="D86" s="19" t="s">
        <v>7647</v>
      </c>
      <c r="E86" s="1" t="s">
        <v>541</v>
      </c>
      <c r="F86" s="1" t="s">
        <v>98</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55000000000000004">
      <c r="B87" s="19" t="s">
        <v>6002</v>
      </c>
      <c r="C87" s="19"/>
      <c r="D87" s="19" t="s">
        <v>7647</v>
      </c>
      <c r="E87" s="1" t="s">
        <v>542</v>
      </c>
      <c r="F87" s="1" t="s">
        <v>98</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55000000000000004">
      <c r="B88" s="19" t="s">
        <v>544</v>
      </c>
      <c r="C88" s="19"/>
      <c r="D88" s="19" t="s">
        <v>7647</v>
      </c>
      <c r="E88" s="1" t="s">
        <v>543</v>
      </c>
      <c r="F88" s="1" t="s">
        <v>98</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55000000000000004">
      <c r="B89" s="19" t="s">
        <v>546</v>
      </c>
      <c r="C89" s="19"/>
      <c r="D89" s="19" t="s">
        <v>7647</v>
      </c>
      <c r="E89" s="1" t="s">
        <v>545</v>
      </c>
      <c r="F89" s="1" t="s">
        <v>98</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55000000000000004">
      <c r="B90" s="19" t="s">
        <v>548</v>
      </c>
      <c r="C90" s="19"/>
      <c r="D90" s="19" t="s">
        <v>7647</v>
      </c>
      <c r="E90" s="1" t="s">
        <v>547</v>
      </c>
      <c r="F90" s="1" t="s">
        <v>98</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55000000000000004">
      <c r="B91" s="19" t="s">
        <v>6003</v>
      </c>
      <c r="C91" s="19"/>
      <c r="D91" s="19" t="s">
        <v>7647</v>
      </c>
      <c r="E91" s="1" t="s">
        <v>549</v>
      </c>
      <c r="F91" s="1" t="s">
        <v>98</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55000000000000004">
      <c r="B92" s="19" t="s">
        <v>6004</v>
      </c>
      <c r="C92" s="19"/>
      <c r="D92" s="19" t="s">
        <v>7647</v>
      </c>
      <c r="E92" s="1" t="s">
        <v>550</v>
      </c>
      <c r="F92" s="1" t="s">
        <v>98</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55000000000000004">
      <c r="B93" s="19" t="s">
        <v>552</v>
      </c>
      <c r="C93" s="19"/>
      <c r="D93" s="19" t="s">
        <v>7647</v>
      </c>
      <c r="E93" s="1" t="s">
        <v>551</v>
      </c>
      <c r="F93" s="1" t="s">
        <v>98</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55000000000000004">
      <c r="B94" s="19" t="s">
        <v>6007</v>
      </c>
      <c r="C94" s="19"/>
      <c r="D94" s="19" t="s">
        <v>7647</v>
      </c>
      <c r="E94" s="1" t="s">
        <v>553</v>
      </c>
      <c r="F94" s="1" t="s">
        <v>98</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55000000000000004">
      <c r="B95" s="19" t="s">
        <v>555</v>
      </c>
      <c r="C95" s="19"/>
      <c r="D95" s="19" t="s">
        <v>7647</v>
      </c>
      <c r="E95" s="1" t="s">
        <v>554</v>
      </c>
      <c r="F95" s="1" t="s">
        <v>98</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55000000000000004">
      <c r="B96" s="19" t="s">
        <v>6005</v>
      </c>
      <c r="C96" s="19"/>
      <c r="D96" s="19" t="s">
        <v>7647</v>
      </c>
      <c r="E96" s="1" t="s">
        <v>556</v>
      </c>
      <c r="F96" s="1" t="s">
        <v>98</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55000000000000004">
      <c r="B97" s="19" t="s">
        <v>6006</v>
      </c>
      <c r="C97" s="19"/>
      <c r="D97" s="19" t="s">
        <v>7647</v>
      </c>
      <c r="E97" s="1" t="s">
        <v>557</v>
      </c>
      <c r="F97" s="1" t="s">
        <v>98</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55000000000000004">
      <c r="B98" s="19" t="s">
        <v>6008</v>
      </c>
      <c r="C98" s="19"/>
      <c r="D98" s="19" t="s">
        <v>7647</v>
      </c>
      <c r="E98" s="1" t="s">
        <v>558</v>
      </c>
      <c r="F98" s="1" t="s">
        <v>98</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55000000000000004">
      <c r="B99" s="19" t="s">
        <v>6009</v>
      </c>
      <c r="C99" s="19"/>
      <c r="D99" s="19" t="s">
        <v>7647</v>
      </c>
      <c r="E99" s="1" t="s">
        <v>559</v>
      </c>
      <c r="F99" s="1" t="s">
        <v>98</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55000000000000004">
      <c r="B100" s="19" t="s">
        <v>6010</v>
      </c>
      <c r="C100" s="19"/>
      <c r="D100" s="19" t="s">
        <v>7647</v>
      </c>
      <c r="E100" s="1" t="s">
        <v>560</v>
      </c>
      <c r="F100" s="1" t="s">
        <v>98</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55000000000000004">
      <c r="B101" s="19" t="s">
        <v>562</v>
      </c>
      <c r="C101" s="19"/>
      <c r="D101" s="19" t="s">
        <v>7647</v>
      </c>
      <c r="E101" s="1" t="s">
        <v>561</v>
      </c>
      <c r="F101" s="1" t="s">
        <v>98</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55000000000000004">
      <c r="B102" s="19" t="s">
        <v>6011</v>
      </c>
      <c r="C102" s="19"/>
      <c r="D102" s="19" t="s">
        <v>7647</v>
      </c>
      <c r="E102" s="1" t="s">
        <v>563</v>
      </c>
      <c r="F102" s="1" t="s">
        <v>98</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55000000000000004">
      <c r="B103" s="19" t="s">
        <v>6012</v>
      </c>
      <c r="C103" s="19"/>
      <c r="D103" s="19" t="s">
        <v>7647</v>
      </c>
      <c r="E103" s="1" t="s">
        <v>564</v>
      </c>
      <c r="F103" s="1" t="s">
        <v>98</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55000000000000004">
      <c r="B104" s="19" t="s">
        <v>6013</v>
      </c>
      <c r="C104" s="19"/>
      <c r="D104" s="19" t="s">
        <v>7647</v>
      </c>
      <c r="E104" s="1" t="s">
        <v>565</v>
      </c>
      <c r="F104" s="1" t="s">
        <v>98</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55000000000000004">
      <c r="B105" s="19" t="s">
        <v>567</v>
      </c>
      <c r="C105" s="19"/>
      <c r="D105" s="19" t="s">
        <v>7647</v>
      </c>
      <c r="E105" s="1" t="s">
        <v>566</v>
      </c>
      <c r="F105" s="1" t="s">
        <v>98</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55000000000000004">
      <c r="B106" s="19" t="s">
        <v>6014</v>
      </c>
      <c r="C106" s="19"/>
      <c r="D106" s="19" t="s">
        <v>7647</v>
      </c>
      <c r="E106" s="1" t="s">
        <v>568</v>
      </c>
      <c r="F106" s="1" t="s">
        <v>98</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55000000000000004">
      <c r="B107" s="19" t="s">
        <v>6015</v>
      </c>
      <c r="C107" s="19"/>
      <c r="D107" s="19" t="s">
        <v>7647</v>
      </c>
      <c r="E107" s="1" t="s">
        <v>569</v>
      </c>
      <c r="F107" s="1" t="s">
        <v>98</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55000000000000004">
      <c r="B108" s="19" t="s">
        <v>6016</v>
      </c>
      <c r="C108" s="19"/>
      <c r="D108" s="19" t="s">
        <v>7647</v>
      </c>
      <c r="E108" s="1" t="s">
        <v>570</v>
      </c>
      <c r="F108" s="1" t="s">
        <v>98</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55000000000000004">
      <c r="B109" s="19" t="s">
        <v>572</v>
      </c>
      <c r="C109" s="19"/>
      <c r="D109" s="19" t="s">
        <v>7647</v>
      </c>
      <c r="E109" s="1" t="s">
        <v>571</v>
      </c>
      <c r="F109" s="1" t="s">
        <v>98</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55000000000000004">
      <c r="B110" s="19" t="s">
        <v>6017</v>
      </c>
      <c r="C110" s="19"/>
      <c r="D110" s="19" t="s">
        <v>7647</v>
      </c>
      <c r="E110" s="1" t="s">
        <v>573</v>
      </c>
      <c r="F110" s="1" t="s">
        <v>98</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55000000000000004">
      <c r="B111" s="19" t="s">
        <v>575</v>
      </c>
      <c r="C111" s="19"/>
      <c r="D111" s="19" t="s">
        <v>7647</v>
      </c>
      <c r="E111" s="1" t="s">
        <v>574</v>
      </c>
      <c r="F111" s="1" t="s">
        <v>98</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55000000000000004">
      <c r="B112" s="19" t="s">
        <v>6018</v>
      </c>
      <c r="C112" s="19"/>
      <c r="D112" s="19" t="s">
        <v>7647</v>
      </c>
      <c r="E112" s="1" t="s">
        <v>576</v>
      </c>
      <c r="F112" s="1" t="s">
        <v>98</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55000000000000004">
      <c r="B113" s="19" t="s">
        <v>6019</v>
      </c>
      <c r="C113" s="19"/>
      <c r="D113" s="19" t="s">
        <v>7647</v>
      </c>
      <c r="E113" s="1" t="s">
        <v>577</v>
      </c>
      <c r="F113" s="1" t="s">
        <v>98</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55000000000000004">
      <c r="B114" s="19" t="s">
        <v>579</v>
      </c>
      <c r="C114" s="19"/>
      <c r="D114" s="19" t="s">
        <v>7647</v>
      </c>
      <c r="E114" s="1" t="s">
        <v>578</v>
      </c>
      <c r="F114" s="1" t="s">
        <v>98</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55000000000000004">
      <c r="B115" s="19" t="s">
        <v>581</v>
      </c>
      <c r="C115" s="19"/>
      <c r="D115" s="19" t="s">
        <v>7647</v>
      </c>
      <c r="E115" s="1" t="s">
        <v>580</v>
      </c>
      <c r="F115" s="1" t="s">
        <v>98</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55000000000000004">
      <c r="B116" s="19" t="s">
        <v>583</v>
      </c>
      <c r="C116" s="19"/>
      <c r="D116" s="19" t="s">
        <v>7647</v>
      </c>
      <c r="E116" s="1" t="s">
        <v>582</v>
      </c>
      <c r="F116" s="1" t="s">
        <v>98</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55000000000000004">
      <c r="B117" s="19" t="s">
        <v>585</v>
      </c>
      <c r="C117" s="19"/>
      <c r="D117" s="19" t="s">
        <v>7647</v>
      </c>
      <c r="E117" s="1" t="s">
        <v>584</v>
      </c>
      <c r="F117" s="1" t="s">
        <v>98</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55000000000000004">
      <c r="B118" s="19" t="s">
        <v>6020</v>
      </c>
      <c r="C118" s="19"/>
      <c r="D118" s="19" t="s">
        <v>7647</v>
      </c>
      <c r="E118" s="1" t="s">
        <v>586</v>
      </c>
      <c r="F118" s="1" t="s">
        <v>98</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55000000000000004">
      <c r="B119" s="19" t="s">
        <v>6021</v>
      </c>
      <c r="C119" s="19"/>
      <c r="D119" s="19" t="s">
        <v>7647</v>
      </c>
      <c r="E119" s="1" t="s">
        <v>587</v>
      </c>
      <c r="F119" s="1" t="s">
        <v>98</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55000000000000004">
      <c r="B120" s="19" t="s">
        <v>6022</v>
      </c>
      <c r="C120" s="19"/>
      <c r="D120" s="19" t="s">
        <v>7647</v>
      </c>
      <c r="E120" s="1" t="s">
        <v>588</v>
      </c>
      <c r="F120" s="1" t="s">
        <v>98</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55000000000000004">
      <c r="B121" s="19" t="s">
        <v>6023</v>
      </c>
      <c r="C121" s="19"/>
      <c r="D121" s="19" t="s">
        <v>7647</v>
      </c>
      <c r="E121" s="1" t="s">
        <v>589</v>
      </c>
      <c r="F121" s="1" t="s">
        <v>98</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55000000000000004">
      <c r="B122" s="19" t="s">
        <v>591</v>
      </c>
      <c r="C122" s="19"/>
      <c r="D122" s="19" t="s">
        <v>7647</v>
      </c>
      <c r="E122" s="1" t="s">
        <v>590</v>
      </c>
      <c r="F122" s="1" t="s">
        <v>98</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55000000000000004">
      <c r="B123" s="19" t="s">
        <v>593</v>
      </c>
      <c r="C123" s="19"/>
      <c r="D123" s="19" t="s">
        <v>7647</v>
      </c>
      <c r="E123" s="1" t="s">
        <v>592</v>
      </c>
      <c r="F123" s="1" t="s">
        <v>98</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55000000000000004">
      <c r="B124" s="19" t="s">
        <v>595</v>
      </c>
      <c r="C124" s="19"/>
      <c r="D124" s="19" t="s">
        <v>7647</v>
      </c>
      <c r="E124" s="1" t="s">
        <v>594</v>
      </c>
      <c r="F124" s="1" t="s">
        <v>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55000000000000004">
      <c r="B125" s="19" t="s">
        <v>6024</v>
      </c>
      <c r="C125" s="19"/>
      <c r="D125" s="19" t="s">
        <v>7647</v>
      </c>
      <c r="E125" s="1" t="s">
        <v>596</v>
      </c>
      <c r="F125" s="1" t="s">
        <v>98</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55000000000000004">
      <c r="B126" s="19" t="s">
        <v>598</v>
      </c>
      <c r="C126" s="19"/>
      <c r="D126" s="19" t="s">
        <v>7647</v>
      </c>
      <c r="E126" s="1" t="s">
        <v>597</v>
      </c>
      <c r="F126" s="1" t="s">
        <v>98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55000000000000004">
      <c r="B127" s="19" t="s">
        <v>600</v>
      </c>
      <c r="C127" s="19"/>
      <c r="D127" s="19" t="s">
        <v>7647</v>
      </c>
      <c r="E127" s="1" t="s">
        <v>599</v>
      </c>
      <c r="F127" s="1" t="s">
        <v>98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55000000000000004">
      <c r="B128" s="19" t="s">
        <v>602</v>
      </c>
      <c r="C128" s="19"/>
      <c r="D128" s="19" t="s">
        <v>7647</v>
      </c>
      <c r="E128" s="1" t="s">
        <v>601</v>
      </c>
      <c r="F128" s="1" t="s">
        <v>98</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55000000000000004">
      <c r="B129" s="19" t="s">
        <v>604</v>
      </c>
      <c r="C129" s="19"/>
      <c r="D129" s="19" t="s">
        <v>7647</v>
      </c>
      <c r="E129" s="1" t="s">
        <v>603</v>
      </c>
      <c r="F129" s="1" t="s">
        <v>98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55000000000000004">
      <c r="B130" s="19" t="s">
        <v>606</v>
      </c>
      <c r="C130" s="19"/>
      <c r="D130" s="19" t="s">
        <v>7647</v>
      </c>
      <c r="E130" s="1" t="s">
        <v>605</v>
      </c>
      <c r="F130" s="1" t="s">
        <v>98</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55000000000000004">
      <c r="B131" s="19" t="s">
        <v>6025</v>
      </c>
      <c r="C131" s="19"/>
      <c r="D131" s="19" t="s">
        <v>7647</v>
      </c>
      <c r="E131" s="1" t="s">
        <v>607</v>
      </c>
      <c r="F131" s="1" t="s">
        <v>98</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55000000000000004">
      <c r="B132" s="19" t="s">
        <v>5948</v>
      </c>
      <c r="C132" s="19"/>
      <c r="D132" s="19" t="s">
        <v>7647</v>
      </c>
      <c r="E132" s="1" t="s">
        <v>433</v>
      </c>
      <c r="F132" s="1" t="s">
        <v>138</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55000000000000004">
      <c r="B133" s="19" t="s">
        <v>5949</v>
      </c>
      <c r="C133" s="19"/>
      <c r="D133" s="19" t="s">
        <v>7647</v>
      </c>
      <c r="E133" s="1" t="s">
        <v>434</v>
      </c>
      <c r="F133" s="1" t="s">
        <v>138</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55000000000000004">
      <c r="B134" s="19" t="s">
        <v>5950</v>
      </c>
      <c r="C134" s="19"/>
      <c r="D134" s="19" t="s">
        <v>7647</v>
      </c>
      <c r="E134" s="1" t="s">
        <v>435</v>
      </c>
      <c r="F134" s="1" t="s">
        <v>138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55000000000000004">
      <c r="B135" s="19" t="s">
        <v>5951</v>
      </c>
      <c r="C135" s="19"/>
      <c r="D135" s="19" t="s">
        <v>7647</v>
      </c>
      <c r="E135" s="1" t="s">
        <v>436</v>
      </c>
      <c r="F135" s="1" t="s">
        <v>138</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55000000000000004">
      <c r="B136" s="19" t="s">
        <v>5952</v>
      </c>
      <c r="C136" s="19"/>
      <c r="D136" s="19" t="s">
        <v>7647</v>
      </c>
      <c r="E136" s="1" t="s">
        <v>437</v>
      </c>
      <c r="F136" s="1" t="s">
        <v>138</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55000000000000004">
      <c r="B137" s="19" t="s">
        <v>5953</v>
      </c>
      <c r="C137" s="19"/>
      <c r="D137" s="19" t="s">
        <v>7647</v>
      </c>
      <c r="E137" s="1" t="s">
        <v>438</v>
      </c>
      <c r="F137" s="1" t="s">
        <v>138</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55000000000000004">
      <c r="B138" s="19" t="s">
        <v>440</v>
      </c>
      <c r="C138" s="19"/>
      <c r="D138" s="19" t="s">
        <v>7647</v>
      </c>
      <c r="E138" s="1" t="s">
        <v>439</v>
      </c>
      <c r="F138" s="1" t="s">
        <v>138</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55000000000000004">
      <c r="B139" s="19" t="s">
        <v>5954</v>
      </c>
      <c r="C139" s="19"/>
      <c r="D139" s="19" t="s">
        <v>7647</v>
      </c>
      <c r="E139" s="1" t="s">
        <v>441</v>
      </c>
      <c r="F139" s="1" t="s">
        <v>138</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55000000000000004">
      <c r="B140" s="19" t="s">
        <v>5955</v>
      </c>
      <c r="C140" s="19"/>
      <c r="D140" s="19" t="s">
        <v>7647</v>
      </c>
      <c r="E140" s="1" t="s">
        <v>442</v>
      </c>
      <c r="F140" s="1" t="s">
        <v>138</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55000000000000004">
      <c r="B141" s="19" t="s">
        <v>5956</v>
      </c>
      <c r="C141" s="19"/>
      <c r="D141" s="19" t="s">
        <v>7647</v>
      </c>
      <c r="E141" s="1" t="s">
        <v>443</v>
      </c>
      <c r="F141" s="1" t="s">
        <v>138</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55000000000000004">
      <c r="B142" s="19" t="s">
        <v>5957</v>
      </c>
      <c r="C142" s="19"/>
      <c r="D142" s="19" t="s">
        <v>7647</v>
      </c>
      <c r="E142" s="1" t="s">
        <v>444</v>
      </c>
      <c r="F142" s="1" t="s">
        <v>138</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55000000000000004">
      <c r="B143" s="19" t="s">
        <v>5958</v>
      </c>
      <c r="C143" s="19"/>
      <c r="D143" s="19" t="s">
        <v>7647</v>
      </c>
      <c r="E143" s="1" t="s">
        <v>445</v>
      </c>
      <c r="F143" s="1" t="s">
        <v>138</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55000000000000004">
      <c r="B144" s="19" t="s">
        <v>447</v>
      </c>
      <c r="C144" s="19"/>
      <c r="D144" s="19" t="s">
        <v>7647</v>
      </c>
      <c r="E144" s="1" t="s">
        <v>446</v>
      </c>
      <c r="F144" s="1" t="s">
        <v>138</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55000000000000004">
      <c r="B145" s="19" t="s">
        <v>449</v>
      </c>
      <c r="C145" s="19"/>
      <c r="D145" s="19" t="s">
        <v>7647</v>
      </c>
      <c r="E145" s="1" t="s">
        <v>448</v>
      </c>
      <c r="F145" s="1" t="s">
        <v>138</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55000000000000004">
      <c r="B146" s="19" t="s">
        <v>5959</v>
      </c>
      <c r="C146" s="19"/>
      <c r="D146" s="19" t="s">
        <v>7647</v>
      </c>
      <c r="E146" s="1" t="s">
        <v>450</v>
      </c>
      <c r="F146" s="1" t="s">
        <v>138</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55000000000000004">
      <c r="B147" s="19" t="s">
        <v>5960</v>
      </c>
      <c r="C147" s="19"/>
      <c r="D147" s="19" t="s">
        <v>7647</v>
      </c>
      <c r="E147" s="1" t="s">
        <v>451</v>
      </c>
      <c r="F147" s="1" t="s">
        <v>138</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55000000000000004">
      <c r="B148" s="19" t="s">
        <v>5961</v>
      </c>
      <c r="C148" s="19"/>
      <c r="D148" s="19" t="s">
        <v>7647</v>
      </c>
      <c r="E148" s="1" t="s">
        <v>452</v>
      </c>
      <c r="F148" s="1" t="s">
        <v>138</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55000000000000004">
      <c r="B149" s="19" t="s">
        <v>454</v>
      </c>
      <c r="C149" s="19"/>
      <c r="D149" s="19" t="s">
        <v>7647</v>
      </c>
      <c r="E149" s="1" t="s">
        <v>453</v>
      </c>
      <c r="F149" s="1" t="s">
        <v>138</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55000000000000004">
      <c r="B150" s="19" t="s">
        <v>5962</v>
      </c>
      <c r="C150" s="19"/>
      <c r="D150" s="19" t="s">
        <v>7647</v>
      </c>
      <c r="E150" s="1" t="s">
        <v>455</v>
      </c>
      <c r="F150" s="1" t="s">
        <v>138</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55000000000000004">
      <c r="B151" s="19" t="s">
        <v>457</v>
      </c>
      <c r="C151" s="19"/>
      <c r="D151" s="19" t="s">
        <v>7647</v>
      </c>
      <c r="E151" s="1" t="s">
        <v>456</v>
      </c>
      <c r="F151" s="1" t="s">
        <v>138</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55000000000000004">
      <c r="B152" s="19" t="s">
        <v>459</v>
      </c>
      <c r="C152" s="19"/>
      <c r="D152" s="19" t="s">
        <v>7647</v>
      </c>
      <c r="E152" s="1" t="s">
        <v>458</v>
      </c>
      <c r="F152" s="1" t="s">
        <v>138</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55000000000000004">
      <c r="B153" s="19" t="s">
        <v>5963</v>
      </c>
      <c r="C153" s="19"/>
      <c r="D153" s="19" t="s">
        <v>7647</v>
      </c>
      <c r="E153" s="1" t="s">
        <v>460</v>
      </c>
      <c r="F153" s="1" t="s">
        <v>138</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55000000000000004">
      <c r="B154" s="19" t="s">
        <v>462</v>
      </c>
      <c r="C154" s="19"/>
      <c r="D154" s="19" t="s">
        <v>7647</v>
      </c>
      <c r="E154" s="1" t="s">
        <v>461</v>
      </c>
      <c r="F154" s="1" t="s">
        <v>138</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55000000000000004">
      <c r="B155" s="19" t="s">
        <v>5964</v>
      </c>
      <c r="C155" s="19"/>
      <c r="D155" s="19" t="s">
        <v>7647</v>
      </c>
      <c r="E155" s="1" t="s">
        <v>463</v>
      </c>
      <c r="F155" s="1" t="s">
        <v>138</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55000000000000004">
      <c r="B156" s="19" t="s">
        <v>465</v>
      </c>
      <c r="C156" s="19"/>
      <c r="D156" s="19" t="s">
        <v>7647</v>
      </c>
      <c r="E156" s="1" t="s">
        <v>464</v>
      </c>
      <c r="F156" s="1" t="s">
        <v>138</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55000000000000004">
      <c r="B157" s="19" t="s">
        <v>467</v>
      </c>
      <c r="C157" s="19"/>
      <c r="D157" s="19" t="s">
        <v>7647</v>
      </c>
      <c r="E157" s="1" t="s">
        <v>466</v>
      </c>
      <c r="F157" s="1" t="s">
        <v>138</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55000000000000004">
      <c r="B158" s="19" t="s">
        <v>5965</v>
      </c>
      <c r="C158" s="19"/>
      <c r="D158" s="19" t="s">
        <v>7647</v>
      </c>
      <c r="E158" s="1" t="s">
        <v>468</v>
      </c>
      <c r="F158" s="1" t="s">
        <v>138</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55000000000000004">
      <c r="B159" s="19" t="s">
        <v>5966</v>
      </c>
      <c r="C159" s="19"/>
      <c r="D159" s="19" t="s">
        <v>7647</v>
      </c>
      <c r="E159" s="1" t="s">
        <v>469</v>
      </c>
      <c r="F159" s="1" t="s">
        <v>138</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55000000000000004">
      <c r="B160" s="19" t="s">
        <v>5967</v>
      </c>
      <c r="C160" s="19"/>
      <c r="D160" s="19" t="s">
        <v>7647</v>
      </c>
      <c r="E160" s="1" t="s">
        <v>470</v>
      </c>
      <c r="F160" s="1" t="s">
        <v>138</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55000000000000004">
      <c r="B161" s="19" t="s">
        <v>5968</v>
      </c>
      <c r="C161" s="19"/>
      <c r="D161" s="19" t="s">
        <v>7647</v>
      </c>
      <c r="E161" s="1" t="s">
        <v>471</v>
      </c>
      <c r="F161" s="1" t="s">
        <v>138</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55000000000000004">
      <c r="B162" s="19" t="s">
        <v>5969</v>
      </c>
      <c r="C162" s="19"/>
      <c r="D162" s="19" t="s">
        <v>7647</v>
      </c>
      <c r="E162" s="1" t="s">
        <v>472</v>
      </c>
      <c r="F162" s="1" t="s">
        <v>138</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55000000000000004">
      <c r="B163" s="19" t="s">
        <v>5970</v>
      </c>
      <c r="C163" s="19"/>
      <c r="D163" s="19" t="s">
        <v>7647</v>
      </c>
      <c r="E163" s="1" t="s">
        <v>473</v>
      </c>
      <c r="F163" s="1" t="s">
        <v>138</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55000000000000004">
      <c r="B164" s="19" t="s">
        <v>5971</v>
      </c>
      <c r="C164" s="19"/>
      <c r="D164" s="19" t="s">
        <v>7647</v>
      </c>
      <c r="E164" s="1" t="s">
        <v>474</v>
      </c>
      <c r="F164" s="1" t="s">
        <v>138</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55000000000000004">
      <c r="B165" s="19" t="s">
        <v>5972</v>
      </c>
      <c r="C165" s="19"/>
      <c r="D165" s="19" t="s">
        <v>7647</v>
      </c>
      <c r="E165" s="1" t="s">
        <v>475</v>
      </c>
      <c r="F165" s="1" t="s">
        <v>138</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55000000000000004">
      <c r="B166" s="19" t="s">
        <v>5973</v>
      </c>
      <c r="C166" s="19"/>
      <c r="D166" s="19" t="s">
        <v>7647</v>
      </c>
      <c r="E166" s="1" t="s">
        <v>476</v>
      </c>
      <c r="F166" s="1" t="s">
        <v>138</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55000000000000004">
      <c r="B167" s="19" t="s">
        <v>5974</v>
      </c>
      <c r="C167" s="19"/>
      <c r="D167" s="19" t="s">
        <v>7647</v>
      </c>
      <c r="E167" s="1" t="s">
        <v>477</v>
      </c>
      <c r="F167" s="1" t="s">
        <v>138</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55000000000000004">
      <c r="B168" s="19" t="s">
        <v>479</v>
      </c>
      <c r="C168" s="19"/>
      <c r="D168" s="19" t="s">
        <v>7647</v>
      </c>
      <c r="E168" s="1" t="s">
        <v>478</v>
      </c>
      <c r="F168" s="1" t="s">
        <v>138</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55000000000000004">
      <c r="B169" s="19" t="s">
        <v>5975</v>
      </c>
      <c r="C169" s="19"/>
      <c r="D169" s="19" t="s">
        <v>7647</v>
      </c>
      <c r="E169" s="1" t="s">
        <v>480</v>
      </c>
      <c r="F169" s="1" t="s">
        <v>138</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55000000000000004">
      <c r="B170" s="19" t="s">
        <v>5976</v>
      </c>
      <c r="C170" s="19"/>
      <c r="D170" s="19" t="s">
        <v>7647</v>
      </c>
      <c r="E170" s="1" t="s">
        <v>481</v>
      </c>
      <c r="F170" s="1" t="s">
        <v>138</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55000000000000004">
      <c r="B171" s="19" t="s">
        <v>483</v>
      </c>
      <c r="C171" s="19"/>
      <c r="D171" s="19" t="s">
        <v>7647</v>
      </c>
      <c r="E171" s="1" t="s">
        <v>482</v>
      </c>
      <c r="F171" s="1" t="s">
        <v>138</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55000000000000004">
      <c r="B172" s="19" t="s">
        <v>5977</v>
      </c>
      <c r="C172" s="19"/>
      <c r="D172" s="19" t="s">
        <v>7647</v>
      </c>
      <c r="E172" s="1" t="s">
        <v>484</v>
      </c>
      <c r="F172" s="1" t="s">
        <v>138</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55000000000000004">
      <c r="B173" s="19" t="s">
        <v>5978</v>
      </c>
      <c r="C173" s="19"/>
      <c r="D173" s="19" t="s">
        <v>7647</v>
      </c>
      <c r="E173" s="1" t="s">
        <v>485</v>
      </c>
      <c r="F173" s="1" t="s">
        <v>138</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55000000000000004">
      <c r="B174" s="19" t="s">
        <v>4715</v>
      </c>
      <c r="C174" s="19"/>
      <c r="D174" s="19" t="s">
        <v>7647</v>
      </c>
      <c r="E174" s="1" t="s">
        <v>486</v>
      </c>
      <c r="F174" s="1" t="s">
        <v>138</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55000000000000004">
      <c r="B175" s="19" t="s">
        <v>5979</v>
      </c>
      <c r="C175" s="19"/>
      <c r="D175" s="19" t="s">
        <v>7647</v>
      </c>
      <c r="E175" s="1" t="s">
        <v>487</v>
      </c>
      <c r="F175" s="1" t="s">
        <v>138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55000000000000004">
      <c r="B176" s="19" t="s">
        <v>489</v>
      </c>
      <c r="C176" s="19"/>
      <c r="D176" s="19" t="s">
        <v>7647</v>
      </c>
      <c r="E176" s="1" t="s">
        <v>488</v>
      </c>
      <c r="F176" s="1" t="s">
        <v>138</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55000000000000004">
      <c r="B177" s="19" t="s">
        <v>491</v>
      </c>
      <c r="C177" s="19"/>
      <c r="D177" s="19" t="s">
        <v>7647</v>
      </c>
      <c r="E177" s="1" t="s">
        <v>490</v>
      </c>
      <c r="F177" s="1" t="s">
        <v>138</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55000000000000004">
      <c r="B178" s="19" t="s">
        <v>493</v>
      </c>
      <c r="C178" s="19"/>
      <c r="D178" s="19" t="s">
        <v>7647</v>
      </c>
      <c r="E178" s="1" t="s">
        <v>492</v>
      </c>
      <c r="F178" s="1" t="s">
        <v>138</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55000000000000004">
      <c r="B179" s="19" t="s">
        <v>5980</v>
      </c>
      <c r="C179" s="19"/>
      <c r="D179" s="19" t="s">
        <v>7647</v>
      </c>
      <c r="E179" s="1" t="s">
        <v>494</v>
      </c>
      <c r="F179" s="1" t="s">
        <v>138</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55000000000000004">
      <c r="B180" s="19" t="s">
        <v>5981</v>
      </c>
      <c r="C180" s="19"/>
      <c r="D180" s="19" t="s">
        <v>7647</v>
      </c>
      <c r="E180" s="1" t="s">
        <v>495</v>
      </c>
      <c r="F180" s="1" t="s">
        <v>138</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55000000000000004">
      <c r="B181" s="19" t="s">
        <v>5982</v>
      </c>
      <c r="C181" s="19"/>
      <c r="D181" s="19" t="s">
        <v>7647</v>
      </c>
      <c r="E181" s="1" t="s">
        <v>496</v>
      </c>
      <c r="F181" s="1" t="s">
        <v>138</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55000000000000004">
      <c r="B182" s="19" t="s">
        <v>5983</v>
      </c>
      <c r="C182" s="19"/>
      <c r="D182" s="19" t="s">
        <v>7647</v>
      </c>
      <c r="E182" s="1" t="s">
        <v>497</v>
      </c>
      <c r="F182" s="1" t="s">
        <v>138</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55000000000000004">
      <c r="B183" s="19" t="s">
        <v>5984</v>
      </c>
      <c r="C183" s="19"/>
      <c r="D183" s="19" t="s">
        <v>7647</v>
      </c>
      <c r="E183" s="1" t="s">
        <v>498</v>
      </c>
      <c r="F183" s="1" t="s">
        <v>138</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55000000000000004">
      <c r="B184" s="19" t="s">
        <v>5985</v>
      </c>
      <c r="C184" s="19"/>
      <c r="D184" s="19" t="s">
        <v>7647</v>
      </c>
      <c r="E184" s="1" t="s">
        <v>499</v>
      </c>
      <c r="F184" s="1" t="s">
        <v>138</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55000000000000004">
      <c r="B185" s="19" t="s">
        <v>5986</v>
      </c>
      <c r="C185" s="19"/>
      <c r="D185" s="19" t="s">
        <v>7647</v>
      </c>
      <c r="E185" s="1" t="s">
        <v>500</v>
      </c>
      <c r="F185" s="1" t="s">
        <v>138</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55000000000000004">
      <c r="B186" s="19" t="s">
        <v>5987</v>
      </c>
      <c r="C186" s="19"/>
      <c r="D186" s="19" t="s">
        <v>7647</v>
      </c>
      <c r="E186" s="1" t="s">
        <v>501</v>
      </c>
      <c r="F186" s="1" t="s">
        <v>138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55000000000000004">
      <c r="B187" s="19" t="s">
        <v>5988</v>
      </c>
      <c r="C187" s="19"/>
      <c r="D187" s="19" t="s">
        <v>7647</v>
      </c>
      <c r="E187" s="1" t="s">
        <v>502</v>
      </c>
      <c r="F187" s="1" t="s">
        <v>138</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55000000000000004">
      <c r="B188" s="19" t="s">
        <v>504</v>
      </c>
      <c r="C188" s="19"/>
      <c r="D188" s="19" t="s">
        <v>7647</v>
      </c>
      <c r="E188" s="1" t="s">
        <v>503</v>
      </c>
      <c r="F188" s="1" t="s">
        <v>138</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55000000000000004">
      <c r="B189" s="19" t="s">
        <v>5989</v>
      </c>
      <c r="C189" s="19"/>
      <c r="D189" s="19" t="s">
        <v>7647</v>
      </c>
      <c r="E189" s="1" t="s">
        <v>505</v>
      </c>
      <c r="F189" s="1" t="s">
        <v>138</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55000000000000004">
      <c r="B190" s="19" t="s">
        <v>507</v>
      </c>
      <c r="C190" s="19"/>
      <c r="D190" s="19" t="s">
        <v>7647</v>
      </c>
      <c r="E190" s="1" t="s">
        <v>506</v>
      </c>
      <c r="F190" s="1" t="s">
        <v>138</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55000000000000004">
      <c r="B191" s="19" t="s">
        <v>509</v>
      </c>
      <c r="C191" s="19"/>
      <c r="D191" s="19" t="s">
        <v>7647</v>
      </c>
      <c r="E191" s="1" t="s">
        <v>508</v>
      </c>
      <c r="F191" s="1" t="s">
        <v>138</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55000000000000004">
      <c r="B192" s="19" t="s">
        <v>5990</v>
      </c>
      <c r="C192" s="19"/>
      <c r="D192" s="19" t="s">
        <v>7647</v>
      </c>
      <c r="E192" s="1" t="s">
        <v>510</v>
      </c>
      <c r="F192" s="1" t="s">
        <v>138</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55000000000000004">
      <c r="B193" s="19" t="s">
        <v>512</v>
      </c>
      <c r="C193" s="19"/>
      <c r="D193" s="19" t="s">
        <v>7647</v>
      </c>
      <c r="E193" s="1" t="s">
        <v>511</v>
      </c>
      <c r="F193" s="1" t="s">
        <v>138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55000000000000004">
      <c r="B194" s="19" t="s">
        <v>5991</v>
      </c>
      <c r="C194" s="19"/>
      <c r="D194" s="19" t="s">
        <v>7647</v>
      </c>
      <c r="E194" s="1" t="s">
        <v>513</v>
      </c>
      <c r="F194" s="1" t="s">
        <v>138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55000000000000004">
      <c r="B195" s="19" t="s">
        <v>5992</v>
      </c>
      <c r="C195" s="19"/>
      <c r="D195" s="19" t="s">
        <v>7647</v>
      </c>
      <c r="E195" s="1" t="s">
        <v>514</v>
      </c>
      <c r="F195" s="1" t="s">
        <v>138</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55000000000000004">
      <c r="B196" s="19" t="s">
        <v>516</v>
      </c>
      <c r="C196" s="19"/>
      <c r="D196" s="19" t="s">
        <v>7647</v>
      </c>
      <c r="E196" s="1" t="s">
        <v>515</v>
      </c>
      <c r="F196" s="1" t="s">
        <v>138</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55000000000000004">
      <c r="B197" s="19" t="s">
        <v>5993</v>
      </c>
      <c r="C197" s="19"/>
      <c r="D197" s="19" t="s">
        <v>7647</v>
      </c>
      <c r="E197" s="1" t="s">
        <v>517</v>
      </c>
      <c r="F197" s="1" t="s">
        <v>138</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55000000000000004">
      <c r="B198" s="19" t="s">
        <v>5994</v>
      </c>
      <c r="C198" s="19"/>
      <c r="D198" s="19" t="s">
        <v>7647</v>
      </c>
      <c r="E198" s="1" t="s">
        <v>518</v>
      </c>
      <c r="F198" s="1" t="s">
        <v>138</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55000000000000004">
      <c r="B199" s="19" t="s">
        <v>5995</v>
      </c>
      <c r="C199" s="19"/>
      <c r="D199" s="19" t="s">
        <v>7647</v>
      </c>
      <c r="E199" s="1" t="s">
        <v>519</v>
      </c>
      <c r="F199" s="1" t="s">
        <v>138</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55000000000000004">
      <c r="B200" s="19" t="s">
        <v>521</v>
      </c>
      <c r="C200" s="19"/>
      <c r="D200" s="19" t="s">
        <v>7647</v>
      </c>
      <c r="E200" s="1" t="s">
        <v>520</v>
      </c>
      <c r="F200" s="1" t="s">
        <v>138</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55000000000000004">
      <c r="B201" s="19" t="s">
        <v>523</v>
      </c>
      <c r="C201" s="19"/>
      <c r="D201" s="19" t="s">
        <v>7647</v>
      </c>
      <c r="E201" s="1" t="s">
        <v>522</v>
      </c>
      <c r="F201" s="1" t="s">
        <v>138</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55000000000000004">
      <c r="B202" s="19" t="s">
        <v>525</v>
      </c>
      <c r="C202" s="19"/>
      <c r="D202" s="19" t="s">
        <v>7647</v>
      </c>
      <c r="E202" s="1" t="s">
        <v>524</v>
      </c>
      <c r="F202" s="1" t="s">
        <v>138</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55000000000000004">
      <c r="B203" s="19" t="s">
        <v>527</v>
      </c>
      <c r="C203" s="19"/>
      <c r="D203" s="19" t="s">
        <v>7647</v>
      </c>
      <c r="E203" s="1" t="s">
        <v>526</v>
      </c>
      <c r="F203" s="1" t="s">
        <v>138</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55000000000000004">
      <c r="B204" s="19" t="s">
        <v>5996</v>
      </c>
      <c r="C204" s="19"/>
      <c r="D204" s="19" t="s">
        <v>7647</v>
      </c>
      <c r="E204" s="1" t="s">
        <v>528</v>
      </c>
      <c r="F204" s="1" t="s">
        <v>138</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55000000000000004">
      <c r="B205" s="19" t="s">
        <v>5997</v>
      </c>
      <c r="C205" s="19"/>
      <c r="D205" s="19" t="s">
        <v>7647</v>
      </c>
      <c r="E205" s="1" t="s">
        <v>529</v>
      </c>
      <c r="F205" s="1" t="s">
        <v>138</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55000000000000004">
      <c r="B206" s="19" t="s">
        <v>5998</v>
      </c>
      <c r="C206" s="19"/>
      <c r="D206" s="19" t="s">
        <v>7647</v>
      </c>
      <c r="E206" s="1" t="s">
        <v>530</v>
      </c>
      <c r="F206" s="1" t="s">
        <v>138</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55000000000000004">
      <c r="B207" s="19" t="s">
        <v>5999</v>
      </c>
      <c r="C207" s="19"/>
      <c r="D207" s="19" t="s">
        <v>7647</v>
      </c>
      <c r="E207" s="1" t="s">
        <v>531</v>
      </c>
      <c r="F207" s="1" t="s">
        <v>138</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55000000000000004">
      <c r="B208" s="19" t="s">
        <v>6000</v>
      </c>
      <c r="C208" s="19"/>
      <c r="D208" s="19" t="s">
        <v>7647</v>
      </c>
      <c r="E208" s="1" t="s">
        <v>532</v>
      </c>
      <c r="F208" s="1" t="s">
        <v>138</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55000000000000004">
      <c r="B209" s="19" t="s">
        <v>534</v>
      </c>
      <c r="C209" s="19"/>
      <c r="D209" s="19" t="s">
        <v>7647</v>
      </c>
      <c r="E209" s="1" t="s">
        <v>533</v>
      </c>
      <c r="F209" s="1" t="s">
        <v>138</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55000000000000004">
      <c r="B210" s="19" t="s">
        <v>536</v>
      </c>
      <c r="C210" s="19"/>
      <c r="D210" s="19" t="s">
        <v>7647</v>
      </c>
      <c r="E210" s="1" t="s">
        <v>535</v>
      </c>
      <c r="F210" s="1" t="s">
        <v>138</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55000000000000004">
      <c r="B211" s="19" t="s">
        <v>538</v>
      </c>
      <c r="C211" s="19"/>
      <c r="D211" s="19" t="s">
        <v>7647</v>
      </c>
      <c r="E211" s="1" t="s">
        <v>537</v>
      </c>
      <c r="F211" s="1" t="s">
        <v>138</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55000000000000004">
      <c r="B212" s="19" t="s">
        <v>540</v>
      </c>
      <c r="C212" s="19"/>
      <c r="D212" s="19" t="s">
        <v>7647</v>
      </c>
      <c r="E212" s="1" t="s">
        <v>539</v>
      </c>
      <c r="F212" s="1" t="s">
        <v>138</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55000000000000004">
      <c r="B213" s="19" t="s">
        <v>6001</v>
      </c>
      <c r="C213" s="19"/>
      <c r="D213" s="19" t="s">
        <v>7647</v>
      </c>
      <c r="E213" s="1" t="s">
        <v>541</v>
      </c>
      <c r="F213" s="1" t="s">
        <v>138</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55000000000000004">
      <c r="B214" s="19" t="s">
        <v>6002</v>
      </c>
      <c r="C214" s="19"/>
      <c r="D214" s="19" t="s">
        <v>7647</v>
      </c>
      <c r="E214" s="1" t="s">
        <v>542</v>
      </c>
      <c r="F214" s="1" t="s">
        <v>138</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55000000000000004">
      <c r="B215" s="19" t="s">
        <v>544</v>
      </c>
      <c r="C215" s="19"/>
      <c r="D215" s="19" t="s">
        <v>7647</v>
      </c>
      <c r="E215" s="1" t="s">
        <v>543</v>
      </c>
      <c r="F215" s="1" t="s">
        <v>138</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55000000000000004">
      <c r="B216" s="19" t="s">
        <v>546</v>
      </c>
      <c r="C216" s="19"/>
      <c r="D216" s="19" t="s">
        <v>7647</v>
      </c>
      <c r="E216" s="1" t="s">
        <v>545</v>
      </c>
      <c r="F216" s="1" t="s">
        <v>138</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55000000000000004">
      <c r="B217" s="19" t="s">
        <v>548</v>
      </c>
      <c r="C217" s="19"/>
      <c r="D217" s="19" t="s">
        <v>7647</v>
      </c>
      <c r="E217" s="1" t="s">
        <v>547</v>
      </c>
      <c r="F217" s="1" t="s">
        <v>138</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55000000000000004">
      <c r="B218" s="19" t="s">
        <v>6003</v>
      </c>
      <c r="C218" s="19"/>
      <c r="D218" s="19" t="s">
        <v>7647</v>
      </c>
      <c r="E218" s="1" t="s">
        <v>549</v>
      </c>
      <c r="F218" s="1" t="s">
        <v>138</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55000000000000004">
      <c r="B219" s="19" t="s">
        <v>6004</v>
      </c>
      <c r="C219" s="19"/>
      <c r="D219" s="19" t="s">
        <v>7647</v>
      </c>
      <c r="E219" s="1" t="s">
        <v>550</v>
      </c>
      <c r="F219" s="1" t="s">
        <v>138</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55000000000000004">
      <c r="B220" s="19" t="s">
        <v>552</v>
      </c>
      <c r="C220" s="19"/>
      <c r="D220" s="19" t="s">
        <v>7647</v>
      </c>
      <c r="E220" s="1" t="s">
        <v>551</v>
      </c>
      <c r="F220" s="1" t="s">
        <v>138</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55000000000000004">
      <c r="B221" s="19" t="s">
        <v>6007</v>
      </c>
      <c r="C221" s="19"/>
      <c r="D221" s="19" t="s">
        <v>7647</v>
      </c>
      <c r="E221" s="1" t="s">
        <v>553</v>
      </c>
      <c r="F221" s="1" t="s">
        <v>138</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55000000000000004">
      <c r="B222" s="19" t="s">
        <v>555</v>
      </c>
      <c r="C222" s="19"/>
      <c r="D222" s="19" t="s">
        <v>7647</v>
      </c>
      <c r="E222" s="1" t="s">
        <v>554</v>
      </c>
      <c r="F222" s="1" t="s">
        <v>138</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55000000000000004">
      <c r="B223" s="19" t="s">
        <v>6005</v>
      </c>
      <c r="C223" s="19"/>
      <c r="D223" s="19" t="s">
        <v>7647</v>
      </c>
      <c r="E223" s="1" t="s">
        <v>556</v>
      </c>
      <c r="F223" s="1" t="s">
        <v>138</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55000000000000004">
      <c r="B224" s="19" t="s">
        <v>6006</v>
      </c>
      <c r="C224" s="19"/>
      <c r="D224" s="19" t="s">
        <v>7647</v>
      </c>
      <c r="E224" s="1" t="s">
        <v>557</v>
      </c>
      <c r="F224" s="1" t="s">
        <v>138</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55000000000000004">
      <c r="B225" s="19" t="s">
        <v>6008</v>
      </c>
      <c r="C225" s="19"/>
      <c r="D225" s="19" t="s">
        <v>7647</v>
      </c>
      <c r="E225" s="1" t="s">
        <v>558</v>
      </c>
      <c r="F225" s="1" t="s">
        <v>138</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55000000000000004">
      <c r="B226" s="19" t="s">
        <v>6009</v>
      </c>
      <c r="C226" s="19"/>
      <c r="D226" s="19" t="s">
        <v>7647</v>
      </c>
      <c r="E226" s="1" t="s">
        <v>559</v>
      </c>
      <c r="F226" s="1" t="s">
        <v>138</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55000000000000004">
      <c r="B227" s="19" t="s">
        <v>6010</v>
      </c>
      <c r="C227" s="19"/>
      <c r="D227" s="19" t="s">
        <v>7647</v>
      </c>
      <c r="E227" s="1" t="s">
        <v>560</v>
      </c>
      <c r="F227" s="1" t="s">
        <v>138</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55000000000000004">
      <c r="B228" s="19" t="s">
        <v>562</v>
      </c>
      <c r="C228" s="19"/>
      <c r="D228" s="19" t="s">
        <v>7647</v>
      </c>
      <c r="E228" s="1" t="s">
        <v>561</v>
      </c>
      <c r="F228" s="1" t="s">
        <v>138</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55000000000000004">
      <c r="B229" s="19" t="s">
        <v>6011</v>
      </c>
      <c r="C229" s="19"/>
      <c r="D229" s="19" t="s">
        <v>7647</v>
      </c>
      <c r="E229" s="1" t="s">
        <v>563</v>
      </c>
      <c r="F229" s="1" t="s">
        <v>138</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55000000000000004">
      <c r="B230" s="19" t="s">
        <v>6012</v>
      </c>
      <c r="C230" s="19"/>
      <c r="D230" s="19" t="s">
        <v>7647</v>
      </c>
      <c r="E230" s="1" t="s">
        <v>564</v>
      </c>
      <c r="F230" s="1" t="s">
        <v>138</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55000000000000004">
      <c r="B231" s="19" t="s">
        <v>6013</v>
      </c>
      <c r="C231" s="19"/>
      <c r="D231" s="19" t="s">
        <v>7647</v>
      </c>
      <c r="E231" s="1" t="s">
        <v>565</v>
      </c>
      <c r="F231" s="1" t="s">
        <v>138</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55000000000000004">
      <c r="B232" s="19" t="s">
        <v>567</v>
      </c>
      <c r="C232" s="19"/>
      <c r="D232" s="19" t="s">
        <v>7647</v>
      </c>
      <c r="E232" s="1" t="s">
        <v>566</v>
      </c>
      <c r="F232" s="1" t="s">
        <v>138</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55000000000000004">
      <c r="B233" s="19" t="s">
        <v>6014</v>
      </c>
      <c r="C233" s="19"/>
      <c r="D233" s="19" t="s">
        <v>7647</v>
      </c>
      <c r="E233" s="1" t="s">
        <v>568</v>
      </c>
      <c r="F233" s="1" t="s">
        <v>138</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55000000000000004">
      <c r="B234" s="19" t="s">
        <v>6015</v>
      </c>
      <c r="C234" s="19"/>
      <c r="D234" s="19" t="s">
        <v>7647</v>
      </c>
      <c r="E234" s="1" t="s">
        <v>569</v>
      </c>
      <c r="F234" s="1" t="s">
        <v>138</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55000000000000004">
      <c r="B235" s="19" t="s">
        <v>6016</v>
      </c>
      <c r="C235" s="19"/>
      <c r="D235" s="19" t="s">
        <v>7647</v>
      </c>
      <c r="E235" s="1" t="s">
        <v>570</v>
      </c>
      <c r="F235" s="1" t="s">
        <v>138</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55000000000000004">
      <c r="B236" s="19" t="s">
        <v>572</v>
      </c>
      <c r="C236" s="19"/>
      <c r="D236" s="19" t="s">
        <v>7647</v>
      </c>
      <c r="E236" s="1" t="s">
        <v>571</v>
      </c>
      <c r="F236" s="1" t="s">
        <v>138</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55000000000000004">
      <c r="B237" s="19" t="s">
        <v>6017</v>
      </c>
      <c r="C237" s="19"/>
      <c r="D237" s="19" t="s">
        <v>7647</v>
      </c>
      <c r="E237" s="1" t="s">
        <v>573</v>
      </c>
      <c r="F237" s="1" t="s">
        <v>138</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55000000000000004">
      <c r="B238" s="19" t="s">
        <v>575</v>
      </c>
      <c r="C238" s="19"/>
      <c r="D238" s="19" t="s">
        <v>7647</v>
      </c>
      <c r="E238" s="1" t="s">
        <v>574</v>
      </c>
      <c r="F238" s="1" t="s">
        <v>138</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55000000000000004">
      <c r="B239" s="19" t="s">
        <v>6018</v>
      </c>
      <c r="C239" s="19"/>
      <c r="D239" s="19" t="s">
        <v>7647</v>
      </c>
      <c r="E239" s="1" t="s">
        <v>576</v>
      </c>
      <c r="F239" s="1" t="s">
        <v>138</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55000000000000004">
      <c r="B240" s="19" t="s">
        <v>6019</v>
      </c>
      <c r="C240" s="19"/>
      <c r="D240" s="19" t="s">
        <v>7647</v>
      </c>
      <c r="E240" s="1" t="s">
        <v>577</v>
      </c>
      <c r="F240" s="1" t="s">
        <v>138</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55000000000000004">
      <c r="B241" s="19" t="s">
        <v>579</v>
      </c>
      <c r="C241" s="19"/>
      <c r="D241" s="19" t="s">
        <v>7647</v>
      </c>
      <c r="E241" s="1" t="s">
        <v>578</v>
      </c>
      <c r="F241" s="1" t="s">
        <v>138</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55000000000000004">
      <c r="B242" s="19" t="s">
        <v>581</v>
      </c>
      <c r="C242" s="19"/>
      <c r="D242" s="19" t="s">
        <v>7647</v>
      </c>
      <c r="E242" s="1" t="s">
        <v>580</v>
      </c>
      <c r="F242" s="1" t="s">
        <v>138</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55000000000000004">
      <c r="B243" s="19" t="s">
        <v>583</v>
      </c>
      <c r="C243" s="19"/>
      <c r="D243" s="19" t="s">
        <v>7647</v>
      </c>
      <c r="E243" s="1" t="s">
        <v>582</v>
      </c>
      <c r="F243" s="1" t="s">
        <v>138</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55000000000000004">
      <c r="B244" s="19" t="s">
        <v>585</v>
      </c>
      <c r="C244" s="19"/>
      <c r="D244" s="19" t="s">
        <v>7647</v>
      </c>
      <c r="E244" s="1" t="s">
        <v>584</v>
      </c>
      <c r="F244" s="1" t="s">
        <v>138</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55000000000000004">
      <c r="B245" s="19" t="s">
        <v>6020</v>
      </c>
      <c r="C245" s="19"/>
      <c r="D245" s="19" t="s">
        <v>7647</v>
      </c>
      <c r="E245" s="1" t="s">
        <v>586</v>
      </c>
      <c r="F245" s="1" t="s">
        <v>138</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55000000000000004">
      <c r="B246" s="19" t="s">
        <v>6021</v>
      </c>
      <c r="C246" s="19"/>
      <c r="D246" s="19" t="s">
        <v>7647</v>
      </c>
      <c r="E246" s="1" t="s">
        <v>587</v>
      </c>
      <c r="F246" s="1" t="s">
        <v>138</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55000000000000004">
      <c r="B247" s="19" t="s">
        <v>6022</v>
      </c>
      <c r="C247" s="19"/>
      <c r="D247" s="19" t="s">
        <v>7647</v>
      </c>
      <c r="E247" s="1" t="s">
        <v>588</v>
      </c>
      <c r="F247" s="1" t="s">
        <v>138</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55000000000000004">
      <c r="B248" s="19" t="s">
        <v>6023</v>
      </c>
      <c r="C248" s="19"/>
      <c r="D248" s="19" t="s">
        <v>7647</v>
      </c>
      <c r="E248" s="1" t="s">
        <v>589</v>
      </c>
      <c r="F248" s="1" t="s">
        <v>138</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55000000000000004">
      <c r="B249" s="19" t="s">
        <v>591</v>
      </c>
      <c r="C249" s="19"/>
      <c r="D249" s="19" t="s">
        <v>7647</v>
      </c>
      <c r="E249" s="1" t="s">
        <v>590</v>
      </c>
      <c r="F249" s="1" t="s">
        <v>138</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55000000000000004">
      <c r="B250" s="19" t="s">
        <v>593</v>
      </c>
      <c r="C250" s="19"/>
      <c r="D250" s="19" t="s">
        <v>7647</v>
      </c>
      <c r="E250" s="1" t="s">
        <v>592</v>
      </c>
      <c r="F250" s="1" t="s">
        <v>138</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55000000000000004">
      <c r="B251" s="19" t="s">
        <v>595</v>
      </c>
      <c r="C251" s="19"/>
      <c r="D251" s="19" t="s">
        <v>7647</v>
      </c>
      <c r="E251" s="1" t="s">
        <v>594</v>
      </c>
      <c r="F251" s="1" t="s">
        <v>138</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55000000000000004">
      <c r="B252" s="19" t="s">
        <v>6024</v>
      </c>
      <c r="C252" s="19"/>
      <c r="D252" s="19" t="s">
        <v>7647</v>
      </c>
      <c r="E252" s="1" t="s">
        <v>596</v>
      </c>
      <c r="F252" s="1" t="s">
        <v>138</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55000000000000004">
      <c r="B253" s="19" t="s">
        <v>598</v>
      </c>
      <c r="C253" s="19"/>
      <c r="D253" s="19" t="s">
        <v>7647</v>
      </c>
      <c r="E253" s="1" t="s">
        <v>597</v>
      </c>
      <c r="F253" s="1" t="s">
        <v>138</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55000000000000004">
      <c r="B254" s="19" t="s">
        <v>600</v>
      </c>
      <c r="C254" s="19"/>
      <c r="D254" s="19" t="s">
        <v>7647</v>
      </c>
      <c r="E254" s="1" t="s">
        <v>599</v>
      </c>
      <c r="F254" s="1" t="s">
        <v>138</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55000000000000004">
      <c r="B255" s="19" t="s">
        <v>602</v>
      </c>
      <c r="C255" s="19"/>
      <c r="D255" s="19" t="s">
        <v>7647</v>
      </c>
      <c r="E255" s="1" t="s">
        <v>601</v>
      </c>
      <c r="F255" s="1" t="s">
        <v>138</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55000000000000004">
      <c r="B256" s="19" t="s">
        <v>604</v>
      </c>
      <c r="C256" s="19"/>
      <c r="D256" s="19" t="s">
        <v>7647</v>
      </c>
      <c r="E256" s="1" t="s">
        <v>603</v>
      </c>
      <c r="F256" s="1" t="s">
        <v>138</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55000000000000004">
      <c r="B257" s="19" t="s">
        <v>606</v>
      </c>
      <c r="C257" s="19"/>
      <c r="D257" s="19" t="s">
        <v>7647</v>
      </c>
      <c r="E257" s="1" t="s">
        <v>605</v>
      </c>
      <c r="F257" s="1" t="s">
        <v>138</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55000000000000004">
      <c r="B258" s="19" t="s">
        <v>6025</v>
      </c>
      <c r="C258" s="19"/>
      <c r="D258" s="19" t="s">
        <v>7647</v>
      </c>
      <c r="E258" s="1" t="s">
        <v>607</v>
      </c>
      <c r="F258" s="1" t="s">
        <v>138</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55000000000000004">
      <c r="B259" s="19" t="s">
        <v>5948</v>
      </c>
      <c r="C259" s="19"/>
      <c r="D259" s="19" t="s">
        <v>7647</v>
      </c>
      <c r="E259" s="1" t="s">
        <v>433</v>
      </c>
      <c r="F259" s="1" t="s">
        <v>139</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55000000000000004">
      <c r="B260" s="19" t="s">
        <v>5949</v>
      </c>
      <c r="C260" s="19"/>
      <c r="D260" s="19" t="s">
        <v>7647</v>
      </c>
      <c r="E260" s="1" t="s">
        <v>434</v>
      </c>
      <c r="F260" s="1" t="s">
        <v>139</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55000000000000004">
      <c r="B261" s="19" t="s">
        <v>5950</v>
      </c>
      <c r="C261" s="19"/>
      <c r="D261" s="19" t="s">
        <v>7647</v>
      </c>
      <c r="E261" s="1" t="s">
        <v>435</v>
      </c>
      <c r="F261" s="1" t="s">
        <v>139</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55000000000000004">
      <c r="B262" s="19" t="s">
        <v>5951</v>
      </c>
      <c r="C262" s="19"/>
      <c r="D262" s="19" t="s">
        <v>7647</v>
      </c>
      <c r="E262" s="1" t="s">
        <v>436</v>
      </c>
      <c r="F262" s="1" t="s">
        <v>139</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55000000000000004">
      <c r="B263" s="19" t="s">
        <v>5952</v>
      </c>
      <c r="C263" s="19"/>
      <c r="D263" s="19" t="s">
        <v>7647</v>
      </c>
      <c r="E263" s="1" t="s">
        <v>437</v>
      </c>
      <c r="F263" s="1" t="s">
        <v>139</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55000000000000004">
      <c r="B264" s="19" t="s">
        <v>5953</v>
      </c>
      <c r="C264" s="19"/>
      <c r="D264" s="19" t="s">
        <v>7647</v>
      </c>
      <c r="E264" s="1" t="s">
        <v>438</v>
      </c>
      <c r="F264" s="1" t="s">
        <v>139</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55000000000000004">
      <c r="B265" s="19" t="s">
        <v>440</v>
      </c>
      <c r="C265" s="19"/>
      <c r="D265" s="19" t="s">
        <v>7647</v>
      </c>
      <c r="E265" s="1" t="s">
        <v>439</v>
      </c>
      <c r="F265" s="1" t="s">
        <v>139</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55000000000000004">
      <c r="B266" s="19" t="s">
        <v>5954</v>
      </c>
      <c r="C266" s="19"/>
      <c r="D266" s="19" t="s">
        <v>7647</v>
      </c>
      <c r="E266" s="1" t="s">
        <v>441</v>
      </c>
      <c r="F266" s="1" t="s">
        <v>139</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55000000000000004">
      <c r="B267" s="19" t="s">
        <v>5955</v>
      </c>
      <c r="C267" s="19"/>
      <c r="D267" s="19" t="s">
        <v>7647</v>
      </c>
      <c r="E267" s="1" t="s">
        <v>442</v>
      </c>
      <c r="F267" s="1" t="s">
        <v>139</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55000000000000004">
      <c r="B268" s="19" t="s">
        <v>5956</v>
      </c>
      <c r="C268" s="19"/>
      <c r="D268" s="19" t="s">
        <v>7647</v>
      </c>
      <c r="E268" s="1" t="s">
        <v>443</v>
      </c>
      <c r="F268" s="1" t="s">
        <v>139</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55000000000000004">
      <c r="B269" s="19" t="s">
        <v>5957</v>
      </c>
      <c r="C269" s="19"/>
      <c r="D269" s="19" t="s">
        <v>7647</v>
      </c>
      <c r="E269" s="1" t="s">
        <v>444</v>
      </c>
      <c r="F269" s="1" t="s">
        <v>139</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55000000000000004">
      <c r="B270" s="19" t="s">
        <v>5958</v>
      </c>
      <c r="C270" s="19"/>
      <c r="D270" s="19" t="s">
        <v>7647</v>
      </c>
      <c r="E270" s="1" t="s">
        <v>445</v>
      </c>
      <c r="F270" s="1" t="s">
        <v>139</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55000000000000004">
      <c r="B271" s="19" t="s">
        <v>447</v>
      </c>
      <c r="C271" s="19"/>
      <c r="D271" s="19" t="s">
        <v>7647</v>
      </c>
      <c r="E271" s="1" t="s">
        <v>446</v>
      </c>
      <c r="F271" s="1" t="s">
        <v>139</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55000000000000004">
      <c r="B272" s="19" t="s">
        <v>449</v>
      </c>
      <c r="C272" s="19"/>
      <c r="D272" s="19" t="s">
        <v>7647</v>
      </c>
      <c r="E272" s="1" t="s">
        <v>448</v>
      </c>
      <c r="F272" s="1" t="s">
        <v>139</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55000000000000004">
      <c r="B273" s="19" t="s">
        <v>5959</v>
      </c>
      <c r="C273" s="19"/>
      <c r="D273" s="19" t="s">
        <v>7647</v>
      </c>
      <c r="E273" s="1" t="s">
        <v>450</v>
      </c>
      <c r="F273" s="1" t="s">
        <v>139</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55000000000000004">
      <c r="B274" s="19" t="s">
        <v>5960</v>
      </c>
      <c r="C274" s="19"/>
      <c r="D274" s="19" t="s">
        <v>7647</v>
      </c>
      <c r="E274" s="1" t="s">
        <v>451</v>
      </c>
      <c r="F274" s="1" t="s">
        <v>139</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55000000000000004">
      <c r="B275" s="19" t="s">
        <v>5961</v>
      </c>
      <c r="C275" s="19"/>
      <c r="D275" s="19" t="s">
        <v>7647</v>
      </c>
      <c r="E275" s="1" t="s">
        <v>452</v>
      </c>
      <c r="F275" s="1" t="s">
        <v>139</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55000000000000004">
      <c r="B276" s="19" t="s">
        <v>454</v>
      </c>
      <c r="C276" s="19"/>
      <c r="D276" s="19" t="s">
        <v>7647</v>
      </c>
      <c r="E276" s="1" t="s">
        <v>453</v>
      </c>
      <c r="F276" s="1" t="s">
        <v>139</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55000000000000004">
      <c r="B277" s="19" t="s">
        <v>5962</v>
      </c>
      <c r="C277" s="19"/>
      <c r="D277" s="19" t="s">
        <v>7647</v>
      </c>
      <c r="E277" s="1" t="s">
        <v>455</v>
      </c>
      <c r="F277" s="1" t="s">
        <v>139</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55000000000000004">
      <c r="B278" s="19" t="s">
        <v>457</v>
      </c>
      <c r="C278" s="19"/>
      <c r="D278" s="19" t="s">
        <v>7647</v>
      </c>
      <c r="E278" s="1" t="s">
        <v>456</v>
      </c>
      <c r="F278" s="1" t="s">
        <v>139</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55000000000000004">
      <c r="B279" s="19" t="s">
        <v>459</v>
      </c>
      <c r="C279" s="19"/>
      <c r="D279" s="19" t="s">
        <v>7647</v>
      </c>
      <c r="E279" s="1" t="s">
        <v>458</v>
      </c>
      <c r="F279" s="1" t="s">
        <v>139</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55000000000000004">
      <c r="B280" s="19" t="s">
        <v>5963</v>
      </c>
      <c r="C280" s="19"/>
      <c r="D280" s="19" t="s">
        <v>7647</v>
      </c>
      <c r="E280" s="1" t="s">
        <v>460</v>
      </c>
      <c r="F280" s="1" t="s">
        <v>139</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55000000000000004">
      <c r="B281" s="19" t="s">
        <v>462</v>
      </c>
      <c r="C281" s="19"/>
      <c r="D281" s="19" t="s">
        <v>7647</v>
      </c>
      <c r="E281" s="1" t="s">
        <v>461</v>
      </c>
      <c r="F281" s="1" t="s">
        <v>139</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55000000000000004">
      <c r="B282" s="19" t="s">
        <v>5964</v>
      </c>
      <c r="C282" s="19"/>
      <c r="D282" s="19" t="s">
        <v>7647</v>
      </c>
      <c r="E282" s="1" t="s">
        <v>463</v>
      </c>
      <c r="F282" s="1" t="s">
        <v>139</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55000000000000004">
      <c r="B283" s="19" t="s">
        <v>465</v>
      </c>
      <c r="C283" s="19"/>
      <c r="D283" s="19" t="s">
        <v>7647</v>
      </c>
      <c r="E283" s="1" t="s">
        <v>464</v>
      </c>
      <c r="F283" s="1" t="s">
        <v>139</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55000000000000004">
      <c r="B284" s="19" t="s">
        <v>467</v>
      </c>
      <c r="C284" s="19"/>
      <c r="D284" s="19" t="s">
        <v>7647</v>
      </c>
      <c r="E284" s="1" t="s">
        <v>466</v>
      </c>
      <c r="F284" s="1" t="s">
        <v>139</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55000000000000004">
      <c r="B285" s="19" t="s">
        <v>5965</v>
      </c>
      <c r="C285" s="19"/>
      <c r="D285" s="19" t="s">
        <v>7647</v>
      </c>
      <c r="E285" s="1" t="s">
        <v>468</v>
      </c>
      <c r="F285" s="1" t="s">
        <v>139</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55000000000000004">
      <c r="B286" s="19" t="s">
        <v>5966</v>
      </c>
      <c r="C286" s="19"/>
      <c r="D286" s="19" t="s">
        <v>7647</v>
      </c>
      <c r="E286" s="1" t="s">
        <v>469</v>
      </c>
      <c r="F286" s="1" t="s">
        <v>139</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55000000000000004">
      <c r="B287" s="19" t="s">
        <v>5967</v>
      </c>
      <c r="C287" s="19"/>
      <c r="D287" s="19" t="s">
        <v>7647</v>
      </c>
      <c r="E287" s="1" t="s">
        <v>470</v>
      </c>
      <c r="F287" s="1" t="s">
        <v>139</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55000000000000004">
      <c r="B288" s="19" t="s">
        <v>5968</v>
      </c>
      <c r="C288" s="19"/>
      <c r="D288" s="19" t="s">
        <v>7647</v>
      </c>
      <c r="E288" s="1" t="s">
        <v>471</v>
      </c>
      <c r="F288" s="1" t="s">
        <v>139</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55000000000000004">
      <c r="B289" s="19" t="s">
        <v>5969</v>
      </c>
      <c r="C289" s="19"/>
      <c r="D289" s="19" t="s">
        <v>7647</v>
      </c>
      <c r="E289" s="1" t="s">
        <v>472</v>
      </c>
      <c r="F289" s="1" t="s">
        <v>139</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55000000000000004">
      <c r="B290" s="19" t="s">
        <v>5970</v>
      </c>
      <c r="C290" s="19"/>
      <c r="D290" s="19" t="s">
        <v>7647</v>
      </c>
      <c r="E290" s="1" t="s">
        <v>473</v>
      </c>
      <c r="F290" s="1" t="s">
        <v>139</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55000000000000004">
      <c r="B291" s="19" t="s">
        <v>5971</v>
      </c>
      <c r="C291" s="19"/>
      <c r="D291" s="19" t="s">
        <v>7647</v>
      </c>
      <c r="E291" s="1" t="s">
        <v>474</v>
      </c>
      <c r="F291" s="1" t="s">
        <v>139</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55000000000000004">
      <c r="B292" s="19" t="s">
        <v>5972</v>
      </c>
      <c r="C292" s="19"/>
      <c r="D292" s="19" t="s">
        <v>7647</v>
      </c>
      <c r="E292" s="1" t="s">
        <v>475</v>
      </c>
      <c r="F292" s="1" t="s">
        <v>139</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55000000000000004">
      <c r="B293" s="19" t="s">
        <v>5973</v>
      </c>
      <c r="C293" s="19"/>
      <c r="D293" s="19" t="s">
        <v>7647</v>
      </c>
      <c r="E293" s="1" t="s">
        <v>476</v>
      </c>
      <c r="F293" s="1" t="s">
        <v>139</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55000000000000004">
      <c r="B294" s="19" t="s">
        <v>5974</v>
      </c>
      <c r="C294" s="19"/>
      <c r="D294" s="19" t="s">
        <v>7647</v>
      </c>
      <c r="E294" s="1" t="s">
        <v>477</v>
      </c>
      <c r="F294" s="1" t="s">
        <v>139</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55000000000000004">
      <c r="B295" s="19" t="s">
        <v>479</v>
      </c>
      <c r="C295" s="19"/>
      <c r="D295" s="19" t="s">
        <v>7647</v>
      </c>
      <c r="E295" s="1" t="s">
        <v>478</v>
      </c>
      <c r="F295" s="1" t="s">
        <v>139</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55000000000000004">
      <c r="B296" s="19" t="s">
        <v>5975</v>
      </c>
      <c r="C296" s="19"/>
      <c r="D296" s="19" t="s">
        <v>7647</v>
      </c>
      <c r="E296" s="1" t="s">
        <v>480</v>
      </c>
      <c r="F296" s="1" t="s">
        <v>139</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55000000000000004">
      <c r="B297" s="19" t="s">
        <v>5976</v>
      </c>
      <c r="C297" s="19"/>
      <c r="D297" s="19" t="s">
        <v>7647</v>
      </c>
      <c r="E297" s="1" t="s">
        <v>481</v>
      </c>
      <c r="F297" s="1" t="s">
        <v>139</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55000000000000004">
      <c r="B298" s="19" t="s">
        <v>483</v>
      </c>
      <c r="C298" s="19"/>
      <c r="D298" s="19" t="s">
        <v>7647</v>
      </c>
      <c r="E298" s="1" t="s">
        <v>482</v>
      </c>
      <c r="F298" s="1" t="s">
        <v>139</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55000000000000004">
      <c r="B299" s="19" t="s">
        <v>5977</v>
      </c>
      <c r="C299" s="19"/>
      <c r="D299" s="19" t="s">
        <v>7647</v>
      </c>
      <c r="E299" s="1" t="s">
        <v>484</v>
      </c>
      <c r="F299" s="1" t="s">
        <v>139</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55000000000000004">
      <c r="B300" s="19" t="s">
        <v>5978</v>
      </c>
      <c r="C300" s="19"/>
      <c r="D300" s="19" t="s">
        <v>7647</v>
      </c>
      <c r="E300" s="1" t="s">
        <v>485</v>
      </c>
      <c r="F300" s="1" t="s">
        <v>139</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55000000000000004">
      <c r="B301" s="19" t="s">
        <v>4715</v>
      </c>
      <c r="C301" s="19"/>
      <c r="D301" s="19" t="s">
        <v>7647</v>
      </c>
      <c r="E301" s="1" t="s">
        <v>486</v>
      </c>
      <c r="F301" s="1" t="s">
        <v>139</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55000000000000004">
      <c r="B302" s="19" t="s">
        <v>5979</v>
      </c>
      <c r="C302" s="19"/>
      <c r="D302" s="19" t="s">
        <v>7647</v>
      </c>
      <c r="E302" s="1" t="s">
        <v>487</v>
      </c>
      <c r="F302" s="1" t="s">
        <v>139</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55000000000000004">
      <c r="B303" s="19" t="s">
        <v>489</v>
      </c>
      <c r="C303" s="19"/>
      <c r="D303" s="19" t="s">
        <v>7647</v>
      </c>
      <c r="E303" s="1" t="s">
        <v>488</v>
      </c>
      <c r="F303" s="1" t="s">
        <v>139</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55000000000000004">
      <c r="B304" s="19" t="s">
        <v>491</v>
      </c>
      <c r="C304" s="19"/>
      <c r="D304" s="19" t="s">
        <v>7647</v>
      </c>
      <c r="E304" s="1" t="s">
        <v>490</v>
      </c>
      <c r="F304" s="1" t="s">
        <v>139</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55000000000000004">
      <c r="B305" s="19" t="s">
        <v>493</v>
      </c>
      <c r="C305" s="19"/>
      <c r="D305" s="19" t="s">
        <v>7647</v>
      </c>
      <c r="E305" s="1" t="s">
        <v>492</v>
      </c>
      <c r="F305" s="1" t="s">
        <v>139</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55000000000000004">
      <c r="B306" s="19" t="s">
        <v>5980</v>
      </c>
      <c r="C306" s="19"/>
      <c r="D306" s="19" t="s">
        <v>7647</v>
      </c>
      <c r="E306" s="1" t="s">
        <v>494</v>
      </c>
      <c r="F306" s="1" t="s">
        <v>139</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55000000000000004">
      <c r="B307" s="19" t="s">
        <v>5981</v>
      </c>
      <c r="C307" s="19"/>
      <c r="D307" s="19" t="s">
        <v>7647</v>
      </c>
      <c r="E307" s="1" t="s">
        <v>495</v>
      </c>
      <c r="F307" s="1" t="s">
        <v>139</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55000000000000004">
      <c r="B308" s="19" t="s">
        <v>5982</v>
      </c>
      <c r="C308" s="19"/>
      <c r="D308" s="19" t="s">
        <v>7647</v>
      </c>
      <c r="E308" s="1" t="s">
        <v>496</v>
      </c>
      <c r="F308" s="1" t="s">
        <v>139</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55000000000000004">
      <c r="B309" s="19" t="s">
        <v>5983</v>
      </c>
      <c r="C309" s="19"/>
      <c r="D309" s="19" t="s">
        <v>7647</v>
      </c>
      <c r="E309" s="1" t="s">
        <v>497</v>
      </c>
      <c r="F309" s="1" t="s">
        <v>139</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55000000000000004">
      <c r="B310" s="19" t="s">
        <v>5984</v>
      </c>
      <c r="C310" s="19"/>
      <c r="D310" s="19" t="s">
        <v>7647</v>
      </c>
      <c r="E310" s="1" t="s">
        <v>498</v>
      </c>
      <c r="F310" s="1" t="s">
        <v>139</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55000000000000004">
      <c r="B311" s="19" t="s">
        <v>5985</v>
      </c>
      <c r="C311" s="19"/>
      <c r="D311" s="19" t="s">
        <v>7647</v>
      </c>
      <c r="E311" s="1" t="s">
        <v>499</v>
      </c>
      <c r="F311" s="1" t="s">
        <v>139</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55000000000000004">
      <c r="B312" s="19" t="s">
        <v>5986</v>
      </c>
      <c r="C312" s="19"/>
      <c r="D312" s="19" t="s">
        <v>7647</v>
      </c>
      <c r="E312" s="1" t="s">
        <v>500</v>
      </c>
      <c r="F312" s="1" t="s">
        <v>139</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55000000000000004">
      <c r="B313" s="19" t="s">
        <v>5987</v>
      </c>
      <c r="C313" s="19"/>
      <c r="D313" s="19" t="s">
        <v>7647</v>
      </c>
      <c r="E313" s="1" t="s">
        <v>501</v>
      </c>
      <c r="F313" s="1" t="s">
        <v>139</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55000000000000004">
      <c r="B314" s="19" t="s">
        <v>5988</v>
      </c>
      <c r="C314" s="19"/>
      <c r="D314" s="19" t="s">
        <v>7647</v>
      </c>
      <c r="E314" s="1" t="s">
        <v>502</v>
      </c>
      <c r="F314" s="1" t="s">
        <v>139</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55000000000000004">
      <c r="B315" s="19" t="s">
        <v>504</v>
      </c>
      <c r="C315" s="19"/>
      <c r="D315" s="19" t="s">
        <v>7647</v>
      </c>
      <c r="E315" s="1" t="s">
        <v>503</v>
      </c>
      <c r="F315" s="1" t="s">
        <v>139</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55000000000000004">
      <c r="B316" s="19" t="s">
        <v>5989</v>
      </c>
      <c r="C316" s="19"/>
      <c r="D316" s="19" t="s">
        <v>7647</v>
      </c>
      <c r="E316" s="1" t="s">
        <v>505</v>
      </c>
      <c r="F316" s="1" t="s">
        <v>139</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55000000000000004">
      <c r="B317" s="19" t="s">
        <v>507</v>
      </c>
      <c r="C317" s="19"/>
      <c r="D317" s="19" t="s">
        <v>7647</v>
      </c>
      <c r="E317" s="1" t="s">
        <v>506</v>
      </c>
      <c r="F317" s="1" t="s">
        <v>139</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55000000000000004">
      <c r="B318" s="19" t="s">
        <v>509</v>
      </c>
      <c r="C318" s="19"/>
      <c r="D318" s="19" t="s">
        <v>7647</v>
      </c>
      <c r="E318" s="1" t="s">
        <v>508</v>
      </c>
      <c r="F318" s="1" t="s">
        <v>139</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55000000000000004">
      <c r="B319" s="19" t="s">
        <v>5990</v>
      </c>
      <c r="C319" s="19"/>
      <c r="D319" s="19" t="s">
        <v>7647</v>
      </c>
      <c r="E319" s="1" t="s">
        <v>510</v>
      </c>
      <c r="F319" s="1" t="s">
        <v>139</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55000000000000004">
      <c r="B320" s="19" t="s">
        <v>512</v>
      </c>
      <c r="C320" s="19"/>
      <c r="D320" s="19" t="s">
        <v>7647</v>
      </c>
      <c r="E320" s="1" t="s">
        <v>511</v>
      </c>
      <c r="F320" s="1" t="s">
        <v>139</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55000000000000004">
      <c r="B321" s="19" t="s">
        <v>5991</v>
      </c>
      <c r="C321" s="19"/>
      <c r="D321" s="19" t="s">
        <v>7647</v>
      </c>
      <c r="E321" s="1" t="s">
        <v>513</v>
      </c>
      <c r="F321" s="1" t="s">
        <v>139</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55000000000000004">
      <c r="B322" s="19" t="s">
        <v>5992</v>
      </c>
      <c r="C322" s="19"/>
      <c r="D322" s="19" t="s">
        <v>7647</v>
      </c>
      <c r="E322" s="1" t="s">
        <v>514</v>
      </c>
      <c r="F322" s="1" t="s">
        <v>139</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55000000000000004">
      <c r="B323" s="19" t="s">
        <v>516</v>
      </c>
      <c r="C323" s="19"/>
      <c r="D323" s="19" t="s">
        <v>7647</v>
      </c>
      <c r="E323" s="1" t="s">
        <v>515</v>
      </c>
      <c r="F323" s="1" t="s">
        <v>139</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55000000000000004">
      <c r="B324" s="19" t="s">
        <v>5993</v>
      </c>
      <c r="C324" s="19"/>
      <c r="D324" s="19" t="s">
        <v>7647</v>
      </c>
      <c r="E324" s="1" t="s">
        <v>517</v>
      </c>
      <c r="F324" s="1" t="s">
        <v>139</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55000000000000004">
      <c r="B325" s="19" t="s">
        <v>5994</v>
      </c>
      <c r="C325" s="19"/>
      <c r="D325" s="19" t="s">
        <v>7647</v>
      </c>
      <c r="E325" s="1" t="s">
        <v>518</v>
      </c>
      <c r="F325" s="1" t="s">
        <v>139</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55000000000000004">
      <c r="B326" s="19" t="s">
        <v>5995</v>
      </c>
      <c r="C326" s="19"/>
      <c r="D326" s="19" t="s">
        <v>7647</v>
      </c>
      <c r="E326" s="1" t="s">
        <v>519</v>
      </c>
      <c r="F326" s="1" t="s">
        <v>139</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55000000000000004">
      <c r="B327" s="19" t="s">
        <v>521</v>
      </c>
      <c r="C327" s="19"/>
      <c r="D327" s="19" t="s">
        <v>7647</v>
      </c>
      <c r="E327" s="1" t="s">
        <v>520</v>
      </c>
      <c r="F327" s="1" t="s">
        <v>139</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55000000000000004">
      <c r="B328" s="19" t="s">
        <v>523</v>
      </c>
      <c r="C328" s="19"/>
      <c r="D328" s="19" t="s">
        <v>7647</v>
      </c>
      <c r="E328" s="1" t="s">
        <v>522</v>
      </c>
      <c r="F328" s="1" t="s">
        <v>139</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55000000000000004">
      <c r="B329" s="19" t="s">
        <v>525</v>
      </c>
      <c r="C329" s="19"/>
      <c r="D329" s="19" t="s">
        <v>7647</v>
      </c>
      <c r="E329" s="1" t="s">
        <v>524</v>
      </c>
      <c r="F329" s="1" t="s">
        <v>139</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55000000000000004">
      <c r="B330" s="19" t="s">
        <v>527</v>
      </c>
      <c r="C330" s="19"/>
      <c r="D330" s="19" t="s">
        <v>7647</v>
      </c>
      <c r="E330" s="1" t="s">
        <v>526</v>
      </c>
      <c r="F330" s="1" t="s">
        <v>139</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55000000000000004">
      <c r="B331" s="19" t="s">
        <v>5996</v>
      </c>
      <c r="C331" s="19"/>
      <c r="D331" s="19" t="s">
        <v>7647</v>
      </c>
      <c r="E331" s="1" t="s">
        <v>528</v>
      </c>
      <c r="F331" s="1" t="s">
        <v>139</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55000000000000004">
      <c r="B332" s="19" t="s">
        <v>5997</v>
      </c>
      <c r="C332" s="19"/>
      <c r="D332" s="19" t="s">
        <v>7647</v>
      </c>
      <c r="E332" s="1" t="s">
        <v>529</v>
      </c>
      <c r="F332" s="1" t="s">
        <v>139</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55000000000000004">
      <c r="B333" s="19" t="s">
        <v>5998</v>
      </c>
      <c r="C333" s="19"/>
      <c r="D333" s="19" t="s">
        <v>7647</v>
      </c>
      <c r="E333" s="1" t="s">
        <v>530</v>
      </c>
      <c r="F333" s="1" t="s">
        <v>139</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55000000000000004">
      <c r="B334" s="19" t="s">
        <v>5999</v>
      </c>
      <c r="C334" s="19"/>
      <c r="D334" s="19" t="s">
        <v>7647</v>
      </c>
      <c r="E334" s="1" t="s">
        <v>531</v>
      </c>
      <c r="F334" s="1" t="s">
        <v>139</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55000000000000004">
      <c r="B335" s="19" t="s">
        <v>6000</v>
      </c>
      <c r="C335" s="19"/>
      <c r="D335" s="19" t="s">
        <v>7647</v>
      </c>
      <c r="E335" s="1" t="s">
        <v>532</v>
      </c>
      <c r="F335" s="1" t="s">
        <v>139</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55000000000000004">
      <c r="B336" s="19" t="s">
        <v>534</v>
      </c>
      <c r="C336" s="19"/>
      <c r="D336" s="19" t="s">
        <v>7647</v>
      </c>
      <c r="E336" s="1" t="s">
        <v>533</v>
      </c>
      <c r="F336" s="1" t="s">
        <v>139</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55000000000000004">
      <c r="B337" s="19" t="s">
        <v>536</v>
      </c>
      <c r="C337" s="19"/>
      <c r="D337" s="19" t="s">
        <v>7647</v>
      </c>
      <c r="E337" s="1" t="s">
        <v>535</v>
      </c>
      <c r="F337" s="1" t="s">
        <v>139</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55000000000000004">
      <c r="B338" s="19" t="s">
        <v>538</v>
      </c>
      <c r="C338" s="19"/>
      <c r="D338" s="19" t="s">
        <v>7647</v>
      </c>
      <c r="E338" s="1" t="s">
        <v>537</v>
      </c>
      <c r="F338" s="1" t="s">
        <v>139</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55000000000000004">
      <c r="B339" s="19" t="s">
        <v>540</v>
      </c>
      <c r="C339" s="19"/>
      <c r="D339" s="19" t="s">
        <v>7647</v>
      </c>
      <c r="E339" s="1" t="s">
        <v>539</v>
      </c>
      <c r="F339" s="1" t="s">
        <v>139</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55000000000000004">
      <c r="B340" s="19" t="s">
        <v>6001</v>
      </c>
      <c r="C340" s="19"/>
      <c r="D340" s="19" t="s">
        <v>7647</v>
      </c>
      <c r="E340" s="1" t="s">
        <v>541</v>
      </c>
      <c r="F340" s="1" t="s">
        <v>139</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55000000000000004">
      <c r="B341" s="19" t="s">
        <v>6002</v>
      </c>
      <c r="C341" s="19"/>
      <c r="D341" s="19" t="s">
        <v>7647</v>
      </c>
      <c r="E341" s="1" t="s">
        <v>542</v>
      </c>
      <c r="F341" s="1" t="s">
        <v>139</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55000000000000004">
      <c r="B342" s="19" t="s">
        <v>544</v>
      </c>
      <c r="C342" s="19"/>
      <c r="D342" s="19" t="s">
        <v>7647</v>
      </c>
      <c r="E342" s="1" t="s">
        <v>543</v>
      </c>
      <c r="F342" s="1" t="s">
        <v>139</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55000000000000004">
      <c r="B343" s="19" t="s">
        <v>546</v>
      </c>
      <c r="C343" s="19"/>
      <c r="D343" s="19" t="s">
        <v>7647</v>
      </c>
      <c r="E343" s="1" t="s">
        <v>545</v>
      </c>
      <c r="F343" s="1" t="s">
        <v>139</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55000000000000004">
      <c r="B344" s="19" t="s">
        <v>548</v>
      </c>
      <c r="C344" s="19"/>
      <c r="D344" s="19" t="s">
        <v>7647</v>
      </c>
      <c r="E344" s="1" t="s">
        <v>547</v>
      </c>
      <c r="F344" s="1" t="s">
        <v>139</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55000000000000004">
      <c r="B345" s="19" t="s">
        <v>6003</v>
      </c>
      <c r="C345" s="19"/>
      <c r="D345" s="19" t="s">
        <v>7647</v>
      </c>
      <c r="E345" s="1" t="s">
        <v>549</v>
      </c>
      <c r="F345" s="1" t="s">
        <v>139</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55000000000000004">
      <c r="B346" s="19" t="s">
        <v>6004</v>
      </c>
      <c r="C346" s="19"/>
      <c r="D346" s="19" t="s">
        <v>7647</v>
      </c>
      <c r="E346" s="1" t="s">
        <v>550</v>
      </c>
      <c r="F346" s="1" t="s">
        <v>139</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55000000000000004">
      <c r="B347" s="19" t="s">
        <v>552</v>
      </c>
      <c r="C347" s="19"/>
      <c r="D347" s="19" t="s">
        <v>7647</v>
      </c>
      <c r="E347" s="1" t="s">
        <v>551</v>
      </c>
      <c r="F347" s="1" t="s">
        <v>139</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55000000000000004">
      <c r="B348" s="19" t="s">
        <v>6007</v>
      </c>
      <c r="C348" s="19"/>
      <c r="D348" s="19" t="s">
        <v>7647</v>
      </c>
      <c r="E348" s="1" t="s">
        <v>553</v>
      </c>
      <c r="F348" s="1" t="s">
        <v>139</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55000000000000004">
      <c r="B349" s="19" t="s">
        <v>555</v>
      </c>
      <c r="C349" s="19"/>
      <c r="D349" s="19" t="s">
        <v>7647</v>
      </c>
      <c r="E349" s="1" t="s">
        <v>554</v>
      </c>
      <c r="F349" s="1" t="s">
        <v>139</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55000000000000004">
      <c r="B350" s="19" t="s">
        <v>6005</v>
      </c>
      <c r="C350" s="19"/>
      <c r="D350" s="19" t="s">
        <v>7647</v>
      </c>
      <c r="E350" s="1" t="s">
        <v>556</v>
      </c>
      <c r="F350" s="1" t="s">
        <v>139</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55000000000000004">
      <c r="B351" s="19" t="s">
        <v>6006</v>
      </c>
      <c r="C351" s="19"/>
      <c r="D351" s="19" t="s">
        <v>7647</v>
      </c>
      <c r="E351" s="1" t="s">
        <v>557</v>
      </c>
      <c r="F351" s="1" t="s">
        <v>139</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55000000000000004">
      <c r="B352" s="19" t="s">
        <v>6008</v>
      </c>
      <c r="C352" s="19"/>
      <c r="D352" s="19" t="s">
        <v>7647</v>
      </c>
      <c r="E352" s="1" t="s">
        <v>558</v>
      </c>
      <c r="F352" s="1" t="s">
        <v>139</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55000000000000004">
      <c r="B353" s="19" t="s">
        <v>6009</v>
      </c>
      <c r="C353" s="19"/>
      <c r="D353" s="19" t="s">
        <v>7647</v>
      </c>
      <c r="E353" s="1" t="s">
        <v>559</v>
      </c>
      <c r="F353" s="1" t="s">
        <v>139</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55000000000000004">
      <c r="B354" s="19" t="s">
        <v>6010</v>
      </c>
      <c r="C354" s="19"/>
      <c r="D354" s="19" t="s">
        <v>7647</v>
      </c>
      <c r="E354" s="1" t="s">
        <v>560</v>
      </c>
      <c r="F354" s="1" t="s">
        <v>139</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55000000000000004">
      <c r="B355" s="19" t="s">
        <v>562</v>
      </c>
      <c r="C355" s="19"/>
      <c r="D355" s="19" t="s">
        <v>7647</v>
      </c>
      <c r="E355" s="1" t="s">
        <v>561</v>
      </c>
      <c r="F355" s="1" t="s">
        <v>139</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55000000000000004">
      <c r="B356" s="19" t="s">
        <v>6011</v>
      </c>
      <c r="C356" s="19"/>
      <c r="D356" s="19" t="s">
        <v>7647</v>
      </c>
      <c r="E356" s="1" t="s">
        <v>563</v>
      </c>
      <c r="F356" s="1" t="s">
        <v>139</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55000000000000004">
      <c r="B357" s="19" t="s">
        <v>6012</v>
      </c>
      <c r="C357" s="19"/>
      <c r="D357" s="19" t="s">
        <v>7647</v>
      </c>
      <c r="E357" s="1" t="s">
        <v>564</v>
      </c>
      <c r="F357" s="1" t="s">
        <v>139</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55000000000000004">
      <c r="B358" s="19" t="s">
        <v>6013</v>
      </c>
      <c r="C358" s="19"/>
      <c r="D358" s="19" t="s">
        <v>7647</v>
      </c>
      <c r="E358" s="1" t="s">
        <v>565</v>
      </c>
      <c r="F358" s="1" t="s">
        <v>139</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55000000000000004">
      <c r="B359" s="19" t="s">
        <v>567</v>
      </c>
      <c r="C359" s="19"/>
      <c r="D359" s="19" t="s">
        <v>7647</v>
      </c>
      <c r="E359" s="1" t="s">
        <v>566</v>
      </c>
      <c r="F359" s="1" t="s">
        <v>139</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55000000000000004">
      <c r="B360" s="19" t="s">
        <v>6014</v>
      </c>
      <c r="C360" s="19"/>
      <c r="D360" s="19" t="s">
        <v>7647</v>
      </c>
      <c r="E360" s="1" t="s">
        <v>568</v>
      </c>
      <c r="F360" s="1" t="s">
        <v>139</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55000000000000004">
      <c r="B361" s="19" t="s">
        <v>6015</v>
      </c>
      <c r="C361" s="19"/>
      <c r="D361" s="19" t="s">
        <v>7647</v>
      </c>
      <c r="E361" s="1" t="s">
        <v>569</v>
      </c>
      <c r="F361" s="1" t="s">
        <v>139</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55000000000000004">
      <c r="B362" s="19" t="s">
        <v>6016</v>
      </c>
      <c r="C362" s="19"/>
      <c r="D362" s="19" t="s">
        <v>7647</v>
      </c>
      <c r="E362" s="1" t="s">
        <v>570</v>
      </c>
      <c r="F362" s="1" t="s">
        <v>139</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55000000000000004">
      <c r="B363" s="19" t="s">
        <v>572</v>
      </c>
      <c r="C363" s="19"/>
      <c r="D363" s="19" t="s">
        <v>7647</v>
      </c>
      <c r="E363" s="1" t="s">
        <v>571</v>
      </c>
      <c r="F363" s="1" t="s">
        <v>139</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55000000000000004">
      <c r="B364" s="19" t="s">
        <v>6017</v>
      </c>
      <c r="C364" s="19"/>
      <c r="D364" s="19" t="s">
        <v>7647</v>
      </c>
      <c r="E364" s="1" t="s">
        <v>573</v>
      </c>
      <c r="F364" s="1" t="s">
        <v>139</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55000000000000004">
      <c r="B365" s="19" t="s">
        <v>575</v>
      </c>
      <c r="C365" s="19"/>
      <c r="D365" s="19" t="s">
        <v>7647</v>
      </c>
      <c r="E365" s="1" t="s">
        <v>574</v>
      </c>
      <c r="F365" s="1" t="s">
        <v>139</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55000000000000004">
      <c r="B366" s="19" t="s">
        <v>6018</v>
      </c>
      <c r="C366" s="19"/>
      <c r="D366" s="19" t="s">
        <v>7647</v>
      </c>
      <c r="E366" s="1" t="s">
        <v>576</v>
      </c>
      <c r="F366" s="1" t="s">
        <v>139</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55000000000000004">
      <c r="B367" s="19" t="s">
        <v>6019</v>
      </c>
      <c r="C367" s="19"/>
      <c r="D367" s="19" t="s">
        <v>7647</v>
      </c>
      <c r="E367" s="1" t="s">
        <v>577</v>
      </c>
      <c r="F367" s="1" t="s">
        <v>139</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55000000000000004">
      <c r="B368" s="19" t="s">
        <v>579</v>
      </c>
      <c r="C368" s="19"/>
      <c r="D368" s="19" t="s">
        <v>7647</v>
      </c>
      <c r="E368" s="1" t="s">
        <v>578</v>
      </c>
      <c r="F368" s="1" t="s">
        <v>139</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55000000000000004">
      <c r="B369" s="19" t="s">
        <v>581</v>
      </c>
      <c r="C369" s="19"/>
      <c r="D369" s="19" t="s">
        <v>7647</v>
      </c>
      <c r="E369" s="1" t="s">
        <v>580</v>
      </c>
      <c r="F369" s="1" t="s">
        <v>139</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55000000000000004">
      <c r="B370" s="19" t="s">
        <v>583</v>
      </c>
      <c r="C370" s="19"/>
      <c r="D370" s="19" t="s">
        <v>7647</v>
      </c>
      <c r="E370" s="1" t="s">
        <v>582</v>
      </c>
      <c r="F370" s="1" t="s">
        <v>139</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55000000000000004">
      <c r="B371" s="19" t="s">
        <v>585</v>
      </c>
      <c r="C371" s="19"/>
      <c r="D371" s="19" t="s">
        <v>7647</v>
      </c>
      <c r="E371" s="1" t="s">
        <v>584</v>
      </c>
      <c r="F371" s="1" t="s">
        <v>139</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55000000000000004">
      <c r="B372" s="19" t="s">
        <v>6020</v>
      </c>
      <c r="C372" s="19"/>
      <c r="D372" s="19" t="s">
        <v>7647</v>
      </c>
      <c r="E372" s="1" t="s">
        <v>586</v>
      </c>
      <c r="F372" s="1" t="s">
        <v>139</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55000000000000004">
      <c r="B373" s="19" t="s">
        <v>6021</v>
      </c>
      <c r="C373" s="19"/>
      <c r="D373" s="19" t="s">
        <v>7647</v>
      </c>
      <c r="E373" s="1" t="s">
        <v>587</v>
      </c>
      <c r="F373" s="1" t="s">
        <v>139</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55000000000000004">
      <c r="B374" s="19" t="s">
        <v>6022</v>
      </c>
      <c r="C374" s="19"/>
      <c r="D374" s="19" t="s">
        <v>7647</v>
      </c>
      <c r="E374" s="1" t="s">
        <v>588</v>
      </c>
      <c r="F374" s="1" t="s">
        <v>139</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55000000000000004">
      <c r="B375" s="19" t="s">
        <v>6023</v>
      </c>
      <c r="C375" s="19"/>
      <c r="D375" s="19" t="s">
        <v>7647</v>
      </c>
      <c r="E375" s="1" t="s">
        <v>589</v>
      </c>
      <c r="F375" s="1" t="s">
        <v>139</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55000000000000004">
      <c r="B376" s="19" t="s">
        <v>591</v>
      </c>
      <c r="C376" s="19"/>
      <c r="D376" s="19" t="s">
        <v>7647</v>
      </c>
      <c r="E376" s="1" t="s">
        <v>590</v>
      </c>
      <c r="F376" s="1" t="s">
        <v>139</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55000000000000004">
      <c r="B377" s="19" t="s">
        <v>593</v>
      </c>
      <c r="C377" s="19"/>
      <c r="D377" s="19" t="s">
        <v>7647</v>
      </c>
      <c r="E377" s="1" t="s">
        <v>592</v>
      </c>
      <c r="F377" s="1" t="s">
        <v>139</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55000000000000004">
      <c r="B378" s="19" t="s">
        <v>595</v>
      </c>
      <c r="C378" s="19"/>
      <c r="D378" s="19" t="s">
        <v>7647</v>
      </c>
      <c r="E378" s="1" t="s">
        <v>594</v>
      </c>
      <c r="F378" s="1" t="s">
        <v>139</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55000000000000004">
      <c r="B379" s="19" t="s">
        <v>6024</v>
      </c>
      <c r="C379" s="19"/>
      <c r="D379" s="19" t="s">
        <v>7647</v>
      </c>
      <c r="E379" s="1" t="s">
        <v>596</v>
      </c>
      <c r="F379" s="1" t="s">
        <v>139</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55000000000000004">
      <c r="B380" s="19" t="s">
        <v>598</v>
      </c>
      <c r="C380" s="19"/>
      <c r="D380" s="19" t="s">
        <v>7647</v>
      </c>
      <c r="E380" s="1" t="s">
        <v>597</v>
      </c>
      <c r="F380" s="1" t="s">
        <v>139</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55000000000000004">
      <c r="B381" s="19" t="s">
        <v>600</v>
      </c>
      <c r="C381" s="19"/>
      <c r="D381" s="19" t="s">
        <v>7647</v>
      </c>
      <c r="E381" s="1" t="s">
        <v>599</v>
      </c>
      <c r="F381" s="1" t="s">
        <v>139</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55000000000000004">
      <c r="B382" s="19" t="s">
        <v>602</v>
      </c>
      <c r="C382" s="19"/>
      <c r="D382" s="19" t="s">
        <v>7647</v>
      </c>
      <c r="E382" s="1" t="s">
        <v>601</v>
      </c>
      <c r="F382" s="1" t="s">
        <v>139</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55000000000000004">
      <c r="B383" s="19" t="s">
        <v>604</v>
      </c>
      <c r="C383" s="19"/>
      <c r="D383" s="19" t="s">
        <v>7647</v>
      </c>
      <c r="E383" s="1" t="s">
        <v>603</v>
      </c>
      <c r="F383" s="1" t="s">
        <v>139</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55000000000000004">
      <c r="B384" s="19" t="s">
        <v>606</v>
      </c>
      <c r="C384" s="19"/>
      <c r="D384" s="19" t="s">
        <v>7647</v>
      </c>
      <c r="E384" s="1" t="s">
        <v>605</v>
      </c>
      <c r="F384" s="1" t="s">
        <v>139</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55000000000000004">
      <c r="B385" s="19" t="s">
        <v>6025</v>
      </c>
      <c r="C385" s="19"/>
      <c r="D385" s="19" t="s">
        <v>7647</v>
      </c>
      <c r="E385" s="1" t="s">
        <v>607</v>
      </c>
      <c r="F385" s="1" t="s">
        <v>139</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40"/>
  <dimension ref="B1:O80"/>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6.5" style="17" bestFit="1" customWidth="1"/>
    <col min="3" max="4" width="3.08203125" style="17" hidden="1" customWidth="1"/>
    <col min="5" max="5" width="6.5" style="17" bestFit="1" customWidth="1"/>
    <col min="6" max="14" width="3.33203125" style="17" bestFit="1" customWidth="1"/>
    <col min="15" max="16384" width="3.6640625" style="17"/>
  </cols>
  <sheetData>
    <row r="1" spans="2:15" x14ac:dyDescent="0.55000000000000004">
      <c r="B1" s="16" t="s">
        <v>3514</v>
      </c>
      <c r="C1" s="27"/>
      <c r="D1" s="27"/>
    </row>
    <row r="2" spans="2:15" x14ac:dyDescent="0.55000000000000004">
      <c r="B2" s="20" t="s">
        <v>3515</v>
      </c>
      <c r="C2" s="27"/>
      <c r="D2" s="27"/>
      <c r="F2" s="27"/>
    </row>
    <row r="3" spans="2:15" x14ac:dyDescent="0.55000000000000004">
      <c r="B3" s="110" t="s">
        <v>3516</v>
      </c>
      <c r="C3" s="27"/>
      <c r="D3" s="27"/>
      <c r="I3" s="22"/>
      <c r="J3" s="22"/>
      <c r="K3" s="22"/>
      <c r="L3" s="22"/>
      <c r="M3" s="22"/>
      <c r="N3" s="22"/>
      <c r="O3" s="21"/>
    </row>
    <row r="4" spans="2:15" ht="218.5" x14ac:dyDescent="0.55000000000000004">
      <c r="B4" s="18" t="s">
        <v>5307</v>
      </c>
      <c r="C4" s="18" t="s">
        <v>6345</v>
      </c>
      <c r="D4" s="18" t="s">
        <v>6346</v>
      </c>
      <c r="E4" s="18" t="s">
        <v>2788</v>
      </c>
      <c r="F4" s="18" t="s">
        <v>2789</v>
      </c>
      <c r="G4" s="18" t="s">
        <v>2790</v>
      </c>
      <c r="H4" s="18" t="s">
        <v>6756</v>
      </c>
      <c r="I4" s="23" t="s">
        <v>2791</v>
      </c>
      <c r="J4" s="23" t="s">
        <v>2792</v>
      </c>
      <c r="K4" s="23" t="s">
        <v>6743</v>
      </c>
      <c r="L4" s="23" t="s">
        <v>2793</v>
      </c>
      <c r="M4" s="23" t="s">
        <v>2794</v>
      </c>
      <c r="N4" s="23" t="s">
        <v>6744</v>
      </c>
    </row>
    <row r="5" spans="2:15" x14ac:dyDescent="0.55000000000000004">
      <c r="B5" s="1" t="s">
        <v>5281</v>
      </c>
      <c r="C5" s="1"/>
      <c r="D5" s="1" t="s">
        <v>7234</v>
      </c>
      <c r="E5" s="1" t="s">
        <v>140</v>
      </c>
      <c r="F5" s="1"/>
      <c r="G5" s="1"/>
      <c r="H5" s="1"/>
      <c r="I5" s="1"/>
      <c r="J5" s="1"/>
      <c r="K5" s="1"/>
      <c r="L5" s="1"/>
      <c r="M5" s="1"/>
      <c r="N5" s="1"/>
    </row>
    <row r="6" spans="2:15" x14ac:dyDescent="0.55000000000000004">
      <c r="B6" s="1" t="s">
        <v>5282</v>
      </c>
      <c r="C6" s="1"/>
      <c r="D6" s="1" t="s">
        <v>7234</v>
      </c>
      <c r="E6" s="1" t="s">
        <v>142</v>
      </c>
      <c r="F6" s="1"/>
      <c r="G6" s="1"/>
      <c r="H6" s="1"/>
      <c r="I6" s="1"/>
      <c r="J6" s="1"/>
      <c r="K6" s="1"/>
      <c r="L6" s="1"/>
      <c r="M6" s="1"/>
      <c r="N6" s="1"/>
    </row>
    <row r="7" spans="2:15" x14ac:dyDescent="0.55000000000000004">
      <c r="B7" s="1" t="s">
        <v>5283</v>
      </c>
      <c r="C7" s="1"/>
      <c r="D7" s="1" t="s">
        <v>7234</v>
      </c>
      <c r="E7" s="1" t="s">
        <v>144</v>
      </c>
      <c r="F7" s="1"/>
      <c r="G7" s="1"/>
      <c r="H7" s="1"/>
      <c r="I7" s="1"/>
      <c r="J7" s="1"/>
      <c r="K7" s="1"/>
      <c r="L7" s="1"/>
      <c r="M7" s="1"/>
      <c r="N7" s="1"/>
    </row>
    <row r="8" spans="2:15" x14ac:dyDescent="0.55000000000000004">
      <c r="B8" s="1" t="s">
        <v>6401</v>
      </c>
      <c r="C8" s="1"/>
      <c r="D8" s="1" t="s">
        <v>7234</v>
      </c>
      <c r="E8" s="1" t="s">
        <v>146</v>
      </c>
      <c r="F8" s="1"/>
      <c r="G8" s="1"/>
      <c r="H8" s="1"/>
      <c r="I8" s="1"/>
      <c r="J8" s="1"/>
      <c r="K8" s="1"/>
      <c r="L8" s="1"/>
      <c r="M8" s="1"/>
      <c r="N8" s="1"/>
    </row>
    <row r="9" spans="2:15" x14ac:dyDescent="0.55000000000000004">
      <c r="B9" s="1" t="s">
        <v>6402</v>
      </c>
      <c r="C9" s="1"/>
      <c r="D9" s="1" t="s">
        <v>7234</v>
      </c>
      <c r="E9" s="1" t="s">
        <v>162</v>
      </c>
      <c r="F9" s="1"/>
      <c r="G9" s="1"/>
      <c r="H9" s="1"/>
      <c r="I9" s="1"/>
      <c r="J9" s="1"/>
      <c r="K9" s="1"/>
      <c r="L9" s="1"/>
      <c r="M9" s="1"/>
      <c r="N9" s="1"/>
    </row>
    <row r="10" spans="2:15" x14ac:dyDescent="0.55000000000000004">
      <c r="B10" s="1" t="s">
        <v>5284</v>
      </c>
      <c r="C10" s="1"/>
      <c r="D10" s="1" t="s">
        <v>7234</v>
      </c>
      <c r="E10" s="1" t="s">
        <v>148</v>
      </c>
      <c r="F10" s="1"/>
      <c r="G10" s="1"/>
      <c r="H10" s="1"/>
      <c r="I10" s="1"/>
      <c r="J10" s="1"/>
      <c r="K10" s="1"/>
      <c r="L10" s="1"/>
      <c r="M10" s="1"/>
      <c r="N10" s="1"/>
    </row>
    <row r="11" spans="2:15" x14ac:dyDescent="0.55000000000000004">
      <c r="B11" s="1" t="s">
        <v>5285</v>
      </c>
      <c r="C11" s="1"/>
      <c r="D11" s="1" t="s">
        <v>7234</v>
      </c>
      <c r="E11" s="1" t="s">
        <v>150</v>
      </c>
      <c r="F11" s="1"/>
      <c r="G11" s="1"/>
      <c r="H11" s="1"/>
      <c r="I11" s="1"/>
      <c r="J11" s="1"/>
      <c r="K11" s="1"/>
      <c r="L11" s="1"/>
      <c r="M11" s="1"/>
      <c r="N11" s="1"/>
    </row>
    <row r="12" spans="2:15" x14ac:dyDescent="0.55000000000000004">
      <c r="B12" s="1" t="s">
        <v>5286</v>
      </c>
      <c r="C12" s="1"/>
      <c r="D12" s="1" t="s">
        <v>7234</v>
      </c>
      <c r="E12" s="1" t="s">
        <v>152</v>
      </c>
      <c r="F12" s="1"/>
      <c r="G12" s="1"/>
      <c r="H12" s="1"/>
      <c r="I12" s="1"/>
      <c r="J12" s="1"/>
      <c r="K12" s="1"/>
      <c r="L12" s="1"/>
      <c r="M12" s="1"/>
      <c r="N12" s="1"/>
    </row>
    <row r="13" spans="2:15" x14ac:dyDescent="0.55000000000000004">
      <c r="B13" s="1" t="s">
        <v>5287</v>
      </c>
      <c r="C13" s="1"/>
      <c r="D13" s="1" t="s">
        <v>7234</v>
      </c>
      <c r="E13" s="1" t="s">
        <v>154</v>
      </c>
      <c r="F13" s="1"/>
      <c r="G13" s="1"/>
      <c r="H13" s="1"/>
      <c r="I13" s="1"/>
      <c r="J13" s="1"/>
      <c r="K13" s="1"/>
      <c r="L13" s="1"/>
      <c r="M13" s="1"/>
      <c r="N13" s="1"/>
    </row>
    <row r="14" spans="2:15" x14ac:dyDescent="0.55000000000000004">
      <c r="B14" s="1" t="s">
        <v>5288</v>
      </c>
      <c r="C14" s="1"/>
      <c r="D14" s="1" t="s">
        <v>7234</v>
      </c>
      <c r="E14" s="1" t="s">
        <v>156</v>
      </c>
      <c r="F14" s="1"/>
      <c r="G14" s="1"/>
      <c r="H14" s="1"/>
      <c r="I14" s="1"/>
      <c r="J14" s="1"/>
      <c r="K14" s="1"/>
      <c r="L14" s="1"/>
      <c r="M14" s="1"/>
      <c r="N14" s="1"/>
    </row>
    <row r="15" spans="2:15" x14ac:dyDescent="0.55000000000000004">
      <c r="B15" s="1" t="s">
        <v>6680</v>
      </c>
      <c r="C15" s="1"/>
      <c r="D15" s="1" t="s">
        <v>7234</v>
      </c>
      <c r="E15" s="1" t="s">
        <v>158</v>
      </c>
      <c r="F15" s="1"/>
      <c r="G15" s="1"/>
      <c r="H15" s="1"/>
      <c r="I15" s="1"/>
      <c r="J15" s="1"/>
      <c r="K15" s="1"/>
      <c r="L15" s="1"/>
      <c r="M15" s="1"/>
      <c r="N15" s="1"/>
    </row>
    <row r="16" spans="2:15" x14ac:dyDescent="0.55000000000000004">
      <c r="B16" s="1" t="s">
        <v>6681</v>
      </c>
      <c r="C16" s="1"/>
      <c r="D16" s="1" t="s">
        <v>7234</v>
      </c>
      <c r="E16" s="1" t="s">
        <v>160</v>
      </c>
      <c r="F16" s="1"/>
      <c r="G16" s="1"/>
      <c r="H16" s="1"/>
      <c r="I16" s="1"/>
      <c r="J16" s="1"/>
      <c r="K16" s="1"/>
      <c r="L16" s="1"/>
      <c r="M16" s="1"/>
      <c r="N16" s="1"/>
    </row>
    <row r="17" spans="2:14" x14ac:dyDescent="0.55000000000000004">
      <c r="B17" s="1" t="s">
        <v>7516</v>
      </c>
      <c r="C17" s="1"/>
      <c r="D17" s="1" t="s">
        <v>7234</v>
      </c>
      <c r="E17" s="1" t="s">
        <v>240</v>
      </c>
      <c r="F17" s="1"/>
      <c r="G17" s="1"/>
      <c r="H17" s="1"/>
      <c r="I17" s="1"/>
      <c r="J17" s="1"/>
      <c r="K17" s="1"/>
      <c r="L17" s="1"/>
      <c r="M17" s="1"/>
      <c r="N17" s="1"/>
    </row>
    <row r="18" spans="2:14" x14ac:dyDescent="0.55000000000000004">
      <c r="B18" s="1" t="s">
        <v>7516</v>
      </c>
      <c r="C18" s="1"/>
      <c r="D18" s="1" t="s">
        <v>7234</v>
      </c>
      <c r="E18" s="1" t="s">
        <v>4390</v>
      </c>
      <c r="F18" s="1"/>
      <c r="G18" s="1"/>
      <c r="H18" s="1"/>
      <c r="I18" s="1"/>
      <c r="J18" s="1"/>
      <c r="K18" s="1"/>
      <c r="L18" s="1"/>
      <c r="M18" s="1"/>
      <c r="N18" s="1"/>
    </row>
    <row r="19" spans="2:14" x14ac:dyDescent="0.55000000000000004">
      <c r="B19" s="1" t="s">
        <v>7516</v>
      </c>
      <c r="C19" s="1"/>
      <c r="D19" s="1" t="s">
        <v>7234</v>
      </c>
      <c r="E19" s="1" t="s">
        <v>4400</v>
      </c>
      <c r="F19" s="1"/>
      <c r="G19" s="1"/>
      <c r="H19" s="1"/>
      <c r="I19" s="1"/>
      <c r="J19" s="1"/>
      <c r="K19" s="1"/>
      <c r="L19" s="1"/>
      <c r="M19" s="1"/>
      <c r="N19" s="1"/>
    </row>
    <row r="20" spans="2:14" x14ac:dyDescent="0.55000000000000004">
      <c r="B20" s="1" t="s">
        <v>7517</v>
      </c>
      <c r="C20" s="1"/>
      <c r="D20" s="1" t="s">
        <v>7234</v>
      </c>
      <c r="E20" s="1" t="s">
        <v>241</v>
      </c>
      <c r="F20" s="1"/>
      <c r="G20" s="1"/>
      <c r="H20" s="1"/>
      <c r="I20" s="1"/>
      <c r="J20" s="1"/>
      <c r="K20" s="1"/>
      <c r="L20" s="1"/>
      <c r="M20" s="1"/>
      <c r="N20" s="1"/>
    </row>
    <row r="21" spans="2:14" x14ac:dyDescent="0.55000000000000004">
      <c r="B21" s="1" t="s">
        <v>7518</v>
      </c>
      <c r="C21" s="1"/>
      <c r="D21" s="1" t="s">
        <v>7234</v>
      </c>
      <c r="E21" s="1" t="s">
        <v>242</v>
      </c>
      <c r="F21" s="1"/>
      <c r="G21" s="1"/>
      <c r="H21" s="1"/>
      <c r="I21" s="1"/>
      <c r="J21" s="1"/>
      <c r="K21" s="1"/>
      <c r="L21" s="1"/>
      <c r="M21" s="1"/>
      <c r="N21" s="1"/>
    </row>
    <row r="22" spans="2:14" x14ac:dyDescent="0.55000000000000004">
      <c r="B22" s="1" t="s">
        <v>5289</v>
      </c>
      <c r="C22" s="1"/>
      <c r="D22" s="1" t="s">
        <v>7234</v>
      </c>
      <c r="E22" s="1" t="s">
        <v>243</v>
      </c>
      <c r="F22" s="1"/>
      <c r="G22" s="1"/>
      <c r="H22" s="1"/>
      <c r="I22" s="1"/>
      <c r="J22" s="1"/>
      <c r="K22" s="1"/>
      <c r="L22" s="1"/>
      <c r="M22" s="1"/>
      <c r="N22" s="1"/>
    </row>
    <row r="23" spans="2:14" x14ac:dyDescent="0.55000000000000004">
      <c r="B23" s="1" t="s">
        <v>5290</v>
      </c>
      <c r="C23" s="1"/>
      <c r="D23" s="1" t="s">
        <v>7234</v>
      </c>
      <c r="E23" s="1" t="s">
        <v>244</v>
      </c>
      <c r="F23" s="1"/>
      <c r="G23" s="1"/>
      <c r="H23" s="1"/>
      <c r="I23" s="1"/>
      <c r="J23" s="1"/>
      <c r="K23" s="1"/>
      <c r="L23" s="1"/>
      <c r="M23" s="1"/>
      <c r="N23" s="1"/>
    </row>
    <row r="24" spans="2:14" x14ac:dyDescent="0.55000000000000004">
      <c r="B24" s="1" t="s">
        <v>5290</v>
      </c>
      <c r="C24" s="1"/>
      <c r="D24" s="1" t="s">
        <v>7234</v>
      </c>
      <c r="E24" s="1" t="s">
        <v>4406</v>
      </c>
      <c r="F24" s="1"/>
      <c r="G24" s="1"/>
      <c r="H24" s="1"/>
      <c r="I24" s="1"/>
      <c r="J24" s="1"/>
      <c r="K24" s="1"/>
      <c r="L24" s="1"/>
      <c r="M24" s="1"/>
      <c r="N24" s="1"/>
    </row>
    <row r="25" spans="2:14" x14ac:dyDescent="0.55000000000000004">
      <c r="B25" s="1" t="s">
        <v>5291</v>
      </c>
      <c r="C25" s="1"/>
      <c r="D25" s="1" t="s">
        <v>7234</v>
      </c>
      <c r="E25" s="1" t="s">
        <v>246</v>
      </c>
      <c r="F25" s="1"/>
      <c r="G25" s="1"/>
      <c r="H25" s="1"/>
      <c r="I25" s="1"/>
      <c r="J25" s="1"/>
      <c r="K25" s="1"/>
      <c r="L25" s="1"/>
      <c r="M25" s="1"/>
      <c r="N25" s="1"/>
    </row>
    <row r="26" spans="2:14" x14ac:dyDescent="0.55000000000000004">
      <c r="B26" s="1" t="s">
        <v>5292</v>
      </c>
      <c r="C26" s="1"/>
      <c r="D26" s="1" t="s">
        <v>7234</v>
      </c>
      <c r="E26" s="1" t="s">
        <v>247</v>
      </c>
      <c r="F26" s="1"/>
      <c r="G26" s="1"/>
      <c r="H26" s="1"/>
      <c r="I26" s="1"/>
      <c r="J26" s="1"/>
      <c r="K26" s="1"/>
      <c r="L26" s="1"/>
      <c r="M26" s="1"/>
      <c r="N26" s="1"/>
    </row>
    <row r="27" spans="2:14" x14ac:dyDescent="0.55000000000000004">
      <c r="B27" s="1" t="s">
        <v>5293</v>
      </c>
      <c r="C27" s="1"/>
      <c r="D27" s="1" t="s">
        <v>7234</v>
      </c>
      <c r="E27" s="1" t="s">
        <v>249</v>
      </c>
      <c r="F27" s="1"/>
      <c r="G27" s="1"/>
      <c r="H27" s="1"/>
      <c r="I27" s="1"/>
      <c r="J27" s="1"/>
      <c r="K27" s="1"/>
      <c r="L27" s="1"/>
      <c r="M27" s="1"/>
      <c r="N27" s="1"/>
    </row>
    <row r="28" spans="2:14" x14ac:dyDescent="0.55000000000000004">
      <c r="B28" s="1" t="s">
        <v>7519</v>
      </c>
      <c r="C28" s="1"/>
      <c r="D28" s="1" t="s">
        <v>7234</v>
      </c>
      <c r="E28" s="1" t="s">
        <v>251</v>
      </c>
      <c r="F28" s="1"/>
      <c r="G28" s="1"/>
      <c r="H28" s="1"/>
      <c r="I28" s="1"/>
      <c r="J28" s="1"/>
      <c r="K28" s="1"/>
      <c r="L28" s="1"/>
      <c r="M28" s="1"/>
      <c r="N28" s="1"/>
    </row>
    <row r="29" spans="2:14" x14ac:dyDescent="0.55000000000000004">
      <c r="B29" s="1" t="s">
        <v>5294</v>
      </c>
      <c r="C29" s="1"/>
      <c r="D29" s="1" t="s">
        <v>7234</v>
      </c>
      <c r="E29" s="1" t="s">
        <v>253</v>
      </c>
      <c r="F29" s="1"/>
      <c r="G29" s="1"/>
      <c r="H29" s="1"/>
      <c r="I29" s="1"/>
      <c r="J29" s="1"/>
      <c r="K29" s="1"/>
      <c r="L29" s="1"/>
      <c r="M29" s="1"/>
      <c r="N29" s="1"/>
    </row>
    <row r="30" spans="2:14" x14ac:dyDescent="0.55000000000000004">
      <c r="B30" s="1" t="s">
        <v>7520</v>
      </c>
      <c r="C30" s="1"/>
      <c r="D30" s="1" t="s">
        <v>7234</v>
      </c>
      <c r="E30" s="1" t="s">
        <v>255</v>
      </c>
      <c r="F30" s="1"/>
      <c r="G30" s="1"/>
      <c r="H30" s="1"/>
      <c r="I30" s="1"/>
      <c r="J30" s="1"/>
      <c r="K30" s="1"/>
      <c r="L30" s="1"/>
      <c r="M30" s="1"/>
      <c r="N30" s="1"/>
    </row>
    <row r="31" spans="2:14" x14ac:dyDescent="0.55000000000000004">
      <c r="B31" s="1" t="s">
        <v>7520</v>
      </c>
      <c r="C31" s="1"/>
      <c r="D31" s="1" t="s">
        <v>7234</v>
      </c>
      <c r="E31" s="1" t="s">
        <v>4427</v>
      </c>
      <c r="F31" s="1"/>
      <c r="G31" s="1"/>
      <c r="H31" s="1"/>
      <c r="I31" s="1"/>
      <c r="J31" s="1"/>
      <c r="K31" s="1"/>
      <c r="L31" s="1"/>
      <c r="M31" s="1"/>
      <c r="N31" s="1"/>
    </row>
    <row r="32" spans="2:14" x14ac:dyDescent="0.55000000000000004">
      <c r="B32" s="1" t="s">
        <v>7521</v>
      </c>
      <c r="C32" s="1"/>
      <c r="D32" s="1" t="s">
        <v>7234</v>
      </c>
      <c r="E32" s="1" t="s">
        <v>257</v>
      </c>
      <c r="F32" s="1"/>
      <c r="G32" s="1"/>
      <c r="H32" s="1"/>
      <c r="I32" s="1"/>
      <c r="J32" s="1"/>
      <c r="K32" s="1"/>
      <c r="L32" s="1"/>
      <c r="M32" s="1"/>
      <c r="N32" s="1"/>
    </row>
    <row r="33" spans="2:14" x14ac:dyDescent="0.55000000000000004">
      <c r="B33" s="1" t="s">
        <v>7521</v>
      </c>
      <c r="C33" s="1"/>
      <c r="D33" s="1" t="s">
        <v>7234</v>
      </c>
      <c r="E33" s="1" t="s">
        <v>259</v>
      </c>
      <c r="F33" s="1"/>
      <c r="G33" s="1"/>
      <c r="H33" s="1"/>
      <c r="I33" s="1"/>
      <c r="J33" s="1"/>
      <c r="K33" s="1"/>
      <c r="L33" s="1"/>
      <c r="M33" s="1"/>
      <c r="N33" s="1"/>
    </row>
    <row r="34" spans="2:14" x14ac:dyDescent="0.55000000000000004">
      <c r="B34" s="1" t="s">
        <v>7522</v>
      </c>
      <c r="C34" s="1"/>
      <c r="D34" s="1" t="s">
        <v>7234</v>
      </c>
      <c r="E34" s="1" t="s">
        <v>261</v>
      </c>
      <c r="F34" s="1"/>
      <c r="G34" s="1"/>
      <c r="H34" s="1"/>
      <c r="I34" s="1"/>
      <c r="J34" s="1"/>
      <c r="K34" s="1"/>
      <c r="L34" s="1"/>
      <c r="M34" s="1"/>
      <c r="N34" s="1"/>
    </row>
    <row r="35" spans="2:14" x14ac:dyDescent="0.55000000000000004">
      <c r="B35" s="1" t="s">
        <v>5295</v>
      </c>
      <c r="C35" s="1"/>
      <c r="D35" s="1" t="s">
        <v>7234</v>
      </c>
      <c r="E35" s="1" t="s">
        <v>263</v>
      </c>
      <c r="F35" s="1"/>
      <c r="G35" s="1"/>
      <c r="H35" s="1"/>
      <c r="I35" s="1"/>
      <c r="J35" s="1"/>
      <c r="K35" s="1"/>
      <c r="L35" s="1"/>
      <c r="M35" s="1"/>
      <c r="N35" s="1"/>
    </row>
    <row r="36" spans="2:14" x14ac:dyDescent="0.55000000000000004">
      <c r="B36" s="1" t="s">
        <v>5295</v>
      </c>
      <c r="C36" s="1"/>
      <c r="D36" s="1" t="s">
        <v>7234</v>
      </c>
      <c r="E36" s="1" t="s">
        <v>5090</v>
      </c>
      <c r="F36" s="1"/>
      <c r="G36" s="1"/>
      <c r="H36" s="1"/>
      <c r="I36" s="1"/>
      <c r="J36" s="1"/>
      <c r="K36" s="1"/>
      <c r="L36" s="1"/>
      <c r="M36" s="1"/>
      <c r="N36" s="1"/>
    </row>
    <row r="37" spans="2:14" x14ac:dyDescent="0.55000000000000004">
      <c r="B37" s="1" t="s">
        <v>5295</v>
      </c>
      <c r="C37" s="1"/>
      <c r="D37" s="1" t="s">
        <v>7234</v>
      </c>
      <c r="E37" s="1" t="s">
        <v>5092</v>
      </c>
      <c r="F37" s="1"/>
      <c r="G37" s="1"/>
      <c r="H37" s="1"/>
      <c r="I37" s="1"/>
      <c r="J37" s="1"/>
      <c r="K37" s="1"/>
      <c r="L37" s="1"/>
      <c r="M37" s="1"/>
      <c r="N37" s="1"/>
    </row>
    <row r="38" spans="2:14" x14ac:dyDescent="0.55000000000000004">
      <c r="B38" s="1" t="s">
        <v>7523</v>
      </c>
      <c r="C38" s="1"/>
      <c r="D38" s="1" t="s">
        <v>7234</v>
      </c>
      <c r="E38" s="1" t="s">
        <v>267</v>
      </c>
      <c r="F38" s="1"/>
      <c r="G38" s="1"/>
      <c r="H38" s="1"/>
      <c r="I38" s="1"/>
      <c r="J38" s="1"/>
      <c r="K38" s="1"/>
      <c r="L38" s="1"/>
      <c r="M38" s="1"/>
      <c r="N38" s="1"/>
    </row>
    <row r="39" spans="2:14" x14ac:dyDescent="0.55000000000000004">
      <c r="B39" s="1" t="s">
        <v>7524</v>
      </c>
      <c r="C39" s="1"/>
      <c r="D39" s="1" t="s">
        <v>7234</v>
      </c>
      <c r="E39" s="1" t="s">
        <v>268</v>
      </c>
      <c r="F39" s="1"/>
      <c r="G39" s="1"/>
      <c r="H39" s="1"/>
      <c r="I39" s="1"/>
      <c r="J39" s="1"/>
      <c r="K39" s="1"/>
      <c r="L39" s="1"/>
      <c r="M39" s="1"/>
      <c r="N39" s="1"/>
    </row>
    <row r="40" spans="2:14" x14ac:dyDescent="0.55000000000000004">
      <c r="B40" s="1" t="s">
        <v>5296</v>
      </c>
      <c r="C40" s="1"/>
      <c r="D40" s="1" t="s">
        <v>7234</v>
      </c>
      <c r="E40" s="1" t="s">
        <v>269</v>
      </c>
      <c r="F40" s="1"/>
      <c r="G40" s="1"/>
      <c r="H40" s="1"/>
      <c r="I40" s="1"/>
      <c r="J40" s="1"/>
      <c r="K40" s="1"/>
      <c r="L40" s="1"/>
      <c r="M40" s="1"/>
      <c r="N40" s="1"/>
    </row>
    <row r="41" spans="2:14" x14ac:dyDescent="0.55000000000000004">
      <c r="B41" s="1" t="s">
        <v>5297</v>
      </c>
      <c r="C41" s="1"/>
      <c r="D41" s="1" t="s">
        <v>7234</v>
      </c>
      <c r="E41" s="1" t="s">
        <v>270</v>
      </c>
      <c r="F41" s="1"/>
      <c r="G41" s="1"/>
      <c r="H41" s="1"/>
      <c r="I41" s="1"/>
      <c r="J41" s="1"/>
      <c r="K41" s="1"/>
      <c r="L41" s="1"/>
      <c r="M41" s="1"/>
      <c r="N41" s="1"/>
    </row>
    <row r="42" spans="2:14" x14ac:dyDescent="0.55000000000000004">
      <c r="B42" s="1" t="s">
        <v>7525</v>
      </c>
      <c r="C42" s="1"/>
      <c r="D42" s="1" t="s">
        <v>7234</v>
      </c>
      <c r="E42" s="1" t="s">
        <v>271</v>
      </c>
      <c r="F42" s="1"/>
      <c r="G42" s="1"/>
      <c r="H42" s="1"/>
      <c r="I42" s="1"/>
      <c r="J42" s="1"/>
      <c r="K42" s="1"/>
      <c r="L42" s="1"/>
      <c r="M42" s="1"/>
      <c r="N42" s="1"/>
    </row>
    <row r="43" spans="2:14" x14ac:dyDescent="0.55000000000000004">
      <c r="B43" s="1" t="s">
        <v>5293</v>
      </c>
      <c r="C43" s="1"/>
      <c r="D43" s="1" t="s">
        <v>7234</v>
      </c>
      <c r="E43" s="1" t="s">
        <v>274</v>
      </c>
      <c r="F43" s="1"/>
      <c r="G43" s="1"/>
      <c r="H43" s="1"/>
      <c r="I43" s="1"/>
      <c r="J43" s="1"/>
      <c r="K43" s="1"/>
      <c r="L43" s="1"/>
      <c r="M43" s="1"/>
      <c r="N43" s="1"/>
    </row>
    <row r="44" spans="2:14" x14ac:dyDescent="0.55000000000000004">
      <c r="B44" s="1" t="s">
        <v>5293</v>
      </c>
      <c r="C44" s="1"/>
      <c r="D44" s="1" t="s">
        <v>7234</v>
      </c>
      <c r="E44" s="1" t="s">
        <v>5096</v>
      </c>
      <c r="F44" s="1"/>
      <c r="G44" s="1"/>
      <c r="H44" s="1"/>
      <c r="I44" s="1"/>
      <c r="J44" s="1"/>
      <c r="K44" s="1"/>
      <c r="L44" s="1"/>
      <c r="M44" s="1"/>
      <c r="N44" s="1"/>
    </row>
    <row r="45" spans="2:14" x14ac:dyDescent="0.55000000000000004">
      <c r="B45" s="1" t="s">
        <v>5291</v>
      </c>
      <c r="C45" s="1"/>
      <c r="D45" s="1" t="s">
        <v>7234</v>
      </c>
      <c r="E45" s="1" t="s">
        <v>3483</v>
      </c>
      <c r="F45" s="1"/>
      <c r="G45" s="1"/>
      <c r="H45" s="1"/>
      <c r="I45" s="1"/>
      <c r="J45" s="1"/>
      <c r="K45" s="1"/>
      <c r="L45" s="1"/>
      <c r="M45" s="1"/>
      <c r="N45" s="1"/>
    </row>
    <row r="46" spans="2:14" x14ac:dyDescent="0.55000000000000004">
      <c r="B46" s="19" t="s">
        <v>5291</v>
      </c>
      <c r="C46" s="19"/>
      <c r="D46" s="19" t="s">
        <v>7234</v>
      </c>
      <c r="E46" s="19" t="s">
        <v>5098</v>
      </c>
      <c r="F46" s="19"/>
      <c r="G46" s="19"/>
      <c r="H46" s="19"/>
      <c r="I46" s="19"/>
      <c r="J46" s="19"/>
      <c r="K46" s="19"/>
      <c r="L46" s="19"/>
      <c r="M46" s="19"/>
      <c r="N46" s="19"/>
    </row>
    <row r="47" spans="2:14" x14ac:dyDescent="0.55000000000000004">
      <c r="B47" s="19" t="s">
        <v>7526</v>
      </c>
      <c r="C47" s="19"/>
      <c r="D47" s="19" t="s">
        <v>7234</v>
      </c>
      <c r="E47" s="19" t="s">
        <v>3485</v>
      </c>
      <c r="F47" s="19"/>
      <c r="G47" s="19"/>
      <c r="H47" s="19"/>
      <c r="I47" s="19"/>
      <c r="J47" s="19"/>
      <c r="K47" s="19"/>
      <c r="L47" s="19"/>
      <c r="M47" s="19"/>
      <c r="N47" s="19"/>
    </row>
    <row r="48" spans="2:14" x14ac:dyDescent="0.55000000000000004">
      <c r="B48" s="19" t="s">
        <v>7526</v>
      </c>
      <c r="C48" s="19"/>
      <c r="D48" s="19" t="s">
        <v>7234</v>
      </c>
      <c r="E48" s="19" t="s">
        <v>5100</v>
      </c>
      <c r="F48" s="19"/>
      <c r="G48" s="19"/>
      <c r="H48" s="19"/>
      <c r="I48" s="19"/>
      <c r="J48" s="19"/>
      <c r="K48" s="19"/>
      <c r="L48" s="19"/>
      <c r="M48" s="19"/>
      <c r="N48" s="19"/>
    </row>
    <row r="49" spans="2:14" x14ac:dyDescent="0.55000000000000004">
      <c r="B49" s="19" t="s">
        <v>7526</v>
      </c>
      <c r="C49" s="19"/>
      <c r="D49" s="19" t="s">
        <v>7234</v>
      </c>
      <c r="E49" s="19" t="s">
        <v>5101</v>
      </c>
      <c r="F49" s="19"/>
      <c r="G49" s="19"/>
      <c r="H49" s="19"/>
      <c r="I49" s="19"/>
      <c r="J49" s="19"/>
      <c r="K49" s="19"/>
      <c r="L49" s="19"/>
      <c r="M49" s="19"/>
      <c r="N49" s="19"/>
    </row>
    <row r="50" spans="2:14" x14ac:dyDescent="0.55000000000000004">
      <c r="B50" s="19" t="s">
        <v>7527</v>
      </c>
      <c r="C50" s="19"/>
      <c r="D50" s="19" t="s">
        <v>7234</v>
      </c>
      <c r="E50" s="19" t="s">
        <v>3486</v>
      </c>
      <c r="F50" s="19"/>
      <c r="G50" s="19"/>
      <c r="H50" s="19"/>
      <c r="I50" s="19"/>
      <c r="J50" s="19"/>
      <c r="K50" s="19"/>
      <c r="L50" s="19"/>
      <c r="M50" s="19"/>
      <c r="N50" s="19"/>
    </row>
    <row r="51" spans="2:14" x14ac:dyDescent="0.55000000000000004">
      <c r="B51" s="19" t="s">
        <v>5298</v>
      </c>
      <c r="C51" s="19"/>
      <c r="D51" s="19" t="s">
        <v>7234</v>
      </c>
      <c r="E51" s="19" t="s">
        <v>3487</v>
      </c>
      <c r="F51" s="19"/>
      <c r="G51" s="19"/>
      <c r="H51" s="19"/>
      <c r="I51" s="19"/>
      <c r="J51" s="19"/>
      <c r="K51" s="19"/>
      <c r="L51" s="19"/>
      <c r="M51" s="19"/>
      <c r="N51" s="19"/>
    </row>
    <row r="52" spans="2:14" x14ac:dyDescent="0.55000000000000004">
      <c r="B52" s="19" t="s">
        <v>7528</v>
      </c>
      <c r="C52" s="19"/>
      <c r="D52" s="19" t="s">
        <v>7234</v>
      </c>
      <c r="E52" s="19" t="s">
        <v>3488</v>
      </c>
      <c r="F52" s="19"/>
      <c r="G52" s="19"/>
      <c r="H52" s="19"/>
      <c r="I52" s="19"/>
      <c r="J52" s="19"/>
      <c r="K52" s="19"/>
      <c r="L52" s="19"/>
      <c r="M52" s="19"/>
      <c r="N52" s="19"/>
    </row>
    <row r="53" spans="2:14" x14ac:dyDescent="0.55000000000000004">
      <c r="B53" s="19" t="s">
        <v>5299</v>
      </c>
      <c r="C53" s="19"/>
      <c r="D53" s="19" t="s">
        <v>7234</v>
      </c>
      <c r="E53" s="19" t="s">
        <v>3489</v>
      </c>
      <c r="F53" s="19"/>
      <c r="G53" s="19"/>
      <c r="H53" s="19"/>
      <c r="I53" s="19"/>
      <c r="J53" s="19"/>
      <c r="K53" s="19"/>
      <c r="L53" s="19"/>
      <c r="M53" s="19"/>
      <c r="N53" s="19"/>
    </row>
    <row r="54" spans="2:14" x14ac:dyDescent="0.55000000000000004">
      <c r="B54" s="19" t="s">
        <v>5299</v>
      </c>
      <c r="C54" s="19"/>
      <c r="D54" s="19" t="s">
        <v>7234</v>
      </c>
      <c r="E54" s="19" t="s">
        <v>5103</v>
      </c>
      <c r="F54" s="19"/>
      <c r="G54" s="19"/>
      <c r="H54" s="19"/>
      <c r="I54" s="19"/>
      <c r="J54" s="19"/>
      <c r="K54" s="19"/>
      <c r="L54" s="19"/>
      <c r="M54" s="19"/>
      <c r="N54" s="19"/>
    </row>
    <row r="55" spans="2:14" x14ac:dyDescent="0.55000000000000004">
      <c r="B55" s="19" t="s">
        <v>5300</v>
      </c>
      <c r="C55" s="19"/>
      <c r="D55" s="19" t="s">
        <v>7234</v>
      </c>
      <c r="E55" s="19" t="s">
        <v>3490</v>
      </c>
      <c r="F55" s="19"/>
      <c r="G55" s="19"/>
      <c r="H55" s="19"/>
      <c r="I55" s="19"/>
      <c r="J55" s="19"/>
      <c r="K55" s="19"/>
      <c r="L55" s="19"/>
      <c r="M55" s="19"/>
      <c r="N55" s="19"/>
    </row>
    <row r="56" spans="2:14" x14ac:dyDescent="0.55000000000000004">
      <c r="B56" s="19" t="s">
        <v>5300</v>
      </c>
      <c r="C56" s="19"/>
      <c r="D56" s="19" t="s">
        <v>7234</v>
      </c>
      <c r="E56" s="19" t="s">
        <v>5105</v>
      </c>
      <c r="F56" s="19"/>
      <c r="G56" s="19"/>
      <c r="H56" s="19"/>
      <c r="I56" s="19"/>
      <c r="J56" s="19"/>
      <c r="K56" s="19"/>
      <c r="L56" s="19"/>
      <c r="M56" s="19"/>
      <c r="N56" s="19"/>
    </row>
    <row r="57" spans="2:14" x14ac:dyDescent="0.55000000000000004">
      <c r="B57" s="19" t="s">
        <v>7529</v>
      </c>
      <c r="C57" s="19"/>
      <c r="D57" s="19" t="s">
        <v>7234</v>
      </c>
      <c r="E57" s="19" t="s">
        <v>3494</v>
      </c>
      <c r="F57" s="19"/>
      <c r="G57" s="19"/>
      <c r="H57" s="19"/>
      <c r="I57" s="19"/>
      <c r="J57" s="19"/>
      <c r="K57" s="19"/>
      <c r="L57" s="19"/>
      <c r="M57" s="19"/>
      <c r="N57" s="19"/>
    </row>
    <row r="58" spans="2:14" x14ac:dyDescent="0.55000000000000004">
      <c r="B58" s="19" t="s">
        <v>7530</v>
      </c>
      <c r="C58" s="19"/>
      <c r="D58" s="19" t="s">
        <v>7234</v>
      </c>
      <c r="E58" s="19" t="s">
        <v>3496</v>
      </c>
      <c r="F58" s="19"/>
      <c r="G58" s="19"/>
      <c r="H58" s="19"/>
      <c r="I58" s="19"/>
      <c r="J58" s="19"/>
      <c r="K58" s="19"/>
      <c r="L58" s="19"/>
      <c r="M58" s="19"/>
      <c r="N58" s="19"/>
    </row>
    <row r="59" spans="2:14" x14ac:dyDescent="0.55000000000000004">
      <c r="B59" s="19" t="s">
        <v>7531</v>
      </c>
      <c r="C59" s="19"/>
      <c r="D59" s="19" t="s">
        <v>7234</v>
      </c>
      <c r="E59" s="19" t="s">
        <v>3498</v>
      </c>
      <c r="F59" s="19"/>
      <c r="G59" s="19"/>
      <c r="H59" s="19"/>
      <c r="I59" s="19"/>
      <c r="J59" s="19"/>
      <c r="K59" s="19"/>
      <c r="L59" s="19"/>
      <c r="M59" s="19"/>
      <c r="N59" s="19"/>
    </row>
    <row r="60" spans="2:14" x14ac:dyDescent="0.55000000000000004">
      <c r="B60" s="19" t="s">
        <v>7532</v>
      </c>
      <c r="C60" s="19"/>
      <c r="D60" s="19" t="s">
        <v>7234</v>
      </c>
      <c r="E60" s="19" t="s">
        <v>3500</v>
      </c>
      <c r="F60" s="19"/>
      <c r="G60" s="19"/>
      <c r="H60" s="19"/>
      <c r="I60" s="19"/>
      <c r="J60" s="19"/>
      <c r="K60" s="19"/>
      <c r="L60" s="19"/>
      <c r="M60" s="19"/>
      <c r="N60" s="19"/>
    </row>
    <row r="61" spans="2:14" x14ac:dyDescent="0.55000000000000004">
      <c r="B61" s="19" t="s">
        <v>5301</v>
      </c>
      <c r="C61" s="19"/>
      <c r="D61" s="19" t="s">
        <v>7234</v>
      </c>
      <c r="E61" s="19" t="s">
        <v>3501</v>
      </c>
      <c r="F61" s="19"/>
      <c r="G61" s="19"/>
      <c r="H61" s="19"/>
      <c r="I61" s="19"/>
      <c r="J61" s="19"/>
      <c r="K61" s="19"/>
      <c r="L61" s="19"/>
      <c r="M61" s="19"/>
      <c r="N61" s="19"/>
    </row>
    <row r="62" spans="2:14" x14ac:dyDescent="0.55000000000000004">
      <c r="B62" s="19" t="s">
        <v>5301</v>
      </c>
      <c r="C62" s="19"/>
      <c r="D62" s="19" t="s">
        <v>7234</v>
      </c>
      <c r="E62" s="19" t="s">
        <v>5058</v>
      </c>
      <c r="F62" s="19"/>
      <c r="G62" s="19"/>
      <c r="H62" s="19"/>
      <c r="I62" s="19"/>
      <c r="J62" s="19"/>
      <c r="K62" s="19"/>
      <c r="L62" s="19"/>
      <c r="M62" s="19"/>
      <c r="N62" s="19"/>
    </row>
    <row r="63" spans="2:14" x14ac:dyDescent="0.55000000000000004">
      <c r="B63" s="19" t="s">
        <v>5301</v>
      </c>
      <c r="C63" s="19"/>
      <c r="D63" s="19" t="s">
        <v>7234</v>
      </c>
      <c r="E63" s="19" t="s">
        <v>5063</v>
      </c>
      <c r="F63" s="19"/>
      <c r="G63" s="19"/>
      <c r="H63" s="19"/>
      <c r="I63" s="19"/>
      <c r="J63" s="19"/>
      <c r="K63" s="19"/>
      <c r="L63" s="19"/>
      <c r="M63" s="19"/>
      <c r="N63" s="19"/>
    </row>
    <row r="64" spans="2:14" x14ac:dyDescent="0.55000000000000004">
      <c r="B64" s="19" t="s">
        <v>7533</v>
      </c>
      <c r="C64" s="19"/>
      <c r="D64" s="19" t="s">
        <v>7234</v>
      </c>
      <c r="E64" s="19" t="s">
        <v>3502</v>
      </c>
      <c r="F64" s="19"/>
      <c r="G64" s="19"/>
      <c r="H64" s="19"/>
      <c r="I64" s="19"/>
      <c r="J64" s="19"/>
      <c r="K64" s="19"/>
      <c r="L64" s="19"/>
      <c r="M64" s="19"/>
      <c r="N64" s="19"/>
    </row>
    <row r="65" spans="2:14" x14ac:dyDescent="0.55000000000000004">
      <c r="B65" s="19" t="s">
        <v>5290</v>
      </c>
      <c r="C65" s="19"/>
      <c r="D65" s="19" t="s">
        <v>7234</v>
      </c>
      <c r="E65" s="19" t="s">
        <v>3503</v>
      </c>
      <c r="F65" s="19"/>
      <c r="G65" s="19"/>
      <c r="H65" s="19"/>
      <c r="I65" s="19"/>
      <c r="J65" s="19"/>
      <c r="K65" s="19"/>
      <c r="L65" s="19"/>
      <c r="M65" s="19"/>
      <c r="N65" s="19"/>
    </row>
    <row r="66" spans="2:14" x14ac:dyDescent="0.55000000000000004">
      <c r="B66" s="19" t="s">
        <v>5290</v>
      </c>
      <c r="C66" s="19"/>
      <c r="D66" s="19" t="s">
        <v>7234</v>
      </c>
      <c r="E66" s="19" t="s">
        <v>5068</v>
      </c>
      <c r="F66" s="19"/>
      <c r="G66" s="19"/>
      <c r="H66" s="19"/>
      <c r="I66" s="19"/>
      <c r="J66" s="19"/>
      <c r="K66" s="19"/>
      <c r="L66" s="19"/>
      <c r="M66" s="19"/>
      <c r="N66" s="19"/>
    </row>
    <row r="67" spans="2:14" x14ac:dyDescent="0.55000000000000004">
      <c r="B67" s="19" t="s">
        <v>7534</v>
      </c>
      <c r="C67" s="19"/>
      <c r="D67" s="19" t="s">
        <v>7234</v>
      </c>
      <c r="E67" s="19" t="s">
        <v>3504</v>
      </c>
      <c r="F67" s="19"/>
      <c r="G67" s="19"/>
      <c r="H67" s="19"/>
      <c r="I67" s="19"/>
      <c r="J67" s="19"/>
      <c r="K67" s="19"/>
      <c r="L67" s="19"/>
      <c r="M67" s="19"/>
      <c r="N67" s="19"/>
    </row>
    <row r="68" spans="2:14" x14ac:dyDescent="0.55000000000000004">
      <c r="B68" s="19" t="s">
        <v>7534</v>
      </c>
      <c r="C68" s="19"/>
      <c r="D68" s="19" t="s">
        <v>7234</v>
      </c>
      <c r="E68" s="19" t="s">
        <v>5070</v>
      </c>
      <c r="F68" s="19"/>
      <c r="G68" s="19"/>
      <c r="H68" s="19"/>
      <c r="I68" s="19"/>
      <c r="J68" s="19"/>
      <c r="K68" s="19"/>
      <c r="L68" s="19"/>
      <c r="M68" s="19"/>
      <c r="N68" s="19"/>
    </row>
    <row r="69" spans="2:14" x14ac:dyDescent="0.55000000000000004">
      <c r="B69" s="19" t="s">
        <v>5302</v>
      </c>
      <c r="C69" s="19"/>
      <c r="D69" s="19" t="s">
        <v>7234</v>
      </c>
      <c r="E69" s="19" t="s">
        <v>4426</v>
      </c>
      <c r="F69" s="19"/>
      <c r="G69" s="19"/>
      <c r="H69" s="19"/>
      <c r="I69" s="19"/>
      <c r="J69" s="19"/>
      <c r="K69" s="19"/>
      <c r="L69" s="19"/>
      <c r="M69" s="19"/>
      <c r="N69" s="19"/>
    </row>
    <row r="70" spans="2:14" x14ac:dyDescent="0.55000000000000004">
      <c r="B70" s="19" t="s">
        <v>7535</v>
      </c>
      <c r="C70" s="19"/>
      <c r="D70" s="19" t="s">
        <v>7234</v>
      </c>
      <c r="E70" s="19" t="s">
        <v>4428</v>
      </c>
      <c r="F70" s="19"/>
      <c r="G70" s="19"/>
      <c r="H70" s="19"/>
      <c r="I70" s="19"/>
      <c r="J70" s="19"/>
      <c r="K70" s="19"/>
      <c r="L70" s="19"/>
      <c r="M70" s="19"/>
      <c r="N70" s="19"/>
    </row>
    <row r="71" spans="2:14" x14ac:dyDescent="0.55000000000000004">
      <c r="B71" s="19" t="s">
        <v>7536</v>
      </c>
      <c r="C71" s="19"/>
      <c r="D71" s="19" t="s">
        <v>7234</v>
      </c>
      <c r="E71" s="19" t="s">
        <v>4430</v>
      </c>
      <c r="F71" s="19"/>
      <c r="G71" s="19"/>
      <c r="H71" s="19"/>
      <c r="I71" s="19"/>
      <c r="J71" s="19"/>
      <c r="K71" s="19"/>
      <c r="L71" s="19"/>
      <c r="M71" s="19"/>
      <c r="N71" s="19"/>
    </row>
    <row r="72" spans="2:14" x14ac:dyDescent="0.55000000000000004">
      <c r="B72" s="19" t="s">
        <v>7537</v>
      </c>
      <c r="C72" s="19"/>
      <c r="D72" s="19" t="s">
        <v>7234</v>
      </c>
      <c r="E72" s="19" t="s">
        <v>4432</v>
      </c>
      <c r="F72" s="19"/>
      <c r="G72" s="19"/>
      <c r="H72" s="19"/>
      <c r="I72" s="19"/>
      <c r="J72" s="19"/>
      <c r="K72" s="19"/>
      <c r="L72" s="19"/>
      <c r="M72" s="19"/>
      <c r="N72" s="19"/>
    </row>
    <row r="73" spans="2:14" x14ac:dyDescent="0.55000000000000004">
      <c r="B73" s="19" t="s">
        <v>7538</v>
      </c>
      <c r="C73" s="19"/>
      <c r="D73" s="19" t="s">
        <v>7234</v>
      </c>
      <c r="E73" s="19" t="s">
        <v>4433</v>
      </c>
      <c r="F73" s="19"/>
      <c r="G73" s="19"/>
      <c r="H73" s="19"/>
      <c r="I73" s="19"/>
      <c r="J73" s="19"/>
      <c r="K73" s="19"/>
      <c r="L73" s="19"/>
      <c r="M73" s="19"/>
      <c r="N73" s="19"/>
    </row>
    <row r="74" spans="2:14" x14ac:dyDescent="0.55000000000000004">
      <c r="B74" s="19" t="s">
        <v>7538</v>
      </c>
      <c r="C74" s="19"/>
      <c r="D74" s="19" t="s">
        <v>7234</v>
      </c>
      <c r="E74" s="19" t="s">
        <v>5303</v>
      </c>
      <c r="F74" s="19"/>
      <c r="G74" s="19"/>
      <c r="H74" s="19"/>
      <c r="I74" s="19"/>
      <c r="J74" s="19"/>
      <c r="K74" s="19"/>
      <c r="L74" s="19"/>
      <c r="M74" s="19"/>
      <c r="N74" s="19"/>
    </row>
    <row r="75" spans="2:14" x14ac:dyDescent="0.55000000000000004">
      <c r="B75" s="19" t="s">
        <v>7539</v>
      </c>
      <c r="C75" s="19"/>
      <c r="D75" s="19" t="s">
        <v>7234</v>
      </c>
      <c r="E75" s="19" t="s">
        <v>4435</v>
      </c>
      <c r="F75" s="19"/>
      <c r="G75" s="19"/>
      <c r="H75" s="19"/>
      <c r="I75" s="19"/>
      <c r="J75" s="19"/>
      <c r="K75" s="19"/>
      <c r="L75" s="19"/>
      <c r="M75" s="19"/>
      <c r="N75" s="19"/>
    </row>
    <row r="76" spans="2:14" x14ac:dyDescent="0.55000000000000004">
      <c r="B76" s="19" t="s">
        <v>5304</v>
      </c>
      <c r="C76" s="19"/>
      <c r="D76" s="19" t="s">
        <v>7234</v>
      </c>
      <c r="E76" s="19" t="s">
        <v>4438</v>
      </c>
      <c r="F76" s="19"/>
      <c r="G76" s="19"/>
      <c r="H76" s="19"/>
      <c r="I76" s="19"/>
      <c r="J76" s="19"/>
      <c r="K76" s="19"/>
      <c r="L76" s="19"/>
      <c r="M76" s="19"/>
      <c r="N76" s="19"/>
    </row>
    <row r="77" spans="2:14" x14ac:dyDescent="0.55000000000000004">
      <c r="B77" s="19" t="s">
        <v>5305</v>
      </c>
      <c r="C77" s="19"/>
      <c r="D77" s="19" t="s">
        <v>7234</v>
      </c>
      <c r="E77" s="19" t="s">
        <v>4440</v>
      </c>
      <c r="F77" s="19"/>
      <c r="G77" s="19"/>
      <c r="H77" s="19"/>
      <c r="I77" s="19"/>
      <c r="J77" s="19"/>
      <c r="K77" s="19"/>
      <c r="L77" s="19"/>
      <c r="M77" s="19"/>
      <c r="N77" s="19"/>
    </row>
    <row r="78" spans="2:14" x14ac:dyDescent="0.55000000000000004">
      <c r="B78" s="19" t="s">
        <v>5306</v>
      </c>
      <c r="C78" s="19"/>
      <c r="D78" s="19" t="s">
        <v>7234</v>
      </c>
      <c r="E78" s="19" t="s">
        <v>4396</v>
      </c>
      <c r="F78" s="19"/>
      <c r="G78" s="19"/>
      <c r="H78" s="19"/>
      <c r="I78" s="19"/>
      <c r="J78" s="19"/>
      <c r="K78" s="19"/>
      <c r="L78" s="19"/>
      <c r="M78" s="19"/>
      <c r="N78" s="19"/>
    </row>
    <row r="79" spans="2:14" x14ac:dyDescent="0.55000000000000004">
      <c r="B79" s="19" t="s">
        <v>6025</v>
      </c>
      <c r="C79" s="19"/>
      <c r="D79" s="19" t="s">
        <v>7234</v>
      </c>
      <c r="E79" s="19" t="s">
        <v>4403</v>
      </c>
      <c r="F79" s="19"/>
      <c r="G79" s="19"/>
      <c r="H79" s="19"/>
      <c r="I79" s="19"/>
      <c r="J79" s="19"/>
      <c r="K79" s="19"/>
      <c r="L79" s="19"/>
      <c r="M79" s="19"/>
      <c r="N79" s="19"/>
    </row>
    <row r="80" spans="2:14" x14ac:dyDescent="0.55000000000000004">
      <c r="B80" s="19" t="s">
        <v>7540</v>
      </c>
      <c r="C80" s="19"/>
      <c r="D80" s="19" t="s">
        <v>7234</v>
      </c>
      <c r="E80" s="19" t="s">
        <v>623</v>
      </c>
      <c r="F80" s="19"/>
      <c r="G80" s="19"/>
      <c r="H80" s="19"/>
      <c r="I80" s="19"/>
      <c r="J80" s="19"/>
      <c r="K80" s="19"/>
      <c r="L80" s="19"/>
      <c r="M80" s="19"/>
      <c r="N80" s="19"/>
    </row>
  </sheetData>
  <phoneticPr fontId="5"/>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41"/>
  <dimension ref="B1:G37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74.5" style="17" bestFit="1" customWidth="1"/>
    <col min="3" max="4" width="3.08203125" style="17" hidden="1" customWidth="1"/>
    <col min="5" max="5" width="6.5" style="17" bestFit="1" customWidth="1"/>
    <col min="6" max="7" width="3.33203125" style="17" bestFit="1" customWidth="1"/>
    <col min="8" max="16384" width="3.6640625" style="17"/>
  </cols>
  <sheetData>
    <row r="1" spans="2:7" x14ac:dyDescent="0.55000000000000004">
      <c r="B1" s="16" t="s">
        <v>3514</v>
      </c>
      <c r="C1" s="27"/>
      <c r="D1" s="27"/>
    </row>
    <row r="2" spans="2:7" x14ac:dyDescent="0.55000000000000004">
      <c r="B2" s="20" t="s">
        <v>3515</v>
      </c>
      <c r="C2" s="27"/>
      <c r="D2" s="27"/>
    </row>
    <row r="3" spans="2:7" x14ac:dyDescent="0.55000000000000004">
      <c r="B3" s="110" t="s">
        <v>3516</v>
      </c>
      <c r="C3" s="27"/>
      <c r="D3" s="27"/>
    </row>
    <row r="4" spans="2:7" ht="146" x14ac:dyDescent="0.55000000000000004">
      <c r="B4" s="18" t="s">
        <v>5931</v>
      </c>
      <c r="C4" s="18" t="s">
        <v>6345</v>
      </c>
      <c r="D4" s="18" t="s">
        <v>6346</v>
      </c>
      <c r="E4" s="18" t="s">
        <v>2962</v>
      </c>
      <c r="F4" s="109" t="s">
        <v>6365</v>
      </c>
      <c r="G4" s="23" t="s">
        <v>2963</v>
      </c>
    </row>
    <row r="5" spans="2:7" x14ac:dyDescent="0.55000000000000004">
      <c r="B5" s="19" t="s">
        <v>5308</v>
      </c>
      <c r="C5" s="19"/>
      <c r="D5" s="19" t="s">
        <v>7234</v>
      </c>
      <c r="E5" s="19" t="s">
        <v>140</v>
      </c>
      <c r="F5" s="19"/>
      <c r="G5" s="19"/>
    </row>
    <row r="6" spans="2:7" x14ac:dyDescent="0.55000000000000004">
      <c r="B6" s="19" t="s">
        <v>5309</v>
      </c>
      <c r="C6" s="19"/>
      <c r="D6" s="19" t="s">
        <v>7234</v>
      </c>
      <c r="E6" s="19" t="s">
        <v>142</v>
      </c>
      <c r="F6" s="19"/>
      <c r="G6" s="19"/>
    </row>
    <row r="7" spans="2:7" x14ac:dyDescent="0.55000000000000004">
      <c r="B7" s="19" t="s">
        <v>5310</v>
      </c>
      <c r="C7" s="19"/>
      <c r="D7" s="19" t="s">
        <v>7234</v>
      </c>
      <c r="E7" s="19" t="s">
        <v>144</v>
      </c>
      <c r="F7" s="19"/>
      <c r="G7" s="19"/>
    </row>
    <row r="8" spans="2:7" x14ac:dyDescent="0.55000000000000004">
      <c r="B8" s="19" t="s">
        <v>5311</v>
      </c>
      <c r="C8" s="19"/>
      <c r="D8" s="19" t="s">
        <v>7234</v>
      </c>
      <c r="E8" s="19" t="s">
        <v>146</v>
      </c>
      <c r="F8" s="19"/>
      <c r="G8" s="19"/>
    </row>
    <row r="9" spans="2:7" x14ac:dyDescent="0.55000000000000004">
      <c r="B9" s="19" t="s">
        <v>5312</v>
      </c>
      <c r="C9" s="19"/>
      <c r="D9" s="19" t="s">
        <v>7234</v>
      </c>
      <c r="E9" s="19" t="s">
        <v>148</v>
      </c>
      <c r="F9" s="19"/>
      <c r="G9" s="19"/>
    </row>
    <row r="10" spans="2:7" x14ac:dyDescent="0.55000000000000004">
      <c r="B10" s="19" t="s">
        <v>5313</v>
      </c>
      <c r="C10" s="19"/>
      <c r="D10" s="19" t="s">
        <v>7234</v>
      </c>
      <c r="E10" s="19" t="s">
        <v>150</v>
      </c>
      <c r="F10" s="19"/>
      <c r="G10" s="19"/>
    </row>
    <row r="11" spans="2:7" x14ac:dyDescent="0.55000000000000004">
      <c r="B11" s="19" t="s">
        <v>5314</v>
      </c>
      <c r="C11" s="19"/>
      <c r="D11" s="19" t="s">
        <v>7234</v>
      </c>
      <c r="E11" s="19" t="s">
        <v>152</v>
      </c>
      <c r="F11" s="19"/>
      <c r="G11" s="19"/>
    </row>
    <row r="12" spans="2:7" x14ac:dyDescent="0.55000000000000004">
      <c r="B12" s="19" t="s">
        <v>5315</v>
      </c>
      <c r="C12" s="19"/>
      <c r="D12" s="19" t="s">
        <v>7234</v>
      </c>
      <c r="E12" s="19" t="s">
        <v>154</v>
      </c>
      <c r="F12" s="19"/>
      <c r="G12" s="19"/>
    </row>
    <row r="13" spans="2:7" x14ac:dyDescent="0.55000000000000004">
      <c r="B13" s="19" t="s">
        <v>5316</v>
      </c>
      <c r="C13" s="19"/>
      <c r="D13" s="19" t="s">
        <v>7234</v>
      </c>
      <c r="E13" s="19" t="s">
        <v>156</v>
      </c>
      <c r="F13" s="19"/>
      <c r="G13" s="19"/>
    </row>
    <row r="14" spans="2:7" x14ac:dyDescent="0.55000000000000004">
      <c r="B14" s="19" t="s">
        <v>5317</v>
      </c>
      <c r="C14" s="19"/>
      <c r="D14" s="19" t="s">
        <v>7234</v>
      </c>
      <c r="E14" s="19" t="s">
        <v>158</v>
      </c>
      <c r="F14" s="19"/>
      <c r="G14" s="19"/>
    </row>
    <row r="15" spans="2:7" x14ac:dyDescent="0.55000000000000004">
      <c r="B15" s="19" t="s">
        <v>5318</v>
      </c>
      <c r="C15" s="19"/>
      <c r="D15" s="19" t="s">
        <v>7234</v>
      </c>
      <c r="E15" s="19" t="s">
        <v>160</v>
      </c>
      <c r="F15" s="19"/>
      <c r="G15" s="19"/>
    </row>
    <row r="16" spans="2:7" x14ac:dyDescent="0.55000000000000004">
      <c r="B16" s="19" t="s">
        <v>5319</v>
      </c>
      <c r="C16" s="19"/>
      <c r="D16" s="19" t="s">
        <v>7234</v>
      </c>
      <c r="E16" s="19" t="s">
        <v>162</v>
      </c>
      <c r="F16" s="19"/>
      <c r="G16" s="19"/>
    </row>
    <row r="17" spans="2:7" x14ac:dyDescent="0.55000000000000004">
      <c r="B17" s="19" t="s">
        <v>5320</v>
      </c>
      <c r="C17" s="19"/>
      <c r="D17" s="19" t="s">
        <v>7234</v>
      </c>
      <c r="E17" s="19" t="s">
        <v>164</v>
      </c>
      <c r="F17" s="19"/>
      <c r="G17" s="19"/>
    </row>
    <row r="18" spans="2:7" x14ac:dyDescent="0.55000000000000004">
      <c r="B18" s="19" t="s">
        <v>5321</v>
      </c>
      <c r="C18" s="19"/>
      <c r="D18" s="19" t="s">
        <v>7234</v>
      </c>
      <c r="E18" s="19" t="s">
        <v>166</v>
      </c>
      <c r="F18" s="19"/>
      <c r="G18" s="19"/>
    </row>
    <row r="19" spans="2:7" x14ac:dyDescent="0.55000000000000004">
      <c r="B19" s="19" t="s">
        <v>5322</v>
      </c>
      <c r="C19" s="19"/>
      <c r="D19" s="19" t="s">
        <v>7234</v>
      </c>
      <c r="E19" s="19" t="s">
        <v>168</v>
      </c>
      <c r="F19" s="19"/>
      <c r="G19" s="19"/>
    </row>
    <row r="20" spans="2:7" x14ac:dyDescent="0.55000000000000004">
      <c r="B20" s="19" t="s">
        <v>5323</v>
      </c>
      <c r="C20" s="19"/>
      <c r="D20" s="19" t="s">
        <v>7234</v>
      </c>
      <c r="E20" s="19" t="s">
        <v>170</v>
      </c>
      <c r="F20" s="19"/>
      <c r="G20" s="19"/>
    </row>
    <row r="21" spans="2:7" x14ac:dyDescent="0.55000000000000004">
      <c r="B21" s="19" t="s">
        <v>5324</v>
      </c>
      <c r="C21" s="19"/>
      <c r="D21" s="19" t="s">
        <v>7234</v>
      </c>
      <c r="E21" s="19" t="s">
        <v>172</v>
      </c>
      <c r="F21" s="19"/>
      <c r="G21" s="19"/>
    </row>
    <row r="22" spans="2:7" x14ac:dyDescent="0.55000000000000004">
      <c r="B22" s="19" t="s">
        <v>5325</v>
      </c>
      <c r="C22" s="19"/>
      <c r="D22" s="19" t="s">
        <v>7234</v>
      </c>
      <c r="E22" s="19" t="s">
        <v>174</v>
      </c>
      <c r="F22" s="19"/>
      <c r="G22" s="19"/>
    </row>
    <row r="23" spans="2:7" x14ac:dyDescent="0.55000000000000004">
      <c r="B23" s="19" t="s">
        <v>5326</v>
      </c>
      <c r="C23" s="19"/>
      <c r="D23" s="19" t="s">
        <v>7234</v>
      </c>
      <c r="E23" s="19" t="s">
        <v>175</v>
      </c>
      <c r="F23" s="19"/>
      <c r="G23" s="19"/>
    </row>
    <row r="24" spans="2:7" x14ac:dyDescent="0.55000000000000004">
      <c r="B24" s="19" t="s">
        <v>5327</v>
      </c>
      <c r="C24" s="19"/>
      <c r="D24" s="19" t="s">
        <v>7234</v>
      </c>
      <c r="E24" s="19" t="s">
        <v>176</v>
      </c>
      <c r="F24" s="19"/>
      <c r="G24" s="19"/>
    </row>
    <row r="25" spans="2:7" x14ac:dyDescent="0.55000000000000004">
      <c r="B25" s="19" t="s">
        <v>5328</v>
      </c>
      <c r="C25" s="19"/>
      <c r="D25" s="19" t="s">
        <v>7234</v>
      </c>
      <c r="E25" s="19" t="s">
        <v>177</v>
      </c>
      <c r="F25" s="19"/>
      <c r="G25" s="19"/>
    </row>
    <row r="26" spans="2:7" x14ac:dyDescent="0.55000000000000004">
      <c r="B26" s="19" t="s">
        <v>5329</v>
      </c>
      <c r="C26" s="19"/>
      <c r="D26" s="19" t="s">
        <v>7234</v>
      </c>
      <c r="E26" s="19" t="s">
        <v>179</v>
      </c>
      <c r="F26" s="19"/>
      <c r="G26" s="19"/>
    </row>
    <row r="27" spans="2:7" x14ac:dyDescent="0.55000000000000004">
      <c r="B27" s="19" t="s">
        <v>5330</v>
      </c>
      <c r="C27" s="19"/>
      <c r="D27" s="19" t="s">
        <v>7234</v>
      </c>
      <c r="E27" s="19" t="s">
        <v>181</v>
      </c>
      <c r="F27" s="19"/>
      <c r="G27" s="19"/>
    </row>
    <row r="28" spans="2:7" x14ac:dyDescent="0.55000000000000004">
      <c r="B28" s="19" t="s">
        <v>5331</v>
      </c>
      <c r="C28" s="19"/>
      <c r="D28" s="19" t="s">
        <v>7234</v>
      </c>
      <c r="E28" s="19" t="s">
        <v>183</v>
      </c>
      <c r="F28" s="19"/>
      <c r="G28" s="19"/>
    </row>
    <row r="29" spans="2:7" x14ac:dyDescent="0.55000000000000004">
      <c r="B29" s="19" t="s">
        <v>5332</v>
      </c>
      <c r="C29" s="19"/>
      <c r="D29" s="19" t="s">
        <v>7234</v>
      </c>
      <c r="E29" s="19" t="s">
        <v>185</v>
      </c>
      <c r="F29" s="19"/>
      <c r="G29" s="19"/>
    </row>
    <row r="30" spans="2:7" x14ac:dyDescent="0.55000000000000004">
      <c r="B30" s="19" t="s">
        <v>5333</v>
      </c>
      <c r="C30" s="19"/>
      <c r="D30" s="19" t="s">
        <v>7234</v>
      </c>
      <c r="E30" s="19" t="s">
        <v>187</v>
      </c>
      <c r="F30" s="19"/>
      <c r="G30" s="19"/>
    </row>
    <row r="31" spans="2:7" x14ac:dyDescent="0.55000000000000004">
      <c r="B31" s="19" t="s">
        <v>5334</v>
      </c>
      <c r="C31" s="19"/>
      <c r="D31" s="19" t="s">
        <v>7234</v>
      </c>
      <c r="E31" s="19" t="s">
        <v>189</v>
      </c>
      <c r="F31" s="19"/>
      <c r="G31" s="19"/>
    </row>
    <row r="32" spans="2:7" x14ac:dyDescent="0.55000000000000004">
      <c r="B32" s="19" t="s">
        <v>5335</v>
      </c>
      <c r="C32" s="19"/>
      <c r="D32" s="19" t="s">
        <v>7234</v>
      </c>
      <c r="E32" s="19" t="s">
        <v>191</v>
      </c>
      <c r="F32" s="19"/>
      <c r="G32" s="19"/>
    </row>
    <row r="33" spans="2:7" x14ac:dyDescent="0.55000000000000004">
      <c r="B33" s="19" t="s">
        <v>5336</v>
      </c>
      <c r="C33" s="19"/>
      <c r="D33" s="19" t="s">
        <v>7234</v>
      </c>
      <c r="E33" s="19" t="s">
        <v>193</v>
      </c>
      <c r="F33" s="19"/>
      <c r="G33" s="19"/>
    </row>
    <row r="34" spans="2:7" x14ac:dyDescent="0.55000000000000004">
      <c r="B34" s="19" t="s">
        <v>5337</v>
      </c>
      <c r="C34" s="19"/>
      <c r="D34" s="19" t="s">
        <v>7234</v>
      </c>
      <c r="E34" s="19" t="s">
        <v>195</v>
      </c>
      <c r="F34" s="19"/>
      <c r="G34" s="19"/>
    </row>
    <row r="35" spans="2:7" x14ac:dyDescent="0.55000000000000004">
      <c r="B35" s="19" t="s">
        <v>5338</v>
      </c>
      <c r="C35" s="19"/>
      <c r="D35" s="19" t="s">
        <v>7234</v>
      </c>
      <c r="E35" s="19" t="s">
        <v>197</v>
      </c>
      <c r="F35" s="19"/>
      <c r="G35" s="19"/>
    </row>
    <row r="36" spans="2:7" x14ac:dyDescent="0.55000000000000004">
      <c r="B36" s="19" t="s">
        <v>5339</v>
      </c>
      <c r="C36" s="19"/>
      <c r="D36" s="19" t="s">
        <v>7234</v>
      </c>
      <c r="E36" s="19" t="s">
        <v>199</v>
      </c>
      <c r="F36" s="19"/>
      <c r="G36" s="19"/>
    </row>
    <row r="37" spans="2:7" x14ac:dyDescent="0.55000000000000004">
      <c r="B37" s="19" t="s">
        <v>5340</v>
      </c>
      <c r="C37" s="19"/>
      <c r="D37" s="19" t="s">
        <v>7234</v>
      </c>
      <c r="E37" s="19" t="s">
        <v>201</v>
      </c>
      <c r="F37" s="19"/>
      <c r="G37" s="19"/>
    </row>
    <row r="38" spans="2:7" x14ac:dyDescent="0.55000000000000004">
      <c r="B38" s="19" t="s">
        <v>5341</v>
      </c>
      <c r="C38" s="19"/>
      <c r="D38" s="19" t="s">
        <v>7234</v>
      </c>
      <c r="E38" s="19" t="s">
        <v>203</v>
      </c>
      <c r="F38" s="19"/>
      <c r="G38" s="19"/>
    </row>
    <row r="39" spans="2:7" x14ac:dyDescent="0.55000000000000004">
      <c r="B39" s="19" t="s">
        <v>5342</v>
      </c>
      <c r="C39" s="19"/>
      <c r="D39" s="19" t="s">
        <v>7234</v>
      </c>
      <c r="E39" s="19" t="s">
        <v>205</v>
      </c>
      <c r="F39" s="19"/>
      <c r="G39" s="19"/>
    </row>
    <row r="40" spans="2:7" x14ac:dyDescent="0.55000000000000004">
      <c r="B40" s="19" t="s">
        <v>5343</v>
      </c>
      <c r="C40" s="19"/>
      <c r="D40" s="19" t="s">
        <v>7234</v>
      </c>
      <c r="E40" s="19" t="s">
        <v>207</v>
      </c>
      <c r="F40" s="19"/>
      <c r="G40" s="19"/>
    </row>
    <row r="41" spans="2:7" x14ac:dyDescent="0.55000000000000004">
      <c r="B41" s="19" t="s">
        <v>5344</v>
      </c>
      <c r="C41" s="19"/>
      <c r="D41" s="19" t="s">
        <v>7234</v>
      </c>
      <c r="E41" s="19" t="s">
        <v>209</v>
      </c>
      <c r="F41" s="19"/>
      <c r="G41" s="19"/>
    </row>
    <row r="42" spans="2:7" x14ac:dyDescent="0.55000000000000004">
      <c r="B42" s="19" t="s">
        <v>5345</v>
      </c>
      <c r="C42" s="19"/>
      <c r="D42" s="19" t="s">
        <v>7234</v>
      </c>
      <c r="E42" s="19" t="s">
        <v>211</v>
      </c>
      <c r="F42" s="19"/>
      <c r="G42" s="19"/>
    </row>
    <row r="43" spans="2:7" x14ac:dyDescent="0.55000000000000004">
      <c r="B43" s="19" t="s">
        <v>5346</v>
      </c>
      <c r="C43" s="19"/>
      <c r="D43" s="19" t="s">
        <v>7234</v>
      </c>
      <c r="E43" s="19" t="s">
        <v>213</v>
      </c>
      <c r="F43" s="19"/>
      <c r="G43" s="19"/>
    </row>
    <row r="44" spans="2:7" x14ac:dyDescent="0.55000000000000004">
      <c r="B44" s="19" t="s">
        <v>5347</v>
      </c>
      <c r="C44" s="19"/>
      <c r="D44" s="19" t="s">
        <v>7234</v>
      </c>
      <c r="E44" s="19" t="s">
        <v>215</v>
      </c>
      <c r="F44" s="19"/>
      <c r="G44" s="19"/>
    </row>
    <row r="45" spans="2:7" x14ac:dyDescent="0.55000000000000004">
      <c r="B45" s="19" t="s">
        <v>5348</v>
      </c>
      <c r="C45" s="19"/>
      <c r="D45" s="19" t="s">
        <v>7234</v>
      </c>
      <c r="E45" s="19" t="s">
        <v>217</v>
      </c>
      <c r="F45" s="19"/>
      <c r="G45" s="19"/>
    </row>
    <row r="46" spans="2:7" x14ac:dyDescent="0.55000000000000004">
      <c r="B46" s="19" t="s">
        <v>5349</v>
      </c>
      <c r="C46" s="19"/>
      <c r="D46" s="19" t="s">
        <v>7234</v>
      </c>
      <c r="E46" s="19" t="s">
        <v>219</v>
      </c>
      <c r="F46" s="19"/>
      <c r="G46" s="19"/>
    </row>
    <row r="47" spans="2:7" x14ac:dyDescent="0.55000000000000004">
      <c r="B47" s="19" t="s">
        <v>5350</v>
      </c>
      <c r="C47" s="19"/>
      <c r="D47" s="19" t="s">
        <v>7234</v>
      </c>
      <c r="E47" s="19" t="s">
        <v>221</v>
      </c>
      <c r="F47" s="19"/>
      <c r="G47" s="19"/>
    </row>
    <row r="48" spans="2:7" x14ac:dyDescent="0.55000000000000004">
      <c r="B48" s="19" t="s">
        <v>5351</v>
      </c>
      <c r="C48" s="19"/>
      <c r="D48" s="19" t="s">
        <v>7234</v>
      </c>
      <c r="E48" s="19" t="s">
        <v>275</v>
      </c>
      <c r="F48" s="19"/>
      <c r="G48" s="19"/>
    </row>
    <row r="49" spans="2:7" x14ac:dyDescent="0.55000000000000004">
      <c r="B49" s="19" t="s">
        <v>5352</v>
      </c>
      <c r="C49" s="19"/>
      <c r="D49" s="19" t="s">
        <v>7234</v>
      </c>
      <c r="E49" s="19" t="s">
        <v>276</v>
      </c>
      <c r="F49" s="19"/>
      <c r="G49" s="19"/>
    </row>
    <row r="50" spans="2:7" x14ac:dyDescent="0.55000000000000004">
      <c r="B50" s="19" t="s">
        <v>5353</v>
      </c>
      <c r="C50" s="19"/>
      <c r="D50" s="19" t="s">
        <v>7234</v>
      </c>
      <c r="E50" s="19" t="s">
        <v>223</v>
      </c>
      <c r="F50" s="19"/>
      <c r="G50" s="19"/>
    </row>
    <row r="51" spans="2:7" x14ac:dyDescent="0.55000000000000004">
      <c r="B51" s="19" t="s">
        <v>5354</v>
      </c>
      <c r="C51" s="19"/>
      <c r="D51" s="19" t="s">
        <v>7234</v>
      </c>
      <c r="E51" s="19" t="s">
        <v>225</v>
      </c>
      <c r="F51" s="19"/>
      <c r="G51" s="19"/>
    </row>
    <row r="52" spans="2:7" x14ac:dyDescent="0.55000000000000004">
      <c r="B52" s="19" t="s">
        <v>5355</v>
      </c>
      <c r="C52" s="19"/>
      <c r="D52" s="19" t="s">
        <v>7234</v>
      </c>
      <c r="E52" s="19" t="s">
        <v>227</v>
      </c>
      <c r="F52" s="19"/>
      <c r="G52" s="19"/>
    </row>
    <row r="53" spans="2:7" x14ac:dyDescent="0.55000000000000004">
      <c r="B53" s="19" t="s">
        <v>5356</v>
      </c>
      <c r="C53" s="19"/>
      <c r="D53" s="19" t="s">
        <v>7234</v>
      </c>
      <c r="E53" s="19" t="s">
        <v>229</v>
      </c>
      <c r="F53" s="19"/>
      <c r="G53" s="19"/>
    </row>
    <row r="54" spans="2:7" x14ac:dyDescent="0.55000000000000004">
      <c r="B54" s="19" t="s">
        <v>5357</v>
      </c>
      <c r="C54" s="19"/>
      <c r="D54" s="19" t="s">
        <v>7234</v>
      </c>
      <c r="E54" s="19" t="s">
        <v>231</v>
      </c>
      <c r="F54" s="19"/>
      <c r="G54" s="19"/>
    </row>
    <row r="55" spans="2:7" x14ac:dyDescent="0.55000000000000004">
      <c r="B55" s="19" t="s">
        <v>5358</v>
      </c>
      <c r="C55" s="19"/>
      <c r="D55" s="19" t="s">
        <v>7234</v>
      </c>
      <c r="E55" s="19" t="s">
        <v>233</v>
      </c>
      <c r="F55" s="19"/>
      <c r="G55" s="19"/>
    </row>
    <row r="56" spans="2:7" x14ac:dyDescent="0.55000000000000004">
      <c r="B56" s="19" t="s">
        <v>5359</v>
      </c>
      <c r="C56" s="19"/>
      <c r="D56" s="19" t="s">
        <v>7234</v>
      </c>
      <c r="E56" s="19" t="s">
        <v>235</v>
      </c>
      <c r="F56" s="19"/>
      <c r="G56" s="19"/>
    </row>
    <row r="57" spans="2:7" x14ac:dyDescent="0.55000000000000004">
      <c r="B57" s="19" t="s">
        <v>5360</v>
      </c>
      <c r="C57" s="19"/>
      <c r="D57" s="19" t="s">
        <v>7234</v>
      </c>
      <c r="E57" s="19" t="s">
        <v>237</v>
      </c>
      <c r="F57" s="19"/>
      <c r="G57" s="19"/>
    </row>
    <row r="58" spans="2:7" x14ac:dyDescent="0.55000000000000004">
      <c r="B58" s="19" t="s">
        <v>7544</v>
      </c>
      <c r="C58" s="19"/>
      <c r="D58" s="19" t="s">
        <v>7234</v>
      </c>
      <c r="E58" s="19" t="s">
        <v>239</v>
      </c>
      <c r="F58" s="19"/>
      <c r="G58" s="19"/>
    </row>
    <row r="59" spans="2:7" x14ac:dyDescent="0.55000000000000004">
      <c r="B59" s="19" t="s">
        <v>5362</v>
      </c>
      <c r="C59" s="19"/>
      <c r="D59" s="19" t="s">
        <v>7234</v>
      </c>
      <c r="E59" s="19" t="s">
        <v>5361</v>
      </c>
      <c r="F59" s="19"/>
      <c r="G59" s="19"/>
    </row>
    <row r="60" spans="2:7" x14ac:dyDescent="0.55000000000000004">
      <c r="B60" s="19" t="s">
        <v>5364</v>
      </c>
      <c r="C60" s="19"/>
      <c r="D60" s="19" t="s">
        <v>7234</v>
      </c>
      <c r="E60" s="19" t="s">
        <v>5363</v>
      </c>
      <c r="F60" s="19"/>
      <c r="G60" s="19"/>
    </row>
    <row r="61" spans="2:7" x14ac:dyDescent="0.55000000000000004">
      <c r="B61" s="19" t="s">
        <v>5366</v>
      </c>
      <c r="C61" s="19"/>
      <c r="D61" s="19" t="s">
        <v>7234</v>
      </c>
      <c r="E61" s="19" t="s">
        <v>5365</v>
      </c>
      <c r="F61" s="19"/>
      <c r="G61" s="19"/>
    </row>
    <row r="62" spans="2:7" x14ac:dyDescent="0.55000000000000004">
      <c r="B62" s="19" t="s">
        <v>5368</v>
      </c>
      <c r="C62" s="19"/>
      <c r="D62" s="19" t="s">
        <v>7234</v>
      </c>
      <c r="E62" s="19" t="s">
        <v>5367</v>
      </c>
      <c r="F62" s="19"/>
      <c r="G62" s="19"/>
    </row>
    <row r="63" spans="2:7" x14ac:dyDescent="0.55000000000000004">
      <c r="B63" s="19" t="s">
        <v>5370</v>
      </c>
      <c r="C63" s="19"/>
      <c r="D63" s="19" t="s">
        <v>7234</v>
      </c>
      <c r="E63" s="19" t="s">
        <v>5369</v>
      </c>
      <c r="F63" s="19"/>
      <c r="G63" s="19"/>
    </row>
    <row r="64" spans="2:7" x14ac:dyDescent="0.55000000000000004">
      <c r="B64" s="19" t="s">
        <v>5372</v>
      </c>
      <c r="C64" s="19"/>
      <c r="D64" s="19" t="s">
        <v>7234</v>
      </c>
      <c r="E64" s="19" t="s">
        <v>5371</v>
      </c>
      <c r="F64" s="19"/>
      <c r="G64" s="19"/>
    </row>
    <row r="65" spans="2:7" x14ac:dyDescent="0.55000000000000004">
      <c r="B65" s="19" t="s">
        <v>5374</v>
      </c>
      <c r="C65" s="19"/>
      <c r="D65" s="19" t="s">
        <v>7234</v>
      </c>
      <c r="E65" s="19" t="s">
        <v>5373</v>
      </c>
      <c r="F65" s="19"/>
      <c r="G65" s="19"/>
    </row>
    <row r="66" spans="2:7" x14ac:dyDescent="0.55000000000000004">
      <c r="B66" s="19" t="s">
        <v>5376</v>
      </c>
      <c r="C66" s="19"/>
      <c r="D66" s="19" t="s">
        <v>7234</v>
      </c>
      <c r="E66" s="19" t="s">
        <v>5375</v>
      </c>
      <c r="F66" s="19"/>
      <c r="G66" s="19"/>
    </row>
    <row r="67" spans="2:7" x14ac:dyDescent="0.55000000000000004">
      <c r="B67" s="19" t="s">
        <v>5378</v>
      </c>
      <c r="C67" s="19"/>
      <c r="D67" s="19" t="s">
        <v>7234</v>
      </c>
      <c r="E67" s="19" t="s">
        <v>5377</v>
      </c>
      <c r="F67" s="19"/>
      <c r="G67" s="19"/>
    </row>
    <row r="68" spans="2:7" x14ac:dyDescent="0.55000000000000004">
      <c r="B68" s="19" t="s">
        <v>5380</v>
      </c>
      <c r="C68" s="19"/>
      <c r="D68" s="19" t="s">
        <v>7234</v>
      </c>
      <c r="E68" s="19" t="s">
        <v>5379</v>
      </c>
      <c r="F68" s="19"/>
      <c r="G68" s="19"/>
    </row>
    <row r="69" spans="2:7" x14ac:dyDescent="0.55000000000000004">
      <c r="B69" s="19" t="s">
        <v>5382</v>
      </c>
      <c r="C69" s="19"/>
      <c r="D69" s="19" t="s">
        <v>7234</v>
      </c>
      <c r="E69" s="19" t="s">
        <v>5381</v>
      </c>
      <c r="F69" s="19"/>
      <c r="G69" s="19"/>
    </row>
    <row r="70" spans="2:7" x14ac:dyDescent="0.55000000000000004">
      <c r="B70" s="19" t="s">
        <v>5384</v>
      </c>
      <c r="C70" s="19"/>
      <c r="D70" s="19" t="s">
        <v>7234</v>
      </c>
      <c r="E70" s="19" t="s">
        <v>5383</v>
      </c>
      <c r="F70" s="19"/>
      <c r="G70" s="19"/>
    </row>
    <row r="71" spans="2:7" x14ac:dyDescent="0.55000000000000004">
      <c r="B71" s="19" t="s">
        <v>5386</v>
      </c>
      <c r="C71" s="19"/>
      <c r="D71" s="19" t="s">
        <v>7234</v>
      </c>
      <c r="E71" s="19" t="s">
        <v>5385</v>
      </c>
      <c r="F71" s="19"/>
      <c r="G71" s="19"/>
    </row>
    <row r="72" spans="2:7" x14ac:dyDescent="0.55000000000000004">
      <c r="B72" s="19" t="s">
        <v>5388</v>
      </c>
      <c r="C72" s="19"/>
      <c r="D72" s="19" t="s">
        <v>7234</v>
      </c>
      <c r="E72" s="19" t="s">
        <v>5387</v>
      </c>
      <c r="F72" s="19"/>
      <c r="G72" s="19"/>
    </row>
    <row r="73" spans="2:7" x14ac:dyDescent="0.55000000000000004">
      <c r="B73" s="19" t="s">
        <v>5390</v>
      </c>
      <c r="C73" s="19"/>
      <c r="D73" s="19" t="s">
        <v>7234</v>
      </c>
      <c r="E73" s="19" t="s">
        <v>5389</v>
      </c>
      <c r="F73" s="19"/>
      <c r="G73" s="19"/>
    </row>
    <row r="74" spans="2:7" x14ac:dyDescent="0.55000000000000004">
      <c r="B74" s="19" t="s">
        <v>5392</v>
      </c>
      <c r="C74" s="19"/>
      <c r="D74" s="19" t="s">
        <v>7234</v>
      </c>
      <c r="E74" s="19" t="s">
        <v>5391</v>
      </c>
      <c r="F74" s="19"/>
      <c r="G74" s="19"/>
    </row>
    <row r="75" spans="2:7" x14ac:dyDescent="0.55000000000000004">
      <c r="B75" s="19" t="s">
        <v>5394</v>
      </c>
      <c r="C75" s="19"/>
      <c r="D75" s="19" t="s">
        <v>7234</v>
      </c>
      <c r="E75" s="19" t="s">
        <v>5393</v>
      </c>
      <c r="F75" s="19"/>
      <c r="G75" s="19"/>
    </row>
    <row r="76" spans="2:7" x14ac:dyDescent="0.55000000000000004">
      <c r="B76" s="19" t="s">
        <v>5396</v>
      </c>
      <c r="C76" s="19"/>
      <c r="D76" s="19" t="s">
        <v>7234</v>
      </c>
      <c r="E76" s="19" t="s">
        <v>5395</v>
      </c>
      <c r="F76" s="19"/>
      <c r="G76" s="19"/>
    </row>
    <row r="77" spans="2:7" x14ac:dyDescent="0.55000000000000004">
      <c r="B77" s="19" t="s">
        <v>5398</v>
      </c>
      <c r="C77" s="19"/>
      <c r="D77" s="19" t="s">
        <v>7234</v>
      </c>
      <c r="E77" s="19" t="s">
        <v>5397</v>
      </c>
      <c r="F77" s="19"/>
      <c r="G77" s="19"/>
    </row>
    <row r="78" spans="2:7" x14ac:dyDescent="0.55000000000000004">
      <c r="B78" s="19" t="s">
        <v>5400</v>
      </c>
      <c r="C78" s="19"/>
      <c r="D78" s="19" t="s">
        <v>7234</v>
      </c>
      <c r="E78" s="19" t="s">
        <v>5399</v>
      </c>
      <c r="F78" s="19"/>
      <c r="G78" s="19"/>
    </row>
    <row r="79" spans="2:7" x14ac:dyDescent="0.55000000000000004">
      <c r="B79" s="19" t="s">
        <v>5402</v>
      </c>
      <c r="C79" s="19"/>
      <c r="D79" s="19" t="s">
        <v>7234</v>
      </c>
      <c r="E79" s="19" t="s">
        <v>5401</v>
      </c>
      <c r="F79" s="19"/>
      <c r="G79" s="19"/>
    </row>
    <row r="80" spans="2:7" x14ac:dyDescent="0.55000000000000004">
      <c r="B80" s="19" t="s">
        <v>5404</v>
      </c>
      <c r="C80" s="19"/>
      <c r="D80" s="19" t="s">
        <v>7234</v>
      </c>
      <c r="E80" s="19" t="s">
        <v>5403</v>
      </c>
      <c r="F80" s="19"/>
      <c r="G80" s="19"/>
    </row>
    <row r="81" spans="2:7" x14ac:dyDescent="0.55000000000000004">
      <c r="B81" s="19" t="s">
        <v>5406</v>
      </c>
      <c r="C81" s="19"/>
      <c r="D81" s="19" t="s">
        <v>7234</v>
      </c>
      <c r="E81" s="19" t="s">
        <v>5405</v>
      </c>
      <c r="F81" s="19"/>
      <c r="G81" s="19"/>
    </row>
    <row r="82" spans="2:7" x14ac:dyDescent="0.55000000000000004">
      <c r="B82" s="19" t="s">
        <v>5408</v>
      </c>
      <c r="C82" s="19"/>
      <c r="D82" s="19" t="s">
        <v>7234</v>
      </c>
      <c r="E82" s="19" t="s">
        <v>5407</v>
      </c>
      <c r="F82" s="19"/>
      <c r="G82" s="19"/>
    </row>
    <row r="83" spans="2:7" x14ac:dyDescent="0.55000000000000004">
      <c r="B83" s="19" t="s">
        <v>5410</v>
      </c>
      <c r="C83" s="19"/>
      <c r="D83" s="19" t="s">
        <v>7234</v>
      </c>
      <c r="E83" s="19" t="s">
        <v>5409</v>
      </c>
      <c r="F83" s="19"/>
      <c r="G83" s="19"/>
    </row>
    <row r="84" spans="2:7" x14ac:dyDescent="0.55000000000000004">
      <c r="B84" s="19" t="s">
        <v>5412</v>
      </c>
      <c r="C84" s="19"/>
      <c r="D84" s="19" t="s">
        <v>7234</v>
      </c>
      <c r="E84" s="19" t="s">
        <v>5411</v>
      </c>
      <c r="F84" s="19"/>
      <c r="G84" s="19"/>
    </row>
    <row r="85" spans="2:7" x14ac:dyDescent="0.55000000000000004">
      <c r="B85" s="19" t="s">
        <v>5414</v>
      </c>
      <c r="C85" s="19"/>
      <c r="D85" s="19" t="s">
        <v>7234</v>
      </c>
      <c r="E85" s="19" t="s">
        <v>5413</v>
      </c>
      <c r="F85" s="19"/>
      <c r="G85" s="19"/>
    </row>
    <row r="86" spans="2:7" x14ac:dyDescent="0.55000000000000004">
      <c r="B86" s="19" t="s">
        <v>5416</v>
      </c>
      <c r="C86" s="19"/>
      <c r="D86" s="19" t="s">
        <v>7234</v>
      </c>
      <c r="E86" s="19" t="s">
        <v>5415</v>
      </c>
      <c r="F86" s="19"/>
      <c r="G86" s="19"/>
    </row>
    <row r="87" spans="2:7" x14ac:dyDescent="0.55000000000000004">
      <c r="B87" s="19" t="s">
        <v>5418</v>
      </c>
      <c r="C87" s="19"/>
      <c r="D87" s="19" t="s">
        <v>7234</v>
      </c>
      <c r="E87" s="19" t="s">
        <v>5417</v>
      </c>
      <c r="F87" s="19"/>
      <c r="G87" s="19"/>
    </row>
    <row r="88" spans="2:7" x14ac:dyDescent="0.55000000000000004">
      <c r="B88" s="19" t="s">
        <v>5420</v>
      </c>
      <c r="C88" s="19"/>
      <c r="D88" s="19" t="s">
        <v>7234</v>
      </c>
      <c r="E88" s="19" t="s">
        <v>5419</v>
      </c>
      <c r="F88" s="19"/>
      <c r="G88" s="19"/>
    </row>
    <row r="89" spans="2:7" x14ac:dyDescent="0.55000000000000004">
      <c r="B89" s="19" t="s">
        <v>5422</v>
      </c>
      <c r="C89" s="19"/>
      <c r="D89" s="19" t="s">
        <v>7234</v>
      </c>
      <c r="E89" s="19" t="s">
        <v>5421</v>
      </c>
      <c r="F89" s="19"/>
      <c r="G89" s="19"/>
    </row>
    <row r="90" spans="2:7" x14ac:dyDescent="0.55000000000000004">
      <c r="B90" s="19" t="s">
        <v>5424</v>
      </c>
      <c r="C90" s="19"/>
      <c r="D90" s="19" t="s">
        <v>7234</v>
      </c>
      <c r="E90" s="19" t="s">
        <v>5423</v>
      </c>
      <c r="F90" s="19"/>
      <c r="G90" s="19"/>
    </row>
    <row r="91" spans="2:7" x14ac:dyDescent="0.55000000000000004">
      <c r="B91" s="19" t="s">
        <v>5426</v>
      </c>
      <c r="C91" s="19"/>
      <c r="D91" s="19" t="s">
        <v>7234</v>
      </c>
      <c r="E91" s="19" t="s">
        <v>5425</v>
      </c>
      <c r="F91" s="19"/>
      <c r="G91" s="19"/>
    </row>
    <row r="92" spans="2:7" x14ac:dyDescent="0.55000000000000004">
      <c r="B92" s="19" t="s">
        <v>5428</v>
      </c>
      <c r="C92" s="19"/>
      <c r="D92" s="19" t="s">
        <v>7234</v>
      </c>
      <c r="E92" s="19" t="s">
        <v>5427</v>
      </c>
      <c r="F92" s="19"/>
      <c r="G92" s="19"/>
    </row>
    <row r="93" spans="2:7" x14ac:dyDescent="0.55000000000000004">
      <c r="B93" s="19" t="s">
        <v>5430</v>
      </c>
      <c r="C93" s="19"/>
      <c r="D93" s="19" t="s">
        <v>7234</v>
      </c>
      <c r="E93" s="19" t="s">
        <v>5429</v>
      </c>
      <c r="F93" s="19"/>
      <c r="G93" s="19"/>
    </row>
    <row r="94" spans="2:7" x14ac:dyDescent="0.55000000000000004">
      <c r="B94" s="19" t="s">
        <v>5432</v>
      </c>
      <c r="C94" s="19"/>
      <c r="D94" s="19" t="s">
        <v>7234</v>
      </c>
      <c r="E94" s="19" t="s">
        <v>5431</v>
      </c>
      <c r="F94" s="19"/>
      <c r="G94" s="19"/>
    </row>
    <row r="95" spans="2:7" x14ac:dyDescent="0.55000000000000004">
      <c r="B95" s="19" t="s">
        <v>5434</v>
      </c>
      <c r="C95" s="19"/>
      <c r="D95" s="19" t="s">
        <v>7234</v>
      </c>
      <c r="E95" s="19" t="s">
        <v>5433</v>
      </c>
      <c r="F95" s="19"/>
      <c r="G95" s="19"/>
    </row>
    <row r="96" spans="2:7" x14ac:dyDescent="0.55000000000000004">
      <c r="B96" s="19" t="s">
        <v>5436</v>
      </c>
      <c r="C96" s="19"/>
      <c r="D96" s="19" t="s">
        <v>7234</v>
      </c>
      <c r="E96" s="19" t="s">
        <v>5435</v>
      </c>
      <c r="F96" s="19"/>
      <c r="G96" s="19"/>
    </row>
    <row r="97" spans="2:7" x14ac:dyDescent="0.55000000000000004">
      <c r="B97" s="19" t="s">
        <v>5438</v>
      </c>
      <c r="C97" s="19"/>
      <c r="D97" s="19" t="s">
        <v>7234</v>
      </c>
      <c r="E97" s="19" t="s">
        <v>5437</v>
      </c>
      <c r="F97" s="19"/>
      <c r="G97" s="19"/>
    </row>
    <row r="98" spans="2:7" x14ac:dyDescent="0.55000000000000004">
      <c r="B98" s="19" t="s">
        <v>5440</v>
      </c>
      <c r="C98" s="19"/>
      <c r="D98" s="19" t="s">
        <v>7234</v>
      </c>
      <c r="E98" s="19" t="s">
        <v>5439</v>
      </c>
      <c r="F98" s="19"/>
      <c r="G98" s="19"/>
    </row>
    <row r="99" spans="2:7" x14ac:dyDescent="0.55000000000000004">
      <c r="B99" s="19" t="s">
        <v>5442</v>
      </c>
      <c r="C99" s="19"/>
      <c r="D99" s="19" t="s">
        <v>7234</v>
      </c>
      <c r="E99" s="19" t="s">
        <v>5441</v>
      </c>
      <c r="F99" s="19"/>
      <c r="G99" s="19"/>
    </row>
    <row r="100" spans="2:7" x14ac:dyDescent="0.55000000000000004">
      <c r="B100" s="19" t="s">
        <v>5444</v>
      </c>
      <c r="C100" s="19"/>
      <c r="D100" s="19" t="s">
        <v>7234</v>
      </c>
      <c r="E100" s="19" t="s">
        <v>5443</v>
      </c>
      <c r="F100" s="19"/>
      <c r="G100" s="19"/>
    </row>
    <row r="101" spans="2:7" x14ac:dyDescent="0.55000000000000004">
      <c r="B101" s="19" t="s">
        <v>5446</v>
      </c>
      <c r="C101" s="19"/>
      <c r="D101" s="19" t="s">
        <v>7234</v>
      </c>
      <c r="E101" s="19" t="s">
        <v>5445</v>
      </c>
      <c r="F101" s="19"/>
      <c r="G101" s="19"/>
    </row>
    <row r="102" spans="2:7" x14ac:dyDescent="0.55000000000000004">
      <c r="B102" s="19" t="s">
        <v>5448</v>
      </c>
      <c r="C102" s="19"/>
      <c r="D102" s="19" t="s">
        <v>7234</v>
      </c>
      <c r="E102" s="19" t="s">
        <v>5447</v>
      </c>
      <c r="F102" s="19"/>
      <c r="G102" s="19"/>
    </row>
    <row r="103" spans="2:7" x14ac:dyDescent="0.55000000000000004">
      <c r="B103" s="19" t="s">
        <v>5450</v>
      </c>
      <c r="C103" s="19"/>
      <c r="D103" s="19" t="s">
        <v>7234</v>
      </c>
      <c r="E103" s="19" t="s">
        <v>5449</v>
      </c>
      <c r="F103" s="19"/>
      <c r="G103" s="19"/>
    </row>
    <row r="104" spans="2:7" x14ac:dyDescent="0.55000000000000004">
      <c r="B104" s="19" t="s">
        <v>5452</v>
      </c>
      <c r="C104" s="19"/>
      <c r="D104" s="19" t="s">
        <v>7234</v>
      </c>
      <c r="E104" s="19" t="s">
        <v>5451</v>
      </c>
      <c r="F104" s="19"/>
      <c r="G104" s="19"/>
    </row>
    <row r="105" spans="2:7" x14ac:dyDescent="0.55000000000000004">
      <c r="B105" s="19" t="s">
        <v>5454</v>
      </c>
      <c r="C105" s="19"/>
      <c r="D105" s="19" t="s">
        <v>7234</v>
      </c>
      <c r="E105" s="19" t="s">
        <v>5453</v>
      </c>
      <c r="F105" s="19"/>
      <c r="G105" s="19"/>
    </row>
    <row r="106" spans="2:7" x14ac:dyDescent="0.55000000000000004">
      <c r="B106" s="19" t="s">
        <v>5456</v>
      </c>
      <c r="C106" s="19"/>
      <c r="D106" s="19" t="s">
        <v>7234</v>
      </c>
      <c r="E106" s="19" t="s">
        <v>5455</v>
      </c>
      <c r="F106" s="19"/>
      <c r="G106" s="19"/>
    </row>
    <row r="107" spans="2:7" x14ac:dyDescent="0.55000000000000004">
      <c r="B107" s="19" t="s">
        <v>5458</v>
      </c>
      <c r="C107" s="19"/>
      <c r="D107" s="19" t="s">
        <v>7234</v>
      </c>
      <c r="E107" s="19" t="s">
        <v>5457</v>
      </c>
      <c r="F107" s="19"/>
      <c r="G107" s="19"/>
    </row>
    <row r="108" spans="2:7" x14ac:dyDescent="0.55000000000000004">
      <c r="B108" s="19" t="s">
        <v>5460</v>
      </c>
      <c r="C108" s="19"/>
      <c r="D108" s="19" t="s">
        <v>7234</v>
      </c>
      <c r="E108" s="19" t="s">
        <v>5459</v>
      </c>
      <c r="F108" s="19"/>
      <c r="G108" s="19"/>
    </row>
    <row r="109" spans="2:7" x14ac:dyDescent="0.55000000000000004">
      <c r="B109" s="19" t="s">
        <v>5462</v>
      </c>
      <c r="C109" s="19"/>
      <c r="D109" s="19" t="s">
        <v>7234</v>
      </c>
      <c r="E109" s="19" t="s">
        <v>5461</v>
      </c>
      <c r="F109" s="19"/>
      <c r="G109" s="19"/>
    </row>
    <row r="110" spans="2:7" x14ac:dyDescent="0.55000000000000004">
      <c r="B110" s="19" t="s">
        <v>5464</v>
      </c>
      <c r="C110" s="19"/>
      <c r="D110" s="19" t="s">
        <v>7234</v>
      </c>
      <c r="E110" s="19" t="s">
        <v>5463</v>
      </c>
      <c r="F110" s="19"/>
      <c r="G110" s="19"/>
    </row>
    <row r="111" spans="2:7" x14ac:dyDescent="0.55000000000000004">
      <c r="B111" s="19" t="s">
        <v>5466</v>
      </c>
      <c r="C111" s="19"/>
      <c r="D111" s="19" t="s">
        <v>7234</v>
      </c>
      <c r="E111" s="19" t="s">
        <v>5465</v>
      </c>
      <c r="F111" s="19"/>
      <c r="G111" s="19"/>
    </row>
    <row r="112" spans="2:7" x14ac:dyDescent="0.55000000000000004">
      <c r="B112" s="19" t="s">
        <v>5468</v>
      </c>
      <c r="C112" s="19"/>
      <c r="D112" s="19" t="s">
        <v>7234</v>
      </c>
      <c r="E112" s="19" t="s">
        <v>5467</v>
      </c>
      <c r="F112" s="19"/>
      <c r="G112" s="19"/>
    </row>
    <row r="113" spans="2:7" x14ac:dyDescent="0.55000000000000004">
      <c r="B113" s="19" t="s">
        <v>5470</v>
      </c>
      <c r="C113" s="19"/>
      <c r="D113" s="19" t="s">
        <v>7234</v>
      </c>
      <c r="E113" s="19" t="s">
        <v>5469</v>
      </c>
      <c r="F113" s="19"/>
      <c r="G113" s="19"/>
    </row>
    <row r="114" spans="2:7" x14ac:dyDescent="0.55000000000000004">
      <c r="B114" s="19" t="s">
        <v>5472</v>
      </c>
      <c r="C114" s="19"/>
      <c r="D114" s="19" t="s">
        <v>7234</v>
      </c>
      <c r="E114" s="19" t="s">
        <v>5471</v>
      </c>
      <c r="F114" s="19"/>
      <c r="G114" s="19"/>
    </row>
    <row r="115" spans="2:7" x14ac:dyDescent="0.55000000000000004">
      <c r="B115" s="19" t="s">
        <v>5474</v>
      </c>
      <c r="C115" s="19"/>
      <c r="D115" s="19" t="s">
        <v>7234</v>
      </c>
      <c r="E115" s="19" t="s">
        <v>5473</v>
      </c>
      <c r="F115" s="19"/>
      <c r="G115" s="19"/>
    </row>
    <row r="116" spans="2:7" x14ac:dyDescent="0.55000000000000004">
      <c r="B116" s="19" t="s">
        <v>5476</v>
      </c>
      <c r="C116" s="19"/>
      <c r="D116" s="19" t="s">
        <v>7234</v>
      </c>
      <c r="E116" s="19" t="s">
        <v>5475</v>
      </c>
      <c r="F116" s="19"/>
      <c r="G116" s="19"/>
    </row>
    <row r="117" spans="2:7" x14ac:dyDescent="0.55000000000000004">
      <c r="B117" s="19" t="s">
        <v>5478</v>
      </c>
      <c r="C117" s="19"/>
      <c r="D117" s="19" t="s">
        <v>7234</v>
      </c>
      <c r="E117" s="19" t="s">
        <v>5477</v>
      </c>
      <c r="F117" s="19"/>
      <c r="G117" s="19"/>
    </row>
    <row r="118" spans="2:7" x14ac:dyDescent="0.55000000000000004">
      <c r="B118" s="19" t="s">
        <v>5480</v>
      </c>
      <c r="C118" s="19"/>
      <c r="D118" s="19" t="s">
        <v>7234</v>
      </c>
      <c r="E118" s="19" t="s">
        <v>5479</v>
      </c>
      <c r="F118" s="19"/>
      <c r="G118" s="19"/>
    </row>
    <row r="119" spans="2:7" x14ac:dyDescent="0.55000000000000004">
      <c r="B119" s="19" t="s">
        <v>5482</v>
      </c>
      <c r="C119" s="19"/>
      <c r="D119" s="19" t="s">
        <v>7234</v>
      </c>
      <c r="E119" s="19" t="s">
        <v>5481</v>
      </c>
      <c r="F119" s="19"/>
      <c r="G119" s="19"/>
    </row>
    <row r="120" spans="2:7" x14ac:dyDescent="0.55000000000000004">
      <c r="B120" s="19" t="s">
        <v>5484</v>
      </c>
      <c r="C120" s="19"/>
      <c r="D120" s="19" t="s">
        <v>7234</v>
      </c>
      <c r="E120" s="19" t="s">
        <v>5483</v>
      </c>
      <c r="F120" s="19"/>
      <c r="G120" s="19"/>
    </row>
    <row r="121" spans="2:7" x14ac:dyDescent="0.55000000000000004">
      <c r="B121" s="19" t="s">
        <v>5486</v>
      </c>
      <c r="C121" s="19"/>
      <c r="D121" s="19" t="s">
        <v>7234</v>
      </c>
      <c r="E121" s="19" t="s">
        <v>5485</v>
      </c>
      <c r="F121" s="19"/>
      <c r="G121" s="19"/>
    </row>
    <row r="122" spans="2:7" x14ac:dyDescent="0.55000000000000004">
      <c r="B122" s="19" t="s">
        <v>5488</v>
      </c>
      <c r="C122" s="19"/>
      <c r="D122" s="19" t="s">
        <v>7234</v>
      </c>
      <c r="E122" s="19" t="s">
        <v>5487</v>
      </c>
      <c r="F122" s="19"/>
      <c r="G122" s="19"/>
    </row>
    <row r="123" spans="2:7" x14ac:dyDescent="0.55000000000000004">
      <c r="B123" s="19" t="s">
        <v>5490</v>
      </c>
      <c r="C123" s="19"/>
      <c r="D123" s="19" t="s">
        <v>7234</v>
      </c>
      <c r="E123" s="19" t="s">
        <v>5489</v>
      </c>
      <c r="F123" s="19"/>
      <c r="G123" s="19"/>
    </row>
    <row r="124" spans="2:7" x14ac:dyDescent="0.55000000000000004">
      <c r="B124" s="19" t="s">
        <v>5492</v>
      </c>
      <c r="C124" s="19"/>
      <c r="D124" s="19" t="s">
        <v>7234</v>
      </c>
      <c r="E124" s="19" t="s">
        <v>5491</v>
      </c>
      <c r="F124" s="19"/>
      <c r="G124" s="19"/>
    </row>
    <row r="125" spans="2:7" x14ac:dyDescent="0.55000000000000004">
      <c r="B125" s="19" t="s">
        <v>7545</v>
      </c>
      <c r="C125" s="19"/>
      <c r="D125" s="19" t="s">
        <v>7234</v>
      </c>
      <c r="E125" s="19" t="s">
        <v>5493</v>
      </c>
      <c r="F125" s="19"/>
      <c r="G125" s="19"/>
    </row>
    <row r="126" spans="2:7" x14ac:dyDescent="0.55000000000000004">
      <c r="B126" s="19" t="s">
        <v>5495</v>
      </c>
      <c r="C126" s="19"/>
      <c r="D126" s="19" t="s">
        <v>7234</v>
      </c>
      <c r="E126" s="19" t="s">
        <v>5494</v>
      </c>
      <c r="F126" s="19"/>
      <c r="G126" s="19"/>
    </row>
    <row r="127" spans="2:7" x14ac:dyDescent="0.55000000000000004">
      <c r="B127" s="19" t="s">
        <v>7546</v>
      </c>
      <c r="C127" s="19"/>
      <c r="D127" s="19" t="s">
        <v>7234</v>
      </c>
      <c r="E127" s="19" t="s">
        <v>5496</v>
      </c>
      <c r="F127" s="19"/>
      <c r="G127" s="19"/>
    </row>
    <row r="128" spans="2:7" x14ac:dyDescent="0.55000000000000004">
      <c r="B128" s="19" t="s">
        <v>5498</v>
      </c>
      <c r="C128" s="19"/>
      <c r="D128" s="19" t="s">
        <v>7234</v>
      </c>
      <c r="E128" s="19" t="s">
        <v>5497</v>
      </c>
      <c r="F128" s="19"/>
      <c r="G128" s="19"/>
    </row>
    <row r="129" spans="2:7" x14ac:dyDescent="0.55000000000000004">
      <c r="B129" s="19" t="s">
        <v>5500</v>
      </c>
      <c r="C129" s="19"/>
      <c r="D129" s="19" t="s">
        <v>7234</v>
      </c>
      <c r="E129" s="19" t="s">
        <v>5499</v>
      </c>
      <c r="F129" s="19"/>
      <c r="G129" s="19"/>
    </row>
    <row r="130" spans="2:7" x14ac:dyDescent="0.55000000000000004">
      <c r="B130" s="19" t="s">
        <v>7547</v>
      </c>
      <c r="C130" s="19"/>
      <c r="D130" s="19" t="s">
        <v>7234</v>
      </c>
      <c r="E130" s="19" t="s">
        <v>5501</v>
      </c>
      <c r="F130" s="19"/>
      <c r="G130" s="19"/>
    </row>
    <row r="131" spans="2:7" x14ac:dyDescent="0.55000000000000004">
      <c r="B131" s="19" t="s">
        <v>5503</v>
      </c>
      <c r="C131" s="19"/>
      <c r="D131" s="19" t="s">
        <v>7234</v>
      </c>
      <c r="E131" s="19" t="s">
        <v>5502</v>
      </c>
      <c r="F131" s="19"/>
      <c r="G131" s="19"/>
    </row>
    <row r="132" spans="2:7" x14ac:dyDescent="0.55000000000000004">
      <c r="B132" s="19" t="s">
        <v>5505</v>
      </c>
      <c r="C132" s="19"/>
      <c r="D132" s="19" t="s">
        <v>7234</v>
      </c>
      <c r="E132" s="19" t="s">
        <v>5504</v>
      </c>
      <c r="F132" s="19"/>
      <c r="G132" s="19"/>
    </row>
    <row r="133" spans="2:7" x14ac:dyDescent="0.55000000000000004">
      <c r="B133" s="19" t="s">
        <v>5507</v>
      </c>
      <c r="C133" s="19"/>
      <c r="D133" s="19" t="s">
        <v>7234</v>
      </c>
      <c r="E133" s="19" t="s">
        <v>5506</v>
      </c>
      <c r="F133" s="19"/>
      <c r="G133" s="19"/>
    </row>
    <row r="134" spans="2:7" x14ac:dyDescent="0.55000000000000004">
      <c r="B134" s="19" t="s">
        <v>5509</v>
      </c>
      <c r="C134" s="19"/>
      <c r="D134" s="19" t="s">
        <v>7234</v>
      </c>
      <c r="E134" s="19" t="s">
        <v>5508</v>
      </c>
      <c r="F134" s="19"/>
      <c r="G134" s="19"/>
    </row>
    <row r="135" spans="2:7" x14ac:dyDescent="0.55000000000000004">
      <c r="B135" s="19" t="s">
        <v>5511</v>
      </c>
      <c r="C135" s="19"/>
      <c r="D135" s="19" t="s">
        <v>7234</v>
      </c>
      <c r="E135" s="19" t="s">
        <v>5510</v>
      </c>
      <c r="F135" s="19"/>
      <c r="G135" s="19"/>
    </row>
    <row r="136" spans="2:7" x14ac:dyDescent="0.55000000000000004">
      <c r="B136" s="19" t="s">
        <v>5513</v>
      </c>
      <c r="C136" s="19"/>
      <c r="D136" s="19" t="s">
        <v>7234</v>
      </c>
      <c r="E136" s="19" t="s">
        <v>5512</v>
      </c>
      <c r="F136" s="19"/>
      <c r="G136" s="19"/>
    </row>
    <row r="137" spans="2:7" x14ac:dyDescent="0.55000000000000004">
      <c r="B137" s="19" t="s">
        <v>5515</v>
      </c>
      <c r="C137" s="19"/>
      <c r="D137" s="19" t="s">
        <v>7234</v>
      </c>
      <c r="E137" s="19" t="s">
        <v>5514</v>
      </c>
      <c r="F137" s="19"/>
      <c r="G137" s="19"/>
    </row>
    <row r="138" spans="2:7" x14ac:dyDescent="0.55000000000000004">
      <c r="B138" s="19" t="s">
        <v>5517</v>
      </c>
      <c r="C138" s="19"/>
      <c r="D138" s="19" t="s">
        <v>7234</v>
      </c>
      <c r="E138" s="19" t="s">
        <v>5516</v>
      </c>
      <c r="F138" s="19"/>
      <c r="G138" s="19"/>
    </row>
    <row r="139" spans="2:7" x14ac:dyDescent="0.55000000000000004">
      <c r="B139" s="19" t="s">
        <v>5519</v>
      </c>
      <c r="C139" s="19"/>
      <c r="D139" s="19" t="s">
        <v>7234</v>
      </c>
      <c r="E139" s="19" t="s">
        <v>5518</v>
      </c>
      <c r="F139" s="19"/>
      <c r="G139" s="19"/>
    </row>
    <row r="140" spans="2:7" x14ac:dyDescent="0.55000000000000004">
      <c r="B140" s="19" t="s">
        <v>5521</v>
      </c>
      <c r="C140" s="19"/>
      <c r="D140" s="19" t="s">
        <v>7234</v>
      </c>
      <c r="E140" s="19" t="s">
        <v>5520</v>
      </c>
      <c r="F140" s="19"/>
      <c r="G140" s="19"/>
    </row>
    <row r="141" spans="2:7" x14ac:dyDescent="0.55000000000000004">
      <c r="B141" s="19" t="s">
        <v>5523</v>
      </c>
      <c r="C141" s="19"/>
      <c r="D141" s="19" t="s">
        <v>7234</v>
      </c>
      <c r="E141" s="19" t="s">
        <v>5522</v>
      </c>
      <c r="F141" s="19"/>
      <c r="G141" s="19"/>
    </row>
    <row r="142" spans="2:7" x14ac:dyDescent="0.55000000000000004">
      <c r="B142" s="19" t="s">
        <v>5525</v>
      </c>
      <c r="C142" s="19"/>
      <c r="D142" s="19" t="s">
        <v>7234</v>
      </c>
      <c r="E142" s="19" t="s">
        <v>5524</v>
      </c>
      <c r="F142" s="19"/>
      <c r="G142" s="19"/>
    </row>
    <row r="143" spans="2:7" x14ac:dyDescent="0.55000000000000004">
      <c r="B143" s="19" t="s">
        <v>5527</v>
      </c>
      <c r="C143" s="19"/>
      <c r="D143" s="19" t="s">
        <v>7234</v>
      </c>
      <c r="E143" s="19" t="s">
        <v>5526</v>
      </c>
      <c r="F143" s="19"/>
      <c r="G143" s="19"/>
    </row>
    <row r="144" spans="2:7" x14ac:dyDescent="0.55000000000000004">
      <c r="B144" s="19" t="s">
        <v>5529</v>
      </c>
      <c r="C144" s="19"/>
      <c r="D144" s="19" t="s">
        <v>7234</v>
      </c>
      <c r="E144" s="19" t="s">
        <v>5528</v>
      </c>
      <c r="F144" s="19"/>
      <c r="G144" s="19"/>
    </row>
    <row r="145" spans="2:7" x14ac:dyDescent="0.55000000000000004">
      <c r="B145" s="19" t="s">
        <v>5531</v>
      </c>
      <c r="C145" s="19"/>
      <c r="D145" s="19" t="s">
        <v>7234</v>
      </c>
      <c r="E145" s="19" t="s">
        <v>5530</v>
      </c>
      <c r="F145" s="19"/>
      <c r="G145" s="19"/>
    </row>
    <row r="146" spans="2:7" x14ac:dyDescent="0.55000000000000004">
      <c r="B146" s="19" t="s">
        <v>5533</v>
      </c>
      <c r="C146" s="19"/>
      <c r="D146" s="19" t="s">
        <v>7234</v>
      </c>
      <c r="E146" s="19" t="s">
        <v>5532</v>
      </c>
      <c r="F146" s="19"/>
      <c r="G146" s="19"/>
    </row>
    <row r="147" spans="2:7" x14ac:dyDescent="0.55000000000000004">
      <c r="B147" s="19" t="s">
        <v>5535</v>
      </c>
      <c r="C147" s="19"/>
      <c r="D147" s="19" t="s">
        <v>7234</v>
      </c>
      <c r="E147" s="19" t="s">
        <v>5534</v>
      </c>
      <c r="F147" s="19"/>
      <c r="G147" s="19"/>
    </row>
    <row r="148" spans="2:7" x14ac:dyDescent="0.55000000000000004">
      <c r="B148" s="19" t="s">
        <v>5537</v>
      </c>
      <c r="C148" s="19"/>
      <c r="D148" s="19" t="s">
        <v>7234</v>
      </c>
      <c r="E148" s="19" t="s">
        <v>5536</v>
      </c>
      <c r="F148" s="19"/>
      <c r="G148" s="19"/>
    </row>
    <row r="149" spans="2:7" x14ac:dyDescent="0.55000000000000004">
      <c r="B149" s="19" t="s">
        <v>5539</v>
      </c>
      <c r="C149" s="19"/>
      <c r="D149" s="19" t="s">
        <v>7234</v>
      </c>
      <c r="E149" s="19" t="s">
        <v>5538</v>
      </c>
      <c r="F149" s="19"/>
      <c r="G149" s="19"/>
    </row>
    <row r="150" spans="2:7" x14ac:dyDescent="0.55000000000000004">
      <c r="B150" s="19" t="s">
        <v>5541</v>
      </c>
      <c r="C150" s="19"/>
      <c r="D150" s="19" t="s">
        <v>7234</v>
      </c>
      <c r="E150" s="19" t="s">
        <v>5540</v>
      </c>
      <c r="F150" s="19"/>
      <c r="G150" s="19"/>
    </row>
    <row r="151" spans="2:7" x14ac:dyDescent="0.55000000000000004">
      <c r="B151" s="19" t="s">
        <v>5543</v>
      </c>
      <c r="C151" s="19"/>
      <c r="D151" s="19" t="s">
        <v>7234</v>
      </c>
      <c r="E151" s="19" t="s">
        <v>5542</v>
      </c>
      <c r="F151" s="19"/>
      <c r="G151" s="19"/>
    </row>
    <row r="152" spans="2:7" x14ac:dyDescent="0.55000000000000004">
      <c r="B152" s="19" t="s">
        <v>5545</v>
      </c>
      <c r="C152" s="19"/>
      <c r="D152" s="19" t="s">
        <v>7234</v>
      </c>
      <c r="E152" s="19" t="s">
        <v>5544</v>
      </c>
      <c r="F152" s="19"/>
      <c r="G152" s="19"/>
    </row>
    <row r="153" spans="2:7" x14ac:dyDescent="0.55000000000000004">
      <c r="B153" s="19" t="s">
        <v>5547</v>
      </c>
      <c r="C153" s="19"/>
      <c r="D153" s="19" t="s">
        <v>7234</v>
      </c>
      <c r="E153" s="19" t="s">
        <v>5546</v>
      </c>
      <c r="F153" s="19"/>
      <c r="G153" s="19"/>
    </row>
    <row r="154" spans="2:7" x14ac:dyDescent="0.55000000000000004">
      <c r="B154" s="19" t="s">
        <v>5549</v>
      </c>
      <c r="C154" s="19"/>
      <c r="D154" s="19" t="s">
        <v>7234</v>
      </c>
      <c r="E154" s="19" t="s">
        <v>5548</v>
      </c>
      <c r="F154" s="19"/>
      <c r="G154" s="19"/>
    </row>
    <row r="155" spans="2:7" x14ac:dyDescent="0.55000000000000004">
      <c r="B155" s="19" t="s">
        <v>5551</v>
      </c>
      <c r="C155" s="19"/>
      <c r="D155" s="19" t="s">
        <v>7234</v>
      </c>
      <c r="E155" s="19" t="s">
        <v>5550</v>
      </c>
      <c r="F155" s="19"/>
      <c r="G155" s="19"/>
    </row>
    <row r="156" spans="2:7" x14ac:dyDescent="0.55000000000000004">
      <c r="B156" s="19" t="s">
        <v>5553</v>
      </c>
      <c r="C156" s="19"/>
      <c r="D156" s="19" t="s">
        <v>7234</v>
      </c>
      <c r="E156" s="19" t="s">
        <v>5552</v>
      </c>
      <c r="F156" s="19"/>
      <c r="G156" s="19"/>
    </row>
    <row r="157" spans="2:7" x14ac:dyDescent="0.55000000000000004">
      <c r="B157" s="19" t="s">
        <v>5555</v>
      </c>
      <c r="C157" s="19"/>
      <c r="D157" s="19" t="s">
        <v>7234</v>
      </c>
      <c r="E157" s="19" t="s">
        <v>5554</v>
      </c>
      <c r="F157" s="19"/>
      <c r="G157" s="19"/>
    </row>
    <row r="158" spans="2:7" x14ac:dyDescent="0.55000000000000004">
      <c r="B158" s="19" t="s">
        <v>5557</v>
      </c>
      <c r="C158" s="19"/>
      <c r="D158" s="19" t="s">
        <v>7234</v>
      </c>
      <c r="E158" s="19" t="s">
        <v>5556</v>
      </c>
      <c r="F158" s="19"/>
      <c r="G158" s="19"/>
    </row>
    <row r="159" spans="2:7" x14ac:dyDescent="0.55000000000000004">
      <c r="B159" s="19" t="s">
        <v>5559</v>
      </c>
      <c r="C159" s="19"/>
      <c r="D159" s="19" t="s">
        <v>7234</v>
      </c>
      <c r="E159" s="19" t="s">
        <v>5558</v>
      </c>
      <c r="F159" s="19"/>
      <c r="G159" s="19"/>
    </row>
    <row r="160" spans="2:7" x14ac:dyDescent="0.55000000000000004">
      <c r="B160" s="19" t="s">
        <v>5561</v>
      </c>
      <c r="C160" s="19"/>
      <c r="D160" s="19" t="s">
        <v>7234</v>
      </c>
      <c r="E160" s="19" t="s">
        <v>5560</v>
      </c>
      <c r="F160" s="19"/>
      <c r="G160" s="19"/>
    </row>
    <row r="161" spans="2:7" x14ac:dyDescent="0.55000000000000004">
      <c r="B161" s="19" t="s">
        <v>5563</v>
      </c>
      <c r="C161" s="19"/>
      <c r="D161" s="19" t="s">
        <v>7234</v>
      </c>
      <c r="E161" s="19" t="s">
        <v>5562</v>
      </c>
      <c r="F161" s="19"/>
      <c r="G161" s="19"/>
    </row>
    <row r="162" spans="2:7" x14ac:dyDescent="0.55000000000000004">
      <c r="B162" s="19" t="s">
        <v>5565</v>
      </c>
      <c r="C162" s="19"/>
      <c r="D162" s="19" t="s">
        <v>7234</v>
      </c>
      <c r="E162" s="19" t="s">
        <v>5564</v>
      </c>
      <c r="F162" s="19"/>
      <c r="G162" s="19"/>
    </row>
    <row r="163" spans="2:7" x14ac:dyDescent="0.55000000000000004">
      <c r="B163" s="19" t="s">
        <v>5567</v>
      </c>
      <c r="C163" s="19"/>
      <c r="D163" s="19" t="s">
        <v>7234</v>
      </c>
      <c r="E163" s="19" t="s">
        <v>5566</v>
      </c>
      <c r="F163" s="19"/>
      <c r="G163" s="19"/>
    </row>
    <row r="164" spans="2:7" x14ac:dyDescent="0.55000000000000004">
      <c r="B164" s="19" t="s">
        <v>5569</v>
      </c>
      <c r="C164" s="19"/>
      <c r="D164" s="19" t="s">
        <v>7234</v>
      </c>
      <c r="E164" s="19" t="s">
        <v>5568</v>
      </c>
      <c r="F164" s="19"/>
      <c r="G164" s="19"/>
    </row>
    <row r="165" spans="2:7" x14ac:dyDescent="0.55000000000000004">
      <c r="B165" s="19" t="s">
        <v>5571</v>
      </c>
      <c r="C165" s="19"/>
      <c r="D165" s="19" t="s">
        <v>7234</v>
      </c>
      <c r="E165" s="19" t="s">
        <v>5570</v>
      </c>
      <c r="F165" s="19"/>
      <c r="G165" s="19"/>
    </row>
    <row r="166" spans="2:7" x14ac:dyDescent="0.55000000000000004">
      <c r="B166" s="19" t="s">
        <v>5573</v>
      </c>
      <c r="C166" s="19"/>
      <c r="D166" s="19" t="s">
        <v>7234</v>
      </c>
      <c r="E166" s="19" t="s">
        <v>5572</v>
      </c>
      <c r="F166" s="19"/>
      <c r="G166" s="19"/>
    </row>
    <row r="167" spans="2:7" x14ac:dyDescent="0.55000000000000004">
      <c r="B167" s="19" t="s">
        <v>5575</v>
      </c>
      <c r="C167" s="19"/>
      <c r="D167" s="19" t="s">
        <v>7234</v>
      </c>
      <c r="E167" s="19" t="s">
        <v>5574</v>
      </c>
      <c r="F167" s="19"/>
      <c r="G167" s="19"/>
    </row>
    <row r="168" spans="2:7" x14ac:dyDescent="0.55000000000000004">
      <c r="B168" s="19" t="s">
        <v>5577</v>
      </c>
      <c r="C168" s="19"/>
      <c r="D168" s="19" t="s">
        <v>7234</v>
      </c>
      <c r="E168" s="19" t="s">
        <v>5576</v>
      </c>
      <c r="F168" s="19"/>
      <c r="G168" s="19"/>
    </row>
    <row r="169" spans="2:7" x14ac:dyDescent="0.55000000000000004">
      <c r="B169" s="19" t="s">
        <v>5579</v>
      </c>
      <c r="C169" s="19"/>
      <c r="D169" s="19" t="s">
        <v>7234</v>
      </c>
      <c r="E169" s="19" t="s">
        <v>5578</v>
      </c>
      <c r="F169" s="19"/>
      <c r="G169" s="19"/>
    </row>
    <row r="170" spans="2:7" x14ac:dyDescent="0.55000000000000004">
      <c r="B170" s="19" t="s">
        <v>5581</v>
      </c>
      <c r="C170" s="19"/>
      <c r="D170" s="19" t="s">
        <v>7234</v>
      </c>
      <c r="E170" s="19" t="s">
        <v>5580</v>
      </c>
      <c r="F170" s="19"/>
      <c r="G170" s="19"/>
    </row>
    <row r="171" spans="2:7" x14ac:dyDescent="0.55000000000000004">
      <c r="B171" s="19" t="s">
        <v>7548</v>
      </c>
      <c r="C171" s="19"/>
      <c r="D171" s="19" t="s">
        <v>7234</v>
      </c>
      <c r="E171" s="19" t="s">
        <v>5582</v>
      </c>
      <c r="F171" s="19"/>
      <c r="G171" s="19"/>
    </row>
    <row r="172" spans="2:7" x14ac:dyDescent="0.55000000000000004">
      <c r="B172" s="19" t="s">
        <v>5584</v>
      </c>
      <c r="C172" s="19"/>
      <c r="D172" s="19" t="s">
        <v>7234</v>
      </c>
      <c r="E172" s="19" t="s">
        <v>5583</v>
      </c>
      <c r="F172" s="19"/>
      <c r="G172" s="19"/>
    </row>
    <row r="173" spans="2:7" x14ac:dyDescent="0.55000000000000004">
      <c r="B173" s="19" t="s">
        <v>5586</v>
      </c>
      <c r="C173" s="19"/>
      <c r="D173" s="19" t="s">
        <v>7234</v>
      </c>
      <c r="E173" s="19" t="s">
        <v>5585</v>
      </c>
      <c r="F173" s="19"/>
      <c r="G173" s="19"/>
    </row>
    <row r="174" spans="2:7" x14ac:dyDescent="0.55000000000000004">
      <c r="B174" s="19" t="s">
        <v>5588</v>
      </c>
      <c r="C174" s="19"/>
      <c r="D174" s="19" t="s">
        <v>7234</v>
      </c>
      <c r="E174" s="19" t="s">
        <v>5587</v>
      </c>
      <c r="F174" s="19"/>
      <c r="G174" s="19"/>
    </row>
    <row r="175" spans="2:7" x14ac:dyDescent="0.55000000000000004">
      <c r="B175" s="19" t="s">
        <v>5590</v>
      </c>
      <c r="C175" s="19"/>
      <c r="D175" s="19" t="s">
        <v>7234</v>
      </c>
      <c r="E175" s="19" t="s">
        <v>5589</v>
      </c>
      <c r="F175" s="19"/>
      <c r="G175" s="19"/>
    </row>
    <row r="176" spans="2:7" x14ac:dyDescent="0.55000000000000004">
      <c r="B176" s="19" t="s">
        <v>5592</v>
      </c>
      <c r="C176" s="19"/>
      <c r="D176" s="19" t="s">
        <v>7234</v>
      </c>
      <c r="E176" s="19" t="s">
        <v>5591</v>
      </c>
      <c r="F176" s="19"/>
      <c r="G176" s="19"/>
    </row>
    <row r="177" spans="2:7" x14ac:dyDescent="0.55000000000000004">
      <c r="B177" s="19" t="s">
        <v>5594</v>
      </c>
      <c r="C177" s="19"/>
      <c r="D177" s="19" t="s">
        <v>7234</v>
      </c>
      <c r="E177" s="19" t="s">
        <v>5593</v>
      </c>
      <c r="F177" s="19"/>
      <c r="G177" s="19"/>
    </row>
    <row r="178" spans="2:7" x14ac:dyDescent="0.55000000000000004">
      <c r="B178" s="19" t="s">
        <v>5596</v>
      </c>
      <c r="C178" s="19"/>
      <c r="D178" s="19" t="s">
        <v>7234</v>
      </c>
      <c r="E178" s="19" t="s">
        <v>5595</v>
      </c>
      <c r="F178" s="19"/>
      <c r="G178" s="19"/>
    </row>
    <row r="179" spans="2:7" x14ac:dyDescent="0.55000000000000004">
      <c r="B179" s="19" t="s">
        <v>5598</v>
      </c>
      <c r="C179" s="19"/>
      <c r="D179" s="19" t="s">
        <v>7234</v>
      </c>
      <c r="E179" s="19" t="s">
        <v>5597</v>
      </c>
      <c r="F179" s="19"/>
      <c r="G179" s="19"/>
    </row>
    <row r="180" spans="2:7" x14ac:dyDescent="0.55000000000000004">
      <c r="B180" s="19" t="s">
        <v>5600</v>
      </c>
      <c r="C180" s="19"/>
      <c r="D180" s="19" t="s">
        <v>7234</v>
      </c>
      <c r="E180" s="19" t="s">
        <v>5599</v>
      </c>
      <c r="F180" s="19"/>
      <c r="G180" s="19"/>
    </row>
    <row r="181" spans="2:7" x14ac:dyDescent="0.55000000000000004">
      <c r="B181" s="19" t="s">
        <v>5602</v>
      </c>
      <c r="C181" s="19"/>
      <c r="D181" s="19" t="s">
        <v>7234</v>
      </c>
      <c r="E181" s="19" t="s">
        <v>5601</v>
      </c>
      <c r="F181" s="19"/>
      <c r="G181" s="19"/>
    </row>
    <row r="182" spans="2:7" x14ac:dyDescent="0.55000000000000004">
      <c r="B182" s="19" t="s">
        <v>5604</v>
      </c>
      <c r="C182" s="19"/>
      <c r="D182" s="19" t="s">
        <v>7234</v>
      </c>
      <c r="E182" s="19" t="s">
        <v>5603</v>
      </c>
      <c r="F182" s="19"/>
      <c r="G182" s="19"/>
    </row>
    <row r="183" spans="2:7" x14ac:dyDescent="0.55000000000000004">
      <c r="B183" s="19" t="s">
        <v>5606</v>
      </c>
      <c r="C183" s="19"/>
      <c r="D183" s="19" t="s">
        <v>7234</v>
      </c>
      <c r="E183" s="19" t="s">
        <v>5605</v>
      </c>
      <c r="F183" s="19"/>
      <c r="G183" s="19"/>
    </row>
    <row r="184" spans="2:7" x14ac:dyDescent="0.55000000000000004">
      <c r="B184" s="19" t="s">
        <v>5608</v>
      </c>
      <c r="C184" s="19"/>
      <c r="D184" s="19" t="s">
        <v>7234</v>
      </c>
      <c r="E184" s="19" t="s">
        <v>5607</v>
      </c>
      <c r="F184" s="19"/>
      <c r="G184" s="19"/>
    </row>
    <row r="185" spans="2:7" x14ac:dyDescent="0.55000000000000004">
      <c r="B185" s="19" t="s">
        <v>5610</v>
      </c>
      <c r="C185" s="19"/>
      <c r="D185" s="19" t="s">
        <v>7234</v>
      </c>
      <c r="E185" s="19" t="s">
        <v>5609</v>
      </c>
      <c r="F185" s="19"/>
      <c r="G185" s="19"/>
    </row>
    <row r="186" spans="2:7" x14ac:dyDescent="0.55000000000000004">
      <c r="B186" s="19" t="s">
        <v>5612</v>
      </c>
      <c r="C186" s="19"/>
      <c r="D186" s="19" t="s">
        <v>7234</v>
      </c>
      <c r="E186" s="19" t="s">
        <v>5611</v>
      </c>
      <c r="F186" s="19"/>
      <c r="G186" s="19"/>
    </row>
    <row r="187" spans="2:7" x14ac:dyDescent="0.55000000000000004">
      <c r="B187" s="19" t="s">
        <v>5614</v>
      </c>
      <c r="C187" s="19"/>
      <c r="D187" s="19" t="s">
        <v>7234</v>
      </c>
      <c r="E187" s="19" t="s">
        <v>5613</v>
      </c>
      <c r="F187" s="19"/>
      <c r="G187" s="19"/>
    </row>
    <row r="188" spans="2:7" x14ac:dyDescent="0.55000000000000004">
      <c r="B188" s="19" t="s">
        <v>5616</v>
      </c>
      <c r="C188" s="19"/>
      <c r="D188" s="19" t="s">
        <v>7234</v>
      </c>
      <c r="E188" s="19" t="s">
        <v>5615</v>
      </c>
      <c r="F188" s="19"/>
      <c r="G188" s="19"/>
    </row>
    <row r="189" spans="2:7" x14ac:dyDescent="0.55000000000000004">
      <c r="B189" s="19" t="s">
        <v>5618</v>
      </c>
      <c r="C189" s="19"/>
      <c r="D189" s="19" t="s">
        <v>7234</v>
      </c>
      <c r="E189" s="19" t="s">
        <v>5617</v>
      </c>
      <c r="F189" s="19"/>
      <c r="G189" s="19"/>
    </row>
    <row r="190" spans="2:7" x14ac:dyDescent="0.55000000000000004">
      <c r="B190" s="19" t="s">
        <v>5620</v>
      </c>
      <c r="C190" s="19"/>
      <c r="D190" s="19" t="s">
        <v>7234</v>
      </c>
      <c r="E190" s="19" t="s">
        <v>5619</v>
      </c>
      <c r="F190" s="19"/>
      <c r="G190" s="19"/>
    </row>
    <row r="191" spans="2:7" x14ac:dyDescent="0.55000000000000004">
      <c r="B191" s="19" t="s">
        <v>5622</v>
      </c>
      <c r="C191" s="19"/>
      <c r="D191" s="19" t="s">
        <v>7234</v>
      </c>
      <c r="E191" s="19" t="s">
        <v>5621</v>
      </c>
      <c r="F191" s="19"/>
      <c r="G191" s="19"/>
    </row>
    <row r="192" spans="2:7" x14ac:dyDescent="0.55000000000000004">
      <c r="B192" s="19" t="s">
        <v>5624</v>
      </c>
      <c r="C192" s="19"/>
      <c r="D192" s="19" t="s">
        <v>7234</v>
      </c>
      <c r="E192" s="19" t="s">
        <v>5623</v>
      </c>
      <c r="F192" s="19"/>
      <c r="G192" s="19"/>
    </row>
    <row r="193" spans="2:7" x14ac:dyDescent="0.55000000000000004">
      <c r="B193" s="19" t="s">
        <v>5626</v>
      </c>
      <c r="C193" s="19"/>
      <c r="D193" s="19" t="s">
        <v>7234</v>
      </c>
      <c r="E193" s="19" t="s">
        <v>5625</v>
      </c>
      <c r="F193" s="19"/>
      <c r="G193" s="19"/>
    </row>
    <row r="194" spans="2:7" x14ac:dyDescent="0.55000000000000004">
      <c r="B194" s="19" t="s">
        <v>5628</v>
      </c>
      <c r="C194" s="19"/>
      <c r="D194" s="19" t="s">
        <v>7234</v>
      </c>
      <c r="E194" s="19" t="s">
        <v>5627</v>
      </c>
      <c r="F194" s="19"/>
      <c r="G194" s="19"/>
    </row>
    <row r="195" spans="2:7" x14ac:dyDescent="0.55000000000000004">
      <c r="B195" s="19" t="s">
        <v>5630</v>
      </c>
      <c r="C195" s="19"/>
      <c r="D195" s="19" t="s">
        <v>7234</v>
      </c>
      <c r="E195" s="19" t="s">
        <v>5629</v>
      </c>
      <c r="F195" s="19"/>
      <c r="G195" s="19"/>
    </row>
    <row r="196" spans="2:7" x14ac:dyDescent="0.55000000000000004">
      <c r="B196" s="19" t="s">
        <v>5632</v>
      </c>
      <c r="C196" s="19"/>
      <c r="D196" s="19" t="s">
        <v>7234</v>
      </c>
      <c r="E196" s="19" t="s">
        <v>5631</v>
      </c>
      <c r="F196" s="19"/>
      <c r="G196" s="19"/>
    </row>
    <row r="197" spans="2:7" x14ac:dyDescent="0.55000000000000004">
      <c r="B197" s="19" t="s">
        <v>5634</v>
      </c>
      <c r="C197" s="19"/>
      <c r="D197" s="19" t="s">
        <v>7234</v>
      </c>
      <c r="E197" s="19" t="s">
        <v>5633</v>
      </c>
      <c r="F197" s="19"/>
      <c r="G197" s="19"/>
    </row>
    <row r="198" spans="2:7" x14ac:dyDescent="0.55000000000000004">
      <c r="B198" s="19" t="s">
        <v>5636</v>
      </c>
      <c r="C198" s="19"/>
      <c r="D198" s="19" t="s">
        <v>7234</v>
      </c>
      <c r="E198" s="19" t="s">
        <v>5635</v>
      </c>
      <c r="F198" s="19"/>
      <c r="G198" s="19"/>
    </row>
    <row r="199" spans="2:7" x14ac:dyDescent="0.55000000000000004">
      <c r="B199" s="19" t="s">
        <v>5638</v>
      </c>
      <c r="C199" s="19"/>
      <c r="D199" s="19" t="s">
        <v>7234</v>
      </c>
      <c r="E199" s="19" t="s">
        <v>5637</v>
      </c>
      <c r="F199" s="19"/>
      <c r="G199" s="19"/>
    </row>
    <row r="200" spans="2:7" x14ac:dyDescent="0.55000000000000004">
      <c r="B200" s="19" t="s">
        <v>5640</v>
      </c>
      <c r="C200" s="19"/>
      <c r="D200" s="19" t="s">
        <v>7234</v>
      </c>
      <c r="E200" s="19" t="s">
        <v>5639</v>
      </c>
      <c r="F200" s="19"/>
      <c r="G200" s="19"/>
    </row>
    <row r="201" spans="2:7" x14ac:dyDescent="0.55000000000000004">
      <c r="B201" s="19" t="s">
        <v>5642</v>
      </c>
      <c r="C201" s="19"/>
      <c r="D201" s="19" t="s">
        <v>7234</v>
      </c>
      <c r="E201" s="19" t="s">
        <v>5641</v>
      </c>
      <c r="F201" s="19"/>
      <c r="G201" s="19"/>
    </row>
    <row r="202" spans="2:7" x14ac:dyDescent="0.55000000000000004">
      <c r="B202" s="19" t="s">
        <v>5644</v>
      </c>
      <c r="C202" s="19"/>
      <c r="D202" s="19" t="s">
        <v>7234</v>
      </c>
      <c r="E202" s="19" t="s">
        <v>5643</v>
      </c>
      <c r="F202" s="19"/>
      <c r="G202" s="19"/>
    </row>
    <row r="203" spans="2:7" x14ac:dyDescent="0.55000000000000004">
      <c r="B203" s="19" t="s">
        <v>5646</v>
      </c>
      <c r="C203" s="19"/>
      <c r="D203" s="19" t="s">
        <v>7234</v>
      </c>
      <c r="E203" s="19" t="s">
        <v>5645</v>
      </c>
      <c r="F203" s="19"/>
      <c r="G203" s="19"/>
    </row>
    <row r="204" spans="2:7" x14ac:dyDescent="0.55000000000000004">
      <c r="B204" s="19" t="s">
        <v>5648</v>
      </c>
      <c r="C204" s="19"/>
      <c r="D204" s="19" t="s">
        <v>7234</v>
      </c>
      <c r="E204" s="19" t="s">
        <v>5647</v>
      </c>
      <c r="F204" s="19"/>
      <c r="G204" s="19"/>
    </row>
    <row r="205" spans="2:7" x14ac:dyDescent="0.55000000000000004">
      <c r="B205" s="19" t="s">
        <v>5650</v>
      </c>
      <c r="C205" s="19"/>
      <c r="D205" s="19" t="s">
        <v>7234</v>
      </c>
      <c r="E205" s="19" t="s">
        <v>5649</v>
      </c>
      <c r="F205" s="19"/>
      <c r="G205" s="19"/>
    </row>
    <row r="206" spans="2:7" x14ac:dyDescent="0.55000000000000004">
      <c r="B206" s="19" t="s">
        <v>5652</v>
      </c>
      <c r="C206" s="19"/>
      <c r="D206" s="19" t="s">
        <v>7234</v>
      </c>
      <c r="E206" s="19" t="s">
        <v>5651</v>
      </c>
      <c r="F206" s="19"/>
      <c r="G206" s="19"/>
    </row>
    <row r="207" spans="2:7" x14ac:dyDescent="0.55000000000000004">
      <c r="B207" s="19" t="s">
        <v>5654</v>
      </c>
      <c r="C207" s="19"/>
      <c r="D207" s="19" t="s">
        <v>7234</v>
      </c>
      <c r="E207" s="19" t="s">
        <v>5653</v>
      </c>
      <c r="F207" s="19"/>
      <c r="G207" s="19"/>
    </row>
    <row r="208" spans="2:7" x14ac:dyDescent="0.55000000000000004">
      <c r="B208" s="19" t="s">
        <v>5656</v>
      </c>
      <c r="C208" s="19"/>
      <c r="D208" s="19" t="s">
        <v>7234</v>
      </c>
      <c r="E208" s="19" t="s">
        <v>5655</v>
      </c>
      <c r="F208" s="19"/>
      <c r="G208" s="19"/>
    </row>
    <row r="209" spans="2:7" x14ac:dyDescent="0.55000000000000004">
      <c r="B209" s="19" t="s">
        <v>5658</v>
      </c>
      <c r="C209" s="19"/>
      <c r="D209" s="19" t="s">
        <v>7234</v>
      </c>
      <c r="E209" s="19" t="s">
        <v>5657</v>
      </c>
      <c r="F209" s="19"/>
      <c r="G209" s="19"/>
    </row>
    <row r="210" spans="2:7" x14ac:dyDescent="0.55000000000000004">
      <c r="B210" s="19" t="s">
        <v>5660</v>
      </c>
      <c r="C210" s="19"/>
      <c r="D210" s="19" t="s">
        <v>7234</v>
      </c>
      <c r="E210" s="19" t="s">
        <v>5659</v>
      </c>
      <c r="F210" s="19"/>
      <c r="G210" s="19"/>
    </row>
    <row r="211" spans="2:7" x14ac:dyDescent="0.55000000000000004">
      <c r="B211" s="19" t="s">
        <v>5662</v>
      </c>
      <c r="C211" s="19"/>
      <c r="D211" s="19" t="s">
        <v>7234</v>
      </c>
      <c r="E211" s="19" t="s">
        <v>5661</v>
      </c>
      <c r="F211" s="19"/>
      <c r="G211" s="19"/>
    </row>
    <row r="212" spans="2:7" x14ac:dyDescent="0.55000000000000004">
      <c r="B212" s="19" t="s">
        <v>5664</v>
      </c>
      <c r="C212" s="19"/>
      <c r="D212" s="19" t="s">
        <v>7234</v>
      </c>
      <c r="E212" s="19" t="s">
        <v>5663</v>
      </c>
      <c r="F212" s="19"/>
      <c r="G212" s="19"/>
    </row>
    <row r="213" spans="2:7" x14ac:dyDescent="0.55000000000000004">
      <c r="B213" s="19" t="s">
        <v>5666</v>
      </c>
      <c r="C213" s="19"/>
      <c r="D213" s="19" t="s">
        <v>7234</v>
      </c>
      <c r="E213" s="19" t="s">
        <v>5665</v>
      </c>
      <c r="F213" s="19"/>
      <c r="G213" s="19"/>
    </row>
    <row r="214" spans="2:7" x14ac:dyDescent="0.55000000000000004">
      <c r="B214" s="19" t="s">
        <v>5668</v>
      </c>
      <c r="C214" s="19"/>
      <c r="D214" s="19" t="s">
        <v>7234</v>
      </c>
      <c r="E214" s="19" t="s">
        <v>5667</v>
      </c>
      <c r="F214" s="19"/>
      <c r="G214" s="19"/>
    </row>
    <row r="215" spans="2:7" x14ac:dyDescent="0.55000000000000004">
      <c r="B215" s="19" t="s">
        <v>5670</v>
      </c>
      <c r="C215" s="19"/>
      <c r="D215" s="19" t="s">
        <v>7234</v>
      </c>
      <c r="E215" s="19" t="s">
        <v>5669</v>
      </c>
      <c r="F215" s="19"/>
      <c r="G215" s="19"/>
    </row>
    <row r="216" spans="2:7" x14ac:dyDescent="0.55000000000000004">
      <c r="B216" s="19" t="s">
        <v>5672</v>
      </c>
      <c r="C216" s="19"/>
      <c r="D216" s="19" t="s">
        <v>7234</v>
      </c>
      <c r="E216" s="19" t="s">
        <v>5671</v>
      </c>
      <c r="F216" s="19"/>
      <c r="G216" s="19"/>
    </row>
    <row r="217" spans="2:7" x14ac:dyDescent="0.55000000000000004">
      <c r="B217" s="19" t="s">
        <v>5674</v>
      </c>
      <c r="C217" s="19"/>
      <c r="D217" s="19" t="s">
        <v>7234</v>
      </c>
      <c r="E217" s="19" t="s">
        <v>5673</v>
      </c>
      <c r="F217" s="19"/>
      <c r="G217" s="19"/>
    </row>
    <row r="218" spans="2:7" x14ac:dyDescent="0.55000000000000004">
      <c r="B218" s="19" t="s">
        <v>5676</v>
      </c>
      <c r="C218" s="19"/>
      <c r="D218" s="19" t="s">
        <v>7234</v>
      </c>
      <c r="E218" s="19" t="s">
        <v>5675</v>
      </c>
      <c r="F218" s="19"/>
      <c r="G218" s="19"/>
    </row>
    <row r="219" spans="2:7" x14ac:dyDescent="0.55000000000000004">
      <c r="B219" s="19" t="s">
        <v>5678</v>
      </c>
      <c r="C219" s="19"/>
      <c r="D219" s="19" t="s">
        <v>7234</v>
      </c>
      <c r="E219" s="19" t="s">
        <v>5677</v>
      </c>
      <c r="F219" s="19"/>
      <c r="G219" s="19"/>
    </row>
    <row r="220" spans="2:7" x14ac:dyDescent="0.55000000000000004">
      <c r="B220" s="19" t="s">
        <v>5680</v>
      </c>
      <c r="C220" s="19"/>
      <c r="D220" s="19" t="s">
        <v>7234</v>
      </c>
      <c r="E220" s="19" t="s">
        <v>5679</v>
      </c>
      <c r="F220" s="19"/>
      <c r="G220" s="19"/>
    </row>
    <row r="221" spans="2:7" x14ac:dyDescent="0.55000000000000004">
      <c r="B221" s="19" t="s">
        <v>5682</v>
      </c>
      <c r="C221" s="19"/>
      <c r="D221" s="19" t="s">
        <v>7234</v>
      </c>
      <c r="E221" s="19" t="s">
        <v>5681</v>
      </c>
      <c r="F221" s="19"/>
      <c r="G221" s="19"/>
    </row>
    <row r="222" spans="2:7" x14ac:dyDescent="0.55000000000000004">
      <c r="B222" s="19" t="s">
        <v>5684</v>
      </c>
      <c r="C222" s="19"/>
      <c r="D222" s="19" t="s">
        <v>7234</v>
      </c>
      <c r="E222" s="19" t="s">
        <v>5683</v>
      </c>
      <c r="F222" s="19"/>
      <c r="G222" s="19"/>
    </row>
    <row r="223" spans="2:7" x14ac:dyDescent="0.55000000000000004">
      <c r="B223" s="19" t="s">
        <v>5686</v>
      </c>
      <c r="C223" s="19"/>
      <c r="D223" s="19" t="s">
        <v>7234</v>
      </c>
      <c r="E223" s="19" t="s">
        <v>5685</v>
      </c>
      <c r="F223" s="19"/>
      <c r="G223" s="19"/>
    </row>
    <row r="224" spans="2:7" x14ac:dyDescent="0.55000000000000004">
      <c r="B224" s="19" t="s">
        <v>5688</v>
      </c>
      <c r="C224" s="19"/>
      <c r="D224" s="19" t="s">
        <v>7234</v>
      </c>
      <c r="E224" s="19" t="s">
        <v>5687</v>
      </c>
      <c r="F224" s="19"/>
      <c r="G224" s="19"/>
    </row>
    <row r="225" spans="2:7" x14ac:dyDescent="0.55000000000000004">
      <c r="B225" s="19" t="s">
        <v>5690</v>
      </c>
      <c r="C225" s="19"/>
      <c r="D225" s="19" t="s">
        <v>7234</v>
      </c>
      <c r="E225" s="19" t="s">
        <v>5689</v>
      </c>
      <c r="F225" s="19"/>
      <c r="G225" s="19"/>
    </row>
    <row r="226" spans="2:7" x14ac:dyDescent="0.55000000000000004">
      <c r="B226" s="19" t="s">
        <v>5692</v>
      </c>
      <c r="C226" s="19"/>
      <c r="D226" s="19" t="s">
        <v>7234</v>
      </c>
      <c r="E226" s="19" t="s">
        <v>5691</v>
      </c>
      <c r="F226" s="19"/>
      <c r="G226" s="19"/>
    </row>
    <row r="227" spans="2:7" x14ac:dyDescent="0.55000000000000004">
      <c r="B227" s="19" t="s">
        <v>5694</v>
      </c>
      <c r="C227" s="19"/>
      <c r="D227" s="19" t="s">
        <v>7234</v>
      </c>
      <c r="E227" s="19" t="s">
        <v>5693</v>
      </c>
      <c r="F227" s="19"/>
      <c r="G227" s="19"/>
    </row>
    <row r="228" spans="2:7" x14ac:dyDescent="0.55000000000000004">
      <c r="B228" s="19" t="s">
        <v>5696</v>
      </c>
      <c r="C228" s="19"/>
      <c r="D228" s="19" t="s">
        <v>7234</v>
      </c>
      <c r="E228" s="19" t="s">
        <v>5695</v>
      </c>
      <c r="F228" s="19"/>
      <c r="G228" s="19"/>
    </row>
    <row r="229" spans="2:7" x14ac:dyDescent="0.55000000000000004">
      <c r="B229" s="19" t="s">
        <v>5698</v>
      </c>
      <c r="C229" s="19"/>
      <c r="D229" s="19" t="s">
        <v>7234</v>
      </c>
      <c r="E229" s="19" t="s">
        <v>5697</v>
      </c>
      <c r="F229" s="19"/>
      <c r="G229" s="19"/>
    </row>
    <row r="230" spans="2:7" x14ac:dyDescent="0.55000000000000004">
      <c r="B230" s="19" t="s">
        <v>5700</v>
      </c>
      <c r="C230" s="19"/>
      <c r="D230" s="19" t="s">
        <v>7234</v>
      </c>
      <c r="E230" s="19" t="s">
        <v>5699</v>
      </c>
      <c r="F230" s="19"/>
      <c r="G230" s="19"/>
    </row>
    <row r="231" spans="2:7" x14ac:dyDescent="0.55000000000000004">
      <c r="B231" s="19" t="s">
        <v>5702</v>
      </c>
      <c r="C231" s="19"/>
      <c r="D231" s="19" t="s">
        <v>7234</v>
      </c>
      <c r="E231" s="19" t="s">
        <v>5701</v>
      </c>
      <c r="F231" s="19"/>
      <c r="G231" s="19"/>
    </row>
    <row r="232" spans="2:7" x14ac:dyDescent="0.55000000000000004">
      <c r="B232" s="19" t="s">
        <v>5704</v>
      </c>
      <c r="C232" s="19"/>
      <c r="D232" s="19" t="s">
        <v>7234</v>
      </c>
      <c r="E232" s="19" t="s">
        <v>5703</v>
      </c>
      <c r="F232" s="19"/>
      <c r="G232" s="19"/>
    </row>
    <row r="233" spans="2:7" x14ac:dyDescent="0.55000000000000004">
      <c r="B233" s="19" t="s">
        <v>5706</v>
      </c>
      <c r="C233" s="19"/>
      <c r="D233" s="19" t="s">
        <v>7234</v>
      </c>
      <c r="E233" s="19" t="s">
        <v>5705</v>
      </c>
      <c r="F233" s="19"/>
      <c r="G233" s="19"/>
    </row>
    <row r="234" spans="2:7" x14ac:dyDescent="0.55000000000000004">
      <c r="B234" s="19" t="s">
        <v>5708</v>
      </c>
      <c r="C234" s="19"/>
      <c r="D234" s="19" t="s">
        <v>7234</v>
      </c>
      <c r="E234" s="19" t="s">
        <v>5707</v>
      </c>
      <c r="F234" s="19"/>
      <c r="G234" s="19"/>
    </row>
    <row r="235" spans="2:7" x14ac:dyDescent="0.55000000000000004">
      <c r="B235" s="19" t="s">
        <v>5710</v>
      </c>
      <c r="C235" s="19"/>
      <c r="D235" s="19" t="s">
        <v>7234</v>
      </c>
      <c r="E235" s="19" t="s">
        <v>5709</v>
      </c>
      <c r="F235" s="19"/>
      <c r="G235" s="19"/>
    </row>
    <row r="236" spans="2:7" x14ac:dyDescent="0.55000000000000004">
      <c r="B236" s="19" t="s">
        <v>5712</v>
      </c>
      <c r="C236" s="19"/>
      <c r="D236" s="19" t="s">
        <v>7234</v>
      </c>
      <c r="E236" s="19" t="s">
        <v>5711</v>
      </c>
      <c r="F236" s="19"/>
      <c r="G236" s="19"/>
    </row>
    <row r="237" spans="2:7" x14ac:dyDescent="0.55000000000000004">
      <c r="B237" s="19" t="s">
        <v>5714</v>
      </c>
      <c r="C237" s="19"/>
      <c r="D237" s="19" t="s">
        <v>7234</v>
      </c>
      <c r="E237" s="19" t="s">
        <v>5713</v>
      </c>
      <c r="F237" s="19"/>
      <c r="G237" s="19"/>
    </row>
    <row r="238" spans="2:7" x14ac:dyDescent="0.55000000000000004">
      <c r="B238" s="19" t="s">
        <v>5716</v>
      </c>
      <c r="C238" s="19"/>
      <c r="D238" s="19" t="s">
        <v>7234</v>
      </c>
      <c r="E238" s="19" t="s">
        <v>5715</v>
      </c>
      <c r="F238" s="19"/>
      <c r="G238" s="19"/>
    </row>
    <row r="239" spans="2:7" x14ac:dyDescent="0.55000000000000004">
      <c r="B239" s="19" t="s">
        <v>5718</v>
      </c>
      <c r="C239" s="19"/>
      <c r="D239" s="19" t="s">
        <v>7234</v>
      </c>
      <c r="E239" s="19" t="s">
        <v>5717</v>
      </c>
      <c r="F239" s="19"/>
      <c r="G239" s="19"/>
    </row>
    <row r="240" spans="2:7" x14ac:dyDescent="0.55000000000000004">
      <c r="B240" s="19" t="s">
        <v>5720</v>
      </c>
      <c r="C240" s="19"/>
      <c r="D240" s="19" t="s">
        <v>7234</v>
      </c>
      <c r="E240" s="19" t="s">
        <v>5719</v>
      </c>
      <c r="F240" s="19"/>
      <c r="G240" s="19"/>
    </row>
    <row r="241" spans="2:7" x14ac:dyDescent="0.55000000000000004">
      <c r="B241" s="19" t="s">
        <v>5722</v>
      </c>
      <c r="C241" s="19"/>
      <c r="D241" s="19" t="s">
        <v>7234</v>
      </c>
      <c r="E241" s="19" t="s">
        <v>5721</v>
      </c>
      <c r="F241" s="19"/>
      <c r="G241" s="19"/>
    </row>
    <row r="242" spans="2:7" x14ac:dyDescent="0.55000000000000004">
      <c r="B242" s="19" t="s">
        <v>5724</v>
      </c>
      <c r="C242" s="19"/>
      <c r="D242" s="19" t="s">
        <v>7234</v>
      </c>
      <c r="E242" s="19" t="s">
        <v>5723</v>
      </c>
      <c r="F242" s="19"/>
      <c r="G242" s="19"/>
    </row>
    <row r="243" spans="2:7" x14ac:dyDescent="0.55000000000000004">
      <c r="B243" s="19" t="s">
        <v>5726</v>
      </c>
      <c r="C243" s="19"/>
      <c r="D243" s="19" t="s">
        <v>7234</v>
      </c>
      <c r="E243" s="19" t="s">
        <v>5725</v>
      </c>
      <c r="F243" s="19"/>
      <c r="G243" s="19"/>
    </row>
    <row r="244" spans="2:7" x14ac:dyDescent="0.55000000000000004">
      <c r="B244" s="19" t="s">
        <v>5728</v>
      </c>
      <c r="C244" s="19"/>
      <c r="D244" s="19" t="s">
        <v>7234</v>
      </c>
      <c r="E244" s="19" t="s">
        <v>5727</v>
      </c>
      <c r="F244" s="19"/>
      <c r="G244" s="19"/>
    </row>
    <row r="245" spans="2:7" x14ac:dyDescent="0.55000000000000004">
      <c r="B245" s="19" t="s">
        <v>5730</v>
      </c>
      <c r="C245" s="19"/>
      <c r="D245" s="19" t="s">
        <v>7234</v>
      </c>
      <c r="E245" s="19" t="s">
        <v>5729</v>
      </c>
      <c r="F245" s="19"/>
      <c r="G245" s="19"/>
    </row>
    <row r="246" spans="2:7" x14ac:dyDescent="0.55000000000000004">
      <c r="B246" s="19" t="s">
        <v>5732</v>
      </c>
      <c r="C246" s="19"/>
      <c r="D246" s="19" t="s">
        <v>7234</v>
      </c>
      <c r="E246" s="19" t="s">
        <v>5731</v>
      </c>
      <c r="F246" s="19"/>
      <c r="G246" s="19"/>
    </row>
    <row r="247" spans="2:7" x14ac:dyDescent="0.55000000000000004">
      <c r="B247" s="19" t="s">
        <v>5734</v>
      </c>
      <c r="C247" s="19"/>
      <c r="D247" s="19" t="s">
        <v>7234</v>
      </c>
      <c r="E247" s="19" t="s">
        <v>5733</v>
      </c>
      <c r="F247" s="19"/>
      <c r="G247" s="19"/>
    </row>
    <row r="248" spans="2:7" x14ac:dyDescent="0.55000000000000004">
      <c r="B248" s="19" t="s">
        <v>5736</v>
      </c>
      <c r="C248" s="19"/>
      <c r="D248" s="19" t="s">
        <v>7234</v>
      </c>
      <c r="E248" s="19" t="s">
        <v>5735</v>
      </c>
      <c r="F248" s="19"/>
      <c r="G248" s="19"/>
    </row>
    <row r="249" spans="2:7" x14ac:dyDescent="0.55000000000000004">
      <c r="B249" s="19" t="s">
        <v>5738</v>
      </c>
      <c r="C249" s="19"/>
      <c r="D249" s="19" t="s">
        <v>7234</v>
      </c>
      <c r="E249" s="19" t="s">
        <v>5737</v>
      </c>
      <c r="F249" s="19"/>
      <c r="G249" s="19"/>
    </row>
    <row r="250" spans="2:7" x14ac:dyDescent="0.55000000000000004">
      <c r="B250" s="19" t="s">
        <v>5740</v>
      </c>
      <c r="C250" s="19"/>
      <c r="D250" s="19" t="s">
        <v>7234</v>
      </c>
      <c r="E250" s="19" t="s">
        <v>5739</v>
      </c>
      <c r="F250" s="19"/>
      <c r="G250" s="19"/>
    </row>
    <row r="251" spans="2:7" x14ac:dyDescent="0.55000000000000004">
      <c r="B251" s="19" t="s">
        <v>5742</v>
      </c>
      <c r="C251" s="19"/>
      <c r="D251" s="19" t="s">
        <v>7234</v>
      </c>
      <c r="E251" s="19" t="s">
        <v>5741</v>
      </c>
      <c r="F251" s="19"/>
      <c r="G251" s="19"/>
    </row>
    <row r="252" spans="2:7" x14ac:dyDescent="0.55000000000000004">
      <c r="B252" s="19" t="s">
        <v>5744</v>
      </c>
      <c r="C252" s="19"/>
      <c r="D252" s="19" t="s">
        <v>7234</v>
      </c>
      <c r="E252" s="19" t="s">
        <v>5743</v>
      </c>
      <c r="F252" s="19"/>
      <c r="G252" s="19"/>
    </row>
    <row r="253" spans="2:7" x14ac:dyDescent="0.55000000000000004">
      <c r="B253" s="19" t="s">
        <v>5746</v>
      </c>
      <c r="C253" s="19"/>
      <c r="D253" s="19" t="s">
        <v>7234</v>
      </c>
      <c r="E253" s="19" t="s">
        <v>5745</v>
      </c>
      <c r="F253" s="19"/>
      <c r="G253" s="19"/>
    </row>
    <row r="254" spans="2:7" x14ac:dyDescent="0.55000000000000004">
      <c r="B254" s="19" t="s">
        <v>7549</v>
      </c>
      <c r="C254" s="19"/>
      <c r="D254" s="19" t="s">
        <v>7234</v>
      </c>
      <c r="E254" s="19" t="s">
        <v>5747</v>
      </c>
      <c r="F254" s="19"/>
      <c r="G254" s="19"/>
    </row>
    <row r="255" spans="2:7" x14ac:dyDescent="0.55000000000000004">
      <c r="B255" s="19" t="s">
        <v>5749</v>
      </c>
      <c r="C255" s="19"/>
      <c r="D255" s="19" t="s">
        <v>7234</v>
      </c>
      <c r="E255" s="19" t="s">
        <v>5748</v>
      </c>
      <c r="F255" s="19"/>
      <c r="G255" s="19"/>
    </row>
    <row r="256" spans="2:7" x14ac:dyDescent="0.55000000000000004">
      <c r="B256" s="19" t="s">
        <v>5751</v>
      </c>
      <c r="C256" s="19"/>
      <c r="D256" s="19" t="s">
        <v>7234</v>
      </c>
      <c r="E256" s="19" t="s">
        <v>5750</v>
      </c>
      <c r="F256" s="19"/>
      <c r="G256" s="19"/>
    </row>
    <row r="257" spans="2:7" x14ac:dyDescent="0.55000000000000004">
      <c r="B257" s="19" t="s">
        <v>5753</v>
      </c>
      <c r="C257" s="19"/>
      <c r="D257" s="19" t="s">
        <v>7234</v>
      </c>
      <c r="E257" s="19" t="s">
        <v>5752</v>
      </c>
      <c r="F257" s="19"/>
      <c r="G257" s="19"/>
    </row>
    <row r="258" spans="2:7" x14ac:dyDescent="0.55000000000000004">
      <c r="B258" s="19" t="s">
        <v>5755</v>
      </c>
      <c r="C258" s="19"/>
      <c r="D258" s="19" t="s">
        <v>7234</v>
      </c>
      <c r="E258" s="19" t="s">
        <v>5754</v>
      </c>
      <c r="F258" s="19"/>
      <c r="G258" s="19"/>
    </row>
    <row r="259" spans="2:7" x14ac:dyDescent="0.55000000000000004">
      <c r="B259" s="19" t="s">
        <v>7550</v>
      </c>
      <c r="C259" s="19"/>
      <c r="D259" s="19" t="s">
        <v>7234</v>
      </c>
      <c r="E259" s="19" t="s">
        <v>5756</v>
      </c>
      <c r="F259" s="19"/>
      <c r="G259" s="19"/>
    </row>
    <row r="260" spans="2:7" x14ac:dyDescent="0.55000000000000004">
      <c r="B260" s="19" t="s">
        <v>5758</v>
      </c>
      <c r="C260" s="19"/>
      <c r="D260" s="19" t="s">
        <v>7234</v>
      </c>
      <c r="E260" s="19" t="s">
        <v>5757</v>
      </c>
      <c r="F260" s="19"/>
      <c r="G260" s="19"/>
    </row>
    <row r="261" spans="2:7" x14ac:dyDescent="0.55000000000000004">
      <c r="B261" s="19" t="s">
        <v>5760</v>
      </c>
      <c r="C261" s="19"/>
      <c r="D261" s="19" t="s">
        <v>7234</v>
      </c>
      <c r="E261" s="19" t="s">
        <v>5759</v>
      </c>
      <c r="F261" s="19"/>
      <c r="G261" s="19"/>
    </row>
    <row r="262" spans="2:7" x14ac:dyDescent="0.55000000000000004">
      <c r="B262" s="19" t="s">
        <v>5762</v>
      </c>
      <c r="C262" s="19"/>
      <c r="D262" s="19" t="s">
        <v>7234</v>
      </c>
      <c r="E262" s="19" t="s">
        <v>5761</v>
      </c>
      <c r="F262" s="19"/>
      <c r="G262" s="19"/>
    </row>
    <row r="263" spans="2:7" x14ac:dyDescent="0.55000000000000004">
      <c r="B263" s="19" t="s">
        <v>5764</v>
      </c>
      <c r="C263" s="19"/>
      <c r="D263" s="19" t="s">
        <v>7234</v>
      </c>
      <c r="E263" s="19" t="s">
        <v>5763</v>
      </c>
      <c r="F263" s="19"/>
      <c r="G263" s="19"/>
    </row>
    <row r="264" spans="2:7" x14ac:dyDescent="0.55000000000000004">
      <c r="B264" s="19" t="s">
        <v>5766</v>
      </c>
      <c r="C264" s="19"/>
      <c r="D264" s="19" t="s">
        <v>7234</v>
      </c>
      <c r="E264" s="19" t="s">
        <v>5765</v>
      </c>
      <c r="F264" s="19"/>
      <c r="G264" s="19"/>
    </row>
    <row r="265" spans="2:7" x14ac:dyDescent="0.55000000000000004">
      <c r="B265" s="19" t="s">
        <v>5768</v>
      </c>
      <c r="C265" s="19"/>
      <c r="D265" s="19" t="s">
        <v>7234</v>
      </c>
      <c r="E265" s="19" t="s">
        <v>5767</v>
      </c>
      <c r="F265" s="19"/>
      <c r="G265" s="19"/>
    </row>
    <row r="266" spans="2:7" x14ac:dyDescent="0.55000000000000004">
      <c r="B266" s="19" t="s">
        <v>5770</v>
      </c>
      <c r="C266" s="19"/>
      <c r="D266" s="19" t="s">
        <v>7234</v>
      </c>
      <c r="E266" s="19" t="s">
        <v>5769</v>
      </c>
      <c r="F266" s="19"/>
      <c r="G266" s="19"/>
    </row>
    <row r="267" spans="2:7" x14ac:dyDescent="0.55000000000000004">
      <c r="B267" s="19" t="s">
        <v>5772</v>
      </c>
      <c r="C267" s="19"/>
      <c r="D267" s="19" t="s">
        <v>7234</v>
      </c>
      <c r="E267" s="19" t="s">
        <v>5771</v>
      </c>
      <c r="F267" s="19"/>
      <c r="G267" s="19"/>
    </row>
    <row r="268" spans="2:7" x14ac:dyDescent="0.55000000000000004">
      <c r="B268" s="19" t="s">
        <v>5774</v>
      </c>
      <c r="C268" s="19"/>
      <c r="D268" s="19" t="s">
        <v>7234</v>
      </c>
      <c r="E268" s="19" t="s">
        <v>5773</v>
      </c>
      <c r="F268" s="19"/>
      <c r="G268" s="19"/>
    </row>
    <row r="269" spans="2:7" x14ac:dyDescent="0.55000000000000004">
      <c r="B269" s="19" t="s">
        <v>5776</v>
      </c>
      <c r="C269" s="19"/>
      <c r="D269" s="19" t="s">
        <v>7234</v>
      </c>
      <c r="E269" s="19" t="s">
        <v>5775</v>
      </c>
      <c r="F269" s="19"/>
      <c r="G269" s="19"/>
    </row>
    <row r="270" spans="2:7" x14ac:dyDescent="0.55000000000000004">
      <c r="B270" s="19" t="s">
        <v>5778</v>
      </c>
      <c r="C270" s="19"/>
      <c r="D270" s="19" t="s">
        <v>7234</v>
      </c>
      <c r="E270" s="19" t="s">
        <v>5777</v>
      </c>
      <c r="F270" s="19"/>
      <c r="G270" s="19"/>
    </row>
    <row r="271" spans="2:7" x14ac:dyDescent="0.55000000000000004">
      <c r="B271" s="19" t="s">
        <v>5780</v>
      </c>
      <c r="C271" s="19"/>
      <c r="D271" s="19" t="s">
        <v>7234</v>
      </c>
      <c r="E271" s="19" t="s">
        <v>5779</v>
      </c>
      <c r="F271" s="19"/>
      <c r="G271" s="19"/>
    </row>
    <row r="272" spans="2:7" x14ac:dyDescent="0.55000000000000004">
      <c r="B272" s="19" t="s">
        <v>5782</v>
      </c>
      <c r="C272" s="19"/>
      <c r="D272" s="19" t="s">
        <v>7234</v>
      </c>
      <c r="E272" s="19" t="s">
        <v>5781</v>
      </c>
      <c r="F272" s="19"/>
      <c r="G272" s="19"/>
    </row>
    <row r="273" spans="2:7" x14ac:dyDescent="0.55000000000000004">
      <c r="B273" s="19" t="s">
        <v>5784</v>
      </c>
      <c r="C273" s="19"/>
      <c r="D273" s="19" t="s">
        <v>7234</v>
      </c>
      <c r="E273" s="19" t="s">
        <v>5783</v>
      </c>
      <c r="F273" s="19"/>
      <c r="G273" s="19"/>
    </row>
    <row r="274" spans="2:7" x14ac:dyDescent="0.55000000000000004">
      <c r="B274" s="19" t="s">
        <v>5786</v>
      </c>
      <c r="C274" s="19"/>
      <c r="D274" s="19" t="s">
        <v>7234</v>
      </c>
      <c r="E274" s="19" t="s">
        <v>5785</v>
      </c>
      <c r="F274" s="19"/>
      <c r="G274" s="19"/>
    </row>
    <row r="275" spans="2:7" x14ac:dyDescent="0.55000000000000004">
      <c r="B275" s="19" t="s">
        <v>5788</v>
      </c>
      <c r="C275" s="19"/>
      <c r="D275" s="19" t="s">
        <v>7234</v>
      </c>
      <c r="E275" s="19" t="s">
        <v>5787</v>
      </c>
      <c r="F275" s="19"/>
      <c r="G275" s="19"/>
    </row>
    <row r="276" spans="2:7" x14ac:dyDescent="0.55000000000000004">
      <c r="B276" s="19" t="s">
        <v>5790</v>
      </c>
      <c r="C276" s="19"/>
      <c r="D276" s="19" t="s">
        <v>7234</v>
      </c>
      <c r="E276" s="19" t="s">
        <v>5789</v>
      </c>
      <c r="F276" s="19"/>
      <c r="G276" s="19"/>
    </row>
    <row r="277" spans="2:7" x14ac:dyDescent="0.55000000000000004">
      <c r="B277" s="19" t="s">
        <v>5792</v>
      </c>
      <c r="C277" s="19"/>
      <c r="D277" s="19" t="s">
        <v>7234</v>
      </c>
      <c r="E277" s="19" t="s">
        <v>5791</v>
      </c>
      <c r="F277" s="19"/>
      <c r="G277" s="19"/>
    </row>
    <row r="278" spans="2:7" x14ac:dyDescent="0.55000000000000004">
      <c r="B278" s="19" t="s">
        <v>5794</v>
      </c>
      <c r="C278" s="19"/>
      <c r="D278" s="19" t="s">
        <v>7234</v>
      </c>
      <c r="E278" s="19" t="s">
        <v>5793</v>
      </c>
      <c r="F278" s="19"/>
      <c r="G278" s="19"/>
    </row>
    <row r="279" spans="2:7" x14ac:dyDescent="0.55000000000000004">
      <c r="B279" s="19" t="s">
        <v>5796</v>
      </c>
      <c r="C279" s="19"/>
      <c r="D279" s="19" t="s">
        <v>7234</v>
      </c>
      <c r="E279" s="19" t="s">
        <v>5795</v>
      </c>
      <c r="F279" s="19"/>
      <c r="G279" s="19"/>
    </row>
    <row r="280" spans="2:7" x14ac:dyDescent="0.55000000000000004">
      <c r="B280" s="19" t="s">
        <v>5798</v>
      </c>
      <c r="C280" s="19"/>
      <c r="D280" s="19" t="s">
        <v>7234</v>
      </c>
      <c r="E280" s="19" t="s">
        <v>5797</v>
      </c>
      <c r="F280" s="19"/>
      <c r="G280" s="19"/>
    </row>
    <row r="281" spans="2:7" x14ac:dyDescent="0.55000000000000004">
      <c r="B281" s="19" t="s">
        <v>5800</v>
      </c>
      <c r="C281" s="19"/>
      <c r="D281" s="19" t="s">
        <v>7234</v>
      </c>
      <c r="E281" s="19" t="s">
        <v>5799</v>
      </c>
      <c r="F281" s="19"/>
      <c r="G281" s="19"/>
    </row>
    <row r="282" spans="2:7" x14ac:dyDescent="0.55000000000000004">
      <c r="B282" s="19" t="s">
        <v>5802</v>
      </c>
      <c r="C282" s="19"/>
      <c r="D282" s="19" t="s">
        <v>7234</v>
      </c>
      <c r="E282" s="19" t="s">
        <v>5801</v>
      </c>
      <c r="F282" s="19"/>
      <c r="G282" s="19"/>
    </row>
    <row r="283" spans="2:7" x14ac:dyDescent="0.55000000000000004">
      <c r="B283" s="19" t="s">
        <v>5804</v>
      </c>
      <c r="C283" s="19"/>
      <c r="D283" s="19" t="s">
        <v>7234</v>
      </c>
      <c r="E283" s="19" t="s">
        <v>5803</v>
      </c>
      <c r="F283" s="19"/>
      <c r="G283" s="19"/>
    </row>
    <row r="284" spans="2:7" x14ac:dyDescent="0.55000000000000004">
      <c r="B284" s="19" t="s">
        <v>5806</v>
      </c>
      <c r="C284" s="19"/>
      <c r="D284" s="19" t="s">
        <v>7234</v>
      </c>
      <c r="E284" s="19" t="s">
        <v>5805</v>
      </c>
      <c r="F284" s="19"/>
      <c r="G284" s="19"/>
    </row>
    <row r="285" spans="2:7" x14ac:dyDescent="0.55000000000000004">
      <c r="B285" s="19" t="s">
        <v>5808</v>
      </c>
      <c r="C285" s="19"/>
      <c r="D285" s="19" t="s">
        <v>7234</v>
      </c>
      <c r="E285" s="19" t="s">
        <v>5807</v>
      </c>
      <c r="F285" s="19"/>
      <c r="G285" s="19"/>
    </row>
    <row r="286" spans="2:7" x14ac:dyDescent="0.55000000000000004">
      <c r="B286" s="19" t="s">
        <v>5810</v>
      </c>
      <c r="C286" s="19"/>
      <c r="D286" s="19" t="s">
        <v>7234</v>
      </c>
      <c r="E286" s="19" t="s">
        <v>5809</v>
      </c>
      <c r="F286" s="19"/>
      <c r="G286" s="19"/>
    </row>
    <row r="287" spans="2:7" x14ac:dyDescent="0.55000000000000004">
      <c r="B287" s="19" t="s">
        <v>5812</v>
      </c>
      <c r="C287" s="19"/>
      <c r="D287" s="19" t="s">
        <v>7234</v>
      </c>
      <c r="E287" s="19" t="s">
        <v>5811</v>
      </c>
      <c r="F287" s="19"/>
      <c r="G287" s="19"/>
    </row>
    <row r="288" spans="2:7" x14ac:dyDescent="0.55000000000000004">
      <c r="B288" s="19" t="s">
        <v>5814</v>
      </c>
      <c r="C288" s="19"/>
      <c r="D288" s="19" t="s">
        <v>7234</v>
      </c>
      <c r="E288" s="19" t="s">
        <v>5813</v>
      </c>
      <c r="F288" s="19"/>
      <c r="G288" s="19"/>
    </row>
    <row r="289" spans="2:7" x14ac:dyDescent="0.55000000000000004">
      <c r="B289" s="19" t="s">
        <v>5816</v>
      </c>
      <c r="C289" s="19"/>
      <c r="D289" s="19" t="s">
        <v>7234</v>
      </c>
      <c r="E289" s="19" t="s">
        <v>5815</v>
      </c>
      <c r="F289" s="19"/>
      <c r="G289" s="19"/>
    </row>
    <row r="290" spans="2:7" x14ac:dyDescent="0.55000000000000004">
      <c r="B290" s="19" t="s">
        <v>5818</v>
      </c>
      <c r="C290" s="19"/>
      <c r="D290" s="19" t="s">
        <v>7234</v>
      </c>
      <c r="E290" s="19" t="s">
        <v>5817</v>
      </c>
      <c r="F290" s="19"/>
      <c r="G290" s="19"/>
    </row>
    <row r="291" spans="2:7" x14ac:dyDescent="0.55000000000000004">
      <c r="B291" s="19" t="s">
        <v>5820</v>
      </c>
      <c r="C291" s="19"/>
      <c r="D291" s="19" t="s">
        <v>7234</v>
      </c>
      <c r="E291" s="19" t="s">
        <v>5819</v>
      </c>
      <c r="F291" s="19"/>
      <c r="G291" s="19"/>
    </row>
    <row r="292" spans="2:7" x14ac:dyDescent="0.55000000000000004">
      <c r="B292" s="19" t="s">
        <v>7551</v>
      </c>
      <c r="C292" s="19"/>
      <c r="D292" s="19" t="s">
        <v>7234</v>
      </c>
      <c r="E292" s="19" t="s">
        <v>5821</v>
      </c>
      <c r="F292" s="19"/>
      <c r="G292" s="19"/>
    </row>
    <row r="293" spans="2:7" x14ac:dyDescent="0.55000000000000004">
      <c r="B293" s="19" t="s">
        <v>5823</v>
      </c>
      <c r="C293" s="19"/>
      <c r="D293" s="19" t="s">
        <v>7234</v>
      </c>
      <c r="E293" s="19" t="s">
        <v>5822</v>
      </c>
      <c r="F293" s="19"/>
      <c r="G293" s="19"/>
    </row>
    <row r="294" spans="2:7" x14ac:dyDescent="0.55000000000000004">
      <c r="B294" s="19" t="s">
        <v>5825</v>
      </c>
      <c r="C294" s="19"/>
      <c r="D294" s="19" t="s">
        <v>7234</v>
      </c>
      <c r="E294" s="19" t="s">
        <v>5824</v>
      </c>
      <c r="F294" s="19"/>
      <c r="G294" s="19"/>
    </row>
    <row r="295" spans="2:7" x14ac:dyDescent="0.55000000000000004">
      <c r="B295" s="19" t="s">
        <v>5827</v>
      </c>
      <c r="C295" s="19"/>
      <c r="D295" s="19" t="s">
        <v>7234</v>
      </c>
      <c r="E295" s="19" t="s">
        <v>5826</v>
      </c>
      <c r="F295" s="19"/>
      <c r="G295" s="19"/>
    </row>
    <row r="296" spans="2:7" x14ac:dyDescent="0.55000000000000004">
      <c r="B296" s="19" t="s">
        <v>5829</v>
      </c>
      <c r="C296" s="19"/>
      <c r="D296" s="19" t="s">
        <v>7234</v>
      </c>
      <c r="E296" s="19" t="s">
        <v>5828</v>
      </c>
      <c r="F296" s="19"/>
      <c r="G296" s="19"/>
    </row>
    <row r="297" spans="2:7" x14ac:dyDescent="0.55000000000000004">
      <c r="B297" s="19" t="s">
        <v>5831</v>
      </c>
      <c r="C297" s="19"/>
      <c r="D297" s="19" t="s">
        <v>7234</v>
      </c>
      <c r="E297" s="19" t="s">
        <v>5830</v>
      </c>
      <c r="F297" s="19"/>
      <c r="G297" s="19"/>
    </row>
    <row r="298" spans="2:7" x14ac:dyDescent="0.55000000000000004">
      <c r="B298" s="19" t="s">
        <v>5833</v>
      </c>
      <c r="C298" s="19"/>
      <c r="D298" s="19" t="s">
        <v>7234</v>
      </c>
      <c r="E298" s="19" t="s">
        <v>5832</v>
      </c>
      <c r="F298" s="19"/>
      <c r="G298" s="19"/>
    </row>
    <row r="299" spans="2:7" x14ac:dyDescent="0.55000000000000004">
      <c r="B299" s="19" t="s">
        <v>5835</v>
      </c>
      <c r="C299" s="19"/>
      <c r="D299" s="19" t="s">
        <v>7234</v>
      </c>
      <c r="E299" s="19" t="s">
        <v>5834</v>
      </c>
      <c r="F299" s="19"/>
      <c r="G299" s="19"/>
    </row>
    <row r="300" spans="2:7" x14ac:dyDescent="0.55000000000000004">
      <c r="B300" s="19" t="s">
        <v>5837</v>
      </c>
      <c r="C300" s="19"/>
      <c r="D300" s="19" t="s">
        <v>7234</v>
      </c>
      <c r="E300" s="19" t="s">
        <v>5836</v>
      </c>
      <c r="F300" s="19"/>
      <c r="G300" s="19"/>
    </row>
    <row r="301" spans="2:7" x14ac:dyDescent="0.55000000000000004">
      <c r="B301" s="19" t="s">
        <v>5839</v>
      </c>
      <c r="C301" s="19"/>
      <c r="D301" s="19" t="s">
        <v>7234</v>
      </c>
      <c r="E301" s="19" t="s">
        <v>5838</v>
      </c>
      <c r="F301" s="19"/>
      <c r="G301" s="19"/>
    </row>
    <row r="302" spans="2:7" x14ac:dyDescent="0.55000000000000004">
      <c r="B302" s="19" t="s">
        <v>5841</v>
      </c>
      <c r="C302" s="19"/>
      <c r="D302" s="19" t="s">
        <v>7234</v>
      </c>
      <c r="E302" s="19" t="s">
        <v>5840</v>
      </c>
      <c r="F302" s="19"/>
      <c r="G302" s="19"/>
    </row>
    <row r="303" spans="2:7" x14ac:dyDescent="0.55000000000000004">
      <c r="B303" s="19" t="s">
        <v>5843</v>
      </c>
      <c r="C303" s="19"/>
      <c r="D303" s="19" t="s">
        <v>7234</v>
      </c>
      <c r="E303" s="19" t="s">
        <v>5842</v>
      </c>
      <c r="F303" s="19"/>
      <c r="G303" s="19"/>
    </row>
    <row r="304" spans="2:7" x14ac:dyDescent="0.55000000000000004">
      <c r="B304" s="19" t="s">
        <v>5845</v>
      </c>
      <c r="C304" s="19"/>
      <c r="D304" s="19" t="s">
        <v>7234</v>
      </c>
      <c r="E304" s="19" t="s">
        <v>5844</v>
      </c>
      <c r="F304" s="19"/>
      <c r="G304" s="19"/>
    </row>
    <row r="305" spans="2:7" x14ac:dyDescent="0.55000000000000004">
      <c r="B305" s="19" t="s">
        <v>5847</v>
      </c>
      <c r="C305" s="19"/>
      <c r="D305" s="19" t="s">
        <v>7234</v>
      </c>
      <c r="E305" s="19" t="s">
        <v>5846</v>
      </c>
      <c r="F305" s="19"/>
      <c r="G305" s="19"/>
    </row>
    <row r="306" spans="2:7" x14ac:dyDescent="0.55000000000000004">
      <c r="B306" s="19" t="s">
        <v>5849</v>
      </c>
      <c r="C306" s="19"/>
      <c r="D306" s="19" t="s">
        <v>7234</v>
      </c>
      <c r="E306" s="19" t="s">
        <v>5848</v>
      </c>
      <c r="F306" s="19"/>
      <c r="G306" s="19"/>
    </row>
    <row r="307" spans="2:7" x14ac:dyDescent="0.55000000000000004">
      <c r="B307" s="19" t="s">
        <v>5851</v>
      </c>
      <c r="C307" s="19"/>
      <c r="D307" s="19" t="s">
        <v>7234</v>
      </c>
      <c r="E307" s="19" t="s">
        <v>5850</v>
      </c>
      <c r="F307" s="19"/>
      <c r="G307" s="19"/>
    </row>
    <row r="308" spans="2:7" x14ac:dyDescent="0.55000000000000004">
      <c r="B308" s="19" t="s">
        <v>5853</v>
      </c>
      <c r="C308" s="19"/>
      <c r="D308" s="19" t="s">
        <v>7234</v>
      </c>
      <c r="E308" s="19" t="s">
        <v>5852</v>
      </c>
      <c r="F308" s="19"/>
      <c r="G308" s="19"/>
    </row>
    <row r="309" spans="2:7" x14ac:dyDescent="0.55000000000000004">
      <c r="B309" s="19" t="s">
        <v>5855</v>
      </c>
      <c r="C309" s="19"/>
      <c r="D309" s="19" t="s">
        <v>7234</v>
      </c>
      <c r="E309" s="19" t="s">
        <v>5854</v>
      </c>
      <c r="F309" s="19"/>
      <c r="G309" s="19"/>
    </row>
    <row r="310" spans="2:7" x14ac:dyDescent="0.55000000000000004">
      <c r="B310" s="19" t="s">
        <v>5857</v>
      </c>
      <c r="C310" s="19"/>
      <c r="D310" s="19" t="s">
        <v>7234</v>
      </c>
      <c r="E310" s="19" t="s">
        <v>5856</v>
      </c>
      <c r="F310" s="19"/>
      <c r="G310" s="19"/>
    </row>
    <row r="311" spans="2:7" x14ac:dyDescent="0.55000000000000004">
      <c r="B311" s="19" t="s">
        <v>5859</v>
      </c>
      <c r="C311" s="19"/>
      <c r="D311" s="19" t="s">
        <v>7234</v>
      </c>
      <c r="E311" s="19" t="s">
        <v>5858</v>
      </c>
      <c r="F311" s="19"/>
      <c r="G311" s="19"/>
    </row>
    <row r="312" spans="2:7" x14ac:dyDescent="0.55000000000000004">
      <c r="B312" s="19" t="s">
        <v>5861</v>
      </c>
      <c r="C312" s="19"/>
      <c r="D312" s="19" t="s">
        <v>7234</v>
      </c>
      <c r="E312" s="19" t="s">
        <v>5860</v>
      </c>
      <c r="F312" s="19"/>
      <c r="G312" s="19"/>
    </row>
    <row r="313" spans="2:7" x14ac:dyDescent="0.55000000000000004">
      <c r="B313" s="19" t="s">
        <v>5863</v>
      </c>
      <c r="C313" s="19"/>
      <c r="D313" s="19" t="s">
        <v>7234</v>
      </c>
      <c r="E313" s="19" t="s">
        <v>5862</v>
      </c>
      <c r="F313" s="19"/>
      <c r="G313" s="19"/>
    </row>
    <row r="314" spans="2:7" x14ac:dyDescent="0.55000000000000004">
      <c r="B314" s="19" t="s">
        <v>5865</v>
      </c>
      <c r="C314" s="19"/>
      <c r="D314" s="19" t="s">
        <v>7234</v>
      </c>
      <c r="E314" s="19" t="s">
        <v>5864</v>
      </c>
      <c r="F314" s="19"/>
      <c r="G314" s="19"/>
    </row>
    <row r="315" spans="2:7" x14ac:dyDescent="0.55000000000000004">
      <c r="B315" s="19" t="s">
        <v>5867</v>
      </c>
      <c r="C315" s="19"/>
      <c r="D315" s="19" t="s">
        <v>7234</v>
      </c>
      <c r="E315" s="19" t="s">
        <v>5866</v>
      </c>
      <c r="F315" s="19"/>
      <c r="G315" s="19"/>
    </row>
    <row r="316" spans="2:7" x14ac:dyDescent="0.55000000000000004">
      <c r="B316" s="19" t="s">
        <v>5869</v>
      </c>
      <c r="C316" s="19"/>
      <c r="D316" s="19" t="s">
        <v>7234</v>
      </c>
      <c r="E316" s="19" t="s">
        <v>5868</v>
      </c>
      <c r="F316" s="19"/>
      <c r="G316" s="19"/>
    </row>
    <row r="317" spans="2:7" x14ac:dyDescent="0.55000000000000004">
      <c r="B317" s="19" t="s">
        <v>5871</v>
      </c>
      <c r="C317" s="19"/>
      <c r="D317" s="19" t="s">
        <v>7234</v>
      </c>
      <c r="E317" s="19" t="s">
        <v>5870</v>
      </c>
      <c r="F317" s="19"/>
      <c r="G317" s="19"/>
    </row>
    <row r="318" spans="2:7" x14ac:dyDescent="0.55000000000000004">
      <c r="B318" s="19" t="s">
        <v>5873</v>
      </c>
      <c r="C318" s="19"/>
      <c r="D318" s="19" t="s">
        <v>7234</v>
      </c>
      <c r="E318" s="19" t="s">
        <v>5872</v>
      </c>
      <c r="F318" s="19"/>
      <c r="G318" s="19"/>
    </row>
    <row r="319" spans="2:7" x14ac:dyDescent="0.55000000000000004">
      <c r="B319" s="19" t="s">
        <v>5875</v>
      </c>
      <c r="C319" s="19"/>
      <c r="D319" s="19" t="s">
        <v>7234</v>
      </c>
      <c r="E319" s="19" t="s">
        <v>5874</v>
      </c>
      <c r="F319" s="19"/>
      <c r="G319" s="19"/>
    </row>
    <row r="320" spans="2:7" x14ac:dyDescent="0.55000000000000004">
      <c r="B320" s="19" t="s">
        <v>5877</v>
      </c>
      <c r="C320" s="19"/>
      <c r="D320" s="19" t="s">
        <v>7234</v>
      </c>
      <c r="E320" s="19" t="s">
        <v>5876</v>
      </c>
      <c r="F320" s="19"/>
      <c r="G320" s="19"/>
    </row>
    <row r="321" spans="2:7" x14ac:dyDescent="0.55000000000000004">
      <c r="B321" s="19" t="s">
        <v>5879</v>
      </c>
      <c r="C321" s="19"/>
      <c r="D321" s="19" t="s">
        <v>7234</v>
      </c>
      <c r="E321" s="19" t="s">
        <v>5878</v>
      </c>
      <c r="F321" s="19"/>
      <c r="G321" s="19"/>
    </row>
    <row r="322" spans="2:7" x14ac:dyDescent="0.55000000000000004">
      <c r="B322" s="19" t="s">
        <v>5881</v>
      </c>
      <c r="C322" s="19"/>
      <c r="D322" s="19" t="s">
        <v>7234</v>
      </c>
      <c r="E322" s="19" t="s">
        <v>5880</v>
      </c>
      <c r="F322" s="19"/>
      <c r="G322" s="19"/>
    </row>
    <row r="323" spans="2:7" x14ac:dyDescent="0.55000000000000004">
      <c r="B323" s="19" t="s">
        <v>5883</v>
      </c>
      <c r="C323" s="19"/>
      <c r="D323" s="19" t="s">
        <v>7234</v>
      </c>
      <c r="E323" s="19" t="s">
        <v>5882</v>
      </c>
      <c r="F323" s="19"/>
      <c r="G323" s="19"/>
    </row>
    <row r="324" spans="2:7" x14ac:dyDescent="0.55000000000000004">
      <c r="B324" s="19" t="s">
        <v>5885</v>
      </c>
      <c r="C324" s="19"/>
      <c r="D324" s="19" t="s">
        <v>7234</v>
      </c>
      <c r="E324" s="19" t="s">
        <v>5884</v>
      </c>
      <c r="F324" s="19"/>
      <c r="G324" s="19"/>
    </row>
    <row r="325" spans="2:7" x14ac:dyDescent="0.55000000000000004">
      <c r="B325" s="19" t="s">
        <v>5887</v>
      </c>
      <c r="C325" s="19"/>
      <c r="D325" s="19" t="s">
        <v>7234</v>
      </c>
      <c r="E325" s="19" t="s">
        <v>5886</v>
      </c>
      <c r="F325" s="19"/>
      <c r="G325" s="19"/>
    </row>
    <row r="326" spans="2:7" x14ac:dyDescent="0.55000000000000004">
      <c r="B326" s="19" t="s">
        <v>5889</v>
      </c>
      <c r="C326" s="19"/>
      <c r="D326" s="19" t="s">
        <v>7234</v>
      </c>
      <c r="E326" s="19" t="s">
        <v>5888</v>
      </c>
      <c r="F326" s="19"/>
      <c r="G326" s="19"/>
    </row>
    <row r="327" spans="2:7" x14ac:dyDescent="0.55000000000000004">
      <c r="B327" s="19" t="s">
        <v>5891</v>
      </c>
      <c r="C327" s="19"/>
      <c r="D327" s="19" t="s">
        <v>7234</v>
      </c>
      <c r="E327" s="19" t="s">
        <v>5890</v>
      </c>
      <c r="F327" s="19"/>
      <c r="G327" s="19"/>
    </row>
    <row r="328" spans="2:7" x14ac:dyDescent="0.55000000000000004">
      <c r="B328" s="19" t="s">
        <v>5893</v>
      </c>
      <c r="C328" s="19"/>
      <c r="D328" s="19" t="s">
        <v>7234</v>
      </c>
      <c r="E328" s="19" t="s">
        <v>5892</v>
      </c>
      <c r="F328" s="19"/>
      <c r="G328" s="19"/>
    </row>
    <row r="329" spans="2:7" x14ac:dyDescent="0.55000000000000004">
      <c r="B329" s="19" t="s">
        <v>5895</v>
      </c>
      <c r="C329" s="19"/>
      <c r="D329" s="19" t="s">
        <v>7234</v>
      </c>
      <c r="E329" s="19" t="s">
        <v>5894</v>
      </c>
      <c r="F329" s="19"/>
      <c r="G329" s="19"/>
    </row>
    <row r="330" spans="2:7" x14ac:dyDescent="0.55000000000000004">
      <c r="B330" s="19" t="s">
        <v>5897</v>
      </c>
      <c r="C330" s="19"/>
      <c r="D330" s="19" t="s">
        <v>7234</v>
      </c>
      <c r="E330" s="19" t="s">
        <v>5896</v>
      </c>
      <c r="F330" s="19"/>
      <c r="G330" s="19"/>
    </row>
    <row r="331" spans="2:7" x14ac:dyDescent="0.55000000000000004">
      <c r="B331" s="19" t="s">
        <v>5899</v>
      </c>
      <c r="C331" s="19"/>
      <c r="D331" s="19" t="s">
        <v>7234</v>
      </c>
      <c r="E331" s="19" t="s">
        <v>5898</v>
      </c>
      <c r="F331" s="19"/>
      <c r="G331" s="19"/>
    </row>
    <row r="332" spans="2:7" x14ac:dyDescent="0.55000000000000004">
      <c r="B332" s="19" t="s">
        <v>5901</v>
      </c>
      <c r="C332" s="19"/>
      <c r="D332" s="19" t="s">
        <v>7234</v>
      </c>
      <c r="E332" s="19" t="s">
        <v>5900</v>
      </c>
      <c r="F332" s="19"/>
      <c r="G332" s="19"/>
    </row>
    <row r="333" spans="2:7" x14ac:dyDescent="0.55000000000000004">
      <c r="B333" s="19" t="s">
        <v>5903</v>
      </c>
      <c r="C333" s="19"/>
      <c r="D333" s="19" t="s">
        <v>7234</v>
      </c>
      <c r="E333" s="19" t="s">
        <v>5902</v>
      </c>
      <c r="F333" s="19"/>
      <c r="G333" s="19"/>
    </row>
    <row r="334" spans="2:7" x14ac:dyDescent="0.55000000000000004">
      <c r="B334" s="19" t="s">
        <v>5905</v>
      </c>
      <c r="C334" s="19"/>
      <c r="D334" s="19" t="s">
        <v>7234</v>
      </c>
      <c r="E334" s="19" t="s">
        <v>5904</v>
      </c>
      <c r="F334" s="19"/>
      <c r="G334" s="19"/>
    </row>
    <row r="335" spans="2:7" x14ac:dyDescent="0.55000000000000004">
      <c r="B335" s="19" t="s">
        <v>5907</v>
      </c>
      <c r="C335" s="19"/>
      <c r="D335" s="19" t="s">
        <v>7234</v>
      </c>
      <c r="E335" s="19" t="s">
        <v>5906</v>
      </c>
      <c r="F335" s="19"/>
      <c r="G335" s="19"/>
    </row>
    <row r="336" spans="2:7" x14ac:dyDescent="0.55000000000000004">
      <c r="B336" s="19" t="s">
        <v>5909</v>
      </c>
      <c r="C336" s="19"/>
      <c r="D336" s="19" t="s">
        <v>7234</v>
      </c>
      <c r="E336" s="19" t="s">
        <v>5908</v>
      </c>
      <c r="F336" s="19"/>
      <c r="G336" s="19"/>
    </row>
    <row r="337" spans="2:7" x14ac:dyDescent="0.55000000000000004">
      <c r="B337" s="19" t="s">
        <v>5911</v>
      </c>
      <c r="C337" s="19"/>
      <c r="D337" s="19" t="s">
        <v>7234</v>
      </c>
      <c r="E337" s="19" t="s">
        <v>5910</v>
      </c>
      <c r="F337" s="19"/>
      <c r="G337" s="19"/>
    </row>
    <row r="338" spans="2:7" x14ac:dyDescent="0.55000000000000004">
      <c r="B338" s="19" t="s">
        <v>7552</v>
      </c>
      <c r="C338" s="19"/>
      <c r="D338" s="19" t="s">
        <v>7234</v>
      </c>
      <c r="E338" s="19" t="s">
        <v>6403</v>
      </c>
      <c r="F338" s="19"/>
      <c r="G338" s="19"/>
    </row>
    <row r="339" spans="2:7" x14ac:dyDescent="0.55000000000000004">
      <c r="B339" s="19" t="s">
        <v>7553</v>
      </c>
      <c r="C339" s="19"/>
      <c r="D339" s="19" t="s">
        <v>7234</v>
      </c>
      <c r="E339" s="19" t="s">
        <v>6404</v>
      </c>
      <c r="F339" s="19"/>
      <c r="G339" s="19"/>
    </row>
    <row r="340" spans="2:7" x14ac:dyDescent="0.55000000000000004">
      <c r="B340" s="19" t="s">
        <v>7554</v>
      </c>
      <c r="C340" s="19"/>
      <c r="D340" s="19" t="s">
        <v>7234</v>
      </c>
      <c r="E340" s="19" t="s">
        <v>6405</v>
      </c>
      <c r="F340" s="19"/>
      <c r="G340" s="19"/>
    </row>
    <row r="341" spans="2:7" x14ac:dyDescent="0.55000000000000004">
      <c r="B341" s="19" t="s">
        <v>7555</v>
      </c>
      <c r="C341" s="19"/>
      <c r="D341" s="19" t="s">
        <v>7234</v>
      </c>
      <c r="E341" s="19" t="s">
        <v>6406</v>
      </c>
      <c r="F341" s="19"/>
      <c r="G341" s="19"/>
    </row>
    <row r="342" spans="2:7" x14ac:dyDescent="0.55000000000000004">
      <c r="B342" s="19" t="s">
        <v>7556</v>
      </c>
      <c r="C342" s="19"/>
      <c r="D342" s="19" t="s">
        <v>7234</v>
      </c>
      <c r="E342" s="19" t="s">
        <v>6407</v>
      </c>
      <c r="F342" s="19"/>
      <c r="G342" s="19"/>
    </row>
    <row r="343" spans="2:7" x14ac:dyDescent="0.55000000000000004">
      <c r="B343" s="19" t="s">
        <v>7557</v>
      </c>
      <c r="C343" s="19"/>
      <c r="D343" s="19" t="s">
        <v>7234</v>
      </c>
      <c r="E343" s="19" t="s">
        <v>7541</v>
      </c>
      <c r="F343" s="19"/>
      <c r="G343" s="19"/>
    </row>
    <row r="344" spans="2:7" x14ac:dyDescent="0.55000000000000004">
      <c r="B344" s="19" t="s">
        <v>7558</v>
      </c>
      <c r="C344" s="19"/>
      <c r="D344" s="19" t="s">
        <v>7234</v>
      </c>
      <c r="E344" s="19" t="s">
        <v>7542</v>
      </c>
      <c r="F344" s="19"/>
      <c r="G344" s="19"/>
    </row>
    <row r="345" spans="2:7" x14ac:dyDescent="0.55000000000000004">
      <c r="B345" s="19" t="s">
        <v>7559</v>
      </c>
      <c r="C345" s="19"/>
      <c r="D345" s="19" t="s">
        <v>7234</v>
      </c>
      <c r="E345" s="19" t="s">
        <v>7543</v>
      </c>
      <c r="F345" s="19"/>
      <c r="G345" s="19"/>
    </row>
    <row r="346" spans="2:7" x14ac:dyDescent="0.55000000000000004">
      <c r="B346" s="19" t="s">
        <v>5912</v>
      </c>
      <c r="C346" s="19"/>
      <c r="D346" s="19" t="s">
        <v>7234</v>
      </c>
      <c r="E346" s="19" t="s">
        <v>240</v>
      </c>
      <c r="F346" s="19"/>
      <c r="G346" s="19"/>
    </row>
    <row r="347" spans="2:7" x14ac:dyDescent="0.55000000000000004">
      <c r="B347" s="19" t="s">
        <v>7560</v>
      </c>
      <c r="C347" s="19"/>
      <c r="D347" s="19" t="s">
        <v>7234</v>
      </c>
      <c r="E347" s="19" t="s">
        <v>241</v>
      </c>
      <c r="F347" s="19"/>
      <c r="G347" s="19"/>
    </row>
    <row r="348" spans="2:7" x14ac:dyDescent="0.55000000000000004">
      <c r="B348" s="19" t="s">
        <v>7561</v>
      </c>
      <c r="C348" s="19"/>
      <c r="D348" s="19" t="s">
        <v>7234</v>
      </c>
      <c r="E348" s="19" t="s">
        <v>242</v>
      </c>
      <c r="F348" s="19"/>
      <c r="G348" s="19"/>
    </row>
    <row r="349" spans="2:7" x14ac:dyDescent="0.55000000000000004">
      <c r="B349" s="19" t="s">
        <v>7562</v>
      </c>
      <c r="C349" s="19"/>
      <c r="D349" s="19" t="s">
        <v>7234</v>
      </c>
      <c r="E349" s="19" t="s">
        <v>243</v>
      </c>
      <c r="F349" s="19"/>
      <c r="G349" s="19"/>
    </row>
    <row r="350" spans="2:7" x14ac:dyDescent="0.55000000000000004">
      <c r="B350" s="19" t="s">
        <v>7563</v>
      </c>
      <c r="C350" s="19"/>
      <c r="D350" s="19" t="s">
        <v>7234</v>
      </c>
      <c r="E350" s="19" t="s">
        <v>244</v>
      </c>
      <c r="F350" s="19"/>
      <c r="G350" s="19"/>
    </row>
    <row r="351" spans="2:7" x14ac:dyDescent="0.55000000000000004">
      <c r="B351" s="19" t="s">
        <v>7564</v>
      </c>
      <c r="C351" s="19"/>
      <c r="D351" s="19" t="s">
        <v>7234</v>
      </c>
      <c r="E351" s="19" t="s">
        <v>246</v>
      </c>
      <c r="F351" s="19"/>
      <c r="G351" s="19"/>
    </row>
    <row r="352" spans="2:7" x14ac:dyDescent="0.55000000000000004">
      <c r="B352" s="19" t="s">
        <v>7565</v>
      </c>
      <c r="C352" s="19"/>
      <c r="D352" s="19" t="s">
        <v>7234</v>
      </c>
      <c r="E352" s="19" t="s">
        <v>247</v>
      </c>
      <c r="F352" s="19"/>
      <c r="G352" s="19"/>
    </row>
    <row r="353" spans="2:7" x14ac:dyDescent="0.55000000000000004">
      <c r="B353" s="19" t="s">
        <v>7566</v>
      </c>
      <c r="C353" s="19"/>
      <c r="D353" s="19" t="s">
        <v>7234</v>
      </c>
      <c r="E353" s="19" t="s">
        <v>249</v>
      </c>
      <c r="F353" s="19"/>
      <c r="G353" s="19"/>
    </row>
    <row r="354" spans="2:7" x14ac:dyDescent="0.55000000000000004">
      <c r="B354" s="19" t="s">
        <v>7567</v>
      </c>
      <c r="C354" s="19"/>
      <c r="D354" s="19" t="s">
        <v>7234</v>
      </c>
      <c r="E354" s="19" t="s">
        <v>251</v>
      </c>
      <c r="F354" s="19"/>
      <c r="G354" s="19"/>
    </row>
    <row r="355" spans="2:7" x14ac:dyDescent="0.55000000000000004">
      <c r="B355" s="19" t="s">
        <v>7568</v>
      </c>
      <c r="C355" s="19"/>
      <c r="D355" s="19" t="s">
        <v>7234</v>
      </c>
      <c r="E355" s="19" t="s">
        <v>253</v>
      </c>
      <c r="F355" s="19"/>
      <c r="G355" s="19"/>
    </row>
    <row r="356" spans="2:7" x14ac:dyDescent="0.55000000000000004">
      <c r="B356" s="19" t="s">
        <v>5913</v>
      </c>
      <c r="C356" s="19"/>
      <c r="D356" s="19" t="s">
        <v>7234</v>
      </c>
      <c r="E356" s="19" t="s">
        <v>255</v>
      </c>
      <c r="F356" s="19"/>
      <c r="G356" s="19"/>
    </row>
    <row r="357" spans="2:7" x14ac:dyDescent="0.55000000000000004">
      <c r="B357" s="19" t="s">
        <v>5914</v>
      </c>
      <c r="C357" s="19"/>
      <c r="D357" s="19" t="s">
        <v>7234</v>
      </c>
      <c r="E357" s="19" t="s">
        <v>257</v>
      </c>
      <c r="F357" s="19"/>
      <c r="G357" s="19"/>
    </row>
    <row r="358" spans="2:7" x14ac:dyDescent="0.55000000000000004">
      <c r="B358" s="19" t="s">
        <v>7569</v>
      </c>
      <c r="C358" s="19"/>
      <c r="D358" s="19" t="s">
        <v>7234</v>
      </c>
      <c r="E358" s="19" t="s">
        <v>259</v>
      </c>
      <c r="F358" s="19"/>
      <c r="G358" s="19"/>
    </row>
    <row r="359" spans="2:7" x14ac:dyDescent="0.55000000000000004">
      <c r="B359" s="19" t="s">
        <v>5915</v>
      </c>
      <c r="C359" s="19"/>
      <c r="D359" s="19" t="s">
        <v>7234</v>
      </c>
      <c r="E359" s="19" t="s">
        <v>261</v>
      </c>
      <c r="F359" s="19"/>
      <c r="G359" s="19"/>
    </row>
    <row r="360" spans="2:7" x14ac:dyDescent="0.55000000000000004">
      <c r="B360" s="19" t="s">
        <v>5916</v>
      </c>
      <c r="C360" s="19"/>
      <c r="D360" s="19" t="s">
        <v>7234</v>
      </c>
      <c r="E360" s="19" t="s">
        <v>263</v>
      </c>
      <c r="F360" s="19"/>
      <c r="G360" s="19"/>
    </row>
    <row r="361" spans="2:7" x14ac:dyDescent="0.55000000000000004">
      <c r="B361" s="19" t="s">
        <v>5917</v>
      </c>
      <c r="C361" s="19"/>
      <c r="D361" s="19" t="s">
        <v>7234</v>
      </c>
      <c r="E361" s="19" t="s">
        <v>265</v>
      </c>
      <c r="F361" s="19"/>
      <c r="G361" s="19"/>
    </row>
    <row r="362" spans="2:7" x14ac:dyDescent="0.55000000000000004">
      <c r="B362" s="19" t="s">
        <v>5918</v>
      </c>
      <c r="C362" s="19"/>
      <c r="D362" s="19" t="s">
        <v>7234</v>
      </c>
      <c r="E362" s="19" t="s">
        <v>267</v>
      </c>
      <c r="F362" s="19"/>
      <c r="G362" s="19"/>
    </row>
    <row r="363" spans="2:7" x14ac:dyDescent="0.55000000000000004">
      <c r="B363" s="19" t="s">
        <v>5919</v>
      </c>
      <c r="C363" s="19"/>
      <c r="D363" s="19" t="s">
        <v>7234</v>
      </c>
      <c r="E363" s="19" t="s">
        <v>269</v>
      </c>
      <c r="F363" s="19"/>
      <c r="G363" s="19"/>
    </row>
    <row r="364" spans="2:7" x14ac:dyDescent="0.55000000000000004">
      <c r="B364" s="19" t="s">
        <v>5920</v>
      </c>
      <c r="C364" s="19"/>
      <c r="D364" s="19" t="s">
        <v>7234</v>
      </c>
      <c r="E364" s="19" t="s">
        <v>271</v>
      </c>
      <c r="F364" s="19"/>
      <c r="G364" s="19"/>
    </row>
    <row r="365" spans="2:7" x14ac:dyDescent="0.55000000000000004">
      <c r="B365" s="19" t="s">
        <v>5921</v>
      </c>
      <c r="C365" s="19"/>
      <c r="D365" s="19" t="s">
        <v>7234</v>
      </c>
      <c r="E365" s="19" t="s">
        <v>272</v>
      </c>
      <c r="F365" s="19"/>
      <c r="G365" s="19"/>
    </row>
    <row r="366" spans="2:7" x14ac:dyDescent="0.55000000000000004">
      <c r="B366" s="19" t="s">
        <v>5922</v>
      </c>
      <c r="C366" s="19"/>
      <c r="D366" s="19" t="s">
        <v>7234</v>
      </c>
      <c r="E366" s="19" t="s">
        <v>273</v>
      </c>
      <c r="F366" s="19"/>
      <c r="G366" s="19"/>
    </row>
    <row r="367" spans="2:7" x14ac:dyDescent="0.55000000000000004">
      <c r="B367" s="19" t="s">
        <v>5923</v>
      </c>
      <c r="C367" s="19"/>
      <c r="D367" s="19" t="s">
        <v>7234</v>
      </c>
      <c r="E367" s="19" t="s">
        <v>274</v>
      </c>
      <c r="F367" s="19"/>
      <c r="G367" s="19"/>
    </row>
    <row r="368" spans="2:7" x14ac:dyDescent="0.55000000000000004">
      <c r="B368" s="19" t="s">
        <v>5924</v>
      </c>
      <c r="C368" s="19"/>
      <c r="D368" s="19" t="s">
        <v>7234</v>
      </c>
      <c r="E368" s="19" t="s">
        <v>3483</v>
      </c>
      <c r="F368" s="19"/>
      <c r="G368" s="19"/>
    </row>
    <row r="369" spans="2:7" x14ac:dyDescent="0.55000000000000004">
      <c r="B369" s="19" t="s">
        <v>5925</v>
      </c>
      <c r="C369" s="19"/>
      <c r="D369" s="19" t="s">
        <v>7234</v>
      </c>
      <c r="E369" s="19" t="s">
        <v>3484</v>
      </c>
      <c r="F369" s="19"/>
      <c r="G369" s="19"/>
    </row>
    <row r="370" spans="2:7" x14ac:dyDescent="0.55000000000000004">
      <c r="B370" s="19" t="s">
        <v>5926</v>
      </c>
      <c r="C370" s="19"/>
      <c r="D370" s="19" t="s">
        <v>7234</v>
      </c>
      <c r="E370" s="19" t="s">
        <v>3485</v>
      </c>
      <c r="F370" s="19"/>
      <c r="G370" s="19"/>
    </row>
    <row r="371" spans="2:7" x14ac:dyDescent="0.55000000000000004">
      <c r="B371" s="19" t="s">
        <v>5927</v>
      </c>
      <c r="C371" s="19"/>
      <c r="D371" s="19" t="s">
        <v>7234</v>
      </c>
      <c r="E371" s="19" t="s">
        <v>3488</v>
      </c>
      <c r="F371" s="19"/>
      <c r="G371" s="19"/>
    </row>
    <row r="372" spans="2:7" x14ac:dyDescent="0.55000000000000004">
      <c r="B372" s="19" t="s">
        <v>5928</v>
      </c>
      <c r="C372" s="19"/>
      <c r="D372" s="19" t="s">
        <v>7234</v>
      </c>
      <c r="E372" s="19" t="s">
        <v>3489</v>
      </c>
      <c r="F372" s="19"/>
      <c r="G372" s="19"/>
    </row>
    <row r="373" spans="2:7" x14ac:dyDescent="0.55000000000000004">
      <c r="B373" s="19" t="s">
        <v>7570</v>
      </c>
      <c r="C373" s="19"/>
      <c r="D373" s="19" t="s">
        <v>7234</v>
      </c>
      <c r="E373" s="19" t="s">
        <v>3490</v>
      </c>
      <c r="F373" s="19"/>
      <c r="G373" s="19"/>
    </row>
    <row r="374" spans="2:7" x14ac:dyDescent="0.55000000000000004">
      <c r="B374" s="19" t="s">
        <v>5929</v>
      </c>
      <c r="C374" s="19"/>
      <c r="D374" s="19" t="s">
        <v>7234</v>
      </c>
      <c r="E374" s="19" t="s">
        <v>3492</v>
      </c>
      <c r="F374" s="19"/>
      <c r="G374" s="19"/>
    </row>
    <row r="375" spans="2:7" x14ac:dyDescent="0.55000000000000004">
      <c r="B375" s="19" t="s">
        <v>5930</v>
      </c>
      <c r="C375" s="19"/>
      <c r="D375" s="19" t="s">
        <v>7234</v>
      </c>
      <c r="E375" s="19" t="s">
        <v>3494</v>
      </c>
      <c r="F375" s="19"/>
      <c r="G375" s="19"/>
    </row>
  </sheetData>
  <phoneticPr fontId="5"/>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42"/>
  <dimension ref="B1:G23"/>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7.25" style="17" bestFit="1" customWidth="1"/>
    <col min="3" max="4" width="3.08203125" style="17" hidden="1" customWidth="1"/>
    <col min="5" max="5" width="5.9140625" style="17" bestFit="1" customWidth="1"/>
    <col min="6" max="16384" width="3.6640625" style="17"/>
  </cols>
  <sheetData>
    <row r="1" spans="2:7" x14ac:dyDescent="0.55000000000000004">
      <c r="B1" s="16" t="s">
        <v>3514</v>
      </c>
      <c r="C1" s="27"/>
      <c r="D1" s="27"/>
    </row>
    <row r="2" spans="2:7" x14ac:dyDescent="0.55000000000000004">
      <c r="B2" s="20" t="s">
        <v>3515</v>
      </c>
      <c r="C2" s="27"/>
      <c r="D2" s="27"/>
    </row>
    <row r="3" spans="2:7" x14ac:dyDescent="0.55000000000000004">
      <c r="B3" s="110" t="s">
        <v>3516</v>
      </c>
    </row>
    <row r="4" spans="2:7" ht="146" x14ac:dyDescent="0.55000000000000004">
      <c r="B4" s="23" t="s">
        <v>5932</v>
      </c>
      <c r="C4" s="23" t="s">
        <v>6345</v>
      </c>
      <c r="D4" s="23" t="s">
        <v>6346</v>
      </c>
      <c r="E4" s="23" t="s">
        <v>2985</v>
      </c>
      <c r="F4" s="109" t="s">
        <v>6365</v>
      </c>
      <c r="G4" s="23" t="s">
        <v>2986</v>
      </c>
    </row>
    <row r="5" spans="2:7" x14ac:dyDescent="0.55000000000000004">
      <c r="B5" s="1" t="s">
        <v>5933</v>
      </c>
      <c r="C5" s="1"/>
      <c r="D5" s="1" t="s">
        <v>7234</v>
      </c>
      <c r="E5" s="1" t="s">
        <v>240</v>
      </c>
      <c r="F5" s="1"/>
      <c r="G5" s="1"/>
    </row>
    <row r="6" spans="2:7" x14ac:dyDescent="0.55000000000000004">
      <c r="B6" s="1" t="s">
        <v>5934</v>
      </c>
      <c r="C6" s="1"/>
      <c r="D6" s="1" t="s">
        <v>7234</v>
      </c>
      <c r="E6" s="1" t="s">
        <v>241</v>
      </c>
      <c r="F6" s="1"/>
      <c r="G6" s="1"/>
    </row>
    <row r="7" spans="2:7" x14ac:dyDescent="0.55000000000000004">
      <c r="B7" s="1" t="s">
        <v>7571</v>
      </c>
      <c r="C7" s="1"/>
      <c r="D7" s="1" t="s">
        <v>7234</v>
      </c>
      <c r="E7" s="1" t="s">
        <v>242</v>
      </c>
      <c r="F7" s="1"/>
      <c r="G7" s="1"/>
    </row>
    <row r="8" spans="2:7" x14ac:dyDescent="0.55000000000000004">
      <c r="B8" s="1" t="s">
        <v>5935</v>
      </c>
      <c r="C8" s="1"/>
      <c r="D8" s="1" t="s">
        <v>7234</v>
      </c>
      <c r="E8" s="1" t="s">
        <v>243</v>
      </c>
      <c r="F8" s="1"/>
      <c r="G8" s="1"/>
    </row>
    <row r="9" spans="2:7" x14ac:dyDescent="0.55000000000000004">
      <c r="B9" s="1" t="s">
        <v>7572</v>
      </c>
      <c r="C9" s="1"/>
      <c r="D9" s="1" t="s">
        <v>7234</v>
      </c>
      <c r="E9" s="1" t="s">
        <v>244</v>
      </c>
      <c r="F9" s="1"/>
      <c r="G9" s="1"/>
    </row>
    <row r="10" spans="2:7" x14ac:dyDescent="0.55000000000000004">
      <c r="B10" s="1" t="s">
        <v>5936</v>
      </c>
      <c r="C10" s="1"/>
      <c r="D10" s="1" t="s">
        <v>7234</v>
      </c>
      <c r="E10" s="1" t="s">
        <v>246</v>
      </c>
      <c r="F10" s="1"/>
      <c r="G10" s="1"/>
    </row>
    <row r="11" spans="2:7" x14ac:dyDescent="0.55000000000000004">
      <c r="B11" s="1" t="s">
        <v>7573</v>
      </c>
      <c r="C11" s="1"/>
      <c r="D11" s="1" t="s">
        <v>7234</v>
      </c>
      <c r="E11" s="1" t="s">
        <v>247</v>
      </c>
      <c r="F11" s="1"/>
      <c r="G11" s="1"/>
    </row>
    <row r="12" spans="2:7" x14ac:dyDescent="0.55000000000000004">
      <c r="B12" s="1" t="s">
        <v>5937</v>
      </c>
      <c r="C12" s="1"/>
      <c r="D12" s="1" t="s">
        <v>7234</v>
      </c>
      <c r="E12" s="1" t="s">
        <v>249</v>
      </c>
      <c r="F12" s="1"/>
      <c r="G12" s="1"/>
    </row>
    <row r="13" spans="2:7" x14ac:dyDescent="0.55000000000000004">
      <c r="B13" s="1" t="s">
        <v>5938</v>
      </c>
      <c r="C13" s="1"/>
      <c r="D13" s="1" t="s">
        <v>7234</v>
      </c>
      <c r="E13" s="1" t="s">
        <v>251</v>
      </c>
      <c r="F13" s="1"/>
      <c r="G13" s="1"/>
    </row>
    <row r="14" spans="2:7" x14ac:dyDescent="0.55000000000000004">
      <c r="B14" s="1" t="s">
        <v>5939</v>
      </c>
      <c r="C14" s="1"/>
      <c r="D14" s="1" t="s">
        <v>7234</v>
      </c>
      <c r="E14" s="1" t="s">
        <v>253</v>
      </c>
      <c r="F14" s="1"/>
      <c r="G14" s="1"/>
    </row>
    <row r="15" spans="2:7" x14ac:dyDescent="0.55000000000000004">
      <c r="B15" s="1" t="s">
        <v>7574</v>
      </c>
      <c r="C15" s="1"/>
      <c r="D15" s="1" t="s">
        <v>7234</v>
      </c>
      <c r="E15" s="1" t="s">
        <v>255</v>
      </c>
      <c r="F15" s="1"/>
      <c r="G15" s="1"/>
    </row>
    <row r="16" spans="2:7" x14ac:dyDescent="0.55000000000000004">
      <c r="B16" s="1" t="s">
        <v>5940</v>
      </c>
      <c r="C16" s="1"/>
      <c r="D16" s="1" t="s">
        <v>7234</v>
      </c>
      <c r="E16" s="1" t="s">
        <v>257</v>
      </c>
      <c r="F16" s="1"/>
      <c r="G16" s="1"/>
    </row>
    <row r="17" spans="2:7" x14ac:dyDescent="0.55000000000000004">
      <c r="B17" s="1" t="s">
        <v>5941</v>
      </c>
      <c r="C17" s="1"/>
      <c r="D17" s="1" t="s">
        <v>7234</v>
      </c>
      <c r="E17" s="1" t="s">
        <v>259</v>
      </c>
      <c r="F17" s="1"/>
      <c r="G17" s="1"/>
    </row>
    <row r="18" spans="2:7" x14ac:dyDescent="0.55000000000000004">
      <c r="B18" s="1" t="s">
        <v>5942</v>
      </c>
      <c r="C18" s="1"/>
      <c r="D18" s="1" t="s">
        <v>7234</v>
      </c>
      <c r="E18" s="1" t="s">
        <v>261</v>
      </c>
      <c r="F18" s="1"/>
      <c r="G18" s="1"/>
    </row>
    <row r="19" spans="2:7" x14ac:dyDescent="0.55000000000000004">
      <c r="B19" s="1" t="s">
        <v>5943</v>
      </c>
      <c r="C19" s="1"/>
      <c r="D19" s="1" t="s">
        <v>7234</v>
      </c>
      <c r="E19" s="1" t="s">
        <v>263</v>
      </c>
      <c r="F19" s="1"/>
      <c r="G19" s="1"/>
    </row>
    <row r="20" spans="2:7" x14ac:dyDescent="0.55000000000000004">
      <c r="B20" s="1" t="s">
        <v>5944</v>
      </c>
      <c r="C20" s="1"/>
      <c r="D20" s="1" t="s">
        <v>7234</v>
      </c>
      <c r="E20" s="1" t="s">
        <v>265</v>
      </c>
      <c r="F20" s="1"/>
      <c r="G20" s="1"/>
    </row>
    <row r="21" spans="2:7" x14ac:dyDescent="0.55000000000000004">
      <c r="B21" s="1" t="s">
        <v>5945</v>
      </c>
      <c r="C21" s="1"/>
      <c r="D21" s="1" t="s">
        <v>7234</v>
      </c>
      <c r="E21" s="1" t="s">
        <v>267</v>
      </c>
      <c r="F21" s="1"/>
      <c r="G21" s="1"/>
    </row>
    <row r="22" spans="2:7" x14ac:dyDescent="0.55000000000000004">
      <c r="B22" s="1" t="s">
        <v>7575</v>
      </c>
      <c r="C22" s="1"/>
      <c r="D22" s="1" t="s">
        <v>7234</v>
      </c>
      <c r="E22" s="1" t="s">
        <v>272</v>
      </c>
      <c r="F22" s="1"/>
      <c r="G22" s="1"/>
    </row>
    <row r="23" spans="2:7" x14ac:dyDescent="0.55000000000000004">
      <c r="B23" s="1" t="s">
        <v>6025</v>
      </c>
      <c r="C23" s="1"/>
      <c r="D23" s="1" t="s">
        <v>7234</v>
      </c>
      <c r="E23" s="1" t="s">
        <v>273</v>
      </c>
      <c r="F23" s="1"/>
      <c r="G23" s="1"/>
    </row>
  </sheetData>
  <phoneticPr fontId="5"/>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6"/>
  <dimension ref="B1:N131"/>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4" style="17" bestFit="1" customWidth="1"/>
    <col min="3" max="4" width="3.08203125" style="17" hidden="1" customWidth="1"/>
    <col min="5" max="5" width="6.5" style="17" bestFit="1" customWidth="1"/>
    <col min="6" max="6" width="3.33203125" style="17" bestFit="1" customWidth="1"/>
    <col min="7" max="7" width="8" style="17" bestFit="1" customWidth="1"/>
    <col min="8" max="8" width="3.6640625" style="17"/>
    <col min="9" max="14" width="0.33203125" style="17" customWidth="1"/>
    <col min="15" max="16384" width="3.6640625" style="17"/>
  </cols>
  <sheetData>
    <row r="1" spans="2:14" x14ac:dyDescent="0.55000000000000004">
      <c r="B1" s="16" t="s">
        <v>3514</v>
      </c>
      <c r="C1" s="27"/>
      <c r="D1" s="27"/>
    </row>
    <row r="2" spans="2:14" x14ac:dyDescent="0.55000000000000004">
      <c r="B2" s="20" t="s">
        <v>3515</v>
      </c>
      <c r="C2" s="27"/>
      <c r="D2" s="27"/>
    </row>
    <row r="4" spans="2:14" ht="189.5" x14ac:dyDescent="0.55000000000000004">
      <c r="B4" s="18" t="s">
        <v>5947</v>
      </c>
      <c r="C4" s="18" t="s">
        <v>6345</v>
      </c>
      <c r="D4" s="18" t="s">
        <v>6346</v>
      </c>
      <c r="E4" s="18" t="s">
        <v>2987</v>
      </c>
      <c r="F4" s="23" t="s">
        <v>2789</v>
      </c>
      <c r="G4" s="23" t="s">
        <v>2790</v>
      </c>
      <c r="H4" s="23" t="s">
        <v>2988</v>
      </c>
      <c r="I4" s="23" t="s">
        <v>7232</v>
      </c>
      <c r="J4" s="23" t="s">
        <v>7232</v>
      </c>
      <c r="K4" s="23" t="s">
        <v>7232</v>
      </c>
      <c r="L4" s="23" t="s">
        <v>7232</v>
      </c>
      <c r="M4" s="23" t="s">
        <v>7232</v>
      </c>
      <c r="N4" s="23" t="s">
        <v>7232</v>
      </c>
    </row>
    <row r="5" spans="2:14" x14ac:dyDescent="0.55000000000000004">
      <c r="B5" s="1" t="s">
        <v>5948</v>
      </c>
      <c r="C5" s="1"/>
      <c r="D5" s="1" t="s">
        <v>7234</v>
      </c>
      <c r="E5" s="1" t="s">
        <v>433</v>
      </c>
      <c r="F5" s="1"/>
      <c r="G5" s="1"/>
      <c r="H5" s="1"/>
      <c r="I5" s="1"/>
      <c r="J5" s="1"/>
      <c r="K5" s="1"/>
      <c r="L5" s="1"/>
      <c r="M5" s="1"/>
      <c r="N5" s="1"/>
    </row>
    <row r="6" spans="2:14" x14ac:dyDescent="0.55000000000000004">
      <c r="B6" s="1" t="s">
        <v>5949</v>
      </c>
      <c r="C6" s="1"/>
      <c r="D6" s="1" t="s">
        <v>7234</v>
      </c>
      <c r="E6" s="1" t="s">
        <v>434</v>
      </c>
      <c r="F6" s="1"/>
      <c r="G6" s="1"/>
      <c r="H6" s="1"/>
      <c r="I6" s="1"/>
      <c r="J6" s="1"/>
      <c r="K6" s="1"/>
      <c r="L6" s="1"/>
      <c r="M6" s="1"/>
      <c r="N6" s="1"/>
    </row>
    <row r="7" spans="2:14" x14ac:dyDescent="0.55000000000000004">
      <c r="B7" s="1" t="s">
        <v>5950</v>
      </c>
      <c r="C7" s="1"/>
      <c r="D7" s="1" t="s">
        <v>7234</v>
      </c>
      <c r="E7" s="1" t="s">
        <v>435</v>
      </c>
      <c r="F7" s="1"/>
      <c r="G7" s="1"/>
      <c r="H7" s="1"/>
      <c r="I7" s="1"/>
      <c r="J7" s="1"/>
      <c r="K7" s="1"/>
      <c r="L7" s="1"/>
      <c r="M7" s="1"/>
      <c r="N7" s="1"/>
    </row>
    <row r="8" spans="2:14" x14ac:dyDescent="0.55000000000000004">
      <c r="B8" s="1" t="s">
        <v>5951</v>
      </c>
      <c r="C8" s="1"/>
      <c r="D8" s="1" t="s">
        <v>7234</v>
      </c>
      <c r="E8" s="1" t="s">
        <v>436</v>
      </c>
      <c r="F8" s="1"/>
      <c r="G8" s="1"/>
      <c r="H8" s="1"/>
      <c r="I8" s="1"/>
      <c r="J8" s="1"/>
      <c r="K8" s="1"/>
      <c r="L8" s="1"/>
      <c r="M8" s="1"/>
      <c r="N8" s="1"/>
    </row>
    <row r="9" spans="2:14" x14ac:dyDescent="0.55000000000000004">
      <c r="B9" s="1" t="s">
        <v>5952</v>
      </c>
      <c r="C9" s="1"/>
      <c r="D9" s="1" t="s">
        <v>7234</v>
      </c>
      <c r="E9" s="1" t="s">
        <v>437</v>
      </c>
      <c r="F9" s="1"/>
      <c r="G9" s="1"/>
      <c r="H9" s="1"/>
      <c r="I9" s="1"/>
      <c r="J9" s="1"/>
      <c r="K9" s="1"/>
      <c r="L9" s="1"/>
      <c r="M9" s="1"/>
      <c r="N9" s="1"/>
    </row>
    <row r="10" spans="2:14" x14ac:dyDescent="0.55000000000000004">
      <c r="B10" s="1" t="s">
        <v>5953</v>
      </c>
      <c r="C10" s="1"/>
      <c r="D10" s="1" t="s">
        <v>7234</v>
      </c>
      <c r="E10" s="1" t="s">
        <v>438</v>
      </c>
      <c r="F10" s="1"/>
      <c r="G10" s="1"/>
      <c r="H10" s="1"/>
      <c r="I10" s="1"/>
      <c r="J10" s="1"/>
      <c r="K10" s="1"/>
      <c r="L10" s="1"/>
      <c r="M10" s="1"/>
      <c r="N10" s="1"/>
    </row>
    <row r="11" spans="2:14" x14ac:dyDescent="0.55000000000000004">
      <c r="B11" s="1" t="s">
        <v>440</v>
      </c>
      <c r="C11" s="1"/>
      <c r="D11" s="1" t="s">
        <v>7234</v>
      </c>
      <c r="E11" s="1" t="s">
        <v>439</v>
      </c>
      <c r="F11" s="1"/>
      <c r="G11" s="1"/>
      <c r="H11" s="1"/>
      <c r="I11" s="1"/>
      <c r="J11" s="1"/>
      <c r="K11" s="1"/>
      <c r="L11" s="1"/>
      <c r="M11" s="1"/>
      <c r="N11" s="1"/>
    </row>
    <row r="12" spans="2:14" x14ac:dyDescent="0.55000000000000004">
      <c r="B12" s="1" t="s">
        <v>5954</v>
      </c>
      <c r="C12" s="1"/>
      <c r="D12" s="1" t="s">
        <v>7234</v>
      </c>
      <c r="E12" s="1" t="s">
        <v>441</v>
      </c>
      <c r="F12" s="1"/>
      <c r="G12" s="1"/>
      <c r="H12" s="1"/>
      <c r="I12" s="1"/>
      <c r="J12" s="1"/>
      <c r="K12" s="1"/>
      <c r="L12" s="1"/>
      <c r="M12" s="1"/>
      <c r="N12" s="1"/>
    </row>
    <row r="13" spans="2:14" x14ac:dyDescent="0.55000000000000004">
      <c r="B13" s="1" t="s">
        <v>5955</v>
      </c>
      <c r="C13" s="1"/>
      <c r="D13" s="1" t="s">
        <v>7234</v>
      </c>
      <c r="E13" s="1" t="s">
        <v>442</v>
      </c>
      <c r="F13" s="1"/>
      <c r="G13" s="1"/>
      <c r="H13" s="1"/>
      <c r="I13" s="1"/>
      <c r="J13" s="1"/>
      <c r="K13" s="1"/>
      <c r="L13" s="1"/>
      <c r="M13" s="1"/>
      <c r="N13" s="1"/>
    </row>
    <row r="14" spans="2:14" x14ac:dyDescent="0.55000000000000004">
      <c r="B14" s="1" t="s">
        <v>5956</v>
      </c>
      <c r="C14" s="1"/>
      <c r="D14" s="1" t="s">
        <v>7234</v>
      </c>
      <c r="E14" s="1" t="s">
        <v>443</v>
      </c>
      <c r="F14" s="1"/>
      <c r="G14" s="1"/>
      <c r="H14" s="1"/>
      <c r="I14" s="1"/>
      <c r="J14" s="1"/>
      <c r="K14" s="1"/>
      <c r="L14" s="1"/>
      <c r="M14" s="1"/>
      <c r="N14" s="1"/>
    </row>
    <row r="15" spans="2:14" x14ac:dyDescent="0.55000000000000004">
      <c r="B15" s="1" t="s">
        <v>5957</v>
      </c>
      <c r="C15" s="1"/>
      <c r="D15" s="1" t="s">
        <v>7234</v>
      </c>
      <c r="E15" s="1" t="s">
        <v>444</v>
      </c>
      <c r="F15" s="1"/>
      <c r="G15" s="1"/>
      <c r="H15" s="1"/>
      <c r="I15" s="1"/>
      <c r="J15" s="1"/>
      <c r="K15" s="1"/>
      <c r="L15" s="1"/>
      <c r="M15" s="1"/>
      <c r="N15" s="1"/>
    </row>
    <row r="16" spans="2:14" x14ac:dyDescent="0.55000000000000004">
      <c r="B16" s="1" t="s">
        <v>5958</v>
      </c>
      <c r="C16" s="1"/>
      <c r="D16" s="1" t="s">
        <v>7234</v>
      </c>
      <c r="E16" s="1" t="s">
        <v>445</v>
      </c>
      <c r="F16" s="1"/>
      <c r="G16" s="1"/>
      <c r="H16" s="1"/>
      <c r="I16" s="1"/>
      <c r="J16" s="1"/>
      <c r="K16" s="1"/>
      <c r="L16" s="1"/>
      <c r="M16" s="1"/>
      <c r="N16" s="1"/>
    </row>
    <row r="17" spans="2:14" x14ac:dyDescent="0.55000000000000004">
      <c r="B17" s="1" t="s">
        <v>447</v>
      </c>
      <c r="C17" s="1"/>
      <c r="D17" s="1" t="s">
        <v>7234</v>
      </c>
      <c r="E17" s="1" t="s">
        <v>446</v>
      </c>
      <c r="F17" s="1"/>
      <c r="G17" s="1"/>
      <c r="H17" s="1"/>
      <c r="I17" s="1"/>
      <c r="J17" s="1"/>
      <c r="K17" s="1"/>
      <c r="L17" s="1"/>
      <c r="M17" s="1"/>
      <c r="N17" s="1"/>
    </row>
    <row r="18" spans="2:14" x14ac:dyDescent="0.55000000000000004">
      <c r="B18" s="1" t="s">
        <v>449</v>
      </c>
      <c r="C18" s="1"/>
      <c r="D18" s="1" t="s">
        <v>7234</v>
      </c>
      <c r="E18" s="1" t="s">
        <v>448</v>
      </c>
      <c r="F18" s="1"/>
      <c r="G18" s="1"/>
      <c r="H18" s="1"/>
      <c r="I18" s="1"/>
      <c r="J18" s="1"/>
      <c r="K18" s="1"/>
      <c r="L18" s="1"/>
      <c r="M18" s="1"/>
      <c r="N18" s="1"/>
    </row>
    <row r="19" spans="2:14" x14ac:dyDescent="0.55000000000000004">
      <c r="B19" s="1" t="s">
        <v>5959</v>
      </c>
      <c r="C19" s="1"/>
      <c r="D19" s="1" t="s">
        <v>7234</v>
      </c>
      <c r="E19" s="1" t="s">
        <v>450</v>
      </c>
      <c r="F19" s="1"/>
      <c r="G19" s="1"/>
      <c r="H19" s="1"/>
      <c r="I19" s="1"/>
      <c r="J19" s="1"/>
      <c r="K19" s="1"/>
      <c r="L19" s="1"/>
      <c r="M19" s="1"/>
      <c r="N19" s="1"/>
    </row>
    <row r="20" spans="2:14" x14ac:dyDescent="0.55000000000000004">
      <c r="B20" s="1" t="s">
        <v>5960</v>
      </c>
      <c r="C20" s="1"/>
      <c r="D20" s="1" t="s">
        <v>7234</v>
      </c>
      <c r="E20" s="1" t="s">
        <v>451</v>
      </c>
      <c r="F20" s="1"/>
      <c r="G20" s="1"/>
      <c r="H20" s="1"/>
      <c r="I20" s="1"/>
      <c r="J20" s="1"/>
      <c r="K20" s="1"/>
      <c r="L20" s="1"/>
      <c r="M20" s="1"/>
      <c r="N20" s="1"/>
    </row>
    <row r="21" spans="2:14" x14ac:dyDescent="0.55000000000000004">
      <c r="B21" s="1" t="s">
        <v>5961</v>
      </c>
      <c r="C21" s="1"/>
      <c r="D21" s="1" t="s">
        <v>7234</v>
      </c>
      <c r="E21" s="1" t="s">
        <v>452</v>
      </c>
      <c r="F21" s="1"/>
      <c r="G21" s="1"/>
      <c r="H21" s="1"/>
      <c r="I21" s="1"/>
      <c r="J21" s="1"/>
      <c r="K21" s="1"/>
      <c r="L21" s="1"/>
      <c r="M21" s="1"/>
      <c r="N21" s="1"/>
    </row>
    <row r="22" spans="2:14" x14ac:dyDescent="0.55000000000000004">
      <c r="B22" s="1" t="s">
        <v>454</v>
      </c>
      <c r="C22" s="1"/>
      <c r="D22" s="1" t="s">
        <v>7234</v>
      </c>
      <c r="E22" s="1" t="s">
        <v>453</v>
      </c>
      <c r="F22" s="1"/>
      <c r="G22" s="1"/>
      <c r="H22" s="1"/>
      <c r="I22" s="1"/>
      <c r="J22" s="1"/>
      <c r="K22" s="1"/>
      <c r="L22" s="1"/>
      <c r="M22" s="1"/>
      <c r="N22" s="1"/>
    </row>
    <row r="23" spans="2:14" x14ac:dyDescent="0.55000000000000004">
      <c r="B23" s="1" t="s">
        <v>5962</v>
      </c>
      <c r="C23" s="1"/>
      <c r="D23" s="1" t="s">
        <v>7234</v>
      </c>
      <c r="E23" s="1" t="s">
        <v>455</v>
      </c>
      <c r="F23" s="1"/>
      <c r="G23" s="1"/>
      <c r="H23" s="1"/>
      <c r="I23" s="1"/>
      <c r="J23" s="1"/>
      <c r="K23" s="1"/>
      <c r="L23" s="1"/>
      <c r="M23" s="1"/>
      <c r="N23" s="1"/>
    </row>
    <row r="24" spans="2:14" x14ac:dyDescent="0.55000000000000004">
      <c r="B24" s="1" t="s">
        <v>457</v>
      </c>
      <c r="C24" s="1"/>
      <c r="D24" s="1" t="s">
        <v>7234</v>
      </c>
      <c r="E24" s="1" t="s">
        <v>456</v>
      </c>
      <c r="F24" s="1"/>
      <c r="G24" s="1"/>
      <c r="H24" s="1"/>
      <c r="I24" s="1"/>
      <c r="J24" s="1"/>
      <c r="K24" s="1"/>
      <c r="L24" s="1"/>
      <c r="M24" s="1"/>
      <c r="N24" s="1"/>
    </row>
    <row r="25" spans="2:14" x14ac:dyDescent="0.55000000000000004">
      <c r="B25" s="1" t="s">
        <v>459</v>
      </c>
      <c r="C25" s="1"/>
      <c r="D25" s="1" t="s">
        <v>7234</v>
      </c>
      <c r="E25" s="1" t="s">
        <v>458</v>
      </c>
      <c r="F25" s="1"/>
      <c r="G25" s="1"/>
      <c r="H25" s="1"/>
      <c r="I25" s="1"/>
      <c r="J25" s="1"/>
      <c r="K25" s="1"/>
      <c r="L25" s="1"/>
      <c r="M25" s="1"/>
      <c r="N25" s="1"/>
    </row>
    <row r="26" spans="2:14" x14ac:dyDescent="0.55000000000000004">
      <c r="B26" s="1" t="s">
        <v>5963</v>
      </c>
      <c r="C26" s="1"/>
      <c r="D26" s="1" t="s">
        <v>7234</v>
      </c>
      <c r="E26" s="1" t="s">
        <v>460</v>
      </c>
      <c r="F26" s="1"/>
      <c r="G26" s="1"/>
      <c r="H26" s="1"/>
      <c r="I26" s="1"/>
      <c r="J26" s="1"/>
      <c r="K26" s="1"/>
      <c r="L26" s="1"/>
      <c r="M26" s="1"/>
      <c r="N26" s="1"/>
    </row>
    <row r="27" spans="2:14" x14ac:dyDescent="0.55000000000000004">
      <c r="B27" s="1" t="s">
        <v>462</v>
      </c>
      <c r="C27" s="1"/>
      <c r="D27" s="1" t="s">
        <v>7234</v>
      </c>
      <c r="E27" s="1" t="s">
        <v>461</v>
      </c>
      <c r="F27" s="1"/>
      <c r="G27" s="1"/>
      <c r="H27" s="1"/>
      <c r="I27" s="1"/>
      <c r="J27" s="1"/>
      <c r="K27" s="1"/>
      <c r="L27" s="1"/>
      <c r="M27" s="1"/>
      <c r="N27" s="1"/>
    </row>
    <row r="28" spans="2:14" x14ac:dyDescent="0.55000000000000004">
      <c r="B28" s="1" t="s">
        <v>5964</v>
      </c>
      <c r="C28" s="1"/>
      <c r="D28" s="1" t="s">
        <v>7234</v>
      </c>
      <c r="E28" s="1" t="s">
        <v>463</v>
      </c>
      <c r="F28" s="1"/>
      <c r="G28" s="1"/>
      <c r="H28" s="1"/>
      <c r="I28" s="1"/>
      <c r="J28" s="1"/>
      <c r="K28" s="1"/>
      <c r="L28" s="1"/>
      <c r="M28" s="1"/>
      <c r="N28" s="1"/>
    </row>
    <row r="29" spans="2:14" x14ac:dyDescent="0.55000000000000004">
      <c r="B29" s="1" t="s">
        <v>465</v>
      </c>
      <c r="C29" s="1"/>
      <c r="D29" s="1" t="s">
        <v>7234</v>
      </c>
      <c r="E29" s="1" t="s">
        <v>464</v>
      </c>
      <c r="F29" s="1"/>
      <c r="G29" s="1"/>
      <c r="H29" s="1"/>
      <c r="I29" s="1"/>
      <c r="J29" s="1"/>
      <c r="K29" s="1"/>
      <c r="L29" s="1"/>
      <c r="M29" s="1"/>
      <c r="N29" s="1"/>
    </row>
    <row r="30" spans="2:14" x14ac:dyDescent="0.55000000000000004">
      <c r="B30" s="1" t="s">
        <v>467</v>
      </c>
      <c r="C30" s="1"/>
      <c r="D30" s="1" t="s">
        <v>7234</v>
      </c>
      <c r="E30" s="1" t="s">
        <v>466</v>
      </c>
      <c r="F30" s="1"/>
      <c r="G30" s="1"/>
      <c r="H30" s="1"/>
      <c r="I30" s="1"/>
      <c r="J30" s="1"/>
      <c r="K30" s="1"/>
      <c r="L30" s="1"/>
      <c r="M30" s="1"/>
      <c r="N30" s="1"/>
    </row>
    <row r="31" spans="2:14" x14ac:dyDescent="0.55000000000000004">
      <c r="B31" s="1" t="s">
        <v>5965</v>
      </c>
      <c r="C31" s="1"/>
      <c r="D31" s="1" t="s">
        <v>7234</v>
      </c>
      <c r="E31" s="1" t="s">
        <v>468</v>
      </c>
      <c r="F31" s="1"/>
      <c r="G31" s="1"/>
      <c r="H31" s="1"/>
      <c r="I31" s="1"/>
      <c r="J31" s="1"/>
      <c r="K31" s="1"/>
      <c r="L31" s="1"/>
      <c r="M31" s="1"/>
      <c r="N31" s="1"/>
    </row>
    <row r="32" spans="2:14" x14ac:dyDescent="0.55000000000000004">
      <c r="B32" s="1" t="s">
        <v>5966</v>
      </c>
      <c r="C32" s="1"/>
      <c r="D32" s="1" t="s">
        <v>7234</v>
      </c>
      <c r="E32" s="1" t="s">
        <v>469</v>
      </c>
      <c r="F32" s="1"/>
      <c r="G32" s="1"/>
      <c r="H32" s="1"/>
      <c r="I32" s="1"/>
      <c r="J32" s="1"/>
      <c r="K32" s="1"/>
      <c r="L32" s="1"/>
      <c r="M32" s="1"/>
      <c r="N32" s="1"/>
    </row>
    <row r="33" spans="2:14" x14ac:dyDescent="0.55000000000000004">
      <c r="B33" s="1" t="s">
        <v>5967</v>
      </c>
      <c r="C33" s="1"/>
      <c r="D33" s="1" t="s">
        <v>7234</v>
      </c>
      <c r="E33" s="1" t="s">
        <v>470</v>
      </c>
      <c r="F33" s="1"/>
      <c r="G33" s="1"/>
      <c r="H33" s="1"/>
      <c r="I33" s="1"/>
      <c r="J33" s="1"/>
      <c r="K33" s="1"/>
      <c r="L33" s="1"/>
      <c r="M33" s="1"/>
      <c r="N33" s="1"/>
    </row>
    <row r="34" spans="2:14" x14ac:dyDescent="0.55000000000000004">
      <c r="B34" s="1" t="s">
        <v>5968</v>
      </c>
      <c r="C34" s="1"/>
      <c r="D34" s="1" t="s">
        <v>7234</v>
      </c>
      <c r="E34" s="1" t="s">
        <v>471</v>
      </c>
      <c r="F34" s="1"/>
      <c r="G34" s="1"/>
      <c r="H34" s="1"/>
      <c r="I34" s="1"/>
      <c r="J34" s="1"/>
      <c r="K34" s="1"/>
      <c r="L34" s="1"/>
      <c r="M34" s="1"/>
      <c r="N34" s="1"/>
    </row>
    <row r="35" spans="2:14" x14ac:dyDescent="0.55000000000000004">
      <c r="B35" s="19" t="s">
        <v>5969</v>
      </c>
      <c r="C35" s="19"/>
      <c r="D35" s="19" t="s">
        <v>7234</v>
      </c>
      <c r="E35" s="19" t="s">
        <v>472</v>
      </c>
      <c r="F35" s="19"/>
      <c r="G35" s="19"/>
      <c r="H35" s="19"/>
      <c r="I35" s="19"/>
      <c r="J35" s="19"/>
      <c r="K35" s="19"/>
      <c r="L35" s="19"/>
      <c r="M35" s="19"/>
      <c r="N35" s="19"/>
    </row>
    <row r="36" spans="2:14" x14ac:dyDescent="0.55000000000000004">
      <c r="B36" s="19" t="s">
        <v>5970</v>
      </c>
      <c r="C36" s="19"/>
      <c r="D36" s="19" t="s">
        <v>7234</v>
      </c>
      <c r="E36" s="19" t="s">
        <v>473</v>
      </c>
      <c r="F36" s="19"/>
      <c r="G36" s="19"/>
      <c r="H36" s="19"/>
      <c r="I36" s="19"/>
      <c r="J36" s="19"/>
      <c r="K36" s="19"/>
      <c r="L36" s="19"/>
      <c r="M36" s="19"/>
      <c r="N36" s="19"/>
    </row>
    <row r="37" spans="2:14" x14ac:dyDescent="0.55000000000000004">
      <c r="B37" s="19" t="s">
        <v>5971</v>
      </c>
      <c r="C37" s="19"/>
      <c r="D37" s="19" t="s">
        <v>7234</v>
      </c>
      <c r="E37" s="19" t="s">
        <v>474</v>
      </c>
      <c r="F37" s="19"/>
      <c r="G37" s="19"/>
      <c r="H37" s="19"/>
      <c r="I37" s="19"/>
      <c r="J37" s="19"/>
      <c r="K37" s="19"/>
      <c r="L37" s="19"/>
      <c r="M37" s="19"/>
      <c r="N37" s="19"/>
    </row>
    <row r="38" spans="2:14" x14ac:dyDescent="0.55000000000000004">
      <c r="B38" s="19" t="s">
        <v>5972</v>
      </c>
      <c r="C38" s="19"/>
      <c r="D38" s="19" t="s">
        <v>7234</v>
      </c>
      <c r="E38" s="19" t="s">
        <v>475</v>
      </c>
      <c r="F38" s="19"/>
      <c r="G38" s="19"/>
      <c r="H38" s="19"/>
      <c r="I38" s="19"/>
      <c r="J38" s="19"/>
      <c r="K38" s="19"/>
      <c r="L38" s="19"/>
      <c r="M38" s="19"/>
      <c r="N38" s="19"/>
    </row>
    <row r="39" spans="2:14" x14ac:dyDescent="0.55000000000000004">
      <c r="B39" s="19" t="s">
        <v>5973</v>
      </c>
      <c r="C39" s="19"/>
      <c r="D39" s="19" t="s">
        <v>7234</v>
      </c>
      <c r="E39" s="19" t="s">
        <v>476</v>
      </c>
      <c r="F39" s="19"/>
      <c r="G39" s="19"/>
      <c r="H39" s="19"/>
      <c r="I39" s="19"/>
      <c r="J39" s="19"/>
      <c r="K39" s="19"/>
      <c r="L39" s="19"/>
      <c r="M39" s="19"/>
      <c r="N39" s="19"/>
    </row>
    <row r="40" spans="2:14" x14ac:dyDescent="0.55000000000000004">
      <c r="B40" s="19" t="s">
        <v>5974</v>
      </c>
      <c r="C40" s="19"/>
      <c r="D40" s="19" t="s">
        <v>7234</v>
      </c>
      <c r="E40" s="19" t="s">
        <v>477</v>
      </c>
      <c r="F40" s="19"/>
      <c r="G40" s="19"/>
      <c r="H40" s="19"/>
      <c r="I40" s="19"/>
      <c r="J40" s="19"/>
      <c r="K40" s="19"/>
      <c r="L40" s="19"/>
      <c r="M40" s="19"/>
      <c r="N40" s="19"/>
    </row>
    <row r="41" spans="2:14" x14ac:dyDescent="0.55000000000000004">
      <c r="B41" s="19" t="s">
        <v>479</v>
      </c>
      <c r="C41" s="19"/>
      <c r="D41" s="19" t="s">
        <v>7234</v>
      </c>
      <c r="E41" s="19" t="s">
        <v>478</v>
      </c>
      <c r="F41" s="19"/>
      <c r="G41" s="19"/>
      <c r="H41" s="19"/>
      <c r="I41" s="19"/>
      <c r="J41" s="19"/>
      <c r="K41" s="19"/>
      <c r="L41" s="19"/>
      <c r="M41" s="19"/>
      <c r="N41" s="19"/>
    </row>
    <row r="42" spans="2:14" x14ac:dyDescent="0.55000000000000004">
      <c r="B42" s="19" t="s">
        <v>5975</v>
      </c>
      <c r="C42" s="19"/>
      <c r="D42" s="19" t="s">
        <v>7234</v>
      </c>
      <c r="E42" s="19" t="s">
        <v>480</v>
      </c>
      <c r="F42" s="19"/>
      <c r="G42" s="19"/>
      <c r="H42" s="19"/>
      <c r="I42" s="19"/>
      <c r="J42" s="19"/>
      <c r="K42" s="19"/>
      <c r="L42" s="19"/>
      <c r="M42" s="19"/>
      <c r="N42" s="19"/>
    </row>
    <row r="43" spans="2:14" x14ac:dyDescent="0.55000000000000004">
      <c r="B43" s="19" t="s">
        <v>5976</v>
      </c>
      <c r="C43" s="19"/>
      <c r="D43" s="19" t="s">
        <v>7234</v>
      </c>
      <c r="E43" s="19" t="s">
        <v>481</v>
      </c>
      <c r="F43" s="19"/>
      <c r="G43" s="19"/>
      <c r="H43" s="19"/>
      <c r="I43" s="19"/>
      <c r="J43" s="19"/>
      <c r="K43" s="19"/>
      <c r="L43" s="19"/>
      <c r="M43" s="19"/>
      <c r="N43" s="19"/>
    </row>
    <row r="44" spans="2:14" x14ac:dyDescent="0.55000000000000004">
      <c r="B44" s="19" t="s">
        <v>483</v>
      </c>
      <c r="C44" s="19"/>
      <c r="D44" s="19" t="s">
        <v>7234</v>
      </c>
      <c r="E44" s="19" t="s">
        <v>482</v>
      </c>
      <c r="F44" s="19"/>
      <c r="G44" s="19"/>
      <c r="H44" s="19"/>
      <c r="I44" s="19"/>
      <c r="J44" s="19"/>
      <c r="K44" s="19"/>
      <c r="L44" s="19"/>
      <c r="M44" s="19"/>
      <c r="N44" s="19"/>
    </row>
    <row r="45" spans="2:14" x14ac:dyDescent="0.55000000000000004">
      <c r="B45" s="19" t="s">
        <v>5977</v>
      </c>
      <c r="C45" s="19"/>
      <c r="D45" s="19" t="s">
        <v>7234</v>
      </c>
      <c r="E45" s="19" t="s">
        <v>484</v>
      </c>
      <c r="F45" s="19"/>
      <c r="G45" s="19"/>
      <c r="H45" s="19"/>
      <c r="I45" s="19"/>
      <c r="J45" s="19"/>
      <c r="K45" s="19"/>
      <c r="L45" s="19"/>
      <c r="M45" s="19"/>
      <c r="N45" s="19"/>
    </row>
    <row r="46" spans="2:14" x14ac:dyDescent="0.55000000000000004">
      <c r="B46" s="19" t="s">
        <v>5978</v>
      </c>
      <c r="C46" s="19"/>
      <c r="D46" s="19" t="s">
        <v>7234</v>
      </c>
      <c r="E46" s="19" t="s">
        <v>485</v>
      </c>
      <c r="F46" s="19"/>
      <c r="G46" s="19"/>
      <c r="H46" s="19"/>
      <c r="I46" s="19"/>
      <c r="J46" s="19"/>
      <c r="K46" s="19"/>
      <c r="L46" s="19"/>
      <c r="M46" s="19"/>
      <c r="N46" s="19"/>
    </row>
    <row r="47" spans="2:14" x14ac:dyDescent="0.55000000000000004">
      <c r="B47" s="19" t="s">
        <v>4715</v>
      </c>
      <c r="C47" s="19"/>
      <c r="D47" s="19" t="s">
        <v>7234</v>
      </c>
      <c r="E47" s="19" t="s">
        <v>486</v>
      </c>
      <c r="F47" s="19"/>
      <c r="G47" s="19"/>
      <c r="H47" s="19"/>
      <c r="I47" s="19"/>
      <c r="J47" s="19"/>
      <c r="K47" s="19"/>
      <c r="L47" s="19"/>
      <c r="M47" s="19"/>
      <c r="N47" s="19"/>
    </row>
    <row r="48" spans="2:14" x14ac:dyDescent="0.55000000000000004">
      <c r="B48" s="19" t="s">
        <v>5979</v>
      </c>
      <c r="C48" s="19"/>
      <c r="D48" s="19" t="s">
        <v>7234</v>
      </c>
      <c r="E48" s="19" t="s">
        <v>487</v>
      </c>
      <c r="F48" s="19"/>
      <c r="G48" s="19"/>
      <c r="H48" s="19"/>
      <c r="I48" s="19"/>
      <c r="J48" s="19"/>
      <c r="K48" s="19"/>
      <c r="L48" s="19"/>
      <c r="M48" s="19"/>
      <c r="N48" s="19"/>
    </row>
    <row r="49" spans="2:14" x14ac:dyDescent="0.55000000000000004">
      <c r="B49" s="19" t="s">
        <v>489</v>
      </c>
      <c r="C49" s="19"/>
      <c r="D49" s="19" t="s">
        <v>7234</v>
      </c>
      <c r="E49" s="19" t="s">
        <v>488</v>
      </c>
      <c r="F49" s="19"/>
      <c r="G49" s="19"/>
      <c r="H49" s="19"/>
      <c r="I49" s="19"/>
      <c r="J49" s="19"/>
      <c r="K49" s="19"/>
      <c r="L49" s="19"/>
      <c r="M49" s="19"/>
      <c r="N49" s="19"/>
    </row>
    <row r="50" spans="2:14" x14ac:dyDescent="0.55000000000000004">
      <c r="B50" s="19" t="s">
        <v>491</v>
      </c>
      <c r="C50" s="19"/>
      <c r="D50" s="19" t="s">
        <v>7234</v>
      </c>
      <c r="E50" s="19" t="s">
        <v>490</v>
      </c>
      <c r="F50" s="19"/>
      <c r="G50" s="19"/>
      <c r="H50" s="19"/>
      <c r="I50" s="19"/>
      <c r="J50" s="19"/>
      <c r="K50" s="19"/>
      <c r="L50" s="19"/>
      <c r="M50" s="19"/>
      <c r="N50" s="19"/>
    </row>
    <row r="51" spans="2:14" x14ac:dyDescent="0.55000000000000004">
      <c r="B51" s="19" t="s">
        <v>493</v>
      </c>
      <c r="C51" s="19"/>
      <c r="D51" s="19" t="s">
        <v>7234</v>
      </c>
      <c r="E51" s="19" t="s">
        <v>492</v>
      </c>
      <c r="F51" s="19"/>
      <c r="G51" s="19"/>
      <c r="H51" s="19"/>
      <c r="I51" s="19"/>
      <c r="J51" s="19"/>
      <c r="K51" s="19"/>
      <c r="L51" s="19"/>
      <c r="M51" s="19"/>
      <c r="N51" s="19"/>
    </row>
    <row r="52" spans="2:14" x14ac:dyDescent="0.55000000000000004">
      <c r="B52" s="19" t="s">
        <v>5980</v>
      </c>
      <c r="C52" s="19"/>
      <c r="D52" s="19" t="s">
        <v>7234</v>
      </c>
      <c r="E52" s="19" t="s">
        <v>494</v>
      </c>
      <c r="F52" s="19"/>
      <c r="G52" s="19"/>
      <c r="H52" s="19"/>
      <c r="I52" s="19"/>
      <c r="J52" s="19"/>
      <c r="K52" s="19"/>
      <c r="L52" s="19"/>
      <c r="M52" s="19"/>
      <c r="N52" s="19"/>
    </row>
    <row r="53" spans="2:14" x14ac:dyDescent="0.55000000000000004">
      <c r="B53" s="19" t="s">
        <v>5981</v>
      </c>
      <c r="C53" s="19"/>
      <c r="D53" s="19" t="s">
        <v>7234</v>
      </c>
      <c r="E53" s="19" t="s">
        <v>495</v>
      </c>
      <c r="F53" s="19"/>
      <c r="G53" s="19"/>
      <c r="H53" s="19"/>
      <c r="I53" s="19"/>
      <c r="J53" s="19"/>
      <c r="K53" s="19"/>
      <c r="L53" s="19"/>
      <c r="M53" s="19"/>
      <c r="N53" s="19"/>
    </row>
    <row r="54" spans="2:14" x14ac:dyDescent="0.55000000000000004">
      <c r="B54" s="19" t="s">
        <v>5982</v>
      </c>
      <c r="C54" s="19"/>
      <c r="D54" s="19" t="s">
        <v>7234</v>
      </c>
      <c r="E54" s="19" t="s">
        <v>496</v>
      </c>
      <c r="F54" s="19"/>
      <c r="G54" s="19"/>
      <c r="H54" s="19"/>
      <c r="I54" s="19"/>
      <c r="J54" s="19"/>
      <c r="K54" s="19"/>
      <c r="L54" s="19"/>
      <c r="M54" s="19"/>
      <c r="N54" s="19"/>
    </row>
    <row r="55" spans="2:14" x14ac:dyDescent="0.55000000000000004">
      <c r="B55" s="19" t="s">
        <v>5983</v>
      </c>
      <c r="C55" s="19"/>
      <c r="D55" s="19" t="s">
        <v>7234</v>
      </c>
      <c r="E55" s="19" t="s">
        <v>497</v>
      </c>
      <c r="F55" s="19"/>
      <c r="G55" s="19"/>
      <c r="H55" s="19"/>
      <c r="I55" s="19"/>
      <c r="J55" s="19"/>
      <c r="K55" s="19"/>
      <c r="L55" s="19"/>
      <c r="M55" s="19"/>
      <c r="N55" s="19"/>
    </row>
    <row r="56" spans="2:14" x14ac:dyDescent="0.55000000000000004">
      <c r="B56" s="19" t="s">
        <v>5984</v>
      </c>
      <c r="C56" s="19"/>
      <c r="D56" s="19" t="s">
        <v>7234</v>
      </c>
      <c r="E56" s="19" t="s">
        <v>498</v>
      </c>
      <c r="F56" s="19"/>
      <c r="G56" s="19"/>
      <c r="H56" s="19"/>
      <c r="I56" s="19"/>
      <c r="J56" s="19"/>
      <c r="K56" s="19"/>
      <c r="L56" s="19"/>
      <c r="M56" s="19"/>
      <c r="N56" s="19"/>
    </row>
    <row r="57" spans="2:14" x14ac:dyDescent="0.55000000000000004">
      <c r="B57" s="19" t="s">
        <v>5985</v>
      </c>
      <c r="C57" s="19"/>
      <c r="D57" s="19" t="s">
        <v>7234</v>
      </c>
      <c r="E57" s="19" t="s">
        <v>499</v>
      </c>
      <c r="F57" s="19"/>
      <c r="G57" s="19"/>
      <c r="H57" s="19"/>
      <c r="I57" s="19"/>
      <c r="J57" s="19"/>
      <c r="K57" s="19"/>
      <c r="L57" s="19"/>
      <c r="M57" s="19"/>
      <c r="N57" s="19"/>
    </row>
    <row r="58" spans="2:14" x14ac:dyDescent="0.55000000000000004">
      <c r="B58" s="19" t="s">
        <v>5986</v>
      </c>
      <c r="C58" s="19"/>
      <c r="D58" s="19" t="s">
        <v>7234</v>
      </c>
      <c r="E58" s="19" t="s">
        <v>500</v>
      </c>
      <c r="F58" s="19"/>
      <c r="G58" s="19"/>
      <c r="H58" s="19"/>
      <c r="I58" s="19"/>
      <c r="J58" s="19"/>
      <c r="K58" s="19"/>
      <c r="L58" s="19"/>
      <c r="M58" s="19"/>
      <c r="N58" s="19"/>
    </row>
    <row r="59" spans="2:14" x14ac:dyDescent="0.55000000000000004">
      <c r="B59" s="19" t="s">
        <v>5987</v>
      </c>
      <c r="C59" s="19"/>
      <c r="D59" s="19" t="s">
        <v>7234</v>
      </c>
      <c r="E59" s="19" t="s">
        <v>501</v>
      </c>
      <c r="F59" s="19"/>
      <c r="G59" s="19"/>
      <c r="H59" s="19"/>
      <c r="I59" s="19"/>
      <c r="J59" s="19"/>
      <c r="K59" s="19"/>
      <c r="L59" s="19"/>
      <c r="M59" s="19"/>
      <c r="N59" s="19"/>
    </row>
    <row r="60" spans="2:14" x14ac:dyDescent="0.55000000000000004">
      <c r="B60" s="19" t="s">
        <v>5988</v>
      </c>
      <c r="C60" s="19"/>
      <c r="D60" s="19" t="s">
        <v>7234</v>
      </c>
      <c r="E60" s="19" t="s">
        <v>502</v>
      </c>
      <c r="F60" s="19"/>
      <c r="G60" s="19"/>
      <c r="H60" s="19"/>
      <c r="I60" s="19"/>
      <c r="J60" s="19"/>
      <c r="K60" s="19"/>
      <c r="L60" s="19"/>
      <c r="M60" s="19"/>
      <c r="N60" s="19"/>
    </row>
    <row r="61" spans="2:14" x14ac:dyDescent="0.55000000000000004">
      <c r="B61" s="19" t="s">
        <v>504</v>
      </c>
      <c r="C61" s="19"/>
      <c r="D61" s="19" t="s">
        <v>7234</v>
      </c>
      <c r="E61" s="19" t="s">
        <v>503</v>
      </c>
      <c r="F61" s="19"/>
      <c r="G61" s="19"/>
      <c r="H61" s="19"/>
      <c r="I61" s="19"/>
      <c r="J61" s="19"/>
      <c r="K61" s="19"/>
      <c r="L61" s="19"/>
      <c r="M61" s="19"/>
      <c r="N61" s="19"/>
    </row>
    <row r="62" spans="2:14" x14ac:dyDescent="0.55000000000000004">
      <c r="B62" s="19" t="s">
        <v>5989</v>
      </c>
      <c r="C62" s="19"/>
      <c r="D62" s="19" t="s">
        <v>7234</v>
      </c>
      <c r="E62" s="19" t="s">
        <v>505</v>
      </c>
      <c r="F62" s="19"/>
      <c r="G62" s="19"/>
      <c r="H62" s="19"/>
      <c r="I62" s="19"/>
      <c r="J62" s="19"/>
      <c r="K62" s="19"/>
      <c r="L62" s="19"/>
      <c r="M62" s="19"/>
      <c r="N62" s="19"/>
    </row>
    <row r="63" spans="2:14" x14ac:dyDescent="0.55000000000000004">
      <c r="B63" s="19" t="s">
        <v>507</v>
      </c>
      <c r="C63" s="19"/>
      <c r="D63" s="19" t="s">
        <v>7234</v>
      </c>
      <c r="E63" s="19" t="s">
        <v>506</v>
      </c>
      <c r="F63" s="19"/>
      <c r="G63" s="19"/>
      <c r="H63" s="19"/>
      <c r="I63" s="19"/>
      <c r="J63" s="19"/>
      <c r="K63" s="19"/>
      <c r="L63" s="19"/>
      <c r="M63" s="19"/>
      <c r="N63" s="19"/>
    </row>
    <row r="64" spans="2:14" x14ac:dyDescent="0.55000000000000004">
      <c r="B64" s="19" t="s">
        <v>509</v>
      </c>
      <c r="C64" s="19"/>
      <c r="D64" s="19" t="s">
        <v>7234</v>
      </c>
      <c r="E64" s="19" t="s">
        <v>508</v>
      </c>
      <c r="F64" s="19"/>
      <c r="G64" s="19"/>
      <c r="H64" s="19"/>
      <c r="I64" s="19"/>
      <c r="J64" s="19"/>
      <c r="K64" s="19"/>
      <c r="L64" s="19"/>
      <c r="M64" s="19"/>
      <c r="N64" s="19"/>
    </row>
    <row r="65" spans="2:14" x14ac:dyDescent="0.55000000000000004">
      <c r="B65" s="19" t="s">
        <v>5990</v>
      </c>
      <c r="C65" s="19"/>
      <c r="D65" s="19" t="s">
        <v>7234</v>
      </c>
      <c r="E65" s="19" t="s">
        <v>510</v>
      </c>
      <c r="F65" s="19"/>
      <c r="G65" s="19"/>
      <c r="H65" s="19"/>
      <c r="I65" s="19"/>
      <c r="J65" s="19"/>
      <c r="K65" s="19"/>
      <c r="L65" s="19"/>
      <c r="M65" s="19"/>
      <c r="N65" s="19"/>
    </row>
    <row r="66" spans="2:14" x14ac:dyDescent="0.55000000000000004">
      <c r="B66" s="19" t="s">
        <v>512</v>
      </c>
      <c r="C66" s="19"/>
      <c r="D66" s="19" t="s">
        <v>7234</v>
      </c>
      <c r="E66" s="19" t="s">
        <v>511</v>
      </c>
      <c r="F66" s="19"/>
      <c r="G66" s="19"/>
      <c r="H66" s="19"/>
      <c r="I66" s="19"/>
      <c r="J66" s="19"/>
      <c r="K66" s="19"/>
      <c r="L66" s="19"/>
      <c r="M66" s="19"/>
      <c r="N66" s="19"/>
    </row>
    <row r="67" spans="2:14" x14ac:dyDescent="0.55000000000000004">
      <c r="B67" s="19" t="s">
        <v>5991</v>
      </c>
      <c r="C67" s="19"/>
      <c r="D67" s="19" t="s">
        <v>7234</v>
      </c>
      <c r="E67" s="19" t="s">
        <v>513</v>
      </c>
      <c r="F67" s="19"/>
      <c r="G67" s="19"/>
      <c r="H67" s="19"/>
      <c r="I67" s="19"/>
      <c r="J67" s="19"/>
      <c r="K67" s="19"/>
      <c r="L67" s="19"/>
      <c r="M67" s="19"/>
      <c r="N67" s="19"/>
    </row>
    <row r="68" spans="2:14" x14ac:dyDescent="0.55000000000000004">
      <c r="B68" s="19" t="s">
        <v>5992</v>
      </c>
      <c r="C68" s="19"/>
      <c r="D68" s="19" t="s">
        <v>7234</v>
      </c>
      <c r="E68" s="19" t="s">
        <v>514</v>
      </c>
      <c r="F68" s="19"/>
      <c r="G68" s="19"/>
      <c r="H68" s="19"/>
      <c r="I68" s="19"/>
      <c r="J68" s="19"/>
      <c r="K68" s="19"/>
      <c r="L68" s="19"/>
      <c r="M68" s="19"/>
      <c r="N68" s="19"/>
    </row>
    <row r="69" spans="2:14" x14ac:dyDescent="0.55000000000000004">
      <c r="B69" s="19" t="s">
        <v>516</v>
      </c>
      <c r="C69" s="19"/>
      <c r="D69" s="19" t="s">
        <v>7234</v>
      </c>
      <c r="E69" s="19" t="s">
        <v>515</v>
      </c>
      <c r="F69" s="19"/>
      <c r="G69" s="19"/>
      <c r="H69" s="19"/>
      <c r="I69" s="19"/>
      <c r="J69" s="19"/>
      <c r="K69" s="19"/>
      <c r="L69" s="19"/>
      <c r="M69" s="19"/>
      <c r="N69" s="19"/>
    </row>
    <row r="70" spans="2:14" x14ac:dyDescent="0.55000000000000004">
      <c r="B70" s="19" t="s">
        <v>5993</v>
      </c>
      <c r="C70" s="19"/>
      <c r="D70" s="19" t="s">
        <v>7234</v>
      </c>
      <c r="E70" s="19" t="s">
        <v>517</v>
      </c>
      <c r="F70" s="19"/>
      <c r="G70" s="19"/>
      <c r="H70" s="19"/>
      <c r="I70" s="19"/>
      <c r="J70" s="19"/>
      <c r="K70" s="19"/>
      <c r="L70" s="19"/>
      <c r="M70" s="19"/>
      <c r="N70" s="19"/>
    </row>
    <row r="71" spans="2:14" x14ac:dyDescent="0.55000000000000004">
      <c r="B71" s="19" t="s">
        <v>5994</v>
      </c>
      <c r="C71" s="19"/>
      <c r="D71" s="19" t="s">
        <v>7234</v>
      </c>
      <c r="E71" s="19" t="s">
        <v>518</v>
      </c>
      <c r="F71" s="19"/>
      <c r="G71" s="19"/>
      <c r="H71" s="19"/>
      <c r="I71" s="19"/>
      <c r="J71" s="19"/>
      <c r="K71" s="19"/>
      <c r="L71" s="19"/>
      <c r="M71" s="19"/>
      <c r="N71" s="19"/>
    </row>
    <row r="72" spans="2:14" x14ac:dyDescent="0.55000000000000004">
      <c r="B72" s="19" t="s">
        <v>5995</v>
      </c>
      <c r="C72" s="19"/>
      <c r="D72" s="19" t="s">
        <v>7234</v>
      </c>
      <c r="E72" s="19" t="s">
        <v>519</v>
      </c>
      <c r="F72" s="19"/>
      <c r="G72" s="19"/>
      <c r="H72" s="19"/>
      <c r="I72" s="19"/>
      <c r="J72" s="19"/>
      <c r="K72" s="19"/>
      <c r="L72" s="19"/>
      <c r="M72" s="19"/>
      <c r="N72" s="19"/>
    </row>
    <row r="73" spans="2:14" x14ac:dyDescent="0.55000000000000004">
      <c r="B73" s="19" t="s">
        <v>521</v>
      </c>
      <c r="C73" s="19"/>
      <c r="D73" s="19" t="s">
        <v>7234</v>
      </c>
      <c r="E73" s="19" t="s">
        <v>520</v>
      </c>
      <c r="F73" s="19"/>
      <c r="G73" s="19"/>
      <c r="H73" s="19"/>
      <c r="I73" s="19"/>
      <c r="J73" s="19"/>
      <c r="K73" s="19"/>
      <c r="L73" s="19"/>
      <c r="M73" s="19"/>
      <c r="N73" s="19"/>
    </row>
    <row r="74" spans="2:14" x14ac:dyDescent="0.55000000000000004">
      <c r="B74" s="19" t="s">
        <v>523</v>
      </c>
      <c r="C74" s="19"/>
      <c r="D74" s="19" t="s">
        <v>7234</v>
      </c>
      <c r="E74" s="19" t="s">
        <v>522</v>
      </c>
      <c r="F74" s="19"/>
      <c r="G74" s="19"/>
      <c r="H74" s="19"/>
      <c r="I74" s="19"/>
      <c r="J74" s="19"/>
      <c r="K74" s="19"/>
      <c r="L74" s="19"/>
      <c r="M74" s="19"/>
      <c r="N74" s="19"/>
    </row>
    <row r="75" spans="2:14" x14ac:dyDescent="0.55000000000000004">
      <c r="B75" s="19" t="s">
        <v>525</v>
      </c>
      <c r="C75" s="19"/>
      <c r="D75" s="19" t="s">
        <v>7234</v>
      </c>
      <c r="E75" s="19" t="s">
        <v>524</v>
      </c>
      <c r="F75" s="19"/>
      <c r="G75" s="19"/>
      <c r="H75" s="19"/>
      <c r="I75" s="19"/>
      <c r="J75" s="19"/>
      <c r="K75" s="19"/>
      <c r="L75" s="19"/>
      <c r="M75" s="19"/>
      <c r="N75" s="19"/>
    </row>
    <row r="76" spans="2:14" x14ac:dyDescent="0.55000000000000004">
      <c r="B76" s="19" t="s">
        <v>527</v>
      </c>
      <c r="C76" s="19"/>
      <c r="D76" s="19" t="s">
        <v>7234</v>
      </c>
      <c r="E76" s="19" t="s">
        <v>526</v>
      </c>
      <c r="F76" s="19"/>
      <c r="G76" s="19"/>
      <c r="H76" s="19"/>
      <c r="I76" s="19"/>
      <c r="J76" s="19"/>
      <c r="K76" s="19"/>
      <c r="L76" s="19"/>
      <c r="M76" s="19"/>
      <c r="N76" s="19"/>
    </row>
    <row r="77" spans="2:14" x14ac:dyDescent="0.55000000000000004">
      <c r="B77" s="19" t="s">
        <v>5996</v>
      </c>
      <c r="C77" s="19"/>
      <c r="D77" s="19" t="s">
        <v>7234</v>
      </c>
      <c r="E77" s="19" t="s">
        <v>528</v>
      </c>
      <c r="F77" s="19"/>
      <c r="G77" s="19"/>
      <c r="H77" s="19"/>
      <c r="I77" s="19"/>
      <c r="J77" s="19"/>
      <c r="K77" s="19"/>
      <c r="L77" s="19"/>
      <c r="M77" s="19"/>
      <c r="N77" s="19"/>
    </row>
    <row r="78" spans="2:14" x14ac:dyDescent="0.55000000000000004">
      <c r="B78" s="19" t="s">
        <v>5997</v>
      </c>
      <c r="C78" s="19"/>
      <c r="D78" s="19" t="s">
        <v>7234</v>
      </c>
      <c r="E78" s="19" t="s">
        <v>529</v>
      </c>
      <c r="F78" s="19"/>
      <c r="G78" s="19"/>
      <c r="H78" s="19"/>
      <c r="I78" s="19"/>
      <c r="J78" s="19"/>
      <c r="K78" s="19"/>
      <c r="L78" s="19"/>
      <c r="M78" s="19"/>
      <c r="N78" s="19"/>
    </row>
    <row r="79" spans="2:14" x14ac:dyDescent="0.55000000000000004">
      <c r="B79" s="19" t="s">
        <v>5998</v>
      </c>
      <c r="C79" s="19"/>
      <c r="D79" s="19" t="s">
        <v>7234</v>
      </c>
      <c r="E79" s="19" t="s">
        <v>530</v>
      </c>
      <c r="F79" s="19"/>
      <c r="G79" s="19"/>
      <c r="H79" s="19"/>
      <c r="I79" s="19"/>
      <c r="J79" s="19"/>
      <c r="K79" s="19"/>
      <c r="L79" s="19"/>
      <c r="M79" s="19"/>
      <c r="N79" s="19"/>
    </row>
    <row r="80" spans="2:14" x14ac:dyDescent="0.55000000000000004">
      <c r="B80" s="19" t="s">
        <v>5999</v>
      </c>
      <c r="C80" s="19"/>
      <c r="D80" s="19" t="s">
        <v>7234</v>
      </c>
      <c r="E80" s="19" t="s">
        <v>531</v>
      </c>
      <c r="F80" s="19"/>
      <c r="G80" s="19"/>
      <c r="H80" s="19"/>
      <c r="I80" s="19"/>
      <c r="J80" s="19"/>
      <c r="K80" s="19"/>
      <c r="L80" s="19"/>
      <c r="M80" s="19"/>
      <c r="N80" s="19"/>
    </row>
    <row r="81" spans="2:14" x14ac:dyDescent="0.55000000000000004">
      <c r="B81" s="19" t="s">
        <v>6000</v>
      </c>
      <c r="C81" s="19"/>
      <c r="D81" s="19" t="s">
        <v>7234</v>
      </c>
      <c r="E81" s="19" t="s">
        <v>532</v>
      </c>
      <c r="F81" s="19"/>
      <c r="G81" s="19"/>
      <c r="H81" s="19"/>
      <c r="I81" s="19"/>
      <c r="J81" s="19"/>
      <c r="K81" s="19"/>
      <c r="L81" s="19"/>
      <c r="M81" s="19"/>
      <c r="N81" s="19"/>
    </row>
    <row r="82" spans="2:14" x14ac:dyDescent="0.55000000000000004">
      <c r="B82" s="19" t="s">
        <v>534</v>
      </c>
      <c r="C82" s="19"/>
      <c r="D82" s="19" t="s">
        <v>7234</v>
      </c>
      <c r="E82" s="19" t="s">
        <v>533</v>
      </c>
      <c r="F82" s="19"/>
      <c r="G82" s="19"/>
      <c r="H82" s="19"/>
      <c r="I82" s="19"/>
      <c r="J82" s="19"/>
      <c r="K82" s="19"/>
      <c r="L82" s="19"/>
      <c r="M82" s="19"/>
      <c r="N82" s="19"/>
    </row>
    <row r="83" spans="2:14" x14ac:dyDescent="0.55000000000000004">
      <c r="B83" s="19" t="s">
        <v>536</v>
      </c>
      <c r="C83" s="19"/>
      <c r="D83" s="19" t="s">
        <v>7234</v>
      </c>
      <c r="E83" s="19" t="s">
        <v>535</v>
      </c>
      <c r="F83" s="19"/>
      <c r="G83" s="19"/>
      <c r="H83" s="19"/>
      <c r="I83" s="19"/>
      <c r="J83" s="19"/>
      <c r="K83" s="19"/>
      <c r="L83" s="19"/>
      <c r="M83" s="19"/>
      <c r="N83" s="19"/>
    </row>
    <row r="84" spans="2:14" x14ac:dyDescent="0.55000000000000004">
      <c r="B84" s="19" t="s">
        <v>538</v>
      </c>
      <c r="C84" s="19"/>
      <c r="D84" s="19" t="s">
        <v>7234</v>
      </c>
      <c r="E84" s="19" t="s">
        <v>537</v>
      </c>
      <c r="F84" s="19"/>
      <c r="G84" s="19"/>
      <c r="H84" s="19"/>
      <c r="I84" s="19"/>
      <c r="J84" s="19"/>
      <c r="K84" s="19"/>
      <c r="L84" s="19"/>
      <c r="M84" s="19"/>
      <c r="N84" s="19"/>
    </row>
    <row r="85" spans="2:14" x14ac:dyDescent="0.55000000000000004">
      <c r="B85" s="19" t="s">
        <v>540</v>
      </c>
      <c r="C85" s="19"/>
      <c r="D85" s="19" t="s">
        <v>7234</v>
      </c>
      <c r="E85" s="19" t="s">
        <v>539</v>
      </c>
      <c r="F85" s="19"/>
      <c r="G85" s="19"/>
      <c r="H85" s="19"/>
      <c r="I85" s="19"/>
      <c r="J85" s="19"/>
      <c r="K85" s="19"/>
      <c r="L85" s="19"/>
      <c r="M85" s="19"/>
      <c r="N85" s="19"/>
    </row>
    <row r="86" spans="2:14" x14ac:dyDescent="0.55000000000000004">
      <c r="B86" s="19" t="s">
        <v>6001</v>
      </c>
      <c r="C86" s="19"/>
      <c r="D86" s="19" t="s">
        <v>7234</v>
      </c>
      <c r="E86" s="19" t="s">
        <v>541</v>
      </c>
      <c r="F86" s="19"/>
      <c r="G86" s="19"/>
      <c r="H86" s="19"/>
      <c r="I86" s="19"/>
      <c r="J86" s="19"/>
      <c r="K86" s="19"/>
      <c r="L86" s="19"/>
      <c r="M86" s="19"/>
      <c r="N86" s="19"/>
    </row>
    <row r="87" spans="2:14" x14ac:dyDescent="0.55000000000000004">
      <c r="B87" s="19" t="s">
        <v>6002</v>
      </c>
      <c r="C87" s="19"/>
      <c r="D87" s="19" t="s">
        <v>7234</v>
      </c>
      <c r="E87" s="19" t="s">
        <v>542</v>
      </c>
      <c r="F87" s="19"/>
      <c r="G87" s="19"/>
      <c r="H87" s="19"/>
      <c r="I87" s="19"/>
      <c r="J87" s="19"/>
      <c r="K87" s="19"/>
      <c r="L87" s="19"/>
      <c r="M87" s="19"/>
      <c r="N87" s="19"/>
    </row>
    <row r="88" spans="2:14" x14ac:dyDescent="0.55000000000000004">
      <c r="B88" s="19" t="s">
        <v>544</v>
      </c>
      <c r="C88" s="19"/>
      <c r="D88" s="19" t="s">
        <v>7234</v>
      </c>
      <c r="E88" s="19" t="s">
        <v>543</v>
      </c>
      <c r="F88" s="19"/>
      <c r="G88" s="19"/>
      <c r="H88" s="19"/>
      <c r="I88" s="19"/>
      <c r="J88" s="19"/>
      <c r="K88" s="19"/>
      <c r="L88" s="19"/>
      <c r="M88" s="19"/>
      <c r="N88" s="19"/>
    </row>
    <row r="89" spans="2:14" x14ac:dyDescent="0.55000000000000004">
      <c r="B89" s="19" t="s">
        <v>546</v>
      </c>
      <c r="C89" s="19"/>
      <c r="D89" s="19" t="s">
        <v>7234</v>
      </c>
      <c r="E89" s="19" t="s">
        <v>545</v>
      </c>
      <c r="F89" s="19"/>
      <c r="G89" s="19"/>
      <c r="H89" s="19"/>
      <c r="I89" s="19"/>
      <c r="J89" s="19"/>
      <c r="K89" s="19"/>
      <c r="L89" s="19"/>
      <c r="M89" s="19"/>
      <c r="N89" s="19"/>
    </row>
    <row r="90" spans="2:14" x14ac:dyDescent="0.55000000000000004">
      <c r="B90" s="19" t="s">
        <v>548</v>
      </c>
      <c r="C90" s="19"/>
      <c r="D90" s="19" t="s">
        <v>7234</v>
      </c>
      <c r="E90" s="19" t="s">
        <v>547</v>
      </c>
      <c r="F90" s="19"/>
      <c r="G90" s="19"/>
      <c r="H90" s="19"/>
      <c r="I90" s="19"/>
      <c r="J90" s="19"/>
      <c r="K90" s="19"/>
      <c r="L90" s="19"/>
      <c r="M90" s="19"/>
      <c r="N90" s="19"/>
    </row>
    <row r="91" spans="2:14" x14ac:dyDescent="0.55000000000000004">
      <c r="B91" s="19" t="s">
        <v>6003</v>
      </c>
      <c r="C91" s="19"/>
      <c r="D91" s="19" t="s">
        <v>7234</v>
      </c>
      <c r="E91" s="19" t="s">
        <v>549</v>
      </c>
      <c r="F91" s="19"/>
      <c r="G91" s="19"/>
      <c r="H91" s="19"/>
      <c r="I91" s="19"/>
      <c r="J91" s="19"/>
      <c r="K91" s="19"/>
      <c r="L91" s="19"/>
      <c r="M91" s="19"/>
      <c r="N91" s="19"/>
    </row>
    <row r="92" spans="2:14" x14ac:dyDescent="0.55000000000000004">
      <c r="B92" s="19" t="s">
        <v>6004</v>
      </c>
      <c r="C92" s="19"/>
      <c r="D92" s="19" t="s">
        <v>7234</v>
      </c>
      <c r="E92" s="19" t="s">
        <v>550</v>
      </c>
      <c r="F92" s="19"/>
      <c r="G92" s="19"/>
      <c r="H92" s="19"/>
      <c r="I92" s="19"/>
      <c r="J92" s="19"/>
      <c r="K92" s="19"/>
      <c r="L92" s="19"/>
      <c r="M92" s="19"/>
      <c r="N92" s="19"/>
    </row>
    <row r="93" spans="2:14" x14ac:dyDescent="0.55000000000000004">
      <c r="B93" s="19" t="s">
        <v>552</v>
      </c>
      <c r="C93" s="19"/>
      <c r="D93" s="19" t="s">
        <v>7234</v>
      </c>
      <c r="E93" s="19" t="s">
        <v>551</v>
      </c>
      <c r="F93" s="19"/>
      <c r="G93" s="19"/>
      <c r="H93" s="19"/>
      <c r="I93" s="19"/>
      <c r="J93" s="19"/>
      <c r="K93" s="19"/>
      <c r="L93" s="19"/>
      <c r="M93" s="19"/>
      <c r="N93" s="19"/>
    </row>
    <row r="94" spans="2:14" x14ac:dyDescent="0.55000000000000004">
      <c r="B94" s="19" t="s">
        <v>6007</v>
      </c>
      <c r="C94" s="19"/>
      <c r="D94" s="19" t="s">
        <v>7234</v>
      </c>
      <c r="E94" s="19" t="s">
        <v>553</v>
      </c>
      <c r="F94" s="19"/>
      <c r="G94" s="19"/>
      <c r="H94" s="19"/>
      <c r="I94" s="19"/>
      <c r="J94" s="19"/>
      <c r="K94" s="19"/>
      <c r="L94" s="19"/>
      <c r="M94" s="19"/>
      <c r="N94" s="19"/>
    </row>
    <row r="95" spans="2:14" x14ac:dyDescent="0.55000000000000004">
      <c r="B95" s="19" t="s">
        <v>555</v>
      </c>
      <c r="C95" s="19"/>
      <c r="D95" s="19" t="s">
        <v>7234</v>
      </c>
      <c r="E95" s="19" t="s">
        <v>554</v>
      </c>
      <c r="F95" s="19"/>
      <c r="G95" s="19"/>
      <c r="H95" s="19"/>
      <c r="I95" s="19"/>
      <c r="J95" s="19"/>
      <c r="K95" s="19"/>
      <c r="L95" s="19"/>
      <c r="M95" s="19"/>
      <c r="N95" s="19"/>
    </row>
    <row r="96" spans="2:14" x14ac:dyDescent="0.55000000000000004">
      <c r="B96" s="19" t="s">
        <v>6005</v>
      </c>
      <c r="C96" s="19"/>
      <c r="D96" s="19" t="s">
        <v>7234</v>
      </c>
      <c r="E96" s="19" t="s">
        <v>556</v>
      </c>
      <c r="F96" s="19"/>
      <c r="G96" s="19"/>
      <c r="H96" s="19"/>
      <c r="I96" s="19"/>
      <c r="J96" s="19"/>
      <c r="K96" s="19"/>
      <c r="L96" s="19"/>
      <c r="M96" s="19"/>
      <c r="N96" s="19"/>
    </row>
    <row r="97" spans="2:14" x14ac:dyDescent="0.55000000000000004">
      <c r="B97" s="19" t="s">
        <v>6006</v>
      </c>
      <c r="C97" s="19"/>
      <c r="D97" s="19" t="s">
        <v>7234</v>
      </c>
      <c r="E97" s="19" t="s">
        <v>557</v>
      </c>
      <c r="F97" s="19"/>
      <c r="G97" s="19"/>
      <c r="H97" s="19"/>
      <c r="I97" s="19"/>
      <c r="J97" s="19"/>
      <c r="K97" s="19"/>
      <c r="L97" s="19"/>
      <c r="M97" s="19"/>
      <c r="N97" s="19"/>
    </row>
    <row r="98" spans="2:14" x14ac:dyDescent="0.55000000000000004">
      <c r="B98" s="19" t="s">
        <v>6008</v>
      </c>
      <c r="C98" s="19"/>
      <c r="D98" s="19" t="s">
        <v>7234</v>
      </c>
      <c r="E98" s="19" t="s">
        <v>558</v>
      </c>
      <c r="F98" s="19"/>
      <c r="G98" s="19"/>
      <c r="H98" s="19"/>
      <c r="I98" s="19"/>
      <c r="J98" s="19"/>
      <c r="K98" s="19"/>
      <c r="L98" s="19"/>
      <c r="M98" s="19"/>
      <c r="N98" s="19"/>
    </row>
    <row r="99" spans="2:14" x14ac:dyDescent="0.55000000000000004">
      <c r="B99" s="19" t="s">
        <v>6009</v>
      </c>
      <c r="C99" s="19"/>
      <c r="D99" s="19" t="s">
        <v>7234</v>
      </c>
      <c r="E99" s="19" t="s">
        <v>559</v>
      </c>
      <c r="F99" s="19"/>
      <c r="G99" s="19"/>
      <c r="H99" s="19"/>
      <c r="I99" s="19"/>
      <c r="J99" s="19"/>
      <c r="K99" s="19"/>
      <c r="L99" s="19"/>
      <c r="M99" s="19"/>
      <c r="N99" s="19"/>
    </row>
    <row r="100" spans="2:14" x14ac:dyDescent="0.55000000000000004">
      <c r="B100" s="19" t="s">
        <v>6010</v>
      </c>
      <c r="C100" s="19"/>
      <c r="D100" s="19" t="s">
        <v>7234</v>
      </c>
      <c r="E100" s="19" t="s">
        <v>560</v>
      </c>
      <c r="F100" s="19"/>
      <c r="G100" s="19"/>
      <c r="H100" s="19"/>
      <c r="I100" s="19"/>
      <c r="J100" s="19"/>
      <c r="K100" s="19"/>
      <c r="L100" s="19"/>
      <c r="M100" s="19"/>
      <c r="N100" s="19"/>
    </row>
    <row r="101" spans="2:14" x14ac:dyDescent="0.55000000000000004">
      <c r="B101" s="19" t="s">
        <v>562</v>
      </c>
      <c r="C101" s="19"/>
      <c r="D101" s="19" t="s">
        <v>7234</v>
      </c>
      <c r="E101" s="19" t="s">
        <v>561</v>
      </c>
      <c r="F101" s="19"/>
      <c r="G101" s="19"/>
      <c r="H101" s="19"/>
      <c r="I101" s="19"/>
      <c r="J101" s="19"/>
      <c r="K101" s="19"/>
      <c r="L101" s="19"/>
      <c r="M101" s="19"/>
      <c r="N101" s="19"/>
    </row>
    <row r="102" spans="2:14" x14ac:dyDescent="0.55000000000000004">
      <c r="B102" s="19" t="s">
        <v>6011</v>
      </c>
      <c r="C102" s="19"/>
      <c r="D102" s="19" t="s">
        <v>7234</v>
      </c>
      <c r="E102" s="19" t="s">
        <v>563</v>
      </c>
      <c r="F102" s="19"/>
      <c r="G102" s="19"/>
      <c r="H102" s="19"/>
      <c r="I102" s="19"/>
      <c r="J102" s="19"/>
      <c r="K102" s="19"/>
      <c r="L102" s="19"/>
      <c r="M102" s="19"/>
      <c r="N102" s="19"/>
    </row>
    <row r="103" spans="2:14" x14ac:dyDescent="0.55000000000000004">
      <c r="B103" s="19" t="s">
        <v>6012</v>
      </c>
      <c r="C103" s="19"/>
      <c r="D103" s="19" t="s">
        <v>7234</v>
      </c>
      <c r="E103" s="19" t="s">
        <v>564</v>
      </c>
      <c r="F103" s="19"/>
      <c r="G103" s="19"/>
      <c r="H103" s="19"/>
      <c r="I103" s="19"/>
      <c r="J103" s="19"/>
      <c r="K103" s="19"/>
      <c r="L103" s="19"/>
      <c r="M103" s="19"/>
      <c r="N103" s="19"/>
    </row>
    <row r="104" spans="2:14" x14ac:dyDescent="0.55000000000000004">
      <c r="B104" s="19" t="s">
        <v>6013</v>
      </c>
      <c r="C104" s="19"/>
      <c r="D104" s="19" t="s">
        <v>7234</v>
      </c>
      <c r="E104" s="19" t="s">
        <v>565</v>
      </c>
      <c r="F104" s="19"/>
      <c r="G104" s="19"/>
      <c r="H104" s="19"/>
      <c r="I104" s="19"/>
      <c r="J104" s="19"/>
      <c r="K104" s="19"/>
      <c r="L104" s="19"/>
      <c r="M104" s="19"/>
      <c r="N104" s="19"/>
    </row>
    <row r="105" spans="2:14" x14ac:dyDescent="0.55000000000000004">
      <c r="B105" s="19" t="s">
        <v>567</v>
      </c>
      <c r="C105" s="19"/>
      <c r="D105" s="19" t="s">
        <v>7234</v>
      </c>
      <c r="E105" s="19" t="s">
        <v>566</v>
      </c>
      <c r="F105" s="19"/>
      <c r="G105" s="19"/>
      <c r="H105" s="19"/>
      <c r="I105" s="19"/>
      <c r="J105" s="19"/>
      <c r="K105" s="19"/>
      <c r="L105" s="19"/>
      <c r="M105" s="19"/>
      <c r="N105" s="19"/>
    </row>
    <row r="106" spans="2:14" x14ac:dyDescent="0.55000000000000004">
      <c r="B106" s="19" t="s">
        <v>6014</v>
      </c>
      <c r="C106" s="19"/>
      <c r="D106" s="19" t="s">
        <v>7234</v>
      </c>
      <c r="E106" s="19" t="s">
        <v>568</v>
      </c>
      <c r="F106" s="19"/>
      <c r="G106" s="19"/>
      <c r="H106" s="19"/>
      <c r="I106" s="19"/>
      <c r="J106" s="19"/>
      <c r="K106" s="19"/>
      <c r="L106" s="19"/>
      <c r="M106" s="19"/>
      <c r="N106" s="19"/>
    </row>
    <row r="107" spans="2:14" x14ac:dyDescent="0.55000000000000004">
      <c r="B107" s="19" t="s">
        <v>6015</v>
      </c>
      <c r="C107" s="19"/>
      <c r="D107" s="19" t="s">
        <v>7234</v>
      </c>
      <c r="E107" s="19" t="s">
        <v>569</v>
      </c>
      <c r="F107" s="19"/>
      <c r="G107" s="19"/>
      <c r="H107" s="19"/>
      <c r="I107" s="19"/>
      <c r="J107" s="19"/>
      <c r="K107" s="19"/>
      <c r="L107" s="19"/>
      <c r="M107" s="19"/>
      <c r="N107" s="19"/>
    </row>
    <row r="108" spans="2:14" x14ac:dyDescent="0.55000000000000004">
      <c r="B108" s="19" t="s">
        <v>6016</v>
      </c>
      <c r="C108" s="19"/>
      <c r="D108" s="19" t="s">
        <v>7234</v>
      </c>
      <c r="E108" s="19" t="s">
        <v>570</v>
      </c>
      <c r="F108" s="19"/>
      <c r="G108" s="19"/>
      <c r="H108" s="19"/>
      <c r="I108" s="19"/>
      <c r="J108" s="19"/>
      <c r="K108" s="19"/>
      <c r="L108" s="19"/>
      <c r="M108" s="19"/>
      <c r="N108" s="19"/>
    </row>
    <row r="109" spans="2:14" x14ac:dyDescent="0.55000000000000004">
      <c r="B109" s="19" t="s">
        <v>572</v>
      </c>
      <c r="C109" s="19"/>
      <c r="D109" s="19" t="s">
        <v>7234</v>
      </c>
      <c r="E109" s="19" t="s">
        <v>571</v>
      </c>
      <c r="F109" s="19"/>
      <c r="G109" s="19"/>
      <c r="H109" s="19"/>
      <c r="I109" s="19"/>
      <c r="J109" s="19"/>
      <c r="K109" s="19"/>
      <c r="L109" s="19"/>
      <c r="M109" s="19"/>
      <c r="N109" s="19"/>
    </row>
    <row r="110" spans="2:14" x14ac:dyDescent="0.55000000000000004">
      <c r="B110" s="19" t="s">
        <v>6017</v>
      </c>
      <c r="C110" s="19"/>
      <c r="D110" s="19" t="s">
        <v>7234</v>
      </c>
      <c r="E110" s="19" t="s">
        <v>573</v>
      </c>
      <c r="F110" s="19"/>
      <c r="G110" s="19"/>
      <c r="H110" s="19"/>
      <c r="I110" s="19"/>
      <c r="J110" s="19"/>
      <c r="K110" s="19"/>
      <c r="L110" s="19"/>
      <c r="M110" s="19"/>
      <c r="N110" s="19"/>
    </row>
    <row r="111" spans="2:14" x14ac:dyDescent="0.55000000000000004">
      <c r="B111" s="19" t="s">
        <v>575</v>
      </c>
      <c r="C111" s="19"/>
      <c r="D111" s="19" t="s">
        <v>7234</v>
      </c>
      <c r="E111" s="19" t="s">
        <v>574</v>
      </c>
      <c r="F111" s="19"/>
      <c r="G111" s="19"/>
      <c r="H111" s="19"/>
      <c r="I111" s="19"/>
      <c r="J111" s="19"/>
      <c r="K111" s="19"/>
      <c r="L111" s="19"/>
      <c r="M111" s="19"/>
      <c r="N111" s="19"/>
    </row>
    <row r="112" spans="2:14" x14ac:dyDescent="0.55000000000000004">
      <c r="B112" s="19" t="s">
        <v>6018</v>
      </c>
      <c r="C112" s="19"/>
      <c r="D112" s="19" t="s">
        <v>7234</v>
      </c>
      <c r="E112" s="19" t="s">
        <v>576</v>
      </c>
      <c r="F112" s="19"/>
      <c r="G112" s="19"/>
      <c r="H112" s="19"/>
      <c r="I112" s="19"/>
      <c r="J112" s="19"/>
      <c r="K112" s="19"/>
      <c r="L112" s="19"/>
      <c r="M112" s="19"/>
      <c r="N112" s="19"/>
    </row>
    <row r="113" spans="2:14" x14ac:dyDescent="0.55000000000000004">
      <c r="B113" s="19" t="s">
        <v>6019</v>
      </c>
      <c r="C113" s="19"/>
      <c r="D113" s="19" t="s">
        <v>7234</v>
      </c>
      <c r="E113" s="19" t="s">
        <v>577</v>
      </c>
      <c r="F113" s="19"/>
      <c r="G113" s="19"/>
      <c r="H113" s="19"/>
      <c r="I113" s="19"/>
      <c r="J113" s="19"/>
      <c r="K113" s="19"/>
      <c r="L113" s="19"/>
      <c r="M113" s="19"/>
      <c r="N113" s="19"/>
    </row>
    <row r="114" spans="2:14" x14ac:dyDescent="0.55000000000000004">
      <c r="B114" s="19" t="s">
        <v>579</v>
      </c>
      <c r="C114" s="19"/>
      <c r="D114" s="19" t="s">
        <v>7234</v>
      </c>
      <c r="E114" s="19" t="s">
        <v>578</v>
      </c>
      <c r="F114" s="19"/>
      <c r="G114" s="19"/>
      <c r="H114" s="19"/>
      <c r="I114" s="19"/>
      <c r="J114" s="19"/>
      <c r="K114" s="19"/>
      <c r="L114" s="19"/>
      <c r="M114" s="19"/>
      <c r="N114" s="19"/>
    </row>
    <row r="115" spans="2:14" x14ac:dyDescent="0.55000000000000004">
      <c r="B115" s="19" t="s">
        <v>581</v>
      </c>
      <c r="C115" s="19"/>
      <c r="D115" s="19" t="s">
        <v>7234</v>
      </c>
      <c r="E115" s="19" t="s">
        <v>580</v>
      </c>
      <c r="F115" s="19"/>
      <c r="G115" s="19"/>
      <c r="H115" s="19"/>
      <c r="I115" s="19"/>
      <c r="J115" s="19"/>
      <c r="K115" s="19"/>
      <c r="L115" s="19"/>
      <c r="M115" s="19"/>
      <c r="N115" s="19"/>
    </row>
    <row r="116" spans="2:14" x14ac:dyDescent="0.55000000000000004">
      <c r="B116" s="19" t="s">
        <v>583</v>
      </c>
      <c r="C116" s="19"/>
      <c r="D116" s="19" t="s">
        <v>7234</v>
      </c>
      <c r="E116" s="19" t="s">
        <v>582</v>
      </c>
      <c r="F116" s="19"/>
      <c r="G116" s="19"/>
      <c r="H116" s="19"/>
      <c r="I116" s="19"/>
      <c r="J116" s="19"/>
      <c r="K116" s="19"/>
      <c r="L116" s="19"/>
      <c r="M116" s="19"/>
      <c r="N116" s="19"/>
    </row>
    <row r="117" spans="2:14" x14ac:dyDescent="0.55000000000000004">
      <c r="B117" s="19" t="s">
        <v>585</v>
      </c>
      <c r="C117" s="19"/>
      <c r="D117" s="19" t="s">
        <v>7234</v>
      </c>
      <c r="E117" s="19" t="s">
        <v>584</v>
      </c>
      <c r="F117" s="19"/>
      <c r="G117" s="19"/>
      <c r="H117" s="19"/>
      <c r="I117" s="19"/>
      <c r="J117" s="19"/>
      <c r="K117" s="19"/>
      <c r="L117" s="19"/>
      <c r="M117" s="19"/>
      <c r="N117" s="19"/>
    </row>
    <row r="118" spans="2:14" x14ac:dyDescent="0.55000000000000004">
      <c r="B118" s="19" t="s">
        <v>6020</v>
      </c>
      <c r="C118" s="19"/>
      <c r="D118" s="19" t="s">
        <v>7234</v>
      </c>
      <c r="E118" s="19" t="s">
        <v>586</v>
      </c>
      <c r="F118" s="19"/>
      <c r="G118" s="19"/>
      <c r="H118" s="19"/>
      <c r="I118" s="19"/>
      <c r="J118" s="19"/>
      <c r="K118" s="19"/>
      <c r="L118" s="19"/>
      <c r="M118" s="19"/>
      <c r="N118" s="19"/>
    </row>
    <row r="119" spans="2:14" x14ac:dyDescent="0.55000000000000004">
      <c r="B119" s="19" t="s">
        <v>6021</v>
      </c>
      <c r="C119" s="19"/>
      <c r="D119" s="19" t="s">
        <v>7234</v>
      </c>
      <c r="E119" s="19" t="s">
        <v>587</v>
      </c>
      <c r="F119" s="19"/>
      <c r="G119" s="19"/>
      <c r="H119" s="19"/>
      <c r="I119" s="19"/>
      <c r="J119" s="19"/>
      <c r="K119" s="19"/>
      <c r="L119" s="19"/>
      <c r="M119" s="19"/>
      <c r="N119" s="19"/>
    </row>
    <row r="120" spans="2:14" x14ac:dyDescent="0.55000000000000004">
      <c r="B120" s="19" t="s">
        <v>6022</v>
      </c>
      <c r="C120" s="19"/>
      <c r="D120" s="19" t="s">
        <v>7234</v>
      </c>
      <c r="E120" s="19" t="s">
        <v>588</v>
      </c>
      <c r="F120" s="19"/>
      <c r="G120" s="19"/>
      <c r="H120" s="19"/>
      <c r="I120" s="19"/>
      <c r="J120" s="19"/>
      <c r="K120" s="19"/>
      <c r="L120" s="19"/>
      <c r="M120" s="19"/>
      <c r="N120" s="19"/>
    </row>
    <row r="121" spans="2:14" x14ac:dyDescent="0.55000000000000004">
      <c r="B121" s="19" t="s">
        <v>6023</v>
      </c>
      <c r="C121" s="19"/>
      <c r="D121" s="19" t="s">
        <v>7234</v>
      </c>
      <c r="E121" s="19" t="s">
        <v>589</v>
      </c>
      <c r="F121" s="19"/>
      <c r="G121" s="19"/>
      <c r="H121" s="19"/>
      <c r="I121" s="19"/>
      <c r="J121" s="19"/>
      <c r="K121" s="19"/>
      <c r="L121" s="19"/>
      <c r="M121" s="19"/>
      <c r="N121" s="19"/>
    </row>
    <row r="122" spans="2:14" x14ac:dyDescent="0.55000000000000004">
      <c r="B122" s="19" t="s">
        <v>591</v>
      </c>
      <c r="C122" s="19"/>
      <c r="D122" s="19" t="s">
        <v>7234</v>
      </c>
      <c r="E122" s="19" t="s">
        <v>590</v>
      </c>
      <c r="F122" s="19"/>
      <c r="G122" s="19"/>
      <c r="H122" s="19"/>
      <c r="I122" s="19"/>
      <c r="J122" s="19"/>
      <c r="K122" s="19"/>
      <c r="L122" s="19"/>
      <c r="M122" s="19"/>
      <c r="N122" s="19"/>
    </row>
    <row r="123" spans="2:14" x14ac:dyDescent="0.55000000000000004">
      <c r="B123" s="19" t="s">
        <v>593</v>
      </c>
      <c r="C123" s="19"/>
      <c r="D123" s="19" t="s">
        <v>7234</v>
      </c>
      <c r="E123" s="19" t="s">
        <v>592</v>
      </c>
      <c r="F123" s="19"/>
      <c r="G123" s="19"/>
      <c r="H123" s="19"/>
      <c r="I123" s="19"/>
      <c r="J123" s="19"/>
      <c r="K123" s="19"/>
      <c r="L123" s="19"/>
      <c r="M123" s="19"/>
      <c r="N123" s="19"/>
    </row>
    <row r="124" spans="2:14" x14ac:dyDescent="0.55000000000000004">
      <c r="B124" s="19" t="s">
        <v>595</v>
      </c>
      <c r="C124" s="19"/>
      <c r="D124" s="19" t="s">
        <v>7234</v>
      </c>
      <c r="E124" s="19" t="s">
        <v>594</v>
      </c>
      <c r="F124" s="19"/>
      <c r="G124" s="19"/>
      <c r="H124" s="19"/>
      <c r="I124" s="19"/>
      <c r="J124" s="19"/>
      <c r="K124" s="19"/>
      <c r="L124" s="19"/>
      <c r="M124" s="19"/>
      <c r="N124" s="19"/>
    </row>
    <row r="125" spans="2:14" x14ac:dyDescent="0.55000000000000004">
      <c r="B125" s="19" t="s">
        <v>6024</v>
      </c>
      <c r="C125" s="19"/>
      <c r="D125" s="19" t="s">
        <v>7234</v>
      </c>
      <c r="E125" s="19" t="s">
        <v>596</v>
      </c>
      <c r="F125" s="19"/>
      <c r="G125" s="19"/>
      <c r="H125" s="19"/>
      <c r="I125" s="19"/>
      <c r="J125" s="19"/>
      <c r="K125" s="19"/>
      <c r="L125" s="19"/>
      <c r="M125" s="19"/>
      <c r="N125" s="19"/>
    </row>
    <row r="126" spans="2:14" x14ac:dyDescent="0.55000000000000004">
      <c r="B126" s="19" t="s">
        <v>598</v>
      </c>
      <c r="C126" s="19"/>
      <c r="D126" s="19" t="s">
        <v>7234</v>
      </c>
      <c r="E126" s="19" t="s">
        <v>597</v>
      </c>
      <c r="F126" s="19"/>
      <c r="G126" s="19"/>
      <c r="H126" s="19"/>
      <c r="I126" s="19"/>
      <c r="J126" s="19"/>
      <c r="K126" s="19"/>
      <c r="L126" s="19"/>
      <c r="M126" s="19"/>
      <c r="N126" s="19"/>
    </row>
    <row r="127" spans="2:14" x14ac:dyDescent="0.55000000000000004">
      <c r="B127" s="19" t="s">
        <v>600</v>
      </c>
      <c r="C127" s="19"/>
      <c r="D127" s="19" t="s">
        <v>7234</v>
      </c>
      <c r="E127" s="19" t="s">
        <v>599</v>
      </c>
      <c r="F127" s="19"/>
      <c r="G127" s="19"/>
      <c r="H127" s="19"/>
      <c r="I127" s="19"/>
      <c r="J127" s="19"/>
      <c r="K127" s="19"/>
      <c r="L127" s="19"/>
      <c r="M127" s="19"/>
      <c r="N127" s="19"/>
    </row>
    <row r="128" spans="2:14" x14ac:dyDescent="0.55000000000000004">
      <c r="B128" s="19" t="s">
        <v>602</v>
      </c>
      <c r="C128" s="19"/>
      <c r="D128" s="19" t="s">
        <v>7234</v>
      </c>
      <c r="E128" s="19" t="s">
        <v>601</v>
      </c>
      <c r="F128" s="19"/>
      <c r="G128" s="19"/>
      <c r="H128" s="19"/>
      <c r="I128" s="19"/>
      <c r="J128" s="19"/>
      <c r="K128" s="19"/>
      <c r="L128" s="19"/>
      <c r="M128" s="19"/>
      <c r="N128" s="19"/>
    </row>
    <row r="129" spans="2:14" x14ac:dyDescent="0.55000000000000004">
      <c r="B129" s="19" t="s">
        <v>604</v>
      </c>
      <c r="C129" s="19"/>
      <c r="D129" s="19" t="s">
        <v>7234</v>
      </c>
      <c r="E129" s="19" t="s">
        <v>603</v>
      </c>
      <c r="F129" s="19"/>
      <c r="G129" s="19"/>
      <c r="H129" s="19"/>
      <c r="I129" s="19"/>
      <c r="J129" s="19"/>
      <c r="K129" s="19"/>
      <c r="L129" s="19"/>
      <c r="M129" s="19"/>
      <c r="N129" s="19"/>
    </row>
    <row r="130" spans="2:14" x14ac:dyDescent="0.55000000000000004">
      <c r="B130" s="19" t="s">
        <v>606</v>
      </c>
      <c r="C130" s="19"/>
      <c r="D130" s="19" t="s">
        <v>7234</v>
      </c>
      <c r="E130" s="19" t="s">
        <v>605</v>
      </c>
      <c r="F130" s="19"/>
      <c r="G130" s="19"/>
      <c r="H130" s="19"/>
      <c r="I130" s="19"/>
      <c r="J130" s="19"/>
      <c r="K130" s="19"/>
      <c r="L130" s="19"/>
      <c r="M130" s="19"/>
      <c r="N130" s="19"/>
    </row>
    <row r="131" spans="2:14" x14ac:dyDescent="0.55000000000000004">
      <c r="B131" s="19" t="s">
        <v>6025</v>
      </c>
      <c r="C131" s="19"/>
      <c r="D131" s="19" t="s">
        <v>7234</v>
      </c>
      <c r="E131" s="19" t="s">
        <v>607</v>
      </c>
      <c r="F131" s="19"/>
      <c r="G131" s="19"/>
      <c r="H131" s="19"/>
      <c r="I131" s="19"/>
      <c r="J131" s="19"/>
      <c r="K131" s="19"/>
      <c r="L131" s="19"/>
      <c r="M131" s="19"/>
      <c r="N131" s="19"/>
    </row>
  </sheetData>
  <phoneticPr fontId="5"/>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9"/>
  <dimension ref="B1:O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3" width="3.08203125" style="17" hidden="1" customWidth="1"/>
    <col min="4" max="4" width="3.33203125" style="17" bestFit="1" customWidth="1"/>
    <col min="5" max="5" width="7.5" style="17" bestFit="1" customWidth="1"/>
    <col min="6" max="6" width="3.6640625" style="28"/>
    <col min="7" max="16384" width="3.6640625" style="17"/>
  </cols>
  <sheetData>
    <row r="1" spans="2:15" x14ac:dyDescent="0.55000000000000004">
      <c r="E1" s="16" t="s">
        <v>3514</v>
      </c>
    </row>
    <row r="2" spans="2:15" x14ac:dyDescent="0.55000000000000004">
      <c r="E2" s="20" t="s">
        <v>3515</v>
      </c>
    </row>
    <row r="3" spans="2:15" x14ac:dyDescent="0.55000000000000004">
      <c r="O3" s="29"/>
    </row>
    <row r="4" spans="2:15" ht="160.5" x14ac:dyDescent="0.55000000000000004">
      <c r="B4" s="23" t="s">
        <v>6350</v>
      </c>
      <c r="C4" s="23" t="s">
        <v>6351</v>
      </c>
      <c r="D4" s="23" t="s">
        <v>3235</v>
      </c>
      <c r="E4" s="23" t="s">
        <v>3236</v>
      </c>
      <c r="F4" s="23" t="s">
        <v>3237</v>
      </c>
      <c r="G4" s="23" t="s">
        <v>3238</v>
      </c>
      <c r="H4" s="23" t="s">
        <v>3239</v>
      </c>
      <c r="I4" s="23" t="s">
        <v>3240</v>
      </c>
      <c r="J4" s="23" t="s">
        <v>3241</v>
      </c>
      <c r="K4" s="23" t="s">
        <v>3242</v>
      </c>
      <c r="L4" s="23" t="s">
        <v>3243</v>
      </c>
      <c r="M4" s="23" t="s">
        <v>3244</v>
      </c>
      <c r="N4" s="23" t="s">
        <v>3245</v>
      </c>
      <c r="O4" s="25" t="s">
        <v>3246</v>
      </c>
    </row>
    <row r="5" spans="2:15" x14ac:dyDescent="0.55000000000000004">
      <c r="B5" s="1"/>
      <c r="C5" s="1" t="s">
        <v>7234</v>
      </c>
      <c r="D5" s="1"/>
      <c r="E5" s="1"/>
      <c r="F5" s="3"/>
      <c r="G5" s="1"/>
      <c r="H5" s="1"/>
      <c r="I5" s="1"/>
      <c r="J5" s="1"/>
      <c r="K5" s="1"/>
      <c r="L5" s="1"/>
      <c r="M5" s="1"/>
      <c r="N5" s="1"/>
      <c r="O5" s="1"/>
    </row>
    <row r="6" spans="2:15" x14ac:dyDescent="0.55000000000000004">
      <c r="B6" s="1"/>
      <c r="C6" s="1" t="s">
        <v>7234</v>
      </c>
      <c r="D6" s="1"/>
      <c r="E6" s="1"/>
      <c r="F6" s="3"/>
      <c r="G6" s="1"/>
      <c r="H6" s="1"/>
      <c r="I6" s="1"/>
      <c r="J6" s="1"/>
      <c r="K6" s="1"/>
      <c r="L6" s="1"/>
      <c r="M6" s="1"/>
      <c r="N6" s="1"/>
      <c r="O6" s="1"/>
    </row>
    <row r="7" spans="2:15" x14ac:dyDescent="0.55000000000000004">
      <c r="B7" s="1"/>
      <c r="C7" s="1" t="s">
        <v>7234</v>
      </c>
      <c r="D7" s="1"/>
      <c r="E7" s="1"/>
      <c r="F7" s="3"/>
      <c r="G7" s="1"/>
      <c r="H7" s="1"/>
      <c r="I7" s="1"/>
      <c r="J7" s="1"/>
      <c r="K7" s="1"/>
      <c r="L7" s="1"/>
      <c r="M7" s="1"/>
      <c r="N7" s="1"/>
      <c r="O7" s="1"/>
    </row>
    <row r="8" spans="2:15" x14ac:dyDescent="0.55000000000000004">
      <c r="B8" s="1"/>
      <c r="C8" s="1" t="s">
        <v>7234</v>
      </c>
      <c r="D8" s="1"/>
      <c r="E8" s="1"/>
      <c r="F8" s="3"/>
      <c r="G8" s="1"/>
      <c r="H8" s="1"/>
      <c r="I8" s="1"/>
      <c r="J8" s="1"/>
      <c r="K8" s="1"/>
      <c r="L8" s="1"/>
      <c r="M8" s="1"/>
      <c r="N8" s="1"/>
      <c r="O8" s="1"/>
    </row>
    <row r="9" spans="2:15" x14ac:dyDescent="0.55000000000000004">
      <c r="B9" s="1"/>
      <c r="C9" s="1" t="s">
        <v>7234</v>
      </c>
      <c r="D9" s="1"/>
      <c r="E9" s="1"/>
      <c r="F9" s="3"/>
      <c r="G9" s="1"/>
      <c r="H9" s="1"/>
      <c r="I9" s="1"/>
      <c r="J9" s="1"/>
      <c r="K9" s="1"/>
      <c r="L9" s="1"/>
      <c r="M9" s="1"/>
      <c r="N9" s="1"/>
      <c r="O9" s="1"/>
    </row>
    <row r="10" spans="2:15" x14ac:dyDescent="0.55000000000000004">
      <c r="B10" s="1"/>
      <c r="C10" s="1" t="s">
        <v>7234</v>
      </c>
      <c r="D10" s="1"/>
      <c r="E10" s="1"/>
      <c r="F10" s="3"/>
      <c r="G10" s="1"/>
      <c r="H10" s="1"/>
      <c r="I10" s="1"/>
      <c r="J10" s="1"/>
      <c r="K10" s="1"/>
      <c r="L10" s="1"/>
      <c r="M10" s="1"/>
      <c r="N10" s="1"/>
      <c r="O10" s="1"/>
    </row>
    <row r="11" spans="2:15" x14ac:dyDescent="0.55000000000000004">
      <c r="B11" s="1"/>
      <c r="C11" s="1" t="s">
        <v>7234</v>
      </c>
      <c r="D11" s="1"/>
      <c r="E11" s="1"/>
      <c r="F11" s="3"/>
      <c r="G11" s="1"/>
      <c r="H11" s="1"/>
      <c r="I11" s="1"/>
      <c r="J11" s="1"/>
      <c r="K11" s="1"/>
      <c r="L11" s="1"/>
      <c r="M11" s="1"/>
      <c r="N11" s="1"/>
      <c r="O11" s="1"/>
    </row>
    <row r="12" spans="2:15" x14ac:dyDescent="0.55000000000000004">
      <c r="B12" s="1"/>
      <c r="C12" s="1" t="s">
        <v>7234</v>
      </c>
      <c r="D12" s="1"/>
      <c r="E12" s="1"/>
      <c r="F12" s="3"/>
      <c r="G12" s="1"/>
      <c r="H12" s="1"/>
      <c r="I12" s="1"/>
      <c r="J12" s="1"/>
      <c r="K12" s="1"/>
      <c r="L12" s="1"/>
      <c r="M12" s="1"/>
      <c r="N12" s="1"/>
      <c r="O12" s="1"/>
    </row>
    <row r="13" spans="2:15" x14ac:dyDescent="0.55000000000000004">
      <c r="B13" s="1"/>
      <c r="C13" s="1" t="s">
        <v>7234</v>
      </c>
      <c r="D13" s="1"/>
      <c r="E13" s="1"/>
      <c r="F13" s="3"/>
      <c r="G13" s="1"/>
      <c r="H13" s="1"/>
      <c r="I13" s="1"/>
      <c r="J13" s="1"/>
      <c r="K13" s="1"/>
      <c r="L13" s="1"/>
      <c r="M13" s="1"/>
      <c r="N13" s="1"/>
      <c r="O13" s="1"/>
    </row>
    <row r="14" spans="2:15" x14ac:dyDescent="0.55000000000000004">
      <c r="B14" s="1"/>
      <c r="C14" s="1" t="s">
        <v>7234</v>
      </c>
      <c r="D14" s="1"/>
      <c r="E14" s="1"/>
      <c r="F14" s="3"/>
      <c r="G14" s="1"/>
      <c r="H14" s="1"/>
      <c r="I14" s="1"/>
      <c r="J14" s="1"/>
      <c r="K14" s="1"/>
      <c r="L14" s="1"/>
      <c r="M14" s="1"/>
      <c r="N14" s="1"/>
      <c r="O14" s="1"/>
    </row>
    <row r="15" spans="2:15" x14ac:dyDescent="0.55000000000000004">
      <c r="B15" s="1"/>
      <c r="C15" s="1" t="s">
        <v>7234</v>
      </c>
      <c r="D15" s="1"/>
      <c r="E15" s="1"/>
      <c r="F15" s="3"/>
      <c r="G15" s="1"/>
      <c r="H15" s="1"/>
      <c r="I15" s="1"/>
      <c r="J15" s="1"/>
      <c r="K15" s="1"/>
      <c r="L15" s="1"/>
      <c r="M15" s="1"/>
      <c r="N15" s="1"/>
      <c r="O15" s="1"/>
    </row>
    <row r="16" spans="2:15" x14ac:dyDescent="0.55000000000000004">
      <c r="B16" s="1"/>
      <c r="C16" s="1" t="s">
        <v>7234</v>
      </c>
      <c r="D16" s="1"/>
      <c r="E16" s="1"/>
      <c r="F16" s="3"/>
      <c r="G16" s="1"/>
      <c r="H16" s="1"/>
      <c r="I16" s="1"/>
      <c r="J16" s="1"/>
      <c r="K16" s="1"/>
      <c r="L16" s="1"/>
      <c r="M16" s="1"/>
      <c r="N16" s="1"/>
      <c r="O16" s="1"/>
    </row>
    <row r="17" spans="2:15" x14ac:dyDescent="0.55000000000000004">
      <c r="B17" s="1"/>
      <c r="C17" s="1" t="s">
        <v>7234</v>
      </c>
      <c r="D17" s="1"/>
      <c r="E17" s="1"/>
      <c r="F17" s="3"/>
      <c r="G17" s="1"/>
      <c r="H17" s="1"/>
      <c r="I17" s="1"/>
      <c r="J17" s="1"/>
      <c r="K17" s="1"/>
      <c r="L17" s="1"/>
      <c r="M17" s="1"/>
      <c r="N17" s="1"/>
      <c r="O17" s="1"/>
    </row>
    <row r="18" spans="2:15" x14ac:dyDescent="0.55000000000000004">
      <c r="B18" s="1"/>
      <c r="C18" s="1" t="s">
        <v>7234</v>
      </c>
      <c r="D18" s="1"/>
      <c r="E18" s="1"/>
      <c r="F18" s="3"/>
      <c r="G18" s="1"/>
      <c r="H18" s="1"/>
      <c r="I18" s="1"/>
      <c r="J18" s="1"/>
      <c r="K18" s="1"/>
      <c r="L18" s="1"/>
      <c r="M18" s="1"/>
      <c r="N18" s="1"/>
      <c r="O18" s="1"/>
    </row>
    <row r="19" spans="2:15" x14ac:dyDescent="0.55000000000000004">
      <c r="B19" s="1"/>
      <c r="C19" s="1" t="s">
        <v>7234</v>
      </c>
      <c r="D19" s="1"/>
      <c r="E19" s="1"/>
      <c r="F19" s="3"/>
      <c r="G19" s="1"/>
      <c r="H19" s="1"/>
      <c r="I19" s="1"/>
      <c r="J19" s="1"/>
      <c r="K19" s="1"/>
      <c r="L19" s="1"/>
      <c r="M19" s="1"/>
      <c r="N19" s="1"/>
      <c r="O19" s="1"/>
    </row>
    <row r="20" spans="2:15" x14ac:dyDescent="0.55000000000000004">
      <c r="B20" s="1"/>
      <c r="C20" s="1" t="s">
        <v>7234</v>
      </c>
      <c r="D20" s="1"/>
      <c r="E20" s="1"/>
      <c r="F20" s="3"/>
      <c r="G20" s="1"/>
      <c r="H20" s="1"/>
      <c r="I20" s="1"/>
      <c r="J20" s="1"/>
      <c r="K20" s="1"/>
      <c r="L20" s="1"/>
      <c r="M20" s="1"/>
      <c r="N20" s="1"/>
      <c r="O20" s="1"/>
    </row>
    <row r="21" spans="2:15" x14ac:dyDescent="0.55000000000000004">
      <c r="B21" s="1"/>
      <c r="C21" s="1" t="s">
        <v>7234</v>
      </c>
      <c r="D21" s="1"/>
      <c r="E21" s="1"/>
      <c r="F21" s="3"/>
      <c r="G21" s="1"/>
      <c r="H21" s="1"/>
      <c r="I21" s="1"/>
      <c r="J21" s="1"/>
      <c r="K21" s="1"/>
      <c r="L21" s="1"/>
      <c r="M21" s="1"/>
      <c r="N21" s="1"/>
      <c r="O21" s="1"/>
    </row>
    <row r="22" spans="2:15" x14ac:dyDescent="0.55000000000000004">
      <c r="B22" s="1"/>
      <c r="C22" s="1" t="s">
        <v>7234</v>
      </c>
      <c r="D22" s="1"/>
      <c r="E22" s="1"/>
      <c r="F22" s="3"/>
      <c r="G22" s="1"/>
      <c r="H22" s="1"/>
      <c r="I22" s="1"/>
      <c r="J22" s="1"/>
      <c r="K22" s="1"/>
      <c r="L22" s="1"/>
      <c r="M22" s="1"/>
      <c r="N22" s="1"/>
      <c r="O22" s="1"/>
    </row>
    <row r="23" spans="2:15" x14ac:dyDescent="0.55000000000000004">
      <c r="B23" s="1"/>
      <c r="C23" s="1" t="s">
        <v>7234</v>
      </c>
      <c r="D23" s="1"/>
      <c r="E23" s="1"/>
      <c r="F23" s="3"/>
      <c r="G23" s="1"/>
      <c r="H23" s="1"/>
      <c r="I23" s="1"/>
      <c r="J23" s="1"/>
      <c r="K23" s="1"/>
      <c r="L23" s="1"/>
      <c r="M23" s="1"/>
      <c r="N23" s="1"/>
      <c r="O23" s="1"/>
    </row>
    <row r="24" spans="2:15" x14ac:dyDescent="0.55000000000000004">
      <c r="B24" s="1"/>
      <c r="C24" s="1" t="s">
        <v>7234</v>
      </c>
      <c r="D24" s="1"/>
      <c r="E24" s="1"/>
      <c r="F24" s="3"/>
      <c r="G24" s="1"/>
      <c r="H24" s="1"/>
      <c r="I24" s="1"/>
      <c r="J24" s="1"/>
      <c r="K24" s="1"/>
      <c r="L24" s="1"/>
      <c r="M24" s="1"/>
      <c r="N24" s="1"/>
      <c r="O24" s="1"/>
    </row>
    <row r="25" spans="2:15" x14ac:dyDescent="0.55000000000000004">
      <c r="B25" s="1"/>
      <c r="C25" s="1" t="s">
        <v>7234</v>
      </c>
      <c r="D25" s="1"/>
      <c r="E25" s="1"/>
      <c r="F25" s="3"/>
      <c r="G25" s="1"/>
      <c r="H25" s="1"/>
      <c r="I25" s="1"/>
      <c r="J25" s="1"/>
      <c r="K25" s="1"/>
      <c r="L25" s="1"/>
      <c r="M25" s="1"/>
      <c r="N25" s="1"/>
      <c r="O25" s="1"/>
    </row>
    <row r="26" spans="2:15" x14ac:dyDescent="0.55000000000000004">
      <c r="B26" s="1"/>
      <c r="C26" s="1" t="s">
        <v>7234</v>
      </c>
      <c r="D26" s="1"/>
      <c r="E26" s="1"/>
      <c r="F26" s="3"/>
      <c r="G26" s="1"/>
      <c r="H26" s="1"/>
      <c r="I26" s="1"/>
      <c r="J26" s="1"/>
      <c r="K26" s="1"/>
      <c r="L26" s="1"/>
      <c r="M26" s="1"/>
      <c r="N26" s="1"/>
      <c r="O26" s="1"/>
    </row>
    <row r="27" spans="2:15" x14ac:dyDescent="0.55000000000000004">
      <c r="B27" s="1"/>
      <c r="C27" s="1" t="s">
        <v>7234</v>
      </c>
      <c r="D27" s="1"/>
      <c r="E27" s="1"/>
      <c r="F27" s="3"/>
      <c r="G27" s="1"/>
      <c r="H27" s="1"/>
      <c r="I27" s="1"/>
      <c r="J27" s="1"/>
      <c r="K27" s="1"/>
      <c r="L27" s="1"/>
      <c r="M27" s="1"/>
      <c r="N27" s="1"/>
      <c r="O27" s="1"/>
    </row>
    <row r="28" spans="2:15" x14ac:dyDescent="0.55000000000000004">
      <c r="B28" s="1"/>
      <c r="C28" s="1" t="s">
        <v>7234</v>
      </c>
      <c r="D28" s="1"/>
      <c r="E28" s="1"/>
      <c r="F28" s="3"/>
      <c r="G28" s="1"/>
      <c r="H28" s="1"/>
      <c r="I28" s="1"/>
      <c r="J28" s="1"/>
      <c r="K28" s="1"/>
      <c r="L28" s="1"/>
      <c r="M28" s="1"/>
      <c r="N28" s="1"/>
      <c r="O28" s="1"/>
    </row>
    <row r="29" spans="2:15" x14ac:dyDescent="0.55000000000000004">
      <c r="B29" s="1"/>
      <c r="C29" s="1" t="s">
        <v>7234</v>
      </c>
      <c r="D29" s="1"/>
      <c r="E29" s="1"/>
      <c r="F29" s="3"/>
      <c r="G29" s="1"/>
      <c r="H29" s="1"/>
      <c r="I29" s="1"/>
      <c r="J29" s="1"/>
      <c r="K29" s="1"/>
      <c r="L29" s="1"/>
      <c r="M29" s="1"/>
      <c r="N29" s="1"/>
      <c r="O29" s="1"/>
    </row>
    <row r="30" spans="2:15" x14ac:dyDescent="0.55000000000000004">
      <c r="B30" s="1"/>
      <c r="C30" s="1" t="s">
        <v>7234</v>
      </c>
      <c r="D30" s="1"/>
      <c r="E30" s="1"/>
      <c r="F30" s="3"/>
      <c r="G30" s="1"/>
      <c r="H30" s="1"/>
      <c r="I30" s="1"/>
      <c r="J30" s="1"/>
      <c r="K30" s="1"/>
      <c r="L30" s="1"/>
      <c r="M30" s="1"/>
      <c r="N30" s="1"/>
      <c r="O30" s="1"/>
    </row>
    <row r="31" spans="2:15" x14ac:dyDescent="0.55000000000000004">
      <c r="B31" s="1"/>
      <c r="C31" s="1" t="s">
        <v>7234</v>
      </c>
      <c r="D31" s="1"/>
      <c r="E31" s="1"/>
      <c r="F31" s="3"/>
      <c r="G31" s="1"/>
      <c r="H31" s="1"/>
      <c r="I31" s="1"/>
      <c r="J31" s="1"/>
      <c r="K31" s="1"/>
      <c r="L31" s="1"/>
      <c r="M31" s="1"/>
      <c r="N31" s="1"/>
      <c r="O31" s="1"/>
    </row>
    <row r="32" spans="2:15" x14ac:dyDescent="0.55000000000000004">
      <c r="B32" s="1"/>
      <c r="C32" s="1" t="s">
        <v>7234</v>
      </c>
      <c r="D32" s="1"/>
      <c r="E32" s="1"/>
      <c r="F32" s="3"/>
      <c r="G32" s="1"/>
      <c r="H32" s="1"/>
      <c r="I32" s="1"/>
      <c r="J32" s="1"/>
      <c r="K32" s="1"/>
      <c r="L32" s="1"/>
      <c r="M32" s="1"/>
      <c r="N32" s="1"/>
      <c r="O32" s="1"/>
    </row>
    <row r="33" spans="2:15" x14ac:dyDescent="0.55000000000000004">
      <c r="B33" s="1"/>
      <c r="C33" s="1" t="s">
        <v>7234</v>
      </c>
      <c r="D33" s="1"/>
      <c r="E33" s="1"/>
      <c r="F33" s="3"/>
      <c r="G33" s="1"/>
      <c r="H33" s="1"/>
      <c r="I33" s="1"/>
      <c r="J33" s="1"/>
      <c r="K33" s="1"/>
      <c r="L33" s="1"/>
      <c r="M33" s="1"/>
      <c r="N33" s="1"/>
      <c r="O33" s="1"/>
    </row>
    <row r="34" spans="2:15" x14ac:dyDescent="0.55000000000000004">
      <c r="B34" s="1"/>
      <c r="C34" s="1" t="s">
        <v>7234</v>
      </c>
      <c r="D34" s="1"/>
      <c r="E34" s="1"/>
      <c r="F34" s="3"/>
      <c r="G34" s="1"/>
      <c r="H34" s="1"/>
      <c r="I34" s="1"/>
      <c r="J34" s="1"/>
      <c r="K34" s="1"/>
      <c r="L34" s="1"/>
      <c r="M34" s="1"/>
      <c r="N34" s="1"/>
      <c r="O34" s="1"/>
    </row>
    <row r="35" spans="2:15" x14ac:dyDescent="0.55000000000000004">
      <c r="B35" s="1"/>
      <c r="C35" s="1" t="s">
        <v>7234</v>
      </c>
      <c r="D35" s="1"/>
      <c r="E35" s="1"/>
      <c r="F35" s="3"/>
      <c r="G35" s="1"/>
      <c r="H35" s="1"/>
      <c r="I35" s="1"/>
      <c r="J35" s="1"/>
      <c r="K35" s="1"/>
      <c r="L35" s="1"/>
      <c r="M35" s="1"/>
      <c r="N35" s="1"/>
      <c r="O35" s="1"/>
    </row>
    <row r="36" spans="2:15" x14ac:dyDescent="0.55000000000000004">
      <c r="B36" s="1"/>
      <c r="C36" s="1" t="s">
        <v>7234</v>
      </c>
      <c r="D36" s="1"/>
      <c r="E36" s="1"/>
      <c r="F36" s="3"/>
      <c r="G36" s="1"/>
      <c r="H36" s="1"/>
      <c r="I36" s="1"/>
      <c r="J36" s="1"/>
      <c r="K36" s="1"/>
      <c r="L36" s="1"/>
      <c r="M36" s="1"/>
      <c r="N36" s="1"/>
      <c r="O36" s="1"/>
    </row>
    <row r="37" spans="2:15" x14ac:dyDescent="0.55000000000000004">
      <c r="B37" s="1"/>
      <c r="C37" s="1" t="s">
        <v>7234</v>
      </c>
      <c r="D37" s="1"/>
      <c r="E37" s="1"/>
      <c r="F37" s="3"/>
      <c r="G37" s="1"/>
      <c r="H37" s="1"/>
      <c r="I37" s="1"/>
      <c r="J37" s="1"/>
      <c r="K37" s="1"/>
      <c r="L37" s="1"/>
      <c r="M37" s="1"/>
      <c r="N37" s="1"/>
      <c r="O37" s="1"/>
    </row>
    <row r="38" spans="2:15" x14ac:dyDescent="0.55000000000000004">
      <c r="B38" s="1"/>
      <c r="C38" s="1" t="s">
        <v>7234</v>
      </c>
      <c r="D38" s="1"/>
      <c r="E38" s="1"/>
      <c r="F38" s="3"/>
      <c r="G38" s="1"/>
      <c r="H38" s="1"/>
      <c r="I38" s="1"/>
      <c r="J38" s="1"/>
      <c r="K38" s="1"/>
      <c r="L38" s="1"/>
      <c r="M38" s="1"/>
      <c r="N38" s="1"/>
      <c r="O38" s="1"/>
    </row>
    <row r="39" spans="2:15" x14ac:dyDescent="0.55000000000000004">
      <c r="B39" s="1"/>
      <c r="C39" s="1" t="s">
        <v>7234</v>
      </c>
      <c r="D39" s="1"/>
      <c r="E39" s="1"/>
      <c r="F39" s="3"/>
      <c r="G39" s="1"/>
      <c r="H39" s="1"/>
      <c r="I39" s="1"/>
      <c r="J39" s="1"/>
      <c r="K39" s="1"/>
      <c r="L39" s="1"/>
      <c r="M39" s="1"/>
      <c r="N39" s="1"/>
      <c r="O39" s="1"/>
    </row>
    <row r="40" spans="2:15" x14ac:dyDescent="0.55000000000000004">
      <c r="B40" s="1"/>
      <c r="C40" s="1" t="s">
        <v>7234</v>
      </c>
      <c r="D40" s="1"/>
      <c r="E40" s="1"/>
      <c r="F40" s="3"/>
      <c r="G40" s="1"/>
      <c r="H40" s="1"/>
      <c r="I40" s="1"/>
      <c r="J40" s="1"/>
      <c r="K40" s="1"/>
      <c r="L40" s="1"/>
      <c r="M40" s="1"/>
      <c r="N40" s="1"/>
      <c r="O40" s="1"/>
    </row>
    <row r="41" spans="2:15" x14ac:dyDescent="0.55000000000000004">
      <c r="B41" s="1"/>
      <c r="C41" s="1" t="s">
        <v>7234</v>
      </c>
      <c r="D41" s="1"/>
      <c r="E41" s="1"/>
      <c r="F41" s="3"/>
      <c r="G41" s="1"/>
      <c r="H41" s="1"/>
      <c r="I41" s="1"/>
      <c r="J41" s="1"/>
      <c r="K41" s="1"/>
      <c r="L41" s="1"/>
      <c r="M41" s="1"/>
      <c r="N41" s="1"/>
      <c r="O41" s="1"/>
    </row>
    <row r="42" spans="2:15" x14ac:dyDescent="0.55000000000000004">
      <c r="B42" s="1"/>
      <c r="C42" s="1" t="s">
        <v>7234</v>
      </c>
      <c r="D42" s="1"/>
      <c r="E42" s="1"/>
      <c r="F42" s="3"/>
      <c r="G42" s="1"/>
      <c r="H42" s="1"/>
      <c r="I42" s="1"/>
      <c r="J42" s="1"/>
      <c r="K42" s="1"/>
      <c r="L42" s="1"/>
      <c r="M42" s="1"/>
      <c r="N42" s="1"/>
      <c r="O42" s="1"/>
    </row>
    <row r="43" spans="2:15" x14ac:dyDescent="0.55000000000000004">
      <c r="B43" s="1"/>
      <c r="C43" s="1" t="s">
        <v>7234</v>
      </c>
      <c r="D43" s="1"/>
      <c r="E43" s="1"/>
      <c r="F43" s="3"/>
      <c r="G43" s="1"/>
      <c r="H43" s="1"/>
      <c r="I43" s="1"/>
      <c r="J43" s="1"/>
      <c r="K43" s="1"/>
      <c r="L43" s="1"/>
      <c r="M43" s="1"/>
      <c r="N43" s="1"/>
      <c r="O43" s="1"/>
    </row>
    <row r="44" spans="2:15" x14ac:dyDescent="0.55000000000000004">
      <c r="B44" s="1"/>
      <c r="C44" s="1" t="s">
        <v>7234</v>
      </c>
      <c r="D44" s="1"/>
      <c r="E44" s="1"/>
      <c r="F44" s="3"/>
      <c r="G44" s="1"/>
      <c r="H44" s="1"/>
      <c r="I44" s="1"/>
      <c r="J44" s="1"/>
      <c r="K44" s="1"/>
      <c r="L44" s="1"/>
      <c r="M44" s="1"/>
      <c r="N44" s="1"/>
      <c r="O44" s="1"/>
    </row>
    <row r="45" spans="2:15" x14ac:dyDescent="0.55000000000000004">
      <c r="B45" s="1"/>
      <c r="C45" s="1" t="s">
        <v>7234</v>
      </c>
      <c r="D45" s="1"/>
      <c r="E45" s="1"/>
      <c r="F45" s="3"/>
      <c r="G45" s="1"/>
      <c r="H45" s="1"/>
      <c r="I45" s="1"/>
      <c r="J45" s="1"/>
      <c r="K45" s="1"/>
      <c r="L45" s="1"/>
      <c r="M45" s="1"/>
      <c r="N45" s="1"/>
      <c r="O45" s="1"/>
    </row>
    <row r="46" spans="2:15" x14ac:dyDescent="0.55000000000000004">
      <c r="B46" s="1"/>
      <c r="C46" s="1" t="s">
        <v>7234</v>
      </c>
      <c r="D46" s="1"/>
      <c r="E46" s="1"/>
      <c r="F46" s="3"/>
      <c r="G46" s="1"/>
      <c r="H46" s="1"/>
      <c r="I46" s="1"/>
      <c r="J46" s="1"/>
      <c r="K46" s="1"/>
      <c r="L46" s="1"/>
      <c r="M46" s="1"/>
      <c r="N46" s="1"/>
      <c r="O46" s="1"/>
    </row>
    <row r="47" spans="2:15" x14ac:dyDescent="0.55000000000000004">
      <c r="B47" s="1"/>
      <c r="C47" s="1" t="s">
        <v>7234</v>
      </c>
      <c r="D47" s="1"/>
      <c r="E47" s="1"/>
      <c r="F47" s="3"/>
      <c r="G47" s="1"/>
      <c r="H47" s="1"/>
      <c r="I47" s="1"/>
      <c r="J47" s="1"/>
      <c r="K47" s="1"/>
      <c r="L47" s="1"/>
      <c r="M47" s="1"/>
      <c r="N47" s="1"/>
      <c r="O47" s="1"/>
    </row>
    <row r="48" spans="2:15" x14ac:dyDescent="0.55000000000000004">
      <c r="B48" s="1"/>
      <c r="C48" s="1" t="s">
        <v>7234</v>
      </c>
      <c r="D48" s="1"/>
      <c r="E48" s="1"/>
      <c r="F48" s="3"/>
      <c r="G48" s="1"/>
      <c r="H48" s="1"/>
      <c r="I48" s="1"/>
      <c r="J48" s="1"/>
      <c r="K48" s="1"/>
      <c r="L48" s="1"/>
      <c r="M48" s="1"/>
      <c r="N48" s="1"/>
      <c r="O48" s="1"/>
    </row>
    <row r="49" spans="2:15" x14ac:dyDescent="0.55000000000000004">
      <c r="B49" s="1"/>
      <c r="C49" s="1" t="s">
        <v>7234</v>
      </c>
      <c r="D49" s="1"/>
      <c r="E49" s="1"/>
      <c r="F49" s="3"/>
      <c r="G49" s="1"/>
      <c r="H49" s="1"/>
      <c r="I49" s="1"/>
      <c r="J49" s="1"/>
      <c r="K49" s="1"/>
      <c r="L49" s="1"/>
      <c r="M49" s="1"/>
      <c r="N49" s="1"/>
      <c r="O49" s="1"/>
    </row>
    <row r="50" spans="2:15" x14ac:dyDescent="0.55000000000000004">
      <c r="B50" s="1"/>
      <c r="C50" s="1" t="s">
        <v>7234</v>
      </c>
      <c r="D50" s="1"/>
      <c r="E50" s="1"/>
      <c r="F50" s="3"/>
      <c r="G50" s="1"/>
      <c r="H50" s="1"/>
      <c r="I50" s="1"/>
      <c r="J50" s="1"/>
      <c r="K50" s="1"/>
      <c r="L50" s="1"/>
      <c r="M50" s="1"/>
      <c r="N50" s="1"/>
      <c r="O50" s="1"/>
    </row>
    <row r="51" spans="2:15" x14ac:dyDescent="0.55000000000000004">
      <c r="B51" s="1"/>
      <c r="C51" s="1" t="s">
        <v>7234</v>
      </c>
      <c r="D51" s="1"/>
      <c r="E51" s="1"/>
      <c r="F51" s="3"/>
      <c r="G51" s="1"/>
      <c r="H51" s="1"/>
      <c r="I51" s="1"/>
      <c r="J51" s="1"/>
      <c r="K51" s="1"/>
      <c r="L51" s="1"/>
      <c r="M51" s="1"/>
      <c r="N51" s="1"/>
      <c r="O51" s="1"/>
    </row>
    <row r="52" spans="2:15" x14ac:dyDescent="0.55000000000000004">
      <c r="B52" s="1"/>
      <c r="C52" s="1" t="s">
        <v>7234</v>
      </c>
      <c r="D52" s="1"/>
      <c r="E52" s="1"/>
      <c r="F52" s="3"/>
      <c r="G52" s="1"/>
      <c r="H52" s="1"/>
      <c r="I52" s="1"/>
      <c r="J52" s="1"/>
      <c r="K52" s="1"/>
      <c r="L52" s="1"/>
      <c r="M52" s="1"/>
      <c r="N52" s="1"/>
      <c r="O52" s="1"/>
    </row>
    <row r="53" spans="2:15" x14ac:dyDescent="0.55000000000000004">
      <c r="B53" s="1"/>
      <c r="C53" s="1" t="s">
        <v>7234</v>
      </c>
      <c r="D53" s="1"/>
      <c r="E53" s="1"/>
      <c r="F53" s="3"/>
      <c r="G53" s="1"/>
      <c r="H53" s="1"/>
      <c r="I53" s="1"/>
      <c r="J53" s="1"/>
      <c r="K53" s="1"/>
      <c r="L53" s="1"/>
      <c r="M53" s="1"/>
      <c r="N53" s="1"/>
      <c r="O53" s="1"/>
    </row>
    <row r="54" spans="2:15" x14ac:dyDescent="0.55000000000000004">
      <c r="B54" s="1"/>
      <c r="C54" s="1" t="s">
        <v>7234</v>
      </c>
      <c r="D54" s="1"/>
      <c r="E54" s="1"/>
      <c r="F54" s="3"/>
      <c r="G54" s="1"/>
      <c r="H54" s="1"/>
      <c r="I54" s="1"/>
      <c r="J54" s="1"/>
      <c r="K54" s="1"/>
      <c r="L54" s="1"/>
      <c r="M54" s="1"/>
      <c r="N54" s="1"/>
      <c r="O54" s="1"/>
    </row>
    <row r="55" spans="2:15" x14ac:dyDescent="0.55000000000000004">
      <c r="B55" s="1"/>
      <c r="C55" s="1" t="s">
        <v>7234</v>
      </c>
      <c r="D55" s="1"/>
      <c r="E55" s="1"/>
      <c r="F55" s="3"/>
      <c r="G55" s="1"/>
      <c r="H55" s="1"/>
      <c r="I55" s="1"/>
      <c r="J55" s="1"/>
      <c r="K55" s="1"/>
      <c r="L55" s="1"/>
      <c r="M55" s="1"/>
      <c r="N55" s="1"/>
      <c r="O55" s="1"/>
    </row>
    <row r="56" spans="2:15" x14ac:dyDescent="0.55000000000000004">
      <c r="B56" s="1"/>
      <c r="C56" s="1" t="s">
        <v>7234</v>
      </c>
      <c r="D56" s="1"/>
      <c r="E56" s="1"/>
      <c r="F56" s="3"/>
      <c r="G56" s="1"/>
      <c r="H56" s="1"/>
      <c r="I56" s="1"/>
      <c r="J56" s="1"/>
      <c r="K56" s="1"/>
      <c r="L56" s="1"/>
      <c r="M56" s="1"/>
      <c r="N56" s="1"/>
      <c r="O56" s="1"/>
    </row>
    <row r="57" spans="2:15" x14ac:dyDescent="0.55000000000000004">
      <c r="B57" s="1"/>
      <c r="C57" s="1" t="s">
        <v>7234</v>
      </c>
      <c r="D57" s="1"/>
      <c r="E57" s="1"/>
      <c r="F57" s="3"/>
      <c r="G57" s="1"/>
      <c r="H57" s="1"/>
      <c r="I57" s="1"/>
      <c r="J57" s="1"/>
      <c r="K57" s="1"/>
      <c r="L57" s="1"/>
      <c r="M57" s="1"/>
      <c r="N57" s="1"/>
      <c r="O57" s="1"/>
    </row>
    <row r="58" spans="2:15" x14ac:dyDescent="0.55000000000000004">
      <c r="B58" s="1"/>
      <c r="C58" s="1" t="s">
        <v>7234</v>
      </c>
      <c r="D58" s="1"/>
      <c r="E58" s="1"/>
      <c r="F58" s="3"/>
      <c r="G58" s="1"/>
      <c r="H58" s="1"/>
      <c r="I58" s="1"/>
      <c r="J58" s="1"/>
      <c r="K58" s="1"/>
      <c r="L58" s="1"/>
      <c r="M58" s="1"/>
      <c r="N58" s="1"/>
      <c r="O58" s="1"/>
    </row>
    <row r="59" spans="2:15" x14ac:dyDescent="0.55000000000000004">
      <c r="B59" s="1"/>
      <c r="C59" s="1" t="s">
        <v>7234</v>
      </c>
      <c r="D59" s="1"/>
      <c r="E59" s="1"/>
      <c r="F59" s="3"/>
      <c r="G59" s="1"/>
      <c r="H59" s="1"/>
      <c r="I59" s="1"/>
      <c r="J59" s="1"/>
      <c r="K59" s="1"/>
      <c r="L59" s="1"/>
      <c r="M59" s="1"/>
      <c r="N59" s="1"/>
      <c r="O59" s="1"/>
    </row>
    <row r="60" spans="2:15" x14ac:dyDescent="0.55000000000000004">
      <c r="B60" s="1"/>
      <c r="C60" s="1" t="s">
        <v>7234</v>
      </c>
      <c r="D60" s="1"/>
      <c r="E60" s="1"/>
      <c r="F60" s="3"/>
      <c r="G60" s="1"/>
      <c r="H60" s="1"/>
      <c r="I60" s="1"/>
      <c r="J60" s="1"/>
      <c r="K60" s="1"/>
      <c r="L60" s="1"/>
      <c r="M60" s="1"/>
      <c r="N60" s="1"/>
      <c r="O60" s="1"/>
    </row>
    <row r="61" spans="2:15" x14ac:dyDescent="0.55000000000000004">
      <c r="B61" s="1"/>
      <c r="C61" s="1" t="s">
        <v>7234</v>
      </c>
      <c r="D61" s="1"/>
      <c r="E61" s="1"/>
      <c r="F61" s="3"/>
      <c r="G61" s="1"/>
      <c r="H61" s="1"/>
      <c r="I61" s="1"/>
      <c r="J61" s="1"/>
      <c r="K61" s="1"/>
      <c r="L61" s="1"/>
      <c r="M61" s="1"/>
      <c r="N61" s="1"/>
      <c r="O61" s="1"/>
    </row>
    <row r="62" spans="2:15" x14ac:dyDescent="0.55000000000000004">
      <c r="B62" s="1"/>
      <c r="C62" s="1" t="s">
        <v>7234</v>
      </c>
      <c r="D62" s="1"/>
      <c r="E62" s="1"/>
      <c r="F62" s="3"/>
      <c r="G62" s="1"/>
      <c r="H62" s="1"/>
      <c r="I62" s="1"/>
      <c r="J62" s="1"/>
      <c r="K62" s="1"/>
      <c r="L62" s="1"/>
      <c r="M62" s="1"/>
      <c r="N62" s="1"/>
      <c r="O62" s="1"/>
    </row>
    <row r="63" spans="2:15" x14ac:dyDescent="0.55000000000000004">
      <c r="B63" s="1"/>
      <c r="C63" s="1" t="s">
        <v>7234</v>
      </c>
      <c r="D63" s="1"/>
      <c r="E63" s="1"/>
      <c r="F63" s="3"/>
      <c r="G63" s="1"/>
      <c r="H63" s="1"/>
      <c r="I63" s="1"/>
      <c r="J63" s="1"/>
      <c r="K63" s="1"/>
      <c r="L63" s="1"/>
      <c r="M63" s="1"/>
      <c r="N63" s="1"/>
      <c r="O63" s="1"/>
    </row>
    <row r="64" spans="2:15" x14ac:dyDescent="0.55000000000000004">
      <c r="B64" s="1"/>
      <c r="C64" s="1" t="s">
        <v>7234</v>
      </c>
      <c r="D64" s="1"/>
      <c r="E64" s="1"/>
      <c r="F64" s="3"/>
      <c r="G64" s="1"/>
      <c r="H64" s="1"/>
      <c r="I64" s="1"/>
      <c r="J64" s="1"/>
      <c r="K64" s="1"/>
      <c r="L64" s="1"/>
      <c r="M64" s="1"/>
      <c r="N64" s="1"/>
      <c r="O64" s="1"/>
    </row>
    <row r="65" spans="2:15" x14ac:dyDescent="0.55000000000000004">
      <c r="B65" s="1"/>
      <c r="C65" s="1" t="s">
        <v>7234</v>
      </c>
      <c r="D65" s="1"/>
      <c r="E65" s="1"/>
      <c r="F65" s="3"/>
      <c r="G65" s="1"/>
      <c r="H65" s="1"/>
      <c r="I65" s="1"/>
      <c r="J65" s="1"/>
      <c r="K65" s="1"/>
      <c r="L65" s="1"/>
      <c r="M65" s="1"/>
      <c r="N65" s="1"/>
      <c r="O65" s="1"/>
    </row>
    <row r="66" spans="2:15" x14ac:dyDescent="0.55000000000000004">
      <c r="B66" s="1"/>
      <c r="C66" s="1" t="s">
        <v>7234</v>
      </c>
      <c r="D66" s="1"/>
      <c r="E66" s="1"/>
      <c r="F66" s="3"/>
      <c r="G66" s="1"/>
      <c r="H66" s="1"/>
      <c r="I66" s="1"/>
      <c r="J66" s="1"/>
      <c r="K66" s="1"/>
      <c r="L66" s="1"/>
      <c r="M66" s="1"/>
      <c r="N66" s="1"/>
      <c r="O66" s="1"/>
    </row>
    <row r="67" spans="2:15" x14ac:dyDescent="0.55000000000000004">
      <c r="B67" s="1"/>
      <c r="C67" s="1" t="s">
        <v>7234</v>
      </c>
      <c r="D67" s="1"/>
      <c r="E67" s="1"/>
      <c r="F67" s="3"/>
      <c r="G67" s="1"/>
      <c r="H67" s="1"/>
      <c r="I67" s="1"/>
      <c r="J67" s="1"/>
      <c r="K67" s="1"/>
      <c r="L67" s="1"/>
      <c r="M67" s="1"/>
      <c r="N67" s="1"/>
      <c r="O67" s="1"/>
    </row>
    <row r="68" spans="2:15" x14ac:dyDescent="0.55000000000000004">
      <c r="B68" s="1"/>
      <c r="C68" s="1" t="s">
        <v>7234</v>
      </c>
      <c r="D68" s="1"/>
      <c r="E68" s="1"/>
      <c r="F68" s="3"/>
      <c r="G68" s="1"/>
      <c r="H68" s="1"/>
      <c r="I68" s="1"/>
      <c r="J68" s="1"/>
      <c r="K68" s="1"/>
      <c r="L68" s="1"/>
      <c r="M68" s="1"/>
      <c r="N68" s="1"/>
      <c r="O68" s="1"/>
    </row>
    <row r="69" spans="2:15" x14ac:dyDescent="0.55000000000000004">
      <c r="B69" s="1"/>
      <c r="C69" s="1" t="s">
        <v>7234</v>
      </c>
      <c r="D69" s="1"/>
      <c r="E69" s="1"/>
      <c r="F69" s="3"/>
      <c r="G69" s="1"/>
      <c r="H69" s="1"/>
      <c r="I69" s="1"/>
      <c r="J69" s="1"/>
      <c r="K69" s="1"/>
      <c r="L69" s="1"/>
      <c r="M69" s="1"/>
      <c r="N69" s="1"/>
      <c r="O69" s="1"/>
    </row>
    <row r="70" spans="2:15" x14ac:dyDescent="0.55000000000000004">
      <c r="B70" s="1"/>
      <c r="C70" s="1" t="s">
        <v>7234</v>
      </c>
      <c r="D70" s="1"/>
      <c r="E70" s="1"/>
      <c r="F70" s="3"/>
      <c r="G70" s="1"/>
      <c r="H70" s="1"/>
      <c r="I70" s="1"/>
      <c r="J70" s="1"/>
      <c r="K70" s="1"/>
      <c r="L70" s="1"/>
      <c r="M70" s="1"/>
      <c r="N70" s="1"/>
      <c r="O70" s="1"/>
    </row>
    <row r="71" spans="2:15" x14ac:dyDescent="0.55000000000000004">
      <c r="B71" s="1"/>
      <c r="C71" s="1" t="s">
        <v>7234</v>
      </c>
      <c r="D71" s="1"/>
      <c r="E71" s="1"/>
      <c r="F71" s="3"/>
      <c r="G71" s="1"/>
      <c r="H71" s="1"/>
      <c r="I71" s="1"/>
      <c r="J71" s="1"/>
      <c r="K71" s="1"/>
      <c r="L71" s="1"/>
      <c r="M71" s="1"/>
      <c r="N71" s="1"/>
      <c r="O71" s="1"/>
    </row>
    <row r="72" spans="2:15" x14ac:dyDescent="0.55000000000000004">
      <c r="B72" s="1"/>
      <c r="C72" s="1" t="s">
        <v>7234</v>
      </c>
      <c r="D72" s="1"/>
      <c r="E72" s="1"/>
      <c r="F72" s="3"/>
      <c r="G72" s="1"/>
      <c r="H72" s="1"/>
      <c r="I72" s="1"/>
      <c r="J72" s="1"/>
      <c r="K72" s="1"/>
      <c r="L72" s="1"/>
      <c r="M72" s="1"/>
      <c r="N72" s="1"/>
      <c r="O72" s="1"/>
    </row>
    <row r="73" spans="2:15" x14ac:dyDescent="0.55000000000000004">
      <c r="B73" s="1"/>
      <c r="C73" s="1" t="s">
        <v>7234</v>
      </c>
      <c r="D73" s="1"/>
      <c r="E73" s="1"/>
      <c r="F73" s="3"/>
      <c r="G73" s="1"/>
      <c r="H73" s="1"/>
      <c r="I73" s="1"/>
      <c r="J73" s="1"/>
      <c r="K73" s="1"/>
      <c r="L73" s="1"/>
      <c r="M73" s="1"/>
      <c r="N73" s="1"/>
      <c r="O73" s="1"/>
    </row>
    <row r="74" spans="2:15" x14ac:dyDescent="0.55000000000000004">
      <c r="B74" s="1"/>
      <c r="C74" s="1" t="s">
        <v>7234</v>
      </c>
      <c r="D74" s="1"/>
      <c r="E74" s="1"/>
      <c r="F74" s="3"/>
      <c r="G74" s="1"/>
      <c r="H74" s="1"/>
      <c r="I74" s="1"/>
      <c r="J74" s="1"/>
      <c r="K74" s="1"/>
      <c r="L74" s="1"/>
      <c r="M74" s="1"/>
      <c r="N74" s="1"/>
      <c r="O74" s="1"/>
    </row>
    <row r="75" spans="2:15" x14ac:dyDescent="0.55000000000000004">
      <c r="B75" s="1"/>
      <c r="C75" s="1" t="s">
        <v>7234</v>
      </c>
      <c r="D75" s="1"/>
      <c r="E75" s="1"/>
      <c r="F75" s="3"/>
      <c r="G75" s="1"/>
      <c r="H75" s="1"/>
      <c r="I75" s="1"/>
      <c r="J75" s="1"/>
      <c r="K75" s="1"/>
      <c r="L75" s="1"/>
      <c r="M75" s="1"/>
      <c r="N75" s="1"/>
      <c r="O75" s="1"/>
    </row>
    <row r="76" spans="2:15" x14ac:dyDescent="0.55000000000000004">
      <c r="B76" s="1"/>
      <c r="C76" s="1" t="s">
        <v>7234</v>
      </c>
      <c r="D76" s="1"/>
      <c r="E76" s="1"/>
      <c r="F76" s="3"/>
      <c r="G76" s="1"/>
      <c r="H76" s="1"/>
      <c r="I76" s="1"/>
      <c r="J76" s="1"/>
      <c r="K76" s="1"/>
      <c r="L76" s="1"/>
      <c r="M76" s="1"/>
      <c r="N76" s="1"/>
      <c r="O76" s="1"/>
    </row>
    <row r="77" spans="2:15" x14ac:dyDescent="0.55000000000000004">
      <c r="B77" s="1"/>
      <c r="C77" s="1" t="s">
        <v>7234</v>
      </c>
      <c r="D77" s="1"/>
      <c r="E77" s="1"/>
      <c r="F77" s="3"/>
      <c r="G77" s="1"/>
      <c r="H77" s="1"/>
      <c r="I77" s="1"/>
      <c r="J77" s="1"/>
      <c r="K77" s="1"/>
      <c r="L77" s="1"/>
      <c r="M77" s="1"/>
      <c r="N77" s="1"/>
      <c r="O77" s="1"/>
    </row>
    <row r="78" spans="2:15" x14ac:dyDescent="0.55000000000000004">
      <c r="B78" s="1"/>
      <c r="C78" s="1" t="s">
        <v>7234</v>
      </c>
      <c r="D78" s="1"/>
      <c r="E78" s="1"/>
      <c r="F78" s="3"/>
      <c r="G78" s="1"/>
      <c r="H78" s="1"/>
      <c r="I78" s="1"/>
      <c r="J78" s="1"/>
      <c r="K78" s="1"/>
      <c r="L78" s="1"/>
      <c r="M78" s="1"/>
      <c r="N78" s="1"/>
      <c r="O78" s="1"/>
    </row>
    <row r="79" spans="2:15" x14ac:dyDescent="0.55000000000000004">
      <c r="B79" s="1"/>
      <c r="C79" s="1" t="s">
        <v>7234</v>
      </c>
      <c r="D79" s="1"/>
      <c r="E79" s="1"/>
      <c r="F79" s="3"/>
      <c r="G79" s="1"/>
      <c r="H79" s="1"/>
      <c r="I79" s="1"/>
      <c r="J79" s="1"/>
      <c r="K79" s="1"/>
      <c r="L79" s="1"/>
      <c r="M79" s="1"/>
      <c r="N79" s="1"/>
      <c r="O79" s="1"/>
    </row>
    <row r="80" spans="2:15" x14ac:dyDescent="0.55000000000000004">
      <c r="B80" s="1"/>
      <c r="C80" s="1" t="s">
        <v>7234</v>
      </c>
      <c r="D80" s="1"/>
      <c r="E80" s="1"/>
      <c r="F80" s="3"/>
      <c r="G80" s="1"/>
      <c r="H80" s="1"/>
      <c r="I80" s="1"/>
      <c r="J80" s="1"/>
      <c r="K80" s="1"/>
      <c r="L80" s="1"/>
      <c r="M80" s="1"/>
      <c r="N80" s="1"/>
      <c r="O80" s="1"/>
    </row>
    <row r="81" spans="2:15" x14ac:dyDescent="0.55000000000000004">
      <c r="B81" s="1"/>
      <c r="C81" s="1" t="s">
        <v>7234</v>
      </c>
      <c r="D81" s="1"/>
      <c r="E81" s="1"/>
      <c r="F81" s="3"/>
      <c r="G81" s="1"/>
      <c r="H81" s="1"/>
      <c r="I81" s="1"/>
      <c r="J81" s="1"/>
      <c r="K81" s="1"/>
      <c r="L81" s="1"/>
      <c r="M81" s="1"/>
      <c r="N81" s="1"/>
      <c r="O81" s="1"/>
    </row>
    <row r="82" spans="2:15" x14ac:dyDescent="0.55000000000000004">
      <c r="B82" s="1"/>
      <c r="C82" s="1" t="s">
        <v>7234</v>
      </c>
      <c r="D82" s="1"/>
      <c r="E82" s="1"/>
      <c r="F82" s="3"/>
      <c r="G82" s="1"/>
      <c r="H82" s="1"/>
      <c r="I82" s="1"/>
      <c r="J82" s="1"/>
      <c r="K82" s="1"/>
      <c r="L82" s="1"/>
      <c r="M82" s="1"/>
      <c r="N82" s="1"/>
      <c r="O82" s="1"/>
    </row>
    <row r="83" spans="2:15" x14ac:dyDescent="0.55000000000000004">
      <c r="B83" s="1"/>
      <c r="C83" s="1" t="s">
        <v>7234</v>
      </c>
      <c r="D83" s="1"/>
      <c r="E83" s="1"/>
      <c r="F83" s="3"/>
      <c r="G83" s="1"/>
      <c r="H83" s="1"/>
      <c r="I83" s="1"/>
      <c r="J83" s="1"/>
      <c r="K83" s="1"/>
      <c r="L83" s="1"/>
      <c r="M83" s="1"/>
      <c r="N83" s="1"/>
      <c r="O83" s="1"/>
    </row>
    <row r="84" spans="2:15" x14ac:dyDescent="0.55000000000000004">
      <c r="B84" s="1"/>
      <c r="C84" s="1" t="s">
        <v>7234</v>
      </c>
      <c r="D84" s="1"/>
      <c r="E84" s="1"/>
      <c r="F84" s="3"/>
      <c r="G84" s="1"/>
      <c r="H84" s="1"/>
      <c r="I84" s="1"/>
      <c r="J84" s="1"/>
      <c r="K84" s="1"/>
      <c r="L84" s="1"/>
      <c r="M84" s="1"/>
      <c r="N84" s="1"/>
      <c r="O84" s="1"/>
    </row>
    <row r="85" spans="2:15" x14ac:dyDescent="0.55000000000000004">
      <c r="B85" s="1"/>
      <c r="C85" s="1" t="s">
        <v>7234</v>
      </c>
      <c r="D85" s="1"/>
      <c r="E85" s="1"/>
      <c r="F85" s="3"/>
      <c r="G85" s="1"/>
      <c r="H85" s="1"/>
      <c r="I85" s="1"/>
      <c r="J85" s="1"/>
      <c r="K85" s="1"/>
      <c r="L85" s="1"/>
      <c r="M85" s="1"/>
      <c r="N85" s="1"/>
      <c r="O85" s="1"/>
    </row>
    <row r="86" spans="2:15" x14ac:dyDescent="0.55000000000000004">
      <c r="B86" s="1"/>
      <c r="C86" s="1" t="s">
        <v>7234</v>
      </c>
      <c r="D86" s="1"/>
      <c r="E86" s="1"/>
      <c r="F86" s="3"/>
      <c r="G86" s="1"/>
      <c r="H86" s="1"/>
      <c r="I86" s="1"/>
      <c r="J86" s="1"/>
      <c r="K86" s="1"/>
      <c r="L86" s="1"/>
      <c r="M86" s="1"/>
      <c r="N86" s="1"/>
      <c r="O86" s="1"/>
    </row>
    <row r="87" spans="2:15" x14ac:dyDescent="0.55000000000000004">
      <c r="B87" s="1"/>
      <c r="C87" s="1" t="s">
        <v>7234</v>
      </c>
      <c r="D87" s="1"/>
      <c r="E87" s="1"/>
      <c r="F87" s="3"/>
      <c r="G87" s="1"/>
      <c r="H87" s="1"/>
      <c r="I87" s="1"/>
      <c r="J87" s="1"/>
      <c r="K87" s="1"/>
      <c r="L87" s="1"/>
      <c r="M87" s="1"/>
      <c r="N87" s="1"/>
      <c r="O87" s="1"/>
    </row>
    <row r="88" spans="2:15" x14ac:dyDescent="0.55000000000000004">
      <c r="B88" s="1"/>
      <c r="C88" s="1" t="s">
        <v>7234</v>
      </c>
      <c r="D88" s="1"/>
      <c r="E88" s="1"/>
      <c r="F88" s="3"/>
      <c r="G88" s="1"/>
      <c r="H88" s="1"/>
      <c r="I88" s="1"/>
      <c r="J88" s="1"/>
      <c r="K88" s="1"/>
      <c r="L88" s="1"/>
      <c r="M88" s="1"/>
      <c r="N88" s="1"/>
      <c r="O88" s="1"/>
    </row>
    <row r="89" spans="2:15" x14ac:dyDescent="0.55000000000000004">
      <c r="B89" s="1"/>
      <c r="C89" s="1" t="s">
        <v>7234</v>
      </c>
      <c r="D89" s="1"/>
      <c r="E89" s="1"/>
      <c r="F89" s="3"/>
      <c r="G89" s="1"/>
      <c r="H89" s="1"/>
      <c r="I89" s="1"/>
      <c r="J89" s="1"/>
      <c r="K89" s="1"/>
      <c r="L89" s="1"/>
      <c r="M89" s="1"/>
      <c r="N89" s="1"/>
      <c r="O89" s="1"/>
    </row>
    <row r="90" spans="2:15" x14ac:dyDescent="0.55000000000000004">
      <c r="B90" s="1"/>
      <c r="C90" s="1" t="s">
        <v>7234</v>
      </c>
      <c r="D90" s="1"/>
      <c r="E90" s="1"/>
      <c r="F90" s="3"/>
      <c r="G90" s="1"/>
      <c r="H90" s="1"/>
      <c r="I90" s="1"/>
      <c r="J90" s="1"/>
      <c r="K90" s="1"/>
      <c r="L90" s="1"/>
      <c r="M90" s="1"/>
      <c r="N90" s="1"/>
      <c r="O90" s="1"/>
    </row>
    <row r="91" spans="2:15" x14ac:dyDescent="0.55000000000000004">
      <c r="B91" s="1"/>
      <c r="C91" s="1" t="s">
        <v>7234</v>
      </c>
      <c r="D91" s="1"/>
      <c r="E91" s="1"/>
      <c r="F91" s="3"/>
      <c r="G91" s="1"/>
      <c r="H91" s="1"/>
      <c r="I91" s="1"/>
      <c r="J91" s="1"/>
      <c r="K91" s="1"/>
      <c r="L91" s="1"/>
      <c r="M91" s="1"/>
      <c r="N91" s="1"/>
      <c r="O91" s="1"/>
    </row>
    <row r="92" spans="2:15" x14ac:dyDescent="0.55000000000000004">
      <c r="B92" s="1"/>
      <c r="C92" s="1" t="s">
        <v>7234</v>
      </c>
      <c r="D92" s="1"/>
      <c r="E92" s="1"/>
      <c r="F92" s="3"/>
      <c r="G92" s="1"/>
      <c r="H92" s="1"/>
      <c r="I92" s="1"/>
      <c r="J92" s="1"/>
      <c r="K92" s="1"/>
      <c r="L92" s="1"/>
      <c r="M92" s="1"/>
      <c r="N92" s="1"/>
      <c r="O92" s="1"/>
    </row>
    <row r="93" spans="2:15" x14ac:dyDescent="0.55000000000000004">
      <c r="B93" s="1"/>
      <c r="C93" s="1" t="s">
        <v>7234</v>
      </c>
      <c r="D93" s="1"/>
      <c r="E93" s="1"/>
      <c r="F93" s="3"/>
      <c r="G93" s="1"/>
      <c r="H93" s="1"/>
      <c r="I93" s="1"/>
      <c r="J93" s="1"/>
      <c r="K93" s="1"/>
      <c r="L93" s="1"/>
      <c r="M93" s="1"/>
      <c r="N93" s="1"/>
      <c r="O93" s="1"/>
    </row>
    <row r="94" spans="2:15" x14ac:dyDescent="0.55000000000000004">
      <c r="B94" s="1"/>
      <c r="C94" s="1" t="s">
        <v>7234</v>
      </c>
      <c r="D94" s="1"/>
      <c r="E94" s="1"/>
      <c r="F94" s="3"/>
      <c r="G94" s="1"/>
      <c r="H94" s="1"/>
      <c r="I94" s="1"/>
      <c r="J94" s="1"/>
      <c r="K94" s="1"/>
      <c r="L94" s="1"/>
      <c r="M94" s="1"/>
      <c r="N94" s="1"/>
      <c r="O94" s="1"/>
    </row>
    <row r="95" spans="2:15" x14ac:dyDescent="0.55000000000000004">
      <c r="B95" s="1"/>
      <c r="C95" s="1" t="s">
        <v>7234</v>
      </c>
      <c r="D95" s="1"/>
      <c r="E95" s="1"/>
      <c r="F95" s="3"/>
      <c r="G95" s="1"/>
      <c r="H95" s="1"/>
      <c r="I95" s="1"/>
      <c r="J95" s="1"/>
      <c r="K95" s="1"/>
      <c r="L95" s="1"/>
      <c r="M95" s="1"/>
      <c r="N95" s="1"/>
      <c r="O95" s="1"/>
    </row>
    <row r="96" spans="2:15" x14ac:dyDescent="0.55000000000000004">
      <c r="B96" s="1"/>
      <c r="C96" s="1" t="s">
        <v>7234</v>
      </c>
      <c r="D96" s="1"/>
      <c r="E96" s="1"/>
      <c r="F96" s="3"/>
      <c r="G96" s="1"/>
      <c r="H96" s="1"/>
      <c r="I96" s="1"/>
      <c r="J96" s="1"/>
      <c r="K96" s="1"/>
      <c r="L96" s="1"/>
      <c r="M96" s="1"/>
      <c r="N96" s="1"/>
      <c r="O96" s="1"/>
    </row>
    <row r="97" spans="2:15" x14ac:dyDescent="0.55000000000000004">
      <c r="B97" s="1"/>
      <c r="C97" s="1" t="s">
        <v>7234</v>
      </c>
      <c r="D97" s="1"/>
      <c r="E97" s="1"/>
      <c r="F97" s="3"/>
      <c r="G97" s="1"/>
      <c r="H97" s="1"/>
      <c r="I97" s="1"/>
      <c r="J97" s="1"/>
      <c r="K97" s="1"/>
      <c r="L97" s="1"/>
      <c r="M97" s="1"/>
      <c r="N97" s="1"/>
      <c r="O97" s="1"/>
    </row>
    <row r="98" spans="2:15" x14ac:dyDescent="0.55000000000000004">
      <c r="B98" s="1"/>
      <c r="C98" s="1" t="s">
        <v>7234</v>
      </c>
      <c r="D98" s="1"/>
      <c r="E98" s="1"/>
      <c r="F98" s="3"/>
      <c r="G98" s="1"/>
      <c r="H98" s="1"/>
      <c r="I98" s="1"/>
      <c r="J98" s="1"/>
      <c r="K98" s="1"/>
      <c r="L98" s="1"/>
      <c r="M98" s="1"/>
      <c r="N98" s="1"/>
      <c r="O98" s="1"/>
    </row>
    <row r="99" spans="2:15" x14ac:dyDescent="0.55000000000000004">
      <c r="B99" s="1"/>
      <c r="C99" s="1" t="s">
        <v>7234</v>
      </c>
      <c r="D99" s="1"/>
      <c r="E99" s="1"/>
      <c r="F99" s="3"/>
      <c r="G99" s="1"/>
      <c r="H99" s="1"/>
      <c r="I99" s="1"/>
      <c r="J99" s="1"/>
      <c r="K99" s="1"/>
      <c r="L99" s="1"/>
      <c r="M99" s="1"/>
      <c r="N99" s="1"/>
      <c r="O99" s="1"/>
    </row>
    <row r="100" spans="2:15" x14ac:dyDescent="0.55000000000000004">
      <c r="B100" s="1"/>
      <c r="C100" s="1" t="s">
        <v>7234</v>
      </c>
      <c r="D100" s="1"/>
      <c r="E100" s="1"/>
      <c r="F100" s="3"/>
      <c r="G100" s="1"/>
      <c r="H100" s="1"/>
      <c r="I100" s="1"/>
      <c r="J100" s="1"/>
      <c r="K100" s="1"/>
      <c r="L100" s="1"/>
      <c r="M100" s="1"/>
      <c r="N100" s="1"/>
      <c r="O100" s="1"/>
    </row>
    <row r="101" spans="2:15" x14ac:dyDescent="0.55000000000000004">
      <c r="B101" s="1"/>
      <c r="C101" s="1" t="s">
        <v>7234</v>
      </c>
      <c r="D101" s="1"/>
      <c r="E101" s="1"/>
      <c r="F101" s="3"/>
      <c r="G101" s="1"/>
      <c r="H101" s="1"/>
      <c r="I101" s="1"/>
      <c r="J101" s="1"/>
      <c r="K101" s="1"/>
      <c r="L101" s="1"/>
      <c r="M101" s="1"/>
      <c r="N101" s="1"/>
      <c r="O101" s="1"/>
    </row>
    <row r="102" spans="2:15" x14ac:dyDescent="0.55000000000000004">
      <c r="B102" s="1"/>
      <c r="C102" s="1" t="s">
        <v>7234</v>
      </c>
      <c r="D102" s="1"/>
      <c r="E102" s="1"/>
      <c r="F102" s="3"/>
      <c r="G102" s="1"/>
      <c r="H102" s="1"/>
      <c r="I102" s="1"/>
      <c r="J102" s="1"/>
      <c r="K102" s="1"/>
      <c r="L102" s="1"/>
      <c r="M102" s="1"/>
      <c r="N102" s="1"/>
      <c r="O102" s="1"/>
    </row>
    <row r="103" spans="2:15" x14ac:dyDescent="0.55000000000000004">
      <c r="B103" s="1"/>
      <c r="C103" s="1" t="s">
        <v>7234</v>
      </c>
      <c r="D103" s="1"/>
      <c r="E103" s="1"/>
      <c r="F103" s="3"/>
      <c r="G103" s="1"/>
      <c r="H103" s="1"/>
      <c r="I103" s="1"/>
      <c r="J103" s="1"/>
      <c r="K103" s="1"/>
      <c r="L103" s="1"/>
      <c r="M103" s="1"/>
      <c r="N103" s="1"/>
      <c r="O103" s="1"/>
    </row>
    <row r="104" spans="2:15" x14ac:dyDescent="0.55000000000000004">
      <c r="B104" s="1"/>
      <c r="C104" s="1" t="s">
        <v>7234</v>
      </c>
      <c r="D104" s="1"/>
      <c r="E104" s="1"/>
      <c r="F104" s="3"/>
      <c r="G104" s="1"/>
      <c r="H104" s="1"/>
      <c r="I104" s="1"/>
      <c r="J104" s="1"/>
      <c r="K104" s="1"/>
      <c r="L104" s="1"/>
      <c r="M104" s="1"/>
      <c r="N104" s="1"/>
      <c r="O104" s="1"/>
    </row>
    <row r="105" spans="2:15" x14ac:dyDescent="0.55000000000000004">
      <c r="B105" s="1"/>
      <c r="C105" s="1" t="s">
        <v>7234</v>
      </c>
      <c r="D105" s="1"/>
      <c r="E105" s="1"/>
      <c r="F105" s="3"/>
      <c r="G105" s="1"/>
      <c r="H105" s="1"/>
      <c r="I105" s="1"/>
      <c r="J105" s="1"/>
      <c r="K105" s="1"/>
      <c r="L105" s="1"/>
      <c r="M105" s="1"/>
      <c r="N105" s="1"/>
      <c r="O105" s="1"/>
    </row>
    <row r="106" spans="2:15" x14ac:dyDescent="0.55000000000000004">
      <c r="B106" s="1"/>
      <c r="C106" s="1" t="s">
        <v>7234</v>
      </c>
      <c r="D106" s="1"/>
      <c r="E106" s="1"/>
      <c r="F106" s="3"/>
      <c r="G106" s="1"/>
      <c r="H106" s="1"/>
      <c r="I106" s="1"/>
      <c r="J106" s="1"/>
      <c r="K106" s="1"/>
      <c r="L106" s="1"/>
      <c r="M106" s="1"/>
      <c r="N106" s="1"/>
      <c r="O106" s="1"/>
    </row>
    <row r="107" spans="2:15" x14ac:dyDescent="0.55000000000000004">
      <c r="B107" s="1"/>
      <c r="C107" s="1" t="s">
        <v>7234</v>
      </c>
      <c r="D107" s="1"/>
      <c r="E107" s="1"/>
      <c r="F107" s="3"/>
      <c r="G107" s="1"/>
      <c r="H107" s="1"/>
      <c r="I107" s="1"/>
      <c r="J107" s="1"/>
      <c r="K107" s="1"/>
      <c r="L107" s="1"/>
      <c r="M107" s="1"/>
      <c r="N107" s="1"/>
      <c r="O107" s="1"/>
    </row>
    <row r="108" spans="2:15" x14ac:dyDescent="0.55000000000000004">
      <c r="B108" s="1"/>
      <c r="C108" s="1" t="s">
        <v>7234</v>
      </c>
      <c r="D108" s="1"/>
      <c r="E108" s="1"/>
      <c r="F108" s="3"/>
      <c r="G108" s="1"/>
      <c r="H108" s="1"/>
      <c r="I108" s="1"/>
      <c r="J108" s="1"/>
      <c r="K108" s="1"/>
      <c r="L108" s="1"/>
      <c r="M108" s="1"/>
      <c r="N108" s="1"/>
      <c r="O108" s="1"/>
    </row>
    <row r="109" spans="2:15" x14ac:dyDescent="0.55000000000000004">
      <c r="B109" s="1"/>
      <c r="C109" s="1" t="s">
        <v>7234</v>
      </c>
      <c r="D109" s="1"/>
      <c r="E109" s="1"/>
      <c r="F109" s="3"/>
      <c r="G109" s="1"/>
      <c r="H109" s="1"/>
      <c r="I109" s="1"/>
      <c r="J109" s="1"/>
      <c r="K109" s="1"/>
      <c r="L109" s="1"/>
      <c r="M109" s="1"/>
      <c r="N109" s="1"/>
      <c r="O109" s="1"/>
    </row>
    <row r="110" spans="2:15" x14ac:dyDescent="0.55000000000000004">
      <c r="B110" s="1"/>
      <c r="C110" s="1" t="s">
        <v>7234</v>
      </c>
      <c r="D110" s="1"/>
      <c r="E110" s="1"/>
      <c r="F110" s="3"/>
      <c r="G110" s="1"/>
      <c r="H110" s="1"/>
      <c r="I110" s="1"/>
      <c r="J110" s="1"/>
      <c r="K110" s="1"/>
      <c r="L110" s="1"/>
      <c r="M110" s="1"/>
      <c r="N110" s="1"/>
      <c r="O110" s="1"/>
    </row>
    <row r="111" spans="2:15" x14ac:dyDescent="0.55000000000000004">
      <c r="B111" s="1"/>
      <c r="C111" s="1" t="s">
        <v>7234</v>
      </c>
      <c r="D111" s="1"/>
      <c r="E111" s="1"/>
      <c r="F111" s="3"/>
      <c r="G111" s="1"/>
      <c r="H111" s="1"/>
      <c r="I111" s="1"/>
      <c r="J111" s="1"/>
      <c r="K111" s="1"/>
      <c r="L111" s="1"/>
      <c r="M111" s="1"/>
      <c r="N111" s="1"/>
      <c r="O111" s="1"/>
    </row>
    <row r="112" spans="2:15" x14ac:dyDescent="0.55000000000000004">
      <c r="B112" s="1"/>
      <c r="C112" s="1" t="s">
        <v>7234</v>
      </c>
      <c r="D112" s="1"/>
      <c r="E112" s="1"/>
      <c r="F112" s="3"/>
      <c r="G112" s="1"/>
      <c r="H112" s="1"/>
      <c r="I112" s="1"/>
      <c r="J112" s="1"/>
      <c r="K112" s="1"/>
      <c r="L112" s="1"/>
      <c r="M112" s="1"/>
      <c r="N112" s="1"/>
      <c r="O112" s="1"/>
    </row>
    <row r="113" spans="2:15" x14ac:dyDescent="0.55000000000000004">
      <c r="B113" s="1"/>
      <c r="C113" s="1" t="s">
        <v>7234</v>
      </c>
      <c r="D113" s="1"/>
      <c r="E113" s="1"/>
      <c r="F113" s="3"/>
      <c r="G113" s="1"/>
      <c r="H113" s="1"/>
      <c r="I113" s="1"/>
      <c r="J113" s="1"/>
      <c r="K113" s="1"/>
      <c r="L113" s="1"/>
      <c r="M113" s="1"/>
      <c r="N113" s="1"/>
      <c r="O113" s="1"/>
    </row>
    <row r="114" spans="2:15" x14ac:dyDescent="0.55000000000000004">
      <c r="B114" s="1"/>
      <c r="C114" s="1" t="s">
        <v>7234</v>
      </c>
      <c r="D114" s="1"/>
      <c r="E114" s="1"/>
      <c r="F114" s="3"/>
      <c r="G114" s="1"/>
      <c r="H114" s="1"/>
      <c r="I114" s="1"/>
      <c r="J114" s="1"/>
      <c r="K114" s="1"/>
      <c r="L114" s="1"/>
      <c r="M114" s="1"/>
      <c r="N114" s="1"/>
      <c r="O114" s="1"/>
    </row>
    <row r="115" spans="2:15" x14ac:dyDescent="0.55000000000000004">
      <c r="B115" s="1"/>
      <c r="C115" s="1" t="s">
        <v>7234</v>
      </c>
      <c r="D115" s="1"/>
      <c r="E115" s="1"/>
      <c r="F115" s="3"/>
      <c r="G115" s="1"/>
      <c r="H115" s="1"/>
      <c r="I115" s="1"/>
      <c r="J115" s="1"/>
      <c r="K115" s="1"/>
      <c r="L115" s="1"/>
      <c r="M115" s="1"/>
      <c r="N115" s="1"/>
      <c r="O115" s="1"/>
    </row>
    <row r="116" spans="2:15" x14ac:dyDescent="0.55000000000000004">
      <c r="B116" s="1"/>
      <c r="C116" s="1" t="s">
        <v>7234</v>
      </c>
      <c r="D116" s="1"/>
      <c r="E116" s="1"/>
      <c r="F116" s="3"/>
      <c r="G116" s="1"/>
      <c r="H116" s="1"/>
      <c r="I116" s="1"/>
      <c r="J116" s="1"/>
      <c r="K116" s="1"/>
      <c r="L116" s="1"/>
      <c r="M116" s="1"/>
      <c r="N116" s="1"/>
      <c r="O116" s="1"/>
    </row>
    <row r="117" spans="2:15" x14ac:dyDescent="0.55000000000000004">
      <c r="B117" s="1"/>
      <c r="C117" s="1" t="s">
        <v>7234</v>
      </c>
      <c r="D117" s="1"/>
      <c r="E117" s="1"/>
      <c r="F117" s="3"/>
      <c r="G117" s="1"/>
      <c r="H117" s="1"/>
      <c r="I117" s="1"/>
      <c r="J117" s="1"/>
      <c r="K117" s="1"/>
      <c r="L117" s="1"/>
      <c r="M117" s="1"/>
      <c r="N117" s="1"/>
      <c r="O117" s="1"/>
    </row>
    <row r="118" spans="2:15" x14ac:dyDescent="0.55000000000000004">
      <c r="B118" s="1"/>
      <c r="C118" s="1" t="s">
        <v>7234</v>
      </c>
      <c r="D118" s="1"/>
      <c r="E118" s="1"/>
      <c r="F118" s="3"/>
      <c r="G118" s="1"/>
      <c r="H118" s="1"/>
      <c r="I118" s="1"/>
      <c r="J118" s="1"/>
      <c r="K118" s="1"/>
      <c r="L118" s="1"/>
      <c r="M118" s="1"/>
      <c r="N118" s="1"/>
      <c r="O118" s="1"/>
    </row>
    <row r="119" spans="2:15" x14ac:dyDescent="0.55000000000000004">
      <c r="B119" s="1"/>
      <c r="C119" s="1" t="s">
        <v>7234</v>
      </c>
      <c r="D119" s="1"/>
      <c r="E119" s="1"/>
      <c r="F119" s="3"/>
      <c r="G119" s="1"/>
      <c r="H119" s="1"/>
      <c r="I119" s="1"/>
      <c r="J119" s="1"/>
      <c r="K119" s="1"/>
      <c r="L119" s="1"/>
      <c r="M119" s="1"/>
      <c r="N119" s="1"/>
      <c r="O119" s="1"/>
    </row>
    <row r="120" spans="2:15" x14ac:dyDescent="0.55000000000000004">
      <c r="B120" s="1"/>
      <c r="C120" s="1" t="s">
        <v>7234</v>
      </c>
      <c r="D120" s="1"/>
      <c r="E120" s="1"/>
      <c r="F120" s="3"/>
      <c r="G120" s="1"/>
      <c r="H120" s="1"/>
      <c r="I120" s="1"/>
      <c r="J120" s="1"/>
      <c r="K120" s="1"/>
      <c r="L120" s="1"/>
      <c r="M120" s="1"/>
      <c r="N120" s="1"/>
      <c r="O120" s="1"/>
    </row>
    <row r="121" spans="2:15" x14ac:dyDescent="0.55000000000000004">
      <c r="B121" s="1"/>
      <c r="C121" s="1" t="s">
        <v>7234</v>
      </c>
      <c r="D121" s="1"/>
      <c r="E121" s="1"/>
      <c r="F121" s="3"/>
      <c r="G121" s="1"/>
      <c r="H121" s="1"/>
      <c r="I121" s="1"/>
      <c r="J121" s="1"/>
      <c r="K121" s="1"/>
      <c r="L121" s="1"/>
      <c r="M121" s="1"/>
      <c r="N121" s="1"/>
      <c r="O121" s="1"/>
    </row>
    <row r="122" spans="2:15" x14ac:dyDescent="0.55000000000000004">
      <c r="B122" s="1"/>
      <c r="C122" s="1" t="s">
        <v>7234</v>
      </c>
      <c r="D122" s="1"/>
      <c r="E122" s="1"/>
      <c r="F122" s="3"/>
      <c r="G122" s="1"/>
      <c r="H122" s="1"/>
      <c r="I122" s="1"/>
      <c r="J122" s="1"/>
      <c r="K122" s="1"/>
      <c r="L122" s="1"/>
      <c r="M122" s="1"/>
      <c r="N122" s="1"/>
      <c r="O122" s="1"/>
    </row>
    <row r="123" spans="2:15" x14ac:dyDescent="0.55000000000000004">
      <c r="B123" s="1"/>
      <c r="C123" s="1" t="s">
        <v>7234</v>
      </c>
      <c r="D123" s="1"/>
      <c r="E123" s="1"/>
      <c r="F123" s="3"/>
      <c r="G123" s="1"/>
      <c r="H123" s="1"/>
      <c r="I123" s="1"/>
      <c r="J123" s="1"/>
      <c r="K123" s="1"/>
      <c r="L123" s="1"/>
      <c r="M123" s="1"/>
      <c r="N123" s="1"/>
      <c r="O123" s="1"/>
    </row>
    <row r="124" spans="2:15" x14ac:dyDescent="0.55000000000000004">
      <c r="B124" s="1"/>
      <c r="C124" s="1" t="s">
        <v>7234</v>
      </c>
      <c r="D124" s="1"/>
      <c r="E124" s="1"/>
      <c r="F124" s="3"/>
      <c r="G124" s="1"/>
      <c r="H124" s="1"/>
      <c r="I124" s="1"/>
      <c r="J124" s="1"/>
      <c r="K124" s="1"/>
      <c r="L124" s="1"/>
      <c r="M124" s="1"/>
      <c r="N124" s="1"/>
      <c r="O124" s="1"/>
    </row>
    <row r="125" spans="2:15" x14ac:dyDescent="0.55000000000000004">
      <c r="B125" s="1"/>
      <c r="C125" s="1" t="s">
        <v>7234</v>
      </c>
      <c r="D125" s="1"/>
      <c r="E125" s="1"/>
      <c r="F125" s="3"/>
      <c r="G125" s="1"/>
      <c r="H125" s="1"/>
      <c r="I125" s="1"/>
      <c r="J125" s="1"/>
      <c r="K125" s="1"/>
      <c r="L125" s="1"/>
      <c r="M125" s="1"/>
      <c r="N125" s="1"/>
      <c r="O125" s="1"/>
    </row>
    <row r="126" spans="2:15" x14ac:dyDescent="0.55000000000000004">
      <c r="B126" s="1"/>
      <c r="C126" s="1" t="s">
        <v>7234</v>
      </c>
      <c r="D126" s="1"/>
      <c r="E126" s="1"/>
      <c r="F126" s="3"/>
      <c r="G126" s="1"/>
      <c r="H126" s="1"/>
      <c r="I126" s="1"/>
      <c r="J126" s="1"/>
      <c r="K126" s="1"/>
      <c r="L126" s="1"/>
      <c r="M126" s="1"/>
      <c r="N126" s="1"/>
      <c r="O126" s="1"/>
    </row>
    <row r="127" spans="2:15" x14ac:dyDescent="0.55000000000000004">
      <c r="B127" s="1"/>
      <c r="C127" s="1" t="s">
        <v>7234</v>
      </c>
      <c r="D127" s="1"/>
      <c r="E127" s="1"/>
      <c r="F127" s="3"/>
      <c r="G127" s="1"/>
      <c r="H127" s="1"/>
      <c r="I127" s="1"/>
      <c r="J127" s="1"/>
      <c r="K127" s="1"/>
      <c r="L127" s="1"/>
      <c r="M127" s="1"/>
      <c r="N127" s="1"/>
      <c r="O127" s="1"/>
    </row>
    <row r="128" spans="2:15" x14ac:dyDescent="0.55000000000000004">
      <c r="B128" s="1"/>
      <c r="C128" s="1" t="s">
        <v>7234</v>
      </c>
      <c r="D128" s="1"/>
      <c r="E128" s="1"/>
      <c r="F128" s="3"/>
      <c r="G128" s="1"/>
      <c r="H128" s="1"/>
      <c r="I128" s="1"/>
      <c r="J128" s="1"/>
      <c r="K128" s="1"/>
      <c r="L128" s="1"/>
      <c r="M128" s="1"/>
      <c r="N128" s="1"/>
      <c r="O128" s="1"/>
    </row>
    <row r="129" spans="2:15" x14ac:dyDescent="0.55000000000000004">
      <c r="B129" s="1"/>
      <c r="C129" s="1" t="s">
        <v>7234</v>
      </c>
      <c r="D129" s="1"/>
      <c r="E129" s="1"/>
      <c r="F129" s="3"/>
      <c r="G129" s="1"/>
      <c r="H129" s="1"/>
      <c r="I129" s="1"/>
      <c r="J129" s="1"/>
      <c r="K129" s="1"/>
      <c r="L129" s="1"/>
      <c r="M129" s="1"/>
      <c r="N129" s="1"/>
      <c r="O129" s="1"/>
    </row>
    <row r="130" spans="2:15" x14ac:dyDescent="0.55000000000000004">
      <c r="B130" s="1"/>
      <c r="C130" s="1" t="s">
        <v>7234</v>
      </c>
      <c r="D130" s="1"/>
      <c r="E130" s="1"/>
      <c r="F130" s="3"/>
      <c r="G130" s="1"/>
      <c r="H130" s="1"/>
      <c r="I130" s="1"/>
      <c r="J130" s="1"/>
      <c r="K130" s="1"/>
      <c r="L130" s="1"/>
      <c r="M130" s="1"/>
      <c r="N130" s="1"/>
      <c r="O130" s="1"/>
    </row>
    <row r="131" spans="2:15" x14ac:dyDescent="0.55000000000000004">
      <c r="B131" s="1"/>
      <c r="C131" s="1" t="s">
        <v>7234</v>
      </c>
      <c r="D131" s="1"/>
      <c r="E131" s="1"/>
      <c r="F131" s="3"/>
      <c r="G131" s="1"/>
      <c r="H131" s="1"/>
      <c r="I131" s="1"/>
      <c r="J131" s="1"/>
      <c r="K131" s="1"/>
      <c r="L131" s="1"/>
      <c r="M131" s="1"/>
      <c r="N131" s="1"/>
      <c r="O131" s="1"/>
    </row>
    <row r="132" spans="2:15" x14ac:dyDescent="0.55000000000000004">
      <c r="B132" s="1"/>
      <c r="C132" s="1" t="s">
        <v>7234</v>
      </c>
      <c r="D132" s="1"/>
      <c r="E132" s="1"/>
      <c r="F132" s="3"/>
      <c r="G132" s="1"/>
      <c r="H132" s="1"/>
      <c r="I132" s="1"/>
      <c r="J132" s="1"/>
      <c r="K132" s="1"/>
      <c r="L132" s="1"/>
      <c r="M132" s="1"/>
      <c r="N132" s="1"/>
      <c r="O132" s="1"/>
    </row>
    <row r="133" spans="2:15" x14ac:dyDescent="0.55000000000000004">
      <c r="B133" s="1"/>
      <c r="C133" s="1" t="s">
        <v>7234</v>
      </c>
      <c r="D133" s="1"/>
      <c r="E133" s="1"/>
      <c r="F133" s="3"/>
      <c r="G133" s="1"/>
      <c r="H133" s="1"/>
      <c r="I133" s="1"/>
      <c r="J133" s="1"/>
      <c r="K133" s="1"/>
      <c r="L133" s="1"/>
      <c r="M133" s="1"/>
      <c r="N133" s="1"/>
      <c r="O133" s="1"/>
    </row>
    <row r="134" spans="2:15" x14ac:dyDescent="0.55000000000000004">
      <c r="B134" s="1"/>
      <c r="C134" s="1" t="s">
        <v>7234</v>
      </c>
      <c r="D134" s="1"/>
      <c r="E134" s="1"/>
      <c r="F134" s="3"/>
      <c r="G134" s="1"/>
      <c r="H134" s="1"/>
      <c r="I134" s="1"/>
      <c r="J134" s="1"/>
      <c r="K134" s="1"/>
      <c r="L134" s="1"/>
      <c r="M134" s="1"/>
      <c r="N134" s="1"/>
      <c r="O134" s="1"/>
    </row>
    <row r="135" spans="2:15" x14ac:dyDescent="0.55000000000000004">
      <c r="B135" s="1"/>
      <c r="C135" s="1" t="s">
        <v>7234</v>
      </c>
      <c r="D135" s="1"/>
      <c r="E135" s="1"/>
      <c r="F135" s="3"/>
      <c r="G135" s="1"/>
      <c r="H135" s="1"/>
      <c r="I135" s="1"/>
      <c r="J135" s="1"/>
      <c r="K135" s="1"/>
      <c r="L135" s="1"/>
      <c r="M135" s="1"/>
      <c r="N135" s="1"/>
      <c r="O135" s="1"/>
    </row>
    <row r="136" spans="2:15" x14ac:dyDescent="0.55000000000000004">
      <c r="B136" s="1"/>
      <c r="C136" s="1" t="s">
        <v>7234</v>
      </c>
      <c r="D136" s="1"/>
      <c r="E136" s="1"/>
      <c r="F136" s="3"/>
      <c r="G136" s="1"/>
      <c r="H136" s="1"/>
      <c r="I136" s="1"/>
      <c r="J136" s="1"/>
      <c r="K136" s="1"/>
      <c r="L136" s="1"/>
      <c r="M136" s="1"/>
      <c r="N136" s="1"/>
      <c r="O136" s="1"/>
    </row>
    <row r="137" spans="2:15" x14ac:dyDescent="0.55000000000000004">
      <c r="B137" s="1"/>
      <c r="C137" s="1" t="s">
        <v>7234</v>
      </c>
      <c r="D137" s="1"/>
      <c r="E137" s="1"/>
      <c r="F137" s="3"/>
      <c r="G137" s="1"/>
      <c r="H137" s="1"/>
      <c r="I137" s="1"/>
      <c r="J137" s="1"/>
      <c r="K137" s="1"/>
      <c r="L137" s="1"/>
      <c r="M137" s="1"/>
      <c r="N137" s="1"/>
      <c r="O137" s="1"/>
    </row>
    <row r="138" spans="2:15" x14ac:dyDescent="0.55000000000000004">
      <c r="B138" s="1"/>
      <c r="C138" s="1" t="s">
        <v>7234</v>
      </c>
      <c r="D138" s="1"/>
      <c r="E138" s="1"/>
      <c r="F138" s="3"/>
      <c r="G138" s="1"/>
      <c r="H138" s="1"/>
      <c r="I138" s="1"/>
      <c r="J138" s="1"/>
      <c r="K138" s="1"/>
      <c r="L138" s="1"/>
      <c r="M138" s="1"/>
      <c r="N138" s="1"/>
      <c r="O138" s="1"/>
    </row>
    <row r="139" spans="2:15" x14ac:dyDescent="0.55000000000000004">
      <c r="B139" s="1"/>
      <c r="C139" s="1" t="s">
        <v>7234</v>
      </c>
      <c r="D139" s="1"/>
      <c r="E139" s="1"/>
      <c r="F139" s="3"/>
      <c r="G139" s="1"/>
      <c r="H139" s="1"/>
      <c r="I139" s="1"/>
      <c r="J139" s="1"/>
      <c r="K139" s="1"/>
      <c r="L139" s="1"/>
      <c r="M139" s="1"/>
      <c r="N139" s="1"/>
      <c r="O139" s="1"/>
    </row>
    <row r="140" spans="2:15" x14ac:dyDescent="0.55000000000000004">
      <c r="B140" s="1"/>
      <c r="C140" s="1" t="s">
        <v>7234</v>
      </c>
      <c r="D140" s="1"/>
      <c r="E140" s="1"/>
      <c r="F140" s="3"/>
      <c r="G140" s="1"/>
      <c r="H140" s="1"/>
      <c r="I140" s="1"/>
      <c r="J140" s="1"/>
      <c r="K140" s="1"/>
      <c r="L140" s="1"/>
      <c r="M140" s="1"/>
      <c r="N140" s="1"/>
      <c r="O140" s="1"/>
    </row>
    <row r="141" spans="2:15" x14ac:dyDescent="0.55000000000000004">
      <c r="B141" s="1"/>
      <c r="C141" s="1" t="s">
        <v>7234</v>
      </c>
      <c r="D141" s="1"/>
      <c r="E141" s="1"/>
      <c r="F141" s="3"/>
      <c r="G141" s="1"/>
      <c r="H141" s="1"/>
      <c r="I141" s="1"/>
      <c r="J141" s="1"/>
      <c r="K141" s="1"/>
      <c r="L141" s="1"/>
      <c r="M141" s="1"/>
      <c r="N141" s="1"/>
      <c r="O141" s="1"/>
    </row>
    <row r="142" spans="2:15" x14ac:dyDescent="0.55000000000000004">
      <c r="B142" s="1"/>
      <c r="C142" s="1" t="s">
        <v>7234</v>
      </c>
      <c r="D142" s="1"/>
      <c r="E142" s="1"/>
      <c r="F142" s="3"/>
      <c r="G142" s="1"/>
      <c r="H142" s="1"/>
      <c r="I142" s="1"/>
      <c r="J142" s="1"/>
      <c r="K142" s="1"/>
      <c r="L142" s="1"/>
      <c r="M142" s="1"/>
      <c r="N142" s="1"/>
      <c r="O142" s="1"/>
    </row>
    <row r="143" spans="2:15" x14ac:dyDescent="0.55000000000000004">
      <c r="B143" s="1"/>
      <c r="C143" s="1" t="s">
        <v>7234</v>
      </c>
      <c r="D143" s="1"/>
      <c r="E143" s="1"/>
      <c r="F143" s="3"/>
      <c r="G143" s="1"/>
      <c r="H143" s="1"/>
      <c r="I143" s="1"/>
      <c r="J143" s="1"/>
      <c r="K143" s="1"/>
      <c r="L143" s="1"/>
      <c r="M143" s="1"/>
      <c r="N143" s="1"/>
      <c r="O143" s="1"/>
    </row>
    <row r="144" spans="2:15" x14ac:dyDescent="0.55000000000000004">
      <c r="B144" s="1"/>
      <c r="C144" s="1" t="s">
        <v>7234</v>
      </c>
      <c r="D144" s="1"/>
      <c r="E144" s="1"/>
      <c r="F144" s="3"/>
      <c r="G144" s="1"/>
      <c r="H144" s="1"/>
      <c r="I144" s="1"/>
      <c r="J144" s="1"/>
      <c r="K144" s="1"/>
      <c r="L144" s="1"/>
      <c r="M144" s="1"/>
      <c r="N144" s="1"/>
      <c r="O144" s="1"/>
    </row>
    <row r="145" spans="2:15" x14ac:dyDescent="0.55000000000000004">
      <c r="B145" s="1"/>
      <c r="C145" s="1" t="s">
        <v>7234</v>
      </c>
      <c r="D145" s="1"/>
      <c r="E145" s="1"/>
      <c r="F145" s="3"/>
      <c r="G145" s="1"/>
      <c r="H145" s="1"/>
      <c r="I145" s="1"/>
      <c r="J145" s="1"/>
      <c r="K145" s="1"/>
      <c r="L145" s="1"/>
      <c r="M145" s="1"/>
      <c r="N145" s="1"/>
      <c r="O145" s="1"/>
    </row>
    <row r="146" spans="2:15" x14ac:dyDescent="0.55000000000000004">
      <c r="B146" s="1"/>
      <c r="C146" s="1" t="s">
        <v>7234</v>
      </c>
      <c r="D146" s="1"/>
      <c r="E146" s="1"/>
      <c r="F146" s="3"/>
      <c r="G146" s="1"/>
      <c r="H146" s="1"/>
      <c r="I146" s="1"/>
      <c r="J146" s="1"/>
      <c r="K146" s="1"/>
      <c r="L146" s="1"/>
      <c r="M146" s="1"/>
      <c r="N146" s="1"/>
      <c r="O146" s="1"/>
    </row>
    <row r="147" spans="2:15" x14ac:dyDescent="0.55000000000000004">
      <c r="B147" s="1"/>
      <c r="C147" s="1" t="s">
        <v>7234</v>
      </c>
      <c r="D147" s="1"/>
      <c r="E147" s="1"/>
      <c r="F147" s="3"/>
      <c r="G147" s="1"/>
      <c r="H147" s="1"/>
      <c r="I147" s="1"/>
      <c r="J147" s="1"/>
      <c r="K147" s="1"/>
      <c r="L147" s="1"/>
      <c r="M147" s="1"/>
      <c r="N147" s="1"/>
      <c r="O147" s="1"/>
    </row>
    <row r="148" spans="2:15" x14ac:dyDescent="0.55000000000000004">
      <c r="B148" s="1"/>
      <c r="C148" s="1" t="s">
        <v>7234</v>
      </c>
      <c r="D148" s="1"/>
      <c r="E148" s="1"/>
      <c r="F148" s="3"/>
      <c r="G148" s="1"/>
      <c r="H148" s="1"/>
      <c r="I148" s="1"/>
      <c r="J148" s="1"/>
      <c r="K148" s="1"/>
      <c r="L148" s="1"/>
      <c r="M148" s="1"/>
      <c r="N148" s="1"/>
      <c r="O148" s="1"/>
    </row>
    <row r="149" spans="2:15" x14ac:dyDescent="0.55000000000000004">
      <c r="B149" s="1"/>
      <c r="C149" s="1" t="s">
        <v>7234</v>
      </c>
      <c r="D149" s="1"/>
      <c r="E149" s="1"/>
      <c r="F149" s="3"/>
      <c r="G149" s="1"/>
      <c r="H149" s="1"/>
      <c r="I149" s="1"/>
      <c r="J149" s="1"/>
      <c r="K149" s="1"/>
      <c r="L149" s="1"/>
      <c r="M149" s="1"/>
      <c r="N149" s="1"/>
      <c r="O149" s="1"/>
    </row>
    <row r="150" spans="2:15" x14ac:dyDescent="0.55000000000000004">
      <c r="B150" s="1"/>
      <c r="C150" s="1" t="s">
        <v>7234</v>
      </c>
      <c r="D150" s="1"/>
      <c r="E150" s="1"/>
      <c r="F150" s="3"/>
      <c r="G150" s="1"/>
      <c r="H150" s="1"/>
      <c r="I150" s="1"/>
      <c r="J150" s="1"/>
      <c r="K150" s="1"/>
      <c r="L150" s="1"/>
      <c r="M150" s="1"/>
      <c r="N150" s="1"/>
      <c r="O150" s="1"/>
    </row>
    <row r="151" spans="2:15" x14ac:dyDescent="0.55000000000000004">
      <c r="B151" s="1"/>
      <c r="C151" s="1" t="s">
        <v>7234</v>
      </c>
      <c r="D151" s="1"/>
      <c r="E151" s="1"/>
      <c r="F151" s="3"/>
      <c r="G151" s="1"/>
      <c r="H151" s="1"/>
      <c r="I151" s="1"/>
      <c r="J151" s="1"/>
      <c r="K151" s="1"/>
      <c r="L151" s="1"/>
      <c r="M151" s="1"/>
      <c r="N151" s="1"/>
      <c r="O151" s="1"/>
    </row>
    <row r="152" spans="2:15" x14ac:dyDescent="0.55000000000000004">
      <c r="B152" s="1"/>
      <c r="C152" s="1" t="s">
        <v>7234</v>
      </c>
      <c r="D152" s="1"/>
      <c r="E152" s="1"/>
      <c r="F152" s="3"/>
      <c r="G152" s="1"/>
      <c r="H152" s="1"/>
      <c r="I152" s="1"/>
      <c r="J152" s="1"/>
      <c r="K152" s="1"/>
      <c r="L152" s="1"/>
      <c r="M152" s="1"/>
      <c r="N152" s="1"/>
      <c r="O152" s="1"/>
    </row>
    <row r="153" spans="2:15" x14ac:dyDescent="0.55000000000000004">
      <c r="B153" s="1"/>
      <c r="C153" s="1" t="s">
        <v>7234</v>
      </c>
      <c r="D153" s="1"/>
      <c r="E153" s="1"/>
      <c r="F153" s="3"/>
      <c r="G153" s="1"/>
      <c r="H153" s="1"/>
      <c r="I153" s="1"/>
      <c r="J153" s="1"/>
      <c r="K153" s="1"/>
      <c r="L153" s="1"/>
      <c r="M153" s="1"/>
      <c r="N153" s="1"/>
      <c r="O153" s="1"/>
    </row>
    <row r="154" spans="2:15" x14ac:dyDescent="0.55000000000000004">
      <c r="B154" s="1"/>
      <c r="C154" s="1" t="s">
        <v>7234</v>
      </c>
      <c r="D154" s="1"/>
      <c r="E154" s="1"/>
      <c r="F154" s="3"/>
      <c r="G154" s="1"/>
      <c r="H154" s="1"/>
      <c r="I154" s="1"/>
      <c r="J154" s="1"/>
      <c r="K154" s="1"/>
      <c r="L154" s="1"/>
      <c r="M154" s="1"/>
      <c r="N154" s="1"/>
      <c r="O154" s="1"/>
    </row>
    <row r="155" spans="2:15" x14ac:dyDescent="0.55000000000000004">
      <c r="B155" s="1"/>
      <c r="C155" s="1" t="s">
        <v>7234</v>
      </c>
      <c r="D155" s="1"/>
      <c r="E155" s="1"/>
      <c r="F155" s="3"/>
      <c r="G155" s="1"/>
      <c r="H155" s="1"/>
      <c r="I155" s="1"/>
      <c r="J155" s="1"/>
      <c r="K155" s="1"/>
      <c r="L155" s="1"/>
      <c r="M155" s="1"/>
      <c r="N155" s="1"/>
      <c r="O155" s="1"/>
    </row>
    <row r="156" spans="2:15" x14ac:dyDescent="0.55000000000000004">
      <c r="B156" s="1"/>
      <c r="C156" s="1" t="s">
        <v>7234</v>
      </c>
      <c r="D156" s="1"/>
      <c r="E156" s="1"/>
      <c r="F156" s="3"/>
      <c r="G156" s="1"/>
      <c r="H156" s="1"/>
      <c r="I156" s="1"/>
      <c r="J156" s="1"/>
      <c r="K156" s="1"/>
      <c r="L156" s="1"/>
      <c r="M156" s="1"/>
      <c r="N156" s="1"/>
      <c r="O156" s="1"/>
    </row>
    <row r="157" spans="2:15" x14ac:dyDescent="0.55000000000000004">
      <c r="B157" s="1"/>
      <c r="C157" s="1" t="s">
        <v>7234</v>
      </c>
      <c r="D157" s="1"/>
      <c r="E157" s="1"/>
      <c r="F157" s="3"/>
      <c r="G157" s="1"/>
      <c r="H157" s="1"/>
      <c r="I157" s="1"/>
      <c r="J157" s="1"/>
      <c r="K157" s="1"/>
      <c r="L157" s="1"/>
      <c r="M157" s="1"/>
      <c r="N157" s="1"/>
      <c r="O157" s="1"/>
    </row>
    <row r="158" spans="2:15" x14ac:dyDescent="0.55000000000000004">
      <c r="B158" s="1"/>
      <c r="C158" s="1" t="s">
        <v>7234</v>
      </c>
      <c r="D158" s="1"/>
      <c r="E158" s="1"/>
      <c r="F158" s="3"/>
      <c r="G158" s="1"/>
      <c r="H158" s="1"/>
      <c r="I158" s="1"/>
      <c r="J158" s="1"/>
      <c r="K158" s="1"/>
      <c r="L158" s="1"/>
      <c r="M158" s="1"/>
      <c r="N158" s="1"/>
      <c r="O158" s="1"/>
    </row>
    <row r="159" spans="2:15" x14ac:dyDescent="0.55000000000000004">
      <c r="B159" s="1"/>
      <c r="C159" s="1" t="s">
        <v>7234</v>
      </c>
      <c r="D159" s="1"/>
      <c r="E159" s="1"/>
      <c r="F159" s="3"/>
      <c r="G159" s="1"/>
      <c r="H159" s="1"/>
      <c r="I159" s="1"/>
      <c r="J159" s="1"/>
      <c r="K159" s="1"/>
      <c r="L159" s="1"/>
      <c r="M159" s="1"/>
      <c r="N159" s="1"/>
      <c r="O159" s="1"/>
    </row>
    <row r="160" spans="2:15" x14ac:dyDescent="0.55000000000000004">
      <c r="B160" s="1"/>
      <c r="C160" s="1" t="s">
        <v>7234</v>
      </c>
      <c r="D160" s="1"/>
      <c r="E160" s="1"/>
      <c r="F160" s="3"/>
      <c r="G160" s="1"/>
      <c r="H160" s="1"/>
      <c r="I160" s="1"/>
      <c r="J160" s="1"/>
      <c r="K160" s="1"/>
      <c r="L160" s="1"/>
      <c r="M160" s="1"/>
      <c r="N160" s="1"/>
      <c r="O160" s="1"/>
    </row>
    <row r="161" spans="2:15" x14ac:dyDescent="0.55000000000000004">
      <c r="B161" s="1"/>
      <c r="C161" s="1" t="s">
        <v>7234</v>
      </c>
      <c r="D161" s="1"/>
      <c r="E161" s="1"/>
      <c r="F161" s="3"/>
      <c r="G161" s="1"/>
      <c r="H161" s="1"/>
      <c r="I161" s="1"/>
      <c r="J161" s="1"/>
      <c r="K161" s="1"/>
      <c r="L161" s="1"/>
      <c r="M161" s="1"/>
      <c r="N161" s="1"/>
      <c r="O161" s="1"/>
    </row>
    <row r="162" spans="2:15" x14ac:dyDescent="0.55000000000000004">
      <c r="B162" s="1"/>
      <c r="C162" s="1" t="s">
        <v>7234</v>
      </c>
      <c r="D162" s="1"/>
      <c r="E162" s="1"/>
      <c r="F162" s="3"/>
      <c r="G162" s="1"/>
      <c r="H162" s="1"/>
      <c r="I162" s="1"/>
      <c r="J162" s="1"/>
      <c r="K162" s="1"/>
      <c r="L162" s="1"/>
      <c r="M162" s="1"/>
      <c r="N162" s="1"/>
      <c r="O162" s="1"/>
    </row>
    <row r="163" spans="2:15" x14ac:dyDescent="0.55000000000000004">
      <c r="B163" s="1"/>
      <c r="C163" s="1" t="s">
        <v>7234</v>
      </c>
      <c r="D163" s="1"/>
      <c r="E163" s="1"/>
      <c r="F163" s="3"/>
      <c r="G163" s="1"/>
      <c r="H163" s="1"/>
      <c r="I163" s="1"/>
      <c r="J163" s="1"/>
      <c r="K163" s="1"/>
      <c r="L163" s="1"/>
      <c r="M163" s="1"/>
      <c r="N163" s="1"/>
      <c r="O163" s="1"/>
    </row>
    <row r="164" spans="2:15" x14ac:dyDescent="0.55000000000000004">
      <c r="B164" s="1"/>
      <c r="C164" s="1" t="s">
        <v>7234</v>
      </c>
      <c r="D164" s="1"/>
      <c r="E164" s="1"/>
      <c r="F164" s="3"/>
      <c r="G164" s="1"/>
      <c r="H164" s="1"/>
      <c r="I164" s="1"/>
      <c r="J164" s="1"/>
      <c r="K164" s="1"/>
      <c r="L164" s="1"/>
      <c r="M164" s="1"/>
      <c r="N164" s="1"/>
      <c r="O164" s="1"/>
    </row>
    <row r="165" spans="2:15" x14ac:dyDescent="0.55000000000000004">
      <c r="B165" s="1"/>
      <c r="C165" s="1" t="s">
        <v>7234</v>
      </c>
      <c r="D165" s="1"/>
      <c r="E165" s="1"/>
      <c r="F165" s="3"/>
      <c r="G165" s="1"/>
      <c r="H165" s="1"/>
      <c r="I165" s="1"/>
      <c r="J165" s="1"/>
      <c r="K165" s="1"/>
      <c r="L165" s="1"/>
      <c r="M165" s="1"/>
      <c r="N165" s="1"/>
      <c r="O165" s="1"/>
    </row>
    <row r="166" spans="2:15" x14ac:dyDescent="0.55000000000000004">
      <c r="B166" s="1"/>
      <c r="C166" s="1" t="s">
        <v>7234</v>
      </c>
      <c r="D166" s="1"/>
      <c r="E166" s="1"/>
      <c r="F166" s="3"/>
      <c r="G166" s="1"/>
      <c r="H166" s="1"/>
      <c r="I166" s="1"/>
      <c r="J166" s="1"/>
      <c r="K166" s="1"/>
      <c r="L166" s="1"/>
      <c r="M166" s="1"/>
      <c r="N166" s="1"/>
      <c r="O166" s="1"/>
    </row>
    <row r="167" spans="2:15" x14ac:dyDescent="0.55000000000000004">
      <c r="B167" s="1"/>
      <c r="C167" s="1" t="s">
        <v>7234</v>
      </c>
      <c r="D167" s="1"/>
      <c r="E167" s="1"/>
      <c r="F167" s="3"/>
      <c r="G167" s="1"/>
      <c r="H167" s="1"/>
      <c r="I167" s="1"/>
      <c r="J167" s="1"/>
      <c r="K167" s="1"/>
      <c r="L167" s="1"/>
      <c r="M167" s="1"/>
      <c r="N167" s="1"/>
      <c r="O167" s="1"/>
    </row>
    <row r="168" spans="2:15" x14ac:dyDescent="0.55000000000000004">
      <c r="B168" s="1"/>
      <c r="C168" s="1" t="s">
        <v>7234</v>
      </c>
      <c r="D168" s="1"/>
      <c r="E168" s="1"/>
      <c r="F168" s="3"/>
      <c r="G168" s="1"/>
      <c r="H168" s="1"/>
      <c r="I168" s="1"/>
      <c r="J168" s="1"/>
      <c r="K168" s="1"/>
      <c r="L168" s="1"/>
      <c r="M168" s="1"/>
      <c r="N168" s="1"/>
      <c r="O168" s="1"/>
    </row>
    <row r="169" spans="2:15" x14ac:dyDescent="0.55000000000000004">
      <c r="B169" s="1"/>
      <c r="C169" s="1" t="s">
        <v>7234</v>
      </c>
      <c r="D169" s="1"/>
      <c r="E169" s="1"/>
      <c r="F169" s="3"/>
      <c r="G169" s="1"/>
      <c r="H169" s="1"/>
      <c r="I169" s="1"/>
      <c r="J169" s="1"/>
      <c r="K169" s="1"/>
      <c r="L169" s="1"/>
      <c r="M169" s="1"/>
      <c r="N169" s="1"/>
      <c r="O169" s="1"/>
    </row>
    <row r="170" spans="2:15" x14ac:dyDescent="0.55000000000000004">
      <c r="B170" s="1"/>
      <c r="C170" s="1" t="s">
        <v>7234</v>
      </c>
      <c r="D170" s="1"/>
      <c r="E170" s="1"/>
      <c r="F170" s="3"/>
      <c r="G170" s="1"/>
      <c r="H170" s="1"/>
      <c r="I170" s="1"/>
      <c r="J170" s="1"/>
      <c r="K170" s="1"/>
      <c r="L170" s="1"/>
      <c r="M170" s="1"/>
      <c r="N170" s="1"/>
      <c r="O170" s="1"/>
    </row>
    <row r="171" spans="2:15" x14ac:dyDescent="0.55000000000000004">
      <c r="B171" s="1"/>
      <c r="C171" s="1" t="s">
        <v>7234</v>
      </c>
      <c r="D171" s="1"/>
      <c r="E171" s="1"/>
      <c r="F171" s="3"/>
      <c r="G171" s="1"/>
      <c r="H171" s="1"/>
      <c r="I171" s="1"/>
      <c r="J171" s="1"/>
      <c r="K171" s="1"/>
      <c r="L171" s="1"/>
      <c r="M171" s="1"/>
      <c r="N171" s="1"/>
      <c r="O171" s="1"/>
    </row>
    <row r="172" spans="2:15" x14ac:dyDescent="0.55000000000000004">
      <c r="B172" s="1"/>
      <c r="C172" s="1" t="s">
        <v>7234</v>
      </c>
      <c r="D172" s="1"/>
      <c r="E172" s="1"/>
      <c r="F172" s="3"/>
      <c r="G172" s="1"/>
      <c r="H172" s="1"/>
      <c r="I172" s="1"/>
      <c r="J172" s="1"/>
      <c r="K172" s="1"/>
      <c r="L172" s="1"/>
      <c r="M172" s="1"/>
      <c r="N172" s="1"/>
      <c r="O172" s="1"/>
    </row>
    <row r="173" spans="2:15" x14ac:dyDescent="0.55000000000000004">
      <c r="B173" s="1"/>
      <c r="C173" s="1" t="s">
        <v>7234</v>
      </c>
      <c r="D173" s="1"/>
      <c r="E173" s="1"/>
      <c r="F173" s="3"/>
      <c r="G173" s="1"/>
      <c r="H173" s="1"/>
      <c r="I173" s="1"/>
      <c r="J173" s="1"/>
      <c r="K173" s="1"/>
      <c r="L173" s="1"/>
      <c r="M173" s="1"/>
      <c r="N173" s="1"/>
      <c r="O173" s="1"/>
    </row>
    <row r="174" spans="2:15" x14ac:dyDescent="0.55000000000000004">
      <c r="B174" s="1"/>
      <c r="C174" s="1" t="s">
        <v>7234</v>
      </c>
      <c r="D174" s="1"/>
      <c r="E174" s="1"/>
      <c r="F174" s="3"/>
      <c r="G174" s="1"/>
      <c r="H174" s="1"/>
      <c r="I174" s="1"/>
      <c r="J174" s="1"/>
      <c r="K174" s="1"/>
      <c r="L174" s="1"/>
      <c r="M174" s="1"/>
      <c r="N174" s="1"/>
      <c r="O174" s="1"/>
    </row>
    <row r="175" spans="2:15" x14ac:dyDescent="0.55000000000000004">
      <c r="B175" s="1"/>
      <c r="C175" s="1" t="s">
        <v>7234</v>
      </c>
      <c r="D175" s="1"/>
      <c r="E175" s="1"/>
      <c r="F175" s="3"/>
      <c r="G175" s="1"/>
      <c r="H175" s="1"/>
      <c r="I175" s="1"/>
      <c r="J175" s="1"/>
      <c r="K175" s="1"/>
      <c r="L175" s="1"/>
      <c r="M175" s="1"/>
      <c r="N175" s="1"/>
      <c r="O175" s="1"/>
    </row>
    <row r="176" spans="2:15" x14ac:dyDescent="0.55000000000000004">
      <c r="B176" s="1"/>
      <c r="C176" s="1" t="s">
        <v>7234</v>
      </c>
      <c r="D176" s="1"/>
      <c r="E176" s="1"/>
      <c r="F176" s="3"/>
      <c r="G176" s="1"/>
      <c r="H176" s="1"/>
      <c r="I176" s="1"/>
      <c r="J176" s="1"/>
      <c r="K176" s="1"/>
      <c r="L176" s="1"/>
      <c r="M176" s="1"/>
      <c r="N176" s="1"/>
      <c r="O176" s="1"/>
    </row>
    <row r="177" spans="2:15" x14ac:dyDescent="0.55000000000000004">
      <c r="B177" s="1"/>
      <c r="C177" s="1" t="s">
        <v>7234</v>
      </c>
      <c r="D177" s="1"/>
      <c r="E177" s="1"/>
      <c r="F177" s="3"/>
      <c r="G177" s="1"/>
      <c r="H177" s="1"/>
      <c r="I177" s="1"/>
      <c r="J177" s="1"/>
      <c r="K177" s="1"/>
      <c r="L177" s="1"/>
      <c r="M177" s="1"/>
      <c r="N177" s="1"/>
      <c r="O177" s="1"/>
    </row>
    <row r="178" spans="2:15" x14ac:dyDescent="0.55000000000000004">
      <c r="B178" s="1"/>
      <c r="C178" s="1" t="s">
        <v>7234</v>
      </c>
      <c r="D178" s="1"/>
      <c r="E178" s="1"/>
      <c r="F178" s="3"/>
      <c r="G178" s="1"/>
      <c r="H178" s="1"/>
      <c r="I178" s="1"/>
      <c r="J178" s="1"/>
      <c r="K178" s="1"/>
      <c r="L178" s="1"/>
      <c r="M178" s="1"/>
      <c r="N178" s="1"/>
      <c r="O178" s="1"/>
    </row>
    <row r="179" spans="2:15" x14ac:dyDescent="0.55000000000000004">
      <c r="B179" s="1"/>
      <c r="C179" s="1" t="s">
        <v>7234</v>
      </c>
      <c r="D179" s="1"/>
      <c r="E179" s="1"/>
      <c r="F179" s="3"/>
      <c r="G179" s="1"/>
      <c r="H179" s="1"/>
      <c r="I179" s="1"/>
      <c r="J179" s="1"/>
      <c r="K179" s="1"/>
      <c r="L179" s="1"/>
      <c r="M179" s="1"/>
      <c r="N179" s="1"/>
      <c r="O179" s="1"/>
    </row>
    <row r="180" spans="2:15" x14ac:dyDescent="0.55000000000000004">
      <c r="B180" s="1"/>
      <c r="C180" s="1" t="s">
        <v>7234</v>
      </c>
      <c r="D180" s="1"/>
      <c r="E180" s="1"/>
      <c r="F180" s="3"/>
      <c r="G180" s="1"/>
      <c r="H180" s="1"/>
      <c r="I180" s="1"/>
      <c r="J180" s="1"/>
      <c r="K180" s="1"/>
      <c r="L180" s="1"/>
      <c r="M180" s="1"/>
      <c r="N180" s="1"/>
      <c r="O180" s="1"/>
    </row>
    <row r="181" spans="2:15" x14ac:dyDescent="0.55000000000000004">
      <c r="B181" s="1"/>
      <c r="C181" s="1" t="s">
        <v>7234</v>
      </c>
      <c r="D181" s="1"/>
      <c r="E181" s="1"/>
      <c r="F181" s="3"/>
      <c r="G181" s="1"/>
      <c r="H181" s="1"/>
      <c r="I181" s="1"/>
      <c r="J181" s="1"/>
      <c r="K181" s="1"/>
      <c r="L181" s="1"/>
      <c r="M181" s="1"/>
      <c r="N181" s="1"/>
      <c r="O181" s="1"/>
    </row>
    <row r="182" spans="2:15" x14ac:dyDescent="0.55000000000000004">
      <c r="B182" s="1"/>
      <c r="C182" s="1" t="s">
        <v>7234</v>
      </c>
      <c r="D182" s="1"/>
      <c r="E182" s="1"/>
      <c r="F182" s="3"/>
      <c r="G182" s="1"/>
      <c r="H182" s="1"/>
      <c r="I182" s="1"/>
      <c r="J182" s="1"/>
      <c r="K182" s="1"/>
      <c r="L182" s="1"/>
      <c r="M182" s="1"/>
      <c r="N182" s="1"/>
      <c r="O182" s="1"/>
    </row>
    <row r="183" spans="2:15" x14ac:dyDescent="0.55000000000000004">
      <c r="B183" s="1"/>
      <c r="C183" s="1" t="s">
        <v>7234</v>
      </c>
      <c r="D183" s="1"/>
      <c r="E183" s="1"/>
      <c r="F183" s="3"/>
      <c r="G183" s="1"/>
      <c r="H183" s="1"/>
      <c r="I183" s="1"/>
      <c r="J183" s="1"/>
      <c r="K183" s="1"/>
      <c r="L183" s="1"/>
      <c r="M183" s="1"/>
      <c r="N183" s="1"/>
      <c r="O183" s="1"/>
    </row>
    <row r="184" spans="2:15" x14ac:dyDescent="0.55000000000000004">
      <c r="B184" s="1"/>
      <c r="C184" s="1" t="s">
        <v>7234</v>
      </c>
      <c r="D184" s="1"/>
      <c r="E184" s="1"/>
      <c r="F184" s="3"/>
      <c r="G184" s="1"/>
      <c r="H184" s="1"/>
      <c r="I184" s="1"/>
      <c r="J184" s="1"/>
      <c r="K184" s="1"/>
      <c r="L184" s="1"/>
      <c r="M184" s="1"/>
      <c r="N184" s="1"/>
      <c r="O184" s="1"/>
    </row>
    <row r="185" spans="2:15" x14ac:dyDescent="0.55000000000000004">
      <c r="B185" s="1"/>
      <c r="C185" s="1" t="s">
        <v>7234</v>
      </c>
      <c r="D185" s="1"/>
      <c r="E185" s="1"/>
      <c r="F185" s="3"/>
      <c r="G185" s="1"/>
      <c r="H185" s="1"/>
      <c r="I185" s="1"/>
      <c r="J185" s="1"/>
      <c r="K185" s="1"/>
      <c r="L185" s="1"/>
      <c r="M185" s="1"/>
      <c r="N185" s="1"/>
      <c r="O185" s="1"/>
    </row>
    <row r="186" spans="2:15" x14ac:dyDescent="0.55000000000000004">
      <c r="B186" s="1"/>
      <c r="C186" s="1" t="s">
        <v>7234</v>
      </c>
      <c r="D186" s="1"/>
      <c r="E186" s="1"/>
      <c r="F186" s="3"/>
      <c r="G186" s="1"/>
      <c r="H186" s="1"/>
      <c r="I186" s="1"/>
      <c r="J186" s="1"/>
      <c r="K186" s="1"/>
      <c r="L186" s="1"/>
      <c r="M186" s="1"/>
      <c r="N186" s="1"/>
      <c r="O186" s="1"/>
    </row>
    <row r="187" spans="2:15" x14ac:dyDescent="0.55000000000000004">
      <c r="B187" s="1"/>
      <c r="C187" s="1" t="s">
        <v>7234</v>
      </c>
      <c r="D187" s="1"/>
      <c r="E187" s="1"/>
      <c r="F187" s="3"/>
      <c r="G187" s="1"/>
      <c r="H187" s="1"/>
      <c r="I187" s="1"/>
      <c r="J187" s="1"/>
      <c r="K187" s="1"/>
      <c r="L187" s="1"/>
      <c r="M187" s="1"/>
      <c r="N187" s="1"/>
      <c r="O187" s="1"/>
    </row>
    <row r="188" spans="2:15" x14ac:dyDescent="0.55000000000000004">
      <c r="B188" s="1"/>
      <c r="C188" s="1" t="s">
        <v>7234</v>
      </c>
      <c r="D188" s="1"/>
      <c r="E188" s="1"/>
      <c r="F188" s="3"/>
      <c r="G188" s="1"/>
      <c r="H188" s="1"/>
      <c r="I188" s="1"/>
      <c r="J188" s="1"/>
      <c r="K188" s="1"/>
      <c r="L188" s="1"/>
      <c r="M188" s="1"/>
      <c r="N188" s="1"/>
      <c r="O188" s="1"/>
    </row>
    <row r="189" spans="2:15" x14ac:dyDescent="0.55000000000000004">
      <c r="B189" s="1"/>
      <c r="C189" s="1" t="s">
        <v>7234</v>
      </c>
      <c r="D189" s="1"/>
      <c r="E189" s="1"/>
      <c r="F189" s="3"/>
      <c r="G189" s="1"/>
      <c r="H189" s="1"/>
      <c r="I189" s="1"/>
      <c r="J189" s="1"/>
      <c r="K189" s="1"/>
      <c r="L189" s="1"/>
      <c r="M189" s="1"/>
      <c r="N189" s="1"/>
      <c r="O189" s="1"/>
    </row>
    <row r="190" spans="2:15" x14ac:dyDescent="0.55000000000000004">
      <c r="B190" s="1"/>
      <c r="C190" s="1" t="s">
        <v>7234</v>
      </c>
      <c r="D190" s="1"/>
      <c r="E190" s="1"/>
      <c r="F190" s="3"/>
      <c r="G190" s="1"/>
      <c r="H190" s="1"/>
      <c r="I190" s="1"/>
      <c r="J190" s="1"/>
      <c r="K190" s="1"/>
      <c r="L190" s="1"/>
      <c r="M190" s="1"/>
      <c r="N190" s="1"/>
      <c r="O190" s="1"/>
    </row>
    <row r="191" spans="2:15" x14ac:dyDescent="0.55000000000000004">
      <c r="B191" s="1"/>
      <c r="C191" s="1" t="s">
        <v>7234</v>
      </c>
      <c r="D191" s="1"/>
      <c r="E191" s="1"/>
      <c r="F191" s="3"/>
      <c r="G191" s="1"/>
      <c r="H191" s="1"/>
      <c r="I191" s="1"/>
      <c r="J191" s="1"/>
      <c r="K191" s="1"/>
      <c r="L191" s="1"/>
      <c r="M191" s="1"/>
      <c r="N191" s="1"/>
      <c r="O191" s="1"/>
    </row>
    <row r="192" spans="2:15" x14ac:dyDescent="0.55000000000000004">
      <c r="B192" s="1"/>
      <c r="C192" s="1" t="s">
        <v>7234</v>
      </c>
      <c r="D192" s="1"/>
      <c r="E192" s="1"/>
      <c r="F192" s="3"/>
      <c r="G192" s="1"/>
      <c r="H192" s="1"/>
      <c r="I192" s="1"/>
      <c r="J192" s="1"/>
      <c r="K192" s="1"/>
      <c r="L192" s="1"/>
      <c r="M192" s="1"/>
      <c r="N192" s="1"/>
      <c r="O192" s="1"/>
    </row>
    <row r="193" spans="2:15" x14ac:dyDescent="0.55000000000000004">
      <c r="B193" s="1"/>
      <c r="C193" s="1" t="s">
        <v>7234</v>
      </c>
      <c r="D193" s="1"/>
      <c r="E193" s="1"/>
      <c r="F193" s="3"/>
      <c r="G193" s="1"/>
      <c r="H193" s="1"/>
      <c r="I193" s="1"/>
      <c r="J193" s="1"/>
      <c r="K193" s="1"/>
      <c r="L193" s="1"/>
      <c r="M193" s="1"/>
      <c r="N193" s="1"/>
      <c r="O193" s="1"/>
    </row>
    <row r="194" spans="2:15" x14ac:dyDescent="0.55000000000000004">
      <c r="B194" s="1"/>
      <c r="C194" s="1" t="s">
        <v>7234</v>
      </c>
      <c r="D194" s="1"/>
      <c r="E194" s="1"/>
      <c r="F194" s="3"/>
      <c r="G194" s="1"/>
      <c r="H194" s="1"/>
      <c r="I194" s="1"/>
      <c r="J194" s="1"/>
      <c r="K194" s="1"/>
      <c r="L194" s="1"/>
      <c r="M194" s="1"/>
      <c r="N194" s="1"/>
      <c r="O194" s="1"/>
    </row>
    <row r="195" spans="2:15" x14ac:dyDescent="0.55000000000000004">
      <c r="B195" s="1"/>
      <c r="C195" s="1" t="s">
        <v>7234</v>
      </c>
      <c r="D195" s="1"/>
      <c r="E195" s="1"/>
      <c r="F195" s="3"/>
      <c r="G195" s="1"/>
      <c r="H195" s="1"/>
      <c r="I195" s="1"/>
      <c r="J195" s="1"/>
      <c r="K195" s="1"/>
      <c r="L195" s="1"/>
      <c r="M195" s="1"/>
      <c r="N195" s="1"/>
      <c r="O195" s="1"/>
    </row>
    <row r="196" spans="2:15" x14ac:dyDescent="0.55000000000000004">
      <c r="B196" s="1"/>
      <c r="C196" s="1" t="s">
        <v>7234</v>
      </c>
      <c r="D196" s="1"/>
      <c r="E196" s="1"/>
      <c r="F196" s="3"/>
      <c r="G196" s="1"/>
      <c r="H196" s="1"/>
      <c r="I196" s="1"/>
      <c r="J196" s="1"/>
      <c r="K196" s="1"/>
      <c r="L196" s="1"/>
      <c r="M196" s="1"/>
      <c r="N196" s="1"/>
      <c r="O196" s="1"/>
    </row>
    <row r="197" spans="2:15" x14ac:dyDescent="0.55000000000000004">
      <c r="B197" s="1"/>
      <c r="C197" s="1" t="s">
        <v>7234</v>
      </c>
      <c r="D197" s="1"/>
      <c r="E197" s="1"/>
      <c r="F197" s="3"/>
      <c r="G197" s="1"/>
      <c r="H197" s="1"/>
      <c r="I197" s="1"/>
      <c r="J197" s="1"/>
      <c r="K197" s="1"/>
      <c r="L197" s="1"/>
      <c r="M197" s="1"/>
      <c r="N197" s="1"/>
      <c r="O197" s="1"/>
    </row>
    <row r="198" spans="2:15" x14ac:dyDescent="0.55000000000000004">
      <c r="B198" s="1"/>
      <c r="C198" s="1" t="s">
        <v>7234</v>
      </c>
      <c r="D198" s="1"/>
      <c r="E198" s="1"/>
      <c r="F198" s="3"/>
      <c r="G198" s="1"/>
      <c r="H198" s="1"/>
      <c r="I198" s="1"/>
      <c r="J198" s="1"/>
      <c r="K198" s="1"/>
      <c r="L198" s="1"/>
      <c r="M198" s="1"/>
      <c r="N198" s="1"/>
      <c r="O198" s="1"/>
    </row>
    <row r="199" spans="2:15" x14ac:dyDescent="0.55000000000000004">
      <c r="B199" s="1"/>
      <c r="C199" s="1" t="s">
        <v>7234</v>
      </c>
      <c r="D199" s="1"/>
      <c r="E199" s="1"/>
      <c r="F199" s="3"/>
      <c r="G199" s="1"/>
      <c r="H199" s="1"/>
      <c r="I199" s="1"/>
      <c r="J199" s="1"/>
      <c r="K199" s="1"/>
      <c r="L199" s="1"/>
      <c r="M199" s="1"/>
      <c r="N199" s="1"/>
      <c r="O199" s="1"/>
    </row>
    <row r="200" spans="2:15" x14ac:dyDescent="0.55000000000000004">
      <c r="B200" s="1"/>
      <c r="C200" s="1" t="s">
        <v>7234</v>
      </c>
      <c r="D200" s="1"/>
      <c r="E200" s="1"/>
      <c r="F200" s="3"/>
      <c r="G200" s="1"/>
      <c r="H200" s="1"/>
      <c r="I200" s="1"/>
      <c r="J200" s="1"/>
      <c r="K200" s="1"/>
      <c r="L200" s="1"/>
      <c r="M200" s="1"/>
      <c r="N200" s="1"/>
      <c r="O200" s="1"/>
    </row>
    <row r="201" spans="2:15" x14ac:dyDescent="0.55000000000000004">
      <c r="B201" s="1"/>
      <c r="C201" s="1" t="s">
        <v>7234</v>
      </c>
      <c r="D201" s="1"/>
      <c r="E201" s="1"/>
      <c r="F201" s="3"/>
      <c r="G201" s="1"/>
      <c r="H201" s="1"/>
      <c r="I201" s="1"/>
      <c r="J201" s="1"/>
      <c r="K201" s="1"/>
      <c r="L201" s="1"/>
      <c r="M201" s="1"/>
      <c r="N201" s="1"/>
      <c r="O201" s="1"/>
    </row>
    <row r="202" spans="2:15" x14ac:dyDescent="0.55000000000000004">
      <c r="B202" s="1"/>
      <c r="C202" s="1" t="s">
        <v>7234</v>
      </c>
      <c r="D202" s="1"/>
      <c r="E202" s="1"/>
      <c r="F202" s="3"/>
      <c r="G202" s="1"/>
      <c r="H202" s="1"/>
      <c r="I202" s="1"/>
      <c r="J202" s="1"/>
      <c r="K202" s="1"/>
      <c r="L202" s="1"/>
      <c r="M202" s="1"/>
      <c r="N202" s="1"/>
      <c r="O202" s="1"/>
    </row>
    <row r="203" spans="2:15" x14ac:dyDescent="0.55000000000000004">
      <c r="B203" s="1"/>
      <c r="C203" s="1" t="s">
        <v>7234</v>
      </c>
      <c r="D203" s="1"/>
      <c r="E203" s="1"/>
      <c r="F203" s="3"/>
      <c r="G203" s="1"/>
      <c r="H203" s="1"/>
      <c r="I203" s="1"/>
      <c r="J203" s="1"/>
      <c r="K203" s="1"/>
      <c r="L203" s="1"/>
      <c r="M203" s="1"/>
      <c r="N203" s="1"/>
      <c r="O203" s="1"/>
    </row>
    <row r="204" spans="2:15" x14ac:dyDescent="0.55000000000000004">
      <c r="B204" s="1"/>
      <c r="C204" s="1" t="s">
        <v>7234</v>
      </c>
      <c r="D204" s="1"/>
      <c r="E204" s="1"/>
      <c r="F204" s="3"/>
      <c r="G204" s="1"/>
      <c r="H204" s="1"/>
      <c r="I204" s="1"/>
      <c r="J204" s="1"/>
      <c r="K204" s="1"/>
      <c r="L204" s="1"/>
      <c r="M204" s="1"/>
      <c r="N204" s="1"/>
      <c r="O204" s="1"/>
    </row>
  </sheetData>
  <phoneticPr fontId="5"/>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D0B22E-692E-4784-AC0C-493799BA832F}">
  <sheetPr codeName="Sheet66">
    <pageSetUpPr fitToPage="1"/>
  </sheetPr>
  <dimension ref="A1:CE2796"/>
  <sheetViews>
    <sheetView showGridLines="0" tabSelected="1" view="pageBreakPreview" zoomScaleNormal="55" zoomScaleSheetLayoutView="100" workbookViewId="0">
      <selection activeCell="K24" sqref="K24:AD25"/>
    </sheetView>
  </sheetViews>
  <sheetFormatPr defaultColWidth="2.58203125" defaultRowHeight="14.25" customHeight="1" x14ac:dyDescent="0.55000000000000004"/>
  <cols>
    <col min="1" max="1" width="2.58203125" style="60"/>
    <col min="2" max="2" width="2.58203125" style="59" customWidth="1"/>
    <col min="3" max="11" width="2.58203125" style="59"/>
    <col min="12" max="19" width="2.58203125" style="59" customWidth="1"/>
    <col min="20" max="20" width="2.58203125" style="59"/>
    <col min="21" max="21" width="2.58203125" style="59" customWidth="1"/>
    <col min="22" max="29" width="2.58203125" style="59"/>
    <col min="30" max="31" width="2.58203125" style="59" customWidth="1"/>
    <col min="32" max="32" width="2.58203125" style="59"/>
    <col min="33" max="33" width="2.58203125" style="59" customWidth="1"/>
    <col min="34" max="34" width="2.58203125" style="59"/>
    <col min="35" max="35" width="2.58203125" style="59" customWidth="1"/>
    <col min="36" max="36" width="2.58203125" style="57" customWidth="1"/>
    <col min="37" max="37" width="2.58203125" style="59" customWidth="1"/>
    <col min="38" max="39" width="2.58203125" style="59"/>
    <col min="40" max="42" width="2.58203125" style="59" customWidth="1"/>
    <col min="43" max="47" width="2.58203125" style="59"/>
    <col min="48" max="49" width="2.58203125" style="59" customWidth="1"/>
    <col min="50" max="50" width="2.58203125" style="59"/>
    <col min="51" max="51" width="2.58203125" style="59" customWidth="1"/>
    <col min="52" max="52" width="2.58203125" style="59"/>
    <col min="53" max="54" width="2.58203125" style="59" customWidth="1"/>
    <col min="55" max="56" width="2.58203125" style="59"/>
    <col min="57" max="16384" width="2.58203125" style="60"/>
  </cols>
  <sheetData>
    <row r="1" spans="1:56" s="92" customFormat="1" ht="31.5" customHeight="1" x14ac:dyDescent="0.55000000000000004">
      <c r="A1" s="91" t="s">
        <v>6268</v>
      </c>
      <c r="B1" s="100"/>
      <c r="C1"/>
      <c r="D1" s="100"/>
      <c r="E1" s="100"/>
      <c r="F1" s="100"/>
      <c r="G1" s="100"/>
      <c r="H1" s="100"/>
      <c r="I1" s="100"/>
      <c r="J1" s="100"/>
      <c r="K1" s="100"/>
      <c r="L1" s="100"/>
      <c r="M1" s="100"/>
      <c r="N1" s="100"/>
      <c r="O1" s="100"/>
      <c r="P1" s="100"/>
      <c r="Q1" s="100"/>
      <c r="R1" s="100"/>
      <c r="S1" s="100"/>
      <c r="T1" s="100"/>
      <c r="U1" s="100"/>
      <c r="V1" s="100"/>
      <c r="W1" s="100"/>
      <c r="X1" s="100"/>
      <c r="Y1" s="100"/>
      <c r="Z1" s="100"/>
      <c r="AA1" s="100"/>
      <c r="AB1" s="100"/>
      <c r="AC1" s="100"/>
      <c r="AD1" s="100"/>
      <c r="AE1" s="100"/>
      <c r="AF1" s="100"/>
      <c r="AG1" s="100"/>
      <c r="AH1" s="100"/>
      <c r="AI1" s="100"/>
      <c r="AJ1" s="100"/>
      <c r="AK1" s="100"/>
      <c r="AL1" s="100"/>
      <c r="AM1" s="100"/>
      <c r="AN1" s="100"/>
      <c r="AO1" s="100"/>
      <c r="AP1" s="100"/>
      <c r="AQ1" s="100"/>
      <c r="AR1" s="100"/>
      <c r="AS1" s="100"/>
      <c r="AT1" s="100"/>
      <c r="AU1" s="100"/>
      <c r="AV1" s="100"/>
      <c r="AW1" s="100"/>
      <c r="AX1" s="100"/>
      <c r="AY1" s="100"/>
      <c r="AZ1" s="100"/>
      <c r="BA1" s="100"/>
      <c r="BB1" s="100"/>
      <c r="BC1" s="100"/>
      <c r="BD1" s="100"/>
    </row>
    <row r="3" spans="1:56" ht="14.25" customHeight="1" x14ac:dyDescent="0.55000000000000004">
      <c r="B3" s="120" t="s">
        <v>38</v>
      </c>
      <c r="C3" s="120"/>
      <c r="D3" s="120"/>
      <c r="E3" s="120"/>
      <c r="F3" s="120"/>
      <c r="G3" s="120"/>
      <c r="H3" s="120"/>
      <c r="I3" s="120"/>
      <c r="J3" s="120"/>
      <c r="K3" s="121" t="str">
        <f>[1]D3!G7&amp;""</f>
        <v/>
      </c>
      <c r="L3" s="122"/>
      <c r="M3" s="122"/>
      <c r="N3" s="122"/>
      <c r="O3" s="122"/>
      <c r="P3" s="122"/>
      <c r="Q3" s="122"/>
      <c r="R3" s="122"/>
      <c r="S3" s="122"/>
      <c r="T3" s="122"/>
      <c r="U3" s="122"/>
      <c r="V3" s="122"/>
      <c r="W3" s="122"/>
      <c r="X3" s="122"/>
      <c r="Y3" s="122"/>
      <c r="Z3" s="122"/>
      <c r="AA3" s="122"/>
      <c r="AB3" s="122"/>
      <c r="AC3" s="122"/>
      <c r="AD3" s="122"/>
      <c r="AE3" s="122"/>
      <c r="AF3" s="122"/>
      <c r="AG3" s="122"/>
      <c r="AH3" s="122"/>
      <c r="AI3" s="122"/>
      <c r="AJ3" s="122"/>
      <c r="AK3" s="122"/>
      <c r="AL3" s="122"/>
      <c r="AM3" s="122"/>
      <c r="AN3" s="122"/>
      <c r="AO3" s="122"/>
      <c r="AP3" s="122"/>
      <c r="AQ3" s="122"/>
      <c r="AR3" s="122"/>
      <c r="AS3" s="122"/>
      <c r="AT3" s="122"/>
      <c r="AU3" s="122"/>
      <c r="AV3" s="122"/>
      <c r="AW3" s="122"/>
      <c r="AX3" s="122"/>
      <c r="AY3" s="122"/>
      <c r="AZ3" s="122"/>
      <c r="BA3" s="122"/>
    </row>
    <row r="4" spans="1:56" ht="14.25" customHeight="1" x14ac:dyDescent="0.55000000000000004">
      <c r="B4" s="120"/>
      <c r="C4" s="120"/>
      <c r="D4" s="120"/>
      <c r="E4" s="120"/>
      <c r="F4" s="120"/>
      <c r="G4" s="120"/>
      <c r="H4" s="120"/>
      <c r="I4" s="120"/>
      <c r="J4" s="120"/>
      <c r="K4" s="122"/>
      <c r="L4" s="122"/>
      <c r="M4" s="122"/>
      <c r="N4" s="122"/>
      <c r="O4" s="122"/>
      <c r="P4" s="122"/>
      <c r="Q4" s="122"/>
      <c r="R4" s="122"/>
      <c r="S4" s="122"/>
      <c r="T4" s="122"/>
      <c r="U4" s="122"/>
      <c r="V4" s="122"/>
      <c r="W4" s="122"/>
      <c r="X4" s="122"/>
      <c r="Y4" s="122"/>
      <c r="Z4" s="122"/>
      <c r="AA4" s="122"/>
      <c r="AB4" s="122"/>
      <c r="AC4" s="122"/>
      <c r="AD4" s="122"/>
      <c r="AE4" s="122"/>
      <c r="AF4" s="122"/>
      <c r="AG4" s="122"/>
      <c r="AH4" s="122"/>
      <c r="AI4" s="122"/>
      <c r="AJ4" s="122"/>
      <c r="AK4" s="122"/>
      <c r="AL4" s="122"/>
      <c r="AM4" s="122"/>
      <c r="AN4" s="122"/>
      <c r="AO4" s="122"/>
      <c r="AP4" s="122"/>
      <c r="AQ4" s="122"/>
      <c r="AR4" s="122"/>
      <c r="AS4" s="122"/>
      <c r="AT4" s="122"/>
      <c r="AU4" s="122"/>
      <c r="AV4" s="122"/>
      <c r="AW4" s="122"/>
      <c r="AX4" s="122"/>
      <c r="AY4" s="122"/>
      <c r="AZ4" s="122"/>
      <c r="BA4" s="122"/>
    </row>
    <row r="5" spans="1:56" ht="14.25" customHeight="1" x14ac:dyDescent="0.55000000000000004">
      <c r="B5" s="120" t="s">
        <v>6379</v>
      </c>
      <c r="C5" s="120"/>
      <c r="D5" s="120"/>
      <c r="E5" s="120"/>
      <c r="F5" s="120"/>
      <c r="G5" s="120"/>
      <c r="H5" s="120"/>
      <c r="I5" s="120"/>
      <c r="J5" s="120"/>
      <c r="K5" s="121" t="str">
        <f>[1]D3!G38&amp;""</f>
        <v/>
      </c>
      <c r="L5" s="122"/>
      <c r="M5" s="122"/>
      <c r="N5" s="122"/>
      <c r="O5" s="122"/>
      <c r="P5" s="122"/>
      <c r="Q5" s="122"/>
      <c r="R5" s="122"/>
      <c r="S5" s="122"/>
      <c r="T5" s="122"/>
      <c r="U5" s="122"/>
      <c r="V5" s="122"/>
      <c r="W5" s="122"/>
      <c r="X5" s="122"/>
      <c r="Y5" s="122"/>
      <c r="Z5" s="122"/>
      <c r="AA5" s="122"/>
      <c r="AB5" s="122"/>
      <c r="AC5" s="122"/>
      <c r="AD5" s="122"/>
      <c r="AE5" s="122"/>
      <c r="AF5" s="122"/>
      <c r="AG5" s="122"/>
      <c r="AH5" s="122"/>
      <c r="AI5" s="122"/>
      <c r="AJ5" s="122"/>
      <c r="AK5" s="122"/>
      <c r="AL5" s="122"/>
      <c r="AM5" s="122"/>
      <c r="AN5" s="122"/>
      <c r="AO5" s="122"/>
      <c r="AP5" s="122"/>
      <c r="AQ5" s="122"/>
      <c r="AR5" s="122"/>
      <c r="AS5" s="122"/>
      <c r="AT5" s="122"/>
      <c r="AU5" s="122"/>
      <c r="AV5" s="122"/>
      <c r="AW5" s="122"/>
      <c r="AX5" s="122"/>
      <c r="AY5" s="122"/>
      <c r="AZ5" s="122"/>
      <c r="BA5" s="122"/>
    </row>
    <row r="6" spans="1:56" ht="14.25" customHeight="1" x14ac:dyDescent="0.55000000000000004">
      <c r="B6" s="120"/>
      <c r="C6" s="120"/>
      <c r="D6" s="120"/>
      <c r="E6" s="120"/>
      <c r="F6" s="120"/>
      <c r="G6" s="120"/>
      <c r="H6" s="120"/>
      <c r="I6" s="120"/>
      <c r="J6" s="120"/>
      <c r="K6" s="122"/>
      <c r="L6" s="122"/>
      <c r="M6" s="122"/>
      <c r="N6" s="122"/>
      <c r="O6" s="122"/>
      <c r="P6" s="122"/>
      <c r="Q6" s="122"/>
      <c r="R6" s="122"/>
      <c r="S6" s="122"/>
      <c r="T6" s="122"/>
      <c r="U6" s="122"/>
      <c r="V6" s="122"/>
      <c r="W6" s="122"/>
      <c r="X6" s="122"/>
      <c r="Y6" s="122"/>
      <c r="Z6" s="122"/>
      <c r="AA6" s="122"/>
      <c r="AB6" s="122"/>
      <c r="AC6" s="122"/>
      <c r="AD6" s="122"/>
      <c r="AE6" s="122"/>
      <c r="AF6" s="122"/>
      <c r="AG6" s="122"/>
      <c r="AH6" s="122"/>
      <c r="AI6" s="122"/>
      <c r="AJ6" s="122"/>
      <c r="AK6" s="122"/>
      <c r="AL6" s="122"/>
      <c r="AM6" s="122"/>
      <c r="AN6" s="122"/>
      <c r="AO6" s="122"/>
      <c r="AP6" s="122"/>
      <c r="AQ6" s="122"/>
      <c r="AR6" s="122"/>
      <c r="AS6" s="122"/>
      <c r="AT6" s="122"/>
      <c r="AU6" s="122"/>
      <c r="AV6" s="122"/>
      <c r="AW6" s="122"/>
      <c r="AX6" s="122"/>
      <c r="AY6" s="122"/>
      <c r="AZ6" s="122"/>
      <c r="BA6" s="122"/>
    </row>
    <row r="8" spans="1:56" ht="14.25" customHeight="1" x14ac:dyDescent="0.55000000000000004">
      <c r="A8" s="131" t="s">
        <v>7621</v>
      </c>
      <c r="B8" s="131"/>
      <c r="C8" s="131"/>
      <c r="D8" s="131"/>
      <c r="E8" s="131"/>
      <c r="F8" s="131"/>
      <c r="G8" s="131"/>
      <c r="H8" s="131"/>
      <c r="I8" s="131"/>
      <c r="J8" s="131"/>
      <c r="K8" s="131"/>
      <c r="L8" s="131"/>
      <c r="M8" s="131"/>
      <c r="N8" s="131"/>
      <c r="O8" s="131"/>
      <c r="P8" s="131"/>
      <c r="Q8" s="131"/>
      <c r="R8" s="131"/>
      <c r="S8" s="131"/>
      <c r="T8" s="131"/>
      <c r="U8" s="131"/>
      <c r="V8" s="131"/>
      <c r="W8" s="131"/>
      <c r="X8" s="131"/>
      <c r="Y8" s="131"/>
      <c r="Z8" s="131"/>
      <c r="AA8" s="131"/>
      <c r="AB8" s="131"/>
      <c r="AC8" s="131"/>
      <c r="AD8" s="131"/>
      <c r="AE8" s="131"/>
      <c r="AF8" s="131"/>
      <c r="AG8" s="131"/>
      <c r="AH8" s="131"/>
      <c r="AI8" s="131"/>
      <c r="AJ8" s="131"/>
      <c r="AK8" s="131"/>
      <c r="AL8" s="131"/>
      <c r="AM8" s="131"/>
      <c r="AN8" s="131"/>
      <c r="AO8" s="131"/>
      <c r="AP8" s="131"/>
      <c r="AQ8" s="131"/>
      <c r="AR8" s="131"/>
      <c r="AS8" s="131"/>
      <c r="AT8" s="131"/>
      <c r="AU8" s="131"/>
      <c r="AV8" s="131"/>
      <c r="AW8" s="131"/>
      <c r="AX8" s="131"/>
      <c r="AY8" s="131"/>
      <c r="AZ8" s="131"/>
      <c r="BA8" s="131"/>
      <c r="BB8" s="131"/>
      <c r="BC8" s="131"/>
      <c r="BD8" s="131"/>
    </row>
    <row r="9" spans="1:56" ht="14.25" customHeight="1" x14ac:dyDescent="0.55000000000000004">
      <c r="A9" s="131"/>
      <c r="B9" s="131"/>
      <c r="C9" s="131"/>
      <c r="D9" s="131"/>
      <c r="E9" s="131"/>
      <c r="F9" s="131"/>
      <c r="G9" s="131"/>
      <c r="H9" s="131"/>
      <c r="I9" s="131"/>
      <c r="J9" s="131"/>
      <c r="K9" s="131"/>
      <c r="L9" s="131"/>
      <c r="M9" s="131"/>
      <c r="N9" s="131"/>
      <c r="O9" s="131"/>
      <c r="P9" s="131"/>
      <c r="Q9" s="131"/>
      <c r="R9" s="131"/>
      <c r="S9" s="131"/>
      <c r="T9" s="131"/>
      <c r="U9" s="131"/>
      <c r="V9" s="131"/>
      <c r="W9" s="131"/>
      <c r="X9" s="131"/>
      <c r="Y9" s="131"/>
      <c r="Z9" s="131"/>
      <c r="AA9" s="131"/>
      <c r="AB9" s="131"/>
      <c r="AC9" s="131"/>
      <c r="AD9" s="131"/>
      <c r="AE9" s="131"/>
      <c r="AF9" s="131"/>
      <c r="AG9" s="131"/>
      <c r="AH9" s="131"/>
      <c r="AI9" s="131"/>
      <c r="AJ9" s="131"/>
      <c r="AK9" s="131"/>
      <c r="AL9" s="131"/>
      <c r="AM9" s="131"/>
      <c r="AN9" s="131"/>
      <c r="AO9" s="131"/>
      <c r="AP9" s="131"/>
      <c r="AQ9" s="131"/>
      <c r="AR9" s="131"/>
      <c r="AS9" s="131"/>
      <c r="AT9" s="131"/>
      <c r="AU9" s="131"/>
      <c r="AV9" s="131"/>
      <c r="AW9" s="131"/>
      <c r="AX9" s="131"/>
      <c r="AY9" s="131"/>
      <c r="AZ9" s="131"/>
      <c r="BA9" s="131"/>
      <c r="BB9" s="131"/>
      <c r="BC9" s="131"/>
      <c r="BD9" s="131"/>
    </row>
    <row r="10" spans="1:56" ht="14.25" customHeight="1" x14ac:dyDescent="0.55000000000000004">
      <c r="A10" s="131"/>
      <c r="B10" s="131"/>
      <c r="C10" s="131"/>
      <c r="D10" s="131"/>
      <c r="E10" s="131"/>
      <c r="F10" s="131"/>
      <c r="G10" s="131"/>
      <c r="H10" s="131"/>
      <c r="I10" s="131"/>
      <c r="J10" s="131"/>
      <c r="K10" s="131"/>
      <c r="L10" s="131"/>
      <c r="M10" s="131"/>
      <c r="N10" s="131"/>
      <c r="O10" s="131"/>
      <c r="P10" s="131"/>
      <c r="Q10" s="131"/>
      <c r="R10" s="131"/>
      <c r="S10" s="131"/>
      <c r="T10" s="131"/>
      <c r="U10" s="131"/>
      <c r="V10" s="131"/>
      <c r="W10" s="131"/>
      <c r="X10" s="131"/>
      <c r="Y10" s="131"/>
      <c r="Z10" s="131"/>
      <c r="AA10" s="131"/>
      <c r="AB10" s="131"/>
      <c r="AC10" s="131"/>
      <c r="AD10" s="131"/>
      <c r="AE10" s="131"/>
      <c r="AF10" s="131"/>
      <c r="AG10" s="131"/>
      <c r="AH10" s="131"/>
      <c r="AI10" s="131"/>
      <c r="AJ10" s="131"/>
      <c r="AK10" s="131"/>
      <c r="AL10" s="131"/>
      <c r="AM10" s="131"/>
      <c r="AN10" s="131"/>
      <c r="AO10" s="131"/>
      <c r="AP10" s="131"/>
      <c r="AQ10" s="131"/>
      <c r="AR10" s="131"/>
      <c r="AS10" s="131"/>
      <c r="AT10" s="131"/>
      <c r="AU10" s="131"/>
      <c r="AV10" s="131"/>
      <c r="AW10" s="131"/>
      <c r="AX10" s="131"/>
      <c r="AY10" s="131"/>
      <c r="AZ10" s="131"/>
      <c r="BA10" s="131"/>
      <c r="BB10" s="131"/>
      <c r="BC10" s="131"/>
      <c r="BD10" s="131"/>
    </row>
    <row r="11" spans="1:56" ht="14.25" customHeight="1" x14ac:dyDescent="0.55000000000000004">
      <c r="B11" s="75"/>
      <c r="C11" s="75"/>
      <c r="D11" s="75"/>
      <c r="E11" s="75"/>
      <c r="F11" s="75"/>
      <c r="G11" s="75"/>
      <c r="H11" s="75"/>
      <c r="I11" s="75"/>
      <c r="J11" s="75"/>
      <c r="K11" s="75"/>
      <c r="L11" s="75"/>
      <c r="M11" s="75"/>
      <c r="N11" s="75"/>
      <c r="O11" s="75"/>
      <c r="P11" s="75"/>
      <c r="Q11" s="75"/>
      <c r="R11" s="75"/>
      <c r="S11" s="75"/>
      <c r="T11" s="75"/>
      <c r="U11" s="75"/>
      <c r="V11" s="75"/>
      <c r="W11" s="75"/>
      <c r="X11" s="75"/>
      <c r="Y11" s="75"/>
      <c r="Z11" s="75"/>
      <c r="AA11" s="75"/>
      <c r="AB11" s="75"/>
      <c r="AC11" s="75"/>
      <c r="AD11" s="75"/>
      <c r="AE11" s="75"/>
      <c r="AF11" s="75"/>
      <c r="AG11" s="75"/>
      <c r="AH11" s="75"/>
      <c r="AI11" s="75"/>
      <c r="AJ11" s="75"/>
      <c r="AK11" s="75"/>
      <c r="AL11" s="75"/>
      <c r="AM11" s="75"/>
      <c r="AN11" s="75"/>
      <c r="AO11" s="75"/>
      <c r="AP11" s="75"/>
      <c r="AQ11" s="75"/>
      <c r="AR11" s="75"/>
      <c r="AS11" s="75"/>
      <c r="AT11" s="75"/>
      <c r="AU11" s="75"/>
      <c r="AV11" s="75"/>
      <c r="AW11" s="75"/>
      <c r="AX11" s="75"/>
      <c r="AY11" s="75"/>
      <c r="AZ11" s="75"/>
      <c r="BA11" s="75"/>
      <c r="BB11" s="75"/>
      <c r="BC11" s="60"/>
    </row>
    <row r="12" spans="1:56" ht="14.25" customHeight="1" x14ac:dyDescent="0.55000000000000004">
      <c r="A12" s="93" t="s">
        <v>6259</v>
      </c>
    </row>
    <row r="13" spans="1:56" ht="14.25" customHeight="1" x14ac:dyDescent="0.55000000000000004">
      <c r="A13" s="93"/>
    </row>
    <row r="14" spans="1:56" ht="14.25" customHeight="1" x14ac:dyDescent="0.55000000000000004">
      <c r="B14" s="120" t="s">
        <v>6090</v>
      </c>
      <c r="C14" s="120"/>
      <c r="D14" s="120"/>
      <c r="E14" s="120"/>
      <c r="F14" s="120"/>
      <c r="G14" s="120"/>
      <c r="H14" s="120"/>
      <c r="I14" s="120"/>
      <c r="J14" s="120"/>
      <c r="K14" s="121" t="str">
        <f>[1]D3!G27&amp;""</f>
        <v/>
      </c>
      <c r="L14" s="122"/>
      <c r="M14" s="122"/>
      <c r="N14" s="122"/>
      <c r="O14" s="122"/>
      <c r="P14" s="122"/>
      <c r="Q14" s="122"/>
      <c r="R14" s="122"/>
      <c r="S14" s="122"/>
      <c r="T14" s="122"/>
      <c r="U14" s="122"/>
      <c r="V14" s="122"/>
      <c r="W14" s="122"/>
      <c r="X14" s="122"/>
      <c r="Y14" s="122"/>
      <c r="Z14" s="122"/>
      <c r="AA14" s="122"/>
      <c r="AB14" s="122"/>
      <c r="AC14" s="122"/>
      <c r="AD14" s="122"/>
      <c r="AE14" s="122"/>
      <c r="AF14" s="122"/>
      <c r="AG14" s="122"/>
      <c r="AH14" s="122"/>
      <c r="AI14" s="122"/>
      <c r="AJ14" s="122"/>
      <c r="AK14" s="122"/>
      <c r="AL14" s="122"/>
      <c r="AM14" s="122"/>
      <c r="AN14" s="122"/>
      <c r="AO14" s="122"/>
      <c r="AP14" s="122"/>
      <c r="AQ14" s="122"/>
      <c r="AR14" s="122"/>
      <c r="AS14" s="122"/>
      <c r="AT14" s="122"/>
      <c r="AU14" s="122"/>
      <c r="AV14" s="122"/>
      <c r="AW14" s="122"/>
      <c r="AX14" s="122"/>
      <c r="AY14" s="122"/>
      <c r="AZ14" s="122"/>
      <c r="BA14" s="122"/>
    </row>
    <row r="15" spans="1:56" ht="14.25" customHeight="1" x14ac:dyDescent="0.55000000000000004">
      <c r="B15" s="120"/>
      <c r="C15" s="120"/>
      <c r="D15" s="120"/>
      <c r="E15" s="120"/>
      <c r="F15" s="120"/>
      <c r="G15" s="120"/>
      <c r="H15" s="120"/>
      <c r="I15" s="120"/>
      <c r="J15" s="120"/>
      <c r="K15" s="122"/>
      <c r="L15" s="122"/>
      <c r="M15" s="122"/>
      <c r="N15" s="122"/>
      <c r="O15" s="122"/>
      <c r="P15" s="122"/>
      <c r="Q15" s="122"/>
      <c r="R15" s="122"/>
      <c r="S15" s="122"/>
      <c r="T15" s="122"/>
      <c r="U15" s="122"/>
      <c r="V15" s="122"/>
      <c r="W15" s="122"/>
      <c r="X15" s="122"/>
      <c r="Y15" s="122"/>
      <c r="Z15" s="122"/>
      <c r="AA15" s="122"/>
      <c r="AB15" s="122"/>
      <c r="AC15" s="122"/>
      <c r="AD15" s="122"/>
      <c r="AE15" s="122"/>
      <c r="AF15" s="122"/>
      <c r="AG15" s="122"/>
      <c r="AH15" s="122"/>
      <c r="AI15" s="122"/>
      <c r="AJ15" s="122"/>
      <c r="AK15" s="122"/>
      <c r="AL15" s="122"/>
      <c r="AM15" s="122"/>
      <c r="AN15" s="122"/>
      <c r="AO15" s="122"/>
      <c r="AP15" s="122"/>
      <c r="AQ15" s="122"/>
      <c r="AR15" s="122"/>
      <c r="AS15" s="122"/>
      <c r="AT15" s="122"/>
      <c r="AU15" s="122"/>
      <c r="AV15" s="122"/>
      <c r="AW15" s="122"/>
      <c r="AX15" s="122"/>
      <c r="AY15" s="122"/>
      <c r="AZ15" s="122"/>
      <c r="BA15" s="122"/>
    </row>
    <row r="16" spans="1:56" ht="14.25" customHeight="1" x14ac:dyDescent="0.55000000000000004">
      <c r="B16" s="120" t="s">
        <v>41</v>
      </c>
      <c r="C16" s="120"/>
      <c r="D16" s="120"/>
      <c r="E16" s="120"/>
      <c r="F16" s="120"/>
      <c r="G16" s="120"/>
      <c r="H16" s="120"/>
      <c r="I16" s="120"/>
      <c r="J16" s="120"/>
      <c r="K16" s="121" t="str">
        <f>[1]D3!G28&amp;""</f>
        <v/>
      </c>
      <c r="L16" s="122"/>
      <c r="M16" s="122"/>
      <c r="N16" s="122"/>
      <c r="O16" s="122"/>
      <c r="P16" s="122"/>
      <c r="Q16" s="122"/>
      <c r="R16" s="122"/>
      <c r="S16" s="122"/>
      <c r="T16" s="122"/>
      <c r="U16" s="122"/>
      <c r="V16" s="122"/>
      <c r="W16" s="122"/>
      <c r="X16" s="122"/>
      <c r="Y16" s="122"/>
      <c r="Z16" s="122"/>
      <c r="AA16" s="122"/>
      <c r="AB16" s="122"/>
      <c r="AC16" s="122"/>
      <c r="AD16" s="122"/>
      <c r="AE16" s="122"/>
      <c r="AF16" s="122"/>
      <c r="AG16" s="122"/>
      <c r="AH16" s="122"/>
      <c r="AI16" s="122"/>
      <c r="AJ16" s="122"/>
      <c r="AK16" s="122"/>
      <c r="AL16" s="122"/>
      <c r="AM16" s="122"/>
      <c r="AN16" s="122"/>
      <c r="AO16" s="122"/>
      <c r="AP16" s="122"/>
      <c r="AQ16" s="122"/>
      <c r="AR16" s="122"/>
      <c r="AS16" s="122"/>
      <c r="AT16" s="122"/>
      <c r="AU16" s="122"/>
      <c r="AV16" s="122"/>
      <c r="AW16" s="122"/>
      <c r="AX16" s="122"/>
      <c r="AY16" s="122"/>
      <c r="AZ16" s="122"/>
      <c r="BA16" s="122"/>
    </row>
    <row r="17" spans="2:53" ht="14.25" customHeight="1" x14ac:dyDescent="0.55000000000000004">
      <c r="B17" s="120"/>
      <c r="C17" s="120"/>
      <c r="D17" s="120"/>
      <c r="E17" s="120"/>
      <c r="F17" s="120"/>
      <c r="G17" s="120"/>
      <c r="H17" s="120"/>
      <c r="I17" s="120"/>
      <c r="J17" s="120"/>
      <c r="K17" s="122"/>
      <c r="L17" s="122"/>
      <c r="M17" s="122"/>
      <c r="N17" s="122"/>
      <c r="O17" s="122"/>
      <c r="P17" s="122"/>
      <c r="Q17" s="122"/>
      <c r="R17" s="122"/>
      <c r="S17" s="122"/>
      <c r="T17" s="122"/>
      <c r="U17" s="122"/>
      <c r="V17" s="122"/>
      <c r="W17" s="122"/>
      <c r="X17" s="122"/>
      <c r="Y17" s="122"/>
      <c r="Z17" s="122"/>
      <c r="AA17" s="122"/>
      <c r="AB17" s="122"/>
      <c r="AC17" s="122"/>
      <c r="AD17" s="122"/>
      <c r="AE17" s="122"/>
      <c r="AF17" s="122"/>
      <c r="AG17" s="122"/>
      <c r="AH17" s="122"/>
      <c r="AI17" s="122"/>
      <c r="AJ17" s="122"/>
      <c r="AK17" s="122"/>
      <c r="AL17" s="122"/>
      <c r="AM17" s="122"/>
      <c r="AN17" s="122"/>
      <c r="AO17" s="122"/>
      <c r="AP17" s="122"/>
      <c r="AQ17" s="122"/>
      <c r="AR17" s="122"/>
      <c r="AS17" s="122"/>
      <c r="AT17" s="122"/>
      <c r="AU17" s="122"/>
      <c r="AV17" s="122"/>
      <c r="AW17" s="122"/>
      <c r="AX17" s="122"/>
      <c r="AY17" s="122"/>
      <c r="AZ17" s="122"/>
      <c r="BA17" s="122"/>
    </row>
    <row r="18" spans="2:53" ht="14.25" customHeight="1" x14ac:dyDescent="0.55000000000000004">
      <c r="B18" s="120" t="s">
        <v>42</v>
      </c>
      <c r="C18" s="120"/>
      <c r="D18" s="120"/>
      <c r="E18" s="120"/>
      <c r="F18" s="120"/>
      <c r="G18" s="120"/>
      <c r="H18" s="120"/>
      <c r="I18" s="120"/>
      <c r="J18" s="120"/>
      <c r="K18" s="121" t="str">
        <f>[1]D3!G29&amp;""</f>
        <v/>
      </c>
      <c r="L18" s="122"/>
      <c r="M18" s="122"/>
      <c r="N18" s="122"/>
      <c r="O18" s="122"/>
      <c r="P18" s="122"/>
      <c r="Q18" s="122"/>
      <c r="R18" s="122"/>
      <c r="S18" s="122"/>
      <c r="T18" s="122"/>
      <c r="U18" s="122"/>
      <c r="V18" s="122"/>
      <c r="W18" s="122"/>
      <c r="X18" s="122"/>
      <c r="Y18" s="122"/>
      <c r="Z18" s="122"/>
      <c r="AA18" s="122"/>
      <c r="AB18" s="122"/>
      <c r="AC18" s="122"/>
      <c r="AD18" s="122"/>
      <c r="AE18" s="122"/>
      <c r="AF18" s="122"/>
      <c r="AG18" s="122"/>
      <c r="AH18" s="122"/>
      <c r="AI18" s="122"/>
      <c r="AJ18" s="122"/>
      <c r="AK18" s="122"/>
      <c r="AL18" s="122"/>
      <c r="AM18" s="122"/>
      <c r="AN18" s="122"/>
      <c r="AO18" s="122"/>
      <c r="AP18" s="122"/>
      <c r="AQ18" s="122"/>
      <c r="AR18" s="122"/>
      <c r="AS18" s="122"/>
      <c r="AT18" s="122"/>
      <c r="AU18" s="122"/>
      <c r="AV18" s="122"/>
      <c r="AW18" s="122"/>
      <c r="AX18" s="122"/>
      <c r="AY18" s="122"/>
      <c r="AZ18" s="122"/>
      <c r="BA18" s="122"/>
    </row>
    <row r="19" spans="2:53" ht="14.25" customHeight="1" x14ac:dyDescent="0.55000000000000004">
      <c r="B19" s="120"/>
      <c r="C19" s="120"/>
      <c r="D19" s="120"/>
      <c r="E19" s="120"/>
      <c r="F19" s="120"/>
      <c r="G19" s="120"/>
      <c r="H19" s="120"/>
      <c r="I19" s="120"/>
      <c r="J19" s="120"/>
      <c r="K19" s="122"/>
      <c r="L19" s="122"/>
      <c r="M19" s="122"/>
      <c r="N19" s="122"/>
      <c r="O19" s="122"/>
      <c r="P19" s="122"/>
      <c r="Q19" s="122"/>
      <c r="R19" s="122"/>
      <c r="S19" s="122"/>
      <c r="T19" s="122"/>
      <c r="U19" s="122"/>
      <c r="V19" s="122"/>
      <c r="W19" s="122"/>
      <c r="X19" s="122"/>
      <c r="Y19" s="122"/>
      <c r="Z19" s="122"/>
      <c r="AA19" s="122"/>
      <c r="AB19" s="122"/>
      <c r="AC19" s="122"/>
      <c r="AD19" s="122"/>
      <c r="AE19" s="122"/>
      <c r="AF19" s="122"/>
      <c r="AG19" s="122"/>
      <c r="AH19" s="122"/>
      <c r="AI19" s="122"/>
      <c r="AJ19" s="122"/>
      <c r="AK19" s="122"/>
      <c r="AL19" s="122"/>
      <c r="AM19" s="122"/>
      <c r="AN19" s="122"/>
      <c r="AO19" s="122"/>
      <c r="AP19" s="122"/>
      <c r="AQ19" s="122"/>
      <c r="AR19" s="122"/>
      <c r="AS19" s="122"/>
      <c r="AT19" s="122"/>
      <c r="AU19" s="122"/>
      <c r="AV19" s="122"/>
      <c r="AW19" s="122"/>
      <c r="AX19" s="122"/>
      <c r="AY19" s="122"/>
      <c r="AZ19" s="122"/>
      <c r="BA19" s="122"/>
    </row>
    <row r="20" spans="2:53" ht="14.25" customHeight="1" x14ac:dyDescent="0.55000000000000004">
      <c r="B20" s="120" t="s">
        <v>6091</v>
      </c>
      <c r="C20" s="120"/>
      <c r="D20" s="120"/>
      <c r="E20" s="120"/>
      <c r="F20" s="120"/>
      <c r="G20" s="120"/>
      <c r="H20" s="120"/>
      <c r="I20" s="120"/>
      <c r="J20" s="120"/>
      <c r="K20" s="121" t="str">
        <f>[1]D3!G30&amp;""</f>
        <v/>
      </c>
      <c r="L20" s="122"/>
      <c r="M20" s="122"/>
      <c r="N20" s="122"/>
      <c r="O20" s="122"/>
      <c r="P20" s="122"/>
      <c r="Q20" s="122"/>
      <c r="R20" s="122"/>
      <c r="S20" s="122"/>
      <c r="T20" s="122"/>
      <c r="U20" s="122"/>
      <c r="V20" s="122"/>
      <c r="W20" s="122"/>
      <c r="X20" s="122"/>
      <c r="Y20" s="122"/>
      <c r="Z20" s="122"/>
      <c r="AA20" s="122"/>
      <c r="AB20" s="122"/>
      <c r="AC20" s="122"/>
      <c r="AD20" s="122"/>
      <c r="AE20" s="122"/>
      <c r="AF20" s="122"/>
      <c r="AG20" s="122"/>
      <c r="AH20" s="122"/>
      <c r="AI20" s="122"/>
      <c r="AJ20" s="122"/>
      <c r="AK20" s="122"/>
      <c r="AL20" s="122"/>
      <c r="AM20" s="122"/>
      <c r="AN20" s="122"/>
      <c r="AO20" s="122"/>
      <c r="AP20" s="122"/>
      <c r="AQ20" s="122"/>
      <c r="AR20" s="122"/>
      <c r="AS20" s="122"/>
      <c r="AT20" s="122"/>
      <c r="AU20" s="122"/>
      <c r="AV20" s="122"/>
      <c r="AW20" s="122"/>
      <c r="AX20" s="122"/>
      <c r="AY20" s="122"/>
      <c r="AZ20" s="122"/>
      <c r="BA20" s="122"/>
    </row>
    <row r="21" spans="2:53" ht="14.25" customHeight="1" x14ac:dyDescent="0.55000000000000004">
      <c r="B21" s="120"/>
      <c r="C21" s="120"/>
      <c r="D21" s="120"/>
      <c r="E21" s="120"/>
      <c r="F21" s="120"/>
      <c r="G21" s="120"/>
      <c r="H21" s="120"/>
      <c r="I21" s="120"/>
      <c r="J21" s="120"/>
      <c r="K21" s="122"/>
      <c r="L21" s="122"/>
      <c r="M21" s="122"/>
      <c r="N21" s="122"/>
      <c r="O21" s="122"/>
      <c r="P21" s="122"/>
      <c r="Q21" s="122"/>
      <c r="R21" s="122"/>
      <c r="S21" s="122"/>
      <c r="T21" s="122"/>
      <c r="U21" s="122"/>
      <c r="V21" s="122"/>
      <c r="W21" s="122"/>
      <c r="X21" s="122"/>
      <c r="Y21" s="122"/>
      <c r="Z21" s="122"/>
      <c r="AA21" s="122"/>
      <c r="AB21" s="122"/>
      <c r="AC21" s="122"/>
      <c r="AD21" s="122"/>
      <c r="AE21" s="122"/>
      <c r="AF21" s="122"/>
      <c r="AG21" s="122"/>
      <c r="AH21" s="122"/>
      <c r="AI21" s="122"/>
      <c r="AJ21" s="122"/>
      <c r="AK21" s="122"/>
      <c r="AL21" s="122"/>
      <c r="AM21" s="122"/>
      <c r="AN21" s="122"/>
      <c r="AO21" s="122"/>
      <c r="AP21" s="122"/>
      <c r="AQ21" s="122"/>
      <c r="AR21" s="122"/>
      <c r="AS21" s="122"/>
      <c r="AT21" s="122"/>
      <c r="AU21" s="122"/>
      <c r="AV21" s="122"/>
      <c r="AW21" s="122"/>
      <c r="AX21" s="122"/>
      <c r="AY21" s="122"/>
      <c r="AZ21" s="122"/>
      <c r="BA21" s="122"/>
    </row>
    <row r="22" spans="2:53" ht="14.25" customHeight="1" x14ac:dyDescent="0.55000000000000004">
      <c r="B22" s="120" t="s">
        <v>43</v>
      </c>
      <c r="C22" s="120"/>
      <c r="D22" s="120"/>
      <c r="E22" s="120"/>
      <c r="F22" s="120"/>
      <c r="G22" s="120"/>
      <c r="H22" s="120"/>
      <c r="I22" s="120"/>
      <c r="J22" s="120"/>
      <c r="K22" s="121" t="str">
        <f>[1]D3!G31&amp;""</f>
        <v/>
      </c>
      <c r="L22" s="122"/>
      <c r="M22" s="122"/>
      <c r="N22" s="122"/>
      <c r="O22" s="122"/>
      <c r="P22" s="122"/>
      <c r="Q22" s="122"/>
      <c r="R22" s="122"/>
      <c r="S22" s="122"/>
      <c r="T22" s="122"/>
      <c r="U22" s="122"/>
      <c r="V22" s="122"/>
      <c r="W22" s="122"/>
      <c r="X22" s="122"/>
      <c r="Y22" s="122"/>
      <c r="Z22" s="122"/>
      <c r="AA22" s="122"/>
      <c r="AB22" s="122"/>
      <c r="AC22" s="122"/>
      <c r="AD22" s="122"/>
      <c r="AE22" s="122"/>
      <c r="AF22" s="122"/>
      <c r="AG22" s="122"/>
      <c r="AH22" s="122"/>
      <c r="AI22" s="122"/>
      <c r="AJ22" s="122"/>
      <c r="AK22" s="122"/>
      <c r="AL22" s="122"/>
      <c r="AM22" s="122"/>
      <c r="AN22" s="122"/>
      <c r="AO22" s="122"/>
      <c r="AP22" s="122"/>
      <c r="AQ22" s="122"/>
      <c r="AR22" s="122"/>
      <c r="AS22" s="122"/>
      <c r="AT22" s="122"/>
      <c r="AU22" s="122"/>
      <c r="AV22" s="122"/>
      <c r="AW22" s="122"/>
      <c r="AX22" s="122"/>
      <c r="AY22" s="122"/>
      <c r="AZ22" s="122"/>
      <c r="BA22" s="122"/>
    </row>
    <row r="23" spans="2:53" ht="14.25" customHeight="1" x14ac:dyDescent="0.55000000000000004">
      <c r="B23" s="120"/>
      <c r="C23" s="120"/>
      <c r="D23" s="120"/>
      <c r="E23" s="120"/>
      <c r="F23" s="120"/>
      <c r="G23" s="120"/>
      <c r="H23" s="120"/>
      <c r="I23" s="120"/>
      <c r="J23" s="120"/>
      <c r="K23" s="122"/>
      <c r="L23" s="122"/>
      <c r="M23" s="122"/>
      <c r="N23" s="122"/>
      <c r="O23" s="122"/>
      <c r="P23" s="122"/>
      <c r="Q23" s="122"/>
      <c r="R23" s="122"/>
      <c r="S23" s="122"/>
      <c r="T23" s="122"/>
      <c r="U23" s="122"/>
      <c r="V23" s="122"/>
      <c r="W23" s="122"/>
      <c r="X23" s="122"/>
      <c r="Y23" s="122"/>
      <c r="Z23" s="122"/>
      <c r="AA23" s="122"/>
      <c r="AB23" s="122"/>
      <c r="AC23" s="122"/>
      <c r="AD23" s="122"/>
      <c r="AE23" s="122"/>
      <c r="AF23" s="122"/>
      <c r="AG23" s="122"/>
      <c r="AH23" s="122"/>
      <c r="AI23" s="122"/>
      <c r="AJ23" s="122"/>
      <c r="AK23" s="122"/>
      <c r="AL23" s="122"/>
      <c r="AM23" s="122"/>
      <c r="AN23" s="122"/>
      <c r="AO23" s="122"/>
      <c r="AP23" s="122"/>
      <c r="AQ23" s="122"/>
      <c r="AR23" s="122"/>
      <c r="AS23" s="122"/>
      <c r="AT23" s="122"/>
      <c r="AU23" s="122"/>
      <c r="AV23" s="122"/>
      <c r="AW23" s="122"/>
      <c r="AX23" s="122"/>
      <c r="AY23" s="122"/>
      <c r="AZ23" s="122"/>
      <c r="BA23" s="122"/>
    </row>
    <row r="24" spans="2:53" ht="14.25" customHeight="1" x14ac:dyDescent="0.55000000000000004">
      <c r="B24" s="120" t="s">
        <v>44</v>
      </c>
      <c r="C24" s="120"/>
      <c r="D24" s="120"/>
      <c r="E24" s="120"/>
      <c r="F24" s="120"/>
      <c r="G24" s="120"/>
      <c r="H24" s="120"/>
      <c r="I24" s="120"/>
      <c r="J24" s="120"/>
      <c r="K24" s="207" t="str">
        <f>[1]D3!G32&amp;""</f>
        <v/>
      </c>
      <c r="L24" s="165"/>
      <c r="M24" s="165"/>
      <c r="N24" s="165"/>
      <c r="O24" s="165"/>
      <c r="P24" s="165"/>
      <c r="Q24" s="165"/>
      <c r="R24" s="165"/>
      <c r="S24" s="165"/>
      <c r="T24" s="165"/>
      <c r="U24" s="165"/>
      <c r="V24" s="165"/>
      <c r="W24" s="165"/>
      <c r="X24" s="165"/>
      <c r="Y24" s="165"/>
      <c r="Z24" s="165"/>
      <c r="AA24" s="165"/>
      <c r="AB24" s="165"/>
      <c r="AC24" s="165"/>
      <c r="AD24" s="166"/>
      <c r="AE24" s="153" t="s">
        <v>6092</v>
      </c>
      <c r="AF24" s="154"/>
      <c r="AG24" s="155"/>
      <c r="AH24" s="207" t="str">
        <f>[1]D3!G33&amp;""</f>
        <v/>
      </c>
      <c r="AI24" s="165"/>
      <c r="AJ24" s="165"/>
      <c r="AK24" s="165"/>
      <c r="AL24" s="165"/>
      <c r="AM24" s="165"/>
      <c r="AN24" s="165"/>
      <c r="AO24" s="165"/>
      <c r="AP24" s="165"/>
      <c r="AQ24" s="165"/>
      <c r="AR24" s="165"/>
      <c r="AS24" s="165"/>
      <c r="AT24" s="165"/>
      <c r="AU24" s="165"/>
      <c r="AV24" s="165"/>
      <c r="AW24" s="165"/>
      <c r="AX24" s="165"/>
      <c r="AY24" s="165"/>
      <c r="AZ24" s="165"/>
      <c r="BA24" s="166"/>
    </row>
    <row r="25" spans="2:53" ht="14.25" customHeight="1" x14ac:dyDescent="0.55000000000000004">
      <c r="B25" s="120"/>
      <c r="C25" s="120"/>
      <c r="D25" s="120"/>
      <c r="E25" s="120"/>
      <c r="F25" s="120"/>
      <c r="G25" s="120"/>
      <c r="H25" s="120"/>
      <c r="I25" s="120"/>
      <c r="J25" s="120"/>
      <c r="K25" s="167"/>
      <c r="L25" s="168"/>
      <c r="M25" s="168"/>
      <c r="N25" s="168"/>
      <c r="O25" s="168"/>
      <c r="P25" s="168"/>
      <c r="Q25" s="168"/>
      <c r="R25" s="168"/>
      <c r="S25" s="168"/>
      <c r="T25" s="168"/>
      <c r="U25" s="168"/>
      <c r="V25" s="168"/>
      <c r="W25" s="168"/>
      <c r="X25" s="168"/>
      <c r="Y25" s="168"/>
      <c r="Z25" s="168"/>
      <c r="AA25" s="168"/>
      <c r="AB25" s="168"/>
      <c r="AC25" s="168"/>
      <c r="AD25" s="169"/>
      <c r="AE25" s="153"/>
      <c r="AF25" s="154"/>
      <c r="AG25" s="155"/>
      <c r="AH25" s="167"/>
      <c r="AI25" s="168"/>
      <c r="AJ25" s="168"/>
      <c r="AK25" s="168"/>
      <c r="AL25" s="168"/>
      <c r="AM25" s="168"/>
      <c r="AN25" s="168"/>
      <c r="AO25" s="168"/>
      <c r="AP25" s="168"/>
      <c r="AQ25" s="168"/>
      <c r="AR25" s="168"/>
      <c r="AS25" s="168"/>
      <c r="AT25" s="168"/>
      <c r="AU25" s="168"/>
      <c r="AV25" s="168"/>
      <c r="AW25" s="168"/>
      <c r="AX25" s="168"/>
      <c r="AY25" s="168"/>
      <c r="AZ25" s="168"/>
      <c r="BA25" s="169"/>
    </row>
    <row r="26" spans="2:53" ht="14.25" customHeight="1" x14ac:dyDescent="0.55000000000000004">
      <c r="B26" s="120" t="s">
        <v>45</v>
      </c>
      <c r="C26" s="120"/>
      <c r="D26" s="120"/>
      <c r="E26" s="120"/>
      <c r="F26" s="120"/>
      <c r="G26" s="120"/>
      <c r="H26" s="120"/>
      <c r="I26" s="120"/>
      <c r="J26" s="120"/>
      <c r="K26" s="121" t="str">
        <f>[1]D3!G34&amp;""</f>
        <v/>
      </c>
      <c r="L26" s="122"/>
      <c r="M26" s="122"/>
      <c r="N26" s="122"/>
      <c r="O26" s="122"/>
      <c r="P26" s="122"/>
      <c r="Q26" s="122"/>
      <c r="R26" s="122"/>
      <c r="S26" s="122"/>
      <c r="T26" s="122"/>
      <c r="U26" s="122"/>
      <c r="V26" s="122"/>
      <c r="W26" s="122"/>
      <c r="X26" s="122"/>
      <c r="Y26" s="122"/>
      <c r="Z26" s="122"/>
      <c r="AA26" s="122"/>
      <c r="AB26" s="122"/>
      <c r="AC26" s="122"/>
      <c r="AD26" s="122"/>
      <c r="AE26" s="122"/>
      <c r="AF26" s="122"/>
      <c r="AG26" s="122"/>
      <c r="AH26" s="122"/>
      <c r="AI26" s="122"/>
      <c r="AJ26" s="122"/>
      <c r="AK26" s="122"/>
      <c r="AL26" s="122"/>
      <c r="AM26" s="122"/>
      <c r="AN26" s="122"/>
      <c r="AO26" s="122"/>
      <c r="AP26" s="122"/>
      <c r="AQ26" s="122"/>
      <c r="AR26" s="122"/>
      <c r="AS26" s="122"/>
      <c r="AT26" s="122"/>
      <c r="AU26" s="122"/>
      <c r="AV26" s="122"/>
      <c r="AW26" s="122"/>
      <c r="AX26" s="122"/>
      <c r="AY26" s="122"/>
      <c r="AZ26" s="122"/>
      <c r="BA26" s="122"/>
    </row>
    <row r="27" spans="2:53" ht="14.25" customHeight="1" x14ac:dyDescent="0.55000000000000004">
      <c r="B27" s="120"/>
      <c r="C27" s="120"/>
      <c r="D27" s="120"/>
      <c r="E27" s="120"/>
      <c r="F27" s="120"/>
      <c r="G27" s="120"/>
      <c r="H27" s="120"/>
      <c r="I27" s="120"/>
      <c r="J27" s="120"/>
      <c r="K27" s="122"/>
      <c r="L27" s="122"/>
      <c r="M27" s="122"/>
      <c r="N27" s="122"/>
      <c r="O27" s="122"/>
      <c r="P27" s="122"/>
      <c r="Q27" s="122"/>
      <c r="R27" s="122"/>
      <c r="S27" s="122"/>
      <c r="T27" s="122"/>
      <c r="U27" s="122"/>
      <c r="V27" s="122"/>
      <c r="W27" s="122"/>
      <c r="X27" s="122"/>
      <c r="Y27" s="122"/>
      <c r="Z27" s="122"/>
      <c r="AA27" s="122"/>
      <c r="AB27" s="122"/>
      <c r="AC27" s="122"/>
      <c r="AD27" s="122"/>
      <c r="AE27" s="122"/>
      <c r="AF27" s="122"/>
      <c r="AG27" s="122"/>
      <c r="AH27" s="122"/>
      <c r="AI27" s="122"/>
      <c r="AJ27" s="122"/>
      <c r="AK27" s="122"/>
      <c r="AL27" s="122"/>
      <c r="AM27" s="122"/>
      <c r="AN27" s="122"/>
      <c r="AO27" s="122"/>
      <c r="AP27" s="122"/>
      <c r="AQ27" s="122"/>
      <c r="AR27" s="122"/>
      <c r="AS27" s="122"/>
      <c r="AT27" s="122"/>
      <c r="AU27" s="122"/>
      <c r="AV27" s="122"/>
      <c r="AW27" s="122"/>
      <c r="AX27" s="122"/>
      <c r="AY27" s="122"/>
      <c r="AZ27" s="122"/>
      <c r="BA27" s="122"/>
    </row>
    <row r="28" spans="2:53" ht="14.25" customHeight="1" x14ac:dyDescent="0.55000000000000004">
      <c r="B28" s="120" t="s">
        <v>46</v>
      </c>
      <c r="C28" s="120"/>
      <c r="D28" s="120"/>
      <c r="E28" s="120"/>
      <c r="F28" s="120"/>
      <c r="G28" s="120"/>
      <c r="H28" s="120"/>
      <c r="I28" s="120"/>
      <c r="J28" s="120"/>
      <c r="K28" s="121" t="str">
        <f>[1]D3!G35&amp;""</f>
        <v/>
      </c>
      <c r="L28" s="122"/>
      <c r="M28" s="122"/>
      <c r="N28" s="122"/>
      <c r="O28" s="122"/>
      <c r="P28" s="122"/>
      <c r="Q28" s="122"/>
      <c r="R28" s="122"/>
      <c r="S28" s="122"/>
      <c r="T28" s="122"/>
      <c r="U28" s="122"/>
      <c r="V28" s="122"/>
      <c r="W28" s="122"/>
      <c r="X28" s="122"/>
      <c r="Y28" s="122"/>
      <c r="Z28" s="122"/>
      <c r="AA28" s="122"/>
      <c r="AB28" s="122"/>
      <c r="AC28" s="122"/>
      <c r="AD28" s="122"/>
      <c r="AE28" s="122"/>
      <c r="AF28" s="122"/>
      <c r="AG28" s="122"/>
      <c r="AH28" s="122"/>
      <c r="AI28" s="122"/>
      <c r="AJ28" s="122"/>
      <c r="AK28" s="122"/>
      <c r="AL28" s="122"/>
      <c r="AM28" s="122"/>
      <c r="AN28" s="122"/>
      <c r="AO28" s="122"/>
      <c r="AP28" s="122"/>
      <c r="AQ28" s="122"/>
      <c r="AR28" s="122"/>
      <c r="AS28" s="122"/>
      <c r="AT28" s="122"/>
      <c r="AU28" s="122"/>
      <c r="AV28" s="122"/>
      <c r="AW28" s="122"/>
      <c r="AX28" s="122"/>
      <c r="AY28" s="122"/>
      <c r="AZ28" s="122"/>
      <c r="BA28" s="122"/>
    </row>
    <row r="29" spans="2:53" ht="14.25" customHeight="1" x14ac:dyDescent="0.55000000000000004">
      <c r="B29" s="120"/>
      <c r="C29" s="120"/>
      <c r="D29" s="120"/>
      <c r="E29" s="120"/>
      <c r="F29" s="120"/>
      <c r="G29" s="120"/>
      <c r="H29" s="120"/>
      <c r="I29" s="120"/>
      <c r="J29" s="120"/>
      <c r="K29" s="122"/>
      <c r="L29" s="122"/>
      <c r="M29" s="122"/>
      <c r="N29" s="122"/>
      <c r="O29" s="122"/>
      <c r="P29" s="122"/>
      <c r="Q29" s="122"/>
      <c r="R29" s="122"/>
      <c r="S29" s="122"/>
      <c r="T29" s="122"/>
      <c r="U29" s="122"/>
      <c r="V29" s="122"/>
      <c r="W29" s="122"/>
      <c r="X29" s="122"/>
      <c r="Y29" s="122"/>
      <c r="Z29" s="122"/>
      <c r="AA29" s="122"/>
      <c r="AB29" s="122"/>
      <c r="AC29" s="122"/>
      <c r="AD29" s="122"/>
      <c r="AE29" s="122"/>
      <c r="AF29" s="122"/>
      <c r="AG29" s="122"/>
      <c r="AH29" s="122"/>
      <c r="AI29" s="122"/>
      <c r="AJ29" s="122"/>
      <c r="AK29" s="122"/>
      <c r="AL29" s="122"/>
      <c r="AM29" s="122"/>
      <c r="AN29" s="122"/>
      <c r="AO29" s="122"/>
      <c r="AP29" s="122"/>
      <c r="AQ29" s="122"/>
      <c r="AR29" s="122"/>
      <c r="AS29" s="122"/>
      <c r="AT29" s="122"/>
      <c r="AU29" s="122"/>
      <c r="AV29" s="122"/>
      <c r="AW29" s="122"/>
      <c r="AX29" s="122"/>
      <c r="AY29" s="122"/>
      <c r="AZ29" s="122"/>
      <c r="BA29" s="122"/>
    </row>
    <row r="31" spans="2:53" ht="14.25" customHeight="1" x14ac:dyDescent="0.55000000000000004">
      <c r="B31" s="145" t="s">
        <v>39</v>
      </c>
      <c r="C31" s="146"/>
      <c r="D31" s="146"/>
      <c r="E31" s="146"/>
      <c r="F31" s="146"/>
      <c r="G31" s="146"/>
      <c r="H31" s="146"/>
      <c r="I31" s="146"/>
      <c r="J31" s="147"/>
      <c r="K31" s="145" t="s">
        <v>6367</v>
      </c>
      <c r="L31" s="147"/>
    </row>
    <row r="32" spans="2:53" ht="14.25" customHeight="1" x14ac:dyDescent="0.55000000000000004">
      <c r="B32" s="132" t="s">
        <v>6280</v>
      </c>
      <c r="C32" s="133"/>
      <c r="D32" s="133"/>
      <c r="E32" s="133"/>
      <c r="F32" s="133"/>
      <c r="G32" s="133"/>
      <c r="H32" s="133"/>
      <c r="I32" s="133"/>
      <c r="J32" s="134"/>
      <c r="K32" s="140" t="str">
        <f>[1]D3!G36&amp;""</f>
        <v/>
      </c>
      <c r="L32" s="191"/>
      <c r="N32" s="59" t="s">
        <v>6281</v>
      </c>
    </row>
    <row r="33" spans="1:53" ht="14.25" customHeight="1" x14ac:dyDescent="0.55000000000000004">
      <c r="B33" s="135"/>
      <c r="C33" s="136"/>
      <c r="D33" s="136"/>
      <c r="E33" s="136"/>
      <c r="F33" s="136"/>
      <c r="G33" s="136"/>
      <c r="H33" s="136"/>
      <c r="I33" s="136"/>
      <c r="J33" s="137"/>
      <c r="K33" s="192"/>
      <c r="L33" s="194"/>
      <c r="N33" s="59" t="s">
        <v>6282</v>
      </c>
    </row>
    <row r="35" spans="1:53" ht="14.25" customHeight="1" x14ac:dyDescent="0.55000000000000004">
      <c r="A35" s="93" t="s">
        <v>6777</v>
      </c>
    </row>
    <row r="36" spans="1:53" ht="14.25" customHeight="1" x14ac:dyDescent="0.55000000000000004">
      <c r="AG36" s="70"/>
    </row>
    <row r="37" spans="1:53" ht="14.25" customHeight="1" x14ac:dyDescent="0.55000000000000004">
      <c r="B37" s="123" t="s">
        <v>6705</v>
      </c>
      <c r="C37" s="124"/>
      <c r="D37" s="124"/>
      <c r="E37" s="124"/>
      <c r="F37" s="124"/>
      <c r="G37" s="124"/>
      <c r="H37" s="124"/>
      <c r="I37" s="124"/>
      <c r="J37" s="125"/>
      <c r="K37" s="129" t="str">
        <f>[1]D3!G37&amp;""</f>
        <v/>
      </c>
      <c r="L37" s="130"/>
      <c r="M37" s="130"/>
      <c r="N37" s="130"/>
      <c r="O37" s="130"/>
      <c r="P37" s="130"/>
      <c r="Q37" s="130"/>
      <c r="R37" s="130"/>
      <c r="S37" s="130"/>
      <c r="T37" s="130"/>
      <c r="U37" s="130"/>
      <c r="V37" s="130"/>
      <c r="W37" s="130"/>
      <c r="X37" s="130"/>
      <c r="Y37" s="130"/>
      <c r="Z37" s="130"/>
      <c r="AA37" s="130"/>
      <c r="AB37" s="130"/>
      <c r="AC37" s="130"/>
      <c r="AD37" s="130"/>
      <c r="AE37" s="130"/>
      <c r="AF37" s="130"/>
      <c r="AG37" s="130"/>
      <c r="AH37" s="130"/>
      <c r="AI37" s="130"/>
      <c r="AJ37" s="130"/>
      <c r="AK37" s="130"/>
      <c r="AL37" s="130"/>
      <c r="AM37" s="130"/>
      <c r="AN37" s="130"/>
      <c r="AO37" s="130"/>
      <c r="AP37" s="130"/>
      <c r="AQ37" s="130"/>
      <c r="AR37" s="130"/>
      <c r="AS37" s="130"/>
      <c r="AT37" s="130"/>
      <c r="AU37" s="130"/>
      <c r="AV37" s="130"/>
      <c r="AW37" s="130"/>
      <c r="AX37" s="130"/>
      <c r="AY37" s="130"/>
      <c r="AZ37" s="130"/>
      <c r="BA37" s="130"/>
    </row>
    <row r="38" spans="1:53" ht="14.25" customHeight="1" x14ac:dyDescent="0.55000000000000004">
      <c r="B38" s="126"/>
      <c r="C38" s="127"/>
      <c r="D38" s="127"/>
      <c r="E38" s="127"/>
      <c r="F38" s="127"/>
      <c r="G38" s="127"/>
      <c r="H38" s="127"/>
      <c r="I38" s="127"/>
      <c r="J38" s="128"/>
      <c r="K38" s="130"/>
      <c r="L38" s="130"/>
      <c r="M38" s="130"/>
      <c r="N38" s="130"/>
      <c r="O38" s="130"/>
      <c r="P38" s="130"/>
      <c r="Q38" s="130"/>
      <c r="R38" s="130"/>
      <c r="S38" s="130"/>
      <c r="T38" s="130"/>
      <c r="U38" s="130"/>
      <c r="V38" s="130"/>
      <c r="W38" s="130"/>
      <c r="X38" s="130"/>
      <c r="Y38" s="130"/>
      <c r="Z38" s="130"/>
      <c r="AA38" s="130"/>
      <c r="AB38" s="130"/>
      <c r="AC38" s="130"/>
      <c r="AD38" s="130"/>
      <c r="AE38" s="130"/>
      <c r="AF38" s="130"/>
      <c r="AG38" s="130"/>
      <c r="AH38" s="130"/>
      <c r="AI38" s="130"/>
      <c r="AJ38" s="130"/>
      <c r="AK38" s="130"/>
      <c r="AL38" s="130"/>
      <c r="AM38" s="130"/>
      <c r="AN38" s="130"/>
      <c r="AO38" s="130"/>
      <c r="AP38" s="130"/>
      <c r="AQ38" s="130"/>
      <c r="AR38" s="130"/>
      <c r="AS38" s="130"/>
      <c r="AT38" s="130"/>
      <c r="AU38" s="130"/>
      <c r="AV38" s="130"/>
      <c r="AW38" s="130"/>
      <c r="AX38" s="130"/>
      <c r="AY38" s="130"/>
      <c r="AZ38" s="130"/>
      <c r="BA38" s="130"/>
    </row>
    <row r="39" spans="1:53" ht="14.25" customHeight="1" x14ac:dyDescent="0.55000000000000004">
      <c r="B39" s="144" t="s">
        <v>6704</v>
      </c>
      <c r="C39" s="124"/>
      <c r="D39" s="124"/>
      <c r="E39" s="124"/>
      <c r="F39" s="124"/>
      <c r="G39" s="124"/>
      <c r="H39" s="124"/>
      <c r="I39" s="124"/>
      <c r="J39" s="125"/>
      <c r="K39" s="129" t="str">
        <f>[1]D3!G38&amp;""</f>
        <v/>
      </c>
      <c r="L39" s="130"/>
      <c r="M39" s="130"/>
      <c r="N39" s="130"/>
      <c r="O39" s="130"/>
      <c r="P39" s="130"/>
      <c r="Q39" s="130"/>
      <c r="R39" s="130"/>
      <c r="S39" s="130"/>
      <c r="T39" s="130"/>
      <c r="U39" s="130"/>
      <c r="V39" s="130"/>
      <c r="W39" s="130"/>
      <c r="X39" s="130"/>
      <c r="Y39" s="130"/>
      <c r="Z39" s="130"/>
      <c r="AA39" s="130"/>
      <c r="AB39" s="130"/>
      <c r="AC39" s="130"/>
      <c r="AD39" s="130"/>
      <c r="AE39" s="130"/>
      <c r="AF39" s="130"/>
      <c r="AG39" s="130"/>
      <c r="AH39" s="412"/>
      <c r="AI39" s="412"/>
      <c r="AJ39" s="412"/>
      <c r="AK39" s="412"/>
      <c r="AL39" s="412"/>
      <c r="AM39" s="412"/>
      <c r="AN39" s="412"/>
      <c r="AO39" s="412"/>
      <c r="AP39" s="412"/>
      <c r="AQ39" s="412"/>
      <c r="AR39" s="412"/>
      <c r="AS39" s="412"/>
      <c r="AT39" s="412"/>
      <c r="AU39" s="412"/>
      <c r="AV39" s="412"/>
      <c r="AW39" s="412"/>
      <c r="AX39" s="412"/>
      <c r="AY39" s="412"/>
      <c r="AZ39" s="412"/>
      <c r="BA39" s="412"/>
    </row>
    <row r="40" spans="1:53" ht="14.25" customHeight="1" x14ac:dyDescent="0.55000000000000004">
      <c r="B40" s="126"/>
      <c r="C40" s="127"/>
      <c r="D40" s="127"/>
      <c r="E40" s="127"/>
      <c r="F40" s="127"/>
      <c r="G40" s="127"/>
      <c r="H40" s="127"/>
      <c r="I40" s="127"/>
      <c r="J40" s="128"/>
      <c r="K40" s="130"/>
      <c r="L40" s="130"/>
      <c r="M40" s="130"/>
      <c r="N40" s="130"/>
      <c r="O40" s="130"/>
      <c r="P40" s="130"/>
      <c r="Q40" s="130"/>
      <c r="R40" s="130"/>
      <c r="S40" s="130"/>
      <c r="T40" s="130"/>
      <c r="U40" s="130"/>
      <c r="V40" s="130"/>
      <c r="W40" s="130"/>
      <c r="X40" s="130"/>
      <c r="Y40" s="130"/>
      <c r="Z40" s="130"/>
      <c r="AA40" s="130"/>
      <c r="AB40" s="130"/>
      <c r="AC40" s="130"/>
      <c r="AD40" s="130"/>
      <c r="AE40" s="130"/>
      <c r="AF40" s="130"/>
      <c r="AG40" s="130"/>
      <c r="AH40" s="412"/>
      <c r="AI40" s="412"/>
      <c r="AJ40" s="412"/>
      <c r="AK40" s="412"/>
      <c r="AL40" s="412"/>
      <c r="AM40" s="412"/>
      <c r="AN40" s="412"/>
      <c r="AO40" s="412"/>
      <c r="AP40" s="412"/>
      <c r="AQ40" s="412"/>
      <c r="AR40" s="412"/>
      <c r="AS40" s="412"/>
      <c r="AT40" s="412"/>
      <c r="AU40" s="412"/>
      <c r="AV40" s="412"/>
      <c r="AW40" s="412"/>
      <c r="AX40" s="412"/>
      <c r="AY40" s="412"/>
      <c r="AZ40" s="412"/>
      <c r="BA40" s="412"/>
    </row>
    <row r="41" spans="1:53" ht="14.25" customHeight="1" x14ac:dyDescent="0.55000000000000004">
      <c r="B41" s="123" t="s">
        <v>6093</v>
      </c>
      <c r="C41" s="124"/>
      <c r="D41" s="124"/>
      <c r="E41" s="124"/>
      <c r="F41" s="124"/>
      <c r="G41" s="124"/>
      <c r="H41" s="124"/>
      <c r="I41" s="124"/>
      <c r="J41" s="125"/>
      <c r="K41" s="129" t="str">
        <f>[1]D3!G39&amp;""</f>
        <v/>
      </c>
      <c r="L41" s="130"/>
      <c r="M41" s="130"/>
      <c r="N41" s="130"/>
      <c r="O41" s="130"/>
      <c r="P41" s="130"/>
      <c r="Q41" s="130"/>
      <c r="R41" s="130"/>
      <c r="S41" s="130"/>
      <c r="T41" s="130"/>
      <c r="U41" s="130"/>
      <c r="V41" s="130"/>
      <c r="W41" s="130"/>
      <c r="X41" s="130"/>
      <c r="Y41" s="130"/>
      <c r="Z41" s="130"/>
      <c r="AA41" s="130"/>
      <c r="AB41" s="130"/>
      <c r="AC41" s="130"/>
      <c r="AD41" s="130"/>
      <c r="AE41" s="130"/>
      <c r="AF41" s="130"/>
      <c r="AG41" s="130"/>
      <c r="AH41" s="412"/>
      <c r="AI41" s="412"/>
      <c r="AJ41" s="412"/>
      <c r="AK41" s="412"/>
      <c r="AL41" s="412"/>
      <c r="AM41" s="412"/>
      <c r="AN41" s="412"/>
      <c r="AO41" s="412"/>
      <c r="AP41" s="412"/>
      <c r="AQ41" s="412"/>
      <c r="AR41" s="412"/>
      <c r="AS41" s="412"/>
      <c r="AT41" s="412"/>
      <c r="AU41" s="412"/>
      <c r="AV41" s="412"/>
      <c r="AW41" s="412"/>
      <c r="AX41" s="412"/>
      <c r="AY41" s="412"/>
      <c r="AZ41" s="412"/>
      <c r="BA41" s="412"/>
    </row>
    <row r="42" spans="1:53" ht="14.25" customHeight="1" x14ac:dyDescent="0.55000000000000004">
      <c r="B42" s="126"/>
      <c r="C42" s="127"/>
      <c r="D42" s="127"/>
      <c r="E42" s="127"/>
      <c r="F42" s="127"/>
      <c r="G42" s="127"/>
      <c r="H42" s="127"/>
      <c r="I42" s="127"/>
      <c r="J42" s="128"/>
      <c r="K42" s="130"/>
      <c r="L42" s="130"/>
      <c r="M42" s="130"/>
      <c r="N42" s="130"/>
      <c r="O42" s="130"/>
      <c r="P42" s="130"/>
      <c r="Q42" s="130"/>
      <c r="R42" s="130"/>
      <c r="S42" s="130"/>
      <c r="T42" s="130"/>
      <c r="U42" s="130"/>
      <c r="V42" s="130"/>
      <c r="W42" s="130"/>
      <c r="X42" s="130"/>
      <c r="Y42" s="130"/>
      <c r="Z42" s="130"/>
      <c r="AA42" s="130"/>
      <c r="AB42" s="130"/>
      <c r="AC42" s="130"/>
      <c r="AD42" s="130"/>
      <c r="AE42" s="130"/>
      <c r="AF42" s="130"/>
      <c r="AG42" s="130"/>
      <c r="AH42" s="412"/>
      <c r="AI42" s="412"/>
      <c r="AJ42" s="412"/>
      <c r="AK42" s="412"/>
      <c r="AL42" s="412"/>
      <c r="AM42" s="412"/>
      <c r="AN42" s="412"/>
      <c r="AO42" s="412"/>
      <c r="AP42" s="412"/>
      <c r="AQ42" s="412"/>
      <c r="AR42" s="412"/>
      <c r="AS42" s="412"/>
      <c r="AT42" s="412"/>
      <c r="AU42" s="412"/>
      <c r="AV42" s="412"/>
      <c r="AW42" s="412"/>
      <c r="AX42" s="412"/>
      <c r="AY42" s="412"/>
      <c r="AZ42" s="412"/>
      <c r="BA42" s="412"/>
    </row>
    <row r="43" spans="1:53" ht="14.25" customHeight="1" x14ac:dyDescent="0.55000000000000004">
      <c r="B43" s="123" t="s">
        <v>6094</v>
      </c>
      <c r="C43" s="124"/>
      <c r="D43" s="124"/>
      <c r="E43" s="124"/>
      <c r="F43" s="124"/>
      <c r="G43" s="124"/>
      <c r="H43" s="124"/>
      <c r="I43" s="124"/>
      <c r="J43" s="125"/>
      <c r="K43" s="129" t="str">
        <f>[1]D3!G40&amp;""</f>
        <v/>
      </c>
      <c r="L43" s="130"/>
      <c r="M43" s="130"/>
      <c r="N43" s="130"/>
      <c r="O43" s="130"/>
      <c r="P43" s="130"/>
      <c r="Q43" s="130"/>
      <c r="R43" s="130"/>
      <c r="S43" s="130"/>
      <c r="T43" s="130"/>
      <c r="U43" s="130"/>
      <c r="V43" s="130"/>
      <c r="W43" s="130"/>
      <c r="X43" s="130"/>
      <c r="Y43" s="130"/>
      <c r="Z43" s="130"/>
      <c r="AA43" s="130"/>
      <c r="AB43" s="130"/>
      <c r="AC43" s="130"/>
      <c r="AD43" s="130"/>
      <c r="AE43" s="130"/>
      <c r="AF43" s="130"/>
      <c r="AG43" s="130"/>
      <c r="AH43" s="412"/>
      <c r="AI43" s="412"/>
      <c r="AJ43" s="412"/>
      <c r="AK43" s="412"/>
      <c r="AL43" s="412"/>
      <c r="AM43" s="412"/>
      <c r="AN43" s="412"/>
      <c r="AO43" s="412"/>
      <c r="AP43" s="412"/>
      <c r="AQ43" s="412"/>
      <c r="AR43" s="412"/>
      <c r="AS43" s="412"/>
      <c r="AT43" s="412"/>
      <c r="AU43" s="412"/>
      <c r="AV43" s="412"/>
      <c r="AW43" s="412"/>
      <c r="AX43" s="412"/>
      <c r="AY43" s="412"/>
      <c r="AZ43" s="412"/>
      <c r="BA43" s="412"/>
    </row>
    <row r="44" spans="1:53" ht="14.25" customHeight="1" x14ac:dyDescent="0.55000000000000004">
      <c r="B44" s="126"/>
      <c r="C44" s="127"/>
      <c r="D44" s="127"/>
      <c r="E44" s="127"/>
      <c r="F44" s="127"/>
      <c r="G44" s="127"/>
      <c r="H44" s="127"/>
      <c r="I44" s="127"/>
      <c r="J44" s="128"/>
      <c r="K44" s="130"/>
      <c r="L44" s="130"/>
      <c r="M44" s="130"/>
      <c r="N44" s="130"/>
      <c r="O44" s="130"/>
      <c r="P44" s="130"/>
      <c r="Q44" s="130"/>
      <c r="R44" s="130"/>
      <c r="S44" s="130"/>
      <c r="T44" s="130"/>
      <c r="U44" s="130"/>
      <c r="V44" s="130"/>
      <c r="W44" s="130"/>
      <c r="X44" s="130"/>
      <c r="Y44" s="130"/>
      <c r="Z44" s="130"/>
      <c r="AA44" s="130"/>
      <c r="AB44" s="130"/>
      <c r="AC44" s="130"/>
      <c r="AD44" s="130"/>
      <c r="AE44" s="130"/>
      <c r="AF44" s="130"/>
      <c r="AG44" s="130"/>
      <c r="AH44" s="412"/>
      <c r="AI44" s="412"/>
      <c r="AJ44" s="412"/>
      <c r="AK44" s="412"/>
      <c r="AL44" s="412"/>
      <c r="AM44" s="412"/>
      <c r="AN44" s="412"/>
      <c r="AO44" s="412"/>
      <c r="AP44" s="412"/>
      <c r="AQ44" s="412"/>
      <c r="AR44" s="412"/>
      <c r="AS44" s="412"/>
      <c r="AT44" s="412"/>
      <c r="AU44" s="412"/>
      <c r="AV44" s="412"/>
      <c r="AW44" s="412"/>
      <c r="AX44" s="412"/>
      <c r="AY44" s="412"/>
      <c r="AZ44" s="412"/>
      <c r="BA44" s="412"/>
    </row>
    <row r="45" spans="1:53" ht="14.25" customHeight="1" x14ac:dyDescent="0.55000000000000004">
      <c r="B45" s="123" t="s">
        <v>6095</v>
      </c>
      <c r="C45" s="124"/>
      <c r="D45" s="124"/>
      <c r="E45" s="124"/>
      <c r="F45" s="124"/>
      <c r="G45" s="124"/>
      <c r="H45" s="124"/>
      <c r="I45" s="124"/>
      <c r="J45" s="125"/>
      <c r="K45" s="129" t="str">
        <f>[1]D3!G41&amp;""</f>
        <v/>
      </c>
      <c r="L45" s="130"/>
      <c r="M45" s="130"/>
      <c r="N45" s="130"/>
      <c r="O45" s="130"/>
      <c r="P45" s="130"/>
      <c r="Q45" s="130"/>
      <c r="R45" s="130"/>
      <c r="S45" s="130"/>
      <c r="T45" s="130"/>
      <c r="U45" s="130"/>
      <c r="V45" s="130"/>
      <c r="W45" s="130"/>
      <c r="X45" s="130"/>
      <c r="Y45" s="130"/>
      <c r="Z45" s="130"/>
      <c r="AA45" s="130"/>
      <c r="AB45" s="130"/>
      <c r="AC45" s="130"/>
      <c r="AD45" s="130"/>
      <c r="AE45" s="130"/>
      <c r="AF45" s="130"/>
      <c r="AG45" s="130"/>
      <c r="AH45" s="412"/>
      <c r="AI45" s="412"/>
      <c r="AJ45" s="412"/>
      <c r="AK45" s="412"/>
      <c r="AL45" s="412"/>
      <c r="AM45" s="412"/>
      <c r="AN45" s="412"/>
      <c r="AO45" s="412"/>
      <c r="AP45" s="412"/>
      <c r="AQ45" s="412"/>
      <c r="AR45" s="412"/>
      <c r="AS45" s="412"/>
      <c r="AT45" s="412"/>
      <c r="AU45" s="412"/>
      <c r="AV45" s="412"/>
      <c r="AW45" s="412"/>
      <c r="AX45" s="412"/>
      <c r="AY45" s="412"/>
      <c r="AZ45" s="412"/>
      <c r="BA45" s="412"/>
    </row>
    <row r="46" spans="1:53" ht="14.25" customHeight="1" x14ac:dyDescent="0.55000000000000004">
      <c r="B46" s="126"/>
      <c r="C46" s="127"/>
      <c r="D46" s="127"/>
      <c r="E46" s="127"/>
      <c r="F46" s="127"/>
      <c r="G46" s="127"/>
      <c r="H46" s="127"/>
      <c r="I46" s="127"/>
      <c r="J46" s="128"/>
      <c r="K46" s="130"/>
      <c r="L46" s="130"/>
      <c r="M46" s="130"/>
      <c r="N46" s="130"/>
      <c r="O46" s="130"/>
      <c r="P46" s="130"/>
      <c r="Q46" s="130"/>
      <c r="R46" s="130"/>
      <c r="S46" s="130"/>
      <c r="T46" s="130"/>
      <c r="U46" s="130"/>
      <c r="V46" s="130"/>
      <c r="W46" s="130"/>
      <c r="X46" s="130"/>
      <c r="Y46" s="130"/>
      <c r="Z46" s="130"/>
      <c r="AA46" s="130"/>
      <c r="AB46" s="130"/>
      <c r="AC46" s="130"/>
      <c r="AD46" s="130"/>
      <c r="AE46" s="130"/>
      <c r="AF46" s="130"/>
      <c r="AG46" s="130"/>
      <c r="AH46" s="412"/>
      <c r="AI46" s="412"/>
      <c r="AJ46" s="412"/>
      <c r="AK46" s="412"/>
      <c r="AL46" s="412"/>
      <c r="AM46" s="412"/>
      <c r="AN46" s="412"/>
      <c r="AO46" s="412"/>
      <c r="AP46" s="412"/>
      <c r="AQ46" s="412"/>
      <c r="AR46" s="412"/>
      <c r="AS46" s="412"/>
      <c r="AT46" s="412"/>
      <c r="AU46" s="412"/>
      <c r="AV46" s="412"/>
      <c r="AW46" s="412"/>
      <c r="AX46" s="412"/>
      <c r="AY46" s="412"/>
      <c r="AZ46" s="412"/>
      <c r="BA46" s="412"/>
    </row>
    <row r="47" spans="1:53" ht="14.25" customHeight="1" x14ac:dyDescent="0.55000000000000004">
      <c r="B47" s="123" t="s">
        <v>6096</v>
      </c>
      <c r="C47" s="124"/>
      <c r="D47" s="124"/>
      <c r="E47" s="124"/>
      <c r="F47" s="124"/>
      <c r="G47" s="124"/>
      <c r="H47" s="124"/>
      <c r="I47" s="124"/>
      <c r="J47" s="125"/>
      <c r="K47" s="129" t="str">
        <f>[1]D3!G42&amp;""</f>
        <v/>
      </c>
      <c r="L47" s="130"/>
      <c r="M47" s="130"/>
      <c r="N47" s="130"/>
      <c r="O47" s="130"/>
      <c r="P47" s="130"/>
      <c r="Q47" s="130"/>
      <c r="R47" s="130"/>
      <c r="S47" s="130"/>
      <c r="T47" s="130"/>
      <c r="U47" s="130"/>
      <c r="V47" s="130"/>
      <c r="W47" s="130"/>
      <c r="X47" s="130"/>
      <c r="Y47" s="130"/>
      <c r="Z47" s="130"/>
      <c r="AA47" s="130"/>
      <c r="AB47" s="130"/>
      <c r="AC47" s="130"/>
      <c r="AD47" s="130"/>
      <c r="AE47" s="130"/>
      <c r="AF47" s="130"/>
      <c r="AG47" s="130"/>
      <c r="AH47" s="412"/>
      <c r="AI47" s="412"/>
      <c r="AJ47" s="412"/>
      <c r="AK47" s="412"/>
      <c r="AL47" s="412"/>
      <c r="AM47" s="412"/>
      <c r="AN47" s="412"/>
      <c r="AO47" s="412"/>
      <c r="AP47" s="412"/>
      <c r="AQ47" s="412"/>
      <c r="AR47" s="412"/>
      <c r="AS47" s="412"/>
      <c r="AT47" s="412"/>
      <c r="AU47" s="412"/>
      <c r="AV47" s="412"/>
      <c r="AW47" s="412"/>
      <c r="AX47" s="412"/>
      <c r="AY47" s="412"/>
      <c r="AZ47" s="412"/>
      <c r="BA47" s="412"/>
    </row>
    <row r="48" spans="1:53" ht="14.25" customHeight="1" x14ac:dyDescent="0.55000000000000004">
      <c r="B48" s="126"/>
      <c r="C48" s="127"/>
      <c r="D48" s="127"/>
      <c r="E48" s="127"/>
      <c r="F48" s="127"/>
      <c r="G48" s="127"/>
      <c r="H48" s="127"/>
      <c r="I48" s="127"/>
      <c r="J48" s="128"/>
      <c r="K48" s="130"/>
      <c r="L48" s="130"/>
      <c r="M48" s="130"/>
      <c r="N48" s="130"/>
      <c r="O48" s="130"/>
      <c r="P48" s="130"/>
      <c r="Q48" s="130"/>
      <c r="R48" s="130"/>
      <c r="S48" s="130"/>
      <c r="T48" s="130"/>
      <c r="U48" s="130"/>
      <c r="V48" s="130"/>
      <c r="W48" s="130"/>
      <c r="X48" s="130"/>
      <c r="Y48" s="130"/>
      <c r="Z48" s="130"/>
      <c r="AA48" s="130"/>
      <c r="AB48" s="130"/>
      <c r="AC48" s="130"/>
      <c r="AD48" s="130"/>
      <c r="AE48" s="130"/>
      <c r="AF48" s="130"/>
      <c r="AG48" s="130"/>
      <c r="AH48" s="412"/>
      <c r="AI48" s="412"/>
      <c r="AJ48" s="412"/>
      <c r="AK48" s="412"/>
      <c r="AL48" s="412"/>
      <c r="AM48" s="412"/>
      <c r="AN48" s="412"/>
      <c r="AO48" s="412"/>
      <c r="AP48" s="412"/>
      <c r="AQ48" s="412"/>
      <c r="AR48" s="412"/>
      <c r="AS48" s="412"/>
      <c r="AT48" s="412"/>
      <c r="AU48" s="412"/>
      <c r="AV48" s="412"/>
      <c r="AW48" s="412"/>
      <c r="AX48" s="412"/>
      <c r="AY48" s="412"/>
      <c r="AZ48" s="412"/>
      <c r="BA48" s="412"/>
    </row>
    <row r="49" spans="1:53" ht="14.25" customHeight="1" x14ac:dyDescent="0.55000000000000004">
      <c r="A49" s="93"/>
    </row>
    <row r="50" spans="1:53" ht="14.25" customHeight="1" x14ac:dyDescent="0.55000000000000004">
      <c r="A50" s="93" t="s">
        <v>6757</v>
      </c>
    </row>
    <row r="51" spans="1:53" ht="14.25" customHeight="1" x14ac:dyDescent="0.55000000000000004">
      <c r="AG51" s="70"/>
    </row>
    <row r="52" spans="1:53" ht="14.25" customHeight="1" x14ac:dyDescent="0.55000000000000004">
      <c r="B52" s="144" t="s">
        <v>6706</v>
      </c>
      <c r="C52" s="124"/>
      <c r="D52" s="124"/>
      <c r="E52" s="124"/>
      <c r="F52" s="124"/>
      <c r="G52" s="124"/>
      <c r="H52" s="124"/>
      <c r="I52" s="124"/>
      <c r="J52" s="125"/>
      <c r="K52" s="129" t="str">
        <f>[1]D3!G43&amp;""</f>
        <v/>
      </c>
      <c r="L52" s="130"/>
      <c r="M52" s="130"/>
      <c r="N52" s="130"/>
      <c r="O52" s="130"/>
      <c r="P52" s="130"/>
      <c r="Q52" s="130"/>
      <c r="R52" s="130"/>
      <c r="S52" s="130"/>
      <c r="T52" s="130"/>
      <c r="U52" s="130"/>
      <c r="V52" s="130"/>
      <c r="W52" s="130"/>
      <c r="X52" s="130"/>
      <c r="Y52" s="130"/>
      <c r="Z52" s="130"/>
      <c r="AA52" s="130"/>
      <c r="AB52" s="130"/>
      <c r="AC52" s="130"/>
      <c r="AD52" s="130"/>
      <c r="AE52" s="130"/>
      <c r="AF52" s="130"/>
      <c r="AG52" s="130"/>
      <c r="AH52" s="412"/>
      <c r="AI52" s="412"/>
      <c r="AJ52" s="412"/>
      <c r="AK52" s="412"/>
      <c r="AL52" s="412"/>
      <c r="AM52" s="412"/>
      <c r="AN52" s="412"/>
      <c r="AO52" s="412"/>
      <c r="AP52" s="412"/>
      <c r="AQ52" s="412"/>
      <c r="AR52" s="412"/>
      <c r="AS52" s="412"/>
      <c r="AT52" s="412"/>
      <c r="AU52" s="412"/>
      <c r="AV52" s="412"/>
      <c r="AW52" s="412"/>
      <c r="AX52" s="412"/>
      <c r="AY52" s="412"/>
      <c r="AZ52" s="412"/>
      <c r="BA52" s="412"/>
    </row>
    <row r="53" spans="1:53" ht="14.25" customHeight="1" x14ac:dyDescent="0.55000000000000004">
      <c r="B53" s="126"/>
      <c r="C53" s="127"/>
      <c r="D53" s="127"/>
      <c r="E53" s="127"/>
      <c r="F53" s="127"/>
      <c r="G53" s="127"/>
      <c r="H53" s="127"/>
      <c r="I53" s="127"/>
      <c r="J53" s="128"/>
      <c r="K53" s="130"/>
      <c r="L53" s="130"/>
      <c r="M53" s="130"/>
      <c r="N53" s="130"/>
      <c r="O53" s="130"/>
      <c r="P53" s="130"/>
      <c r="Q53" s="130"/>
      <c r="R53" s="130"/>
      <c r="S53" s="130"/>
      <c r="T53" s="130"/>
      <c r="U53" s="130"/>
      <c r="V53" s="130"/>
      <c r="W53" s="130"/>
      <c r="X53" s="130"/>
      <c r="Y53" s="130"/>
      <c r="Z53" s="130"/>
      <c r="AA53" s="130"/>
      <c r="AB53" s="130"/>
      <c r="AC53" s="130"/>
      <c r="AD53" s="130"/>
      <c r="AE53" s="130"/>
      <c r="AF53" s="130"/>
      <c r="AG53" s="130"/>
      <c r="AH53" s="412"/>
      <c r="AI53" s="412"/>
      <c r="AJ53" s="412"/>
      <c r="AK53" s="412"/>
      <c r="AL53" s="412"/>
      <c r="AM53" s="412"/>
      <c r="AN53" s="412"/>
      <c r="AO53" s="412"/>
      <c r="AP53" s="412"/>
      <c r="AQ53" s="412"/>
      <c r="AR53" s="412"/>
      <c r="AS53" s="412"/>
      <c r="AT53" s="412"/>
      <c r="AU53" s="412"/>
      <c r="AV53" s="412"/>
      <c r="AW53" s="412"/>
      <c r="AX53" s="412"/>
      <c r="AY53" s="412"/>
      <c r="AZ53" s="412"/>
      <c r="BA53" s="412"/>
    </row>
    <row r="54" spans="1:53" ht="14.25" customHeight="1" x14ac:dyDescent="0.55000000000000004">
      <c r="B54" s="123" t="s">
        <v>47</v>
      </c>
      <c r="C54" s="124"/>
      <c r="D54" s="124"/>
      <c r="E54" s="124"/>
      <c r="F54" s="124"/>
      <c r="G54" s="124"/>
      <c r="H54" s="124"/>
      <c r="I54" s="124"/>
      <c r="J54" s="125"/>
      <c r="K54" s="129" t="str">
        <f>[1]D3!G44&amp;""</f>
        <v/>
      </c>
      <c r="L54" s="130"/>
      <c r="M54" s="130"/>
      <c r="N54" s="130"/>
      <c r="O54" s="130"/>
      <c r="P54" s="130"/>
      <c r="Q54" s="130"/>
      <c r="R54" s="130"/>
      <c r="S54" s="130"/>
      <c r="T54" s="130"/>
      <c r="U54" s="130"/>
      <c r="V54" s="130"/>
      <c r="W54" s="130"/>
      <c r="X54" s="130"/>
      <c r="Y54" s="130"/>
      <c r="Z54" s="130"/>
      <c r="AA54" s="130"/>
      <c r="AB54" s="130"/>
      <c r="AC54" s="130"/>
      <c r="AD54" s="130"/>
      <c r="AE54" s="130"/>
      <c r="AF54" s="130"/>
      <c r="AG54" s="130"/>
      <c r="AH54" s="412"/>
      <c r="AI54" s="412"/>
      <c r="AJ54" s="412"/>
      <c r="AK54" s="412"/>
      <c r="AL54" s="412"/>
      <c r="AM54" s="412"/>
      <c r="AN54" s="412"/>
      <c r="AO54" s="412"/>
      <c r="AP54" s="412"/>
      <c r="AQ54" s="412"/>
      <c r="AR54" s="412"/>
      <c r="AS54" s="412"/>
      <c r="AT54" s="412"/>
      <c r="AU54" s="412"/>
      <c r="AV54" s="412"/>
      <c r="AW54" s="412"/>
      <c r="AX54" s="412"/>
      <c r="AY54" s="412"/>
      <c r="AZ54" s="412"/>
      <c r="BA54" s="412"/>
    </row>
    <row r="55" spans="1:53" ht="14.25" customHeight="1" x14ac:dyDescent="0.55000000000000004">
      <c r="B55" s="126"/>
      <c r="C55" s="127"/>
      <c r="D55" s="127"/>
      <c r="E55" s="127"/>
      <c r="F55" s="127"/>
      <c r="G55" s="127"/>
      <c r="H55" s="127"/>
      <c r="I55" s="127"/>
      <c r="J55" s="128"/>
      <c r="K55" s="130"/>
      <c r="L55" s="130"/>
      <c r="M55" s="130"/>
      <c r="N55" s="130"/>
      <c r="O55" s="130"/>
      <c r="P55" s="130"/>
      <c r="Q55" s="130"/>
      <c r="R55" s="130"/>
      <c r="S55" s="130"/>
      <c r="T55" s="130"/>
      <c r="U55" s="130"/>
      <c r="V55" s="130"/>
      <c r="W55" s="130"/>
      <c r="X55" s="130"/>
      <c r="Y55" s="130"/>
      <c r="Z55" s="130"/>
      <c r="AA55" s="130"/>
      <c r="AB55" s="130"/>
      <c r="AC55" s="130"/>
      <c r="AD55" s="130"/>
      <c r="AE55" s="130"/>
      <c r="AF55" s="130"/>
      <c r="AG55" s="130"/>
      <c r="AH55" s="412"/>
      <c r="AI55" s="412"/>
      <c r="AJ55" s="412"/>
      <c r="AK55" s="412"/>
      <c r="AL55" s="412"/>
      <c r="AM55" s="412"/>
      <c r="AN55" s="412"/>
      <c r="AO55" s="412"/>
      <c r="AP55" s="412"/>
      <c r="AQ55" s="412"/>
      <c r="AR55" s="412"/>
      <c r="AS55" s="412"/>
      <c r="AT55" s="412"/>
      <c r="AU55" s="412"/>
      <c r="AV55" s="412"/>
      <c r="AW55" s="412"/>
      <c r="AX55" s="412"/>
      <c r="AY55" s="412"/>
      <c r="AZ55" s="412"/>
      <c r="BA55" s="412"/>
    </row>
    <row r="56" spans="1:53" ht="14.25" customHeight="1" x14ac:dyDescent="0.55000000000000004">
      <c r="K56" s="85"/>
      <c r="L56" s="85"/>
      <c r="M56" s="85"/>
      <c r="N56" s="85"/>
      <c r="O56" s="85"/>
      <c r="P56" s="85"/>
      <c r="Q56" s="85"/>
      <c r="R56" s="85"/>
      <c r="S56" s="85"/>
      <c r="T56" s="85"/>
      <c r="U56" s="85"/>
      <c r="V56" s="85"/>
      <c r="W56" s="85"/>
      <c r="X56" s="85"/>
      <c r="Y56" s="85"/>
      <c r="Z56" s="85"/>
      <c r="AA56" s="85"/>
      <c r="AB56" s="85"/>
      <c r="AC56" s="85"/>
      <c r="AD56" s="85"/>
      <c r="AE56" s="85"/>
      <c r="AF56" s="85"/>
      <c r="AG56" s="85"/>
      <c r="AH56" s="101"/>
      <c r="AI56" s="101"/>
      <c r="AJ56" s="101"/>
      <c r="AK56" s="101"/>
      <c r="AL56" s="101"/>
      <c r="AM56" s="101"/>
      <c r="AN56" s="101"/>
      <c r="AO56" s="101"/>
      <c r="AP56" s="101"/>
      <c r="AQ56" s="101"/>
      <c r="AR56" s="101"/>
      <c r="AS56" s="101"/>
      <c r="AT56" s="101"/>
      <c r="AU56" s="101"/>
      <c r="AV56" s="101"/>
      <c r="AW56" s="101"/>
      <c r="AX56" s="101"/>
      <c r="AY56" s="101"/>
      <c r="AZ56" s="101"/>
      <c r="BA56" s="101"/>
    </row>
    <row r="57" spans="1:53" ht="14.25" customHeight="1" x14ac:dyDescent="0.55000000000000004">
      <c r="B57" s="138" t="s">
        <v>39</v>
      </c>
      <c r="C57" s="138"/>
      <c r="D57" s="138"/>
      <c r="E57" s="138"/>
      <c r="F57" s="138"/>
      <c r="G57" s="138"/>
      <c r="H57" s="138"/>
      <c r="I57" s="138"/>
      <c r="J57" s="138"/>
      <c r="K57" s="138" t="s">
        <v>6367</v>
      </c>
      <c r="L57" s="138"/>
      <c r="M57" s="86"/>
      <c r="N57" s="86"/>
      <c r="O57" s="86"/>
      <c r="P57" s="86"/>
      <c r="Q57" s="86"/>
      <c r="R57" s="86"/>
      <c r="S57" s="86"/>
      <c r="T57" s="86"/>
      <c r="U57" s="86"/>
      <c r="V57" s="86"/>
      <c r="W57" s="86"/>
      <c r="X57" s="86"/>
      <c r="Y57" s="86"/>
      <c r="Z57" s="86"/>
      <c r="AA57" s="86"/>
      <c r="AB57" s="86"/>
      <c r="AC57" s="86"/>
      <c r="AD57" s="86"/>
      <c r="AE57" s="86"/>
      <c r="AF57" s="86"/>
      <c r="AG57" s="86"/>
      <c r="AH57" s="102"/>
      <c r="AI57" s="102"/>
      <c r="AJ57" s="102"/>
      <c r="AK57" s="102"/>
      <c r="AL57" s="102"/>
      <c r="AM57" s="102"/>
      <c r="AN57" s="102"/>
      <c r="AO57" s="102"/>
      <c r="AP57" s="102"/>
      <c r="AQ57" s="102"/>
      <c r="AR57" s="102"/>
      <c r="AS57" s="102"/>
      <c r="AT57" s="102"/>
      <c r="AU57" s="102"/>
      <c r="AV57" s="102"/>
      <c r="AW57" s="102"/>
      <c r="AX57" s="102"/>
      <c r="AY57" s="102"/>
      <c r="AZ57" s="102"/>
      <c r="BA57" s="102"/>
    </row>
    <row r="58" spans="1:53" ht="14.25" customHeight="1" x14ac:dyDescent="0.55000000000000004">
      <c r="B58" s="123" t="s">
        <v>6269</v>
      </c>
      <c r="C58" s="124"/>
      <c r="D58" s="124"/>
      <c r="E58" s="124"/>
      <c r="F58" s="124"/>
      <c r="G58" s="124"/>
      <c r="H58" s="124"/>
      <c r="I58" s="124"/>
      <c r="J58" s="125"/>
      <c r="K58" s="413" t="str">
        <f>[1]D3!G45&amp;""</f>
        <v/>
      </c>
      <c r="L58" s="293"/>
      <c r="M58" s="103"/>
      <c r="N58" s="104"/>
      <c r="O58" s="104"/>
      <c r="P58" s="104"/>
      <c r="Q58" s="104"/>
      <c r="R58" s="104"/>
      <c r="S58" s="104"/>
      <c r="T58" s="104"/>
      <c r="U58" s="104"/>
      <c r="V58" s="104"/>
      <c r="W58" s="104"/>
      <c r="X58" s="104"/>
      <c r="Y58" s="104"/>
      <c r="Z58" s="104"/>
      <c r="AA58" s="104"/>
      <c r="AB58" s="104"/>
      <c r="AC58" s="104"/>
      <c r="AD58" s="104"/>
      <c r="AE58" s="104"/>
      <c r="AF58" s="104"/>
      <c r="AG58" s="104"/>
      <c r="AH58" s="105"/>
      <c r="AI58" s="105"/>
      <c r="AJ58" s="105"/>
      <c r="AK58" s="105"/>
      <c r="AL58" s="105"/>
      <c r="AM58" s="105"/>
      <c r="AN58" s="105"/>
      <c r="AO58" s="105"/>
      <c r="AP58" s="105"/>
      <c r="AQ58" s="105"/>
      <c r="AR58" s="105"/>
      <c r="AS58" s="105"/>
      <c r="AT58" s="105"/>
      <c r="AU58" s="105"/>
      <c r="AV58" s="105"/>
      <c r="AW58" s="105"/>
      <c r="AX58" s="105"/>
      <c r="AY58" s="105"/>
      <c r="AZ58" s="105"/>
      <c r="BA58" s="105"/>
    </row>
    <row r="59" spans="1:53" ht="14.25" customHeight="1" x14ac:dyDescent="0.55000000000000004">
      <c r="B59" s="126"/>
      <c r="C59" s="127"/>
      <c r="D59" s="127"/>
      <c r="E59" s="127"/>
      <c r="F59" s="127"/>
      <c r="G59" s="127"/>
      <c r="H59" s="127"/>
      <c r="I59" s="127"/>
      <c r="J59" s="128"/>
      <c r="K59" s="294"/>
      <c r="L59" s="295"/>
      <c r="M59" s="103"/>
      <c r="N59" s="104"/>
      <c r="O59" s="104"/>
      <c r="P59" s="104"/>
      <c r="Q59" s="104"/>
      <c r="R59" s="104"/>
      <c r="S59" s="104"/>
      <c r="T59" s="104"/>
      <c r="U59" s="104"/>
      <c r="V59" s="104"/>
      <c r="W59" s="104"/>
      <c r="X59" s="104"/>
      <c r="Y59" s="104"/>
      <c r="Z59" s="104"/>
      <c r="AA59" s="104"/>
      <c r="AB59" s="104"/>
      <c r="AC59" s="104"/>
      <c r="AD59" s="104"/>
      <c r="AE59" s="104"/>
      <c r="AF59" s="104"/>
      <c r="AG59" s="104"/>
      <c r="AH59" s="105"/>
      <c r="AI59" s="105"/>
      <c r="AJ59" s="105"/>
      <c r="AK59" s="105"/>
      <c r="AL59" s="105"/>
      <c r="AM59" s="105"/>
      <c r="AN59" s="105"/>
      <c r="AO59" s="105"/>
      <c r="AP59" s="105"/>
      <c r="AQ59" s="105"/>
      <c r="AR59" s="105"/>
      <c r="AS59" s="105"/>
      <c r="AT59" s="105"/>
      <c r="AU59" s="105"/>
      <c r="AV59" s="105"/>
      <c r="AW59" s="105"/>
      <c r="AX59" s="105"/>
      <c r="AY59" s="105"/>
      <c r="AZ59" s="105"/>
      <c r="BA59" s="105"/>
    </row>
    <row r="60" spans="1:53" ht="14.25" customHeight="1" x14ac:dyDescent="0.55000000000000004">
      <c r="A60" s="59"/>
      <c r="B60" s="57" t="s">
        <v>7215</v>
      </c>
      <c r="C60" s="57"/>
      <c r="D60" s="57"/>
      <c r="E60" s="57"/>
      <c r="F60" s="57"/>
      <c r="G60" s="57"/>
      <c r="H60" s="57"/>
      <c r="I60" s="57"/>
      <c r="J60" s="57"/>
    </row>
    <row r="61" spans="1:53" ht="14.25" customHeight="1" x14ac:dyDescent="0.55000000000000004">
      <c r="A61" s="59"/>
      <c r="B61" s="57" t="s">
        <v>6802</v>
      </c>
      <c r="C61" s="57"/>
      <c r="D61" s="60"/>
      <c r="E61" s="57"/>
      <c r="F61" s="57"/>
      <c r="G61" s="57"/>
      <c r="H61" s="57"/>
      <c r="I61" s="57"/>
      <c r="J61" s="57"/>
      <c r="T61" s="57" t="s">
        <v>6803</v>
      </c>
      <c r="V61" s="60"/>
      <c r="AH61" s="60"/>
      <c r="AI61" s="57" t="s">
        <v>6811</v>
      </c>
      <c r="AJ61" s="59"/>
      <c r="AK61" s="57"/>
      <c r="AL61" s="60"/>
      <c r="AM61" s="60"/>
      <c r="AV61" s="57" t="s">
        <v>6816</v>
      </c>
    </row>
    <row r="62" spans="1:53" ht="14.25" customHeight="1" x14ac:dyDescent="0.55000000000000004">
      <c r="A62" s="59"/>
      <c r="B62" s="57" t="s">
        <v>6795</v>
      </c>
      <c r="C62" s="60"/>
      <c r="D62" s="60"/>
      <c r="E62" s="57"/>
      <c r="F62" s="57"/>
      <c r="G62" s="57"/>
      <c r="H62" s="57"/>
      <c r="I62" s="57"/>
      <c r="J62" s="57"/>
      <c r="T62" s="59" t="s">
        <v>6804</v>
      </c>
      <c r="V62" s="60"/>
      <c r="AH62" s="60"/>
      <c r="AI62" s="59" t="s">
        <v>6812</v>
      </c>
      <c r="AJ62" s="59"/>
      <c r="AK62" s="57"/>
      <c r="AL62" s="60"/>
      <c r="AM62" s="60"/>
      <c r="AV62" s="57" t="s">
        <v>6817</v>
      </c>
    </row>
    <row r="63" spans="1:53" ht="14.25" customHeight="1" x14ac:dyDescent="0.55000000000000004">
      <c r="A63" s="59"/>
      <c r="B63" s="57" t="s">
        <v>6796</v>
      </c>
      <c r="C63" s="60"/>
      <c r="D63" s="60"/>
      <c r="E63" s="57"/>
      <c r="F63" s="57"/>
      <c r="G63" s="57"/>
      <c r="H63" s="57"/>
      <c r="I63" s="57"/>
      <c r="J63" s="57"/>
      <c r="T63" s="59" t="s">
        <v>6805</v>
      </c>
      <c r="V63" s="60"/>
      <c r="AH63" s="60"/>
      <c r="AI63" s="59" t="s">
        <v>6813</v>
      </c>
      <c r="AJ63" s="59"/>
      <c r="AK63" s="57"/>
      <c r="AL63" s="60"/>
      <c r="AM63" s="60"/>
      <c r="AV63" s="57" t="s">
        <v>6818</v>
      </c>
    </row>
    <row r="64" spans="1:53" ht="14.25" customHeight="1" x14ac:dyDescent="0.55000000000000004">
      <c r="A64" s="59"/>
      <c r="B64" s="57" t="s">
        <v>6797</v>
      </c>
      <c r="C64" s="60"/>
      <c r="D64" s="60"/>
      <c r="E64" s="57"/>
      <c r="F64" s="57"/>
      <c r="G64" s="57"/>
      <c r="H64" s="57"/>
      <c r="I64" s="57"/>
      <c r="J64" s="57"/>
      <c r="T64" s="59" t="s">
        <v>6806</v>
      </c>
      <c r="V64" s="60"/>
      <c r="AH64" s="60"/>
      <c r="AI64" s="59" t="s">
        <v>6814</v>
      </c>
      <c r="AJ64" s="59"/>
      <c r="AK64" s="57"/>
      <c r="AL64" s="60"/>
      <c r="AM64" s="60"/>
      <c r="AV64" s="57" t="s">
        <v>6819</v>
      </c>
    </row>
    <row r="65" spans="1:53" ht="14.25" customHeight="1" x14ac:dyDescent="0.55000000000000004">
      <c r="A65" s="59"/>
      <c r="B65" s="57" t="s">
        <v>6798</v>
      </c>
      <c r="C65" s="60"/>
      <c r="D65" s="60"/>
      <c r="E65" s="57"/>
      <c r="F65" s="57"/>
      <c r="G65" s="57"/>
      <c r="H65" s="57"/>
      <c r="I65" s="57"/>
      <c r="J65" s="57"/>
      <c r="T65" s="59" t="s">
        <v>6807</v>
      </c>
      <c r="V65" s="60"/>
      <c r="AH65" s="60"/>
      <c r="AI65" s="59" t="s">
        <v>6815</v>
      </c>
      <c r="AJ65" s="59"/>
      <c r="AK65" s="57"/>
      <c r="AL65" s="60"/>
      <c r="AM65" s="60"/>
      <c r="AV65" s="57" t="s">
        <v>6820</v>
      </c>
    </row>
    <row r="66" spans="1:53" ht="14.25" customHeight="1" x14ac:dyDescent="0.55000000000000004">
      <c r="A66" s="59"/>
      <c r="B66" s="57" t="s">
        <v>6799</v>
      </c>
      <c r="C66" s="60"/>
      <c r="D66" s="60"/>
      <c r="E66" s="57"/>
      <c r="F66" s="57"/>
      <c r="G66" s="57"/>
      <c r="H66" s="57"/>
      <c r="I66" s="57"/>
      <c r="J66" s="57"/>
      <c r="T66" s="59" t="s">
        <v>6808</v>
      </c>
      <c r="V66" s="60"/>
      <c r="AH66" s="60"/>
      <c r="AJ66" s="59"/>
      <c r="AK66" s="57"/>
      <c r="AL66" s="60"/>
      <c r="AM66" s="60"/>
      <c r="AV66" s="57" t="s">
        <v>6821</v>
      </c>
    </row>
    <row r="67" spans="1:53" ht="14.25" customHeight="1" x14ac:dyDescent="0.55000000000000004">
      <c r="A67" s="59"/>
      <c r="B67" s="57" t="s">
        <v>6800</v>
      </c>
      <c r="C67" s="60"/>
      <c r="D67" s="60"/>
      <c r="E67" s="57"/>
      <c r="F67" s="57"/>
      <c r="G67" s="57"/>
      <c r="H67" s="57"/>
      <c r="I67" s="57"/>
      <c r="J67" s="57"/>
      <c r="T67" s="59" t="s">
        <v>6809</v>
      </c>
      <c r="V67" s="60"/>
      <c r="AH67" s="60"/>
      <c r="AJ67" s="59"/>
      <c r="AK67" s="57"/>
      <c r="AL67" s="60"/>
      <c r="AM67" s="60"/>
      <c r="AV67" s="57" t="s">
        <v>6822</v>
      </c>
    </row>
    <row r="68" spans="1:53" ht="14.25" customHeight="1" x14ac:dyDescent="0.55000000000000004">
      <c r="A68" s="59"/>
      <c r="B68" s="57" t="s">
        <v>6801</v>
      </c>
      <c r="C68" s="60"/>
      <c r="D68" s="60"/>
      <c r="E68" s="57"/>
      <c r="F68" s="57"/>
      <c r="G68" s="57"/>
      <c r="H68" s="57"/>
      <c r="I68" s="57"/>
      <c r="J68" s="57"/>
      <c r="T68" s="59" t="s">
        <v>6810</v>
      </c>
      <c r="V68" s="60"/>
      <c r="AH68" s="60"/>
      <c r="AJ68" s="59"/>
      <c r="AK68" s="57"/>
      <c r="AL68" s="60"/>
      <c r="AM68" s="60"/>
      <c r="AV68" s="57" t="s">
        <v>6823</v>
      </c>
    </row>
    <row r="69" spans="1:53" ht="14.25" customHeight="1" x14ac:dyDescent="0.55000000000000004">
      <c r="A69" s="59"/>
      <c r="B69" s="57"/>
      <c r="C69" s="57"/>
      <c r="D69" s="60"/>
      <c r="E69" s="57"/>
      <c r="F69" s="57"/>
      <c r="G69" s="57"/>
      <c r="H69" s="57"/>
      <c r="I69" s="57"/>
      <c r="J69" s="57"/>
    </row>
    <row r="70" spans="1:53" ht="14.25" customHeight="1" x14ac:dyDescent="0.55000000000000004">
      <c r="A70" s="59"/>
      <c r="B70" s="57" t="s">
        <v>6824</v>
      </c>
      <c r="C70" s="60"/>
      <c r="D70" s="57"/>
      <c r="E70" s="57"/>
      <c r="F70" s="57"/>
      <c r="G70" s="57"/>
      <c r="H70" s="57"/>
      <c r="I70" s="57"/>
      <c r="J70" s="57"/>
    </row>
    <row r="71" spans="1:53" ht="14.25" customHeight="1" x14ac:dyDescent="0.55000000000000004">
      <c r="A71" s="59"/>
      <c r="B71" s="57" t="s">
        <v>6825</v>
      </c>
      <c r="C71" s="60"/>
      <c r="D71" s="57"/>
      <c r="E71" s="57"/>
      <c r="F71" s="57"/>
      <c r="G71" s="57"/>
      <c r="H71" s="57"/>
      <c r="I71" s="57"/>
      <c r="J71" s="57"/>
    </row>
    <row r="73" spans="1:53" ht="14.25" customHeight="1" x14ac:dyDescent="0.55000000000000004">
      <c r="A73" s="93" t="s">
        <v>6758</v>
      </c>
    </row>
    <row r="74" spans="1:53" ht="14.25" customHeight="1" x14ac:dyDescent="0.55000000000000004">
      <c r="AG74" s="70"/>
    </row>
    <row r="75" spans="1:53" ht="14.25" customHeight="1" x14ac:dyDescent="0.55000000000000004">
      <c r="B75" s="144" t="s">
        <v>6707</v>
      </c>
      <c r="C75" s="124"/>
      <c r="D75" s="124"/>
      <c r="E75" s="124"/>
      <c r="F75" s="124"/>
      <c r="G75" s="124"/>
      <c r="H75" s="124"/>
      <c r="I75" s="124"/>
      <c r="J75" s="125"/>
      <c r="K75" s="129" t="str">
        <f>[1]D3!G46&amp;""</f>
        <v/>
      </c>
      <c r="L75" s="130"/>
      <c r="M75" s="130"/>
      <c r="N75" s="130"/>
      <c r="O75" s="130"/>
      <c r="P75" s="130"/>
      <c r="Q75" s="130"/>
      <c r="R75" s="130"/>
      <c r="S75" s="130"/>
      <c r="T75" s="130"/>
      <c r="U75" s="130"/>
      <c r="V75" s="130"/>
      <c r="W75" s="130"/>
      <c r="X75" s="130"/>
      <c r="Y75" s="130"/>
      <c r="Z75" s="130"/>
      <c r="AA75" s="130"/>
      <c r="AB75" s="130"/>
      <c r="AC75" s="130"/>
      <c r="AD75" s="130"/>
      <c r="AE75" s="130"/>
      <c r="AF75" s="130"/>
      <c r="AG75" s="130"/>
      <c r="AH75" s="130"/>
      <c r="AI75" s="130"/>
      <c r="AJ75" s="130"/>
      <c r="AK75" s="130"/>
      <c r="AL75" s="130"/>
      <c r="AM75" s="130"/>
      <c r="AN75" s="130"/>
      <c r="AO75" s="130"/>
      <c r="AP75" s="130"/>
      <c r="AQ75" s="130"/>
      <c r="AR75" s="130"/>
      <c r="AS75" s="130"/>
      <c r="AT75" s="130"/>
      <c r="AU75" s="130"/>
      <c r="AV75" s="130"/>
      <c r="AW75" s="130"/>
      <c r="AX75" s="130"/>
      <c r="AY75" s="130"/>
      <c r="AZ75" s="130"/>
      <c r="BA75" s="130"/>
    </row>
    <row r="76" spans="1:53" ht="14.25" customHeight="1" x14ac:dyDescent="0.55000000000000004">
      <c r="B76" s="126"/>
      <c r="C76" s="127"/>
      <c r="D76" s="127"/>
      <c r="E76" s="127"/>
      <c r="F76" s="127"/>
      <c r="G76" s="127"/>
      <c r="H76" s="127"/>
      <c r="I76" s="127"/>
      <c r="J76" s="128"/>
      <c r="K76" s="130"/>
      <c r="L76" s="130"/>
      <c r="M76" s="130"/>
      <c r="N76" s="130"/>
      <c r="O76" s="130"/>
      <c r="P76" s="130"/>
      <c r="Q76" s="130"/>
      <c r="R76" s="130"/>
      <c r="S76" s="130"/>
      <c r="T76" s="130"/>
      <c r="U76" s="130"/>
      <c r="V76" s="130"/>
      <c r="W76" s="130"/>
      <c r="X76" s="130"/>
      <c r="Y76" s="130"/>
      <c r="Z76" s="130"/>
      <c r="AA76" s="130"/>
      <c r="AB76" s="130"/>
      <c r="AC76" s="130"/>
      <c r="AD76" s="130"/>
      <c r="AE76" s="130"/>
      <c r="AF76" s="130"/>
      <c r="AG76" s="130"/>
      <c r="AH76" s="130"/>
      <c r="AI76" s="130"/>
      <c r="AJ76" s="130"/>
      <c r="AK76" s="130"/>
      <c r="AL76" s="130"/>
      <c r="AM76" s="130"/>
      <c r="AN76" s="130"/>
      <c r="AO76" s="130"/>
      <c r="AP76" s="130"/>
      <c r="AQ76" s="130"/>
      <c r="AR76" s="130"/>
      <c r="AS76" s="130"/>
      <c r="AT76" s="130"/>
      <c r="AU76" s="130"/>
      <c r="AV76" s="130"/>
      <c r="AW76" s="130"/>
      <c r="AX76" s="130"/>
      <c r="AY76" s="130"/>
      <c r="AZ76" s="130"/>
      <c r="BA76" s="130"/>
    </row>
    <row r="77" spans="1:53" ht="14.25" customHeight="1" x14ac:dyDescent="0.55000000000000004">
      <c r="B77" s="123" t="s">
        <v>47</v>
      </c>
      <c r="C77" s="124"/>
      <c r="D77" s="124"/>
      <c r="E77" s="124"/>
      <c r="F77" s="124"/>
      <c r="G77" s="124"/>
      <c r="H77" s="124"/>
      <c r="I77" s="124"/>
      <c r="J77" s="125"/>
      <c r="K77" s="129" t="str">
        <f>[1]D3!G47&amp;""</f>
        <v/>
      </c>
      <c r="L77" s="130"/>
      <c r="M77" s="130"/>
      <c r="N77" s="130"/>
      <c r="O77" s="130"/>
      <c r="P77" s="130"/>
      <c r="Q77" s="130"/>
      <c r="R77" s="130"/>
      <c r="S77" s="130"/>
      <c r="T77" s="130"/>
      <c r="U77" s="130"/>
      <c r="V77" s="130"/>
      <c r="W77" s="130"/>
      <c r="X77" s="130"/>
      <c r="Y77" s="130"/>
      <c r="Z77" s="130"/>
      <c r="AA77" s="130"/>
      <c r="AB77" s="130"/>
      <c r="AC77" s="130"/>
      <c r="AD77" s="130"/>
      <c r="AE77" s="130"/>
      <c r="AF77" s="130"/>
      <c r="AG77" s="130"/>
      <c r="AH77" s="412"/>
      <c r="AI77" s="412"/>
      <c r="AJ77" s="412"/>
      <c r="AK77" s="412"/>
      <c r="AL77" s="412"/>
      <c r="AM77" s="412"/>
      <c r="AN77" s="412"/>
      <c r="AO77" s="412"/>
      <c r="AP77" s="412"/>
      <c r="AQ77" s="412"/>
      <c r="AR77" s="412"/>
      <c r="AS77" s="412"/>
      <c r="AT77" s="412"/>
      <c r="AU77" s="412"/>
      <c r="AV77" s="412"/>
      <c r="AW77" s="412"/>
      <c r="AX77" s="412"/>
      <c r="AY77" s="412"/>
      <c r="AZ77" s="412"/>
      <c r="BA77" s="412"/>
    </row>
    <row r="78" spans="1:53" ht="14.25" customHeight="1" x14ac:dyDescent="0.55000000000000004">
      <c r="B78" s="126"/>
      <c r="C78" s="127"/>
      <c r="D78" s="127"/>
      <c r="E78" s="127"/>
      <c r="F78" s="127"/>
      <c r="G78" s="127"/>
      <c r="H78" s="127"/>
      <c r="I78" s="127"/>
      <c r="J78" s="128"/>
      <c r="K78" s="130"/>
      <c r="L78" s="130"/>
      <c r="M78" s="130"/>
      <c r="N78" s="130"/>
      <c r="O78" s="130"/>
      <c r="P78" s="130"/>
      <c r="Q78" s="130"/>
      <c r="R78" s="130"/>
      <c r="S78" s="130"/>
      <c r="T78" s="130"/>
      <c r="U78" s="130"/>
      <c r="V78" s="130"/>
      <c r="W78" s="130"/>
      <c r="X78" s="130"/>
      <c r="Y78" s="130"/>
      <c r="Z78" s="130"/>
      <c r="AA78" s="130"/>
      <c r="AB78" s="130"/>
      <c r="AC78" s="130"/>
      <c r="AD78" s="130"/>
      <c r="AE78" s="130"/>
      <c r="AF78" s="130"/>
      <c r="AG78" s="130"/>
      <c r="AH78" s="412"/>
      <c r="AI78" s="412"/>
      <c r="AJ78" s="412"/>
      <c r="AK78" s="412"/>
      <c r="AL78" s="412"/>
      <c r="AM78" s="412"/>
      <c r="AN78" s="412"/>
      <c r="AO78" s="412"/>
      <c r="AP78" s="412"/>
      <c r="AQ78" s="412"/>
      <c r="AR78" s="412"/>
      <c r="AS78" s="412"/>
      <c r="AT78" s="412"/>
      <c r="AU78" s="412"/>
      <c r="AV78" s="412"/>
      <c r="AW78" s="412"/>
      <c r="AX78" s="412"/>
      <c r="AY78" s="412"/>
      <c r="AZ78" s="412"/>
      <c r="BA78" s="412"/>
    </row>
    <row r="79" spans="1:53" ht="14.25" customHeight="1" x14ac:dyDescent="0.55000000000000004">
      <c r="B79" s="83"/>
      <c r="C79" s="83"/>
      <c r="D79" s="83"/>
      <c r="E79" s="83"/>
      <c r="F79" s="83"/>
      <c r="G79" s="83"/>
      <c r="H79" s="83"/>
    </row>
    <row r="80" spans="1:53" ht="14.25" customHeight="1" x14ac:dyDescent="0.55000000000000004">
      <c r="A80" s="93" t="s">
        <v>6759</v>
      </c>
    </row>
    <row r="81" spans="1:53" ht="14.25" customHeight="1" x14ac:dyDescent="0.55000000000000004">
      <c r="AG81" s="70"/>
    </row>
    <row r="82" spans="1:53" ht="14.25" customHeight="1" x14ac:dyDescent="0.55000000000000004">
      <c r="B82" s="132" t="s">
        <v>6708</v>
      </c>
      <c r="C82" s="133"/>
      <c r="D82" s="133"/>
      <c r="E82" s="133"/>
      <c r="F82" s="133"/>
      <c r="G82" s="133"/>
      <c r="H82" s="133"/>
      <c r="I82" s="133"/>
      <c r="J82" s="134"/>
      <c r="K82" s="121" t="str">
        <f>[1]D3!G48&amp;""</f>
        <v/>
      </c>
      <c r="L82" s="122"/>
      <c r="M82" s="122"/>
      <c r="N82" s="122"/>
      <c r="O82" s="122"/>
      <c r="P82" s="122"/>
      <c r="Q82" s="122"/>
      <c r="R82" s="122"/>
      <c r="S82" s="122"/>
      <c r="T82" s="122"/>
      <c r="U82" s="122"/>
      <c r="V82" s="122"/>
      <c r="W82" s="122"/>
      <c r="X82" s="122"/>
      <c r="Y82" s="122"/>
      <c r="Z82" s="122"/>
      <c r="AA82" s="122"/>
      <c r="AJ82" s="59"/>
      <c r="AL82" s="68"/>
    </row>
    <row r="83" spans="1:53" ht="14.25" customHeight="1" x14ac:dyDescent="0.55000000000000004">
      <c r="B83" s="135"/>
      <c r="C83" s="136"/>
      <c r="D83" s="136"/>
      <c r="E83" s="136"/>
      <c r="F83" s="136"/>
      <c r="G83" s="136"/>
      <c r="H83" s="136"/>
      <c r="I83" s="136"/>
      <c r="J83" s="137"/>
      <c r="K83" s="122"/>
      <c r="L83" s="122"/>
      <c r="M83" s="122"/>
      <c r="N83" s="122"/>
      <c r="O83" s="122"/>
      <c r="P83" s="122"/>
      <c r="Q83" s="122"/>
      <c r="R83" s="122"/>
      <c r="S83" s="122"/>
      <c r="T83" s="122"/>
      <c r="U83" s="122"/>
      <c r="V83" s="122"/>
      <c r="W83" s="122"/>
      <c r="X83" s="122"/>
      <c r="Y83" s="122"/>
      <c r="Z83" s="122"/>
      <c r="AA83" s="122"/>
      <c r="AJ83" s="59"/>
      <c r="AL83" s="68"/>
    </row>
    <row r="84" spans="1:53" ht="14.25" customHeight="1" x14ac:dyDescent="0.55000000000000004">
      <c r="B84" s="132" t="s">
        <v>6703</v>
      </c>
      <c r="C84" s="133"/>
      <c r="D84" s="133"/>
      <c r="E84" s="133"/>
      <c r="F84" s="133"/>
      <c r="G84" s="133"/>
      <c r="H84" s="133"/>
      <c r="I84" s="133"/>
      <c r="J84" s="134"/>
      <c r="K84" s="129" t="str">
        <f>[1]D3!G49&amp;""</f>
        <v/>
      </c>
      <c r="L84" s="130"/>
      <c r="M84" s="130"/>
      <c r="N84" s="130"/>
      <c r="O84" s="130"/>
      <c r="P84" s="130"/>
      <c r="Q84" s="130"/>
      <c r="R84" s="130"/>
      <c r="S84" s="130"/>
      <c r="T84" s="130"/>
      <c r="U84" s="130"/>
      <c r="V84" s="130"/>
      <c r="W84" s="130"/>
      <c r="X84" s="130"/>
      <c r="Y84" s="130"/>
      <c r="Z84" s="130"/>
      <c r="AA84" s="130"/>
      <c r="AB84" s="130"/>
      <c r="AC84" s="130"/>
      <c r="AD84" s="130"/>
      <c r="AE84" s="130"/>
      <c r="AF84" s="130"/>
      <c r="AG84" s="130"/>
      <c r="AH84" s="412"/>
      <c r="AI84" s="412"/>
      <c r="AJ84" s="412"/>
      <c r="AK84" s="412"/>
      <c r="AL84" s="412"/>
      <c r="AM84" s="412"/>
      <c r="AN84" s="412"/>
      <c r="AO84" s="412"/>
      <c r="AP84" s="412"/>
      <c r="AQ84" s="412"/>
      <c r="AR84" s="412"/>
      <c r="AS84" s="412"/>
      <c r="AT84" s="412"/>
      <c r="AU84" s="412"/>
      <c r="AV84" s="412"/>
      <c r="AW84" s="412"/>
      <c r="AX84" s="412"/>
      <c r="AY84" s="412"/>
      <c r="AZ84" s="412"/>
      <c r="BA84" s="412"/>
    </row>
    <row r="85" spans="1:53" ht="14.25" customHeight="1" x14ac:dyDescent="0.55000000000000004">
      <c r="B85" s="135"/>
      <c r="C85" s="136"/>
      <c r="D85" s="136"/>
      <c r="E85" s="136"/>
      <c r="F85" s="136"/>
      <c r="G85" s="136"/>
      <c r="H85" s="136"/>
      <c r="I85" s="136"/>
      <c r="J85" s="137"/>
      <c r="K85" s="130"/>
      <c r="L85" s="130"/>
      <c r="M85" s="130"/>
      <c r="N85" s="130"/>
      <c r="O85" s="130"/>
      <c r="P85" s="130"/>
      <c r="Q85" s="130"/>
      <c r="R85" s="130"/>
      <c r="S85" s="130"/>
      <c r="T85" s="130"/>
      <c r="U85" s="130"/>
      <c r="V85" s="130"/>
      <c r="W85" s="130"/>
      <c r="X85" s="130"/>
      <c r="Y85" s="130"/>
      <c r="Z85" s="130"/>
      <c r="AA85" s="130"/>
      <c r="AB85" s="130"/>
      <c r="AC85" s="130"/>
      <c r="AD85" s="130"/>
      <c r="AE85" s="130"/>
      <c r="AF85" s="130"/>
      <c r="AG85" s="130"/>
      <c r="AH85" s="412"/>
      <c r="AI85" s="412"/>
      <c r="AJ85" s="412"/>
      <c r="AK85" s="412"/>
      <c r="AL85" s="412"/>
      <c r="AM85" s="412"/>
      <c r="AN85" s="412"/>
      <c r="AO85" s="412"/>
      <c r="AP85" s="412"/>
      <c r="AQ85" s="412"/>
      <c r="AR85" s="412"/>
      <c r="AS85" s="412"/>
      <c r="AT85" s="412"/>
      <c r="AU85" s="412"/>
      <c r="AV85" s="412"/>
      <c r="AW85" s="412"/>
      <c r="AX85" s="412"/>
      <c r="AY85" s="412"/>
      <c r="AZ85" s="412"/>
      <c r="BA85" s="412"/>
    </row>
    <row r="86" spans="1:53" ht="14.25" customHeight="1" x14ac:dyDescent="0.55000000000000004">
      <c r="B86" s="132" t="s">
        <v>49</v>
      </c>
      <c r="C86" s="133"/>
      <c r="D86" s="133"/>
      <c r="E86" s="133"/>
      <c r="F86" s="133"/>
      <c r="G86" s="133"/>
      <c r="H86" s="133"/>
      <c r="I86" s="133"/>
      <c r="J86" s="134"/>
      <c r="K86" s="129" t="str">
        <f>[1]D3!G50&amp;""</f>
        <v/>
      </c>
      <c r="L86" s="130"/>
      <c r="M86" s="130"/>
      <c r="N86" s="130"/>
      <c r="O86" s="130"/>
      <c r="P86" s="130"/>
      <c r="Q86" s="130"/>
      <c r="R86" s="130"/>
      <c r="S86" s="130"/>
      <c r="T86" s="130"/>
      <c r="U86" s="130"/>
      <c r="V86" s="130"/>
      <c r="W86" s="130"/>
      <c r="X86" s="130"/>
      <c r="Y86" s="130"/>
      <c r="Z86" s="130"/>
      <c r="AA86" s="130"/>
      <c r="AB86" s="130"/>
      <c r="AC86" s="130"/>
      <c r="AD86" s="130"/>
      <c r="AE86" s="130"/>
      <c r="AF86" s="130"/>
      <c r="AG86" s="130"/>
      <c r="AH86" s="412"/>
      <c r="AI86" s="412"/>
      <c r="AJ86" s="412"/>
      <c r="AK86" s="412"/>
      <c r="AL86" s="412"/>
      <c r="AM86" s="412"/>
      <c r="AN86" s="412"/>
      <c r="AO86" s="412"/>
      <c r="AP86" s="412"/>
      <c r="AQ86" s="412"/>
      <c r="AR86" s="412"/>
      <c r="AS86" s="412"/>
      <c r="AT86" s="412"/>
      <c r="AU86" s="412"/>
      <c r="AV86" s="412"/>
      <c r="AW86" s="412"/>
      <c r="AX86" s="412"/>
      <c r="AY86" s="412"/>
      <c r="AZ86" s="412"/>
      <c r="BA86" s="412"/>
    </row>
    <row r="87" spans="1:53" ht="14.25" customHeight="1" x14ac:dyDescent="0.55000000000000004">
      <c r="B87" s="135"/>
      <c r="C87" s="136"/>
      <c r="D87" s="136"/>
      <c r="E87" s="136"/>
      <c r="F87" s="136"/>
      <c r="G87" s="136"/>
      <c r="H87" s="136"/>
      <c r="I87" s="136"/>
      <c r="J87" s="137"/>
      <c r="K87" s="130"/>
      <c r="L87" s="130"/>
      <c r="M87" s="130"/>
      <c r="N87" s="130"/>
      <c r="O87" s="130"/>
      <c r="P87" s="130"/>
      <c r="Q87" s="130"/>
      <c r="R87" s="130"/>
      <c r="S87" s="130"/>
      <c r="T87" s="130"/>
      <c r="U87" s="130"/>
      <c r="V87" s="130"/>
      <c r="W87" s="130"/>
      <c r="X87" s="130"/>
      <c r="Y87" s="130"/>
      <c r="Z87" s="130"/>
      <c r="AA87" s="130"/>
      <c r="AB87" s="130"/>
      <c r="AC87" s="130"/>
      <c r="AD87" s="130"/>
      <c r="AE87" s="130"/>
      <c r="AF87" s="130"/>
      <c r="AG87" s="130"/>
      <c r="AH87" s="412"/>
      <c r="AI87" s="412"/>
      <c r="AJ87" s="412"/>
      <c r="AK87" s="412"/>
      <c r="AL87" s="412"/>
      <c r="AM87" s="412"/>
      <c r="AN87" s="412"/>
      <c r="AO87" s="412"/>
      <c r="AP87" s="412"/>
      <c r="AQ87" s="412"/>
      <c r="AR87" s="412"/>
      <c r="AS87" s="412"/>
      <c r="AT87" s="412"/>
      <c r="AU87" s="412"/>
      <c r="AV87" s="412"/>
      <c r="AW87" s="412"/>
      <c r="AX87" s="412"/>
      <c r="AY87" s="412"/>
      <c r="AZ87" s="412"/>
      <c r="BA87" s="412"/>
    </row>
    <row r="88" spans="1:53" ht="14.25" customHeight="1" x14ac:dyDescent="0.55000000000000004">
      <c r="B88" s="132" t="s">
        <v>6097</v>
      </c>
      <c r="C88" s="133"/>
      <c r="D88" s="133"/>
      <c r="E88" s="133"/>
      <c r="F88" s="133"/>
      <c r="G88" s="133"/>
      <c r="H88" s="133"/>
      <c r="I88" s="133"/>
      <c r="J88" s="134"/>
      <c r="K88" s="129" t="str">
        <f>[1]D3!G51&amp;""</f>
        <v/>
      </c>
      <c r="L88" s="130"/>
      <c r="M88" s="130"/>
      <c r="N88" s="130"/>
      <c r="O88" s="130"/>
      <c r="P88" s="130"/>
      <c r="Q88" s="130"/>
      <c r="R88" s="130"/>
      <c r="S88" s="130"/>
      <c r="T88" s="130"/>
      <c r="U88" s="130"/>
      <c r="V88" s="130"/>
      <c r="W88" s="130"/>
      <c r="X88" s="130"/>
      <c r="Y88" s="130"/>
      <c r="Z88" s="130"/>
      <c r="AA88" s="130"/>
      <c r="AB88" s="130"/>
      <c r="AC88" s="130"/>
      <c r="AD88" s="130"/>
      <c r="AE88" s="130"/>
      <c r="AF88" s="130"/>
      <c r="AG88" s="130"/>
      <c r="AH88" s="412"/>
      <c r="AI88" s="412"/>
      <c r="AJ88" s="412"/>
      <c r="AK88" s="412"/>
      <c r="AL88" s="412"/>
      <c r="AM88" s="412"/>
      <c r="AN88" s="412"/>
      <c r="AO88" s="412"/>
      <c r="AP88" s="412"/>
      <c r="AQ88" s="412"/>
      <c r="AR88" s="412"/>
      <c r="AS88" s="412"/>
      <c r="AT88" s="412"/>
      <c r="AU88" s="412"/>
      <c r="AV88" s="412"/>
      <c r="AW88" s="412"/>
      <c r="AX88" s="412"/>
      <c r="AY88" s="412"/>
      <c r="AZ88" s="412"/>
      <c r="BA88" s="412"/>
    </row>
    <row r="89" spans="1:53" ht="14.25" customHeight="1" x14ac:dyDescent="0.55000000000000004">
      <c r="B89" s="135"/>
      <c r="C89" s="136"/>
      <c r="D89" s="136"/>
      <c r="E89" s="136"/>
      <c r="F89" s="136"/>
      <c r="G89" s="136"/>
      <c r="H89" s="136"/>
      <c r="I89" s="136"/>
      <c r="J89" s="137"/>
      <c r="K89" s="130"/>
      <c r="L89" s="130"/>
      <c r="M89" s="130"/>
      <c r="N89" s="130"/>
      <c r="O89" s="130"/>
      <c r="P89" s="130"/>
      <c r="Q89" s="130"/>
      <c r="R89" s="130"/>
      <c r="S89" s="130"/>
      <c r="T89" s="130"/>
      <c r="U89" s="130"/>
      <c r="V89" s="130"/>
      <c r="W89" s="130"/>
      <c r="X89" s="130"/>
      <c r="Y89" s="130"/>
      <c r="Z89" s="130"/>
      <c r="AA89" s="130"/>
      <c r="AB89" s="130"/>
      <c r="AC89" s="130"/>
      <c r="AD89" s="130"/>
      <c r="AE89" s="130"/>
      <c r="AF89" s="130"/>
      <c r="AG89" s="130"/>
      <c r="AH89" s="412"/>
      <c r="AI89" s="412"/>
      <c r="AJ89" s="412"/>
      <c r="AK89" s="412"/>
      <c r="AL89" s="412"/>
      <c r="AM89" s="412"/>
      <c r="AN89" s="412"/>
      <c r="AO89" s="412"/>
      <c r="AP89" s="412"/>
      <c r="AQ89" s="412"/>
      <c r="AR89" s="412"/>
      <c r="AS89" s="412"/>
      <c r="AT89" s="412"/>
      <c r="AU89" s="412"/>
      <c r="AV89" s="412"/>
      <c r="AW89" s="412"/>
      <c r="AX89" s="412"/>
      <c r="AY89" s="412"/>
      <c r="AZ89" s="412"/>
      <c r="BA89" s="412"/>
    </row>
    <row r="91" spans="1:53" ht="14.25" customHeight="1" x14ac:dyDescent="0.55000000000000004">
      <c r="A91" s="93" t="s">
        <v>7666</v>
      </c>
    </row>
    <row r="93" spans="1:53" ht="14.25" customHeight="1" x14ac:dyDescent="0.55000000000000004">
      <c r="B93" s="120" t="s">
        <v>6098</v>
      </c>
      <c r="C93" s="120"/>
      <c r="D93" s="120"/>
      <c r="E93" s="120"/>
      <c r="F93" s="120"/>
      <c r="G93" s="120"/>
      <c r="H93" s="120"/>
      <c r="I93" s="120"/>
      <c r="J93" s="120"/>
      <c r="K93" s="163" t="str">
        <f>[1]D3!G56&amp;""</f>
        <v/>
      </c>
      <c r="L93" s="124"/>
      <c r="M93" s="124"/>
      <c r="N93" s="124"/>
      <c r="O93" s="124"/>
      <c r="P93" s="124"/>
      <c r="Q93" s="124"/>
      <c r="R93" s="124"/>
      <c r="S93" s="124"/>
      <c r="T93" s="124"/>
      <c r="U93" s="124"/>
      <c r="V93" s="124"/>
      <c r="W93" s="124"/>
      <c r="X93" s="124"/>
      <c r="Y93" s="124"/>
      <c r="Z93" s="124"/>
      <c r="AA93" s="124"/>
      <c r="AB93" s="124"/>
      <c r="AC93" s="124"/>
      <c r="AD93" s="124"/>
      <c r="AE93" s="124"/>
      <c r="AF93" s="124"/>
      <c r="AG93" s="125"/>
      <c r="AJ93" s="59"/>
      <c r="AL93" s="68"/>
    </row>
    <row r="94" spans="1:53" ht="14.25" customHeight="1" x14ac:dyDescent="0.55000000000000004">
      <c r="B94" s="120"/>
      <c r="C94" s="120"/>
      <c r="D94" s="120"/>
      <c r="E94" s="120"/>
      <c r="F94" s="120"/>
      <c r="G94" s="120"/>
      <c r="H94" s="120"/>
      <c r="I94" s="120"/>
      <c r="J94" s="120"/>
      <c r="K94" s="126"/>
      <c r="L94" s="127"/>
      <c r="M94" s="127"/>
      <c r="N94" s="127"/>
      <c r="O94" s="127"/>
      <c r="P94" s="127"/>
      <c r="Q94" s="127"/>
      <c r="R94" s="127"/>
      <c r="S94" s="127"/>
      <c r="T94" s="127"/>
      <c r="U94" s="127"/>
      <c r="V94" s="127"/>
      <c r="W94" s="127"/>
      <c r="X94" s="127"/>
      <c r="Y94" s="127"/>
      <c r="Z94" s="127"/>
      <c r="AA94" s="127"/>
      <c r="AB94" s="127"/>
      <c r="AC94" s="127"/>
      <c r="AD94" s="127"/>
      <c r="AE94" s="127"/>
      <c r="AF94" s="127"/>
      <c r="AG94" s="128"/>
      <c r="AJ94" s="59"/>
      <c r="AL94" s="68"/>
    </row>
    <row r="95" spans="1:53" ht="14.25" customHeight="1" x14ac:dyDescent="0.55000000000000004">
      <c r="B95" s="122" t="s">
        <v>6099</v>
      </c>
      <c r="C95" s="122"/>
      <c r="D95" s="122"/>
      <c r="E95" s="122"/>
      <c r="F95" s="122"/>
      <c r="G95" s="122"/>
      <c r="H95" s="122"/>
      <c r="I95" s="122"/>
      <c r="J95" s="122"/>
      <c r="K95" s="163" t="str">
        <f>[1]D3!G57&amp;""</f>
        <v/>
      </c>
      <c r="L95" s="124"/>
      <c r="M95" s="124"/>
      <c r="N95" s="124"/>
      <c r="O95" s="124"/>
      <c r="P95" s="124"/>
      <c r="Q95" s="124"/>
      <c r="R95" s="124"/>
      <c r="S95" s="124"/>
      <c r="T95" s="124"/>
      <c r="U95" s="124"/>
      <c r="V95" s="124"/>
      <c r="W95" s="124"/>
      <c r="X95" s="124"/>
      <c r="Y95" s="124"/>
      <c r="Z95" s="124"/>
      <c r="AA95" s="124"/>
      <c r="AB95" s="124"/>
      <c r="AC95" s="124"/>
      <c r="AD95" s="124"/>
      <c r="AE95" s="124"/>
      <c r="AF95" s="124"/>
      <c r="AG95" s="125"/>
      <c r="AJ95" s="59"/>
      <c r="AL95" s="68"/>
    </row>
    <row r="96" spans="1:53" ht="14.25" customHeight="1" x14ac:dyDescent="0.55000000000000004">
      <c r="B96" s="122"/>
      <c r="C96" s="122"/>
      <c r="D96" s="122"/>
      <c r="E96" s="122"/>
      <c r="F96" s="122"/>
      <c r="G96" s="122"/>
      <c r="H96" s="122"/>
      <c r="I96" s="122"/>
      <c r="J96" s="122"/>
      <c r="K96" s="126"/>
      <c r="L96" s="127"/>
      <c r="M96" s="127"/>
      <c r="N96" s="127"/>
      <c r="O96" s="127"/>
      <c r="P96" s="127"/>
      <c r="Q96" s="127"/>
      <c r="R96" s="127"/>
      <c r="S96" s="127"/>
      <c r="T96" s="127"/>
      <c r="U96" s="127"/>
      <c r="V96" s="127"/>
      <c r="W96" s="127"/>
      <c r="X96" s="127"/>
      <c r="Y96" s="127"/>
      <c r="Z96" s="127"/>
      <c r="AA96" s="127"/>
      <c r="AB96" s="127"/>
      <c r="AC96" s="127"/>
      <c r="AD96" s="127"/>
      <c r="AE96" s="127"/>
      <c r="AF96" s="127"/>
      <c r="AG96" s="128"/>
      <c r="AJ96" s="59"/>
      <c r="AL96" s="68"/>
    </row>
    <row r="97" spans="1:39" ht="14.25" customHeight="1" x14ac:dyDescent="0.55000000000000004">
      <c r="B97" s="120" t="s">
        <v>6100</v>
      </c>
      <c r="C97" s="120"/>
      <c r="D97" s="120"/>
      <c r="E97" s="120"/>
      <c r="F97" s="120"/>
      <c r="G97" s="120"/>
      <c r="H97" s="120"/>
      <c r="I97" s="120"/>
      <c r="J97" s="120"/>
      <c r="K97" s="163" t="str">
        <f>[1]D3!G58&amp;""</f>
        <v/>
      </c>
      <c r="L97" s="124"/>
      <c r="M97" s="124"/>
      <c r="N97" s="124"/>
      <c r="O97" s="124"/>
      <c r="P97" s="124"/>
      <c r="Q97" s="124"/>
      <c r="R97" s="124"/>
      <c r="S97" s="124"/>
      <c r="T97" s="124"/>
      <c r="U97" s="124"/>
      <c r="V97" s="124"/>
      <c r="W97" s="124"/>
      <c r="X97" s="124"/>
      <c r="Y97" s="124"/>
      <c r="Z97" s="124"/>
      <c r="AA97" s="124"/>
      <c r="AB97" s="124"/>
      <c r="AC97" s="124"/>
      <c r="AD97" s="124"/>
      <c r="AE97" s="124"/>
      <c r="AF97" s="124"/>
      <c r="AG97" s="125"/>
      <c r="AJ97" s="59"/>
      <c r="AL97" s="68"/>
    </row>
    <row r="98" spans="1:39" ht="14.25" customHeight="1" x14ac:dyDescent="0.55000000000000004">
      <c r="B98" s="120"/>
      <c r="C98" s="120"/>
      <c r="D98" s="120"/>
      <c r="E98" s="120"/>
      <c r="F98" s="120"/>
      <c r="G98" s="120"/>
      <c r="H98" s="120"/>
      <c r="I98" s="120"/>
      <c r="J98" s="120"/>
      <c r="K98" s="126"/>
      <c r="L98" s="127"/>
      <c r="M98" s="127"/>
      <c r="N98" s="127"/>
      <c r="O98" s="127"/>
      <c r="P98" s="127"/>
      <c r="Q98" s="127"/>
      <c r="R98" s="127"/>
      <c r="S98" s="127"/>
      <c r="T98" s="127"/>
      <c r="U98" s="127"/>
      <c r="V98" s="127"/>
      <c r="W98" s="127"/>
      <c r="X98" s="127"/>
      <c r="Y98" s="127"/>
      <c r="Z98" s="127"/>
      <c r="AA98" s="127"/>
      <c r="AB98" s="127"/>
      <c r="AC98" s="127"/>
      <c r="AD98" s="127"/>
      <c r="AE98" s="127"/>
      <c r="AF98" s="127"/>
      <c r="AG98" s="128"/>
      <c r="AJ98" s="59"/>
      <c r="AL98" s="68"/>
    </row>
    <row r="99" spans="1:39" ht="14.25" customHeight="1" x14ac:dyDescent="0.55000000000000004">
      <c r="B99" s="122" t="s">
        <v>6260</v>
      </c>
      <c r="C99" s="122"/>
      <c r="D99" s="122"/>
      <c r="E99" s="122"/>
      <c r="F99" s="122"/>
      <c r="G99" s="122"/>
      <c r="H99" s="122"/>
      <c r="I99" s="122"/>
      <c r="J99" s="122"/>
      <c r="K99" s="140" t="str">
        <f>[1]D3!G60&amp;""</f>
        <v/>
      </c>
      <c r="L99" s="157"/>
      <c r="M99" s="157"/>
      <c r="N99" s="157"/>
      <c r="O99" s="157"/>
      <c r="P99" s="157"/>
      <c r="Q99" s="157"/>
      <c r="R99" s="157"/>
      <c r="S99" s="157"/>
      <c r="T99" s="157"/>
      <c r="U99" s="157" t="s">
        <v>59</v>
      </c>
      <c r="V99" s="157"/>
      <c r="W99" s="157"/>
      <c r="X99" s="160" t="str">
        <f>[1]D3!G61&amp;""</f>
        <v/>
      </c>
      <c r="Y99" s="157"/>
      <c r="Z99" s="157"/>
      <c r="AA99" s="157"/>
      <c r="AB99" s="157"/>
      <c r="AC99" s="157"/>
      <c r="AD99" s="157"/>
      <c r="AE99" s="157"/>
      <c r="AF99" s="157"/>
      <c r="AG99" s="141"/>
      <c r="AJ99" s="59"/>
    </row>
    <row r="100" spans="1:39" ht="14.25" customHeight="1" x14ac:dyDescent="0.55000000000000004">
      <c r="B100" s="122"/>
      <c r="C100" s="122"/>
      <c r="D100" s="122"/>
      <c r="E100" s="122"/>
      <c r="F100" s="122"/>
      <c r="G100" s="122"/>
      <c r="H100" s="122"/>
      <c r="I100" s="122"/>
      <c r="J100" s="122"/>
      <c r="K100" s="142"/>
      <c r="L100" s="150"/>
      <c r="M100" s="150"/>
      <c r="N100" s="150"/>
      <c r="O100" s="150"/>
      <c r="P100" s="150"/>
      <c r="Q100" s="150"/>
      <c r="R100" s="150"/>
      <c r="S100" s="150"/>
      <c r="T100" s="150"/>
      <c r="U100" s="150"/>
      <c r="V100" s="150"/>
      <c r="W100" s="150"/>
      <c r="X100" s="150"/>
      <c r="Y100" s="150"/>
      <c r="Z100" s="150"/>
      <c r="AA100" s="150"/>
      <c r="AB100" s="150"/>
      <c r="AC100" s="150"/>
      <c r="AD100" s="150"/>
      <c r="AE100" s="150"/>
      <c r="AF100" s="150"/>
      <c r="AG100" s="143"/>
      <c r="AJ100" s="59"/>
    </row>
    <row r="101" spans="1:39" ht="14.25" customHeight="1" x14ac:dyDescent="0.55000000000000004">
      <c r="B101" s="59" t="s">
        <v>7236</v>
      </c>
    </row>
    <row r="103" spans="1:39" ht="14.25" customHeight="1" x14ac:dyDescent="0.55000000000000004">
      <c r="A103" s="93" t="s">
        <v>6760</v>
      </c>
    </row>
    <row r="105" spans="1:39" ht="14.25" customHeight="1" x14ac:dyDescent="0.55000000000000004">
      <c r="B105" s="132" t="s">
        <v>6101</v>
      </c>
      <c r="C105" s="133"/>
      <c r="D105" s="133"/>
      <c r="E105" s="133"/>
      <c r="F105" s="133"/>
      <c r="G105" s="133"/>
      <c r="H105" s="133"/>
      <c r="I105" s="133"/>
      <c r="J105" s="134"/>
      <c r="K105" s="156" t="s">
        <v>58</v>
      </c>
      <c r="L105" s="157"/>
      <c r="M105" s="157"/>
      <c r="N105" s="157"/>
      <c r="O105" s="157"/>
      <c r="P105" s="157"/>
      <c r="Q105" s="157"/>
      <c r="R105" s="160" t="str">
        <f>[1]D3!G62&amp;""</f>
        <v/>
      </c>
      <c r="S105" s="157"/>
      <c r="T105" s="157"/>
      <c r="U105" s="157"/>
      <c r="V105" s="157"/>
      <c r="W105" s="157"/>
      <c r="X105" s="157"/>
      <c r="Y105" s="157" t="s">
        <v>59</v>
      </c>
      <c r="Z105" s="157"/>
      <c r="AA105" s="160" t="str">
        <f>[1]D3!G63&amp;""</f>
        <v/>
      </c>
      <c r="AB105" s="157"/>
      <c r="AC105" s="157"/>
      <c r="AD105" s="157"/>
      <c r="AE105" s="157"/>
      <c r="AF105" s="157"/>
      <c r="AG105" s="141"/>
      <c r="AJ105" s="59"/>
      <c r="AL105" s="57"/>
      <c r="AM105" s="57"/>
    </row>
    <row r="106" spans="1:39" ht="14.25" customHeight="1" x14ac:dyDescent="0.55000000000000004">
      <c r="B106" s="153"/>
      <c r="C106" s="154"/>
      <c r="D106" s="154"/>
      <c r="E106" s="154"/>
      <c r="F106" s="154"/>
      <c r="G106" s="154"/>
      <c r="H106" s="154"/>
      <c r="I106" s="154"/>
      <c r="J106" s="155"/>
      <c r="K106" s="158"/>
      <c r="L106" s="159"/>
      <c r="M106" s="159"/>
      <c r="N106" s="159"/>
      <c r="O106" s="159"/>
      <c r="P106" s="159"/>
      <c r="Q106" s="159"/>
      <c r="R106" s="159"/>
      <c r="S106" s="159"/>
      <c r="T106" s="159"/>
      <c r="U106" s="159"/>
      <c r="V106" s="159"/>
      <c r="W106" s="159"/>
      <c r="X106" s="159"/>
      <c r="Y106" s="151"/>
      <c r="Z106" s="151"/>
      <c r="AA106" s="159"/>
      <c r="AB106" s="159"/>
      <c r="AC106" s="159"/>
      <c r="AD106" s="159"/>
      <c r="AE106" s="159"/>
      <c r="AF106" s="159"/>
      <c r="AG106" s="161"/>
      <c r="AJ106" s="59"/>
      <c r="AL106" s="57"/>
      <c r="AM106" s="57"/>
    </row>
    <row r="107" spans="1:39" ht="14.25" customHeight="1" x14ac:dyDescent="0.55000000000000004">
      <c r="B107" s="153"/>
      <c r="C107" s="154"/>
      <c r="D107" s="154"/>
      <c r="E107" s="154"/>
      <c r="F107" s="154"/>
      <c r="G107" s="154"/>
      <c r="H107" s="154"/>
      <c r="I107" s="154"/>
      <c r="J107" s="155"/>
      <c r="K107" s="162" t="s">
        <v>60</v>
      </c>
      <c r="L107" s="149"/>
      <c r="M107" s="149"/>
      <c r="N107" s="149"/>
      <c r="O107" s="149"/>
      <c r="P107" s="149"/>
      <c r="Q107" s="149"/>
      <c r="R107" s="148" t="str">
        <f>[1]D3!G64&amp;""</f>
        <v/>
      </c>
      <c r="S107" s="149"/>
      <c r="T107" s="149"/>
      <c r="U107" s="149"/>
      <c r="V107" s="149"/>
      <c r="W107" s="149"/>
      <c r="X107" s="149"/>
      <c r="Y107" s="149" t="s">
        <v>59</v>
      </c>
      <c r="Z107" s="149"/>
      <c r="AA107" s="148" t="str">
        <f>[1]D3!G65&amp;""</f>
        <v/>
      </c>
      <c r="AB107" s="149"/>
      <c r="AC107" s="149"/>
      <c r="AD107" s="149"/>
      <c r="AE107" s="149"/>
      <c r="AF107" s="149"/>
      <c r="AG107" s="152"/>
      <c r="AJ107" s="59"/>
      <c r="AL107" s="57"/>
      <c r="AM107" s="57"/>
    </row>
    <row r="108" spans="1:39" ht="14.25" customHeight="1" x14ac:dyDescent="0.55000000000000004">
      <c r="B108" s="153"/>
      <c r="C108" s="154"/>
      <c r="D108" s="154"/>
      <c r="E108" s="154"/>
      <c r="F108" s="154"/>
      <c r="G108" s="154"/>
      <c r="H108" s="154"/>
      <c r="I108" s="154"/>
      <c r="J108" s="155"/>
      <c r="K108" s="158"/>
      <c r="L108" s="159"/>
      <c r="M108" s="159"/>
      <c r="N108" s="159"/>
      <c r="O108" s="159"/>
      <c r="P108" s="159"/>
      <c r="Q108" s="159"/>
      <c r="R108" s="159"/>
      <c r="S108" s="159"/>
      <c r="T108" s="159"/>
      <c r="U108" s="159"/>
      <c r="V108" s="159"/>
      <c r="W108" s="159"/>
      <c r="X108" s="159"/>
      <c r="Y108" s="159"/>
      <c r="Z108" s="159"/>
      <c r="AA108" s="159"/>
      <c r="AB108" s="159"/>
      <c r="AC108" s="159"/>
      <c r="AD108" s="159"/>
      <c r="AE108" s="159"/>
      <c r="AF108" s="159"/>
      <c r="AG108" s="161"/>
      <c r="AJ108" s="59"/>
      <c r="AL108" s="57"/>
      <c r="AM108" s="57"/>
    </row>
    <row r="109" spans="1:39" ht="14.25" customHeight="1" x14ac:dyDescent="0.55000000000000004">
      <c r="B109" s="153"/>
      <c r="C109" s="154"/>
      <c r="D109" s="154"/>
      <c r="E109" s="154"/>
      <c r="F109" s="154"/>
      <c r="G109" s="154"/>
      <c r="H109" s="154"/>
      <c r="I109" s="154"/>
      <c r="J109" s="155"/>
      <c r="K109" s="162" t="s">
        <v>61</v>
      </c>
      <c r="L109" s="149"/>
      <c r="M109" s="149"/>
      <c r="N109" s="149"/>
      <c r="O109" s="149"/>
      <c r="P109" s="149"/>
      <c r="Q109" s="149"/>
      <c r="R109" s="148" t="str">
        <f>[1]D3!G66&amp;""</f>
        <v/>
      </c>
      <c r="S109" s="149"/>
      <c r="T109" s="149"/>
      <c r="U109" s="149"/>
      <c r="V109" s="149"/>
      <c r="W109" s="149"/>
      <c r="X109" s="149"/>
      <c r="Y109" s="151" t="s">
        <v>59</v>
      </c>
      <c r="Z109" s="151"/>
      <c r="AA109" s="148" t="str">
        <f>[1]D3!G67&amp;""</f>
        <v/>
      </c>
      <c r="AB109" s="149"/>
      <c r="AC109" s="149"/>
      <c r="AD109" s="149"/>
      <c r="AE109" s="149"/>
      <c r="AF109" s="149"/>
      <c r="AG109" s="152"/>
      <c r="AJ109" s="59"/>
      <c r="AL109" s="57"/>
      <c r="AM109" s="57"/>
    </row>
    <row r="110" spans="1:39" ht="14.25" customHeight="1" x14ac:dyDescent="0.55000000000000004">
      <c r="B110" s="135"/>
      <c r="C110" s="136"/>
      <c r="D110" s="136"/>
      <c r="E110" s="136"/>
      <c r="F110" s="136"/>
      <c r="G110" s="136"/>
      <c r="H110" s="136"/>
      <c r="I110" s="136"/>
      <c r="J110" s="137"/>
      <c r="K110" s="142"/>
      <c r="L110" s="150"/>
      <c r="M110" s="150"/>
      <c r="N110" s="150"/>
      <c r="O110" s="150"/>
      <c r="P110" s="150"/>
      <c r="Q110" s="150"/>
      <c r="R110" s="150"/>
      <c r="S110" s="150"/>
      <c r="T110" s="150"/>
      <c r="U110" s="150"/>
      <c r="V110" s="150"/>
      <c r="W110" s="150"/>
      <c r="X110" s="150"/>
      <c r="Y110" s="150"/>
      <c r="Z110" s="150"/>
      <c r="AA110" s="150"/>
      <c r="AB110" s="150"/>
      <c r="AC110" s="150"/>
      <c r="AD110" s="150"/>
      <c r="AE110" s="150"/>
      <c r="AF110" s="150"/>
      <c r="AG110" s="143"/>
      <c r="AJ110" s="59"/>
      <c r="AL110" s="57"/>
      <c r="AM110" s="57"/>
    </row>
    <row r="111" spans="1:39" ht="14.25" customHeight="1" x14ac:dyDescent="0.55000000000000004">
      <c r="B111" s="132" t="s">
        <v>6102</v>
      </c>
      <c r="C111" s="133"/>
      <c r="D111" s="133"/>
      <c r="E111" s="133"/>
      <c r="F111" s="133"/>
      <c r="G111" s="133"/>
      <c r="H111" s="133"/>
      <c r="I111" s="133"/>
      <c r="J111" s="134"/>
      <c r="K111" s="156" t="s">
        <v>58</v>
      </c>
      <c r="L111" s="157"/>
      <c r="M111" s="157"/>
      <c r="N111" s="157"/>
      <c r="O111" s="157"/>
      <c r="P111" s="157"/>
      <c r="Q111" s="157"/>
      <c r="R111" s="160" t="str">
        <f>[1]D3!G68&amp;""</f>
        <v/>
      </c>
      <c r="S111" s="157"/>
      <c r="T111" s="157"/>
      <c r="U111" s="157"/>
      <c r="V111" s="157"/>
      <c r="W111" s="157"/>
      <c r="X111" s="157"/>
      <c r="Y111" s="157" t="s">
        <v>59</v>
      </c>
      <c r="Z111" s="157"/>
      <c r="AA111" s="160" t="str">
        <f>[1]D3!G69&amp;""</f>
        <v/>
      </c>
      <c r="AB111" s="157"/>
      <c r="AC111" s="157"/>
      <c r="AD111" s="157"/>
      <c r="AE111" s="157"/>
      <c r="AF111" s="157"/>
      <c r="AG111" s="141"/>
    </row>
    <row r="112" spans="1:39" ht="14.25" customHeight="1" x14ac:dyDescent="0.55000000000000004">
      <c r="B112" s="153"/>
      <c r="C112" s="154"/>
      <c r="D112" s="154"/>
      <c r="E112" s="154"/>
      <c r="F112" s="154"/>
      <c r="G112" s="154"/>
      <c r="H112" s="154"/>
      <c r="I112" s="154"/>
      <c r="J112" s="155"/>
      <c r="K112" s="158"/>
      <c r="L112" s="159"/>
      <c r="M112" s="159"/>
      <c r="N112" s="159"/>
      <c r="O112" s="159"/>
      <c r="P112" s="159"/>
      <c r="Q112" s="159"/>
      <c r="R112" s="159"/>
      <c r="S112" s="159"/>
      <c r="T112" s="159"/>
      <c r="U112" s="159"/>
      <c r="V112" s="159"/>
      <c r="W112" s="159"/>
      <c r="X112" s="159"/>
      <c r="Y112" s="151"/>
      <c r="Z112" s="151"/>
      <c r="AA112" s="159"/>
      <c r="AB112" s="159"/>
      <c r="AC112" s="159"/>
      <c r="AD112" s="159"/>
      <c r="AE112" s="159"/>
      <c r="AF112" s="159"/>
      <c r="AG112" s="161"/>
    </row>
    <row r="113" spans="1:53" ht="14.25" customHeight="1" x14ac:dyDescent="0.55000000000000004">
      <c r="B113" s="153"/>
      <c r="C113" s="154"/>
      <c r="D113" s="154"/>
      <c r="E113" s="154"/>
      <c r="F113" s="154"/>
      <c r="G113" s="154"/>
      <c r="H113" s="154"/>
      <c r="I113" s="154"/>
      <c r="J113" s="155"/>
      <c r="K113" s="162" t="s">
        <v>60</v>
      </c>
      <c r="L113" s="149"/>
      <c r="M113" s="149"/>
      <c r="N113" s="149"/>
      <c r="O113" s="149"/>
      <c r="P113" s="149"/>
      <c r="Q113" s="149"/>
      <c r="R113" s="148" t="str">
        <f>[1]D3!G70&amp;""</f>
        <v/>
      </c>
      <c r="S113" s="149"/>
      <c r="T113" s="149"/>
      <c r="U113" s="149"/>
      <c r="V113" s="149"/>
      <c r="W113" s="149"/>
      <c r="X113" s="149"/>
      <c r="Y113" s="149" t="s">
        <v>59</v>
      </c>
      <c r="Z113" s="149"/>
      <c r="AA113" s="148" t="str">
        <f>[1]D3!G71&amp;""</f>
        <v/>
      </c>
      <c r="AB113" s="149"/>
      <c r="AC113" s="149"/>
      <c r="AD113" s="149"/>
      <c r="AE113" s="149"/>
      <c r="AF113" s="149"/>
      <c r="AG113" s="152"/>
    </row>
    <row r="114" spans="1:53" ht="14.25" customHeight="1" x14ac:dyDescent="0.55000000000000004">
      <c r="B114" s="153"/>
      <c r="C114" s="154"/>
      <c r="D114" s="154"/>
      <c r="E114" s="154"/>
      <c r="F114" s="154"/>
      <c r="G114" s="154"/>
      <c r="H114" s="154"/>
      <c r="I114" s="154"/>
      <c r="J114" s="155"/>
      <c r="K114" s="158"/>
      <c r="L114" s="159"/>
      <c r="M114" s="159"/>
      <c r="N114" s="159"/>
      <c r="O114" s="159"/>
      <c r="P114" s="159"/>
      <c r="Q114" s="159"/>
      <c r="R114" s="159"/>
      <c r="S114" s="159"/>
      <c r="T114" s="159"/>
      <c r="U114" s="159"/>
      <c r="V114" s="159"/>
      <c r="W114" s="159"/>
      <c r="X114" s="159"/>
      <c r="Y114" s="159"/>
      <c r="Z114" s="159"/>
      <c r="AA114" s="159"/>
      <c r="AB114" s="159"/>
      <c r="AC114" s="159"/>
      <c r="AD114" s="159"/>
      <c r="AE114" s="159"/>
      <c r="AF114" s="159"/>
      <c r="AG114" s="161"/>
    </row>
    <row r="115" spans="1:53" ht="14.25" customHeight="1" x14ac:dyDescent="0.55000000000000004">
      <c r="B115" s="153"/>
      <c r="C115" s="154"/>
      <c r="D115" s="154"/>
      <c r="E115" s="154"/>
      <c r="F115" s="154"/>
      <c r="G115" s="154"/>
      <c r="H115" s="154"/>
      <c r="I115" s="154"/>
      <c r="J115" s="155"/>
      <c r="K115" s="162" t="s">
        <v>61</v>
      </c>
      <c r="L115" s="149"/>
      <c r="M115" s="149"/>
      <c r="N115" s="149"/>
      <c r="O115" s="149"/>
      <c r="P115" s="149"/>
      <c r="Q115" s="149"/>
      <c r="R115" s="148" t="str">
        <f>[1]D3!G72&amp;""</f>
        <v/>
      </c>
      <c r="S115" s="149"/>
      <c r="T115" s="149"/>
      <c r="U115" s="149"/>
      <c r="V115" s="149"/>
      <c r="W115" s="149"/>
      <c r="X115" s="149"/>
      <c r="Y115" s="151" t="s">
        <v>59</v>
      </c>
      <c r="Z115" s="151"/>
      <c r="AA115" s="148" t="str">
        <f>[1]D3!G73&amp;""</f>
        <v/>
      </c>
      <c r="AB115" s="149"/>
      <c r="AC115" s="149"/>
      <c r="AD115" s="149"/>
      <c r="AE115" s="149"/>
      <c r="AF115" s="149"/>
      <c r="AG115" s="152"/>
    </row>
    <row r="116" spans="1:53" ht="14.25" customHeight="1" x14ac:dyDescent="0.55000000000000004">
      <c r="B116" s="135"/>
      <c r="C116" s="136"/>
      <c r="D116" s="136"/>
      <c r="E116" s="136"/>
      <c r="F116" s="136"/>
      <c r="G116" s="136"/>
      <c r="H116" s="136"/>
      <c r="I116" s="136"/>
      <c r="J116" s="137"/>
      <c r="K116" s="142"/>
      <c r="L116" s="150"/>
      <c r="M116" s="150"/>
      <c r="N116" s="150"/>
      <c r="O116" s="150"/>
      <c r="P116" s="150"/>
      <c r="Q116" s="150"/>
      <c r="R116" s="150"/>
      <c r="S116" s="150"/>
      <c r="T116" s="150"/>
      <c r="U116" s="150"/>
      <c r="V116" s="150"/>
      <c r="W116" s="150"/>
      <c r="X116" s="150"/>
      <c r="Y116" s="150"/>
      <c r="Z116" s="150"/>
      <c r="AA116" s="150"/>
      <c r="AB116" s="150"/>
      <c r="AC116" s="150"/>
      <c r="AD116" s="150"/>
      <c r="AE116" s="150"/>
      <c r="AF116" s="150"/>
      <c r="AG116" s="143"/>
    </row>
    <row r="117" spans="1:53" ht="14.25" customHeight="1" x14ac:dyDescent="0.55000000000000004">
      <c r="B117" s="59" t="s">
        <v>7236</v>
      </c>
    </row>
    <row r="118" spans="1:53" ht="14.25" customHeight="1" x14ac:dyDescent="0.55000000000000004">
      <c r="A118" s="93"/>
    </row>
    <row r="119" spans="1:53" ht="14.25" customHeight="1" x14ac:dyDescent="0.55000000000000004">
      <c r="B119" s="59" t="s">
        <v>7659</v>
      </c>
    </row>
    <row r="120" spans="1:53" ht="14.25" customHeight="1" x14ac:dyDescent="0.55000000000000004">
      <c r="B120" s="186" t="str">
        <f>[1]D3!G81&amp;""</f>
        <v/>
      </c>
      <c r="C120" s="187"/>
      <c r="D120" s="187"/>
      <c r="E120" s="187"/>
      <c r="F120" s="187"/>
      <c r="G120" s="187"/>
      <c r="H120" s="187"/>
      <c r="I120" s="187"/>
      <c r="J120" s="187"/>
      <c r="K120" s="187"/>
      <c r="L120" s="187"/>
      <c r="M120" s="187"/>
      <c r="N120" s="187"/>
      <c r="O120" s="187"/>
      <c r="P120" s="187"/>
      <c r="Q120" s="187"/>
      <c r="R120" s="187"/>
      <c r="S120" s="187"/>
      <c r="T120" s="187"/>
      <c r="U120" s="187"/>
      <c r="V120" s="187"/>
      <c r="W120" s="187"/>
      <c r="X120" s="187"/>
      <c r="Y120" s="187"/>
      <c r="Z120" s="187"/>
      <c r="AA120" s="187"/>
      <c r="AB120" s="187"/>
      <c r="AC120" s="187"/>
      <c r="AD120" s="187"/>
      <c r="AE120" s="187"/>
      <c r="AF120" s="187"/>
      <c r="AG120" s="187"/>
      <c r="AH120" s="187"/>
      <c r="AI120" s="187"/>
      <c r="AJ120" s="187"/>
      <c r="AK120" s="187"/>
      <c r="AL120" s="187"/>
      <c r="AM120" s="187"/>
      <c r="AN120" s="187"/>
      <c r="AO120" s="187"/>
      <c r="AP120" s="187"/>
      <c r="AQ120" s="187"/>
      <c r="AR120" s="187"/>
      <c r="AS120" s="187"/>
      <c r="AT120" s="187"/>
      <c r="AU120" s="187"/>
      <c r="AV120" s="187"/>
      <c r="AW120" s="187"/>
      <c r="AX120" s="187"/>
      <c r="AY120" s="187"/>
      <c r="AZ120" s="187"/>
      <c r="BA120" s="187"/>
    </row>
    <row r="121" spans="1:53" ht="14.25" customHeight="1" x14ac:dyDescent="0.55000000000000004">
      <c r="B121" s="187"/>
      <c r="C121" s="187"/>
      <c r="D121" s="187"/>
      <c r="E121" s="187"/>
      <c r="F121" s="187"/>
      <c r="G121" s="187"/>
      <c r="H121" s="187"/>
      <c r="I121" s="187"/>
      <c r="J121" s="187"/>
      <c r="K121" s="187"/>
      <c r="L121" s="187"/>
      <c r="M121" s="187"/>
      <c r="N121" s="187"/>
      <c r="O121" s="187"/>
      <c r="P121" s="187"/>
      <c r="Q121" s="187"/>
      <c r="R121" s="187"/>
      <c r="S121" s="187"/>
      <c r="T121" s="187"/>
      <c r="U121" s="187"/>
      <c r="V121" s="187"/>
      <c r="W121" s="187"/>
      <c r="X121" s="187"/>
      <c r="Y121" s="187"/>
      <c r="Z121" s="187"/>
      <c r="AA121" s="187"/>
      <c r="AB121" s="187"/>
      <c r="AC121" s="187"/>
      <c r="AD121" s="187"/>
      <c r="AE121" s="187"/>
      <c r="AF121" s="187"/>
      <c r="AG121" s="187"/>
      <c r="AH121" s="187"/>
      <c r="AI121" s="187"/>
      <c r="AJ121" s="187"/>
      <c r="AK121" s="187"/>
      <c r="AL121" s="187"/>
      <c r="AM121" s="187"/>
      <c r="AN121" s="187"/>
      <c r="AO121" s="187"/>
      <c r="AP121" s="187"/>
      <c r="AQ121" s="187"/>
      <c r="AR121" s="187"/>
      <c r="AS121" s="187"/>
      <c r="AT121" s="187"/>
      <c r="AU121" s="187"/>
      <c r="AV121" s="187"/>
      <c r="AW121" s="187"/>
      <c r="AX121" s="187"/>
      <c r="AY121" s="187"/>
      <c r="AZ121" s="187"/>
      <c r="BA121" s="187"/>
    </row>
    <row r="122" spans="1:53" ht="14.25" customHeight="1" x14ac:dyDescent="0.55000000000000004">
      <c r="B122" s="187"/>
      <c r="C122" s="187"/>
      <c r="D122" s="187"/>
      <c r="E122" s="187"/>
      <c r="F122" s="187"/>
      <c r="G122" s="187"/>
      <c r="H122" s="187"/>
      <c r="I122" s="187"/>
      <c r="J122" s="187"/>
      <c r="K122" s="187"/>
      <c r="L122" s="187"/>
      <c r="M122" s="187"/>
      <c r="N122" s="187"/>
      <c r="O122" s="187"/>
      <c r="P122" s="187"/>
      <c r="Q122" s="187"/>
      <c r="R122" s="187"/>
      <c r="S122" s="187"/>
      <c r="T122" s="187"/>
      <c r="U122" s="187"/>
      <c r="V122" s="187"/>
      <c r="W122" s="187"/>
      <c r="X122" s="187"/>
      <c r="Y122" s="187"/>
      <c r="Z122" s="187"/>
      <c r="AA122" s="187"/>
      <c r="AB122" s="187"/>
      <c r="AC122" s="187"/>
      <c r="AD122" s="187"/>
      <c r="AE122" s="187"/>
      <c r="AF122" s="187"/>
      <c r="AG122" s="187"/>
      <c r="AH122" s="187"/>
      <c r="AI122" s="187"/>
      <c r="AJ122" s="187"/>
      <c r="AK122" s="187"/>
      <c r="AL122" s="187"/>
      <c r="AM122" s="187"/>
      <c r="AN122" s="187"/>
      <c r="AO122" s="187"/>
      <c r="AP122" s="187"/>
      <c r="AQ122" s="187"/>
      <c r="AR122" s="187"/>
      <c r="AS122" s="187"/>
      <c r="AT122" s="187"/>
      <c r="AU122" s="187"/>
      <c r="AV122" s="187"/>
      <c r="AW122" s="187"/>
      <c r="AX122" s="187"/>
      <c r="AY122" s="187"/>
      <c r="AZ122" s="187"/>
      <c r="BA122" s="187"/>
    </row>
    <row r="123" spans="1:53" ht="14.25" customHeight="1" x14ac:dyDescent="0.55000000000000004">
      <c r="B123" s="187"/>
      <c r="C123" s="187"/>
      <c r="D123" s="187"/>
      <c r="E123" s="187"/>
      <c r="F123" s="187"/>
      <c r="G123" s="187"/>
      <c r="H123" s="187"/>
      <c r="I123" s="187"/>
      <c r="J123" s="187"/>
      <c r="K123" s="187"/>
      <c r="L123" s="187"/>
      <c r="M123" s="187"/>
      <c r="N123" s="187"/>
      <c r="O123" s="187"/>
      <c r="P123" s="187"/>
      <c r="Q123" s="187"/>
      <c r="R123" s="187"/>
      <c r="S123" s="187"/>
      <c r="T123" s="187"/>
      <c r="U123" s="187"/>
      <c r="V123" s="187"/>
      <c r="W123" s="187"/>
      <c r="X123" s="187"/>
      <c r="Y123" s="187"/>
      <c r="Z123" s="187"/>
      <c r="AA123" s="187"/>
      <c r="AB123" s="187"/>
      <c r="AC123" s="187"/>
      <c r="AD123" s="187"/>
      <c r="AE123" s="187"/>
      <c r="AF123" s="187"/>
      <c r="AG123" s="187"/>
      <c r="AH123" s="187"/>
      <c r="AI123" s="187"/>
      <c r="AJ123" s="187"/>
      <c r="AK123" s="187"/>
      <c r="AL123" s="187"/>
      <c r="AM123" s="187"/>
      <c r="AN123" s="187"/>
      <c r="AO123" s="187"/>
      <c r="AP123" s="187"/>
      <c r="AQ123" s="187"/>
      <c r="AR123" s="187"/>
      <c r="AS123" s="187"/>
      <c r="AT123" s="187"/>
      <c r="AU123" s="187"/>
      <c r="AV123" s="187"/>
      <c r="AW123" s="187"/>
      <c r="AX123" s="187"/>
      <c r="AY123" s="187"/>
      <c r="AZ123" s="187"/>
      <c r="BA123" s="187"/>
    </row>
    <row r="124" spans="1:53" ht="14.25" customHeight="1" x14ac:dyDescent="0.55000000000000004">
      <c r="B124" s="187"/>
      <c r="C124" s="187"/>
      <c r="D124" s="187"/>
      <c r="E124" s="187"/>
      <c r="F124" s="187"/>
      <c r="G124" s="187"/>
      <c r="H124" s="187"/>
      <c r="I124" s="187"/>
      <c r="J124" s="187"/>
      <c r="K124" s="187"/>
      <c r="L124" s="187"/>
      <c r="M124" s="187"/>
      <c r="N124" s="187"/>
      <c r="O124" s="187"/>
      <c r="P124" s="187"/>
      <c r="Q124" s="187"/>
      <c r="R124" s="187"/>
      <c r="S124" s="187"/>
      <c r="T124" s="187"/>
      <c r="U124" s="187"/>
      <c r="V124" s="187"/>
      <c r="W124" s="187"/>
      <c r="X124" s="187"/>
      <c r="Y124" s="187"/>
      <c r="Z124" s="187"/>
      <c r="AA124" s="187"/>
      <c r="AB124" s="187"/>
      <c r="AC124" s="187"/>
      <c r="AD124" s="187"/>
      <c r="AE124" s="187"/>
      <c r="AF124" s="187"/>
      <c r="AG124" s="187"/>
      <c r="AH124" s="187"/>
      <c r="AI124" s="187"/>
      <c r="AJ124" s="187"/>
      <c r="AK124" s="187"/>
      <c r="AL124" s="187"/>
      <c r="AM124" s="187"/>
      <c r="AN124" s="187"/>
      <c r="AO124" s="187"/>
      <c r="AP124" s="187"/>
      <c r="AQ124" s="187"/>
      <c r="AR124" s="187"/>
      <c r="AS124" s="187"/>
      <c r="AT124" s="187"/>
      <c r="AU124" s="187"/>
      <c r="AV124" s="187"/>
      <c r="AW124" s="187"/>
      <c r="AX124" s="187"/>
      <c r="AY124" s="187"/>
      <c r="AZ124" s="187"/>
      <c r="BA124" s="187"/>
    </row>
    <row r="125" spans="1:53" ht="14.25" customHeight="1" x14ac:dyDescent="0.55000000000000004">
      <c r="B125" s="187"/>
      <c r="C125" s="187"/>
      <c r="D125" s="187"/>
      <c r="E125" s="187"/>
      <c r="F125" s="187"/>
      <c r="G125" s="187"/>
      <c r="H125" s="187"/>
      <c r="I125" s="187"/>
      <c r="J125" s="187"/>
      <c r="K125" s="187"/>
      <c r="L125" s="187"/>
      <c r="M125" s="187"/>
      <c r="N125" s="187"/>
      <c r="O125" s="187"/>
      <c r="P125" s="187"/>
      <c r="Q125" s="187"/>
      <c r="R125" s="187"/>
      <c r="S125" s="187"/>
      <c r="T125" s="187"/>
      <c r="U125" s="187"/>
      <c r="V125" s="187"/>
      <c r="W125" s="187"/>
      <c r="X125" s="187"/>
      <c r="Y125" s="187"/>
      <c r="Z125" s="187"/>
      <c r="AA125" s="187"/>
      <c r="AB125" s="187"/>
      <c r="AC125" s="187"/>
      <c r="AD125" s="187"/>
      <c r="AE125" s="187"/>
      <c r="AF125" s="187"/>
      <c r="AG125" s="187"/>
      <c r="AH125" s="187"/>
      <c r="AI125" s="187"/>
      <c r="AJ125" s="187"/>
      <c r="AK125" s="187"/>
      <c r="AL125" s="187"/>
      <c r="AM125" s="187"/>
      <c r="AN125" s="187"/>
      <c r="AO125" s="187"/>
      <c r="AP125" s="187"/>
      <c r="AQ125" s="187"/>
      <c r="AR125" s="187"/>
      <c r="AS125" s="187"/>
      <c r="AT125" s="187"/>
      <c r="AU125" s="187"/>
      <c r="AV125" s="187"/>
      <c r="AW125" s="187"/>
      <c r="AX125" s="187"/>
      <c r="AY125" s="187"/>
      <c r="AZ125" s="187"/>
      <c r="BA125" s="187"/>
    </row>
    <row r="126" spans="1:53" ht="14.25" customHeight="1" x14ac:dyDescent="0.55000000000000004">
      <c r="B126" s="187"/>
      <c r="C126" s="187"/>
      <c r="D126" s="187"/>
      <c r="E126" s="187"/>
      <c r="F126" s="187"/>
      <c r="G126" s="187"/>
      <c r="H126" s="187"/>
      <c r="I126" s="187"/>
      <c r="J126" s="187"/>
      <c r="K126" s="187"/>
      <c r="L126" s="187"/>
      <c r="M126" s="187"/>
      <c r="N126" s="187"/>
      <c r="O126" s="187"/>
      <c r="P126" s="187"/>
      <c r="Q126" s="187"/>
      <c r="R126" s="187"/>
      <c r="S126" s="187"/>
      <c r="T126" s="187"/>
      <c r="U126" s="187"/>
      <c r="V126" s="187"/>
      <c r="W126" s="187"/>
      <c r="X126" s="187"/>
      <c r="Y126" s="187"/>
      <c r="Z126" s="187"/>
      <c r="AA126" s="187"/>
      <c r="AB126" s="187"/>
      <c r="AC126" s="187"/>
      <c r="AD126" s="187"/>
      <c r="AE126" s="187"/>
      <c r="AF126" s="187"/>
      <c r="AG126" s="187"/>
      <c r="AH126" s="187"/>
      <c r="AI126" s="187"/>
      <c r="AJ126" s="187"/>
      <c r="AK126" s="187"/>
      <c r="AL126" s="187"/>
      <c r="AM126" s="187"/>
      <c r="AN126" s="187"/>
      <c r="AO126" s="187"/>
      <c r="AP126" s="187"/>
      <c r="AQ126" s="187"/>
      <c r="AR126" s="187"/>
      <c r="AS126" s="187"/>
      <c r="AT126" s="187"/>
      <c r="AU126" s="187"/>
      <c r="AV126" s="187"/>
      <c r="AW126" s="187"/>
      <c r="AX126" s="187"/>
      <c r="AY126" s="187"/>
      <c r="AZ126" s="187"/>
      <c r="BA126" s="187"/>
    </row>
    <row r="127" spans="1:53" ht="14.25" customHeight="1" x14ac:dyDescent="0.55000000000000004">
      <c r="B127" s="187"/>
      <c r="C127" s="187"/>
      <c r="D127" s="187"/>
      <c r="E127" s="187"/>
      <c r="F127" s="187"/>
      <c r="G127" s="187"/>
      <c r="H127" s="187"/>
      <c r="I127" s="187"/>
      <c r="J127" s="187"/>
      <c r="K127" s="187"/>
      <c r="L127" s="187"/>
      <c r="M127" s="187"/>
      <c r="N127" s="187"/>
      <c r="O127" s="187"/>
      <c r="P127" s="187"/>
      <c r="Q127" s="187"/>
      <c r="R127" s="187"/>
      <c r="S127" s="187"/>
      <c r="T127" s="187"/>
      <c r="U127" s="187"/>
      <c r="V127" s="187"/>
      <c r="W127" s="187"/>
      <c r="X127" s="187"/>
      <c r="Y127" s="187"/>
      <c r="Z127" s="187"/>
      <c r="AA127" s="187"/>
      <c r="AB127" s="187"/>
      <c r="AC127" s="187"/>
      <c r="AD127" s="187"/>
      <c r="AE127" s="187"/>
      <c r="AF127" s="187"/>
      <c r="AG127" s="187"/>
      <c r="AH127" s="187"/>
      <c r="AI127" s="187"/>
      <c r="AJ127" s="187"/>
      <c r="AK127" s="187"/>
      <c r="AL127" s="187"/>
      <c r="AM127" s="187"/>
      <c r="AN127" s="187"/>
      <c r="AO127" s="187"/>
      <c r="AP127" s="187"/>
      <c r="AQ127" s="187"/>
      <c r="AR127" s="187"/>
      <c r="AS127" s="187"/>
      <c r="AT127" s="187"/>
      <c r="AU127" s="187"/>
      <c r="AV127" s="187"/>
      <c r="AW127" s="187"/>
      <c r="AX127" s="187"/>
      <c r="AY127" s="187"/>
      <c r="AZ127" s="187"/>
      <c r="BA127" s="187"/>
    </row>
    <row r="128" spans="1:53" ht="14.25" customHeight="1" x14ac:dyDescent="0.55000000000000004">
      <c r="B128" s="187"/>
      <c r="C128" s="187"/>
      <c r="D128" s="187"/>
      <c r="E128" s="187"/>
      <c r="F128" s="187"/>
      <c r="G128" s="187"/>
      <c r="H128" s="187"/>
      <c r="I128" s="187"/>
      <c r="J128" s="187"/>
      <c r="K128" s="187"/>
      <c r="L128" s="187"/>
      <c r="M128" s="187"/>
      <c r="N128" s="187"/>
      <c r="O128" s="187"/>
      <c r="P128" s="187"/>
      <c r="Q128" s="187"/>
      <c r="R128" s="187"/>
      <c r="S128" s="187"/>
      <c r="T128" s="187"/>
      <c r="U128" s="187"/>
      <c r="V128" s="187"/>
      <c r="W128" s="187"/>
      <c r="X128" s="187"/>
      <c r="Y128" s="187"/>
      <c r="Z128" s="187"/>
      <c r="AA128" s="187"/>
      <c r="AB128" s="187"/>
      <c r="AC128" s="187"/>
      <c r="AD128" s="187"/>
      <c r="AE128" s="187"/>
      <c r="AF128" s="187"/>
      <c r="AG128" s="187"/>
      <c r="AH128" s="187"/>
      <c r="AI128" s="187"/>
      <c r="AJ128" s="187"/>
      <c r="AK128" s="187"/>
      <c r="AL128" s="187"/>
      <c r="AM128" s="187"/>
      <c r="AN128" s="187"/>
      <c r="AO128" s="187"/>
      <c r="AP128" s="187"/>
      <c r="AQ128" s="187"/>
      <c r="AR128" s="187"/>
      <c r="AS128" s="187"/>
      <c r="AT128" s="187"/>
      <c r="AU128" s="187"/>
      <c r="AV128" s="187"/>
      <c r="AW128" s="187"/>
      <c r="AX128" s="187"/>
      <c r="AY128" s="187"/>
      <c r="AZ128" s="187"/>
      <c r="BA128" s="187"/>
    </row>
    <row r="129" spans="1:53" ht="14.25" customHeight="1" x14ac:dyDescent="0.55000000000000004">
      <c r="B129" s="187"/>
      <c r="C129" s="187"/>
      <c r="D129" s="187"/>
      <c r="E129" s="187"/>
      <c r="F129" s="187"/>
      <c r="G129" s="187"/>
      <c r="H129" s="187"/>
      <c r="I129" s="187"/>
      <c r="J129" s="187"/>
      <c r="K129" s="187"/>
      <c r="L129" s="187"/>
      <c r="M129" s="187"/>
      <c r="N129" s="187"/>
      <c r="O129" s="187"/>
      <c r="P129" s="187"/>
      <c r="Q129" s="187"/>
      <c r="R129" s="187"/>
      <c r="S129" s="187"/>
      <c r="T129" s="187"/>
      <c r="U129" s="187"/>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187"/>
    </row>
    <row r="130" spans="1:53" ht="14.25" customHeight="1" x14ac:dyDescent="0.55000000000000004">
      <c r="B130" s="187"/>
      <c r="C130" s="187"/>
      <c r="D130" s="187"/>
      <c r="E130" s="187"/>
      <c r="F130" s="187"/>
      <c r="G130" s="187"/>
      <c r="H130" s="187"/>
      <c r="I130" s="187"/>
      <c r="J130" s="187"/>
      <c r="K130" s="187"/>
      <c r="L130" s="187"/>
      <c r="M130" s="187"/>
      <c r="N130" s="187"/>
      <c r="O130" s="187"/>
      <c r="P130" s="187"/>
      <c r="Q130" s="187"/>
      <c r="R130" s="187"/>
      <c r="S130" s="187"/>
      <c r="T130" s="187"/>
      <c r="U130" s="187"/>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87"/>
    </row>
    <row r="131" spans="1:53" ht="14.25" customHeight="1" x14ac:dyDescent="0.55000000000000004">
      <c r="B131" s="187"/>
      <c r="C131" s="187"/>
      <c r="D131" s="187"/>
      <c r="E131" s="187"/>
      <c r="F131" s="187"/>
      <c r="G131" s="187"/>
      <c r="H131" s="187"/>
      <c r="I131" s="187"/>
      <c r="J131" s="187"/>
      <c r="K131" s="187"/>
      <c r="L131" s="187"/>
      <c r="M131" s="187"/>
      <c r="N131" s="187"/>
      <c r="O131" s="187"/>
      <c r="P131" s="187"/>
      <c r="Q131" s="187"/>
      <c r="R131" s="187"/>
      <c r="S131" s="187"/>
      <c r="T131" s="187"/>
      <c r="U131" s="187"/>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87"/>
    </row>
    <row r="132" spans="1:53" ht="14.25" customHeight="1" x14ac:dyDescent="0.55000000000000004">
      <c r="B132" s="187"/>
      <c r="C132" s="187"/>
      <c r="D132" s="187"/>
      <c r="E132" s="187"/>
      <c r="F132" s="187"/>
      <c r="G132" s="187"/>
      <c r="H132" s="187"/>
      <c r="I132" s="187"/>
      <c r="J132" s="187"/>
      <c r="K132" s="187"/>
      <c r="L132" s="187"/>
      <c r="M132" s="187"/>
      <c r="N132" s="187"/>
      <c r="O132" s="187"/>
      <c r="P132" s="187"/>
      <c r="Q132" s="187"/>
      <c r="R132" s="187"/>
      <c r="S132" s="187"/>
      <c r="T132" s="187"/>
      <c r="U132" s="187"/>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87"/>
    </row>
    <row r="133" spans="1:53" ht="14.25" customHeight="1" x14ac:dyDescent="0.55000000000000004">
      <c r="B133" s="187"/>
      <c r="C133" s="187"/>
      <c r="D133" s="187"/>
      <c r="E133" s="187"/>
      <c r="F133" s="187"/>
      <c r="G133" s="187"/>
      <c r="H133" s="187"/>
      <c r="I133" s="187"/>
      <c r="J133" s="187"/>
      <c r="K133" s="187"/>
      <c r="L133" s="187"/>
      <c r="M133" s="187"/>
      <c r="N133" s="187"/>
      <c r="O133" s="187"/>
      <c r="P133" s="187"/>
      <c r="Q133" s="187"/>
      <c r="R133" s="187"/>
      <c r="S133" s="187"/>
      <c r="T133" s="187"/>
      <c r="U133" s="187"/>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87"/>
    </row>
    <row r="134" spans="1:53" ht="14.25" customHeight="1" x14ac:dyDescent="0.55000000000000004">
      <c r="B134" s="187"/>
      <c r="C134" s="187"/>
      <c r="D134" s="187"/>
      <c r="E134" s="187"/>
      <c r="F134" s="187"/>
      <c r="G134" s="187"/>
      <c r="H134" s="187"/>
      <c r="I134" s="187"/>
      <c r="J134" s="187"/>
      <c r="K134" s="187"/>
      <c r="L134" s="187"/>
      <c r="M134" s="187"/>
      <c r="N134" s="187"/>
      <c r="O134" s="187"/>
      <c r="P134" s="187"/>
      <c r="Q134" s="187"/>
      <c r="R134" s="187"/>
      <c r="S134" s="187"/>
      <c r="T134" s="187"/>
      <c r="U134" s="187"/>
      <c r="V134" s="187"/>
      <c r="W134" s="187"/>
      <c r="X134" s="187"/>
      <c r="Y134" s="187"/>
      <c r="Z134" s="187"/>
      <c r="AA134" s="187"/>
      <c r="AB134" s="187"/>
      <c r="AC134" s="187"/>
      <c r="AD134" s="187"/>
      <c r="AE134" s="187"/>
      <c r="AF134" s="187"/>
      <c r="AG134" s="187"/>
      <c r="AH134" s="187"/>
      <c r="AI134" s="187"/>
      <c r="AJ134" s="187"/>
      <c r="AK134" s="187"/>
      <c r="AL134" s="187"/>
      <c r="AM134" s="187"/>
      <c r="AN134" s="187"/>
      <c r="AO134" s="187"/>
      <c r="AP134" s="187"/>
      <c r="AQ134" s="187"/>
      <c r="AR134" s="187"/>
      <c r="AS134" s="187"/>
      <c r="AT134" s="187"/>
      <c r="AU134" s="187"/>
      <c r="AV134" s="187"/>
      <c r="AW134" s="187"/>
      <c r="AX134" s="187"/>
      <c r="AY134" s="187"/>
      <c r="AZ134" s="187"/>
      <c r="BA134" s="187"/>
    </row>
    <row r="135" spans="1:53" ht="14.25" customHeight="1" x14ac:dyDescent="0.55000000000000004">
      <c r="B135" s="59" t="s">
        <v>6103</v>
      </c>
    </row>
    <row r="136" spans="1:53" ht="14.25" customHeight="1" x14ac:dyDescent="0.55000000000000004">
      <c r="B136" s="59" t="s">
        <v>6270</v>
      </c>
    </row>
    <row r="137" spans="1:53" ht="14.25" customHeight="1" x14ac:dyDescent="0.55000000000000004">
      <c r="B137" s="59" t="s">
        <v>6271</v>
      </c>
    </row>
    <row r="138" spans="1:53" ht="14.25" customHeight="1" x14ac:dyDescent="0.55000000000000004">
      <c r="B138" s="59" t="s">
        <v>6104</v>
      </c>
    </row>
    <row r="139" spans="1:53" ht="14.25" customHeight="1" x14ac:dyDescent="0.55000000000000004">
      <c r="A139" s="93"/>
    </row>
    <row r="140" spans="1:53" ht="14.25" customHeight="1" x14ac:dyDescent="0.55000000000000004">
      <c r="A140" s="93" t="s">
        <v>6762</v>
      </c>
    </row>
    <row r="141" spans="1:53" ht="14.25" customHeight="1" x14ac:dyDescent="0.55000000000000004">
      <c r="A141" s="93"/>
      <c r="AO141" s="57"/>
    </row>
    <row r="142" spans="1:53" ht="14.25" customHeight="1" x14ac:dyDescent="0.55000000000000004">
      <c r="B142" s="123" t="s">
        <v>6131</v>
      </c>
      <c r="C142" s="124"/>
      <c r="D142" s="124"/>
      <c r="E142" s="124"/>
      <c r="F142" s="124"/>
      <c r="G142" s="124"/>
      <c r="H142" s="124"/>
      <c r="I142" s="124"/>
      <c r="J142" s="125"/>
      <c r="K142" s="145" t="s">
        <v>50</v>
      </c>
      <c r="L142" s="147"/>
      <c r="M142" s="145" t="s">
        <v>51</v>
      </c>
      <c r="N142" s="147"/>
      <c r="O142" s="145" t="s">
        <v>52</v>
      </c>
      <c r="P142" s="147"/>
      <c r="Q142" s="145" t="s">
        <v>53</v>
      </c>
      <c r="R142" s="147"/>
      <c r="S142" s="145" t="s">
        <v>54</v>
      </c>
      <c r="T142" s="147"/>
      <c r="U142" s="145" t="s">
        <v>55</v>
      </c>
      <c r="V142" s="147"/>
      <c r="W142" s="145" t="s">
        <v>56</v>
      </c>
      <c r="X142" s="147"/>
    </row>
    <row r="143" spans="1:53" ht="14.25" customHeight="1" x14ac:dyDescent="0.55000000000000004">
      <c r="B143" s="181"/>
      <c r="C143" s="182"/>
      <c r="D143" s="182"/>
      <c r="E143" s="182"/>
      <c r="F143" s="182"/>
      <c r="G143" s="182"/>
      <c r="H143" s="182"/>
      <c r="I143" s="182"/>
      <c r="J143" s="182"/>
      <c r="K143" s="140" t="str">
        <f>[1]D3!G82&amp;""</f>
        <v/>
      </c>
      <c r="L143" s="170"/>
      <c r="M143" s="140" t="str">
        <f>[1]D3!G83&amp;""</f>
        <v/>
      </c>
      <c r="N143" s="170"/>
      <c r="O143" s="140" t="str">
        <f>[1]D3!G84&amp;""</f>
        <v/>
      </c>
      <c r="P143" s="170"/>
      <c r="Q143" s="140" t="str">
        <f>[1]D3!G85&amp;""</f>
        <v/>
      </c>
      <c r="R143" s="170"/>
      <c r="S143" s="140" t="str">
        <f>[1]D3!G86&amp;""</f>
        <v/>
      </c>
      <c r="T143" s="170"/>
      <c r="U143" s="140" t="str">
        <f>[1]D3!G87&amp;""</f>
        <v/>
      </c>
      <c r="V143" s="170"/>
      <c r="W143" s="140" t="str">
        <f>[1]D3!G88&amp;""</f>
        <v/>
      </c>
      <c r="X143" s="170"/>
      <c r="Z143" s="59" t="s">
        <v>6132</v>
      </c>
      <c r="AN143" s="59" t="s">
        <v>68</v>
      </c>
    </row>
    <row r="144" spans="1:53" ht="14.25" customHeight="1" x14ac:dyDescent="0.55000000000000004">
      <c r="B144" s="126"/>
      <c r="C144" s="127"/>
      <c r="D144" s="127"/>
      <c r="E144" s="127"/>
      <c r="F144" s="127"/>
      <c r="G144" s="127"/>
      <c r="H144" s="127"/>
      <c r="I144" s="127"/>
      <c r="J144" s="127"/>
      <c r="K144" s="171"/>
      <c r="L144" s="172"/>
      <c r="M144" s="171"/>
      <c r="N144" s="172"/>
      <c r="O144" s="171"/>
      <c r="P144" s="172"/>
      <c r="Q144" s="171"/>
      <c r="R144" s="172"/>
      <c r="S144" s="171"/>
      <c r="T144" s="172"/>
      <c r="U144" s="171"/>
      <c r="V144" s="172"/>
      <c r="W144" s="171"/>
      <c r="X144" s="172"/>
      <c r="Z144" s="59" t="s">
        <v>6133</v>
      </c>
      <c r="AN144" s="145" t="s">
        <v>50</v>
      </c>
      <c r="AO144" s="147"/>
      <c r="AP144" s="145" t="s">
        <v>51</v>
      </c>
      <c r="AQ144" s="147"/>
      <c r="AR144" s="145" t="s">
        <v>52</v>
      </c>
      <c r="AS144" s="147"/>
      <c r="AT144" s="145" t="s">
        <v>53</v>
      </c>
      <c r="AU144" s="147"/>
      <c r="AV144" s="145" t="s">
        <v>54</v>
      </c>
      <c r="AW144" s="147"/>
      <c r="AX144" s="145" t="s">
        <v>55</v>
      </c>
      <c r="AY144" s="147"/>
      <c r="AZ144" s="145" t="s">
        <v>56</v>
      </c>
      <c r="BA144" s="147"/>
    </row>
    <row r="145" spans="2:55" ht="14.25" customHeight="1" x14ac:dyDescent="0.55000000000000004">
      <c r="AN145" s="156"/>
      <c r="AO145" s="141"/>
      <c r="AP145" s="156"/>
      <c r="AQ145" s="141"/>
      <c r="AR145" s="156"/>
      <c r="AS145" s="141"/>
      <c r="AT145" s="156"/>
      <c r="AU145" s="141"/>
      <c r="AV145" s="156"/>
      <c r="AW145" s="141"/>
      <c r="AX145" s="156">
        <v>1</v>
      </c>
      <c r="AY145" s="141"/>
      <c r="AZ145" s="156">
        <v>2</v>
      </c>
      <c r="BA145" s="141"/>
    </row>
    <row r="146" spans="2:55" ht="14.25" customHeight="1" x14ac:dyDescent="0.55000000000000004">
      <c r="B146" s="123" t="s">
        <v>6134</v>
      </c>
      <c r="C146" s="124"/>
      <c r="D146" s="124"/>
      <c r="E146" s="124"/>
      <c r="F146" s="124"/>
      <c r="G146" s="124"/>
      <c r="H146" s="124"/>
      <c r="I146" s="124"/>
      <c r="J146" s="124"/>
      <c r="K146" s="124"/>
      <c r="L146" s="125"/>
      <c r="M146" s="145"/>
      <c r="N146" s="146"/>
      <c r="O146" s="146"/>
      <c r="P146" s="147"/>
      <c r="Q146" s="146" t="s">
        <v>50</v>
      </c>
      <c r="R146" s="147"/>
      <c r="S146" s="145" t="s">
        <v>51</v>
      </c>
      <c r="T146" s="147"/>
      <c r="U146" s="145" t="s">
        <v>52</v>
      </c>
      <c r="V146" s="147"/>
      <c r="W146" s="145" t="s">
        <v>53</v>
      </c>
      <c r="X146" s="147"/>
      <c r="Y146" s="145" t="s">
        <v>54</v>
      </c>
      <c r="Z146" s="147"/>
      <c r="AA146" s="145" t="s">
        <v>55</v>
      </c>
      <c r="AB146" s="147"/>
      <c r="AC146" s="145" t="s">
        <v>56</v>
      </c>
      <c r="AD146" s="147"/>
      <c r="AN146" s="65"/>
      <c r="AO146" s="67"/>
      <c r="AP146" s="65"/>
      <c r="AQ146" s="67"/>
      <c r="AR146" s="65"/>
      <c r="AS146" s="67"/>
      <c r="AT146" s="65"/>
      <c r="AU146" s="67"/>
      <c r="AV146" s="65"/>
      <c r="AW146" s="67"/>
      <c r="AX146" s="65"/>
      <c r="AY146" s="67"/>
      <c r="AZ146" s="65"/>
      <c r="BA146" s="67"/>
    </row>
    <row r="147" spans="2:55" ht="14.25" customHeight="1" x14ac:dyDescent="0.55000000000000004">
      <c r="B147" s="181"/>
      <c r="C147" s="182"/>
      <c r="D147" s="182"/>
      <c r="E147" s="182"/>
      <c r="F147" s="182"/>
      <c r="G147" s="182"/>
      <c r="H147" s="182"/>
      <c r="I147" s="182"/>
      <c r="J147" s="182"/>
      <c r="K147" s="182"/>
      <c r="L147" s="183"/>
      <c r="M147" s="138" t="s">
        <v>6726</v>
      </c>
      <c r="N147" s="138"/>
      <c r="O147" s="138"/>
      <c r="P147" s="138"/>
      <c r="Q147" s="140" t="str">
        <f>[1]D3!G89&amp;""</f>
        <v/>
      </c>
      <c r="R147" s="170"/>
      <c r="S147" s="140" t="str">
        <f>[1]D3!G90&amp;""</f>
        <v/>
      </c>
      <c r="T147" s="170"/>
      <c r="U147" s="140" t="str">
        <f>[1]D3!G91&amp;""</f>
        <v/>
      </c>
      <c r="V147" s="170"/>
      <c r="W147" s="140" t="str">
        <f>[1]D3!G92&amp;""</f>
        <v/>
      </c>
      <c r="X147" s="170"/>
      <c r="Y147" s="140" t="str">
        <f>[1]D3!G93&amp;""</f>
        <v/>
      </c>
      <c r="Z147" s="170"/>
      <c r="AA147" s="140" t="str">
        <f>[1]D3!G94&amp;""</f>
        <v/>
      </c>
      <c r="AB147" s="170"/>
      <c r="AC147" s="140" t="str">
        <f>[1]D3!G95&amp;""</f>
        <v/>
      </c>
      <c r="AD147" s="170"/>
      <c r="AF147" s="59" t="s">
        <v>6132</v>
      </c>
      <c r="AN147" s="156">
        <v>3</v>
      </c>
      <c r="AO147" s="141"/>
      <c r="AP147" s="156">
        <v>4</v>
      </c>
      <c r="AQ147" s="141"/>
      <c r="AR147" s="156">
        <v>5</v>
      </c>
      <c r="AS147" s="141"/>
      <c r="AT147" s="156">
        <v>6</v>
      </c>
      <c r="AU147" s="141"/>
      <c r="AV147" s="156">
        <v>7</v>
      </c>
      <c r="AW147" s="141"/>
      <c r="AX147" s="156">
        <v>8</v>
      </c>
      <c r="AY147" s="141"/>
      <c r="AZ147" s="156">
        <v>9</v>
      </c>
      <c r="BA147" s="141"/>
    </row>
    <row r="148" spans="2:55" ht="14.25" customHeight="1" x14ac:dyDescent="0.55000000000000004">
      <c r="B148" s="181"/>
      <c r="C148" s="182"/>
      <c r="D148" s="182"/>
      <c r="E148" s="182"/>
      <c r="F148" s="182"/>
      <c r="G148" s="182"/>
      <c r="H148" s="182"/>
      <c r="I148" s="182"/>
      <c r="J148" s="182"/>
      <c r="K148" s="182"/>
      <c r="L148" s="183"/>
      <c r="M148" s="138"/>
      <c r="N148" s="138"/>
      <c r="O148" s="138"/>
      <c r="P148" s="138"/>
      <c r="Q148" s="171"/>
      <c r="R148" s="172"/>
      <c r="S148" s="171"/>
      <c r="T148" s="172"/>
      <c r="U148" s="171"/>
      <c r="V148" s="172"/>
      <c r="W148" s="171"/>
      <c r="X148" s="172"/>
      <c r="Y148" s="171"/>
      <c r="Z148" s="172"/>
      <c r="AA148" s="171"/>
      <c r="AB148" s="172"/>
      <c r="AC148" s="171"/>
      <c r="AD148" s="172"/>
      <c r="AF148" s="59" t="s">
        <v>6133</v>
      </c>
      <c r="AN148" s="65"/>
      <c r="AO148" s="67"/>
      <c r="AP148" s="65"/>
      <c r="AQ148" s="67"/>
      <c r="AR148" s="65"/>
      <c r="AS148" s="67"/>
      <c r="AT148" s="65"/>
      <c r="AU148" s="67"/>
      <c r="AV148" s="65"/>
      <c r="AW148" s="67"/>
      <c r="AX148" s="65"/>
      <c r="AY148" s="67"/>
      <c r="AZ148" s="65"/>
      <c r="BA148" s="67"/>
    </row>
    <row r="149" spans="2:55" ht="14.25" customHeight="1" x14ac:dyDescent="0.55000000000000004">
      <c r="B149" s="181"/>
      <c r="C149" s="182"/>
      <c r="D149" s="182"/>
      <c r="E149" s="182"/>
      <c r="F149" s="182"/>
      <c r="G149" s="182"/>
      <c r="H149" s="182"/>
      <c r="I149" s="182"/>
      <c r="J149" s="182"/>
      <c r="K149" s="182"/>
      <c r="L149" s="183"/>
      <c r="M149" s="138" t="s">
        <v>6727</v>
      </c>
      <c r="N149" s="138"/>
      <c r="O149" s="138"/>
      <c r="P149" s="138"/>
      <c r="Q149" s="140" t="str">
        <f>[1]D3!G96&amp;""</f>
        <v/>
      </c>
      <c r="R149" s="170"/>
      <c r="S149" s="140" t="str">
        <f>[1]D3!G97&amp;""</f>
        <v/>
      </c>
      <c r="T149" s="170"/>
      <c r="U149" s="140" t="str">
        <f>[1]D3!G98&amp;""</f>
        <v/>
      </c>
      <c r="V149" s="170"/>
      <c r="W149" s="140" t="str">
        <f>[1]D3!G99&amp;""</f>
        <v/>
      </c>
      <c r="X149" s="170"/>
      <c r="Y149" s="140" t="str">
        <f>[1]D3!G100&amp;""</f>
        <v/>
      </c>
      <c r="Z149" s="170"/>
      <c r="AA149" s="140" t="str">
        <f>[1]D3!G101&amp;""</f>
        <v/>
      </c>
      <c r="AB149" s="170"/>
      <c r="AC149" s="140" t="str">
        <f>[1]D3!G102&amp;""</f>
        <v/>
      </c>
      <c r="AD149" s="170"/>
      <c r="AN149" s="156">
        <v>10</v>
      </c>
      <c r="AO149" s="141"/>
      <c r="AP149" s="156">
        <v>11</v>
      </c>
      <c r="AQ149" s="141"/>
      <c r="AR149" s="156">
        <v>12</v>
      </c>
      <c r="AS149" s="141"/>
      <c r="AT149" s="156">
        <v>13</v>
      </c>
      <c r="AU149" s="141"/>
      <c r="AV149" s="156">
        <v>14</v>
      </c>
      <c r="AW149" s="141"/>
      <c r="AX149" s="156">
        <v>15</v>
      </c>
      <c r="AY149" s="141"/>
      <c r="AZ149" s="156">
        <v>16</v>
      </c>
      <c r="BA149" s="141"/>
    </row>
    <row r="150" spans="2:55" ht="14.25" customHeight="1" x14ac:dyDescent="0.55000000000000004">
      <c r="B150" s="181"/>
      <c r="C150" s="182"/>
      <c r="D150" s="182"/>
      <c r="E150" s="182"/>
      <c r="F150" s="182"/>
      <c r="G150" s="182"/>
      <c r="H150" s="182"/>
      <c r="I150" s="182"/>
      <c r="J150" s="182"/>
      <c r="K150" s="182"/>
      <c r="L150" s="183"/>
      <c r="M150" s="138"/>
      <c r="N150" s="138"/>
      <c r="O150" s="138"/>
      <c r="P150" s="138"/>
      <c r="Q150" s="171"/>
      <c r="R150" s="172"/>
      <c r="S150" s="171"/>
      <c r="T150" s="172"/>
      <c r="U150" s="171"/>
      <c r="V150" s="172"/>
      <c r="W150" s="171"/>
      <c r="X150" s="172"/>
      <c r="Y150" s="171"/>
      <c r="Z150" s="172"/>
      <c r="AA150" s="171"/>
      <c r="AB150" s="172"/>
      <c r="AC150" s="171"/>
      <c r="AD150" s="172"/>
      <c r="AN150" s="65"/>
      <c r="AO150" s="67"/>
      <c r="AP150" s="65"/>
      <c r="AQ150" s="67"/>
      <c r="AR150" s="65"/>
      <c r="AS150" s="67"/>
      <c r="AT150" s="65"/>
      <c r="AU150" s="67"/>
      <c r="AV150" s="65"/>
      <c r="AW150" s="67"/>
      <c r="AX150" s="65"/>
      <c r="AY150" s="67"/>
      <c r="AZ150" s="65"/>
      <c r="BA150" s="67"/>
    </row>
    <row r="151" spans="2:55" ht="14.25" customHeight="1" x14ac:dyDescent="0.55000000000000004">
      <c r="B151" s="181"/>
      <c r="C151" s="182"/>
      <c r="D151" s="182"/>
      <c r="E151" s="182"/>
      <c r="F151" s="182"/>
      <c r="G151" s="182"/>
      <c r="H151" s="182"/>
      <c r="I151" s="182"/>
      <c r="J151" s="182"/>
      <c r="K151" s="182"/>
      <c r="L151" s="183"/>
      <c r="M151" s="138" t="s">
        <v>6728</v>
      </c>
      <c r="N151" s="138"/>
      <c r="O151" s="138"/>
      <c r="P151" s="138"/>
      <c r="Q151" s="140" t="str">
        <f>[1]D3!G103&amp;""</f>
        <v/>
      </c>
      <c r="R151" s="170"/>
      <c r="S151" s="140" t="str">
        <f>[1]D3!G104&amp;""</f>
        <v/>
      </c>
      <c r="T151" s="170"/>
      <c r="U151" s="140" t="str">
        <f>[1]D3!G105&amp;""</f>
        <v/>
      </c>
      <c r="V151" s="170"/>
      <c r="W151" s="140" t="str">
        <f>[1]D3!G106&amp;""</f>
        <v/>
      </c>
      <c r="X151" s="170"/>
      <c r="Y151" s="140" t="str">
        <f>[1]D3!G107&amp;""</f>
        <v/>
      </c>
      <c r="Z151" s="170"/>
      <c r="AA151" s="140" t="str">
        <f>[1]D3!G108&amp;""</f>
        <v/>
      </c>
      <c r="AB151" s="170"/>
      <c r="AC151" s="140" t="str">
        <f>[1]D3!G109&amp;""</f>
        <v/>
      </c>
      <c r="AD151" s="170"/>
      <c r="AN151" s="156">
        <v>17</v>
      </c>
      <c r="AO151" s="141"/>
      <c r="AP151" s="156">
        <v>18</v>
      </c>
      <c r="AQ151" s="141"/>
      <c r="AR151" s="156">
        <v>19</v>
      </c>
      <c r="AS151" s="141"/>
      <c r="AT151" s="156">
        <v>20</v>
      </c>
      <c r="AU151" s="141"/>
      <c r="AV151" s="156">
        <v>21</v>
      </c>
      <c r="AW151" s="141"/>
      <c r="AX151" s="156">
        <v>22</v>
      </c>
      <c r="AY151" s="141"/>
      <c r="AZ151" s="156">
        <v>23</v>
      </c>
      <c r="BA151" s="141"/>
    </row>
    <row r="152" spans="2:55" ht="14.25" customHeight="1" x14ac:dyDescent="0.55000000000000004">
      <c r="B152" s="181"/>
      <c r="C152" s="182"/>
      <c r="D152" s="182"/>
      <c r="E152" s="182"/>
      <c r="F152" s="182"/>
      <c r="G152" s="182"/>
      <c r="H152" s="182"/>
      <c r="I152" s="182"/>
      <c r="J152" s="182"/>
      <c r="K152" s="182"/>
      <c r="L152" s="183"/>
      <c r="M152" s="138"/>
      <c r="N152" s="138"/>
      <c r="O152" s="138"/>
      <c r="P152" s="138"/>
      <c r="Q152" s="171"/>
      <c r="R152" s="172"/>
      <c r="S152" s="171"/>
      <c r="T152" s="172"/>
      <c r="U152" s="171"/>
      <c r="V152" s="172"/>
      <c r="W152" s="171"/>
      <c r="X152" s="172"/>
      <c r="Y152" s="171"/>
      <c r="Z152" s="172"/>
      <c r="AA152" s="171"/>
      <c r="AB152" s="172"/>
      <c r="AC152" s="171"/>
      <c r="AD152" s="172"/>
      <c r="AN152" s="65"/>
      <c r="AO152" s="67"/>
      <c r="AP152" s="65"/>
      <c r="AQ152" s="67"/>
      <c r="AR152" s="65"/>
      <c r="AS152" s="67"/>
      <c r="AT152" s="65"/>
      <c r="AU152" s="67"/>
      <c r="AV152" s="65"/>
      <c r="AW152" s="67"/>
      <c r="AX152" s="65"/>
      <c r="AY152" s="67"/>
      <c r="AZ152" s="65"/>
      <c r="BA152" s="67"/>
    </row>
    <row r="153" spans="2:55" ht="14.25" customHeight="1" x14ac:dyDescent="0.55000000000000004">
      <c r="B153" s="181"/>
      <c r="C153" s="182"/>
      <c r="D153" s="182"/>
      <c r="E153" s="182"/>
      <c r="F153" s="182"/>
      <c r="G153" s="182"/>
      <c r="H153" s="182"/>
      <c r="I153" s="182"/>
      <c r="J153" s="182"/>
      <c r="K153" s="182"/>
      <c r="L153" s="183"/>
      <c r="M153" s="138" t="s">
        <v>6729</v>
      </c>
      <c r="N153" s="138"/>
      <c r="O153" s="138"/>
      <c r="P153" s="138"/>
      <c r="Q153" s="140" t="str">
        <f>[1]D3!G110&amp;""</f>
        <v/>
      </c>
      <c r="R153" s="170"/>
      <c r="S153" s="140" t="str">
        <f>[1]D3!G111&amp;""</f>
        <v/>
      </c>
      <c r="T153" s="170"/>
      <c r="U153" s="140" t="str">
        <f>[1]D3!G112&amp;""</f>
        <v/>
      </c>
      <c r="V153" s="170"/>
      <c r="W153" s="140" t="str">
        <f>[1]D3!G113&amp;""</f>
        <v/>
      </c>
      <c r="X153" s="170"/>
      <c r="Y153" s="140" t="str">
        <f>[1]D3!G114&amp;""</f>
        <v/>
      </c>
      <c r="Z153" s="170"/>
      <c r="AA153" s="140" t="str">
        <f>[1]D3!G115&amp;""</f>
        <v/>
      </c>
      <c r="AB153" s="170"/>
      <c r="AC153" s="140" t="str">
        <f>[1]D3!G116&amp;""</f>
        <v/>
      </c>
      <c r="AD153" s="170"/>
      <c r="AN153" s="156">
        <v>24</v>
      </c>
      <c r="AO153" s="141"/>
      <c r="AP153" s="156">
        <v>25</v>
      </c>
      <c r="AQ153" s="141"/>
      <c r="AR153" s="156">
        <v>26</v>
      </c>
      <c r="AS153" s="141"/>
      <c r="AT153" s="156">
        <v>27</v>
      </c>
      <c r="AU153" s="141"/>
      <c r="AV153" s="156">
        <v>28</v>
      </c>
      <c r="AW153" s="141"/>
      <c r="AX153" s="156">
        <v>29</v>
      </c>
      <c r="AY153" s="141"/>
      <c r="AZ153" s="156">
        <v>30</v>
      </c>
      <c r="BA153" s="141"/>
    </row>
    <row r="154" spans="2:55" ht="14.25" customHeight="1" x14ac:dyDescent="0.55000000000000004">
      <c r="B154" s="181"/>
      <c r="C154" s="182"/>
      <c r="D154" s="182"/>
      <c r="E154" s="182"/>
      <c r="F154" s="182"/>
      <c r="G154" s="182"/>
      <c r="H154" s="182"/>
      <c r="I154" s="182"/>
      <c r="J154" s="182"/>
      <c r="K154" s="182"/>
      <c r="L154" s="183"/>
      <c r="M154" s="138"/>
      <c r="N154" s="138"/>
      <c r="O154" s="138"/>
      <c r="P154" s="138"/>
      <c r="Q154" s="171"/>
      <c r="R154" s="172"/>
      <c r="S154" s="171"/>
      <c r="T154" s="172"/>
      <c r="U154" s="171"/>
      <c r="V154" s="172"/>
      <c r="W154" s="171"/>
      <c r="X154" s="172"/>
      <c r="Y154" s="171"/>
      <c r="Z154" s="172"/>
      <c r="AA154" s="171"/>
      <c r="AB154" s="172"/>
      <c r="AC154" s="171"/>
      <c r="AD154" s="172"/>
      <c r="AN154" s="65"/>
      <c r="AO154" s="67"/>
      <c r="AP154" s="65"/>
      <c r="AQ154" s="67"/>
      <c r="AR154" s="65"/>
      <c r="AS154" s="67"/>
      <c r="AT154" s="65"/>
      <c r="AU154" s="67"/>
      <c r="AV154" s="65"/>
      <c r="AW154" s="67"/>
      <c r="AX154" s="65"/>
      <c r="AY154" s="67"/>
      <c r="AZ154" s="65"/>
      <c r="BA154" s="67"/>
    </row>
    <row r="155" spans="2:55" ht="14.25" customHeight="1" x14ac:dyDescent="0.55000000000000004">
      <c r="B155" s="181"/>
      <c r="C155" s="182"/>
      <c r="D155" s="182"/>
      <c r="E155" s="182"/>
      <c r="F155" s="182"/>
      <c r="G155" s="182"/>
      <c r="H155" s="182"/>
      <c r="I155" s="182"/>
      <c r="J155" s="182"/>
      <c r="K155" s="182"/>
      <c r="L155" s="183"/>
      <c r="M155" s="138" t="s">
        <v>6730</v>
      </c>
      <c r="N155" s="138"/>
      <c r="O155" s="138"/>
      <c r="P155" s="138"/>
      <c r="Q155" s="140" t="str">
        <f>[1]D3!G117&amp;""</f>
        <v/>
      </c>
      <c r="R155" s="170"/>
      <c r="S155" s="140" t="str">
        <f>[1]D3!G118&amp;""</f>
        <v/>
      </c>
      <c r="T155" s="170"/>
      <c r="U155" s="140" t="str">
        <f>[1]D3!G119&amp;""</f>
        <v/>
      </c>
      <c r="V155" s="170"/>
      <c r="W155" s="140" t="str">
        <f>[1]D3!G120&amp;""</f>
        <v/>
      </c>
      <c r="X155" s="170"/>
      <c r="Y155" s="140" t="str">
        <f>[1]D3!G121&amp;""</f>
        <v/>
      </c>
      <c r="Z155" s="170"/>
      <c r="AA155" s="140" t="str">
        <f>[1]D3!G122&amp;""</f>
        <v/>
      </c>
      <c r="AB155" s="170"/>
      <c r="AC155" s="140" t="str">
        <f>[1]D3!G123&amp;""</f>
        <v/>
      </c>
      <c r="AD155" s="170"/>
      <c r="AN155" s="156">
        <v>31</v>
      </c>
      <c r="AO155" s="141"/>
      <c r="AP155" s="156"/>
      <c r="AQ155" s="141"/>
      <c r="AR155" s="156"/>
      <c r="AS155" s="141"/>
      <c r="AT155" s="156"/>
      <c r="AU155" s="141"/>
      <c r="AV155" s="156"/>
      <c r="AW155" s="141"/>
      <c r="AX155" s="156"/>
      <c r="AY155" s="141"/>
      <c r="AZ155" s="156"/>
      <c r="BA155" s="141"/>
    </row>
    <row r="156" spans="2:55" ht="14.25" customHeight="1" x14ac:dyDescent="0.55000000000000004">
      <c r="B156" s="126"/>
      <c r="C156" s="127"/>
      <c r="D156" s="127"/>
      <c r="E156" s="127"/>
      <c r="F156" s="127"/>
      <c r="G156" s="127"/>
      <c r="H156" s="127"/>
      <c r="I156" s="127"/>
      <c r="J156" s="127"/>
      <c r="K156" s="127"/>
      <c r="L156" s="128"/>
      <c r="M156" s="138"/>
      <c r="N156" s="138"/>
      <c r="O156" s="138"/>
      <c r="P156" s="138"/>
      <c r="Q156" s="171"/>
      <c r="R156" s="172"/>
      <c r="S156" s="171"/>
      <c r="T156" s="172"/>
      <c r="U156" s="171"/>
      <c r="V156" s="172"/>
      <c r="W156" s="171"/>
      <c r="X156" s="172"/>
      <c r="Y156" s="171"/>
      <c r="Z156" s="172"/>
      <c r="AA156" s="171"/>
      <c r="AB156" s="172"/>
      <c r="AC156" s="171"/>
      <c r="AD156" s="172"/>
      <c r="AN156" s="65"/>
      <c r="AO156" s="67"/>
      <c r="AP156" s="65"/>
      <c r="AQ156" s="67"/>
      <c r="AR156" s="65"/>
      <c r="AS156" s="67"/>
      <c r="AT156" s="65"/>
      <c r="AU156" s="67"/>
      <c r="AV156" s="65"/>
      <c r="AW156" s="67"/>
      <c r="AX156" s="65"/>
      <c r="AY156" s="67"/>
      <c r="AZ156" s="65"/>
      <c r="BA156" s="67"/>
    </row>
    <row r="157" spans="2:55" ht="14.25" customHeight="1" x14ac:dyDescent="0.55000000000000004">
      <c r="AJ157" s="59"/>
    </row>
    <row r="158" spans="2:55" ht="14.25" customHeight="1" x14ac:dyDescent="0.55000000000000004">
      <c r="B158" s="145" t="s">
        <v>39</v>
      </c>
      <c r="C158" s="146"/>
      <c r="D158" s="146"/>
      <c r="E158" s="146"/>
      <c r="F158" s="146"/>
      <c r="G158" s="146"/>
      <c r="H158" s="146"/>
      <c r="I158" s="146"/>
      <c r="J158" s="146"/>
      <c r="K158" s="147"/>
      <c r="L158" s="145" t="s">
        <v>6367</v>
      </c>
      <c r="M158" s="147"/>
      <c r="AJ158" s="59"/>
    </row>
    <row r="159" spans="2:55" ht="14.25" customHeight="1" x14ac:dyDescent="0.55000000000000004">
      <c r="B159" s="123" t="s">
        <v>6135</v>
      </c>
      <c r="C159" s="124"/>
      <c r="D159" s="124"/>
      <c r="E159" s="124"/>
      <c r="F159" s="124"/>
      <c r="G159" s="124"/>
      <c r="H159" s="124"/>
      <c r="I159" s="124"/>
      <c r="J159" s="124"/>
      <c r="K159" s="125"/>
      <c r="L159" s="139" t="str">
        <f>[1]D3!G124&amp;""</f>
        <v/>
      </c>
      <c r="M159" s="138"/>
      <c r="O159" s="59" t="s">
        <v>6132</v>
      </c>
      <c r="AJ159" s="59"/>
    </row>
    <row r="160" spans="2:55" ht="14.25" customHeight="1" x14ac:dyDescent="0.55000000000000004">
      <c r="B160" s="126"/>
      <c r="C160" s="127"/>
      <c r="D160" s="127"/>
      <c r="E160" s="127"/>
      <c r="F160" s="127"/>
      <c r="G160" s="127"/>
      <c r="H160" s="127"/>
      <c r="I160" s="127"/>
      <c r="J160" s="127"/>
      <c r="K160" s="128"/>
      <c r="L160" s="138"/>
      <c r="M160" s="138"/>
      <c r="O160" s="59" t="s">
        <v>6133</v>
      </c>
      <c r="AJ160" s="59"/>
      <c r="AN160" s="60"/>
      <c r="AO160" s="60"/>
      <c r="AP160" s="60"/>
      <c r="AQ160" s="60"/>
      <c r="AR160" s="60"/>
      <c r="AS160" s="60"/>
      <c r="AT160" s="60"/>
      <c r="AU160" s="60"/>
      <c r="AV160" s="60"/>
      <c r="AW160" s="60"/>
      <c r="AX160" s="60"/>
      <c r="AY160" s="60"/>
      <c r="AZ160" s="60"/>
      <c r="BA160" s="60"/>
      <c r="BB160" s="60"/>
      <c r="BC160" s="60"/>
    </row>
    <row r="161" spans="2:55" ht="14.25" customHeight="1" x14ac:dyDescent="0.55000000000000004">
      <c r="AJ161" s="59"/>
      <c r="AK161" s="57"/>
      <c r="AN161" s="60"/>
      <c r="AO161" s="60"/>
      <c r="AP161" s="60"/>
      <c r="AQ161" s="60"/>
      <c r="AR161" s="60"/>
      <c r="AS161" s="60"/>
      <c r="AT161" s="60"/>
      <c r="AU161" s="60"/>
      <c r="AV161" s="60"/>
      <c r="AW161" s="60"/>
      <c r="AX161" s="60"/>
      <c r="AY161" s="60"/>
      <c r="AZ161" s="60"/>
      <c r="BA161" s="60"/>
      <c r="BB161" s="60"/>
      <c r="BC161" s="60"/>
    </row>
    <row r="162" spans="2:55" ht="14.25" customHeight="1" x14ac:dyDescent="0.55000000000000004">
      <c r="B162" s="59" t="s">
        <v>6748</v>
      </c>
      <c r="AJ162" s="59"/>
      <c r="AN162" s="60"/>
      <c r="AO162" s="60"/>
      <c r="AP162" s="60"/>
      <c r="AQ162" s="60"/>
      <c r="AR162" s="60"/>
      <c r="AS162" s="60"/>
      <c r="AT162" s="60"/>
      <c r="AU162" s="60"/>
      <c r="AV162" s="60"/>
      <c r="AW162" s="60"/>
      <c r="AX162" s="60"/>
      <c r="AY162" s="60"/>
      <c r="AZ162" s="60"/>
      <c r="BA162" s="60"/>
      <c r="BB162" s="60"/>
      <c r="BC162" s="60"/>
    </row>
    <row r="163" spans="2:55" ht="14.25" customHeight="1" x14ac:dyDescent="0.55000000000000004">
      <c r="B163" s="186" t="str">
        <f>[1]D3!G125&amp;""</f>
        <v/>
      </c>
      <c r="C163" s="187"/>
      <c r="D163" s="187"/>
      <c r="E163" s="187"/>
      <c r="F163" s="187"/>
      <c r="G163" s="187"/>
      <c r="H163" s="187"/>
      <c r="I163" s="187"/>
      <c r="J163" s="187"/>
      <c r="K163" s="187"/>
      <c r="L163" s="187"/>
      <c r="M163" s="187"/>
      <c r="N163" s="187"/>
      <c r="O163" s="187"/>
      <c r="P163" s="187"/>
      <c r="Q163" s="187"/>
      <c r="R163" s="187"/>
      <c r="S163" s="187"/>
      <c r="T163" s="187"/>
      <c r="U163" s="187"/>
      <c r="V163" s="187"/>
      <c r="W163" s="187"/>
      <c r="X163" s="187"/>
      <c r="Y163" s="187"/>
      <c r="Z163" s="187"/>
      <c r="AA163" s="187"/>
      <c r="AB163" s="187"/>
      <c r="AC163" s="187"/>
      <c r="AD163" s="187"/>
      <c r="AE163" s="187"/>
      <c r="AF163" s="187"/>
      <c r="AG163" s="187"/>
      <c r="AH163" s="187"/>
      <c r="AI163" s="187"/>
      <c r="AJ163" s="187"/>
      <c r="AK163" s="187"/>
      <c r="AL163" s="187"/>
      <c r="AM163" s="187"/>
      <c r="AN163" s="187"/>
      <c r="AO163" s="187"/>
      <c r="AP163" s="187"/>
      <c r="AQ163" s="187"/>
      <c r="AR163" s="187"/>
      <c r="AS163" s="187"/>
      <c r="AT163" s="187"/>
      <c r="AU163" s="187"/>
      <c r="AV163" s="187"/>
      <c r="AW163" s="187"/>
      <c r="AX163" s="187"/>
      <c r="AY163" s="187"/>
      <c r="AZ163" s="187"/>
      <c r="BA163" s="187"/>
      <c r="BB163" s="187"/>
      <c r="BC163" s="60"/>
    </row>
    <row r="164" spans="2:55" ht="14.25" customHeight="1" x14ac:dyDescent="0.55000000000000004">
      <c r="B164" s="187"/>
      <c r="C164" s="187"/>
      <c r="D164" s="187"/>
      <c r="E164" s="187"/>
      <c r="F164" s="187"/>
      <c r="G164" s="187"/>
      <c r="H164" s="187"/>
      <c r="I164" s="187"/>
      <c r="J164" s="187"/>
      <c r="K164" s="187"/>
      <c r="L164" s="187"/>
      <c r="M164" s="187"/>
      <c r="N164" s="187"/>
      <c r="O164" s="187"/>
      <c r="P164" s="187"/>
      <c r="Q164" s="187"/>
      <c r="R164" s="187"/>
      <c r="S164" s="187"/>
      <c r="T164" s="187"/>
      <c r="U164" s="187"/>
      <c r="V164" s="187"/>
      <c r="W164" s="187"/>
      <c r="X164" s="187"/>
      <c r="Y164" s="187"/>
      <c r="Z164" s="187"/>
      <c r="AA164" s="187"/>
      <c r="AB164" s="187"/>
      <c r="AC164" s="187"/>
      <c r="AD164" s="187"/>
      <c r="AE164" s="187"/>
      <c r="AF164" s="187"/>
      <c r="AG164" s="187"/>
      <c r="AH164" s="187"/>
      <c r="AI164" s="187"/>
      <c r="AJ164" s="187"/>
      <c r="AK164" s="187"/>
      <c r="AL164" s="187"/>
      <c r="AM164" s="187"/>
      <c r="AN164" s="187"/>
      <c r="AO164" s="187"/>
      <c r="AP164" s="187"/>
      <c r="AQ164" s="187"/>
      <c r="AR164" s="187"/>
      <c r="AS164" s="187"/>
      <c r="AT164" s="187"/>
      <c r="AU164" s="187"/>
      <c r="AV164" s="187"/>
      <c r="AW164" s="187"/>
      <c r="AX164" s="187"/>
      <c r="AY164" s="187"/>
      <c r="AZ164" s="187"/>
      <c r="BA164" s="187"/>
      <c r="BB164" s="187"/>
      <c r="BC164" s="60"/>
    </row>
    <row r="165" spans="2:55" ht="14.25" customHeight="1" x14ac:dyDescent="0.55000000000000004">
      <c r="B165" s="187"/>
      <c r="C165" s="187"/>
      <c r="D165" s="187"/>
      <c r="E165" s="187"/>
      <c r="F165" s="187"/>
      <c r="G165" s="187"/>
      <c r="H165" s="187"/>
      <c r="I165" s="187"/>
      <c r="J165" s="187"/>
      <c r="K165" s="187"/>
      <c r="L165" s="187"/>
      <c r="M165" s="187"/>
      <c r="N165" s="187"/>
      <c r="O165" s="187"/>
      <c r="P165" s="187"/>
      <c r="Q165" s="187"/>
      <c r="R165" s="187"/>
      <c r="S165" s="187"/>
      <c r="T165" s="187"/>
      <c r="U165" s="187"/>
      <c r="V165" s="187"/>
      <c r="W165" s="187"/>
      <c r="X165" s="187"/>
      <c r="Y165" s="187"/>
      <c r="Z165" s="187"/>
      <c r="AA165" s="187"/>
      <c r="AB165" s="187"/>
      <c r="AC165" s="187"/>
      <c r="AD165" s="187"/>
      <c r="AE165" s="187"/>
      <c r="AF165" s="187"/>
      <c r="AG165" s="187"/>
      <c r="AH165" s="187"/>
      <c r="AI165" s="187"/>
      <c r="AJ165" s="187"/>
      <c r="AK165" s="187"/>
      <c r="AL165" s="187"/>
      <c r="AM165" s="187"/>
      <c r="AN165" s="187"/>
      <c r="AO165" s="187"/>
      <c r="AP165" s="187"/>
      <c r="AQ165" s="187"/>
      <c r="AR165" s="187"/>
      <c r="AS165" s="187"/>
      <c r="AT165" s="187"/>
      <c r="AU165" s="187"/>
      <c r="AV165" s="187"/>
      <c r="AW165" s="187"/>
      <c r="AX165" s="187"/>
      <c r="AY165" s="187"/>
      <c r="AZ165" s="187"/>
      <c r="BA165" s="187"/>
      <c r="BB165" s="187"/>
      <c r="BC165" s="60"/>
    </row>
    <row r="166" spans="2:55" ht="14.25" customHeight="1" x14ac:dyDescent="0.55000000000000004">
      <c r="B166" s="187"/>
      <c r="C166" s="187"/>
      <c r="D166" s="187"/>
      <c r="E166" s="187"/>
      <c r="F166" s="187"/>
      <c r="G166" s="187"/>
      <c r="H166" s="187"/>
      <c r="I166" s="187"/>
      <c r="J166" s="187"/>
      <c r="K166" s="187"/>
      <c r="L166" s="187"/>
      <c r="M166" s="187"/>
      <c r="N166" s="187"/>
      <c r="O166" s="187"/>
      <c r="P166" s="187"/>
      <c r="Q166" s="187"/>
      <c r="R166" s="187"/>
      <c r="S166" s="187"/>
      <c r="T166" s="187"/>
      <c r="U166" s="187"/>
      <c r="V166" s="187"/>
      <c r="W166" s="187"/>
      <c r="X166" s="187"/>
      <c r="Y166" s="187"/>
      <c r="Z166" s="187"/>
      <c r="AA166" s="187"/>
      <c r="AB166" s="187"/>
      <c r="AC166" s="187"/>
      <c r="AD166" s="187"/>
      <c r="AE166" s="187"/>
      <c r="AF166" s="187"/>
      <c r="AG166" s="187"/>
      <c r="AH166" s="187"/>
      <c r="AI166" s="187"/>
      <c r="AJ166" s="187"/>
      <c r="AK166" s="187"/>
      <c r="AL166" s="187"/>
      <c r="AM166" s="187"/>
      <c r="AN166" s="187"/>
      <c r="AO166" s="187"/>
      <c r="AP166" s="187"/>
      <c r="AQ166" s="187"/>
      <c r="AR166" s="187"/>
      <c r="AS166" s="187"/>
      <c r="AT166" s="187"/>
      <c r="AU166" s="187"/>
      <c r="AV166" s="187"/>
      <c r="AW166" s="187"/>
      <c r="AX166" s="187"/>
      <c r="AY166" s="187"/>
      <c r="AZ166" s="187"/>
      <c r="BA166" s="187"/>
      <c r="BB166" s="187"/>
      <c r="BC166" s="60"/>
    </row>
    <row r="167" spans="2:55" ht="14.25" customHeight="1" x14ac:dyDescent="0.55000000000000004">
      <c r="B167" s="187"/>
      <c r="C167" s="187"/>
      <c r="D167" s="187"/>
      <c r="E167" s="187"/>
      <c r="F167" s="187"/>
      <c r="G167" s="187"/>
      <c r="H167" s="187"/>
      <c r="I167" s="187"/>
      <c r="J167" s="187"/>
      <c r="K167" s="187"/>
      <c r="L167" s="187"/>
      <c r="M167" s="187"/>
      <c r="N167" s="187"/>
      <c r="O167" s="187"/>
      <c r="P167" s="187"/>
      <c r="Q167" s="187"/>
      <c r="R167" s="187"/>
      <c r="S167" s="187"/>
      <c r="T167" s="187"/>
      <c r="U167" s="187"/>
      <c r="V167" s="187"/>
      <c r="W167" s="187"/>
      <c r="X167" s="187"/>
      <c r="Y167" s="187"/>
      <c r="Z167" s="187"/>
      <c r="AA167" s="187"/>
      <c r="AB167" s="187"/>
      <c r="AC167" s="187"/>
      <c r="AD167" s="187"/>
      <c r="AE167" s="187"/>
      <c r="AF167" s="187"/>
      <c r="AG167" s="187"/>
      <c r="AH167" s="187"/>
      <c r="AI167" s="187"/>
      <c r="AJ167" s="187"/>
      <c r="AK167" s="187"/>
      <c r="AL167" s="187"/>
      <c r="AM167" s="187"/>
      <c r="AN167" s="187"/>
      <c r="AO167" s="187"/>
      <c r="AP167" s="187"/>
      <c r="AQ167" s="187"/>
      <c r="AR167" s="187"/>
      <c r="AS167" s="187"/>
      <c r="AT167" s="187"/>
      <c r="AU167" s="187"/>
      <c r="AV167" s="187"/>
      <c r="AW167" s="187"/>
      <c r="AX167" s="187"/>
      <c r="AY167" s="187"/>
      <c r="AZ167" s="187"/>
      <c r="BA167" s="187"/>
      <c r="BB167" s="187"/>
      <c r="BC167" s="60"/>
    </row>
    <row r="168" spans="2:55" ht="14.25" customHeight="1" x14ac:dyDescent="0.55000000000000004">
      <c r="B168" s="187"/>
      <c r="C168" s="187"/>
      <c r="D168" s="187"/>
      <c r="E168" s="187"/>
      <c r="F168" s="187"/>
      <c r="G168" s="187"/>
      <c r="H168" s="187"/>
      <c r="I168" s="187"/>
      <c r="J168" s="187"/>
      <c r="K168" s="187"/>
      <c r="L168" s="187"/>
      <c r="M168" s="187"/>
      <c r="N168" s="187"/>
      <c r="O168" s="187"/>
      <c r="P168" s="187"/>
      <c r="Q168" s="187"/>
      <c r="R168" s="187"/>
      <c r="S168" s="187"/>
      <c r="T168" s="187"/>
      <c r="U168" s="187"/>
      <c r="V168" s="187"/>
      <c r="W168" s="187"/>
      <c r="X168" s="187"/>
      <c r="Y168" s="187"/>
      <c r="Z168" s="187"/>
      <c r="AA168" s="187"/>
      <c r="AB168" s="187"/>
      <c r="AC168" s="187"/>
      <c r="AD168" s="187"/>
      <c r="AE168" s="187"/>
      <c r="AF168" s="187"/>
      <c r="AG168" s="187"/>
      <c r="AH168" s="187"/>
      <c r="AI168" s="187"/>
      <c r="AJ168" s="187"/>
      <c r="AK168" s="187"/>
      <c r="AL168" s="187"/>
      <c r="AM168" s="187"/>
      <c r="AN168" s="187"/>
      <c r="AO168" s="187"/>
      <c r="AP168" s="187"/>
      <c r="AQ168" s="187"/>
      <c r="AR168" s="187"/>
      <c r="AS168" s="187"/>
      <c r="AT168" s="187"/>
      <c r="AU168" s="187"/>
      <c r="AV168" s="187"/>
      <c r="AW168" s="187"/>
      <c r="AX168" s="187"/>
      <c r="AY168" s="187"/>
      <c r="AZ168" s="187"/>
      <c r="BA168" s="187"/>
      <c r="BB168" s="187"/>
      <c r="BC168" s="60"/>
    </row>
    <row r="169" spans="2:55" ht="14.25" customHeight="1" x14ac:dyDescent="0.55000000000000004">
      <c r="B169" s="187"/>
      <c r="C169" s="187"/>
      <c r="D169" s="187"/>
      <c r="E169" s="187"/>
      <c r="F169" s="187"/>
      <c r="G169" s="187"/>
      <c r="H169" s="187"/>
      <c r="I169" s="187"/>
      <c r="J169" s="187"/>
      <c r="K169" s="187"/>
      <c r="L169" s="187"/>
      <c r="M169" s="187"/>
      <c r="N169" s="187"/>
      <c r="O169" s="187"/>
      <c r="P169" s="187"/>
      <c r="Q169" s="187"/>
      <c r="R169" s="187"/>
      <c r="S169" s="187"/>
      <c r="T169" s="187"/>
      <c r="U169" s="187"/>
      <c r="V169" s="187"/>
      <c r="W169" s="187"/>
      <c r="X169" s="187"/>
      <c r="Y169" s="187"/>
      <c r="Z169" s="187"/>
      <c r="AA169" s="187"/>
      <c r="AB169" s="187"/>
      <c r="AC169" s="187"/>
      <c r="AD169" s="187"/>
      <c r="AE169" s="187"/>
      <c r="AF169" s="187"/>
      <c r="AG169" s="187"/>
      <c r="AH169" s="187"/>
      <c r="AI169" s="187"/>
      <c r="AJ169" s="187"/>
      <c r="AK169" s="187"/>
      <c r="AL169" s="187"/>
      <c r="AM169" s="187"/>
      <c r="AN169" s="187"/>
      <c r="AO169" s="187"/>
      <c r="AP169" s="187"/>
      <c r="AQ169" s="187"/>
      <c r="AR169" s="187"/>
      <c r="AS169" s="187"/>
      <c r="AT169" s="187"/>
      <c r="AU169" s="187"/>
      <c r="AV169" s="187"/>
      <c r="AW169" s="187"/>
      <c r="AX169" s="187"/>
      <c r="AY169" s="187"/>
      <c r="AZ169" s="187"/>
      <c r="BA169" s="187"/>
      <c r="BB169" s="187"/>
      <c r="BC169" s="60"/>
    </row>
    <row r="170" spans="2:55" ht="14.25" customHeight="1" x14ac:dyDescent="0.55000000000000004">
      <c r="B170" s="187"/>
      <c r="C170" s="187"/>
      <c r="D170" s="187"/>
      <c r="E170" s="187"/>
      <c r="F170" s="187"/>
      <c r="G170" s="187"/>
      <c r="H170" s="187"/>
      <c r="I170" s="187"/>
      <c r="J170" s="187"/>
      <c r="K170" s="187"/>
      <c r="L170" s="187"/>
      <c r="M170" s="187"/>
      <c r="N170" s="187"/>
      <c r="O170" s="187"/>
      <c r="P170" s="187"/>
      <c r="Q170" s="187"/>
      <c r="R170" s="187"/>
      <c r="S170" s="187"/>
      <c r="T170" s="187"/>
      <c r="U170" s="187"/>
      <c r="V170" s="187"/>
      <c r="W170" s="187"/>
      <c r="X170" s="187"/>
      <c r="Y170" s="187"/>
      <c r="Z170" s="187"/>
      <c r="AA170" s="187"/>
      <c r="AB170" s="187"/>
      <c r="AC170" s="187"/>
      <c r="AD170" s="187"/>
      <c r="AE170" s="187"/>
      <c r="AF170" s="187"/>
      <c r="AG170" s="187"/>
      <c r="AH170" s="187"/>
      <c r="AI170" s="187"/>
      <c r="AJ170" s="187"/>
      <c r="AK170" s="187"/>
      <c r="AL170" s="187"/>
      <c r="AM170" s="187"/>
      <c r="AN170" s="187"/>
      <c r="AO170" s="187"/>
      <c r="AP170" s="187"/>
      <c r="AQ170" s="187"/>
      <c r="AR170" s="187"/>
      <c r="AS170" s="187"/>
      <c r="AT170" s="187"/>
      <c r="AU170" s="187"/>
      <c r="AV170" s="187"/>
      <c r="AW170" s="187"/>
      <c r="AX170" s="187"/>
      <c r="AY170" s="187"/>
      <c r="AZ170" s="187"/>
      <c r="BA170" s="187"/>
      <c r="BB170" s="187"/>
      <c r="BC170" s="60"/>
    </row>
    <row r="171" spans="2:55" ht="14.25" customHeight="1" x14ac:dyDescent="0.55000000000000004">
      <c r="B171" s="187"/>
      <c r="C171" s="187"/>
      <c r="D171" s="187"/>
      <c r="E171" s="187"/>
      <c r="F171" s="187"/>
      <c r="G171" s="187"/>
      <c r="H171" s="187"/>
      <c r="I171" s="187"/>
      <c r="J171" s="187"/>
      <c r="K171" s="187"/>
      <c r="L171" s="187"/>
      <c r="M171" s="187"/>
      <c r="N171" s="187"/>
      <c r="O171" s="187"/>
      <c r="P171" s="187"/>
      <c r="Q171" s="187"/>
      <c r="R171" s="187"/>
      <c r="S171" s="187"/>
      <c r="T171" s="187"/>
      <c r="U171" s="187"/>
      <c r="V171" s="187"/>
      <c r="W171" s="187"/>
      <c r="X171" s="187"/>
      <c r="Y171" s="187"/>
      <c r="Z171" s="187"/>
      <c r="AA171" s="187"/>
      <c r="AB171" s="187"/>
      <c r="AC171" s="187"/>
      <c r="AD171" s="187"/>
      <c r="AE171" s="187"/>
      <c r="AF171" s="187"/>
      <c r="AG171" s="187"/>
      <c r="AH171" s="187"/>
      <c r="AI171" s="187"/>
      <c r="AJ171" s="187"/>
      <c r="AK171" s="187"/>
      <c r="AL171" s="187"/>
      <c r="AM171" s="187"/>
      <c r="AN171" s="187"/>
      <c r="AO171" s="187"/>
      <c r="AP171" s="187"/>
      <c r="AQ171" s="187"/>
      <c r="AR171" s="187"/>
      <c r="AS171" s="187"/>
      <c r="AT171" s="187"/>
      <c r="AU171" s="187"/>
      <c r="AV171" s="187"/>
      <c r="AW171" s="187"/>
      <c r="AX171" s="187"/>
      <c r="AY171" s="187"/>
      <c r="AZ171" s="187"/>
      <c r="BA171" s="187"/>
      <c r="BB171" s="187"/>
      <c r="BC171" s="60"/>
    </row>
    <row r="172" spans="2:55" ht="14.25" customHeight="1" x14ac:dyDescent="0.55000000000000004">
      <c r="B172" s="187"/>
      <c r="C172" s="187"/>
      <c r="D172" s="187"/>
      <c r="E172" s="187"/>
      <c r="F172" s="187"/>
      <c r="G172" s="187"/>
      <c r="H172" s="187"/>
      <c r="I172" s="187"/>
      <c r="J172" s="187"/>
      <c r="K172" s="187"/>
      <c r="L172" s="187"/>
      <c r="M172" s="187"/>
      <c r="N172" s="187"/>
      <c r="O172" s="187"/>
      <c r="P172" s="187"/>
      <c r="Q172" s="187"/>
      <c r="R172" s="187"/>
      <c r="S172" s="187"/>
      <c r="T172" s="187"/>
      <c r="U172" s="187"/>
      <c r="V172" s="187"/>
      <c r="W172" s="187"/>
      <c r="X172" s="187"/>
      <c r="Y172" s="187"/>
      <c r="Z172" s="187"/>
      <c r="AA172" s="187"/>
      <c r="AB172" s="187"/>
      <c r="AC172" s="187"/>
      <c r="AD172" s="187"/>
      <c r="AE172" s="187"/>
      <c r="AF172" s="187"/>
      <c r="AG172" s="187"/>
      <c r="AH172" s="187"/>
      <c r="AI172" s="187"/>
      <c r="AJ172" s="187"/>
      <c r="AK172" s="187"/>
      <c r="AL172" s="187"/>
      <c r="AM172" s="187"/>
      <c r="AN172" s="187"/>
      <c r="AO172" s="187"/>
      <c r="AP172" s="187"/>
      <c r="AQ172" s="187"/>
      <c r="AR172" s="187"/>
      <c r="AS172" s="187"/>
      <c r="AT172" s="187"/>
      <c r="AU172" s="187"/>
      <c r="AV172" s="187"/>
      <c r="AW172" s="187"/>
      <c r="AX172" s="187"/>
      <c r="AY172" s="187"/>
      <c r="AZ172" s="187"/>
      <c r="BA172" s="187"/>
      <c r="BB172" s="187"/>
      <c r="BC172" s="60"/>
    </row>
    <row r="173" spans="2:55" ht="14.25" customHeight="1" x14ac:dyDescent="0.55000000000000004">
      <c r="B173" s="187"/>
      <c r="C173" s="187"/>
      <c r="D173" s="187"/>
      <c r="E173" s="187"/>
      <c r="F173" s="187"/>
      <c r="G173" s="187"/>
      <c r="H173" s="187"/>
      <c r="I173" s="187"/>
      <c r="J173" s="187"/>
      <c r="K173" s="187"/>
      <c r="L173" s="187"/>
      <c r="M173" s="187"/>
      <c r="N173" s="187"/>
      <c r="O173" s="187"/>
      <c r="P173" s="187"/>
      <c r="Q173" s="187"/>
      <c r="R173" s="187"/>
      <c r="S173" s="187"/>
      <c r="T173" s="187"/>
      <c r="U173" s="187"/>
      <c r="V173" s="187"/>
      <c r="W173" s="187"/>
      <c r="X173" s="187"/>
      <c r="Y173" s="187"/>
      <c r="Z173" s="187"/>
      <c r="AA173" s="187"/>
      <c r="AB173" s="187"/>
      <c r="AC173" s="187"/>
      <c r="AD173" s="187"/>
      <c r="AE173" s="187"/>
      <c r="AF173" s="187"/>
      <c r="AG173" s="187"/>
      <c r="AH173" s="187"/>
      <c r="AI173" s="187"/>
      <c r="AJ173" s="187"/>
      <c r="AK173" s="187"/>
      <c r="AL173" s="187"/>
      <c r="AM173" s="187"/>
      <c r="AN173" s="187"/>
      <c r="AO173" s="187"/>
      <c r="AP173" s="187"/>
      <c r="AQ173" s="187"/>
      <c r="AR173" s="187"/>
      <c r="AS173" s="187"/>
      <c r="AT173" s="187"/>
      <c r="AU173" s="187"/>
      <c r="AV173" s="187"/>
      <c r="AW173" s="187"/>
      <c r="AX173" s="187"/>
      <c r="AY173" s="187"/>
      <c r="AZ173" s="187"/>
      <c r="BA173" s="187"/>
      <c r="BB173" s="187"/>
      <c r="BC173" s="60"/>
    </row>
    <row r="174" spans="2:55" ht="14.25" customHeight="1" x14ac:dyDescent="0.55000000000000004">
      <c r="B174" s="187"/>
      <c r="C174" s="187"/>
      <c r="D174" s="187"/>
      <c r="E174" s="187"/>
      <c r="F174" s="187"/>
      <c r="G174" s="187"/>
      <c r="H174" s="187"/>
      <c r="I174" s="187"/>
      <c r="J174" s="187"/>
      <c r="K174" s="187"/>
      <c r="L174" s="187"/>
      <c r="M174" s="187"/>
      <c r="N174" s="187"/>
      <c r="O174" s="187"/>
      <c r="P174" s="187"/>
      <c r="Q174" s="187"/>
      <c r="R174" s="187"/>
      <c r="S174" s="187"/>
      <c r="T174" s="187"/>
      <c r="U174" s="187"/>
      <c r="V174" s="187"/>
      <c r="W174" s="187"/>
      <c r="X174" s="187"/>
      <c r="Y174" s="187"/>
      <c r="Z174" s="187"/>
      <c r="AA174" s="187"/>
      <c r="AB174" s="187"/>
      <c r="AC174" s="187"/>
      <c r="AD174" s="187"/>
      <c r="AE174" s="187"/>
      <c r="AF174" s="187"/>
      <c r="AG174" s="187"/>
      <c r="AH174" s="187"/>
      <c r="AI174" s="187"/>
      <c r="AJ174" s="187"/>
      <c r="AK174" s="187"/>
      <c r="AL174" s="187"/>
      <c r="AM174" s="187"/>
      <c r="AN174" s="187"/>
      <c r="AO174" s="187"/>
      <c r="AP174" s="187"/>
      <c r="AQ174" s="187"/>
      <c r="AR174" s="187"/>
      <c r="AS174" s="187"/>
      <c r="AT174" s="187"/>
      <c r="AU174" s="187"/>
      <c r="AV174" s="187"/>
      <c r="AW174" s="187"/>
      <c r="AX174" s="187"/>
      <c r="AY174" s="187"/>
      <c r="AZ174" s="187"/>
      <c r="BA174" s="187"/>
      <c r="BB174" s="187"/>
      <c r="BC174" s="60"/>
    </row>
    <row r="175" spans="2:55" ht="14.25" customHeight="1" x14ac:dyDescent="0.55000000000000004">
      <c r="B175" s="187"/>
      <c r="C175" s="187"/>
      <c r="D175" s="187"/>
      <c r="E175" s="187"/>
      <c r="F175" s="187"/>
      <c r="G175" s="187"/>
      <c r="H175" s="187"/>
      <c r="I175" s="187"/>
      <c r="J175" s="187"/>
      <c r="K175" s="187"/>
      <c r="L175" s="187"/>
      <c r="M175" s="187"/>
      <c r="N175" s="187"/>
      <c r="O175" s="187"/>
      <c r="P175" s="187"/>
      <c r="Q175" s="187"/>
      <c r="R175" s="187"/>
      <c r="S175" s="187"/>
      <c r="T175" s="187"/>
      <c r="U175" s="187"/>
      <c r="V175" s="187"/>
      <c r="W175" s="187"/>
      <c r="X175" s="187"/>
      <c r="Y175" s="187"/>
      <c r="Z175" s="187"/>
      <c r="AA175" s="187"/>
      <c r="AB175" s="187"/>
      <c r="AC175" s="187"/>
      <c r="AD175" s="187"/>
      <c r="AE175" s="187"/>
      <c r="AF175" s="187"/>
      <c r="AG175" s="187"/>
      <c r="AH175" s="187"/>
      <c r="AI175" s="187"/>
      <c r="AJ175" s="187"/>
      <c r="AK175" s="187"/>
      <c r="AL175" s="187"/>
      <c r="AM175" s="187"/>
      <c r="AN175" s="187"/>
      <c r="AO175" s="187"/>
      <c r="AP175" s="187"/>
      <c r="AQ175" s="187"/>
      <c r="AR175" s="187"/>
      <c r="AS175" s="187"/>
      <c r="AT175" s="187"/>
      <c r="AU175" s="187"/>
      <c r="AV175" s="187"/>
      <c r="AW175" s="187"/>
      <c r="AX175" s="187"/>
      <c r="AY175" s="187"/>
      <c r="AZ175" s="187"/>
      <c r="BA175" s="187"/>
      <c r="BB175" s="187"/>
      <c r="BC175" s="60"/>
    </row>
    <row r="176" spans="2:55" ht="14.25" customHeight="1" x14ac:dyDescent="0.55000000000000004">
      <c r="B176" s="187"/>
      <c r="C176" s="187"/>
      <c r="D176" s="187"/>
      <c r="E176" s="187"/>
      <c r="F176" s="187"/>
      <c r="G176" s="187"/>
      <c r="H176" s="187"/>
      <c r="I176" s="187"/>
      <c r="J176" s="187"/>
      <c r="K176" s="187"/>
      <c r="L176" s="187"/>
      <c r="M176" s="187"/>
      <c r="N176" s="187"/>
      <c r="O176" s="187"/>
      <c r="P176" s="187"/>
      <c r="Q176" s="187"/>
      <c r="R176" s="187"/>
      <c r="S176" s="187"/>
      <c r="T176" s="187"/>
      <c r="U176" s="187"/>
      <c r="V176" s="187"/>
      <c r="W176" s="187"/>
      <c r="X176" s="187"/>
      <c r="Y176" s="187"/>
      <c r="Z176" s="187"/>
      <c r="AA176" s="187"/>
      <c r="AB176" s="187"/>
      <c r="AC176" s="187"/>
      <c r="AD176" s="187"/>
      <c r="AE176" s="187"/>
      <c r="AF176" s="187"/>
      <c r="AG176" s="187"/>
      <c r="AH176" s="187"/>
      <c r="AI176" s="187"/>
      <c r="AJ176" s="187"/>
      <c r="AK176" s="187"/>
      <c r="AL176" s="187"/>
      <c r="AM176" s="187"/>
      <c r="AN176" s="187"/>
      <c r="AO176" s="187"/>
      <c r="AP176" s="187"/>
      <c r="AQ176" s="187"/>
      <c r="AR176" s="187"/>
      <c r="AS176" s="187"/>
      <c r="AT176" s="187"/>
      <c r="AU176" s="187"/>
      <c r="AV176" s="187"/>
      <c r="AW176" s="187"/>
      <c r="AX176" s="187"/>
      <c r="AY176" s="187"/>
      <c r="AZ176" s="187"/>
      <c r="BA176" s="187"/>
      <c r="BB176" s="187"/>
      <c r="BC176" s="60"/>
    </row>
    <row r="177" spans="1:56" ht="14.25" customHeight="1" x14ac:dyDescent="0.55000000000000004">
      <c r="B177" s="187"/>
      <c r="C177" s="187"/>
      <c r="D177" s="187"/>
      <c r="E177" s="187"/>
      <c r="F177" s="187"/>
      <c r="G177" s="187"/>
      <c r="H177" s="187"/>
      <c r="I177" s="187"/>
      <c r="J177" s="187"/>
      <c r="K177" s="187"/>
      <c r="L177" s="187"/>
      <c r="M177" s="187"/>
      <c r="N177" s="187"/>
      <c r="O177" s="187"/>
      <c r="P177" s="187"/>
      <c r="Q177" s="187"/>
      <c r="R177" s="187"/>
      <c r="S177" s="187"/>
      <c r="T177" s="187"/>
      <c r="U177" s="187"/>
      <c r="V177" s="187"/>
      <c r="W177" s="187"/>
      <c r="X177" s="187"/>
      <c r="Y177" s="187"/>
      <c r="Z177" s="187"/>
      <c r="AA177" s="187"/>
      <c r="AB177" s="187"/>
      <c r="AC177" s="187"/>
      <c r="AD177" s="187"/>
      <c r="AE177" s="187"/>
      <c r="AF177" s="187"/>
      <c r="AG177" s="187"/>
      <c r="AH177" s="187"/>
      <c r="AI177" s="187"/>
      <c r="AJ177" s="187"/>
      <c r="AK177" s="187"/>
      <c r="AL177" s="187"/>
      <c r="AM177" s="187"/>
      <c r="AN177" s="187"/>
      <c r="AO177" s="187"/>
      <c r="AP177" s="187"/>
      <c r="AQ177" s="187"/>
      <c r="AR177" s="187"/>
      <c r="AS177" s="187"/>
      <c r="AT177" s="187"/>
      <c r="AU177" s="187"/>
      <c r="AV177" s="187"/>
      <c r="AW177" s="187"/>
      <c r="AX177" s="187"/>
      <c r="AY177" s="187"/>
      <c r="AZ177" s="187"/>
      <c r="BA177" s="187"/>
      <c r="BB177" s="187"/>
      <c r="BC177" s="60"/>
    </row>
    <row r="178" spans="1:56" ht="14.25" customHeight="1" x14ac:dyDescent="0.55000000000000004">
      <c r="B178" s="75"/>
      <c r="C178" s="75"/>
      <c r="D178" s="75"/>
      <c r="E178" s="75"/>
      <c r="F178" s="75"/>
      <c r="G178" s="75"/>
      <c r="H178" s="75"/>
      <c r="I178" s="75"/>
      <c r="J178" s="75"/>
      <c r="K178" s="75"/>
      <c r="L178" s="75"/>
      <c r="M178" s="75"/>
      <c r="N178" s="75"/>
      <c r="O178" s="75"/>
      <c r="P178" s="75"/>
      <c r="Q178" s="75"/>
      <c r="R178" s="75"/>
      <c r="S178" s="75"/>
      <c r="T178" s="75"/>
      <c r="U178" s="75"/>
      <c r="V178" s="75"/>
      <c r="W178" s="75"/>
      <c r="X178" s="75"/>
      <c r="Y178" s="75"/>
      <c r="Z178" s="75"/>
      <c r="AA178" s="75"/>
      <c r="AB178" s="75"/>
      <c r="AC178" s="75"/>
      <c r="AD178" s="75"/>
      <c r="AE178" s="75"/>
      <c r="AF178" s="75"/>
      <c r="AG178" s="75"/>
      <c r="AH178" s="75"/>
      <c r="AI178" s="75"/>
      <c r="AJ178" s="75"/>
      <c r="AK178" s="75"/>
      <c r="AL178" s="75"/>
      <c r="AM178" s="75"/>
      <c r="AN178" s="75"/>
      <c r="AO178" s="75"/>
      <c r="AP178" s="75"/>
      <c r="AQ178" s="75"/>
      <c r="AR178" s="75"/>
      <c r="AS178" s="75"/>
      <c r="AT178" s="75"/>
      <c r="AU178" s="75"/>
      <c r="AV178" s="75"/>
      <c r="AW178" s="75"/>
      <c r="AX178" s="75"/>
      <c r="AY178" s="75"/>
      <c r="AZ178" s="75"/>
      <c r="BA178" s="75"/>
      <c r="BB178" s="75"/>
      <c r="BC178" s="60"/>
    </row>
    <row r="179" spans="1:56" ht="14.25" customHeight="1" x14ac:dyDescent="0.55000000000000004">
      <c r="A179" s="61" t="s">
        <v>7667</v>
      </c>
      <c r="B179" s="68"/>
      <c r="C179" s="68"/>
      <c r="D179" s="68"/>
      <c r="E179" s="68"/>
      <c r="F179" s="68"/>
      <c r="G179" s="68"/>
      <c r="H179" s="68"/>
      <c r="I179" s="68"/>
      <c r="J179" s="68"/>
      <c r="K179" s="68"/>
      <c r="L179" s="68"/>
      <c r="M179" s="68"/>
      <c r="N179" s="68"/>
      <c r="O179" s="68"/>
      <c r="P179" s="68"/>
      <c r="Q179" s="68"/>
      <c r="R179" s="68"/>
      <c r="S179" s="68"/>
      <c r="T179" s="68"/>
      <c r="U179" s="68"/>
      <c r="V179" s="68"/>
      <c r="W179" s="68"/>
      <c r="X179" s="68"/>
      <c r="Y179" s="68"/>
      <c r="Z179" s="68"/>
      <c r="AA179" s="68"/>
      <c r="AB179" s="68"/>
      <c r="AC179" s="68"/>
      <c r="AD179" s="68"/>
      <c r="AE179" s="68"/>
      <c r="AF179" s="68"/>
      <c r="AG179" s="68"/>
      <c r="AH179" s="68"/>
      <c r="AI179" s="68"/>
      <c r="AJ179" s="68"/>
      <c r="AK179" s="68"/>
      <c r="AL179" s="68"/>
      <c r="AM179" s="68"/>
      <c r="AN179" s="68"/>
      <c r="AO179" s="68"/>
      <c r="AP179" s="68"/>
      <c r="AQ179" s="68"/>
      <c r="AR179" s="68"/>
      <c r="AS179" s="68"/>
      <c r="AT179" s="68"/>
      <c r="AU179" s="68"/>
      <c r="AV179" s="68"/>
      <c r="AW179" s="68"/>
      <c r="AX179" s="68"/>
      <c r="AY179" s="68"/>
      <c r="AZ179" s="68"/>
      <c r="BA179" s="68"/>
      <c r="BB179" s="68"/>
      <c r="BC179" s="68"/>
      <c r="BD179" s="68"/>
    </row>
    <row r="180" spans="1:56" customFormat="1" ht="14.25" customHeight="1" x14ac:dyDescent="0.55000000000000004"/>
    <row r="181" spans="1:56" ht="14.25" customHeight="1" x14ac:dyDescent="0.55000000000000004">
      <c r="A181" s="59"/>
      <c r="B181" s="59" t="s">
        <v>7668</v>
      </c>
      <c r="AJ181" s="59"/>
    </row>
    <row r="182" spans="1:56" ht="14.25" customHeight="1" x14ac:dyDescent="0.55000000000000004">
      <c r="A182" s="59"/>
      <c r="B182" s="260" t="str">
        <f>[1]D3!G167&amp;""</f>
        <v/>
      </c>
      <c r="C182" s="332"/>
      <c r="D182" s="332"/>
      <c r="E182" s="332"/>
      <c r="F182" s="332"/>
      <c r="G182" s="332"/>
      <c r="H182" s="332"/>
      <c r="I182" s="332"/>
      <c r="J182" s="332"/>
      <c r="K182" s="332"/>
      <c r="L182" s="332"/>
      <c r="M182" s="332"/>
      <c r="N182" s="332"/>
      <c r="O182" s="332"/>
      <c r="P182" s="332"/>
      <c r="Q182" s="332"/>
      <c r="R182" s="332"/>
      <c r="S182" s="332"/>
      <c r="T182" s="332"/>
      <c r="U182" s="332"/>
      <c r="V182" s="332"/>
      <c r="W182" s="332"/>
      <c r="X182" s="332"/>
      <c r="Y182" s="332"/>
      <c r="Z182" s="332"/>
      <c r="AA182" s="332"/>
      <c r="AB182" s="332"/>
      <c r="AC182" s="332"/>
      <c r="AD182" s="332"/>
      <c r="AE182" s="332"/>
      <c r="AF182" s="332"/>
      <c r="AG182" s="332"/>
      <c r="AH182" s="332"/>
      <c r="AI182" s="332"/>
      <c r="AJ182" s="332"/>
      <c r="AK182" s="332"/>
      <c r="AL182" s="332"/>
      <c r="AM182" s="332"/>
      <c r="AN182" s="332"/>
      <c r="AO182" s="332"/>
      <c r="AP182" s="332"/>
      <c r="AQ182" s="332"/>
      <c r="AR182" s="332"/>
      <c r="AS182" s="332"/>
      <c r="AT182" s="332"/>
      <c r="AU182" s="332"/>
      <c r="AV182" s="332"/>
      <c r="AW182" s="332"/>
      <c r="AX182" s="332"/>
      <c r="AY182" s="332"/>
      <c r="AZ182" s="332"/>
      <c r="BA182" s="332"/>
      <c r="BB182" s="333"/>
      <c r="BC182"/>
      <c r="BD182"/>
    </row>
    <row r="183" spans="1:56" ht="14.25" customHeight="1" x14ac:dyDescent="0.55000000000000004">
      <c r="A183" s="59"/>
      <c r="B183" s="334"/>
      <c r="C183" s="335"/>
      <c r="D183" s="335"/>
      <c r="E183" s="335"/>
      <c r="F183" s="335"/>
      <c r="G183" s="335"/>
      <c r="H183" s="335"/>
      <c r="I183" s="335"/>
      <c r="J183" s="335"/>
      <c r="K183" s="335"/>
      <c r="L183" s="335"/>
      <c r="M183" s="335"/>
      <c r="N183" s="335"/>
      <c r="O183" s="335"/>
      <c r="P183" s="335"/>
      <c r="Q183" s="335"/>
      <c r="R183" s="335"/>
      <c r="S183" s="335"/>
      <c r="T183" s="335"/>
      <c r="U183" s="335"/>
      <c r="V183" s="335"/>
      <c r="W183" s="335"/>
      <c r="X183" s="335"/>
      <c r="Y183" s="335"/>
      <c r="Z183" s="335"/>
      <c r="AA183" s="335"/>
      <c r="AB183" s="335"/>
      <c r="AC183" s="335"/>
      <c r="AD183" s="335"/>
      <c r="AE183" s="335"/>
      <c r="AF183" s="335"/>
      <c r="AG183" s="335"/>
      <c r="AH183" s="335"/>
      <c r="AI183" s="335"/>
      <c r="AJ183" s="335"/>
      <c r="AK183" s="335"/>
      <c r="AL183" s="335"/>
      <c r="AM183" s="335"/>
      <c r="AN183" s="335"/>
      <c r="AO183" s="335"/>
      <c r="AP183" s="335"/>
      <c r="AQ183" s="335"/>
      <c r="AR183" s="335"/>
      <c r="AS183" s="335"/>
      <c r="AT183" s="335"/>
      <c r="AU183" s="335"/>
      <c r="AV183" s="335"/>
      <c r="AW183" s="335"/>
      <c r="AX183" s="335"/>
      <c r="AY183" s="335"/>
      <c r="AZ183" s="335"/>
      <c r="BA183" s="335"/>
      <c r="BB183" s="336"/>
      <c r="BC183"/>
      <c r="BD183"/>
    </row>
    <row r="184" spans="1:56" ht="14.25" customHeight="1" x14ac:dyDescent="0.55000000000000004">
      <c r="A184" s="59"/>
      <c r="B184" s="334"/>
      <c r="C184" s="335"/>
      <c r="D184" s="335"/>
      <c r="E184" s="335"/>
      <c r="F184" s="335"/>
      <c r="G184" s="335"/>
      <c r="H184" s="335"/>
      <c r="I184" s="335"/>
      <c r="J184" s="335"/>
      <c r="K184" s="335"/>
      <c r="L184" s="335"/>
      <c r="M184" s="335"/>
      <c r="N184" s="335"/>
      <c r="O184" s="335"/>
      <c r="P184" s="335"/>
      <c r="Q184" s="335"/>
      <c r="R184" s="335"/>
      <c r="S184" s="335"/>
      <c r="T184" s="335"/>
      <c r="U184" s="335"/>
      <c r="V184" s="335"/>
      <c r="W184" s="335"/>
      <c r="X184" s="335"/>
      <c r="Y184" s="335"/>
      <c r="Z184" s="335"/>
      <c r="AA184" s="335"/>
      <c r="AB184" s="335"/>
      <c r="AC184" s="335"/>
      <c r="AD184" s="335"/>
      <c r="AE184" s="335"/>
      <c r="AF184" s="335"/>
      <c r="AG184" s="335"/>
      <c r="AH184" s="335"/>
      <c r="AI184" s="335"/>
      <c r="AJ184" s="335"/>
      <c r="AK184" s="335"/>
      <c r="AL184" s="335"/>
      <c r="AM184" s="335"/>
      <c r="AN184" s="335"/>
      <c r="AO184" s="335"/>
      <c r="AP184" s="335"/>
      <c r="AQ184" s="335"/>
      <c r="AR184" s="335"/>
      <c r="AS184" s="335"/>
      <c r="AT184" s="335"/>
      <c r="AU184" s="335"/>
      <c r="AV184" s="335"/>
      <c r="AW184" s="335"/>
      <c r="AX184" s="335"/>
      <c r="AY184" s="335"/>
      <c r="AZ184" s="335"/>
      <c r="BA184" s="335"/>
      <c r="BB184" s="336"/>
      <c r="BC184"/>
      <c r="BD184"/>
    </row>
    <row r="185" spans="1:56" ht="14.25" customHeight="1" x14ac:dyDescent="0.55000000000000004">
      <c r="A185" s="59"/>
      <c r="B185" s="334"/>
      <c r="C185" s="335"/>
      <c r="D185" s="335"/>
      <c r="E185" s="335"/>
      <c r="F185" s="335"/>
      <c r="G185" s="335"/>
      <c r="H185" s="335"/>
      <c r="I185" s="335"/>
      <c r="J185" s="335"/>
      <c r="K185" s="335"/>
      <c r="L185" s="335"/>
      <c r="M185" s="335"/>
      <c r="N185" s="335"/>
      <c r="O185" s="335"/>
      <c r="P185" s="335"/>
      <c r="Q185" s="335"/>
      <c r="R185" s="335"/>
      <c r="S185" s="335"/>
      <c r="T185" s="335"/>
      <c r="U185" s="335"/>
      <c r="V185" s="335"/>
      <c r="W185" s="335"/>
      <c r="X185" s="335"/>
      <c r="Y185" s="335"/>
      <c r="Z185" s="335"/>
      <c r="AA185" s="335"/>
      <c r="AB185" s="335"/>
      <c r="AC185" s="335"/>
      <c r="AD185" s="335"/>
      <c r="AE185" s="335"/>
      <c r="AF185" s="335"/>
      <c r="AG185" s="335"/>
      <c r="AH185" s="335"/>
      <c r="AI185" s="335"/>
      <c r="AJ185" s="335"/>
      <c r="AK185" s="335"/>
      <c r="AL185" s="335"/>
      <c r="AM185" s="335"/>
      <c r="AN185" s="335"/>
      <c r="AO185" s="335"/>
      <c r="AP185" s="335"/>
      <c r="AQ185" s="335"/>
      <c r="AR185" s="335"/>
      <c r="AS185" s="335"/>
      <c r="AT185" s="335"/>
      <c r="AU185" s="335"/>
      <c r="AV185" s="335"/>
      <c r="AW185" s="335"/>
      <c r="AX185" s="335"/>
      <c r="AY185" s="335"/>
      <c r="AZ185" s="335"/>
      <c r="BA185" s="335"/>
      <c r="BB185" s="336"/>
      <c r="BC185"/>
      <c r="BD185"/>
    </row>
    <row r="186" spans="1:56" ht="14.25" customHeight="1" x14ac:dyDescent="0.55000000000000004">
      <c r="A186" s="59"/>
      <c r="B186" s="334"/>
      <c r="C186" s="335"/>
      <c r="D186" s="335"/>
      <c r="E186" s="335"/>
      <c r="F186" s="335"/>
      <c r="G186" s="335"/>
      <c r="H186" s="335"/>
      <c r="I186" s="335"/>
      <c r="J186" s="335"/>
      <c r="K186" s="335"/>
      <c r="L186" s="335"/>
      <c r="M186" s="335"/>
      <c r="N186" s="335"/>
      <c r="O186" s="335"/>
      <c r="P186" s="335"/>
      <c r="Q186" s="335"/>
      <c r="R186" s="335"/>
      <c r="S186" s="335"/>
      <c r="T186" s="335"/>
      <c r="U186" s="335"/>
      <c r="V186" s="335"/>
      <c r="W186" s="335"/>
      <c r="X186" s="335"/>
      <c r="Y186" s="335"/>
      <c r="Z186" s="335"/>
      <c r="AA186" s="335"/>
      <c r="AB186" s="335"/>
      <c r="AC186" s="335"/>
      <c r="AD186" s="335"/>
      <c r="AE186" s="335"/>
      <c r="AF186" s="335"/>
      <c r="AG186" s="335"/>
      <c r="AH186" s="335"/>
      <c r="AI186" s="335"/>
      <c r="AJ186" s="335"/>
      <c r="AK186" s="335"/>
      <c r="AL186" s="335"/>
      <c r="AM186" s="335"/>
      <c r="AN186" s="335"/>
      <c r="AO186" s="335"/>
      <c r="AP186" s="335"/>
      <c r="AQ186" s="335"/>
      <c r="AR186" s="335"/>
      <c r="AS186" s="335"/>
      <c r="AT186" s="335"/>
      <c r="AU186" s="335"/>
      <c r="AV186" s="335"/>
      <c r="AW186" s="335"/>
      <c r="AX186" s="335"/>
      <c r="AY186" s="335"/>
      <c r="AZ186" s="335"/>
      <c r="BA186" s="335"/>
      <c r="BB186" s="336"/>
      <c r="BC186"/>
      <c r="BD186"/>
    </row>
    <row r="187" spans="1:56" ht="14.25" customHeight="1" x14ac:dyDescent="0.55000000000000004">
      <c r="A187" s="59"/>
      <c r="B187" s="334"/>
      <c r="C187" s="335"/>
      <c r="D187" s="335"/>
      <c r="E187" s="335"/>
      <c r="F187" s="335"/>
      <c r="G187" s="335"/>
      <c r="H187" s="335"/>
      <c r="I187" s="335"/>
      <c r="J187" s="335"/>
      <c r="K187" s="335"/>
      <c r="L187" s="335"/>
      <c r="M187" s="335"/>
      <c r="N187" s="335"/>
      <c r="O187" s="335"/>
      <c r="P187" s="335"/>
      <c r="Q187" s="335"/>
      <c r="R187" s="335"/>
      <c r="S187" s="335"/>
      <c r="T187" s="335"/>
      <c r="U187" s="335"/>
      <c r="V187" s="335"/>
      <c r="W187" s="335"/>
      <c r="X187" s="335"/>
      <c r="Y187" s="335"/>
      <c r="Z187" s="335"/>
      <c r="AA187" s="335"/>
      <c r="AB187" s="335"/>
      <c r="AC187" s="335"/>
      <c r="AD187" s="335"/>
      <c r="AE187" s="335"/>
      <c r="AF187" s="335"/>
      <c r="AG187" s="335"/>
      <c r="AH187" s="335"/>
      <c r="AI187" s="335"/>
      <c r="AJ187" s="335"/>
      <c r="AK187" s="335"/>
      <c r="AL187" s="335"/>
      <c r="AM187" s="335"/>
      <c r="AN187" s="335"/>
      <c r="AO187" s="335"/>
      <c r="AP187" s="335"/>
      <c r="AQ187" s="335"/>
      <c r="AR187" s="335"/>
      <c r="AS187" s="335"/>
      <c r="AT187" s="335"/>
      <c r="AU187" s="335"/>
      <c r="AV187" s="335"/>
      <c r="AW187" s="335"/>
      <c r="AX187" s="335"/>
      <c r="AY187" s="335"/>
      <c r="AZ187" s="335"/>
      <c r="BA187" s="335"/>
      <c r="BB187" s="336"/>
      <c r="BC187"/>
      <c r="BD187"/>
    </row>
    <row r="188" spans="1:56" ht="14.25" customHeight="1" x14ac:dyDescent="0.55000000000000004">
      <c r="A188" s="59"/>
      <c r="B188" s="334"/>
      <c r="C188" s="335"/>
      <c r="D188" s="335"/>
      <c r="E188" s="335"/>
      <c r="F188" s="335"/>
      <c r="G188" s="335"/>
      <c r="H188" s="335"/>
      <c r="I188" s="335"/>
      <c r="J188" s="335"/>
      <c r="K188" s="335"/>
      <c r="L188" s="335"/>
      <c r="M188" s="335"/>
      <c r="N188" s="335"/>
      <c r="O188" s="335"/>
      <c r="P188" s="335"/>
      <c r="Q188" s="335"/>
      <c r="R188" s="335"/>
      <c r="S188" s="335"/>
      <c r="T188" s="335"/>
      <c r="U188" s="335"/>
      <c r="V188" s="335"/>
      <c r="W188" s="335"/>
      <c r="X188" s="335"/>
      <c r="Y188" s="335"/>
      <c r="Z188" s="335"/>
      <c r="AA188" s="335"/>
      <c r="AB188" s="335"/>
      <c r="AC188" s="335"/>
      <c r="AD188" s="335"/>
      <c r="AE188" s="335"/>
      <c r="AF188" s="335"/>
      <c r="AG188" s="335"/>
      <c r="AH188" s="335"/>
      <c r="AI188" s="335"/>
      <c r="AJ188" s="335"/>
      <c r="AK188" s="335"/>
      <c r="AL188" s="335"/>
      <c r="AM188" s="335"/>
      <c r="AN188" s="335"/>
      <c r="AO188" s="335"/>
      <c r="AP188" s="335"/>
      <c r="AQ188" s="335"/>
      <c r="AR188" s="335"/>
      <c r="AS188" s="335"/>
      <c r="AT188" s="335"/>
      <c r="AU188" s="335"/>
      <c r="AV188" s="335"/>
      <c r="AW188" s="335"/>
      <c r="AX188" s="335"/>
      <c r="AY188" s="335"/>
      <c r="AZ188" s="335"/>
      <c r="BA188" s="335"/>
      <c r="BB188" s="336"/>
      <c r="BC188"/>
      <c r="BD188"/>
    </row>
    <row r="189" spans="1:56" ht="14.25" customHeight="1" x14ac:dyDescent="0.55000000000000004">
      <c r="A189" s="59"/>
      <c r="B189" s="334"/>
      <c r="C189" s="335"/>
      <c r="D189" s="335"/>
      <c r="E189" s="335"/>
      <c r="F189" s="335"/>
      <c r="G189" s="335"/>
      <c r="H189" s="335"/>
      <c r="I189" s="335"/>
      <c r="J189" s="335"/>
      <c r="K189" s="335"/>
      <c r="L189" s="335"/>
      <c r="M189" s="335"/>
      <c r="N189" s="335"/>
      <c r="O189" s="335"/>
      <c r="P189" s="335"/>
      <c r="Q189" s="335"/>
      <c r="R189" s="335"/>
      <c r="S189" s="335"/>
      <c r="T189" s="335"/>
      <c r="U189" s="335"/>
      <c r="V189" s="335"/>
      <c r="W189" s="335"/>
      <c r="X189" s="335"/>
      <c r="Y189" s="335"/>
      <c r="Z189" s="335"/>
      <c r="AA189" s="335"/>
      <c r="AB189" s="335"/>
      <c r="AC189" s="335"/>
      <c r="AD189" s="335"/>
      <c r="AE189" s="335"/>
      <c r="AF189" s="335"/>
      <c r="AG189" s="335"/>
      <c r="AH189" s="335"/>
      <c r="AI189" s="335"/>
      <c r="AJ189" s="335"/>
      <c r="AK189" s="335"/>
      <c r="AL189" s="335"/>
      <c r="AM189" s="335"/>
      <c r="AN189" s="335"/>
      <c r="AO189" s="335"/>
      <c r="AP189" s="335"/>
      <c r="AQ189" s="335"/>
      <c r="AR189" s="335"/>
      <c r="AS189" s="335"/>
      <c r="AT189" s="335"/>
      <c r="AU189" s="335"/>
      <c r="AV189" s="335"/>
      <c r="AW189" s="335"/>
      <c r="AX189" s="335"/>
      <c r="AY189" s="335"/>
      <c r="AZ189" s="335"/>
      <c r="BA189" s="335"/>
      <c r="BB189" s="336"/>
      <c r="BC189"/>
      <c r="BD189"/>
    </row>
    <row r="190" spans="1:56" ht="14.25" customHeight="1" x14ac:dyDescent="0.55000000000000004">
      <c r="A190" s="59"/>
      <c r="B190" s="334"/>
      <c r="C190" s="335"/>
      <c r="D190" s="335"/>
      <c r="E190" s="335"/>
      <c r="F190" s="335"/>
      <c r="G190" s="335"/>
      <c r="H190" s="335"/>
      <c r="I190" s="335"/>
      <c r="J190" s="335"/>
      <c r="K190" s="335"/>
      <c r="L190" s="335"/>
      <c r="M190" s="335"/>
      <c r="N190" s="335"/>
      <c r="O190" s="335"/>
      <c r="P190" s="335"/>
      <c r="Q190" s="335"/>
      <c r="R190" s="335"/>
      <c r="S190" s="335"/>
      <c r="T190" s="335"/>
      <c r="U190" s="335"/>
      <c r="V190" s="335"/>
      <c r="W190" s="335"/>
      <c r="X190" s="335"/>
      <c r="Y190" s="335"/>
      <c r="Z190" s="335"/>
      <c r="AA190" s="335"/>
      <c r="AB190" s="335"/>
      <c r="AC190" s="335"/>
      <c r="AD190" s="335"/>
      <c r="AE190" s="335"/>
      <c r="AF190" s="335"/>
      <c r="AG190" s="335"/>
      <c r="AH190" s="335"/>
      <c r="AI190" s="335"/>
      <c r="AJ190" s="335"/>
      <c r="AK190" s="335"/>
      <c r="AL190" s="335"/>
      <c r="AM190" s="335"/>
      <c r="AN190" s="335"/>
      <c r="AO190" s="335"/>
      <c r="AP190" s="335"/>
      <c r="AQ190" s="335"/>
      <c r="AR190" s="335"/>
      <c r="AS190" s="335"/>
      <c r="AT190" s="335"/>
      <c r="AU190" s="335"/>
      <c r="AV190" s="335"/>
      <c r="AW190" s="335"/>
      <c r="AX190" s="335"/>
      <c r="AY190" s="335"/>
      <c r="AZ190" s="335"/>
      <c r="BA190" s="335"/>
      <c r="BB190" s="336"/>
      <c r="BC190"/>
      <c r="BD190"/>
    </row>
    <row r="191" spans="1:56" ht="14.25" customHeight="1" x14ac:dyDescent="0.55000000000000004">
      <c r="A191" s="59"/>
      <c r="B191" s="334"/>
      <c r="C191" s="335"/>
      <c r="D191" s="335"/>
      <c r="E191" s="335"/>
      <c r="F191" s="335"/>
      <c r="G191" s="335"/>
      <c r="H191" s="335"/>
      <c r="I191" s="335"/>
      <c r="J191" s="335"/>
      <c r="K191" s="335"/>
      <c r="L191" s="335"/>
      <c r="M191" s="335"/>
      <c r="N191" s="335"/>
      <c r="O191" s="335"/>
      <c r="P191" s="335"/>
      <c r="Q191" s="335"/>
      <c r="R191" s="335"/>
      <c r="S191" s="335"/>
      <c r="T191" s="335"/>
      <c r="U191" s="335"/>
      <c r="V191" s="335"/>
      <c r="W191" s="335"/>
      <c r="X191" s="335"/>
      <c r="Y191" s="335"/>
      <c r="Z191" s="335"/>
      <c r="AA191" s="335"/>
      <c r="AB191" s="335"/>
      <c r="AC191" s="335"/>
      <c r="AD191" s="335"/>
      <c r="AE191" s="335"/>
      <c r="AF191" s="335"/>
      <c r="AG191" s="335"/>
      <c r="AH191" s="335"/>
      <c r="AI191" s="335"/>
      <c r="AJ191" s="335"/>
      <c r="AK191" s="335"/>
      <c r="AL191" s="335"/>
      <c r="AM191" s="335"/>
      <c r="AN191" s="335"/>
      <c r="AO191" s="335"/>
      <c r="AP191" s="335"/>
      <c r="AQ191" s="335"/>
      <c r="AR191" s="335"/>
      <c r="AS191" s="335"/>
      <c r="AT191" s="335"/>
      <c r="AU191" s="335"/>
      <c r="AV191" s="335"/>
      <c r="AW191" s="335"/>
      <c r="AX191" s="335"/>
      <c r="AY191" s="335"/>
      <c r="AZ191" s="335"/>
      <c r="BA191" s="335"/>
      <c r="BB191" s="336"/>
      <c r="BC191"/>
      <c r="BD191"/>
    </row>
    <row r="192" spans="1:56" ht="14.25" customHeight="1" x14ac:dyDescent="0.55000000000000004">
      <c r="A192" s="59"/>
      <c r="B192" s="334"/>
      <c r="C192" s="335"/>
      <c r="D192" s="335"/>
      <c r="E192" s="335"/>
      <c r="F192" s="335"/>
      <c r="G192" s="335"/>
      <c r="H192" s="335"/>
      <c r="I192" s="335"/>
      <c r="J192" s="335"/>
      <c r="K192" s="335"/>
      <c r="L192" s="335"/>
      <c r="M192" s="335"/>
      <c r="N192" s="335"/>
      <c r="O192" s="335"/>
      <c r="P192" s="335"/>
      <c r="Q192" s="335"/>
      <c r="R192" s="335"/>
      <c r="S192" s="335"/>
      <c r="T192" s="335"/>
      <c r="U192" s="335"/>
      <c r="V192" s="335"/>
      <c r="W192" s="335"/>
      <c r="X192" s="335"/>
      <c r="Y192" s="335"/>
      <c r="Z192" s="335"/>
      <c r="AA192" s="335"/>
      <c r="AB192" s="335"/>
      <c r="AC192" s="335"/>
      <c r="AD192" s="335"/>
      <c r="AE192" s="335"/>
      <c r="AF192" s="335"/>
      <c r="AG192" s="335"/>
      <c r="AH192" s="335"/>
      <c r="AI192" s="335"/>
      <c r="AJ192" s="335"/>
      <c r="AK192" s="335"/>
      <c r="AL192" s="335"/>
      <c r="AM192" s="335"/>
      <c r="AN192" s="335"/>
      <c r="AO192" s="335"/>
      <c r="AP192" s="335"/>
      <c r="AQ192" s="335"/>
      <c r="AR192" s="335"/>
      <c r="AS192" s="335"/>
      <c r="AT192" s="335"/>
      <c r="AU192" s="335"/>
      <c r="AV192" s="335"/>
      <c r="AW192" s="335"/>
      <c r="AX192" s="335"/>
      <c r="AY192" s="335"/>
      <c r="AZ192" s="335"/>
      <c r="BA192" s="335"/>
      <c r="BB192" s="336"/>
      <c r="BC192"/>
      <c r="BD192"/>
    </row>
    <row r="193" spans="1:56" ht="14.25" customHeight="1" x14ac:dyDescent="0.55000000000000004">
      <c r="A193" s="59"/>
      <c r="B193" s="334"/>
      <c r="C193" s="335"/>
      <c r="D193" s="335"/>
      <c r="E193" s="335"/>
      <c r="F193" s="335"/>
      <c r="G193" s="335"/>
      <c r="H193" s="335"/>
      <c r="I193" s="335"/>
      <c r="J193" s="335"/>
      <c r="K193" s="335"/>
      <c r="L193" s="335"/>
      <c r="M193" s="335"/>
      <c r="N193" s="335"/>
      <c r="O193" s="335"/>
      <c r="P193" s="335"/>
      <c r="Q193" s="335"/>
      <c r="R193" s="335"/>
      <c r="S193" s="335"/>
      <c r="T193" s="335"/>
      <c r="U193" s="335"/>
      <c r="V193" s="335"/>
      <c r="W193" s="335"/>
      <c r="X193" s="335"/>
      <c r="Y193" s="335"/>
      <c r="Z193" s="335"/>
      <c r="AA193" s="335"/>
      <c r="AB193" s="335"/>
      <c r="AC193" s="335"/>
      <c r="AD193" s="335"/>
      <c r="AE193" s="335"/>
      <c r="AF193" s="335"/>
      <c r="AG193" s="335"/>
      <c r="AH193" s="335"/>
      <c r="AI193" s="335"/>
      <c r="AJ193" s="335"/>
      <c r="AK193" s="335"/>
      <c r="AL193" s="335"/>
      <c r="AM193" s="335"/>
      <c r="AN193" s="335"/>
      <c r="AO193" s="335"/>
      <c r="AP193" s="335"/>
      <c r="AQ193" s="335"/>
      <c r="AR193" s="335"/>
      <c r="AS193" s="335"/>
      <c r="AT193" s="335"/>
      <c r="AU193" s="335"/>
      <c r="AV193" s="335"/>
      <c r="AW193" s="335"/>
      <c r="AX193" s="335"/>
      <c r="AY193" s="335"/>
      <c r="AZ193" s="335"/>
      <c r="BA193" s="335"/>
      <c r="BB193" s="336"/>
      <c r="BC193"/>
      <c r="BD193"/>
    </row>
    <row r="194" spans="1:56" ht="14.25" customHeight="1" x14ac:dyDescent="0.55000000000000004">
      <c r="A194" s="59"/>
      <c r="B194" s="334"/>
      <c r="C194" s="335"/>
      <c r="D194" s="335"/>
      <c r="E194" s="335"/>
      <c r="F194" s="335"/>
      <c r="G194" s="335"/>
      <c r="H194" s="335"/>
      <c r="I194" s="335"/>
      <c r="J194" s="335"/>
      <c r="K194" s="335"/>
      <c r="L194" s="335"/>
      <c r="M194" s="335"/>
      <c r="N194" s="335"/>
      <c r="O194" s="335"/>
      <c r="P194" s="335"/>
      <c r="Q194" s="335"/>
      <c r="R194" s="335"/>
      <c r="S194" s="335"/>
      <c r="T194" s="335"/>
      <c r="U194" s="335"/>
      <c r="V194" s="335"/>
      <c r="W194" s="335"/>
      <c r="X194" s="335"/>
      <c r="Y194" s="335"/>
      <c r="Z194" s="335"/>
      <c r="AA194" s="335"/>
      <c r="AB194" s="335"/>
      <c r="AC194" s="335"/>
      <c r="AD194" s="335"/>
      <c r="AE194" s="335"/>
      <c r="AF194" s="335"/>
      <c r="AG194" s="335"/>
      <c r="AH194" s="335"/>
      <c r="AI194" s="335"/>
      <c r="AJ194" s="335"/>
      <c r="AK194" s="335"/>
      <c r="AL194" s="335"/>
      <c r="AM194" s="335"/>
      <c r="AN194" s="335"/>
      <c r="AO194" s="335"/>
      <c r="AP194" s="335"/>
      <c r="AQ194" s="335"/>
      <c r="AR194" s="335"/>
      <c r="AS194" s="335"/>
      <c r="AT194" s="335"/>
      <c r="AU194" s="335"/>
      <c r="AV194" s="335"/>
      <c r="AW194" s="335"/>
      <c r="AX194" s="335"/>
      <c r="AY194" s="335"/>
      <c r="AZ194" s="335"/>
      <c r="BA194" s="335"/>
      <c r="BB194" s="336"/>
      <c r="BC194"/>
      <c r="BD194"/>
    </row>
    <row r="195" spans="1:56" ht="14.25" customHeight="1" x14ac:dyDescent="0.55000000000000004">
      <c r="A195" s="59"/>
      <c r="B195" s="334"/>
      <c r="C195" s="335"/>
      <c r="D195" s="335"/>
      <c r="E195" s="335"/>
      <c r="F195" s="335"/>
      <c r="G195" s="335"/>
      <c r="H195" s="335"/>
      <c r="I195" s="335"/>
      <c r="J195" s="335"/>
      <c r="K195" s="335"/>
      <c r="L195" s="335"/>
      <c r="M195" s="335"/>
      <c r="N195" s="335"/>
      <c r="O195" s="335"/>
      <c r="P195" s="335"/>
      <c r="Q195" s="335"/>
      <c r="R195" s="335"/>
      <c r="S195" s="335"/>
      <c r="T195" s="335"/>
      <c r="U195" s="335"/>
      <c r="V195" s="335"/>
      <c r="W195" s="335"/>
      <c r="X195" s="335"/>
      <c r="Y195" s="335"/>
      <c r="Z195" s="335"/>
      <c r="AA195" s="335"/>
      <c r="AB195" s="335"/>
      <c r="AC195" s="335"/>
      <c r="AD195" s="335"/>
      <c r="AE195" s="335"/>
      <c r="AF195" s="335"/>
      <c r="AG195" s="335"/>
      <c r="AH195" s="335"/>
      <c r="AI195" s="335"/>
      <c r="AJ195" s="335"/>
      <c r="AK195" s="335"/>
      <c r="AL195" s="335"/>
      <c r="AM195" s="335"/>
      <c r="AN195" s="335"/>
      <c r="AO195" s="335"/>
      <c r="AP195" s="335"/>
      <c r="AQ195" s="335"/>
      <c r="AR195" s="335"/>
      <c r="AS195" s="335"/>
      <c r="AT195" s="335"/>
      <c r="AU195" s="335"/>
      <c r="AV195" s="335"/>
      <c r="AW195" s="335"/>
      <c r="AX195" s="335"/>
      <c r="AY195" s="335"/>
      <c r="AZ195" s="335"/>
      <c r="BA195" s="335"/>
      <c r="BB195" s="336"/>
      <c r="BC195"/>
      <c r="BD195"/>
    </row>
    <row r="196" spans="1:56" ht="14.25" customHeight="1" x14ac:dyDescent="0.55000000000000004">
      <c r="A196" s="59"/>
      <c r="B196" s="334"/>
      <c r="C196" s="335"/>
      <c r="D196" s="335"/>
      <c r="E196" s="335"/>
      <c r="F196" s="335"/>
      <c r="G196" s="335"/>
      <c r="H196" s="335"/>
      <c r="I196" s="335"/>
      <c r="J196" s="335"/>
      <c r="K196" s="335"/>
      <c r="L196" s="335"/>
      <c r="M196" s="335"/>
      <c r="N196" s="335"/>
      <c r="O196" s="335"/>
      <c r="P196" s="335"/>
      <c r="Q196" s="335"/>
      <c r="R196" s="335"/>
      <c r="S196" s="335"/>
      <c r="T196" s="335"/>
      <c r="U196" s="335"/>
      <c r="V196" s="335"/>
      <c r="W196" s="335"/>
      <c r="X196" s="335"/>
      <c r="Y196" s="335"/>
      <c r="Z196" s="335"/>
      <c r="AA196" s="335"/>
      <c r="AB196" s="335"/>
      <c r="AC196" s="335"/>
      <c r="AD196" s="335"/>
      <c r="AE196" s="335"/>
      <c r="AF196" s="335"/>
      <c r="AG196" s="335"/>
      <c r="AH196" s="335"/>
      <c r="AI196" s="335"/>
      <c r="AJ196" s="335"/>
      <c r="AK196" s="335"/>
      <c r="AL196" s="335"/>
      <c r="AM196" s="335"/>
      <c r="AN196" s="335"/>
      <c r="AO196" s="335"/>
      <c r="AP196" s="335"/>
      <c r="AQ196" s="335"/>
      <c r="AR196" s="335"/>
      <c r="AS196" s="335"/>
      <c r="AT196" s="335"/>
      <c r="AU196" s="335"/>
      <c r="AV196" s="335"/>
      <c r="AW196" s="335"/>
      <c r="AX196" s="335"/>
      <c r="AY196" s="335"/>
      <c r="AZ196" s="335"/>
      <c r="BA196" s="335"/>
      <c r="BB196" s="336"/>
      <c r="BC196"/>
      <c r="BD196"/>
    </row>
    <row r="197" spans="1:56" ht="14.25" customHeight="1" x14ac:dyDescent="0.55000000000000004">
      <c r="A197" s="59"/>
      <c r="B197" s="334"/>
      <c r="C197" s="335"/>
      <c r="D197" s="335"/>
      <c r="E197" s="335"/>
      <c r="F197" s="335"/>
      <c r="G197" s="335"/>
      <c r="H197" s="335"/>
      <c r="I197" s="335"/>
      <c r="J197" s="335"/>
      <c r="K197" s="335"/>
      <c r="L197" s="335"/>
      <c r="M197" s="335"/>
      <c r="N197" s="335"/>
      <c r="O197" s="335"/>
      <c r="P197" s="335"/>
      <c r="Q197" s="335"/>
      <c r="R197" s="335"/>
      <c r="S197" s="335"/>
      <c r="T197" s="335"/>
      <c r="U197" s="335"/>
      <c r="V197" s="335"/>
      <c r="W197" s="335"/>
      <c r="X197" s="335"/>
      <c r="Y197" s="335"/>
      <c r="Z197" s="335"/>
      <c r="AA197" s="335"/>
      <c r="AB197" s="335"/>
      <c r="AC197" s="335"/>
      <c r="AD197" s="335"/>
      <c r="AE197" s="335"/>
      <c r="AF197" s="335"/>
      <c r="AG197" s="335"/>
      <c r="AH197" s="335"/>
      <c r="AI197" s="335"/>
      <c r="AJ197" s="335"/>
      <c r="AK197" s="335"/>
      <c r="AL197" s="335"/>
      <c r="AM197" s="335"/>
      <c r="AN197" s="335"/>
      <c r="AO197" s="335"/>
      <c r="AP197" s="335"/>
      <c r="AQ197" s="335"/>
      <c r="AR197" s="335"/>
      <c r="AS197" s="335"/>
      <c r="AT197" s="335"/>
      <c r="AU197" s="335"/>
      <c r="AV197" s="335"/>
      <c r="AW197" s="335"/>
      <c r="AX197" s="335"/>
      <c r="AY197" s="335"/>
      <c r="AZ197" s="335"/>
      <c r="BA197" s="335"/>
      <c r="BB197" s="336"/>
      <c r="BC197"/>
      <c r="BD197"/>
    </row>
    <row r="198" spans="1:56" ht="14.25" customHeight="1" x14ac:dyDescent="0.55000000000000004">
      <c r="A198" s="59"/>
      <c r="B198" s="337"/>
      <c r="C198" s="338"/>
      <c r="D198" s="338"/>
      <c r="E198" s="338"/>
      <c r="F198" s="338"/>
      <c r="G198" s="338"/>
      <c r="H198" s="338"/>
      <c r="I198" s="338"/>
      <c r="J198" s="338"/>
      <c r="K198" s="338"/>
      <c r="L198" s="338"/>
      <c r="M198" s="338"/>
      <c r="N198" s="338"/>
      <c r="O198" s="338"/>
      <c r="P198" s="338"/>
      <c r="Q198" s="338"/>
      <c r="R198" s="338"/>
      <c r="S198" s="338"/>
      <c r="T198" s="338"/>
      <c r="U198" s="338"/>
      <c r="V198" s="338"/>
      <c r="W198" s="338"/>
      <c r="X198" s="338"/>
      <c r="Y198" s="338"/>
      <c r="Z198" s="338"/>
      <c r="AA198" s="338"/>
      <c r="AB198" s="338"/>
      <c r="AC198" s="338"/>
      <c r="AD198" s="338"/>
      <c r="AE198" s="338"/>
      <c r="AF198" s="338"/>
      <c r="AG198" s="338"/>
      <c r="AH198" s="338"/>
      <c r="AI198" s="338"/>
      <c r="AJ198" s="338"/>
      <c r="AK198" s="338"/>
      <c r="AL198" s="338"/>
      <c r="AM198" s="338"/>
      <c r="AN198" s="338"/>
      <c r="AO198" s="338"/>
      <c r="AP198" s="338"/>
      <c r="AQ198" s="338"/>
      <c r="AR198" s="338"/>
      <c r="AS198" s="338"/>
      <c r="AT198" s="338"/>
      <c r="AU198" s="338"/>
      <c r="AV198" s="338"/>
      <c r="AW198" s="338"/>
      <c r="AX198" s="338"/>
      <c r="AY198" s="338"/>
      <c r="AZ198" s="338"/>
      <c r="BA198" s="338"/>
      <c r="BB198" s="339"/>
      <c r="BC198"/>
      <c r="BD198"/>
    </row>
    <row r="199" spans="1:56" ht="14.25" customHeight="1" x14ac:dyDescent="0.55000000000000004">
      <c r="B199" s="75"/>
      <c r="C199" s="75"/>
      <c r="D199" s="75"/>
      <c r="E199" s="75"/>
      <c r="F199" s="75"/>
      <c r="G199" s="75"/>
      <c r="H199" s="75"/>
      <c r="I199" s="75"/>
      <c r="J199" s="75"/>
      <c r="K199" s="75"/>
      <c r="L199" s="75"/>
      <c r="M199" s="75"/>
      <c r="N199" s="75"/>
      <c r="O199" s="75"/>
      <c r="P199" s="75"/>
      <c r="Q199" s="75"/>
      <c r="R199" s="75"/>
      <c r="S199" s="75"/>
      <c r="T199" s="75"/>
      <c r="U199" s="75"/>
      <c r="V199" s="75"/>
      <c r="W199" s="75"/>
      <c r="X199" s="75"/>
      <c r="Y199" s="75"/>
      <c r="Z199" s="75"/>
      <c r="AA199" s="75"/>
      <c r="AB199" s="75"/>
      <c r="AC199" s="75"/>
      <c r="AD199" s="75"/>
      <c r="AE199" s="75"/>
      <c r="AF199" s="75"/>
      <c r="AG199" s="75"/>
      <c r="AH199" s="75"/>
      <c r="AI199" s="75"/>
      <c r="AJ199" s="75"/>
      <c r="AK199" s="75"/>
      <c r="AL199" s="75"/>
      <c r="AM199" s="75"/>
      <c r="AN199" s="75"/>
      <c r="AO199" s="75"/>
      <c r="AP199" s="75"/>
      <c r="AQ199" s="75"/>
      <c r="AR199" s="75"/>
      <c r="AS199" s="75"/>
      <c r="AT199" s="75"/>
      <c r="AU199" s="75"/>
      <c r="AV199" s="75"/>
      <c r="AW199" s="75"/>
      <c r="AX199" s="75"/>
      <c r="AY199" s="75"/>
      <c r="AZ199" s="75"/>
      <c r="BA199" s="75"/>
      <c r="BB199" s="75"/>
      <c r="BC199" s="60"/>
    </row>
    <row r="200" spans="1:56" ht="14.25" customHeight="1" x14ac:dyDescent="0.55000000000000004">
      <c r="A200" s="131" t="s">
        <v>7630</v>
      </c>
      <c r="B200" s="131"/>
      <c r="C200" s="131"/>
      <c r="D200" s="131"/>
      <c r="E200" s="131"/>
      <c r="F200" s="131"/>
      <c r="G200" s="131"/>
      <c r="H200" s="131"/>
      <c r="I200" s="131"/>
      <c r="J200" s="131"/>
      <c r="K200" s="131"/>
      <c r="L200" s="131"/>
      <c r="M200" s="131"/>
      <c r="N200" s="131"/>
      <c r="O200" s="131"/>
      <c r="P200" s="131"/>
      <c r="Q200" s="131"/>
      <c r="R200" s="131"/>
      <c r="S200" s="131"/>
      <c r="T200" s="131"/>
      <c r="U200" s="131"/>
      <c r="V200" s="131"/>
      <c r="W200" s="131"/>
      <c r="X200" s="131"/>
      <c r="Y200" s="131"/>
      <c r="Z200" s="131"/>
      <c r="AA200" s="131"/>
      <c r="AB200" s="131"/>
      <c r="AC200" s="131"/>
      <c r="AD200" s="131"/>
      <c r="AE200" s="131"/>
      <c r="AF200" s="131"/>
      <c r="AG200" s="131"/>
      <c r="AH200" s="131"/>
      <c r="AI200" s="131"/>
      <c r="AJ200" s="131"/>
      <c r="AK200" s="131"/>
      <c r="AL200" s="131"/>
      <c r="AM200" s="131"/>
      <c r="AN200" s="131"/>
      <c r="AO200" s="131"/>
      <c r="AP200" s="131"/>
      <c r="AQ200" s="131"/>
      <c r="AR200" s="131"/>
      <c r="AS200" s="131"/>
      <c r="AT200" s="131"/>
      <c r="AU200" s="131"/>
      <c r="AV200" s="131"/>
      <c r="AW200" s="131"/>
      <c r="AX200" s="131"/>
      <c r="AY200" s="131"/>
      <c r="AZ200" s="131"/>
      <c r="BA200" s="131"/>
      <c r="BB200" s="131"/>
      <c r="BC200" s="131"/>
      <c r="BD200" s="131"/>
    </row>
    <row r="201" spans="1:56" ht="14.25" customHeight="1" x14ac:dyDescent="0.55000000000000004">
      <c r="A201" s="131"/>
      <c r="B201" s="131"/>
      <c r="C201" s="131"/>
      <c r="D201" s="131"/>
      <c r="E201" s="131"/>
      <c r="F201" s="131"/>
      <c r="G201" s="131"/>
      <c r="H201" s="131"/>
      <c r="I201" s="131"/>
      <c r="J201" s="131"/>
      <c r="K201" s="131"/>
      <c r="L201" s="131"/>
      <c r="M201" s="131"/>
      <c r="N201" s="131"/>
      <c r="O201" s="131"/>
      <c r="P201" s="131"/>
      <c r="Q201" s="131"/>
      <c r="R201" s="131"/>
      <c r="S201" s="131"/>
      <c r="T201" s="131"/>
      <c r="U201" s="131"/>
      <c r="V201" s="131"/>
      <c r="W201" s="131"/>
      <c r="X201" s="131"/>
      <c r="Y201" s="131"/>
      <c r="Z201" s="131"/>
      <c r="AA201" s="131"/>
      <c r="AB201" s="131"/>
      <c r="AC201" s="131"/>
      <c r="AD201" s="131"/>
      <c r="AE201" s="131"/>
      <c r="AF201" s="131"/>
      <c r="AG201" s="131"/>
      <c r="AH201" s="131"/>
      <c r="AI201" s="131"/>
      <c r="AJ201" s="131"/>
      <c r="AK201" s="131"/>
      <c r="AL201" s="131"/>
      <c r="AM201" s="131"/>
      <c r="AN201" s="131"/>
      <c r="AO201" s="131"/>
      <c r="AP201" s="131"/>
      <c r="AQ201" s="131"/>
      <c r="AR201" s="131"/>
      <c r="AS201" s="131"/>
      <c r="AT201" s="131"/>
      <c r="AU201" s="131"/>
      <c r="AV201" s="131"/>
      <c r="AW201" s="131"/>
      <c r="AX201" s="131"/>
      <c r="AY201" s="131"/>
      <c r="AZ201" s="131"/>
      <c r="BA201" s="131"/>
      <c r="BB201" s="131"/>
      <c r="BC201" s="131"/>
      <c r="BD201" s="131"/>
    </row>
    <row r="202" spans="1:56" ht="14.25" customHeight="1" x14ac:dyDescent="0.55000000000000004">
      <c r="A202" s="131"/>
      <c r="B202" s="131"/>
      <c r="C202" s="131"/>
      <c r="D202" s="131"/>
      <c r="E202" s="131"/>
      <c r="F202" s="131"/>
      <c r="G202" s="131"/>
      <c r="H202" s="131"/>
      <c r="I202" s="131"/>
      <c r="J202" s="131"/>
      <c r="K202" s="131"/>
      <c r="L202" s="131"/>
      <c r="M202" s="131"/>
      <c r="N202" s="131"/>
      <c r="O202" s="131"/>
      <c r="P202" s="131"/>
      <c r="Q202" s="131"/>
      <c r="R202" s="131"/>
      <c r="S202" s="131"/>
      <c r="T202" s="131"/>
      <c r="U202" s="131"/>
      <c r="V202" s="131"/>
      <c r="W202" s="131"/>
      <c r="X202" s="131"/>
      <c r="Y202" s="131"/>
      <c r="Z202" s="131"/>
      <c r="AA202" s="131"/>
      <c r="AB202" s="131"/>
      <c r="AC202" s="131"/>
      <c r="AD202" s="131"/>
      <c r="AE202" s="131"/>
      <c r="AF202" s="131"/>
      <c r="AG202" s="131"/>
      <c r="AH202" s="131"/>
      <c r="AI202" s="131"/>
      <c r="AJ202" s="131"/>
      <c r="AK202" s="131"/>
      <c r="AL202" s="131"/>
      <c r="AM202" s="131"/>
      <c r="AN202" s="131"/>
      <c r="AO202" s="131"/>
      <c r="AP202" s="131"/>
      <c r="AQ202" s="131"/>
      <c r="AR202" s="131"/>
      <c r="AS202" s="131"/>
      <c r="AT202" s="131"/>
      <c r="AU202" s="131"/>
      <c r="AV202" s="131"/>
      <c r="AW202" s="131"/>
      <c r="AX202" s="131"/>
      <c r="AY202" s="131"/>
      <c r="AZ202" s="131"/>
      <c r="BA202" s="131"/>
      <c r="BB202" s="131"/>
      <c r="BC202" s="131"/>
      <c r="BD202" s="131"/>
    </row>
    <row r="203" spans="1:56" ht="14.25" customHeight="1" x14ac:dyDescent="0.55000000000000004">
      <c r="A203" s="59"/>
      <c r="B203" s="68"/>
      <c r="C203" s="68"/>
      <c r="D203" s="68"/>
      <c r="E203" s="68"/>
      <c r="F203" s="68"/>
      <c r="G203" s="68"/>
      <c r="H203" s="68"/>
      <c r="I203" s="68"/>
      <c r="J203" s="68"/>
      <c r="K203" s="68"/>
      <c r="L203" s="68"/>
      <c r="M203" s="68"/>
      <c r="N203" s="68"/>
      <c r="O203" s="68"/>
      <c r="P203" s="68"/>
      <c r="Q203" s="68"/>
      <c r="R203" s="68"/>
      <c r="S203" s="68"/>
      <c r="T203" s="68"/>
      <c r="U203" s="68"/>
      <c r="V203" s="68"/>
      <c r="W203" s="68"/>
      <c r="X203" s="68"/>
      <c r="Y203" s="68"/>
      <c r="Z203" s="68"/>
      <c r="AA203" s="68"/>
      <c r="AB203" s="68"/>
      <c r="AC203" s="68"/>
      <c r="AD203" s="68"/>
      <c r="AE203" s="68"/>
      <c r="AF203" s="68"/>
      <c r="AG203" s="68"/>
      <c r="AH203" s="68"/>
      <c r="AI203" s="68"/>
      <c r="AJ203" s="68"/>
      <c r="AK203" s="68"/>
      <c r="AL203" s="68"/>
      <c r="AM203" s="68"/>
      <c r="AN203" s="68"/>
      <c r="AO203" s="68"/>
      <c r="AP203" s="68"/>
      <c r="AQ203" s="68"/>
      <c r="AR203" s="68"/>
      <c r="AS203" s="68"/>
      <c r="AT203" s="68"/>
      <c r="AU203" s="68"/>
      <c r="AV203" s="68"/>
      <c r="AW203" s="68"/>
      <c r="AX203" s="68"/>
      <c r="AY203" s="68"/>
      <c r="AZ203" s="68"/>
      <c r="BA203" s="68"/>
      <c r="BB203" s="68"/>
      <c r="BC203" s="68"/>
      <c r="BD203" s="68"/>
    </row>
    <row r="204" spans="1:56" ht="14.25" customHeight="1" x14ac:dyDescent="0.55000000000000004">
      <c r="A204" s="93" t="s">
        <v>6761</v>
      </c>
    </row>
    <row r="205" spans="1:56" ht="14.25" customHeight="1" x14ac:dyDescent="0.55000000000000004">
      <c r="A205" s="93"/>
    </row>
    <row r="206" spans="1:56" ht="14.25" customHeight="1" x14ac:dyDescent="0.55000000000000004">
      <c r="A206" s="59"/>
      <c r="H206" s="60"/>
      <c r="I206" s="60"/>
      <c r="J206" s="59" t="s">
        <v>7239</v>
      </c>
    </row>
    <row r="207" spans="1:56" ht="14.25" customHeight="1" x14ac:dyDescent="0.55000000000000004">
      <c r="B207" s="317" t="s">
        <v>6105</v>
      </c>
      <c r="C207" s="318"/>
      <c r="D207" s="318"/>
      <c r="E207" s="318"/>
      <c r="F207" s="318"/>
      <c r="G207" s="318"/>
      <c r="H207" s="318"/>
      <c r="I207" s="342"/>
      <c r="J207" s="184" t="s">
        <v>651</v>
      </c>
      <c r="K207" s="184"/>
      <c r="L207" s="414" t="s">
        <v>7228</v>
      </c>
      <c r="M207" s="414"/>
      <c r="N207" s="414"/>
      <c r="O207" s="414"/>
      <c r="P207" s="414"/>
      <c r="Q207" s="414" t="s">
        <v>7229</v>
      </c>
      <c r="R207" s="414"/>
      <c r="S207" s="414"/>
      <c r="T207" s="414"/>
      <c r="U207" s="414"/>
      <c r="V207" s="414" t="s">
        <v>7230</v>
      </c>
      <c r="W207" s="414"/>
      <c r="X207" s="414"/>
      <c r="Y207" s="414"/>
      <c r="Z207" s="414"/>
      <c r="AA207" s="414" t="s">
        <v>6745</v>
      </c>
      <c r="AB207" s="414"/>
      <c r="AC207" s="414"/>
      <c r="AD207" s="414"/>
      <c r="AE207" s="414"/>
      <c r="AF207" s="414" t="s">
        <v>6746</v>
      </c>
      <c r="AG207" s="414"/>
      <c r="AH207" s="414"/>
      <c r="AI207" s="414"/>
      <c r="AJ207" s="414"/>
      <c r="AK207" s="414" t="s">
        <v>6747</v>
      </c>
      <c r="AL207" s="414"/>
      <c r="AM207" s="414"/>
      <c r="AN207" s="414"/>
      <c r="AO207" s="414"/>
      <c r="AP207" s="414"/>
      <c r="AQ207" s="414"/>
      <c r="AR207" s="60"/>
      <c r="AS207" s="60"/>
      <c r="AT207" s="60"/>
      <c r="AU207" s="60"/>
      <c r="AV207" s="60"/>
      <c r="AW207" s="60"/>
      <c r="AX207" s="60"/>
      <c r="AY207" s="60"/>
      <c r="AZ207" s="60"/>
      <c r="BA207" s="60"/>
      <c r="BB207" s="60"/>
      <c r="BC207" s="60"/>
      <c r="BD207" s="60"/>
    </row>
    <row r="208" spans="1:56" ht="14.25" customHeight="1" x14ac:dyDescent="0.55000000000000004">
      <c r="B208" s="317"/>
      <c r="C208" s="318"/>
      <c r="D208" s="318"/>
      <c r="E208" s="318"/>
      <c r="F208" s="318"/>
      <c r="G208" s="318"/>
      <c r="H208" s="318"/>
      <c r="I208" s="342"/>
      <c r="J208" s="184"/>
      <c r="K208" s="184"/>
      <c r="L208" s="414"/>
      <c r="M208" s="414"/>
      <c r="N208" s="414"/>
      <c r="O208" s="414"/>
      <c r="P208" s="414"/>
      <c r="Q208" s="414"/>
      <c r="R208" s="414"/>
      <c r="S208" s="414"/>
      <c r="T208" s="414"/>
      <c r="U208" s="414"/>
      <c r="V208" s="414"/>
      <c r="W208" s="414"/>
      <c r="X208" s="414"/>
      <c r="Y208" s="414"/>
      <c r="Z208" s="414"/>
      <c r="AA208" s="414"/>
      <c r="AB208" s="414"/>
      <c r="AC208" s="414"/>
      <c r="AD208" s="414"/>
      <c r="AE208" s="414"/>
      <c r="AF208" s="414"/>
      <c r="AG208" s="414"/>
      <c r="AH208" s="414"/>
      <c r="AI208" s="414"/>
      <c r="AJ208" s="414"/>
      <c r="AK208" s="414"/>
      <c r="AL208" s="414"/>
      <c r="AM208" s="414"/>
      <c r="AN208" s="414"/>
      <c r="AO208" s="414"/>
      <c r="AP208" s="414"/>
      <c r="AQ208" s="414"/>
      <c r="AR208" s="60"/>
      <c r="AS208" s="59" t="s">
        <v>6106</v>
      </c>
    </row>
    <row r="209" spans="2:56" ht="14.25" customHeight="1" x14ac:dyDescent="0.55000000000000004">
      <c r="B209" s="195" t="s">
        <v>579</v>
      </c>
      <c r="C209" s="196"/>
      <c r="D209" s="196"/>
      <c r="E209" s="196"/>
      <c r="F209" s="196"/>
      <c r="G209" s="196"/>
      <c r="H209" s="196"/>
      <c r="I209" s="197"/>
      <c r="J209" s="139" t="str">
        <f>VLOOKUP($B209,[1]D3_1!$B$5:$CI$131,5,FALSE)&amp;""</f>
        <v/>
      </c>
      <c r="K209" s="139"/>
      <c r="L209" s="140" t="str">
        <f>VLOOKUP($B209,[1]D3_1!$B$5:$CI$131,7,FALSE)&amp;""</f>
        <v/>
      </c>
      <c r="M209" s="160"/>
      <c r="N209" s="160"/>
      <c r="O209" s="160"/>
      <c r="P209" s="191"/>
      <c r="Q209" s="140" t="str">
        <f>VLOOKUP($B209,[1]D3_1!$B$5:$CI$131,8,FALSE)&amp;""</f>
        <v/>
      </c>
      <c r="R209" s="160"/>
      <c r="S209" s="160"/>
      <c r="T209" s="160"/>
      <c r="U209" s="191"/>
      <c r="V209" s="140" t="str">
        <f>VLOOKUP($B209,[1]D3_1!$B$5:$CI$131,9,FALSE)&amp;""</f>
        <v/>
      </c>
      <c r="W209" s="160"/>
      <c r="X209" s="160"/>
      <c r="Y209" s="160"/>
      <c r="Z209" s="191"/>
      <c r="AA209" s="140" t="str">
        <f>VLOOKUP($B209,[1]D3_1!$B$5:$CI$131,10,FALSE)&amp;""</f>
        <v/>
      </c>
      <c r="AB209" s="160"/>
      <c r="AC209" s="160"/>
      <c r="AD209" s="160"/>
      <c r="AE209" s="191"/>
      <c r="AF209" s="140" t="str">
        <f>VLOOKUP($B209,[1]D3_1!$B$5:$CI$131,11,FALSE)&amp;""</f>
        <v/>
      </c>
      <c r="AG209" s="160"/>
      <c r="AH209" s="160"/>
      <c r="AI209" s="160"/>
      <c r="AJ209" s="191"/>
      <c r="AK209" s="140" t="str">
        <f>VLOOKUP($B209,[1]D3_1!$B$5:$CI$131,12,FALSE)&amp;""</f>
        <v/>
      </c>
      <c r="AL209" s="160"/>
      <c r="AM209" s="160"/>
      <c r="AN209" s="160"/>
      <c r="AO209" s="160"/>
      <c r="AP209" s="160"/>
      <c r="AQ209" s="191"/>
      <c r="AR209" s="60"/>
      <c r="AS209" s="59" t="s">
        <v>6107</v>
      </c>
      <c r="AV209" s="60"/>
      <c r="AW209" s="60"/>
      <c r="AX209" s="60"/>
      <c r="AY209" s="60"/>
      <c r="AZ209" s="60"/>
      <c r="BA209" s="60"/>
      <c r="BB209" s="60"/>
      <c r="BC209" s="60"/>
      <c r="BD209" s="60"/>
    </row>
    <row r="210" spans="2:56" ht="14.25" customHeight="1" x14ac:dyDescent="0.55000000000000004">
      <c r="B210" s="198"/>
      <c r="C210" s="199"/>
      <c r="D210" s="199"/>
      <c r="E210" s="199"/>
      <c r="F210" s="199"/>
      <c r="G210" s="199"/>
      <c r="H210" s="199"/>
      <c r="I210" s="200"/>
      <c r="J210" s="139"/>
      <c r="K210" s="139"/>
      <c r="L210" s="192"/>
      <c r="M210" s="193"/>
      <c r="N210" s="193"/>
      <c r="O210" s="193"/>
      <c r="P210" s="194"/>
      <c r="Q210" s="192"/>
      <c r="R210" s="193"/>
      <c r="S210" s="193"/>
      <c r="T210" s="193"/>
      <c r="U210" s="194"/>
      <c r="V210" s="192"/>
      <c r="W210" s="193"/>
      <c r="X210" s="193"/>
      <c r="Y210" s="193"/>
      <c r="Z210" s="194"/>
      <c r="AA210" s="192"/>
      <c r="AB210" s="193"/>
      <c r="AC210" s="193"/>
      <c r="AD210" s="193"/>
      <c r="AE210" s="194"/>
      <c r="AF210" s="192"/>
      <c r="AG210" s="193"/>
      <c r="AH210" s="193"/>
      <c r="AI210" s="193"/>
      <c r="AJ210" s="194"/>
      <c r="AK210" s="192"/>
      <c r="AL210" s="193"/>
      <c r="AM210" s="193"/>
      <c r="AN210" s="193"/>
      <c r="AO210" s="193"/>
      <c r="AP210" s="193"/>
      <c r="AQ210" s="194"/>
      <c r="AR210" s="60"/>
      <c r="AS210" s="59" t="s">
        <v>6108</v>
      </c>
      <c r="AV210" s="60"/>
      <c r="AW210" s="60"/>
      <c r="AX210" s="60"/>
      <c r="AY210" s="60"/>
      <c r="AZ210" s="60"/>
      <c r="BA210" s="60"/>
      <c r="BB210" s="60"/>
      <c r="BC210" s="60"/>
      <c r="BD210" s="60"/>
    </row>
    <row r="211" spans="2:56" ht="14.25" customHeight="1" x14ac:dyDescent="0.55000000000000004">
      <c r="B211" s="195" t="s">
        <v>581</v>
      </c>
      <c r="C211" s="196"/>
      <c r="D211" s="196"/>
      <c r="E211" s="196"/>
      <c r="F211" s="196"/>
      <c r="G211" s="196"/>
      <c r="H211" s="196"/>
      <c r="I211" s="197"/>
      <c r="J211" s="139" t="str">
        <f>VLOOKUP($B211,[1]D3_1!$B$5:$CI$131,5,FALSE)&amp;""</f>
        <v/>
      </c>
      <c r="K211" s="139"/>
      <c r="L211" s="140" t="str">
        <f>VLOOKUP($B211,[1]D3_1!$B$5:$CI$131,7,FALSE)&amp;""</f>
        <v/>
      </c>
      <c r="M211" s="160"/>
      <c r="N211" s="160"/>
      <c r="O211" s="160"/>
      <c r="P211" s="191"/>
      <c r="Q211" s="140" t="str">
        <f>VLOOKUP($B211,[1]D3_1!$B$5:$CI$131,8,FALSE)&amp;""</f>
        <v/>
      </c>
      <c r="R211" s="160"/>
      <c r="S211" s="160"/>
      <c r="T211" s="160"/>
      <c r="U211" s="191"/>
      <c r="V211" s="140" t="str">
        <f>VLOOKUP($B211,[1]D3_1!$B$5:$CI$131,9,FALSE)&amp;""</f>
        <v/>
      </c>
      <c r="W211" s="160"/>
      <c r="X211" s="160"/>
      <c r="Y211" s="160"/>
      <c r="Z211" s="191"/>
      <c r="AA211" s="140" t="str">
        <f>VLOOKUP($B211,[1]D3_1!$B$5:$CI$131,10,FALSE)&amp;""</f>
        <v/>
      </c>
      <c r="AB211" s="160"/>
      <c r="AC211" s="160"/>
      <c r="AD211" s="160"/>
      <c r="AE211" s="191"/>
      <c r="AF211" s="140" t="str">
        <f>VLOOKUP($B211,[1]D3_1!$B$5:$CI$131,11,FALSE)&amp;""</f>
        <v/>
      </c>
      <c r="AG211" s="160"/>
      <c r="AH211" s="160"/>
      <c r="AI211" s="160"/>
      <c r="AJ211" s="191"/>
      <c r="AK211" s="140" t="str">
        <f>VLOOKUP($B211,[1]D3_1!$B$5:$CI$131,12,FALSE)&amp;""</f>
        <v/>
      </c>
      <c r="AL211" s="160"/>
      <c r="AM211" s="160"/>
      <c r="AN211" s="160"/>
      <c r="AO211" s="160"/>
      <c r="AP211" s="160"/>
      <c r="AQ211" s="191"/>
      <c r="AR211" s="60"/>
      <c r="AV211" s="60"/>
      <c r="AW211" s="60"/>
      <c r="AX211" s="60"/>
      <c r="AY211" s="60"/>
      <c r="AZ211" s="60"/>
      <c r="BA211" s="60"/>
      <c r="BB211" s="60"/>
      <c r="BC211" s="60"/>
      <c r="BD211" s="60"/>
    </row>
    <row r="212" spans="2:56" ht="14.25" customHeight="1" x14ac:dyDescent="0.55000000000000004">
      <c r="B212" s="198"/>
      <c r="C212" s="199"/>
      <c r="D212" s="199"/>
      <c r="E212" s="199"/>
      <c r="F212" s="199"/>
      <c r="G212" s="199"/>
      <c r="H212" s="199"/>
      <c r="I212" s="200"/>
      <c r="J212" s="139"/>
      <c r="K212" s="139"/>
      <c r="L212" s="192"/>
      <c r="M212" s="193"/>
      <c r="N212" s="193"/>
      <c r="O212" s="193"/>
      <c r="P212" s="194"/>
      <c r="Q212" s="192"/>
      <c r="R212" s="193"/>
      <c r="S212" s="193"/>
      <c r="T212" s="193"/>
      <c r="U212" s="194"/>
      <c r="V212" s="192"/>
      <c r="W212" s="193"/>
      <c r="X212" s="193"/>
      <c r="Y212" s="193"/>
      <c r="Z212" s="194"/>
      <c r="AA212" s="192"/>
      <c r="AB212" s="193"/>
      <c r="AC212" s="193"/>
      <c r="AD212" s="193"/>
      <c r="AE212" s="194"/>
      <c r="AF212" s="192"/>
      <c r="AG212" s="193"/>
      <c r="AH212" s="193"/>
      <c r="AI212" s="193"/>
      <c r="AJ212" s="194"/>
      <c r="AK212" s="192"/>
      <c r="AL212" s="193"/>
      <c r="AM212" s="193"/>
      <c r="AN212" s="193"/>
      <c r="AO212" s="193"/>
      <c r="AP212" s="193"/>
      <c r="AQ212" s="194"/>
      <c r="AR212" s="60"/>
      <c r="AS212" s="59" t="s">
        <v>6109</v>
      </c>
      <c r="AV212" s="60"/>
      <c r="AW212" s="60"/>
      <c r="AX212" s="60"/>
      <c r="AY212" s="60"/>
      <c r="AZ212" s="60"/>
      <c r="BA212" s="60"/>
      <c r="BB212" s="60"/>
      <c r="BC212" s="60"/>
      <c r="BD212" s="60"/>
    </row>
    <row r="213" spans="2:56" ht="14.25" customHeight="1" x14ac:dyDescent="0.55000000000000004">
      <c r="B213" s="195" t="s">
        <v>583</v>
      </c>
      <c r="C213" s="196"/>
      <c r="D213" s="196"/>
      <c r="E213" s="196"/>
      <c r="F213" s="196"/>
      <c r="G213" s="196"/>
      <c r="H213" s="196"/>
      <c r="I213" s="197"/>
      <c r="J213" s="139" t="str">
        <f>VLOOKUP($B213,[1]D3_1!$B$5:$CI$131,5,FALSE)&amp;""</f>
        <v/>
      </c>
      <c r="K213" s="139"/>
      <c r="L213" s="140" t="str">
        <f>VLOOKUP($B213,[1]D3_1!$B$5:$CI$131,7,FALSE)&amp;""</f>
        <v/>
      </c>
      <c r="M213" s="160"/>
      <c r="N213" s="160"/>
      <c r="O213" s="160"/>
      <c r="P213" s="191"/>
      <c r="Q213" s="140" t="str">
        <f>VLOOKUP($B213,[1]D3_1!$B$5:$CI$131,8,FALSE)&amp;""</f>
        <v/>
      </c>
      <c r="R213" s="160"/>
      <c r="S213" s="160"/>
      <c r="T213" s="160"/>
      <c r="U213" s="191"/>
      <c r="V213" s="140" t="str">
        <f>VLOOKUP($B213,[1]D3_1!$B$5:$CI$131,9,FALSE)&amp;""</f>
        <v/>
      </c>
      <c r="W213" s="160"/>
      <c r="X213" s="160"/>
      <c r="Y213" s="160"/>
      <c r="Z213" s="191"/>
      <c r="AA213" s="140" t="str">
        <f>VLOOKUP($B213,[1]D3_1!$B$5:$CI$131,10,FALSE)&amp;""</f>
        <v/>
      </c>
      <c r="AB213" s="160"/>
      <c r="AC213" s="160"/>
      <c r="AD213" s="160"/>
      <c r="AE213" s="191"/>
      <c r="AF213" s="140" t="str">
        <f>VLOOKUP($B213,[1]D3_1!$B$5:$CI$131,11,FALSE)&amp;""</f>
        <v/>
      </c>
      <c r="AG213" s="160"/>
      <c r="AH213" s="160"/>
      <c r="AI213" s="160"/>
      <c r="AJ213" s="191"/>
      <c r="AK213" s="140" t="str">
        <f>VLOOKUP($B213,[1]D3_1!$B$5:$CI$131,12,FALSE)&amp;""</f>
        <v/>
      </c>
      <c r="AL213" s="160"/>
      <c r="AM213" s="160"/>
      <c r="AN213" s="160"/>
      <c r="AO213" s="160"/>
      <c r="AP213" s="160"/>
      <c r="AQ213" s="191"/>
      <c r="AR213" s="60"/>
      <c r="AS213" s="59" t="s">
        <v>6110</v>
      </c>
      <c r="AV213" s="60"/>
      <c r="AW213" s="60"/>
      <c r="AX213" s="60"/>
      <c r="AY213" s="60"/>
      <c r="AZ213" s="60"/>
      <c r="BA213" s="60"/>
      <c r="BB213" s="60"/>
      <c r="BC213" s="60"/>
      <c r="BD213" s="60"/>
    </row>
    <row r="214" spans="2:56" ht="14.25" customHeight="1" x14ac:dyDescent="0.55000000000000004">
      <c r="B214" s="198"/>
      <c r="C214" s="199"/>
      <c r="D214" s="199"/>
      <c r="E214" s="199"/>
      <c r="F214" s="199"/>
      <c r="G214" s="199"/>
      <c r="H214" s="199"/>
      <c r="I214" s="200"/>
      <c r="J214" s="139"/>
      <c r="K214" s="139"/>
      <c r="L214" s="192"/>
      <c r="M214" s="193"/>
      <c r="N214" s="193"/>
      <c r="O214" s="193"/>
      <c r="P214" s="194"/>
      <c r="Q214" s="192"/>
      <c r="R214" s="193"/>
      <c r="S214" s="193"/>
      <c r="T214" s="193"/>
      <c r="U214" s="194"/>
      <c r="V214" s="192"/>
      <c r="W214" s="193"/>
      <c r="X214" s="193"/>
      <c r="Y214" s="193"/>
      <c r="Z214" s="194"/>
      <c r="AA214" s="192"/>
      <c r="AB214" s="193"/>
      <c r="AC214" s="193"/>
      <c r="AD214" s="193"/>
      <c r="AE214" s="194"/>
      <c r="AF214" s="192"/>
      <c r="AG214" s="193"/>
      <c r="AH214" s="193"/>
      <c r="AI214" s="193"/>
      <c r="AJ214" s="194"/>
      <c r="AK214" s="192"/>
      <c r="AL214" s="193"/>
      <c r="AM214" s="193"/>
      <c r="AN214" s="193"/>
      <c r="AO214" s="193"/>
      <c r="AP214" s="193"/>
      <c r="AQ214" s="194"/>
      <c r="AR214" s="60"/>
      <c r="AS214" s="59" t="s">
        <v>6111</v>
      </c>
      <c r="AV214" s="60"/>
      <c r="AW214" s="60"/>
      <c r="AX214" s="60"/>
      <c r="AY214" s="60"/>
      <c r="AZ214" s="60"/>
      <c r="BA214" s="60"/>
      <c r="BB214" s="60"/>
      <c r="BC214" s="60"/>
      <c r="BD214" s="60"/>
    </row>
    <row r="215" spans="2:56" ht="14.25" customHeight="1" x14ac:dyDescent="0.55000000000000004">
      <c r="B215" s="195" t="s">
        <v>585</v>
      </c>
      <c r="C215" s="196"/>
      <c r="D215" s="196"/>
      <c r="E215" s="196"/>
      <c r="F215" s="196"/>
      <c r="G215" s="196"/>
      <c r="H215" s="196"/>
      <c r="I215" s="197"/>
      <c r="J215" s="139" t="str">
        <f>VLOOKUP($B215,[1]D3_1!$B$5:$CI$131,5,FALSE)&amp;""</f>
        <v/>
      </c>
      <c r="K215" s="139"/>
      <c r="L215" s="140" t="str">
        <f>VLOOKUP($B215,[1]D3_1!$B$5:$CI$131,7,FALSE)&amp;""</f>
        <v/>
      </c>
      <c r="M215" s="160"/>
      <c r="N215" s="160"/>
      <c r="O215" s="160"/>
      <c r="P215" s="191"/>
      <c r="Q215" s="140" t="str">
        <f>VLOOKUP($B215,[1]D3_1!$B$5:$CI$131,8,FALSE)&amp;""</f>
        <v/>
      </c>
      <c r="R215" s="160"/>
      <c r="S215" s="160"/>
      <c r="T215" s="160"/>
      <c r="U215" s="191"/>
      <c r="V215" s="140" t="str">
        <f>VLOOKUP($B215,[1]D3_1!$B$5:$CI$131,9,FALSE)&amp;""</f>
        <v/>
      </c>
      <c r="W215" s="160"/>
      <c r="X215" s="160"/>
      <c r="Y215" s="160"/>
      <c r="Z215" s="191"/>
      <c r="AA215" s="140" t="str">
        <f>VLOOKUP($B215,[1]D3_1!$B$5:$CI$131,10,FALSE)&amp;""</f>
        <v/>
      </c>
      <c r="AB215" s="160"/>
      <c r="AC215" s="160"/>
      <c r="AD215" s="160"/>
      <c r="AE215" s="191"/>
      <c r="AF215" s="140" t="str">
        <f>VLOOKUP($B215,[1]D3_1!$B$5:$CI$131,11,FALSE)&amp;""</f>
        <v/>
      </c>
      <c r="AG215" s="160"/>
      <c r="AH215" s="160"/>
      <c r="AI215" s="160"/>
      <c r="AJ215" s="191"/>
      <c r="AK215" s="140" t="str">
        <f>VLOOKUP($B215,[1]D3_1!$B$5:$CI$131,12,FALSE)&amp;""</f>
        <v/>
      </c>
      <c r="AL215" s="160"/>
      <c r="AM215" s="160"/>
      <c r="AN215" s="160"/>
      <c r="AO215" s="160"/>
      <c r="AP215" s="160"/>
      <c r="AQ215" s="191"/>
      <c r="AR215" s="60"/>
      <c r="AV215" s="60"/>
      <c r="AW215" s="60"/>
      <c r="AX215" s="60"/>
      <c r="AY215" s="60"/>
      <c r="AZ215" s="60"/>
      <c r="BA215" s="60"/>
      <c r="BB215" s="60"/>
      <c r="BC215" s="60"/>
      <c r="BD215" s="60"/>
    </row>
    <row r="216" spans="2:56" ht="14.25" customHeight="1" x14ac:dyDescent="0.55000000000000004">
      <c r="B216" s="198"/>
      <c r="C216" s="199"/>
      <c r="D216" s="199"/>
      <c r="E216" s="199"/>
      <c r="F216" s="199"/>
      <c r="G216" s="199"/>
      <c r="H216" s="199"/>
      <c r="I216" s="200"/>
      <c r="J216" s="139"/>
      <c r="K216" s="139"/>
      <c r="L216" s="192"/>
      <c r="M216" s="193"/>
      <c r="N216" s="193"/>
      <c r="O216" s="193"/>
      <c r="P216" s="194"/>
      <c r="Q216" s="192"/>
      <c r="R216" s="193"/>
      <c r="S216" s="193"/>
      <c r="T216" s="193"/>
      <c r="U216" s="194"/>
      <c r="V216" s="192"/>
      <c r="W216" s="193"/>
      <c r="X216" s="193"/>
      <c r="Y216" s="193"/>
      <c r="Z216" s="194"/>
      <c r="AA216" s="192"/>
      <c r="AB216" s="193"/>
      <c r="AC216" s="193"/>
      <c r="AD216" s="193"/>
      <c r="AE216" s="194"/>
      <c r="AF216" s="192"/>
      <c r="AG216" s="193"/>
      <c r="AH216" s="193"/>
      <c r="AI216" s="193"/>
      <c r="AJ216" s="194"/>
      <c r="AK216" s="192"/>
      <c r="AL216" s="193"/>
      <c r="AM216" s="193"/>
      <c r="AN216" s="193"/>
      <c r="AO216" s="193"/>
      <c r="AP216" s="193"/>
      <c r="AQ216" s="194"/>
      <c r="AR216" s="60"/>
      <c r="AS216" s="59" t="s">
        <v>6112</v>
      </c>
      <c r="AV216" s="60"/>
      <c r="AW216" s="60"/>
      <c r="AX216" s="60"/>
      <c r="AY216" s="60"/>
      <c r="AZ216" s="60"/>
      <c r="BA216" s="60"/>
      <c r="BB216" s="60"/>
      <c r="BC216" s="60"/>
      <c r="BD216" s="60"/>
    </row>
    <row r="217" spans="2:56" ht="14.25" customHeight="1" x14ac:dyDescent="0.55000000000000004">
      <c r="B217" s="195" t="s">
        <v>6020</v>
      </c>
      <c r="C217" s="196"/>
      <c r="D217" s="196"/>
      <c r="E217" s="196"/>
      <c r="F217" s="196"/>
      <c r="G217" s="196"/>
      <c r="H217" s="196"/>
      <c r="I217" s="197"/>
      <c r="J217" s="139" t="str">
        <f>VLOOKUP($B217,[1]D3_1!$B$5:$CI$131,5,FALSE)&amp;""</f>
        <v/>
      </c>
      <c r="K217" s="139"/>
      <c r="L217" s="140" t="str">
        <f>VLOOKUP($B217,[1]D3_1!$B$5:$CI$131,7,FALSE)&amp;""</f>
        <v/>
      </c>
      <c r="M217" s="160"/>
      <c r="N217" s="160"/>
      <c r="O217" s="160"/>
      <c r="P217" s="191"/>
      <c r="Q217" s="140" t="str">
        <f>VLOOKUP($B217,[1]D3_1!$B$5:$CI$131,8,FALSE)&amp;""</f>
        <v/>
      </c>
      <c r="R217" s="160"/>
      <c r="S217" s="160"/>
      <c r="T217" s="160"/>
      <c r="U217" s="191"/>
      <c r="V217" s="140" t="str">
        <f>VLOOKUP($B217,[1]D3_1!$B$5:$CI$131,9,FALSE)&amp;""</f>
        <v/>
      </c>
      <c r="W217" s="160"/>
      <c r="X217" s="160"/>
      <c r="Y217" s="160"/>
      <c r="Z217" s="191"/>
      <c r="AA217" s="140" t="str">
        <f>VLOOKUP($B217,[1]D3_1!$B$5:$CI$131,10,FALSE)&amp;""</f>
        <v/>
      </c>
      <c r="AB217" s="160"/>
      <c r="AC217" s="160"/>
      <c r="AD217" s="160"/>
      <c r="AE217" s="191"/>
      <c r="AF217" s="140" t="str">
        <f>VLOOKUP($B217,[1]D3_1!$B$5:$CI$131,11,FALSE)&amp;""</f>
        <v/>
      </c>
      <c r="AG217" s="160"/>
      <c r="AH217" s="160"/>
      <c r="AI217" s="160"/>
      <c r="AJ217" s="191"/>
      <c r="AK217" s="140" t="str">
        <f>VLOOKUP($B217,[1]D3_1!$B$5:$CI$131,12,FALSE)&amp;""</f>
        <v/>
      </c>
      <c r="AL217" s="160"/>
      <c r="AM217" s="160"/>
      <c r="AN217" s="160"/>
      <c r="AO217" s="160"/>
      <c r="AP217" s="160"/>
      <c r="AQ217" s="191"/>
      <c r="AR217" s="60"/>
      <c r="AS217" s="59" t="s">
        <v>6113</v>
      </c>
      <c r="AV217" s="60"/>
      <c r="AW217" s="60"/>
      <c r="AX217" s="60"/>
      <c r="AY217" s="60"/>
      <c r="AZ217" s="60"/>
      <c r="BA217" s="60"/>
      <c r="BB217" s="60"/>
      <c r="BC217" s="60"/>
      <c r="BD217" s="60"/>
    </row>
    <row r="218" spans="2:56" ht="14.25" customHeight="1" x14ac:dyDescent="0.55000000000000004">
      <c r="B218" s="198"/>
      <c r="C218" s="199"/>
      <c r="D218" s="199"/>
      <c r="E218" s="199"/>
      <c r="F218" s="199"/>
      <c r="G218" s="199"/>
      <c r="H218" s="199"/>
      <c r="I218" s="200"/>
      <c r="J218" s="139"/>
      <c r="K218" s="139"/>
      <c r="L218" s="192"/>
      <c r="M218" s="193"/>
      <c r="N218" s="193"/>
      <c r="O218" s="193"/>
      <c r="P218" s="194"/>
      <c r="Q218" s="192"/>
      <c r="R218" s="193"/>
      <c r="S218" s="193"/>
      <c r="T218" s="193"/>
      <c r="U218" s="194"/>
      <c r="V218" s="192"/>
      <c r="W218" s="193"/>
      <c r="X218" s="193"/>
      <c r="Y218" s="193"/>
      <c r="Z218" s="194"/>
      <c r="AA218" s="192"/>
      <c r="AB218" s="193"/>
      <c r="AC218" s="193"/>
      <c r="AD218" s="193"/>
      <c r="AE218" s="194"/>
      <c r="AF218" s="192"/>
      <c r="AG218" s="193"/>
      <c r="AH218" s="193"/>
      <c r="AI218" s="193"/>
      <c r="AJ218" s="194"/>
      <c r="AK218" s="192"/>
      <c r="AL218" s="193"/>
      <c r="AM218" s="193"/>
      <c r="AN218" s="193"/>
      <c r="AO218" s="193"/>
      <c r="AP218" s="193"/>
      <c r="AQ218" s="194"/>
      <c r="AR218" s="60"/>
      <c r="AS218" s="59" t="s">
        <v>6114</v>
      </c>
      <c r="AV218" s="60"/>
      <c r="AW218" s="60"/>
      <c r="AX218" s="60"/>
      <c r="AY218" s="60"/>
      <c r="AZ218" s="60"/>
      <c r="BA218" s="60"/>
      <c r="BB218" s="60"/>
      <c r="BC218" s="60"/>
      <c r="BD218" s="60"/>
    </row>
    <row r="219" spans="2:56" ht="14.25" customHeight="1" x14ac:dyDescent="0.55000000000000004">
      <c r="B219" s="195" t="s">
        <v>6021</v>
      </c>
      <c r="C219" s="196"/>
      <c r="D219" s="196"/>
      <c r="E219" s="196"/>
      <c r="F219" s="196"/>
      <c r="G219" s="196"/>
      <c r="H219" s="196"/>
      <c r="I219" s="197"/>
      <c r="J219" s="139" t="str">
        <f>VLOOKUP($B219,[1]D3_1!$B$5:$CI$131,5,FALSE)&amp;""</f>
        <v/>
      </c>
      <c r="K219" s="139"/>
      <c r="L219" s="140" t="str">
        <f>VLOOKUP($B219,[1]D3_1!$B$5:$CI$131,7,FALSE)&amp;""</f>
        <v/>
      </c>
      <c r="M219" s="160"/>
      <c r="N219" s="160"/>
      <c r="O219" s="160"/>
      <c r="P219" s="191"/>
      <c r="Q219" s="140" t="str">
        <f>VLOOKUP($B219,[1]D3_1!$B$5:$CI$131,8,FALSE)&amp;""</f>
        <v/>
      </c>
      <c r="R219" s="160"/>
      <c r="S219" s="160"/>
      <c r="T219" s="160"/>
      <c r="U219" s="191"/>
      <c r="V219" s="140" t="str">
        <f>VLOOKUP($B219,[1]D3_1!$B$5:$CI$131,9,FALSE)&amp;""</f>
        <v/>
      </c>
      <c r="W219" s="160"/>
      <c r="X219" s="160"/>
      <c r="Y219" s="160"/>
      <c r="Z219" s="191"/>
      <c r="AA219" s="140" t="str">
        <f>VLOOKUP($B219,[1]D3_1!$B$5:$CI$131,10,FALSE)&amp;""</f>
        <v/>
      </c>
      <c r="AB219" s="160"/>
      <c r="AC219" s="160"/>
      <c r="AD219" s="160"/>
      <c r="AE219" s="191"/>
      <c r="AF219" s="140" t="str">
        <f>VLOOKUP($B219,[1]D3_1!$B$5:$CI$131,11,FALSE)&amp;""</f>
        <v/>
      </c>
      <c r="AG219" s="160"/>
      <c r="AH219" s="160"/>
      <c r="AI219" s="160"/>
      <c r="AJ219" s="191"/>
      <c r="AK219" s="140" t="str">
        <f>VLOOKUP($B219,[1]D3_1!$B$5:$CI$131,12,FALSE)&amp;""</f>
        <v/>
      </c>
      <c r="AL219" s="160"/>
      <c r="AM219" s="160"/>
      <c r="AN219" s="160"/>
      <c r="AO219" s="160"/>
      <c r="AP219" s="160"/>
      <c r="AQ219" s="191"/>
      <c r="AR219" s="60"/>
      <c r="AS219" s="59" t="s">
        <v>6115</v>
      </c>
      <c r="AV219" s="60"/>
      <c r="AW219" s="60"/>
      <c r="AX219" s="60"/>
      <c r="AY219" s="60"/>
      <c r="AZ219" s="60"/>
      <c r="BA219" s="60"/>
      <c r="BB219" s="60"/>
      <c r="BC219" s="60"/>
      <c r="BD219" s="60"/>
    </row>
    <row r="220" spans="2:56" ht="14.25" customHeight="1" x14ac:dyDescent="0.55000000000000004">
      <c r="B220" s="208"/>
      <c r="C220" s="209"/>
      <c r="D220" s="209"/>
      <c r="E220" s="209"/>
      <c r="F220" s="209"/>
      <c r="G220" s="209"/>
      <c r="H220" s="209"/>
      <c r="I220" s="210"/>
      <c r="J220" s="139"/>
      <c r="K220" s="139"/>
      <c r="L220" s="192"/>
      <c r="M220" s="193"/>
      <c r="N220" s="193"/>
      <c r="O220" s="193"/>
      <c r="P220" s="194"/>
      <c r="Q220" s="192"/>
      <c r="R220" s="193"/>
      <c r="S220" s="193"/>
      <c r="T220" s="193"/>
      <c r="U220" s="194"/>
      <c r="V220" s="192"/>
      <c r="W220" s="193"/>
      <c r="X220" s="193"/>
      <c r="Y220" s="193"/>
      <c r="Z220" s="194"/>
      <c r="AA220" s="192"/>
      <c r="AB220" s="193"/>
      <c r="AC220" s="193"/>
      <c r="AD220" s="193"/>
      <c r="AE220" s="194"/>
      <c r="AF220" s="192"/>
      <c r="AG220" s="193"/>
      <c r="AH220" s="193"/>
      <c r="AI220" s="193"/>
      <c r="AJ220" s="194"/>
      <c r="AK220" s="192"/>
      <c r="AL220" s="193"/>
      <c r="AM220" s="193"/>
      <c r="AN220" s="193"/>
      <c r="AO220" s="193"/>
      <c r="AP220" s="193"/>
      <c r="AQ220" s="194"/>
      <c r="AR220" s="60"/>
      <c r="AV220" s="60"/>
      <c r="AW220" s="60"/>
      <c r="AX220" s="60"/>
      <c r="AY220" s="60"/>
      <c r="AZ220" s="60"/>
      <c r="BA220" s="60"/>
      <c r="BB220" s="60"/>
      <c r="BC220" s="60"/>
      <c r="BD220" s="60"/>
    </row>
    <row r="221" spans="2:56" s="59" customFormat="1" ht="14.25" customHeight="1" x14ac:dyDescent="0.55000000000000004">
      <c r="B221" s="208"/>
      <c r="C221" s="209"/>
      <c r="D221" s="209"/>
      <c r="E221" s="209"/>
      <c r="F221" s="209"/>
      <c r="G221" s="209"/>
      <c r="H221" s="209"/>
      <c r="I221" s="210"/>
      <c r="J221" s="415" t="s">
        <v>6926</v>
      </c>
      <c r="K221" s="415"/>
      <c r="L221" s="415"/>
      <c r="M221" s="415"/>
      <c r="N221" s="415"/>
      <c r="O221" s="415"/>
      <c r="P221" s="415"/>
      <c r="Q221" s="416" t="str">
        <f>VLOOKUP($B219,[1]D3_1!$B$5:$CI$131,6,FALSE)&amp;""</f>
        <v/>
      </c>
      <c r="R221" s="416"/>
      <c r="S221" s="416"/>
      <c r="T221" s="416"/>
      <c r="U221" s="416"/>
      <c r="V221" s="416"/>
      <c r="W221" s="416"/>
      <c r="X221" s="416"/>
      <c r="Y221" s="416"/>
      <c r="Z221" s="416"/>
      <c r="AA221" s="416"/>
      <c r="AB221" s="416"/>
      <c r="AC221" s="416"/>
      <c r="AD221" s="416"/>
      <c r="AE221" s="416"/>
      <c r="AF221" s="416"/>
      <c r="AG221" s="416"/>
      <c r="AH221" s="416"/>
      <c r="AI221" s="416"/>
      <c r="AJ221" s="416"/>
      <c r="AK221" s="416"/>
      <c r="AL221" s="416"/>
      <c r="AM221" s="416"/>
      <c r="AN221" s="416"/>
      <c r="AO221" s="416"/>
      <c r="AP221" s="416"/>
      <c r="AQ221" s="416"/>
      <c r="AS221" s="59" t="s">
        <v>6116</v>
      </c>
    </row>
    <row r="222" spans="2:56" s="59" customFormat="1" ht="14.25" customHeight="1" x14ac:dyDescent="0.55000000000000004">
      <c r="B222" s="198"/>
      <c r="C222" s="199"/>
      <c r="D222" s="199"/>
      <c r="E222" s="199"/>
      <c r="F222" s="199"/>
      <c r="G222" s="199"/>
      <c r="H222" s="199"/>
      <c r="I222" s="200"/>
      <c r="J222" s="313"/>
      <c r="K222" s="313"/>
      <c r="L222" s="313"/>
      <c r="M222" s="313"/>
      <c r="N222" s="313"/>
      <c r="O222" s="313"/>
      <c r="P222" s="313"/>
      <c r="Q222" s="417"/>
      <c r="R222" s="417"/>
      <c r="S222" s="417"/>
      <c r="T222" s="417"/>
      <c r="U222" s="417"/>
      <c r="V222" s="417"/>
      <c r="W222" s="417"/>
      <c r="X222" s="417"/>
      <c r="Y222" s="417"/>
      <c r="Z222" s="417"/>
      <c r="AA222" s="417"/>
      <c r="AB222" s="417"/>
      <c r="AC222" s="417"/>
      <c r="AD222" s="417"/>
      <c r="AE222" s="417"/>
      <c r="AF222" s="417"/>
      <c r="AG222" s="417"/>
      <c r="AH222" s="417"/>
      <c r="AI222" s="417"/>
      <c r="AJ222" s="417"/>
      <c r="AK222" s="417"/>
      <c r="AL222" s="417"/>
      <c r="AM222" s="417"/>
      <c r="AN222" s="417"/>
      <c r="AO222" s="417"/>
      <c r="AP222" s="417"/>
      <c r="AQ222" s="417"/>
      <c r="AS222" s="59" t="s">
        <v>6117</v>
      </c>
    </row>
    <row r="223" spans="2:56" ht="14.25" customHeight="1" x14ac:dyDescent="0.55000000000000004">
      <c r="B223" s="418" t="s">
        <v>5948</v>
      </c>
      <c r="C223" s="419"/>
      <c r="D223" s="419"/>
      <c r="E223" s="419"/>
      <c r="F223" s="419"/>
      <c r="G223" s="419"/>
      <c r="H223" s="419"/>
      <c r="I223" s="420"/>
      <c r="J223" s="139" t="str">
        <f>VLOOKUP($B223,[1]D3_1!$B$5:$CI$131,5,FALSE)&amp;""</f>
        <v/>
      </c>
      <c r="K223" s="139"/>
      <c r="L223" s="140" t="str">
        <f>VLOOKUP($B223,[1]D3_1!$B$5:$CI$131,7,FALSE)&amp;""</f>
        <v/>
      </c>
      <c r="M223" s="160"/>
      <c r="N223" s="160"/>
      <c r="O223" s="160"/>
      <c r="P223" s="191"/>
      <c r="Q223" s="140" t="str">
        <f>VLOOKUP($B223,[1]D3_1!$B$5:$CI$131,8,FALSE)&amp;""</f>
        <v/>
      </c>
      <c r="R223" s="160"/>
      <c r="S223" s="160"/>
      <c r="T223" s="160"/>
      <c r="U223" s="191"/>
      <c r="V223" s="140" t="str">
        <f>VLOOKUP($B223,[1]D3_1!$B$5:$CI$131,9,FALSE)&amp;""</f>
        <v/>
      </c>
      <c r="W223" s="160"/>
      <c r="X223" s="160"/>
      <c r="Y223" s="160"/>
      <c r="Z223" s="191"/>
      <c r="AA223" s="140" t="str">
        <f>VLOOKUP($B223,[1]D3_1!$B$5:$CI$131,10,FALSE)&amp;""</f>
        <v/>
      </c>
      <c r="AB223" s="160"/>
      <c r="AC223" s="160"/>
      <c r="AD223" s="160"/>
      <c r="AE223" s="191"/>
      <c r="AF223" s="140" t="str">
        <f>VLOOKUP($B223,[1]D3_1!$B$5:$CI$131,11,FALSE)&amp;""</f>
        <v/>
      </c>
      <c r="AG223" s="160"/>
      <c r="AH223" s="160"/>
      <c r="AI223" s="160"/>
      <c r="AJ223" s="191"/>
      <c r="AK223" s="140" t="str">
        <f>VLOOKUP($B223,[1]D3_1!$B$5:$CI$131,12,FALSE)&amp;""</f>
        <v/>
      </c>
      <c r="AL223" s="160"/>
      <c r="AM223" s="160"/>
      <c r="AN223" s="160"/>
      <c r="AO223" s="160"/>
      <c r="AP223" s="160"/>
      <c r="AQ223" s="191"/>
      <c r="AR223" s="60"/>
      <c r="AS223" s="59" t="s">
        <v>6118</v>
      </c>
    </row>
    <row r="224" spans="2:56" ht="14.25" customHeight="1" x14ac:dyDescent="0.55000000000000004">
      <c r="B224" s="418"/>
      <c r="C224" s="419"/>
      <c r="D224" s="419"/>
      <c r="E224" s="419"/>
      <c r="F224" s="419"/>
      <c r="G224" s="419"/>
      <c r="H224" s="419"/>
      <c r="I224" s="420"/>
      <c r="J224" s="139"/>
      <c r="K224" s="139"/>
      <c r="L224" s="192"/>
      <c r="M224" s="193"/>
      <c r="N224" s="193"/>
      <c r="O224" s="193"/>
      <c r="P224" s="194"/>
      <c r="Q224" s="192"/>
      <c r="R224" s="193"/>
      <c r="S224" s="193"/>
      <c r="T224" s="193"/>
      <c r="U224" s="194"/>
      <c r="V224" s="192"/>
      <c r="W224" s="193"/>
      <c r="X224" s="193"/>
      <c r="Y224" s="193"/>
      <c r="Z224" s="194"/>
      <c r="AA224" s="192"/>
      <c r="AB224" s="193"/>
      <c r="AC224" s="193"/>
      <c r="AD224" s="193"/>
      <c r="AE224" s="194"/>
      <c r="AF224" s="192"/>
      <c r="AG224" s="193"/>
      <c r="AH224" s="193"/>
      <c r="AI224" s="193"/>
      <c r="AJ224" s="194"/>
      <c r="AK224" s="192"/>
      <c r="AL224" s="193"/>
      <c r="AM224" s="193"/>
      <c r="AN224" s="193"/>
      <c r="AO224" s="193"/>
      <c r="AP224" s="193"/>
      <c r="AQ224" s="194"/>
      <c r="AR224" s="60"/>
    </row>
    <row r="225" spans="2:47" ht="14.25" customHeight="1" x14ac:dyDescent="0.55000000000000004">
      <c r="B225" s="195" t="s">
        <v>5949</v>
      </c>
      <c r="C225" s="196"/>
      <c r="D225" s="196"/>
      <c r="E225" s="196"/>
      <c r="F225" s="196"/>
      <c r="G225" s="196"/>
      <c r="H225" s="196"/>
      <c r="I225" s="197"/>
      <c r="J225" s="139" t="str">
        <f>VLOOKUP($B225,[1]D3_1!$B$5:$CI$131,5,FALSE)&amp;""</f>
        <v/>
      </c>
      <c r="K225" s="139"/>
      <c r="L225" s="140" t="str">
        <f>VLOOKUP($B225,[1]D3_1!$B$5:$CI$131,7,FALSE)&amp;""</f>
        <v/>
      </c>
      <c r="M225" s="160"/>
      <c r="N225" s="160"/>
      <c r="O225" s="160"/>
      <c r="P225" s="191"/>
      <c r="Q225" s="140" t="str">
        <f>VLOOKUP($B225,[1]D3_1!$B$5:$CI$131,8,FALSE)&amp;""</f>
        <v/>
      </c>
      <c r="R225" s="160"/>
      <c r="S225" s="160"/>
      <c r="T225" s="160"/>
      <c r="U225" s="191"/>
      <c r="V225" s="140" t="str">
        <f>VLOOKUP($B225,[1]D3_1!$B$5:$CI$131,9,FALSE)&amp;""</f>
        <v/>
      </c>
      <c r="W225" s="160"/>
      <c r="X225" s="160"/>
      <c r="Y225" s="160"/>
      <c r="Z225" s="191"/>
      <c r="AA225" s="140" t="str">
        <f>VLOOKUP($B225,[1]D3_1!$B$5:$CI$131,10,FALSE)&amp;""</f>
        <v/>
      </c>
      <c r="AB225" s="160"/>
      <c r="AC225" s="160"/>
      <c r="AD225" s="160"/>
      <c r="AE225" s="191"/>
      <c r="AF225" s="140" t="str">
        <f>VLOOKUP($B225,[1]D3_1!$B$5:$CI$131,11,FALSE)&amp;""</f>
        <v/>
      </c>
      <c r="AG225" s="160"/>
      <c r="AH225" s="160"/>
      <c r="AI225" s="160"/>
      <c r="AJ225" s="191"/>
      <c r="AK225" s="140" t="str">
        <f>VLOOKUP($B225,[1]D3_1!$B$5:$CI$131,12,FALSE)&amp;""</f>
        <v/>
      </c>
      <c r="AL225" s="160"/>
      <c r="AM225" s="160"/>
      <c r="AN225" s="160"/>
      <c r="AO225" s="160"/>
      <c r="AP225" s="160"/>
      <c r="AQ225" s="191"/>
      <c r="AR225" s="60"/>
      <c r="AS225" s="59" t="s">
        <v>6119</v>
      </c>
    </row>
    <row r="226" spans="2:47" ht="14.25" customHeight="1" x14ac:dyDescent="0.55000000000000004">
      <c r="B226" s="198"/>
      <c r="C226" s="199"/>
      <c r="D226" s="199"/>
      <c r="E226" s="199"/>
      <c r="F226" s="199"/>
      <c r="G226" s="199"/>
      <c r="H226" s="199"/>
      <c r="I226" s="200"/>
      <c r="J226" s="139"/>
      <c r="K226" s="139"/>
      <c r="L226" s="192"/>
      <c r="M226" s="193"/>
      <c r="N226" s="193"/>
      <c r="O226" s="193"/>
      <c r="P226" s="194"/>
      <c r="Q226" s="192"/>
      <c r="R226" s="193"/>
      <c r="S226" s="193"/>
      <c r="T226" s="193"/>
      <c r="U226" s="194"/>
      <c r="V226" s="192"/>
      <c r="W226" s="193"/>
      <c r="X226" s="193"/>
      <c r="Y226" s="193"/>
      <c r="Z226" s="194"/>
      <c r="AA226" s="192"/>
      <c r="AB226" s="193"/>
      <c r="AC226" s="193"/>
      <c r="AD226" s="193"/>
      <c r="AE226" s="194"/>
      <c r="AF226" s="192"/>
      <c r="AG226" s="193"/>
      <c r="AH226" s="193"/>
      <c r="AI226" s="193"/>
      <c r="AJ226" s="194"/>
      <c r="AK226" s="192"/>
      <c r="AL226" s="193"/>
      <c r="AM226" s="193"/>
      <c r="AN226" s="193"/>
      <c r="AO226" s="193"/>
      <c r="AP226" s="193"/>
      <c r="AQ226" s="194"/>
      <c r="AR226" s="60"/>
      <c r="AS226" s="59" t="s">
        <v>6120</v>
      </c>
    </row>
    <row r="227" spans="2:47" ht="14.25" customHeight="1" x14ac:dyDescent="0.55000000000000004">
      <c r="B227" s="195" t="s">
        <v>5950</v>
      </c>
      <c r="C227" s="196"/>
      <c r="D227" s="196"/>
      <c r="E227" s="196"/>
      <c r="F227" s="196"/>
      <c r="G227" s="196"/>
      <c r="H227" s="196"/>
      <c r="I227" s="197"/>
      <c r="J227" s="139" t="str">
        <f>VLOOKUP($B227,[1]D3_1!$B$5:$CI$131,5,FALSE)&amp;""</f>
        <v/>
      </c>
      <c r="K227" s="139"/>
      <c r="L227" s="140" t="str">
        <f>VLOOKUP($B227,[1]D3_1!$B$5:$CI$131,7,FALSE)&amp;""</f>
        <v/>
      </c>
      <c r="M227" s="160"/>
      <c r="N227" s="160"/>
      <c r="O227" s="160"/>
      <c r="P227" s="191"/>
      <c r="Q227" s="140" t="str">
        <f>VLOOKUP($B227,[1]D3_1!$B$5:$CI$131,8,FALSE)&amp;""</f>
        <v/>
      </c>
      <c r="R227" s="160"/>
      <c r="S227" s="160"/>
      <c r="T227" s="160"/>
      <c r="U227" s="191"/>
      <c r="V227" s="140" t="str">
        <f>VLOOKUP($B227,[1]D3_1!$B$5:$CI$131,9,FALSE)&amp;""</f>
        <v/>
      </c>
      <c r="W227" s="160"/>
      <c r="X227" s="160"/>
      <c r="Y227" s="160"/>
      <c r="Z227" s="191"/>
      <c r="AA227" s="140" t="str">
        <f>VLOOKUP($B227,[1]D3_1!$B$5:$CI$131,10,FALSE)&amp;""</f>
        <v/>
      </c>
      <c r="AB227" s="160"/>
      <c r="AC227" s="160"/>
      <c r="AD227" s="160"/>
      <c r="AE227" s="191"/>
      <c r="AF227" s="140" t="str">
        <f>VLOOKUP($B227,[1]D3_1!$B$5:$CI$131,11,FALSE)&amp;""</f>
        <v/>
      </c>
      <c r="AG227" s="160"/>
      <c r="AH227" s="160"/>
      <c r="AI227" s="160"/>
      <c r="AJ227" s="191"/>
      <c r="AK227" s="140" t="str">
        <f>VLOOKUP($B227,[1]D3_1!$B$5:$CI$131,12,FALSE)&amp;""</f>
        <v/>
      </c>
      <c r="AL227" s="160"/>
      <c r="AM227" s="160"/>
      <c r="AN227" s="160"/>
      <c r="AO227" s="160"/>
      <c r="AP227" s="160"/>
      <c r="AQ227" s="191"/>
      <c r="AR227" s="60"/>
      <c r="AS227" s="59" t="s">
        <v>6121</v>
      </c>
    </row>
    <row r="228" spans="2:47" ht="14.25" customHeight="1" x14ac:dyDescent="0.55000000000000004">
      <c r="B228" s="198"/>
      <c r="C228" s="199"/>
      <c r="D228" s="199"/>
      <c r="E228" s="199"/>
      <c r="F228" s="199"/>
      <c r="G228" s="199"/>
      <c r="H228" s="199"/>
      <c r="I228" s="200"/>
      <c r="J228" s="139"/>
      <c r="K228" s="139"/>
      <c r="L228" s="192"/>
      <c r="M228" s="193"/>
      <c r="N228" s="193"/>
      <c r="O228" s="193"/>
      <c r="P228" s="194"/>
      <c r="Q228" s="192"/>
      <c r="R228" s="193"/>
      <c r="S228" s="193"/>
      <c r="T228" s="193"/>
      <c r="U228" s="194"/>
      <c r="V228" s="192"/>
      <c r="W228" s="193"/>
      <c r="X228" s="193"/>
      <c r="Y228" s="193"/>
      <c r="Z228" s="194"/>
      <c r="AA228" s="192"/>
      <c r="AB228" s="193"/>
      <c r="AC228" s="193"/>
      <c r="AD228" s="193"/>
      <c r="AE228" s="194"/>
      <c r="AF228" s="192"/>
      <c r="AG228" s="193"/>
      <c r="AH228" s="193"/>
      <c r="AI228" s="193"/>
      <c r="AJ228" s="194"/>
      <c r="AK228" s="192"/>
      <c r="AL228" s="193"/>
      <c r="AM228" s="193"/>
      <c r="AN228" s="193"/>
      <c r="AO228" s="193"/>
      <c r="AP228" s="193"/>
      <c r="AQ228" s="194"/>
      <c r="AR228" s="60"/>
      <c r="AS228" s="59" t="s">
        <v>6122</v>
      </c>
    </row>
    <row r="229" spans="2:47" ht="14.25" customHeight="1" x14ac:dyDescent="0.55000000000000004">
      <c r="B229" s="195" t="s">
        <v>5951</v>
      </c>
      <c r="C229" s="196"/>
      <c r="D229" s="196"/>
      <c r="E229" s="196"/>
      <c r="F229" s="196"/>
      <c r="G229" s="196"/>
      <c r="H229" s="196"/>
      <c r="I229" s="197"/>
      <c r="J229" s="139" t="str">
        <f>VLOOKUP($B229,[1]D3_1!$B$5:$CI$131,5,FALSE)&amp;""</f>
        <v/>
      </c>
      <c r="K229" s="139"/>
      <c r="L229" s="140" t="str">
        <f>VLOOKUP($B229,[1]D3_1!$B$5:$CI$131,7,FALSE)&amp;""</f>
        <v/>
      </c>
      <c r="M229" s="160"/>
      <c r="N229" s="160"/>
      <c r="O229" s="160"/>
      <c r="P229" s="191"/>
      <c r="Q229" s="140" t="str">
        <f>VLOOKUP($B229,[1]D3_1!$B$5:$CI$131,8,FALSE)&amp;""</f>
        <v/>
      </c>
      <c r="R229" s="160"/>
      <c r="S229" s="160"/>
      <c r="T229" s="160"/>
      <c r="U229" s="191"/>
      <c r="V229" s="140" t="str">
        <f>VLOOKUP($B229,[1]D3_1!$B$5:$CI$131,9,FALSE)&amp;""</f>
        <v/>
      </c>
      <c r="W229" s="160"/>
      <c r="X229" s="160"/>
      <c r="Y229" s="160"/>
      <c r="Z229" s="191"/>
      <c r="AA229" s="140" t="str">
        <f>VLOOKUP($B229,[1]D3_1!$B$5:$CI$131,10,FALSE)&amp;""</f>
        <v/>
      </c>
      <c r="AB229" s="160"/>
      <c r="AC229" s="160"/>
      <c r="AD229" s="160"/>
      <c r="AE229" s="191"/>
      <c r="AF229" s="140" t="str">
        <f>VLOOKUP($B229,[1]D3_1!$B$5:$CI$131,11,FALSE)&amp;""</f>
        <v/>
      </c>
      <c r="AG229" s="160"/>
      <c r="AH229" s="160"/>
      <c r="AI229" s="160"/>
      <c r="AJ229" s="191"/>
      <c r="AK229" s="140" t="str">
        <f>VLOOKUP($B229,[1]D3_1!$B$5:$CI$131,12,FALSE)&amp;""</f>
        <v/>
      </c>
      <c r="AL229" s="160"/>
      <c r="AM229" s="160"/>
      <c r="AN229" s="160"/>
      <c r="AO229" s="160"/>
      <c r="AP229" s="160"/>
      <c r="AQ229" s="191"/>
      <c r="AR229" s="60"/>
    </row>
    <row r="230" spans="2:47" ht="14.25" customHeight="1" x14ac:dyDescent="0.55000000000000004">
      <c r="B230" s="198"/>
      <c r="C230" s="199"/>
      <c r="D230" s="199"/>
      <c r="E230" s="199"/>
      <c r="F230" s="199"/>
      <c r="G230" s="199"/>
      <c r="H230" s="199"/>
      <c r="I230" s="200"/>
      <c r="J230" s="139"/>
      <c r="K230" s="139"/>
      <c r="L230" s="192"/>
      <c r="M230" s="193"/>
      <c r="N230" s="193"/>
      <c r="O230" s="193"/>
      <c r="P230" s="194"/>
      <c r="Q230" s="192"/>
      <c r="R230" s="193"/>
      <c r="S230" s="193"/>
      <c r="T230" s="193"/>
      <c r="U230" s="194"/>
      <c r="V230" s="192"/>
      <c r="W230" s="193"/>
      <c r="X230" s="193"/>
      <c r="Y230" s="193"/>
      <c r="Z230" s="194"/>
      <c r="AA230" s="192"/>
      <c r="AB230" s="193"/>
      <c r="AC230" s="193"/>
      <c r="AD230" s="193"/>
      <c r="AE230" s="194"/>
      <c r="AF230" s="192"/>
      <c r="AG230" s="193"/>
      <c r="AH230" s="193"/>
      <c r="AI230" s="193"/>
      <c r="AJ230" s="194"/>
      <c r="AK230" s="192"/>
      <c r="AL230" s="193"/>
      <c r="AM230" s="193"/>
      <c r="AN230" s="193"/>
      <c r="AO230" s="193"/>
      <c r="AP230" s="193"/>
      <c r="AQ230" s="194"/>
      <c r="AR230" s="60"/>
      <c r="AS230" s="59" t="s">
        <v>6123</v>
      </c>
    </row>
    <row r="231" spans="2:47" ht="14.25" customHeight="1" x14ac:dyDescent="0.55000000000000004">
      <c r="B231" s="195" t="s">
        <v>5952</v>
      </c>
      <c r="C231" s="196"/>
      <c r="D231" s="196"/>
      <c r="E231" s="196"/>
      <c r="F231" s="196"/>
      <c r="G231" s="196"/>
      <c r="H231" s="196"/>
      <c r="I231" s="197"/>
      <c r="J231" s="139" t="str">
        <f>VLOOKUP($B231,[1]D3_1!$B$5:$CI$131,5,FALSE)&amp;""</f>
        <v/>
      </c>
      <c r="K231" s="139"/>
      <c r="L231" s="140" t="str">
        <f>VLOOKUP($B231,[1]D3_1!$B$5:$CI$131,7,FALSE)&amp;""</f>
        <v/>
      </c>
      <c r="M231" s="160"/>
      <c r="N231" s="160"/>
      <c r="O231" s="160"/>
      <c r="P231" s="191"/>
      <c r="Q231" s="140" t="str">
        <f>VLOOKUP($B231,[1]D3_1!$B$5:$CI$131,8,FALSE)&amp;""</f>
        <v/>
      </c>
      <c r="R231" s="160"/>
      <c r="S231" s="160"/>
      <c r="T231" s="160"/>
      <c r="U231" s="191"/>
      <c r="V231" s="140" t="str">
        <f>VLOOKUP($B231,[1]D3_1!$B$5:$CI$131,9,FALSE)&amp;""</f>
        <v/>
      </c>
      <c r="W231" s="160"/>
      <c r="X231" s="160"/>
      <c r="Y231" s="160"/>
      <c r="Z231" s="191"/>
      <c r="AA231" s="140" t="str">
        <f>VLOOKUP($B231,[1]D3_1!$B$5:$CI$131,10,FALSE)&amp;""</f>
        <v/>
      </c>
      <c r="AB231" s="160"/>
      <c r="AC231" s="160"/>
      <c r="AD231" s="160"/>
      <c r="AE231" s="191"/>
      <c r="AF231" s="140" t="str">
        <f>VLOOKUP($B231,[1]D3_1!$B$5:$CI$131,11,FALSE)&amp;""</f>
        <v/>
      </c>
      <c r="AG231" s="160"/>
      <c r="AH231" s="160"/>
      <c r="AI231" s="160"/>
      <c r="AJ231" s="191"/>
      <c r="AK231" s="140" t="str">
        <f>VLOOKUP($B231,[1]D3_1!$B$5:$CI$131,12,FALSE)&amp;""</f>
        <v/>
      </c>
      <c r="AL231" s="160"/>
      <c r="AM231" s="160"/>
      <c r="AN231" s="160"/>
      <c r="AO231" s="160"/>
      <c r="AP231" s="160"/>
      <c r="AQ231" s="191"/>
      <c r="AR231" s="60"/>
      <c r="AS231" s="59" t="s">
        <v>6124</v>
      </c>
    </row>
    <row r="232" spans="2:47" ht="14.25" customHeight="1" x14ac:dyDescent="0.55000000000000004">
      <c r="B232" s="198"/>
      <c r="C232" s="199"/>
      <c r="D232" s="199"/>
      <c r="E232" s="199"/>
      <c r="F232" s="199"/>
      <c r="G232" s="199"/>
      <c r="H232" s="199"/>
      <c r="I232" s="200"/>
      <c r="J232" s="139"/>
      <c r="K232" s="139"/>
      <c r="L232" s="192"/>
      <c r="M232" s="193"/>
      <c r="N232" s="193"/>
      <c r="O232" s="193"/>
      <c r="P232" s="194"/>
      <c r="Q232" s="192"/>
      <c r="R232" s="193"/>
      <c r="S232" s="193"/>
      <c r="T232" s="193"/>
      <c r="U232" s="194"/>
      <c r="V232" s="192"/>
      <c r="W232" s="193"/>
      <c r="X232" s="193"/>
      <c r="Y232" s="193"/>
      <c r="Z232" s="194"/>
      <c r="AA232" s="192"/>
      <c r="AB232" s="193"/>
      <c r="AC232" s="193"/>
      <c r="AD232" s="193"/>
      <c r="AE232" s="194"/>
      <c r="AF232" s="192"/>
      <c r="AG232" s="193"/>
      <c r="AH232" s="193"/>
      <c r="AI232" s="193"/>
      <c r="AJ232" s="194"/>
      <c r="AK232" s="192"/>
      <c r="AL232" s="193"/>
      <c r="AM232" s="193"/>
      <c r="AN232" s="193"/>
      <c r="AO232" s="193"/>
      <c r="AP232" s="193"/>
      <c r="AQ232" s="194"/>
      <c r="AR232" s="60"/>
      <c r="AS232" s="59" t="s">
        <v>6125</v>
      </c>
    </row>
    <row r="233" spans="2:47" ht="14.25" customHeight="1" x14ac:dyDescent="0.55000000000000004">
      <c r="B233" s="195" t="s">
        <v>5953</v>
      </c>
      <c r="C233" s="196"/>
      <c r="D233" s="196"/>
      <c r="E233" s="196"/>
      <c r="F233" s="196"/>
      <c r="G233" s="196"/>
      <c r="H233" s="196"/>
      <c r="I233" s="197"/>
      <c r="J233" s="139" t="str">
        <f>VLOOKUP($B233,[1]D3_1!$B$5:$CI$131,5,FALSE)&amp;""</f>
        <v/>
      </c>
      <c r="K233" s="139"/>
      <c r="L233" s="140" t="str">
        <f>VLOOKUP($B233,[1]D3_1!$B$5:$CI$131,7,FALSE)&amp;""</f>
        <v/>
      </c>
      <c r="M233" s="160"/>
      <c r="N233" s="160"/>
      <c r="O233" s="160"/>
      <c r="P233" s="191"/>
      <c r="Q233" s="140" t="str">
        <f>VLOOKUP($B233,[1]D3_1!$B$5:$CI$131,8,FALSE)&amp;""</f>
        <v/>
      </c>
      <c r="R233" s="160"/>
      <c r="S233" s="160"/>
      <c r="T233" s="160"/>
      <c r="U233" s="191"/>
      <c r="V233" s="140" t="str">
        <f>VLOOKUP($B233,[1]D3_1!$B$5:$CI$131,9,FALSE)&amp;""</f>
        <v/>
      </c>
      <c r="W233" s="160"/>
      <c r="X233" s="160"/>
      <c r="Y233" s="160"/>
      <c r="Z233" s="191"/>
      <c r="AA233" s="140" t="str">
        <f>VLOOKUP($B233,[1]D3_1!$B$5:$CI$131,10,FALSE)&amp;""</f>
        <v/>
      </c>
      <c r="AB233" s="160"/>
      <c r="AC233" s="160"/>
      <c r="AD233" s="160"/>
      <c r="AE233" s="191"/>
      <c r="AF233" s="140" t="str">
        <f>VLOOKUP($B233,[1]D3_1!$B$5:$CI$131,11,FALSE)&amp;""</f>
        <v/>
      </c>
      <c r="AG233" s="160"/>
      <c r="AH233" s="160"/>
      <c r="AI233" s="160"/>
      <c r="AJ233" s="191"/>
      <c r="AK233" s="140" t="str">
        <f>VLOOKUP($B233,[1]D3_1!$B$5:$CI$131,12,FALSE)&amp;""</f>
        <v/>
      </c>
      <c r="AL233" s="160"/>
      <c r="AM233" s="160"/>
      <c r="AN233" s="160"/>
      <c r="AO233" s="160"/>
      <c r="AP233" s="160"/>
      <c r="AQ233" s="191"/>
      <c r="AR233" s="60"/>
      <c r="AS233" s="59" t="s">
        <v>6126</v>
      </c>
    </row>
    <row r="234" spans="2:47" ht="14.25" customHeight="1" x14ac:dyDescent="0.55000000000000004">
      <c r="B234" s="198"/>
      <c r="C234" s="199"/>
      <c r="D234" s="199"/>
      <c r="E234" s="199"/>
      <c r="F234" s="199"/>
      <c r="G234" s="199"/>
      <c r="H234" s="199"/>
      <c r="I234" s="200"/>
      <c r="J234" s="139"/>
      <c r="K234" s="139"/>
      <c r="L234" s="192"/>
      <c r="M234" s="193"/>
      <c r="N234" s="193"/>
      <c r="O234" s="193"/>
      <c r="P234" s="194"/>
      <c r="Q234" s="192"/>
      <c r="R234" s="193"/>
      <c r="S234" s="193"/>
      <c r="T234" s="193"/>
      <c r="U234" s="194"/>
      <c r="V234" s="192"/>
      <c r="W234" s="193"/>
      <c r="X234" s="193"/>
      <c r="Y234" s="193"/>
      <c r="Z234" s="194"/>
      <c r="AA234" s="192"/>
      <c r="AB234" s="193"/>
      <c r="AC234" s="193"/>
      <c r="AD234" s="193"/>
      <c r="AE234" s="194"/>
      <c r="AF234" s="192"/>
      <c r="AG234" s="193"/>
      <c r="AH234" s="193"/>
      <c r="AI234" s="193"/>
      <c r="AJ234" s="194"/>
      <c r="AK234" s="192"/>
      <c r="AL234" s="193"/>
      <c r="AM234" s="193"/>
      <c r="AN234" s="193"/>
      <c r="AO234" s="193"/>
      <c r="AP234" s="193"/>
      <c r="AQ234" s="194"/>
      <c r="AR234" s="60"/>
      <c r="AS234" s="59" t="s">
        <v>6127</v>
      </c>
    </row>
    <row r="235" spans="2:47" ht="14.25" customHeight="1" x14ac:dyDescent="0.55000000000000004">
      <c r="B235" s="195" t="s">
        <v>440</v>
      </c>
      <c r="C235" s="196"/>
      <c r="D235" s="196"/>
      <c r="E235" s="196"/>
      <c r="F235" s="196"/>
      <c r="G235" s="196"/>
      <c r="H235" s="196"/>
      <c r="I235" s="197"/>
      <c r="J235" s="139" t="str">
        <f>VLOOKUP($B235,[1]D3_1!$B$5:$CI$131,5,FALSE)&amp;""</f>
        <v/>
      </c>
      <c r="K235" s="139"/>
      <c r="L235" s="140" t="str">
        <f>VLOOKUP($B235,[1]D3_1!$B$5:$CI$131,7,FALSE)&amp;""</f>
        <v/>
      </c>
      <c r="M235" s="160"/>
      <c r="N235" s="160"/>
      <c r="O235" s="160"/>
      <c r="P235" s="191"/>
      <c r="Q235" s="140" t="str">
        <f>VLOOKUP($B235,[1]D3_1!$B$5:$CI$131,8,FALSE)&amp;""</f>
        <v/>
      </c>
      <c r="R235" s="160"/>
      <c r="S235" s="160"/>
      <c r="T235" s="160"/>
      <c r="U235" s="191"/>
      <c r="V235" s="140" t="str">
        <f>VLOOKUP($B235,[1]D3_1!$B$5:$CI$131,9,FALSE)&amp;""</f>
        <v/>
      </c>
      <c r="W235" s="160"/>
      <c r="X235" s="160"/>
      <c r="Y235" s="160"/>
      <c r="Z235" s="191"/>
      <c r="AA235" s="140" t="str">
        <f>VLOOKUP($B235,[1]D3_1!$B$5:$CI$131,10,FALSE)&amp;""</f>
        <v/>
      </c>
      <c r="AB235" s="160"/>
      <c r="AC235" s="160"/>
      <c r="AD235" s="160"/>
      <c r="AE235" s="191"/>
      <c r="AF235" s="140" t="str">
        <f>VLOOKUP($B235,[1]D3_1!$B$5:$CI$131,11,FALSE)&amp;""</f>
        <v/>
      </c>
      <c r="AG235" s="160"/>
      <c r="AH235" s="160"/>
      <c r="AI235" s="160"/>
      <c r="AJ235" s="191"/>
      <c r="AK235" s="140" t="str">
        <f>VLOOKUP($B235,[1]D3_1!$B$5:$CI$131,12,FALSE)&amp;""</f>
        <v/>
      </c>
      <c r="AL235" s="160"/>
      <c r="AM235" s="160"/>
      <c r="AN235" s="160"/>
      <c r="AO235" s="160"/>
      <c r="AP235" s="160"/>
      <c r="AQ235" s="191"/>
      <c r="AR235" s="60"/>
      <c r="AS235" s="60"/>
      <c r="AT235" s="60"/>
      <c r="AU235" s="60"/>
    </row>
    <row r="236" spans="2:47" ht="14.25" customHeight="1" x14ac:dyDescent="0.55000000000000004">
      <c r="B236" s="198"/>
      <c r="C236" s="199"/>
      <c r="D236" s="199"/>
      <c r="E236" s="199"/>
      <c r="F236" s="199"/>
      <c r="G236" s="199"/>
      <c r="H236" s="199"/>
      <c r="I236" s="200"/>
      <c r="J236" s="139"/>
      <c r="K236" s="139"/>
      <c r="L236" s="192"/>
      <c r="M236" s="193"/>
      <c r="N236" s="193"/>
      <c r="O236" s="193"/>
      <c r="P236" s="194"/>
      <c r="Q236" s="192"/>
      <c r="R236" s="193"/>
      <c r="S236" s="193"/>
      <c r="T236" s="193"/>
      <c r="U236" s="194"/>
      <c r="V236" s="192"/>
      <c r="W236" s="193"/>
      <c r="X236" s="193"/>
      <c r="Y236" s="193"/>
      <c r="Z236" s="194"/>
      <c r="AA236" s="192"/>
      <c r="AB236" s="193"/>
      <c r="AC236" s="193"/>
      <c r="AD236" s="193"/>
      <c r="AE236" s="194"/>
      <c r="AF236" s="192"/>
      <c r="AG236" s="193"/>
      <c r="AH236" s="193"/>
      <c r="AI236" s="193"/>
      <c r="AJ236" s="194"/>
      <c r="AK236" s="192"/>
      <c r="AL236" s="193"/>
      <c r="AM236" s="193"/>
      <c r="AN236" s="193"/>
      <c r="AO236" s="193"/>
      <c r="AP236" s="193"/>
      <c r="AQ236" s="194"/>
      <c r="AR236" s="60"/>
      <c r="AS236" s="60"/>
      <c r="AT236" s="60"/>
      <c r="AU236" s="60"/>
    </row>
    <row r="237" spans="2:47" ht="14.25" customHeight="1" x14ac:dyDescent="0.55000000000000004">
      <c r="B237" s="195" t="s">
        <v>5954</v>
      </c>
      <c r="C237" s="196"/>
      <c r="D237" s="196"/>
      <c r="E237" s="196"/>
      <c r="F237" s="196"/>
      <c r="G237" s="196"/>
      <c r="H237" s="196"/>
      <c r="I237" s="197"/>
      <c r="J237" s="139" t="str">
        <f>VLOOKUP($B237,[1]D3_1!$B$5:$CI$131,5,FALSE)&amp;""</f>
        <v/>
      </c>
      <c r="K237" s="139"/>
      <c r="L237" s="140" t="str">
        <f>VLOOKUP($B237,[1]D3_1!$B$5:$CI$131,7,FALSE)&amp;""</f>
        <v/>
      </c>
      <c r="M237" s="160"/>
      <c r="N237" s="160"/>
      <c r="O237" s="160"/>
      <c r="P237" s="191"/>
      <c r="Q237" s="140" t="str">
        <f>VLOOKUP($B237,[1]D3_1!$B$5:$CI$131,8,FALSE)&amp;""</f>
        <v/>
      </c>
      <c r="R237" s="160"/>
      <c r="S237" s="160"/>
      <c r="T237" s="160"/>
      <c r="U237" s="191"/>
      <c r="V237" s="140" t="str">
        <f>VLOOKUP($B237,[1]D3_1!$B$5:$CI$131,9,FALSE)&amp;""</f>
        <v/>
      </c>
      <c r="W237" s="160"/>
      <c r="X237" s="160"/>
      <c r="Y237" s="160"/>
      <c r="Z237" s="191"/>
      <c r="AA237" s="140" t="str">
        <f>VLOOKUP($B237,[1]D3_1!$B$5:$CI$131,10,FALSE)&amp;""</f>
        <v/>
      </c>
      <c r="AB237" s="160"/>
      <c r="AC237" s="160"/>
      <c r="AD237" s="160"/>
      <c r="AE237" s="191"/>
      <c r="AF237" s="140" t="str">
        <f>VLOOKUP($B237,[1]D3_1!$B$5:$CI$131,11,FALSE)&amp;""</f>
        <v/>
      </c>
      <c r="AG237" s="160"/>
      <c r="AH237" s="160"/>
      <c r="AI237" s="160"/>
      <c r="AJ237" s="191"/>
      <c r="AK237" s="140" t="str">
        <f>VLOOKUP($B237,[1]D3_1!$B$5:$CI$131,12,FALSE)&amp;""</f>
        <v/>
      </c>
      <c r="AL237" s="160"/>
      <c r="AM237" s="160"/>
      <c r="AN237" s="160"/>
      <c r="AO237" s="160"/>
      <c r="AP237" s="160"/>
      <c r="AQ237" s="191"/>
      <c r="AR237" s="60"/>
      <c r="AS237" s="60"/>
      <c r="AT237" s="60"/>
      <c r="AU237" s="60"/>
    </row>
    <row r="238" spans="2:47" ht="14.25" customHeight="1" x14ac:dyDescent="0.55000000000000004">
      <c r="B238" s="198"/>
      <c r="C238" s="199"/>
      <c r="D238" s="199"/>
      <c r="E238" s="199"/>
      <c r="F238" s="199"/>
      <c r="G238" s="199"/>
      <c r="H238" s="199"/>
      <c r="I238" s="200"/>
      <c r="J238" s="139"/>
      <c r="K238" s="139"/>
      <c r="L238" s="192"/>
      <c r="M238" s="193"/>
      <c r="N238" s="193"/>
      <c r="O238" s="193"/>
      <c r="P238" s="194"/>
      <c r="Q238" s="192"/>
      <c r="R238" s="193"/>
      <c r="S238" s="193"/>
      <c r="T238" s="193"/>
      <c r="U238" s="194"/>
      <c r="V238" s="192"/>
      <c r="W238" s="193"/>
      <c r="X238" s="193"/>
      <c r="Y238" s="193"/>
      <c r="Z238" s="194"/>
      <c r="AA238" s="192"/>
      <c r="AB238" s="193"/>
      <c r="AC238" s="193"/>
      <c r="AD238" s="193"/>
      <c r="AE238" s="194"/>
      <c r="AF238" s="192"/>
      <c r="AG238" s="193"/>
      <c r="AH238" s="193"/>
      <c r="AI238" s="193"/>
      <c r="AJ238" s="194"/>
      <c r="AK238" s="192"/>
      <c r="AL238" s="193"/>
      <c r="AM238" s="193"/>
      <c r="AN238" s="193"/>
      <c r="AO238" s="193"/>
      <c r="AP238" s="193"/>
      <c r="AQ238" s="194"/>
      <c r="AR238" s="60"/>
      <c r="AS238" s="60"/>
      <c r="AT238" s="60"/>
      <c r="AU238" s="60"/>
    </row>
    <row r="239" spans="2:47" ht="14.25" customHeight="1" x14ac:dyDescent="0.55000000000000004">
      <c r="B239" s="195" t="s">
        <v>5955</v>
      </c>
      <c r="C239" s="196"/>
      <c r="D239" s="196"/>
      <c r="E239" s="196"/>
      <c r="F239" s="196"/>
      <c r="G239" s="196"/>
      <c r="H239" s="196"/>
      <c r="I239" s="197"/>
      <c r="J239" s="139" t="str">
        <f>VLOOKUP($B239,[1]D3_1!$B$5:$CI$131,5,FALSE)&amp;""</f>
        <v/>
      </c>
      <c r="K239" s="139"/>
      <c r="L239" s="140" t="str">
        <f>VLOOKUP($B239,[1]D3_1!$B$5:$CI$131,7,FALSE)&amp;""</f>
        <v/>
      </c>
      <c r="M239" s="160"/>
      <c r="N239" s="160"/>
      <c r="O239" s="160"/>
      <c r="P239" s="191"/>
      <c r="Q239" s="140" t="str">
        <f>VLOOKUP($B239,[1]D3_1!$B$5:$CI$131,8,FALSE)&amp;""</f>
        <v/>
      </c>
      <c r="R239" s="160"/>
      <c r="S239" s="160"/>
      <c r="T239" s="160"/>
      <c r="U239" s="191"/>
      <c r="V239" s="140" t="str">
        <f>VLOOKUP($B239,[1]D3_1!$B$5:$CI$131,9,FALSE)&amp;""</f>
        <v/>
      </c>
      <c r="W239" s="160"/>
      <c r="X239" s="160"/>
      <c r="Y239" s="160"/>
      <c r="Z239" s="191"/>
      <c r="AA239" s="140" t="str">
        <f>VLOOKUP($B239,[1]D3_1!$B$5:$CI$131,10,FALSE)&amp;""</f>
        <v/>
      </c>
      <c r="AB239" s="160"/>
      <c r="AC239" s="160"/>
      <c r="AD239" s="160"/>
      <c r="AE239" s="191"/>
      <c r="AF239" s="140" t="str">
        <f>VLOOKUP($B239,[1]D3_1!$B$5:$CI$131,11,FALSE)&amp;""</f>
        <v/>
      </c>
      <c r="AG239" s="160"/>
      <c r="AH239" s="160"/>
      <c r="AI239" s="160"/>
      <c r="AJ239" s="191"/>
      <c r="AK239" s="140" t="str">
        <f>VLOOKUP($B239,[1]D3_1!$B$5:$CI$131,12,FALSE)&amp;""</f>
        <v/>
      </c>
      <c r="AL239" s="160"/>
      <c r="AM239" s="160"/>
      <c r="AN239" s="160"/>
      <c r="AO239" s="160"/>
      <c r="AP239" s="160"/>
      <c r="AQ239" s="191"/>
      <c r="AR239" s="60"/>
      <c r="AS239" s="60"/>
      <c r="AT239" s="60"/>
      <c r="AU239" s="60"/>
    </row>
    <row r="240" spans="2:47" ht="14.25" customHeight="1" x14ac:dyDescent="0.55000000000000004">
      <c r="B240" s="198"/>
      <c r="C240" s="199"/>
      <c r="D240" s="199"/>
      <c r="E240" s="199"/>
      <c r="F240" s="199"/>
      <c r="G240" s="199"/>
      <c r="H240" s="199"/>
      <c r="I240" s="200"/>
      <c r="J240" s="139"/>
      <c r="K240" s="139"/>
      <c r="L240" s="192"/>
      <c r="M240" s="193"/>
      <c r="N240" s="193"/>
      <c r="O240" s="193"/>
      <c r="P240" s="194"/>
      <c r="Q240" s="192"/>
      <c r="R240" s="193"/>
      <c r="S240" s="193"/>
      <c r="T240" s="193"/>
      <c r="U240" s="194"/>
      <c r="V240" s="192"/>
      <c r="W240" s="193"/>
      <c r="X240" s="193"/>
      <c r="Y240" s="193"/>
      <c r="Z240" s="194"/>
      <c r="AA240" s="192"/>
      <c r="AB240" s="193"/>
      <c r="AC240" s="193"/>
      <c r="AD240" s="193"/>
      <c r="AE240" s="194"/>
      <c r="AF240" s="192"/>
      <c r="AG240" s="193"/>
      <c r="AH240" s="193"/>
      <c r="AI240" s="193"/>
      <c r="AJ240" s="194"/>
      <c r="AK240" s="192"/>
      <c r="AL240" s="193"/>
      <c r="AM240" s="193"/>
      <c r="AN240" s="193"/>
      <c r="AO240" s="193"/>
      <c r="AP240" s="193"/>
      <c r="AQ240" s="194"/>
      <c r="AR240" s="60"/>
      <c r="AS240" s="60"/>
      <c r="AT240" s="60"/>
      <c r="AU240" s="60"/>
    </row>
    <row r="241" spans="2:56" ht="14.25" customHeight="1" x14ac:dyDescent="0.55000000000000004">
      <c r="B241" s="195" t="s">
        <v>5956</v>
      </c>
      <c r="C241" s="196"/>
      <c r="D241" s="196"/>
      <c r="E241" s="196"/>
      <c r="F241" s="196"/>
      <c r="G241" s="196"/>
      <c r="H241" s="196"/>
      <c r="I241" s="197"/>
      <c r="J241" s="139" t="str">
        <f>VLOOKUP($B241,[1]D3_1!$B$5:$CI$131,5,FALSE)&amp;""</f>
        <v/>
      </c>
      <c r="K241" s="139"/>
      <c r="L241" s="140" t="str">
        <f>VLOOKUP($B241,[1]D3_1!$B$5:$CI$131,7,FALSE)&amp;""</f>
        <v/>
      </c>
      <c r="M241" s="160"/>
      <c r="N241" s="160"/>
      <c r="O241" s="160"/>
      <c r="P241" s="191"/>
      <c r="Q241" s="140" t="str">
        <f>VLOOKUP($B241,[1]D3_1!$B$5:$CI$131,8,FALSE)&amp;""</f>
        <v/>
      </c>
      <c r="R241" s="160"/>
      <c r="S241" s="160"/>
      <c r="T241" s="160"/>
      <c r="U241" s="191"/>
      <c r="V241" s="140" t="str">
        <f>VLOOKUP($B241,[1]D3_1!$B$5:$CI$131,9,FALSE)&amp;""</f>
        <v/>
      </c>
      <c r="W241" s="160"/>
      <c r="X241" s="160"/>
      <c r="Y241" s="160"/>
      <c r="Z241" s="191"/>
      <c r="AA241" s="140" t="str">
        <f>VLOOKUP($B241,[1]D3_1!$B$5:$CI$131,10,FALSE)&amp;""</f>
        <v/>
      </c>
      <c r="AB241" s="160"/>
      <c r="AC241" s="160"/>
      <c r="AD241" s="160"/>
      <c r="AE241" s="191"/>
      <c r="AF241" s="140" t="str">
        <f>VLOOKUP($B241,[1]D3_1!$B$5:$CI$131,11,FALSE)&amp;""</f>
        <v/>
      </c>
      <c r="AG241" s="160"/>
      <c r="AH241" s="160"/>
      <c r="AI241" s="160"/>
      <c r="AJ241" s="191"/>
      <c r="AK241" s="140" t="str">
        <f>VLOOKUP($B241,[1]D3_1!$B$5:$CI$131,12,FALSE)&amp;""</f>
        <v/>
      </c>
      <c r="AL241" s="160"/>
      <c r="AM241" s="160"/>
      <c r="AN241" s="160"/>
      <c r="AO241" s="160"/>
      <c r="AP241" s="160"/>
      <c r="AQ241" s="191"/>
      <c r="AR241" s="60"/>
      <c r="AS241" s="60"/>
      <c r="AT241" s="60"/>
      <c r="AU241" s="60"/>
    </row>
    <row r="242" spans="2:56" ht="14.25" customHeight="1" x14ac:dyDescent="0.55000000000000004">
      <c r="B242" s="198"/>
      <c r="C242" s="199"/>
      <c r="D242" s="199"/>
      <c r="E242" s="199"/>
      <c r="F242" s="199"/>
      <c r="G242" s="199"/>
      <c r="H242" s="199"/>
      <c r="I242" s="200"/>
      <c r="J242" s="139"/>
      <c r="K242" s="139"/>
      <c r="L242" s="192"/>
      <c r="M242" s="193"/>
      <c r="N242" s="193"/>
      <c r="O242" s="193"/>
      <c r="P242" s="194"/>
      <c r="Q242" s="192"/>
      <c r="R242" s="193"/>
      <c r="S242" s="193"/>
      <c r="T242" s="193"/>
      <c r="U242" s="194"/>
      <c r="V242" s="192"/>
      <c r="W242" s="193"/>
      <c r="X242" s="193"/>
      <c r="Y242" s="193"/>
      <c r="Z242" s="194"/>
      <c r="AA242" s="192"/>
      <c r="AB242" s="193"/>
      <c r="AC242" s="193"/>
      <c r="AD242" s="193"/>
      <c r="AE242" s="194"/>
      <c r="AF242" s="192"/>
      <c r="AG242" s="193"/>
      <c r="AH242" s="193"/>
      <c r="AI242" s="193"/>
      <c r="AJ242" s="194"/>
      <c r="AK242" s="192"/>
      <c r="AL242" s="193"/>
      <c r="AM242" s="193"/>
      <c r="AN242" s="193"/>
      <c r="AO242" s="193"/>
      <c r="AP242" s="193"/>
      <c r="AQ242" s="194"/>
      <c r="AR242" s="60"/>
      <c r="AS242" s="60"/>
      <c r="AT242" s="60"/>
      <c r="AU242" s="60"/>
    </row>
    <row r="243" spans="2:56" ht="14.25" customHeight="1" x14ac:dyDescent="0.55000000000000004">
      <c r="B243" s="195" t="s">
        <v>5957</v>
      </c>
      <c r="C243" s="196"/>
      <c r="D243" s="196"/>
      <c r="E243" s="196"/>
      <c r="F243" s="196"/>
      <c r="G243" s="196"/>
      <c r="H243" s="196"/>
      <c r="I243" s="197"/>
      <c r="J243" s="139" t="str">
        <f>VLOOKUP($B243,[1]D3_1!$B$5:$CI$131,5,FALSE)&amp;""</f>
        <v/>
      </c>
      <c r="K243" s="139"/>
      <c r="L243" s="140" t="str">
        <f>VLOOKUP($B243,[1]D3_1!$B$5:$CI$131,7,FALSE)&amp;""</f>
        <v/>
      </c>
      <c r="M243" s="160"/>
      <c r="N243" s="160"/>
      <c r="O243" s="160"/>
      <c r="P243" s="191"/>
      <c r="Q243" s="140" t="str">
        <f>VLOOKUP($B243,[1]D3_1!$B$5:$CI$131,8,FALSE)&amp;""</f>
        <v/>
      </c>
      <c r="R243" s="160"/>
      <c r="S243" s="160"/>
      <c r="T243" s="160"/>
      <c r="U243" s="191"/>
      <c r="V243" s="140" t="str">
        <f>VLOOKUP($B243,[1]D3_1!$B$5:$CI$131,9,FALSE)&amp;""</f>
        <v/>
      </c>
      <c r="W243" s="160"/>
      <c r="X243" s="160"/>
      <c r="Y243" s="160"/>
      <c r="Z243" s="191"/>
      <c r="AA243" s="140" t="str">
        <f>VLOOKUP($B243,[1]D3_1!$B$5:$CI$131,10,FALSE)&amp;""</f>
        <v/>
      </c>
      <c r="AB243" s="160"/>
      <c r="AC243" s="160"/>
      <c r="AD243" s="160"/>
      <c r="AE243" s="191"/>
      <c r="AF243" s="140" t="str">
        <f>VLOOKUP($B243,[1]D3_1!$B$5:$CI$131,11,FALSE)&amp;""</f>
        <v/>
      </c>
      <c r="AG243" s="160"/>
      <c r="AH243" s="160"/>
      <c r="AI243" s="160"/>
      <c r="AJ243" s="191"/>
      <c r="AK243" s="140" t="str">
        <f>VLOOKUP($B243,[1]D3_1!$B$5:$CI$131,12,FALSE)&amp;""</f>
        <v/>
      </c>
      <c r="AL243" s="160"/>
      <c r="AM243" s="160"/>
      <c r="AN243" s="160"/>
      <c r="AO243" s="160"/>
      <c r="AP243" s="160"/>
      <c r="AQ243" s="191"/>
      <c r="AR243" s="60"/>
      <c r="AS243" s="60"/>
      <c r="AT243" s="60"/>
      <c r="AU243" s="60"/>
    </row>
    <row r="244" spans="2:56" ht="14.25" customHeight="1" x14ac:dyDescent="0.55000000000000004">
      <c r="B244" s="198"/>
      <c r="C244" s="199"/>
      <c r="D244" s="199"/>
      <c r="E244" s="199"/>
      <c r="F244" s="199"/>
      <c r="G244" s="199"/>
      <c r="H244" s="199"/>
      <c r="I244" s="200"/>
      <c r="J244" s="139"/>
      <c r="K244" s="139"/>
      <c r="L244" s="192"/>
      <c r="M244" s="193"/>
      <c r="N244" s="193"/>
      <c r="O244" s="193"/>
      <c r="P244" s="194"/>
      <c r="Q244" s="192"/>
      <c r="R244" s="193"/>
      <c r="S244" s="193"/>
      <c r="T244" s="193"/>
      <c r="U244" s="194"/>
      <c r="V244" s="192"/>
      <c r="W244" s="193"/>
      <c r="X244" s="193"/>
      <c r="Y244" s="193"/>
      <c r="Z244" s="194"/>
      <c r="AA244" s="192"/>
      <c r="AB244" s="193"/>
      <c r="AC244" s="193"/>
      <c r="AD244" s="193"/>
      <c r="AE244" s="194"/>
      <c r="AF244" s="192"/>
      <c r="AG244" s="193"/>
      <c r="AH244" s="193"/>
      <c r="AI244" s="193"/>
      <c r="AJ244" s="194"/>
      <c r="AK244" s="192"/>
      <c r="AL244" s="193"/>
      <c r="AM244" s="193"/>
      <c r="AN244" s="193"/>
      <c r="AO244" s="193"/>
      <c r="AP244" s="193"/>
      <c r="AQ244" s="194"/>
      <c r="AR244" s="60"/>
      <c r="AS244" s="60"/>
      <c r="AT244" s="60"/>
      <c r="AU244" s="60"/>
    </row>
    <row r="245" spans="2:56" ht="14.25" customHeight="1" x14ac:dyDescent="0.55000000000000004">
      <c r="B245" s="195" t="s">
        <v>5958</v>
      </c>
      <c r="C245" s="196"/>
      <c r="D245" s="196"/>
      <c r="E245" s="196"/>
      <c r="F245" s="196"/>
      <c r="G245" s="196"/>
      <c r="H245" s="196"/>
      <c r="I245" s="197"/>
      <c r="J245" s="139" t="str">
        <f>VLOOKUP($B245,[1]D3_1!$B$5:$CI$131,5,FALSE)&amp;""</f>
        <v/>
      </c>
      <c r="K245" s="139"/>
      <c r="L245" s="140" t="str">
        <f>VLOOKUP($B245,[1]D3_1!$B$5:$CI$131,7,FALSE)&amp;""</f>
        <v/>
      </c>
      <c r="M245" s="160"/>
      <c r="N245" s="160"/>
      <c r="O245" s="160"/>
      <c r="P245" s="191"/>
      <c r="Q245" s="140" t="str">
        <f>VLOOKUP($B245,[1]D3_1!$B$5:$CI$131,8,FALSE)&amp;""</f>
        <v/>
      </c>
      <c r="R245" s="160"/>
      <c r="S245" s="160"/>
      <c r="T245" s="160"/>
      <c r="U245" s="191"/>
      <c r="V245" s="140" t="str">
        <f>VLOOKUP($B245,[1]D3_1!$B$5:$CI$131,9,FALSE)&amp;""</f>
        <v/>
      </c>
      <c r="W245" s="160"/>
      <c r="X245" s="160"/>
      <c r="Y245" s="160"/>
      <c r="Z245" s="191"/>
      <c r="AA245" s="140" t="str">
        <f>VLOOKUP($B245,[1]D3_1!$B$5:$CI$131,10,FALSE)&amp;""</f>
        <v/>
      </c>
      <c r="AB245" s="160"/>
      <c r="AC245" s="160"/>
      <c r="AD245" s="160"/>
      <c r="AE245" s="191"/>
      <c r="AF245" s="140" t="str">
        <f>VLOOKUP($B245,[1]D3_1!$B$5:$CI$131,11,FALSE)&amp;""</f>
        <v/>
      </c>
      <c r="AG245" s="160"/>
      <c r="AH245" s="160"/>
      <c r="AI245" s="160"/>
      <c r="AJ245" s="191"/>
      <c r="AK245" s="140" t="str">
        <f>VLOOKUP($B245,[1]D3_1!$B$5:$CI$131,12,FALSE)&amp;""</f>
        <v/>
      </c>
      <c r="AL245" s="160"/>
      <c r="AM245" s="160"/>
      <c r="AN245" s="160"/>
      <c r="AO245" s="160"/>
      <c r="AP245" s="160"/>
      <c r="AQ245" s="191"/>
      <c r="AR245" s="60"/>
      <c r="AS245" s="60"/>
      <c r="AT245" s="60"/>
      <c r="AU245" s="60"/>
    </row>
    <row r="246" spans="2:56" ht="14.25" customHeight="1" x14ac:dyDescent="0.55000000000000004">
      <c r="B246" s="198"/>
      <c r="C246" s="199"/>
      <c r="D246" s="199"/>
      <c r="E246" s="199"/>
      <c r="F246" s="199"/>
      <c r="G246" s="199"/>
      <c r="H246" s="199"/>
      <c r="I246" s="200"/>
      <c r="J246" s="139"/>
      <c r="K246" s="139"/>
      <c r="L246" s="192"/>
      <c r="M246" s="193"/>
      <c r="N246" s="193"/>
      <c r="O246" s="193"/>
      <c r="P246" s="194"/>
      <c r="Q246" s="192"/>
      <c r="R246" s="193"/>
      <c r="S246" s="193"/>
      <c r="T246" s="193"/>
      <c r="U246" s="194"/>
      <c r="V246" s="192"/>
      <c r="W246" s="193"/>
      <c r="X246" s="193"/>
      <c r="Y246" s="193"/>
      <c r="Z246" s="194"/>
      <c r="AA246" s="192"/>
      <c r="AB246" s="193"/>
      <c r="AC246" s="193"/>
      <c r="AD246" s="193"/>
      <c r="AE246" s="194"/>
      <c r="AF246" s="192"/>
      <c r="AG246" s="193"/>
      <c r="AH246" s="193"/>
      <c r="AI246" s="193"/>
      <c r="AJ246" s="194"/>
      <c r="AK246" s="192"/>
      <c r="AL246" s="193"/>
      <c r="AM246" s="193"/>
      <c r="AN246" s="193"/>
      <c r="AO246" s="193"/>
      <c r="AP246" s="193"/>
      <c r="AQ246" s="194"/>
      <c r="AR246" s="60"/>
      <c r="AS246" s="60"/>
      <c r="AT246" s="60"/>
      <c r="AU246" s="60"/>
    </row>
    <row r="247" spans="2:56" ht="14.25" customHeight="1" x14ac:dyDescent="0.55000000000000004">
      <c r="B247" s="195" t="s">
        <v>447</v>
      </c>
      <c r="C247" s="196"/>
      <c r="D247" s="196"/>
      <c r="E247" s="196"/>
      <c r="F247" s="196"/>
      <c r="G247" s="196"/>
      <c r="H247" s="196"/>
      <c r="I247" s="197"/>
      <c r="J247" s="139" t="str">
        <f>VLOOKUP($B247,[1]D3_1!$B$5:$CI$131,5,FALSE)&amp;""</f>
        <v/>
      </c>
      <c r="K247" s="139"/>
      <c r="L247" s="140" t="str">
        <f>VLOOKUP($B247,[1]D3_1!$B$5:$CI$131,7,FALSE)&amp;""</f>
        <v/>
      </c>
      <c r="M247" s="160"/>
      <c r="N247" s="160"/>
      <c r="O247" s="160"/>
      <c r="P247" s="191"/>
      <c r="Q247" s="140" t="str">
        <f>VLOOKUP($B247,[1]D3_1!$B$5:$CI$131,8,FALSE)&amp;""</f>
        <v/>
      </c>
      <c r="R247" s="160"/>
      <c r="S247" s="160"/>
      <c r="T247" s="160"/>
      <c r="U247" s="191"/>
      <c r="V247" s="140" t="str">
        <f>VLOOKUP($B247,[1]D3_1!$B$5:$CI$131,9,FALSE)&amp;""</f>
        <v/>
      </c>
      <c r="W247" s="160"/>
      <c r="X247" s="160"/>
      <c r="Y247" s="160"/>
      <c r="Z247" s="191"/>
      <c r="AA247" s="140" t="str">
        <f>VLOOKUP($B247,[1]D3_1!$B$5:$CI$131,10,FALSE)&amp;""</f>
        <v/>
      </c>
      <c r="AB247" s="160"/>
      <c r="AC247" s="160"/>
      <c r="AD247" s="160"/>
      <c r="AE247" s="191"/>
      <c r="AF247" s="140" t="str">
        <f>VLOOKUP($B247,[1]D3_1!$B$5:$CI$131,11,FALSE)&amp;""</f>
        <v/>
      </c>
      <c r="AG247" s="160"/>
      <c r="AH247" s="160"/>
      <c r="AI247" s="160"/>
      <c r="AJ247" s="191"/>
      <c r="AK247" s="140" t="str">
        <f>VLOOKUP($B247,[1]D3_1!$B$5:$CI$131,12,FALSE)&amp;""</f>
        <v/>
      </c>
      <c r="AL247" s="160"/>
      <c r="AM247" s="160"/>
      <c r="AN247" s="160"/>
      <c r="AO247" s="160"/>
      <c r="AP247" s="160"/>
      <c r="AQ247" s="191"/>
      <c r="AR247" s="60"/>
      <c r="AS247" s="60"/>
      <c r="AT247" s="60"/>
      <c r="AU247" s="60"/>
    </row>
    <row r="248" spans="2:56" ht="14.25" customHeight="1" x14ac:dyDescent="0.55000000000000004">
      <c r="B248" s="198"/>
      <c r="C248" s="199"/>
      <c r="D248" s="199"/>
      <c r="E248" s="199"/>
      <c r="F248" s="199"/>
      <c r="G248" s="199"/>
      <c r="H248" s="199"/>
      <c r="I248" s="200"/>
      <c r="J248" s="139"/>
      <c r="K248" s="139"/>
      <c r="L248" s="192"/>
      <c r="M248" s="193"/>
      <c r="N248" s="193"/>
      <c r="O248" s="193"/>
      <c r="P248" s="194"/>
      <c r="Q248" s="192"/>
      <c r="R248" s="193"/>
      <c r="S248" s="193"/>
      <c r="T248" s="193"/>
      <c r="U248" s="194"/>
      <c r="V248" s="192"/>
      <c r="W248" s="193"/>
      <c r="X248" s="193"/>
      <c r="Y248" s="193"/>
      <c r="Z248" s="194"/>
      <c r="AA248" s="192"/>
      <c r="AB248" s="193"/>
      <c r="AC248" s="193"/>
      <c r="AD248" s="193"/>
      <c r="AE248" s="194"/>
      <c r="AF248" s="192"/>
      <c r="AG248" s="193"/>
      <c r="AH248" s="193"/>
      <c r="AI248" s="193"/>
      <c r="AJ248" s="194"/>
      <c r="AK248" s="192"/>
      <c r="AL248" s="193"/>
      <c r="AM248" s="193"/>
      <c r="AN248" s="193"/>
      <c r="AO248" s="193"/>
      <c r="AP248" s="193"/>
      <c r="AQ248" s="194"/>
      <c r="AR248" s="60"/>
      <c r="AS248" s="60"/>
      <c r="AT248" s="60"/>
      <c r="AU248" s="60"/>
    </row>
    <row r="249" spans="2:56" ht="14.25" customHeight="1" x14ac:dyDescent="0.55000000000000004">
      <c r="B249" s="195" t="s">
        <v>449</v>
      </c>
      <c r="C249" s="196"/>
      <c r="D249" s="196"/>
      <c r="E249" s="196"/>
      <c r="F249" s="196"/>
      <c r="G249" s="196"/>
      <c r="H249" s="196"/>
      <c r="I249" s="197"/>
      <c r="J249" s="139" t="str">
        <f>VLOOKUP($B249,[1]D3_1!$B$5:$CI$131,5,FALSE)&amp;""</f>
        <v/>
      </c>
      <c r="K249" s="139"/>
      <c r="L249" s="140" t="str">
        <f>VLOOKUP($B249,[1]D3_1!$B$5:$CI$131,7,FALSE)&amp;""</f>
        <v/>
      </c>
      <c r="M249" s="160"/>
      <c r="N249" s="160"/>
      <c r="O249" s="160"/>
      <c r="P249" s="191"/>
      <c r="Q249" s="140" t="str">
        <f>VLOOKUP($B249,[1]D3_1!$B$5:$CI$131,8,FALSE)&amp;""</f>
        <v/>
      </c>
      <c r="R249" s="160"/>
      <c r="S249" s="160"/>
      <c r="T249" s="160"/>
      <c r="U249" s="191"/>
      <c r="V249" s="140" t="str">
        <f>VLOOKUP($B249,[1]D3_1!$B$5:$CI$131,9,FALSE)&amp;""</f>
        <v/>
      </c>
      <c r="W249" s="160"/>
      <c r="X249" s="160"/>
      <c r="Y249" s="160"/>
      <c r="Z249" s="191"/>
      <c r="AA249" s="140" t="str">
        <f>VLOOKUP($B249,[1]D3_1!$B$5:$CI$131,10,FALSE)&amp;""</f>
        <v/>
      </c>
      <c r="AB249" s="160"/>
      <c r="AC249" s="160"/>
      <c r="AD249" s="160"/>
      <c r="AE249" s="191"/>
      <c r="AF249" s="140" t="str">
        <f>VLOOKUP($B249,[1]D3_1!$B$5:$CI$131,11,FALSE)&amp;""</f>
        <v/>
      </c>
      <c r="AG249" s="160"/>
      <c r="AH249" s="160"/>
      <c r="AI249" s="160"/>
      <c r="AJ249" s="191"/>
      <c r="AK249" s="140" t="str">
        <f>VLOOKUP($B249,[1]D3_1!$B$5:$CI$131,12,FALSE)&amp;""</f>
        <v/>
      </c>
      <c r="AL249" s="160"/>
      <c r="AM249" s="160"/>
      <c r="AN249" s="160"/>
      <c r="AO249" s="160"/>
      <c r="AP249" s="160"/>
      <c r="AQ249" s="191"/>
      <c r="AR249" s="60"/>
    </row>
    <row r="250" spans="2:56" ht="14.25" customHeight="1" x14ac:dyDescent="0.55000000000000004">
      <c r="B250" s="198"/>
      <c r="C250" s="199"/>
      <c r="D250" s="199"/>
      <c r="E250" s="199"/>
      <c r="F250" s="199"/>
      <c r="G250" s="199"/>
      <c r="H250" s="199"/>
      <c r="I250" s="200"/>
      <c r="J250" s="139"/>
      <c r="K250" s="139"/>
      <c r="L250" s="192"/>
      <c r="M250" s="193"/>
      <c r="N250" s="193"/>
      <c r="O250" s="193"/>
      <c r="P250" s="194"/>
      <c r="Q250" s="192"/>
      <c r="R250" s="193"/>
      <c r="S250" s="193"/>
      <c r="T250" s="193"/>
      <c r="U250" s="194"/>
      <c r="V250" s="192"/>
      <c r="W250" s="193"/>
      <c r="X250" s="193"/>
      <c r="Y250" s="193"/>
      <c r="Z250" s="194"/>
      <c r="AA250" s="192"/>
      <c r="AB250" s="193"/>
      <c r="AC250" s="193"/>
      <c r="AD250" s="193"/>
      <c r="AE250" s="194"/>
      <c r="AF250" s="192"/>
      <c r="AG250" s="193"/>
      <c r="AH250" s="193"/>
      <c r="AI250" s="193"/>
      <c r="AJ250" s="194"/>
      <c r="AK250" s="192"/>
      <c r="AL250" s="193"/>
      <c r="AM250" s="193"/>
      <c r="AN250" s="193"/>
      <c r="AO250" s="193"/>
      <c r="AP250" s="193"/>
      <c r="AQ250" s="194"/>
      <c r="AR250" s="60"/>
      <c r="AS250" s="60"/>
      <c r="AT250" s="60"/>
      <c r="AU250" s="60"/>
      <c r="AV250" s="60"/>
      <c r="AW250" s="60"/>
      <c r="AX250" s="60"/>
      <c r="AY250" s="60"/>
      <c r="AZ250" s="60"/>
      <c r="BA250" s="60"/>
      <c r="BB250" s="60"/>
      <c r="BC250" s="60"/>
      <c r="BD250" s="60"/>
    </row>
    <row r="251" spans="2:56" ht="14.25" customHeight="1" x14ac:dyDescent="0.55000000000000004">
      <c r="B251" s="195" t="s">
        <v>5959</v>
      </c>
      <c r="C251" s="196"/>
      <c r="D251" s="196"/>
      <c r="E251" s="196"/>
      <c r="F251" s="196"/>
      <c r="G251" s="196"/>
      <c r="H251" s="196"/>
      <c r="I251" s="197"/>
      <c r="J251" s="139" t="str">
        <f>VLOOKUP($B251,[1]D3_1!$B$5:$CI$131,5,FALSE)&amp;""</f>
        <v/>
      </c>
      <c r="K251" s="139"/>
      <c r="L251" s="140" t="str">
        <f>VLOOKUP($B251,[1]D3_1!$B$5:$CI$131,7,FALSE)&amp;""</f>
        <v/>
      </c>
      <c r="M251" s="160"/>
      <c r="N251" s="160"/>
      <c r="O251" s="160"/>
      <c r="P251" s="191"/>
      <c r="Q251" s="140" t="str">
        <f>VLOOKUP($B251,[1]D3_1!$B$5:$CI$131,8,FALSE)&amp;""</f>
        <v/>
      </c>
      <c r="R251" s="160"/>
      <c r="S251" s="160"/>
      <c r="T251" s="160"/>
      <c r="U251" s="191"/>
      <c r="V251" s="140" t="str">
        <f>VLOOKUP($B251,[1]D3_1!$B$5:$CI$131,9,FALSE)&amp;""</f>
        <v/>
      </c>
      <c r="W251" s="160"/>
      <c r="X251" s="160"/>
      <c r="Y251" s="160"/>
      <c r="Z251" s="191"/>
      <c r="AA251" s="140" t="str">
        <f>VLOOKUP($B251,[1]D3_1!$B$5:$CI$131,10,FALSE)&amp;""</f>
        <v/>
      </c>
      <c r="AB251" s="160"/>
      <c r="AC251" s="160"/>
      <c r="AD251" s="160"/>
      <c r="AE251" s="191"/>
      <c r="AF251" s="140" t="str">
        <f>VLOOKUP($B251,[1]D3_1!$B$5:$CI$131,11,FALSE)&amp;""</f>
        <v/>
      </c>
      <c r="AG251" s="160"/>
      <c r="AH251" s="160"/>
      <c r="AI251" s="160"/>
      <c r="AJ251" s="191"/>
      <c r="AK251" s="140" t="str">
        <f>VLOOKUP($B251,[1]D3_1!$B$5:$CI$131,12,FALSE)&amp;""</f>
        <v/>
      </c>
      <c r="AL251" s="160"/>
      <c r="AM251" s="160"/>
      <c r="AN251" s="160"/>
      <c r="AO251" s="160"/>
      <c r="AP251" s="160"/>
      <c r="AQ251" s="191"/>
      <c r="AR251" s="60"/>
      <c r="AS251" s="60"/>
      <c r="AT251" s="60"/>
      <c r="AU251" s="60"/>
      <c r="AV251" s="60"/>
      <c r="AW251" s="60"/>
      <c r="AX251" s="60"/>
      <c r="AY251" s="60"/>
      <c r="AZ251" s="60"/>
      <c r="BA251" s="60"/>
      <c r="BB251" s="60"/>
      <c r="BC251" s="60"/>
      <c r="BD251" s="60"/>
    </row>
    <row r="252" spans="2:56" ht="14.25" customHeight="1" x14ac:dyDescent="0.55000000000000004">
      <c r="B252" s="198"/>
      <c r="C252" s="199"/>
      <c r="D252" s="199"/>
      <c r="E252" s="199"/>
      <c r="F252" s="199"/>
      <c r="G252" s="199"/>
      <c r="H252" s="199"/>
      <c r="I252" s="200"/>
      <c r="J252" s="139"/>
      <c r="K252" s="139"/>
      <c r="L252" s="192"/>
      <c r="M252" s="193"/>
      <c r="N252" s="193"/>
      <c r="O252" s="193"/>
      <c r="P252" s="194"/>
      <c r="Q252" s="192"/>
      <c r="R252" s="193"/>
      <c r="S252" s="193"/>
      <c r="T252" s="193"/>
      <c r="U252" s="194"/>
      <c r="V252" s="192"/>
      <c r="W252" s="193"/>
      <c r="X252" s="193"/>
      <c r="Y252" s="193"/>
      <c r="Z252" s="194"/>
      <c r="AA252" s="192"/>
      <c r="AB252" s="193"/>
      <c r="AC252" s="193"/>
      <c r="AD252" s="193"/>
      <c r="AE252" s="194"/>
      <c r="AF252" s="192"/>
      <c r="AG252" s="193"/>
      <c r="AH252" s="193"/>
      <c r="AI252" s="193"/>
      <c r="AJ252" s="194"/>
      <c r="AK252" s="192"/>
      <c r="AL252" s="193"/>
      <c r="AM252" s="193"/>
      <c r="AN252" s="193"/>
      <c r="AO252" s="193"/>
      <c r="AP252" s="193"/>
      <c r="AQ252" s="194"/>
      <c r="AR252" s="60"/>
      <c r="AS252" s="60"/>
      <c r="AT252" s="60"/>
      <c r="AU252" s="60"/>
      <c r="AV252" s="60"/>
      <c r="AW252" s="60"/>
      <c r="AX252" s="60"/>
      <c r="AY252" s="60"/>
      <c r="AZ252" s="60"/>
      <c r="BA252" s="60"/>
      <c r="BB252" s="60"/>
      <c r="BC252" s="60"/>
      <c r="BD252" s="60"/>
    </row>
    <row r="253" spans="2:56" ht="14.25" customHeight="1" x14ac:dyDescent="0.55000000000000004">
      <c r="B253" s="195" t="s">
        <v>5960</v>
      </c>
      <c r="C253" s="196"/>
      <c r="D253" s="196"/>
      <c r="E253" s="196"/>
      <c r="F253" s="196"/>
      <c r="G253" s="196"/>
      <c r="H253" s="196"/>
      <c r="I253" s="197"/>
      <c r="J253" s="139" t="str">
        <f>VLOOKUP($B253,[1]D3_1!$B$5:$CI$131,5,FALSE)&amp;""</f>
        <v/>
      </c>
      <c r="K253" s="139"/>
      <c r="L253" s="140" t="str">
        <f>VLOOKUP($B253,[1]D3_1!$B$5:$CI$131,7,FALSE)&amp;""</f>
        <v/>
      </c>
      <c r="M253" s="160"/>
      <c r="N253" s="160"/>
      <c r="O253" s="160"/>
      <c r="P253" s="191"/>
      <c r="Q253" s="140" t="str">
        <f>VLOOKUP($B253,[1]D3_1!$B$5:$CI$131,8,FALSE)&amp;""</f>
        <v/>
      </c>
      <c r="R253" s="160"/>
      <c r="S253" s="160"/>
      <c r="T253" s="160"/>
      <c r="U253" s="191"/>
      <c r="V253" s="140" t="str">
        <f>VLOOKUP($B253,[1]D3_1!$B$5:$CI$131,9,FALSE)&amp;""</f>
        <v/>
      </c>
      <c r="W253" s="160"/>
      <c r="X253" s="160"/>
      <c r="Y253" s="160"/>
      <c r="Z253" s="191"/>
      <c r="AA253" s="140" t="str">
        <f>VLOOKUP($B253,[1]D3_1!$B$5:$CI$131,10,FALSE)&amp;""</f>
        <v/>
      </c>
      <c r="AB253" s="160"/>
      <c r="AC253" s="160"/>
      <c r="AD253" s="160"/>
      <c r="AE253" s="191"/>
      <c r="AF253" s="140" t="str">
        <f>VLOOKUP($B253,[1]D3_1!$B$5:$CI$131,11,FALSE)&amp;""</f>
        <v/>
      </c>
      <c r="AG253" s="160"/>
      <c r="AH253" s="160"/>
      <c r="AI253" s="160"/>
      <c r="AJ253" s="191"/>
      <c r="AK253" s="140" t="str">
        <f>VLOOKUP($B253,[1]D3_1!$B$5:$CI$131,12,FALSE)&amp;""</f>
        <v/>
      </c>
      <c r="AL253" s="160"/>
      <c r="AM253" s="160"/>
      <c r="AN253" s="160"/>
      <c r="AO253" s="160"/>
      <c r="AP253" s="160"/>
      <c r="AQ253" s="191"/>
      <c r="AR253" s="60"/>
      <c r="AS253" s="60"/>
      <c r="AT253" s="60"/>
      <c r="AU253" s="60"/>
      <c r="AV253" s="60"/>
      <c r="AW253" s="60"/>
      <c r="AX253" s="60"/>
      <c r="AY253" s="60"/>
      <c r="AZ253" s="60"/>
      <c r="BA253" s="60"/>
      <c r="BB253" s="60"/>
      <c r="BC253" s="60"/>
      <c r="BD253" s="60"/>
    </row>
    <row r="254" spans="2:56" ht="14.25" customHeight="1" x14ac:dyDescent="0.55000000000000004">
      <c r="B254" s="198"/>
      <c r="C254" s="199"/>
      <c r="D254" s="199"/>
      <c r="E254" s="199"/>
      <c r="F254" s="199"/>
      <c r="G254" s="199"/>
      <c r="H254" s="199"/>
      <c r="I254" s="200"/>
      <c r="J254" s="139"/>
      <c r="K254" s="139"/>
      <c r="L254" s="192"/>
      <c r="M254" s="193"/>
      <c r="N254" s="193"/>
      <c r="O254" s="193"/>
      <c r="P254" s="194"/>
      <c r="Q254" s="192"/>
      <c r="R254" s="193"/>
      <c r="S254" s="193"/>
      <c r="T254" s="193"/>
      <c r="U254" s="194"/>
      <c r="V254" s="192"/>
      <c r="W254" s="193"/>
      <c r="X254" s="193"/>
      <c r="Y254" s="193"/>
      <c r="Z254" s="194"/>
      <c r="AA254" s="192"/>
      <c r="AB254" s="193"/>
      <c r="AC254" s="193"/>
      <c r="AD254" s="193"/>
      <c r="AE254" s="194"/>
      <c r="AF254" s="192"/>
      <c r="AG254" s="193"/>
      <c r="AH254" s="193"/>
      <c r="AI254" s="193"/>
      <c r="AJ254" s="194"/>
      <c r="AK254" s="192"/>
      <c r="AL254" s="193"/>
      <c r="AM254" s="193"/>
      <c r="AN254" s="193"/>
      <c r="AO254" s="193"/>
      <c r="AP254" s="193"/>
      <c r="AQ254" s="194"/>
      <c r="AR254" s="60"/>
      <c r="AS254" s="60"/>
      <c r="AT254" s="60"/>
      <c r="AU254" s="60"/>
      <c r="AV254" s="60"/>
      <c r="AW254" s="60"/>
      <c r="AX254" s="60"/>
      <c r="AY254" s="60"/>
      <c r="AZ254" s="60"/>
      <c r="BA254" s="60"/>
      <c r="BB254" s="60"/>
      <c r="BC254" s="60"/>
      <c r="BD254" s="60"/>
    </row>
    <row r="255" spans="2:56" ht="14.25" customHeight="1" x14ac:dyDescent="0.55000000000000004">
      <c r="B255" s="195" t="s">
        <v>5961</v>
      </c>
      <c r="C255" s="196"/>
      <c r="D255" s="196"/>
      <c r="E255" s="196"/>
      <c r="F255" s="196"/>
      <c r="G255" s="196"/>
      <c r="H255" s="196"/>
      <c r="I255" s="197"/>
      <c r="J255" s="139" t="str">
        <f>VLOOKUP($B255,[1]D3_1!$B$5:$CI$131,5,FALSE)&amp;""</f>
        <v/>
      </c>
      <c r="K255" s="139"/>
      <c r="L255" s="140" t="str">
        <f>VLOOKUP($B255,[1]D3_1!$B$5:$CI$131,7,FALSE)&amp;""</f>
        <v/>
      </c>
      <c r="M255" s="160"/>
      <c r="N255" s="160"/>
      <c r="O255" s="160"/>
      <c r="P255" s="191"/>
      <c r="Q255" s="140" t="str">
        <f>VLOOKUP($B255,[1]D3_1!$B$5:$CI$131,8,FALSE)&amp;""</f>
        <v/>
      </c>
      <c r="R255" s="160"/>
      <c r="S255" s="160"/>
      <c r="T255" s="160"/>
      <c r="U255" s="191"/>
      <c r="V255" s="140" t="str">
        <f>VLOOKUP($B255,[1]D3_1!$B$5:$CI$131,9,FALSE)&amp;""</f>
        <v/>
      </c>
      <c r="W255" s="160"/>
      <c r="X255" s="160"/>
      <c r="Y255" s="160"/>
      <c r="Z255" s="191"/>
      <c r="AA255" s="140" t="str">
        <f>VLOOKUP($B255,[1]D3_1!$B$5:$CI$131,10,FALSE)&amp;""</f>
        <v/>
      </c>
      <c r="AB255" s="160"/>
      <c r="AC255" s="160"/>
      <c r="AD255" s="160"/>
      <c r="AE255" s="191"/>
      <c r="AF255" s="140" t="str">
        <f>VLOOKUP($B255,[1]D3_1!$B$5:$CI$131,11,FALSE)&amp;""</f>
        <v/>
      </c>
      <c r="AG255" s="160"/>
      <c r="AH255" s="160"/>
      <c r="AI255" s="160"/>
      <c r="AJ255" s="191"/>
      <c r="AK255" s="140" t="str">
        <f>VLOOKUP($B255,[1]D3_1!$B$5:$CI$131,12,FALSE)&amp;""</f>
        <v/>
      </c>
      <c r="AL255" s="160"/>
      <c r="AM255" s="160"/>
      <c r="AN255" s="160"/>
      <c r="AO255" s="160"/>
      <c r="AP255" s="160"/>
      <c r="AQ255" s="191"/>
      <c r="AR255" s="60"/>
      <c r="AS255" s="60"/>
      <c r="AT255" s="60"/>
      <c r="AU255" s="60"/>
      <c r="AV255" s="60"/>
      <c r="AW255" s="60"/>
      <c r="AX255" s="60"/>
      <c r="AY255" s="60"/>
      <c r="AZ255" s="60"/>
      <c r="BA255" s="60"/>
      <c r="BB255" s="60"/>
      <c r="BC255" s="60"/>
      <c r="BD255" s="60"/>
    </row>
    <row r="256" spans="2:56" ht="14.25" customHeight="1" x14ac:dyDescent="0.55000000000000004">
      <c r="B256" s="198"/>
      <c r="C256" s="199"/>
      <c r="D256" s="199"/>
      <c r="E256" s="199"/>
      <c r="F256" s="199"/>
      <c r="G256" s="199"/>
      <c r="H256" s="199"/>
      <c r="I256" s="200"/>
      <c r="J256" s="139"/>
      <c r="K256" s="139"/>
      <c r="L256" s="192"/>
      <c r="M256" s="193"/>
      <c r="N256" s="193"/>
      <c r="O256" s="193"/>
      <c r="P256" s="194"/>
      <c r="Q256" s="192"/>
      <c r="R256" s="193"/>
      <c r="S256" s="193"/>
      <c r="T256" s="193"/>
      <c r="U256" s="194"/>
      <c r="V256" s="192"/>
      <c r="W256" s="193"/>
      <c r="X256" s="193"/>
      <c r="Y256" s="193"/>
      <c r="Z256" s="194"/>
      <c r="AA256" s="192"/>
      <c r="AB256" s="193"/>
      <c r="AC256" s="193"/>
      <c r="AD256" s="193"/>
      <c r="AE256" s="194"/>
      <c r="AF256" s="192"/>
      <c r="AG256" s="193"/>
      <c r="AH256" s="193"/>
      <c r="AI256" s="193"/>
      <c r="AJ256" s="194"/>
      <c r="AK256" s="192"/>
      <c r="AL256" s="193"/>
      <c r="AM256" s="193"/>
      <c r="AN256" s="193"/>
      <c r="AO256" s="193"/>
      <c r="AP256" s="193"/>
      <c r="AQ256" s="194"/>
      <c r="AR256" s="60"/>
      <c r="AS256" s="60"/>
      <c r="AT256" s="60"/>
      <c r="AU256" s="60"/>
      <c r="AV256" s="60"/>
      <c r="AW256" s="60"/>
      <c r="AX256" s="60"/>
      <c r="AY256" s="60"/>
      <c r="AZ256" s="60"/>
      <c r="BA256" s="60"/>
      <c r="BB256" s="60"/>
      <c r="BC256" s="60"/>
      <c r="BD256" s="60"/>
    </row>
    <row r="257" spans="2:56" ht="14.25" customHeight="1" x14ac:dyDescent="0.55000000000000004">
      <c r="B257" s="195" t="s">
        <v>454</v>
      </c>
      <c r="C257" s="196"/>
      <c r="D257" s="196"/>
      <c r="E257" s="196"/>
      <c r="F257" s="196"/>
      <c r="G257" s="196"/>
      <c r="H257" s="196"/>
      <c r="I257" s="197"/>
      <c r="J257" s="139" t="str">
        <f>VLOOKUP($B257,[1]D3_1!$B$5:$CI$131,5,FALSE)&amp;""</f>
        <v/>
      </c>
      <c r="K257" s="139"/>
      <c r="L257" s="140" t="str">
        <f>VLOOKUP($B257,[1]D3_1!$B$5:$CI$131,7,FALSE)&amp;""</f>
        <v/>
      </c>
      <c r="M257" s="160"/>
      <c r="N257" s="160"/>
      <c r="O257" s="160"/>
      <c r="P257" s="191"/>
      <c r="Q257" s="140" t="str">
        <f>VLOOKUP($B257,[1]D3_1!$B$5:$CI$131,8,FALSE)&amp;""</f>
        <v/>
      </c>
      <c r="R257" s="160"/>
      <c r="S257" s="160"/>
      <c r="T257" s="160"/>
      <c r="U257" s="191"/>
      <c r="V257" s="140" t="str">
        <f>VLOOKUP($B257,[1]D3_1!$B$5:$CI$131,9,FALSE)&amp;""</f>
        <v/>
      </c>
      <c r="W257" s="160"/>
      <c r="X257" s="160"/>
      <c r="Y257" s="160"/>
      <c r="Z257" s="191"/>
      <c r="AA257" s="140" t="str">
        <f>VLOOKUP($B257,[1]D3_1!$B$5:$CI$131,10,FALSE)&amp;""</f>
        <v/>
      </c>
      <c r="AB257" s="160"/>
      <c r="AC257" s="160"/>
      <c r="AD257" s="160"/>
      <c r="AE257" s="191"/>
      <c r="AF257" s="140" t="str">
        <f>VLOOKUP($B257,[1]D3_1!$B$5:$CI$131,11,FALSE)&amp;""</f>
        <v/>
      </c>
      <c r="AG257" s="160"/>
      <c r="AH257" s="160"/>
      <c r="AI257" s="160"/>
      <c r="AJ257" s="191"/>
      <c r="AK257" s="140" t="str">
        <f>VLOOKUP($B257,[1]D3_1!$B$5:$CI$131,12,FALSE)&amp;""</f>
        <v/>
      </c>
      <c r="AL257" s="160"/>
      <c r="AM257" s="160"/>
      <c r="AN257" s="160"/>
      <c r="AO257" s="160"/>
      <c r="AP257" s="160"/>
      <c r="AQ257" s="191"/>
      <c r="AR257" s="60"/>
      <c r="AS257" s="60"/>
      <c r="AT257" s="60"/>
      <c r="AU257" s="60"/>
      <c r="AV257" s="60"/>
      <c r="AW257" s="60"/>
      <c r="AX257" s="60"/>
      <c r="AY257" s="60"/>
      <c r="AZ257" s="60"/>
      <c r="BA257" s="60"/>
      <c r="BB257" s="60"/>
      <c r="BC257" s="60"/>
      <c r="BD257" s="60"/>
    </row>
    <row r="258" spans="2:56" ht="14.25" customHeight="1" x14ac:dyDescent="0.55000000000000004">
      <c r="B258" s="198"/>
      <c r="C258" s="199"/>
      <c r="D258" s="199"/>
      <c r="E258" s="199"/>
      <c r="F258" s="199"/>
      <c r="G258" s="199"/>
      <c r="H258" s="199"/>
      <c r="I258" s="200"/>
      <c r="J258" s="139"/>
      <c r="K258" s="139"/>
      <c r="L258" s="192"/>
      <c r="M258" s="193"/>
      <c r="N258" s="193"/>
      <c r="O258" s="193"/>
      <c r="P258" s="194"/>
      <c r="Q258" s="192"/>
      <c r="R258" s="193"/>
      <c r="S258" s="193"/>
      <c r="T258" s="193"/>
      <c r="U258" s="194"/>
      <c r="V258" s="192"/>
      <c r="W258" s="193"/>
      <c r="X258" s="193"/>
      <c r="Y258" s="193"/>
      <c r="Z258" s="194"/>
      <c r="AA258" s="192"/>
      <c r="AB258" s="193"/>
      <c r="AC258" s="193"/>
      <c r="AD258" s="193"/>
      <c r="AE258" s="194"/>
      <c r="AF258" s="192"/>
      <c r="AG258" s="193"/>
      <c r="AH258" s="193"/>
      <c r="AI258" s="193"/>
      <c r="AJ258" s="194"/>
      <c r="AK258" s="192"/>
      <c r="AL258" s="193"/>
      <c r="AM258" s="193"/>
      <c r="AN258" s="193"/>
      <c r="AO258" s="193"/>
      <c r="AP258" s="193"/>
      <c r="AQ258" s="194"/>
      <c r="AR258" s="60"/>
      <c r="AS258" s="60"/>
      <c r="AT258" s="60"/>
      <c r="AU258" s="60"/>
      <c r="AV258" s="60"/>
      <c r="AW258" s="60"/>
      <c r="AX258" s="60"/>
      <c r="AY258" s="60"/>
      <c r="AZ258" s="60"/>
      <c r="BA258" s="60"/>
      <c r="BB258" s="60"/>
      <c r="BC258" s="60"/>
      <c r="BD258" s="60"/>
    </row>
    <row r="259" spans="2:56" ht="14.25" customHeight="1" x14ac:dyDescent="0.55000000000000004">
      <c r="B259" s="195" t="s">
        <v>5962</v>
      </c>
      <c r="C259" s="196"/>
      <c r="D259" s="196"/>
      <c r="E259" s="196"/>
      <c r="F259" s="196"/>
      <c r="G259" s="196"/>
      <c r="H259" s="196"/>
      <c r="I259" s="197"/>
      <c r="J259" s="139" t="str">
        <f>VLOOKUP($B259,[1]D3_1!$B$5:$CI$131,5,FALSE)&amp;""</f>
        <v/>
      </c>
      <c r="K259" s="139"/>
      <c r="L259" s="140" t="str">
        <f>VLOOKUP($B259,[1]D3_1!$B$5:$CI$131,7,FALSE)&amp;""</f>
        <v/>
      </c>
      <c r="M259" s="160"/>
      <c r="N259" s="160"/>
      <c r="O259" s="160"/>
      <c r="P259" s="191"/>
      <c r="Q259" s="140" t="str">
        <f>VLOOKUP($B259,[1]D3_1!$B$5:$CI$131,8,FALSE)&amp;""</f>
        <v/>
      </c>
      <c r="R259" s="160"/>
      <c r="S259" s="160"/>
      <c r="T259" s="160"/>
      <c r="U259" s="191"/>
      <c r="V259" s="140" t="str">
        <f>VLOOKUP($B259,[1]D3_1!$B$5:$CI$131,9,FALSE)&amp;""</f>
        <v/>
      </c>
      <c r="W259" s="160"/>
      <c r="X259" s="160"/>
      <c r="Y259" s="160"/>
      <c r="Z259" s="191"/>
      <c r="AA259" s="140" t="str">
        <f>VLOOKUP($B259,[1]D3_1!$B$5:$CI$131,10,FALSE)&amp;""</f>
        <v/>
      </c>
      <c r="AB259" s="160"/>
      <c r="AC259" s="160"/>
      <c r="AD259" s="160"/>
      <c r="AE259" s="191"/>
      <c r="AF259" s="140" t="str">
        <f>VLOOKUP($B259,[1]D3_1!$B$5:$CI$131,11,FALSE)&amp;""</f>
        <v/>
      </c>
      <c r="AG259" s="160"/>
      <c r="AH259" s="160"/>
      <c r="AI259" s="160"/>
      <c r="AJ259" s="191"/>
      <c r="AK259" s="140" t="str">
        <f>VLOOKUP($B259,[1]D3_1!$B$5:$CI$131,12,FALSE)&amp;""</f>
        <v/>
      </c>
      <c r="AL259" s="160"/>
      <c r="AM259" s="160"/>
      <c r="AN259" s="160"/>
      <c r="AO259" s="160"/>
      <c r="AP259" s="160"/>
      <c r="AQ259" s="191"/>
      <c r="AR259" s="60"/>
      <c r="AS259" s="60"/>
      <c r="AT259" s="60"/>
      <c r="AU259" s="60"/>
      <c r="AV259" s="60"/>
      <c r="AW259" s="60"/>
      <c r="AX259" s="60"/>
      <c r="AY259" s="60"/>
      <c r="AZ259" s="60"/>
      <c r="BA259" s="60"/>
      <c r="BB259" s="60"/>
      <c r="BC259" s="60"/>
      <c r="BD259" s="60"/>
    </row>
    <row r="260" spans="2:56" ht="14.25" customHeight="1" x14ac:dyDescent="0.55000000000000004">
      <c r="B260" s="198"/>
      <c r="C260" s="199"/>
      <c r="D260" s="199"/>
      <c r="E260" s="199"/>
      <c r="F260" s="199"/>
      <c r="G260" s="199"/>
      <c r="H260" s="199"/>
      <c r="I260" s="200"/>
      <c r="J260" s="139"/>
      <c r="K260" s="139"/>
      <c r="L260" s="192"/>
      <c r="M260" s="193"/>
      <c r="N260" s="193"/>
      <c r="O260" s="193"/>
      <c r="P260" s="194"/>
      <c r="Q260" s="192"/>
      <c r="R260" s="193"/>
      <c r="S260" s="193"/>
      <c r="T260" s="193"/>
      <c r="U260" s="194"/>
      <c r="V260" s="192"/>
      <c r="W260" s="193"/>
      <c r="X260" s="193"/>
      <c r="Y260" s="193"/>
      <c r="Z260" s="194"/>
      <c r="AA260" s="192"/>
      <c r="AB260" s="193"/>
      <c r="AC260" s="193"/>
      <c r="AD260" s="193"/>
      <c r="AE260" s="194"/>
      <c r="AF260" s="192"/>
      <c r="AG260" s="193"/>
      <c r="AH260" s="193"/>
      <c r="AI260" s="193"/>
      <c r="AJ260" s="194"/>
      <c r="AK260" s="192"/>
      <c r="AL260" s="193"/>
      <c r="AM260" s="193"/>
      <c r="AN260" s="193"/>
      <c r="AO260" s="193"/>
      <c r="AP260" s="193"/>
      <c r="AQ260" s="194"/>
      <c r="AR260" s="60"/>
      <c r="AS260" s="60"/>
      <c r="AT260" s="60"/>
      <c r="AU260" s="60"/>
      <c r="AV260" s="60"/>
      <c r="AW260" s="60"/>
      <c r="AX260" s="60"/>
      <c r="AY260" s="60"/>
      <c r="AZ260" s="60"/>
      <c r="BA260" s="60"/>
      <c r="BB260" s="60"/>
      <c r="BC260" s="60"/>
      <c r="BD260" s="60"/>
    </row>
    <row r="261" spans="2:56" ht="14.25" customHeight="1" x14ac:dyDescent="0.55000000000000004">
      <c r="B261" s="195" t="s">
        <v>457</v>
      </c>
      <c r="C261" s="196"/>
      <c r="D261" s="196"/>
      <c r="E261" s="196"/>
      <c r="F261" s="196"/>
      <c r="G261" s="196"/>
      <c r="H261" s="196"/>
      <c r="I261" s="197"/>
      <c r="J261" s="139" t="str">
        <f>VLOOKUP($B261,[1]D3_1!$B$5:$CI$131,5,FALSE)&amp;""</f>
        <v/>
      </c>
      <c r="K261" s="139"/>
      <c r="L261" s="140" t="str">
        <f>VLOOKUP($B261,[1]D3_1!$B$5:$CI$131,7,FALSE)&amp;""</f>
        <v/>
      </c>
      <c r="M261" s="160"/>
      <c r="N261" s="160"/>
      <c r="O261" s="160"/>
      <c r="P261" s="191"/>
      <c r="Q261" s="140" t="str">
        <f>VLOOKUP($B261,[1]D3_1!$B$5:$CI$131,8,FALSE)&amp;""</f>
        <v/>
      </c>
      <c r="R261" s="160"/>
      <c r="S261" s="160"/>
      <c r="T261" s="160"/>
      <c r="U261" s="191"/>
      <c r="V261" s="140" t="str">
        <f>VLOOKUP($B261,[1]D3_1!$B$5:$CI$131,9,FALSE)&amp;""</f>
        <v/>
      </c>
      <c r="W261" s="160"/>
      <c r="X261" s="160"/>
      <c r="Y261" s="160"/>
      <c r="Z261" s="191"/>
      <c r="AA261" s="140" t="str">
        <f>VLOOKUP($B261,[1]D3_1!$B$5:$CI$131,10,FALSE)&amp;""</f>
        <v/>
      </c>
      <c r="AB261" s="160"/>
      <c r="AC261" s="160"/>
      <c r="AD261" s="160"/>
      <c r="AE261" s="191"/>
      <c r="AF261" s="140" t="str">
        <f>VLOOKUP($B261,[1]D3_1!$B$5:$CI$131,11,FALSE)&amp;""</f>
        <v/>
      </c>
      <c r="AG261" s="160"/>
      <c r="AH261" s="160"/>
      <c r="AI261" s="160"/>
      <c r="AJ261" s="191"/>
      <c r="AK261" s="140" t="str">
        <f>VLOOKUP($B261,[1]D3_1!$B$5:$CI$131,12,FALSE)&amp;""</f>
        <v/>
      </c>
      <c r="AL261" s="160"/>
      <c r="AM261" s="160"/>
      <c r="AN261" s="160"/>
      <c r="AO261" s="160"/>
      <c r="AP261" s="160"/>
      <c r="AQ261" s="191"/>
      <c r="AR261" s="60"/>
      <c r="AS261" s="60"/>
      <c r="AT261" s="60"/>
      <c r="AU261" s="60"/>
      <c r="AV261" s="60"/>
      <c r="AW261" s="60"/>
      <c r="AX261" s="60"/>
      <c r="AY261" s="60"/>
      <c r="AZ261" s="60"/>
      <c r="BA261" s="60"/>
      <c r="BB261" s="60"/>
      <c r="BC261" s="60"/>
      <c r="BD261" s="60"/>
    </row>
    <row r="262" spans="2:56" ht="14.25" customHeight="1" x14ac:dyDescent="0.55000000000000004">
      <c r="B262" s="198"/>
      <c r="C262" s="199"/>
      <c r="D262" s="199"/>
      <c r="E262" s="199"/>
      <c r="F262" s="199"/>
      <c r="G262" s="199"/>
      <c r="H262" s="199"/>
      <c r="I262" s="200"/>
      <c r="J262" s="139"/>
      <c r="K262" s="139"/>
      <c r="L262" s="192"/>
      <c r="M262" s="193"/>
      <c r="N262" s="193"/>
      <c r="O262" s="193"/>
      <c r="P262" s="194"/>
      <c r="Q262" s="192"/>
      <c r="R262" s="193"/>
      <c r="S262" s="193"/>
      <c r="T262" s="193"/>
      <c r="U262" s="194"/>
      <c r="V262" s="192"/>
      <c r="W262" s="193"/>
      <c r="X262" s="193"/>
      <c r="Y262" s="193"/>
      <c r="Z262" s="194"/>
      <c r="AA262" s="192"/>
      <c r="AB262" s="193"/>
      <c r="AC262" s="193"/>
      <c r="AD262" s="193"/>
      <c r="AE262" s="194"/>
      <c r="AF262" s="192"/>
      <c r="AG262" s="193"/>
      <c r="AH262" s="193"/>
      <c r="AI262" s="193"/>
      <c r="AJ262" s="194"/>
      <c r="AK262" s="192"/>
      <c r="AL262" s="193"/>
      <c r="AM262" s="193"/>
      <c r="AN262" s="193"/>
      <c r="AO262" s="193"/>
      <c r="AP262" s="193"/>
      <c r="AQ262" s="194"/>
      <c r="AR262" s="60"/>
      <c r="AS262" s="60"/>
      <c r="AT262" s="60"/>
      <c r="AU262" s="60"/>
      <c r="AV262" s="60"/>
      <c r="AW262" s="60"/>
      <c r="AX262" s="60"/>
      <c r="AY262" s="60"/>
      <c r="AZ262" s="60"/>
      <c r="BA262" s="60"/>
      <c r="BB262" s="60"/>
      <c r="BC262" s="60"/>
      <c r="BD262" s="60"/>
    </row>
    <row r="263" spans="2:56" ht="14.25" customHeight="1" x14ac:dyDescent="0.55000000000000004">
      <c r="B263" s="195" t="s">
        <v>459</v>
      </c>
      <c r="C263" s="196"/>
      <c r="D263" s="196"/>
      <c r="E263" s="196"/>
      <c r="F263" s="196"/>
      <c r="G263" s="196"/>
      <c r="H263" s="196"/>
      <c r="I263" s="197"/>
      <c r="J263" s="139" t="str">
        <f>VLOOKUP($B263,[1]D3_1!$B$5:$CI$131,5,FALSE)&amp;""</f>
        <v/>
      </c>
      <c r="K263" s="139"/>
      <c r="L263" s="140" t="str">
        <f>VLOOKUP($B263,[1]D3_1!$B$5:$CI$131,7,FALSE)&amp;""</f>
        <v/>
      </c>
      <c r="M263" s="160"/>
      <c r="N263" s="160"/>
      <c r="O263" s="160"/>
      <c r="P263" s="191"/>
      <c r="Q263" s="140" t="str">
        <f>VLOOKUP($B263,[1]D3_1!$B$5:$CI$131,8,FALSE)&amp;""</f>
        <v/>
      </c>
      <c r="R263" s="160"/>
      <c r="S263" s="160"/>
      <c r="T263" s="160"/>
      <c r="U263" s="191"/>
      <c r="V263" s="140" t="str">
        <f>VLOOKUP($B263,[1]D3_1!$B$5:$CI$131,9,FALSE)&amp;""</f>
        <v/>
      </c>
      <c r="W263" s="160"/>
      <c r="X263" s="160"/>
      <c r="Y263" s="160"/>
      <c r="Z263" s="191"/>
      <c r="AA263" s="140" t="str">
        <f>VLOOKUP($B263,[1]D3_1!$B$5:$CI$131,10,FALSE)&amp;""</f>
        <v/>
      </c>
      <c r="AB263" s="160"/>
      <c r="AC263" s="160"/>
      <c r="AD263" s="160"/>
      <c r="AE263" s="191"/>
      <c r="AF263" s="140" t="str">
        <f>VLOOKUP($B263,[1]D3_1!$B$5:$CI$131,11,FALSE)&amp;""</f>
        <v/>
      </c>
      <c r="AG263" s="160"/>
      <c r="AH263" s="160"/>
      <c r="AI263" s="160"/>
      <c r="AJ263" s="191"/>
      <c r="AK263" s="140" t="str">
        <f>VLOOKUP($B263,[1]D3_1!$B$5:$CI$131,12,FALSE)&amp;""</f>
        <v/>
      </c>
      <c r="AL263" s="160"/>
      <c r="AM263" s="160"/>
      <c r="AN263" s="160"/>
      <c r="AO263" s="160"/>
      <c r="AP263" s="160"/>
      <c r="AQ263" s="191"/>
      <c r="AR263" s="60"/>
      <c r="AS263" s="60"/>
      <c r="AT263" s="60"/>
      <c r="AU263" s="60"/>
      <c r="AV263" s="60"/>
      <c r="AW263" s="60"/>
      <c r="AX263" s="60"/>
      <c r="AY263" s="60"/>
      <c r="AZ263" s="60"/>
      <c r="BA263" s="60"/>
      <c r="BB263" s="60"/>
      <c r="BC263" s="60"/>
      <c r="BD263" s="60"/>
    </row>
    <row r="264" spans="2:56" ht="14.25" customHeight="1" x14ac:dyDescent="0.55000000000000004">
      <c r="B264" s="198"/>
      <c r="C264" s="199"/>
      <c r="D264" s="199"/>
      <c r="E264" s="199"/>
      <c r="F264" s="199"/>
      <c r="G264" s="199"/>
      <c r="H264" s="199"/>
      <c r="I264" s="200"/>
      <c r="J264" s="139"/>
      <c r="K264" s="139"/>
      <c r="L264" s="192"/>
      <c r="M264" s="193"/>
      <c r="N264" s="193"/>
      <c r="O264" s="193"/>
      <c r="P264" s="194"/>
      <c r="Q264" s="192"/>
      <c r="R264" s="193"/>
      <c r="S264" s="193"/>
      <c r="T264" s="193"/>
      <c r="U264" s="194"/>
      <c r="V264" s="192"/>
      <c r="W264" s="193"/>
      <c r="X264" s="193"/>
      <c r="Y264" s="193"/>
      <c r="Z264" s="194"/>
      <c r="AA264" s="192"/>
      <c r="AB264" s="193"/>
      <c r="AC264" s="193"/>
      <c r="AD264" s="193"/>
      <c r="AE264" s="194"/>
      <c r="AF264" s="192"/>
      <c r="AG264" s="193"/>
      <c r="AH264" s="193"/>
      <c r="AI264" s="193"/>
      <c r="AJ264" s="194"/>
      <c r="AK264" s="192"/>
      <c r="AL264" s="193"/>
      <c r="AM264" s="193"/>
      <c r="AN264" s="193"/>
      <c r="AO264" s="193"/>
      <c r="AP264" s="193"/>
      <c r="AQ264" s="194"/>
      <c r="AR264" s="60"/>
      <c r="AS264" s="60"/>
      <c r="AT264" s="60"/>
      <c r="AU264" s="60"/>
      <c r="AV264" s="60"/>
      <c r="AW264" s="60"/>
      <c r="AX264" s="60"/>
      <c r="AY264" s="60"/>
      <c r="AZ264" s="60"/>
      <c r="BA264" s="60"/>
      <c r="BB264" s="60"/>
      <c r="BC264" s="60"/>
      <c r="BD264" s="60"/>
    </row>
    <row r="265" spans="2:56" ht="14.25" customHeight="1" x14ac:dyDescent="0.55000000000000004">
      <c r="B265" s="195" t="s">
        <v>5963</v>
      </c>
      <c r="C265" s="196"/>
      <c r="D265" s="196"/>
      <c r="E265" s="196"/>
      <c r="F265" s="196"/>
      <c r="G265" s="196"/>
      <c r="H265" s="196"/>
      <c r="I265" s="197"/>
      <c r="J265" s="139" t="str">
        <f>VLOOKUP($B265,[1]D3_1!$B$5:$CI$131,5,FALSE)&amp;""</f>
        <v/>
      </c>
      <c r="K265" s="139"/>
      <c r="L265" s="140" t="str">
        <f>VLOOKUP($B265,[1]D3_1!$B$5:$CI$131,7,FALSE)&amp;""</f>
        <v/>
      </c>
      <c r="M265" s="160"/>
      <c r="N265" s="160"/>
      <c r="O265" s="160"/>
      <c r="P265" s="191"/>
      <c r="Q265" s="140" t="str">
        <f>VLOOKUP($B265,[1]D3_1!$B$5:$CI$131,8,FALSE)&amp;""</f>
        <v/>
      </c>
      <c r="R265" s="160"/>
      <c r="S265" s="160"/>
      <c r="T265" s="160"/>
      <c r="U265" s="191"/>
      <c r="V265" s="140" t="str">
        <f>VLOOKUP($B265,[1]D3_1!$B$5:$CI$131,9,FALSE)&amp;""</f>
        <v/>
      </c>
      <c r="W265" s="160"/>
      <c r="X265" s="160"/>
      <c r="Y265" s="160"/>
      <c r="Z265" s="191"/>
      <c r="AA265" s="140" t="str">
        <f>VLOOKUP($B265,[1]D3_1!$B$5:$CI$131,10,FALSE)&amp;""</f>
        <v/>
      </c>
      <c r="AB265" s="160"/>
      <c r="AC265" s="160"/>
      <c r="AD265" s="160"/>
      <c r="AE265" s="191"/>
      <c r="AF265" s="140" t="str">
        <f>VLOOKUP($B265,[1]D3_1!$B$5:$CI$131,11,FALSE)&amp;""</f>
        <v/>
      </c>
      <c r="AG265" s="160"/>
      <c r="AH265" s="160"/>
      <c r="AI265" s="160"/>
      <c r="AJ265" s="191"/>
      <c r="AK265" s="140" t="str">
        <f>VLOOKUP($B265,[1]D3_1!$B$5:$CI$131,12,FALSE)&amp;""</f>
        <v/>
      </c>
      <c r="AL265" s="160"/>
      <c r="AM265" s="160"/>
      <c r="AN265" s="160"/>
      <c r="AO265" s="160"/>
      <c r="AP265" s="160"/>
      <c r="AQ265" s="191"/>
      <c r="AR265" s="60"/>
      <c r="AS265" s="60"/>
      <c r="AT265" s="60"/>
      <c r="AU265" s="60"/>
      <c r="AV265" s="60"/>
      <c r="AW265" s="60"/>
      <c r="AX265" s="60"/>
      <c r="AY265" s="60"/>
      <c r="AZ265" s="60"/>
      <c r="BA265" s="60"/>
      <c r="BB265" s="60"/>
      <c r="BC265" s="60"/>
      <c r="BD265" s="60"/>
    </row>
    <row r="266" spans="2:56" ht="14.25" customHeight="1" x14ac:dyDescent="0.55000000000000004">
      <c r="B266" s="198"/>
      <c r="C266" s="199"/>
      <c r="D266" s="199"/>
      <c r="E266" s="199"/>
      <c r="F266" s="199"/>
      <c r="G266" s="199"/>
      <c r="H266" s="199"/>
      <c r="I266" s="200"/>
      <c r="J266" s="139"/>
      <c r="K266" s="139"/>
      <c r="L266" s="192"/>
      <c r="M266" s="193"/>
      <c r="N266" s="193"/>
      <c r="O266" s="193"/>
      <c r="P266" s="194"/>
      <c r="Q266" s="192"/>
      <c r="R266" s="193"/>
      <c r="S266" s="193"/>
      <c r="T266" s="193"/>
      <c r="U266" s="194"/>
      <c r="V266" s="192"/>
      <c r="W266" s="193"/>
      <c r="X266" s="193"/>
      <c r="Y266" s="193"/>
      <c r="Z266" s="194"/>
      <c r="AA266" s="192"/>
      <c r="AB266" s="193"/>
      <c r="AC266" s="193"/>
      <c r="AD266" s="193"/>
      <c r="AE266" s="194"/>
      <c r="AF266" s="192"/>
      <c r="AG266" s="193"/>
      <c r="AH266" s="193"/>
      <c r="AI266" s="193"/>
      <c r="AJ266" s="194"/>
      <c r="AK266" s="192"/>
      <c r="AL266" s="193"/>
      <c r="AM266" s="193"/>
      <c r="AN266" s="193"/>
      <c r="AO266" s="193"/>
      <c r="AP266" s="193"/>
      <c r="AQ266" s="194"/>
      <c r="AR266" s="60"/>
      <c r="AS266" s="60"/>
      <c r="AT266" s="60"/>
      <c r="AU266" s="60"/>
      <c r="AV266" s="60"/>
      <c r="AW266" s="60"/>
      <c r="AX266" s="60"/>
      <c r="AY266" s="60"/>
      <c r="AZ266" s="60"/>
      <c r="BA266" s="60"/>
      <c r="BB266" s="60"/>
      <c r="BC266" s="60"/>
      <c r="BD266" s="60"/>
    </row>
    <row r="267" spans="2:56" ht="14.25" customHeight="1" x14ac:dyDescent="0.55000000000000004">
      <c r="B267" s="195" t="s">
        <v>462</v>
      </c>
      <c r="C267" s="196"/>
      <c r="D267" s="196"/>
      <c r="E267" s="196"/>
      <c r="F267" s="196"/>
      <c r="G267" s="196"/>
      <c r="H267" s="196"/>
      <c r="I267" s="197"/>
      <c r="J267" s="139" t="str">
        <f>VLOOKUP($B267,[1]D3_1!$B$5:$CI$131,5,FALSE)&amp;""</f>
        <v/>
      </c>
      <c r="K267" s="139"/>
      <c r="L267" s="140" t="str">
        <f>VLOOKUP($B267,[1]D3_1!$B$5:$CI$131,7,FALSE)&amp;""</f>
        <v/>
      </c>
      <c r="M267" s="160"/>
      <c r="N267" s="160"/>
      <c r="O267" s="160"/>
      <c r="P267" s="191"/>
      <c r="Q267" s="140" t="str">
        <f>VLOOKUP($B267,[1]D3_1!$B$5:$CI$131,8,FALSE)&amp;""</f>
        <v/>
      </c>
      <c r="R267" s="160"/>
      <c r="S267" s="160"/>
      <c r="T267" s="160"/>
      <c r="U267" s="191"/>
      <c r="V267" s="140" t="str">
        <f>VLOOKUP($B267,[1]D3_1!$B$5:$CI$131,9,FALSE)&amp;""</f>
        <v/>
      </c>
      <c r="W267" s="160"/>
      <c r="X267" s="160"/>
      <c r="Y267" s="160"/>
      <c r="Z267" s="191"/>
      <c r="AA267" s="140" t="str">
        <f>VLOOKUP($B267,[1]D3_1!$B$5:$CI$131,10,FALSE)&amp;""</f>
        <v/>
      </c>
      <c r="AB267" s="160"/>
      <c r="AC267" s="160"/>
      <c r="AD267" s="160"/>
      <c r="AE267" s="191"/>
      <c r="AF267" s="140" t="str">
        <f>VLOOKUP($B267,[1]D3_1!$B$5:$CI$131,11,FALSE)&amp;""</f>
        <v/>
      </c>
      <c r="AG267" s="160"/>
      <c r="AH267" s="160"/>
      <c r="AI267" s="160"/>
      <c r="AJ267" s="191"/>
      <c r="AK267" s="140" t="str">
        <f>VLOOKUP($B267,[1]D3_1!$B$5:$CI$131,12,FALSE)&amp;""</f>
        <v/>
      </c>
      <c r="AL267" s="160"/>
      <c r="AM267" s="160"/>
      <c r="AN267" s="160"/>
      <c r="AO267" s="160"/>
      <c r="AP267" s="160"/>
      <c r="AQ267" s="191"/>
      <c r="AR267" s="60"/>
      <c r="AS267" s="60"/>
      <c r="AT267" s="60"/>
      <c r="AU267" s="60"/>
      <c r="AV267" s="60"/>
      <c r="AW267" s="60"/>
      <c r="AX267" s="60"/>
      <c r="AY267" s="60"/>
      <c r="AZ267" s="60"/>
      <c r="BA267" s="60"/>
      <c r="BB267" s="60"/>
      <c r="BC267" s="60"/>
      <c r="BD267" s="60"/>
    </row>
    <row r="268" spans="2:56" ht="14.25" customHeight="1" x14ac:dyDescent="0.55000000000000004">
      <c r="B268" s="198"/>
      <c r="C268" s="199"/>
      <c r="D268" s="199"/>
      <c r="E268" s="199"/>
      <c r="F268" s="199"/>
      <c r="G268" s="199"/>
      <c r="H268" s="199"/>
      <c r="I268" s="200"/>
      <c r="J268" s="139"/>
      <c r="K268" s="139"/>
      <c r="L268" s="192"/>
      <c r="M268" s="193"/>
      <c r="N268" s="193"/>
      <c r="O268" s="193"/>
      <c r="P268" s="194"/>
      <c r="Q268" s="192"/>
      <c r="R268" s="193"/>
      <c r="S268" s="193"/>
      <c r="T268" s="193"/>
      <c r="U268" s="194"/>
      <c r="V268" s="192"/>
      <c r="W268" s="193"/>
      <c r="X268" s="193"/>
      <c r="Y268" s="193"/>
      <c r="Z268" s="194"/>
      <c r="AA268" s="192"/>
      <c r="AB268" s="193"/>
      <c r="AC268" s="193"/>
      <c r="AD268" s="193"/>
      <c r="AE268" s="194"/>
      <c r="AF268" s="192"/>
      <c r="AG268" s="193"/>
      <c r="AH268" s="193"/>
      <c r="AI268" s="193"/>
      <c r="AJ268" s="194"/>
      <c r="AK268" s="192"/>
      <c r="AL268" s="193"/>
      <c r="AM268" s="193"/>
      <c r="AN268" s="193"/>
      <c r="AO268" s="193"/>
      <c r="AP268" s="193"/>
      <c r="AQ268" s="194"/>
      <c r="AR268" s="60"/>
      <c r="AS268" s="60"/>
      <c r="AT268" s="60"/>
      <c r="AU268" s="60"/>
      <c r="AV268" s="60"/>
      <c r="AW268" s="60"/>
      <c r="AX268" s="60"/>
      <c r="AY268" s="60"/>
      <c r="AZ268" s="60"/>
      <c r="BA268" s="60"/>
      <c r="BB268" s="60"/>
      <c r="BC268" s="60"/>
      <c r="BD268" s="60"/>
    </row>
    <row r="269" spans="2:56" ht="14.25" customHeight="1" x14ac:dyDescent="0.55000000000000004">
      <c r="B269" s="195" t="s">
        <v>5964</v>
      </c>
      <c r="C269" s="196"/>
      <c r="D269" s="196"/>
      <c r="E269" s="196"/>
      <c r="F269" s="196"/>
      <c r="G269" s="196"/>
      <c r="H269" s="196"/>
      <c r="I269" s="197"/>
      <c r="J269" s="139" t="str">
        <f>VLOOKUP($B269,[1]D3_1!$B$5:$CI$131,5,FALSE)&amp;""</f>
        <v/>
      </c>
      <c r="K269" s="139"/>
      <c r="L269" s="140" t="str">
        <f>VLOOKUP($B269,[1]D3_1!$B$5:$CI$131,7,FALSE)&amp;""</f>
        <v/>
      </c>
      <c r="M269" s="160"/>
      <c r="N269" s="160"/>
      <c r="O269" s="160"/>
      <c r="P269" s="191"/>
      <c r="Q269" s="140" t="str">
        <f>VLOOKUP($B269,[1]D3_1!$B$5:$CI$131,8,FALSE)&amp;""</f>
        <v/>
      </c>
      <c r="R269" s="160"/>
      <c r="S269" s="160"/>
      <c r="T269" s="160"/>
      <c r="U269" s="191"/>
      <c r="V269" s="140" t="str">
        <f>VLOOKUP($B269,[1]D3_1!$B$5:$CI$131,9,FALSE)&amp;""</f>
        <v/>
      </c>
      <c r="W269" s="160"/>
      <c r="X269" s="160"/>
      <c r="Y269" s="160"/>
      <c r="Z269" s="191"/>
      <c r="AA269" s="140" t="str">
        <f>VLOOKUP($B269,[1]D3_1!$B$5:$CI$131,10,FALSE)&amp;""</f>
        <v/>
      </c>
      <c r="AB269" s="160"/>
      <c r="AC269" s="160"/>
      <c r="AD269" s="160"/>
      <c r="AE269" s="191"/>
      <c r="AF269" s="140" t="str">
        <f>VLOOKUP($B269,[1]D3_1!$B$5:$CI$131,11,FALSE)&amp;""</f>
        <v/>
      </c>
      <c r="AG269" s="160"/>
      <c r="AH269" s="160"/>
      <c r="AI269" s="160"/>
      <c r="AJ269" s="191"/>
      <c r="AK269" s="140" t="str">
        <f>VLOOKUP($B269,[1]D3_1!$B$5:$CI$131,12,FALSE)&amp;""</f>
        <v/>
      </c>
      <c r="AL269" s="160"/>
      <c r="AM269" s="160"/>
      <c r="AN269" s="160"/>
      <c r="AO269" s="160"/>
      <c r="AP269" s="160"/>
      <c r="AQ269" s="191"/>
      <c r="AR269" s="60"/>
      <c r="AS269" s="60"/>
      <c r="AT269" s="60"/>
      <c r="AU269" s="60"/>
      <c r="AV269" s="60"/>
      <c r="AW269" s="60"/>
      <c r="AX269" s="60"/>
      <c r="AY269" s="60"/>
      <c r="AZ269" s="60"/>
      <c r="BA269" s="60"/>
      <c r="BB269" s="60"/>
      <c r="BC269" s="60"/>
      <c r="BD269" s="60"/>
    </row>
    <row r="270" spans="2:56" ht="14.25" customHeight="1" x14ac:dyDescent="0.55000000000000004">
      <c r="B270" s="198"/>
      <c r="C270" s="199"/>
      <c r="D270" s="199"/>
      <c r="E270" s="199"/>
      <c r="F270" s="199"/>
      <c r="G270" s="199"/>
      <c r="H270" s="199"/>
      <c r="I270" s="200"/>
      <c r="J270" s="139"/>
      <c r="K270" s="139"/>
      <c r="L270" s="192"/>
      <c r="M270" s="193"/>
      <c r="N270" s="193"/>
      <c r="O270" s="193"/>
      <c r="P270" s="194"/>
      <c r="Q270" s="192"/>
      <c r="R270" s="193"/>
      <c r="S270" s="193"/>
      <c r="T270" s="193"/>
      <c r="U270" s="194"/>
      <c r="V270" s="192"/>
      <c r="W270" s="193"/>
      <c r="X270" s="193"/>
      <c r="Y270" s="193"/>
      <c r="Z270" s="194"/>
      <c r="AA270" s="192"/>
      <c r="AB270" s="193"/>
      <c r="AC270" s="193"/>
      <c r="AD270" s="193"/>
      <c r="AE270" s="194"/>
      <c r="AF270" s="192"/>
      <c r="AG270" s="193"/>
      <c r="AH270" s="193"/>
      <c r="AI270" s="193"/>
      <c r="AJ270" s="194"/>
      <c r="AK270" s="192"/>
      <c r="AL270" s="193"/>
      <c r="AM270" s="193"/>
      <c r="AN270" s="193"/>
      <c r="AO270" s="193"/>
      <c r="AP270" s="193"/>
      <c r="AQ270" s="194"/>
      <c r="AR270" s="60"/>
      <c r="AS270" s="60"/>
      <c r="AT270" s="60"/>
      <c r="AU270" s="60"/>
      <c r="AV270" s="60"/>
      <c r="AW270" s="60"/>
      <c r="AX270" s="60"/>
      <c r="AY270" s="60"/>
      <c r="AZ270" s="60"/>
      <c r="BA270" s="60"/>
      <c r="BB270" s="60"/>
      <c r="BC270" s="60"/>
      <c r="BD270" s="60"/>
    </row>
    <row r="271" spans="2:56" ht="14.25" customHeight="1" x14ac:dyDescent="0.55000000000000004">
      <c r="B271" s="195" t="s">
        <v>465</v>
      </c>
      <c r="C271" s="196"/>
      <c r="D271" s="196"/>
      <c r="E271" s="196"/>
      <c r="F271" s="196"/>
      <c r="G271" s="196"/>
      <c r="H271" s="196"/>
      <c r="I271" s="197"/>
      <c r="J271" s="139" t="str">
        <f>VLOOKUP($B271,[1]D3_1!$B$5:$CI$131,5,FALSE)&amp;""</f>
        <v/>
      </c>
      <c r="K271" s="139"/>
      <c r="L271" s="140" t="str">
        <f>VLOOKUP($B271,[1]D3_1!$B$5:$CI$131,7,FALSE)&amp;""</f>
        <v/>
      </c>
      <c r="M271" s="160"/>
      <c r="N271" s="160"/>
      <c r="O271" s="160"/>
      <c r="P271" s="191"/>
      <c r="Q271" s="140" t="str">
        <f>VLOOKUP($B271,[1]D3_1!$B$5:$CI$131,8,FALSE)&amp;""</f>
        <v/>
      </c>
      <c r="R271" s="160"/>
      <c r="S271" s="160"/>
      <c r="T271" s="160"/>
      <c r="U271" s="191"/>
      <c r="V271" s="140" t="str">
        <f>VLOOKUP($B271,[1]D3_1!$B$5:$CI$131,9,FALSE)&amp;""</f>
        <v/>
      </c>
      <c r="W271" s="160"/>
      <c r="X271" s="160"/>
      <c r="Y271" s="160"/>
      <c r="Z271" s="191"/>
      <c r="AA271" s="140" t="str">
        <f>VLOOKUP($B271,[1]D3_1!$B$5:$CI$131,10,FALSE)&amp;""</f>
        <v/>
      </c>
      <c r="AB271" s="160"/>
      <c r="AC271" s="160"/>
      <c r="AD271" s="160"/>
      <c r="AE271" s="191"/>
      <c r="AF271" s="140" t="str">
        <f>VLOOKUP($B271,[1]D3_1!$B$5:$CI$131,11,FALSE)&amp;""</f>
        <v/>
      </c>
      <c r="AG271" s="160"/>
      <c r="AH271" s="160"/>
      <c r="AI271" s="160"/>
      <c r="AJ271" s="191"/>
      <c r="AK271" s="140" t="str">
        <f>VLOOKUP($B271,[1]D3_1!$B$5:$CI$131,12,FALSE)&amp;""</f>
        <v/>
      </c>
      <c r="AL271" s="160"/>
      <c r="AM271" s="160"/>
      <c r="AN271" s="160"/>
      <c r="AO271" s="160"/>
      <c r="AP271" s="160"/>
      <c r="AQ271" s="191"/>
      <c r="AR271" s="60"/>
      <c r="AS271" s="60"/>
      <c r="AT271" s="60"/>
      <c r="AU271" s="60"/>
      <c r="AV271" s="60"/>
      <c r="AW271" s="60"/>
      <c r="AX271" s="60"/>
      <c r="AY271" s="60"/>
      <c r="AZ271" s="60"/>
      <c r="BA271" s="60"/>
      <c r="BB271" s="60"/>
      <c r="BC271" s="60"/>
      <c r="BD271" s="60"/>
    </row>
    <row r="272" spans="2:56" ht="14.25" customHeight="1" x14ac:dyDescent="0.55000000000000004">
      <c r="B272" s="198"/>
      <c r="C272" s="199"/>
      <c r="D272" s="199"/>
      <c r="E272" s="199"/>
      <c r="F272" s="199"/>
      <c r="G272" s="199"/>
      <c r="H272" s="199"/>
      <c r="I272" s="200"/>
      <c r="J272" s="139"/>
      <c r="K272" s="139"/>
      <c r="L272" s="192"/>
      <c r="M272" s="193"/>
      <c r="N272" s="193"/>
      <c r="O272" s="193"/>
      <c r="P272" s="194"/>
      <c r="Q272" s="192"/>
      <c r="R272" s="193"/>
      <c r="S272" s="193"/>
      <c r="T272" s="193"/>
      <c r="U272" s="194"/>
      <c r="V272" s="192"/>
      <c r="W272" s="193"/>
      <c r="X272" s="193"/>
      <c r="Y272" s="193"/>
      <c r="Z272" s="194"/>
      <c r="AA272" s="192"/>
      <c r="AB272" s="193"/>
      <c r="AC272" s="193"/>
      <c r="AD272" s="193"/>
      <c r="AE272" s="194"/>
      <c r="AF272" s="192"/>
      <c r="AG272" s="193"/>
      <c r="AH272" s="193"/>
      <c r="AI272" s="193"/>
      <c r="AJ272" s="194"/>
      <c r="AK272" s="192"/>
      <c r="AL272" s="193"/>
      <c r="AM272" s="193"/>
      <c r="AN272" s="193"/>
      <c r="AO272" s="193"/>
      <c r="AP272" s="193"/>
      <c r="AQ272" s="194"/>
      <c r="AR272" s="60"/>
      <c r="AS272" s="60"/>
      <c r="AT272" s="60"/>
      <c r="AU272" s="60"/>
      <c r="AV272" s="60"/>
      <c r="AW272" s="60"/>
      <c r="AX272" s="60"/>
      <c r="AY272" s="60"/>
      <c r="AZ272" s="60"/>
      <c r="BA272" s="60"/>
      <c r="BB272" s="60"/>
      <c r="BC272" s="60"/>
      <c r="BD272" s="60"/>
    </row>
    <row r="273" spans="2:56" ht="14.25" customHeight="1" x14ac:dyDescent="0.55000000000000004">
      <c r="B273" s="195" t="s">
        <v>467</v>
      </c>
      <c r="C273" s="196"/>
      <c r="D273" s="196"/>
      <c r="E273" s="196"/>
      <c r="F273" s="196"/>
      <c r="G273" s="196"/>
      <c r="H273" s="196"/>
      <c r="I273" s="197"/>
      <c r="J273" s="139" t="str">
        <f>VLOOKUP($B273,[1]D3_1!$B$5:$CI$131,5,FALSE)&amp;""</f>
        <v/>
      </c>
      <c r="K273" s="139"/>
      <c r="L273" s="140" t="str">
        <f>VLOOKUP($B273,[1]D3_1!$B$5:$CI$131,7,FALSE)&amp;""</f>
        <v/>
      </c>
      <c r="M273" s="160"/>
      <c r="N273" s="160"/>
      <c r="O273" s="160"/>
      <c r="P273" s="191"/>
      <c r="Q273" s="140" t="str">
        <f>VLOOKUP($B273,[1]D3_1!$B$5:$CI$131,8,FALSE)&amp;""</f>
        <v/>
      </c>
      <c r="R273" s="160"/>
      <c r="S273" s="160"/>
      <c r="T273" s="160"/>
      <c r="U273" s="191"/>
      <c r="V273" s="140" t="str">
        <f>VLOOKUP($B273,[1]D3_1!$B$5:$CI$131,9,FALSE)&amp;""</f>
        <v/>
      </c>
      <c r="W273" s="160"/>
      <c r="X273" s="160"/>
      <c r="Y273" s="160"/>
      <c r="Z273" s="191"/>
      <c r="AA273" s="140" t="str">
        <f>VLOOKUP($B273,[1]D3_1!$B$5:$CI$131,10,FALSE)&amp;""</f>
        <v/>
      </c>
      <c r="AB273" s="160"/>
      <c r="AC273" s="160"/>
      <c r="AD273" s="160"/>
      <c r="AE273" s="191"/>
      <c r="AF273" s="140" t="str">
        <f>VLOOKUP($B273,[1]D3_1!$B$5:$CI$131,11,FALSE)&amp;""</f>
        <v/>
      </c>
      <c r="AG273" s="160"/>
      <c r="AH273" s="160"/>
      <c r="AI273" s="160"/>
      <c r="AJ273" s="191"/>
      <c r="AK273" s="140" t="str">
        <f>VLOOKUP($B273,[1]D3_1!$B$5:$CI$131,12,FALSE)&amp;""</f>
        <v/>
      </c>
      <c r="AL273" s="160"/>
      <c r="AM273" s="160"/>
      <c r="AN273" s="160"/>
      <c r="AO273" s="160"/>
      <c r="AP273" s="160"/>
      <c r="AQ273" s="191"/>
      <c r="AR273" s="60"/>
      <c r="AS273" s="60"/>
      <c r="AT273" s="60"/>
      <c r="AU273" s="60"/>
      <c r="AV273" s="60"/>
      <c r="AW273" s="60"/>
      <c r="AX273" s="60"/>
      <c r="AY273" s="60"/>
      <c r="AZ273" s="60"/>
      <c r="BA273" s="60"/>
      <c r="BB273" s="60"/>
      <c r="BC273" s="60"/>
      <c r="BD273" s="60"/>
    </row>
    <row r="274" spans="2:56" ht="14.25" customHeight="1" x14ac:dyDescent="0.55000000000000004">
      <c r="B274" s="198"/>
      <c r="C274" s="199"/>
      <c r="D274" s="199"/>
      <c r="E274" s="199"/>
      <c r="F274" s="199"/>
      <c r="G274" s="199"/>
      <c r="H274" s="199"/>
      <c r="I274" s="200"/>
      <c r="J274" s="139"/>
      <c r="K274" s="139"/>
      <c r="L274" s="192"/>
      <c r="M274" s="193"/>
      <c r="N274" s="193"/>
      <c r="O274" s="193"/>
      <c r="P274" s="194"/>
      <c r="Q274" s="192"/>
      <c r="R274" s="193"/>
      <c r="S274" s="193"/>
      <c r="T274" s="193"/>
      <c r="U274" s="194"/>
      <c r="V274" s="192"/>
      <c r="W274" s="193"/>
      <c r="X274" s="193"/>
      <c r="Y274" s="193"/>
      <c r="Z274" s="194"/>
      <c r="AA274" s="192"/>
      <c r="AB274" s="193"/>
      <c r="AC274" s="193"/>
      <c r="AD274" s="193"/>
      <c r="AE274" s="194"/>
      <c r="AF274" s="192"/>
      <c r="AG274" s="193"/>
      <c r="AH274" s="193"/>
      <c r="AI274" s="193"/>
      <c r="AJ274" s="194"/>
      <c r="AK274" s="192"/>
      <c r="AL274" s="193"/>
      <c r="AM274" s="193"/>
      <c r="AN274" s="193"/>
      <c r="AO274" s="193"/>
      <c r="AP274" s="193"/>
      <c r="AQ274" s="194"/>
      <c r="AR274" s="60"/>
      <c r="AS274" s="60"/>
      <c r="AT274" s="60"/>
      <c r="AU274" s="60"/>
      <c r="AV274" s="60"/>
      <c r="AW274" s="60"/>
      <c r="AX274" s="60"/>
      <c r="AY274" s="60"/>
      <c r="AZ274" s="60"/>
      <c r="BA274" s="60"/>
      <c r="BB274" s="60"/>
      <c r="BC274" s="60"/>
      <c r="BD274" s="60"/>
    </row>
    <row r="275" spans="2:56" ht="14.25" customHeight="1" x14ac:dyDescent="0.55000000000000004">
      <c r="B275" s="195" t="s">
        <v>5965</v>
      </c>
      <c r="C275" s="196"/>
      <c r="D275" s="196"/>
      <c r="E275" s="196"/>
      <c r="F275" s="196"/>
      <c r="G275" s="196"/>
      <c r="H275" s="196"/>
      <c r="I275" s="197"/>
      <c r="J275" s="139" t="str">
        <f>VLOOKUP($B275,[1]D3_1!$B$5:$CI$131,5,FALSE)&amp;""</f>
        <v/>
      </c>
      <c r="K275" s="139"/>
      <c r="L275" s="140" t="str">
        <f>VLOOKUP($B275,[1]D3_1!$B$5:$CI$131,7,FALSE)&amp;""</f>
        <v/>
      </c>
      <c r="M275" s="160"/>
      <c r="N275" s="160"/>
      <c r="O275" s="160"/>
      <c r="P275" s="191"/>
      <c r="Q275" s="140" t="str">
        <f>VLOOKUP($B275,[1]D3_1!$B$5:$CI$131,8,FALSE)&amp;""</f>
        <v/>
      </c>
      <c r="R275" s="160"/>
      <c r="S275" s="160"/>
      <c r="T275" s="160"/>
      <c r="U275" s="191"/>
      <c r="V275" s="140" t="str">
        <f>VLOOKUP($B275,[1]D3_1!$B$5:$CI$131,9,FALSE)&amp;""</f>
        <v/>
      </c>
      <c r="W275" s="160"/>
      <c r="X275" s="160"/>
      <c r="Y275" s="160"/>
      <c r="Z275" s="191"/>
      <c r="AA275" s="140" t="str">
        <f>VLOOKUP($B275,[1]D3_1!$B$5:$CI$131,10,FALSE)&amp;""</f>
        <v/>
      </c>
      <c r="AB275" s="160"/>
      <c r="AC275" s="160"/>
      <c r="AD275" s="160"/>
      <c r="AE275" s="191"/>
      <c r="AF275" s="140" t="str">
        <f>VLOOKUP($B275,[1]D3_1!$B$5:$CI$131,11,FALSE)&amp;""</f>
        <v/>
      </c>
      <c r="AG275" s="160"/>
      <c r="AH275" s="160"/>
      <c r="AI275" s="160"/>
      <c r="AJ275" s="191"/>
      <c r="AK275" s="140" t="str">
        <f>VLOOKUP($B275,[1]D3_1!$B$5:$CI$131,12,FALSE)&amp;""</f>
        <v/>
      </c>
      <c r="AL275" s="160"/>
      <c r="AM275" s="160"/>
      <c r="AN275" s="160"/>
      <c r="AO275" s="160"/>
      <c r="AP275" s="160"/>
      <c r="AQ275" s="191"/>
      <c r="AR275" s="60"/>
      <c r="AS275" s="60"/>
      <c r="AT275" s="60"/>
      <c r="AU275" s="60"/>
      <c r="AV275" s="60"/>
      <c r="AW275" s="60"/>
      <c r="AX275" s="60"/>
      <c r="AY275" s="60"/>
      <c r="AZ275" s="60"/>
      <c r="BA275" s="60"/>
      <c r="BB275" s="60"/>
      <c r="BC275" s="60"/>
      <c r="BD275" s="60"/>
    </row>
    <row r="276" spans="2:56" ht="14.25" customHeight="1" x14ac:dyDescent="0.55000000000000004">
      <c r="B276" s="198"/>
      <c r="C276" s="199"/>
      <c r="D276" s="199"/>
      <c r="E276" s="199"/>
      <c r="F276" s="199"/>
      <c r="G276" s="199"/>
      <c r="H276" s="199"/>
      <c r="I276" s="200"/>
      <c r="J276" s="139"/>
      <c r="K276" s="139"/>
      <c r="L276" s="192"/>
      <c r="M276" s="193"/>
      <c r="N276" s="193"/>
      <c r="O276" s="193"/>
      <c r="P276" s="194"/>
      <c r="Q276" s="192"/>
      <c r="R276" s="193"/>
      <c r="S276" s="193"/>
      <c r="T276" s="193"/>
      <c r="U276" s="194"/>
      <c r="V276" s="192"/>
      <c r="W276" s="193"/>
      <c r="X276" s="193"/>
      <c r="Y276" s="193"/>
      <c r="Z276" s="194"/>
      <c r="AA276" s="192"/>
      <c r="AB276" s="193"/>
      <c r="AC276" s="193"/>
      <c r="AD276" s="193"/>
      <c r="AE276" s="194"/>
      <c r="AF276" s="192"/>
      <c r="AG276" s="193"/>
      <c r="AH276" s="193"/>
      <c r="AI276" s="193"/>
      <c r="AJ276" s="194"/>
      <c r="AK276" s="192"/>
      <c r="AL276" s="193"/>
      <c r="AM276" s="193"/>
      <c r="AN276" s="193"/>
      <c r="AO276" s="193"/>
      <c r="AP276" s="193"/>
      <c r="AQ276" s="194"/>
      <c r="AR276" s="60"/>
      <c r="AS276" s="60"/>
      <c r="AT276" s="60"/>
      <c r="AU276" s="60"/>
      <c r="AV276" s="60"/>
      <c r="AW276" s="60"/>
      <c r="AX276" s="60"/>
      <c r="AY276" s="60"/>
      <c r="AZ276" s="60"/>
      <c r="BA276" s="60"/>
      <c r="BB276" s="60"/>
      <c r="BC276" s="60"/>
      <c r="BD276" s="60"/>
    </row>
    <row r="277" spans="2:56" ht="14.25" customHeight="1" x14ac:dyDescent="0.55000000000000004">
      <c r="B277" s="195" t="s">
        <v>5966</v>
      </c>
      <c r="C277" s="196"/>
      <c r="D277" s="196"/>
      <c r="E277" s="196"/>
      <c r="F277" s="196"/>
      <c r="G277" s="196"/>
      <c r="H277" s="196"/>
      <c r="I277" s="197"/>
      <c r="J277" s="139" t="str">
        <f>VLOOKUP($B277,[1]D3_1!$B$5:$CI$131,5,FALSE)&amp;""</f>
        <v/>
      </c>
      <c r="K277" s="139"/>
      <c r="L277" s="140" t="str">
        <f>VLOOKUP($B277,[1]D3_1!$B$5:$CI$131,7,FALSE)&amp;""</f>
        <v/>
      </c>
      <c r="M277" s="160"/>
      <c r="N277" s="160"/>
      <c r="O277" s="160"/>
      <c r="P277" s="191"/>
      <c r="Q277" s="140" t="str">
        <f>VLOOKUP($B277,[1]D3_1!$B$5:$CI$131,8,FALSE)&amp;""</f>
        <v/>
      </c>
      <c r="R277" s="160"/>
      <c r="S277" s="160"/>
      <c r="T277" s="160"/>
      <c r="U277" s="191"/>
      <c r="V277" s="140" t="str">
        <f>VLOOKUP($B277,[1]D3_1!$B$5:$CI$131,9,FALSE)&amp;""</f>
        <v/>
      </c>
      <c r="W277" s="160"/>
      <c r="X277" s="160"/>
      <c r="Y277" s="160"/>
      <c r="Z277" s="191"/>
      <c r="AA277" s="140" t="str">
        <f>VLOOKUP($B277,[1]D3_1!$B$5:$CI$131,10,FALSE)&amp;""</f>
        <v/>
      </c>
      <c r="AB277" s="160"/>
      <c r="AC277" s="160"/>
      <c r="AD277" s="160"/>
      <c r="AE277" s="191"/>
      <c r="AF277" s="140" t="str">
        <f>VLOOKUP($B277,[1]D3_1!$B$5:$CI$131,11,FALSE)&amp;""</f>
        <v/>
      </c>
      <c r="AG277" s="160"/>
      <c r="AH277" s="160"/>
      <c r="AI277" s="160"/>
      <c r="AJ277" s="191"/>
      <c r="AK277" s="140" t="str">
        <f>VLOOKUP($B277,[1]D3_1!$B$5:$CI$131,12,FALSE)&amp;""</f>
        <v/>
      </c>
      <c r="AL277" s="160"/>
      <c r="AM277" s="160"/>
      <c r="AN277" s="160"/>
      <c r="AO277" s="160"/>
      <c r="AP277" s="160"/>
      <c r="AQ277" s="191"/>
      <c r="AR277" s="60"/>
      <c r="AS277" s="60"/>
      <c r="AT277" s="60"/>
      <c r="AU277" s="60"/>
      <c r="AV277" s="60"/>
      <c r="AW277" s="60"/>
      <c r="AX277" s="60"/>
      <c r="AY277" s="60"/>
      <c r="AZ277" s="60"/>
      <c r="BA277" s="60"/>
      <c r="BB277" s="60"/>
      <c r="BC277" s="60"/>
      <c r="BD277" s="60"/>
    </row>
    <row r="278" spans="2:56" ht="14.25" customHeight="1" x14ac:dyDescent="0.55000000000000004">
      <c r="B278" s="198"/>
      <c r="C278" s="199"/>
      <c r="D278" s="199"/>
      <c r="E278" s="199"/>
      <c r="F278" s="199"/>
      <c r="G278" s="199"/>
      <c r="H278" s="199"/>
      <c r="I278" s="200"/>
      <c r="J278" s="139"/>
      <c r="K278" s="139"/>
      <c r="L278" s="192"/>
      <c r="M278" s="193"/>
      <c r="N278" s="193"/>
      <c r="O278" s="193"/>
      <c r="P278" s="194"/>
      <c r="Q278" s="192"/>
      <c r="R278" s="193"/>
      <c r="S278" s="193"/>
      <c r="T278" s="193"/>
      <c r="U278" s="194"/>
      <c r="V278" s="192"/>
      <c r="W278" s="193"/>
      <c r="X278" s="193"/>
      <c r="Y278" s="193"/>
      <c r="Z278" s="194"/>
      <c r="AA278" s="192"/>
      <c r="AB278" s="193"/>
      <c r="AC278" s="193"/>
      <c r="AD278" s="193"/>
      <c r="AE278" s="194"/>
      <c r="AF278" s="192"/>
      <c r="AG278" s="193"/>
      <c r="AH278" s="193"/>
      <c r="AI278" s="193"/>
      <c r="AJ278" s="194"/>
      <c r="AK278" s="192"/>
      <c r="AL278" s="193"/>
      <c r="AM278" s="193"/>
      <c r="AN278" s="193"/>
      <c r="AO278" s="193"/>
      <c r="AP278" s="193"/>
      <c r="AQ278" s="194"/>
      <c r="AR278" s="60"/>
      <c r="AS278" s="60"/>
      <c r="AT278" s="60"/>
      <c r="AU278" s="60"/>
      <c r="AV278" s="60"/>
      <c r="AW278" s="60"/>
      <c r="AX278" s="60"/>
      <c r="AY278" s="60"/>
      <c r="AZ278" s="60"/>
      <c r="BA278" s="60"/>
      <c r="BB278" s="60"/>
      <c r="BC278" s="60"/>
      <c r="BD278" s="60"/>
    </row>
    <row r="279" spans="2:56" ht="14.25" customHeight="1" x14ac:dyDescent="0.55000000000000004">
      <c r="B279" s="195" t="s">
        <v>5967</v>
      </c>
      <c r="C279" s="196"/>
      <c r="D279" s="196"/>
      <c r="E279" s="196"/>
      <c r="F279" s="196"/>
      <c r="G279" s="196"/>
      <c r="H279" s="196"/>
      <c r="I279" s="197"/>
      <c r="J279" s="139" t="str">
        <f>VLOOKUP($B279,[1]D3_1!$B$5:$CI$131,5,FALSE)&amp;""</f>
        <v/>
      </c>
      <c r="K279" s="139"/>
      <c r="L279" s="140" t="str">
        <f>VLOOKUP($B279,[1]D3_1!$B$5:$CI$131,7,FALSE)&amp;""</f>
        <v/>
      </c>
      <c r="M279" s="160"/>
      <c r="N279" s="160"/>
      <c r="O279" s="160"/>
      <c r="P279" s="191"/>
      <c r="Q279" s="140" t="str">
        <f>VLOOKUP($B279,[1]D3_1!$B$5:$CI$131,8,FALSE)&amp;""</f>
        <v/>
      </c>
      <c r="R279" s="160"/>
      <c r="S279" s="160"/>
      <c r="T279" s="160"/>
      <c r="U279" s="191"/>
      <c r="V279" s="140" t="str">
        <f>VLOOKUP($B279,[1]D3_1!$B$5:$CI$131,9,FALSE)&amp;""</f>
        <v/>
      </c>
      <c r="W279" s="160"/>
      <c r="X279" s="160"/>
      <c r="Y279" s="160"/>
      <c r="Z279" s="191"/>
      <c r="AA279" s="140" t="str">
        <f>VLOOKUP($B279,[1]D3_1!$B$5:$CI$131,10,FALSE)&amp;""</f>
        <v/>
      </c>
      <c r="AB279" s="160"/>
      <c r="AC279" s="160"/>
      <c r="AD279" s="160"/>
      <c r="AE279" s="191"/>
      <c r="AF279" s="140" t="str">
        <f>VLOOKUP($B279,[1]D3_1!$B$5:$CI$131,11,FALSE)&amp;""</f>
        <v/>
      </c>
      <c r="AG279" s="160"/>
      <c r="AH279" s="160"/>
      <c r="AI279" s="160"/>
      <c r="AJ279" s="191"/>
      <c r="AK279" s="140" t="str">
        <f>VLOOKUP($B279,[1]D3_1!$B$5:$CI$131,12,FALSE)&amp;""</f>
        <v/>
      </c>
      <c r="AL279" s="160"/>
      <c r="AM279" s="160"/>
      <c r="AN279" s="160"/>
      <c r="AO279" s="160"/>
      <c r="AP279" s="160"/>
      <c r="AQ279" s="191"/>
      <c r="AR279" s="60"/>
      <c r="AS279" s="60"/>
      <c r="AT279" s="60"/>
      <c r="AU279" s="60"/>
      <c r="AV279" s="60"/>
      <c r="AW279" s="60"/>
      <c r="AX279" s="60"/>
      <c r="AY279" s="60"/>
      <c r="AZ279" s="60"/>
      <c r="BA279" s="60"/>
      <c r="BB279" s="60"/>
      <c r="BC279" s="60"/>
      <c r="BD279" s="60"/>
    </row>
    <row r="280" spans="2:56" ht="14.25" customHeight="1" x14ac:dyDescent="0.55000000000000004">
      <c r="B280" s="198"/>
      <c r="C280" s="199"/>
      <c r="D280" s="199"/>
      <c r="E280" s="199"/>
      <c r="F280" s="199"/>
      <c r="G280" s="199"/>
      <c r="H280" s="199"/>
      <c r="I280" s="200"/>
      <c r="J280" s="139"/>
      <c r="K280" s="139"/>
      <c r="L280" s="192"/>
      <c r="M280" s="193"/>
      <c r="N280" s="193"/>
      <c r="O280" s="193"/>
      <c r="P280" s="194"/>
      <c r="Q280" s="192"/>
      <c r="R280" s="193"/>
      <c r="S280" s="193"/>
      <c r="T280" s="193"/>
      <c r="U280" s="194"/>
      <c r="V280" s="192"/>
      <c r="W280" s="193"/>
      <c r="X280" s="193"/>
      <c r="Y280" s="193"/>
      <c r="Z280" s="194"/>
      <c r="AA280" s="192"/>
      <c r="AB280" s="193"/>
      <c r="AC280" s="193"/>
      <c r="AD280" s="193"/>
      <c r="AE280" s="194"/>
      <c r="AF280" s="192"/>
      <c r="AG280" s="193"/>
      <c r="AH280" s="193"/>
      <c r="AI280" s="193"/>
      <c r="AJ280" s="194"/>
      <c r="AK280" s="192"/>
      <c r="AL280" s="193"/>
      <c r="AM280" s="193"/>
      <c r="AN280" s="193"/>
      <c r="AO280" s="193"/>
      <c r="AP280" s="193"/>
      <c r="AQ280" s="194"/>
      <c r="AR280" s="60"/>
      <c r="AS280" s="60"/>
      <c r="AT280" s="60"/>
      <c r="AU280" s="60"/>
      <c r="AV280" s="60"/>
      <c r="AW280" s="60"/>
      <c r="AX280" s="60"/>
      <c r="AY280" s="60"/>
      <c r="AZ280" s="60"/>
      <c r="BA280" s="60"/>
      <c r="BB280" s="60"/>
      <c r="BC280" s="60"/>
      <c r="BD280" s="60"/>
    </row>
    <row r="281" spans="2:56" ht="14.25" customHeight="1" x14ac:dyDescent="0.55000000000000004">
      <c r="B281" s="195" t="s">
        <v>5968</v>
      </c>
      <c r="C281" s="196"/>
      <c r="D281" s="196"/>
      <c r="E281" s="196"/>
      <c r="F281" s="196"/>
      <c r="G281" s="196"/>
      <c r="H281" s="196"/>
      <c r="I281" s="197"/>
      <c r="J281" s="139" t="str">
        <f>VLOOKUP($B281,[1]D3_1!$B$5:$CI$131,5,FALSE)&amp;""</f>
        <v/>
      </c>
      <c r="K281" s="139"/>
      <c r="L281" s="140" t="str">
        <f>VLOOKUP($B281,[1]D3_1!$B$5:$CI$131,7,FALSE)&amp;""</f>
        <v/>
      </c>
      <c r="M281" s="160"/>
      <c r="N281" s="160"/>
      <c r="O281" s="160"/>
      <c r="P281" s="191"/>
      <c r="Q281" s="140" t="str">
        <f>VLOOKUP($B281,[1]D3_1!$B$5:$CI$131,8,FALSE)&amp;""</f>
        <v/>
      </c>
      <c r="R281" s="160"/>
      <c r="S281" s="160"/>
      <c r="T281" s="160"/>
      <c r="U281" s="191"/>
      <c r="V281" s="140" t="str">
        <f>VLOOKUP($B281,[1]D3_1!$B$5:$CI$131,9,FALSE)&amp;""</f>
        <v/>
      </c>
      <c r="W281" s="160"/>
      <c r="X281" s="160"/>
      <c r="Y281" s="160"/>
      <c r="Z281" s="191"/>
      <c r="AA281" s="140" t="str">
        <f>VLOOKUP($B281,[1]D3_1!$B$5:$CI$131,10,FALSE)&amp;""</f>
        <v/>
      </c>
      <c r="AB281" s="160"/>
      <c r="AC281" s="160"/>
      <c r="AD281" s="160"/>
      <c r="AE281" s="191"/>
      <c r="AF281" s="140" t="str">
        <f>VLOOKUP($B281,[1]D3_1!$B$5:$CI$131,11,FALSE)&amp;""</f>
        <v/>
      </c>
      <c r="AG281" s="160"/>
      <c r="AH281" s="160"/>
      <c r="AI281" s="160"/>
      <c r="AJ281" s="191"/>
      <c r="AK281" s="140" t="str">
        <f>VLOOKUP($B281,[1]D3_1!$B$5:$CI$131,12,FALSE)&amp;""</f>
        <v/>
      </c>
      <c r="AL281" s="160"/>
      <c r="AM281" s="160"/>
      <c r="AN281" s="160"/>
      <c r="AO281" s="160"/>
      <c r="AP281" s="160"/>
      <c r="AQ281" s="191"/>
      <c r="AR281" s="60"/>
      <c r="AS281" s="60"/>
      <c r="AT281" s="60"/>
      <c r="AU281" s="60"/>
      <c r="AV281" s="60"/>
      <c r="AW281" s="60"/>
      <c r="AX281" s="60"/>
      <c r="AY281" s="60"/>
      <c r="AZ281" s="60"/>
      <c r="BA281" s="60"/>
      <c r="BB281" s="60"/>
      <c r="BC281" s="60"/>
      <c r="BD281" s="60"/>
    </row>
    <row r="282" spans="2:56" ht="14.25" customHeight="1" x14ac:dyDescent="0.55000000000000004">
      <c r="B282" s="198"/>
      <c r="C282" s="199"/>
      <c r="D282" s="199"/>
      <c r="E282" s="199"/>
      <c r="F282" s="199"/>
      <c r="G282" s="199"/>
      <c r="H282" s="199"/>
      <c r="I282" s="200"/>
      <c r="J282" s="139"/>
      <c r="K282" s="139"/>
      <c r="L282" s="192"/>
      <c r="M282" s="193"/>
      <c r="N282" s="193"/>
      <c r="O282" s="193"/>
      <c r="P282" s="194"/>
      <c r="Q282" s="192"/>
      <c r="R282" s="193"/>
      <c r="S282" s="193"/>
      <c r="T282" s="193"/>
      <c r="U282" s="194"/>
      <c r="V282" s="192"/>
      <c r="W282" s="193"/>
      <c r="X282" s="193"/>
      <c r="Y282" s="193"/>
      <c r="Z282" s="194"/>
      <c r="AA282" s="192"/>
      <c r="AB282" s="193"/>
      <c r="AC282" s="193"/>
      <c r="AD282" s="193"/>
      <c r="AE282" s="194"/>
      <c r="AF282" s="192"/>
      <c r="AG282" s="193"/>
      <c r="AH282" s="193"/>
      <c r="AI282" s="193"/>
      <c r="AJ282" s="194"/>
      <c r="AK282" s="192"/>
      <c r="AL282" s="193"/>
      <c r="AM282" s="193"/>
      <c r="AN282" s="193"/>
      <c r="AO282" s="193"/>
      <c r="AP282" s="193"/>
      <c r="AQ282" s="194"/>
      <c r="AR282" s="60"/>
      <c r="AS282" s="60"/>
      <c r="AT282" s="60"/>
      <c r="AU282" s="60"/>
      <c r="AV282" s="60"/>
      <c r="AW282" s="60"/>
      <c r="AX282" s="60"/>
      <c r="AY282" s="60"/>
      <c r="AZ282" s="60"/>
      <c r="BA282" s="60"/>
      <c r="BB282" s="60"/>
      <c r="BC282" s="60"/>
      <c r="BD282" s="60"/>
    </row>
    <row r="283" spans="2:56" ht="14.25" customHeight="1" x14ac:dyDescent="0.55000000000000004">
      <c r="B283" s="195" t="s">
        <v>5969</v>
      </c>
      <c r="C283" s="196"/>
      <c r="D283" s="196"/>
      <c r="E283" s="196"/>
      <c r="F283" s="196"/>
      <c r="G283" s="196"/>
      <c r="H283" s="196"/>
      <c r="I283" s="197"/>
      <c r="J283" s="139" t="str">
        <f>VLOOKUP($B283,[1]D3_1!$B$5:$CI$131,5,FALSE)&amp;""</f>
        <v/>
      </c>
      <c r="K283" s="139"/>
      <c r="L283" s="140" t="str">
        <f>VLOOKUP($B283,[1]D3_1!$B$5:$CI$131,7,FALSE)&amp;""</f>
        <v/>
      </c>
      <c r="M283" s="160"/>
      <c r="N283" s="160"/>
      <c r="O283" s="160"/>
      <c r="P283" s="191"/>
      <c r="Q283" s="140" t="str">
        <f>VLOOKUP($B283,[1]D3_1!$B$5:$CI$131,8,FALSE)&amp;""</f>
        <v/>
      </c>
      <c r="R283" s="160"/>
      <c r="S283" s="160"/>
      <c r="T283" s="160"/>
      <c r="U283" s="191"/>
      <c r="V283" s="140" t="str">
        <f>VLOOKUP($B283,[1]D3_1!$B$5:$CI$131,9,FALSE)&amp;""</f>
        <v/>
      </c>
      <c r="W283" s="160"/>
      <c r="X283" s="160"/>
      <c r="Y283" s="160"/>
      <c r="Z283" s="191"/>
      <c r="AA283" s="140" t="str">
        <f>VLOOKUP($B283,[1]D3_1!$B$5:$CI$131,10,FALSE)&amp;""</f>
        <v/>
      </c>
      <c r="AB283" s="160"/>
      <c r="AC283" s="160"/>
      <c r="AD283" s="160"/>
      <c r="AE283" s="191"/>
      <c r="AF283" s="140" t="str">
        <f>VLOOKUP($B283,[1]D3_1!$B$5:$CI$131,11,FALSE)&amp;""</f>
        <v/>
      </c>
      <c r="AG283" s="160"/>
      <c r="AH283" s="160"/>
      <c r="AI283" s="160"/>
      <c r="AJ283" s="191"/>
      <c r="AK283" s="140" t="str">
        <f>VLOOKUP($B283,[1]D3_1!$B$5:$CI$131,12,FALSE)&amp;""</f>
        <v/>
      </c>
      <c r="AL283" s="160"/>
      <c r="AM283" s="160"/>
      <c r="AN283" s="160"/>
      <c r="AO283" s="160"/>
      <c r="AP283" s="160"/>
      <c r="AQ283" s="191"/>
      <c r="AR283" s="60"/>
      <c r="AS283" s="60"/>
      <c r="AT283" s="60"/>
      <c r="AU283" s="60"/>
      <c r="AV283" s="60"/>
      <c r="AW283" s="60"/>
      <c r="AX283" s="60"/>
      <c r="AY283" s="60"/>
      <c r="AZ283" s="60"/>
      <c r="BA283" s="60"/>
      <c r="BB283" s="60"/>
      <c r="BC283" s="60"/>
      <c r="BD283" s="60"/>
    </row>
    <row r="284" spans="2:56" ht="14.25" customHeight="1" x14ac:dyDescent="0.55000000000000004">
      <c r="B284" s="198"/>
      <c r="C284" s="199"/>
      <c r="D284" s="199"/>
      <c r="E284" s="199"/>
      <c r="F284" s="199"/>
      <c r="G284" s="199"/>
      <c r="H284" s="199"/>
      <c r="I284" s="200"/>
      <c r="J284" s="139"/>
      <c r="K284" s="139"/>
      <c r="L284" s="192"/>
      <c r="M284" s="193"/>
      <c r="N284" s="193"/>
      <c r="O284" s="193"/>
      <c r="P284" s="194"/>
      <c r="Q284" s="192"/>
      <c r="R284" s="193"/>
      <c r="S284" s="193"/>
      <c r="T284" s="193"/>
      <c r="U284" s="194"/>
      <c r="V284" s="192"/>
      <c r="W284" s="193"/>
      <c r="X284" s="193"/>
      <c r="Y284" s="193"/>
      <c r="Z284" s="194"/>
      <c r="AA284" s="192"/>
      <c r="AB284" s="193"/>
      <c r="AC284" s="193"/>
      <c r="AD284" s="193"/>
      <c r="AE284" s="194"/>
      <c r="AF284" s="192"/>
      <c r="AG284" s="193"/>
      <c r="AH284" s="193"/>
      <c r="AI284" s="193"/>
      <c r="AJ284" s="194"/>
      <c r="AK284" s="192"/>
      <c r="AL284" s="193"/>
      <c r="AM284" s="193"/>
      <c r="AN284" s="193"/>
      <c r="AO284" s="193"/>
      <c r="AP284" s="193"/>
      <c r="AQ284" s="194"/>
      <c r="AR284" s="60"/>
      <c r="AS284" s="60"/>
      <c r="AT284" s="60"/>
      <c r="AU284" s="60"/>
      <c r="AV284" s="60"/>
      <c r="AW284" s="60"/>
      <c r="AX284" s="60"/>
      <c r="AY284" s="60"/>
      <c r="AZ284" s="60"/>
      <c r="BA284" s="60"/>
      <c r="BB284" s="60"/>
      <c r="BC284" s="60"/>
      <c r="BD284" s="60"/>
    </row>
    <row r="285" spans="2:56" ht="14.25" customHeight="1" x14ac:dyDescent="0.55000000000000004">
      <c r="B285" s="195" t="s">
        <v>5970</v>
      </c>
      <c r="C285" s="196"/>
      <c r="D285" s="196"/>
      <c r="E285" s="196"/>
      <c r="F285" s="196"/>
      <c r="G285" s="196"/>
      <c r="H285" s="196"/>
      <c r="I285" s="197"/>
      <c r="J285" s="139" t="str">
        <f>VLOOKUP($B285,[1]D3_1!$B$5:$CI$131,5,FALSE)&amp;""</f>
        <v/>
      </c>
      <c r="K285" s="139"/>
      <c r="L285" s="140" t="str">
        <f>VLOOKUP($B285,[1]D3_1!$B$5:$CI$131,7,FALSE)&amp;""</f>
        <v/>
      </c>
      <c r="M285" s="160"/>
      <c r="N285" s="160"/>
      <c r="O285" s="160"/>
      <c r="P285" s="191"/>
      <c r="Q285" s="140" t="str">
        <f>VLOOKUP($B285,[1]D3_1!$B$5:$CI$131,8,FALSE)&amp;""</f>
        <v/>
      </c>
      <c r="R285" s="160"/>
      <c r="S285" s="160"/>
      <c r="T285" s="160"/>
      <c r="U285" s="191"/>
      <c r="V285" s="140" t="str">
        <f>VLOOKUP($B285,[1]D3_1!$B$5:$CI$131,9,FALSE)&amp;""</f>
        <v/>
      </c>
      <c r="W285" s="160"/>
      <c r="X285" s="160"/>
      <c r="Y285" s="160"/>
      <c r="Z285" s="191"/>
      <c r="AA285" s="140" t="str">
        <f>VLOOKUP($B285,[1]D3_1!$B$5:$CI$131,10,FALSE)&amp;""</f>
        <v/>
      </c>
      <c r="AB285" s="160"/>
      <c r="AC285" s="160"/>
      <c r="AD285" s="160"/>
      <c r="AE285" s="191"/>
      <c r="AF285" s="140" t="str">
        <f>VLOOKUP($B285,[1]D3_1!$B$5:$CI$131,11,FALSE)&amp;""</f>
        <v/>
      </c>
      <c r="AG285" s="160"/>
      <c r="AH285" s="160"/>
      <c r="AI285" s="160"/>
      <c r="AJ285" s="191"/>
      <c r="AK285" s="140" t="str">
        <f>VLOOKUP($B285,[1]D3_1!$B$5:$CI$131,12,FALSE)&amp;""</f>
        <v/>
      </c>
      <c r="AL285" s="160"/>
      <c r="AM285" s="160"/>
      <c r="AN285" s="160"/>
      <c r="AO285" s="160"/>
      <c r="AP285" s="160"/>
      <c r="AQ285" s="191"/>
      <c r="AR285" s="60"/>
      <c r="AS285" s="60"/>
      <c r="AT285" s="60"/>
      <c r="AU285" s="60"/>
      <c r="AV285" s="60"/>
      <c r="AW285" s="60"/>
      <c r="AX285" s="60"/>
      <c r="AY285" s="60"/>
      <c r="AZ285" s="60"/>
      <c r="BA285" s="60"/>
      <c r="BB285" s="60"/>
      <c r="BC285" s="60"/>
      <c r="BD285" s="60"/>
    </row>
    <row r="286" spans="2:56" ht="14.25" customHeight="1" x14ac:dyDescent="0.55000000000000004">
      <c r="B286" s="198"/>
      <c r="C286" s="199"/>
      <c r="D286" s="199"/>
      <c r="E286" s="199"/>
      <c r="F286" s="199"/>
      <c r="G286" s="199"/>
      <c r="H286" s="199"/>
      <c r="I286" s="200"/>
      <c r="J286" s="139"/>
      <c r="K286" s="139"/>
      <c r="L286" s="192"/>
      <c r="M286" s="193"/>
      <c r="N286" s="193"/>
      <c r="O286" s="193"/>
      <c r="P286" s="194"/>
      <c r="Q286" s="192"/>
      <c r="R286" s="193"/>
      <c r="S286" s="193"/>
      <c r="T286" s="193"/>
      <c r="U286" s="194"/>
      <c r="V286" s="192"/>
      <c r="W286" s="193"/>
      <c r="X286" s="193"/>
      <c r="Y286" s="193"/>
      <c r="Z286" s="194"/>
      <c r="AA286" s="192"/>
      <c r="AB286" s="193"/>
      <c r="AC286" s="193"/>
      <c r="AD286" s="193"/>
      <c r="AE286" s="194"/>
      <c r="AF286" s="192"/>
      <c r="AG286" s="193"/>
      <c r="AH286" s="193"/>
      <c r="AI286" s="193"/>
      <c r="AJ286" s="194"/>
      <c r="AK286" s="192"/>
      <c r="AL286" s="193"/>
      <c r="AM286" s="193"/>
      <c r="AN286" s="193"/>
      <c r="AO286" s="193"/>
      <c r="AP286" s="193"/>
      <c r="AQ286" s="194"/>
      <c r="AR286" s="60"/>
      <c r="AS286" s="60"/>
      <c r="AT286" s="60"/>
      <c r="AU286" s="60"/>
      <c r="AV286" s="60"/>
      <c r="AW286" s="60"/>
      <c r="AX286" s="60"/>
      <c r="AY286" s="60"/>
      <c r="AZ286" s="60"/>
      <c r="BA286" s="60"/>
      <c r="BB286" s="60"/>
      <c r="BC286" s="60"/>
      <c r="BD286" s="60"/>
    </row>
    <row r="287" spans="2:56" ht="14.25" customHeight="1" x14ac:dyDescent="0.55000000000000004">
      <c r="B287" s="195" t="s">
        <v>5971</v>
      </c>
      <c r="C287" s="196"/>
      <c r="D287" s="196"/>
      <c r="E287" s="196"/>
      <c r="F287" s="196"/>
      <c r="G287" s="196"/>
      <c r="H287" s="196"/>
      <c r="I287" s="197"/>
      <c r="J287" s="139" t="str">
        <f>VLOOKUP($B287,[1]D3_1!$B$5:$CI$131,5,FALSE)&amp;""</f>
        <v/>
      </c>
      <c r="K287" s="139"/>
      <c r="L287" s="140" t="str">
        <f>VLOOKUP($B287,[1]D3_1!$B$5:$CI$131,7,FALSE)&amp;""</f>
        <v/>
      </c>
      <c r="M287" s="160"/>
      <c r="N287" s="160"/>
      <c r="O287" s="160"/>
      <c r="P287" s="191"/>
      <c r="Q287" s="140" t="str">
        <f>VLOOKUP($B287,[1]D3_1!$B$5:$CI$131,8,FALSE)&amp;""</f>
        <v/>
      </c>
      <c r="R287" s="160"/>
      <c r="S287" s="160"/>
      <c r="T287" s="160"/>
      <c r="U287" s="191"/>
      <c r="V287" s="140" t="str">
        <f>VLOOKUP($B287,[1]D3_1!$B$5:$CI$131,9,FALSE)&amp;""</f>
        <v/>
      </c>
      <c r="W287" s="160"/>
      <c r="X287" s="160"/>
      <c r="Y287" s="160"/>
      <c r="Z287" s="191"/>
      <c r="AA287" s="140" t="str">
        <f>VLOOKUP($B287,[1]D3_1!$B$5:$CI$131,10,FALSE)&amp;""</f>
        <v/>
      </c>
      <c r="AB287" s="160"/>
      <c r="AC287" s="160"/>
      <c r="AD287" s="160"/>
      <c r="AE287" s="191"/>
      <c r="AF287" s="140" t="str">
        <f>VLOOKUP($B287,[1]D3_1!$B$5:$CI$131,11,FALSE)&amp;""</f>
        <v/>
      </c>
      <c r="AG287" s="160"/>
      <c r="AH287" s="160"/>
      <c r="AI287" s="160"/>
      <c r="AJ287" s="191"/>
      <c r="AK287" s="140" t="str">
        <f>VLOOKUP($B287,[1]D3_1!$B$5:$CI$131,12,FALSE)&amp;""</f>
        <v/>
      </c>
      <c r="AL287" s="160"/>
      <c r="AM287" s="160"/>
      <c r="AN287" s="160"/>
      <c r="AO287" s="160"/>
      <c r="AP287" s="160"/>
      <c r="AQ287" s="191"/>
      <c r="AR287" s="60"/>
      <c r="AS287" s="60"/>
      <c r="AT287" s="60"/>
      <c r="AU287" s="60"/>
      <c r="AV287" s="60"/>
      <c r="AW287" s="60"/>
      <c r="AX287" s="60"/>
      <c r="AY287" s="60"/>
      <c r="AZ287" s="60"/>
      <c r="BA287" s="60"/>
      <c r="BB287" s="60"/>
      <c r="BC287" s="60"/>
      <c r="BD287" s="60"/>
    </row>
    <row r="288" spans="2:56" ht="14.25" customHeight="1" x14ac:dyDescent="0.55000000000000004">
      <c r="B288" s="198"/>
      <c r="C288" s="199"/>
      <c r="D288" s="199"/>
      <c r="E288" s="199"/>
      <c r="F288" s="199"/>
      <c r="G288" s="199"/>
      <c r="H288" s="199"/>
      <c r="I288" s="200"/>
      <c r="J288" s="139"/>
      <c r="K288" s="139"/>
      <c r="L288" s="192"/>
      <c r="M288" s="193"/>
      <c r="N288" s="193"/>
      <c r="O288" s="193"/>
      <c r="P288" s="194"/>
      <c r="Q288" s="192"/>
      <c r="R288" s="193"/>
      <c r="S288" s="193"/>
      <c r="T288" s="193"/>
      <c r="U288" s="194"/>
      <c r="V288" s="192"/>
      <c r="W288" s="193"/>
      <c r="X288" s="193"/>
      <c r="Y288" s="193"/>
      <c r="Z288" s="194"/>
      <c r="AA288" s="192"/>
      <c r="AB288" s="193"/>
      <c r="AC288" s="193"/>
      <c r="AD288" s="193"/>
      <c r="AE288" s="194"/>
      <c r="AF288" s="192"/>
      <c r="AG288" s="193"/>
      <c r="AH288" s="193"/>
      <c r="AI288" s="193"/>
      <c r="AJ288" s="194"/>
      <c r="AK288" s="192"/>
      <c r="AL288" s="193"/>
      <c r="AM288" s="193"/>
      <c r="AN288" s="193"/>
      <c r="AO288" s="193"/>
      <c r="AP288" s="193"/>
      <c r="AQ288" s="194"/>
      <c r="AR288" s="60"/>
      <c r="AS288" s="60"/>
      <c r="AT288" s="60"/>
      <c r="AU288" s="60"/>
      <c r="AV288" s="60"/>
      <c r="AW288" s="60"/>
      <c r="AX288" s="60"/>
      <c r="AY288" s="60"/>
      <c r="AZ288" s="60"/>
      <c r="BA288" s="60"/>
      <c r="BB288" s="60"/>
      <c r="BC288" s="60"/>
      <c r="BD288" s="60"/>
    </row>
    <row r="289" spans="2:56" ht="14.25" customHeight="1" x14ac:dyDescent="0.55000000000000004">
      <c r="B289" s="195" t="s">
        <v>5972</v>
      </c>
      <c r="C289" s="196"/>
      <c r="D289" s="196"/>
      <c r="E289" s="196"/>
      <c r="F289" s="196"/>
      <c r="G289" s="196"/>
      <c r="H289" s="196"/>
      <c r="I289" s="197"/>
      <c r="J289" s="139" t="str">
        <f>VLOOKUP($B289,[1]D3_1!$B$5:$CI$131,5,FALSE)&amp;""</f>
        <v/>
      </c>
      <c r="K289" s="139"/>
      <c r="L289" s="140" t="str">
        <f>VLOOKUP($B289,[1]D3_1!$B$5:$CI$131,7,FALSE)&amp;""</f>
        <v/>
      </c>
      <c r="M289" s="160"/>
      <c r="N289" s="160"/>
      <c r="O289" s="160"/>
      <c r="P289" s="191"/>
      <c r="Q289" s="140" t="str">
        <f>VLOOKUP($B289,[1]D3_1!$B$5:$CI$131,8,FALSE)&amp;""</f>
        <v/>
      </c>
      <c r="R289" s="160"/>
      <c r="S289" s="160"/>
      <c r="T289" s="160"/>
      <c r="U289" s="191"/>
      <c r="V289" s="140" t="str">
        <f>VLOOKUP($B289,[1]D3_1!$B$5:$CI$131,9,FALSE)&amp;""</f>
        <v/>
      </c>
      <c r="W289" s="160"/>
      <c r="X289" s="160"/>
      <c r="Y289" s="160"/>
      <c r="Z289" s="191"/>
      <c r="AA289" s="140" t="str">
        <f>VLOOKUP($B289,[1]D3_1!$B$5:$CI$131,10,FALSE)&amp;""</f>
        <v/>
      </c>
      <c r="AB289" s="160"/>
      <c r="AC289" s="160"/>
      <c r="AD289" s="160"/>
      <c r="AE289" s="191"/>
      <c r="AF289" s="140" t="str">
        <f>VLOOKUP($B289,[1]D3_1!$B$5:$CI$131,11,FALSE)&amp;""</f>
        <v/>
      </c>
      <c r="AG289" s="160"/>
      <c r="AH289" s="160"/>
      <c r="AI289" s="160"/>
      <c r="AJ289" s="191"/>
      <c r="AK289" s="140" t="str">
        <f>VLOOKUP($B289,[1]D3_1!$B$5:$CI$131,12,FALSE)&amp;""</f>
        <v/>
      </c>
      <c r="AL289" s="160"/>
      <c r="AM289" s="160"/>
      <c r="AN289" s="160"/>
      <c r="AO289" s="160"/>
      <c r="AP289" s="160"/>
      <c r="AQ289" s="191"/>
      <c r="AR289" s="60"/>
      <c r="AS289" s="60"/>
      <c r="AT289" s="60"/>
      <c r="AU289" s="60"/>
      <c r="AV289" s="60"/>
      <c r="AW289" s="60"/>
      <c r="AX289" s="60"/>
      <c r="AY289" s="60"/>
      <c r="AZ289" s="60"/>
      <c r="BA289" s="60"/>
      <c r="BB289" s="60"/>
      <c r="BC289" s="60"/>
      <c r="BD289" s="60"/>
    </row>
    <row r="290" spans="2:56" ht="14.25" customHeight="1" x14ac:dyDescent="0.55000000000000004">
      <c r="B290" s="198"/>
      <c r="C290" s="199"/>
      <c r="D290" s="199"/>
      <c r="E290" s="199"/>
      <c r="F290" s="199"/>
      <c r="G290" s="199"/>
      <c r="H290" s="199"/>
      <c r="I290" s="200"/>
      <c r="J290" s="139"/>
      <c r="K290" s="139"/>
      <c r="L290" s="192"/>
      <c r="M290" s="193"/>
      <c r="N290" s="193"/>
      <c r="O290" s="193"/>
      <c r="P290" s="194"/>
      <c r="Q290" s="192"/>
      <c r="R290" s="193"/>
      <c r="S290" s="193"/>
      <c r="T290" s="193"/>
      <c r="U290" s="194"/>
      <c r="V290" s="192"/>
      <c r="W290" s="193"/>
      <c r="X290" s="193"/>
      <c r="Y290" s="193"/>
      <c r="Z290" s="194"/>
      <c r="AA290" s="192"/>
      <c r="AB290" s="193"/>
      <c r="AC290" s="193"/>
      <c r="AD290" s="193"/>
      <c r="AE290" s="194"/>
      <c r="AF290" s="192"/>
      <c r="AG290" s="193"/>
      <c r="AH290" s="193"/>
      <c r="AI290" s="193"/>
      <c r="AJ290" s="194"/>
      <c r="AK290" s="192"/>
      <c r="AL290" s="193"/>
      <c r="AM290" s="193"/>
      <c r="AN290" s="193"/>
      <c r="AO290" s="193"/>
      <c r="AP290" s="193"/>
      <c r="AQ290" s="194"/>
      <c r="AR290" s="60"/>
      <c r="AS290" s="60"/>
      <c r="AT290" s="60"/>
      <c r="AU290" s="60"/>
      <c r="AV290" s="60"/>
      <c r="AW290" s="60"/>
      <c r="AX290" s="60"/>
      <c r="AY290" s="60"/>
      <c r="AZ290" s="60"/>
      <c r="BA290" s="60"/>
      <c r="BB290" s="60"/>
      <c r="BC290" s="60"/>
      <c r="BD290" s="60"/>
    </row>
    <row r="291" spans="2:56" ht="14.25" customHeight="1" x14ac:dyDescent="0.55000000000000004">
      <c r="B291" s="195" t="s">
        <v>5973</v>
      </c>
      <c r="C291" s="196"/>
      <c r="D291" s="196"/>
      <c r="E291" s="196"/>
      <c r="F291" s="196"/>
      <c r="G291" s="196"/>
      <c r="H291" s="196"/>
      <c r="I291" s="197"/>
      <c r="J291" s="139" t="str">
        <f>VLOOKUP($B291,[1]D3_1!$B$5:$CI$131,5,FALSE)&amp;""</f>
        <v/>
      </c>
      <c r="K291" s="139"/>
      <c r="L291" s="140" t="str">
        <f>VLOOKUP($B291,[1]D3_1!$B$5:$CI$131,7,FALSE)&amp;""</f>
        <v/>
      </c>
      <c r="M291" s="160"/>
      <c r="N291" s="160"/>
      <c r="O291" s="160"/>
      <c r="P291" s="191"/>
      <c r="Q291" s="140" t="str">
        <f>VLOOKUP($B291,[1]D3_1!$B$5:$CI$131,8,FALSE)&amp;""</f>
        <v/>
      </c>
      <c r="R291" s="160"/>
      <c r="S291" s="160"/>
      <c r="T291" s="160"/>
      <c r="U291" s="191"/>
      <c r="V291" s="140" t="str">
        <f>VLOOKUP($B291,[1]D3_1!$B$5:$CI$131,9,FALSE)&amp;""</f>
        <v/>
      </c>
      <c r="W291" s="160"/>
      <c r="X291" s="160"/>
      <c r="Y291" s="160"/>
      <c r="Z291" s="191"/>
      <c r="AA291" s="140" t="str">
        <f>VLOOKUP($B291,[1]D3_1!$B$5:$CI$131,10,FALSE)&amp;""</f>
        <v/>
      </c>
      <c r="AB291" s="160"/>
      <c r="AC291" s="160"/>
      <c r="AD291" s="160"/>
      <c r="AE291" s="191"/>
      <c r="AF291" s="140" t="str">
        <f>VLOOKUP($B291,[1]D3_1!$B$5:$CI$131,11,FALSE)&amp;""</f>
        <v/>
      </c>
      <c r="AG291" s="160"/>
      <c r="AH291" s="160"/>
      <c r="AI291" s="160"/>
      <c r="AJ291" s="191"/>
      <c r="AK291" s="140" t="str">
        <f>VLOOKUP($B291,[1]D3_1!$B$5:$CI$131,12,FALSE)&amp;""</f>
        <v/>
      </c>
      <c r="AL291" s="160"/>
      <c r="AM291" s="160"/>
      <c r="AN291" s="160"/>
      <c r="AO291" s="160"/>
      <c r="AP291" s="160"/>
      <c r="AQ291" s="191"/>
      <c r="AR291" s="60"/>
      <c r="AS291" s="60"/>
      <c r="AT291" s="60"/>
      <c r="AU291" s="60"/>
      <c r="AV291" s="60"/>
      <c r="AW291" s="60"/>
      <c r="AX291" s="60"/>
      <c r="AY291" s="60"/>
      <c r="AZ291" s="60"/>
      <c r="BA291" s="60"/>
      <c r="BB291" s="60"/>
      <c r="BC291" s="60"/>
      <c r="BD291" s="60"/>
    </row>
    <row r="292" spans="2:56" ht="14.25" customHeight="1" x14ac:dyDescent="0.55000000000000004">
      <c r="B292" s="208"/>
      <c r="C292" s="209"/>
      <c r="D292" s="209"/>
      <c r="E292" s="209"/>
      <c r="F292" s="209"/>
      <c r="G292" s="209"/>
      <c r="H292" s="209"/>
      <c r="I292" s="210"/>
      <c r="J292" s="139"/>
      <c r="K292" s="139"/>
      <c r="L292" s="192"/>
      <c r="M292" s="193"/>
      <c r="N292" s="193"/>
      <c r="O292" s="193"/>
      <c r="P292" s="194"/>
      <c r="Q292" s="192"/>
      <c r="R292" s="193"/>
      <c r="S292" s="193"/>
      <c r="T292" s="193"/>
      <c r="U292" s="194"/>
      <c r="V292" s="192"/>
      <c r="W292" s="193"/>
      <c r="X292" s="193"/>
      <c r="Y292" s="193"/>
      <c r="Z292" s="194"/>
      <c r="AA292" s="192"/>
      <c r="AB292" s="193"/>
      <c r="AC292" s="193"/>
      <c r="AD292" s="193"/>
      <c r="AE292" s="194"/>
      <c r="AF292" s="192"/>
      <c r="AG292" s="193"/>
      <c r="AH292" s="193"/>
      <c r="AI292" s="193"/>
      <c r="AJ292" s="194"/>
      <c r="AK292" s="192"/>
      <c r="AL292" s="193"/>
      <c r="AM292" s="193"/>
      <c r="AN292" s="193"/>
      <c r="AO292" s="193"/>
      <c r="AP292" s="193"/>
      <c r="AQ292" s="194"/>
      <c r="AR292" s="60"/>
      <c r="AS292" s="60"/>
      <c r="AT292" s="60"/>
      <c r="AU292" s="60"/>
      <c r="AV292" s="60"/>
      <c r="AW292" s="60"/>
      <c r="AX292" s="60"/>
      <c r="AY292" s="60"/>
      <c r="AZ292" s="60"/>
      <c r="BA292" s="60"/>
      <c r="BB292" s="60"/>
      <c r="BC292" s="60"/>
      <c r="BD292" s="60"/>
    </row>
    <row r="293" spans="2:56" s="59" customFormat="1" ht="14.25" customHeight="1" x14ac:dyDescent="0.55000000000000004">
      <c r="B293" s="208"/>
      <c r="C293" s="209"/>
      <c r="D293" s="209"/>
      <c r="E293" s="209"/>
      <c r="F293" s="209"/>
      <c r="G293" s="209"/>
      <c r="H293" s="209"/>
      <c r="I293" s="210"/>
      <c r="J293" s="415" t="s">
        <v>6926</v>
      </c>
      <c r="K293" s="415"/>
      <c r="L293" s="415"/>
      <c r="M293" s="415"/>
      <c r="N293" s="415"/>
      <c r="O293" s="415"/>
      <c r="P293" s="415"/>
      <c r="Q293" s="416" t="str">
        <f>VLOOKUP($B291,[1]D3_1!$B$5:$CI$131,6,FALSE)&amp;""</f>
        <v/>
      </c>
      <c r="R293" s="416"/>
      <c r="S293" s="416"/>
      <c r="T293" s="416"/>
      <c r="U293" s="416"/>
      <c r="V293" s="416"/>
      <c r="W293" s="416"/>
      <c r="X293" s="416"/>
      <c r="Y293" s="416"/>
      <c r="Z293" s="416"/>
      <c r="AA293" s="416"/>
      <c r="AB293" s="416"/>
      <c r="AC293" s="416"/>
      <c r="AD293" s="416"/>
      <c r="AE293" s="416"/>
      <c r="AF293" s="416"/>
      <c r="AG293" s="416"/>
      <c r="AH293" s="416"/>
      <c r="AI293" s="416"/>
      <c r="AJ293" s="416"/>
      <c r="AK293" s="416"/>
      <c r="AL293" s="416"/>
      <c r="AM293" s="416"/>
      <c r="AN293" s="416"/>
      <c r="AO293" s="416"/>
      <c r="AP293" s="416"/>
      <c r="AQ293" s="416"/>
    </row>
    <row r="294" spans="2:56" s="59" customFormat="1" ht="14.25" customHeight="1" x14ac:dyDescent="0.55000000000000004">
      <c r="B294" s="198"/>
      <c r="C294" s="199"/>
      <c r="D294" s="199"/>
      <c r="E294" s="199"/>
      <c r="F294" s="199"/>
      <c r="G294" s="199"/>
      <c r="H294" s="199"/>
      <c r="I294" s="200"/>
      <c r="J294" s="313"/>
      <c r="K294" s="313"/>
      <c r="L294" s="313"/>
      <c r="M294" s="313"/>
      <c r="N294" s="313"/>
      <c r="O294" s="313"/>
      <c r="P294" s="313"/>
      <c r="Q294" s="417"/>
      <c r="R294" s="417"/>
      <c r="S294" s="417"/>
      <c r="T294" s="417"/>
      <c r="U294" s="417"/>
      <c r="V294" s="417"/>
      <c r="W294" s="417"/>
      <c r="X294" s="417"/>
      <c r="Y294" s="417"/>
      <c r="Z294" s="417"/>
      <c r="AA294" s="417"/>
      <c r="AB294" s="417"/>
      <c r="AC294" s="417"/>
      <c r="AD294" s="417"/>
      <c r="AE294" s="417"/>
      <c r="AF294" s="417"/>
      <c r="AG294" s="417"/>
      <c r="AH294" s="417"/>
      <c r="AI294" s="417"/>
      <c r="AJ294" s="417"/>
      <c r="AK294" s="417"/>
      <c r="AL294" s="417"/>
      <c r="AM294" s="417"/>
      <c r="AN294" s="417"/>
      <c r="AO294" s="417"/>
      <c r="AP294" s="417"/>
      <c r="AQ294" s="417"/>
    </row>
    <row r="295" spans="2:56" ht="14.25" customHeight="1" x14ac:dyDescent="0.55000000000000004">
      <c r="B295" s="195" t="s">
        <v>5974</v>
      </c>
      <c r="C295" s="196"/>
      <c r="D295" s="196"/>
      <c r="E295" s="196"/>
      <c r="F295" s="196"/>
      <c r="G295" s="196"/>
      <c r="H295" s="196"/>
      <c r="I295" s="197"/>
      <c r="J295" s="139" t="str">
        <f>VLOOKUP($B295,[1]D3_1!$B$5:$CI$131,5,FALSE)&amp;""</f>
        <v/>
      </c>
      <c r="K295" s="139"/>
      <c r="L295" s="140" t="str">
        <f>VLOOKUP($B295,[1]D3_1!$B$5:$CI$131,7,FALSE)&amp;""</f>
        <v/>
      </c>
      <c r="M295" s="160"/>
      <c r="N295" s="160"/>
      <c r="O295" s="160"/>
      <c r="P295" s="191"/>
      <c r="Q295" s="140" t="str">
        <f>VLOOKUP($B295,[1]D3_1!$B$5:$CI$131,8,FALSE)&amp;""</f>
        <v/>
      </c>
      <c r="R295" s="160"/>
      <c r="S295" s="160"/>
      <c r="T295" s="160"/>
      <c r="U295" s="191"/>
      <c r="V295" s="140" t="str">
        <f>VLOOKUP($B295,[1]D3_1!$B$5:$CI$131,9,FALSE)&amp;""</f>
        <v/>
      </c>
      <c r="W295" s="160"/>
      <c r="X295" s="160"/>
      <c r="Y295" s="160"/>
      <c r="Z295" s="191"/>
      <c r="AA295" s="140" t="str">
        <f>VLOOKUP($B295,[1]D3_1!$B$5:$CI$131,10,FALSE)&amp;""</f>
        <v/>
      </c>
      <c r="AB295" s="160"/>
      <c r="AC295" s="160"/>
      <c r="AD295" s="160"/>
      <c r="AE295" s="191"/>
      <c r="AF295" s="140" t="str">
        <f>VLOOKUP($B295,[1]D3_1!$B$5:$CI$131,11,FALSE)&amp;""</f>
        <v/>
      </c>
      <c r="AG295" s="160"/>
      <c r="AH295" s="160"/>
      <c r="AI295" s="160"/>
      <c r="AJ295" s="191"/>
      <c r="AK295" s="140" t="str">
        <f>VLOOKUP($B295,[1]D3_1!$B$5:$CI$131,12,FALSE)&amp;""</f>
        <v/>
      </c>
      <c r="AL295" s="160"/>
      <c r="AM295" s="160"/>
      <c r="AN295" s="160"/>
      <c r="AO295" s="160"/>
      <c r="AP295" s="160"/>
      <c r="AQ295" s="191"/>
      <c r="AR295" s="60"/>
      <c r="AS295" s="60"/>
      <c r="AT295" s="60"/>
      <c r="AU295" s="60"/>
      <c r="AV295" s="60"/>
      <c r="AW295" s="60"/>
      <c r="AX295" s="60"/>
      <c r="AY295" s="60"/>
      <c r="AZ295" s="60"/>
      <c r="BA295" s="60"/>
      <c r="BB295" s="60"/>
      <c r="BC295" s="60"/>
      <c r="BD295" s="60"/>
    </row>
    <row r="296" spans="2:56" ht="14.25" customHeight="1" x14ac:dyDescent="0.55000000000000004">
      <c r="B296" s="198"/>
      <c r="C296" s="199"/>
      <c r="D296" s="199"/>
      <c r="E296" s="199"/>
      <c r="F296" s="199"/>
      <c r="G296" s="199"/>
      <c r="H296" s="199"/>
      <c r="I296" s="200"/>
      <c r="J296" s="139"/>
      <c r="K296" s="139"/>
      <c r="L296" s="192"/>
      <c r="M296" s="193"/>
      <c r="N296" s="193"/>
      <c r="O296" s="193"/>
      <c r="P296" s="194"/>
      <c r="Q296" s="192"/>
      <c r="R296" s="193"/>
      <c r="S296" s="193"/>
      <c r="T296" s="193"/>
      <c r="U296" s="194"/>
      <c r="V296" s="192"/>
      <c r="W296" s="193"/>
      <c r="X296" s="193"/>
      <c r="Y296" s="193"/>
      <c r="Z296" s="194"/>
      <c r="AA296" s="192"/>
      <c r="AB296" s="193"/>
      <c r="AC296" s="193"/>
      <c r="AD296" s="193"/>
      <c r="AE296" s="194"/>
      <c r="AF296" s="192"/>
      <c r="AG296" s="193"/>
      <c r="AH296" s="193"/>
      <c r="AI296" s="193"/>
      <c r="AJ296" s="194"/>
      <c r="AK296" s="192"/>
      <c r="AL296" s="193"/>
      <c r="AM296" s="193"/>
      <c r="AN296" s="193"/>
      <c r="AO296" s="193"/>
      <c r="AP296" s="193"/>
      <c r="AQ296" s="194"/>
      <c r="AR296" s="60"/>
      <c r="AS296" s="60"/>
      <c r="AT296" s="60"/>
      <c r="AU296" s="60"/>
      <c r="AV296" s="60"/>
      <c r="AW296" s="60"/>
      <c r="AX296" s="60"/>
      <c r="AY296" s="60"/>
      <c r="AZ296" s="60"/>
      <c r="BA296" s="60"/>
      <c r="BB296" s="60"/>
      <c r="BC296" s="60"/>
      <c r="BD296" s="60"/>
    </row>
    <row r="297" spans="2:56" ht="14.25" customHeight="1" x14ac:dyDescent="0.55000000000000004">
      <c r="B297" s="195" t="s">
        <v>479</v>
      </c>
      <c r="C297" s="196"/>
      <c r="D297" s="196"/>
      <c r="E297" s="196"/>
      <c r="F297" s="196"/>
      <c r="G297" s="196"/>
      <c r="H297" s="196"/>
      <c r="I297" s="197"/>
      <c r="J297" s="139" t="str">
        <f>VLOOKUP($B297,[1]D3_1!$B$5:$CI$131,5,FALSE)&amp;""</f>
        <v/>
      </c>
      <c r="K297" s="139"/>
      <c r="L297" s="140" t="str">
        <f>VLOOKUP($B297,[1]D3_1!$B$5:$CI$131,7,FALSE)&amp;""</f>
        <v/>
      </c>
      <c r="M297" s="160"/>
      <c r="N297" s="160"/>
      <c r="O297" s="160"/>
      <c r="P297" s="191"/>
      <c r="Q297" s="140" t="str">
        <f>VLOOKUP($B297,[1]D3_1!$B$5:$CI$131,8,FALSE)&amp;""</f>
        <v/>
      </c>
      <c r="R297" s="160"/>
      <c r="S297" s="160"/>
      <c r="T297" s="160"/>
      <c r="U297" s="191"/>
      <c r="V297" s="140" t="str">
        <f>VLOOKUP($B297,[1]D3_1!$B$5:$CI$131,9,FALSE)&amp;""</f>
        <v/>
      </c>
      <c r="W297" s="160"/>
      <c r="X297" s="160"/>
      <c r="Y297" s="160"/>
      <c r="Z297" s="191"/>
      <c r="AA297" s="140" t="str">
        <f>VLOOKUP($B297,[1]D3_1!$B$5:$CI$131,10,FALSE)&amp;""</f>
        <v/>
      </c>
      <c r="AB297" s="160"/>
      <c r="AC297" s="160"/>
      <c r="AD297" s="160"/>
      <c r="AE297" s="191"/>
      <c r="AF297" s="140" t="str">
        <f>VLOOKUP($B297,[1]D3_1!$B$5:$CI$131,11,FALSE)&amp;""</f>
        <v/>
      </c>
      <c r="AG297" s="160"/>
      <c r="AH297" s="160"/>
      <c r="AI297" s="160"/>
      <c r="AJ297" s="191"/>
      <c r="AK297" s="140" t="str">
        <f>VLOOKUP($B297,[1]D3_1!$B$5:$CI$131,12,FALSE)&amp;""</f>
        <v/>
      </c>
      <c r="AL297" s="160"/>
      <c r="AM297" s="160"/>
      <c r="AN297" s="160"/>
      <c r="AO297" s="160"/>
      <c r="AP297" s="160"/>
      <c r="AQ297" s="191"/>
      <c r="AR297" s="60"/>
      <c r="AS297" s="60"/>
      <c r="AT297" s="60"/>
      <c r="AU297" s="60"/>
      <c r="AV297" s="60"/>
      <c r="AW297" s="60"/>
      <c r="AX297" s="60"/>
      <c r="AY297" s="60"/>
      <c r="AZ297" s="60"/>
      <c r="BA297" s="60"/>
      <c r="BB297" s="60"/>
      <c r="BC297" s="60"/>
      <c r="BD297" s="60"/>
    </row>
    <row r="298" spans="2:56" ht="14.25" customHeight="1" x14ac:dyDescent="0.55000000000000004">
      <c r="B298" s="198"/>
      <c r="C298" s="199"/>
      <c r="D298" s="199"/>
      <c r="E298" s="199"/>
      <c r="F298" s="199"/>
      <c r="G298" s="199"/>
      <c r="H298" s="199"/>
      <c r="I298" s="200"/>
      <c r="J298" s="139"/>
      <c r="K298" s="139"/>
      <c r="L298" s="192"/>
      <c r="M298" s="193"/>
      <c r="N298" s="193"/>
      <c r="O298" s="193"/>
      <c r="P298" s="194"/>
      <c r="Q298" s="192"/>
      <c r="R298" s="193"/>
      <c r="S298" s="193"/>
      <c r="T298" s="193"/>
      <c r="U298" s="194"/>
      <c r="V298" s="192"/>
      <c r="W298" s="193"/>
      <c r="X298" s="193"/>
      <c r="Y298" s="193"/>
      <c r="Z298" s="194"/>
      <c r="AA298" s="192"/>
      <c r="AB298" s="193"/>
      <c r="AC298" s="193"/>
      <c r="AD298" s="193"/>
      <c r="AE298" s="194"/>
      <c r="AF298" s="192"/>
      <c r="AG298" s="193"/>
      <c r="AH298" s="193"/>
      <c r="AI298" s="193"/>
      <c r="AJ298" s="194"/>
      <c r="AK298" s="192"/>
      <c r="AL298" s="193"/>
      <c r="AM298" s="193"/>
      <c r="AN298" s="193"/>
      <c r="AO298" s="193"/>
      <c r="AP298" s="193"/>
      <c r="AQ298" s="194"/>
      <c r="AR298" s="60"/>
      <c r="AS298" s="60"/>
      <c r="AT298" s="60"/>
      <c r="AU298" s="60"/>
      <c r="AV298" s="60"/>
      <c r="AW298" s="60"/>
      <c r="AX298" s="60"/>
      <c r="AY298" s="60"/>
      <c r="AZ298" s="60"/>
      <c r="BA298" s="60"/>
      <c r="BB298" s="60"/>
      <c r="BC298" s="60"/>
      <c r="BD298" s="60"/>
    </row>
    <row r="299" spans="2:56" ht="14.25" customHeight="1" x14ac:dyDescent="0.55000000000000004">
      <c r="B299" s="195" t="s">
        <v>5975</v>
      </c>
      <c r="C299" s="196"/>
      <c r="D299" s="196"/>
      <c r="E299" s="196"/>
      <c r="F299" s="196"/>
      <c r="G299" s="196"/>
      <c r="H299" s="196"/>
      <c r="I299" s="197"/>
      <c r="J299" s="139" t="str">
        <f>VLOOKUP($B299,[1]D3_1!$B$5:$CI$131,5,FALSE)&amp;""</f>
        <v/>
      </c>
      <c r="K299" s="139"/>
      <c r="L299" s="140" t="str">
        <f>VLOOKUP($B299,[1]D3_1!$B$5:$CI$131,7,FALSE)&amp;""</f>
        <v/>
      </c>
      <c r="M299" s="160"/>
      <c r="N299" s="160"/>
      <c r="O299" s="160"/>
      <c r="P299" s="191"/>
      <c r="Q299" s="140" t="str">
        <f>VLOOKUP($B299,[1]D3_1!$B$5:$CI$131,8,FALSE)&amp;""</f>
        <v/>
      </c>
      <c r="R299" s="160"/>
      <c r="S299" s="160"/>
      <c r="T299" s="160"/>
      <c r="U299" s="191"/>
      <c r="V299" s="140" t="str">
        <f>VLOOKUP($B299,[1]D3_1!$B$5:$CI$131,9,FALSE)&amp;""</f>
        <v/>
      </c>
      <c r="W299" s="160"/>
      <c r="X299" s="160"/>
      <c r="Y299" s="160"/>
      <c r="Z299" s="191"/>
      <c r="AA299" s="140" t="str">
        <f>VLOOKUP($B299,[1]D3_1!$B$5:$CI$131,10,FALSE)&amp;""</f>
        <v/>
      </c>
      <c r="AB299" s="160"/>
      <c r="AC299" s="160"/>
      <c r="AD299" s="160"/>
      <c r="AE299" s="191"/>
      <c r="AF299" s="140" t="str">
        <f>VLOOKUP($B299,[1]D3_1!$B$5:$CI$131,11,FALSE)&amp;""</f>
        <v/>
      </c>
      <c r="AG299" s="160"/>
      <c r="AH299" s="160"/>
      <c r="AI299" s="160"/>
      <c r="AJ299" s="191"/>
      <c r="AK299" s="140" t="str">
        <f>VLOOKUP($B299,[1]D3_1!$B$5:$CI$131,12,FALSE)&amp;""</f>
        <v/>
      </c>
      <c r="AL299" s="160"/>
      <c r="AM299" s="160"/>
      <c r="AN299" s="160"/>
      <c r="AO299" s="160"/>
      <c r="AP299" s="160"/>
      <c r="AQ299" s="191"/>
      <c r="AR299" s="60"/>
      <c r="AS299" s="60"/>
      <c r="AT299" s="60"/>
      <c r="AU299" s="60"/>
      <c r="AV299" s="60"/>
      <c r="AW299" s="60"/>
      <c r="AX299" s="60"/>
      <c r="AY299" s="60"/>
      <c r="AZ299" s="60"/>
      <c r="BA299" s="60"/>
      <c r="BB299" s="60"/>
      <c r="BC299" s="60"/>
      <c r="BD299" s="60"/>
    </row>
    <row r="300" spans="2:56" ht="14.25" customHeight="1" x14ac:dyDescent="0.55000000000000004">
      <c r="B300" s="198"/>
      <c r="C300" s="199"/>
      <c r="D300" s="199"/>
      <c r="E300" s="199"/>
      <c r="F300" s="199"/>
      <c r="G300" s="199"/>
      <c r="H300" s="199"/>
      <c r="I300" s="200"/>
      <c r="J300" s="139"/>
      <c r="K300" s="139"/>
      <c r="L300" s="192"/>
      <c r="M300" s="193"/>
      <c r="N300" s="193"/>
      <c r="O300" s="193"/>
      <c r="P300" s="194"/>
      <c r="Q300" s="192"/>
      <c r="R300" s="193"/>
      <c r="S300" s="193"/>
      <c r="T300" s="193"/>
      <c r="U300" s="194"/>
      <c r="V300" s="192"/>
      <c r="W300" s="193"/>
      <c r="X300" s="193"/>
      <c r="Y300" s="193"/>
      <c r="Z300" s="194"/>
      <c r="AA300" s="192"/>
      <c r="AB300" s="193"/>
      <c r="AC300" s="193"/>
      <c r="AD300" s="193"/>
      <c r="AE300" s="194"/>
      <c r="AF300" s="192"/>
      <c r="AG300" s="193"/>
      <c r="AH300" s="193"/>
      <c r="AI300" s="193"/>
      <c r="AJ300" s="194"/>
      <c r="AK300" s="192"/>
      <c r="AL300" s="193"/>
      <c r="AM300" s="193"/>
      <c r="AN300" s="193"/>
      <c r="AO300" s="193"/>
      <c r="AP300" s="193"/>
      <c r="AQ300" s="194"/>
      <c r="AR300" s="60"/>
      <c r="AS300" s="60"/>
      <c r="AT300" s="60"/>
      <c r="AU300" s="60"/>
      <c r="AV300" s="60"/>
      <c r="AW300" s="60"/>
      <c r="AX300" s="60"/>
      <c r="AY300" s="60"/>
      <c r="AZ300" s="60"/>
      <c r="BA300" s="60"/>
      <c r="BB300" s="60"/>
      <c r="BC300" s="60"/>
      <c r="BD300" s="60"/>
    </row>
    <row r="301" spans="2:56" ht="14.25" customHeight="1" x14ac:dyDescent="0.55000000000000004">
      <c r="B301" s="195" t="s">
        <v>5976</v>
      </c>
      <c r="C301" s="196"/>
      <c r="D301" s="196"/>
      <c r="E301" s="196"/>
      <c r="F301" s="196"/>
      <c r="G301" s="196"/>
      <c r="H301" s="196"/>
      <c r="I301" s="197"/>
      <c r="J301" s="139" t="str">
        <f>VLOOKUP($B301,[1]D3_1!$B$5:$CI$131,5,FALSE)&amp;""</f>
        <v/>
      </c>
      <c r="K301" s="139"/>
      <c r="L301" s="140" t="str">
        <f>VLOOKUP($B301,[1]D3_1!$B$5:$CI$131,7,FALSE)&amp;""</f>
        <v/>
      </c>
      <c r="M301" s="160"/>
      <c r="N301" s="160"/>
      <c r="O301" s="160"/>
      <c r="P301" s="191"/>
      <c r="Q301" s="140" t="str">
        <f>VLOOKUP($B301,[1]D3_1!$B$5:$CI$131,8,FALSE)&amp;""</f>
        <v/>
      </c>
      <c r="R301" s="160"/>
      <c r="S301" s="160"/>
      <c r="T301" s="160"/>
      <c r="U301" s="191"/>
      <c r="V301" s="140" t="str">
        <f>VLOOKUP($B301,[1]D3_1!$B$5:$CI$131,9,FALSE)&amp;""</f>
        <v/>
      </c>
      <c r="W301" s="160"/>
      <c r="X301" s="160"/>
      <c r="Y301" s="160"/>
      <c r="Z301" s="191"/>
      <c r="AA301" s="140" t="str">
        <f>VLOOKUP($B301,[1]D3_1!$B$5:$CI$131,10,FALSE)&amp;""</f>
        <v/>
      </c>
      <c r="AB301" s="160"/>
      <c r="AC301" s="160"/>
      <c r="AD301" s="160"/>
      <c r="AE301" s="191"/>
      <c r="AF301" s="140" t="str">
        <f>VLOOKUP($B301,[1]D3_1!$B$5:$CI$131,11,FALSE)&amp;""</f>
        <v/>
      </c>
      <c r="AG301" s="160"/>
      <c r="AH301" s="160"/>
      <c r="AI301" s="160"/>
      <c r="AJ301" s="191"/>
      <c r="AK301" s="140" t="str">
        <f>VLOOKUP($B301,[1]D3_1!$B$5:$CI$131,12,FALSE)&amp;""</f>
        <v/>
      </c>
      <c r="AL301" s="160"/>
      <c r="AM301" s="160"/>
      <c r="AN301" s="160"/>
      <c r="AO301" s="160"/>
      <c r="AP301" s="160"/>
      <c r="AQ301" s="191"/>
      <c r="AR301" s="60"/>
      <c r="AS301" s="60"/>
      <c r="AT301" s="60"/>
      <c r="AU301" s="60"/>
      <c r="AV301" s="60"/>
      <c r="AW301" s="60"/>
      <c r="AX301" s="60"/>
      <c r="AY301" s="60"/>
      <c r="AZ301" s="60"/>
      <c r="BA301" s="60"/>
      <c r="BB301" s="60"/>
      <c r="BC301" s="60"/>
      <c r="BD301" s="60"/>
    </row>
    <row r="302" spans="2:56" ht="14.25" customHeight="1" x14ac:dyDescent="0.55000000000000004">
      <c r="B302" s="198"/>
      <c r="C302" s="199"/>
      <c r="D302" s="199"/>
      <c r="E302" s="199"/>
      <c r="F302" s="199"/>
      <c r="G302" s="199"/>
      <c r="H302" s="199"/>
      <c r="I302" s="200"/>
      <c r="J302" s="139"/>
      <c r="K302" s="139"/>
      <c r="L302" s="192"/>
      <c r="M302" s="193"/>
      <c r="N302" s="193"/>
      <c r="O302" s="193"/>
      <c r="P302" s="194"/>
      <c r="Q302" s="192"/>
      <c r="R302" s="193"/>
      <c r="S302" s="193"/>
      <c r="T302" s="193"/>
      <c r="U302" s="194"/>
      <c r="V302" s="192"/>
      <c r="W302" s="193"/>
      <c r="X302" s="193"/>
      <c r="Y302" s="193"/>
      <c r="Z302" s="194"/>
      <c r="AA302" s="192"/>
      <c r="AB302" s="193"/>
      <c r="AC302" s="193"/>
      <c r="AD302" s="193"/>
      <c r="AE302" s="194"/>
      <c r="AF302" s="192"/>
      <c r="AG302" s="193"/>
      <c r="AH302" s="193"/>
      <c r="AI302" s="193"/>
      <c r="AJ302" s="194"/>
      <c r="AK302" s="192"/>
      <c r="AL302" s="193"/>
      <c r="AM302" s="193"/>
      <c r="AN302" s="193"/>
      <c r="AO302" s="193"/>
      <c r="AP302" s="193"/>
      <c r="AQ302" s="194"/>
      <c r="AR302" s="60"/>
      <c r="AS302" s="60"/>
      <c r="AT302" s="60"/>
      <c r="AU302" s="60"/>
      <c r="AV302" s="60"/>
      <c r="AW302" s="60"/>
      <c r="AX302" s="60"/>
      <c r="AY302" s="60"/>
      <c r="AZ302" s="60"/>
      <c r="BA302" s="60"/>
      <c r="BB302" s="60"/>
      <c r="BC302" s="60"/>
      <c r="BD302" s="60"/>
    </row>
    <row r="303" spans="2:56" ht="14.25" customHeight="1" x14ac:dyDescent="0.55000000000000004">
      <c r="B303" s="195" t="s">
        <v>483</v>
      </c>
      <c r="C303" s="196"/>
      <c r="D303" s="196"/>
      <c r="E303" s="196"/>
      <c r="F303" s="196"/>
      <c r="G303" s="196"/>
      <c r="H303" s="196"/>
      <c r="I303" s="197"/>
      <c r="J303" s="139" t="str">
        <f>VLOOKUP($B303,[1]D3_1!$B$5:$CI$131,5,FALSE)&amp;""</f>
        <v/>
      </c>
      <c r="K303" s="139"/>
      <c r="L303" s="140" t="str">
        <f>VLOOKUP($B303,[1]D3_1!$B$5:$CI$131,7,FALSE)&amp;""</f>
        <v/>
      </c>
      <c r="M303" s="160"/>
      <c r="N303" s="160"/>
      <c r="O303" s="160"/>
      <c r="P303" s="191"/>
      <c r="Q303" s="140" t="str">
        <f>VLOOKUP($B303,[1]D3_1!$B$5:$CI$131,8,FALSE)&amp;""</f>
        <v/>
      </c>
      <c r="R303" s="160"/>
      <c r="S303" s="160"/>
      <c r="T303" s="160"/>
      <c r="U303" s="191"/>
      <c r="V303" s="140" t="str">
        <f>VLOOKUP($B303,[1]D3_1!$B$5:$CI$131,9,FALSE)&amp;""</f>
        <v/>
      </c>
      <c r="W303" s="160"/>
      <c r="X303" s="160"/>
      <c r="Y303" s="160"/>
      <c r="Z303" s="191"/>
      <c r="AA303" s="140" t="str">
        <f>VLOOKUP($B303,[1]D3_1!$B$5:$CI$131,10,FALSE)&amp;""</f>
        <v/>
      </c>
      <c r="AB303" s="160"/>
      <c r="AC303" s="160"/>
      <c r="AD303" s="160"/>
      <c r="AE303" s="191"/>
      <c r="AF303" s="140" t="str">
        <f>VLOOKUP($B303,[1]D3_1!$B$5:$CI$131,11,FALSE)&amp;""</f>
        <v/>
      </c>
      <c r="AG303" s="160"/>
      <c r="AH303" s="160"/>
      <c r="AI303" s="160"/>
      <c r="AJ303" s="191"/>
      <c r="AK303" s="140" t="str">
        <f>VLOOKUP($B303,[1]D3_1!$B$5:$CI$131,12,FALSE)&amp;""</f>
        <v/>
      </c>
      <c r="AL303" s="160"/>
      <c r="AM303" s="160"/>
      <c r="AN303" s="160"/>
      <c r="AO303" s="160"/>
      <c r="AP303" s="160"/>
      <c r="AQ303" s="191"/>
      <c r="AR303" s="60"/>
      <c r="AS303" s="60"/>
      <c r="AT303" s="60"/>
      <c r="AU303" s="60"/>
      <c r="AV303" s="60"/>
      <c r="AW303" s="60"/>
      <c r="AX303" s="60"/>
      <c r="AY303" s="60"/>
      <c r="AZ303" s="60"/>
      <c r="BA303" s="60"/>
      <c r="BB303" s="60"/>
      <c r="BC303" s="60"/>
      <c r="BD303" s="60"/>
    </row>
    <row r="304" spans="2:56" ht="14.25" customHeight="1" x14ac:dyDescent="0.55000000000000004">
      <c r="B304" s="198"/>
      <c r="C304" s="199"/>
      <c r="D304" s="199"/>
      <c r="E304" s="199"/>
      <c r="F304" s="199"/>
      <c r="G304" s="199"/>
      <c r="H304" s="199"/>
      <c r="I304" s="200"/>
      <c r="J304" s="139"/>
      <c r="K304" s="139"/>
      <c r="L304" s="192"/>
      <c r="M304" s="193"/>
      <c r="N304" s="193"/>
      <c r="O304" s="193"/>
      <c r="P304" s="194"/>
      <c r="Q304" s="192"/>
      <c r="R304" s="193"/>
      <c r="S304" s="193"/>
      <c r="T304" s="193"/>
      <c r="U304" s="194"/>
      <c r="V304" s="192"/>
      <c r="W304" s="193"/>
      <c r="X304" s="193"/>
      <c r="Y304" s="193"/>
      <c r="Z304" s="194"/>
      <c r="AA304" s="192"/>
      <c r="AB304" s="193"/>
      <c r="AC304" s="193"/>
      <c r="AD304" s="193"/>
      <c r="AE304" s="194"/>
      <c r="AF304" s="192"/>
      <c r="AG304" s="193"/>
      <c r="AH304" s="193"/>
      <c r="AI304" s="193"/>
      <c r="AJ304" s="194"/>
      <c r="AK304" s="192"/>
      <c r="AL304" s="193"/>
      <c r="AM304" s="193"/>
      <c r="AN304" s="193"/>
      <c r="AO304" s="193"/>
      <c r="AP304" s="193"/>
      <c r="AQ304" s="194"/>
      <c r="AR304" s="60"/>
      <c r="AS304" s="60"/>
      <c r="AT304" s="60"/>
      <c r="AU304" s="60"/>
      <c r="AV304" s="60"/>
      <c r="AW304" s="60"/>
      <c r="AX304" s="60"/>
      <c r="AY304" s="60"/>
      <c r="AZ304" s="60"/>
      <c r="BA304" s="60"/>
      <c r="BB304" s="60"/>
      <c r="BC304" s="60"/>
      <c r="BD304" s="60"/>
    </row>
    <row r="305" spans="2:56" ht="14.25" customHeight="1" x14ac:dyDescent="0.55000000000000004">
      <c r="B305" s="195" t="s">
        <v>5977</v>
      </c>
      <c r="C305" s="196"/>
      <c r="D305" s="196"/>
      <c r="E305" s="196"/>
      <c r="F305" s="196"/>
      <c r="G305" s="196"/>
      <c r="H305" s="196"/>
      <c r="I305" s="197"/>
      <c r="J305" s="139" t="str">
        <f>VLOOKUP($B305,[1]D3_1!$B$5:$CI$131,5,FALSE)&amp;""</f>
        <v/>
      </c>
      <c r="K305" s="139"/>
      <c r="L305" s="140" t="str">
        <f>VLOOKUP($B305,[1]D3_1!$B$5:$CI$131,7,FALSE)&amp;""</f>
        <v/>
      </c>
      <c r="M305" s="160"/>
      <c r="N305" s="160"/>
      <c r="O305" s="160"/>
      <c r="P305" s="191"/>
      <c r="Q305" s="140" t="str">
        <f>VLOOKUP($B305,[1]D3_1!$B$5:$CI$131,8,FALSE)&amp;""</f>
        <v/>
      </c>
      <c r="R305" s="160"/>
      <c r="S305" s="160"/>
      <c r="T305" s="160"/>
      <c r="U305" s="191"/>
      <c r="V305" s="140" t="str">
        <f>VLOOKUP($B305,[1]D3_1!$B$5:$CI$131,9,FALSE)&amp;""</f>
        <v/>
      </c>
      <c r="W305" s="160"/>
      <c r="X305" s="160"/>
      <c r="Y305" s="160"/>
      <c r="Z305" s="191"/>
      <c r="AA305" s="140" t="str">
        <f>VLOOKUP($B305,[1]D3_1!$B$5:$CI$131,10,FALSE)&amp;""</f>
        <v/>
      </c>
      <c r="AB305" s="160"/>
      <c r="AC305" s="160"/>
      <c r="AD305" s="160"/>
      <c r="AE305" s="191"/>
      <c r="AF305" s="140" t="str">
        <f>VLOOKUP($B305,[1]D3_1!$B$5:$CI$131,11,FALSE)&amp;""</f>
        <v/>
      </c>
      <c r="AG305" s="160"/>
      <c r="AH305" s="160"/>
      <c r="AI305" s="160"/>
      <c r="AJ305" s="191"/>
      <c r="AK305" s="140" t="str">
        <f>VLOOKUP($B305,[1]D3_1!$B$5:$CI$131,12,FALSE)&amp;""</f>
        <v/>
      </c>
      <c r="AL305" s="160"/>
      <c r="AM305" s="160"/>
      <c r="AN305" s="160"/>
      <c r="AO305" s="160"/>
      <c r="AP305" s="160"/>
      <c r="AQ305" s="191"/>
      <c r="AR305" s="60"/>
      <c r="AS305" s="60"/>
      <c r="AT305" s="60"/>
      <c r="AU305" s="60"/>
      <c r="AV305" s="60"/>
      <c r="AW305" s="60"/>
      <c r="AX305" s="60"/>
      <c r="AY305" s="60"/>
      <c r="AZ305" s="60"/>
      <c r="BA305" s="60"/>
      <c r="BB305" s="60"/>
      <c r="BC305" s="60"/>
      <c r="BD305" s="60"/>
    </row>
    <row r="306" spans="2:56" ht="14.25" customHeight="1" x14ac:dyDescent="0.55000000000000004">
      <c r="B306" s="198"/>
      <c r="C306" s="199"/>
      <c r="D306" s="199"/>
      <c r="E306" s="199"/>
      <c r="F306" s="199"/>
      <c r="G306" s="199"/>
      <c r="H306" s="199"/>
      <c r="I306" s="200"/>
      <c r="J306" s="139"/>
      <c r="K306" s="139"/>
      <c r="L306" s="192"/>
      <c r="M306" s="193"/>
      <c r="N306" s="193"/>
      <c r="O306" s="193"/>
      <c r="P306" s="194"/>
      <c r="Q306" s="192"/>
      <c r="R306" s="193"/>
      <c r="S306" s="193"/>
      <c r="T306" s="193"/>
      <c r="U306" s="194"/>
      <c r="V306" s="192"/>
      <c r="W306" s="193"/>
      <c r="X306" s="193"/>
      <c r="Y306" s="193"/>
      <c r="Z306" s="194"/>
      <c r="AA306" s="192"/>
      <c r="AB306" s="193"/>
      <c r="AC306" s="193"/>
      <c r="AD306" s="193"/>
      <c r="AE306" s="194"/>
      <c r="AF306" s="192"/>
      <c r="AG306" s="193"/>
      <c r="AH306" s="193"/>
      <c r="AI306" s="193"/>
      <c r="AJ306" s="194"/>
      <c r="AK306" s="192"/>
      <c r="AL306" s="193"/>
      <c r="AM306" s="193"/>
      <c r="AN306" s="193"/>
      <c r="AO306" s="193"/>
      <c r="AP306" s="193"/>
      <c r="AQ306" s="194"/>
      <c r="AR306" s="60"/>
      <c r="AS306" s="60"/>
      <c r="AT306" s="60"/>
      <c r="AU306" s="60"/>
      <c r="AV306" s="60"/>
      <c r="AW306" s="60"/>
      <c r="AX306" s="60"/>
      <c r="AY306" s="60"/>
      <c r="AZ306" s="60"/>
      <c r="BA306" s="60"/>
      <c r="BB306" s="60"/>
      <c r="BC306" s="60"/>
      <c r="BD306" s="60"/>
    </row>
    <row r="307" spans="2:56" ht="14.25" customHeight="1" x14ac:dyDescent="0.55000000000000004">
      <c r="B307" s="195" t="s">
        <v>5978</v>
      </c>
      <c r="C307" s="196"/>
      <c r="D307" s="196"/>
      <c r="E307" s="196"/>
      <c r="F307" s="196"/>
      <c r="G307" s="196"/>
      <c r="H307" s="196"/>
      <c r="I307" s="197"/>
      <c r="J307" s="139" t="str">
        <f>VLOOKUP($B307,[1]D3_1!$B$5:$CI$131,5,FALSE)&amp;""</f>
        <v/>
      </c>
      <c r="K307" s="139"/>
      <c r="L307" s="140" t="str">
        <f>VLOOKUP($B307,[1]D3_1!$B$5:$CI$131,7,FALSE)&amp;""</f>
        <v/>
      </c>
      <c r="M307" s="160"/>
      <c r="N307" s="160"/>
      <c r="O307" s="160"/>
      <c r="P307" s="191"/>
      <c r="Q307" s="140" t="str">
        <f>VLOOKUP($B307,[1]D3_1!$B$5:$CI$131,8,FALSE)&amp;""</f>
        <v/>
      </c>
      <c r="R307" s="160"/>
      <c r="S307" s="160"/>
      <c r="T307" s="160"/>
      <c r="U307" s="191"/>
      <c r="V307" s="140" t="str">
        <f>VLOOKUP($B307,[1]D3_1!$B$5:$CI$131,9,FALSE)&amp;""</f>
        <v/>
      </c>
      <c r="W307" s="160"/>
      <c r="X307" s="160"/>
      <c r="Y307" s="160"/>
      <c r="Z307" s="191"/>
      <c r="AA307" s="140" t="str">
        <f>VLOOKUP($B307,[1]D3_1!$B$5:$CI$131,10,FALSE)&amp;""</f>
        <v/>
      </c>
      <c r="AB307" s="160"/>
      <c r="AC307" s="160"/>
      <c r="AD307" s="160"/>
      <c r="AE307" s="191"/>
      <c r="AF307" s="140" t="str">
        <f>VLOOKUP($B307,[1]D3_1!$B$5:$CI$131,11,FALSE)&amp;""</f>
        <v/>
      </c>
      <c r="AG307" s="160"/>
      <c r="AH307" s="160"/>
      <c r="AI307" s="160"/>
      <c r="AJ307" s="191"/>
      <c r="AK307" s="140" t="str">
        <f>VLOOKUP($B307,[1]D3_1!$B$5:$CI$131,12,FALSE)&amp;""</f>
        <v/>
      </c>
      <c r="AL307" s="160"/>
      <c r="AM307" s="160"/>
      <c r="AN307" s="160"/>
      <c r="AO307" s="160"/>
      <c r="AP307" s="160"/>
      <c r="AQ307" s="191"/>
      <c r="AR307" s="60"/>
      <c r="AS307" s="60"/>
      <c r="AT307" s="60"/>
      <c r="AU307" s="60"/>
      <c r="AV307" s="60"/>
      <c r="AW307" s="60"/>
      <c r="AX307" s="60"/>
      <c r="AY307" s="60"/>
      <c r="AZ307" s="60"/>
      <c r="BA307" s="60"/>
      <c r="BB307" s="60"/>
      <c r="BC307" s="60"/>
      <c r="BD307" s="60"/>
    </row>
    <row r="308" spans="2:56" ht="14.25" customHeight="1" x14ac:dyDescent="0.55000000000000004">
      <c r="B308" s="198"/>
      <c r="C308" s="199"/>
      <c r="D308" s="199"/>
      <c r="E308" s="199"/>
      <c r="F308" s="199"/>
      <c r="G308" s="199"/>
      <c r="H308" s="199"/>
      <c r="I308" s="200"/>
      <c r="J308" s="139"/>
      <c r="K308" s="139"/>
      <c r="L308" s="192"/>
      <c r="M308" s="193"/>
      <c r="N308" s="193"/>
      <c r="O308" s="193"/>
      <c r="P308" s="194"/>
      <c r="Q308" s="192"/>
      <c r="R308" s="193"/>
      <c r="S308" s="193"/>
      <c r="T308" s="193"/>
      <c r="U308" s="194"/>
      <c r="V308" s="192"/>
      <c r="W308" s="193"/>
      <c r="X308" s="193"/>
      <c r="Y308" s="193"/>
      <c r="Z308" s="194"/>
      <c r="AA308" s="192"/>
      <c r="AB308" s="193"/>
      <c r="AC308" s="193"/>
      <c r="AD308" s="193"/>
      <c r="AE308" s="194"/>
      <c r="AF308" s="192"/>
      <c r="AG308" s="193"/>
      <c r="AH308" s="193"/>
      <c r="AI308" s="193"/>
      <c r="AJ308" s="194"/>
      <c r="AK308" s="192"/>
      <c r="AL308" s="193"/>
      <c r="AM308" s="193"/>
      <c r="AN308" s="193"/>
      <c r="AO308" s="193"/>
      <c r="AP308" s="193"/>
      <c r="AQ308" s="194"/>
      <c r="AR308" s="60"/>
      <c r="AS308" s="60"/>
      <c r="AT308" s="60"/>
      <c r="AU308" s="60"/>
      <c r="AV308" s="60"/>
      <c r="AW308" s="60"/>
      <c r="AX308" s="60"/>
      <c r="AY308" s="60"/>
      <c r="AZ308" s="60"/>
      <c r="BA308" s="60"/>
      <c r="BB308" s="60"/>
      <c r="BC308" s="60"/>
      <c r="BD308" s="60"/>
    </row>
    <row r="309" spans="2:56" ht="14.25" customHeight="1" x14ac:dyDescent="0.55000000000000004">
      <c r="B309" s="195" t="s">
        <v>4715</v>
      </c>
      <c r="C309" s="196"/>
      <c r="D309" s="196"/>
      <c r="E309" s="196"/>
      <c r="F309" s="196"/>
      <c r="G309" s="196"/>
      <c r="H309" s="196"/>
      <c r="I309" s="197"/>
      <c r="J309" s="139" t="str">
        <f>VLOOKUP($B309,[1]D3_1!$B$5:$CI$131,5,FALSE)&amp;""</f>
        <v/>
      </c>
      <c r="K309" s="139"/>
      <c r="L309" s="140" t="str">
        <f>VLOOKUP($B309,[1]D3_1!$B$5:$CI$131,7,FALSE)&amp;""</f>
        <v/>
      </c>
      <c r="M309" s="160"/>
      <c r="N309" s="160"/>
      <c r="O309" s="160"/>
      <c r="P309" s="191"/>
      <c r="Q309" s="140" t="str">
        <f>VLOOKUP($B309,[1]D3_1!$B$5:$CI$131,8,FALSE)&amp;""</f>
        <v/>
      </c>
      <c r="R309" s="160"/>
      <c r="S309" s="160"/>
      <c r="T309" s="160"/>
      <c r="U309" s="191"/>
      <c r="V309" s="140" t="str">
        <f>VLOOKUP($B309,[1]D3_1!$B$5:$CI$131,9,FALSE)&amp;""</f>
        <v/>
      </c>
      <c r="W309" s="160"/>
      <c r="X309" s="160"/>
      <c r="Y309" s="160"/>
      <c r="Z309" s="191"/>
      <c r="AA309" s="140" t="str">
        <f>VLOOKUP($B309,[1]D3_1!$B$5:$CI$131,10,FALSE)&amp;""</f>
        <v/>
      </c>
      <c r="AB309" s="160"/>
      <c r="AC309" s="160"/>
      <c r="AD309" s="160"/>
      <c r="AE309" s="191"/>
      <c r="AF309" s="140" t="str">
        <f>VLOOKUP($B309,[1]D3_1!$B$5:$CI$131,11,FALSE)&amp;""</f>
        <v/>
      </c>
      <c r="AG309" s="160"/>
      <c r="AH309" s="160"/>
      <c r="AI309" s="160"/>
      <c r="AJ309" s="191"/>
      <c r="AK309" s="140" t="str">
        <f>VLOOKUP($B309,[1]D3_1!$B$5:$CI$131,12,FALSE)&amp;""</f>
        <v/>
      </c>
      <c r="AL309" s="160"/>
      <c r="AM309" s="160"/>
      <c r="AN309" s="160"/>
      <c r="AO309" s="160"/>
      <c r="AP309" s="160"/>
      <c r="AQ309" s="191"/>
      <c r="AR309" s="60"/>
      <c r="AS309" s="60"/>
      <c r="AT309" s="60"/>
      <c r="AU309" s="60"/>
      <c r="AV309" s="60"/>
      <c r="AW309" s="60"/>
      <c r="AX309" s="60"/>
      <c r="AY309" s="60"/>
      <c r="AZ309" s="60"/>
      <c r="BA309" s="60"/>
      <c r="BB309" s="60"/>
      <c r="BC309" s="60"/>
      <c r="BD309" s="60"/>
    </row>
    <row r="310" spans="2:56" ht="14.25" customHeight="1" x14ac:dyDescent="0.55000000000000004">
      <c r="B310" s="198"/>
      <c r="C310" s="199"/>
      <c r="D310" s="199"/>
      <c r="E310" s="199"/>
      <c r="F310" s="199"/>
      <c r="G310" s="199"/>
      <c r="H310" s="199"/>
      <c r="I310" s="200"/>
      <c r="J310" s="139"/>
      <c r="K310" s="139"/>
      <c r="L310" s="192"/>
      <c r="M310" s="193"/>
      <c r="N310" s="193"/>
      <c r="O310" s="193"/>
      <c r="P310" s="194"/>
      <c r="Q310" s="192"/>
      <c r="R310" s="193"/>
      <c r="S310" s="193"/>
      <c r="T310" s="193"/>
      <c r="U310" s="194"/>
      <c r="V310" s="192"/>
      <c r="W310" s="193"/>
      <c r="X310" s="193"/>
      <c r="Y310" s="193"/>
      <c r="Z310" s="194"/>
      <c r="AA310" s="192"/>
      <c r="AB310" s="193"/>
      <c r="AC310" s="193"/>
      <c r="AD310" s="193"/>
      <c r="AE310" s="194"/>
      <c r="AF310" s="192"/>
      <c r="AG310" s="193"/>
      <c r="AH310" s="193"/>
      <c r="AI310" s="193"/>
      <c r="AJ310" s="194"/>
      <c r="AK310" s="192"/>
      <c r="AL310" s="193"/>
      <c r="AM310" s="193"/>
      <c r="AN310" s="193"/>
      <c r="AO310" s="193"/>
      <c r="AP310" s="193"/>
      <c r="AQ310" s="194"/>
      <c r="AR310" s="60"/>
      <c r="AS310" s="60"/>
      <c r="AT310" s="60"/>
      <c r="AU310" s="60"/>
      <c r="AV310" s="60"/>
      <c r="AW310" s="60"/>
      <c r="AX310" s="60"/>
      <c r="AY310" s="60"/>
      <c r="AZ310" s="60"/>
      <c r="BA310" s="60"/>
      <c r="BB310" s="60"/>
      <c r="BC310" s="60"/>
      <c r="BD310" s="60"/>
    </row>
    <row r="311" spans="2:56" ht="14.25" customHeight="1" x14ac:dyDescent="0.55000000000000004">
      <c r="B311" s="195" t="s">
        <v>5979</v>
      </c>
      <c r="C311" s="196"/>
      <c r="D311" s="196"/>
      <c r="E311" s="196"/>
      <c r="F311" s="196"/>
      <c r="G311" s="196"/>
      <c r="H311" s="196"/>
      <c r="I311" s="197"/>
      <c r="J311" s="139" t="str">
        <f>VLOOKUP($B311,[1]D3_1!$B$5:$CI$131,5,FALSE)&amp;""</f>
        <v/>
      </c>
      <c r="K311" s="139"/>
      <c r="L311" s="140" t="str">
        <f>VLOOKUP($B311,[1]D3_1!$B$5:$CI$131,7,FALSE)&amp;""</f>
        <v/>
      </c>
      <c r="M311" s="160"/>
      <c r="N311" s="160"/>
      <c r="O311" s="160"/>
      <c r="P311" s="191"/>
      <c r="Q311" s="140" t="str">
        <f>VLOOKUP($B311,[1]D3_1!$B$5:$CI$131,8,FALSE)&amp;""</f>
        <v/>
      </c>
      <c r="R311" s="160"/>
      <c r="S311" s="160"/>
      <c r="T311" s="160"/>
      <c r="U311" s="191"/>
      <c r="V311" s="140" t="str">
        <f>VLOOKUP($B311,[1]D3_1!$B$5:$CI$131,9,FALSE)&amp;""</f>
        <v/>
      </c>
      <c r="W311" s="160"/>
      <c r="X311" s="160"/>
      <c r="Y311" s="160"/>
      <c r="Z311" s="191"/>
      <c r="AA311" s="140" t="str">
        <f>VLOOKUP($B311,[1]D3_1!$B$5:$CI$131,10,FALSE)&amp;""</f>
        <v/>
      </c>
      <c r="AB311" s="160"/>
      <c r="AC311" s="160"/>
      <c r="AD311" s="160"/>
      <c r="AE311" s="191"/>
      <c r="AF311" s="140" t="str">
        <f>VLOOKUP($B311,[1]D3_1!$B$5:$CI$131,11,FALSE)&amp;""</f>
        <v/>
      </c>
      <c r="AG311" s="160"/>
      <c r="AH311" s="160"/>
      <c r="AI311" s="160"/>
      <c r="AJ311" s="191"/>
      <c r="AK311" s="140" t="str">
        <f>VLOOKUP($B311,[1]D3_1!$B$5:$CI$131,12,FALSE)&amp;""</f>
        <v/>
      </c>
      <c r="AL311" s="160"/>
      <c r="AM311" s="160"/>
      <c r="AN311" s="160"/>
      <c r="AO311" s="160"/>
      <c r="AP311" s="160"/>
      <c r="AQ311" s="191"/>
      <c r="AR311" s="60"/>
      <c r="AS311" s="60"/>
      <c r="AT311" s="60"/>
      <c r="AU311" s="60"/>
      <c r="AV311" s="60"/>
      <c r="AW311" s="60"/>
      <c r="AX311" s="60"/>
      <c r="AY311" s="60"/>
      <c r="AZ311" s="60"/>
      <c r="BA311" s="60"/>
      <c r="BB311" s="60"/>
      <c r="BC311" s="60"/>
      <c r="BD311" s="60"/>
    </row>
    <row r="312" spans="2:56" ht="14.25" customHeight="1" x14ac:dyDescent="0.55000000000000004">
      <c r="B312" s="198"/>
      <c r="C312" s="199"/>
      <c r="D312" s="199"/>
      <c r="E312" s="199"/>
      <c r="F312" s="199"/>
      <c r="G312" s="199"/>
      <c r="H312" s="199"/>
      <c r="I312" s="200"/>
      <c r="J312" s="139"/>
      <c r="K312" s="139"/>
      <c r="L312" s="192"/>
      <c r="M312" s="193"/>
      <c r="N312" s="193"/>
      <c r="O312" s="193"/>
      <c r="P312" s="194"/>
      <c r="Q312" s="192"/>
      <c r="R312" s="193"/>
      <c r="S312" s="193"/>
      <c r="T312" s="193"/>
      <c r="U312" s="194"/>
      <c r="V312" s="192"/>
      <c r="W312" s="193"/>
      <c r="X312" s="193"/>
      <c r="Y312" s="193"/>
      <c r="Z312" s="194"/>
      <c r="AA312" s="192"/>
      <c r="AB312" s="193"/>
      <c r="AC312" s="193"/>
      <c r="AD312" s="193"/>
      <c r="AE312" s="194"/>
      <c r="AF312" s="192"/>
      <c r="AG312" s="193"/>
      <c r="AH312" s="193"/>
      <c r="AI312" s="193"/>
      <c r="AJ312" s="194"/>
      <c r="AK312" s="192"/>
      <c r="AL312" s="193"/>
      <c r="AM312" s="193"/>
      <c r="AN312" s="193"/>
      <c r="AO312" s="193"/>
      <c r="AP312" s="193"/>
      <c r="AQ312" s="194"/>
      <c r="AR312" s="60"/>
      <c r="AS312" s="60"/>
      <c r="AT312" s="60"/>
      <c r="AU312" s="60"/>
      <c r="AV312" s="60"/>
      <c r="AW312" s="60"/>
      <c r="AX312" s="60"/>
      <c r="AY312" s="60"/>
      <c r="AZ312" s="60"/>
      <c r="BA312" s="60"/>
      <c r="BB312" s="60"/>
      <c r="BC312" s="60"/>
      <c r="BD312" s="60"/>
    </row>
    <row r="313" spans="2:56" ht="14.25" customHeight="1" x14ac:dyDescent="0.55000000000000004">
      <c r="B313" s="195" t="s">
        <v>489</v>
      </c>
      <c r="C313" s="196"/>
      <c r="D313" s="196"/>
      <c r="E313" s="196"/>
      <c r="F313" s="196"/>
      <c r="G313" s="196"/>
      <c r="H313" s="196"/>
      <c r="I313" s="197"/>
      <c r="J313" s="139" t="str">
        <f>VLOOKUP($B313,[1]D3_1!$B$5:$CI$131,5,FALSE)&amp;""</f>
        <v/>
      </c>
      <c r="K313" s="139"/>
      <c r="L313" s="140" t="str">
        <f>VLOOKUP($B313,[1]D3_1!$B$5:$CI$131,7,FALSE)&amp;""</f>
        <v/>
      </c>
      <c r="M313" s="160"/>
      <c r="N313" s="160"/>
      <c r="O313" s="160"/>
      <c r="P313" s="191"/>
      <c r="Q313" s="140" t="str">
        <f>VLOOKUP($B313,[1]D3_1!$B$5:$CI$131,8,FALSE)&amp;""</f>
        <v/>
      </c>
      <c r="R313" s="160"/>
      <c r="S313" s="160"/>
      <c r="T313" s="160"/>
      <c r="U313" s="191"/>
      <c r="V313" s="140" t="str">
        <f>VLOOKUP($B313,[1]D3_1!$B$5:$CI$131,9,FALSE)&amp;""</f>
        <v/>
      </c>
      <c r="W313" s="160"/>
      <c r="X313" s="160"/>
      <c r="Y313" s="160"/>
      <c r="Z313" s="191"/>
      <c r="AA313" s="140" t="str">
        <f>VLOOKUP($B313,[1]D3_1!$B$5:$CI$131,10,FALSE)&amp;""</f>
        <v/>
      </c>
      <c r="AB313" s="160"/>
      <c r="AC313" s="160"/>
      <c r="AD313" s="160"/>
      <c r="AE313" s="191"/>
      <c r="AF313" s="140" t="str">
        <f>VLOOKUP($B313,[1]D3_1!$B$5:$CI$131,11,FALSE)&amp;""</f>
        <v/>
      </c>
      <c r="AG313" s="160"/>
      <c r="AH313" s="160"/>
      <c r="AI313" s="160"/>
      <c r="AJ313" s="191"/>
      <c r="AK313" s="140" t="str">
        <f>VLOOKUP($B313,[1]D3_1!$B$5:$CI$131,12,FALSE)&amp;""</f>
        <v/>
      </c>
      <c r="AL313" s="160"/>
      <c r="AM313" s="160"/>
      <c r="AN313" s="160"/>
      <c r="AO313" s="160"/>
      <c r="AP313" s="160"/>
      <c r="AQ313" s="191"/>
      <c r="AR313" s="60"/>
      <c r="AS313" s="60"/>
      <c r="AT313" s="60"/>
      <c r="AU313" s="60"/>
      <c r="AV313" s="60"/>
      <c r="AW313" s="60"/>
      <c r="AX313" s="60"/>
      <c r="AY313" s="60"/>
      <c r="AZ313" s="60"/>
      <c r="BA313" s="60"/>
      <c r="BB313" s="60"/>
      <c r="BC313" s="60"/>
      <c r="BD313" s="60"/>
    </row>
    <row r="314" spans="2:56" ht="14.25" customHeight="1" x14ac:dyDescent="0.55000000000000004">
      <c r="B314" s="198"/>
      <c r="C314" s="199"/>
      <c r="D314" s="199"/>
      <c r="E314" s="199"/>
      <c r="F314" s="199"/>
      <c r="G314" s="199"/>
      <c r="H314" s="199"/>
      <c r="I314" s="200"/>
      <c r="J314" s="139"/>
      <c r="K314" s="139"/>
      <c r="L314" s="192"/>
      <c r="M314" s="193"/>
      <c r="N314" s="193"/>
      <c r="O314" s="193"/>
      <c r="P314" s="194"/>
      <c r="Q314" s="192"/>
      <c r="R314" s="193"/>
      <c r="S314" s="193"/>
      <c r="T314" s="193"/>
      <c r="U314" s="194"/>
      <c r="V314" s="192"/>
      <c r="W314" s="193"/>
      <c r="X314" s="193"/>
      <c r="Y314" s="193"/>
      <c r="Z314" s="194"/>
      <c r="AA314" s="192"/>
      <c r="AB314" s="193"/>
      <c r="AC314" s="193"/>
      <c r="AD314" s="193"/>
      <c r="AE314" s="194"/>
      <c r="AF314" s="192"/>
      <c r="AG314" s="193"/>
      <c r="AH314" s="193"/>
      <c r="AI314" s="193"/>
      <c r="AJ314" s="194"/>
      <c r="AK314" s="192"/>
      <c r="AL314" s="193"/>
      <c r="AM314" s="193"/>
      <c r="AN314" s="193"/>
      <c r="AO314" s="193"/>
      <c r="AP314" s="193"/>
      <c r="AQ314" s="194"/>
      <c r="AR314" s="60"/>
      <c r="AS314" s="60"/>
      <c r="AT314" s="60"/>
      <c r="AU314" s="60"/>
      <c r="AV314" s="60"/>
      <c r="AW314" s="60"/>
      <c r="AX314" s="60"/>
      <c r="AY314" s="60"/>
      <c r="AZ314" s="60"/>
      <c r="BA314" s="60"/>
      <c r="BB314" s="60"/>
      <c r="BC314" s="60"/>
      <c r="BD314" s="60"/>
    </row>
    <row r="315" spans="2:56" ht="14.25" customHeight="1" x14ac:dyDescent="0.55000000000000004">
      <c r="B315" s="195" t="s">
        <v>491</v>
      </c>
      <c r="C315" s="196"/>
      <c r="D315" s="196"/>
      <c r="E315" s="196"/>
      <c r="F315" s="196"/>
      <c r="G315" s="196"/>
      <c r="H315" s="196"/>
      <c r="I315" s="197"/>
      <c r="J315" s="139" t="str">
        <f>VLOOKUP($B315,[1]D3_1!$B$5:$CI$131,5,FALSE)&amp;""</f>
        <v/>
      </c>
      <c r="K315" s="139"/>
      <c r="L315" s="140" t="str">
        <f>VLOOKUP($B315,[1]D3_1!$B$5:$CI$131,7,FALSE)&amp;""</f>
        <v/>
      </c>
      <c r="M315" s="160"/>
      <c r="N315" s="160"/>
      <c r="O315" s="160"/>
      <c r="P315" s="191"/>
      <c r="Q315" s="140" t="str">
        <f>VLOOKUP($B315,[1]D3_1!$B$5:$CI$131,8,FALSE)&amp;""</f>
        <v/>
      </c>
      <c r="R315" s="160"/>
      <c r="S315" s="160"/>
      <c r="T315" s="160"/>
      <c r="U315" s="191"/>
      <c r="V315" s="140" t="str">
        <f>VLOOKUP($B315,[1]D3_1!$B$5:$CI$131,9,FALSE)&amp;""</f>
        <v/>
      </c>
      <c r="W315" s="160"/>
      <c r="X315" s="160"/>
      <c r="Y315" s="160"/>
      <c r="Z315" s="191"/>
      <c r="AA315" s="140" t="str">
        <f>VLOOKUP($B315,[1]D3_1!$B$5:$CI$131,10,FALSE)&amp;""</f>
        <v/>
      </c>
      <c r="AB315" s="160"/>
      <c r="AC315" s="160"/>
      <c r="AD315" s="160"/>
      <c r="AE315" s="191"/>
      <c r="AF315" s="140" t="str">
        <f>VLOOKUP($B315,[1]D3_1!$B$5:$CI$131,11,FALSE)&amp;""</f>
        <v/>
      </c>
      <c r="AG315" s="160"/>
      <c r="AH315" s="160"/>
      <c r="AI315" s="160"/>
      <c r="AJ315" s="191"/>
      <c r="AK315" s="140" t="str">
        <f>VLOOKUP($B315,[1]D3_1!$B$5:$CI$131,12,FALSE)&amp;""</f>
        <v/>
      </c>
      <c r="AL315" s="160"/>
      <c r="AM315" s="160"/>
      <c r="AN315" s="160"/>
      <c r="AO315" s="160"/>
      <c r="AP315" s="160"/>
      <c r="AQ315" s="191"/>
      <c r="AR315" s="60"/>
      <c r="AS315" s="60"/>
      <c r="AT315" s="60"/>
      <c r="AU315" s="60"/>
      <c r="AV315" s="60"/>
      <c r="AW315" s="60"/>
      <c r="AX315" s="60"/>
      <c r="AY315" s="60"/>
      <c r="AZ315" s="60"/>
      <c r="BA315" s="60"/>
      <c r="BB315" s="60"/>
      <c r="BC315" s="60"/>
      <c r="BD315" s="60"/>
    </row>
    <row r="316" spans="2:56" ht="14.25" customHeight="1" x14ac:dyDescent="0.55000000000000004">
      <c r="B316" s="198"/>
      <c r="C316" s="199"/>
      <c r="D316" s="199"/>
      <c r="E316" s="199"/>
      <c r="F316" s="199"/>
      <c r="G316" s="199"/>
      <c r="H316" s="199"/>
      <c r="I316" s="200"/>
      <c r="J316" s="139"/>
      <c r="K316" s="139"/>
      <c r="L316" s="192"/>
      <c r="M316" s="193"/>
      <c r="N316" s="193"/>
      <c r="O316" s="193"/>
      <c r="P316" s="194"/>
      <c r="Q316" s="192"/>
      <c r="R316" s="193"/>
      <c r="S316" s="193"/>
      <c r="T316" s="193"/>
      <c r="U316" s="194"/>
      <c r="V316" s="192"/>
      <c r="W316" s="193"/>
      <c r="X316" s="193"/>
      <c r="Y316" s="193"/>
      <c r="Z316" s="194"/>
      <c r="AA316" s="192"/>
      <c r="AB316" s="193"/>
      <c r="AC316" s="193"/>
      <c r="AD316" s="193"/>
      <c r="AE316" s="194"/>
      <c r="AF316" s="192"/>
      <c r="AG316" s="193"/>
      <c r="AH316" s="193"/>
      <c r="AI316" s="193"/>
      <c r="AJ316" s="194"/>
      <c r="AK316" s="192"/>
      <c r="AL316" s="193"/>
      <c r="AM316" s="193"/>
      <c r="AN316" s="193"/>
      <c r="AO316" s="193"/>
      <c r="AP316" s="193"/>
      <c r="AQ316" s="194"/>
      <c r="AR316" s="60"/>
      <c r="AS316" s="60"/>
      <c r="AT316" s="60"/>
      <c r="AU316" s="60"/>
      <c r="AV316" s="60"/>
      <c r="AW316" s="60"/>
      <c r="AX316" s="60"/>
      <c r="AY316" s="60"/>
      <c r="AZ316" s="60"/>
      <c r="BA316" s="60"/>
      <c r="BB316" s="60"/>
      <c r="BC316" s="60"/>
      <c r="BD316" s="60"/>
    </row>
    <row r="317" spans="2:56" ht="14.25" customHeight="1" x14ac:dyDescent="0.55000000000000004">
      <c r="B317" s="195" t="s">
        <v>493</v>
      </c>
      <c r="C317" s="196"/>
      <c r="D317" s="196"/>
      <c r="E317" s="196"/>
      <c r="F317" s="196"/>
      <c r="G317" s="196"/>
      <c r="H317" s="196"/>
      <c r="I317" s="197"/>
      <c r="J317" s="139" t="str">
        <f>VLOOKUP($B317,[1]D3_1!$B$5:$CI$131,5,FALSE)&amp;""</f>
        <v/>
      </c>
      <c r="K317" s="139"/>
      <c r="L317" s="140" t="str">
        <f>VLOOKUP($B317,[1]D3_1!$B$5:$CI$131,7,FALSE)&amp;""</f>
        <v/>
      </c>
      <c r="M317" s="160"/>
      <c r="N317" s="160"/>
      <c r="O317" s="160"/>
      <c r="P317" s="191"/>
      <c r="Q317" s="140" t="str">
        <f>VLOOKUP($B317,[1]D3_1!$B$5:$CI$131,8,FALSE)&amp;""</f>
        <v/>
      </c>
      <c r="R317" s="160"/>
      <c r="S317" s="160"/>
      <c r="T317" s="160"/>
      <c r="U317" s="191"/>
      <c r="V317" s="140" t="str">
        <f>VLOOKUP($B317,[1]D3_1!$B$5:$CI$131,9,FALSE)&amp;""</f>
        <v/>
      </c>
      <c r="W317" s="160"/>
      <c r="X317" s="160"/>
      <c r="Y317" s="160"/>
      <c r="Z317" s="191"/>
      <c r="AA317" s="140" t="str">
        <f>VLOOKUP($B317,[1]D3_1!$B$5:$CI$131,10,FALSE)&amp;""</f>
        <v/>
      </c>
      <c r="AB317" s="160"/>
      <c r="AC317" s="160"/>
      <c r="AD317" s="160"/>
      <c r="AE317" s="191"/>
      <c r="AF317" s="140" t="str">
        <f>VLOOKUP($B317,[1]D3_1!$B$5:$CI$131,11,FALSE)&amp;""</f>
        <v/>
      </c>
      <c r="AG317" s="160"/>
      <c r="AH317" s="160"/>
      <c r="AI317" s="160"/>
      <c r="AJ317" s="191"/>
      <c r="AK317" s="140" t="str">
        <f>VLOOKUP($B317,[1]D3_1!$B$5:$CI$131,12,FALSE)&amp;""</f>
        <v/>
      </c>
      <c r="AL317" s="160"/>
      <c r="AM317" s="160"/>
      <c r="AN317" s="160"/>
      <c r="AO317" s="160"/>
      <c r="AP317" s="160"/>
      <c r="AQ317" s="191"/>
      <c r="AR317" s="60"/>
      <c r="AS317" s="60"/>
      <c r="AT317" s="60"/>
      <c r="AU317" s="60"/>
      <c r="AV317" s="60"/>
      <c r="AW317" s="60"/>
      <c r="AX317" s="60"/>
      <c r="AY317" s="60"/>
      <c r="AZ317" s="60"/>
      <c r="BA317" s="60"/>
      <c r="BB317" s="60"/>
      <c r="BC317" s="60"/>
      <c r="BD317" s="60"/>
    </row>
    <row r="318" spans="2:56" ht="14.25" customHeight="1" x14ac:dyDescent="0.55000000000000004">
      <c r="B318" s="198"/>
      <c r="C318" s="199"/>
      <c r="D318" s="199"/>
      <c r="E318" s="199"/>
      <c r="F318" s="199"/>
      <c r="G318" s="199"/>
      <c r="H318" s="199"/>
      <c r="I318" s="200"/>
      <c r="J318" s="139"/>
      <c r="K318" s="139"/>
      <c r="L318" s="192"/>
      <c r="M318" s="193"/>
      <c r="N318" s="193"/>
      <c r="O318" s="193"/>
      <c r="P318" s="194"/>
      <c r="Q318" s="192"/>
      <c r="R318" s="193"/>
      <c r="S318" s="193"/>
      <c r="T318" s="193"/>
      <c r="U318" s="194"/>
      <c r="V318" s="192"/>
      <c r="W318" s="193"/>
      <c r="X318" s="193"/>
      <c r="Y318" s="193"/>
      <c r="Z318" s="194"/>
      <c r="AA318" s="192"/>
      <c r="AB318" s="193"/>
      <c r="AC318" s="193"/>
      <c r="AD318" s="193"/>
      <c r="AE318" s="194"/>
      <c r="AF318" s="192"/>
      <c r="AG318" s="193"/>
      <c r="AH318" s="193"/>
      <c r="AI318" s="193"/>
      <c r="AJ318" s="194"/>
      <c r="AK318" s="192"/>
      <c r="AL318" s="193"/>
      <c r="AM318" s="193"/>
      <c r="AN318" s="193"/>
      <c r="AO318" s="193"/>
      <c r="AP318" s="193"/>
      <c r="AQ318" s="194"/>
      <c r="AR318" s="60"/>
      <c r="AS318" s="60"/>
      <c r="AT318" s="60"/>
      <c r="AU318" s="60"/>
      <c r="AV318" s="60"/>
      <c r="AW318" s="60"/>
      <c r="AX318" s="60"/>
      <c r="AY318" s="60"/>
      <c r="AZ318" s="60"/>
      <c r="BA318" s="60"/>
      <c r="BB318" s="60"/>
      <c r="BC318" s="60"/>
      <c r="BD318" s="60"/>
    </row>
    <row r="319" spans="2:56" ht="14.25" customHeight="1" x14ac:dyDescent="0.55000000000000004">
      <c r="B319" s="195" t="s">
        <v>5980</v>
      </c>
      <c r="C319" s="196"/>
      <c r="D319" s="196"/>
      <c r="E319" s="196"/>
      <c r="F319" s="196"/>
      <c r="G319" s="196"/>
      <c r="H319" s="196"/>
      <c r="I319" s="197"/>
      <c r="J319" s="139" t="str">
        <f>VLOOKUP($B319,[1]D3_1!$B$5:$CI$131,5,FALSE)&amp;""</f>
        <v/>
      </c>
      <c r="K319" s="139"/>
      <c r="L319" s="140" t="str">
        <f>VLOOKUP($B319,[1]D3_1!$B$5:$CI$131,7,FALSE)&amp;""</f>
        <v/>
      </c>
      <c r="M319" s="160"/>
      <c r="N319" s="160"/>
      <c r="O319" s="160"/>
      <c r="P319" s="191"/>
      <c r="Q319" s="140" t="str">
        <f>VLOOKUP($B319,[1]D3_1!$B$5:$CI$131,8,FALSE)&amp;""</f>
        <v/>
      </c>
      <c r="R319" s="160"/>
      <c r="S319" s="160"/>
      <c r="T319" s="160"/>
      <c r="U319" s="191"/>
      <c r="V319" s="140" t="str">
        <f>VLOOKUP($B319,[1]D3_1!$B$5:$CI$131,9,FALSE)&amp;""</f>
        <v/>
      </c>
      <c r="W319" s="160"/>
      <c r="X319" s="160"/>
      <c r="Y319" s="160"/>
      <c r="Z319" s="191"/>
      <c r="AA319" s="140" t="str">
        <f>VLOOKUP($B319,[1]D3_1!$B$5:$CI$131,10,FALSE)&amp;""</f>
        <v/>
      </c>
      <c r="AB319" s="160"/>
      <c r="AC319" s="160"/>
      <c r="AD319" s="160"/>
      <c r="AE319" s="191"/>
      <c r="AF319" s="140" t="str">
        <f>VLOOKUP($B319,[1]D3_1!$B$5:$CI$131,11,FALSE)&amp;""</f>
        <v/>
      </c>
      <c r="AG319" s="160"/>
      <c r="AH319" s="160"/>
      <c r="AI319" s="160"/>
      <c r="AJ319" s="191"/>
      <c r="AK319" s="140" t="str">
        <f>VLOOKUP($B319,[1]D3_1!$B$5:$CI$131,12,FALSE)&amp;""</f>
        <v/>
      </c>
      <c r="AL319" s="160"/>
      <c r="AM319" s="160"/>
      <c r="AN319" s="160"/>
      <c r="AO319" s="160"/>
      <c r="AP319" s="160"/>
      <c r="AQ319" s="191"/>
      <c r="AR319" s="60"/>
      <c r="AS319" s="60"/>
      <c r="AT319" s="60"/>
      <c r="AU319" s="60"/>
      <c r="AV319" s="60"/>
      <c r="AW319" s="60"/>
      <c r="AX319" s="60"/>
      <c r="AY319" s="60"/>
      <c r="AZ319" s="60"/>
      <c r="BA319" s="60"/>
      <c r="BB319" s="60"/>
      <c r="BC319" s="60"/>
      <c r="BD319" s="60"/>
    </row>
    <row r="320" spans="2:56" ht="14.25" customHeight="1" x14ac:dyDescent="0.55000000000000004">
      <c r="B320" s="198"/>
      <c r="C320" s="199"/>
      <c r="D320" s="199"/>
      <c r="E320" s="199"/>
      <c r="F320" s="199"/>
      <c r="G320" s="199"/>
      <c r="H320" s="199"/>
      <c r="I320" s="200"/>
      <c r="J320" s="139"/>
      <c r="K320" s="139"/>
      <c r="L320" s="192"/>
      <c r="M320" s="193"/>
      <c r="N320" s="193"/>
      <c r="O320" s="193"/>
      <c r="P320" s="194"/>
      <c r="Q320" s="192"/>
      <c r="R320" s="193"/>
      <c r="S320" s="193"/>
      <c r="T320" s="193"/>
      <c r="U320" s="194"/>
      <c r="V320" s="192"/>
      <c r="W320" s="193"/>
      <c r="X320" s="193"/>
      <c r="Y320" s="193"/>
      <c r="Z320" s="194"/>
      <c r="AA320" s="192"/>
      <c r="AB320" s="193"/>
      <c r="AC320" s="193"/>
      <c r="AD320" s="193"/>
      <c r="AE320" s="194"/>
      <c r="AF320" s="192"/>
      <c r="AG320" s="193"/>
      <c r="AH320" s="193"/>
      <c r="AI320" s="193"/>
      <c r="AJ320" s="194"/>
      <c r="AK320" s="192"/>
      <c r="AL320" s="193"/>
      <c r="AM320" s="193"/>
      <c r="AN320" s="193"/>
      <c r="AO320" s="193"/>
      <c r="AP320" s="193"/>
      <c r="AQ320" s="194"/>
      <c r="AR320" s="60"/>
      <c r="AS320" s="60"/>
      <c r="AT320" s="60"/>
      <c r="AU320" s="60"/>
      <c r="AV320" s="60"/>
      <c r="AW320" s="60"/>
      <c r="AX320" s="60"/>
      <c r="AY320" s="60"/>
      <c r="AZ320" s="60"/>
      <c r="BA320" s="60"/>
      <c r="BB320" s="60"/>
      <c r="BC320" s="60"/>
      <c r="BD320" s="60"/>
    </row>
    <row r="321" spans="2:56" ht="14.25" customHeight="1" x14ac:dyDescent="0.55000000000000004">
      <c r="B321" s="195" t="s">
        <v>5981</v>
      </c>
      <c r="C321" s="196"/>
      <c r="D321" s="196"/>
      <c r="E321" s="196"/>
      <c r="F321" s="196"/>
      <c r="G321" s="196"/>
      <c r="H321" s="196"/>
      <c r="I321" s="197"/>
      <c r="J321" s="139" t="str">
        <f>VLOOKUP($B321,[1]D3_1!$B$5:$CI$131,5,FALSE)&amp;""</f>
        <v/>
      </c>
      <c r="K321" s="139"/>
      <c r="L321" s="140" t="str">
        <f>VLOOKUP($B321,[1]D3_1!$B$5:$CI$131,7,FALSE)&amp;""</f>
        <v/>
      </c>
      <c r="M321" s="160"/>
      <c r="N321" s="160"/>
      <c r="O321" s="160"/>
      <c r="P321" s="191"/>
      <c r="Q321" s="140" t="str">
        <f>VLOOKUP($B321,[1]D3_1!$B$5:$CI$131,8,FALSE)&amp;""</f>
        <v/>
      </c>
      <c r="R321" s="160"/>
      <c r="S321" s="160"/>
      <c r="T321" s="160"/>
      <c r="U321" s="191"/>
      <c r="V321" s="140" t="str">
        <f>VLOOKUP($B321,[1]D3_1!$B$5:$CI$131,9,FALSE)&amp;""</f>
        <v/>
      </c>
      <c r="W321" s="160"/>
      <c r="X321" s="160"/>
      <c r="Y321" s="160"/>
      <c r="Z321" s="191"/>
      <c r="AA321" s="140" t="str">
        <f>VLOOKUP($B321,[1]D3_1!$B$5:$CI$131,10,FALSE)&amp;""</f>
        <v/>
      </c>
      <c r="AB321" s="160"/>
      <c r="AC321" s="160"/>
      <c r="AD321" s="160"/>
      <c r="AE321" s="191"/>
      <c r="AF321" s="140" t="str">
        <f>VLOOKUP($B321,[1]D3_1!$B$5:$CI$131,11,FALSE)&amp;""</f>
        <v/>
      </c>
      <c r="AG321" s="160"/>
      <c r="AH321" s="160"/>
      <c r="AI321" s="160"/>
      <c r="AJ321" s="191"/>
      <c r="AK321" s="140" t="str">
        <f>VLOOKUP($B321,[1]D3_1!$B$5:$CI$131,12,FALSE)&amp;""</f>
        <v/>
      </c>
      <c r="AL321" s="160"/>
      <c r="AM321" s="160"/>
      <c r="AN321" s="160"/>
      <c r="AO321" s="160"/>
      <c r="AP321" s="160"/>
      <c r="AQ321" s="191"/>
      <c r="AR321" s="60"/>
      <c r="AS321" s="60"/>
      <c r="AT321" s="60"/>
      <c r="AU321" s="60"/>
      <c r="AV321" s="60"/>
      <c r="AW321" s="60"/>
      <c r="AX321" s="60"/>
      <c r="AY321" s="60"/>
      <c r="AZ321" s="60"/>
      <c r="BA321" s="60"/>
      <c r="BB321" s="60"/>
      <c r="BC321" s="60"/>
      <c r="BD321" s="60"/>
    </row>
    <row r="322" spans="2:56" ht="14.25" customHeight="1" x14ac:dyDescent="0.55000000000000004">
      <c r="B322" s="198"/>
      <c r="C322" s="199"/>
      <c r="D322" s="199"/>
      <c r="E322" s="199"/>
      <c r="F322" s="199"/>
      <c r="G322" s="199"/>
      <c r="H322" s="199"/>
      <c r="I322" s="200"/>
      <c r="J322" s="139"/>
      <c r="K322" s="139"/>
      <c r="L322" s="192"/>
      <c r="M322" s="193"/>
      <c r="N322" s="193"/>
      <c r="O322" s="193"/>
      <c r="P322" s="194"/>
      <c r="Q322" s="192"/>
      <c r="R322" s="193"/>
      <c r="S322" s="193"/>
      <c r="T322" s="193"/>
      <c r="U322" s="194"/>
      <c r="V322" s="192"/>
      <c r="W322" s="193"/>
      <c r="X322" s="193"/>
      <c r="Y322" s="193"/>
      <c r="Z322" s="194"/>
      <c r="AA322" s="192"/>
      <c r="AB322" s="193"/>
      <c r="AC322" s="193"/>
      <c r="AD322" s="193"/>
      <c r="AE322" s="194"/>
      <c r="AF322" s="192"/>
      <c r="AG322" s="193"/>
      <c r="AH322" s="193"/>
      <c r="AI322" s="193"/>
      <c r="AJ322" s="194"/>
      <c r="AK322" s="192"/>
      <c r="AL322" s="193"/>
      <c r="AM322" s="193"/>
      <c r="AN322" s="193"/>
      <c r="AO322" s="193"/>
      <c r="AP322" s="193"/>
      <c r="AQ322" s="194"/>
      <c r="AR322" s="60"/>
      <c r="AS322" s="60"/>
      <c r="AT322" s="60"/>
      <c r="AU322" s="60"/>
      <c r="AV322" s="60"/>
      <c r="AW322" s="60"/>
      <c r="AX322" s="60"/>
      <c r="AY322" s="60"/>
      <c r="AZ322" s="60"/>
      <c r="BA322" s="60"/>
      <c r="BB322" s="60"/>
      <c r="BC322" s="60"/>
      <c r="BD322" s="60"/>
    </row>
    <row r="323" spans="2:56" ht="14.25" customHeight="1" x14ac:dyDescent="0.55000000000000004">
      <c r="B323" s="195" t="s">
        <v>5982</v>
      </c>
      <c r="C323" s="196"/>
      <c r="D323" s="196"/>
      <c r="E323" s="196"/>
      <c r="F323" s="196"/>
      <c r="G323" s="196"/>
      <c r="H323" s="196"/>
      <c r="I323" s="197"/>
      <c r="J323" s="139" t="str">
        <f>VLOOKUP($B323,[1]D3_1!$B$5:$CI$131,5,FALSE)&amp;""</f>
        <v/>
      </c>
      <c r="K323" s="139"/>
      <c r="L323" s="140" t="str">
        <f>VLOOKUP($B323,[1]D3_1!$B$5:$CI$131,7,FALSE)&amp;""</f>
        <v/>
      </c>
      <c r="M323" s="160"/>
      <c r="N323" s="160"/>
      <c r="O323" s="160"/>
      <c r="P323" s="191"/>
      <c r="Q323" s="140" t="str">
        <f>VLOOKUP($B323,[1]D3_1!$B$5:$CI$131,8,FALSE)&amp;""</f>
        <v/>
      </c>
      <c r="R323" s="160"/>
      <c r="S323" s="160"/>
      <c r="T323" s="160"/>
      <c r="U323" s="191"/>
      <c r="V323" s="140" t="str">
        <f>VLOOKUP($B323,[1]D3_1!$B$5:$CI$131,9,FALSE)&amp;""</f>
        <v/>
      </c>
      <c r="W323" s="160"/>
      <c r="X323" s="160"/>
      <c r="Y323" s="160"/>
      <c r="Z323" s="191"/>
      <c r="AA323" s="140" t="str">
        <f>VLOOKUP($B323,[1]D3_1!$B$5:$CI$131,10,FALSE)&amp;""</f>
        <v/>
      </c>
      <c r="AB323" s="160"/>
      <c r="AC323" s="160"/>
      <c r="AD323" s="160"/>
      <c r="AE323" s="191"/>
      <c r="AF323" s="140" t="str">
        <f>VLOOKUP($B323,[1]D3_1!$B$5:$CI$131,11,FALSE)&amp;""</f>
        <v/>
      </c>
      <c r="AG323" s="160"/>
      <c r="AH323" s="160"/>
      <c r="AI323" s="160"/>
      <c r="AJ323" s="191"/>
      <c r="AK323" s="140" t="str">
        <f>VLOOKUP($B323,[1]D3_1!$B$5:$CI$131,12,FALSE)&amp;""</f>
        <v/>
      </c>
      <c r="AL323" s="160"/>
      <c r="AM323" s="160"/>
      <c r="AN323" s="160"/>
      <c r="AO323" s="160"/>
      <c r="AP323" s="160"/>
      <c r="AQ323" s="191"/>
      <c r="AR323" s="60"/>
      <c r="AS323" s="60"/>
      <c r="AT323" s="60"/>
      <c r="AU323" s="60"/>
      <c r="AV323" s="60"/>
      <c r="AW323" s="60"/>
      <c r="AX323" s="60"/>
      <c r="AY323" s="60"/>
      <c r="AZ323" s="60"/>
      <c r="BA323" s="60"/>
      <c r="BB323" s="60"/>
      <c r="BC323" s="60"/>
      <c r="BD323" s="60"/>
    </row>
    <row r="324" spans="2:56" ht="14.25" customHeight="1" x14ac:dyDescent="0.55000000000000004">
      <c r="B324" s="198"/>
      <c r="C324" s="199"/>
      <c r="D324" s="199"/>
      <c r="E324" s="199"/>
      <c r="F324" s="199"/>
      <c r="G324" s="199"/>
      <c r="H324" s="199"/>
      <c r="I324" s="200"/>
      <c r="J324" s="139"/>
      <c r="K324" s="139"/>
      <c r="L324" s="192"/>
      <c r="M324" s="193"/>
      <c r="N324" s="193"/>
      <c r="O324" s="193"/>
      <c r="P324" s="194"/>
      <c r="Q324" s="192"/>
      <c r="R324" s="193"/>
      <c r="S324" s="193"/>
      <c r="T324" s="193"/>
      <c r="U324" s="194"/>
      <c r="V324" s="192"/>
      <c r="W324" s="193"/>
      <c r="X324" s="193"/>
      <c r="Y324" s="193"/>
      <c r="Z324" s="194"/>
      <c r="AA324" s="192"/>
      <c r="AB324" s="193"/>
      <c r="AC324" s="193"/>
      <c r="AD324" s="193"/>
      <c r="AE324" s="194"/>
      <c r="AF324" s="192"/>
      <c r="AG324" s="193"/>
      <c r="AH324" s="193"/>
      <c r="AI324" s="193"/>
      <c r="AJ324" s="194"/>
      <c r="AK324" s="192"/>
      <c r="AL324" s="193"/>
      <c r="AM324" s="193"/>
      <c r="AN324" s="193"/>
      <c r="AO324" s="193"/>
      <c r="AP324" s="193"/>
      <c r="AQ324" s="194"/>
      <c r="AR324" s="60"/>
      <c r="AS324" s="60"/>
      <c r="AT324" s="60"/>
      <c r="AU324" s="60"/>
      <c r="AV324" s="60"/>
      <c r="AW324" s="60"/>
      <c r="AX324" s="60"/>
      <c r="AY324" s="60"/>
      <c r="AZ324" s="60"/>
      <c r="BA324" s="60"/>
      <c r="BB324" s="60"/>
      <c r="BC324" s="60"/>
      <c r="BD324" s="60"/>
    </row>
    <row r="325" spans="2:56" ht="14.25" customHeight="1" x14ac:dyDescent="0.55000000000000004">
      <c r="B325" s="195" t="s">
        <v>5983</v>
      </c>
      <c r="C325" s="196"/>
      <c r="D325" s="196"/>
      <c r="E325" s="196"/>
      <c r="F325" s="196"/>
      <c r="G325" s="196"/>
      <c r="H325" s="196"/>
      <c r="I325" s="197"/>
      <c r="J325" s="139" t="str">
        <f>VLOOKUP($B325,[1]D3_1!$B$5:$CI$131,5,FALSE)&amp;""</f>
        <v/>
      </c>
      <c r="K325" s="139"/>
      <c r="L325" s="140" t="str">
        <f>VLOOKUP($B325,[1]D3_1!$B$5:$CI$131,7,FALSE)&amp;""</f>
        <v/>
      </c>
      <c r="M325" s="160"/>
      <c r="N325" s="160"/>
      <c r="O325" s="160"/>
      <c r="P325" s="191"/>
      <c r="Q325" s="140" t="str">
        <f>VLOOKUP($B325,[1]D3_1!$B$5:$CI$131,8,FALSE)&amp;""</f>
        <v/>
      </c>
      <c r="R325" s="160"/>
      <c r="S325" s="160"/>
      <c r="T325" s="160"/>
      <c r="U325" s="191"/>
      <c r="V325" s="140" t="str">
        <f>VLOOKUP($B325,[1]D3_1!$B$5:$CI$131,9,FALSE)&amp;""</f>
        <v/>
      </c>
      <c r="W325" s="160"/>
      <c r="X325" s="160"/>
      <c r="Y325" s="160"/>
      <c r="Z325" s="191"/>
      <c r="AA325" s="140" t="str">
        <f>VLOOKUP($B325,[1]D3_1!$B$5:$CI$131,10,FALSE)&amp;""</f>
        <v/>
      </c>
      <c r="AB325" s="160"/>
      <c r="AC325" s="160"/>
      <c r="AD325" s="160"/>
      <c r="AE325" s="191"/>
      <c r="AF325" s="140" t="str">
        <f>VLOOKUP($B325,[1]D3_1!$B$5:$CI$131,11,FALSE)&amp;""</f>
        <v/>
      </c>
      <c r="AG325" s="160"/>
      <c r="AH325" s="160"/>
      <c r="AI325" s="160"/>
      <c r="AJ325" s="191"/>
      <c r="AK325" s="140" t="str">
        <f>VLOOKUP($B325,[1]D3_1!$B$5:$CI$131,12,FALSE)&amp;""</f>
        <v/>
      </c>
      <c r="AL325" s="160"/>
      <c r="AM325" s="160"/>
      <c r="AN325" s="160"/>
      <c r="AO325" s="160"/>
      <c r="AP325" s="160"/>
      <c r="AQ325" s="191"/>
      <c r="AR325" s="60"/>
      <c r="AS325" s="60"/>
      <c r="AT325" s="60"/>
      <c r="AU325" s="60"/>
      <c r="AV325" s="60"/>
      <c r="AW325" s="60"/>
      <c r="AX325" s="60"/>
      <c r="AY325" s="60"/>
      <c r="AZ325" s="60"/>
      <c r="BA325" s="60"/>
      <c r="BB325" s="60"/>
      <c r="BC325" s="60"/>
      <c r="BD325" s="60"/>
    </row>
    <row r="326" spans="2:56" ht="14.25" customHeight="1" x14ac:dyDescent="0.55000000000000004">
      <c r="B326" s="198"/>
      <c r="C326" s="199"/>
      <c r="D326" s="199"/>
      <c r="E326" s="199"/>
      <c r="F326" s="199"/>
      <c r="G326" s="199"/>
      <c r="H326" s="199"/>
      <c r="I326" s="200"/>
      <c r="J326" s="139"/>
      <c r="K326" s="139"/>
      <c r="L326" s="192"/>
      <c r="M326" s="193"/>
      <c r="N326" s="193"/>
      <c r="O326" s="193"/>
      <c r="P326" s="194"/>
      <c r="Q326" s="192"/>
      <c r="R326" s="193"/>
      <c r="S326" s="193"/>
      <c r="T326" s="193"/>
      <c r="U326" s="194"/>
      <c r="V326" s="192"/>
      <c r="W326" s="193"/>
      <c r="X326" s="193"/>
      <c r="Y326" s="193"/>
      <c r="Z326" s="194"/>
      <c r="AA326" s="192"/>
      <c r="AB326" s="193"/>
      <c r="AC326" s="193"/>
      <c r="AD326" s="193"/>
      <c r="AE326" s="194"/>
      <c r="AF326" s="192"/>
      <c r="AG326" s="193"/>
      <c r="AH326" s="193"/>
      <c r="AI326" s="193"/>
      <c r="AJ326" s="194"/>
      <c r="AK326" s="192"/>
      <c r="AL326" s="193"/>
      <c r="AM326" s="193"/>
      <c r="AN326" s="193"/>
      <c r="AO326" s="193"/>
      <c r="AP326" s="193"/>
      <c r="AQ326" s="194"/>
      <c r="AR326" s="60"/>
      <c r="AS326" s="60"/>
      <c r="AT326" s="60"/>
      <c r="AU326" s="60"/>
      <c r="AV326" s="60"/>
      <c r="AW326" s="60"/>
      <c r="AX326" s="60"/>
      <c r="AY326" s="60"/>
      <c r="AZ326" s="60"/>
      <c r="BA326" s="60"/>
      <c r="BB326" s="60"/>
      <c r="BC326" s="60"/>
      <c r="BD326" s="60"/>
    </row>
    <row r="327" spans="2:56" ht="14.25" customHeight="1" x14ac:dyDescent="0.55000000000000004">
      <c r="B327" s="195" t="s">
        <v>5984</v>
      </c>
      <c r="C327" s="196"/>
      <c r="D327" s="196"/>
      <c r="E327" s="196"/>
      <c r="F327" s="196"/>
      <c r="G327" s="196"/>
      <c r="H327" s="196"/>
      <c r="I327" s="197"/>
      <c r="J327" s="139" t="str">
        <f>VLOOKUP($B327,[1]D3_1!$B$5:$CI$131,5,FALSE)&amp;""</f>
        <v/>
      </c>
      <c r="K327" s="139"/>
      <c r="L327" s="140" t="str">
        <f>VLOOKUP($B327,[1]D3_1!$B$5:$CI$131,7,FALSE)&amp;""</f>
        <v/>
      </c>
      <c r="M327" s="160"/>
      <c r="N327" s="160"/>
      <c r="O327" s="160"/>
      <c r="P327" s="191"/>
      <c r="Q327" s="140" t="str">
        <f>VLOOKUP($B327,[1]D3_1!$B$5:$CI$131,8,FALSE)&amp;""</f>
        <v/>
      </c>
      <c r="R327" s="160"/>
      <c r="S327" s="160"/>
      <c r="T327" s="160"/>
      <c r="U327" s="191"/>
      <c r="V327" s="140" t="str">
        <f>VLOOKUP($B327,[1]D3_1!$B$5:$CI$131,9,FALSE)&amp;""</f>
        <v/>
      </c>
      <c r="W327" s="160"/>
      <c r="X327" s="160"/>
      <c r="Y327" s="160"/>
      <c r="Z327" s="191"/>
      <c r="AA327" s="140" t="str">
        <f>VLOOKUP($B327,[1]D3_1!$B$5:$CI$131,10,FALSE)&amp;""</f>
        <v/>
      </c>
      <c r="AB327" s="160"/>
      <c r="AC327" s="160"/>
      <c r="AD327" s="160"/>
      <c r="AE327" s="191"/>
      <c r="AF327" s="140" t="str">
        <f>VLOOKUP($B327,[1]D3_1!$B$5:$CI$131,11,FALSE)&amp;""</f>
        <v/>
      </c>
      <c r="AG327" s="160"/>
      <c r="AH327" s="160"/>
      <c r="AI327" s="160"/>
      <c r="AJ327" s="191"/>
      <c r="AK327" s="140" t="str">
        <f>VLOOKUP($B327,[1]D3_1!$B$5:$CI$131,12,FALSE)&amp;""</f>
        <v/>
      </c>
      <c r="AL327" s="160"/>
      <c r="AM327" s="160"/>
      <c r="AN327" s="160"/>
      <c r="AO327" s="160"/>
      <c r="AP327" s="160"/>
      <c r="AQ327" s="191"/>
      <c r="AR327" s="60"/>
      <c r="AS327" s="60"/>
      <c r="AT327" s="60"/>
      <c r="AU327" s="60"/>
      <c r="AV327" s="60"/>
      <c r="AW327" s="60"/>
      <c r="AX327" s="60"/>
      <c r="AY327" s="60"/>
      <c r="AZ327" s="60"/>
      <c r="BA327" s="60"/>
      <c r="BB327" s="60"/>
      <c r="BC327" s="60"/>
      <c r="BD327" s="60"/>
    </row>
    <row r="328" spans="2:56" ht="14.25" customHeight="1" x14ac:dyDescent="0.55000000000000004">
      <c r="B328" s="198"/>
      <c r="C328" s="199"/>
      <c r="D328" s="199"/>
      <c r="E328" s="199"/>
      <c r="F328" s="199"/>
      <c r="G328" s="199"/>
      <c r="H328" s="199"/>
      <c r="I328" s="200"/>
      <c r="J328" s="139"/>
      <c r="K328" s="139"/>
      <c r="L328" s="192"/>
      <c r="M328" s="193"/>
      <c r="N328" s="193"/>
      <c r="O328" s="193"/>
      <c r="P328" s="194"/>
      <c r="Q328" s="192"/>
      <c r="R328" s="193"/>
      <c r="S328" s="193"/>
      <c r="T328" s="193"/>
      <c r="U328" s="194"/>
      <c r="V328" s="192"/>
      <c r="W328" s="193"/>
      <c r="X328" s="193"/>
      <c r="Y328" s="193"/>
      <c r="Z328" s="194"/>
      <c r="AA328" s="192"/>
      <c r="AB328" s="193"/>
      <c r="AC328" s="193"/>
      <c r="AD328" s="193"/>
      <c r="AE328" s="194"/>
      <c r="AF328" s="192"/>
      <c r="AG328" s="193"/>
      <c r="AH328" s="193"/>
      <c r="AI328" s="193"/>
      <c r="AJ328" s="194"/>
      <c r="AK328" s="192"/>
      <c r="AL328" s="193"/>
      <c r="AM328" s="193"/>
      <c r="AN328" s="193"/>
      <c r="AO328" s="193"/>
      <c r="AP328" s="193"/>
      <c r="AQ328" s="194"/>
      <c r="AR328" s="60"/>
      <c r="AS328" s="60"/>
      <c r="AT328" s="60"/>
      <c r="AU328" s="60"/>
      <c r="AV328" s="60"/>
      <c r="AW328" s="60"/>
      <c r="AX328" s="60"/>
      <c r="AY328" s="60"/>
      <c r="AZ328" s="60"/>
      <c r="BA328" s="60"/>
      <c r="BB328" s="60"/>
      <c r="BC328" s="60"/>
      <c r="BD328" s="60"/>
    </row>
    <row r="329" spans="2:56" ht="14.25" customHeight="1" x14ac:dyDescent="0.55000000000000004">
      <c r="B329" s="195" t="s">
        <v>5985</v>
      </c>
      <c r="C329" s="196"/>
      <c r="D329" s="196"/>
      <c r="E329" s="196"/>
      <c r="F329" s="196"/>
      <c r="G329" s="196"/>
      <c r="H329" s="196"/>
      <c r="I329" s="197"/>
      <c r="J329" s="139" t="str">
        <f>VLOOKUP($B329,[1]D3_1!$B$5:$CI$131,5,FALSE)&amp;""</f>
        <v/>
      </c>
      <c r="K329" s="139"/>
      <c r="L329" s="140" t="str">
        <f>VLOOKUP($B329,[1]D3_1!$B$5:$CI$131,7,FALSE)&amp;""</f>
        <v/>
      </c>
      <c r="M329" s="160"/>
      <c r="N329" s="160"/>
      <c r="O329" s="160"/>
      <c r="P329" s="191"/>
      <c r="Q329" s="140" t="str">
        <f>VLOOKUP($B329,[1]D3_1!$B$5:$CI$131,8,FALSE)&amp;""</f>
        <v/>
      </c>
      <c r="R329" s="160"/>
      <c r="S329" s="160"/>
      <c r="T329" s="160"/>
      <c r="U329" s="191"/>
      <c r="V329" s="140" t="str">
        <f>VLOOKUP($B329,[1]D3_1!$B$5:$CI$131,9,FALSE)&amp;""</f>
        <v/>
      </c>
      <c r="W329" s="160"/>
      <c r="X329" s="160"/>
      <c r="Y329" s="160"/>
      <c r="Z329" s="191"/>
      <c r="AA329" s="140" t="str">
        <f>VLOOKUP($B329,[1]D3_1!$B$5:$CI$131,10,FALSE)&amp;""</f>
        <v/>
      </c>
      <c r="AB329" s="160"/>
      <c r="AC329" s="160"/>
      <c r="AD329" s="160"/>
      <c r="AE329" s="191"/>
      <c r="AF329" s="140" t="str">
        <f>VLOOKUP($B329,[1]D3_1!$B$5:$CI$131,11,FALSE)&amp;""</f>
        <v/>
      </c>
      <c r="AG329" s="160"/>
      <c r="AH329" s="160"/>
      <c r="AI329" s="160"/>
      <c r="AJ329" s="191"/>
      <c r="AK329" s="140" t="str">
        <f>VLOOKUP($B329,[1]D3_1!$B$5:$CI$131,12,FALSE)&amp;""</f>
        <v/>
      </c>
      <c r="AL329" s="160"/>
      <c r="AM329" s="160"/>
      <c r="AN329" s="160"/>
      <c r="AO329" s="160"/>
      <c r="AP329" s="160"/>
      <c r="AQ329" s="191"/>
      <c r="AR329" s="60"/>
      <c r="AS329" s="60"/>
      <c r="AT329" s="60"/>
      <c r="AU329" s="60"/>
      <c r="AV329" s="60"/>
      <c r="AW329" s="60"/>
      <c r="AX329" s="60"/>
      <c r="AY329" s="60"/>
      <c r="AZ329" s="60"/>
      <c r="BA329" s="60"/>
      <c r="BB329" s="60"/>
      <c r="BC329" s="60"/>
      <c r="BD329" s="60"/>
    </row>
    <row r="330" spans="2:56" ht="14.25" customHeight="1" x14ac:dyDescent="0.55000000000000004">
      <c r="B330" s="198"/>
      <c r="C330" s="199"/>
      <c r="D330" s="199"/>
      <c r="E330" s="199"/>
      <c r="F330" s="199"/>
      <c r="G330" s="199"/>
      <c r="H330" s="199"/>
      <c r="I330" s="200"/>
      <c r="J330" s="139"/>
      <c r="K330" s="139"/>
      <c r="L330" s="192"/>
      <c r="M330" s="193"/>
      <c r="N330" s="193"/>
      <c r="O330" s="193"/>
      <c r="P330" s="194"/>
      <c r="Q330" s="192"/>
      <c r="R330" s="193"/>
      <c r="S330" s="193"/>
      <c r="T330" s="193"/>
      <c r="U330" s="194"/>
      <c r="V330" s="192"/>
      <c r="W330" s="193"/>
      <c r="X330" s="193"/>
      <c r="Y330" s="193"/>
      <c r="Z330" s="194"/>
      <c r="AA330" s="192"/>
      <c r="AB330" s="193"/>
      <c r="AC330" s="193"/>
      <c r="AD330" s="193"/>
      <c r="AE330" s="194"/>
      <c r="AF330" s="192"/>
      <c r="AG330" s="193"/>
      <c r="AH330" s="193"/>
      <c r="AI330" s="193"/>
      <c r="AJ330" s="194"/>
      <c r="AK330" s="192"/>
      <c r="AL330" s="193"/>
      <c r="AM330" s="193"/>
      <c r="AN330" s="193"/>
      <c r="AO330" s="193"/>
      <c r="AP330" s="193"/>
      <c r="AQ330" s="194"/>
      <c r="AR330" s="60"/>
      <c r="AS330" s="60"/>
      <c r="AT330" s="60"/>
      <c r="AU330" s="60"/>
      <c r="AV330" s="60"/>
      <c r="AW330" s="60"/>
      <c r="AX330" s="60"/>
      <c r="AY330" s="60"/>
      <c r="AZ330" s="60"/>
      <c r="BA330" s="60"/>
      <c r="BB330" s="60"/>
      <c r="BC330" s="60"/>
      <c r="BD330" s="60"/>
    </row>
    <row r="331" spans="2:56" ht="14.25" customHeight="1" x14ac:dyDescent="0.55000000000000004">
      <c r="B331" s="195" t="s">
        <v>5986</v>
      </c>
      <c r="C331" s="196"/>
      <c r="D331" s="196"/>
      <c r="E331" s="196"/>
      <c r="F331" s="196"/>
      <c r="G331" s="196"/>
      <c r="H331" s="196"/>
      <c r="I331" s="197"/>
      <c r="J331" s="139" t="str">
        <f>VLOOKUP($B331,[1]D3_1!$B$5:$CI$131,5,FALSE)&amp;""</f>
        <v/>
      </c>
      <c r="K331" s="139"/>
      <c r="L331" s="140" t="str">
        <f>VLOOKUP($B331,[1]D3_1!$B$5:$CI$131,7,FALSE)&amp;""</f>
        <v/>
      </c>
      <c r="M331" s="160"/>
      <c r="N331" s="160"/>
      <c r="O331" s="160"/>
      <c r="P331" s="191"/>
      <c r="Q331" s="140" t="str">
        <f>VLOOKUP($B331,[1]D3_1!$B$5:$CI$131,8,FALSE)&amp;""</f>
        <v/>
      </c>
      <c r="R331" s="160"/>
      <c r="S331" s="160"/>
      <c r="T331" s="160"/>
      <c r="U331" s="191"/>
      <c r="V331" s="140" t="str">
        <f>VLOOKUP($B331,[1]D3_1!$B$5:$CI$131,9,FALSE)&amp;""</f>
        <v/>
      </c>
      <c r="W331" s="160"/>
      <c r="X331" s="160"/>
      <c r="Y331" s="160"/>
      <c r="Z331" s="191"/>
      <c r="AA331" s="140" t="str">
        <f>VLOOKUP($B331,[1]D3_1!$B$5:$CI$131,10,FALSE)&amp;""</f>
        <v/>
      </c>
      <c r="AB331" s="160"/>
      <c r="AC331" s="160"/>
      <c r="AD331" s="160"/>
      <c r="AE331" s="191"/>
      <c r="AF331" s="140" t="str">
        <f>VLOOKUP($B331,[1]D3_1!$B$5:$CI$131,11,FALSE)&amp;""</f>
        <v/>
      </c>
      <c r="AG331" s="160"/>
      <c r="AH331" s="160"/>
      <c r="AI331" s="160"/>
      <c r="AJ331" s="191"/>
      <c r="AK331" s="140" t="str">
        <f>VLOOKUP($B331,[1]D3_1!$B$5:$CI$131,12,FALSE)&amp;""</f>
        <v/>
      </c>
      <c r="AL331" s="160"/>
      <c r="AM331" s="160"/>
      <c r="AN331" s="160"/>
      <c r="AO331" s="160"/>
      <c r="AP331" s="160"/>
      <c r="AQ331" s="191"/>
      <c r="AR331" s="60"/>
      <c r="AS331" s="60"/>
      <c r="AT331" s="60"/>
      <c r="AU331" s="60"/>
      <c r="AV331" s="60"/>
      <c r="AW331" s="60"/>
      <c r="AX331" s="60"/>
      <c r="AY331" s="60"/>
      <c r="AZ331" s="60"/>
      <c r="BA331" s="60"/>
      <c r="BB331" s="60"/>
      <c r="BC331" s="60"/>
      <c r="BD331" s="60"/>
    </row>
    <row r="332" spans="2:56" ht="14.25" customHeight="1" x14ac:dyDescent="0.55000000000000004">
      <c r="B332" s="198"/>
      <c r="C332" s="199"/>
      <c r="D332" s="199"/>
      <c r="E332" s="199"/>
      <c r="F332" s="199"/>
      <c r="G332" s="199"/>
      <c r="H332" s="199"/>
      <c r="I332" s="200"/>
      <c r="J332" s="139"/>
      <c r="K332" s="139"/>
      <c r="L332" s="192"/>
      <c r="M332" s="193"/>
      <c r="N332" s="193"/>
      <c r="O332" s="193"/>
      <c r="P332" s="194"/>
      <c r="Q332" s="192"/>
      <c r="R332" s="193"/>
      <c r="S332" s="193"/>
      <c r="T332" s="193"/>
      <c r="U332" s="194"/>
      <c r="V332" s="192"/>
      <c r="W332" s="193"/>
      <c r="X332" s="193"/>
      <c r="Y332" s="193"/>
      <c r="Z332" s="194"/>
      <c r="AA332" s="192"/>
      <c r="AB332" s="193"/>
      <c r="AC332" s="193"/>
      <c r="AD332" s="193"/>
      <c r="AE332" s="194"/>
      <c r="AF332" s="192"/>
      <c r="AG332" s="193"/>
      <c r="AH332" s="193"/>
      <c r="AI332" s="193"/>
      <c r="AJ332" s="194"/>
      <c r="AK332" s="192"/>
      <c r="AL332" s="193"/>
      <c r="AM332" s="193"/>
      <c r="AN332" s="193"/>
      <c r="AO332" s="193"/>
      <c r="AP332" s="193"/>
      <c r="AQ332" s="194"/>
      <c r="AR332" s="60"/>
      <c r="AS332" s="60"/>
      <c r="AT332" s="60"/>
      <c r="AU332" s="60"/>
      <c r="AV332" s="60"/>
      <c r="AW332" s="60"/>
      <c r="AX332" s="60"/>
      <c r="AY332" s="60"/>
      <c r="AZ332" s="60"/>
      <c r="BA332" s="60"/>
      <c r="BB332" s="60"/>
      <c r="BC332" s="60"/>
      <c r="BD332" s="60"/>
    </row>
    <row r="333" spans="2:56" ht="14.25" customHeight="1" x14ac:dyDescent="0.55000000000000004">
      <c r="B333" s="195" t="s">
        <v>5987</v>
      </c>
      <c r="C333" s="196"/>
      <c r="D333" s="196"/>
      <c r="E333" s="196"/>
      <c r="F333" s="196"/>
      <c r="G333" s="196"/>
      <c r="H333" s="196"/>
      <c r="I333" s="197"/>
      <c r="J333" s="139" t="str">
        <f>VLOOKUP($B333,[1]D3_1!$B$5:$CI$131,5,FALSE)&amp;""</f>
        <v/>
      </c>
      <c r="K333" s="139"/>
      <c r="L333" s="140" t="str">
        <f>VLOOKUP($B333,[1]D3_1!$B$5:$CI$131,7,FALSE)&amp;""</f>
        <v/>
      </c>
      <c r="M333" s="160"/>
      <c r="N333" s="160"/>
      <c r="O333" s="160"/>
      <c r="P333" s="191"/>
      <c r="Q333" s="140" t="str">
        <f>VLOOKUP($B333,[1]D3_1!$B$5:$CI$131,8,FALSE)&amp;""</f>
        <v/>
      </c>
      <c r="R333" s="160"/>
      <c r="S333" s="160"/>
      <c r="T333" s="160"/>
      <c r="U333" s="191"/>
      <c r="V333" s="140" t="str">
        <f>VLOOKUP($B333,[1]D3_1!$B$5:$CI$131,9,FALSE)&amp;""</f>
        <v/>
      </c>
      <c r="W333" s="160"/>
      <c r="X333" s="160"/>
      <c r="Y333" s="160"/>
      <c r="Z333" s="191"/>
      <c r="AA333" s="140" t="str">
        <f>VLOOKUP($B333,[1]D3_1!$B$5:$CI$131,10,FALSE)&amp;""</f>
        <v/>
      </c>
      <c r="AB333" s="160"/>
      <c r="AC333" s="160"/>
      <c r="AD333" s="160"/>
      <c r="AE333" s="191"/>
      <c r="AF333" s="140" t="str">
        <f>VLOOKUP($B333,[1]D3_1!$B$5:$CI$131,11,FALSE)&amp;""</f>
        <v/>
      </c>
      <c r="AG333" s="160"/>
      <c r="AH333" s="160"/>
      <c r="AI333" s="160"/>
      <c r="AJ333" s="191"/>
      <c r="AK333" s="140" t="str">
        <f>VLOOKUP($B333,[1]D3_1!$B$5:$CI$131,12,FALSE)&amp;""</f>
        <v/>
      </c>
      <c r="AL333" s="160"/>
      <c r="AM333" s="160"/>
      <c r="AN333" s="160"/>
      <c r="AO333" s="160"/>
      <c r="AP333" s="160"/>
      <c r="AQ333" s="191"/>
      <c r="AR333" s="60"/>
      <c r="AS333" s="60"/>
      <c r="AT333" s="60"/>
      <c r="AU333" s="60"/>
      <c r="AV333" s="60"/>
      <c r="AW333" s="60"/>
      <c r="AX333" s="60"/>
      <c r="AY333" s="60"/>
      <c r="AZ333" s="60"/>
      <c r="BA333" s="60"/>
      <c r="BB333" s="60"/>
      <c r="BC333" s="60"/>
      <c r="BD333" s="60"/>
    </row>
    <row r="334" spans="2:56" ht="14.25" customHeight="1" x14ac:dyDescent="0.55000000000000004">
      <c r="B334" s="198"/>
      <c r="C334" s="199"/>
      <c r="D334" s="199"/>
      <c r="E334" s="199"/>
      <c r="F334" s="199"/>
      <c r="G334" s="199"/>
      <c r="H334" s="199"/>
      <c r="I334" s="200"/>
      <c r="J334" s="139"/>
      <c r="K334" s="139"/>
      <c r="L334" s="192"/>
      <c r="M334" s="193"/>
      <c r="N334" s="193"/>
      <c r="O334" s="193"/>
      <c r="P334" s="194"/>
      <c r="Q334" s="192"/>
      <c r="R334" s="193"/>
      <c r="S334" s="193"/>
      <c r="T334" s="193"/>
      <c r="U334" s="194"/>
      <c r="V334" s="192"/>
      <c r="W334" s="193"/>
      <c r="X334" s="193"/>
      <c r="Y334" s="193"/>
      <c r="Z334" s="194"/>
      <c r="AA334" s="192"/>
      <c r="AB334" s="193"/>
      <c r="AC334" s="193"/>
      <c r="AD334" s="193"/>
      <c r="AE334" s="194"/>
      <c r="AF334" s="192"/>
      <c r="AG334" s="193"/>
      <c r="AH334" s="193"/>
      <c r="AI334" s="193"/>
      <c r="AJ334" s="194"/>
      <c r="AK334" s="192"/>
      <c r="AL334" s="193"/>
      <c r="AM334" s="193"/>
      <c r="AN334" s="193"/>
      <c r="AO334" s="193"/>
      <c r="AP334" s="193"/>
      <c r="AQ334" s="194"/>
      <c r="AR334" s="60"/>
      <c r="AS334" s="60"/>
      <c r="AT334" s="60"/>
      <c r="AU334" s="60"/>
      <c r="AV334" s="60"/>
      <c r="AW334" s="60"/>
      <c r="AX334" s="60"/>
      <c r="AY334" s="60"/>
      <c r="AZ334" s="60"/>
      <c r="BA334" s="60"/>
      <c r="BB334" s="60"/>
      <c r="BC334" s="60"/>
      <c r="BD334" s="60"/>
    </row>
    <row r="335" spans="2:56" ht="14.25" customHeight="1" x14ac:dyDescent="0.55000000000000004">
      <c r="B335" s="195" t="s">
        <v>5988</v>
      </c>
      <c r="C335" s="196"/>
      <c r="D335" s="196"/>
      <c r="E335" s="196"/>
      <c r="F335" s="196"/>
      <c r="G335" s="196"/>
      <c r="H335" s="196"/>
      <c r="I335" s="197"/>
      <c r="J335" s="139" t="str">
        <f>VLOOKUP($B335,[1]D3_1!$B$5:$CI$131,5,FALSE)&amp;""</f>
        <v/>
      </c>
      <c r="K335" s="139"/>
      <c r="L335" s="140" t="str">
        <f>VLOOKUP($B335,[1]D3_1!$B$5:$CI$131,7,FALSE)&amp;""</f>
        <v/>
      </c>
      <c r="M335" s="160"/>
      <c r="N335" s="160"/>
      <c r="O335" s="160"/>
      <c r="P335" s="191"/>
      <c r="Q335" s="140" t="str">
        <f>VLOOKUP($B335,[1]D3_1!$B$5:$CI$131,8,FALSE)&amp;""</f>
        <v/>
      </c>
      <c r="R335" s="160"/>
      <c r="S335" s="160"/>
      <c r="T335" s="160"/>
      <c r="U335" s="191"/>
      <c r="V335" s="140" t="str">
        <f>VLOOKUP($B335,[1]D3_1!$B$5:$CI$131,9,FALSE)&amp;""</f>
        <v/>
      </c>
      <c r="W335" s="160"/>
      <c r="X335" s="160"/>
      <c r="Y335" s="160"/>
      <c r="Z335" s="191"/>
      <c r="AA335" s="140" t="str">
        <f>VLOOKUP($B335,[1]D3_1!$B$5:$CI$131,10,FALSE)&amp;""</f>
        <v/>
      </c>
      <c r="AB335" s="160"/>
      <c r="AC335" s="160"/>
      <c r="AD335" s="160"/>
      <c r="AE335" s="191"/>
      <c r="AF335" s="140" t="str">
        <f>VLOOKUP($B335,[1]D3_1!$B$5:$CI$131,11,FALSE)&amp;""</f>
        <v/>
      </c>
      <c r="AG335" s="160"/>
      <c r="AH335" s="160"/>
      <c r="AI335" s="160"/>
      <c r="AJ335" s="191"/>
      <c r="AK335" s="140" t="str">
        <f>VLOOKUP($B335,[1]D3_1!$B$5:$CI$131,12,FALSE)&amp;""</f>
        <v/>
      </c>
      <c r="AL335" s="160"/>
      <c r="AM335" s="160"/>
      <c r="AN335" s="160"/>
      <c r="AO335" s="160"/>
      <c r="AP335" s="160"/>
      <c r="AQ335" s="191"/>
      <c r="AR335" s="60"/>
      <c r="AS335" s="60"/>
      <c r="AT335" s="60"/>
      <c r="AU335" s="60"/>
      <c r="AV335" s="60"/>
      <c r="AW335" s="60"/>
      <c r="AX335" s="60"/>
      <c r="AY335" s="60"/>
      <c r="AZ335" s="60"/>
      <c r="BA335" s="60"/>
      <c r="BB335" s="60"/>
      <c r="BC335" s="60"/>
      <c r="BD335" s="60"/>
    </row>
    <row r="336" spans="2:56" ht="14.25" customHeight="1" x14ac:dyDescent="0.55000000000000004">
      <c r="B336" s="198"/>
      <c r="C336" s="199"/>
      <c r="D336" s="199"/>
      <c r="E336" s="199"/>
      <c r="F336" s="199"/>
      <c r="G336" s="199"/>
      <c r="H336" s="199"/>
      <c r="I336" s="200"/>
      <c r="J336" s="139"/>
      <c r="K336" s="139"/>
      <c r="L336" s="192"/>
      <c r="M336" s="193"/>
      <c r="N336" s="193"/>
      <c r="O336" s="193"/>
      <c r="P336" s="194"/>
      <c r="Q336" s="192"/>
      <c r="R336" s="193"/>
      <c r="S336" s="193"/>
      <c r="T336" s="193"/>
      <c r="U336" s="194"/>
      <c r="V336" s="192"/>
      <c r="W336" s="193"/>
      <c r="X336" s="193"/>
      <c r="Y336" s="193"/>
      <c r="Z336" s="194"/>
      <c r="AA336" s="192"/>
      <c r="AB336" s="193"/>
      <c r="AC336" s="193"/>
      <c r="AD336" s="193"/>
      <c r="AE336" s="194"/>
      <c r="AF336" s="192"/>
      <c r="AG336" s="193"/>
      <c r="AH336" s="193"/>
      <c r="AI336" s="193"/>
      <c r="AJ336" s="194"/>
      <c r="AK336" s="192"/>
      <c r="AL336" s="193"/>
      <c r="AM336" s="193"/>
      <c r="AN336" s="193"/>
      <c r="AO336" s="193"/>
      <c r="AP336" s="193"/>
      <c r="AQ336" s="194"/>
      <c r="AR336" s="60"/>
      <c r="AS336" s="60"/>
      <c r="AT336" s="60"/>
      <c r="AU336" s="60"/>
      <c r="AV336" s="60"/>
      <c r="AW336" s="60"/>
      <c r="AX336" s="60"/>
      <c r="AY336" s="60"/>
      <c r="AZ336" s="60"/>
      <c r="BA336" s="60"/>
      <c r="BB336" s="60"/>
      <c r="BC336" s="60"/>
      <c r="BD336" s="60"/>
    </row>
    <row r="337" spans="2:56" ht="14.25" customHeight="1" x14ac:dyDescent="0.55000000000000004">
      <c r="B337" s="195" t="s">
        <v>504</v>
      </c>
      <c r="C337" s="196"/>
      <c r="D337" s="196"/>
      <c r="E337" s="196"/>
      <c r="F337" s="196"/>
      <c r="G337" s="196"/>
      <c r="H337" s="196"/>
      <c r="I337" s="197"/>
      <c r="J337" s="139" t="str">
        <f>VLOOKUP($B337,[1]D3_1!$B$5:$CI$131,5,FALSE)&amp;""</f>
        <v/>
      </c>
      <c r="K337" s="139"/>
      <c r="L337" s="140" t="str">
        <f>VLOOKUP($B337,[1]D3_1!$B$5:$CI$131,7,FALSE)&amp;""</f>
        <v/>
      </c>
      <c r="M337" s="160"/>
      <c r="N337" s="160"/>
      <c r="O337" s="160"/>
      <c r="P337" s="191"/>
      <c r="Q337" s="140" t="str">
        <f>VLOOKUP($B337,[1]D3_1!$B$5:$CI$131,8,FALSE)&amp;""</f>
        <v/>
      </c>
      <c r="R337" s="160"/>
      <c r="S337" s="160"/>
      <c r="T337" s="160"/>
      <c r="U337" s="191"/>
      <c r="V337" s="140" t="str">
        <f>VLOOKUP($B337,[1]D3_1!$B$5:$CI$131,9,FALSE)&amp;""</f>
        <v/>
      </c>
      <c r="W337" s="160"/>
      <c r="X337" s="160"/>
      <c r="Y337" s="160"/>
      <c r="Z337" s="191"/>
      <c r="AA337" s="140" t="str">
        <f>VLOOKUP($B337,[1]D3_1!$B$5:$CI$131,10,FALSE)&amp;""</f>
        <v/>
      </c>
      <c r="AB337" s="160"/>
      <c r="AC337" s="160"/>
      <c r="AD337" s="160"/>
      <c r="AE337" s="191"/>
      <c r="AF337" s="140" t="str">
        <f>VLOOKUP($B337,[1]D3_1!$B$5:$CI$131,11,FALSE)&amp;""</f>
        <v/>
      </c>
      <c r="AG337" s="160"/>
      <c r="AH337" s="160"/>
      <c r="AI337" s="160"/>
      <c r="AJ337" s="191"/>
      <c r="AK337" s="140" t="str">
        <f>VLOOKUP($B337,[1]D3_1!$B$5:$CI$131,12,FALSE)&amp;""</f>
        <v/>
      </c>
      <c r="AL337" s="160"/>
      <c r="AM337" s="160"/>
      <c r="AN337" s="160"/>
      <c r="AO337" s="160"/>
      <c r="AP337" s="160"/>
      <c r="AQ337" s="191"/>
      <c r="AR337" s="60"/>
      <c r="AS337" s="60"/>
      <c r="AT337" s="60"/>
      <c r="AU337" s="60"/>
      <c r="AV337" s="60"/>
      <c r="AW337" s="60"/>
      <c r="AX337" s="60"/>
      <c r="AY337" s="60"/>
      <c r="AZ337" s="60"/>
      <c r="BA337" s="60"/>
      <c r="BB337" s="60"/>
      <c r="BC337" s="60"/>
      <c r="BD337" s="60"/>
    </row>
    <row r="338" spans="2:56" ht="14.25" customHeight="1" x14ac:dyDescent="0.55000000000000004">
      <c r="B338" s="198"/>
      <c r="C338" s="199"/>
      <c r="D338" s="199"/>
      <c r="E338" s="199"/>
      <c r="F338" s="199"/>
      <c r="G338" s="199"/>
      <c r="H338" s="199"/>
      <c r="I338" s="200"/>
      <c r="J338" s="139"/>
      <c r="K338" s="139"/>
      <c r="L338" s="192"/>
      <c r="M338" s="193"/>
      <c r="N338" s="193"/>
      <c r="O338" s="193"/>
      <c r="P338" s="194"/>
      <c r="Q338" s="192"/>
      <c r="R338" s="193"/>
      <c r="S338" s="193"/>
      <c r="T338" s="193"/>
      <c r="U338" s="194"/>
      <c r="V338" s="192"/>
      <c r="W338" s="193"/>
      <c r="X338" s="193"/>
      <c r="Y338" s="193"/>
      <c r="Z338" s="194"/>
      <c r="AA338" s="192"/>
      <c r="AB338" s="193"/>
      <c r="AC338" s="193"/>
      <c r="AD338" s="193"/>
      <c r="AE338" s="194"/>
      <c r="AF338" s="192"/>
      <c r="AG338" s="193"/>
      <c r="AH338" s="193"/>
      <c r="AI338" s="193"/>
      <c r="AJ338" s="194"/>
      <c r="AK338" s="192"/>
      <c r="AL338" s="193"/>
      <c r="AM338" s="193"/>
      <c r="AN338" s="193"/>
      <c r="AO338" s="193"/>
      <c r="AP338" s="193"/>
      <c r="AQ338" s="194"/>
      <c r="AR338" s="60"/>
      <c r="AS338" s="60"/>
      <c r="AT338" s="60"/>
      <c r="AU338" s="60"/>
      <c r="AV338" s="60"/>
      <c r="AW338" s="60"/>
      <c r="AX338" s="60"/>
      <c r="AY338" s="60"/>
      <c r="AZ338" s="60"/>
      <c r="BA338" s="60"/>
      <c r="BB338" s="60"/>
      <c r="BC338" s="60"/>
      <c r="BD338" s="60"/>
    </row>
    <row r="339" spans="2:56" ht="14.25" customHeight="1" x14ac:dyDescent="0.55000000000000004">
      <c r="B339" s="195" t="s">
        <v>5989</v>
      </c>
      <c r="C339" s="196"/>
      <c r="D339" s="196"/>
      <c r="E339" s="196"/>
      <c r="F339" s="196"/>
      <c r="G339" s="196"/>
      <c r="H339" s="196"/>
      <c r="I339" s="197"/>
      <c r="J339" s="139" t="str">
        <f>VLOOKUP($B339,[1]D3_1!$B$5:$CI$131,5,FALSE)&amp;""</f>
        <v/>
      </c>
      <c r="K339" s="139"/>
      <c r="L339" s="140" t="str">
        <f>VLOOKUP($B339,[1]D3_1!$B$5:$CI$131,7,FALSE)&amp;""</f>
        <v/>
      </c>
      <c r="M339" s="160"/>
      <c r="N339" s="160"/>
      <c r="O339" s="160"/>
      <c r="P339" s="191"/>
      <c r="Q339" s="140" t="str">
        <f>VLOOKUP($B339,[1]D3_1!$B$5:$CI$131,8,FALSE)&amp;""</f>
        <v/>
      </c>
      <c r="R339" s="160"/>
      <c r="S339" s="160"/>
      <c r="T339" s="160"/>
      <c r="U339" s="191"/>
      <c r="V339" s="140" t="str">
        <f>VLOOKUP($B339,[1]D3_1!$B$5:$CI$131,9,FALSE)&amp;""</f>
        <v/>
      </c>
      <c r="W339" s="160"/>
      <c r="X339" s="160"/>
      <c r="Y339" s="160"/>
      <c r="Z339" s="191"/>
      <c r="AA339" s="140" t="str">
        <f>VLOOKUP($B339,[1]D3_1!$B$5:$CI$131,10,FALSE)&amp;""</f>
        <v/>
      </c>
      <c r="AB339" s="160"/>
      <c r="AC339" s="160"/>
      <c r="AD339" s="160"/>
      <c r="AE339" s="191"/>
      <c r="AF339" s="140" t="str">
        <f>VLOOKUP($B339,[1]D3_1!$B$5:$CI$131,11,FALSE)&amp;""</f>
        <v/>
      </c>
      <c r="AG339" s="160"/>
      <c r="AH339" s="160"/>
      <c r="AI339" s="160"/>
      <c r="AJ339" s="191"/>
      <c r="AK339" s="140" t="str">
        <f>VLOOKUP($B339,[1]D3_1!$B$5:$CI$131,12,FALSE)&amp;""</f>
        <v/>
      </c>
      <c r="AL339" s="160"/>
      <c r="AM339" s="160"/>
      <c r="AN339" s="160"/>
      <c r="AO339" s="160"/>
      <c r="AP339" s="160"/>
      <c r="AQ339" s="191"/>
      <c r="AR339" s="60"/>
      <c r="AS339" s="60"/>
      <c r="AT339" s="60"/>
      <c r="AU339" s="60"/>
      <c r="AV339" s="60"/>
      <c r="AW339" s="60"/>
      <c r="AX339" s="60"/>
      <c r="AY339" s="60"/>
      <c r="AZ339" s="60"/>
      <c r="BA339" s="60"/>
      <c r="BB339" s="60"/>
      <c r="BC339" s="60"/>
      <c r="BD339" s="60"/>
    </row>
    <row r="340" spans="2:56" ht="14.25" customHeight="1" x14ac:dyDescent="0.55000000000000004">
      <c r="B340" s="198"/>
      <c r="C340" s="199"/>
      <c r="D340" s="199"/>
      <c r="E340" s="199"/>
      <c r="F340" s="199"/>
      <c r="G340" s="199"/>
      <c r="H340" s="199"/>
      <c r="I340" s="200"/>
      <c r="J340" s="139"/>
      <c r="K340" s="139"/>
      <c r="L340" s="192"/>
      <c r="M340" s="193"/>
      <c r="N340" s="193"/>
      <c r="O340" s="193"/>
      <c r="P340" s="194"/>
      <c r="Q340" s="192"/>
      <c r="R340" s="193"/>
      <c r="S340" s="193"/>
      <c r="T340" s="193"/>
      <c r="U340" s="194"/>
      <c r="V340" s="192"/>
      <c r="W340" s="193"/>
      <c r="X340" s="193"/>
      <c r="Y340" s="193"/>
      <c r="Z340" s="194"/>
      <c r="AA340" s="192"/>
      <c r="AB340" s="193"/>
      <c r="AC340" s="193"/>
      <c r="AD340" s="193"/>
      <c r="AE340" s="194"/>
      <c r="AF340" s="192"/>
      <c r="AG340" s="193"/>
      <c r="AH340" s="193"/>
      <c r="AI340" s="193"/>
      <c r="AJ340" s="194"/>
      <c r="AK340" s="192"/>
      <c r="AL340" s="193"/>
      <c r="AM340" s="193"/>
      <c r="AN340" s="193"/>
      <c r="AO340" s="193"/>
      <c r="AP340" s="193"/>
      <c r="AQ340" s="194"/>
      <c r="AR340" s="60"/>
      <c r="AS340" s="60"/>
      <c r="AT340" s="60"/>
      <c r="AU340" s="60"/>
      <c r="AV340" s="60"/>
      <c r="AW340" s="60"/>
      <c r="AX340" s="60"/>
      <c r="AY340" s="60"/>
      <c r="AZ340" s="60"/>
      <c r="BA340" s="60"/>
      <c r="BB340" s="60"/>
      <c r="BC340" s="60"/>
      <c r="BD340" s="60"/>
    </row>
    <row r="341" spans="2:56" ht="14.25" customHeight="1" x14ac:dyDescent="0.55000000000000004">
      <c r="B341" s="195" t="s">
        <v>507</v>
      </c>
      <c r="C341" s="196"/>
      <c r="D341" s="196"/>
      <c r="E341" s="196"/>
      <c r="F341" s="196"/>
      <c r="G341" s="196"/>
      <c r="H341" s="196"/>
      <c r="I341" s="197"/>
      <c r="J341" s="139" t="str">
        <f>VLOOKUP($B341,[1]D3_1!$B$5:$CI$131,5,FALSE)&amp;""</f>
        <v/>
      </c>
      <c r="K341" s="139"/>
      <c r="L341" s="140" t="str">
        <f>VLOOKUP($B341,[1]D3_1!$B$5:$CI$131,7,FALSE)&amp;""</f>
        <v/>
      </c>
      <c r="M341" s="160"/>
      <c r="N341" s="160"/>
      <c r="O341" s="160"/>
      <c r="P341" s="191"/>
      <c r="Q341" s="140" t="str">
        <f>VLOOKUP($B341,[1]D3_1!$B$5:$CI$131,8,FALSE)&amp;""</f>
        <v/>
      </c>
      <c r="R341" s="160"/>
      <c r="S341" s="160"/>
      <c r="T341" s="160"/>
      <c r="U341" s="191"/>
      <c r="V341" s="140" t="str">
        <f>VLOOKUP($B341,[1]D3_1!$B$5:$CI$131,9,FALSE)&amp;""</f>
        <v/>
      </c>
      <c r="W341" s="160"/>
      <c r="X341" s="160"/>
      <c r="Y341" s="160"/>
      <c r="Z341" s="191"/>
      <c r="AA341" s="140" t="str">
        <f>VLOOKUP($B341,[1]D3_1!$B$5:$CI$131,10,FALSE)&amp;""</f>
        <v/>
      </c>
      <c r="AB341" s="160"/>
      <c r="AC341" s="160"/>
      <c r="AD341" s="160"/>
      <c r="AE341" s="191"/>
      <c r="AF341" s="140" t="str">
        <f>VLOOKUP($B341,[1]D3_1!$B$5:$CI$131,11,FALSE)&amp;""</f>
        <v/>
      </c>
      <c r="AG341" s="160"/>
      <c r="AH341" s="160"/>
      <c r="AI341" s="160"/>
      <c r="AJ341" s="191"/>
      <c r="AK341" s="140" t="str">
        <f>VLOOKUP($B341,[1]D3_1!$B$5:$CI$131,12,FALSE)&amp;""</f>
        <v/>
      </c>
      <c r="AL341" s="160"/>
      <c r="AM341" s="160"/>
      <c r="AN341" s="160"/>
      <c r="AO341" s="160"/>
      <c r="AP341" s="160"/>
      <c r="AQ341" s="191"/>
      <c r="AR341" s="60"/>
      <c r="AS341" s="60"/>
      <c r="AT341" s="60"/>
      <c r="AU341" s="60"/>
      <c r="AV341" s="60"/>
      <c r="AW341" s="60"/>
      <c r="AX341" s="60"/>
      <c r="AY341" s="60"/>
      <c r="AZ341" s="60"/>
      <c r="BA341" s="60"/>
      <c r="BB341" s="60"/>
      <c r="BC341" s="60"/>
      <c r="BD341" s="60"/>
    </row>
    <row r="342" spans="2:56" ht="14.25" customHeight="1" x14ac:dyDescent="0.55000000000000004">
      <c r="B342" s="198"/>
      <c r="C342" s="199"/>
      <c r="D342" s="199"/>
      <c r="E342" s="199"/>
      <c r="F342" s="199"/>
      <c r="G342" s="199"/>
      <c r="H342" s="199"/>
      <c r="I342" s="200"/>
      <c r="J342" s="139"/>
      <c r="K342" s="139"/>
      <c r="L342" s="192"/>
      <c r="M342" s="193"/>
      <c r="N342" s="193"/>
      <c r="O342" s="193"/>
      <c r="P342" s="194"/>
      <c r="Q342" s="192"/>
      <c r="R342" s="193"/>
      <c r="S342" s="193"/>
      <c r="T342" s="193"/>
      <c r="U342" s="194"/>
      <c r="V342" s="192"/>
      <c r="W342" s="193"/>
      <c r="X342" s="193"/>
      <c r="Y342" s="193"/>
      <c r="Z342" s="194"/>
      <c r="AA342" s="192"/>
      <c r="AB342" s="193"/>
      <c r="AC342" s="193"/>
      <c r="AD342" s="193"/>
      <c r="AE342" s="194"/>
      <c r="AF342" s="192"/>
      <c r="AG342" s="193"/>
      <c r="AH342" s="193"/>
      <c r="AI342" s="193"/>
      <c r="AJ342" s="194"/>
      <c r="AK342" s="192"/>
      <c r="AL342" s="193"/>
      <c r="AM342" s="193"/>
      <c r="AN342" s="193"/>
      <c r="AO342" s="193"/>
      <c r="AP342" s="193"/>
      <c r="AQ342" s="194"/>
      <c r="AR342" s="60"/>
      <c r="AS342" s="60"/>
      <c r="AT342" s="60"/>
      <c r="AU342" s="60"/>
      <c r="AV342" s="60"/>
      <c r="AW342" s="60"/>
      <c r="AX342" s="60"/>
      <c r="AY342" s="60"/>
      <c r="AZ342" s="60"/>
      <c r="BA342" s="60"/>
      <c r="BB342" s="60"/>
      <c r="BC342" s="60"/>
      <c r="BD342" s="60"/>
    </row>
    <row r="343" spans="2:56" ht="14.25" customHeight="1" x14ac:dyDescent="0.55000000000000004">
      <c r="B343" s="195" t="s">
        <v>509</v>
      </c>
      <c r="C343" s="196"/>
      <c r="D343" s="196"/>
      <c r="E343" s="196"/>
      <c r="F343" s="196"/>
      <c r="G343" s="196"/>
      <c r="H343" s="196"/>
      <c r="I343" s="197"/>
      <c r="J343" s="139" t="str">
        <f>VLOOKUP($B343,[1]D3_1!$B$5:$CI$131,5,FALSE)&amp;""</f>
        <v/>
      </c>
      <c r="K343" s="139"/>
      <c r="L343" s="140" t="str">
        <f>VLOOKUP($B343,[1]D3_1!$B$5:$CI$131,7,FALSE)&amp;""</f>
        <v/>
      </c>
      <c r="M343" s="160"/>
      <c r="N343" s="160"/>
      <c r="O343" s="160"/>
      <c r="P343" s="191"/>
      <c r="Q343" s="140" t="str">
        <f>VLOOKUP($B343,[1]D3_1!$B$5:$CI$131,8,FALSE)&amp;""</f>
        <v/>
      </c>
      <c r="R343" s="160"/>
      <c r="S343" s="160"/>
      <c r="T343" s="160"/>
      <c r="U343" s="191"/>
      <c r="V343" s="140" t="str">
        <f>VLOOKUP($B343,[1]D3_1!$B$5:$CI$131,9,FALSE)&amp;""</f>
        <v/>
      </c>
      <c r="W343" s="160"/>
      <c r="X343" s="160"/>
      <c r="Y343" s="160"/>
      <c r="Z343" s="191"/>
      <c r="AA343" s="140" t="str">
        <f>VLOOKUP($B343,[1]D3_1!$B$5:$CI$131,10,FALSE)&amp;""</f>
        <v/>
      </c>
      <c r="AB343" s="160"/>
      <c r="AC343" s="160"/>
      <c r="AD343" s="160"/>
      <c r="AE343" s="191"/>
      <c r="AF343" s="140" t="str">
        <f>VLOOKUP($B343,[1]D3_1!$B$5:$CI$131,11,FALSE)&amp;""</f>
        <v/>
      </c>
      <c r="AG343" s="160"/>
      <c r="AH343" s="160"/>
      <c r="AI343" s="160"/>
      <c r="AJ343" s="191"/>
      <c r="AK343" s="140" t="str">
        <f>VLOOKUP($B343,[1]D3_1!$B$5:$CI$131,12,FALSE)&amp;""</f>
        <v/>
      </c>
      <c r="AL343" s="160"/>
      <c r="AM343" s="160"/>
      <c r="AN343" s="160"/>
      <c r="AO343" s="160"/>
      <c r="AP343" s="160"/>
      <c r="AQ343" s="191"/>
      <c r="AR343" s="60"/>
      <c r="AS343" s="60"/>
      <c r="AT343" s="60"/>
      <c r="AU343" s="60"/>
      <c r="AV343" s="60"/>
      <c r="AW343" s="60"/>
      <c r="AX343" s="60"/>
      <c r="AY343" s="60"/>
      <c r="AZ343" s="60"/>
      <c r="BA343" s="60"/>
      <c r="BB343" s="60"/>
      <c r="BC343" s="60"/>
      <c r="BD343" s="60"/>
    </row>
    <row r="344" spans="2:56" ht="14.25" customHeight="1" x14ac:dyDescent="0.55000000000000004">
      <c r="B344" s="198"/>
      <c r="C344" s="199"/>
      <c r="D344" s="199"/>
      <c r="E344" s="199"/>
      <c r="F344" s="199"/>
      <c r="G344" s="199"/>
      <c r="H344" s="199"/>
      <c r="I344" s="200"/>
      <c r="J344" s="139"/>
      <c r="K344" s="139"/>
      <c r="L344" s="192"/>
      <c r="M344" s="193"/>
      <c r="N344" s="193"/>
      <c r="O344" s="193"/>
      <c r="P344" s="194"/>
      <c r="Q344" s="192"/>
      <c r="R344" s="193"/>
      <c r="S344" s="193"/>
      <c r="T344" s="193"/>
      <c r="U344" s="194"/>
      <c r="V344" s="192"/>
      <c r="W344" s="193"/>
      <c r="X344" s="193"/>
      <c r="Y344" s="193"/>
      <c r="Z344" s="194"/>
      <c r="AA344" s="192"/>
      <c r="AB344" s="193"/>
      <c r="AC344" s="193"/>
      <c r="AD344" s="193"/>
      <c r="AE344" s="194"/>
      <c r="AF344" s="192"/>
      <c r="AG344" s="193"/>
      <c r="AH344" s="193"/>
      <c r="AI344" s="193"/>
      <c r="AJ344" s="194"/>
      <c r="AK344" s="192"/>
      <c r="AL344" s="193"/>
      <c r="AM344" s="193"/>
      <c r="AN344" s="193"/>
      <c r="AO344" s="193"/>
      <c r="AP344" s="193"/>
      <c r="AQ344" s="194"/>
      <c r="AR344" s="60"/>
      <c r="AS344" s="60"/>
      <c r="AT344" s="60"/>
      <c r="AU344" s="60"/>
      <c r="AV344" s="60"/>
      <c r="AW344" s="60"/>
      <c r="AX344" s="60"/>
      <c r="AY344" s="60"/>
      <c r="AZ344" s="60"/>
      <c r="BA344" s="60"/>
      <c r="BB344" s="60"/>
      <c r="BC344" s="60"/>
      <c r="BD344" s="60"/>
    </row>
    <row r="345" spans="2:56" ht="14.25" customHeight="1" x14ac:dyDescent="0.55000000000000004">
      <c r="B345" s="195" t="s">
        <v>5990</v>
      </c>
      <c r="C345" s="196"/>
      <c r="D345" s="196"/>
      <c r="E345" s="196"/>
      <c r="F345" s="196"/>
      <c r="G345" s="196"/>
      <c r="H345" s="196"/>
      <c r="I345" s="197"/>
      <c r="J345" s="139" t="str">
        <f>VLOOKUP($B345,[1]D3_1!$B$5:$CI$131,5,FALSE)&amp;""</f>
        <v/>
      </c>
      <c r="K345" s="139"/>
      <c r="L345" s="140" t="str">
        <f>VLOOKUP($B345,[1]D3_1!$B$5:$CI$131,7,FALSE)&amp;""</f>
        <v/>
      </c>
      <c r="M345" s="160"/>
      <c r="N345" s="160"/>
      <c r="O345" s="160"/>
      <c r="P345" s="191"/>
      <c r="Q345" s="140" t="str">
        <f>VLOOKUP($B345,[1]D3_1!$B$5:$CI$131,8,FALSE)&amp;""</f>
        <v/>
      </c>
      <c r="R345" s="160"/>
      <c r="S345" s="160"/>
      <c r="T345" s="160"/>
      <c r="U345" s="191"/>
      <c r="V345" s="140" t="str">
        <f>VLOOKUP($B345,[1]D3_1!$B$5:$CI$131,9,FALSE)&amp;""</f>
        <v/>
      </c>
      <c r="W345" s="160"/>
      <c r="X345" s="160"/>
      <c r="Y345" s="160"/>
      <c r="Z345" s="191"/>
      <c r="AA345" s="140" t="str">
        <f>VLOOKUP($B345,[1]D3_1!$B$5:$CI$131,10,FALSE)&amp;""</f>
        <v/>
      </c>
      <c r="AB345" s="160"/>
      <c r="AC345" s="160"/>
      <c r="AD345" s="160"/>
      <c r="AE345" s="191"/>
      <c r="AF345" s="140" t="str">
        <f>VLOOKUP($B345,[1]D3_1!$B$5:$CI$131,11,FALSE)&amp;""</f>
        <v/>
      </c>
      <c r="AG345" s="160"/>
      <c r="AH345" s="160"/>
      <c r="AI345" s="160"/>
      <c r="AJ345" s="191"/>
      <c r="AK345" s="140" t="str">
        <f>VLOOKUP($B345,[1]D3_1!$B$5:$CI$131,12,FALSE)&amp;""</f>
        <v/>
      </c>
      <c r="AL345" s="160"/>
      <c r="AM345" s="160"/>
      <c r="AN345" s="160"/>
      <c r="AO345" s="160"/>
      <c r="AP345" s="160"/>
      <c r="AQ345" s="191"/>
      <c r="AR345" s="60"/>
      <c r="AS345" s="60"/>
      <c r="AT345" s="60"/>
      <c r="AU345" s="60"/>
      <c r="AV345" s="60"/>
      <c r="AW345" s="60"/>
      <c r="AX345" s="60"/>
      <c r="AY345" s="60"/>
      <c r="AZ345" s="60"/>
      <c r="BA345" s="60"/>
      <c r="BB345" s="60"/>
      <c r="BC345" s="60"/>
      <c r="BD345" s="60"/>
    </row>
    <row r="346" spans="2:56" ht="14.25" customHeight="1" x14ac:dyDescent="0.55000000000000004">
      <c r="B346" s="198"/>
      <c r="C346" s="199"/>
      <c r="D346" s="199"/>
      <c r="E346" s="199"/>
      <c r="F346" s="199"/>
      <c r="G346" s="199"/>
      <c r="H346" s="199"/>
      <c r="I346" s="200"/>
      <c r="J346" s="139"/>
      <c r="K346" s="139"/>
      <c r="L346" s="192"/>
      <c r="M346" s="193"/>
      <c r="N346" s="193"/>
      <c r="O346" s="193"/>
      <c r="P346" s="194"/>
      <c r="Q346" s="192"/>
      <c r="R346" s="193"/>
      <c r="S346" s="193"/>
      <c r="T346" s="193"/>
      <c r="U346" s="194"/>
      <c r="V346" s="192"/>
      <c r="W346" s="193"/>
      <c r="X346" s="193"/>
      <c r="Y346" s="193"/>
      <c r="Z346" s="194"/>
      <c r="AA346" s="192"/>
      <c r="AB346" s="193"/>
      <c r="AC346" s="193"/>
      <c r="AD346" s="193"/>
      <c r="AE346" s="194"/>
      <c r="AF346" s="192"/>
      <c r="AG346" s="193"/>
      <c r="AH346" s="193"/>
      <c r="AI346" s="193"/>
      <c r="AJ346" s="194"/>
      <c r="AK346" s="192"/>
      <c r="AL346" s="193"/>
      <c r="AM346" s="193"/>
      <c r="AN346" s="193"/>
      <c r="AO346" s="193"/>
      <c r="AP346" s="193"/>
      <c r="AQ346" s="194"/>
      <c r="AR346" s="60"/>
      <c r="AS346" s="60"/>
      <c r="AT346" s="60"/>
      <c r="AU346" s="60"/>
      <c r="AV346" s="60"/>
      <c r="AW346" s="60"/>
      <c r="AX346" s="60"/>
      <c r="AY346" s="60"/>
      <c r="AZ346" s="60"/>
      <c r="BA346" s="60"/>
      <c r="BB346" s="60"/>
      <c r="BC346" s="60"/>
      <c r="BD346" s="60"/>
    </row>
    <row r="347" spans="2:56" ht="14.25" customHeight="1" x14ac:dyDescent="0.55000000000000004">
      <c r="B347" s="195" t="s">
        <v>512</v>
      </c>
      <c r="C347" s="196"/>
      <c r="D347" s="196"/>
      <c r="E347" s="196"/>
      <c r="F347" s="196"/>
      <c r="G347" s="196"/>
      <c r="H347" s="196"/>
      <c r="I347" s="197"/>
      <c r="J347" s="139" t="str">
        <f>VLOOKUP($B347,[1]D3_1!$B$5:$CI$131,5,FALSE)&amp;""</f>
        <v/>
      </c>
      <c r="K347" s="139"/>
      <c r="L347" s="140" t="str">
        <f>VLOOKUP($B347,[1]D3_1!$B$5:$CI$131,7,FALSE)&amp;""</f>
        <v/>
      </c>
      <c r="M347" s="160"/>
      <c r="N347" s="160"/>
      <c r="O347" s="160"/>
      <c r="P347" s="191"/>
      <c r="Q347" s="140" t="str">
        <f>VLOOKUP($B347,[1]D3_1!$B$5:$CI$131,8,FALSE)&amp;""</f>
        <v/>
      </c>
      <c r="R347" s="160"/>
      <c r="S347" s="160"/>
      <c r="T347" s="160"/>
      <c r="U347" s="191"/>
      <c r="V347" s="140" t="str">
        <f>VLOOKUP($B347,[1]D3_1!$B$5:$CI$131,9,FALSE)&amp;""</f>
        <v/>
      </c>
      <c r="W347" s="160"/>
      <c r="X347" s="160"/>
      <c r="Y347" s="160"/>
      <c r="Z347" s="191"/>
      <c r="AA347" s="140" t="str">
        <f>VLOOKUP($B347,[1]D3_1!$B$5:$CI$131,10,FALSE)&amp;""</f>
        <v/>
      </c>
      <c r="AB347" s="160"/>
      <c r="AC347" s="160"/>
      <c r="AD347" s="160"/>
      <c r="AE347" s="191"/>
      <c r="AF347" s="140" t="str">
        <f>VLOOKUP($B347,[1]D3_1!$B$5:$CI$131,11,FALSE)&amp;""</f>
        <v/>
      </c>
      <c r="AG347" s="160"/>
      <c r="AH347" s="160"/>
      <c r="AI347" s="160"/>
      <c r="AJ347" s="191"/>
      <c r="AK347" s="140" t="str">
        <f>VLOOKUP($B347,[1]D3_1!$B$5:$CI$131,12,FALSE)&amp;""</f>
        <v/>
      </c>
      <c r="AL347" s="160"/>
      <c r="AM347" s="160"/>
      <c r="AN347" s="160"/>
      <c r="AO347" s="160"/>
      <c r="AP347" s="160"/>
      <c r="AQ347" s="191"/>
      <c r="AR347" s="60"/>
      <c r="AS347" s="60"/>
      <c r="AT347" s="60"/>
      <c r="AU347" s="60"/>
      <c r="AV347" s="60"/>
      <c r="AW347" s="60"/>
      <c r="AX347" s="60"/>
      <c r="AY347" s="60"/>
      <c r="AZ347" s="60"/>
      <c r="BA347" s="60"/>
      <c r="BB347" s="60"/>
      <c r="BC347" s="60"/>
      <c r="BD347" s="60"/>
    </row>
    <row r="348" spans="2:56" ht="14.25" customHeight="1" x14ac:dyDescent="0.55000000000000004">
      <c r="B348" s="198"/>
      <c r="C348" s="199"/>
      <c r="D348" s="199"/>
      <c r="E348" s="199"/>
      <c r="F348" s="199"/>
      <c r="G348" s="199"/>
      <c r="H348" s="199"/>
      <c r="I348" s="200"/>
      <c r="J348" s="139"/>
      <c r="K348" s="139"/>
      <c r="L348" s="192"/>
      <c r="M348" s="193"/>
      <c r="N348" s="193"/>
      <c r="O348" s="193"/>
      <c r="P348" s="194"/>
      <c r="Q348" s="192"/>
      <c r="R348" s="193"/>
      <c r="S348" s="193"/>
      <c r="T348" s="193"/>
      <c r="U348" s="194"/>
      <c r="V348" s="192"/>
      <c r="W348" s="193"/>
      <c r="X348" s="193"/>
      <c r="Y348" s="193"/>
      <c r="Z348" s="194"/>
      <c r="AA348" s="192"/>
      <c r="AB348" s="193"/>
      <c r="AC348" s="193"/>
      <c r="AD348" s="193"/>
      <c r="AE348" s="194"/>
      <c r="AF348" s="192"/>
      <c r="AG348" s="193"/>
      <c r="AH348" s="193"/>
      <c r="AI348" s="193"/>
      <c r="AJ348" s="194"/>
      <c r="AK348" s="192"/>
      <c r="AL348" s="193"/>
      <c r="AM348" s="193"/>
      <c r="AN348" s="193"/>
      <c r="AO348" s="193"/>
      <c r="AP348" s="193"/>
      <c r="AQ348" s="194"/>
      <c r="AR348" s="60"/>
      <c r="AS348" s="60"/>
      <c r="AT348" s="60"/>
      <c r="AU348" s="60"/>
      <c r="AV348" s="60"/>
      <c r="AW348" s="60"/>
      <c r="AX348" s="60"/>
      <c r="AY348" s="60"/>
      <c r="AZ348" s="60"/>
      <c r="BA348" s="60"/>
      <c r="BB348" s="60"/>
      <c r="BC348" s="60"/>
      <c r="BD348" s="60"/>
    </row>
    <row r="349" spans="2:56" ht="14.25" customHeight="1" x14ac:dyDescent="0.55000000000000004">
      <c r="B349" s="195" t="s">
        <v>5991</v>
      </c>
      <c r="C349" s="196"/>
      <c r="D349" s="196"/>
      <c r="E349" s="196"/>
      <c r="F349" s="196"/>
      <c r="G349" s="196"/>
      <c r="H349" s="196"/>
      <c r="I349" s="197"/>
      <c r="J349" s="139" t="str">
        <f>VLOOKUP($B349,[1]D3_1!$B$5:$CI$131,5,FALSE)&amp;""</f>
        <v/>
      </c>
      <c r="K349" s="139"/>
      <c r="L349" s="140" t="str">
        <f>VLOOKUP($B349,[1]D3_1!$B$5:$CI$131,7,FALSE)&amp;""</f>
        <v/>
      </c>
      <c r="M349" s="160"/>
      <c r="N349" s="160"/>
      <c r="O349" s="160"/>
      <c r="P349" s="191"/>
      <c r="Q349" s="140" t="str">
        <f>VLOOKUP($B349,[1]D3_1!$B$5:$CI$131,8,FALSE)&amp;""</f>
        <v/>
      </c>
      <c r="R349" s="160"/>
      <c r="S349" s="160"/>
      <c r="T349" s="160"/>
      <c r="U349" s="191"/>
      <c r="V349" s="140" t="str">
        <f>VLOOKUP($B349,[1]D3_1!$B$5:$CI$131,9,FALSE)&amp;""</f>
        <v/>
      </c>
      <c r="W349" s="160"/>
      <c r="X349" s="160"/>
      <c r="Y349" s="160"/>
      <c r="Z349" s="191"/>
      <c r="AA349" s="140" t="str">
        <f>VLOOKUP($B349,[1]D3_1!$B$5:$CI$131,10,FALSE)&amp;""</f>
        <v/>
      </c>
      <c r="AB349" s="160"/>
      <c r="AC349" s="160"/>
      <c r="AD349" s="160"/>
      <c r="AE349" s="191"/>
      <c r="AF349" s="140" t="str">
        <f>VLOOKUP($B349,[1]D3_1!$B$5:$CI$131,11,FALSE)&amp;""</f>
        <v/>
      </c>
      <c r="AG349" s="160"/>
      <c r="AH349" s="160"/>
      <c r="AI349" s="160"/>
      <c r="AJ349" s="191"/>
      <c r="AK349" s="140" t="str">
        <f>VLOOKUP($B349,[1]D3_1!$B$5:$CI$131,12,FALSE)&amp;""</f>
        <v/>
      </c>
      <c r="AL349" s="160"/>
      <c r="AM349" s="160"/>
      <c r="AN349" s="160"/>
      <c r="AO349" s="160"/>
      <c r="AP349" s="160"/>
      <c r="AQ349" s="191"/>
      <c r="AR349" s="60"/>
      <c r="AS349" s="60"/>
      <c r="AT349" s="60"/>
      <c r="AU349" s="60"/>
      <c r="AV349" s="60"/>
      <c r="AW349" s="60"/>
      <c r="AX349" s="60"/>
      <c r="AY349" s="60"/>
      <c r="AZ349" s="60"/>
      <c r="BA349" s="60"/>
      <c r="BB349" s="60"/>
      <c r="BC349" s="60"/>
      <c r="BD349" s="60"/>
    </row>
    <row r="350" spans="2:56" ht="14.25" customHeight="1" x14ac:dyDescent="0.55000000000000004">
      <c r="B350" s="198"/>
      <c r="C350" s="199"/>
      <c r="D350" s="199"/>
      <c r="E350" s="199"/>
      <c r="F350" s="199"/>
      <c r="G350" s="199"/>
      <c r="H350" s="199"/>
      <c r="I350" s="200"/>
      <c r="J350" s="139"/>
      <c r="K350" s="139"/>
      <c r="L350" s="192"/>
      <c r="M350" s="193"/>
      <c r="N350" s="193"/>
      <c r="O350" s="193"/>
      <c r="P350" s="194"/>
      <c r="Q350" s="192"/>
      <c r="R350" s="193"/>
      <c r="S350" s="193"/>
      <c r="T350" s="193"/>
      <c r="U350" s="194"/>
      <c r="V350" s="192"/>
      <c r="W350" s="193"/>
      <c r="X350" s="193"/>
      <c r="Y350" s="193"/>
      <c r="Z350" s="194"/>
      <c r="AA350" s="192"/>
      <c r="AB350" s="193"/>
      <c r="AC350" s="193"/>
      <c r="AD350" s="193"/>
      <c r="AE350" s="194"/>
      <c r="AF350" s="192"/>
      <c r="AG350" s="193"/>
      <c r="AH350" s="193"/>
      <c r="AI350" s="193"/>
      <c r="AJ350" s="194"/>
      <c r="AK350" s="192"/>
      <c r="AL350" s="193"/>
      <c r="AM350" s="193"/>
      <c r="AN350" s="193"/>
      <c r="AO350" s="193"/>
      <c r="AP350" s="193"/>
      <c r="AQ350" s="194"/>
      <c r="AR350" s="60"/>
      <c r="AS350" s="60"/>
      <c r="AT350" s="60"/>
      <c r="AU350" s="60"/>
      <c r="AV350" s="60"/>
      <c r="AW350" s="60"/>
      <c r="AX350" s="60"/>
      <c r="AY350" s="60"/>
      <c r="AZ350" s="60"/>
      <c r="BA350" s="60"/>
      <c r="BB350" s="60"/>
      <c r="BC350" s="60"/>
      <c r="BD350" s="60"/>
    </row>
    <row r="351" spans="2:56" ht="14.25" customHeight="1" x14ac:dyDescent="0.55000000000000004">
      <c r="B351" s="195" t="s">
        <v>5992</v>
      </c>
      <c r="C351" s="196"/>
      <c r="D351" s="196"/>
      <c r="E351" s="196"/>
      <c r="F351" s="196"/>
      <c r="G351" s="196"/>
      <c r="H351" s="196"/>
      <c r="I351" s="197"/>
      <c r="J351" s="139" t="str">
        <f>VLOOKUP($B351,[1]D3_1!$B$5:$CI$131,5,FALSE)&amp;""</f>
        <v/>
      </c>
      <c r="K351" s="139"/>
      <c r="L351" s="140" t="str">
        <f>VLOOKUP($B351,[1]D3_1!$B$5:$CI$131,7,FALSE)&amp;""</f>
        <v/>
      </c>
      <c r="M351" s="160"/>
      <c r="N351" s="160"/>
      <c r="O351" s="160"/>
      <c r="P351" s="191"/>
      <c r="Q351" s="140" t="str">
        <f>VLOOKUP($B351,[1]D3_1!$B$5:$CI$131,8,FALSE)&amp;""</f>
        <v/>
      </c>
      <c r="R351" s="160"/>
      <c r="S351" s="160"/>
      <c r="T351" s="160"/>
      <c r="U351" s="191"/>
      <c r="V351" s="140" t="str">
        <f>VLOOKUP($B351,[1]D3_1!$B$5:$CI$131,9,FALSE)&amp;""</f>
        <v/>
      </c>
      <c r="W351" s="160"/>
      <c r="X351" s="160"/>
      <c r="Y351" s="160"/>
      <c r="Z351" s="191"/>
      <c r="AA351" s="140" t="str">
        <f>VLOOKUP($B351,[1]D3_1!$B$5:$CI$131,10,FALSE)&amp;""</f>
        <v/>
      </c>
      <c r="AB351" s="160"/>
      <c r="AC351" s="160"/>
      <c r="AD351" s="160"/>
      <c r="AE351" s="191"/>
      <c r="AF351" s="140" t="str">
        <f>VLOOKUP($B351,[1]D3_1!$B$5:$CI$131,11,FALSE)&amp;""</f>
        <v/>
      </c>
      <c r="AG351" s="160"/>
      <c r="AH351" s="160"/>
      <c r="AI351" s="160"/>
      <c r="AJ351" s="191"/>
      <c r="AK351" s="140" t="str">
        <f>VLOOKUP($B351,[1]D3_1!$B$5:$CI$131,12,FALSE)&amp;""</f>
        <v/>
      </c>
      <c r="AL351" s="160"/>
      <c r="AM351" s="160"/>
      <c r="AN351" s="160"/>
      <c r="AO351" s="160"/>
      <c r="AP351" s="160"/>
      <c r="AQ351" s="191"/>
      <c r="AR351" s="60"/>
      <c r="AS351" s="60"/>
      <c r="AT351" s="60"/>
      <c r="AU351" s="60"/>
      <c r="AV351" s="60"/>
      <c r="AW351" s="60"/>
      <c r="AX351" s="60"/>
      <c r="AY351" s="60"/>
      <c r="AZ351" s="60"/>
      <c r="BA351" s="60"/>
      <c r="BB351" s="60"/>
      <c r="BC351" s="60"/>
      <c r="BD351" s="60"/>
    </row>
    <row r="352" spans="2:56" ht="14.25" customHeight="1" x14ac:dyDescent="0.55000000000000004">
      <c r="B352" s="198"/>
      <c r="C352" s="199"/>
      <c r="D352" s="199"/>
      <c r="E352" s="199"/>
      <c r="F352" s="199"/>
      <c r="G352" s="199"/>
      <c r="H352" s="199"/>
      <c r="I352" s="200"/>
      <c r="J352" s="139"/>
      <c r="K352" s="139"/>
      <c r="L352" s="192"/>
      <c r="M352" s="193"/>
      <c r="N352" s="193"/>
      <c r="O352" s="193"/>
      <c r="P352" s="194"/>
      <c r="Q352" s="192"/>
      <c r="R352" s="193"/>
      <c r="S352" s="193"/>
      <c r="T352" s="193"/>
      <c r="U352" s="194"/>
      <c r="V352" s="192"/>
      <c r="W352" s="193"/>
      <c r="X352" s="193"/>
      <c r="Y352" s="193"/>
      <c r="Z352" s="194"/>
      <c r="AA352" s="192"/>
      <c r="AB352" s="193"/>
      <c r="AC352" s="193"/>
      <c r="AD352" s="193"/>
      <c r="AE352" s="194"/>
      <c r="AF352" s="192"/>
      <c r="AG352" s="193"/>
      <c r="AH352" s="193"/>
      <c r="AI352" s="193"/>
      <c r="AJ352" s="194"/>
      <c r="AK352" s="192"/>
      <c r="AL352" s="193"/>
      <c r="AM352" s="193"/>
      <c r="AN352" s="193"/>
      <c r="AO352" s="193"/>
      <c r="AP352" s="193"/>
      <c r="AQ352" s="194"/>
      <c r="AR352" s="60"/>
      <c r="AS352" s="60"/>
      <c r="AT352" s="60"/>
      <c r="AU352" s="60"/>
      <c r="AV352" s="60"/>
      <c r="AW352" s="60"/>
      <c r="AX352" s="60"/>
      <c r="AY352" s="60"/>
      <c r="AZ352" s="60"/>
      <c r="BA352" s="60"/>
      <c r="BB352" s="60"/>
      <c r="BC352" s="60"/>
      <c r="BD352" s="60"/>
    </row>
    <row r="353" spans="2:56" ht="14.25" customHeight="1" x14ac:dyDescent="0.55000000000000004">
      <c r="B353" s="195" t="s">
        <v>516</v>
      </c>
      <c r="C353" s="196"/>
      <c r="D353" s="196"/>
      <c r="E353" s="196"/>
      <c r="F353" s="196"/>
      <c r="G353" s="196"/>
      <c r="H353" s="196"/>
      <c r="I353" s="197"/>
      <c r="J353" s="139" t="str">
        <f>VLOOKUP($B353,[1]D3_1!$B$5:$CI$131,5,FALSE)&amp;""</f>
        <v/>
      </c>
      <c r="K353" s="139"/>
      <c r="L353" s="140" t="str">
        <f>VLOOKUP($B353,[1]D3_1!$B$5:$CI$131,7,FALSE)&amp;""</f>
        <v/>
      </c>
      <c r="M353" s="160"/>
      <c r="N353" s="160"/>
      <c r="O353" s="160"/>
      <c r="P353" s="191"/>
      <c r="Q353" s="140" t="str">
        <f>VLOOKUP($B353,[1]D3_1!$B$5:$CI$131,8,FALSE)&amp;""</f>
        <v/>
      </c>
      <c r="R353" s="160"/>
      <c r="S353" s="160"/>
      <c r="T353" s="160"/>
      <c r="U353" s="191"/>
      <c r="V353" s="140" t="str">
        <f>VLOOKUP($B353,[1]D3_1!$B$5:$CI$131,9,FALSE)&amp;""</f>
        <v/>
      </c>
      <c r="W353" s="160"/>
      <c r="X353" s="160"/>
      <c r="Y353" s="160"/>
      <c r="Z353" s="191"/>
      <c r="AA353" s="140" t="str">
        <f>VLOOKUP($B353,[1]D3_1!$B$5:$CI$131,10,FALSE)&amp;""</f>
        <v/>
      </c>
      <c r="AB353" s="160"/>
      <c r="AC353" s="160"/>
      <c r="AD353" s="160"/>
      <c r="AE353" s="191"/>
      <c r="AF353" s="140" t="str">
        <f>VLOOKUP($B353,[1]D3_1!$B$5:$CI$131,11,FALSE)&amp;""</f>
        <v/>
      </c>
      <c r="AG353" s="160"/>
      <c r="AH353" s="160"/>
      <c r="AI353" s="160"/>
      <c r="AJ353" s="191"/>
      <c r="AK353" s="140" t="str">
        <f>VLOOKUP($B353,[1]D3_1!$B$5:$CI$131,12,FALSE)&amp;""</f>
        <v/>
      </c>
      <c r="AL353" s="160"/>
      <c r="AM353" s="160"/>
      <c r="AN353" s="160"/>
      <c r="AO353" s="160"/>
      <c r="AP353" s="160"/>
      <c r="AQ353" s="191"/>
      <c r="AR353" s="60"/>
      <c r="AS353" s="60"/>
      <c r="AT353" s="60"/>
      <c r="AU353" s="60"/>
      <c r="AV353" s="60"/>
      <c r="AW353" s="60"/>
      <c r="AX353" s="60"/>
      <c r="AY353" s="60"/>
      <c r="AZ353" s="60"/>
      <c r="BA353" s="60"/>
      <c r="BB353" s="60"/>
      <c r="BC353" s="60"/>
      <c r="BD353" s="60"/>
    </row>
    <row r="354" spans="2:56" ht="14.25" customHeight="1" x14ac:dyDescent="0.55000000000000004">
      <c r="B354" s="198"/>
      <c r="C354" s="199"/>
      <c r="D354" s="199"/>
      <c r="E354" s="199"/>
      <c r="F354" s="199"/>
      <c r="G354" s="199"/>
      <c r="H354" s="199"/>
      <c r="I354" s="200"/>
      <c r="J354" s="139"/>
      <c r="K354" s="139"/>
      <c r="L354" s="192"/>
      <c r="M354" s="193"/>
      <c r="N354" s="193"/>
      <c r="O354" s="193"/>
      <c r="P354" s="194"/>
      <c r="Q354" s="192"/>
      <c r="R354" s="193"/>
      <c r="S354" s="193"/>
      <c r="T354" s="193"/>
      <c r="U354" s="194"/>
      <c r="V354" s="192"/>
      <c r="W354" s="193"/>
      <c r="X354" s="193"/>
      <c r="Y354" s="193"/>
      <c r="Z354" s="194"/>
      <c r="AA354" s="192"/>
      <c r="AB354" s="193"/>
      <c r="AC354" s="193"/>
      <c r="AD354" s="193"/>
      <c r="AE354" s="194"/>
      <c r="AF354" s="192"/>
      <c r="AG354" s="193"/>
      <c r="AH354" s="193"/>
      <c r="AI354" s="193"/>
      <c r="AJ354" s="194"/>
      <c r="AK354" s="192"/>
      <c r="AL354" s="193"/>
      <c r="AM354" s="193"/>
      <c r="AN354" s="193"/>
      <c r="AO354" s="193"/>
      <c r="AP354" s="193"/>
      <c r="AQ354" s="194"/>
      <c r="AR354" s="60"/>
      <c r="AS354" s="60"/>
      <c r="AT354" s="60"/>
      <c r="AU354" s="60"/>
      <c r="AV354" s="60"/>
      <c r="AW354" s="60"/>
      <c r="AX354" s="60"/>
      <c r="AY354" s="60"/>
      <c r="AZ354" s="60"/>
      <c r="BA354" s="60"/>
      <c r="BB354" s="60"/>
      <c r="BC354" s="60"/>
      <c r="BD354" s="60"/>
    </row>
    <row r="355" spans="2:56" ht="14.25" customHeight="1" x14ac:dyDescent="0.55000000000000004">
      <c r="B355" s="195" t="s">
        <v>5993</v>
      </c>
      <c r="C355" s="196"/>
      <c r="D355" s="196"/>
      <c r="E355" s="196"/>
      <c r="F355" s="196"/>
      <c r="G355" s="196"/>
      <c r="H355" s="196"/>
      <c r="I355" s="197"/>
      <c r="J355" s="139" t="str">
        <f>VLOOKUP($B355,[1]D3_1!$B$5:$CI$131,5,FALSE)&amp;""</f>
        <v/>
      </c>
      <c r="K355" s="139"/>
      <c r="L355" s="140" t="str">
        <f>VLOOKUP($B355,[1]D3_1!$B$5:$CI$131,7,FALSE)&amp;""</f>
        <v/>
      </c>
      <c r="M355" s="160"/>
      <c r="N355" s="160"/>
      <c r="O355" s="160"/>
      <c r="P355" s="191"/>
      <c r="Q355" s="140" t="str">
        <f>VLOOKUP($B355,[1]D3_1!$B$5:$CI$131,8,FALSE)&amp;""</f>
        <v/>
      </c>
      <c r="R355" s="160"/>
      <c r="S355" s="160"/>
      <c r="T355" s="160"/>
      <c r="U355" s="191"/>
      <c r="V355" s="140" t="str">
        <f>VLOOKUP($B355,[1]D3_1!$B$5:$CI$131,9,FALSE)&amp;""</f>
        <v/>
      </c>
      <c r="W355" s="160"/>
      <c r="X355" s="160"/>
      <c r="Y355" s="160"/>
      <c r="Z355" s="191"/>
      <c r="AA355" s="140" t="str">
        <f>VLOOKUP($B355,[1]D3_1!$B$5:$CI$131,10,FALSE)&amp;""</f>
        <v/>
      </c>
      <c r="AB355" s="160"/>
      <c r="AC355" s="160"/>
      <c r="AD355" s="160"/>
      <c r="AE355" s="191"/>
      <c r="AF355" s="140" t="str">
        <f>VLOOKUP($B355,[1]D3_1!$B$5:$CI$131,11,FALSE)&amp;""</f>
        <v/>
      </c>
      <c r="AG355" s="160"/>
      <c r="AH355" s="160"/>
      <c r="AI355" s="160"/>
      <c r="AJ355" s="191"/>
      <c r="AK355" s="140" t="str">
        <f>VLOOKUP($B355,[1]D3_1!$B$5:$CI$131,12,FALSE)&amp;""</f>
        <v/>
      </c>
      <c r="AL355" s="160"/>
      <c r="AM355" s="160"/>
      <c r="AN355" s="160"/>
      <c r="AO355" s="160"/>
      <c r="AP355" s="160"/>
      <c r="AQ355" s="191"/>
      <c r="AR355" s="60"/>
      <c r="AS355" s="60"/>
      <c r="AT355" s="60"/>
      <c r="AU355" s="60"/>
      <c r="AV355" s="60"/>
      <c r="AW355" s="60"/>
      <c r="AX355" s="60"/>
      <c r="AY355" s="60"/>
      <c r="AZ355" s="60"/>
      <c r="BA355" s="60"/>
      <c r="BB355" s="60"/>
      <c r="BC355" s="60"/>
      <c r="BD355" s="60"/>
    </row>
    <row r="356" spans="2:56" ht="14.25" customHeight="1" x14ac:dyDescent="0.55000000000000004">
      <c r="B356" s="198"/>
      <c r="C356" s="199"/>
      <c r="D356" s="199"/>
      <c r="E356" s="199"/>
      <c r="F356" s="199"/>
      <c r="G356" s="199"/>
      <c r="H356" s="199"/>
      <c r="I356" s="200"/>
      <c r="J356" s="139"/>
      <c r="K356" s="139"/>
      <c r="L356" s="192"/>
      <c r="M356" s="193"/>
      <c r="N356" s="193"/>
      <c r="O356" s="193"/>
      <c r="P356" s="194"/>
      <c r="Q356" s="192"/>
      <c r="R356" s="193"/>
      <c r="S356" s="193"/>
      <c r="T356" s="193"/>
      <c r="U356" s="194"/>
      <c r="V356" s="192"/>
      <c r="W356" s="193"/>
      <c r="X356" s="193"/>
      <c r="Y356" s="193"/>
      <c r="Z356" s="194"/>
      <c r="AA356" s="192"/>
      <c r="AB356" s="193"/>
      <c r="AC356" s="193"/>
      <c r="AD356" s="193"/>
      <c r="AE356" s="194"/>
      <c r="AF356" s="192"/>
      <c r="AG356" s="193"/>
      <c r="AH356" s="193"/>
      <c r="AI356" s="193"/>
      <c r="AJ356" s="194"/>
      <c r="AK356" s="192"/>
      <c r="AL356" s="193"/>
      <c r="AM356" s="193"/>
      <c r="AN356" s="193"/>
      <c r="AO356" s="193"/>
      <c r="AP356" s="193"/>
      <c r="AQ356" s="194"/>
      <c r="AR356" s="60"/>
      <c r="AS356" s="60"/>
      <c r="AT356" s="60"/>
      <c r="AU356" s="60"/>
      <c r="AV356" s="60"/>
      <c r="AW356" s="60"/>
      <c r="AX356" s="60"/>
      <c r="AY356" s="60"/>
      <c r="AZ356" s="60"/>
      <c r="BA356" s="60"/>
      <c r="BB356" s="60"/>
      <c r="BC356" s="60"/>
      <c r="BD356" s="60"/>
    </row>
    <row r="357" spans="2:56" ht="14.25" customHeight="1" x14ac:dyDescent="0.55000000000000004">
      <c r="B357" s="195" t="s">
        <v>5994</v>
      </c>
      <c r="C357" s="196"/>
      <c r="D357" s="196"/>
      <c r="E357" s="196"/>
      <c r="F357" s="196"/>
      <c r="G357" s="196"/>
      <c r="H357" s="196"/>
      <c r="I357" s="197"/>
      <c r="J357" s="139" t="str">
        <f>VLOOKUP($B357,[1]D3_1!$B$5:$CI$131,5,FALSE)&amp;""</f>
        <v/>
      </c>
      <c r="K357" s="139"/>
      <c r="L357" s="140" t="str">
        <f>VLOOKUP($B357,[1]D3_1!$B$5:$CI$131,7,FALSE)&amp;""</f>
        <v/>
      </c>
      <c r="M357" s="160"/>
      <c r="N357" s="160"/>
      <c r="O357" s="160"/>
      <c r="P357" s="191"/>
      <c r="Q357" s="140" t="str">
        <f>VLOOKUP($B357,[1]D3_1!$B$5:$CI$131,8,FALSE)&amp;""</f>
        <v/>
      </c>
      <c r="R357" s="160"/>
      <c r="S357" s="160"/>
      <c r="T357" s="160"/>
      <c r="U357" s="191"/>
      <c r="V357" s="140" t="str">
        <f>VLOOKUP($B357,[1]D3_1!$B$5:$CI$131,9,FALSE)&amp;""</f>
        <v/>
      </c>
      <c r="W357" s="160"/>
      <c r="X357" s="160"/>
      <c r="Y357" s="160"/>
      <c r="Z357" s="191"/>
      <c r="AA357" s="140" t="str">
        <f>VLOOKUP($B357,[1]D3_1!$B$5:$CI$131,10,FALSE)&amp;""</f>
        <v/>
      </c>
      <c r="AB357" s="160"/>
      <c r="AC357" s="160"/>
      <c r="AD357" s="160"/>
      <c r="AE357" s="191"/>
      <c r="AF357" s="140" t="str">
        <f>VLOOKUP($B357,[1]D3_1!$B$5:$CI$131,11,FALSE)&amp;""</f>
        <v/>
      </c>
      <c r="AG357" s="160"/>
      <c r="AH357" s="160"/>
      <c r="AI357" s="160"/>
      <c r="AJ357" s="191"/>
      <c r="AK357" s="140" t="str">
        <f>VLOOKUP($B357,[1]D3_1!$B$5:$CI$131,12,FALSE)&amp;""</f>
        <v/>
      </c>
      <c r="AL357" s="160"/>
      <c r="AM357" s="160"/>
      <c r="AN357" s="160"/>
      <c r="AO357" s="160"/>
      <c r="AP357" s="160"/>
      <c r="AQ357" s="191"/>
      <c r="AR357" s="60"/>
      <c r="AS357" s="60"/>
      <c r="AT357" s="60"/>
      <c r="AU357" s="60"/>
      <c r="AV357" s="60"/>
      <c r="AW357" s="60"/>
      <c r="AX357" s="60"/>
      <c r="AY357" s="60"/>
      <c r="AZ357" s="60"/>
      <c r="BA357" s="60"/>
      <c r="BB357" s="60"/>
      <c r="BC357" s="60"/>
      <c r="BD357" s="60"/>
    </row>
    <row r="358" spans="2:56" ht="14.25" customHeight="1" x14ac:dyDescent="0.55000000000000004">
      <c r="B358" s="198"/>
      <c r="C358" s="199"/>
      <c r="D358" s="199"/>
      <c r="E358" s="199"/>
      <c r="F358" s="199"/>
      <c r="G358" s="199"/>
      <c r="H358" s="199"/>
      <c r="I358" s="200"/>
      <c r="J358" s="139"/>
      <c r="K358" s="139"/>
      <c r="L358" s="192"/>
      <c r="M358" s="193"/>
      <c r="N358" s="193"/>
      <c r="O358" s="193"/>
      <c r="P358" s="194"/>
      <c r="Q358" s="192"/>
      <c r="R358" s="193"/>
      <c r="S358" s="193"/>
      <c r="T358" s="193"/>
      <c r="U358" s="194"/>
      <c r="V358" s="192"/>
      <c r="W358" s="193"/>
      <c r="X358" s="193"/>
      <c r="Y358" s="193"/>
      <c r="Z358" s="194"/>
      <c r="AA358" s="192"/>
      <c r="AB358" s="193"/>
      <c r="AC358" s="193"/>
      <c r="AD358" s="193"/>
      <c r="AE358" s="194"/>
      <c r="AF358" s="192"/>
      <c r="AG358" s="193"/>
      <c r="AH358" s="193"/>
      <c r="AI358" s="193"/>
      <c r="AJ358" s="194"/>
      <c r="AK358" s="192"/>
      <c r="AL358" s="193"/>
      <c r="AM358" s="193"/>
      <c r="AN358" s="193"/>
      <c r="AO358" s="193"/>
      <c r="AP358" s="193"/>
      <c r="AQ358" s="194"/>
      <c r="AR358" s="60"/>
      <c r="AS358" s="60"/>
      <c r="AT358" s="60"/>
      <c r="AU358" s="60"/>
      <c r="AV358" s="60"/>
      <c r="AW358" s="60"/>
      <c r="AX358" s="60"/>
      <c r="AY358" s="60"/>
      <c r="AZ358" s="60"/>
      <c r="BA358" s="60"/>
      <c r="BB358" s="60"/>
      <c r="BC358" s="60"/>
      <c r="BD358" s="60"/>
    </row>
    <row r="359" spans="2:56" ht="14.25" customHeight="1" x14ac:dyDescent="0.55000000000000004">
      <c r="B359" s="195" t="s">
        <v>5995</v>
      </c>
      <c r="C359" s="196"/>
      <c r="D359" s="196"/>
      <c r="E359" s="196"/>
      <c r="F359" s="196"/>
      <c r="G359" s="196"/>
      <c r="H359" s="196"/>
      <c r="I359" s="197"/>
      <c r="J359" s="139" t="str">
        <f>VLOOKUP($B359,[1]D3_1!$B$5:$CI$131,5,FALSE)&amp;""</f>
        <v/>
      </c>
      <c r="K359" s="139"/>
      <c r="L359" s="140" t="str">
        <f>VLOOKUP($B359,[1]D3_1!$B$5:$CI$131,7,FALSE)&amp;""</f>
        <v/>
      </c>
      <c r="M359" s="160"/>
      <c r="N359" s="160"/>
      <c r="O359" s="160"/>
      <c r="P359" s="191"/>
      <c r="Q359" s="140" t="str">
        <f>VLOOKUP($B359,[1]D3_1!$B$5:$CI$131,8,FALSE)&amp;""</f>
        <v/>
      </c>
      <c r="R359" s="160"/>
      <c r="S359" s="160"/>
      <c r="T359" s="160"/>
      <c r="U359" s="191"/>
      <c r="V359" s="140" t="str">
        <f>VLOOKUP($B359,[1]D3_1!$B$5:$CI$131,9,FALSE)&amp;""</f>
        <v/>
      </c>
      <c r="W359" s="160"/>
      <c r="X359" s="160"/>
      <c r="Y359" s="160"/>
      <c r="Z359" s="191"/>
      <c r="AA359" s="140" t="str">
        <f>VLOOKUP($B359,[1]D3_1!$B$5:$CI$131,10,FALSE)&amp;""</f>
        <v/>
      </c>
      <c r="AB359" s="160"/>
      <c r="AC359" s="160"/>
      <c r="AD359" s="160"/>
      <c r="AE359" s="191"/>
      <c r="AF359" s="140" t="str">
        <f>VLOOKUP($B359,[1]D3_1!$B$5:$CI$131,11,FALSE)&amp;""</f>
        <v/>
      </c>
      <c r="AG359" s="160"/>
      <c r="AH359" s="160"/>
      <c r="AI359" s="160"/>
      <c r="AJ359" s="191"/>
      <c r="AK359" s="140" t="str">
        <f>VLOOKUP($B359,[1]D3_1!$B$5:$CI$131,12,FALSE)&amp;""</f>
        <v/>
      </c>
      <c r="AL359" s="160"/>
      <c r="AM359" s="160"/>
      <c r="AN359" s="160"/>
      <c r="AO359" s="160"/>
      <c r="AP359" s="160"/>
      <c r="AQ359" s="191"/>
      <c r="AR359" s="60"/>
      <c r="AS359" s="60"/>
      <c r="AT359" s="60"/>
      <c r="AU359" s="60"/>
      <c r="AV359" s="60"/>
      <c r="AW359" s="60"/>
      <c r="AX359" s="60"/>
      <c r="AY359" s="60"/>
      <c r="AZ359" s="60"/>
      <c r="BA359" s="60"/>
      <c r="BB359" s="60"/>
      <c r="BC359" s="60"/>
      <c r="BD359" s="60"/>
    </row>
    <row r="360" spans="2:56" ht="14.25" customHeight="1" x14ac:dyDescent="0.55000000000000004">
      <c r="B360" s="198"/>
      <c r="C360" s="199"/>
      <c r="D360" s="199"/>
      <c r="E360" s="199"/>
      <c r="F360" s="199"/>
      <c r="G360" s="199"/>
      <c r="H360" s="199"/>
      <c r="I360" s="200"/>
      <c r="J360" s="139"/>
      <c r="K360" s="139"/>
      <c r="L360" s="192"/>
      <c r="M360" s="193"/>
      <c r="N360" s="193"/>
      <c r="O360" s="193"/>
      <c r="P360" s="194"/>
      <c r="Q360" s="192"/>
      <c r="R360" s="193"/>
      <c r="S360" s="193"/>
      <c r="T360" s="193"/>
      <c r="U360" s="194"/>
      <c r="V360" s="192"/>
      <c r="W360" s="193"/>
      <c r="X360" s="193"/>
      <c r="Y360" s="193"/>
      <c r="Z360" s="194"/>
      <c r="AA360" s="192"/>
      <c r="AB360" s="193"/>
      <c r="AC360" s="193"/>
      <c r="AD360" s="193"/>
      <c r="AE360" s="194"/>
      <c r="AF360" s="192"/>
      <c r="AG360" s="193"/>
      <c r="AH360" s="193"/>
      <c r="AI360" s="193"/>
      <c r="AJ360" s="194"/>
      <c r="AK360" s="192"/>
      <c r="AL360" s="193"/>
      <c r="AM360" s="193"/>
      <c r="AN360" s="193"/>
      <c r="AO360" s="193"/>
      <c r="AP360" s="193"/>
      <c r="AQ360" s="194"/>
      <c r="AR360" s="60"/>
      <c r="AS360" s="60"/>
      <c r="AT360" s="60"/>
      <c r="AU360" s="60"/>
      <c r="AV360" s="60"/>
      <c r="AW360" s="60"/>
      <c r="AX360" s="60"/>
      <c r="AY360" s="60"/>
      <c r="AZ360" s="60"/>
      <c r="BA360" s="60"/>
      <c r="BB360" s="60"/>
      <c r="BC360" s="60"/>
      <c r="BD360" s="60"/>
    </row>
    <row r="361" spans="2:56" ht="14.25" customHeight="1" x14ac:dyDescent="0.55000000000000004">
      <c r="B361" s="195" t="s">
        <v>521</v>
      </c>
      <c r="C361" s="196"/>
      <c r="D361" s="196"/>
      <c r="E361" s="196"/>
      <c r="F361" s="196"/>
      <c r="G361" s="196"/>
      <c r="H361" s="196"/>
      <c r="I361" s="197"/>
      <c r="J361" s="139" t="str">
        <f>VLOOKUP($B361,[1]D3_1!$B$5:$CI$131,5,FALSE)&amp;""</f>
        <v/>
      </c>
      <c r="K361" s="139"/>
      <c r="L361" s="140" t="str">
        <f>VLOOKUP($B361,[1]D3_1!$B$5:$CI$131,7,FALSE)&amp;""</f>
        <v/>
      </c>
      <c r="M361" s="160"/>
      <c r="N361" s="160"/>
      <c r="O361" s="160"/>
      <c r="P361" s="191"/>
      <c r="Q361" s="140" t="str">
        <f>VLOOKUP($B361,[1]D3_1!$B$5:$CI$131,8,FALSE)&amp;""</f>
        <v/>
      </c>
      <c r="R361" s="160"/>
      <c r="S361" s="160"/>
      <c r="T361" s="160"/>
      <c r="U361" s="191"/>
      <c r="V361" s="140" t="str">
        <f>VLOOKUP($B361,[1]D3_1!$B$5:$CI$131,9,FALSE)&amp;""</f>
        <v/>
      </c>
      <c r="W361" s="160"/>
      <c r="X361" s="160"/>
      <c r="Y361" s="160"/>
      <c r="Z361" s="191"/>
      <c r="AA361" s="140" t="str">
        <f>VLOOKUP($B361,[1]D3_1!$B$5:$CI$131,10,FALSE)&amp;""</f>
        <v/>
      </c>
      <c r="AB361" s="160"/>
      <c r="AC361" s="160"/>
      <c r="AD361" s="160"/>
      <c r="AE361" s="191"/>
      <c r="AF361" s="140" t="str">
        <f>VLOOKUP($B361,[1]D3_1!$B$5:$CI$131,11,FALSE)&amp;""</f>
        <v/>
      </c>
      <c r="AG361" s="160"/>
      <c r="AH361" s="160"/>
      <c r="AI361" s="160"/>
      <c r="AJ361" s="191"/>
      <c r="AK361" s="140" t="str">
        <f>VLOOKUP($B361,[1]D3_1!$B$5:$CI$131,12,FALSE)&amp;""</f>
        <v/>
      </c>
      <c r="AL361" s="160"/>
      <c r="AM361" s="160"/>
      <c r="AN361" s="160"/>
      <c r="AO361" s="160"/>
      <c r="AP361" s="160"/>
      <c r="AQ361" s="191"/>
      <c r="AR361" s="60"/>
      <c r="AS361" s="60"/>
      <c r="AT361" s="60"/>
      <c r="AU361" s="60"/>
      <c r="AV361" s="60"/>
      <c r="AW361" s="60"/>
      <c r="AX361" s="60"/>
      <c r="AY361" s="60"/>
      <c r="AZ361" s="60"/>
      <c r="BA361" s="60"/>
      <c r="BB361" s="60"/>
      <c r="BC361" s="60"/>
      <c r="BD361" s="60"/>
    </row>
    <row r="362" spans="2:56" ht="14.25" customHeight="1" x14ac:dyDescent="0.55000000000000004">
      <c r="B362" s="198"/>
      <c r="C362" s="199"/>
      <c r="D362" s="199"/>
      <c r="E362" s="199"/>
      <c r="F362" s="199"/>
      <c r="G362" s="199"/>
      <c r="H362" s="199"/>
      <c r="I362" s="200"/>
      <c r="J362" s="139"/>
      <c r="K362" s="139"/>
      <c r="L362" s="192"/>
      <c r="M362" s="193"/>
      <c r="N362" s="193"/>
      <c r="O362" s="193"/>
      <c r="P362" s="194"/>
      <c r="Q362" s="192"/>
      <c r="R362" s="193"/>
      <c r="S362" s="193"/>
      <c r="T362" s="193"/>
      <c r="U362" s="194"/>
      <c r="V362" s="192"/>
      <c r="W362" s="193"/>
      <c r="X362" s="193"/>
      <c r="Y362" s="193"/>
      <c r="Z362" s="194"/>
      <c r="AA362" s="192"/>
      <c r="AB362" s="193"/>
      <c r="AC362" s="193"/>
      <c r="AD362" s="193"/>
      <c r="AE362" s="194"/>
      <c r="AF362" s="192"/>
      <c r="AG362" s="193"/>
      <c r="AH362" s="193"/>
      <c r="AI362" s="193"/>
      <c r="AJ362" s="194"/>
      <c r="AK362" s="192"/>
      <c r="AL362" s="193"/>
      <c r="AM362" s="193"/>
      <c r="AN362" s="193"/>
      <c r="AO362" s="193"/>
      <c r="AP362" s="193"/>
      <c r="AQ362" s="194"/>
      <c r="AR362" s="60"/>
      <c r="AS362" s="60"/>
      <c r="AT362" s="60"/>
      <c r="AU362" s="60"/>
      <c r="AV362" s="60"/>
      <c r="AW362" s="60"/>
      <c r="AX362" s="60"/>
      <c r="AY362" s="60"/>
      <c r="AZ362" s="60"/>
      <c r="BA362" s="60"/>
      <c r="BB362" s="60"/>
      <c r="BC362" s="60"/>
      <c r="BD362" s="60"/>
    </row>
    <row r="363" spans="2:56" ht="14.25" customHeight="1" x14ac:dyDescent="0.55000000000000004">
      <c r="B363" s="195" t="s">
        <v>523</v>
      </c>
      <c r="C363" s="196"/>
      <c r="D363" s="196"/>
      <c r="E363" s="196"/>
      <c r="F363" s="196"/>
      <c r="G363" s="196"/>
      <c r="H363" s="196"/>
      <c r="I363" s="197"/>
      <c r="J363" s="139" t="str">
        <f>VLOOKUP($B363,[1]D3_1!$B$5:$CI$131,5,FALSE)&amp;""</f>
        <v/>
      </c>
      <c r="K363" s="139"/>
      <c r="L363" s="140" t="str">
        <f>VLOOKUP($B363,[1]D3_1!$B$5:$CI$131,7,FALSE)&amp;""</f>
        <v/>
      </c>
      <c r="M363" s="160"/>
      <c r="N363" s="160"/>
      <c r="O363" s="160"/>
      <c r="P363" s="191"/>
      <c r="Q363" s="140" t="str">
        <f>VLOOKUP($B363,[1]D3_1!$B$5:$CI$131,8,FALSE)&amp;""</f>
        <v/>
      </c>
      <c r="R363" s="160"/>
      <c r="S363" s="160"/>
      <c r="T363" s="160"/>
      <c r="U363" s="191"/>
      <c r="V363" s="140" t="str">
        <f>VLOOKUP($B363,[1]D3_1!$B$5:$CI$131,9,FALSE)&amp;""</f>
        <v/>
      </c>
      <c r="W363" s="160"/>
      <c r="X363" s="160"/>
      <c r="Y363" s="160"/>
      <c r="Z363" s="191"/>
      <c r="AA363" s="140" t="str">
        <f>VLOOKUP($B363,[1]D3_1!$B$5:$CI$131,10,FALSE)&amp;""</f>
        <v/>
      </c>
      <c r="AB363" s="160"/>
      <c r="AC363" s="160"/>
      <c r="AD363" s="160"/>
      <c r="AE363" s="191"/>
      <c r="AF363" s="140" t="str">
        <f>VLOOKUP($B363,[1]D3_1!$B$5:$CI$131,11,FALSE)&amp;""</f>
        <v/>
      </c>
      <c r="AG363" s="160"/>
      <c r="AH363" s="160"/>
      <c r="AI363" s="160"/>
      <c r="AJ363" s="191"/>
      <c r="AK363" s="140" t="str">
        <f>VLOOKUP($B363,[1]D3_1!$B$5:$CI$131,12,FALSE)&amp;""</f>
        <v/>
      </c>
      <c r="AL363" s="160"/>
      <c r="AM363" s="160"/>
      <c r="AN363" s="160"/>
      <c r="AO363" s="160"/>
      <c r="AP363" s="160"/>
      <c r="AQ363" s="191"/>
      <c r="AR363" s="60"/>
      <c r="AS363" s="60"/>
      <c r="AT363" s="60"/>
      <c r="AU363" s="60"/>
      <c r="AV363" s="60"/>
      <c r="AW363" s="60"/>
      <c r="AX363" s="60"/>
      <c r="AY363" s="60"/>
      <c r="AZ363" s="60"/>
      <c r="BA363" s="60"/>
      <c r="BB363" s="60"/>
      <c r="BC363" s="60"/>
      <c r="BD363" s="60"/>
    </row>
    <row r="364" spans="2:56" ht="14.25" customHeight="1" x14ac:dyDescent="0.55000000000000004">
      <c r="B364" s="198"/>
      <c r="C364" s="199"/>
      <c r="D364" s="199"/>
      <c r="E364" s="199"/>
      <c r="F364" s="199"/>
      <c r="G364" s="199"/>
      <c r="H364" s="199"/>
      <c r="I364" s="200"/>
      <c r="J364" s="139"/>
      <c r="K364" s="139"/>
      <c r="L364" s="192"/>
      <c r="M364" s="193"/>
      <c r="N364" s="193"/>
      <c r="O364" s="193"/>
      <c r="P364" s="194"/>
      <c r="Q364" s="192"/>
      <c r="R364" s="193"/>
      <c r="S364" s="193"/>
      <c r="T364" s="193"/>
      <c r="U364" s="194"/>
      <c r="V364" s="192"/>
      <c r="W364" s="193"/>
      <c r="X364" s="193"/>
      <c r="Y364" s="193"/>
      <c r="Z364" s="194"/>
      <c r="AA364" s="192"/>
      <c r="AB364" s="193"/>
      <c r="AC364" s="193"/>
      <c r="AD364" s="193"/>
      <c r="AE364" s="194"/>
      <c r="AF364" s="192"/>
      <c r="AG364" s="193"/>
      <c r="AH364" s="193"/>
      <c r="AI364" s="193"/>
      <c r="AJ364" s="194"/>
      <c r="AK364" s="192"/>
      <c r="AL364" s="193"/>
      <c r="AM364" s="193"/>
      <c r="AN364" s="193"/>
      <c r="AO364" s="193"/>
      <c r="AP364" s="193"/>
      <c r="AQ364" s="194"/>
      <c r="AR364" s="60"/>
      <c r="AS364" s="60"/>
      <c r="AT364" s="60"/>
      <c r="AU364" s="60"/>
      <c r="AV364" s="60"/>
      <c r="AW364" s="60"/>
      <c r="AX364" s="60"/>
      <c r="AY364" s="60"/>
      <c r="AZ364" s="60"/>
      <c r="BA364" s="60"/>
      <c r="BB364" s="60"/>
      <c r="BC364" s="60"/>
      <c r="BD364" s="60"/>
    </row>
    <row r="365" spans="2:56" ht="14.25" customHeight="1" x14ac:dyDescent="0.55000000000000004">
      <c r="B365" s="195" t="s">
        <v>525</v>
      </c>
      <c r="C365" s="196"/>
      <c r="D365" s="196"/>
      <c r="E365" s="196"/>
      <c r="F365" s="196"/>
      <c r="G365" s="196"/>
      <c r="H365" s="196"/>
      <c r="I365" s="197"/>
      <c r="J365" s="139" t="str">
        <f>VLOOKUP($B365,[1]D3_1!$B$5:$CI$131,5,FALSE)&amp;""</f>
        <v/>
      </c>
      <c r="K365" s="139"/>
      <c r="L365" s="140" t="str">
        <f>VLOOKUP($B365,[1]D3_1!$B$5:$CI$131,7,FALSE)&amp;""</f>
        <v/>
      </c>
      <c r="M365" s="160"/>
      <c r="N365" s="160"/>
      <c r="O365" s="160"/>
      <c r="P365" s="191"/>
      <c r="Q365" s="140" t="str">
        <f>VLOOKUP($B365,[1]D3_1!$B$5:$CI$131,8,FALSE)&amp;""</f>
        <v/>
      </c>
      <c r="R365" s="160"/>
      <c r="S365" s="160"/>
      <c r="T365" s="160"/>
      <c r="U365" s="191"/>
      <c r="V365" s="140" t="str">
        <f>VLOOKUP($B365,[1]D3_1!$B$5:$CI$131,9,FALSE)&amp;""</f>
        <v/>
      </c>
      <c r="W365" s="160"/>
      <c r="X365" s="160"/>
      <c r="Y365" s="160"/>
      <c r="Z365" s="191"/>
      <c r="AA365" s="140" t="str">
        <f>VLOOKUP($B365,[1]D3_1!$B$5:$CI$131,10,FALSE)&amp;""</f>
        <v/>
      </c>
      <c r="AB365" s="160"/>
      <c r="AC365" s="160"/>
      <c r="AD365" s="160"/>
      <c r="AE365" s="191"/>
      <c r="AF365" s="140" t="str">
        <f>VLOOKUP($B365,[1]D3_1!$B$5:$CI$131,11,FALSE)&amp;""</f>
        <v/>
      </c>
      <c r="AG365" s="160"/>
      <c r="AH365" s="160"/>
      <c r="AI365" s="160"/>
      <c r="AJ365" s="191"/>
      <c r="AK365" s="140" t="str">
        <f>VLOOKUP($B365,[1]D3_1!$B$5:$CI$131,12,FALSE)&amp;""</f>
        <v/>
      </c>
      <c r="AL365" s="160"/>
      <c r="AM365" s="160"/>
      <c r="AN365" s="160"/>
      <c r="AO365" s="160"/>
      <c r="AP365" s="160"/>
      <c r="AQ365" s="191"/>
      <c r="AR365" s="60"/>
      <c r="AS365" s="60"/>
      <c r="AT365" s="60"/>
      <c r="AU365" s="60"/>
      <c r="AV365" s="60"/>
      <c r="AW365" s="60"/>
      <c r="AX365" s="60"/>
      <c r="AY365" s="60"/>
      <c r="AZ365" s="60"/>
      <c r="BA365" s="60"/>
      <c r="BB365" s="60"/>
      <c r="BC365" s="60"/>
      <c r="BD365" s="60"/>
    </row>
    <row r="366" spans="2:56" ht="14.25" customHeight="1" x14ac:dyDescent="0.55000000000000004">
      <c r="B366" s="198"/>
      <c r="C366" s="199"/>
      <c r="D366" s="199"/>
      <c r="E366" s="199"/>
      <c r="F366" s="199"/>
      <c r="G366" s="199"/>
      <c r="H366" s="199"/>
      <c r="I366" s="200"/>
      <c r="J366" s="139"/>
      <c r="K366" s="139"/>
      <c r="L366" s="192"/>
      <c r="M366" s="193"/>
      <c r="N366" s="193"/>
      <c r="O366" s="193"/>
      <c r="P366" s="194"/>
      <c r="Q366" s="192"/>
      <c r="R366" s="193"/>
      <c r="S366" s="193"/>
      <c r="T366" s="193"/>
      <c r="U366" s="194"/>
      <c r="V366" s="192"/>
      <c r="W366" s="193"/>
      <c r="X366" s="193"/>
      <c r="Y366" s="193"/>
      <c r="Z366" s="194"/>
      <c r="AA366" s="192"/>
      <c r="AB366" s="193"/>
      <c r="AC366" s="193"/>
      <c r="AD366" s="193"/>
      <c r="AE366" s="194"/>
      <c r="AF366" s="192"/>
      <c r="AG366" s="193"/>
      <c r="AH366" s="193"/>
      <c r="AI366" s="193"/>
      <c r="AJ366" s="194"/>
      <c r="AK366" s="192"/>
      <c r="AL366" s="193"/>
      <c r="AM366" s="193"/>
      <c r="AN366" s="193"/>
      <c r="AO366" s="193"/>
      <c r="AP366" s="193"/>
      <c r="AQ366" s="194"/>
      <c r="AR366" s="60"/>
      <c r="AS366" s="60"/>
      <c r="AT366" s="60"/>
      <c r="AU366" s="60"/>
      <c r="AV366" s="60"/>
      <c r="AW366" s="60"/>
      <c r="AX366" s="60"/>
      <c r="AY366" s="60"/>
      <c r="AZ366" s="60"/>
      <c r="BA366" s="60"/>
      <c r="BB366" s="60"/>
      <c r="BC366" s="60"/>
      <c r="BD366" s="60"/>
    </row>
    <row r="367" spans="2:56" ht="14.25" customHeight="1" x14ac:dyDescent="0.55000000000000004">
      <c r="B367" s="195" t="s">
        <v>527</v>
      </c>
      <c r="C367" s="196"/>
      <c r="D367" s="196"/>
      <c r="E367" s="196"/>
      <c r="F367" s="196"/>
      <c r="G367" s="196"/>
      <c r="H367" s="196"/>
      <c r="I367" s="197"/>
      <c r="J367" s="139" t="str">
        <f>VLOOKUP($B367,[1]D3_1!$B$5:$CI$131,5,FALSE)&amp;""</f>
        <v/>
      </c>
      <c r="K367" s="139"/>
      <c r="L367" s="140" t="str">
        <f>VLOOKUP($B367,[1]D3_1!$B$5:$CI$131,7,FALSE)&amp;""</f>
        <v/>
      </c>
      <c r="M367" s="160"/>
      <c r="N367" s="160"/>
      <c r="O367" s="160"/>
      <c r="P367" s="191"/>
      <c r="Q367" s="140" t="str">
        <f>VLOOKUP($B367,[1]D3_1!$B$5:$CI$131,8,FALSE)&amp;""</f>
        <v/>
      </c>
      <c r="R367" s="160"/>
      <c r="S367" s="160"/>
      <c r="T367" s="160"/>
      <c r="U367" s="191"/>
      <c r="V367" s="140" t="str">
        <f>VLOOKUP($B367,[1]D3_1!$B$5:$CI$131,9,FALSE)&amp;""</f>
        <v/>
      </c>
      <c r="W367" s="160"/>
      <c r="X367" s="160"/>
      <c r="Y367" s="160"/>
      <c r="Z367" s="191"/>
      <c r="AA367" s="140" t="str">
        <f>VLOOKUP($B367,[1]D3_1!$B$5:$CI$131,10,FALSE)&amp;""</f>
        <v/>
      </c>
      <c r="AB367" s="160"/>
      <c r="AC367" s="160"/>
      <c r="AD367" s="160"/>
      <c r="AE367" s="191"/>
      <c r="AF367" s="140" t="str">
        <f>VLOOKUP($B367,[1]D3_1!$B$5:$CI$131,11,FALSE)&amp;""</f>
        <v/>
      </c>
      <c r="AG367" s="160"/>
      <c r="AH367" s="160"/>
      <c r="AI367" s="160"/>
      <c r="AJ367" s="191"/>
      <c r="AK367" s="140" t="str">
        <f>VLOOKUP($B367,[1]D3_1!$B$5:$CI$131,12,FALSE)&amp;""</f>
        <v/>
      </c>
      <c r="AL367" s="160"/>
      <c r="AM367" s="160"/>
      <c r="AN367" s="160"/>
      <c r="AO367" s="160"/>
      <c r="AP367" s="160"/>
      <c r="AQ367" s="191"/>
      <c r="AR367" s="60"/>
      <c r="AS367" s="60"/>
      <c r="AT367" s="60"/>
      <c r="AU367" s="60"/>
      <c r="AV367" s="60"/>
      <c r="AW367" s="60"/>
      <c r="AX367" s="60"/>
      <c r="AY367" s="60"/>
      <c r="AZ367" s="60"/>
      <c r="BA367" s="60"/>
      <c r="BB367" s="60"/>
      <c r="BC367" s="60"/>
      <c r="BD367" s="60"/>
    </row>
    <row r="368" spans="2:56" ht="14.25" customHeight="1" x14ac:dyDescent="0.55000000000000004">
      <c r="B368" s="198"/>
      <c r="C368" s="199"/>
      <c r="D368" s="199"/>
      <c r="E368" s="199"/>
      <c r="F368" s="199"/>
      <c r="G368" s="199"/>
      <c r="H368" s="199"/>
      <c r="I368" s="200"/>
      <c r="J368" s="139"/>
      <c r="K368" s="139"/>
      <c r="L368" s="192"/>
      <c r="M368" s="193"/>
      <c r="N368" s="193"/>
      <c r="O368" s="193"/>
      <c r="P368" s="194"/>
      <c r="Q368" s="192"/>
      <c r="R368" s="193"/>
      <c r="S368" s="193"/>
      <c r="T368" s="193"/>
      <c r="U368" s="194"/>
      <c r="V368" s="192"/>
      <c r="W368" s="193"/>
      <c r="X368" s="193"/>
      <c r="Y368" s="193"/>
      <c r="Z368" s="194"/>
      <c r="AA368" s="192"/>
      <c r="AB368" s="193"/>
      <c r="AC368" s="193"/>
      <c r="AD368" s="193"/>
      <c r="AE368" s="194"/>
      <c r="AF368" s="192"/>
      <c r="AG368" s="193"/>
      <c r="AH368" s="193"/>
      <c r="AI368" s="193"/>
      <c r="AJ368" s="194"/>
      <c r="AK368" s="192"/>
      <c r="AL368" s="193"/>
      <c r="AM368" s="193"/>
      <c r="AN368" s="193"/>
      <c r="AO368" s="193"/>
      <c r="AP368" s="193"/>
      <c r="AQ368" s="194"/>
      <c r="AR368" s="60"/>
      <c r="AS368" s="60"/>
      <c r="AT368" s="60"/>
      <c r="AU368" s="60"/>
      <c r="AV368" s="60"/>
      <c r="AW368" s="60"/>
      <c r="AX368" s="60"/>
      <c r="AY368" s="60"/>
      <c r="AZ368" s="60"/>
      <c r="BA368" s="60"/>
      <c r="BB368" s="60"/>
      <c r="BC368" s="60"/>
      <c r="BD368" s="60"/>
    </row>
    <row r="369" spans="2:56" ht="14.25" customHeight="1" x14ac:dyDescent="0.55000000000000004">
      <c r="B369" s="195" t="s">
        <v>5996</v>
      </c>
      <c r="C369" s="196"/>
      <c r="D369" s="196"/>
      <c r="E369" s="196"/>
      <c r="F369" s="196"/>
      <c r="G369" s="196"/>
      <c r="H369" s="196"/>
      <c r="I369" s="197"/>
      <c r="J369" s="139" t="str">
        <f>VLOOKUP($B369,[1]D3_1!$B$5:$CI$131,5,FALSE)&amp;""</f>
        <v/>
      </c>
      <c r="K369" s="139"/>
      <c r="L369" s="140" t="str">
        <f>VLOOKUP($B369,[1]D3_1!$B$5:$CI$131,7,FALSE)&amp;""</f>
        <v/>
      </c>
      <c r="M369" s="160"/>
      <c r="N369" s="160"/>
      <c r="O369" s="160"/>
      <c r="P369" s="191"/>
      <c r="Q369" s="140" t="str">
        <f>VLOOKUP($B369,[1]D3_1!$B$5:$CI$131,8,FALSE)&amp;""</f>
        <v/>
      </c>
      <c r="R369" s="160"/>
      <c r="S369" s="160"/>
      <c r="T369" s="160"/>
      <c r="U369" s="191"/>
      <c r="V369" s="140" t="str">
        <f>VLOOKUP($B369,[1]D3_1!$B$5:$CI$131,9,FALSE)&amp;""</f>
        <v/>
      </c>
      <c r="W369" s="160"/>
      <c r="X369" s="160"/>
      <c r="Y369" s="160"/>
      <c r="Z369" s="191"/>
      <c r="AA369" s="140" t="str">
        <f>VLOOKUP($B369,[1]D3_1!$B$5:$CI$131,10,FALSE)&amp;""</f>
        <v/>
      </c>
      <c r="AB369" s="160"/>
      <c r="AC369" s="160"/>
      <c r="AD369" s="160"/>
      <c r="AE369" s="191"/>
      <c r="AF369" s="140" t="str">
        <f>VLOOKUP($B369,[1]D3_1!$B$5:$CI$131,11,FALSE)&amp;""</f>
        <v/>
      </c>
      <c r="AG369" s="160"/>
      <c r="AH369" s="160"/>
      <c r="AI369" s="160"/>
      <c r="AJ369" s="191"/>
      <c r="AK369" s="140" t="str">
        <f>VLOOKUP($B369,[1]D3_1!$B$5:$CI$131,12,FALSE)&amp;""</f>
        <v/>
      </c>
      <c r="AL369" s="160"/>
      <c r="AM369" s="160"/>
      <c r="AN369" s="160"/>
      <c r="AO369" s="160"/>
      <c r="AP369" s="160"/>
      <c r="AQ369" s="191"/>
      <c r="AR369" s="60"/>
      <c r="AS369" s="60"/>
      <c r="AT369" s="60"/>
      <c r="AU369" s="60"/>
      <c r="AV369" s="60"/>
      <c r="AW369" s="60"/>
      <c r="AX369" s="60"/>
      <c r="AY369" s="60"/>
      <c r="AZ369" s="60"/>
      <c r="BA369" s="60"/>
      <c r="BB369" s="60"/>
      <c r="BC369" s="60"/>
      <c r="BD369" s="60"/>
    </row>
    <row r="370" spans="2:56" ht="14.25" customHeight="1" x14ac:dyDescent="0.55000000000000004">
      <c r="B370" s="208"/>
      <c r="C370" s="209"/>
      <c r="D370" s="209"/>
      <c r="E370" s="209"/>
      <c r="F370" s="209"/>
      <c r="G370" s="209"/>
      <c r="H370" s="209"/>
      <c r="I370" s="210"/>
      <c r="J370" s="139"/>
      <c r="K370" s="139"/>
      <c r="L370" s="192"/>
      <c r="M370" s="193"/>
      <c r="N370" s="193"/>
      <c r="O370" s="193"/>
      <c r="P370" s="194"/>
      <c r="Q370" s="192"/>
      <c r="R370" s="193"/>
      <c r="S370" s="193"/>
      <c r="T370" s="193"/>
      <c r="U370" s="194"/>
      <c r="V370" s="192"/>
      <c r="W370" s="193"/>
      <c r="X370" s="193"/>
      <c r="Y370" s="193"/>
      <c r="Z370" s="194"/>
      <c r="AA370" s="192"/>
      <c r="AB370" s="193"/>
      <c r="AC370" s="193"/>
      <c r="AD370" s="193"/>
      <c r="AE370" s="194"/>
      <c r="AF370" s="192"/>
      <c r="AG370" s="193"/>
      <c r="AH370" s="193"/>
      <c r="AI370" s="193"/>
      <c r="AJ370" s="194"/>
      <c r="AK370" s="192"/>
      <c r="AL370" s="193"/>
      <c r="AM370" s="193"/>
      <c r="AN370" s="193"/>
      <c r="AO370" s="193"/>
      <c r="AP370" s="193"/>
      <c r="AQ370" s="194"/>
      <c r="AR370" s="60"/>
      <c r="AS370" s="60"/>
      <c r="AT370" s="60"/>
      <c r="AU370" s="60"/>
      <c r="AV370" s="60"/>
      <c r="AW370" s="60"/>
      <c r="AX370" s="60"/>
      <c r="AY370" s="60"/>
      <c r="AZ370" s="60"/>
      <c r="BA370" s="60"/>
      <c r="BB370" s="60"/>
      <c r="BC370" s="60"/>
      <c r="BD370" s="60"/>
    </row>
    <row r="371" spans="2:56" s="59" customFormat="1" ht="14.25" customHeight="1" x14ac:dyDescent="0.55000000000000004">
      <c r="B371" s="208"/>
      <c r="C371" s="209"/>
      <c r="D371" s="209"/>
      <c r="E371" s="209"/>
      <c r="F371" s="209"/>
      <c r="G371" s="209"/>
      <c r="H371" s="209"/>
      <c r="I371" s="210"/>
      <c r="J371" s="415" t="s">
        <v>6926</v>
      </c>
      <c r="K371" s="415"/>
      <c r="L371" s="415"/>
      <c r="M371" s="415"/>
      <c r="N371" s="415"/>
      <c r="O371" s="415"/>
      <c r="P371" s="415"/>
      <c r="Q371" s="416" t="str">
        <f>VLOOKUP($B369,[1]D3_1!$B$5:$CI$131,6,FALSE)&amp;""</f>
        <v/>
      </c>
      <c r="R371" s="416"/>
      <c r="S371" s="416"/>
      <c r="T371" s="416"/>
      <c r="U371" s="416"/>
      <c r="V371" s="416"/>
      <c r="W371" s="416"/>
      <c r="X371" s="416"/>
      <c r="Y371" s="416"/>
      <c r="Z371" s="416"/>
      <c r="AA371" s="416"/>
      <c r="AB371" s="416"/>
      <c r="AC371" s="416"/>
      <c r="AD371" s="416"/>
      <c r="AE371" s="416"/>
      <c r="AF371" s="416"/>
      <c r="AG371" s="416"/>
      <c r="AH371" s="416"/>
      <c r="AI371" s="416"/>
      <c r="AJ371" s="416"/>
      <c r="AK371" s="416"/>
      <c r="AL371" s="416"/>
      <c r="AM371" s="416"/>
      <c r="AN371" s="416"/>
      <c r="AO371" s="416"/>
      <c r="AP371" s="416"/>
      <c r="AQ371" s="416"/>
    </row>
    <row r="372" spans="2:56" s="59" customFormat="1" ht="14.25" customHeight="1" x14ac:dyDescent="0.55000000000000004">
      <c r="B372" s="198"/>
      <c r="C372" s="199"/>
      <c r="D372" s="199"/>
      <c r="E372" s="199"/>
      <c r="F372" s="199"/>
      <c r="G372" s="199"/>
      <c r="H372" s="199"/>
      <c r="I372" s="200"/>
      <c r="J372" s="313"/>
      <c r="K372" s="313"/>
      <c r="L372" s="313"/>
      <c r="M372" s="313"/>
      <c r="N372" s="313"/>
      <c r="O372" s="313"/>
      <c r="P372" s="313"/>
      <c r="Q372" s="417"/>
      <c r="R372" s="417"/>
      <c r="S372" s="417"/>
      <c r="T372" s="417"/>
      <c r="U372" s="417"/>
      <c r="V372" s="417"/>
      <c r="W372" s="417"/>
      <c r="X372" s="417"/>
      <c r="Y372" s="417"/>
      <c r="Z372" s="417"/>
      <c r="AA372" s="417"/>
      <c r="AB372" s="417"/>
      <c r="AC372" s="417"/>
      <c r="AD372" s="417"/>
      <c r="AE372" s="417"/>
      <c r="AF372" s="417"/>
      <c r="AG372" s="417"/>
      <c r="AH372" s="417"/>
      <c r="AI372" s="417"/>
      <c r="AJ372" s="417"/>
      <c r="AK372" s="417"/>
      <c r="AL372" s="417"/>
      <c r="AM372" s="417"/>
      <c r="AN372" s="417"/>
      <c r="AO372" s="417"/>
      <c r="AP372" s="417"/>
      <c r="AQ372" s="417"/>
    </row>
    <row r="373" spans="2:56" ht="14.25" customHeight="1" x14ac:dyDescent="0.55000000000000004">
      <c r="B373" s="195" t="s">
        <v>5997</v>
      </c>
      <c r="C373" s="196"/>
      <c r="D373" s="196"/>
      <c r="E373" s="196"/>
      <c r="F373" s="196"/>
      <c r="G373" s="196"/>
      <c r="H373" s="196"/>
      <c r="I373" s="197"/>
      <c r="J373" s="139" t="str">
        <f>VLOOKUP($B373,[1]D3_1!$B$5:$CI$131,5,FALSE)&amp;""</f>
        <v/>
      </c>
      <c r="K373" s="139"/>
      <c r="L373" s="140" t="str">
        <f>VLOOKUP($B373,[1]D3_1!$B$5:$CI$131,7,FALSE)&amp;""</f>
        <v/>
      </c>
      <c r="M373" s="160"/>
      <c r="N373" s="160"/>
      <c r="O373" s="160"/>
      <c r="P373" s="191"/>
      <c r="Q373" s="140" t="str">
        <f>VLOOKUP($B373,[1]D3_1!$B$5:$CI$131,8,FALSE)&amp;""</f>
        <v/>
      </c>
      <c r="R373" s="160"/>
      <c r="S373" s="160"/>
      <c r="T373" s="160"/>
      <c r="U373" s="191"/>
      <c r="V373" s="140" t="str">
        <f>VLOOKUP($B373,[1]D3_1!$B$5:$CI$131,9,FALSE)&amp;""</f>
        <v/>
      </c>
      <c r="W373" s="160"/>
      <c r="X373" s="160"/>
      <c r="Y373" s="160"/>
      <c r="Z373" s="191"/>
      <c r="AA373" s="140" t="str">
        <f>VLOOKUP($B373,[1]D3_1!$B$5:$CI$131,10,FALSE)&amp;""</f>
        <v/>
      </c>
      <c r="AB373" s="160"/>
      <c r="AC373" s="160"/>
      <c r="AD373" s="160"/>
      <c r="AE373" s="191"/>
      <c r="AF373" s="140" t="str">
        <f>VLOOKUP($B373,[1]D3_1!$B$5:$CI$131,11,FALSE)&amp;""</f>
        <v/>
      </c>
      <c r="AG373" s="160"/>
      <c r="AH373" s="160"/>
      <c r="AI373" s="160"/>
      <c r="AJ373" s="191"/>
      <c r="AK373" s="140" t="str">
        <f>VLOOKUP($B373,[1]D3_1!$B$5:$CI$131,12,FALSE)&amp;""</f>
        <v/>
      </c>
      <c r="AL373" s="160"/>
      <c r="AM373" s="160"/>
      <c r="AN373" s="160"/>
      <c r="AO373" s="160"/>
      <c r="AP373" s="160"/>
      <c r="AQ373" s="191"/>
      <c r="AR373" s="60"/>
      <c r="AS373" s="60"/>
      <c r="AT373" s="60"/>
      <c r="AU373" s="60"/>
      <c r="AV373" s="60"/>
      <c r="AW373" s="60"/>
      <c r="AX373" s="60"/>
      <c r="AY373" s="60"/>
      <c r="AZ373" s="60"/>
      <c r="BA373" s="60"/>
      <c r="BB373" s="60"/>
      <c r="BC373" s="60"/>
      <c r="BD373" s="60"/>
    </row>
    <row r="374" spans="2:56" ht="14.25" customHeight="1" x14ac:dyDescent="0.55000000000000004">
      <c r="B374" s="198"/>
      <c r="C374" s="199"/>
      <c r="D374" s="199"/>
      <c r="E374" s="199"/>
      <c r="F374" s="199"/>
      <c r="G374" s="199"/>
      <c r="H374" s="199"/>
      <c r="I374" s="200"/>
      <c r="J374" s="139"/>
      <c r="K374" s="139"/>
      <c r="L374" s="192"/>
      <c r="M374" s="193"/>
      <c r="N374" s="193"/>
      <c r="O374" s="193"/>
      <c r="P374" s="194"/>
      <c r="Q374" s="192"/>
      <c r="R374" s="193"/>
      <c r="S374" s="193"/>
      <c r="T374" s="193"/>
      <c r="U374" s="194"/>
      <c r="V374" s="192"/>
      <c r="W374" s="193"/>
      <c r="X374" s="193"/>
      <c r="Y374" s="193"/>
      <c r="Z374" s="194"/>
      <c r="AA374" s="192"/>
      <c r="AB374" s="193"/>
      <c r="AC374" s="193"/>
      <c r="AD374" s="193"/>
      <c r="AE374" s="194"/>
      <c r="AF374" s="192"/>
      <c r="AG374" s="193"/>
      <c r="AH374" s="193"/>
      <c r="AI374" s="193"/>
      <c r="AJ374" s="194"/>
      <c r="AK374" s="192"/>
      <c r="AL374" s="193"/>
      <c r="AM374" s="193"/>
      <c r="AN374" s="193"/>
      <c r="AO374" s="193"/>
      <c r="AP374" s="193"/>
      <c r="AQ374" s="194"/>
      <c r="AR374" s="60"/>
      <c r="AS374" s="60"/>
      <c r="AT374" s="60"/>
      <c r="AU374" s="60"/>
      <c r="AV374" s="60"/>
      <c r="AW374" s="60"/>
      <c r="AX374" s="60"/>
      <c r="AY374" s="60"/>
      <c r="AZ374" s="60"/>
      <c r="BA374" s="60"/>
      <c r="BB374" s="60"/>
      <c r="BC374" s="60"/>
      <c r="BD374" s="60"/>
    </row>
    <row r="375" spans="2:56" ht="14.25" customHeight="1" x14ac:dyDescent="0.55000000000000004">
      <c r="B375" s="195" t="s">
        <v>5998</v>
      </c>
      <c r="C375" s="196"/>
      <c r="D375" s="196"/>
      <c r="E375" s="196"/>
      <c r="F375" s="196"/>
      <c r="G375" s="196"/>
      <c r="H375" s="196"/>
      <c r="I375" s="197"/>
      <c r="J375" s="139" t="str">
        <f>VLOOKUP($B375,[1]D3_1!$B$5:$CI$131,5,FALSE)&amp;""</f>
        <v/>
      </c>
      <c r="K375" s="139"/>
      <c r="L375" s="140" t="str">
        <f>VLOOKUP($B375,[1]D3_1!$B$5:$CI$131,7,FALSE)&amp;""</f>
        <v/>
      </c>
      <c r="M375" s="160"/>
      <c r="N375" s="160"/>
      <c r="O375" s="160"/>
      <c r="P375" s="191"/>
      <c r="Q375" s="140" t="str">
        <f>VLOOKUP($B375,[1]D3_1!$B$5:$CI$131,8,FALSE)&amp;""</f>
        <v/>
      </c>
      <c r="R375" s="160"/>
      <c r="S375" s="160"/>
      <c r="T375" s="160"/>
      <c r="U375" s="191"/>
      <c r="V375" s="140" t="str">
        <f>VLOOKUP($B375,[1]D3_1!$B$5:$CI$131,9,FALSE)&amp;""</f>
        <v/>
      </c>
      <c r="W375" s="160"/>
      <c r="X375" s="160"/>
      <c r="Y375" s="160"/>
      <c r="Z375" s="191"/>
      <c r="AA375" s="140" t="str">
        <f>VLOOKUP($B375,[1]D3_1!$B$5:$CI$131,10,FALSE)&amp;""</f>
        <v/>
      </c>
      <c r="AB375" s="160"/>
      <c r="AC375" s="160"/>
      <c r="AD375" s="160"/>
      <c r="AE375" s="191"/>
      <c r="AF375" s="140" t="str">
        <f>VLOOKUP($B375,[1]D3_1!$B$5:$CI$131,11,FALSE)&amp;""</f>
        <v/>
      </c>
      <c r="AG375" s="160"/>
      <c r="AH375" s="160"/>
      <c r="AI375" s="160"/>
      <c r="AJ375" s="191"/>
      <c r="AK375" s="140" t="str">
        <f>VLOOKUP($B375,[1]D3_1!$B$5:$CI$131,12,FALSE)&amp;""</f>
        <v/>
      </c>
      <c r="AL375" s="160"/>
      <c r="AM375" s="160"/>
      <c r="AN375" s="160"/>
      <c r="AO375" s="160"/>
      <c r="AP375" s="160"/>
      <c r="AQ375" s="191"/>
      <c r="AR375" s="60"/>
      <c r="AS375" s="60"/>
      <c r="AT375" s="60"/>
      <c r="AU375" s="60"/>
      <c r="AV375" s="60"/>
      <c r="AW375" s="60"/>
      <c r="AX375" s="60"/>
      <c r="AY375" s="60"/>
      <c r="AZ375" s="60"/>
      <c r="BA375" s="60"/>
      <c r="BB375" s="60"/>
      <c r="BC375" s="60"/>
      <c r="BD375" s="60"/>
    </row>
    <row r="376" spans="2:56" ht="14.25" customHeight="1" x14ac:dyDescent="0.55000000000000004">
      <c r="B376" s="198"/>
      <c r="C376" s="199"/>
      <c r="D376" s="199"/>
      <c r="E376" s="199"/>
      <c r="F376" s="199"/>
      <c r="G376" s="199"/>
      <c r="H376" s="199"/>
      <c r="I376" s="200"/>
      <c r="J376" s="139"/>
      <c r="K376" s="139"/>
      <c r="L376" s="192"/>
      <c r="M376" s="193"/>
      <c r="N376" s="193"/>
      <c r="O376" s="193"/>
      <c r="P376" s="194"/>
      <c r="Q376" s="192"/>
      <c r="R376" s="193"/>
      <c r="S376" s="193"/>
      <c r="T376" s="193"/>
      <c r="U376" s="194"/>
      <c r="V376" s="192"/>
      <c r="W376" s="193"/>
      <c r="X376" s="193"/>
      <c r="Y376" s="193"/>
      <c r="Z376" s="194"/>
      <c r="AA376" s="192"/>
      <c r="AB376" s="193"/>
      <c r="AC376" s="193"/>
      <c r="AD376" s="193"/>
      <c r="AE376" s="194"/>
      <c r="AF376" s="192"/>
      <c r="AG376" s="193"/>
      <c r="AH376" s="193"/>
      <c r="AI376" s="193"/>
      <c r="AJ376" s="194"/>
      <c r="AK376" s="192"/>
      <c r="AL376" s="193"/>
      <c r="AM376" s="193"/>
      <c r="AN376" s="193"/>
      <c r="AO376" s="193"/>
      <c r="AP376" s="193"/>
      <c r="AQ376" s="194"/>
      <c r="AR376" s="60"/>
      <c r="AS376" s="60"/>
      <c r="AT376" s="60"/>
      <c r="AU376" s="60"/>
      <c r="AV376" s="60"/>
      <c r="AW376" s="60"/>
      <c r="AX376" s="60"/>
      <c r="AY376" s="60"/>
      <c r="AZ376" s="60"/>
      <c r="BA376" s="60"/>
      <c r="BB376" s="60"/>
      <c r="BC376" s="60"/>
      <c r="BD376" s="60"/>
    </row>
    <row r="377" spans="2:56" ht="14.25" customHeight="1" x14ac:dyDescent="0.55000000000000004">
      <c r="B377" s="195" t="s">
        <v>5999</v>
      </c>
      <c r="C377" s="196"/>
      <c r="D377" s="196"/>
      <c r="E377" s="196"/>
      <c r="F377" s="196"/>
      <c r="G377" s="196"/>
      <c r="H377" s="196"/>
      <c r="I377" s="197"/>
      <c r="J377" s="139" t="str">
        <f>VLOOKUP($B377,[1]D3_1!$B$5:$CI$131,5,FALSE)&amp;""</f>
        <v/>
      </c>
      <c r="K377" s="139"/>
      <c r="L377" s="140" t="str">
        <f>VLOOKUP($B377,[1]D3_1!$B$5:$CI$131,7,FALSE)&amp;""</f>
        <v/>
      </c>
      <c r="M377" s="160"/>
      <c r="N377" s="160"/>
      <c r="O377" s="160"/>
      <c r="P377" s="191"/>
      <c r="Q377" s="140" t="str">
        <f>VLOOKUP($B377,[1]D3_1!$B$5:$CI$131,8,FALSE)&amp;""</f>
        <v/>
      </c>
      <c r="R377" s="160"/>
      <c r="S377" s="160"/>
      <c r="T377" s="160"/>
      <c r="U377" s="191"/>
      <c r="V377" s="140" t="str">
        <f>VLOOKUP($B377,[1]D3_1!$B$5:$CI$131,9,FALSE)&amp;""</f>
        <v/>
      </c>
      <c r="W377" s="160"/>
      <c r="X377" s="160"/>
      <c r="Y377" s="160"/>
      <c r="Z377" s="191"/>
      <c r="AA377" s="140" t="str">
        <f>VLOOKUP($B377,[1]D3_1!$B$5:$CI$131,10,FALSE)&amp;""</f>
        <v/>
      </c>
      <c r="AB377" s="160"/>
      <c r="AC377" s="160"/>
      <c r="AD377" s="160"/>
      <c r="AE377" s="191"/>
      <c r="AF377" s="140" t="str">
        <f>VLOOKUP($B377,[1]D3_1!$B$5:$CI$131,11,FALSE)&amp;""</f>
        <v/>
      </c>
      <c r="AG377" s="160"/>
      <c r="AH377" s="160"/>
      <c r="AI377" s="160"/>
      <c r="AJ377" s="191"/>
      <c r="AK377" s="140" t="str">
        <f>VLOOKUP($B377,[1]D3_1!$B$5:$CI$131,12,FALSE)&amp;""</f>
        <v/>
      </c>
      <c r="AL377" s="160"/>
      <c r="AM377" s="160"/>
      <c r="AN377" s="160"/>
      <c r="AO377" s="160"/>
      <c r="AP377" s="160"/>
      <c r="AQ377" s="191"/>
      <c r="AR377" s="60"/>
      <c r="AS377" s="60"/>
      <c r="AT377" s="60"/>
      <c r="AU377" s="60"/>
      <c r="AV377" s="60"/>
      <c r="AW377" s="60"/>
      <c r="AX377" s="60"/>
      <c r="AY377" s="60"/>
      <c r="AZ377" s="60"/>
      <c r="BA377" s="60"/>
      <c r="BB377" s="60"/>
      <c r="BC377" s="60"/>
      <c r="BD377" s="60"/>
    </row>
    <row r="378" spans="2:56" ht="14.25" customHeight="1" x14ac:dyDescent="0.55000000000000004">
      <c r="B378" s="198"/>
      <c r="C378" s="199"/>
      <c r="D378" s="199"/>
      <c r="E378" s="199"/>
      <c r="F378" s="199"/>
      <c r="G378" s="199"/>
      <c r="H378" s="199"/>
      <c r="I378" s="200"/>
      <c r="J378" s="139"/>
      <c r="K378" s="139"/>
      <c r="L378" s="192"/>
      <c r="M378" s="193"/>
      <c r="N378" s="193"/>
      <c r="O378" s="193"/>
      <c r="P378" s="194"/>
      <c r="Q378" s="192"/>
      <c r="R378" s="193"/>
      <c r="S378" s="193"/>
      <c r="T378" s="193"/>
      <c r="U378" s="194"/>
      <c r="V378" s="192"/>
      <c r="W378" s="193"/>
      <c r="X378" s="193"/>
      <c r="Y378" s="193"/>
      <c r="Z378" s="194"/>
      <c r="AA378" s="192"/>
      <c r="AB378" s="193"/>
      <c r="AC378" s="193"/>
      <c r="AD378" s="193"/>
      <c r="AE378" s="194"/>
      <c r="AF378" s="192"/>
      <c r="AG378" s="193"/>
      <c r="AH378" s="193"/>
      <c r="AI378" s="193"/>
      <c r="AJ378" s="194"/>
      <c r="AK378" s="192"/>
      <c r="AL378" s="193"/>
      <c r="AM378" s="193"/>
      <c r="AN378" s="193"/>
      <c r="AO378" s="193"/>
      <c r="AP378" s="193"/>
      <c r="AQ378" s="194"/>
      <c r="AR378" s="60"/>
      <c r="AS378" s="60"/>
      <c r="AT378" s="60"/>
      <c r="AU378" s="60"/>
      <c r="AV378" s="60"/>
      <c r="AW378" s="60"/>
      <c r="AX378" s="60"/>
      <c r="AY378" s="60"/>
      <c r="AZ378" s="60"/>
      <c r="BA378" s="60"/>
      <c r="BB378" s="60"/>
      <c r="BC378" s="60"/>
      <c r="BD378" s="60"/>
    </row>
    <row r="379" spans="2:56" ht="14.25" customHeight="1" x14ac:dyDescent="0.55000000000000004">
      <c r="B379" s="195" t="s">
        <v>6000</v>
      </c>
      <c r="C379" s="196"/>
      <c r="D379" s="196"/>
      <c r="E379" s="196"/>
      <c r="F379" s="196"/>
      <c r="G379" s="196"/>
      <c r="H379" s="196"/>
      <c r="I379" s="197"/>
      <c r="J379" s="139" t="str">
        <f>VLOOKUP($B379,[1]D3_1!$B$5:$CI$131,5,FALSE)&amp;""</f>
        <v/>
      </c>
      <c r="K379" s="139"/>
      <c r="L379" s="140" t="str">
        <f>VLOOKUP($B379,[1]D3_1!$B$5:$CI$131,7,FALSE)&amp;""</f>
        <v/>
      </c>
      <c r="M379" s="160"/>
      <c r="N379" s="160"/>
      <c r="O379" s="160"/>
      <c r="P379" s="191"/>
      <c r="Q379" s="140" t="str">
        <f>VLOOKUP($B379,[1]D3_1!$B$5:$CI$131,8,FALSE)&amp;""</f>
        <v/>
      </c>
      <c r="R379" s="160"/>
      <c r="S379" s="160"/>
      <c r="T379" s="160"/>
      <c r="U379" s="191"/>
      <c r="V379" s="140" t="str">
        <f>VLOOKUP($B379,[1]D3_1!$B$5:$CI$131,9,FALSE)&amp;""</f>
        <v/>
      </c>
      <c r="W379" s="160"/>
      <c r="X379" s="160"/>
      <c r="Y379" s="160"/>
      <c r="Z379" s="191"/>
      <c r="AA379" s="140" t="str">
        <f>VLOOKUP($B379,[1]D3_1!$B$5:$CI$131,10,FALSE)&amp;""</f>
        <v/>
      </c>
      <c r="AB379" s="160"/>
      <c r="AC379" s="160"/>
      <c r="AD379" s="160"/>
      <c r="AE379" s="191"/>
      <c r="AF379" s="140" t="str">
        <f>VLOOKUP($B379,[1]D3_1!$B$5:$CI$131,11,FALSE)&amp;""</f>
        <v/>
      </c>
      <c r="AG379" s="160"/>
      <c r="AH379" s="160"/>
      <c r="AI379" s="160"/>
      <c r="AJ379" s="191"/>
      <c r="AK379" s="140" t="str">
        <f>VLOOKUP($B379,[1]D3_1!$B$5:$CI$131,12,FALSE)&amp;""</f>
        <v/>
      </c>
      <c r="AL379" s="160"/>
      <c r="AM379" s="160"/>
      <c r="AN379" s="160"/>
      <c r="AO379" s="160"/>
      <c r="AP379" s="160"/>
      <c r="AQ379" s="191"/>
      <c r="AR379" s="60"/>
      <c r="AS379" s="60"/>
      <c r="AT379" s="60"/>
      <c r="AU379" s="60"/>
      <c r="AV379" s="60"/>
      <c r="AW379" s="60"/>
      <c r="AX379" s="60"/>
      <c r="AY379" s="60"/>
      <c r="AZ379" s="60"/>
      <c r="BA379" s="60"/>
      <c r="BB379" s="60"/>
      <c r="BC379" s="60"/>
      <c r="BD379" s="60"/>
    </row>
    <row r="380" spans="2:56" ht="14.25" customHeight="1" x14ac:dyDescent="0.55000000000000004">
      <c r="B380" s="198"/>
      <c r="C380" s="199"/>
      <c r="D380" s="199"/>
      <c r="E380" s="199"/>
      <c r="F380" s="199"/>
      <c r="G380" s="199"/>
      <c r="H380" s="199"/>
      <c r="I380" s="200"/>
      <c r="J380" s="139"/>
      <c r="K380" s="139"/>
      <c r="L380" s="192"/>
      <c r="M380" s="193"/>
      <c r="N380" s="193"/>
      <c r="O380" s="193"/>
      <c r="P380" s="194"/>
      <c r="Q380" s="192"/>
      <c r="R380" s="193"/>
      <c r="S380" s="193"/>
      <c r="T380" s="193"/>
      <c r="U380" s="194"/>
      <c r="V380" s="192"/>
      <c r="W380" s="193"/>
      <c r="X380" s="193"/>
      <c r="Y380" s="193"/>
      <c r="Z380" s="194"/>
      <c r="AA380" s="192"/>
      <c r="AB380" s="193"/>
      <c r="AC380" s="193"/>
      <c r="AD380" s="193"/>
      <c r="AE380" s="194"/>
      <c r="AF380" s="192"/>
      <c r="AG380" s="193"/>
      <c r="AH380" s="193"/>
      <c r="AI380" s="193"/>
      <c r="AJ380" s="194"/>
      <c r="AK380" s="192"/>
      <c r="AL380" s="193"/>
      <c r="AM380" s="193"/>
      <c r="AN380" s="193"/>
      <c r="AO380" s="193"/>
      <c r="AP380" s="193"/>
      <c r="AQ380" s="194"/>
      <c r="AR380" s="60"/>
      <c r="AS380" s="60"/>
      <c r="AT380" s="60"/>
      <c r="AU380" s="60"/>
      <c r="AV380" s="60"/>
      <c r="AW380" s="60"/>
      <c r="AX380" s="60"/>
      <c r="AY380" s="60"/>
      <c r="AZ380" s="60"/>
      <c r="BA380" s="60"/>
      <c r="BB380" s="60"/>
      <c r="BC380" s="60"/>
      <c r="BD380" s="60"/>
    </row>
    <row r="381" spans="2:56" ht="14.25" customHeight="1" x14ac:dyDescent="0.55000000000000004">
      <c r="B381" s="195" t="s">
        <v>534</v>
      </c>
      <c r="C381" s="196"/>
      <c r="D381" s="196"/>
      <c r="E381" s="196"/>
      <c r="F381" s="196"/>
      <c r="G381" s="196"/>
      <c r="H381" s="196"/>
      <c r="I381" s="197"/>
      <c r="J381" s="139" t="str">
        <f>VLOOKUP($B381,[1]D3_1!$B$5:$CI$131,5,FALSE)&amp;""</f>
        <v/>
      </c>
      <c r="K381" s="139"/>
      <c r="L381" s="140" t="str">
        <f>VLOOKUP($B381,[1]D3_1!$B$5:$CI$131,7,FALSE)&amp;""</f>
        <v/>
      </c>
      <c r="M381" s="160"/>
      <c r="N381" s="160"/>
      <c r="O381" s="160"/>
      <c r="P381" s="191"/>
      <c r="Q381" s="140" t="str">
        <f>VLOOKUP($B381,[1]D3_1!$B$5:$CI$131,8,FALSE)&amp;""</f>
        <v/>
      </c>
      <c r="R381" s="160"/>
      <c r="S381" s="160"/>
      <c r="T381" s="160"/>
      <c r="U381" s="191"/>
      <c r="V381" s="140" t="str">
        <f>VLOOKUP($B381,[1]D3_1!$B$5:$CI$131,9,FALSE)&amp;""</f>
        <v/>
      </c>
      <c r="W381" s="160"/>
      <c r="X381" s="160"/>
      <c r="Y381" s="160"/>
      <c r="Z381" s="191"/>
      <c r="AA381" s="140" t="str">
        <f>VLOOKUP($B381,[1]D3_1!$B$5:$CI$131,10,FALSE)&amp;""</f>
        <v/>
      </c>
      <c r="AB381" s="160"/>
      <c r="AC381" s="160"/>
      <c r="AD381" s="160"/>
      <c r="AE381" s="191"/>
      <c r="AF381" s="140" t="str">
        <f>VLOOKUP($B381,[1]D3_1!$B$5:$CI$131,11,FALSE)&amp;""</f>
        <v/>
      </c>
      <c r="AG381" s="160"/>
      <c r="AH381" s="160"/>
      <c r="AI381" s="160"/>
      <c r="AJ381" s="191"/>
      <c r="AK381" s="140" t="str">
        <f>VLOOKUP($B381,[1]D3_1!$B$5:$CI$131,12,FALSE)&amp;""</f>
        <v/>
      </c>
      <c r="AL381" s="160"/>
      <c r="AM381" s="160"/>
      <c r="AN381" s="160"/>
      <c r="AO381" s="160"/>
      <c r="AP381" s="160"/>
      <c r="AQ381" s="191"/>
      <c r="AR381" s="60"/>
      <c r="AS381" s="60"/>
      <c r="AT381" s="60"/>
      <c r="AU381" s="60"/>
      <c r="AV381" s="60"/>
      <c r="AW381" s="60"/>
      <c r="AX381" s="60"/>
      <c r="AY381" s="60"/>
      <c r="AZ381" s="60"/>
      <c r="BA381" s="60"/>
      <c r="BB381" s="60"/>
      <c r="BC381" s="60"/>
      <c r="BD381" s="60"/>
    </row>
    <row r="382" spans="2:56" ht="14.25" customHeight="1" x14ac:dyDescent="0.55000000000000004">
      <c r="B382" s="198"/>
      <c r="C382" s="199"/>
      <c r="D382" s="199"/>
      <c r="E382" s="199"/>
      <c r="F382" s="199"/>
      <c r="G382" s="199"/>
      <c r="H382" s="199"/>
      <c r="I382" s="200"/>
      <c r="J382" s="139"/>
      <c r="K382" s="139"/>
      <c r="L382" s="192"/>
      <c r="M382" s="193"/>
      <c r="N382" s="193"/>
      <c r="O382" s="193"/>
      <c r="P382" s="194"/>
      <c r="Q382" s="192"/>
      <c r="R382" s="193"/>
      <c r="S382" s="193"/>
      <c r="T382" s="193"/>
      <c r="U382" s="194"/>
      <c r="V382" s="192"/>
      <c r="W382" s="193"/>
      <c r="X382" s="193"/>
      <c r="Y382" s="193"/>
      <c r="Z382" s="194"/>
      <c r="AA382" s="192"/>
      <c r="AB382" s="193"/>
      <c r="AC382" s="193"/>
      <c r="AD382" s="193"/>
      <c r="AE382" s="194"/>
      <c r="AF382" s="192"/>
      <c r="AG382" s="193"/>
      <c r="AH382" s="193"/>
      <c r="AI382" s="193"/>
      <c r="AJ382" s="194"/>
      <c r="AK382" s="192"/>
      <c r="AL382" s="193"/>
      <c r="AM382" s="193"/>
      <c r="AN382" s="193"/>
      <c r="AO382" s="193"/>
      <c r="AP382" s="193"/>
      <c r="AQ382" s="194"/>
      <c r="AR382" s="60"/>
      <c r="AS382" s="60"/>
      <c r="AT382" s="60"/>
      <c r="AU382" s="60"/>
      <c r="AV382" s="60"/>
      <c r="AW382" s="60"/>
      <c r="AX382" s="60"/>
      <c r="AY382" s="60"/>
      <c r="AZ382" s="60"/>
      <c r="BA382" s="60"/>
      <c r="BB382" s="60"/>
      <c r="BC382" s="60"/>
      <c r="BD382" s="60"/>
    </row>
    <row r="383" spans="2:56" ht="14.25" customHeight="1" x14ac:dyDescent="0.55000000000000004">
      <c r="B383" s="195" t="s">
        <v>536</v>
      </c>
      <c r="C383" s="196"/>
      <c r="D383" s="196"/>
      <c r="E383" s="196"/>
      <c r="F383" s="196"/>
      <c r="G383" s="196"/>
      <c r="H383" s="196"/>
      <c r="I383" s="197"/>
      <c r="J383" s="139" t="str">
        <f>VLOOKUP($B383,[1]D3_1!$B$5:$CI$131,5,FALSE)&amp;""</f>
        <v/>
      </c>
      <c r="K383" s="139"/>
      <c r="L383" s="140" t="str">
        <f>VLOOKUP($B383,[1]D3_1!$B$5:$CI$131,7,FALSE)&amp;""</f>
        <v/>
      </c>
      <c r="M383" s="160"/>
      <c r="N383" s="160"/>
      <c r="O383" s="160"/>
      <c r="P383" s="191"/>
      <c r="Q383" s="140" t="str">
        <f>VLOOKUP($B383,[1]D3_1!$B$5:$CI$131,8,FALSE)&amp;""</f>
        <v/>
      </c>
      <c r="R383" s="160"/>
      <c r="S383" s="160"/>
      <c r="T383" s="160"/>
      <c r="U383" s="191"/>
      <c r="V383" s="140" t="str">
        <f>VLOOKUP($B383,[1]D3_1!$B$5:$CI$131,9,FALSE)&amp;""</f>
        <v/>
      </c>
      <c r="W383" s="160"/>
      <c r="X383" s="160"/>
      <c r="Y383" s="160"/>
      <c r="Z383" s="191"/>
      <c r="AA383" s="140" t="str">
        <f>VLOOKUP($B383,[1]D3_1!$B$5:$CI$131,10,FALSE)&amp;""</f>
        <v/>
      </c>
      <c r="AB383" s="160"/>
      <c r="AC383" s="160"/>
      <c r="AD383" s="160"/>
      <c r="AE383" s="191"/>
      <c r="AF383" s="140" t="str">
        <f>VLOOKUP($B383,[1]D3_1!$B$5:$CI$131,11,FALSE)&amp;""</f>
        <v/>
      </c>
      <c r="AG383" s="160"/>
      <c r="AH383" s="160"/>
      <c r="AI383" s="160"/>
      <c r="AJ383" s="191"/>
      <c r="AK383" s="140" t="str">
        <f>VLOOKUP($B383,[1]D3_1!$B$5:$CI$131,12,FALSE)&amp;""</f>
        <v/>
      </c>
      <c r="AL383" s="160"/>
      <c r="AM383" s="160"/>
      <c r="AN383" s="160"/>
      <c r="AO383" s="160"/>
      <c r="AP383" s="160"/>
      <c r="AQ383" s="191"/>
      <c r="AR383" s="60"/>
      <c r="AS383" s="60"/>
      <c r="AT383" s="60"/>
      <c r="AU383" s="60"/>
      <c r="AV383" s="60"/>
      <c r="AW383" s="60"/>
      <c r="AX383" s="60"/>
      <c r="AY383" s="60"/>
      <c r="AZ383" s="60"/>
      <c r="BA383" s="60"/>
      <c r="BB383" s="60"/>
      <c r="BC383" s="60"/>
      <c r="BD383" s="60"/>
    </row>
    <row r="384" spans="2:56" ht="14.25" customHeight="1" x14ac:dyDescent="0.55000000000000004">
      <c r="B384" s="198"/>
      <c r="C384" s="199"/>
      <c r="D384" s="199"/>
      <c r="E384" s="199"/>
      <c r="F384" s="199"/>
      <c r="G384" s="199"/>
      <c r="H384" s="199"/>
      <c r="I384" s="200"/>
      <c r="J384" s="139"/>
      <c r="K384" s="139"/>
      <c r="L384" s="192"/>
      <c r="M384" s="193"/>
      <c r="N384" s="193"/>
      <c r="O384" s="193"/>
      <c r="P384" s="194"/>
      <c r="Q384" s="192"/>
      <c r="R384" s="193"/>
      <c r="S384" s="193"/>
      <c r="T384" s="193"/>
      <c r="U384" s="194"/>
      <c r="V384" s="192"/>
      <c r="W384" s="193"/>
      <c r="X384" s="193"/>
      <c r="Y384" s="193"/>
      <c r="Z384" s="194"/>
      <c r="AA384" s="192"/>
      <c r="AB384" s="193"/>
      <c r="AC384" s="193"/>
      <c r="AD384" s="193"/>
      <c r="AE384" s="194"/>
      <c r="AF384" s="192"/>
      <c r="AG384" s="193"/>
      <c r="AH384" s="193"/>
      <c r="AI384" s="193"/>
      <c r="AJ384" s="194"/>
      <c r="AK384" s="192"/>
      <c r="AL384" s="193"/>
      <c r="AM384" s="193"/>
      <c r="AN384" s="193"/>
      <c r="AO384" s="193"/>
      <c r="AP384" s="193"/>
      <c r="AQ384" s="194"/>
      <c r="AR384" s="60"/>
      <c r="AS384" s="60"/>
      <c r="AT384" s="60"/>
      <c r="AU384" s="60"/>
      <c r="AV384" s="60"/>
      <c r="AW384" s="60"/>
      <c r="AX384" s="60"/>
      <c r="AY384" s="60"/>
      <c r="AZ384" s="60"/>
      <c r="BA384" s="60"/>
      <c r="BB384" s="60"/>
      <c r="BC384" s="60"/>
      <c r="BD384" s="60"/>
    </row>
    <row r="385" spans="2:56" ht="14.25" customHeight="1" x14ac:dyDescent="0.55000000000000004">
      <c r="B385" s="195" t="s">
        <v>6128</v>
      </c>
      <c r="C385" s="196"/>
      <c r="D385" s="196"/>
      <c r="E385" s="196"/>
      <c r="F385" s="196"/>
      <c r="G385" s="196"/>
      <c r="H385" s="196"/>
      <c r="I385" s="197"/>
      <c r="J385" s="139" t="str">
        <f>VLOOKUP($B385,[1]D3_1!$B$5:$CI$131,5,FALSE)&amp;""</f>
        <v/>
      </c>
      <c r="K385" s="139"/>
      <c r="L385" s="140" t="str">
        <f>VLOOKUP($B385,[1]D3_1!$B$5:$CI$131,7,FALSE)&amp;""</f>
        <v/>
      </c>
      <c r="M385" s="160"/>
      <c r="N385" s="160"/>
      <c r="O385" s="160"/>
      <c r="P385" s="191"/>
      <c r="Q385" s="140" t="str">
        <f>VLOOKUP($B385,[1]D3_1!$B$5:$CI$131,8,FALSE)&amp;""</f>
        <v/>
      </c>
      <c r="R385" s="160"/>
      <c r="S385" s="160"/>
      <c r="T385" s="160"/>
      <c r="U385" s="191"/>
      <c r="V385" s="140" t="str">
        <f>VLOOKUP($B385,[1]D3_1!$B$5:$CI$131,9,FALSE)&amp;""</f>
        <v/>
      </c>
      <c r="W385" s="160"/>
      <c r="X385" s="160"/>
      <c r="Y385" s="160"/>
      <c r="Z385" s="191"/>
      <c r="AA385" s="140" t="str">
        <f>VLOOKUP($B385,[1]D3_1!$B$5:$CI$131,10,FALSE)&amp;""</f>
        <v/>
      </c>
      <c r="AB385" s="160"/>
      <c r="AC385" s="160"/>
      <c r="AD385" s="160"/>
      <c r="AE385" s="191"/>
      <c r="AF385" s="140" t="str">
        <f>VLOOKUP($B385,[1]D3_1!$B$5:$CI$131,11,FALSE)&amp;""</f>
        <v/>
      </c>
      <c r="AG385" s="160"/>
      <c r="AH385" s="160"/>
      <c r="AI385" s="160"/>
      <c r="AJ385" s="191"/>
      <c r="AK385" s="140" t="str">
        <f>VLOOKUP($B385,[1]D3_1!$B$5:$CI$131,12,FALSE)&amp;""</f>
        <v/>
      </c>
      <c r="AL385" s="160"/>
      <c r="AM385" s="160"/>
      <c r="AN385" s="160"/>
      <c r="AO385" s="160"/>
      <c r="AP385" s="160"/>
      <c r="AQ385" s="191"/>
      <c r="AR385" s="60"/>
      <c r="AS385" s="60"/>
      <c r="AT385" s="60"/>
      <c r="AU385" s="60"/>
      <c r="AV385" s="60"/>
      <c r="AW385" s="60"/>
      <c r="AX385" s="60"/>
      <c r="AY385" s="60"/>
      <c r="AZ385" s="60"/>
      <c r="BA385" s="60"/>
      <c r="BB385" s="60"/>
      <c r="BC385" s="60"/>
      <c r="BD385" s="60"/>
    </row>
    <row r="386" spans="2:56" ht="14.25" customHeight="1" x14ac:dyDescent="0.55000000000000004">
      <c r="B386" s="198"/>
      <c r="C386" s="199"/>
      <c r="D386" s="199"/>
      <c r="E386" s="199"/>
      <c r="F386" s="199"/>
      <c r="G386" s="199"/>
      <c r="H386" s="199"/>
      <c r="I386" s="200"/>
      <c r="J386" s="139"/>
      <c r="K386" s="139"/>
      <c r="L386" s="192"/>
      <c r="M386" s="193"/>
      <c r="N386" s="193"/>
      <c r="O386" s="193"/>
      <c r="P386" s="194"/>
      <c r="Q386" s="192"/>
      <c r="R386" s="193"/>
      <c r="S386" s="193"/>
      <c r="T386" s="193"/>
      <c r="U386" s="194"/>
      <c r="V386" s="192"/>
      <c r="W386" s="193"/>
      <c r="X386" s="193"/>
      <c r="Y386" s="193"/>
      <c r="Z386" s="194"/>
      <c r="AA386" s="192"/>
      <c r="AB386" s="193"/>
      <c r="AC386" s="193"/>
      <c r="AD386" s="193"/>
      <c r="AE386" s="194"/>
      <c r="AF386" s="192"/>
      <c r="AG386" s="193"/>
      <c r="AH386" s="193"/>
      <c r="AI386" s="193"/>
      <c r="AJ386" s="194"/>
      <c r="AK386" s="192"/>
      <c r="AL386" s="193"/>
      <c r="AM386" s="193"/>
      <c r="AN386" s="193"/>
      <c r="AO386" s="193"/>
      <c r="AP386" s="193"/>
      <c r="AQ386" s="194"/>
      <c r="AR386" s="60"/>
      <c r="AS386" s="60"/>
      <c r="AT386" s="60"/>
      <c r="AU386" s="60"/>
      <c r="AV386" s="60"/>
      <c r="AW386" s="60"/>
      <c r="AX386" s="60"/>
      <c r="AY386" s="60"/>
      <c r="AZ386" s="60"/>
      <c r="BA386" s="60"/>
      <c r="BB386" s="60"/>
      <c r="BC386" s="60"/>
      <c r="BD386" s="60"/>
    </row>
    <row r="387" spans="2:56" ht="14.25" customHeight="1" x14ac:dyDescent="0.55000000000000004">
      <c r="B387" s="195" t="s">
        <v>540</v>
      </c>
      <c r="C387" s="196"/>
      <c r="D387" s="196"/>
      <c r="E387" s="196"/>
      <c r="F387" s="196"/>
      <c r="G387" s="196"/>
      <c r="H387" s="196"/>
      <c r="I387" s="197"/>
      <c r="J387" s="139" t="str">
        <f>VLOOKUP($B387,[1]D3_1!$B$5:$CI$131,5,FALSE)&amp;""</f>
        <v/>
      </c>
      <c r="K387" s="139"/>
      <c r="L387" s="140" t="str">
        <f>VLOOKUP($B387,[1]D3_1!$B$5:$CI$131,7,FALSE)&amp;""</f>
        <v/>
      </c>
      <c r="M387" s="160"/>
      <c r="N387" s="160"/>
      <c r="O387" s="160"/>
      <c r="P387" s="191"/>
      <c r="Q387" s="140" t="str">
        <f>VLOOKUP($B387,[1]D3_1!$B$5:$CI$131,8,FALSE)&amp;""</f>
        <v/>
      </c>
      <c r="R387" s="160"/>
      <c r="S387" s="160"/>
      <c r="T387" s="160"/>
      <c r="U387" s="191"/>
      <c r="V387" s="140" t="str">
        <f>VLOOKUP($B387,[1]D3_1!$B$5:$CI$131,9,FALSE)&amp;""</f>
        <v/>
      </c>
      <c r="W387" s="160"/>
      <c r="X387" s="160"/>
      <c r="Y387" s="160"/>
      <c r="Z387" s="191"/>
      <c r="AA387" s="140" t="str">
        <f>VLOOKUP($B387,[1]D3_1!$B$5:$CI$131,10,FALSE)&amp;""</f>
        <v/>
      </c>
      <c r="AB387" s="160"/>
      <c r="AC387" s="160"/>
      <c r="AD387" s="160"/>
      <c r="AE387" s="191"/>
      <c r="AF387" s="140" t="str">
        <f>VLOOKUP($B387,[1]D3_1!$B$5:$CI$131,11,FALSE)&amp;""</f>
        <v/>
      </c>
      <c r="AG387" s="160"/>
      <c r="AH387" s="160"/>
      <c r="AI387" s="160"/>
      <c r="AJ387" s="191"/>
      <c r="AK387" s="140" t="str">
        <f>VLOOKUP($B387,[1]D3_1!$B$5:$CI$131,12,FALSE)&amp;""</f>
        <v/>
      </c>
      <c r="AL387" s="160"/>
      <c r="AM387" s="160"/>
      <c r="AN387" s="160"/>
      <c r="AO387" s="160"/>
      <c r="AP387" s="160"/>
      <c r="AQ387" s="191"/>
      <c r="AR387" s="60"/>
      <c r="AS387" s="60"/>
      <c r="AT387" s="60"/>
      <c r="AU387" s="60"/>
      <c r="AV387" s="60"/>
      <c r="AW387" s="60"/>
      <c r="AX387" s="60"/>
      <c r="AY387" s="60"/>
      <c r="AZ387" s="60"/>
      <c r="BA387" s="60"/>
      <c r="BB387" s="60"/>
      <c r="BC387" s="60"/>
      <c r="BD387" s="60"/>
    </row>
    <row r="388" spans="2:56" ht="14.25" customHeight="1" x14ac:dyDescent="0.55000000000000004">
      <c r="B388" s="198"/>
      <c r="C388" s="199"/>
      <c r="D388" s="199"/>
      <c r="E388" s="199"/>
      <c r="F388" s="199"/>
      <c r="G388" s="199"/>
      <c r="H388" s="199"/>
      <c r="I388" s="200"/>
      <c r="J388" s="139"/>
      <c r="K388" s="139"/>
      <c r="L388" s="192"/>
      <c r="M388" s="193"/>
      <c r="N388" s="193"/>
      <c r="O388" s="193"/>
      <c r="P388" s="194"/>
      <c r="Q388" s="192"/>
      <c r="R388" s="193"/>
      <c r="S388" s="193"/>
      <c r="T388" s="193"/>
      <c r="U388" s="194"/>
      <c r="V388" s="192"/>
      <c r="W388" s="193"/>
      <c r="X388" s="193"/>
      <c r="Y388" s="193"/>
      <c r="Z388" s="194"/>
      <c r="AA388" s="192"/>
      <c r="AB388" s="193"/>
      <c r="AC388" s="193"/>
      <c r="AD388" s="193"/>
      <c r="AE388" s="194"/>
      <c r="AF388" s="192"/>
      <c r="AG388" s="193"/>
      <c r="AH388" s="193"/>
      <c r="AI388" s="193"/>
      <c r="AJ388" s="194"/>
      <c r="AK388" s="192"/>
      <c r="AL388" s="193"/>
      <c r="AM388" s="193"/>
      <c r="AN388" s="193"/>
      <c r="AO388" s="193"/>
      <c r="AP388" s="193"/>
      <c r="AQ388" s="194"/>
      <c r="AR388" s="60"/>
      <c r="AS388" s="60"/>
      <c r="AT388" s="60"/>
      <c r="AU388" s="60"/>
      <c r="AV388" s="60"/>
      <c r="AW388" s="60"/>
      <c r="AX388" s="60"/>
      <c r="AY388" s="60"/>
      <c r="AZ388" s="60"/>
      <c r="BA388" s="60"/>
      <c r="BB388" s="60"/>
      <c r="BC388" s="60"/>
      <c r="BD388" s="60"/>
    </row>
    <row r="389" spans="2:56" ht="14.25" customHeight="1" x14ac:dyDescent="0.55000000000000004">
      <c r="B389" s="195" t="s">
        <v>6001</v>
      </c>
      <c r="C389" s="196"/>
      <c r="D389" s="196"/>
      <c r="E389" s="196"/>
      <c r="F389" s="196"/>
      <c r="G389" s="196"/>
      <c r="H389" s="196"/>
      <c r="I389" s="197"/>
      <c r="J389" s="139" t="str">
        <f>VLOOKUP($B389,[1]D3_1!$B$5:$CI$131,5,FALSE)&amp;""</f>
        <v/>
      </c>
      <c r="K389" s="139"/>
      <c r="L389" s="140" t="str">
        <f>VLOOKUP($B389,[1]D3_1!$B$5:$CI$131,7,FALSE)&amp;""</f>
        <v/>
      </c>
      <c r="M389" s="160"/>
      <c r="N389" s="160"/>
      <c r="O389" s="160"/>
      <c r="P389" s="191"/>
      <c r="Q389" s="140" t="str">
        <f>VLOOKUP($B389,[1]D3_1!$B$5:$CI$131,8,FALSE)&amp;""</f>
        <v/>
      </c>
      <c r="R389" s="160"/>
      <c r="S389" s="160"/>
      <c r="T389" s="160"/>
      <c r="U389" s="191"/>
      <c r="V389" s="140" t="str">
        <f>VLOOKUP($B389,[1]D3_1!$B$5:$CI$131,9,FALSE)&amp;""</f>
        <v/>
      </c>
      <c r="W389" s="160"/>
      <c r="X389" s="160"/>
      <c r="Y389" s="160"/>
      <c r="Z389" s="191"/>
      <c r="AA389" s="140" t="str">
        <f>VLOOKUP($B389,[1]D3_1!$B$5:$CI$131,10,FALSE)&amp;""</f>
        <v/>
      </c>
      <c r="AB389" s="160"/>
      <c r="AC389" s="160"/>
      <c r="AD389" s="160"/>
      <c r="AE389" s="191"/>
      <c r="AF389" s="140" t="str">
        <f>VLOOKUP($B389,[1]D3_1!$B$5:$CI$131,11,FALSE)&amp;""</f>
        <v/>
      </c>
      <c r="AG389" s="160"/>
      <c r="AH389" s="160"/>
      <c r="AI389" s="160"/>
      <c r="AJ389" s="191"/>
      <c r="AK389" s="140" t="str">
        <f>VLOOKUP($B389,[1]D3_1!$B$5:$CI$131,12,FALSE)&amp;""</f>
        <v/>
      </c>
      <c r="AL389" s="160"/>
      <c r="AM389" s="160"/>
      <c r="AN389" s="160"/>
      <c r="AO389" s="160"/>
      <c r="AP389" s="160"/>
      <c r="AQ389" s="191"/>
      <c r="AR389" s="60"/>
      <c r="AS389" s="60"/>
      <c r="AT389" s="60"/>
      <c r="AU389" s="60"/>
      <c r="AV389" s="60"/>
      <c r="AW389" s="60"/>
      <c r="AX389" s="60"/>
      <c r="AY389" s="60"/>
      <c r="AZ389" s="60"/>
      <c r="BA389" s="60"/>
      <c r="BB389" s="60"/>
      <c r="BC389" s="60"/>
      <c r="BD389" s="60"/>
    </row>
    <row r="390" spans="2:56" ht="14.25" customHeight="1" x14ac:dyDescent="0.55000000000000004">
      <c r="B390" s="198"/>
      <c r="C390" s="199"/>
      <c r="D390" s="199"/>
      <c r="E390" s="199"/>
      <c r="F390" s="199"/>
      <c r="G390" s="199"/>
      <c r="H390" s="199"/>
      <c r="I390" s="200"/>
      <c r="J390" s="139"/>
      <c r="K390" s="139"/>
      <c r="L390" s="192"/>
      <c r="M390" s="193"/>
      <c r="N390" s="193"/>
      <c r="O390" s="193"/>
      <c r="P390" s="194"/>
      <c r="Q390" s="192"/>
      <c r="R390" s="193"/>
      <c r="S390" s="193"/>
      <c r="T390" s="193"/>
      <c r="U390" s="194"/>
      <c r="V390" s="192"/>
      <c r="W390" s="193"/>
      <c r="X390" s="193"/>
      <c r="Y390" s="193"/>
      <c r="Z390" s="194"/>
      <c r="AA390" s="192"/>
      <c r="AB390" s="193"/>
      <c r="AC390" s="193"/>
      <c r="AD390" s="193"/>
      <c r="AE390" s="194"/>
      <c r="AF390" s="192"/>
      <c r="AG390" s="193"/>
      <c r="AH390" s="193"/>
      <c r="AI390" s="193"/>
      <c r="AJ390" s="194"/>
      <c r="AK390" s="192"/>
      <c r="AL390" s="193"/>
      <c r="AM390" s="193"/>
      <c r="AN390" s="193"/>
      <c r="AO390" s="193"/>
      <c r="AP390" s="193"/>
      <c r="AQ390" s="194"/>
      <c r="AR390" s="60"/>
      <c r="AS390" s="60"/>
      <c r="AT390" s="60"/>
      <c r="AU390" s="60"/>
      <c r="AV390" s="60"/>
      <c r="AW390" s="60"/>
      <c r="AX390" s="60"/>
      <c r="AY390" s="60"/>
      <c r="AZ390" s="60"/>
      <c r="BA390" s="60"/>
      <c r="BB390" s="60"/>
      <c r="BC390" s="60"/>
      <c r="BD390" s="60"/>
    </row>
    <row r="391" spans="2:56" ht="14.25" customHeight="1" x14ac:dyDescent="0.55000000000000004">
      <c r="B391" s="195" t="s">
        <v>6002</v>
      </c>
      <c r="C391" s="196"/>
      <c r="D391" s="196"/>
      <c r="E391" s="196"/>
      <c r="F391" s="196"/>
      <c r="G391" s="196"/>
      <c r="H391" s="196"/>
      <c r="I391" s="197"/>
      <c r="J391" s="139" t="str">
        <f>VLOOKUP($B391,[1]D3_1!$B$5:$CI$131,5,FALSE)&amp;""</f>
        <v/>
      </c>
      <c r="K391" s="139"/>
      <c r="L391" s="140" t="str">
        <f>VLOOKUP($B391,[1]D3_1!$B$5:$CI$131,7,FALSE)&amp;""</f>
        <v/>
      </c>
      <c r="M391" s="160"/>
      <c r="N391" s="160"/>
      <c r="O391" s="160"/>
      <c r="P391" s="191"/>
      <c r="Q391" s="140" t="str">
        <f>VLOOKUP($B391,[1]D3_1!$B$5:$CI$131,8,FALSE)&amp;""</f>
        <v/>
      </c>
      <c r="R391" s="160"/>
      <c r="S391" s="160"/>
      <c r="T391" s="160"/>
      <c r="U391" s="191"/>
      <c r="V391" s="140" t="str">
        <f>VLOOKUP($B391,[1]D3_1!$B$5:$CI$131,9,FALSE)&amp;""</f>
        <v/>
      </c>
      <c r="W391" s="160"/>
      <c r="X391" s="160"/>
      <c r="Y391" s="160"/>
      <c r="Z391" s="191"/>
      <c r="AA391" s="140" t="str">
        <f>VLOOKUP($B391,[1]D3_1!$B$5:$CI$131,10,FALSE)&amp;""</f>
        <v/>
      </c>
      <c r="AB391" s="160"/>
      <c r="AC391" s="160"/>
      <c r="AD391" s="160"/>
      <c r="AE391" s="191"/>
      <c r="AF391" s="140" t="str">
        <f>VLOOKUP($B391,[1]D3_1!$B$5:$CI$131,11,FALSE)&amp;""</f>
        <v/>
      </c>
      <c r="AG391" s="160"/>
      <c r="AH391" s="160"/>
      <c r="AI391" s="160"/>
      <c r="AJ391" s="191"/>
      <c r="AK391" s="140" t="str">
        <f>VLOOKUP($B391,[1]D3_1!$B$5:$CI$131,12,FALSE)&amp;""</f>
        <v/>
      </c>
      <c r="AL391" s="160"/>
      <c r="AM391" s="160"/>
      <c r="AN391" s="160"/>
      <c r="AO391" s="160"/>
      <c r="AP391" s="160"/>
      <c r="AQ391" s="191"/>
      <c r="AR391" s="60"/>
      <c r="AS391" s="60"/>
      <c r="AT391" s="60"/>
      <c r="AU391" s="60"/>
      <c r="AV391" s="60"/>
      <c r="AW391" s="60"/>
      <c r="AX391" s="60"/>
      <c r="AY391" s="60"/>
      <c r="AZ391" s="60"/>
      <c r="BA391" s="60"/>
      <c r="BB391" s="60"/>
      <c r="BC391" s="60"/>
      <c r="BD391" s="60"/>
    </row>
    <row r="392" spans="2:56" ht="14.25" customHeight="1" x14ac:dyDescent="0.55000000000000004">
      <c r="B392" s="208"/>
      <c r="C392" s="209"/>
      <c r="D392" s="209"/>
      <c r="E392" s="209"/>
      <c r="F392" s="209"/>
      <c r="G392" s="209"/>
      <c r="H392" s="209"/>
      <c r="I392" s="210"/>
      <c r="J392" s="139"/>
      <c r="K392" s="139"/>
      <c r="L392" s="192"/>
      <c r="M392" s="193"/>
      <c r="N392" s="193"/>
      <c r="O392" s="193"/>
      <c r="P392" s="194"/>
      <c r="Q392" s="192"/>
      <c r="R392" s="193"/>
      <c r="S392" s="193"/>
      <c r="T392" s="193"/>
      <c r="U392" s="194"/>
      <c r="V392" s="192"/>
      <c r="W392" s="193"/>
      <c r="X392" s="193"/>
      <c r="Y392" s="193"/>
      <c r="Z392" s="194"/>
      <c r="AA392" s="192"/>
      <c r="AB392" s="193"/>
      <c r="AC392" s="193"/>
      <c r="AD392" s="193"/>
      <c r="AE392" s="194"/>
      <c r="AF392" s="192"/>
      <c r="AG392" s="193"/>
      <c r="AH392" s="193"/>
      <c r="AI392" s="193"/>
      <c r="AJ392" s="194"/>
      <c r="AK392" s="192"/>
      <c r="AL392" s="193"/>
      <c r="AM392" s="193"/>
      <c r="AN392" s="193"/>
      <c r="AO392" s="193"/>
      <c r="AP392" s="193"/>
      <c r="AQ392" s="194"/>
      <c r="AR392" s="60"/>
      <c r="AS392" s="60"/>
      <c r="AT392" s="60"/>
      <c r="AU392" s="60"/>
      <c r="AV392" s="60"/>
      <c r="AW392" s="60"/>
      <c r="AX392" s="60"/>
      <c r="AY392" s="60"/>
      <c r="AZ392" s="60"/>
      <c r="BA392" s="60"/>
      <c r="BB392" s="60"/>
      <c r="BC392" s="60"/>
      <c r="BD392" s="60"/>
    </row>
    <row r="393" spans="2:56" s="59" customFormat="1" ht="14.25" customHeight="1" x14ac:dyDescent="0.55000000000000004">
      <c r="B393" s="208"/>
      <c r="C393" s="209"/>
      <c r="D393" s="209"/>
      <c r="E393" s="209"/>
      <c r="F393" s="209"/>
      <c r="G393" s="209"/>
      <c r="H393" s="209"/>
      <c r="I393" s="210"/>
      <c r="J393" s="415" t="s">
        <v>6926</v>
      </c>
      <c r="K393" s="415"/>
      <c r="L393" s="415"/>
      <c r="M393" s="415"/>
      <c r="N393" s="415"/>
      <c r="O393" s="415"/>
      <c r="P393" s="415"/>
      <c r="Q393" s="416" t="str">
        <f>VLOOKUP($B391,[1]D3_1!$B$5:$CI$131,6,FALSE)&amp;""</f>
        <v/>
      </c>
      <c r="R393" s="416"/>
      <c r="S393" s="416"/>
      <c r="T393" s="416"/>
      <c r="U393" s="416"/>
      <c r="V393" s="416"/>
      <c r="W393" s="416"/>
      <c r="X393" s="416"/>
      <c r="Y393" s="416"/>
      <c r="Z393" s="416"/>
      <c r="AA393" s="416"/>
      <c r="AB393" s="416"/>
      <c r="AC393" s="416"/>
      <c r="AD393" s="416"/>
      <c r="AE393" s="416"/>
      <c r="AF393" s="416"/>
      <c r="AG393" s="416"/>
      <c r="AH393" s="416"/>
      <c r="AI393" s="416"/>
      <c r="AJ393" s="416"/>
      <c r="AK393" s="416"/>
      <c r="AL393" s="416"/>
      <c r="AM393" s="416"/>
      <c r="AN393" s="416"/>
      <c r="AO393" s="416"/>
      <c r="AP393" s="416"/>
      <c r="AQ393" s="416"/>
    </row>
    <row r="394" spans="2:56" s="59" customFormat="1" ht="14.25" customHeight="1" x14ac:dyDescent="0.55000000000000004">
      <c r="B394" s="198"/>
      <c r="C394" s="199"/>
      <c r="D394" s="199"/>
      <c r="E394" s="199"/>
      <c r="F394" s="199"/>
      <c r="G394" s="199"/>
      <c r="H394" s="199"/>
      <c r="I394" s="200"/>
      <c r="J394" s="313"/>
      <c r="K394" s="313"/>
      <c r="L394" s="313"/>
      <c r="M394" s="313"/>
      <c r="N394" s="313"/>
      <c r="O394" s="313"/>
      <c r="P394" s="313"/>
      <c r="Q394" s="417"/>
      <c r="R394" s="417"/>
      <c r="S394" s="417"/>
      <c r="T394" s="417"/>
      <c r="U394" s="417"/>
      <c r="V394" s="417"/>
      <c r="W394" s="417"/>
      <c r="X394" s="417"/>
      <c r="Y394" s="417"/>
      <c r="Z394" s="417"/>
      <c r="AA394" s="417"/>
      <c r="AB394" s="417"/>
      <c r="AC394" s="417"/>
      <c r="AD394" s="417"/>
      <c r="AE394" s="417"/>
      <c r="AF394" s="417"/>
      <c r="AG394" s="417"/>
      <c r="AH394" s="417"/>
      <c r="AI394" s="417"/>
      <c r="AJ394" s="417"/>
      <c r="AK394" s="417"/>
      <c r="AL394" s="417"/>
      <c r="AM394" s="417"/>
      <c r="AN394" s="417"/>
      <c r="AO394" s="417"/>
      <c r="AP394" s="417"/>
      <c r="AQ394" s="417"/>
    </row>
    <row r="395" spans="2:56" ht="14.25" customHeight="1" x14ac:dyDescent="0.55000000000000004">
      <c r="B395" s="195" t="s">
        <v>544</v>
      </c>
      <c r="C395" s="196"/>
      <c r="D395" s="196"/>
      <c r="E395" s="196"/>
      <c r="F395" s="196"/>
      <c r="G395" s="196"/>
      <c r="H395" s="196"/>
      <c r="I395" s="197"/>
      <c r="J395" s="139" t="str">
        <f>VLOOKUP($B395,[1]D3_1!$B$5:$CI$131,5,FALSE)&amp;""</f>
        <v/>
      </c>
      <c r="K395" s="139"/>
      <c r="L395" s="140" t="str">
        <f>VLOOKUP($B395,[1]D3_1!$B$5:$CI$131,7,FALSE)&amp;""</f>
        <v/>
      </c>
      <c r="M395" s="160"/>
      <c r="N395" s="160"/>
      <c r="O395" s="160"/>
      <c r="P395" s="191"/>
      <c r="Q395" s="140" t="str">
        <f>VLOOKUP($B395,[1]D3_1!$B$5:$CI$131,8,FALSE)&amp;""</f>
        <v/>
      </c>
      <c r="R395" s="160"/>
      <c r="S395" s="160"/>
      <c r="T395" s="160"/>
      <c r="U395" s="191"/>
      <c r="V395" s="140" t="str">
        <f>VLOOKUP($B395,[1]D3_1!$B$5:$CI$131,9,FALSE)&amp;""</f>
        <v/>
      </c>
      <c r="W395" s="160"/>
      <c r="X395" s="160"/>
      <c r="Y395" s="160"/>
      <c r="Z395" s="191"/>
      <c r="AA395" s="140" t="str">
        <f>VLOOKUP($B395,[1]D3_1!$B$5:$CI$131,10,FALSE)&amp;""</f>
        <v/>
      </c>
      <c r="AB395" s="160"/>
      <c r="AC395" s="160"/>
      <c r="AD395" s="160"/>
      <c r="AE395" s="191"/>
      <c r="AF395" s="140" t="str">
        <f>VLOOKUP($B395,[1]D3_1!$B$5:$CI$131,11,FALSE)&amp;""</f>
        <v/>
      </c>
      <c r="AG395" s="160"/>
      <c r="AH395" s="160"/>
      <c r="AI395" s="160"/>
      <c r="AJ395" s="191"/>
      <c r="AK395" s="140" t="str">
        <f>VLOOKUP($B395,[1]D3_1!$B$5:$CI$131,12,FALSE)&amp;""</f>
        <v/>
      </c>
      <c r="AL395" s="160"/>
      <c r="AM395" s="160"/>
      <c r="AN395" s="160"/>
      <c r="AO395" s="160"/>
      <c r="AP395" s="160"/>
      <c r="AQ395" s="191"/>
      <c r="AR395" s="60"/>
      <c r="AS395" s="60"/>
      <c r="AT395" s="60"/>
      <c r="AU395" s="60"/>
      <c r="AV395" s="60"/>
      <c r="AW395" s="60"/>
      <c r="AX395" s="60"/>
      <c r="AY395" s="60"/>
      <c r="AZ395" s="60"/>
      <c r="BA395" s="60"/>
      <c r="BB395" s="60"/>
      <c r="BC395" s="60"/>
      <c r="BD395" s="60"/>
    </row>
    <row r="396" spans="2:56" ht="14.25" customHeight="1" x14ac:dyDescent="0.55000000000000004">
      <c r="B396" s="198"/>
      <c r="C396" s="199"/>
      <c r="D396" s="199"/>
      <c r="E396" s="199"/>
      <c r="F396" s="199"/>
      <c r="G396" s="199"/>
      <c r="H396" s="199"/>
      <c r="I396" s="200"/>
      <c r="J396" s="139"/>
      <c r="K396" s="139"/>
      <c r="L396" s="192"/>
      <c r="M396" s="193"/>
      <c r="N396" s="193"/>
      <c r="O396" s="193"/>
      <c r="P396" s="194"/>
      <c r="Q396" s="192"/>
      <c r="R396" s="193"/>
      <c r="S396" s="193"/>
      <c r="T396" s="193"/>
      <c r="U396" s="194"/>
      <c r="V396" s="192"/>
      <c r="W396" s="193"/>
      <c r="X396" s="193"/>
      <c r="Y396" s="193"/>
      <c r="Z396" s="194"/>
      <c r="AA396" s="192"/>
      <c r="AB396" s="193"/>
      <c r="AC396" s="193"/>
      <c r="AD396" s="193"/>
      <c r="AE396" s="194"/>
      <c r="AF396" s="192"/>
      <c r="AG396" s="193"/>
      <c r="AH396" s="193"/>
      <c r="AI396" s="193"/>
      <c r="AJ396" s="194"/>
      <c r="AK396" s="192"/>
      <c r="AL396" s="193"/>
      <c r="AM396" s="193"/>
      <c r="AN396" s="193"/>
      <c r="AO396" s="193"/>
      <c r="AP396" s="193"/>
      <c r="AQ396" s="194"/>
      <c r="AR396" s="60"/>
      <c r="AS396" s="60"/>
      <c r="AT396" s="60"/>
      <c r="AU396" s="60"/>
      <c r="AV396" s="60"/>
      <c r="AW396" s="60"/>
      <c r="AX396" s="60"/>
      <c r="AY396" s="60"/>
      <c r="AZ396" s="60"/>
      <c r="BA396" s="60"/>
      <c r="BB396" s="60"/>
      <c r="BC396" s="60"/>
      <c r="BD396" s="60"/>
    </row>
    <row r="397" spans="2:56" ht="14.25" customHeight="1" x14ac:dyDescent="0.55000000000000004">
      <c r="B397" s="195" t="s">
        <v>546</v>
      </c>
      <c r="C397" s="196"/>
      <c r="D397" s="196"/>
      <c r="E397" s="196"/>
      <c r="F397" s="196"/>
      <c r="G397" s="196"/>
      <c r="H397" s="196"/>
      <c r="I397" s="197"/>
      <c r="J397" s="139" t="str">
        <f>VLOOKUP($B397,[1]D3_1!$B$5:$CI$131,5,FALSE)&amp;""</f>
        <v/>
      </c>
      <c r="K397" s="139"/>
      <c r="L397" s="140" t="str">
        <f>VLOOKUP($B397,[1]D3_1!$B$5:$CI$131,7,FALSE)&amp;""</f>
        <v/>
      </c>
      <c r="M397" s="160"/>
      <c r="N397" s="160"/>
      <c r="O397" s="160"/>
      <c r="P397" s="191"/>
      <c r="Q397" s="140" t="str">
        <f>VLOOKUP($B397,[1]D3_1!$B$5:$CI$131,8,FALSE)&amp;""</f>
        <v/>
      </c>
      <c r="R397" s="160"/>
      <c r="S397" s="160"/>
      <c r="T397" s="160"/>
      <c r="U397" s="191"/>
      <c r="V397" s="140" t="str">
        <f>VLOOKUP($B397,[1]D3_1!$B$5:$CI$131,9,FALSE)&amp;""</f>
        <v/>
      </c>
      <c r="W397" s="160"/>
      <c r="X397" s="160"/>
      <c r="Y397" s="160"/>
      <c r="Z397" s="191"/>
      <c r="AA397" s="140" t="str">
        <f>VLOOKUP($B397,[1]D3_1!$B$5:$CI$131,10,FALSE)&amp;""</f>
        <v/>
      </c>
      <c r="AB397" s="160"/>
      <c r="AC397" s="160"/>
      <c r="AD397" s="160"/>
      <c r="AE397" s="191"/>
      <c r="AF397" s="140" t="str">
        <f>VLOOKUP($B397,[1]D3_1!$B$5:$CI$131,11,FALSE)&amp;""</f>
        <v/>
      </c>
      <c r="AG397" s="160"/>
      <c r="AH397" s="160"/>
      <c r="AI397" s="160"/>
      <c r="AJ397" s="191"/>
      <c r="AK397" s="140" t="str">
        <f>VLOOKUP($B397,[1]D3_1!$B$5:$CI$131,12,FALSE)&amp;""</f>
        <v/>
      </c>
      <c r="AL397" s="160"/>
      <c r="AM397" s="160"/>
      <c r="AN397" s="160"/>
      <c r="AO397" s="160"/>
      <c r="AP397" s="160"/>
      <c r="AQ397" s="191"/>
      <c r="AR397" s="60"/>
      <c r="AS397" s="60"/>
      <c r="AT397" s="60"/>
      <c r="AU397" s="60"/>
      <c r="AV397" s="60"/>
      <c r="AW397" s="60"/>
      <c r="AX397" s="60"/>
      <c r="AY397" s="60"/>
      <c r="AZ397" s="60"/>
      <c r="BA397" s="60"/>
      <c r="BB397" s="60"/>
      <c r="BC397" s="60"/>
      <c r="BD397" s="60"/>
    </row>
    <row r="398" spans="2:56" ht="14.25" customHeight="1" x14ac:dyDescent="0.55000000000000004">
      <c r="B398" s="198"/>
      <c r="C398" s="199"/>
      <c r="D398" s="199"/>
      <c r="E398" s="199"/>
      <c r="F398" s="199"/>
      <c r="G398" s="199"/>
      <c r="H398" s="199"/>
      <c r="I398" s="200"/>
      <c r="J398" s="139"/>
      <c r="K398" s="139"/>
      <c r="L398" s="192"/>
      <c r="M398" s="193"/>
      <c r="N398" s="193"/>
      <c r="O398" s="193"/>
      <c r="P398" s="194"/>
      <c r="Q398" s="192"/>
      <c r="R398" s="193"/>
      <c r="S398" s="193"/>
      <c r="T398" s="193"/>
      <c r="U398" s="194"/>
      <c r="V398" s="192"/>
      <c r="W398" s="193"/>
      <c r="X398" s="193"/>
      <c r="Y398" s="193"/>
      <c r="Z398" s="194"/>
      <c r="AA398" s="192"/>
      <c r="AB398" s="193"/>
      <c r="AC398" s="193"/>
      <c r="AD398" s="193"/>
      <c r="AE398" s="194"/>
      <c r="AF398" s="192"/>
      <c r="AG398" s="193"/>
      <c r="AH398" s="193"/>
      <c r="AI398" s="193"/>
      <c r="AJ398" s="194"/>
      <c r="AK398" s="192"/>
      <c r="AL398" s="193"/>
      <c r="AM398" s="193"/>
      <c r="AN398" s="193"/>
      <c r="AO398" s="193"/>
      <c r="AP398" s="193"/>
      <c r="AQ398" s="194"/>
      <c r="AR398" s="60"/>
      <c r="AS398" s="60"/>
      <c r="AT398" s="60"/>
      <c r="AU398" s="60"/>
      <c r="AV398" s="60"/>
      <c r="AW398" s="60"/>
      <c r="AX398" s="60"/>
      <c r="AY398" s="60"/>
      <c r="AZ398" s="60"/>
      <c r="BA398" s="60"/>
      <c r="BB398" s="60"/>
      <c r="BC398" s="60"/>
      <c r="BD398" s="60"/>
    </row>
    <row r="399" spans="2:56" ht="14.25" customHeight="1" x14ac:dyDescent="0.55000000000000004">
      <c r="B399" s="195" t="s">
        <v>548</v>
      </c>
      <c r="C399" s="196"/>
      <c r="D399" s="196"/>
      <c r="E399" s="196"/>
      <c r="F399" s="196"/>
      <c r="G399" s="196"/>
      <c r="H399" s="196"/>
      <c r="I399" s="197"/>
      <c r="J399" s="139" t="str">
        <f>VLOOKUP($B399,[1]D3_1!$B$5:$CI$131,5,FALSE)&amp;""</f>
        <v/>
      </c>
      <c r="K399" s="139"/>
      <c r="L399" s="140" t="str">
        <f>VLOOKUP($B399,[1]D3_1!$B$5:$CI$131,7,FALSE)&amp;""</f>
        <v/>
      </c>
      <c r="M399" s="160"/>
      <c r="N399" s="160"/>
      <c r="O399" s="160"/>
      <c r="P399" s="191"/>
      <c r="Q399" s="140" t="str">
        <f>VLOOKUP($B399,[1]D3_1!$B$5:$CI$131,8,FALSE)&amp;""</f>
        <v/>
      </c>
      <c r="R399" s="160"/>
      <c r="S399" s="160"/>
      <c r="T399" s="160"/>
      <c r="U399" s="191"/>
      <c r="V399" s="140" t="str">
        <f>VLOOKUP($B399,[1]D3_1!$B$5:$CI$131,9,FALSE)&amp;""</f>
        <v/>
      </c>
      <c r="W399" s="160"/>
      <c r="X399" s="160"/>
      <c r="Y399" s="160"/>
      <c r="Z399" s="191"/>
      <c r="AA399" s="140" t="str">
        <f>VLOOKUP($B399,[1]D3_1!$B$5:$CI$131,10,FALSE)&amp;""</f>
        <v/>
      </c>
      <c r="AB399" s="160"/>
      <c r="AC399" s="160"/>
      <c r="AD399" s="160"/>
      <c r="AE399" s="191"/>
      <c r="AF399" s="140" t="str">
        <f>VLOOKUP($B399,[1]D3_1!$B$5:$CI$131,11,FALSE)&amp;""</f>
        <v/>
      </c>
      <c r="AG399" s="160"/>
      <c r="AH399" s="160"/>
      <c r="AI399" s="160"/>
      <c r="AJ399" s="191"/>
      <c r="AK399" s="140" t="str">
        <f>VLOOKUP($B399,[1]D3_1!$B$5:$CI$131,12,FALSE)&amp;""</f>
        <v/>
      </c>
      <c r="AL399" s="160"/>
      <c r="AM399" s="160"/>
      <c r="AN399" s="160"/>
      <c r="AO399" s="160"/>
      <c r="AP399" s="160"/>
      <c r="AQ399" s="191"/>
      <c r="AR399" s="60"/>
      <c r="AS399" s="60"/>
      <c r="AT399" s="60"/>
      <c r="AU399" s="60"/>
      <c r="AV399" s="60"/>
      <c r="AW399" s="60"/>
      <c r="AX399" s="60"/>
      <c r="AY399" s="60"/>
      <c r="AZ399" s="60"/>
      <c r="BA399" s="60"/>
      <c r="BB399" s="60"/>
      <c r="BC399" s="60"/>
      <c r="BD399" s="60"/>
    </row>
    <row r="400" spans="2:56" ht="14.25" customHeight="1" x14ac:dyDescent="0.55000000000000004">
      <c r="B400" s="198"/>
      <c r="C400" s="199"/>
      <c r="D400" s="199"/>
      <c r="E400" s="199"/>
      <c r="F400" s="199"/>
      <c r="G400" s="199"/>
      <c r="H400" s="199"/>
      <c r="I400" s="200"/>
      <c r="J400" s="139"/>
      <c r="K400" s="139"/>
      <c r="L400" s="192"/>
      <c r="M400" s="193"/>
      <c r="N400" s="193"/>
      <c r="O400" s="193"/>
      <c r="P400" s="194"/>
      <c r="Q400" s="192"/>
      <c r="R400" s="193"/>
      <c r="S400" s="193"/>
      <c r="T400" s="193"/>
      <c r="U400" s="194"/>
      <c r="V400" s="192"/>
      <c r="W400" s="193"/>
      <c r="X400" s="193"/>
      <c r="Y400" s="193"/>
      <c r="Z400" s="194"/>
      <c r="AA400" s="192"/>
      <c r="AB400" s="193"/>
      <c r="AC400" s="193"/>
      <c r="AD400" s="193"/>
      <c r="AE400" s="194"/>
      <c r="AF400" s="192"/>
      <c r="AG400" s="193"/>
      <c r="AH400" s="193"/>
      <c r="AI400" s="193"/>
      <c r="AJ400" s="194"/>
      <c r="AK400" s="192"/>
      <c r="AL400" s="193"/>
      <c r="AM400" s="193"/>
      <c r="AN400" s="193"/>
      <c r="AO400" s="193"/>
      <c r="AP400" s="193"/>
      <c r="AQ400" s="194"/>
      <c r="AR400" s="60"/>
      <c r="AS400" s="60"/>
      <c r="AT400" s="60"/>
      <c r="AU400" s="60"/>
      <c r="AV400" s="60"/>
      <c r="AW400" s="60"/>
      <c r="AX400" s="60"/>
      <c r="AY400" s="60"/>
      <c r="AZ400" s="60"/>
      <c r="BA400" s="60"/>
      <c r="BB400" s="60"/>
      <c r="BC400" s="60"/>
      <c r="BD400" s="60"/>
    </row>
    <row r="401" spans="2:56" ht="14.25" customHeight="1" x14ac:dyDescent="0.55000000000000004">
      <c r="B401" s="195" t="s">
        <v>6003</v>
      </c>
      <c r="C401" s="196"/>
      <c r="D401" s="196"/>
      <c r="E401" s="196"/>
      <c r="F401" s="196"/>
      <c r="G401" s="196"/>
      <c r="H401" s="196"/>
      <c r="I401" s="197"/>
      <c r="J401" s="139" t="str">
        <f>VLOOKUP($B401,[1]D3_1!$B$5:$CI$131,5,FALSE)&amp;""</f>
        <v/>
      </c>
      <c r="K401" s="139"/>
      <c r="L401" s="140" t="str">
        <f>VLOOKUP($B401,[1]D3_1!$B$5:$CI$131,7,FALSE)&amp;""</f>
        <v/>
      </c>
      <c r="M401" s="160"/>
      <c r="N401" s="160"/>
      <c r="O401" s="160"/>
      <c r="P401" s="191"/>
      <c r="Q401" s="140" t="str">
        <f>VLOOKUP($B401,[1]D3_1!$B$5:$CI$131,8,FALSE)&amp;""</f>
        <v/>
      </c>
      <c r="R401" s="160"/>
      <c r="S401" s="160"/>
      <c r="T401" s="160"/>
      <c r="U401" s="191"/>
      <c r="V401" s="140" t="str">
        <f>VLOOKUP($B401,[1]D3_1!$B$5:$CI$131,9,FALSE)&amp;""</f>
        <v/>
      </c>
      <c r="W401" s="160"/>
      <c r="X401" s="160"/>
      <c r="Y401" s="160"/>
      <c r="Z401" s="191"/>
      <c r="AA401" s="140" t="str">
        <f>VLOOKUP($B401,[1]D3_1!$B$5:$CI$131,10,FALSE)&amp;""</f>
        <v/>
      </c>
      <c r="AB401" s="160"/>
      <c r="AC401" s="160"/>
      <c r="AD401" s="160"/>
      <c r="AE401" s="191"/>
      <c r="AF401" s="140" t="str">
        <f>VLOOKUP($B401,[1]D3_1!$B$5:$CI$131,11,FALSE)&amp;""</f>
        <v/>
      </c>
      <c r="AG401" s="160"/>
      <c r="AH401" s="160"/>
      <c r="AI401" s="160"/>
      <c r="AJ401" s="191"/>
      <c r="AK401" s="140" t="str">
        <f>VLOOKUP($B401,[1]D3_1!$B$5:$CI$131,12,FALSE)&amp;""</f>
        <v/>
      </c>
      <c r="AL401" s="160"/>
      <c r="AM401" s="160"/>
      <c r="AN401" s="160"/>
      <c r="AO401" s="160"/>
      <c r="AP401" s="160"/>
      <c r="AQ401" s="191"/>
      <c r="AR401" s="60"/>
      <c r="AS401" s="60"/>
      <c r="AT401" s="60"/>
      <c r="AU401" s="60"/>
      <c r="AV401" s="60"/>
      <c r="AW401" s="60"/>
      <c r="AX401" s="60"/>
      <c r="AY401" s="60"/>
      <c r="AZ401" s="60"/>
      <c r="BA401" s="60"/>
      <c r="BB401" s="60"/>
      <c r="BC401" s="60"/>
      <c r="BD401" s="60"/>
    </row>
    <row r="402" spans="2:56" ht="14.25" customHeight="1" x14ac:dyDescent="0.55000000000000004">
      <c r="B402" s="198"/>
      <c r="C402" s="199"/>
      <c r="D402" s="199"/>
      <c r="E402" s="199"/>
      <c r="F402" s="199"/>
      <c r="G402" s="199"/>
      <c r="H402" s="199"/>
      <c r="I402" s="200"/>
      <c r="J402" s="139"/>
      <c r="K402" s="139"/>
      <c r="L402" s="192"/>
      <c r="M402" s="193"/>
      <c r="N402" s="193"/>
      <c r="O402" s="193"/>
      <c r="P402" s="194"/>
      <c r="Q402" s="192"/>
      <c r="R402" s="193"/>
      <c r="S402" s="193"/>
      <c r="T402" s="193"/>
      <c r="U402" s="194"/>
      <c r="V402" s="192"/>
      <c r="W402" s="193"/>
      <c r="X402" s="193"/>
      <c r="Y402" s="193"/>
      <c r="Z402" s="194"/>
      <c r="AA402" s="192"/>
      <c r="AB402" s="193"/>
      <c r="AC402" s="193"/>
      <c r="AD402" s="193"/>
      <c r="AE402" s="194"/>
      <c r="AF402" s="192"/>
      <c r="AG402" s="193"/>
      <c r="AH402" s="193"/>
      <c r="AI402" s="193"/>
      <c r="AJ402" s="194"/>
      <c r="AK402" s="192"/>
      <c r="AL402" s="193"/>
      <c r="AM402" s="193"/>
      <c r="AN402" s="193"/>
      <c r="AO402" s="193"/>
      <c r="AP402" s="193"/>
      <c r="AQ402" s="194"/>
      <c r="AR402" s="60"/>
      <c r="AS402" s="60"/>
      <c r="AT402" s="60"/>
      <c r="AU402" s="60"/>
      <c r="AV402" s="60"/>
      <c r="AW402" s="60"/>
      <c r="AX402" s="60"/>
      <c r="AY402" s="60"/>
      <c r="AZ402" s="60"/>
      <c r="BA402" s="60"/>
      <c r="BB402" s="60"/>
      <c r="BC402" s="60"/>
      <c r="BD402" s="60"/>
    </row>
    <row r="403" spans="2:56" ht="14.25" customHeight="1" x14ac:dyDescent="0.55000000000000004">
      <c r="B403" s="195" t="s">
        <v>6004</v>
      </c>
      <c r="C403" s="196"/>
      <c r="D403" s="196"/>
      <c r="E403" s="196"/>
      <c r="F403" s="196"/>
      <c r="G403" s="196"/>
      <c r="H403" s="196"/>
      <c r="I403" s="197"/>
      <c r="J403" s="139" t="str">
        <f>VLOOKUP($B403,[1]D3_1!$B$5:$CI$131,5,FALSE)&amp;""</f>
        <v/>
      </c>
      <c r="K403" s="139"/>
      <c r="L403" s="140" t="str">
        <f>VLOOKUP($B403,[1]D3_1!$B$5:$CI$131,7,FALSE)&amp;""</f>
        <v/>
      </c>
      <c r="M403" s="160"/>
      <c r="N403" s="160"/>
      <c r="O403" s="160"/>
      <c r="P403" s="191"/>
      <c r="Q403" s="140" t="str">
        <f>VLOOKUP($B403,[1]D3_1!$B$5:$CI$131,8,FALSE)&amp;""</f>
        <v/>
      </c>
      <c r="R403" s="160"/>
      <c r="S403" s="160"/>
      <c r="T403" s="160"/>
      <c r="U403" s="191"/>
      <c r="V403" s="140" t="str">
        <f>VLOOKUP($B403,[1]D3_1!$B$5:$CI$131,9,FALSE)&amp;""</f>
        <v/>
      </c>
      <c r="W403" s="160"/>
      <c r="X403" s="160"/>
      <c r="Y403" s="160"/>
      <c r="Z403" s="191"/>
      <c r="AA403" s="140" t="str">
        <f>VLOOKUP($B403,[1]D3_1!$B$5:$CI$131,10,FALSE)&amp;""</f>
        <v/>
      </c>
      <c r="AB403" s="160"/>
      <c r="AC403" s="160"/>
      <c r="AD403" s="160"/>
      <c r="AE403" s="191"/>
      <c r="AF403" s="140" t="str">
        <f>VLOOKUP($B403,[1]D3_1!$B$5:$CI$131,11,FALSE)&amp;""</f>
        <v/>
      </c>
      <c r="AG403" s="160"/>
      <c r="AH403" s="160"/>
      <c r="AI403" s="160"/>
      <c r="AJ403" s="191"/>
      <c r="AK403" s="140" t="str">
        <f>VLOOKUP($B403,[1]D3_1!$B$5:$CI$131,12,FALSE)&amp;""</f>
        <v/>
      </c>
      <c r="AL403" s="160"/>
      <c r="AM403" s="160"/>
      <c r="AN403" s="160"/>
      <c r="AO403" s="160"/>
      <c r="AP403" s="160"/>
      <c r="AQ403" s="191"/>
      <c r="AR403" s="60"/>
      <c r="AS403" s="60"/>
      <c r="AT403" s="60"/>
      <c r="AU403" s="60"/>
      <c r="AV403" s="60"/>
      <c r="AW403" s="60"/>
      <c r="AX403" s="60"/>
      <c r="AY403" s="60"/>
      <c r="AZ403" s="60"/>
      <c r="BA403" s="60"/>
      <c r="BB403" s="60"/>
      <c r="BC403" s="60"/>
      <c r="BD403" s="60"/>
    </row>
    <row r="404" spans="2:56" ht="14.25" customHeight="1" x14ac:dyDescent="0.55000000000000004">
      <c r="B404" s="208"/>
      <c r="C404" s="209"/>
      <c r="D404" s="209"/>
      <c r="E404" s="209"/>
      <c r="F404" s="209"/>
      <c r="G404" s="209"/>
      <c r="H404" s="209"/>
      <c r="I404" s="210"/>
      <c r="J404" s="139"/>
      <c r="K404" s="139"/>
      <c r="L404" s="192"/>
      <c r="M404" s="193"/>
      <c r="N404" s="193"/>
      <c r="O404" s="193"/>
      <c r="P404" s="194"/>
      <c r="Q404" s="192"/>
      <c r="R404" s="193"/>
      <c r="S404" s="193"/>
      <c r="T404" s="193"/>
      <c r="U404" s="194"/>
      <c r="V404" s="192"/>
      <c r="W404" s="193"/>
      <c r="X404" s="193"/>
      <c r="Y404" s="193"/>
      <c r="Z404" s="194"/>
      <c r="AA404" s="192"/>
      <c r="AB404" s="193"/>
      <c r="AC404" s="193"/>
      <c r="AD404" s="193"/>
      <c r="AE404" s="194"/>
      <c r="AF404" s="192"/>
      <c r="AG404" s="193"/>
      <c r="AH404" s="193"/>
      <c r="AI404" s="193"/>
      <c r="AJ404" s="194"/>
      <c r="AK404" s="192"/>
      <c r="AL404" s="193"/>
      <c r="AM404" s="193"/>
      <c r="AN404" s="193"/>
      <c r="AO404" s="193"/>
      <c r="AP404" s="193"/>
      <c r="AQ404" s="194"/>
      <c r="AR404" s="60"/>
      <c r="AS404" s="60"/>
      <c r="AT404" s="60"/>
      <c r="AU404" s="60"/>
      <c r="AV404" s="60"/>
      <c r="AW404" s="60"/>
      <c r="AX404" s="60"/>
      <c r="AY404" s="60"/>
      <c r="AZ404" s="60"/>
      <c r="BA404" s="60"/>
      <c r="BB404" s="60"/>
      <c r="BC404" s="60"/>
      <c r="BD404" s="60"/>
    </row>
    <row r="405" spans="2:56" s="59" customFormat="1" ht="14.25" customHeight="1" x14ac:dyDescent="0.55000000000000004">
      <c r="B405" s="208"/>
      <c r="C405" s="209"/>
      <c r="D405" s="209"/>
      <c r="E405" s="209"/>
      <c r="F405" s="209"/>
      <c r="G405" s="209"/>
      <c r="H405" s="209"/>
      <c r="I405" s="210"/>
      <c r="J405" s="415" t="s">
        <v>6926</v>
      </c>
      <c r="K405" s="415"/>
      <c r="L405" s="415"/>
      <c r="M405" s="415"/>
      <c r="N405" s="415"/>
      <c r="O405" s="415"/>
      <c r="P405" s="415"/>
      <c r="Q405" s="416" t="str">
        <f>VLOOKUP($B403,[1]D3_1!$B$5:$CI$131,6,FALSE)&amp;""</f>
        <v/>
      </c>
      <c r="R405" s="416"/>
      <c r="S405" s="416"/>
      <c r="T405" s="416"/>
      <c r="U405" s="416"/>
      <c r="V405" s="416"/>
      <c r="W405" s="416"/>
      <c r="X405" s="416"/>
      <c r="Y405" s="416"/>
      <c r="Z405" s="416"/>
      <c r="AA405" s="416"/>
      <c r="AB405" s="416"/>
      <c r="AC405" s="416"/>
      <c r="AD405" s="416"/>
      <c r="AE405" s="416"/>
      <c r="AF405" s="416"/>
      <c r="AG405" s="416"/>
      <c r="AH405" s="416"/>
      <c r="AI405" s="416"/>
      <c r="AJ405" s="416"/>
      <c r="AK405" s="416"/>
      <c r="AL405" s="416"/>
      <c r="AM405" s="416"/>
      <c r="AN405" s="416"/>
      <c r="AO405" s="416"/>
      <c r="AP405" s="416"/>
      <c r="AQ405" s="416"/>
    </row>
    <row r="406" spans="2:56" s="59" customFormat="1" ht="14.25" customHeight="1" x14ac:dyDescent="0.55000000000000004">
      <c r="B406" s="198"/>
      <c r="C406" s="199"/>
      <c r="D406" s="199"/>
      <c r="E406" s="199"/>
      <c r="F406" s="199"/>
      <c r="G406" s="199"/>
      <c r="H406" s="199"/>
      <c r="I406" s="200"/>
      <c r="J406" s="313"/>
      <c r="K406" s="313"/>
      <c r="L406" s="313"/>
      <c r="M406" s="313"/>
      <c r="N406" s="313"/>
      <c r="O406" s="313"/>
      <c r="P406" s="313"/>
      <c r="Q406" s="417"/>
      <c r="R406" s="417"/>
      <c r="S406" s="417"/>
      <c r="T406" s="417"/>
      <c r="U406" s="417"/>
      <c r="V406" s="417"/>
      <c r="W406" s="417"/>
      <c r="X406" s="417"/>
      <c r="Y406" s="417"/>
      <c r="Z406" s="417"/>
      <c r="AA406" s="417"/>
      <c r="AB406" s="417"/>
      <c r="AC406" s="417"/>
      <c r="AD406" s="417"/>
      <c r="AE406" s="417"/>
      <c r="AF406" s="417"/>
      <c r="AG406" s="417"/>
      <c r="AH406" s="417"/>
      <c r="AI406" s="417"/>
      <c r="AJ406" s="417"/>
      <c r="AK406" s="417"/>
      <c r="AL406" s="417"/>
      <c r="AM406" s="417"/>
      <c r="AN406" s="417"/>
      <c r="AO406" s="417"/>
      <c r="AP406" s="417"/>
      <c r="AQ406" s="417"/>
    </row>
    <row r="407" spans="2:56" ht="14.25" customHeight="1" x14ac:dyDescent="0.55000000000000004">
      <c r="B407" s="195" t="s">
        <v>552</v>
      </c>
      <c r="C407" s="196"/>
      <c r="D407" s="196"/>
      <c r="E407" s="196"/>
      <c r="F407" s="196"/>
      <c r="G407" s="196"/>
      <c r="H407" s="196"/>
      <c r="I407" s="197"/>
      <c r="J407" s="139" t="str">
        <f>VLOOKUP($B407,[1]D3_1!$B$5:$CI$131,5,FALSE)&amp;""</f>
        <v/>
      </c>
      <c r="K407" s="139"/>
      <c r="L407" s="140" t="str">
        <f>VLOOKUP($B407,[1]D3_1!$B$5:$CI$131,7,FALSE)&amp;""</f>
        <v/>
      </c>
      <c r="M407" s="160"/>
      <c r="N407" s="160"/>
      <c r="O407" s="160"/>
      <c r="P407" s="191"/>
      <c r="Q407" s="140" t="str">
        <f>VLOOKUP($B407,[1]D3_1!$B$5:$CI$131,8,FALSE)&amp;""</f>
        <v/>
      </c>
      <c r="R407" s="160"/>
      <c r="S407" s="160"/>
      <c r="T407" s="160"/>
      <c r="U407" s="191"/>
      <c r="V407" s="140" t="str">
        <f>VLOOKUP($B407,[1]D3_1!$B$5:$CI$131,9,FALSE)&amp;""</f>
        <v/>
      </c>
      <c r="W407" s="160"/>
      <c r="X407" s="160"/>
      <c r="Y407" s="160"/>
      <c r="Z407" s="191"/>
      <c r="AA407" s="140" t="str">
        <f>VLOOKUP($B407,[1]D3_1!$B$5:$CI$131,10,FALSE)&amp;""</f>
        <v/>
      </c>
      <c r="AB407" s="160"/>
      <c r="AC407" s="160"/>
      <c r="AD407" s="160"/>
      <c r="AE407" s="191"/>
      <c r="AF407" s="140" t="str">
        <f>VLOOKUP($B407,[1]D3_1!$B$5:$CI$131,11,FALSE)&amp;""</f>
        <v/>
      </c>
      <c r="AG407" s="160"/>
      <c r="AH407" s="160"/>
      <c r="AI407" s="160"/>
      <c r="AJ407" s="191"/>
      <c r="AK407" s="140" t="str">
        <f>VLOOKUP($B407,[1]D3_1!$B$5:$CI$131,12,FALSE)&amp;""</f>
        <v/>
      </c>
      <c r="AL407" s="160"/>
      <c r="AM407" s="160"/>
      <c r="AN407" s="160"/>
      <c r="AO407" s="160"/>
      <c r="AP407" s="160"/>
      <c r="AQ407" s="191"/>
      <c r="AR407" s="60"/>
      <c r="AS407" s="60"/>
      <c r="AT407" s="60"/>
      <c r="AU407" s="60"/>
      <c r="AV407" s="60"/>
      <c r="AW407" s="60"/>
      <c r="AX407" s="60"/>
      <c r="AY407" s="60"/>
      <c r="AZ407" s="60"/>
      <c r="BA407" s="60"/>
      <c r="BB407" s="60"/>
      <c r="BC407" s="60"/>
      <c r="BD407" s="60"/>
    </row>
    <row r="408" spans="2:56" ht="14.25" customHeight="1" x14ac:dyDescent="0.55000000000000004">
      <c r="B408" s="198"/>
      <c r="C408" s="199"/>
      <c r="D408" s="199"/>
      <c r="E408" s="199"/>
      <c r="F408" s="199"/>
      <c r="G408" s="199"/>
      <c r="H408" s="199"/>
      <c r="I408" s="200"/>
      <c r="J408" s="139"/>
      <c r="K408" s="139"/>
      <c r="L408" s="192"/>
      <c r="M408" s="193"/>
      <c r="N408" s="193"/>
      <c r="O408" s="193"/>
      <c r="P408" s="194"/>
      <c r="Q408" s="192"/>
      <c r="R408" s="193"/>
      <c r="S408" s="193"/>
      <c r="T408" s="193"/>
      <c r="U408" s="194"/>
      <c r="V408" s="192"/>
      <c r="W408" s="193"/>
      <c r="X408" s="193"/>
      <c r="Y408" s="193"/>
      <c r="Z408" s="194"/>
      <c r="AA408" s="192"/>
      <c r="AB408" s="193"/>
      <c r="AC408" s="193"/>
      <c r="AD408" s="193"/>
      <c r="AE408" s="194"/>
      <c r="AF408" s="192"/>
      <c r="AG408" s="193"/>
      <c r="AH408" s="193"/>
      <c r="AI408" s="193"/>
      <c r="AJ408" s="194"/>
      <c r="AK408" s="192"/>
      <c r="AL408" s="193"/>
      <c r="AM408" s="193"/>
      <c r="AN408" s="193"/>
      <c r="AO408" s="193"/>
      <c r="AP408" s="193"/>
      <c r="AQ408" s="194"/>
      <c r="AR408" s="60"/>
      <c r="AS408" s="60"/>
      <c r="AT408" s="60"/>
      <c r="AU408" s="60"/>
      <c r="AV408" s="60"/>
      <c r="AW408" s="60"/>
      <c r="AX408" s="60"/>
      <c r="AY408" s="60"/>
      <c r="AZ408" s="60"/>
      <c r="BA408" s="60"/>
      <c r="BB408" s="60"/>
      <c r="BC408" s="60"/>
      <c r="BD408" s="60"/>
    </row>
    <row r="409" spans="2:56" ht="14.25" customHeight="1" x14ac:dyDescent="0.55000000000000004">
      <c r="B409" s="195" t="s">
        <v>6007</v>
      </c>
      <c r="C409" s="196"/>
      <c r="D409" s="196"/>
      <c r="E409" s="196"/>
      <c r="F409" s="196"/>
      <c r="G409" s="196"/>
      <c r="H409" s="196"/>
      <c r="I409" s="197"/>
      <c r="J409" s="139" t="str">
        <f>VLOOKUP($B409,[1]D3_1!$B$5:$CI$131,5,FALSE)&amp;""</f>
        <v/>
      </c>
      <c r="K409" s="139"/>
      <c r="L409" s="140" t="str">
        <f>VLOOKUP($B409,[1]D3_1!$B$5:$CI$131,7,FALSE)&amp;""</f>
        <v/>
      </c>
      <c r="M409" s="160"/>
      <c r="N409" s="160"/>
      <c r="O409" s="160"/>
      <c r="P409" s="191"/>
      <c r="Q409" s="140" t="str">
        <f>VLOOKUP($B409,[1]D3_1!$B$5:$CI$131,8,FALSE)&amp;""</f>
        <v/>
      </c>
      <c r="R409" s="160"/>
      <c r="S409" s="160"/>
      <c r="T409" s="160"/>
      <c r="U409" s="191"/>
      <c r="V409" s="140" t="str">
        <f>VLOOKUP($B409,[1]D3_1!$B$5:$CI$131,9,FALSE)&amp;""</f>
        <v/>
      </c>
      <c r="W409" s="160"/>
      <c r="X409" s="160"/>
      <c r="Y409" s="160"/>
      <c r="Z409" s="191"/>
      <c r="AA409" s="140" t="str">
        <f>VLOOKUP($B409,[1]D3_1!$B$5:$CI$131,10,FALSE)&amp;""</f>
        <v/>
      </c>
      <c r="AB409" s="160"/>
      <c r="AC409" s="160"/>
      <c r="AD409" s="160"/>
      <c r="AE409" s="191"/>
      <c r="AF409" s="140" t="str">
        <f>VLOOKUP($B409,[1]D3_1!$B$5:$CI$131,11,FALSE)&amp;""</f>
        <v/>
      </c>
      <c r="AG409" s="160"/>
      <c r="AH409" s="160"/>
      <c r="AI409" s="160"/>
      <c r="AJ409" s="191"/>
      <c r="AK409" s="140" t="str">
        <f>VLOOKUP($B409,[1]D3_1!$B$5:$CI$131,12,FALSE)&amp;""</f>
        <v/>
      </c>
      <c r="AL409" s="160"/>
      <c r="AM409" s="160"/>
      <c r="AN409" s="160"/>
      <c r="AO409" s="160"/>
      <c r="AP409" s="160"/>
      <c r="AQ409" s="191"/>
      <c r="AR409" s="60"/>
      <c r="AS409" s="60"/>
      <c r="AT409" s="60"/>
      <c r="AU409" s="60"/>
      <c r="AV409" s="60"/>
      <c r="AW409" s="60"/>
      <c r="AX409" s="60"/>
      <c r="AY409" s="60"/>
      <c r="AZ409" s="60"/>
      <c r="BA409" s="60"/>
      <c r="BB409" s="60"/>
      <c r="BC409" s="60"/>
      <c r="BD409" s="60"/>
    </row>
    <row r="410" spans="2:56" ht="14.25" customHeight="1" x14ac:dyDescent="0.55000000000000004">
      <c r="B410" s="208"/>
      <c r="C410" s="209"/>
      <c r="D410" s="209"/>
      <c r="E410" s="209"/>
      <c r="F410" s="209"/>
      <c r="G410" s="209"/>
      <c r="H410" s="209"/>
      <c r="I410" s="210"/>
      <c r="J410" s="139"/>
      <c r="K410" s="139"/>
      <c r="L410" s="192"/>
      <c r="M410" s="193"/>
      <c r="N410" s="193"/>
      <c r="O410" s="193"/>
      <c r="P410" s="194"/>
      <c r="Q410" s="192"/>
      <c r="R410" s="193"/>
      <c r="S410" s="193"/>
      <c r="T410" s="193"/>
      <c r="U410" s="194"/>
      <c r="V410" s="192"/>
      <c r="W410" s="193"/>
      <c r="X410" s="193"/>
      <c r="Y410" s="193"/>
      <c r="Z410" s="194"/>
      <c r="AA410" s="192"/>
      <c r="AB410" s="193"/>
      <c r="AC410" s="193"/>
      <c r="AD410" s="193"/>
      <c r="AE410" s="194"/>
      <c r="AF410" s="192"/>
      <c r="AG410" s="193"/>
      <c r="AH410" s="193"/>
      <c r="AI410" s="193"/>
      <c r="AJ410" s="194"/>
      <c r="AK410" s="192"/>
      <c r="AL410" s="193"/>
      <c r="AM410" s="193"/>
      <c r="AN410" s="193"/>
      <c r="AO410" s="193"/>
      <c r="AP410" s="193"/>
      <c r="AQ410" s="194"/>
      <c r="AR410" s="60"/>
      <c r="AS410" s="60"/>
      <c r="AT410" s="60"/>
      <c r="AU410" s="60"/>
      <c r="AV410" s="60"/>
      <c r="AW410" s="60"/>
      <c r="AX410" s="60"/>
      <c r="AY410" s="60"/>
      <c r="AZ410" s="60"/>
      <c r="BA410" s="60"/>
      <c r="BB410" s="60"/>
      <c r="BC410" s="60"/>
      <c r="BD410" s="60"/>
    </row>
    <row r="411" spans="2:56" s="59" customFormat="1" ht="14.25" customHeight="1" x14ac:dyDescent="0.55000000000000004">
      <c r="B411" s="208"/>
      <c r="C411" s="209"/>
      <c r="D411" s="209"/>
      <c r="E411" s="209"/>
      <c r="F411" s="209"/>
      <c r="G411" s="209"/>
      <c r="H411" s="209"/>
      <c r="I411" s="210"/>
      <c r="J411" s="415" t="s">
        <v>6926</v>
      </c>
      <c r="K411" s="415"/>
      <c r="L411" s="415"/>
      <c r="M411" s="415"/>
      <c r="N411" s="415"/>
      <c r="O411" s="415"/>
      <c r="P411" s="415"/>
      <c r="Q411" s="416" t="str">
        <f>VLOOKUP($B409,[1]D3_1!$B$5:$CI$131,6,FALSE)&amp;""</f>
        <v/>
      </c>
      <c r="R411" s="416"/>
      <c r="S411" s="416"/>
      <c r="T411" s="416"/>
      <c r="U411" s="416"/>
      <c r="V411" s="416"/>
      <c r="W411" s="416"/>
      <c r="X411" s="416"/>
      <c r="Y411" s="416"/>
      <c r="Z411" s="416"/>
      <c r="AA411" s="416"/>
      <c r="AB411" s="416"/>
      <c r="AC411" s="416"/>
      <c r="AD411" s="416"/>
      <c r="AE411" s="416"/>
      <c r="AF411" s="416"/>
      <c r="AG411" s="416"/>
      <c r="AH411" s="416"/>
      <c r="AI411" s="416"/>
      <c r="AJ411" s="416"/>
      <c r="AK411" s="416"/>
      <c r="AL411" s="416"/>
      <c r="AM411" s="416"/>
      <c r="AN411" s="416"/>
      <c r="AO411" s="416"/>
      <c r="AP411" s="416"/>
      <c r="AQ411" s="416"/>
    </row>
    <row r="412" spans="2:56" s="59" customFormat="1" ht="14.25" customHeight="1" x14ac:dyDescent="0.55000000000000004">
      <c r="B412" s="198"/>
      <c r="C412" s="199"/>
      <c r="D412" s="199"/>
      <c r="E412" s="199"/>
      <c r="F412" s="199"/>
      <c r="G412" s="199"/>
      <c r="H412" s="199"/>
      <c r="I412" s="200"/>
      <c r="J412" s="313"/>
      <c r="K412" s="313"/>
      <c r="L412" s="313"/>
      <c r="M412" s="313"/>
      <c r="N412" s="313"/>
      <c r="O412" s="313"/>
      <c r="P412" s="313"/>
      <c r="Q412" s="417"/>
      <c r="R412" s="417"/>
      <c r="S412" s="417"/>
      <c r="T412" s="417"/>
      <c r="U412" s="417"/>
      <c r="V412" s="417"/>
      <c r="W412" s="417"/>
      <c r="X412" s="417"/>
      <c r="Y412" s="417"/>
      <c r="Z412" s="417"/>
      <c r="AA412" s="417"/>
      <c r="AB412" s="417"/>
      <c r="AC412" s="417"/>
      <c r="AD412" s="417"/>
      <c r="AE412" s="417"/>
      <c r="AF412" s="417"/>
      <c r="AG412" s="417"/>
      <c r="AH412" s="417"/>
      <c r="AI412" s="417"/>
      <c r="AJ412" s="417"/>
      <c r="AK412" s="417"/>
      <c r="AL412" s="417"/>
      <c r="AM412" s="417"/>
      <c r="AN412" s="417"/>
      <c r="AO412" s="417"/>
      <c r="AP412" s="417"/>
      <c r="AQ412" s="417"/>
    </row>
    <row r="413" spans="2:56" ht="14.25" customHeight="1" x14ac:dyDescent="0.55000000000000004">
      <c r="B413" s="195" t="s">
        <v>555</v>
      </c>
      <c r="C413" s="196"/>
      <c r="D413" s="196"/>
      <c r="E413" s="196"/>
      <c r="F413" s="196"/>
      <c r="G413" s="196"/>
      <c r="H413" s="196"/>
      <c r="I413" s="197"/>
      <c r="J413" s="139" t="str">
        <f>VLOOKUP($B413,[1]D3_1!$B$5:$CI$131,5,FALSE)&amp;""</f>
        <v/>
      </c>
      <c r="K413" s="139"/>
      <c r="L413" s="140" t="str">
        <f>VLOOKUP($B413,[1]D3_1!$B$5:$CI$131,7,FALSE)&amp;""</f>
        <v/>
      </c>
      <c r="M413" s="160"/>
      <c r="N413" s="160"/>
      <c r="O413" s="160"/>
      <c r="P413" s="191"/>
      <c r="Q413" s="140" t="str">
        <f>VLOOKUP($B413,[1]D3_1!$B$5:$CI$131,8,FALSE)&amp;""</f>
        <v/>
      </c>
      <c r="R413" s="160"/>
      <c r="S413" s="160"/>
      <c r="T413" s="160"/>
      <c r="U413" s="191"/>
      <c r="V413" s="140" t="str">
        <f>VLOOKUP($B413,[1]D3_1!$B$5:$CI$131,9,FALSE)&amp;""</f>
        <v/>
      </c>
      <c r="W413" s="160"/>
      <c r="X413" s="160"/>
      <c r="Y413" s="160"/>
      <c r="Z413" s="191"/>
      <c r="AA413" s="140" t="str">
        <f>VLOOKUP($B413,[1]D3_1!$B$5:$CI$131,10,FALSE)&amp;""</f>
        <v/>
      </c>
      <c r="AB413" s="160"/>
      <c r="AC413" s="160"/>
      <c r="AD413" s="160"/>
      <c r="AE413" s="191"/>
      <c r="AF413" s="140" t="str">
        <f>VLOOKUP($B413,[1]D3_1!$B$5:$CI$131,11,FALSE)&amp;""</f>
        <v/>
      </c>
      <c r="AG413" s="160"/>
      <c r="AH413" s="160"/>
      <c r="AI413" s="160"/>
      <c r="AJ413" s="191"/>
      <c r="AK413" s="140" t="str">
        <f>VLOOKUP($B413,[1]D3_1!$B$5:$CI$131,12,FALSE)&amp;""</f>
        <v/>
      </c>
      <c r="AL413" s="160"/>
      <c r="AM413" s="160"/>
      <c r="AN413" s="160"/>
      <c r="AO413" s="160"/>
      <c r="AP413" s="160"/>
      <c r="AQ413" s="191"/>
      <c r="AR413" s="60"/>
      <c r="AS413" s="60"/>
      <c r="AT413" s="60"/>
      <c r="AU413" s="60"/>
      <c r="AV413" s="60"/>
      <c r="AW413" s="60"/>
      <c r="AX413" s="60"/>
      <c r="AY413" s="60"/>
      <c r="AZ413" s="60"/>
      <c r="BA413" s="60"/>
      <c r="BB413" s="60"/>
      <c r="BC413" s="60"/>
      <c r="BD413" s="60"/>
    </row>
    <row r="414" spans="2:56" ht="14.25" customHeight="1" x14ac:dyDescent="0.55000000000000004">
      <c r="B414" s="198"/>
      <c r="C414" s="199"/>
      <c r="D414" s="199"/>
      <c r="E414" s="199"/>
      <c r="F414" s="199"/>
      <c r="G414" s="199"/>
      <c r="H414" s="199"/>
      <c r="I414" s="200"/>
      <c r="J414" s="139"/>
      <c r="K414" s="139"/>
      <c r="L414" s="192"/>
      <c r="M414" s="193"/>
      <c r="N414" s="193"/>
      <c r="O414" s="193"/>
      <c r="P414" s="194"/>
      <c r="Q414" s="192"/>
      <c r="R414" s="193"/>
      <c r="S414" s="193"/>
      <c r="T414" s="193"/>
      <c r="U414" s="194"/>
      <c r="V414" s="192"/>
      <c r="W414" s="193"/>
      <c r="X414" s="193"/>
      <c r="Y414" s="193"/>
      <c r="Z414" s="194"/>
      <c r="AA414" s="192"/>
      <c r="AB414" s="193"/>
      <c r="AC414" s="193"/>
      <c r="AD414" s="193"/>
      <c r="AE414" s="194"/>
      <c r="AF414" s="192"/>
      <c r="AG414" s="193"/>
      <c r="AH414" s="193"/>
      <c r="AI414" s="193"/>
      <c r="AJ414" s="194"/>
      <c r="AK414" s="192"/>
      <c r="AL414" s="193"/>
      <c r="AM414" s="193"/>
      <c r="AN414" s="193"/>
      <c r="AO414" s="193"/>
      <c r="AP414" s="193"/>
      <c r="AQ414" s="194"/>
      <c r="AR414" s="60"/>
      <c r="AS414" s="60"/>
      <c r="AT414" s="60"/>
      <c r="AU414" s="60"/>
      <c r="AV414" s="60"/>
      <c r="AW414" s="60"/>
      <c r="AX414" s="60"/>
      <c r="AY414" s="60"/>
      <c r="AZ414" s="60"/>
      <c r="BA414" s="60"/>
      <c r="BB414" s="60"/>
      <c r="BC414" s="60"/>
      <c r="BD414" s="60"/>
    </row>
    <row r="415" spans="2:56" ht="14.25" customHeight="1" x14ac:dyDescent="0.55000000000000004">
      <c r="B415" s="195" t="s">
        <v>6005</v>
      </c>
      <c r="C415" s="196"/>
      <c r="D415" s="196"/>
      <c r="E415" s="196"/>
      <c r="F415" s="196"/>
      <c r="G415" s="196"/>
      <c r="H415" s="196"/>
      <c r="I415" s="197"/>
      <c r="J415" s="139" t="str">
        <f>VLOOKUP($B415,[1]D3_1!$B$5:$CI$131,5,FALSE)&amp;""</f>
        <v/>
      </c>
      <c r="K415" s="139"/>
      <c r="L415" s="140" t="str">
        <f>VLOOKUP($B415,[1]D3_1!$B$5:$CI$131,7,FALSE)&amp;""</f>
        <v/>
      </c>
      <c r="M415" s="160"/>
      <c r="N415" s="160"/>
      <c r="O415" s="160"/>
      <c r="P415" s="191"/>
      <c r="Q415" s="140" t="str">
        <f>VLOOKUP($B415,[1]D3_1!$B$5:$CI$131,8,FALSE)&amp;""</f>
        <v/>
      </c>
      <c r="R415" s="160"/>
      <c r="S415" s="160"/>
      <c r="T415" s="160"/>
      <c r="U415" s="191"/>
      <c r="V415" s="140" t="str">
        <f>VLOOKUP($B415,[1]D3_1!$B$5:$CI$131,9,FALSE)&amp;""</f>
        <v/>
      </c>
      <c r="W415" s="160"/>
      <c r="X415" s="160"/>
      <c r="Y415" s="160"/>
      <c r="Z415" s="191"/>
      <c r="AA415" s="140" t="str">
        <f>VLOOKUP($B415,[1]D3_1!$B$5:$CI$131,10,FALSE)&amp;""</f>
        <v/>
      </c>
      <c r="AB415" s="160"/>
      <c r="AC415" s="160"/>
      <c r="AD415" s="160"/>
      <c r="AE415" s="191"/>
      <c r="AF415" s="140" t="str">
        <f>VLOOKUP($B415,[1]D3_1!$B$5:$CI$131,11,FALSE)&amp;""</f>
        <v/>
      </c>
      <c r="AG415" s="160"/>
      <c r="AH415" s="160"/>
      <c r="AI415" s="160"/>
      <c r="AJ415" s="191"/>
      <c r="AK415" s="140" t="str">
        <f>VLOOKUP($B415,[1]D3_1!$B$5:$CI$131,12,FALSE)&amp;""</f>
        <v/>
      </c>
      <c r="AL415" s="160"/>
      <c r="AM415" s="160"/>
      <c r="AN415" s="160"/>
      <c r="AO415" s="160"/>
      <c r="AP415" s="160"/>
      <c r="AQ415" s="191"/>
      <c r="AR415" s="60"/>
      <c r="AS415" s="60"/>
      <c r="AT415" s="60"/>
      <c r="AU415" s="60"/>
      <c r="AV415" s="60"/>
      <c r="AW415" s="60"/>
      <c r="AX415" s="60"/>
      <c r="AY415" s="60"/>
      <c r="AZ415" s="60"/>
      <c r="BA415" s="60"/>
      <c r="BB415" s="60"/>
      <c r="BC415" s="60"/>
      <c r="BD415" s="60"/>
    </row>
    <row r="416" spans="2:56" ht="14.25" customHeight="1" x14ac:dyDescent="0.55000000000000004">
      <c r="B416" s="198"/>
      <c r="C416" s="199"/>
      <c r="D416" s="199"/>
      <c r="E416" s="199"/>
      <c r="F416" s="199"/>
      <c r="G416" s="199"/>
      <c r="H416" s="199"/>
      <c r="I416" s="200"/>
      <c r="J416" s="139"/>
      <c r="K416" s="139"/>
      <c r="L416" s="192"/>
      <c r="M416" s="193"/>
      <c r="N416" s="193"/>
      <c r="O416" s="193"/>
      <c r="P416" s="194"/>
      <c r="Q416" s="192"/>
      <c r="R416" s="193"/>
      <c r="S416" s="193"/>
      <c r="T416" s="193"/>
      <c r="U416" s="194"/>
      <c r="V416" s="192"/>
      <c r="W416" s="193"/>
      <c r="X416" s="193"/>
      <c r="Y416" s="193"/>
      <c r="Z416" s="194"/>
      <c r="AA416" s="192"/>
      <c r="AB416" s="193"/>
      <c r="AC416" s="193"/>
      <c r="AD416" s="193"/>
      <c r="AE416" s="194"/>
      <c r="AF416" s="192"/>
      <c r="AG416" s="193"/>
      <c r="AH416" s="193"/>
      <c r="AI416" s="193"/>
      <c r="AJ416" s="194"/>
      <c r="AK416" s="192"/>
      <c r="AL416" s="193"/>
      <c r="AM416" s="193"/>
      <c r="AN416" s="193"/>
      <c r="AO416" s="193"/>
      <c r="AP416" s="193"/>
      <c r="AQ416" s="194"/>
      <c r="AR416" s="60"/>
      <c r="AS416" s="60"/>
      <c r="AT416" s="60"/>
      <c r="AU416" s="60"/>
      <c r="AV416" s="60"/>
      <c r="AW416" s="60"/>
      <c r="AX416" s="60"/>
      <c r="AY416" s="60"/>
      <c r="AZ416" s="60"/>
      <c r="BA416" s="60"/>
      <c r="BB416" s="60"/>
      <c r="BC416" s="60"/>
      <c r="BD416" s="60"/>
    </row>
    <row r="417" spans="2:56" ht="14.25" customHeight="1" x14ac:dyDescent="0.55000000000000004">
      <c r="B417" s="195" t="s">
        <v>6006</v>
      </c>
      <c r="C417" s="196"/>
      <c r="D417" s="196"/>
      <c r="E417" s="196"/>
      <c r="F417" s="196"/>
      <c r="G417" s="196"/>
      <c r="H417" s="196"/>
      <c r="I417" s="197"/>
      <c r="J417" s="139" t="str">
        <f>VLOOKUP($B417,[1]D3_1!$B$5:$CI$131,5,FALSE)&amp;""</f>
        <v/>
      </c>
      <c r="K417" s="139"/>
      <c r="L417" s="140" t="str">
        <f>VLOOKUP($B417,[1]D3_1!$B$5:$CI$131,7,FALSE)&amp;""</f>
        <v/>
      </c>
      <c r="M417" s="160"/>
      <c r="N417" s="160"/>
      <c r="O417" s="160"/>
      <c r="P417" s="191"/>
      <c r="Q417" s="140" t="str">
        <f>VLOOKUP($B417,[1]D3_1!$B$5:$CI$131,8,FALSE)&amp;""</f>
        <v/>
      </c>
      <c r="R417" s="160"/>
      <c r="S417" s="160"/>
      <c r="T417" s="160"/>
      <c r="U417" s="191"/>
      <c r="V417" s="140" t="str">
        <f>VLOOKUP($B417,[1]D3_1!$B$5:$CI$131,9,FALSE)&amp;""</f>
        <v/>
      </c>
      <c r="W417" s="160"/>
      <c r="X417" s="160"/>
      <c r="Y417" s="160"/>
      <c r="Z417" s="191"/>
      <c r="AA417" s="140" t="str">
        <f>VLOOKUP($B417,[1]D3_1!$B$5:$CI$131,10,FALSE)&amp;""</f>
        <v/>
      </c>
      <c r="AB417" s="160"/>
      <c r="AC417" s="160"/>
      <c r="AD417" s="160"/>
      <c r="AE417" s="191"/>
      <c r="AF417" s="140" t="str">
        <f>VLOOKUP($B417,[1]D3_1!$B$5:$CI$131,11,FALSE)&amp;""</f>
        <v/>
      </c>
      <c r="AG417" s="160"/>
      <c r="AH417" s="160"/>
      <c r="AI417" s="160"/>
      <c r="AJ417" s="191"/>
      <c r="AK417" s="140" t="str">
        <f>VLOOKUP($B417,[1]D3_1!$B$5:$CI$131,12,FALSE)&amp;""</f>
        <v/>
      </c>
      <c r="AL417" s="160"/>
      <c r="AM417" s="160"/>
      <c r="AN417" s="160"/>
      <c r="AO417" s="160"/>
      <c r="AP417" s="160"/>
      <c r="AQ417" s="191"/>
      <c r="AR417" s="60"/>
      <c r="AS417" s="60"/>
      <c r="AT417" s="60"/>
      <c r="AU417" s="60"/>
      <c r="AV417" s="60"/>
      <c r="AW417" s="60"/>
      <c r="AX417" s="60"/>
      <c r="AY417" s="60"/>
      <c r="AZ417" s="60"/>
      <c r="BA417" s="60"/>
      <c r="BB417" s="60"/>
      <c r="BC417" s="60"/>
      <c r="BD417" s="60"/>
    </row>
    <row r="418" spans="2:56" ht="14.25" customHeight="1" x14ac:dyDescent="0.55000000000000004">
      <c r="B418" s="198"/>
      <c r="C418" s="199"/>
      <c r="D418" s="199"/>
      <c r="E418" s="199"/>
      <c r="F418" s="199"/>
      <c r="G418" s="199"/>
      <c r="H418" s="199"/>
      <c r="I418" s="200"/>
      <c r="J418" s="139"/>
      <c r="K418" s="139"/>
      <c r="L418" s="192"/>
      <c r="M418" s="193"/>
      <c r="N418" s="193"/>
      <c r="O418" s="193"/>
      <c r="P418" s="194"/>
      <c r="Q418" s="192"/>
      <c r="R418" s="193"/>
      <c r="S418" s="193"/>
      <c r="T418" s="193"/>
      <c r="U418" s="194"/>
      <c r="V418" s="192"/>
      <c r="W418" s="193"/>
      <c r="X418" s="193"/>
      <c r="Y418" s="193"/>
      <c r="Z418" s="194"/>
      <c r="AA418" s="192"/>
      <c r="AB418" s="193"/>
      <c r="AC418" s="193"/>
      <c r="AD418" s="193"/>
      <c r="AE418" s="194"/>
      <c r="AF418" s="192"/>
      <c r="AG418" s="193"/>
      <c r="AH418" s="193"/>
      <c r="AI418" s="193"/>
      <c r="AJ418" s="194"/>
      <c r="AK418" s="192"/>
      <c r="AL418" s="193"/>
      <c r="AM418" s="193"/>
      <c r="AN418" s="193"/>
      <c r="AO418" s="193"/>
      <c r="AP418" s="193"/>
      <c r="AQ418" s="194"/>
      <c r="AR418" s="60"/>
      <c r="AS418" s="60"/>
      <c r="AT418" s="60"/>
      <c r="AU418" s="60"/>
      <c r="AV418" s="60"/>
      <c r="AW418" s="60"/>
      <c r="AX418" s="60"/>
      <c r="AY418" s="60"/>
      <c r="AZ418" s="60"/>
      <c r="BA418" s="60"/>
      <c r="BB418" s="60"/>
      <c r="BC418" s="60"/>
      <c r="BD418" s="60"/>
    </row>
    <row r="419" spans="2:56" ht="14.25" customHeight="1" x14ac:dyDescent="0.55000000000000004">
      <c r="B419" s="195" t="s">
        <v>6008</v>
      </c>
      <c r="C419" s="196"/>
      <c r="D419" s="196"/>
      <c r="E419" s="196"/>
      <c r="F419" s="196"/>
      <c r="G419" s="196"/>
      <c r="H419" s="196"/>
      <c r="I419" s="197"/>
      <c r="J419" s="139" t="str">
        <f>VLOOKUP($B419,[1]D3_1!$B$5:$CI$131,5,FALSE)&amp;""</f>
        <v/>
      </c>
      <c r="K419" s="139"/>
      <c r="L419" s="140" t="str">
        <f>VLOOKUP($B419,[1]D3_1!$B$5:$CI$131,7,FALSE)&amp;""</f>
        <v/>
      </c>
      <c r="M419" s="160"/>
      <c r="N419" s="160"/>
      <c r="O419" s="160"/>
      <c r="P419" s="191"/>
      <c r="Q419" s="140" t="str">
        <f>VLOOKUP($B419,[1]D3_1!$B$5:$CI$131,8,FALSE)&amp;""</f>
        <v/>
      </c>
      <c r="R419" s="160"/>
      <c r="S419" s="160"/>
      <c r="T419" s="160"/>
      <c r="U419" s="191"/>
      <c r="V419" s="140" t="str">
        <f>VLOOKUP($B419,[1]D3_1!$B$5:$CI$131,9,FALSE)&amp;""</f>
        <v/>
      </c>
      <c r="W419" s="160"/>
      <c r="X419" s="160"/>
      <c r="Y419" s="160"/>
      <c r="Z419" s="191"/>
      <c r="AA419" s="140" t="str">
        <f>VLOOKUP($B419,[1]D3_1!$B$5:$CI$131,10,FALSE)&amp;""</f>
        <v/>
      </c>
      <c r="AB419" s="160"/>
      <c r="AC419" s="160"/>
      <c r="AD419" s="160"/>
      <c r="AE419" s="191"/>
      <c r="AF419" s="140" t="str">
        <f>VLOOKUP($B419,[1]D3_1!$B$5:$CI$131,11,FALSE)&amp;""</f>
        <v/>
      </c>
      <c r="AG419" s="160"/>
      <c r="AH419" s="160"/>
      <c r="AI419" s="160"/>
      <c r="AJ419" s="191"/>
      <c r="AK419" s="140" t="str">
        <f>VLOOKUP($B419,[1]D3_1!$B$5:$CI$131,12,FALSE)&amp;""</f>
        <v/>
      </c>
      <c r="AL419" s="160"/>
      <c r="AM419" s="160"/>
      <c r="AN419" s="160"/>
      <c r="AO419" s="160"/>
      <c r="AP419" s="160"/>
      <c r="AQ419" s="191"/>
      <c r="AR419" s="60"/>
      <c r="AS419" s="60"/>
      <c r="AT419" s="60"/>
      <c r="AU419" s="60"/>
      <c r="AV419" s="60"/>
      <c r="AW419" s="60"/>
      <c r="AX419" s="60"/>
      <c r="AY419" s="60"/>
      <c r="AZ419" s="60"/>
      <c r="BA419" s="60"/>
      <c r="BB419" s="60"/>
      <c r="BC419" s="60"/>
      <c r="BD419" s="60"/>
    </row>
    <row r="420" spans="2:56" ht="14.25" customHeight="1" x14ac:dyDescent="0.55000000000000004">
      <c r="B420" s="208"/>
      <c r="C420" s="209"/>
      <c r="D420" s="209"/>
      <c r="E420" s="209"/>
      <c r="F420" s="209"/>
      <c r="G420" s="209"/>
      <c r="H420" s="209"/>
      <c r="I420" s="210"/>
      <c r="J420" s="139"/>
      <c r="K420" s="139"/>
      <c r="L420" s="192"/>
      <c r="M420" s="193"/>
      <c r="N420" s="193"/>
      <c r="O420" s="193"/>
      <c r="P420" s="194"/>
      <c r="Q420" s="192"/>
      <c r="R420" s="193"/>
      <c r="S420" s="193"/>
      <c r="T420" s="193"/>
      <c r="U420" s="194"/>
      <c r="V420" s="192"/>
      <c r="W420" s="193"/>
      <c r="X420" s="193"/>
      <c r="Y420" s="193"/>
      <c r="Z420" s="194"/>
      <c r="AA420" s="192"/>
      <c r="AB420" s="193"/>
      <c r="AC420" s="193"/>
      <c r="AD420" s="193"/>
      <c r="AE420" s="194"/>
      <c r="AF420" s="192"/>
      <c r="AG420" s="193"/>
      <c r="AH420" s="193"/>
      <c r="AI420" s="193"/>
      <c r="AJ420" s="194"/>
      <c r="AK420" s="192"/>
      <c r="AL420" s="193"/>
      <c r="AM420" s="193"/>
      <c r="AN420" s="193"/>
      <c r="AO420" s="193"/>
      <c r="AP420" s="193"/>
      <c r="AQ420" s="194"/>
      <c r="AR420" s="60"/>
      <c r="AS420" s="60"/>
      <c r="AT420" s="60"/>
      <c r="AU420" s="60"/>
      <c r="AV420" s="60"/>
      <c r="AW420" s="60"/>
      <c r="AX420" s="60"/>
      <c r="AY420" s="60"/>
      <c r="AZ420" s="60"/>
      <c r="BA420" s="60"/>
      <c r="BB420" s="60"/>
      <c r="BC420" s="60"/>
      <c r="BD420" s="60"/>
    </row>
    <row r="421" spans="2:56" s="59" customFormat="1" ht="14.25" customHeight="1" x14ac:dyDescent="0.55000000000000004">
      <c r="B421" s="208"/>
      <c r="C421" s="209"/>
      <c r="D421" s="209"/>
      <c r="E421" s="209"/>
      <c r="F421" s="209"/>
      <c r="G421" s="209"/>
      <c r="H421" s="209"/>
      <c r="I421" s="210"/>
      <c r="J421" s="415" t="s">
        <v>6926</v>
      </c>
      <c r="K421" s="415"/>
      <c r="L421" s="415"/>
      <c r="M421" s="415"/>
      <c r="N421" s="415"/>
      <c r="O421" s="415"/>
      <c r="P421" s="415"/>
      <c r="Q421" s="416" t="str">
        <f>VLOOKUP($B419,[1]D3_1!$B$5:$CI$131,6,FALSE)&amp;""</f>
        <v/>
      </c>
      <c r="R421" s="416"/>
      <c r="S421" s="416"/>
      <c r="T421" s="416"/>
      <c r="U421" s="416"/>
      <c r="V421" s="416"/>
      <c r="W421" s="416"/>
      <c r="X421" s="416"/>
      <c r="Y421" s="416"/>
      <c r="Z421" s="416"/>
      <c r="AA421" s="416"/>
      <c r="AB421" s="416"/>
      <c r="AC421" s="416"/>
      <c r="AD421" s="416"/>
      <c r="AE421" s="416"/>
      <c r="AF421" s="416"/>
      <c r="AG421" s="416"/>
      <c r="AH421" s="416"/>
      <c r="AI421" s="416"/>
      <c r="AJ421" s="416"/>
      <c r="AK421" s="416"/>
      <c r="AL421" s="416"/>
      <c r="AM421" s="416"/>
      <c r="AN421" s="416"/>
      <c r="AO421" s="416"/>
      <c r="AP421" s="416"/>
      <c r="AQ421" s="416"/>
    </row>
    <row r="422" spans="2:56" s="59" customFormat="1" ht="14.25" customHeight="1" x14ac:dyDescent="0.55000000000000004">
      <c r="B422" s="198"/>
      <c r="C422" s="199"/>
      <c r="D422" s="199"/>
      <c r="E422" s="199"/>
      <c r="F422" s="199"/>
      <c r="G422" s="199"/>
      <c r="H422" s="199"/>
      <c r="I422" s="200"/>
      <c r="J422" s="313"/>
      <c r="K422" s="313"/>
      <c r="L422" s="313"/>
      <c r="M422" s="313"/>
      <c r="N422" s="313"/>
      <c r="O422" s="313"/>
      <c r="P422" s="313"/>
      <c r="Q422" s="417"/>
      <c r="R422" s="417"/>
      <c r="S422" s="417"/>
      <c r="T422" s="417"/>
      <c r="U422" s="417"/>
      <c r="V422" s="417"/>
      <c r="W422" s="417"/>
      <c r="X422" s="417"/>
      <c r="Y422" s="417"/>
      <c r="Z422" s="417"/>
      <c r="AA422" s="417"/>
      <c r="AB422" s="417"/>
      <c r="AC422" s="417"/>
      <c r="AD422" s="417"/>
      <c r="AE422" s="417"/>
      <c r="AF422" s="417"/>
      <c r="AG422" s="417"/>
      <c r="AH422" s="417"/>
      <c r="AI422" s="417"/>
      <c r="AJ422" s="417"/>
      <c r="AK422" s="417"/>
      <c r="AL422" s="417"/>
      <c r="AM422" s="417"/>
      <c r="AN422" s="417"/>
      <c r="AO422" s="417"/>
      <c r="AP422" s="417"/>
      <c r="AQ422" s="417"/>
    </row>
    <row r="423" spans="2:56" ht="14.25" customHeight="1" x14ac:dyDescent="0.55000000000000004">
      <c r="B423" s="195" t="s">
        <v>6009</v>
      </c>
      <c r="C423" s="196"/>
      <c r="D423" s="196"/>
      <c r="E423" s="196"/>
      <c r="F423" s="196"/>
      <c r="G423" s="196"/>
      <c r="H423" s="196"/>
      <c r="I423" s="197"/>
      <c r="J423" s="139" t="str">
        <f>VLOOKUP($B423,[1]D3_1!$B$5:$CI$131,5,FALSE)&amp;""</f>
        <v/>
      </c>
      <c r="K423" s="139"/>
      <c r="L423" s="140" t="str">
        <f>VLOOKUP($B423,[1]D3_1!$B$5:$CI$131,7,FALSE)&amp;""</f>
        <v/>
      </c>
      <c r="M423" s="160"/>
      <c r="N423" s="160"/>
      <c r="O423" s="160"/>
      <c r="P423" s="191"/>
      <c r="Q423" s="140" t="str">
        <f>VLOOKUP($B423,[1]D3_1!$B$5:$CI$131,8,FALSE)&amp;""</f>
        <v/>
      </c>
      <c r="R423" s="160"/>
      <c r="S423" s="160"/>
      <c r="T423" s="160"/>
      <c r="U423" s="191"/>
      <c r="V423" s="140" t="str">
        <f>VLOOKUP($B423,[1]D3_1!$B$5:$CI$131,9,FALSE)&amp;""</f>
        <v/>
      </c>
      <c r="W423" s="160"/>
      <c r="X423" s="160"/>
      <c r="Y423" s="160"/>
      <c r="Z423" s="191"/>
      <c r="AA423" s="140" t="str">
        <f>VLOOKUP($B423,[1]D3_1!$B$5:$CI$131,10,FALSE)&amp;""</f>
        <v/>
      </c>
      <c r="AB423" s="160"/>
      <c r="AC423" s="160"/>
      <c r="AD423" s="160"/>
      <c r="AE423" s="191"/>
      <c r="AF423" s="140" t="str">
        <f>VLOOKUP($B423,[1]D3_1!$B$5:$CI$131,11,FALSE)&amp;""</f>
        <v/>
      </c>
      <c r="AG423" s="160"/>
      <c r="AH423" s="160"/>
      <c r="AI423" s="160"/>
      <c r="AJ423" s="191"/>
      <c r="AK423" s="140" t="str">
        <f>VLOOKUP($B423,[1]D3_1!$B$5:$CI$131,12,FALSE)&amp;""</f>
        <v/>
      </c>
      <c r="AL423" s="160"/>
      <c r="AM423" s="160"/>
      <c r="AN423" s="160"/>
      <c r="AO423" s="160"/>
      <c r="AP423" s="160"/>
      <c r="AQ423" s="191"/>
      <c r="AR423" s="60"/>
      <c r="AS423" s="60"/>
      <c r="AT423" s="60"/>
      <c r="AU423" s="60"/>
      <c r="AV423" s="60"/>
      <c r="AW423" s="60"/>
      <c r="AX423" s="60"/>
      <c r="AY423" s="60"/>
      <c r="AZ423" s="60"/>
      <c r="BA423" s="60"/>
      <c r="BB423" s="60"/>
      <c r="BC423" s="60"/>
      <c r="BD423" s="60"/>
    </row>
    <row r="424" spans="2:56" ht="14.25" customHeight="1" x14ac:dyDescent="0.55000000000000004">
      <c r="B424" s="198"/>
      <c r="C424" s="199"/>
      <c r="D424" s="199"/>
      <c r="E424" s="199"/>
      <c r="F424" s="199"/>
      <c r="G424" s="199"/>
      <c r="H424" s="199"/>
      <c r="I424" s="200"/>
      <c r="J424" s="139"/>
      <c r="K424" s="139"/>
      <c r="L424" s="192"/>
      <c r="M424" s="193"/>
      <c r="N424" s="193"/>
      <c r="O424" s="193"/>
      <c r="P424" s="194"/>
      <c r="Q424" s="192"/>
      <c r="R424" s="193"/>
      <c r="S424" s="193"/>
      <c r="T424" s="193"/>
      <c r="U424" s="194"/>
      <c r="V424" s="192"/>
      <c r="W424" s="193"/>
      <c r="X424" s="193"/>
      <c r="Y424" s="193"/>
      <c r="Z424" s="194"/>
      <c r="AA424" s="192"/>
      <c r="AB424" s="193"/>
      <c r="AC424" s="193"/>
      <c r="AD424" s="193"/>
      <c r="AE424" s="194"/>
      <c r="AF424" s="192"/>
      <c r="AG424" s="193"/>
      <c r="AH424" s="193"/>
      <c r="AI424" s="193"/>
      <c r="AJ424" s="194"/>
      <c r="AK424" s="192"/>
      <c r="AL424" s="193"/>
      <c r="AM424" s="193"/>
      <c r="AN424" s="193"/>
      <c r="AO424" s="193"/>
      <c r="AP424" s="193"/>
      <c r="AQ424" s="194"/>
      <c r="AR424" s="60"/>
      <c r="AS424" s="60"/>
      <c r="AT424" s="60"/>
      <c r="AU424" s="60"/>
      <c r="AV424" s="60"/>
      <c r="AW424" s="60"/>
      <c r="AX424" s="60"/>
      <c r="AY424" s="60"/>
      <c r="AZ424" s="60"/>
      <c r="BA424" s="60"/>
      <c r="BB424" s="60"/>
      <c r="BC424" s="60"/>
      <c r="BD424" s="60"/>
    </row>
    <row r="425" spans="2:56" ht="14.25" customHeight="1" x14ac:dyDescent="0.55000000000000004">
      <c r="B425" s="195" t="s">
        <v>6010</v>
      </c>
      <c r="C425" s="196"/>
      <c r="D425" s="196"/>
      <c r="E425" s="196"/>
      <c r="F425" s="196"/>
      <c r="G425" s="196"/>
      <c r="H425" s="196"/>
      <c r="I425" s="197"/>
      <c r="J425" s="139" t="str">
        <f>VLOOKUP($B425,[1]D3_1!$B$5:$CI$131,5,FALSE)&amp;""</f>
        <v/>
      </c>
      <c r="K425" s="139"/>
      <c r="L425" s="140" t="str">
        <f>VLOOKUP($B425,[1]D3_1!$B$5:$CI$131,7,FALSE)&amp;""</f>
        <v/>
      </c>
      <c r="M425" s="160"/>
      <c r="N425" s="160"/>
      <c r="O425" s="160"/>
      <c r="P425" s="191"/>
      <c r="Q425" s="140" t="str">
        <f>VLOOKUP($B425,[1]D3_1!$B$5:$CI$131,8,FALSE)&amp;""</f>
        <v/>
      </c>
      <c r="R425" s="160"/>
      <c r="S425" s="160"/>
      <c r="T425" s="160"/>
      <c r="U425" s="191"/>
      <c r="V425" s="140" t="str">
        <f>VLOOKUP($B425,[1]D3_1!$B$5:$CI$131,9,FALSE)&amp;""</f>
        <v/>
      </c>
      <c r="W425" s="160"/>
      <c r="X425" s="160"/>
      <c r="Y425" s="160"/>
      <c r="Z425" s="191"/>
      <c r="AA425" s="140" t="str">
        <f>VLOOKUP($B425,[1]D3_1!$B$5:$CI$131,10,FALSE)&amp;""</f>
        <v/>
      </c>
      <c r="AB425" s="160"/>
      <c r="AC425" s="160"/>
      <c r="AD425" s="160"/>
      <c r="AE425" s="191"/>
      <c r="AF425" s="140" t="str">
        <f>VLOOKUP($B425,[1]D3_1!$B$5:$CI$131,11,FALSE)&amp;""</f>
        <v/>
      </c>
      <c r="AG425" s="160"/>
      <c r="AH425" s="160"/>
      <c r="AI425" s="160"/>
      <c r="AJ425" s="191"/>
      <c r="AK425" s="140" t="str">
        <f>VLOOKUP($B425,[1]D3_1!$B$5:$CI$131,12,FALSE)&amp;""</f>
        <v/>
      </c>
      <c r="AL425" s="160"/>
      <c r="AM425" s="160"/>
      <c r="AN425" s="160"/>
      <c r="AO425" s="160"/>
      <c r="AP425" s="160"/>
      <c r="AQ425" s="191"/>
      <c r="AR425" s="60"/>
      <c r="AS425" s="60"/>
      <c r="AT425" s="60"/>
      <c r="AU425" s="60"/>
      <c r="AV425" s="60"/>
      <c r="AW425" s="60"/>
      <c r="AX425" s="60"/>
      <c r="AY425" s="60"/>
      <c r="AZ425" s="60"/>
      <c r="BA425" s="60"/>
      <c r="BB425" s="60"/>
      <c r="BC425" s="60"/>
      <c r="BD425" s="60"/>
    </row>
    <row r="426" spans="2:56" ht="14.25" customHeight="1" x14ac:dyDescent="0.55000000000000004">
      <c r="B426" s="198"/>
      <c r="C426" s="199"/>
      <c r="D426" s="199"/>
      <c r="E426" s="199"/>
      <c r="F426" s="199"/>
      <c r="G426" s="199"/>
      <c r="H426" s="199"/>
      <c r="I426" s="200"/>
      <c r="J426" s="139"/>
      <c r="K426" s="139"/>
      <c r="L426" s="192"/>
      <c r="M426" s="193"/>
      <c r="N426" s="193"/>
      <c r="O426" s="193"/>
      <c r="P426" s="194"/>
      <c r="Q426" s="192"/>
      <c r="R426" s="193"/>
      <c r="S426" s="193"/>
      <c r="T426" s="193"/>
      <c r="U426" s="194"/>
      <c r="V426" s="192"/>
      <c r="W426" s="193"/>
      <c r="X426" s="193"/>
      <c r="Y426" s="193"/>
      <c r="Z426" s="194"/>
      <c r="AA426" s="192"/>
      <c r="AB426" s="193"/>
      <c r="AC426" s="193"/>
      <c r="AD426" s="193"/>
      <c r="AE426" s="194"/>
      <c r="AF426" s="192"/>
      <c r="AG426" s="193"/>
      <c r="AH426" s="193"/>
      <c r="AI426" s="193"/>
      <c r="AJ426" s="194"/>
      <c r="AK426" s="192"/>
      <c r="AL426" s="193"/>
      <c r="AM426" s="193"/>
      <c r="AN426" s="193"/>
      <c r="AO426" s="193"/>
      <c r="AP426" s="193"/>
      <c r="AQ426" s="194"/>
      <c r="AR426" s="60"/>
      <c r="AS426" s="60"/>
      <c r="AT426" s="60"/>
      <c r="AU426" s="60"/>
      <c r="AV426" s="60"/>
      <c r="AW426" s="60"/>
      <c r="AX426" s="60"/>
      <c r="AY426" s="60"/>
      <c r="AZ426" s="60"/>
      <c r="BA426" s="60"/>
      <c r="BB426" s="60"/>
      <c r="BC426" s="60"/>
      <c r="BD426" s="60"/>
    </row>
    <row r="427" spans="2:56" ht="14.25" customHeight="1" x14ac:dyDescent="0.55000000000000004">
      <c r="B427" s="195" t="s">
        <v>562</v>
      </c>
      <c r="C427" s="196"/>
      <c r="D427" s="196"/>
      <c r="E427" s="196"/>
      <c r="F427" s="196"/>
      <c r="G427" s="196"/>
      <c r="H427" s="196"/>
      <c r="I427" s="197"/>
      <c r="J427" s="139" t="str">
        <f>VLOOKUP($B427,[1]D3_1!$B$5:$CI$131,5,FALSE)&amp;""</f>
        <v/>
      </c>
      <c r="K427" s="139"/>
      <c r="L427" s="140" t="str">
        <f>VLOOKUP($B427,[1]D3_1!$B$5:$CI$131,7,FALSE)&amp;""</f>
        <v/>
      </c>
      <c r="M427" s="160"/>
      <c r="N427" s="160"/>
      <c r="O427" s="160"/>
      <c r="P427" s="191"/>
      <c r="Q427" s="140" t="str">
        <f>VLOOKUP($B427,[1]D3_1!$B$5:$CI$131,8,FALSE)&amp;""</f>
        <v/>
      </c>
      <c r="R427" s="160"/>
      <c r="S427" s="160"/>
      <c r="T427" s="160"/>
      <c r="U427" s="191"/>
      <c r="V427" s="140" t="str">
        <f>VLOOKUP($B427,[1]D3_1!$B$5:$CI$131,9,FALSE)&amp;""</f>
        <v/>
      </c>
      <c r="W427" s="160"/>
      <c r="X427" s="160"/>
      <c r="Y427" s="160"/>
      <c r="Z427" s="191"/>
      <c r="AA427" s="140" t="str">
        <f>VLOOKUP($B427,[1]D3_1!$B$5:$CI$131,10,FALSE)&amp;""</f>
        <v/>
      </c>
      <c r="AB427" s="160"/>
      <c r="AC427" s="160"/>
      <c r="AD427" s="160"/>
      <c r="AE427" s="191"/>
      <c r="AF427" s="140" t="str">
        <f>VLOOKUP($B427,[1]D3_1!$B$5:$CI$131,11,FALSE)&amp;""</f>
        <v/>
      </c>
      <c r="AG427" s="160"/>
      <c r="AH427" s="160"/>
      <c r="AI427" s="160"/>
      <c r="AJ427" s="191"/>
      <c r="AK427" s="140" t="str">
        <f>VLOOKUP($B427,[1]D3_1!$B$5:$CI$131,12,FALSE)&amp;""</f>
        <v/>
      </c>
      <c r="AL427" s="160"/>
      <c r="AM427" s="160"/>
      <c r="AN427" s="160"/>
      <c r="AO427" s="160"/>
      <c r="AP427" s="160"/>
      <c r="AQ427" s="191"/>
      <c r="AR427" s="60"/>
      <c r="AS427" s="60"/>
      <c r="AT427" s="60"/>
      <c r="AU427" s="60"/>
      <c r="AV427" s="60"/>
      <c r="AW427" s="60"/>
      <c r="AX427" s="60"/>
      <c r="AY427" s="60"/>
      <c r="AZ427" s="60"/>
      <c r="BA427" s="60"/>
      <c r="BB427" s="60"/>
      <c r="BC427" s="60"/>
      <c r="BD427" s="60"/>
    </row>
    <row r="428" spans="2:56" ht="14.25" customHeight="1" x14ac:dyDescent="0.55000000000000004">
      <c r="B428" s="198"/>
      <c r="C428" s="199"/>
      <c r="D428" s="199"/>
      <c r="E428" s="199"/>
      <c r="F428" s="199"/>
      <c r="G428" s="199"/>
      <c r="H428" s="199"/>
      <c r="I428" s="200"/>
      <c r="J428" s="139"/>
      <c r="K428" s="139"/>
      <c r="L428" s="192"/>
      <c r="M428" s="193"/>
      <c r="N428" s="193"/>
      <c r="O428" s="193"/>
      <c r="P428" s="194"/>
      <c r="Q428" s="192"/>
      <c r="R428" s="193"/>
      <c r="S428" s="193"/>
      <c r="T428" s="193"/>
      <c r="U428" s="194"/>
      <c r="V428" s="192"/>
      <c r="W428" s="193"/>
      <c r="X428" s="193"/>
      <c r="Y428" s="193"/>
      <c r="Z428" s="194"/>
      <c r="AA428" s="192"/>
      <c r="AB428" s="193"/>
      <c r="AC428" s="193"/>
      <c r="AD428" s="193"/>
      <c r="AE428" s="194"/>
      <c r="AF428" s="192"/>
      <c r="AG428" s="193"/>
      <c r="AH428" s="193"/>
      <c r="AI428" s="193"/>
      <c r="AJ428" s="194"/>
      <c r="AK428" s="192"/>
      <c r="AL428" s="193"/>
      <c r="AM428" s="193"/>
      <c r="AN428" s="193"/>
      <c r="AO428" s="193"/>
      <c r="AP428" s="193"/>
      <c r="AQ428" s="194"/>
      <c r="AR428" s="60"/>
      <c r="AS428" s="60"/>
      <c r="AT428" s="60"/>
      <c r="AU428" s="60"/>
      <c r="AV428" s="60"/>
      <c r="AW428" s="60"/>
      <c r="AX428" s="60"/>
      <c r="AY428" s="60"/>
      <c r="AZ428" s="60"/>
      <c r="BA428" s="60"/>
      <c r="BB428" s="60"/>
      <c r="BC428" s="60"/>
      <c r="BD428" s="60"/>
    </row>
    <row r="429" spans="2:56" ht="14.25" customHeight="1" x14ac:dyDescent="0.55000000000000004">
      <c r="B429" s="195" t="s">
        <v>6011</v>
      </c>
      <c r="C429" s="196"/>
      <c r="D429" s="196"/>
      <c r="E429" s="196"/>
      <c r="F429" s="196"/>
      <c r="G429" s="196"/>
      <c r="H429" s="196"/>
      <c r="I429" s="197"/>
      <c r="J429" s="139" t="str">
        <f>VLOOKUP($B429,[1]D3_1!$B$5:$CI$131,5,FALSE)&amp;""</f>
        <v/>
      </c>
      <c r="K429" s="139"/>
      <c r="L429" s="140" t="str">
        <f>VLOOKUP($B429,[1]D3_1!$B$5:$CI$131,7,FALSE)&amp;""</f>
        <v/>
      </c>
      <c r="M429" s="160"/>
      <c r="N429" s="160"/>
      <c r="O429" s="160"/>
      <c r="P429" s="191"/>
      <c r="Q429" s="140" t="str">
        <f>VLOOKUP($B429,[1]D3_1!$B$5:$CI$131,8,FALSE)&amp;""</f>
        <v/>
      </c>
      <c r="R429" s="160"/>
      <c r="S429" s="160"/>
      <c r="T429" s="160"/>
      <c r="U429" s="191"/>
      <c r="V429" s="140" t="str">
        <f>VLOOKUP($B429,[1]D3_1!$B$5:$CI$131,9,FALSE)&amp;""</f>
        <v/>
      </c>
      <c r="W429" s="160"/>
      <c r="X429" s="160"/>
      <c r="Y429" s="160"/>
      <c r="Z429" s="191"/>
      <c r="AA429" s="140" t="str">
        <f>VLOOKUP($B429,[1]D3_1!$B$5:$CI$131,10,FALSE)&amp;""</f>
        <v/>
      </c>
      <c r="AB429" s="160"/>
      <c r="AC429" s="160"/>
      <c r="AD429" s="160"/>
      <c r="AE429" s="191"/>
      <c r="AF429" s="140" t="str">
        <f>VLOOKUP($B429,[1]D3_1!$B$5:$CI$131,11,FALSE)&amp;""</f>
        <v/>
      </c>
      <c r="AG429" s="160"/>
      <c r="AH429" s="160"/>
      <c r="AI429" s="160"/>
      <c r="AJ429" s="191"/>
      <c r="AK429" s="140" t="str">
        <f>VLOOKUP($B429,[1]D3_1!$B$5:$CI$131,12,FALSE)&amp;""</f>
        <v/>
      </c>
      <c r="AL429" s="160"/>
      <c r="AM429" s="160"/>
      <c r="AN429" s="160"/>
      <c r="AO429" s="160"/>
      <c r="AP429" s="160"/>
      <c r="AQ429" s="191"/>
      <c r="AR429" s="60"/>
      <c r="AS429" s="60"/>
      <c r="AT429" s="60"/>
      <c r="AU429" s="60"/>
      <c r="AV429" s="60"/>
      <c r="AW429" s="60"/>
      <c r="AX429" s="60"/>
      <c r="AY429" s="60"/>
      <c r="AZ429" s="60"/>
      <c r="BA429" s="60"/>
      <c r="BB429" s="60"/>
      <c r="BC429" s="60"/>
      <c r="BD429" s="60"/>
    </row>
    <row r="430" spans="2:56" ht="14.25" customHeight="1" x14ac:dyDescent="0.55000000000000004">
      <c r="B430" s="198"/>
      <c r="C430" s="199"/>
      <c r="D430" s="199"/>
      <c r="E430" s="199"/>
      <c r="F430" s="199"/>
      <c r="G430" s="199"/>
      <c r="H430" s="199"/>
      <c r="I430" s="200"/>
      <c r="J430" s="139"/>
      <c r="K430" s="139"/>
      <c r="L430" s="192"/>
      <c r="M430" s="193"/>
      <c r="N430" s="193"/>
      <c r="O430" s="193"/>
      <c r="P430" s="194"/>
      <c r="Q430" s="192"/>
      <c r="R430" s="193"/>
      <c r="S430" s="193"/>
      <c r="T430" s="193"/>
      <c r="U430" s="194"/>
      <c r="V430" s="192"/>
      <c r="W430" s="193"/>
      <c r="X430" s="193"/>
      <c r="Y430" s="193"/>
      <c r="Z430" s="194"/>
      <c r="AA430" s="192"/>
      <c r="AB430" s="193"/>
      <c r="AC430" s="193"/>
      <c r="AD430" s="193"/>
      <c r="AE430" s="194"/>
      <c r="AF430" s="192"/>
      <c r="AG430" s="193"/>
      <c r="AH430" s="193"/>
      <c r="AI430" s="193"/>
      <c r="AJ430" s="194"/>
      <c r="AK430" s="192"/>
      <c r="AL430" s="193"/>
      <c r="AM430" s="193"/>
      <c r="AN430" s="193"/>
      <c r="AO430" s="193"/>
      <c r="AP430" s="193"/>
      <c r="AQ430" s="194"/>
      <c r="AR430" s="60"/>
      <c r="AS430" s="60"/>
      <c r="AT430" s="60"/>
      <c r="AU430" s="60"/>
      <c r="AV430" s="60"/>
      <c r="AW430" s="60"/>
      <c r="AX430" s="60"/>
      <c r="AY430" s="60"/>
      <c r="AZ430" s="60"/>
      <c r="BA430" s="60"/>
      <c r="BB430" s="60"/>
      <c r="BC430" s="60"/>
      <c r="BD430" s="60"/>
    </row>
    <row r="431" spans="2:56" ht="14.25" customHeight="1" x14ac:dyDescent="0.55000000000000004">
      <c r="B431" s="195" t="s">
        <v>6012</v>
      </c>
      <c r="C431" s="196"/>
      <c r="D431" s="196"/>
      <c r="E431" s="196"/>
      <c r="F431" s="196"/>
      <c r="G431" s="196"/>
      <c r="H431" s="196"/>
      <c r="I431" s="197"/>
      <c r="J431" s="139" t="str">
        <f>VLOOKUP($B431,[1]D3_1!$B$5:$CI$131,5,FALSE)&amp;""</f>
        <v/>
      </c>
      <c r="K431" s="139"/>
      <c r="L431" s="140" t="str">
        <f>VLOOKUP($B431,[1]D3_1!$B$5:$CI$131,7,FALSE)&amp;""</f>
        <v/>
      </c>
      <c r="M431" s="160"/>
      <c r="N431" s="160"/>
      <c r="O431" s="160"/>
      <c r="P431" s="191"/>
      <c r="Q431" s="140" t="str">
        <f>VLOOKUP($B431,[1]D3_1!$B$5:$CI$131,8,FALSE)&amp;""</f>
        <v/>
      </c>
      <c r="R431" s="160"/>
      <c r="S431" s="160"/>
      <c r="T431" s="160"/>
      <c r="U431" s="191"/>
      <c r="V431" s="140" t="str">
        <f>VLOOKUP($B431,[1]D3_1!$B$5:$CI$131,9,FALSE)&amp;""</f>
        <v/>
      </c>
      <c r="W431" s="160"/>
      <c r="X431" s="160"/>
      <c r="Y431" s="160"/>
      <c r="Z431" s="191"/>
      <c r="AA431" s="140" t="str">
        <f>VLOOKUP($B431,[1]D3_1!$B$5:$CI$131,10,FALSE)&amp;""</f>
        <v/>
      </c>
      <c r="AB431" s="160"/>
      <c r="AC431" s="160"/>
      <c r="AD431" s="160"/>
      <c r="AE431" s="191"/>
      <c r="AF431" s="140" t="str">
        <f>VLOOKUP($B431,[1]D3_1!$B$5:$CI$131,11,FALSE)&amp;""</f>
        <v/>
      </c>
      <c r="AG431" s="160"/>
      <c r="AH431" s="160"/>
      <c r="AI431" s="160"/>
      <c r="AJ431" s="191"/>
      <c r="AK431" s="140" t="str">
        <f>VLOOKUP($B431,[1]D3_1!$B$5:$CI$131,12,FALSE)&amp;""</f>
        <v/>
      </c>
      <c r="AL431" s="160"/>
      <c r="AM431" s="160"/>
      <c r="AN431" s="160"/>
      <c r="AO431" s="160"/>
      <c r="AP431" s="160"/>
      <c r="AQ431" s="191"/>
      <c r="AR431" s="60"/>
      <c r="AS431" s="60"/>
      <c r="AT431" s="60"/>
      <c r="AU431" s="60"/>
      <c r="AV431" s="60"/>
      <c r="AW431" s="60"/>
      <c r="AX431" s="60"/>
      <c r="AY431" s="60"/>
      <c r="AZ431" s="60"/>
      <c r="BA431" s="60"/>
      <c r="BB431" s="60"/>
      <c r="BC431" s="60"/>
      <c r="BD431" s="60"/>
    </row>
    <row r="432" spans="2:56" ht="14.25" customHeight="1" x14ac:dyDescent="0.55000000000000004">
      <c r="B432" s="198"/>
      <c r="C432" s="199"/>
      <c r="D432" s="199"/>
      <c r="E432" s="199"/>
      <c r="F432" s="199"/>
      <c r="G432" s="199"/>
      <c r="H432" s="199"/>
      <c r="I432" s="200"/>
      <c r="J432" s="139"/>
      <c r="K432" s="139"/>
      <c r="L432" s="192"/>
      <c r="M432" s="193"/>
      <c r="N432" s="193"/>
      <c r="O432" s="193"/>
      <c r="P432" s="194"/>
      <c r="Q432" s="192"/>
      <c r="R432" s="193"/>
      <c r="S432" s="193"/>
      <c r="T432" s="193"/>
      <c r="U432" s="194"/>
      <c r="V432" s="192"/>
      <c r="W432" s="193"/>
      <c r="X432" s="193"/>
      <c r="Y432" s="193"/>
      <c r="Z432" s="194"/>
      <c r="AA432" s="192"/>
      <c r="AB432" s="193"/>
      <c r="AC432" s="193"/>
      <c r="AD432" s="193"/>
      <c r="AE432" s="194"/>
      <c r="AF432" s="192"/>
      <c r="AG432" s="193"/>
      <c r="AH432" s="193"/>
      <c r="AI432" s="193"/>
      <c r="AJ432" s="194"/>
      <c r="AK432" s="192"/>
      <c r="AL432" s="193"/>
      <c r="AM432" s="193"/>
      <c r="AN432" s="193"/>
      <c r="AO432" s="193"/>
      <c r="AP432" s="193"/>
      <c r="AQ432" s="194"/>
      <c r="AR432" s="60"/>
      <c r="AS432" s="60"/>
      <c r="AT432" s="60"/>
      <c r="AU432" s="60"/>
      <c r="AV432" s="60"/>
      <c r="AW432" s="60"/>
      <c r="AX432" s="60"/>
      <c r="AY432" s="60"/>
      <c r="AZ432" s="60"/>
      <c r="BA432" s="60"/>
      <c r="BB432" s="60"/>
      <c r="BC432" s="60"/>
      <c r="BD432" s="60"/>
    </row>
    <row r="433" spans="2:56" ht="14.25" customHeight="1" x14ac:dyDescent="0.55000000000000004">
      <c r="B433" s="195" t="s">
        <v>6013</v>
      </c>
      <c r="C433" s="196"/>
      <c r="D433" s="196"/>
      <c r="E433" s="196"/>
      <c r="F433" s="196"/>
      <c r="G433" s="196"/>
      <c r="H433" s="196"/>
      <c r="I433" s="197"/>
      <c r="J433" s="139" t="str">
        <f>VLOOKUP($B433,[1]D3_1!$B$5:$CI$131,5,FALSE)&amp;""</f>
        <v/>
      </c>
      <c r="K433" s="139"/>
      <c r="L433" s="140" t="str">
        <f>VLOOKUP($B433,[1]D3_1!$B$5:$CI$131,7,FALSE)&amp;""</f>
        <v/>
      </c>
      <c r="M433" s="160"/>
      <c r="N433" s="160"/>
      <c r="O433" s="160"/>
      <c r="P433" s="191"/>
      <c r="Q433" s="140" t="str">
        <f>VLOOKUP($B433,[1]D3_1!$B$5:$CI$131,8,FALSE)&amp;""</f>
        <v/>
      </c>
      <c r="R433" s="160"/>
      <c r="S433" s="160"/>
      <c r="T433" s="160"/>
      <c r="U433" s="191"/>
      <c r="V433" s="140" t="str">
        <f>VLOOKUP($B433,[1]D3_1!$B$5:$CI$131,9,FALSE)&amp;""</f>
        <v/>
      </c>
      <c r="W433" s="160"/>
      <c r="X433" s="160"/>
      <c r="Y433" s="160"/>
      <c r="Z433" s="191"/>
      <c r="AA433" s="140" t="str">
        <f>VLOOKUP($B433,[1]D3_1!$B$5:$CI$131,10,FALSE)&amp;""</f>
        <v/>
      </c>
      <c r="AB433" s="160"/>
      <c r="AC433" s="160"/>
      <c r="AD433" s="160"/>
      <c r="AE433" s="191"/>
      <c r="AF433" s="140" t="str">
        <f>VLOOKUP($B433,[1]D3_1!$B$5:$CI$131,11,FALSE)&amp;""</f>
        <v/>
      </c>
      <c r="AG433" s="160"/>
      <c r="AH433" s="160"/>
      <c r="AI433" s="160"/>
      <c r="AJ433" s="191"/>
      <c r="AK433" s="140" t="str">
        <f>VLOOKUP($B433,[1]D3_1!$B$5:$CI$131,12,FALSE)&amp;""</f>
        <v/>
      </c>
      <c r="AL433" s="160"/>
      <c r="AM433" s="160"/>
      <c r="AN433" s="160"/>
      <c r="AO433" s="160"/>
      <c r="AP433" s="160"/>
      <c r="AQ433" s="191"/>
      <c r="AR433" s="60"/>
      <c r="AS433" s="60"/>
      <c r="AT433" s="60"/>
      <c r="AU433" s="60"/>
      <c r="AV433" s="60"/>
      <c r="AW433" s="60"/>
      <c r="AX433" s="60"/>
      <c r="AY433" s="60"/>
      <c r="AZ433" s="60"/>
      <c r="BA433" s="60"/>
      <c r="BB433" s="60"/>
      <c r="BC433" s="60"/>
      <c r="BD433" s="60"/>
    </row>
    <row r="434" spans="2:56" ht="14.25" customHeight="1" x14ac:dyDescent="0.55000000000000004">
      <c r="B434" s="198"/>
      <c r="C434" s="199"/>
      <c r="D434" s="199"/>
      <c r="E434" s="199"/>
      <c r="F434" s="199"/>
      <c r="G434" s="199"/>
      <c r="H434" s="199"/>
      <c r="I434" s="200"/>
      <c r="J434" s="139"/>
      <c r="K434" s="139"/>
      <c r="L434" s="192"/>
      <c r="M434" s="193"/>
      <c r="N434" s="193"/>
      <c r="O434" s="193"/>
      <c r="P434" s="194"/>
      <c r="Q434" s="192"/>
      <c r="R434" s="193"/>
      <c r="S434" s="193"/>
      <c r="T434" s="193"/>
      <c r="U434" s="194"/>
      <c r="V434" s="192"/>
      <c r="W434" s="193"/>
      <c r="X434" s="193"/>
      <c r="Y434" s="193"/>
      <c r="Z434" s="194"/>
      <c r="AA434" s="192"/>
      <c r="AB434" s="193"/>
      <c r="AC434" s="193"/>
      <c r="AD434" s="193"/>
      <c r="AE434" s="194"/>
      <c r="AF434" s="192"/>
      <c r="AG434" s="193"/>
      <c r="AH434" s="193"/>
      <c r="AI434" s="193"/>
      <c r="AJ434" s="194"/>
      <c r="AK434" s="192"/>
      <c r="AL434" s="193"/>
      <c r="AM434" s="193"/>
      <c r="AN434" s="193"/>
      <c r="AO434" s="193"/>
      <c r="AP434" s="193"/>
      <c r="AQ434" s="194"/>
      <c r="AR434" s="60"/>
      <c r="AS434" s="60"/>
      <c r="AT434" s="60"/>
      <c r="AU434" s="60"/>
      <c r="AV434" s="60"/>
      <c r="AW434" s="60"/>
      <c r="AX434" s="60"/>
      <c r="AY434" s="60"/>
      <c r="AZ434" s="60"/>
      <c r="BA434" s="60"/>
      <c r="BB434" s="60"/>
      <c r="BC434" s="60"/>
      <c r="BD434" s="60"/>
    </row>
    <row r="435" spans="2:56" ht="14.25" customHeight="1" x14ac:dyDescent="0.55000000000000004">
      <c r="B435" s="195" t="s">
        <v>567</v>
      </c>
      <c r="C435" s="196"/>
      <c r="D435" s="196"/>
      <c r="E435" s="196"/>
      <c r="F435" s="196"/>
      <c r="G435" s="196"/>
      <c r="H435" s="196"/>
      <c r="I435" s="197"/>
      <c r="J435" s="139" t="str">
        <f>VLOOKUP($B435,[1]D3_1!$B$5:$CI$131,5,FALSE)&amp;""</f>
        <v/>
      </c>
      <c r="K435" s="139"/>
      <c r="L435" s="140" t="str">
        <f>VLOOKUP($B435,[1]D3_1!$B$5:$CI$131,7,FALSE)&amp;""</f>
        <v/>
      </c>
      <c r="M435" s="160"/>
      <c r="N435" s="160"/>
      <c r="O435" s="160"/>
      <c r="P435" s="191"/>
      <c r="Q435" s="140" t="str">
        <f>VLOOKUP($B435,[1]D3_1!$B$5:$CI$131,8,FALSE)&amp;""</f>
        <v/>
      </c>
      <c r="R435" s="160"/>
      <c r="S435" s="160"/>
      <c r="T435" s="160"/>
      <c r="U435" s="191"/>
      <c r="V435" s="140" t="str">
        <f>VLOOKUP($B435,[1]D3_1!$B$5:$CI$131,9,FALSE)&amp;""</f>
        <v/>
      </c>
      <c r="W435" s="160"/>
      <c r="X435" s="160"/>
      <c r="Y435" s="160"/>
      <c r="Z435" s="191"/>
      <c r="AA435" s="140" t="str">
        <f>VLOOKUP($B435,[1]D3_1!$B$5:$CI$131,10,FALSE)&amp;""</f>
        <v/>
      </c>
      <c r="AB435" s="160"/>
      <c r="AC435" s="160"/>
      <c r="AD435" s="160"/>
      <c r="AE435" s="191"/>
      <c r="AF435" s="140" t="str">
        <f>VLOOKUP($B435,[1]D3_1!$B$5:$CI$131,11,FALSE)&amp;""</f>
        <v/>
      </c>
      <c r="AG435" s="160"/>
      <c r="AH435" s="160"/>
      <c r="AI435" s="160"/>
      <c r="AJ435" s="191"/>
      <c r="AK435" s="140" t="str">
        <f>VLOOKUP($B435,[1]D3_1!$B$5:$CI$131,12,FALSE)&amp;""</f>
        <v/>
      </c>
      <c r="AL435" s="160"/>
      <c r="AM435" s="160"/>
      <c r="AN435" s="160"/>
      <c r="AO435" s="160"/>
      <c r="AP435" s="160"/>
      <c r="AQ435" s="191"/>
      <c r="AR435" s="60"/>
      <c r="AS435" s="60"/>
      <c r="AT435" s="60"/>
      <c r="AU435" s="60"/>
      <c r="AV435" s="60"/>
      <c r="AW435" s="60"/>
      <c r="AX435" s="60"/>
      <c r="AY435" s="60"/>
      <c r="AZ435" s="60"/>
      <c r="BA435" s="60"/>
      <c r="BB435" s="60"/>
      <c r="BC435" s="60"/>
      <c r="BD435" s="60"/>
    </row>
    <row r="436" spans="2:56" ht="14.25" customHeight="1" x14ac:dyDescent="0.55000000000000004">
      <c r="B436" s="198"/>
      <c r="C436" s="199"/>
      <c r="D436" s="199"/>
      <c r="E436" s="199"/>
      <c r="F436" s="199"/>
      <c r="G436" s="199"/>
      <c r="H436" s="199"/>
      <c r="I436" s="200"/>
      <c r="J436" s="139"/>
      <c r="K436" s="139"/>
      <c r="L436" s="192"/>
      <c r="M436" s="193"/>
      <c r="N436" s="193"/>
      <c r="O436" s="193"/>
      <c r="P436" s="194"/>
      <c r="Q436" s="192"/>
      <c r="R436" s="193"/>
      <c r="S436" s="193"/>
      <c r="T436" s="193"/>
      <c r="U436" s="194"/>
      <c r="V436" s="192"/>
      <c r="W436" s="193"/>
      <c r="X436" s="193"/>
      <c r="Y436" s="193"/>
      <c r="Z436" s="194"/>
      <c r="AA436" s="192"/>
      <c r="AB436" s="193"/>
      <c r="AC436" s="193"/>
      <c r="AD436" s="193"/>
      <c r="AE436" s="194"/>
      <c r="AF436" s="192"/>
      <c r="AG436" s="193"/>
      <c r="AH436" s="193"/>
      <c r="AI436" s="193"/>
      <c r="AJ436" s="194"/>
      <c r="AK436" s="192"/>
      <c r="AL436" s="193"/>
      <c r="AM436" s="193"/>
      <c r="AN436" s="193"/>
      <c r="AO436" s="193"/>
      <c r="AP436" s="193"/>
      <c r="AQ436" s="194"/>
      <c r="AR436" s="60"/>
      <c r="AS436" s="60"/>
      <c r="AT436" s="60"/>
      <c r="AU436" s="60"/>
      <c r="AV436" s="60"/>
      <c r="AW436" s="60"/>
      <c r="AX436" s="60"/>
      <c r="AY436" s="60"/>
      <c r="AZ436" s="60"/>
      <c r="BA436" s="60"/>
      <c r="BB436" s="60"/>
      <c r="BC436" s="60"/>
      <c r="BD436" s="60"/>
    </row>
    <row r="437" spans="2:56" ht="14.25" customHeight="1" x14ac:dyDescent="0.55000000000000004">
      <c r="B437" s="195" t="s">
        <v>6014</v>
      </c>
      <c r="C437" s="196"/>
      <c r="D437" s="196"/>
      <c r="E437" s="196"/>
      <c r="F437" s="196"/>
      <c r="G437" s="196"/>
      <c r="H437" s="196"/>
      <c r="I437" s="197"/>
      <c r="J437" s="139" t="str">
        <f>VLOOKUP($B437,[1]D3_1!$B$5:$CI$131,5,FALSE)&amp;""</f>
        <v/>
      </c>
      <c r="K437" s="139"/>
      <c r="L437" s="140" t="str">
        <f>VLOOKUP($B437,[1]D3_1!$B$5:$CI$131,7,FALSE)&amp;""</f>
        <v/>
      </c>
      <c r="M437" s="160"/>
      <c r="N437" s="160"/>
      <c r="O437" s="160"/>
      <c r="P437" s="191"/>
      <c r="Q437" s="140" t="str">
        <f>VLOOKUP($B437,[1]D3_1!$B$5:$CI$131,8,FALSE)&amp;""</f>
        <v/>
      </c>
      <c r="R437" s="160"/>
      <c r="S437" s="160"/>
      <c r="T437" s="160"/>
      <c r="U437" s="191"/>
      <c r="V437" s="140" t="str">
        <f>VLOOKUP($B437,[1]D3_1!$B$5:$CI$131,9,FALSE)&amp;""</f>
        <v/>
      </c>
      <c r="W437" s="160"/>
      <c r="X437" s="160"/>
      <c r="Y437" s="160"/>
      <c r="Z437" s="191"/>
      <c r="AA437" s="140" t="str">
        <f>VLOOKUP($B437,[1]D3_1!$B$5:$CI$131,10,FALSE)&amp;""</f>
        <v/>
      </c>
      <c r="AB437" s="160"/>
      <c r="AC437" s="160"/>
      <c r="AD437" s="160"/>
      <c r="AE437" s="191"/>
      <c r="AF437" s="140" t="str">
        <f>VLOOKUP($B437,[1]D3_1!$B$5:$CI$131,11,FALSE)&amp;""</f>
        <v/>
      </c>
      <c r="AG437" s="160"/>
      <c r="AH437" s="160"/>
      <c r="AI437" s="160"/>
      <c r="AJ437" s="191"/>
      <c r="AK437" s="140" t="str">
        <f>VLOOKUP($B437,[1]D3_1!$B$5:$CI$131,12,FALSE)&amp;""</f>
        <v/>
      </c>
      <c r="AL437" s="160"/>
      <c r="AM437" s="160"/>
      <c r="AN437" s="160"/>
      <c r="AO437" s="160"/>
      <c r="AP437" s="160"/>
      <c r="AQ437" s="191"/>
      <c r="AR437" s="60"/>
      <c r="AS437" s="60"/>
      <c r="AT437" s="60"/>
      <c r="AU437" s="60"/>
      <c r="AV437" s="60"/>
      <c r="AW437" s="60"/>
      <c r="AX437" s="60"/>
      <c r="AY437" s="60"/>
      <c r="AZ437" s="60"/>
      <c r="BA437" s="60"/>
      <c r="BB437" s="60"/>
      <c r="BC437" s="60"/>
      <c r="BD437" s="60"/>
    </row>
    <row r="438" spans="2:56" ht="14.25" customHeight="1" x14ac:dyDescent="0.55000000000000004">
      <c r="B438" s="208"/>
      <c r="C438" s="209"/>
      <c r="D438" s="209"/>
      <c r="E438" s="209"/>
      <c r="F438" s="209"/>
      <c r="G438" s="209"/>
      <c r="H438" s="209"/>
      <c r="I438" s="210"/>
      <c r="J438" s="139"/>
      <c r="K438" s="139"/>
      <c r="L438" s="192"/>
      <c r="M438" s="193"/>
      <c r="N438" s="193"/>
      <c r="O438" s="193"/>
      <c r="P438" s="194"/>
      <c r="Q438" s="192"/>
      <c r="R438" s="193"/>
      <c r="S438" s="193"/>
      <c r="T438" s="193"/>
      <c r="U438" s="194"/>
      <c r="V438" s="192"/>
      <c r="W438" s="193"/>
      <c r="X438" s="193"/>
      <c r="Y438" s="193"/>
      <c r="Z438" s="194"/>
      <c r="AA438" s="192"/>
      <c r="AB438" s="193"/>
      <c r="AC438" s="193"/>
      <c r="AD438" s="193"/>
      <c r="AE438" s="194"/>
      <c r="AF438" s="192"/>
      <c r="AG438" s="193"/>
      <c r="AH438" s="193"/>
      <c r="AI438" s="193"/>
      <c r="AJ438" s="194"/>
      <c r="AK438" s="192"/>
      <c r="AL438" s="193"/>
      <c r="AM438" s="193"/>
      <c r="AN438" s="193"/>
      <c r="AO438" s="193"/>
      <c r="AP438" s="193"/>
      <c r="AQ438" s="194"/>
      <c r="AR438" s="60"/>
      <c r="AS438" s="60"/>
      <c r="AT438" s="60"/>
      <c r="AU438" s="60"/>
      <c r="AV438" s="60"/>
      <c r="AW438" s="60"/>
      <c r="AX438" s="60"/>
      <c r="AY438" s="60"/>
      <c r="AZ438" s="60"/>
      <c r="BA438" s="60"/>
      <c r="BB438" s="60"/>
      <c r="BC438" s="60"/>
      <c r="BD438" s="60"/>
    </row>
    <row r="439" spans="2:56" s="59" customFormat="1" ht="14.25" customHeight="1" x14ac:dyDescent="0.55000000000000004">
      <c r="B439" s="208"/>
      <c r="C439" s="209"/>
      <c r="D439" s="209"/>
      <c r="E439" s="209"/>
      <c r="F439" s="209"/>
      <c r="G439" s="209"/>
      <c r="H439" s="209"/>
      <c r="I439" s="210"/>
      <c r="J439" s="415" t="s">
        <v>6926</v>
      </c>
      <c r="K439" s="415"/>
      <c r="L439" s="415"/>
      <c r="M439" s="415"/>
      <c r="N439" s="415"/>
      <c r="O439" s="415"/>
      <c r="P439" s="415"/>
      <c r="Q439" s="416" t="str">
        <f>VLOOKUP($B437,[1]D3_1!$B$5:$CI$131,6,FALSE)&amp;""</f>
        <v/>
      </c>
      <c r="R439" s="416"/>
      <c r="S439" s="416"/>
      <c r="T439" s="416"/>
      <c r="U439" s="416"/>
      <c r="V439" s="416"/>
      <c r="W439" s="416"/>
      <c r="X439" s="416"/>
      <c r="Y439" s="416"/>
      <c r="Z439" s="416"/>
      <c r="AA439" s="416"/>
      <c r="AB439" s="416"/>
      <c r="AC439" s="416"/>
      <c r="AD439" s="416"/>
      <c r="AE439" s="416"/>
      <c r="AF439" s="416"/>
      <c r="AG439" s="416"/>
      <c r="AH439" s="416"/>
      <c r="AI439" s="416"/>
      <c r="AJ439" s="416"/>
      <c r="AK439" s="416"/>
      <c r="AL439" s="416"/>
      <c r="AM439" s="416"/>
      <c r="AN439" s="416"/>
      <c r="AO439" s="416"/>
      <c r="AP439" s="416"/>
      <c r="AQ439" s="416"/>
    </row>
    <row r="440" spans="2:56" s="59" customFormat="1" ht="14.25" customHeight="1" x14ac:dyDescent="0.55000000000000004">
      <c r="B440" s="198"/>
      <c r="C440" s="199"/>
      <c r="D440" s="199"/>
      <c r="E440" s="199"/>
      <c r="F440" s="199"/>
      <c r="G440" s="199"/>
      <c r="H440" s="199"/>
      <c r="I440" s="200"/>
      <c r="J440" s="313"/>
      <c r="K440" s="313"/>
      <c r="L440" s="313"/>
      <c r="M440" s="313"/>
      <c r="N440" s="313"/>
      <c r="O440" s="313"/>
      <c r="P440" s="313"/>
      <c r="Q440" s="417"/>
      <c r="R440" s="417"/>
      <c r="S440" s="417"/>
      <c r="T440" s="417"/>
      <c r="U440" s="417"/>
      <c r="V440" s="417"/>
      <c r="W440" s="417"/>
      <c r="X440" s="417"/>
      <c r="Y440" s="417"/>
      <c r="Z440" s="417"/>
      <c r="AA440" s="417"/>
      <c r="AB440" s="417"/>
      <c r="AC440" s="417"/>
      <c r="AD440" s="417"/>
      <c r="AE440" s="417"/>
      <c r="AF440" s="417"/>
      <c r="AG440" s="417"/>
      <c r="AH440" s="417"/>
      <c r="AI440" s="417"/>
      <c r="AJ440" s="417"/>
      <c r="AK440" s="417"/>
      <c r="AL440" s="417"/>
      <c r="AM440" s="417"/>
      <c r="AN440" s="417"/>
      <c r="AO440" s="417"/>
      <c r="AP440" s="417"/>
      <c r="AQ440" s="417"/>
    </row>
    <row r="441" spans="2:56" ht="14.25" customHeight="1" x14ac:dyDescent="0.55000000000000004">
      <c r="B441" s="195" t="s">
        <v>6015</v>
      </c>
      <c r="C441" s="196"/>
      <c r="D441" s="196"/>
      <c r="E441" s="196"/>
      <c r="F441" s="196"/>
      <c r="G441" s="196"/>
      <c r="H441" s="196"/>
      <c r="I441" s="197"/>
      <c r="J441" s="139" t="str">
        <f>VLOOKUP($B441,[1]D3_1!$B$5:$CI$131,5,FALSE)&amp;""</f>
        <v/>
      </c>
      <c r="K441" s="139"/>
      <c r="L441" s="140" t="str">
        <f>VLOOKUP($B441,[1]D3_1!$B$5:$CI$131,7,FALSE)&amp;""</f>
        <v/>
      </c>
      <c r="M441" s="160"/>
      <c r="N441" s="160"/>
      <c r="O441" s="160"/>
      <c r="P441" s="191"/>
      <c r="Q441" s="140" t="str">
        <f>VLOOKUP($B441,[1]D3_1!$B$5:$CI$131,8,FALSE)&amp;""</f>
        <v/>
      </c>
      <c r="R441" s="160"/>
      <c r="S441" s="160"/>
      <c r="T441" s="160"/>
      <c r="U441" s="191"/>
      <c r="V441" s="140" t="str">
        <f>VLOOKUP($B441,[1]D3_1!$B$5:$CI$131,9,FALSE)&amp;""</f>
        <v/>
      </c>
      <c r="W441" s="160"/>
      <c r="X441" s="160"/>
      <c r="Y441" s="160"/>
      <c r="Z441" s="191"/>
      <c r="AA441" s="140" t="str">
        <f>VLOOKUP($B441,[1]D3_1!$B$5:$CI$131,10,FALSE)&amp;""</f>
        <v/>
      </c>
      <c r="AB441" s="160"/>
      <c r="AC441" s="160"/>
      <c r="AD441" s="160"/>
      <c r="AE441" s="191"/>
      <c r="AF441" s="140" t="str">
        <f>VLOOKUP($B441,[1]D3_1!$B$5:$CI$131,11,FALSE)&amp;""</f>
        <v/>
      </c>
      <c r="AG441" s="160"/>
      <c r="AH441" s="160"/>
      <c r="AI441" s="160"/>
      <c r="AJ441" s="191"/>
      <c r="AK441" s="140" t="str">
        <f>VLOOKUP($B441,[1]D3_1!$B$5:$CI$131,12,FALSE)&amp;""</f>
        <v/>
      </c>
      <c r="AL441" s="160"/>
      <c r="AM441" s="160"/>
      <c r="AN441" s="160"/>
      <c r="AO441" s="160"/>
      <c r="AP441" s="160"/>
      <c r="AQ441" s="191"/>
      <c r="AR441" s="60"/>
      <c r="AS441" s="60"/>
      <c r="AT441" s="60"/>
      <c r="AU441" s="60"/>
      <c r="AV441" s="60"/>
      <c r="AW441" s="60"/>
      <c r="AX441" s="60"/>
      <c r="AY441" s="60"/>
      <c r="AZ441" s="60"/>
      <c r="BA441" s="60"/>
      <c r="BB441" s="60"/>
      <c r="BC441" s="60"/>
      <c r="BD441" s="60"/>
    </row>
    <row r="442" spans="2:56" ht="14.25" customHeight="1" x14ac:dyDescent="0.55000000000000004">
      <c r="B442" s="208"/>
      <c r="C442" s="209"/>
      <c r="D442" s="209"/>
      <c r="E442" s="209"/>
      <c r="F442" s="209"/>
      <c r="G442" s="209"/>
      <c r="H442" s="209"/>
      <c r="I442" s="210"/>
      <c r="J442" s="139"/>
      <c r="K442" s="139"/>
      <c r="L442" s="192"/>
      <c r="M442" s="193"/>
      <c r="N442" s="193"/>
      <c r="O442" s="193"/>
      <c r="P442" s="194"/>
      <c r="Q442" s="192"/>
      <c r="R442" s="193"/>
      <c r="S442" s="193"/>
      <c r="T442" s="193"/>
      <c r="U442" s="194"/>
      <c r="V442" s="192"/>
      <c r="W442" s="193"/>
      <c r="X442" s="193"/>
      <c r="Y442" s="193"/>
      <c r="Z442" s="194"/>
      <c r="AA442" s="192"/>
      <c r="AB442" s="193"/>
      <c r="AC442" s="193"/>
      <c r="AD442" s="193"/>
      <c r="AE442" s="194"/>
      <c r="AF442" s="192"/>
      <c r="AG442" s="193"/>
      <c r="AH442" s="193"/>
      <c r="AI442" s="193"/>
      <c r="AJ442" s="194"/>
      <c r="AK442" s="192"/>
      <c r="AL442" s="193"/>
      <c r="AM442" s="193"/>
      <c r="AN442" s="193"/>
      <c r="AO442" s="193"/>
      <c r="AP442" s="193"/>
      <c r="AQ442" s="194"/>
      <c r="AR442" s="60"/>
      <c r="AS442" s="60"/>
      <c r="AT442" s="60"/>
      <c r="AU442" s="60"/>
      <c r="AV442" s="60"/>
      <c r="AW442" s="60"/>
      <c r="AX442" s="60"/>
      <c r="AY442" s="60"/>
      <c r="AZ442" s="60"/>
      <c r="BA442" s="60"/>
      <c r="BB442" s="60"/>
      <c r="BC442" s="60"/>
      <c r="BD442" s="60"/>
    </row>
    <row r="443" spans="2:56" s="59" customFormat="1" ht="14.25" customHeight="1" x14ac:dyDescent="0.55000000000000004">
      <c r="B443" s="208"/>
      <c r="C443" s="209"/>
      <c r="D443" s="209"/>
      <c r="E443" s="209"/>
      <c r="F443" s="209"/>
      <c r="G443" s="209"/>
      <c r="H443" s="209"/>
      <c r="I443" s="210"/>
      <c r="J443" s="415" t="s">
        <v>6926</v>
      </c>
      <c r="K443" s="415"/>
      <c r="L443" s="415"/>
      <c r="M443" s="415"/>
      <c r="N443" s="415"/>
      <c r="O443" s="415"/>
      <c r="P443" s="415"/>
      <c r="Q443" s="416" t="str">
        <f>VLOOKUP($B441,[1]D3_1!$B$5:$CI$131,6,FALSE)&amp;""</f>
        <v/>
      </c>
      <c r="R443" s="416"/>
      <c r="S443" s="416"/>
      <c r="T443" s="416"/>
      <c r="U443" s="416"/>
      <c r="V443" s="416"/>
      <c r="W443" s="416"/>
      <c r="X443" s="416"/>
      <c r="Y443" s="416"/>
      <c r="Z443" s="416"/>
      <c r="AA443" s="416"/>
      <c r="AB443" s="416"/>
      <c r="AC443" s="416"/>
      <c r="AD443" s="416"/>
      <c r="AE443" s="416"/>
      <c r="AF443" s="416"/>
      <c r="AG443" s="416"/>
      <c r="AH443" s="416"/>
      <c r="AI443" s="416"/>
      <c r="AJ443" s="416"/>
      <c r="AK443" s="416"/>
      <c r="AL443" s="416"/>
      <c r="AM443" s="416"/>
      <c r="AN443" s="416"/>
      <c r="AO443" s="416"/>
      <c r="AP443" s="416"/>
      <c r="AQ443" s="416"/>
    </row>
    <row r="444" spans="2:56" s="59" customFormat="1" ht="14.25" customHeight="1" x14ac:dyDescent="0.55000000000000004">
      <c r="B444" s="198"/>
      <c r="C444" s="199"/>
      <c r="D444" s="199"/>
      <c r="E444" s="199"/>
      <c r="F444" s="199"/>
      <c r="G444" s="199"/>
      <c r="H444" s="199"/>
      <c r="I444" s="200"/>
      <c r="J444" s="313"/>
      <c r="K444" s="313"/>
      <c r="L444" s="313"/>
      <c r="M444" s="313"/>
      <c r="N444" s="313"/>
      <c r="O444" s="313"/>
      <c r="P444" s="313"/>
      <c r="Q444" s="417"/>
      <c r="R444" s="417"/>
      <c r="S444" s="417"/>
      <c r="T444" s="417"/>
      <c r="U444" s="417"/>
      <c r="V444" s="417"/>
      <c r="W444" s="417"/>
      <c r="X444" s="417"/>
      <c r="Y444" s="417"/>
      <c r="Z444" s="417"/>
      <c r="AA444" s="417"/>
      <c r="AB444" s="417"/>
      <c r="AC444" s="417"/>
      <c r="AD444" s="417"/>
      <c r="AE444" s="417"/>
      <c r="AF444" s="417"/>
      <c r="AG444" s="417"/>
      <c r="AH444" s="417"/>
      <c r="AI444" s="417"/>
      <c r="AJ444" s="417"/>
      <c r="AK444" s="417"/>
      <c r="AL444" s="417"/>
      <c r="AM444" s="417"/>
      <c r="AN444" s="417"/>
      <c r="AO444" s="417"/>
      <c r="AP444" s="417"/>
      <c r="AQ444" s="417"/>
    </row>
    <row r="445" spans="2:56" ht="14.25" customHeight="1" x14ac:dyDescent="0.55000000000000004">
      <c r="B445" s="195" t="s">
        <v>6016</v>
      </c>
      <c r="C445" s="196"/>
      <c r="D445" s="196"/>
      <c r="E445" s="196"/>
      <c r="F445" s="196"/>
      <c r="G445" s="196"/>
      <c r="H445" s="196"/>
      <c r="I445" s="197"/>
      <c r="J445" s="139" t="str">
        <f>VLOOKUP($B445,[1]D3_1!$B$5:$CI$131,5,FALSE)&amp;""</f>
        <v/>
      </c>
      <c r="K445" s="139"/>
      <c r="L445" s="140" t="str">
        <f>VLOOKUP($B445,[1]D3_1!$B$5:$CI$131,7,FALSE)&amp;""</f>
        <v/>
      </c>
      <c r="M445" s="160"/>
      <c r="N445" s="160"/>
      <c r="O445" s="160"/>
      <c r="P445" s="191"/>
      <c r="Q445" s="140" t="str">
        <f>VLOOKUP($B445,[1]D3_1!$B$5:$CI$131,8,FALSE)&amp;""</f>
        <v/>
      </c>
      <c r="R445" s="160"/>
      <c r="S445" s="160"/>
      <c r="T445" s="160"/>
      <c r="U445" s="191"/>
      <c r="V445" s="140" t="str">
        <f>VLOOKUP($B445,[1]D3_1!$B$5:$CI$131,9,FALSE)&amp;""</f>
        <v/>
      </c>
      <c r="W445" s="160"/>
      <c r="X445" s="160"/>
      <c r="Y445" s="160"/>
      <c r="Z445" s="191"/>
      <c r="AA445" s="140" t="str">
        <f>VLOOKUP($B445,[1]D3_1!$B$5:$CI$131,10,FALSE)&amp;""</f>
        <v/>
      </c>
      <c r="AB445" s="160"/>
      <c r="AC445" s="160"/>
      <c r="AD445" s="160"/>
      <c r="AE445" s="191"/>
      <c r="AF445" s="140" t="str">
        <f>VLOOKUP($B445,[1]D3_1!$B$5:$CI$131,11,FALSE)&amp;""</f>
        <v/>
      </c>
      <c r="AG445" s="160"/>
      <c r="AH445" s="160"/>
      <c r="AI445" s="160"/>
      <c r="AJ445" s="191"/>
      <c r="AK445" s="140" t="str">
        <f>VLOOKUP($B445,[1]D3_1!$B$5:$CI$131,12,FALSE)&amp;""</f>
        <v/>
      </c>
      <c r="AL445" s="160"/>
      <c r="AM445" s="160"/>
      <c r="AN445" s="160"/>
      <c r="AO445" s="160"/>
      <c r="AP445" s="160"/>
      <c r="AQ445" s="191"/>
      <c r="AR445" s="60"/>
      <c r="AS445" s="60"/>
      <c r="AT445" s="60"/>
      <c r="AU445" s="60"/>
      <c r="AV445" s="60"/>
      <c r="AW445" s="60"/>
      <c r="AX445" s="60"/>
      <c r="AY445" s="60"/>
      <c r="AZ445" s="60"/>
      <c r="BA445" s="60"/>
      <c r="BB445" s="60"/>
      <c r="BC445" s="60"/>
      <c r="BD445" s="60"/>
    </row>
    <row r="446" spans="2:56" ht="14.25" customHeight="1" x14ac:dyDescent="0.55000000000000004">
      <c r="B446" s="198"/>
      <c r="C446" s="199"/>
      <c r="D446" s="199"/>
      <c r="E446" s="199"/>
      <c r="F446" s="199"/>
      <c r="G446" s="199"/>
      <c r="H446" s="199"/>
      <c r="I446" s="200"/>
      <c r="J446" s="139"/>
      <c r="K446" s="139"/>
      <c r="L446" s="192"/>
      <c r="M446" s="193"/>
      <c r="N446" s="193"/>
      <c r="O446" s="193"/>
      <c r="P446" s="194"/>
      <c r="Q446" s="192"/>
      <c r="R446" s="193"/>
      <c r="S446" s="193"/>
      <c r="T446" s="193"/>
      <c r="U446" s="194"/>
      <c r="V446" s="192"/>
      <c r="W446" s="193"/>
      <c r="X446" s="193"/>
      <c r="Y446" s="193"/>
      <c r="Z446" s="194"/>
      <c r="AA446" s="192"/>
      <c r="AB446" s="193"/>
      <c r="AC446" s="193"/>
      <c r="AD446" s="193"/>
      <c r="AE446" s="194"/>
      <c r="AF446" s="192"/>
      <c r="AG446" s="193"/>
      <c r="AH446" s="193"/>
      <c r="AI446" s="193"/>
      <c r="AJ446" s="194"/>
      <c r="AK446" s="192"/>
      <c r="AL446" s="193"/>
      <c r="AM446" s="193"/>
      <c r="AN446" s="193"/>
      <c r="AO446" s="193"/>
      <c r="AP446" s="193"/>
      <c r="AQ446" s="194"/>
      <c r="AR446" s="60"/>
      <c r="AS446" s="60"/>
      <c r="AT446" s="60"/>
      <c r="AU446" s="60"/>
      <c r="AV446" s="60"/>
      <c r="AW446" s="60"/>
      <c r="AX446" s="60"/>
      <c r="AY446" s="60"/>
      <c r="AZ446" s="60"/>
      <c r="BA446" s="60"/>
      <c r="BB446" s="60"/>
      <c r="BC446" s="60"/>
      <c r="BD446" s="60"/>
    </row>
    <row r="447" spans="2:56" ht="14.25" customHeight="1" x14ac:dyDescent="0.55000000000000004">
      <c r="B447" s="195" t="s">
        <v>572</v>
      </c>
      <c r="C447" s="196"/>
      <c r="D447" s="196"/>
      <c r="E447" s="196"/>
      <c r="F447" s="196"/>
      <c r="G447" s="196"/>
      <c r="H447" s="196"/>
      <c r="I447" s="197"/>
      <c r="J447" s="139" t="str">
        <f>VLOOKUP($B447,[1]D3_1!$B$5:$CI$131,5,FALSE)&amp;""</f>
        <v/>
      </c>
      <c r="K447" s="139"/>
      <c r="L447" s="140" t="str">
        <f>VLOOKUP($B447,[1]D3_1!$B$5:$CI$131,7,FALSE)&amp;""</f>
        <v/>
      </c>
      <c r="M447" s="160"/>
      <c r="N447" s="160"/>
      <c r="O447" s="160"/>
      <c r="P447" s="191"/>
      <c r="Q447" s="140" t="str">
        <f>VLOOKUP($B447,[1]D3_1!$B$5:$CI$131,8,FALSE)&amp;""</f>
        <v/>
      </c>
      <c r="R447" s="160"/>
      <c r="S447" s="160"/>
      <c r="T447" s="160"/>
      <c r="U447" s="191"/>
      <c r="V447" s="140" t="str">
        <f>VLOOKUP($B447,[1]D3_1!$B$5:$CI$131,9,FALSE)&amp;""</f>
        <v/>
      </c>
      <c r="W447" s="160"/>
      <c r="X447" s="160"/>
      <c r="Y447" s="160"/>
      <c r="Z447" s="191"/>
      <c r="AA447" s="140" t="str">
        <f>VLOOKUP($B447,[1]D3_1!$B$5:$CI$131,10,FALSE)&amp;""</f>
        <v/>
      </c>
      <c r="AB447" s="160"/>
      <c r="AC447" s="160"/>
      <c r="AD447" s="160"/>
      <c r="AE447" s="191"/>
      <c r="AF447" s="140" t="str">
        <f>VLOOKUP($B447,[1]D3_1!$B$5:$CI$131,11,FALSE)&amp;""</f>
        <v/>
      </c>
      <c r="AG447" s="160"/>
      <c r="AH447" s="160"/>
      <c r="AI447" s="160"/>
      <c r="AJ447" s="191"/>
      <c r="AK447" s="140" t="str">
        <f>VLOOKUP($B447,[1]D3_1!$B$5:$CI$131,12,FALSE)&amp;""</f>
        <v/>
      </c>
      <c r="AL447" s="160"/>
      <c r="AM447" s="160"/>
      <c r="AN447" s="160"/>
      <c r="AO447" s="160"/>
      <c r="AP447" s="160"/>
      <c r="AQ447" s="191"/>
      <c r="AR447" s="60"/>
      <c r="AS447" s="60"/>
      <c r="AT447" s="60"/>
      <c r="AU447" s="60"/>
      <c r="AV447" s="60"/>
      <c r="AW447" s="60"/>
      <c r="AX447" s="60"/>
      <c r="AY447" s="60"/>
      <c r="AZ447" s="60"/>
      <c r="BA447" s="60"/>
      <c r="BB447" s="60"/>
      <c r="BC447" s="60"/>
      <c r="BD447" s="60"/>
    </row>
    <row r="448" spans="2:56" ht="14.25" customHeight="1" x14ac:dyDescent="0.55000000000000004">
      <c r="B448" s="198"/>
      <c r="C448" s="199"/>
      <c r="D448" s="199"/>
      <c r="E448" s="199"/>
      <c r="F448" s="199"/>
      <c r="G448" s="199"/>
      <c r="H448" s="199"/>
      <c r="I448" s="200"/>
      <c r="J448" s="139"/>
      <c r="K448" s="139"/>
      <c r="L448" s="192"/>
      <c r="M448" s="193"/>
      <c r="N448" s="193"/>
      <c r="O448" s="193"/>
      <c r="P448" s="194"/>
      <c r="Q448" s="192"/>
      <c r="R448" s="193"/>
      <c r="S448" s="193"/>
      <c r="T448" s="193"/>
      <c r="U448" s="194"/>
      <c r="V448" s="192"/>
      <c r="W448" s="193"/>
      <c r="X448" s="193"/>
      <c r="Y448" s="193"/>
      <c r="Z448" s="194"/>
      <c r="AA448" s="192"/>
      <c r="AB448" s="193"/>
      <c r="AC448" s="193"/>
      <c r="AD448" s="193"/>
      <c r="AE448" s="194"/>
      <c r="AF448" s="192"/>
      <c r="AG448" s="193"/>
      <c r="AH448" s="193"/>
      <c r="AI448" s="193"/>
      <c r="AJ448" s="194"/>
      <c r="AK448" s="192"/>
      <c r="AL448" s="193"/>
      <c r="AM448" s="193"/>
      <c r="AN448" s="193"/>
      <c r="AO448" s="193"/>
      <c r="AP448" s="193"/>
      <c r="AQ448" s="194"/>
      <c r="AR448" s="60"/>
      <c r="AS448" s="60"/>
      <c r="AT448" s="60"/>
      <c r="AU448" s="60"/>
      <c r="AV448" s="60"/>
      <c r="AW448" s="60"/>
      <c r="AX448" s="60"/>
      <c r="AY448" s="60"/>
      <c r="AZ448" s="60"/>
      <c r="BA448" s="60"/>
      <c r="BB448" s="60"/>
      <c r="BC448" s="60"/>
      <c r="BD448" s="60"/>
    </row>
    <row r="449" spans="2:56" ht="14.25" customHeight="1" x14ac:dyDescent="0.55000000000000004">
      <c r="B449" s="195" t="s">
        <v>6017</v>
      </c>
      <c r="C449" s="196"/>
      <c r="D449" s="196"/>
      <c r="E449" s="196"/>
      <c r="F449" s="196"/>
      <c r="G449" s="196"/>
      <c r="H449" s="196"/>
      <c r="I449" s="197"/>
      <c r="J449" s="139" t="str">
        <f>VLOOKUP($B449,[1]D3_1!$B$5:$CI$131,5,FALSE)&amp;""</f>
        <v/>
      </c>
      <c r="K449" s="139"/>
      <c r="L449" s="140" t="str">
        <f>VLOOKUP($B449,[1]D3_1!$B$5:$CI$131,7,FALSE)&amp;""</f>
        <v/>
      </c>
      <c r="M449" s="160"/>
      <c r="N449" s="160"/>
      <c r="O449" s="160"/>
      <c r="P449" s="191"/>
      <c r="Q449" s="140" t="str">
        <f>VLOOKUP($B449,[1]D3_1!$B$5:$CI$131,8,FALSE)&amp;""</f>
        <v/>
      </c>
      <c r="R449" s="160"/>
      <c r="S449" s="160"/>
      <c r="T449" s="160"/>
      <c r="U449" s="191"/>
      <c r="V449" s="140" t="str">
        <f>VLOOKUP($B449,[1]D3_1!$B$5:$CI$131,9,FALSE)&amp;""</f>
        <v/>
      </c>
      <c r="W449" s="160"/>
      <c r="X449" s="160"/>
      <c r="Y449" s="160"/>
      <c r="Z449" s="191"/>
      <c r="AA449" s="140" t="str">
        <f>VLOOKUP($B449,[1]D3_1!$B$5:$CI$131,10,FALSE)&amp;""</f>
        <v/>
      </c>
      <c r="AB449" s="160"/>
      <c r="AC449" s="160"/>
      <c r="AD449" s="160"/>
      <c r="AE449" s="191"/>
      <c r="AF449" s="140" t="str">
        <f>VLOOKUP($B449,[1]D3_1!$B$5:$CI$131,11,FALSE)&amp;""</f>
        <v/>
      </c>
      <c r="AG449" s="160"/>
      <c r="AH449" s="160"/>
      <c r="AI449" s="160"/>
      <c r="AJ449" s="191"/>
      <c r="AK449" s="140" t="str">
        <f>VLOOKUP($B449,[1]D3_1!$B$5:$CI$131,12,FALSE)&amp;""</f>
        <v/>
      </c>
      <c r="AL449" s="160"/>
      <c r="AM449" s="160"/>
      <c r="AN449" s="160"/>
      <c r="AO449" s="160"/>
      <c r="AP449" s="160"/>
      <c r="AQ449" s="191"/>
      <c r="AR449" s="60"/>
      <c r="AS449" s="60"/>
      <c r="AT449" s="60"/>
      <c r="AU449" s="60"/>
      <c r="AV449" s="60"/>
      <c r="AW449" s="60"/>
      <c r="AX449" s="60"/>
      <c r="AY449" s="60"/>
      <c r="AZ449" s="60"/>
      <c r="BA449" s="60"/>
      <c r="BB449" s="60"/>
      <c r="BC449" s="60"/>
      <c r="BD449" s="60"/>
    </row>
    <row r="450" spans="2:56" ht="14.25" customHeight="1" x14ac:dyDescent="0.55000000000000004">
      <c r="B450" s="198"/>
      <c r="C450" s="199"/>
      <c r="D450" s="199"/>
      <c r="E450" s="199"/>
      <c r="F450" s="199"/>
      <c r="G450" s="199"/>
      <c r="H450" s="199"/>
      <c r="I450" s="200"/>
      <c r="J450" s="139"/>
      <c r="K450" s="139"/>
      <c r="L450" s="192"/>
      <c r="M450" s="193"/>
      <c r="N450" s="193"/>
      <c r="O450" s="193"/>
      <c r="P450" s="194"/>
      <c r="Q450" s="192"/>
      <c r="R450" s="193"/>
      <c r="S450" s="193"/>
      <c r="T450" s="193"/>
      <c r="U450" s="194"/>
      <c r="V450" s="192"/>
      <c r="W450" s="193"/>
      <c r="X450" s="193"/>
      <c r="Y450" s="193"/>
      <c r="Z450" s="194"/>
      <c r="AA450" s="192"/>
      <c r="AB450" s="193"/>
      <c r="AC450" s="193"/>
      <c r="AD450" s="193"/>
      <c r="AE450" s="194"/>
      <c r="AF450" s="192"/>
      <c r="AG450" s="193"/>
      <c r="AH450" s="193"/>
      <c r="AI450" s="193"/>
      <c r="AJ450" s="194"/>
      <c r="AK450" s="192"/>
      <c r="AL450" s="193"/>
      <c r="AM450" s="193"/>
      <c r="AN450" s="193"/>
      <c r="AO450" s="193"/>
      <c r="AP450" s="193"/>
      <c r="AQ450" s="194"/>
      <c r="AR450" s="60"/>
      <c r="AS450" s="60"/>
      <c r="AT450" s="60"/>
      <c r="AU450" s="60"/>
      <c r="AV450" s="60"/>
      <c r="AW450" s="60"/>
      <c r="AX450" s="60"/>
      <c r="AY450" s="60"/>
      <c r="AZ450" s="60"/>
      <c r="BA450" s="60"/>
      <c r="BB450" s="60"/>
      <c r="BC450" s="60"/>
      <c r="BD450" s="60"/>
    </row>
    <row r="451" spans="2:56" ht="14.25" customHeight="1" x14ac:dyDescent="0.55000000000000004">
      <c r="B451" s="195" t="s">
        <v>575</v>
      </c>
      <c r="C451" s="196"/>
      <c r="D451" s="196"/>
      <c r="E451" s="196"/>
      <c r="F451" s="196"/>
      <c r="G451" s="196"/>
      <c r="H451" s="196"/>
      <c r="I451" s="197"/>
      <c r="J451" s="139" t="str">
        <f>VLOOKUP($B451,[1]D3_1!$B$5:$CI$131,5,FALSE)&amp;""</f>
        <v/>
      </c>
      <c r="K451" s="139"/>
      <c r="L451" s="140" t="str">
        <f>VLOOKUP($B451,[1]D3_1!$B$5:$CI$131,7,FALSE)&amp;""</f>
        <v/>
      </c>
      <c r="M451" s="160"/>
      <c r="N451" s="160"/>
      <c r="O451" s="160"/>
      <c r="P451" s="191"/>
      <c r="Q451" s="140" t="str">
        <f>VLOOKUP($B451,[1]D3_1!$B$5:$CI$131,8,FALSE)&amp;""</f>
        <v/>
      </c>
      <c r="R451" s="160"/>
      <c r="S451" s="160"/>
      <c r="T451" s="160"/>
      <c r="U451" s="191"/>
      <c r="V451" s="140" t="str">
        <f>VLOOKUP($B451,[1]D3_1!$B$5:$CI$131,9,FALSE)&amp;""</f>
        <v/>
      </c>
      <c r="W451" s="160"/>
      <c r="X451" s="160"/>
      <c r="Y451" s="160"/>
      <c r="Z451" s="191"/>
      <c r="AA451" s="140" t="str">
        <f>VLOOKUP($B451,[1]D3_1!$B$5:$CI$131,10,FALSE)&amp;""</f>
        <v/>
      </c>
      <c r="AB451" s="160"/>
      <c r="AC451" s="160"/>
      <c r="AD451" s="160"/>
      <c r="AE451" s="191"/>
      <c r="AF451" s="140" t="str">
        <f>VLOOKUP($B451,[1]D3_1!$B$5:$CI$131,11,FALSE)&amp;""</f>
        <v/>
      </c>
      <c r="AG451" s="160"/>
      <c r="AH451" s="160"/>
      <c r="AI451" s="160"/>
      <c r="AJ451" s="191"/>
      <c r="AK451" s="140" t="str">
        <f>VLOOKUP($B451,[1]D3_1!$B$5:$CI$131,12,FALSE)&amp;""</f>
        <v/>
      </c>
      <c r="AL451" s="160"/>
      <c r="AM451" s="160"/>
      <c r="AN451" s="160"/>
      <c r="AO451" s="160"/>
      <c r="AP451" s="160"/>
      <c r="AQ451" s="191"/>
      <c r="AR451" s="60"/>
      <c r="AS451" s="60"/>
      <c r="AT451" s="60"/>
      <c r="AU451" s="60"/>
      <c r="AV451" s="60"/>
      <c r="AW451" s="60"/>
      <c r="AX451" s="60"/>
      <c r="AY451" s="60"/>
      <c r="AZ451" s="60"/>
      <c r="BA451" s="60"/>
      <c r="BB451" s="60"/>
      <c r="BC451" s="60"/>
      <c r="BD451" s="60"/>
    </row>
    <row r="452" spans="2:56" ht="14.25" customHeight="1" x14ac:dyDescent="0.55000000000000004">
      <c r="B452" s="198"/>
      <c r="C452" s="199"/>
      <c r="D452" s="199"/>
      <c r="E452" s="199"/>
      <c r="F452" s="199"/>
      <c r="G452" s="199"/>
      <c r="H452" s="199"/>
      <c r="I452" s="200"/>
      <c r="J452" s="139"/>
      <c r="K452" s="139"/>
      <c r="L452" s="192"/>
      <c r="M452" s="193"/>
      <c r="N452" s="193"/>
      <c r="O452" s="193"/>
      <c r="P452" s="194"/>
      <c r="Q452" s="192"/>
      <c r="R452" s="193"/>
      <c r="S452" s="193"/>
      <c r="T452" s="193"/>
      <c r="U452" s="194"/>
      <c r="V452" s="192"/>
      <c r="W452" s="193"/>
      <c r="X452" s="193"/>
      <c r="Y452" s="193"/>
      <c r="Z452" s="194"/>
      <c r="AA452" s="192"/>
      <c r="AB452" s="193"/>
      <c r="AC452" s="193"/>
      <c r="AD452" s="193"/>
      <c r="AE452" s="194"/>
      <c r="AF452" s="192"/>
      <c r="AG452" s="193"/>
      <c r="AH452" s="193"/>
      <c r="AI452" s="193"/>
      <c r="AJ452" s="194"/>
      <c r="AK452" s="192"/>
      <c r="AL452" s="193"/>
      <c r="AM452" s="193"/>
      <c r="AN452" s="193"/>
      <c r="AO452" s="193"/>
      <c r="AP452" s="193"/>
      <c r="AQ452" s="194"/>
      <c r="AR452" s="60"/>
      <c r="AS452" s="60"/>
      <c r="AT452" s="60"/>
      <c r="AU452" s="60"/>
      <c r="AV452" s="60"/>
      <c r="AW452" s="60"/>
      <c r="AX452" s="60"/>
      <c r="AY452" s="60"/>
      <c r="AZ452" s="60"/>
      <c r="BA452" s="60"/>
      <c r="BB452" s="60"/>
      <c r="BC452" s="60"/>
      <c r="BD452" s="60"/>
    </row>
    <row r="453" spans="2:56" ht="14.25" customHeight="1" x14ac:dyDescent="0.55000000000000004">
      <c r="B453" s="195" t="s">
        <v>6018</v>
      </c>
      <c r="C453" s="196"/>
      <c r="D453" s="196"/>
      <c r="E453" s="196"/>
      <c r="F453" s="196"/>
      <c r="G453" s="196"/>
      <c r="H453" s="196"/>
      <c r="I453" s="197"/>
      <c r="J453" s="139" t="str">
        <f>VLOOKUP($B453,[1]D3_1!$B$5:$CI$131,5,FALSE)&amp;""</f>
        <v/>
      </c>
      <c r="K453" s="139"/>
      <c r="L453" s="140" t="str">
        <f>VLOOKUP($B453,[1]D3_1!$B$5:$CI$131,7,FALSE)&amp;""</f>
        <v/>
      </c>
      <c r="M453" s="160"/>
      <c r="N453" s="160"/>
      <c r="O453" s="160"/>
      <c r="P453" s="191"/>
      <c r="Q453" s="140" t="str">
        <f>VLOOKUP($B453,[1]D3_1!$B$5:$CI$131,8,FALSE)&amp;""</f>
        <v/>
      </c>
      <c r="R453" s="160"/>
      <c r="S453" s="160"/>
      <c r="T453" s="160"/>
      <c r="U453" s="191"/>
      <c r="V453" s="140" t="str">
        <f>VLOOKUP($B453,[1]D3_1!$B$5:$CI$131,9,FALSE)&amp;""</f>
        <v/>
      </c>
      <c r="W453" s="160"/>
      <c r="X453" s="160"/>
      <c r="Y453" s="160"/>
      <c r="Z453" s="191"/>
      <c r="AA453" s="140" t="str">
        <f>VLOOKUP($B453,[1]D3_1!$B$5:$CI$131,10,FALSE)&amp;""</f>
        <v/>
      </c>
      <c r="AB453" s="160"/>
      <c r="AC453" s="160"/>
      <c r="AD453" s="160"/>
      <c r="AE453" s="191"/>
      <c r="AF453" s="140" t="str">
        <f>VLOOKUP($B453,[1]D3_1!$B$5:$CI$131,11,FALSE)&amp;""</f>
        <v/>
      </c>
      <c r="AG453" s="160"/>
      <c r="AH453" s="160"/>
      <c r="AI453" s="160"/>
      <c r="AJ453" s="191"/>
      <c r="AK453" s="140" t="str">
        <f>VLOOKUP($B453,[1]D3_1!$B$5:$CI$131,12,FALSE)&amp;""</f>
        <v/>
      </c>
      <c r="AL453" s="160"/>
      <c r="AM453" s="160"/>
      <c r="AN453" s="160"/>
      <c r="AO453" s="160"/>
      <c r="AP453" s="160"/>
      <c r="AQ453" s="191"/>
      <c r="AR453" s="60"/>
      <c r="AS453" s="60"/>
      <c r="AT453" s="60"/>
      <c r="AU453" s="60"/>
      <c r="AV453" s="60"/>
      <c r="AW453" s="60"/>
      <c r="AX453" s="60"/>
      <c r="AY453" s="60"/>
      <c r="AZ453" s="60"/>
      <c r="BA453" s="60"/>
      <c r="BB453" s="60"/>
      <c r="BC453" s="60"/>
      <c r="BD453" s="60"/>
    </row>
    <row r="454" spans="2:56" ht="14.25" customHeight="1" x14ac:dyDescent="0.55000000000000004">
      <c r="B454" s="198"/>
      <c r="C454" s="199"/>
      <c r="D454" s="199"/>
      <c r="E454" s="199"/>
      <c r="F454" s="199"/>
      <c r="G454" s="199"/>
      <c r="H454" s="199"/>
      <c r="I454" s="200"/>
      <c r="J454" s="139"/>
      <c r="K454" s="139"/>
      <c r="L454" s="192"/>
      <c r="M454" s="193"/>
      <c r="N454" s="193"/>
      <c r="O454" s="193"/>
      <c r="P454" s="194"/>
      <c r="Q454" s="192"/>
      <c r="R454" s="193"/>
      <c r="S454" s="193"/>
      <c r="T454" s="193"/>
      <c r="U454" s="194"/>
      <c r="V454" s="192"/>
      <c r="W454" s="193"/>
      <c r="X454" s="193"/>
      <c r="Y454" s="193"/>
      <c r="Z454" s="194"/>
      <c r="AA454" s="192"/>
      <c r="AB454" s="193"/>
      <c r="AC454" s="193"/>
      <c r="AD454" s="193"/>
      <c r="AE454" s="194"/>
      <c r="AF454" s="192"/>
      <c r="AG454" s="193"/>
      <c r="AH454" s="193"/>
      <c r="AI454" s="193"/>
      <c r="AJ454" s="194"/>
      <c r="AK454" s="192"/>
      <c r="AL454" s="193"/>
      <c r="AM454" s="193"/>
      <c r="AN454" s="193"/>
      <c r="AO454" s="193"/>
      <c r="AP454" s="193"/>
      <c r="AQ454" s="194"/>
      <c r="AR454" s="60"/>
      <c r="AS454" s="60"/>
      <c r="AT454" s="60"/>
      <c r="AU454" s="60"/>
      <c r="AV454" s="60"/>
      <c r="AW454" s="60"/>
      <c r="AX454" s="60"/>
      <c r="AY454" s="60"/>
      <c r="AZ454" s="60"/>
      <c r="BA454" s="60"/>
      <c r="BB454" s="60"/>
      <c r="BC454" s="60"/>
      <c r="BD454" s="60"/>
    </row>
    <row r="455" spans="2:56" ht="14.25" customHeight="1" x14ac:dyDescent="0.55000000000000004">
      <c r="B455" s="195" t="s">
        <v>6019</v>
      </c>
      <c r="C455" s="196"/>
      <c r="D455" s="196"/>
      <c r="E455" s="196"/>
      <c r="F455" s="196"/>
      <c r="G455" s="196"/>
      <c r="H455" s="196"/>
      <c r="I455" s="197"/>
      <c r="J455" s="139" t="str">
        <f>VLOOKUP($B455,[1]D3_1!$B$5:$CI$131,5,FALSE)&amp;""</f>
        <v/>
      </c>
      <c r="K455" s="139"/>
      <c r="L455" s="140" t="str">
        <f>VLOOKUP($B455,[1]D3_1!$B$5:$CI$131,7,FALSE)&amp;""</f>
        <v/>
      </c>
      <c r="M455" s="160"/>
      <c r="N455" s="160"/>
      <c r="O455" s="160"/>
      <c r="P455" s="191"/>
      <c r="Q455" s="140" t="str">
        <f>VLOOKUP($B455,[1]D3_1!$B$5:$CI$131,8,FALSE)&amp;""</f>
        <v/>
      </c>
      <c r="R455" s="160"/>
      <c r="S455" s="160"/>
      <c r="T455" s="160"/>
      <c r="U455" s="191"/>
      <c r="V455" s="140" t="str">
        <f>VLOOKUP($B455,[1]D3_1!$B$5:$CI$131,9,FALSE)&amp;""</f>
        <v/>
      </c>
      <c r="W455" s="160"/>
      <c r="X455" s="160"/>
      <c r="Y455" s="160"/>
      <c r="Z455" s="191"/>
      <c r="AA455" s="140" t="str">
        <f>VLOOKUP($B455,[1]D3_1!$B$5:$CI$131,10,FALSE)&amp;""</f>
        <v/>
      </c>
      <c r="AB455" s="160"/>
      <c r="AC455" s="160"/>
      <c r="AD455" s="160"/>
      <c r="AE455" s="191"/>
      <c r="AF455" s="140" t="str">
        <f>VLOOKUP($B455,[1]D3_1!$B$5:$CI$131,11,FALSE)&amp;""</f>
        <v/>
      </c>
      <c r="AG455" s="160"/>
      <c r="AH455" s="160"/>
      <c r="AI455" s="160"/>
      <c r="AJ455" s="191"/>
      <c r="AK455" s="140" t="str">
        <f>VLOOKUP($B455,[1]D3_1!$B$5:$CI$131,12,FALSE)&amp;""</f>
        <v/>
      </c>
      <c r="AL455" s="160"/>
      <c r="AM455" s="160"/>
      <c r="AN455" s="160"/>
      <c r="AO455" s="160"/>
      <c r="AP455" s="160"/>
      <c r="AQ455" s="191"/>
      <c r="AR455" s="60"/>
      <c r="AS455" s="60"/>
      <c r="AT455" s="60"/>
      <c r="AU455" s="60"/>
      <c r="AV455" s="60"/>
      <c r="AW455" s="60"/>
      <c r="AX455" s="60"/>
      <c r="AY455" s="60"/>
      <c r="AZ455" s="60"/>
      <c r="BA455" s="60"/>
      <c r="BB455" s="60"/>
      <c r="BC455" s="60"/>
      <c r="BD455" s="60"/>
    </row>
    <row r="456" spans="2:56" ht="14.25" customHeight="1" x14ac:dyDescent="0.55000000000000004">
      <c r="B456" s="208"/>
      <c r="C456" s="209"/>
      <c r="D456" s="209"/>
      <c r="E456" s="209"/>
      <c r="F456" s="209"/>
      <c r="G456" s="209"/>
      <c r="H456" s="209"/>
      <c r="I456" s="210"/>
      <c r="J456" s="139"/>
      <c r="K456" s="139"/>
      <c r="L456" s="192"/>
      <c r="M456" s="193"/>
      <c r="N456" s="193"/>
      <c r="O456" s="193"/>
      <c r="P456" s="194"/>
      <c r="Q456" s="192"/>
      <c r="R456" s="193"/>
      <c r="S456" s="193"/>
      <c r="T456" s="193"/>
      <c r="U456" s="194"/>
      <c r="V456" s="192"/>
      <c r="W456" s="193"/>
      <c r="X456" s="193"/>
      <c r="Y456" s="193"/>
      <c r="Z456" s="194"/>
      <c r="AA456" s="192"/>
      <c r="AB456" s="193"/>
      <c r="AC456" s="193"/>
      <c r="AD456" s="193"/>
      <c r="AE456" s="194"/>
      <c r="AF456" s="192"/>
      <c r="AG456" s="193"/>
      <c r="AH456" s="193"/>
      <c r="AI456" s="193"/>
      <c r="AJ456" s="194"/>
      <c r="AK456" s="192"/>
      <c r="AL456" s="193"/>
      <c r="AM456" s="193"/>
      <c r="AN456" s="193"/>
      <c r="AO456" s="193"/>
      <c r="AP456" s="193"/>
      <c r="AQ456" s="194"/>
      <c r="AR456" s="60"/>
      <c r="AS456" s="60"/>
      <c r="AT456" s="60"/>
      <c r="AU456" s="60"/>
      <c r="AV456" s="60"/>
      <c r="AW456" s="60"/>
      <c r="AX456" s="60"/>
      <c r="AY456" s="60"/>
      <c r="AZ456" s="60"/>
      <c r="BA456" s="60"/>
      <c r="BB456" s="60"/>
      <c r="BC456" s="60"/>
      <c r="BD456" s="60"/>
    </row>
    <row r="457" spans="2:56" s="59" customFormat="1" ht="14.25" customHeight="1" x14ac:dyDescent="0.55000000000000004">
      <c r="B457" s="208"/>
      <c r="C457" s="209"/>
      <c r="D457" s="209"/>
      <c r="E457" s="209"/>
      <c r="F457" s="209"/>
      <c r="G457" s="209"/>
      <c r="H457" s="209"/>
      <c r="I457" s="210"/>
      <c r="J457" s="415" t="s">
        <v>6926</v>
      </c>
      <c r="K457" s="415"/>
      <c r="L457" s="415"/>
      <c r="M457" s="415"/>
      <c r="N457" s="415"/>
      <c r="O457" s="415"/>
      <c r="P457" s="415"/>
      <c r="Q457" s="416" t="str">
        <f>VLOOKUP($B455,[1]D3_1!$B$5:$CI$131,6,FALSE)&amp;""</f>
        <v/>
      </c>
      <c r="R457" s="416"/>
      <c r="S457" s="416"/>
      <c r="T457" s="416"/>
      <c r="U457" s="416"/>
      <c r="V457" s="416"/>
      <c r="W457" s="416"/>
      <c r="X457" s="416"/>
      <c r="Y457" s="416"/>
      <c r="Z457" s="416"/>
      <c r="AA457" s="416"/>
      <c r="AB457" s="416"/>
      <c r="AC457" s="416"/>
      <c r="AD457" s="416"/>
      <c r="AE457" s="416"/>
      <c r="AF457" s="416"/>
      <c r="AG457" s="416"/>
      <c r="AH457" s="416"/>
      <c r="AI457" s="416"/>
      <c r="AJ457" s="416"/>
      <c r="AK457" s="416"/>
      <c r="AL457" s="416"/>
      <c r="AM457" s="416"/>
      <c r="AN457" s="416"/>
      <c r="AO457" s="416"/>
      <c r="AP457" s="416"/>
      <c r="AQ457" s="416"/>
    </row>
    <row r="458" spans="2:56" s="59" customFormat="1" ht="14.25" customHeight="1" x14ac:dyDescent="0.55000000000000004">
      <c r="B458" s="198"/>
      <c r="C458" s="199"/>
      <c r="D458" s="199"/>
      <c r="E458" s="199"/>
      <c r="F458" s="199"/>
      <c r="G458" s="199"/>
      <c r="H458" s="199"/>
      <c r="I458" s="200"/>
      <c r="J458" s="313"/>
      <c r="K458" s="313"/>
      <c r="L458" s="313"/>
      <c r="M458" s="313"/>
      <c r="N458" s="313"/>
      <c r="O458" s="313"/>
      <c r="P458" s="313"/>
      <c r="Q458" s="417"/>
      <c r="R458" s="417"/>
      <c r="S458" s="417"/>
      <c r="T458" s="417"/>
      <c r="U458" s="417"/>
      <c r="V458" s="417"/>
      <c r="W458" s="417"/>
      <c r="X458" s="417"/>
      <c r="Y458" s="417"/>
      <c r="Z458" s="417"/>
      <c r="AA458" s="417"/>
      <c r="AB458" s="417"/>
      <c r="AC458" s="417"/>
      <c r="AD458" s="417"/>
      <c r="AE458" s="417"/>
      <c r="AF458" s="417"/>
      <c r="AG458" s="417"/>
      <c r="AH458" s="417"/>
      <c r="AI458" s="417"/>
      <c r="AJ458" s="417"/>
      <c r="AK458" s="417"/>
      <c r="AL458" s="417"/>
      <c r="AM458" s="417"/>
      <c r="AN458" s="417"/>
      <c r="AO458" s="417"/>
      <c r="AP458" s="417"/>
      <c r="AQ458" s="417"/>
    </row>
    <row r="459" spans="2:56" ht="14.25" customHeight="1" x14ac:dyDescent="0.55000000000000004">
      <c r="B459" s="195" t="s">
        <v>6022</v>
      </c>
      <c r="C459" s="196"/>
      <c r="D459" s="196"/>
      <c r="E459" s="196"/>
      <c r="F459" s="196"/>
      <c r="G459" s="196"/>
      <c r="H459" s="196"/>
      <c r="I459" s="197"/>
      <c r="J459" s="139" t="str">
        <f>VLOOKUP($B459,[1]D3_1!$B$5:$CI$131,5,FALSE)&amp;""</f>
        <v/>
      </c>
      <c r="K459" s="139"/>
      <c r="L459" s="140" t="str">
        <f>VLOOKUP($B459,[1]D3_1!$B$5:$CI$131,7,FALSE)&amp;""</f>
        <v/>
      </c>
      <c r="M459" s="160"/>
      <c r="N459" s="160"/>
      <c r="O459" s="160"/>
      <c r="P459" s="191"/>
      <c r="Q459" s="140" t="str">
        <f>VLOOKUP($B459,[1]D3_1!$B$5:$CI$131,8,FALSE)&amp;""</f>
        <v/>
      </c>
      <c r="R459" s="160"/>
      <c r="S459" s="160"/>
      <c r="T459" s="160"/>
      <c r="U459" s="191"/>
      <c r="V459" s="140" t="str">
        <f>VLOOKUP($B459,[1]D3_1!$B$5:$CI$131,9,FALSE)&amp;""</f>
        <v/>
      </c>
      <c r="W459" s="160"/>
      <c r="X459" s="160"/>
      <c r="Y459" s="160"/>
      <c r="Z459" s="191"/>
      <c r="AA459" s="140" t="str">
        <f>VLOOKUP($B459,[1]D3_1!$B$5:$CI$131,10,FALSE)&amp;""</f>
        <v/>
      </c>
      <c r="AB459" s="160"/>
      <c r="AC459" s="160"/>
      <c r="AD459" s="160"/>
      <c r="AE459" s="191"/>
      <c r="AF459" s="140" t="str">
        <f>VLOOKUP($B459,[1]D3_1!$B$5:$CI$131,11,FALSE)&amp;""</f>
        <v/>
      </c>
      <c r="AG459" s="160"/>
      <c r="AH459" s="160"/>
      <c r="AI459" s="160"/>
      <c r="AJ459" s="191"/>
      <c r="AK459" s="140" t="str">
        <f>VLOOKUP($B459,[1]D3_1!$B$5:$CI$131,12,FALSE)&amp;""</f>
        <v/>
      </c>
      <c r="AL459" s="160"/>
      <c r="AM459" s="160"/>
      <c r="AN459" s="160"/>
      <c r="AO459" s="160"/>
      <c r="AP459" s="160"/>
      <c r="AQ459" s="191"/>
      <c r="AR459" s="60"/>
      <c r="AS459" s="60"/>
      <c r="AT459" s="60"/>
      <c r="AU459" s="60"/>
      <c r="AV459" s="60"/>
      <c r="AW459" s="60"/>
      <c r="AX459" s="60"/>
      <c r="AY459" s="60"/>
      <c r="AZ459" s="60"/>
      <c r="BA459" s="60"/>
      <c r="BB459" s="60"/>
      <c r="BC459" s="60"/>
      <c r="BD459" s="60"/>
    </row>
    <row r="460" spans="2:56" ht="14.25" customHeight="1" x14ac:dyDescent="0.55000000000000004">
      <c r="B460" s="198"/>
      <c r="C460" s="199"/>
      <c r="D460" s="199"/>
      <c r="E460" s="199"/>
      <c r="F460" s="199"/>
      <c r="G460" s="199"/>
      <c r="H460" s="199"/>
      <c r="I460" s="200"/>
      <c r="J460" s="139"/>
      <c r="K460" s="139"/>
      <c r="L460" s="192"/>
      <c r="M460" s="193"/>
      <c r="N460" s="193"/>
      <c r="O460" s="193"/>
      <c r="P460" s="194"/>
      <c r="Q460" s="192"/>
      <c r="R460" s="193"/>
      <c r="S460" s="193"/>
      <c r="T460" s="193"/>
      <c r="U460" s="194"/>
      <c r="V460" s="192"/>
      <c r="W460" s="193"/>
      <c r="X460" s="193"/>
      <c r="Y460" s="193"/>
      <c r="Z460" s="194"/>
      <c r="AA460" s="192"/>
      <c r="AB460" s="193"/>
      <c r="AC460" s="193"/>
      <c r="AD460" s="193"/>
      <c r="AE460" s="194"/>
      <c r="AF460" s="192"/>
      <c r="AG460" s="193"/>
      <c r="AH460" s="193"/>
      <c r="AI460" s="193"/>
      <c r="AJ460" s="194"/>
      <c r="AK460" s="192"/>
      <c r="AL460" s="193"/>
      <c r="AM460" s="193"/>
      <c r="AN460" s="193"/>
      <c r="AO460" s="193"/>
      <c r="AP460" s="193"/>
      <c r="AQ460" s="194"/>
      <c r="AR460" s="60"/>
      <c r="AS460" s="60"/>
      <c r="AT460" s="60"/>
      <c r="AU460" s="60"/>
      <c r="AV460" s="60"/>
      <c r="AW460" s="60"/>
      <c r="AX460" s="60"/>
      <c r="AY460" s="60"/>
      <c r="AZ460" s="60"/>
      <c r="BA460" s="60"/>
      <c r="BB460" s="60"/>
      <c r="BC460" s="60"/>
      <c r="BD460" s="60"/>
    </row>
    <row r="461" spans="2:56" ht="14.25" customHeight="1" x14ac:dyDescent="0.55000000000000004">
      <c r="B461" s="195" t="s">
        <v>6023</v>
      </c>
      <c r="C461" s="196"/>
      <c r="D461" s="196"/>
      <c r="E461" s="196"/>
      <c r="F461" s="196"/>
      <c r="G461" s="196"/>
      <c r="H461" s="196"/>
      <c r="I461" s="197"/>
      <c r="J461" s="139" t="str">
        <f>VLOOKUP($B461,[1]D3_1!$B$5:$CI$131,5,FALSE)&amp;""</f>
        <v/>
      </c>
      <c r="K461" s="139"/>
      <c r="L461" s="140" t="str">
        <f>VLOOKUP($B461,[1]D3_1!$B$5:$CI$131,7,FALSE)&amp;""</f>
        <v/>
      </c>
      <c r="M461" s="160"/>
      <c r="N461" s="160"/>
      <c r="O461" s="160"/>
      <c r="P461" s="191"/>
      <c r="Q461" s="140" t="str">
        <f>VLOOKUP($B461,[1]D3_1!$B$5:$CI$131,8,FALSE)&amp;""</f>
        <v/>
      </c>
      <c r="R461" s="160"/>
      <c r="S461" s="160"/>
      <c r="T461" s="160"/>
      <c r="U461" s="191"/>
      <c r="V461" s="140" t="str">
        <f>VLOOKUP($B461,[1]D3_1!$B$5:$CI$131,9,FALSE)&amp;""</f>
        <v/>
      </c>
      <c r="W461" s="160"/>
      <c r="X461" s="160"/>
      <c r="Y461" s="160"/>
      <c r="Z461" s="191"/>
      <c r="AA461" s="140" t="str">
        <f>VLOOKUP($B461,[1]D3_1!$B$5:$CI$131,10,FALSE)&amp;""</f>
        <v/>
      </c>
      <c r="AB461" s="160"/>
      <c r="AC461" s="160"/>
      <c r="AD461" s="160"/>
      <c r="AE461" s="191"/>
      <c r="AF461" s="140" t="str">
        <f>VLOOKUP($B461,[1]D3_1!$B$5:$CI$131,11,FALSE)&amp;""</f>
        <v/>
      </c>
      <c r="AG461" s="160"/>
      <c r="AH461" s="160"/>
      <c r="AI461" s="160"/>
      <c r="AJ461" s="191"/>
      <c r="AK461" s="140" t="str">
        <f>VLOOKUP($B461,[1]D3_1!$B$5:$CI$131,12,FALSE)&amp;""</f>
        <v/>
      </c>
      <c r="AL461" s="160"/>
      <c r="AM461" s="160"/>
      <c r="AN461" s="160"/>
      <c r="AO461" s="160"/>
      <c r="AP461" s="160"/>
      <c r="AQ461" s="191"/>
      <c r="AR461" s="60"/>
      <c r="AS461" s="60"/>
      <c r="AT461" s="60"/>
      <c r="AU461" s="60"/>
      <c r="AV461" s="60"/>
      <c r="AW461" s="60"/>
      <c r="AX461" s="60"/>
      <c r="AY461" s="60"/>
      <c r="AZ461" s="60"/>
      <c r="BA461" s="60"/>
      <c r="BB461" s="60"/>
      <c r="BC461" s="60"/>
      <c r="BD461" s="60"/>
    </row>
    <row r="462" spans="2:56" ht="14.25" customHeight="1" x14ac:dyDescent="0.55000000000000004">
      <c r="B462" s="198"/>
      <c r="C462" s="199"/>
      <c r="D462" s="199"/>
      <c r="E462" s="199"/>
      <c r="F462" s="199"/>
      <c r="G462" s="199"/>
      <c r="H462" s="199"/>
      <c r="I462" s="200"/>
      <c r="J462" s="139"/>
      <c r="K462" s="139"/>
      <c r="L462" s="192"/>
      <c r="M462" s="193"/>
      <c r="N462" s="193"/>
      <c r="O462" s="193"/>
      <c r="P462" s="194"/>
      <c r="Q462" s="192"/>
      <c r="R462" s="193"/>
      <c r="S462" s="193"/>
      <c r="T462" s="193"/>
      <c r="U462" s="194"/>
      <c r="V462" s="192"/>
      <c r="W462" s="193"/>
      <c r="X462" s="193"/>
      <c r="Y462" s="193"/>
      <c r="Z462" s="194"/>
      <c r="AA462" s="192"/>
      <c r="AB462" s="193"/>
      <c r="AC462" s="193"/>
      <c r="AD462" s="193"/>
      <c r="AE462" s="194"/>
      <c r="AF462" s="192"/>
      <c r="AG462" s="193"/>
      <c r="AH462" s="193"/>
      <c r="AI462" s="193"/>
      <c r="AJ462" s="194"/>
      <c r="AK462" s="192"/>
      <c r="AL462" s="193"/>
      <c r="AM462" s="193"/>
      <c r="AN462" s="193"/>
      <c r="AO462" s="193"/>
      <c r="AP462" s="193"/>
      <c r="AQ462" s="194"/>
      <c r="AR462" s="60"/>
      <c r="AS462" s="60"/>
      <c r="AT462" s="60"/>
      <c r="AU462" s="60"/>
      <c r="AV462" s="60"/>
      <c r="AW462" s="60"/>
      <c r="AX462" s="60"/>
      <c r="AY462" s="60"/>
      <c r="AZ462" s="60"/>
      <c r="BA462" s="60"/>
      <c r="BB462" s="60"/>
      <c r="BC462" s="60"/>
      <c r="BD462" s="60"/>
    </row>
    <row r="463" spans="2:56" ht="14.25" customHeight="1" x14ac:dyDescent="0.55000000000000004">
      <c r="B463" s="195" t="s">
        <v>591</v>
      </c>
      <c r="C463" s="196"/>
      <c r="D463" s="196"/>
      <c r="E463" s="196"/>
      <c r="F463" s="196"/>
      <c r="G463" s="196"/>
      <c r="H463" s="196"/>
      <c r="I463" s="197"/>
      <c r="J463" s="139" t="str">
        <f>VLOOKUP($B463,[1]D3_1!$B$5:$CI$131,5,FALSE)&amp;""</f>
        <v/>
      </c>
      <c r="K463" s="139"/>
      <c r="L463" s="140" t="str">
        <f>VLOOKUP($B463,[1]D3_1!$B$5:$CI$131,7,FALSE)&amp;""</f>
        <v/>
      </c>
      <c r="M463" s="160"/>
      <c r="N463" s="160"/>
      <c r="O463" s="160"/>
      <c r="P463" s="191"/>
      <c r="Q463" s="140" t="str">
        <f>VLOOKUP($B463,[1]D3_1!$B$5:$CI$131,8,FALSE)&amp;""</f>
        <v/>
      </c>
      <c r="R463" s="160"/>
      <c r="S463" s="160"/>
      <c r="T463" s="160"/>
      <c r="U463" s="191"/>
      <c r="V463" s="140" t="str">
        <f>VLOOKUP($B463,[1]D3_1!$B$5:$CI$131,9,FALSE)&amp;""</f>
        <v/>
      </c>
      <c r="W463" s="160"/>
      <c r="X463" s="160"/>
      <c r="Y463" s="160"/>
      <c r="Z463" s="191"/>
      <c r="AA463" s="140" t="str">
        <f>VLOOKUP($B463,[1]D3_1!$B$5:$CI$131,10,FALSE)&amp;""</f>
        <v/>
      </c>
      <c r="AB463" s="160"/>
      <c r="AC463" s="160"/>
      <c r="AD463" s="160"/>
      <c r="AE463" s="191"/>
      <c r="AF463" s="140" t="str">
        <f>VLOOKUP($B463,[1]D3_1!$B$5:$CI$131,11,FALSE)&amp;""</f>
        <v/>
      </c>
      <c r="AG463" s="160"/>
      <c r="AH463" s="160"/>
      <c r="AI463" s="160"/>
      <c r="AJ463" s="191"/>
      <c r="AK463" s="140" t="str">
        <f>VLOOKUP($B463,[1]D3_1!$B$5:$CI$131,12,FALSE)&amp;""</f>
        <v/>
      </c>
      <c r="AL463" s="160"/>
      <c r="AM463" s="160"/>
      <c r="AN463" s="160"/>
      <c r="AO463" s="160"/>
      <c r="AP463" s="160"/>
      <c r="AQ463" s="191"/>
      <c r="AR463" s="60"/>
      <c r="AS463" s="60"/>
      <c r="AT463" s="60"/>
      <c r="AU463" s="60"/>
      <c r="AV463" s="60"/>
      <c r="AW463" s="60"/>
      <c r="AX463" s="60"/>
      <c r="AY463" s="60"/>
      <c r="AZ463" s="60"/>
      <c r="BA463" s="60"/>
      <c r="BB463" s="60"/>
      <c r="BC463" s="60"/>
      <c r="BD463" s="60"/>
    </row>
    <row r="464" spans="2:56" ht="14.25" customHeight="1" x14ac:dyDescent="0.55000000000000004">
      <c r="B464" s="198"/>
      <c r="C464" s="199"/>
      <c r="D464" s="199"/>
      <c r="E464" s="199"/>
      <c r="F464" s="199"/>
      <c r="G464" s="199"/>
      <c r="H464" s="199"/>
      <c r="I464" s="200"/>
      <c r="J464" s="139"/>
      <c r="K464" s="139"/>
      <c r="L464" s="192"/>
      <c r="M464" s="193"/>
      <c r="N464" s="193"/>
      <c r="O464" s="193"/>
      <c r="P464" s="194"/>
      <c r="Q464" s="192"/>
      <c r="R464" s="193"/>
      <c r="S464" s="193"/>
      <c r="T464" s="193"/>
      <c r="U464" s="194"/>
      <c r="V464" s="192"/>
      <c r="W464" s="193"/>
      <c r="X464" s="193"/>
      <c r="Y464" s="193"/>
      <c r="Z464" s="194"/>
      <c r="AA464" s="192"/>
      <c r="AB464" s="193"/>
      <c r="AC464" s="193"/>
      <c r="AD464" s="193"/>
      <c r="AE464" s="194"/>
      <c r="AF464" s="192"/>
      <c r="AG464" s="193"/>
      <c r="AH464" s="193"/>
      <c r="AI464" s="193"/>
      <c r="AJ464" s="194"/>
      <c r="AK464" s="192"/>
      <c r="AL464" s="193"/>
      <c r="AM464" s="193"/>
      <c r="AN464" s="193"/>
      <c r="AO464" s="193"/>
      <c r="AP464" s="193"/>
      <c r="AQ464" s="194"/>
      <c r="AR464" s="60"/>
      <c r="AS464" s="60"/>
      <c r="AT464" s="60"/>
      <c r="AU464" s="60"/>
      <c r="AV464" s="60"/>
      <c r="AW464" s="60"/>
      <c r="AX464" s="60"/>
      <c r="AY464" s="60"/>
      <c r="AZ464" s="60"/>
      <c r="BA464" s="60"/>
      <c r="BB464" s="60"/>
      <c r="BC464" s="60"/>
      <c r="BD464" s="60"/>
    </row>
    <row r="465" spans="2:56" ht="14.25" customHeight="1" x14ac:dyDescent="0.55000000000000004">
      <c r="B465" s="195" t="s">
        <v>593</v>
      </c>
      <c r="C465" s="196"/>
      <c r="D465" s="196"/>
      <c r="E465" s="196"/>
      <c r="F465" s="196"/>
      <c r="G465" s="196"/>
      <c r="H465" s="196"/>
      <c r="I465" s="197"/>
      <c r="J465" s="139" t="str">
        <f>VLOOKUP($B465,[1]D3_1!$B$5:$CI$131,5,FALSE)&amp;""</f>
        <v/>
      </c>
      <c r="K465" s="139"/>
      <c r="L465" s="140" t="str">
        <f>VLOOKUP($B465,[1]D3_1!$B$5:$CI$131,7,FALSE)&amp;""</f>
        <v/>
      </c>
      <c r="M465" s="160"/>
      <c r="N465" s="160"/>
      <c r="O465" s="160"/>
      <c r="P465" s="191"/>
      <c r="Q465" s="140" t="str">
        <f>VLOOKUP($B465,[1]D3_1!$B$5:$CI$131,8,FALSE)&amp;""</f>
        <v/>
      </c>
      <c r="R465" s="160"/>
      <c r="S465" s="160"/>
      <c r="T465" s="160"/>
      <c r="U465" s="191"/>
      <c r="V465" s="140" t="str">
        <f>VLOOKUP($B465,[1]D3_1!$B$5:$CI$131,9,FALSE)&amp;""</f>
        <v/>
      </c>
      <c r="W465" s="160"/>
      <c r="X465" s="160"/>
      <c r="Y465" s="160"/>
      <c r="Z465" s="191"/>
      <c r="AA465" s="140" t="str">
        <f>VLOOKUP($B465,[1]D3_1!$B$5:$CI$131,10,FALSE)&amp;""</f>
        <v/>
      </c>
      <c r="AB465" s="160"/>
      <c r="AC465" s="160"/>
      <c r="AD465" s="160"/>
      <c r="AE465" s="191"/>
      <c r="AF465" s="140" t="str">
        <f>VLOOKUP($B465,[1]D3_1!$B$5:$CI$131,11,FALSE)&amp;""</f>
        <v/>
      </c>
      <c r="AG465" s="160"/>
      <c r="AH465" s="160"/>
      <c r="AI465" s="160"/>
      <c r="AJ465" s="191"/>
      <c r="AK465" s="140" t="str">
        <f>VLOOKUP($B465,[1]D3_1!$B$5:$CI$131,12,FALSE)&amp;""</f>
        <v/>
      </c>
      <c r="AL465" s="160"/>
      <c r="AM465" s="160"/>
      <c r="AN465" s="160"/>
      <c r="AO465" s="160"/>
      <c r="AP465" s="160"/>
      <c r="AQ465" s="191"/>
      <c r="AR465" s="60"/>
      <c r="AS465" s="60"/>
      <c r="AT465" s="60"/>
      <c r="AU465" s="60"/>
      <c r="AV465" s="60"/>
      <c r="AW465" s="60"/>
      <c r="AX465" s="60"/>
      <c r="AY465" s="60"/>
      <c r="AZ465" s="60"/>
      <c r="BA465" s="60"/>
      <c r="BB465" s="60"/>
      <c r="BC465" s="60"/>
      <c r="BD465" s="60"/>
    </row>
    <row r="466" spans="2:56" ht="14.25" customHeight="1" x14ac:dyDescent="0.55000000000000004">
      <c r="B466" s="198"/>
      <c r="C466" s="199"/>
      <c r="D466" s="199"/>
      <c r="E466" s="199"/>
      <c r="F466" s="199"/>
      <c r="G466" s="199"/>
      <c r="H466" s="199"/>
      <c r="I466" s="200"/>
      <c r="J466" s="139"/>
      <c r="K466" s="139"/>
      <c r="L466" s="192"/>
      <c r="M466" s="193"/>
      <c r="N466" s="193"/>
      <c r="O466" s="193"/>
      <c r="P466" s="194"/>
      <c r="Q466" s="192"/>
      <c r="R466" s="193"/>
      <c r="S466" s="193"/>
      <c r="T466" s="193"/>
      <c r="U466" s="194"/>
      <c r="V466" s="192"/>
      <c r="W466" s="193"/>
      <c r="X466" s="193"/>
      <c r="Y466" s="193"/>
      <c r="Z466" s="194"/>
      <c r="AA466" s="192"/>
      <c r="AB466" s="193"/>
      <c r="AC466" s="193"/>
      <c r="AD466" s="193"/>
      <c r="AE466" s="194"/>
      <c r="AF466" s="192"/>
      <c r="AG466" s="193"/>
      <c r="AH466" s="193"/>
      <c r="AI466" s="193"/>
      <c r="AJ466" s="194"/>
      <c r="AK466" s="192"/>
      <c r="AL466" s="193"/>
      <c r="AM466" s="193"/>
      <c r="AN466" s="193"/>
      <c r="AO466" s="193"/>
      <c r="AP466" s="193"/>
      <c r="AQ466" s="194"/>
      <c r="AR466" s="60"/>
      <c r="AS466" s="60"/>
      <c r="AT466" s="60"/>
      <c r="AU466" s="60"/>
      <c r="AV466" s="60"/>
      <c r="AW466" s="60"/>
      <c r="AX466" s="60"/>
      <c r="AY466" s="60"/>
      <c r="AZ466" s="60"/>
      <c r="BA466" s="60"/>
      <c r="BB466" s="60"/>
      <c r="BC466" s="60"/>
      <c r="BD466" s="60"/>
    </row>
    <row r="467" spans="2:56" ht="14.25" customHeight="1" x14ac:dyDescent="0.55000000000000004">
      <c r="B467" s="195" t="s">
        <v>595</v>
      </c>
      <c r="C467" s="196"/>
      <c r="D467" s="196"/>
      <c r="E467" s="196"/>
      <c r="F467" s="196"/>
      <c r="G467" s="196"/>
      <c r="H467" s="196"/>
      <c r="I467" s="197"/>
      <c r="J467" s="139" t="str">
        <f>VLOOKUP($B467,[1]D3_1!$B$5:$CI$131,5,FALSE)&amp;""</f>
        <v/>
      </c>
      <c r="K467" s="139"/>
      <c r="L467" s="140" t="str">
        <f>VLOOKUP($B467,[1]D3_1!$B$5:$CI$131,7,FALSE)&amp;""</f>
        <v/>
      </c>
      <c r="M467" s="160"/>
      <c r="N467" s="160"/>
      <c r="O467" s="160"/>
      <c r="P467" s="191"/>
      <c r="Q467" s="140" t="str">
        <f>VLOOKUP($B467,[1]D3_1!$B$5:$CI$131,8,FALSE)&amp;""</f>
        <v/>
      </c>
      <c r="R467" s="160"/>
      <c r="S467" s="160"/>
      <c r="T467" s="160"/>
      <c r="U467" s="191"/>
      <c r="V467" s="140" t="str">
        <f>VLOOKUP($B467,[1]D3_1!$B$5:$CI$131,9,FALSE)&amp;""</f>
        <v/>
      </c>
      <c r="W467" s="160"/>
      <c r="X467" s="160"/>
      <c r="Y467" s="160"/>
      <c r="Z467" s="191"/>
      <c r="AA467" s="140" t="str">
        <f>VLOOKUP($B467,[1]D3_1!$B$5:$CI$131,10,FALSE)&amp;""</f>
        <v/>
      </c>
      <c r="AB467" s="160"/>
      <c r="AC467" s="160"/>
      <c r="AD467" s="160"/>
      <c r="AE467" s="191"/>
      <c r="AF467" s="140" t="str">
        <f>VLOOKUP($B467,[1]D3_1!$B$5:$CI$131,11,FALSE)&amp;""</f>
        <v/>
      </c>
      <c r="AG467" s="160"/>
      <c r="AH467" s="160"/>
      <c r="AI467" s="160"/>
      <c r="AJ467" s="191"/>
      <c r="AK467" s="140" t="str">
        <f>VLOOKUP($B467,[1]D3_1!$B$5:$CI$131,12,FALSE)&amp;""</f>
        <v/>
      </c>
      <c r="AL467" s="160"/>
      <c r="AM467" s="160"/>
      <c r="AN467" s="160"/>
      <c r="AO467" s="160"/>
      <c r="AP467" s="160"/>
      <c r="AQ467" s="191"/>
      <c r="AR467" s="60"/>
      <c r="AS467" s="60"/>
      <c r="AT467" s="60"/>
      <c r="AU467" s="60"/>
      <c r="AV467" s="60"/>
      <c r="AW467" s="60"/>
      <c r="AX467" s="60"/>
      <c r="AY467" s="60"/>
      <c r="AZ467" s="60"/>
      <c r="BA467" s="60"/>
      <c r="BB467" s="60"/>
      <c r="BC467" s="60"/>
      <c r="BD467" s="60"/>
    </row>
    <row r="468" spans="2:56" ht="14.25" customHeight="1" x14ac:dyDescent="0.55000000000000004">
      <c r="B468" s="198"/>
      <c r="C468" s="199"/>
      <c r="D468" s="199"/>
      <c r="E468" s="199"/>
      <c r="F468" s="199"/>
      <c r="G468" s="199"/>
      <c r="H468" s="199"/>
      <c r="I468" s="200"/>
      <c r="J468" s="139"/>
      <c r="K468" s="139"/>
      <c r="L468" s="192"/>
      <c r="M468" s="193"/>
      <c r="N468" s="193"/>
      <c r="O468" s="193"/>
      <c r="P468" s="194"/>
      <c r="Q468" s="192"/>
      <c r="R468" s="193"/>
      <c r="S468" s="193"/>
      <c r="T468" s="193"/>
      <c r="U468" s="194"/>
      <c r="V468" s="192"/>
      <c r="W468" s="193"/>
      <c r="X468" s="193"/>
      <c r="Y468" s="193"/>
      <c r="Z468" s="194"/>
      <c r="AA468" s="192"/>
      <c r="AB468" s="193"/>
      <c r="AC468" s="193"/>
      <c r="AD468" s="193"/>
      <c r="AE468" s="194"/>
      <c r="AF468" s="192"/>
      <c r="AG468" s="193"/>
      <c r="AH468" s="193"/>
      <c r="AI468" s="193"/>
      <c r="AJ468" s="194"/>
      <c r="AK468" s="192"/>
      <c r="AL468" s="193"/>
      <c r="AM468" s="193"/>
      <c r="AN468" s="193"/>
      <c r="AO468" s="193"/>
      <c r="AP468" s="193"/>
      <c r="AQ468" s="194"/>
      <c r="AR468" s="60"/>
      <c r="AS468" s="60"/>
      <c r="AT468" s="60"/>
      <c r="AU468" s="60"/>
      <c r="AV468" s="60"/>
      <c r="AW468" s="60"/>
      <c r="AX468" s="60"/>
      <c r="AY468" s="60"/>
      <c r="AZ468" s="60"/>
      <c r="BA468" s="60"/>
      <c r="BB468" s="60"/>
      <c r="BC468" s="60"/>
      <c r="BD468" s="60"/>
    </row>
    <row r="469" spans="2:56" ht="14.25" customHeight="1" x14ac:dyDescent="0.55000000000000004">
      <c r="B469" s="195" t="s">
        <v>6024</v>
      </c>
      <c r="C469" s="196"/>
      <c r="D469" s="196"/>
      <c r="E469" s="196"/>
      <c r="F469" s="196"/>
      <c r="G469" s="196"/>
      <c r="H469" s="196"/>
      <c r="I469" s="197"/>
      <c r="J469" s="139" t="str">
        <f>VLOOKUP($B469,[1]D3_1!$B$5:$CI$131,5,FALSE)&amp;""</f>
        <v/>
      </c>
      <c r="K469" s="139"/>
      <c r="L469" s="140" t="str">
        <f>VLOOKUP($B469,[1]D3_1!$B$5:$CI$131,7,FALSE)&amp;""</f>
        <v/>
      </c>
      <c r="M469" s="160"/>
      <c r="N469" s="160"/>
      <c r="O469" s="160"/>
      <c r="P469" s="191"/>
      <c r="Q469" s="140" t="str">
        <f>VLOOKUP($B469,[1]D3_1!$B$5:$CI$131,8,FALSE)&amp;""</f>
        <v/>
      </c>
      <c r="R469" s="160"/>
      <c r="S469" s="160"/>
      <c r="T469" s="160"/>
      <c r="U469" s="191"/>
      <c r="V469" s="140" t="str">
        <f>VLOOKUP($B469,[1]D3_1!$B$5:$CI$131,9,FALSE)&amp;""</f>
        <v/>
      </c>
      <c r="W469" s="160"/>
      <c r="X469" s="160"/>
      <c r="Y469" s="160"/>
      <c r="Z469" s="191"/>
      <c r="AA469" s="140" t="str">
        <f>VLOOKUP($B469,[1]D3_1!$B$5:$CI$131,10,FALSE)&amp;""</f>
        <v/>
      </c>
      <c r="AB469" s="160"/>
      <c r="AC469" s="160"/>
      <c r="AD469" s="160"/>
      <c r="AE469" s="191"/>
      <c r="AF469" s="140" t="str">
        <f>VLOOKUP($B469,[1]D3_1!$B$5:$CI$131,11,FALSE)&amp;""</f>
        <v/>
      </c>
      <c r="AG469" s="160"/>
      <c r="AH469" s="160"/>
      <c r="AI469" s="160"/>
      <c r="AJ469" s="191"/>
      <c r="AK469" s="140" t="str">
        <f>VLOOKUP($B469,[1]D3_1!$B$5:$CI$131,12,FALSE)&amp;""</f>
        <v/>
      </c>
      <c r="AL469" s="160"/>
      <c r="AM469" s="160"/>
      <c r="AN469" s="160"/>
      <c r="AO469" s="160"/>
      <c r="AP469" s="160"/>
      <c r="AQ469" s="191"/>
      <c r="AR469" s="60"/>
      <c r="AS469" s="60"/>
      <c r="AT469" s="60"/>
      <c r="AU469" s="60"/>
      <c r="AV469" s="60"/>
      <c r="AW469" s="60"/>
      <c r="AX469" s="60"/>
      <c r="AY469" s="60"/>
      <c r="AZ469" s="60"/>
      <c r="BA469" s="60"/>
      <c r="BB469" s="60"/>
      <c r="BC469" s="60"/>
      <c r="BD469" s="60"/>
    </row>
    <row r="470" spans="2:56" ht="14.25" customHeight="1" x14ac:dyDescent="0.55000000000000004">
      <c r="B470" s="198"/>
      <c r="C470" s="199"/>
      <c r="D470" s="199"/>
      <c r="E470" s="199"/>
      <c r="F470" s="199"/>
      <c r="G470" s="199"/>
      <c r="H470" s="199"/>
      <c r="I470" s="200"/>
      <c r="J470" s="139"/>
      <c r="K470" s="139"/>
      <c r="L470" s="192"/>
      <c r="M470" s="193"/>
      <c r="N470" s="193"/>
      <c r="O470" s="193"/>
      <c r="P470" s="194"/>
      <c r="Q470" s="192"/>
      <c r="R470" s="193"/>
      <c r="S470" s="193"/>
      <c r="T470" s="193"/>
      <c r="U470" s="194"/>
      <c r="V470" s="192"/>
      <c r="W470" s="193"/>
      <c r="X470" s="193"/>
      <c r="Y470" s="193"/>
      <c r="Z470" s="194"/>
      <c r="AA470" s="192"/>
      <c r="AB470" s="193"/>
      <c r="AC470" s="193"/>
      <c r="AD470" s="193"/>
      <c r="AE470" s="194"/>
      <c r="AF470" s="192"/>
      <c r="AG470" s="193"/>
      <c r="AH470" s="193"/>
      <c r="AI470" s="193"/>
      <c r="AJ470" s="194"/>
      <c r="AK470" s="192"/>
      <c r="AL470" s="193"/>
      <c r="AM470" s="193"/>
      <c r="AN470" s="193"/>
      <c r="AO470" s="193"/>
      <c r="AP470" s="193"/>
      <c r="AQ470" s="194"/>
      <c r="AR470" s="60"/>
      <c r="AS470" s="60"/>
      <c r="AT470" s="60"/>
      <c r="AU470" s="60"/>
      <c r="AV470" s="60"/>
      <c r="AW470" s="60"/>
      <c r="AX470" s="60"/>
      <c r="AY470" s="60"/>
      <c r="AZ470" s="60"/>
      <c r="BA470" s="60"/>
      <c r="BB470" s="60"/>
      <c r="BC470" s="60"/>
      <c r="BD470" s="60"/>
    </row>
    <row r="471" spans="2:56" ht="14.25" customHeight="1" x14ac:dyDescent="0.55000000000000004">
      <c r="B471" s="195" t="s">
        <v>598</v>
      </c>
      <c r="C471" s="196"/>
      <c r="D471" s="196"/>
      <c r="E471" s="196"/>
      <c r="F471" s="196"/>
      <c r="G471" s="196"/>
      <c r="H471" s="196"/>
      <c r="I471" s="197"/>
      <c r="J471" s="139" t="str">
        <f>VLOOKUP($B471,[1]D3_1!$B$5:$CI$131,5,FALSE)&amp;""</f>
        <v/>
      </c>
      <c r="K471" s="139"/>
      <c r="L471" s="140" t="str">
        <f>VLOOKUP($B471,[1]D3_1!$B$5:$CI$131,7,FALSE)&amp;""</f>
        <v/>
      </c>
      <c r="M471" s="160"/>
      <c r="N471" s="160"/>
      <c r="O471" s="160"/>
      <c r="P471" s="191"/>
      <c r="Q471" s="140" t="str">
        <f>VLOOKUP($B471,[1]D3_1!$B$5:$CI$131,8,FALSE)&amp;""</f>
        <v/>
      </c>
      <c r="R471" s="160"/>
      <c r="S471" s="160"/>
      <c r="T471" s="160"/>
      <c r="U471" s="191"/>
      <c r="V471" s="140" t="str">
        <f>VLOOKUP($B471,[1]D3_1!$B$5:$CI$131,9,FALSE)&amp;""</f>
        <v/>
      </c>
      <c r="W471" s="160"/>
      <c r="X471" s="160"/>
      <c r="Y471" s="160"/>
      <c r="Z471" s="191"/>
      <c r="AA471" s="140" t="str">
        <f>VLOOKUP($B471,[1]D3_1!$B$5:$CI$131,10,FALSE)&amp;""</f>
        <v/>
      </c>
      <c r="AB471" s="160"/>
      <c r="AC471" s="160"/>
      <c r="AD471" s="160"/>
      <c r="AE471" s="191"/>
      <c r="AF471" s="140" t="str">
        <f>VLOOKUP($B471,[1]D3_1!$B$5:$CI$131,11,FALSE)&amp;""</f>
        <v/>
      </c>
      <c r="AG471" s="160"/>
      <c r="AH471" s="160"/>
      <c r="AI471" s="160"/>
      <c r="AJ471" s="191"/>
      <c r="AK471" s="140" t="str">
        <f>VLOOKUP($B471,[1]D3_1!$B$5:$CI$131,12,FALSE)&amp;""</f>
        <v/>
      </c>
      <c r="AL471" s="160"/>
      <c r="AM471" s="160"/>
      <c r="AN471" s="160"/>
      <c r="AO471" s="160"/>
      <c r="AP471" s="160"/>
      <c r="AQ471" s="191"/>
      <c r="AR471" s="60"/>
      <c r="AS471" s="60"/>
      <c r="AT471" s="60"/>
      <c r="AU471" s="60"/>
      <c r="AV471" s="60"/>
      <c r="AW471" s="60"/>
      <c r="AX471" s="60"/>
      <c r="AY471" s="60"/>
      <c r="AZ471" s="60"/>
      <c r="BA471" s="60"/>
      <c r="BB471" s="60"/>
      <c r="BC471" s="60"/>
      <c r="BD471" s="60"/>
    </row>
    <row r="472" spans="2:56" ht="14.25" customHeight="1" x14ac:dyDescent="0.55000000000000004">
      <c r="B472" s="198"/>
      <c r="C472" s="199"/>
      <c r="D472" s="199"/>
      <c r="E472" s="199"/>
      <c r="F472" s="199"/>
      <c r="G472" s="199"/>
      <c r="H472" s="199"/>
      <c r="I472" s="200"/>
      <c r="J472" s="139"/>
      <c r="K472" s="139"/>
      <c r="L472" s="192"/>
      <c r="M472" s="193"/>
      <c r="N472" s="193"/>
      <c r="O472" s="193"/>
      <c r="P472" s="194"/>
      <c r="Q472" s="192"/>
      <c r="R472" s="193"/>
      <c r="S472" s="193"/>
      <c r="T472" s="193"/>
      <c r="U472" s="194"/>
      <c r="V472" s="192"/>
      <c r="W472" s="193"/>
      <c r="X472" s="193"/>
      <c r="Y472" s="193"/>
      <c r="Z472" s="194"/>
      <c r="AA472" s="192"/>
      <c r="AB472" s="193"/>
      <c r="AC472" s="193"/>
      <c r="AD472" s="193"/>
      <c r="AE472" s="194"/>
      <c r="AF472" s="192"/>
      <c r="AG472" s="193"/>
      <c r="AH472" s="193"/>
      <c r="AI472" s="193"/>
      <c r="AJ472" s="194"/>
      <c r="AK472" s="192"/>
      <c r="AL472" s="193"/>
      <c r="AM472" s="193"/>
      <c r="AN472" s="193"/>
      <c r="AO472" s="193"/>
      <c r="AP472" s="193"/>
      <c r="AQ472" s="194"/>
      <c r="AR472" s="60"/>
      <c r="AS472" s="60"/>
      <c r="AT472" s="60"/>
      <c r="AU472" s="60"/>
      <c r="AV472" s="60"/>
      <c r="AW472" s="60"/>
      <c r="AX472" s="60"/>
      <c r="AY472" s="60"/>
      <c r="AZ472" s="60"/>
      <c r="BA472" s="60"/>
      <c r="BB472" s="60"/>
      <c r="BC472" s="60"/>
      <c r="BD472" s="60"/>
    </row>
    <row r="473" spans="2:56" ht="14.25" customHeight="1" x14ac:dyDescent="0.55000000000000004">
      <c r="B473" s="195" t="s">
        <v>600</v>
      </c>
      <c r="C473" s="196"/>
      <c r="D473" s="196"/>
      <c r="E473" s="196"/>
      <c r="F473" s="196"/>
      <c r="G473" s="196"/>
      <c r="H473" s="196"/>
      <c r="I473" s="197"/>
      <c r="J473" s="139" t="str">
        <f>VLOOKUP($B473,[1]D3_1!$B$5:$CI$131,5,FALSE)&amp;""</f>
        <v/>
      </c>
      <c r="K473" s="139"/>
      <c r="L473" s="140" t="str">
        <f>VLOOKUP($B473,[1]D3_1!$B$5:$CI$131,7,FALSE)&amp;""</f>
        <v/>
      </c>
      <c r="M473" s="160"/>
      <c r="N473" s="160"/>
      <c r="O473" s="160"/>
      <c r="P473" s="191"/>
      <c r="Q473" s="140" t="str">
        <f>VLOOKUP($B473,[1]D3_1!$B$5:$CI$131,8,FALSE)&amp;""</f>
        <v/>
      </c>
      <c r="R473" s="160"/>
      <c r="S473" s="160"/>
      <c r="T473" s="160"/>
      <c r="U473" s="191"/>
      <c r="V473" s="140" t="str">
        <f>VLOOKUP($B473,[1]D3_1!$B$5:$CI$131,9,FALSE)&amp;""</f>
        <v/>
      </c>
      <c r="W473" s="160"/>
      <c r="X473" s="160"/>
      <c r="Y473" s="160"/>
      <c r="Z473" s="191"/>
      <c r="AA473" s="140" t="str">
        <f>VLOOKUP($B473,[1]D3_1!$B$5:$CI$131,10,FALSE)&amp;""</f>
        <v/>
      </c>
      <c r="AB473" s="160"/>
      <c r="AC473" s="160"/>
      <c r="AD473" s="160"/>
      <c r="AE473" s="191"/>
      <c r="AF473" s="140" t="str">
        <f>VLOOKUP($B473,[1]D3_1!$B$5:$CI$131,11,FALSE)&amp;""</f>
        <v/>
      </c>
      <c r="AG473" s="160"/>
      <c r="AH473" s="160"/>
      <c r="AI473" s="160"/>
      <c r="AJ473" s="191"/>
      <c r="AK473" s="140" t="str">
        <f>VLOOKUP($B473,[1]D3_1!$B$5:$CI$131,12,FALSE)&amp;""</f>
        <v/>
      </c>
      <c r="AL473" s="160"/>
      <c r="AM473" s="160"/>
      <c r="AN473" s="160"/>
      <c r="AO473" s="160"/>
      <c r="AP473" s="160"/>
      <c r="AQ473" s="191"/>
      <c r="AR473" s="60"/>
      <c r="AS473" s="60"/>
      <c r="AT473" s="60"/>
      <c r="AU473" s="60"/>
      <c r="AV473" s="60"/>
      <c r="AW473" s="60"/>
      <c r="AX473" s="60"/>
      <c r="AY473" s="60"/>
      <c r="AZ473" s="60"/>
      <c r="BA473" s="60"/>
      <c r="BB473" s="60"/>
      <c r="BC473" s="60"/>
      <c r="BD473" s="60"/>
    </row>
    <row r="474" spans="2:56" ht="14.25" customHeight="1" x14ac:dyDescent="0.55000000000000004">
      <c r="B474" s="198"/>
      <c r="C474" s="199"/>
      <c r="D474" s="199"/>
      <c r="E474" s="199"/>
      <c r="F474" s="199"/>
      <c r="G474" s="199"/>
      <c r="H474" s="199"/>
      <c r="I474" s="200"/>
      <c r="J474" s="139"/>
      <c r="K474" s="139"/>
      <c r="L474" s="192"/>
      <c r="M474" s="193"/>
      <c r="N474" s="193"/>
      <c r="O474" s="193"/>
      <c r="P474" s="194"/>
      <c r="Q474" s="192"/>
      <c r="R474" s="193"/>
      <c r="S474" s="193"/>
      <c r="T474" s="193"/>
      <c r="U474" s="194"/>
      <c r="V474" s="192"/>
      <c r="W474" s="193"/>
      <c r="X474" s="193"/>
      <c r="Y474" s="193"/>
      <c r="Z474" s="194"/>
      <c r="AA474" s="192"/>
      <c r="AB474" s="193"/>
      <c r="AC474" s="193"/>
      <c r="AD474" s="193"/>
      <c r="AE474" s="194"/>
      <c r="AF474" s="192"/>
      <c r="AG474" s="193"/>
      <c r="AH474" s="193"/>
      <c r="AI474" s="193"/>
      <c r="AJ474" s="194"/>
      <c r="AK474" s="192"/>
      <c r="AL474" s="193"/>
      <c r="AM474" s="193"/>
      <c r="AN474" s="193"/>
      <c r="AO474" s="193"/>
      <c r="AP474" s="193"/>
      <c r="AQ474" s="194"/>
      <c r="AR474" s="60"/>
      <c r="AS474" s="60"/>
      <c r="AT474" s="60"/>
      <c r="AU474" s="60"/>
      <c r="AV474" s="60"/>
      <c r="AW474" s="60"/>
      <c r="AX474" s="60"/>
      <c r="AY474" s="60"/>
      <c r="AZ474" s="60"/>
      <c r="BA474" s="60"/>
      <c r="BB474" s="60"/>
      <c r="BC474" s="60"/>
      <c r="BD474" s="60"/>
    </row>
    <row r="475" spans="2:56" ht="14.25" customHeight="1" x14ac:dyDescent="0.55000000000000004">
      <c r="B475" s="195" t="s">
        <v>602</v>
      </c>
      <c r="C475" s="196"/>
      <c r="D475" s="196"/>
      <c r="E475" s="196"/>
      <c r="F475" s="196"/>
      <c r="G475" s="196"/>
      <c r="H475" s="196"/>
      <c r="I475" s="197"/>
      <c r="J475" s="139" t="str">
        <f>VLOOKUP($B475,[1]D3_1!$B$5:$CI$131,5,FALSE)&amp;""</f>
        <v/>
      </c>
      <c r="K475" s="139"/>
      <c r="L475" s="140" t="str">
        <f>VLOOKUP($B475,[1]D3_1!$B$5:$CI$131,7,FALSE)&amp;""</f>
        <v/>
      </c>
      <c r="M475" s="160"/>
      <c r="N475" s="160"/>
      <c r="O475" s="160"/>
      <c r="P475" s="191"/>
      <c r="Q475" s="140" t="str">
        <f>VLOOKUP($B475,[1]D3_1!$B$5:$CI$131,8,FALSE)&amp;""</f>
        <v/>
      </c>
      <c r="R475" s="160"/>
      <c r="S475" s="160"/>
      <c r="T475" s="160"/>
      <c r="U475" s="191"/>
      <c r="V475" s="140" t="str">
        <f>VLOOKUP($B475,[1]D3_1!$B$5:$CI$131,9,FALSE)&amp;""</f>
        <v/>
      </c>
      <c r="W475" s="160"/>
      <c r="X475" s="160"/>
      <c r="Y475" s="160"/>
      <c r="Z475" s="191"/>
      <c r="AA475" s="140" t="str">
        <f>VLOOKUP($B475,[1]D3_1!$B$5:$CI$131,10,FALSE)&amp;""</f>
        <v/>
      </c>
      <c r="AB475" s="160"/>
      <c r="AC475" s="160"/>
      <c r="AD475" s="160"/>
      <c r="AE475" s="191"/>
      <c r="AF475" s="140" t="str">
        <f>VLOOKUP($B475,[1]D3_1!$B$5:$CI$131,11,FALSE)&amp;""</f>
        <v/>
      </c>
      <c r="AG475" s="160"/>
      <c r="AH475" s="160"/>
      <c r="AI475" s="160"/>
      <c r="AJ475" s="191"/>
      <c r="AK475" s="140" t="str">
        <f>VLOOKUP($B475,[1]D3_1!$B$5:$CI$131,12,FALSE)&amp;""</f>
        <v/>
      </c>
      <c r="AL475" s="160"/>
      <c r="AM475" s="160"/>
      <c r="AN475" s="160"/>
      <c r="AO475" s="160"/>
      <c r="AP475" s="160"/>
      <c r="AQ475" s="191"/>
      <c r="AR475" s="60"/>
      <c r="AS475" s="60"/>
      <c r="AT475" s="60"/>
      <c r="AU475" s="60"/>
      <c r="AV475" s="60"/>
      <c r="AW475" s="60"/>
      <c r="AX475" s="60"/>
      <c r="AY475" s="60"/>
      <c r="AZ475" s="60"/>
      <c r="BA475" s="60"/>
      <c r="BB475" s="60"/>
      <c r="BC475" s="60"/>
      <c r="BD475" s="60"/>
    </row>
    <row r="476" spans="2:56" ht="14.25" customHeight="1" x14ac:dyDescent="0.55000000000000004">
      <c r="B476" s="198"/>
      <c r="C476" s="199"/>
      <c r="D476" s="199"/>
      <c r="E476" s="199"/>
      <c r="F476" s="199"/>
      <c r="G476" s="199"/>
      <c r="H476" s="199"/>
      <c r="I476" s="200"/>
      <c r="J476" s="139"/>
      <c r="K476" s="139"/>
      <c r="L476" s="192"/>
      <c r="M476" s="193"/>
      <c r="N476" s="193"/>
      <c r="O476" s="193"/>
      <c r="P476" s="194"/>
      <c r="Q476" s="192"/>
      <c r="R476" s="193"/>
      <c r="S476" s="193"/>
      <c r="T476" s="193"/>
      <c r="U476" s="194"/>
      <c r="V476" s="192"/>
      <c r="W476" s="193"/>
      <c r="X476" s="193"/>
      <c r="Y476" s="193"/>
      <c r="Z476" s="194"/>
      <c r="AA476" s="192"/>
      <c r="AB476" s="193"/>
      <c r="AC476" s="193"/>
      <c r="AD476" s="193"/>
      <c r="AE476" s="194"/>
      <c r="AF476" s="192"/>
      <c r="AG476" s="193"/>
      <c r="AH476" s="193"/>
      <c r="AI476" s="193"/>
      <c r="AJ476" s="194"/>
      <c r="AK476" s="192"/>
      <c r="AL476" s="193"/>
      <c r="AM476" s="193"/>
      <c r="AN476" s="193"/>
      <c r="AO476" s="193"/>
      <c r="AP476" s="193"/>
      <c r="AQ476" s="194"/>
      <c r="AR476" s="60"/>
      <c r="AS476" s="60"/>
      <c r="AT476" s="60"/>
      <c r="AU476" s="60"/>
      <c r="AV476" s="60"/>
      <c r="AW476" s="60"/>
      <c r="AX476" s="60"/>
      <c r="AY476" s="60"/>
      <c r="AZ476" s="60"/>
      <c r="BA476" s="60"/>
      <c r="BB476" s="60"/>
      <c r="BC476" s="60"/>
      <c r="BD476" s="60"/>
    </row>
    <row r="477" spans="2:56" ht="14.25" customHeight="1" x14ac:dyDescent="0.55000000000000004">
      <c r="B477" s="195" t="s">
        <v>604</v>
      </c>
      <c r="C477" s="196"/>
      <c r="D477" s="196"/>
      <c r="E477" s="196"/>
      <c r="F477" s="196"/>
      <c r="G477" s="196"/>
      <c r="H477" s="196"/>
      <c r="I477" s="197"/>
      <c r="J477" s="139" t="str">
        <f>VLOOKUP($B477,[1]D3_1!$B$5:$CI$131,5,FALSE)&amp;""</f>
        <v/>
      </c>
      <c r="K477" s="139"/>
      <c r="L477" s="140" t="str">
        <f>VLOOKUP($B477,[1]D3_1!$B$5:$CI$131,7,FALSE)&amp;""</f>
        <v/>
      </c>
      <c r="M477" s="160"/>
      <c r="N477" s="160"/>
      <c r="O477" s="160"/>
      <c r="P477" s="191"/>
      <c r="Q477" s="140" t="str">
        <f>VLOOKUP($B477,[1]D3_1!$B$5:$CI$131,8,FALSE)&amp;""</f>
        <v/>
      </c>
      <c r="R477" s="160"/>
      <c r="S477" s="160"/>
      <c r="T477" s="160"/>
      <c r="U477" s="191"/>
      <c r="V477" s="140" t="str">
        <f>VLOOKUP($B477,[1]D3_1!$B$5:$CI$131,9,FALSE)&amp;""</f>
        <v/>
      </c>
      <c r="W477" s="160"/>
      <c r="X477" s="160"/>
      <c r="Y477" s="160"/>
      <c r="Z477" s="191"/>
      <c r="AA477" s="140" t="str">
        <f>VLOOKUP($B477,[1]D3_1!$B$5:$CI$131,10,FALSE)&amp;""</f>
        <v/>
      </c>
      <c r="AB477" s="160"/>
      <c r="AC477" s="160"/>
      <c r="AD477" s="160"/>
      <c r="AE477" s="191"/>
      <c r="AF477" s="140" t="str">
        <f>VLOOKUP($B477,[1]D3_1!$B$5:$CI$131,11,FALSE)&amp;""</f>
        <v/>
      </c>
      <c r="AG477" s="160"/>
      <c r="AH477" s="160"/>
      <c r="AI477" s="160"/>
      <c r="AJ477" s="191"/>
      <c r="AK477" s="140" t="str">
        <f>VLOOKUP($B477,[1]D3_1!$B$5:$CI$131,12,FALSE)&amp;""</f>
        <v/>
      </c>
      <c r="AL477" s="160"/>
      <c r="AM477" s="160"/>
      <c r="AN477" s="160"/>
      <c r="AO477" s="160"/>
      <c r="AP477" s="160"/>
      <c r="AQ477" s="191"/>
      <c r="AR477" s="60"/>
      <c r="AS477" s="60"/>
      <c r="AT477" s="60"/>
      <c r="AU477" s="60"/>
      <c r="AV477" s="60"/>
      <c r="AW477" s="60"/>
      <c r="AX477" s="60"/>
      <c r="AY477" s="60"/>
      <c r="AZ477" s="60"/>
      <c r="BA477" s="60"/>
      <c r="BB477" s="60"/>
      <c r="BC477" s="60"/>
      <c r="BD477" s="60"/>
    </row>
    <row r="478" spans="2:56" ht="14.25" customHeight="1" x14ac:dyDescent="0.55000000000000004">
      <c r="B478" s="198"/>
      <c r="C478" s="199"/>
      <c r="D478" s="199"/>
      <c r="E478" s="199"/>
      <c r="F478" s="199"/>
      <c r="G478" s="199"/>
      <c r="H478" s="199"/>
      <c r="I478" s="200"/>
      <c r="J478" s="139"/>
      <c r="K478" s="139"/>
      <c r="L478" s="192"/>
      <c r="M478" s="193"/>
      <c r="N478" s="193"/>
      <c r="O478" s="193"/>
      <c r="P478" s="194"/>
      <c r="Q478" s="192"/>
      <c r="R478" s="193"/>
      <c r="S478" s="193"/>
      <c r="T478" s="193"/>
      <c r="U478" s="194"/>
      <c r="V478" s="192"/>
      <c r="W478" s="193"/>
      <c r="X478" s="193"/>
      <c r="Y478" s="193"/>
      <c r="Z478" s="194"/>
      <c r="AA478" s="192"/>
      <c r="AB478" s="193"/>
      <c r="AC478" s="193"/>
      <c r="AD478" s="193"/>
      <c r="AE478" s="194"/>
      <c r="AF478" s="192"/>
      <c r="AG478" s="193"/>
      <c r="AH478" s="193"/>
      <c r="AI478" s="193"/>
      <c r="AJ478" s="194"/>
      <c r="AK478" s="192"/>
      <c r="AL478" s="193"/>
      <c r="AM478" s="193"/>
      <c r="AN478" s="193"/>
      <c r="AO478" s="193"/>
      <c r="AP478" s="193"/>
      <c r="AQ478" s="194"/>
      <c r="AR478" s="60"/>
      <c r="AS478" s="60"/>
      <c r="AT478" s="60"/>
      <c r="AU478" s="60"/>
      <c r="AV478" s="60"/>
      <c r="AW478" s="60"/>
      <c r="AX478" s="60"/>
      <c r="AY478" s="60"/>
      <c r="AZ478" s="60"/>
      <c r="BA478" s="60"/>
      <c r="BB478" s="60"/>
      <c r="BC478" s="60"/>
      <c r="BD478" s="60"/>
    </row>
    <row r="479" spans="2:56" ht="14.25" customHeight="1" x14ac:dyDescent="0.55000000000000004">
      <c r="B479" s="195" t="s">
        <v>606</v>
      </c>
      <c r="C479" s="196"/>
      <c r="D479" s="196"/>
      <c r="E479" s="196"/>
      <c r="F479" s="196"/>
      <c r="G479" s="196"/>
      <c r="H479" s="196"/>
      <c r="I479" s="197"/>
      <c r="J479" s="139" t="str">
        <f>VLOOKUP($B479,[1]D3_1!$B$5:$CI$131,5,FALSE)&amp;""</f>
        <v/>
      </c>
      <c r="K479" s="139"/>
      <c r="L479" s="140" t="str">
        <f>VLOOKUP($B479,[1]D3_1!$B$5:$CI$131,7,FALSE)&amp;""</f>
        <v/>
      </c>
      <c r="M479" s="160"/>
      <c r="N479" s="160"/>
      <c r="O479" s="160"/>
      <c r="P479" s="191"/>
      <c r="Q479" s="140" t="str">
        <f>VLOOKUP($B479,[1]D3_1!$B$5:$CI$131,8,FALSE)&amp;""</f>
        <v/>
      </c>
      <c r="R479" s="160"/>
      <c r="S479" s="160"/>
      <c r="T479" s="160"/>
      <c r="U479" s="191"/>
      <c r="V479" s="140" t="str">
        <f>VLOOKUP($B479,[1]D3_1!$B$5:$CI$131,9,FALSE)&amp;""</f>
        <v/>
      </c>
      <c r="W479" s="160"/>
      <c r="X479" s="160"/>
      <c r="Y479" s="160"/>
      <c r="Z479" s="191"/>
      <c r="AA479" s="140" t="str">
        <f>VLOOKUP($B479,[1]D3_1!$B$5:$CI$131,10,FALSE)&amp;""</f>
        <v/>
      </c>
      <c r="AB479" s="160"/>
      <c r="AC479" s="160"/>
      <c r="AD479" s="160"/>
      <c r="AE479" s="191"/>
      <c r="AF479" s="140" t="str">
        <f>VLOOKUP($B479,[1]D3_1!$B$5:$CI$131,11,FALSE)&amp;""</f>
        <v/>
      </c>
      <c r="AG479" s="160"/>
      <c r="AH479" s="160"/>
      <c r="AI479" s="160"/>
      <c r="AJ479" s="191"/>
      <c r="AK479" s="140" t="str">
        <f>VLOOKUP($B479,[1]D3_1!$B$5:$CI$131,12,FALSE)&amp;""</f>
        <v/>
      </c>
      <c r="AL479" s="160"/>
      <c r="AM479" s="160"/>
      <c r="AN479" s="160"/>
      <c r="AO479" s="160"/>
      <c r="AP479" s="160"/>
      <c r="AQ479" s="191"/>
      <c r="AR479" s="60"/>
      <c r="AS479" s="60"/>
      <c r="AT479" s="60"/>
      <c r="AU479" s="60"/>
      <c r="AV479" s="60"/>
      <c r="AW479" s="60"/>
      <c r="AX479" s="60"/>
      <c r="AY479" s="60"/>
      <c r="AZ479" s="60"/>
      <c r="BA479" s="60"/>
      <c r="BB479" s="60"/>
      <c r="BC479" s="60"/>
      <c r="BD479" s="60"/>
    </row>
    <row r="480" spans="2:56" ht="14.25" customHeight="1" x14ac:dyDescent="0.55000000000000004">
      <c r="B480" s="198"/>
      <c r="C480" s="199"/>
      <c r="D480" s="199"/>
      <c r="E480" s="199"/>
      <c r="F480" s="199"/>
      <c r="G480" s="199"/>
      <c r="H480" s="199"/>
      <c r="I480" s="200"/>
      <c r="J480" s="139"/>
      <c r="K480" s="139"/>
      <c r="L480" s="192"/>
      <c r="M480" s="193"/>
      <c r="N480" s="193"/>
      <c r="O480" s="193"/>
      <c r="P480" s="194"/>
      <c r="Q480" s="192"/>
      <c r="R480" s="193"/>
      <c r="S480" s="193"/>
      <c r="T480" s="193"/>
      <c r="U480" s="194"/>
      <c r="V480" s="192"/>
      <c r="W480" s="193"/>
      <c r="X480" s="193"/>
      <c r="Y480" s="193"/>
      <c r="Z480" s="194"/>
      <c r="AA480" s="192"/>
      <c r="AB480" s="193"/>
      <c r="AC480" s="193"/>
      <c r="AD480" s="193"/>
      <c r="AE480" s="194"/>
      <c r="AF480" s="192"/>
      <c r="AG480" s="193"/>
      <c r="AH480" s="193"/>
      <c r="AI480" s="193"/>
      <c r="AJ480" s="194"/>
      <c r="AK480" s="192"/>
      <c r="AL480" s="193"/>
      <c r="AM480" s="193"/>
      <c r="AN480" s="193"/>
      <c r="AO480" s="193"/>
      <c r="AP480" s="193"/>
      <c r="AQ480" s="194"/>
      <c r="AR480" s="60"/>
      <c r="AS480" s="60"/>
      <c r="AT480" s="60"/>
      <c r="AU480" s="60"/>
      <c r="AV480" s="60"/>
      <c r="AW480" s="60"/>
      <c r="AX480" s="60"/>
      <c r="AY480" s="60"/>
      <c r="AZ480" s="60"/>
      <c r="BA480" s="60"/>
      <c r="BB480" s="60"/>
      <c r="BC480" s="60"/>
      <c r="BD480" s="60"/>
    </row>
    <row r="481" spans="1:56" ht="14.25" customHeight="1" x14ac:dyDescent="0.55000000000000004">
      <c r="B481" s="195" t="s">
        <v>6025</v>
      </c>
      <c r="C481" s="196"/>
      <c r="D481" s="196"/>
      <c r="E481" s="196"/>
      <c r="F481" s="196"/>
      <c r="G481" s="196"/>
      <c r="H481" s="196"/>
      <c r="I481" s="197"/>
      <c r="J481" s="139" t="str">
        <f>VLOOKUP($B481,[1]D3_1!$B$5:$CI$131,5,FALSE)&amp;""</f>
        <v/>
      </c>
      <c r="K481" s="139"/>
      <c r="L481" s="140" t="str">
        <f>VLOOKUP($B481,[1]D3_1!$B$5:$CI$131,7,FALSE)&amp;""</f>
        <v/>
      </c>
      <c r="M481" s="160"/>
      <c r="N481" s="160"/>
      <c r="O481" s="160"/>
      <c r="P481" s="191"/>
      <c r="Q481" s="140" t="str">
        <f>VLOOKUP($B481,[1]D3_1!$B$5:$CI$131,8,FALSE)&amp;""</f>
        <v/>
      </c>
      <c r="R481" s="160"/>
      <c r="S481" s="160"/>
      <c r="T481" s="160"/>
      <c r="U481" s="191"/>
      <c r="V481" s="140" t="str">
        <f>VLOOKUP($B481,[1]D3_1!$B$5:$CI$131,9,FALSE)&amp;""</f>
        <v/>
      </c>
      <c r="W481" s="160"/>
      <c r="X481" s="160"/>
      <c r="Y481" s="160"/>
      <c r="Z481" s="191"/>
      <c r="AA481" s="140" t="str">
        <f>VLOOKUP($B481,[1]D3_1!$B$5:$CI$131,10,FALSE)&amp;""</f>
        <v/>
      </c>
      <c r="AB481" s="160"/>
      <c r="AC481" s="160"/>
      <c r="AD481" s="160"/>
      <c r="AE481" s="191"/>
      <c r="AF481" s="140" t="str">
        <f>VLOOKUP($B481,[1]D3_1!$B$5:$CI$131,11,FALSE)&amp;""</f>
        <v/>
      </c>
      <c r="AG481" s="160"/>
      <c r="AH481" s="160"/>
      <c r="AI481" s="160"/>
      <c r="AJ481" s="191"/>
      <c r="AK481" s="140" t="str">
        <f>VLOOKUP($B481,[1]D3_1!$B$5:$CI$131,12,FALSE)&amp;""</f>
        <v/>
      </c>
      <c r="AL481" s="160"/>
      <c r="AM481" s="160"/>
      <c r="AN481" s="160"/>
      <c r="AO481" s="160"/>
      <c r="AP481" s="160"/>
      <c r="AQ481" s="191"/>
      <c r="AR481" s="60"/>
      <c r="AS481" s="60"/>
      <c r="AT481" s="60"/>
      <c r="AU481" s="60"/>
      <c r="AV481" s="60"/>
      <c r="AW481" s="60"/>
      <c r="AX481" s="60"/>
      <c r="AY481" s="60"/>
      <c r="AZ481" s="60"/>
      <c r="BA481" s="60"/>
      <c r="BB481" s="60"/>
      <c r="BC481" s="60"/>
      <c r="BD481" s="60"/>
    </row>
    <row r="482" spans="1:56" ht="14.25" customHeight="1" x14ac:dyDescent="0.55000000000000004">
      <c r="B482" s="208"/>
      <c r="C482" s="209"/>
      <c r="D482" s="209"/>
      <c r="E482" s="209"/>
      <c r="F482" s="209"/>
      <c r="G482" s="209"/>
      <c r="H482" s="209"/>
      <c r="I482" s="210"/>
      <c r="J482" s="139"/>
      <c r="K482" s="139"/>
      <c r="L482" s="192"/>
      <c r="M482" s="193"/>
      <c r="N482" s="193"/>
      <c r="O482" s="193"/>
      <c r="P482" s="194"/>
      <c r="Q482" s="192"/>
      <c r="R482" s="193"/>
      <c r="S482" s="193"/>
      <c r="T482" s="193"/>
      <c r="U482" s="194"/>
      <c r="V482" s="192"/>
      <c r="W482" s="193"/>
      <c r="X482" s="193"/>
      <c r="Y482" s="193"/>
      <c r="Z482" s="194"/>
      <c r="AA482" s="192"/>
      <c r="AB482" s="193"/>
      <c r="AC482" s="193"/>
      <c r="AD482" s="193"/>
      <c r="AE482" s="194"/>
      <c r="AF482" s="192"/>
      <c r="AG482" s="193"/>
      <c r="AH482" s="193"/>
      <c r="AI482" s="193"/>
      <c r="AJ482" s="194"/>
      <c r="AK482" s="192"/>
      <c r="AL482" s="193"/>
      <c r="AM482" s="193"/>
      <c r="AN482" s="193"/>
      <c r="AO482" s="193"/>
      <c r="AP482" s="193"/>
      <c r="AQ482" s="194"/>
      <c r="AR482" s="60"/>
      <c r="AS482" s="60"/>
      <c r="AT482" s="60"/>
      <c r="AU482" s="60"/>
      <c r="AV482" s="60"/>
      <c r="AW482" s="60"/>
      <c r="AX482" s="60"/>
      <c r="AY482" s="60"/>
      <c r="AZ482" s="60"/>
      <c r="BA482" s="60"/>
      <c r="BB482" s="60"/>
      <c r="BC482" s="60"/>
      <c r="BD482" s="60"/>
    </row>
    <row r="483" spans="1:56" s="59" customFormat="1" ht="14.25" customHeight="1" x14ac:dyDescent="0.55000000000000004">
      <c r="B483" s="208"/>
      <c r="C483" s="209"/>
      <c r="D483" s="209"/>
      <c r="E483" s="209"/>
      <c r="F483" s="209"/>
      <c r="G483" s="209"/>
      <c r="H483" s="209"/>
      <c r="I483" s="210"/>
      <c r="J483" s="415" t="s">
        <v>6926</v>
      </c>
      <c r="K483" s="415"/>
      <c r="L483" s="415"/>
      <c r="M483" s="415"/>
      <c r="N483" s="415"/>
      <c r="O483" s="415"/>
      <c r="P483" s="415"/>
      <c r="Q483" s="416" t="str">
        <f>VLOOKUP($B481,[1]D3_1!$B$5:$CI$131,6,FALSE)&amp;""</f>
        <v/>
      </c>
      <c r="R483" s="416"/>
      <c r="S483" s="416"/>
      <c r="T483" s="416"/>
      <c r="U483" s="416"/>
      <c r="V483" s="416"/>
      <c r="W483" s="416"/>
      <c r="X483" s="416"/>
      <c r="Y483" s="416"/>
      <c r="Z483" s="416"/>
      <c r="AA483" s="416"/>
      <c r="AB483" s="416"/>
      <c r="AC483" s="416"/>
      <c r="AD483" s="416"/>
      <c r="AE483" s="416"/>
      <c r="AF483" s="416"/>
      <c r="AG483" s="416"/>
      <c r="AH483" s="416"/>
      <c r="AI483" s="416"/>
      <c r="AJ483" s="416"/>
      <c r="AK483" s="416"/>
      <c r="AL483" s="416"/>
      <c r="AM483" s="416"/>
      <c r="AN483" s="416"/>
      <c r="AO483" s="416"/>
      <c r="AP483" s="416"/>
      <c r="AQ483" s="416"/>
    </row>
    <row r="484" spans="1:56" s="59" customFormat="1" ht="14.25" customHeight="1" x14ac:dyDescent="0.55000000000000004">
      <c r="B484" s="198"/>
      <c r="C484" s="199"/>
      <c r="D484" s="199"/>
      <c r="E484" s="199"/>
      <c r="F484" s="199"/>
      <c r="G484" s="199"/>
      <c r="H484" s="199"/>
      <c r="I484" s="200"/>
      <c r="J484" s="313"/>
      <c r="K484" s="313"/>
      <c r="L484" s="313"/>
      <c r="M484" s="313"/>
      <c r="N484" s="313"/>
      <c r="O484" s="313"/>
      <c r="P484" s="313"/>
      <c r="Q484" s="417"/>
      <c r="R484" s="417"/>
      <c r="S484" s="417"/>
      <c r="T484" s="417"/>
      <c r="U484" s="417"/>
      <c r="V484" s="417"/>
      <c r="W484" s="417"/>
      <c r="X484" s="417"/>
      <c r="Y484" s="417"/>
      <c r="Z484" s="417"/>
      <c r="AA484" s="417"/>
      <c r="AB484" s="417"/>
      <c r="AC484" s="417"/>
      <c r="AD484" s="417"/>
      <c r="AE484" s="417"/>
      <c r="AF484" s="417"/>
      <c r="AG484" s="417"/>
      <c r="AH484" s="417"/>
      <c r="AI484" s="417"/>
      <c r="AJ484" s="417"/>
      <c r="AK484" s="417"/>
      <c r="AL484" s="417"/>
      <c r="AM484" s="417"/>
      <c r="AN484" s="417"/>
      <c r="AO484" s="417"/>
      <c r="AP484" s="417"/>
      <c r="AQ484" s="417"/>
    </row>
    <row r="485" spans="1:56" ht="14.25" customHeight="1" x14ac:dyDescent="0.55000000000000004">
      <c r="A485" s="93"/>
    </row>
    <row r="486" spans="1:56" ht="14.25" customHeight="1" x14ac:dyDescent="0.55000000000000004">
      <c r="A486" s="131" t="s">
        <v>7622</v>
      </c>
      <c r="B486" s="131"/>
      <c r="C486" s="131"/>
      <c r="D486" s="131"/>
      <c r="E486" s="131"/>
      <c r="F486" s="131"/>
      <c r="G486" s="131"/>
      <c r="H486" s="131"/>
      <c r="I486" s="131"/>
      <c r="J486" s="131"/>
      <c r="K486" s="131"/>
      <c r="L486" s="131"/>
      <c r="M486" s="131"/>
      <c r="N486" s="131"/>
      <c r="O486" s="131"/>
      <c r="P486" s="131"/>
      <c r="Q486" s="131"/>
      <c r="R486" s="131"/>
      <c r="S486" s="131"/>
      <c r="T486" s="131"/>
      <c r="U486" s="131"/>
      <c r="V486" s="131"/>
      <c r="W486" s="131"/>
      <c r="X486" s="131"/>
      <c r="Y486" s="131"/>
      <c r="Z486" s="131"/>
      <c r="AA486" s="131"/>
      <c r="AB486" s="131"/>
      <c r="AC486" s="131"/>
      <c r="AD486" s="131"/>
      <c r="AE486" s="131"/>
      <c r="AF486" s="131"/>
      <c r="AG486" s="131"/>
      <c r="AH486" s="131"/>
      <c r="AI486" s="131"/>
      <c r="AJ486" s="131"/>
      <c r="AK486" s="131"/>
      <c r="AL486" s="131"/>
      <c r="AM486" s="131"/>
      <c r="AN486" s="131"/>
      <c r="AO486" s="131"/>
      <c r="AP486" s="131"/>
      <c r="AQ486" s="131"/>
      <c r="AR486" s="131"/>
      <c r="AS486" s="131"/>
      <c r="AT486" s="131"/>
      <c r="AU486" s="131"/>
      <c r="AV486" s="131"/>
      <c r="AW486" s="131"/>
      <c r="AX486" s="131"/>
      <c r="AY486" s="131"/>
      <c r="AZ486" s="131"/>
      <c r="BA486" s="131"/>
      <c r="BB486" s="131"/>
      <c r="BC486" s="131"/>
      <c r="BD486" s="131"/>
    </row>
    <row r="487" spans="1:56" ht="14.25" customHeight="1" x14ac:dyDescent="0.55000000000000004">
      <c r="A487" s="131"/>
      <c r="B487" s="131"/>
      <c r="C487" s="131"/>
      <c r="D487" s="131"/>
      <c r="E487" s="131"/>
      <c r="F487" s="131"/>
      <c r="G487" s="131"/>
      <c r="H487" s="131"/>
      <c r="I487" s="131"/>
      <c r="J487" s="131"/>
      <c r="K487" s="131"/>
      <c r="L487" s="131"/>
      <c r="M487" s="131"/>
      <c r="N487" s="131"/>
      <c r="O487" s="131"/>
      <c r="P487" s="131"/>
      <c r="Q487" s="131"/>
      <c r="R487" s="131"/>
      <c r="S487" s="131"/>
      <c r="T487" s="131"/>
      <c r="U487" s="131"/>
      <c r="V487" s="131"/>
      <c r="W487" s="131"/>
      <c r="X487" s="131"/>
      <c r="Y487" s="131"/>
      <c r="Z487" s="131"/>
      <c r="AA487" s="131"/>
      <c r="AB487" s="131"/>
      <c r="AC487" s="131"/>
      <c r="AD487" s="131"/>
      <c r="AE487" s="131"/>
      <c r="AF487" s="131"/>
      <c r="AG487" s="131"/>
      <c r="AH487" s="131"/>
      <c r="AI487" s="131"/>
      <c r="AJ487" s="131"/>
      <c r="AK487" s="131"/>
      <c r="AL487" s="131"/>
      <c r="AM487" s="131"/>
      <c r="AN487" s="131"/>
      <c r="AO487" s="131"/>
      <c r="AP487" s="131"/>
      <c r="AQ487" s="131"/>
      <c r="AR487" s="131"/>
      <c r="AS487" s="131"/>
      <c r="AT487" s="131"/>
      <c r="AU487" s="131"/>
      <c r="AV487" s="131"/>
      <c r="AW487" s="131"/>
      <c r="AX487" s="131"/>
      <c r="AY487" s="131"/>
      <c r="AZ487" s="131"/>
      <c r="BA487" s="131"/>
      <c r="BB487" s="131"/>
      <c r="BC487" s="131"/>
      <c r="BD487" s="131"/>
    </row>
    <row r="488" spans="1:56" ht="14.25" customHeight="1" x14ac:dyDescent="0.55000000000000004">
      <c r="A488" s="131"/>
      <c r="B488" s="131"/>
      <c r="C488" s="131"/>
      <c r="D488" s="131"/>
      <c r="E488" s="131"/>
      <c r="F488" s="131"/>
      <c r="G488" s="131"/>
      <c r="H488" s="131"/>
      <c r="I488" s="131"/>
      <c r="J488" s="131"/>
      <c r="K488" s="131"/>
      <c r="L488" s="131"/>
      <c r="M488" s="131"/>
      <c r="N488" s="131"/>
      <c r="O488" s="131"/>
      <c r="P488" s="131"/>
      <c r="Q488" s="131"/>
      <c r="R488" s="131"/>
      <c r="S488" s="131"/>
      <c r="T488" s="131"/>
      <c r="U488" s="131"/>
      <c r="V488" s="131"/>
      <c r="W488" s="131"/>
      <c r="X488" s="131"/>
      <c r="Y488" s="131"/>
      <c r="Z488" s="131"/>
      <c r="AA488" s="131"/>
      <c r="AB488" s="131"/>
      <c r="AC488" s="131"/>
      <c r="AD488" s="131"/>
      <c r="AE488" s="131"/>
      <c r="AF488" s="131"/>
      <c r="AG488" s="131"/>
      <c r="AH488" s="131"/>
      <c r="AI488" s="131"/>
      <c r="AJ488" s="131"/>
      <c r="AK488" s="131"/>
      <c r="AL488" s="131"/>
      <c r="AM488" s="131"/>
      <c r="AN488" s="131"/>
      <c r="AO488" s="131"/>
      <c r="AP488" s="131"/>
      <c r="AQ488" s="131"/>
      <c r="AR488" s="131"/>
      <c r="AS488" s="131"/>
      <c r="AT488" s="131"/>
      <c r="AU488" s="131"/>
      <c r="AV488" s="131"/>
      <c r="AW488" s="131"/>
      <c r="AX488" s="131"/>
      <c r="AY488" s="131"/>
      <c r="AZ488" s="131"/>
      <c r="BA488" s="131"/>
      <c r="BB488" s="131"/>
      <c r="BC488" s="131"/>
      <c r="BD488" s="131"/>
    </row>
    <row r="489" spans="1:56" customFormat="1" ht="14.25" customHeight="1" x14ac:dyDescent="0.55000000000000004"/>
    <row r="490" spans="1:56" ht="14.25" customHeight="1" x14ac:dyDescent="0.55000000000000004">
      <c r="A490" s="61" t="s">
        <v>7237</v>
      </c>
    </row>
    <row r="491" spans="1:56" ht="14.25" customHeight="1" x14ac:dyDescent="0.55000000000000004">
      <c r="A491" s="59"/>
    </row>
    <row r="492" spans="1:56" ht="14.25" customHeight="1" x14ac:dyDescent="0.55000000000000004">
      <c r="B492" s="226" t="s">
        <v>6129</v>
      </c>
      <c r="C492" s="227"/>
      <c r="D492" s="227"/>
      <c r="E492" s="227"/>
      <c r="F492" s="227"/>
      <c r="G492" s="228"/>
      <c r="H492" s="232" t="s">
        <v>7231</v>
      </c>
      <c r="I492" s="233"/>
      <c r="J492" s="233"/>
      <c r="K492" s="233"/>
      <c r="L492" s="233"/>
      <c r="M492" s="233"/>
      <c r="N492" s="233"/>
      <c r="O492" s="234"/>
      <c r="P492" s="226" t="s">
        <v>50</v>
      </c>
      <c r="Q492" s="227"/>
      <c r="R492" s="227"/>
      <c r="S492" s="227"/>
      <c r="T492" s="228"/>
      <c r="U492" s="226" t="s">
        <v>62</v>
      </c>
      <c r="V492" s="227"/>
      <c r="W492" s="227"/>
      <c r="X492" s="227"/>
      <c r="Y492" s="228"/>
      <c r="Z492" s="226" t="s">
        <v>63</v>
      </c>
      <c r="AA492" s="227"/>
      <c r="AB492" s="227"/>
      <c r="AC492" s="227"/>
      <c r="AD492" s="228"/>
      <c r="AE492" s="226" t="s">
        <v>64</v>
      </c>
      <c r="AF492" s="227"/>
      <c r="AG492" s="227"/>
      <c r="AH492" s="227"/>
      <c r="AI492" s="228"/>
      <c r="AJ492" s="226" t="s">
        <v>65</v>
      </c>
      <c r="AK492" s="227"/>
      <c r="AL492" s="227"/>
      <c r="AM492" s="227"/>
      <c r="AN492" s="228"/>
      <c r="AO492" s="226" t="s">
        <v>66</v>
      </c>
      <c r="AP492" s="227"/>
      <c r="AQ492" s="227"/>
      <c r="AR492" s="227"/>
      <c r="AS492" s="228"/>
      <c r="AT492" s="226" t="s">
        <v>67</v>
      </c>
      <c r="AU492" s="227"/>
      <c r="AV492" s="227"/>
      <c r="AW492" s="227"/>
      <c r="AX492" s="228"/>
      <c r="AY492" s="226" t="s">
        <v>57</v>
      </c>
      <c r="AZ492" s="227"/>
      <c r="BA492" s="227"/>
      <c r="BB492" s="227"/>
      <c r="BC492" s="228"/>
      <c r="BD492" s="60"/>
    </row>
    <row r="493" spans="1:56" ht="14.25" customHeight="1" x14ac:dyDescent="0.55000000000000004">
      <c r="B493" s="229"/>
      <c r="C493" s="230"/>
      <c r="D493" s="230"/>
      <c r="E493" s="230"/>
      <c r="F493" s="230"/>
      <c r="G493" s="231"/>
      <c r="H493" s="238"/>
      <c r="I493" s="239"/>
      <c r="J493" s="239"/>
      <c r="K493" s="239"/>
      <c r="L493" s="239"/>
      <c r="M493" s="239"/>
      <c r="N493" s="239"/>
      <c r="O493" s="240"/>
      <c r="P493" s="229"/>
      <c r="Q493" s="230"/>
      <c r="R493" s="230"/>
      <c r="S493" s="230"/>
      <c r="T493" s="231"/>
      <c r="U493" s="229"/>
      <c r="V493" s="230"/>
      <c r="W493" s="230"/>
      <c r="X493" s="230"/>
      <c r="Y493" s="231"/>
      <c r="Z493" s="229"/>
      <c r="AA493" s="230"/>
      <c r="AB493" s="230"/>
      <c r="AC493" s="230"/>
      <c r="AD493" s="231"/>
      <c r="AE493" s="229"/>
      <c r="AF493" s="230"/>
      <c r="AG493" s="230"/>
      <c r="AH493" s="230"/>
      <c r="AI493" s="231"/>
      <c r="AJ493" s="229"/>
      <c r="AK493" s="230"/>
      <c r="AL493" s="230"/>
      <c r="AM493" s="230"/>
      <c r="AN493" s="231"/>
      <c r="AO493" s="229"/>
      <c r="AP493" s="230"/>
      <c r="AQ493" s="230"/>
      <c r="AR493" s="230"/>
      <c r="AS493" s="231"/>
      <c r="AT493" s="229"/>
      <c r="AU493" s="230"/>
      <c r="AV493" s="230"/>
      <c r="AW493" s="230"/>
      <c r="AX493" s="231"/>
      <c r="AY493" s="229"/>
      <c r="AZ493" s="230"/>
      <c r="BA493" s="230"/>
      <c r="BB493" s="230"/>
      <c r="BC493" s="231"/>
      <c r="BD493" s="60"/>
    </row>
    <row r="494" spans="1:56" ht="14.25" customHeight="1" x14ac:dyDescent="0.55000000000000004">
      <c r="B494" s="195" t="s">
        <v>579</v>
      </c>
      <c r="C494" s="196"/>
      <c r="D494" s="196"/>
      <c r="E494" s="196"/>
      <c r="F494" s="196"/>
      <c r="G494" s="197"/>
      <c r="H494" s="232" t="s">
        <v>7637</v>
      </c>
      <c r="I494" s="233"/>
      <c r="J494" s="233"/>
      <c r="K494" s="234"/>
      <c r="L494" s="241" t="s">
        <v>6265</v>
      </c>
      <c r="M494" s="242"/>
      <c r="N494" s="242"/>
      <c r="O494" s="243"/>
      <c r="P494" s="215" t="str">
        <f>VLOOKUP($B494,[1]D3_2!$B$5:$AL$131,6,FALSE)&amp;""</f>
        <v/>
      </c>
      <c r="Q494" s="216"/>
      <c r="R494" s="95" t="s">
        <v>59</v>
      </c>
      <c r="S494" s="217" t="str">
        <f>VLOOKUP($B494,[1]D3_2!$B$5:$AL$131,7,FALSE)&amp;""</f>
        <v/>
      </c>
      <c r="T494" s="218"/>
      <c r="U494" s="215" t="str">
        <f>VLOOKUP($B494,[1]D3_2!$B$5:$AL$131,8,FALSE)&amp;""</f>
        <v/>
      </c>
      <c r="V494" s="216"/>
      <c r="W494" s="95" t="s">
        <v>59</v>
      </c>
      <c r="X494" s="217" t="str">
        <f>VLOOKUP($B494,[1]D3_2!$B$5:$AL$131,9,FALSE)&amp;""</f>
        <v/>
      </c>
      <c r="Y494" s="218"/>
      <c r="Z494" s="215" t="str">
        <f>VLOOKUP($B494,[1]D3_2!$B$5:$AL$131,10,FALSE)&amp;""</f>
        <v/>
      </c>
      <c r="AA494" s="216"/>
      <c r="AB494" s="95" t="s">
        <v>59</v>
      </c>
      <c r="AC494" s="217" t="str">
        <f>VLOOKUP($B494,[1]D3_2!$B$5:$AL$131,11,FALSE)&amp;""</f>
        <v/>
      </c>
      <c r="AD494" s="218"/>
      <c r="AE494" s="215" t="str">
        <f>VLOOKUP($B494,[1]D3_2!$B$5:$AL$131,12,FALSE)&amp;""</f>
        <v/>
      </c>
      <c r="AF494" s="216"/>
      <c r="AG494" s="95" t="s">
        <v>59</v>
      </c>
      <c r="AH494" s="217" t="str">
        <f>VLOOKUP($B494,[1]D3_2!$B$5:$AL$131,13,FALSE)&amp;""</f>
        <v/>
      </c>
      <c r="AI494" s="218"/>
      <c r="AJ494" s="215" t="str">
        <f>VLOOKUP($B494,[1]D3_2!$B$5:$AL$131,14,FALSE)&amp;""</f>
        <v/>
      </c>
      <c r="AK494" s="216"/>
      <c r="AL494" s="95" t="s">
        <v>59</v>
      </c>
      <c r="AM494" s="217" t="str">
        <f>VLOOKUP($B494,[1]D3_2!$B$5:$AL$131,15,FALSE)&amp;""</f>
        <v/>
      </c>
      <c r="AN494" s="218"/>
      <c r="AO494" s="215" t="str">
        <f>VLOOKUP($B494,[1]D3_2!$B$5:$AL$131,16,FALSE)&amp;""</f>
        <v/>
      </c>
      <c r="AP494" s="216"/>
      <c r="AQ494" s="95" t="s">
        <v>59</v>
      </c>
      <c r="AR494" s="217" t="str">
        <f>VLOOKUP($B494,[1]D3_2!$B$5:$AL$131,17,FALSE)&amp;""</f>
        <v/>
      </c>
      <c r="AS494" s="218"/>
      <c r="AT494" s="215" t="str">
        <f>VLOOKUP($B494,[1]D3_2!$B$5:$AL$131,18,FALSE)&amp;""</f>
        <v/>
      </c>
      <c r="AU494" s="216"/>
      <c r="AV494" s="95" t="s">
        <v>59</v>
      </c>
      <c r="AW494" s="217" t="str">
        <f>VLOOKUP($B494,[1]D3_2!$B$5:$AL$131,19,FALSE)&amp;""</f>
        <v/>
      </c>
      <c r="AX494" s="218"/>
      <c r="AY494" s="215" t="str">
        <f>VLOOKUP($B494,[1]D3_2!$B$5:$AL$131,20,FALSE)&amp;""</f>
        <v/>
      </c>
      <c r="AZ494" s="216"/>
      <c r="BA494" s="95" t="s">
        <v>59</v>
      </c>
      <c r="BB494" s="217" t="str">
        <f>VLOOKUP($B494,[1]D3_2!$B$5:$AL$131,21,FALSE)&amp;""</f>
        <v/>
      </c>
      <c r="BC494" s="218"/>
      <c r="BD494" s="60"/>
    </row>
    <row r="495" spans="1:56" ht="14.25" customHeight="1" x14ac:dyDescent="0.55000000000000004">
      <c r="B495" s="208"/>
      <c r="C495" s="209"/>
      <c r="D495" s="209"/>
      <c r="E495" s="209"/>
      <c r="F495" s="209"/>
      <c r="G495" s="210"/>
      <c r="H495" s="235"/>
      <c r="I495" s="236"/>
      <c r="J495" s="236"/>
      <c r="K495" s="237"/>
      <c r="L495" s="219" t="s">
        <v>7255</v>
      </c>
      <c r="M495" s="220"/>
      <c r="N495" s="220"/>
      <c r="O495" s="221"/>
      <c r="P495" s="222" t="str">
        <f>VLOOKUP($B494,[1]D3_2!$B$132:$AL$258,6,FALSE)&amp;""</f>
        <v/>
      </c>
      <c r="Q495" s="223"/>
      <c r="R495" s="96" t="s">
        <v>6130</v>
      </c>
      <c r="S495" s="224" t="str">
        <f>VLOOKUP($B494,[1]D3_2!$B$132:$AL$258,7,FALSE)&amp;""</f>
        <v/>
      </c>
      <c r="T495" s="225"/>
      <c r="U495" s="222" t="str">
        <f>VLOOKUP($B494,[1]D3_2!$B$132:$AL$258,8,FALSE)&amp;""</f>
        <v/>
      </c>
      <c r="V495" s="223"/>
      <c r="W495" s="96" t="s">
        <v>6130</v>
      </c>
      <c r="X495" s="224" t="str">
        <f>VLOOKUP($B494,[1]D3_2!$B$132:$AL$258,9,FALSE)&amp;""</f>
        <v/>
      </c>
      <c r="Y495" s="225"/>
      <c r="Z495" s="222" t="str">
        <f>VLOOKUP($B494,[1]D3_2!$B$132:$AL$258,10,FALSE)&amp;""</f>
        <v/>
      </c>
      <c r="AA495" s="223"/>
      <c r="AB495" s="96" t="s">
        <v>6130</v>
      </c>
      <c r="AC495" s="224" t="str">
        <f>VLOOKUP($B494,[1]D3_2!$B$132:$AL$258,11,FALSE)&amp;""</f>
        <v/>
      </c>
      <c r="AD495" s="225"/>
      <c r="AE495" s="222" t="str">
        <f>VLOOKUP($B494,[1]D3_2!$B$132:$AL$258,12,FALSE)&amp;""</f>
        <v/>
      </c>
      <c r="AF495" s="223"/>
      <c r="AG495" s="96" t="s">
        <v>6130</v>
      </c>
      <c r="AH495" s="224" t="str">
        <f>VLOOKUP($B494,[1]D3_2!$B$132:$AL$385,13,FALSE)&amp;""</f>
        <v/>
      </c>
      <c r="AI495" s="225"/>
      <c r="AJ495" s="222" t="str">
        <f>VLOOKUP($B494,[1]D3_2!$B$132:$AL$258,14,FALSE)&amp;""</f>
        <v/>
      </c>
      <c r="AK495" s="223"/>
      <c r="AL495" s="96" t="s">
        <v>6130</v>
      </c>
      <c r="AM495" s="224" t="str">
        <f>VLOOKUP($B494,[1]D3_2!$B$132:$AL$385,15,FALSE)&amp;""</f>
        <v/>
      </c>
      <c r="AN495" s="225"/>
      <c r="AO495" s="222" t="str">
        <f>VLOOKUP($B494,[1]D3_2!$B$132:$AL$258,16,FALSE)&amp;""</f>
        <v/>
      </c>
      <c r="AP495" s="223"/>
      <c r="AQ495" s="96" t="s">
        <v>6130</v>
      </c>
      <c r="AR495" s="224" t="str">
        <f>VLOOKUP($B494,[1]D3_2!$B$132:$AL$385,17,FALSE)&amp;""</f>
        <v/>
      </c>
      <c r="AS495" s="225"/>
      <c r="AT495" s="222" t="str">
        <f>VLOOKUP($B494,[1]D3_2!$B$132:$AL$258,18,FALSE)&amp;""</f>
        <v/>
      </c>
      <c r="AU495" s="223"/>
      <c r="AV495" s="96" t="s">
        <v>6130</v>
      </c>
      <c r="AW495" s="224" t="str">
        <f>VLOOKUP($B494,[1]D3_2!$B$132:$AL$385,19,FALSE)&amp;""</f>
        <v/>
      </c>
      <c r="AX495" s="225"/>
      <c r="AY495" s="222" t="str">
        <f>VLOOKUP($B494,[1]D3_2!$B$132:$AL$258,20,FALSE)&amp;""</f>
        <v/>
      </c>
      <c r="AZ495" s="223"/>
      <c r="BA495" s="96" t="s">
        <v>6130</v>
      </c>
      <c r="BB495" s="224" t="str">
        <f>VLOOKUP($B494,[1]D3_2!$B$132:$AL$385,21,FALSE)&amp;""</f>
        <v/>
      </c>
      <c r="BC495" s="225"/>
      <c r="BD495" s="60"/>
    </row>
    <row r="496" spans="1:56" ht="14.25" customHeight="1" x14ac:dyDescent="0.55000000000000004">
      <c r="B496" s="208"/>
      <c r="C496" s="209"/>
      <c r="D496" s="209"/>
      <c r="E496" s="209"/>
      <c r="F496" s="209"/>
      <c r="G496" s="210"/>
      <c r="H496" s="238"/>
      <c r="I496" s="239"/>
      <c r="J496" s="239"/>
      <c r="K496" s="240"/>
      <c r="L496" s="248" t="s">
        <v>7256</v>
      </c>
      <c r="M496" s="249"/>
      <c r="N496" s="249"/>
      <c r="O496" s="250"/>
      <c r="P496" s="244" t="str">
        <f>VLOOKUP($B494,[1]D3_2!$B$259:$AL$385,6,FALSE)&amp;""</f>
        <v/>
      </c>
      <c r="Q496" s="245"/>
      <c r="R496" s="97" t="s">
        <v>6130</v>
      </c>
      <c r="S496" s="246" t="str">
        <f>VLOOKUP($B494,[1]D3_2!$B$259:$AL$385,7,FALSE)&amp;""</f>
        <v/>
      </c>
      <c r="T496" s="247"/>
      <c r="U496" s="244" t="str">
        <f>VLOOKUP($B494,[1]D3_2!$B$259:$AL$385,8,FALSE)&amp;""</f>
        <v/>
      </c>
      <c r="V496" s="245"/>
      <c r="W496" s="97" t="s">
        <v>6130</v>
      </c>
      <c r="X496" s="246" t="str">
        <f>VLOOKUP($B494,[1]D3_2!$B$259:$AL$385,9,FALSE)&amp;""</f>
        <v/>
      </c>
      <c r="Y496" s="247"/>
      <c r="Z496" s="244" t="str">
        <f>VLOOKUP($B494,[1]D3_2!$B$259:$AL$385,10,FALSE)&amp;""</f>
        <v/>
      </c>
      <c r="AA496" s="245"/>
      <c r="AB496" s="97" t="s">
        <v>6130</v>
      </c>
      <c r="AC496" s="246" t="str">
        <f>VLOOKUP($B494,[1]D3_2!$B$259:$AL$385,11,FALSE)&amp;""</f>
        <v/>
      </c>
      <c r="AD496" s="247"/>
      <c r="AE496" s="244" t="str">
        <f>VLOOKUP($B494,[1]D3_2!$B$259:$AL$385,12,FALSE)&amp;""</f>
        <v/>
      </c>
      <c r="AF496" s="245"/>
      <c r="AG496" s="97" t="s">
        <v>6130</v>
      </c>
      <c r="AH496" s="246" t="str">
        <f>VLOOKUP($B494,[1]D3_2!$B$259:$AL$385,13,FALSE)&amp;""</f>
        <v/>
      </c>
      <c r="AI496" s="247"/>
      <c r="AJ496" s="244" t="str">
        <f>VLOOKUP($B494,[1]D3_2!$B$259:$AL$385,14,FALSE)&amp;""</f>
        <v/>
      </c>
      <c r="AK496" s="245"/>
      <c r="AL496" s="97" t="s">
        <v>6130</v>
      </c>
      <c r="AM496" s="246" t="str">
        <f>VLOOKUP($B494,[1]D3_2!$B$259:$AL$385,15,FALSE)&amp;""</f>
        <v/>
      </c>
      <c r="AN496" s="247"/>
      <c r="AO496" s="244" t="str">
        <f>VLOOKUP($B494,[1]D3_2!$B$259:$AL$385,16,FALSE)&amp;""</f>
        <v/>
      </c>
      <c r="AP496" s="245"/>
      <c r="AQ496" s="97" t="s">
        <v>6130</v>
      </c>
      <c r="AR496" s="246" t="str">
        <f>VLOOKUP($B494,[1]D3_2!$B$259:$AL$385,17,FALSE)&amp;""</f>
        <v/>
      </c>
      <c r="AS496" s="247"/>
      <c r="AT496" s="244" t="str">
        <f>VLOOKUP($B494,[1]D3_2!$B$259:$AL$385,18,FALSE)&amp;""</f>
        <v/>
      </c>
      <c r="AU496" s="245"/>
      <c r="AV496" s="97" t="s">
        <v>6130</v>
      </c>
      <c r="AW496" s="246" t="str">
        <f>VLOOKUP($B494,[1]D3_2!$B$259:$AL$385,19,FALSE)&amp;""</f>
        <v/>
      </c>
      <c r="AX496" s="247"/>
      <c r="AY496" s="244" t="str">
        <f>VLOOKUP($B494,[1]D3_2!$B$259:$AL$385,20,FALSE)&amp;""</f>
        <v/>
      </c>
      <c r="AZ496" s="245"/>
      <c r="BA496" s="97" t="s">
        <v>6130</v>
      </c>
      <c r="BB496" s="246" t="str">
        <f>VLOOKUP($B494,[1]D3_2!$B$259:$AL$385,21,FALSE)&amp;""</f>
        <v/>
      </c>
      <c r="BC496" s="247"/>
      <c r="BD496" s="60"/>
    </row>
    <row r="497" spans="2:56" ht="14.25" customHeight="1" x14ac:dyDescent="0.55000000000000004">
      <c r="B497" s="208"/>
      <c r="C497" s="209"/>
      <c r="D497" s="209"/>
      <c r="E497" s="209"/>
      <c r="F497" s="209"/>
      <c r="G497" s="210"/>
      <c r="H497" s="232" t="s">
        <v>7669</v>
      </c>
      <c r="I497" s="233"/>
      <c r="J497" s="233"/>
      <c r="K497" s="234"/>
      <c r="L497" s="241" t="s">
        <v>6265</v>
      </c>
      <c r="M497" s="242"/>
      <c r="N497" s="242"/>
      <c r="O497" s="243"/>
      <c r="P497" s="215" t="str">
        <f>VLOOKUP($B494,[1]D3_2!$B$5:$AL$131,22,FALSE)&amp;""</f>
        <v/>
      </c>
      <c r="Q497" s="216"/>
      <c r="R497" s="95" t="s">
        <v>59</v>
      </c>
      <c r="S497" s="217" t="str">
        <f>VLOOKUP($B494,[1]D3_2!$B$5:$AL$131,23,FALSE)&amp;""</f>
        <v/>
      </c>
      <c r="T497" s="218"/>
      <c r="U497" s="215" t="str">
        <f>VLOOKUP($B494,[1]D3_2!$B$5:$AL$131,24,FALSE)&amp;""</f>
        <v/>
      </c>
      <c r="V497" s="216"/>
      <c r="W497" s="95" t="s">
        <v>59</v>
      </c>
      <c r="X497" s="217" t="str">
        <f>VLOOKUP($B494,[1]D3_2!$B$5:$AL$131,25,FALSE)&amp;""</f>
        <v/>
      </c>
      <c r="Y497" s="218"/>
      <c r="Z497" s="215" t="str">
        <f>VLOOKUP($B494,[1]D3_2!$B$5:$AL$131,26,FALSE)&amp;""</f>
        <v/>
      </c>
      <c r="AA497" s="216"/>
      <c r="AB497" s="95" t="s">
        <v>59</v>
      </c>
      <c r="AC497" s="217" t="str">
        <f>VLOOKUP($B494,[1]D3_2!$B$5:$AL$131,27,FALSE)&amp;""</f>
        <v/>
      </c>
      <c r="AD497" s="218"/>
      <c r="AE497" s="215" t="str">
        <f>VLOOKUP($B494,[1]D3_2!$B$5:$AL$131,28,FALSE)&amp;""</f>
        <v/>
      </c>
      <c r="AF497" s="216"/>
      <c r="AG497" s="95" t="s">
        <v>59</v>
      </c>
      <c r="AH497" s="217" t="str">
        <f>VLOOKUP($B494,[1]D3_2!$B$5:$AL$131,29,FALSE)&amp;""</f>
        <v/>
      </c>
      <c r="AI497" s="218"/>
      <c r="AJ497" s="215" t="str">
        <f>VLOOKUP($B494,[1]D3_2!$B$5:$AL$131,30,FALSE)&amp;""</f>
        <v/>
      </c>
      <c r="AK497" s="216"/>
      <c r="AL497" s="95" t="s">
        <v>59</v>
      </c>
      <c r="AM497" s="217" t="str">
        <f>VLOOKUP($B494,[1]D3_2!$B$5:$AL$131,31,FALSE)&amp;""</f>
        <v/>
      </c>
      <c r="AN497" s="218"/>
      <c r="AO497" s="215" t="str">
        <f>VLOOKUP($B494,[1]D3_2!$B$5:$AL$131,32,FALSE)&amp;""</f>
        <v/>
      </c>
      <c r="AP497" s="216"/>
      <c r="AQ497" s="95" t="s">
        <v>59</v>
      </c>
      <c r="AR497" s="217" t="str">
        <f>VLOOKUP($B494,[1]D3_2!$B$5:$AL$131,33,FALSE)&amp;""</f>
        <v/>
      </c>
      <c r="AS497" s="218"/>
      <c r="AT497" s="215" t="str">
        <f>VLOOKUP($B494,[1]D3_2!$B$5:$AL$131,34,FALSE)&amp;""</f>
        <v/>
      </c>
      <c r="AU497" s="216"/>
      <c r="AV497" s="95" t="s">
        <v>59</v>
      </c>
      <c r="AW497" s="217" t="str">
        <f>VLOOKUP($B494,[1]D3_2!$B$5:$AL$131,35,FALSE)&amp;""</f>
        <v/>
      </c>
      <c r="AX497" s="218"/>
      <c r="AY497" s="215" t="str">
        <f>VLOOKUP($B494,[1]D3_2!$B$5:$AL$131,36,FALSE)&amp;""</f>
        <v/>
      </c>
      <c r="AZ497" s="216"/>
      <c r="BA497" s="95" t="s">
        <v>59</v>
      </c>
      <c r="BB497" s="217" t="str">
        <f>VLOOKUP($B494,[1]D3_2!$B$5:$AL$131,37,FALSE)&amp;""</f>
        <v/>
      </c>
      <c r="BC497" s="218"/>
      <c r="BD497" s="60"/>
    </row>
    <row r="498" spans="2:56" ht="14.25" customHeight="1" x14ac:dyDescent="0.55000000000000004">
      <c r="B498" s="208"/>
      <c r="C498" s="209"/>
      <c r="D498" s="209"/>
      <c r="E498" s="209"/>
      <c r="F498" s="209"/>
      <c r="G498" s="210"/>
      <c r="H498" s="235"/>
      <c r="I498" s="236"/>
      <c r="J498" s="236"/>
      <c r="K498" s="237"/>
      <c r="L498" s="219" t="s">
        <v>7255</v>
      </c>
      <c r="M498" s="220"/>
      <c r="N498" s="220"/>
      <c r="O498" s="221"/>
      <c r="P498" s="222" t="str">
        <f>VLOOKUP($B494,[1]D3_2!$B$132:$AL$258,22,FALSE)&amp;""</f>
        <v/>
      </c>
      <c r="Q498" s="223"/>
      <c r="R498" s="96" t="s">
        <v>6130</v>
      </c>
      <c r="S498" s="224" t="str">
        <f>VLOOKUP($B494,[1]D3_2!$B$132:$AL$258,23,FALSE)&amp;""</f>
        <v/>
      </c>
      <c r="T498" s="225"/>
      <c r="U498" s="222" t="str">
        <f>VLOOKUP($B494,[1]D3_2!$B$132:$AL$258,24,FALSE)&amp;""</f>
        <v/>
      </c>
      <c r="V498" s="223"/>
      <c r="W498" s="96" t="s">
        <v>6130</v>
      </c>
      <c r="X498" s="224" t="str">
        <f>VLOOKUP($B494,[1]D3_2!$B$132:$AL$258,25,FALSE)&amp;""</f>
        <v/>
      </c>
      <c r="Y498" s="225"/>
      <c r="Z498" s="222" t="str">
        <f>VLOOKUP($B494,[1]D3_2!$B$132:$AL$258,26,FALSE)&amp;""</f>
        <v/>
      </c>
      <c r="AA498" s="223"/>
      <c r="AB498" s="96" t="s">
        <v>6130</v>
      </c>
      <c r="AC498" s="224" t="str">
        <f>VLOOKUP($B494,[1]D3_2!$B$132:$AL$258,27,FALSE)&amp;""</f>
        <v/>
      </c>
      <c r="AD498" s="225"/>
      <c r="AE498" s="222" t="str">
        <f>VLOOKUP($B494,[1]D3_2!$B$132:$AL$258,28,FALSE)&amp;""</f>
        <v/>
      </c>
      <c r="AF498" s="223"/>
      <c r="AG498" s="96" t="s">
        <v>6130</v>
      </c>
      <c r="AH498" s="224" t="str">
        <f>VLOOKUP($B494,[1]D3_2!$B$132:$AL$385,29,FALSE)&amp;""</f>
        <v/>
      </c>
      <c r="AI498" s="225"/>
      <c r="AJ498" s="222" t="str">
        <f>VLOOKUP($B494,[1]D3_2!$B$132:$AL$258,30,FALSE)&amp;""</f>
        <v/>
      </c>
      <c r="AK498" s="223"/>
      <c r="AL498" s="96" t="s">
        <v>6130</v>
      </c>
      <c r="AM498" s="224" t="str">
        <f>VLOOKUP($B494,[1]D3_2!$B$132:$AL$385,31,FALSE)&amp;""</f>
        <v/>
      </c>
      <c r="AN498" s="225"/>
      <c r="AO498" s="222" t="str">
        <f>VLOOKUP($B494,[1]D3_2!$B$132:$AL$258,32,FALSE)&amp;""</f>
        <v/>
      </c>
      <c r="AP498" s="223"/>
      <c r="AQ498" s="96" t="s">
        <v>6130</v>
      </c>
      <c r="AR498" s="224" t="str">
        <f>VLOOKUP($B494,[1]D3_2!$B$132:$AL$385,33,FALSE)&amp;""</f>
        <v/>
      </c>
      <c r="AS498" s="225"/>
      <c r="AT498" s="222" t="str">
        <f>VLOOKUP($B494,[1]D3_2!$B$132:$AL$258,34,FALSE)&amp;""</f>
        <v/>
      </c>
      <c r="AU498" s="223"/>
      <c r="AV498" s="96" t="s">
        <v>6130</v>
      </c>
      <c r="AW498" s="224" t="str">
        <f>VLOOKUP($B494,[1]D3_2!$B$132:$AL$385,35,FALSE)&amp;""</f>
        <v/>
      </c>
      <c r="AX498" s="225"/>
      <c r="AY498" s="222" t="str">
        <f>VLOOKUP($B494,[1]D3_2!$B$132:$AL$258,36,FALSE)&amp;""</f>
        <v/>
      </c>
      <c r="AZ498" s="223"/>
      <c r="BA498" s="96" t="s">
        <v>6130</v>
      </c>
      <c r="BB498" s="224" t="str">
        <f>VLOOKUP($B494,[1]D3_2!$B$132:$AL$385,37,FALSE)&amp;""</f>
        <v/>
      </c>
      <c r="BC498" s="225"/>
      <c r="BD498" s="60"/>
    </row>
    <row r="499" spans="2:56" ht="14.25" customHeight="1" x14ac:dyDescent="0.55000000000000004">
      <c r="B499" s="198"/>
      <c r="C499" s="199"/>
      <c r="D499" s="199"/>
      <c r="E499" s="199"/>
      <c r="F499" s="199"/>
      <c r="G499" s="200"/>
      <c r="H499" s="238"/>
      <c r="I499" s="239"/>
      <c r="J499" s="239"/>
      <c r="K499" s="240"/>
      <c r="L499" s="248" t="s">
        <v>7256</v>
      </c>
      <c r="M499" s="249"/>
      <c r="N499" s="249"/>
      <c r="O499" s="250"/>
      <c r="P499" s="244" t="str">
        <f>VLOOKUP($B494,[1]D3_2!$B$259:$AL$385,22,FALSE)&amp;""</f>
        <v/>
      </c>
      <c r="Q499" s="245"/>
      <c r="R499" s="97" t="s">
        <v>6130</v>
      </c>
      <c r="S499" s="246" t="str">
        <f>VLOOKUP($B494,[1]D3_2!$B$259:$AL$385,23,FALSE)&amp;""</f>
        <v/>
      </c>
      <c r="T499" s="247"/>
      <c r="U499" s="244" t="str">
        <f>VLOOKUP($B494,[1]D3_2!$B$259:$AL$385,24,FALSE)&amp;""</f>
        <v/>
      </c>
      <c r="V499" s="245"/>
      <c r="W499" s="97" t="s">
        <v>6130</v>
      </c>
      <c r="X499" s="246" t="str">
        <f>VLOOKUP($B494,[1]D3_2!$B$259:$AL$385,25,FALSE)&amp;""</f>
        <v/>
      </c>
      <c r="Y499" s="247"/>
      <c r="Z499" s="244" t="str">
        <f>VLOOKUP($B494,[1]D3_2!$B$259:$AL$385,26,FALSE)&amp;""</f>
        <v/>
      </c>
      <c r="AA499" s="245"/>
      <c r="AB499" s="97" t="s">
        <v>6130</v>
      </c>
      <c r="AC499" s="246" t="str">
        <f>VLOOKUP($B494,[1]D3_2!$B$259:$AL$385,27,FALSE)&amp;""</f>
        <v/>
      </c>
      <c r="AD499" s="247"/>
      <c r="AE499" s="244" t="str">
        <f>VLOOKUP($B494,[1]D3_2!$B$259:$AL$385,28,FALSE)&amp;""</f>
        <v/>
      </c>
      <c r="AF499" s="245"/>
      <c r="AG499" s="97" t="s">
        <v>6130</v>
      </c>
      <c r="AH499" s="246" t="str">
        <f>VLOOKUP($B494,[1]D3_2!$B$259:$AL$385,29,FALSE)&amp;""</f>
        <v/>
      </c>
      <c r="AI499" s="247"/>
      <c r="AJ499" s="244" t="str">
        <f>VLOOKUP($B494,[1]D3_2!$B$259:$AL$385,30,FALSE)&amp;""</f>
        <v/>
      </c>
      <c r="AK499" s="245"/>
      <c r="AL499" s="97" t="s">
        <v>6130</v>
      </c>
      <c r="AM499" s="246" t="str">
        <f>VLOOKUP($B494,[1]D3_2!$B$259:$AL$385,31,FALSE)&amp;""</f>
        <v/>
      </c>
      <c r="AN499" s="247"/>
      <c r="AO499" s="244" t="str">
        <f>VLOOKUP($B494,[1]D3_2!$B$259:$AL$385,32,FALSE)&amp;""</f>
        <v/>
      </c>
      <c r="AP499" s="245"/>
      <c r="AQ499" s="97" t="s">
        <v>6130</v>
      </c>
      <c r="AR499" s="246" t="str">
        <f>VLOOKUP($B494,[1]D3_2!$B$259:$AL$385,33,FALSE)&amp;""</f>
        <v/>
      </c>
      <c r="AS499" s="247"/>
      <c r="AT499" s="244" t="str">
        <f>VLOOKUP($B494,[1]D3_2!$B$259:$AL$385,34,FALSE)&amp;""</f>
        <v/>
      </c>
      <c r="AU499" s="245"/>
      <c r="AV499" s="97" t="s">
        <v>6130</v>
      </c>
      <c r="AW499" s="246" t="str">
        <f>VLOOKUP($B494,[1]D3_2!$B$259:$AL$385,35,FALSE)&amp;""</f>
        <v/>
      </c>
      <c r="AX499" s="247"/>
      <c r="AY499" s="244" t="str">
        <f>VLOOKUP($B494,[1]D3_2!$B$259:$AL$385,36,FALSE)&amp;""</f>
        <v/>
      </c>
      <c r="AZ499" s="245"/>
      <c r="BA499" s="97" t="s">
        <v>6130</v>
      </c>
      <c r="BB499" s="246" t="str">
        <f>VLOOKUP($B494,[1]D3_2!$B$259:$AL$385,37,FALSE)&amp;""</f>
        <v/>
      </c>
      <c r="BC499" s="247"/>
      <c r="BD499" s="60"/>
    </row>
    <row r="500" spans="2:56" ht="14.25" customHeight="1" x14ac:dyDescent="0.55000000000000004">
      <c r="B500" s="195" t="s">
        <v>581</v>
      </c>
      <c r="C500" s="196"/>
      <c r="D500" s="196"/>
      <c r="E500" s="196"/>
      <c r="F500" s="196"/>
      <c r="G500" s="197"/>
      <c r="H500" s="232" t="s">
        <v>7637</v>
      </c>
      <c r="I500" s="233"/>
      <c r="J500" s="233"/>
      <c r="K500" s="234"/>
      <c r="L500" s="241" t="s">
        <v>6265</v>
      </c>
      <c r="M500" s="242"/>
      <c r="N500" s="242"/>
      <c r="O500" s="243"/>
      <c r="P500" s="215" t="str">
        <f>VLOOKUP($B500,[1]D3_2!$B$5:$AL$131,6,FALSE)&amp;""</f>
        <v/>
      </c>
      <c r="Q500" s="216"/>
      <c r="R500" s="95" t="s">
        <v>59</v>
      </c>
      <c r="S500" s="217" t="str">
        <f>VLOOKUP($B500,[1]D3_2!$B$5:$AL$131,7,FALSE)&amp;""</f>
        <v/>
      </c>
      <c r="T500" s="218"/>
      <c r="U500" s="215" t="str">
        <f>VLOOKUP($B500,[1]D3_2!$B$5:$AL$131,8,FALSE)&amp;""</f>
        <v/>
      </c>
      <c r="V500" s="216"/>
      <c r="W500" s="95" t="s">
        <v>59</v>
      </c>
      <c r="X500" s="217" t="str">
        <f>VLOOKUP($B500,[1]D3_2!$B$5:$AL$131,9,FALSE)&amp;""</f>
        <v/>
      </c>
      <c r="Y500" s="218"/>
      <c r="Z500" s="215" t="str">
        <f>VLOOKUP($B500,[1]D3_2!$B$5:$AL$131,10,FALSE)&amp;""</f>
        <v/>
      </c>
      <c r="AA500" s="216"/>
      <c r="AB500" s="95" t="s">
        <v>59</v>
      </c>
      <c r="AC500" s="217" t="str">
        <f>VLOOKUP($B500,[1]D3_2!$B$5:$AL$131,11,FALSE)&amp;""</f>
        <v/>
      </c>
      <c r="AD500" s="218"/>
      <c r="AE500" s="215" t="str">
        <f>VLOOKUP($B500,[1]D3_2!$B$5:$AL$131,12,FALSE)&amp;""</f>
        <v/>
      </c>
      <c r="AF500" s="216"/>
      <c r="AG500" s="95" t="s">
        <v>59</v>
      </c>
      <c r="AH500" s="217" t="str">
        <f>VLOOKUP($B500,[1]D3_2!$B$5:$AL$131,13,FALSE)&amp;""</f>
        <v/>
      </c>
      <c r="AI500" s="218"/>
      <c r="AJ500" s="215" t="str">
        <f>VLOOKUP($B500,[1]D3_2!$B$5:$AL$131,14,FALSE)&amp;""</f>
        <v/>
      </c>
      <c r="AK500" s="216"/>
      <c r="AL500" s="95" t="s">
        <v>59</v>
      </c>
      <c r="AM500" s="217" t="str">
        <f>VLOOKUP($B500,[1]D3_2!$B$5:$AL$131,15,FALSE)&amp;""</f>
        <v/>
      </c>
      <c r="AN500" s="218"/>
      <c r="AO500" s="215" t="str">
        <f>VLOOKUP($B500,[1]D3_2!$B$5:$AL$131,16,FALSE)&amp;""</f>
        <v/>
      </c>
      <c r="AP500" s="216"/>
      <c r="AQ500" s="95" t="s">
        <v>59</v>
      </c>
      <c r="AR500" s="217" t="str">
        <f>VLOOKUP($B500,[1]D3_2!$B$5:$AL$131,17,FALSE)&amp;""</f>
        <v/>
      </c>
      <c r="AS500" s="218"/>
      <c r="AT500" s="215" t="str">
        <f>VLOOKUP($B500,[1]D3_2!$B$5:$AL$131,18,FALSE)&amp;""</f>
        <v/>
      </c>
      <c r="AU500" s="216"/>
      <c r="AV500" s="95" t="s">
        <v>59</v>
      </c>
      <c r="AW500" s="217" t="str">
        <f>VLOOKUP($B500,[1]D3_2!$B$5:$AL$131,19,FALSE)&amp;""</f>
        <v/>
      </c>
      <c r="AX500" s="218"/>
      <c r="AY500" s="215" t="str">
        <f>VLOOKUP($B500,[1]D3_2!$B$5:$AL$131,20,FALSE)&amp;""</f>
        <v/>
      </c>
      <c r="AZ500" s="216"/>
      <c r="BA500" s="95" t="s">
        <v>59</v>
      </c>
      <c r="BB500" s="217" t="str">
        <f>VLOOKUP($B500,[1]D3_2!$B$5:$AL$131,21,FALSE)&amp;""</f>
        <v/>
      </c>
      <c r="BC500" s="218"/>
      <c r="BD500" s="60"/>
    </row>
    <row r="501" spans="2:56" ht="14.25" customHeight="1" x14ac:dyDescent="0.55000000000000004">
      <c r="B501" s="208"/>
      <c r="C501" s="209"/>
      <c r="D501" s="209"/>
      <c r="E501" s="209"/>
      <c r="F501" s="209"/>
      <c r="G501" s="210"/>
      <c r="H501" s="235"/>
      <c r="I501" s="236"/>
      <c r="J501" s="236"/>
      <c r="K501" s="237"/>
      <c r="L501" s="219" t="s">
        <v>7255</v>
      </c>
      <c r="M501" s="220"/>
      <c r="N501" s="220"/>
      <c r="O501" s="221"/>
      <c r="P501" s="222" t="str">
        <f>VLOOKUP($B500,[1]D3_2!$B$132:$AL$258,6,FALSE)&amp;""</f>
        <v/>
      </c>
      <c r="Q501" s="223"/>
      <c r="R501" s="96" t="s">
        <v>6130</v>
      </c>
      <c r="S501" s="224" t="str">
        <f>VLOOKUP($B500,[1]D3_2!$B$132:$AL$258,7,FALSE)&amp;""</f>
        <v/>
      </c>
      <c r="T501" s="225"/>
      <c r="U501" s="222" t="str">
        <f>VLOOKUP($B500,[1]D3_2!$B$132:$AL$258,8,FALSE)&amp;""</f>
        <v/>
      </c>
      <c r="V501" s="223"/>
      <c r="W501" s="96" t="s">
        <v>6130</v>
      </c>
      <c r="X501" s="224" t="str">
        <f>VLOOKUP($B500,[1]D3_2!$B$132:$AL$258,9,FALSE)&amp;""</f>
        <v/>
      </c>
      <c r="Y501" s="225"/>
      <c r="Z501" s="222" t="str">
        <f>VLOOKUP($B500,[1]D3_2!$B$132:$AL$258,10,FALSE)&amp;""</f>
        <v/>
      </c>
      <c r="AA501" s="223"/>
      <c r="AB501" s="96" t="s">
        <v>6130</v>
      </c>
      <c r="AC501" s="224" t="str">
        <f>VLOOKUP($B500,[1]D3_2!$B$132:$AL$258,11,FALSE)&amp;""</f>
        <v/>
      </c>
      <c r="AD501" s="225"/>
      <c r="AE501" s="222" t="str">
        <f>VLOOKUP($B500,[1]D3_2!$B$132:$AL$258,12,FALSE)&amp;""</f>
        <v/>
      </c>
      <c r="AF501" s="223"/>
      <c r="AG501" s="96" t="s">
        <v>6130</v>
      </c>
      <c r="AH501" s="224" t="str">
        <f>VLOOKUP($B500,[1]D3_2!$B$132:$AL$385,13,FALSE)&amp;""</f>
        <v/>
      </c>
      <c r="AI501" s="225"/>
      <c r="AJ501" s="222" t="str">
        <f>VLOOKUP($B500,[1]D3_2!$B$132:$AL$258,14,FALSE)&amp;""</f>
        <v/>
      </c>
      <c r="AK501" s="223"/>
      <c r="AL501" s="96" t="s">
        <v>6130</v>
      </c>
      <c r="AM501" s="224" t="str">
        <f>VLOOKUP($B500,[1]D3_2!$B$132:$AL$385,15,FALSE)&amp;""</f>
        <v/>
      </c>
      <c r="AN501" s="225"/>
      <c r="AO501" s="222" t="str">
        <f>VLOOKUP($B500,[1]D3_2!$B$132:$AL$258,16,FALSE)&amp;""</f>
        <v/>
      </c>
      <c r="AP501" s="223"/>
      <c r="AQ501" s="96" t="s">
        <v>6130</v>
      </c>
      <c r="AR501" s="224" t="str">
        <f>VLOOKUP($B500,[1]D3_2!$B$132:$AL$385,17,FALSE)&amp;""</f>
        <v/>
      </c>
      <c r="AS501" s="225"/>
      <c r="AT501" s="222" t="str">
        <f>VLOOKUP($B500,[1]D3_2!$B$132:$AL$258,18,FALSE)&amp;""</f>
        <v/>
      </c>
      <c r="AU501" s="223"/>
      <c r="AV501" s="96" t="s">
        <v>6130</v>
      </c>
      <c r="AW501" s="224" t="str">
        <f>VLOOKUP($B500,[1]D3_2!$B$132:$AL$385,19,FALSE)&amp;""</f>
        <v/>
      </c>
      <c r="AX501" s="225"/>
      <c r="AY501" s="222" t="str">
        <f>VLOOKUP($B500,[1]D3_2!$B$132:$AL$258,20,FALSE)&amp;""</f>
        <v/>
      </c>
      <c r="AZ501" s="223"/>
      <c r="BA501" s="96" t="s">
        <v>6130</v>
      </c>
      <c r="BB501" s="224" t="str">
        <f>VLOOKUP($B500,[1]D3_2!$B$132:$AL$385,21,FALSE)&amp;""</f>
        <v/>
      </c>
      <c r="BC501" s="225"/>
      <c r="BD501" s="60"/>
    </row>
    <row r="502" spans="2:56" ht="14.25" customHeight="1" x14ac:dyDescent="0.55000000000000004">
      <c r="B502" s="208"/>
      <c r="C502" s="209"/>
      <c r="D502" s="209"/>
      <c r="E502" s="209"/>
      <c r="F502" s="209"/>
      <c r="G502" s="210"/>
      <c r="H502" s="238"/>
      <c r="I502" s="239"/>
      <c r="J502" s="239"/>
      <c r="K502" s="240"/>
      <c r="L502" s="248" t="s">
        <v>7256</v>
      </c>
      <c r="M502" s="249"/>
      <c r="N502" s="249"/>
      <c r="O502" s="250"/>
      <c r="P502" s="244" t="str">
        <f>VLOOKUP($B500,[1]D3_2!$B$259:$AL$385,6,FALSE)&amp;""</f>
        <v/>
      </c>
      <c r="Q502" s="245"/>
      <c r="R502" s="97" t="s">
        <v>6130</v>
      </c>
      <c r="S502" s="246" t="str">
        <f>VLOOKUP($B500,[1]D3_2!$B$259:$AL$385,7,FALSE)&amp;""</f>
        <v/>
      </c>
      <c r="T502" s="247"/>
      <c r="U502" s="244" t="str">
        <f>VLOOKUP($B500,[1]D3_2!$B$259:$AL$385,8,FALSE)&amp;""</f>
        <v/>
      </c>
      <c r="V502" s="245"/>
      <c r="W502" s="97" t="s">
        <v>6130</v>
      </c>
      <c r="X502" s="246" t="str">
        <f>VLOOKUP($B500,[1]D3_2!$B$259:$AL$385,9,FALSE)&amp;""</f>
        <v/>
      </c>
      <c r="Y502" s="247"/>
      <c r="Z502" s="244" t="str">
        <f>VLOOKUP($B500,[1]D3_2!$B$259:$AL$385,10,FALSE)&amp;""</f>
        <v/>
      </c>
      <c r="AA502" s="245"/>
      <c r="AB502" s="97" t="s">
        <v>6130</v>
      </c>
      <c r="AC502" s="246" t="str">
        <f>VLOOKUP($B500,[1]D3_2!$B$259:$AL$385,11,FALSE)&amp;""</f>
        <v/>
      </c>
      <c r="AD502" s="247"/>
      <c r="AE502" s="244" t="str">
        <f>VLOOKUP($B500,[1]D3_2!$B$259:$AL$385,12,FALSE)&amp;""</f>
        <v/>
      </c>
      <c r="AF502" s="245"/>
      <c r="AG502" s="97" t="s">
        <v>6130</v>
      </c>
      <c r="AH502" s="246" t="str">
        <f>VLOOKUP($B500,[1]D3_2!$B$259:$AL$385,13,FALSE)&amp;""</f>
        <v/>
      </c>
      <c r="AI502" s="247"/>
      <c r="AJ502" s="244" t="str">
        <f>VLOOKUP($B500,[1]D3_2!$B$259:$AL$385,14,FALSE)&amp;""</f>
        <v/>
      </c>
      <c r="AK502" s="245"/>
      <c r="AL502" s="97" t="s">
        <v>6130</v>
      </c>
      <c r="AM502" s="246" t="str">
        <f>VLOOKUP($B500,[1]D3_2!$B$259:$AL$385,15,FALSE)&amp;""</f>
        <v/>
      </c>
      <c r="AN502" s="247"/>
      <c r="AO502" s="244" t="str">
        <f>VLOOKUP($B500,[1]D3_2!$B$259:$AL$385,16,FALSE)&amp;""</f>
        <v/>
      </c>
      <c r="AP502" s="245"/>
      <c r="AQ502" s="97" t="s">
        <v>6130</v>
      </c>
      <c r="AR502" s="246" t="str">
        <f>VLOOKUP($B500,[1]D3_2!$B$259:$AL$385,17,FALSE)&amp;""</f>
        <v/>
      </c>
      <c r="AS502" s="247"/>
      <c r="AT502" s="244" t="str">
        <f>VLOOKUP($B500,[1]D3_2!$B$259:$AL$385,18,FALSE)&amp;""</f>
        <v/>
      </c>
      <c r="AU502" s="245"/>
      <c r="AV502" s="97" t="s">
        <v>6130</v>
      </c>
      <c r="AW502" s="246" t="str">
        <f>VLOOKUP($B500,[1]D3_2!$B$259:$AL$385,19,FALSE)&amp;""</f>
        <v/>
      </c>
      <c r="AX502" s="247"/>
      <c r="AY502" s="244" t="str">
        <f>VLOOKUP($B500,[1]D3_2!$B$259:$AL$385,20,FALSE)&amp;""</f>
        <v/>
      </c>
      <c r="AZ502" s="245"/>
      <c r="BA502" s="97" t="s">
        <v>6130</v>
      </c>
      <c r="BB502" s="246" t="str">
        <f>VLOOKUP($B500,[1]D3_2!$B$259:$AL$385,21,FALSE)&amp;""</f>
        <v/>
      </c>
      <c r="BC502" s="247"/>
      <c r="BD502" s="60"/>
    </row>
    <row r="503" spans="2:56" ht="14.25" customHeight="1" x14ac:dyDescent="0.55000000000000004">
      <c r="B503" s="208"/>
      <c r="C503" s="209"/>
      <c r="D503" s="209"/>
      <c r="E503" s="209"/>
      <c r="F503" s="209"/>
      <c r="G503" s="210"/>
      <c r="H503" s="232" t="s">
        <v>7669</v>
      </c>
      <c r="I503" s="233"/>
      <c r="J503" s="233"/>
      <c r="K503" s="234"/>
      <c r="L503" s="241" t="s">
        <v>6265</v>
      </c>
      <c r="M503" s="242"/>
      <c r="N503" s="242"/>
      <c r="O503" s="243"/>
      <c r="P503" s="215" t="str">
        <f>VLOOKUP($B500,[1]D3_2!$B$5:$AL$131,22,FALSE)&amp;""</f>
        <v/>
      </c>
      <c r="Q503" s="216"/>
      <c r="R503" s="95" t="s">
        <v>59</v>
      </c>
      <c r="S503" s="217" t="str">
        <f>VLOOKUP($B500,[1]D3_2!$B$5:$AL$131,23,FALSE)&amp;""</f>
        <v/>
      </c>
      <c r="T503" s="218"/>
      <c r="U503" s="215" t="str">
        <f>VLOOKUP($B500,[1]D3_2!$B$5:$AL$131,24,FALSE)&amp;""</f>
        <v/>
      </c>
      <c r="V503" s="216"/>
      <c r="W503" s="95" t="s">
        <v>59</v>
      </c>
      <c r="X503" s="217" t="str">
        <f>VLOOKUP($B500,[1]D3_2!$B$5:$AL$131,25,FALSE)&amp;""</f>
        <v/>
      </c>
      <c r="Y503" s="218"/>
      <c r="Z503" s="215" t="str">
        <f>VLOOKUP($B500,[1]D3_2!$B$5:$AL$131,26,FALSE)&amp;""</f>
        <v/>
      </c>
      <c r="AA503" s="216"/>
      <c r="AB503" s="95" t="s">
        <v>59</v>
      </c>
      <c r="AC503" s="217" t="str">
        <f>VLOOKUP($B500,[1]D3_2!$B$5:$AL$131,27,FALSE)&amp;""</f>
        <v/>
      </c>
      <c r="AD503" s="218"/>
      <c r="AE503" s="215" t="str">
        <f>VLOOKUP($B500,[1]D3_2!$B$5:$AL$131,28,FALSE)&amp;""</f>
        <v/>
      </c>
      <c r="AF503" s="216"/>
      <c r="AG503" s="95" t="s">
        <v>59</v>
      </c>
      <c r="AH503" s="217" t="str">
        <f>VLOOKUP($B500,[1]D3_2!$B$5:$AL$131,29,FALSE)&amp;""</f>
        <v/>
      </c>
      <c r="AI503" s="218"/>
      <c r="AJ503" s="215" t="str">
        <f>VLOOKUP($B500,[1]D3_2!$B$5:$AL$131,30,FALSE)&amp;""</f>
        <v/>
      </c>
      <c r="AK503" s="216"/>
      <c r="AL503" s="95" t="s">
        <v>59</v>
      </c>
      <c r="AM503" s="217" t="str">
        <f>VLOOKUP($B500,[1]D3_2!$B$5:$AL$131,31,FALSE)&amp;""</f>
        <v/>
      </c>
      <c r="AN503" s="218"/>
      <c r="AO503" s="215" t="str">
        <f>VLOOKUP($B500,[1]D3_2!$B$5:$AL$131,32,FALSE)&amp;""</f>
        <v/>
      </c>
      <c r="AP503" s="216"/>
      <c r="AQ503" s="95" t="s">
        <v>59</v>
      </c>
      <c r="AR503" s="217" t="str">
        <f>VLOOKUP($B500,[1]D3_2!$B$5:$AL$131,33,FALSE)&amp;""</f>
        <v/>
      </c>
      <c r="AS503" s="218"/>
      <c r="AT503" s="215" t="str">
        <f>VLOOKUP($B500,[1]D3_2!$B$5:$AL$131,34,FALSE)&amp;""</f>
        <v/>
      </c>
      <c r="AU503" s="216"/>
      <c r="AV503" s="95" t="s">
        <v>59</v>
      </c>
      <c r="AW503" s="217" t="str">
        <f>VLOOKUP($B500,[1]D3_2!$B$5:$AL$131,35,FALSE)&amp;""</f>
        <v/>
      </c>
      <c r="AX503" s="218"/>
      <c r="AY503" s="215" t="str">
        <f>VLOOKUP($B500,[1]D3_2!$B$5:$AL$131,36,FALSE)&amp;""</f>
        <v/>
      </c>
      <c r="AZ503" s="216"/>
      <c r="BA503" s="95" t="s">
        <v>59</v>
      </c>
      <c r="BB503" s="217" t="str">
        <f>VLOOKUP($B500,[1]D3_2!$B$5:$AL$131,37,FALSE)&amp;""</f>
        <v/>
      </c>
      <c r="BC503" s="218"/>
      <c r="BD503" s="60"/>
    </row>
    <row r="504" spans="2:56" ht="14.25" customHeight="1" x14ac:dyDescent="0.55000000000000004">
      <c r="B504" s="208"/>
      <c r="C504" s="209"/>
      <c r="D504" s="209"/>
      <c r="E504" s="209"/>
      <c r="F504" s="209"/>
      <c r="G504" s="210"/>
      <c r="H504" s="235"/>
      <c r="I504" s="236"/>
      <c r="J504" s="236"/>
      <c r="K504" s="237"/>
      <c r="L504" s="219" t="s">
        <v>7255</v>
      </c>
      <c r="M504" s="220"/>
      <c r="N504" s="220"/>
      <c r="O504" s="221"/>
      <c r="P504" s="222" t="str">
        <f>VLOOKUP($B500,[1]D3_2!$B$132:$AL$258,22,FALSE)&amp;""</f>
        <v/>
      </c>
      <c r="Q504" s="223"/>
      <c r="R504" s="96" t="s">
        <v>6130</v>
      </c>
      <c r="S504" s="224" t="str">
        <f>VLOOKUP($B500,[1]D3_2!$B$132:$AL$258,23,FALSE)&amp;""</f>
        <v/>
      </c>
      <c r="T504" s="225"/>
      <c r="U504" s="222" t="str">
        <f>VLOOKUP($B500,[1]D3_2!$B$132:$AL$258,24,FALSE)&amp;""</f>
        <v/>
      </c>
      <c r="V504" s="223"/>
      <c r="W504" s="96" t="s">
        <v>6130</v>
      </c>
      <c r="X504" s="224" t="str">
        <f>VLOOKUP($B500,[1]D3_2!$B$132:$AL$258,25,FALSE)&amp;""</f>
        <v/>
      </c>
      <c r="Y504" s="225"/>
      <c r="Z504" s="222" t="str">
        <f>VLOOKUP($B500,[1]D3_2!$B$132:$AL$258,26,FALSE)&amp;""</f>
        <v/>
      </c>
      <c r="AA504" s="223"/>
      <c r="AB504" s="96" t="s">
        <v>6130</v>
      </c>
      <c r="AC504" s="224" t="str">
        <f>VLOOKUP($B500,[1]D3_2!$B$132:$AL$258,27,FALSE)&amp;""</f>
        <v/>
      </c>
      <c r="AD504" s="225"/>
      <c r="AE504" s="222" t="str">
        <f>VLOOKUP($B500,[1]D3_2!$B$132:$AL$258,28,FALSE)&amp;""</f>
        <v/>
      </c>
      <c r="AF504" s="223"/>
      <c r="AG504" s="96" t="s">
        <v>6130</v>
      </c>
      <c r="AH504" s="224" t="str">
        <f>VLOOKUP($B500,[1]D3_2!$B$132:$AL$385,29,FALSE)&amp;""</f>
        <v/>
      </c>
      <c r="AI504" s="225"/>
      <c r="AJ504" s="222" t="str">
        <f>VLOOKUP($B500,[1]D3_2!$B$132:$AL$258,30,FALSE)&amp;""</f>
        <v/>
      </c>
      <c r="AK504" s="223"/>
      <c r="AL504" s="96" t="s">
        <v>6130</v>
      </c>
      <c r="AM504" s="224" t="str">
        <f>VLOOKUP($B500,[1]D3_2!$B$132:$AL$385,31,FALSE)&amp;""</f>
        <v/>
      </c>
      <c r="AN504" s="225"/>
      <c r="AO504" s="222" t="str">
        <f>VLOOKUP($B500,[1]D3_2!$B$132:$AL$258,32,FALSE)&amp;""</f>
        <v/>
      </c>
      <c r="AP504" s="223"/>
      <c r="AQ504" s="96" t="s">
        <v>6130</v>
      </c>
      <c r="AR504" s="224" t="str">
        <f>VLOOKUP($B500,[1]D3_2!$B$132:$AL$385,33,FALSE)&amp;""</f>
        <v/>
      </c>
      <c r="AS504" s="225"/>
      <c r="AT504" s="222" t="str">
        <f>VLOOKUP($B500,[1]D3_2!$B$132:$AL$258,34,FALSE)&amp;""</f>
        <v/>
      </c>
      <c r="AU504" s="223"/>
      <c r="AV504" s="96" t="s">
        <v>6130</v>
      </c>
      <c r="AW504" s="224" t="str">
        <f>VLOOKUP($B500,[1]D3_2!$B$132:$AL$385,35,FALSE)&amp;""</f>
        <v/>
      </c>
      <c r="AX504" s="225"/>
      <c r="AY504" s="222" t="str">
        <f>VLOOKUP($B500,[1]D3_2!$B$132:$AL$258,36,FALSE)&amp;""</f>
        <v/>
      </c>
      <c r="AZ504" s="223"/>
      <c r="BA504" s="96" t="s">
        <v>6130</v>
      </c>
      <c r="BB504" s="224" t="str">
        <f>VLOOKUP($B500,[1]D3_2!$B$132:$AL$385,37,FALSE)&amp;""</f>
        <v/>
      </c>
      <c r="BC504" s="225"/>
      <c r="BD504" s="60"/>
    </row>
    <row r="505" spans="2:56" ht="14.25" customHeight="1" x14ac:dyDescent="0.55000000000000004">
      <c r="B505" s="198"/>
      <c r="C505" s="199"/>
      <c r="D505" s="199"/>
      <c r="E505" s="199"/>
      <c r="F505" s="199"/>
      <c r="G505" s="200"/>
      <c r="H505" s="238"/>
      <c r="I505" s="239"/>
      <c r="J505" s="239"/>
      <c r="K505" s="240"/>
      <c r="L505" s="248" t="s">
        <v>7256</v>
      </c>
      <c r="M505" s="249"/>
      <c r="N505" s="249"/>
      <c r="O505" s="250"/>
      <c r="P505" s="244" t="str">
        <f>VLOOKUP($B500,[1]D3_2!$B$259:$AL$385,22,FALSE)&amp;""</f>
        <v/>
      </c>
      <c r="Q505" s="245"/>
      <c r="R505" s="97" t="s">
        <v>6130</v>
      </c>
      <c r="S505" s="246" t="str">
        <f>VLOOKUP($B500,[1]D3_2!$B$259:$AL$385,23,FALSE)&amp;""</f>
        <v/>
      </c>
      <c r="T505" s="247"/>
      <c r="U505" s="244" t="str">
        <f>VLOOKUP($B500,[1]D3_2!$B$259:$AL$385,24,FALSE)&amp;""</f>
        <v/>
      </c>
      <c r="V505" s="245"/>
      <c r="W505" s="97" t="s">
        <v>6130</v>
      </c>
      <c r="X505" s="246" t="str">
        <f>VLOOKUP($B500,[1]D3_2!$B$259:$AL$385,25,FALSE)&amp;""</f>
        <v/>
      </c>
      <c r="Y505" s="247"/>
      <c r="Z505" s="244" t="str">
        <f>VLOOKUP($B500,[1]D3_2!$B$259:$AL$385,26,FALSE)&amp;""</f>
        <v/>
      </c>
      <c r="AA505" s="245"/>
      <c r="AB505" s="97" t="s">
        <v>6130</v>
      </c>
      <c r="AC505" s="246" t="str">
        <f>VLOOKUP($B500,[1]D3_2!$B$259:$AL$385,27,FALSE)&amp;""</f>
        <v/>
      </c>
      <c r="AD505" s="247"/>
      <c r="AE505" s="244" t="str">
        <f>VLOOKUP($B500,[1]D3_2!$B$259:$AL$385,28,FALSE)&amp;""</f>
        <v/>
      </c>
      <c r="AF505" s="245"/>
      <c r="AG505" s="97" t="s">
        <v>6130</v>
      </c>
      <c r="AH505" s="246" t="str">
        <f>VLOOKUP($B500,[1]D3_2!$B$259:$AL$385,29,FALSE)&amp;""</f>
        <v/>
      </c>
      <c r="AI505" s="247"/>
      <c r="AJ505" s="244" t="str">
        <f>VLOOKUP($B500,[1]D3_2!$B$259:$AL$385,30,FALSE)&amp;""</f>
        <v/>
      </c>
      <c r="AK505" s="245"/>
      <c r="AL505" s="97" t="s">
        <v>6130</v>
      </c>
      <c r="AM505" s="246" t="str">
        <f>VLOOKUP($B500,[1]D3_2!$B$259:$AL$385,31,FALSE)&amp;""</f>
        <v/>
      </c>
      <c r="AN505" s="247"/>
      <c r="AO505" s="244" t="str">
        <f>VLOOKUP($B500,[1]D3_2!$B$259:$AL$385,32,FALSE)&amp;""</f>
        <v/>
      </c>
      <c r="AP505" s="245"/>
      <c r="AQ505" s="97" t="s">
        <v>6130</v>
      </c>
      <c r="AR505" s="246" t="str">
        <f>VLOOKUP($B500,[1]D3_2!$B$259:$AL$385,33,FALSE)&amp;""</f>
        <v/>
      </c>
      <c r="AS505" s="247"/>
      <c r="AT505" s="244" t="str">
        <f>VLOOKUP($B500,[1]D3_2!$B$259:$AL$385,34,FALSE)&amp;""</f>
        <v/>
      </c>
      <c r="AU505" s="245"/>
      <c r="AV505" s="97" t="s">
        <v>6130</v>
      </c>
      <c r="AW505" s="246" t="str">
        <f>VLOOKUP($B500,[1]D3_2!$B$259:$AL$385,35,FALSE)&amp;""</f>
        <v/>
      </c>
      <c r="AX505" s="247"/>
      <c r="AY505" s="244" t="str">
        <f>VLOOKUP($B500,[1]D3_2!$B$259:$AL$385,36,FALSE)&amp;""</f>
        <v/>
      </c>
      <c r="AZ505" s="245"/>
      <c r="BA505" s="97" t="s">
        <v>6130</v>
      </c>
      <c r="BB505" s="246" t="str">
        <f>VLOOKUP($B500,[1]D3_2!$B$259:$AL$385,37,FALSE)&amp;""</f>
        <v/>
      </c>
      <c r="BC505" s="247"/>
      <c r="BD505" s="60"/>
    </row>
    <row r="506" spans="2:56" ht="14.25" customHeight="1" x14ac:dyDescent="0.55000000000000004">
      <c r="B506" s="195" t="s">
        <v>583</v>
      </c>
      <c r="C506" s="196"/>
      <c r="D506" s="196"/>
      <c r="E506" s="196"/>
      <c r="F506" s="196"/>
      <c r="G506" s="197"/>
      <c r="H506" s="232" t="s">
        <v>7637</v>
      </c>
      <c r="I506" s="233"/>
      <c r="J506" s="233"/>
      <c r="K506" s="234"/>
      <c r="L506" s="241" t="s">
        <v>6265</v>
      </c>
      <c r="M506" s="242"/>
      <c r="N506" s="242"/>
      <c r="O506" s="243"/>
      <c r="P506" s="215" t="str">
        <f>VLOOKUP($B506,[1]D3_2!$B$5:$AL$131,6,FALSE)&amp;""</f>
        <v/>
      </c>
      <c r="Q506" s="216"/>
      <c r="R506" s="95" t="s">
        <v>59</v>
      </c>
      <c r="S506" s="217" t="str">
        <f>VLOOKUP($B506,[1]D3_2!$B$5:$AL$131,7,FALSE)&amp;""</f>
        <v/>
      </c>
      <c r="T506" s="218"/>
      <c r="U506" s="215" t="str">
        <f>VLOOKUP($B506,[1]D3_2!$B$5:$AL$131,8,FALSE)&amp;""</f>
        <v/>
      </c>
      <c r="V506" s="216"/>
      <c r="W506" s="95" t="s">
        <v>59</v>
      </c>
      <c r="X506" s="217" t="str">
        <f>VLOOKUP($B506,[1]D3_2!$B$5:$AL$131,9,FALSE)&amp;""</f>
        <v/>
      </c>
      <c r="Y506" s="218"/>
      <c r="Z506" s="215" t="str">
        <f>VLOOKUP($B506,[1]D3_2!$B$5:$AL$131,10,FALSE)&amp;""</f>
        <v/>
      </c>
      <c r="AA506" s="216"/>
      <c r="AB506" s="95" t="s">
        <v>59</v>
      </c>
      <c r="AC506" s="217" t="str">
        <f>VLOOKUP($B506,[1]D3_2!$B$5:$AL$131,11,FALSE)&amp;""</f>
        <v/>
      </c>
      <c r="AD506" s="218"/>
      <c r="AE506" s="215" t="str">
        <f>VLOOKUP($B506,[1]D3_2!$B$5:$AL$131,12,FALSE)&amp;""</f>
        <v/>
      </c>
      <c r="AF506" s="216"/>
      <c r="AG506" s="95" t="s">
        <v>59</v>
      </c>
      <c r="AH506" s="217" t="str">
        <f>VLOOKUP($B506,[1]D3_2!$B$5:$AL$131,13,FALSE)&amp;""</f>
        <v/>
      </c>
      <c r="AI506" s="218"/>
      <c r="AJ506" s="215" t="str">
        <f>VLOOKUP($B506,[1]D3_2!$B$5:$AL$131,14,FALSE)&amp;""</f>
        <v/>
      </c>
      <c r="AK506" s="216"/>
      <c r="AL506" s="95" t="s">
        <v>59</v>
      </c>
      <c r="AM506" s="217" t="str">
        <f>VLOOKUP($B506,[1]D3_2!$B$5:$AL$131,15,FALSE)&amp;""</f>
        <v/>
      </c>
      <c r="AN506" s="218"/>
      <c r="AO506" s="215" t="str">
        <f>VLOOKUP($B506,[1]D3_2!$B$5:$AL$131,16,FALSE)&amp;""</f>
        <v/>
      </c>
      <c r="AP506" s="216"/>
      <c r="AQ506" s="95" t="s">
        <v>59</v>
      </c>
      <c r="AR506" s="217" t="str">
        <f>VLOOKUP($B506,[1]D3_2!$B$5:$AL$131,17,FALSE)&amp;""</f>
        <v/>
      </c>
      <c r="AS506" s="218"/>
      <c r="AT506" s="215" t="str">
        <f>VLOOKUP($B506,[1]D3_2!$B$5:$AL$131,18,FALSE)&amp;""</f>
        <v/>
      </c>
      <c r="AU506" s="216"/>
      <c r="AV506" s="95" t="s">
        <v>59</v>
      </c>
      <c r="AW506" s="217" t="str">
        <f>VLOOKUP($B506,[1]D3_2!$B$5:$AL$131,19,FALSE)&amp;""</f>
        <v/>
      </c>
      <c r="AX506" s="218"/>
      <c r="AY506" s="215" t="str">
        <f>VLOOKUP($B506,[1]D3_2!$B$5:$AL$131,20,FALSE)&amp;""</f>
        <v/>
      </c>
      <c r="AZ506" s="216"/>
      <c r="BA506" s="95" t="s">
        <v>59</v>
      </c>
      <c r="BB506" s="217" t="str">
        <f>VLOOKUP($B506,[1]D3_2!$B$5:$AL$131,21,FALSE)&amp;""</f>
        <v/>
      </c>
      <c r="BC506" s="218"/>
      <c r="BD506" s="60"/>
    </row>
    <row r="507" spans="2:56" ht="14.25" customHeight="1" x14ac:dyDescent="0.55000000000000004">
      <c r="B507" s="208"/>
      <c r="C507" s="209"/>
      <c r="D507" s="209"/>
      <c r="E507" s="209"/>
      <c r="F507" s="209"/>
      <c r="G507" s="210"/>
      <c r="H507" s="235"/>
      <c r="I507" s="236"/>
      <c r="J507" s="236"/>
      <c r="K507" s="237"/>
      <c r="L507" s="219" t="s">
        <v>7255</v>
      </c>
      <c r="M507" s="220"/>
      <c r="N507" s="220"/>
      <c r="O507" s="221"/>
      <c r="P507" s="222" t="str">
        <f>VLOOKUP($B506,[1]D3_2!$B$132:$AL$258,6,FALSE)&amp;""</f>
        <v/>
      </c>
      <c r="Q507" s="223"/>
      <c r="R507" s="96" t="s">
        <v>6130</v>
      </c>
      <c r="S507" s="224" t="str">
        <f>VLOOKUP($B506,[1]D3_2!$B$132:$AL$258,7,FALSE)&amp;""</f>
        <v/>
      </c>
      <c r="T507" s="225"/>
      <c r="U507" s="222" t="str">
        <f>VLOOKUP($B506,[1]D3_2!$B$132:$AL$258,8,FALSE)&amp;""</f>
        <v/>
      </c>
      <c r="V507" s="223"/>
      <c r="W507" s="96" t="s">
        <v>6130</v>
      </c>
      <c r="X507" s="224" t="str">
        <f>VLOOKUP($B506,[1]D3_2!$B$132:$AL$258,9,FALSE)&amp;""</f>
        <v/>
      </c>
      <c r="Y507" s="225"/>
      <c r="Z507" s="222" t="str">
        <f>VLOOKUP($B506,[1]D3_2!$B$132:$AL$258,10,FALSE)&amp;""</f>
        <v/>
      </c>
      <c r="AA507" s="223"/>
      <c r="AB507" s="96" t="s">
        <v>6130</v>
      </c>
      <c r="AC507" s="224" t="str">
        <f>VLOOKUP($B506,[1]D3_2!$B$132:$AL$258,11,FALSE)&amp;""</f>
        <v/>
      </c>
      <c r="AD507" s="225"/>
      <c r="AE507" s="222" t="str">
        <f>VLOOKUP($B506,[1]D3_2!$B$132:$AL$258,12,FALSE)&amp;""</f>
        <v/>
      </c>
      <c r="AF507" s="223"/>
      <c r="AG507" s="96" t="s">
        <v>6130</v>
      </c>
      <c r="AH507" s="224" t="str">
        <f>VLOOKUP($B506,[1]D3_2!$B$132:$AL$385,13,FALSE)&amp;""</f>
        <v/>
      </c>
      <c r="AI507" s="225"/>
      <c r="AJ507" s="222" t="str">
        <f>VLOOKUP($B506,[1]D3_2!$B$132:$AL$258,14,FALSE)&amp;""</f>
        <v/>
      </c>
      <c r="AK507" s="223"/>
      <c r="AL507" s="96" t="s">
        <v>6130</v>
      </c>
      <c r="AM507" s="224" t="str">
        <f>VLOOKUP($B506,[1]D3_2!$B$132:$AL$385,15,FALSE)&amp;""</f>
        <v/>
      </c>
      <c r="AN507" s="225"/>
      <c r="AO507" s="222" t="str">
        <f>VLOOKUP($B506,[1]D3_2!$B$132:$AL$258,16,FALSE)&amp;""</f>
        <v/>
      </c>
      <c r="AP507" s="223"/>
      <c r="AQ507" s="96" t="s">
        <v>6130</v>
      </c>
      <c r="AR507" s="224" t="str">
        <f>VLOOKUP($B506,[1]D3_2!$B$132:$AL$385,17,FALSE)&amp;""</f>
        <v/>
      </c>
      <c r="AS507" s="225"/>
      <c r="AT507" s="222" t="str">
        <f>VLOOKUP($B506,[1]D3_2!$B$132:$AL$258,18,FALSE)&amp;""</f>
        <v/>
      </c>
      <c r="AU507" s="223"/>
      <c r="AV507" s="96" t="s">
        <v>6130</v>
      </c>
      <c r="AW507" s="224" t="str">
        <f>VLOOKUP($B506,[1]D3_2!$B$132:$AL$385,19,FALSE)&amp;""</f>
        <v/>
      </c>
      <c r="AX507" s="225"/>
      <c r="AY507" s="222" t="str">
        <f>VLOOKUP($B506,[1]D3_2!$B$132:$AL$258,20,FALSE)&amp;""</f>
        <v/>
      </c>
      <c r="AZ507" s="223"/>
      <c r="BA507" s="96" t="s">
        <v>6130</v>
      </c>
      <c r="BB507" s="224" t="str">
        <f>VLOOKUP($B506,[1]D3_2!$B$132:$AL$385,21,FALSE)&amp;""</f>
        <v/>
      </c>
      <c r="BC507" s="225"/>
      <c r="BD507" s="60"/>
    </row>
    <row r="508" spans="2:56" ht="14.25" customHeight="1" x14ac:dyDescent="0.55000000000000004">
      <c r="B508" s="208"/>
      <c r="C508" s="209"/>
      <c r="D508" s="209"/>
      <c r="E508" s="209"/>
      <c r="F508" s="209"/>
      <c r="G508" s="210"/>
      <c r="H508" s="238"/>
      <c r="I508" s="239"/>
      <c r="J508" s="239"/>
      <c r="K508" s="240"/>
      <c r="L508" s="248" t="s">
        <v>7256</v>
      </c>
      <c r="M508" s="249"/>
      <c r="N508" s="249"/>
      <c r="O508" s="250"/>
      <c r="P508" s="244" t="str">
        <f>VLOOKUP($B506,[1]D3_2!$B$259:$AL$385,6,FALSE)&amp;""</f>
        <v/>
      </c>
      <c r="Q508" s="245"/>
      <c r="R508" s="97" t="s">
        <v>6130</v>
      </c>
      <c r="S508" s="246" t="str">
        <f>VLOOKUP($B506,[1]D3_2!$B$259:$AL$385,7,FALSE)&amp;""</f>
        <v/>
      </c>
      <c r="T508" s="247"/>
      <c r="U508" s="244" t="str">
        <f>VLOOKUP($B506,[1]D3_2!$B$259:$AL$385,8,FALSE)&amp;""</f>
        <v/>
      </c>
      <c r="V508" s="245"/>
      <c r="W508" s="97" t="s">
        <v>6130</v>
      </c>
      <c r="X508" s="246" t="str">
        <f>VLOOKUP($B506,[1]D3_2!$B$259:$AL$385,9,FALSE)&amp;""</f>
        <v/>
      </c>
      <c r="Y508" s="247"/>
      <c r="Z508" s="244" t="str">
        <f>VLOOKUP($B506,[1]D3_2!$B$259:$AL$385,10,FALSE)&amp;""</f>
        <v/>
      </c>
      <c r="AA508" s="245"/>
      <c r="AB508" s="97" t="s">
        <v>6130</v>
      </c>
      <c r="AC508" s="246" t="str">
        <f>VLOOKUP($B506,[1]D3_2!$B$259:$AL$385,11,FALSE)&amp;""</f>
        <v/>
      </c>
      <c r="AD508" s="247"/>
      <c r="AE508" s="244" t="str">
        <f>VLOOKUP($B506,[1]D3_2!$B$259:$AL$385,12,FALSE)&amp;""</f>
        <v/>
      </c>
      <c r="AF508" s="245"/>
      <c r="AG508" s="97" t="s">
        <v>6130</v>
      </c>
      <c r="AH508" s="246" t="str">
        <f>VLOOKUP($B506,[1]D3_2!$B$259:$AL$385,13,FALSE)&amp;""</f>
        <v/>
      </c>
      <c r="AI508" s="247"/>
      <c r="AJ508" s="244" t="str">
        <f>VLOOKUP($B506,[1]D3_2!$B$259:$AL$385,14,FALSE)&amp;""</f>
        <v/>
      </c>
      <c r="AK508" s="245"/>
      <c r="AL508" s="97" t="s">
        <v>6130</v>
      </c>
      <c r="AM508" s="246" t="str">
        <f>VLOOKUP($B506,[1]D3_2!$B$259:$AL$385,15,FALSE)&amp;""</f>
        <v/>
      </c>
      <c r="AN508" s="247"/>
      <c r="AO508" s="244" t="str">
        <f>VLOOKUP($B506,[1]D3_2!$B$259:$AL$385,16,FALSE)&amp;""</f>
        <v/>
      </c>
      <c r="AP508" s="245"/>
      <c r="AQ508" s="97" t="s">
        <v>6130</v>
      </c>
      <c r="AR508" s="246" t="str">
        <f>VLOOKUP($B506,[1]D3_2!$B$259:$AL$385,17,FALSE)&amp;""</f>
        <v/>
      </c>
      <c r="AS508" s="247"/>
      <c r="AT508" s="244" t="str">
        <f>VLOOKUP($B506,[1]D3_2!$B$259:$AL$385,18,FALSE)&amp;""</f>
        <v/>
      </c>
      <c r="AU508" s="245"/>
      <c r="AV508" s="97" t="s">
        <v>6130</v>
      </c>
      <c r="AW508" s="246" t="str">
        <f>VLOOKUP($B506,[1]D3_2!$B$259:$AL$385,19,FALSE)&amp;""</f>
        <v/>
      </c>
      <c r="AX508" s="247"/>
      <c r="AY508" s="244" t="str">
        <f>VLOOKUP($B506,[1]D3_2!$B$259:$AL$385,20,FALSE)&amp;""</f>
        <v/>
      </c>
      <c r="AZ508" s="245"/>
      <c r="BA508" s="97" t="s">
        <v>6130</v>
      </c>
      <c r="BB508" s="246" t="str">
        <f>VLOOKUP($B506,[1]D3_2!$B$259:$AL$385,21,FALSE)&amp;""</f>
        <v/>
      </c>
      <c r="BC508" s="247"/>
      <c r="BD508" s="60"/>
    </row>
    <row r="509" spans="2:56" ht="14.25" customHeight="1" x14ac:dyDescent="0.55000000000000004">
      <c r="B509" s="208"/>
      <c r="C509" s="209"/>
      <c r="D509" s="209"/>
      <c r="E509" s="209"/>
      <c r="F509" s="209"/>
      <c r="G509" s="210"/>
      <c r="H509" s="232" t="s">
        <v>7669</v>
      </c>
      <c r="I509" s="233"/>
      <c r="J509" s="233"/>
      <c r="K509" s="234"/>
      <c r="L509" s="241" t="s">
        <v>6265</v>
      </c>
      <c r="M509" s="242"/>
      <c r="N509" s="242"/>
      <c r="O509" s="243"/>
      <c r="P509" s="215" t="str">
        <f>VLOOKUP($B506,[1]D3_2!$B$5:$AL$131,22,FALSE)&amp;""</f>
        <v/>
      </c>
      <c r="Q509" s="216"/>
      <c r="R509" s="95" t="s">
        <v>59</v>
      </c>
      <c r="S509" s="217" t="str">
        <f>VLOOKUP($B506,[1]D3_2!$B$5:$AL$131,23,FALSE)&amp;""</f>
        <v/>
      </c>
      <c r="T509" s="218"/>
      <c r="U509" s="215" t="str">
        <f>VLOOKUP($B506,[1]D3_2!$B$5:$AL$131,24,FALSE)&amp;""</f>
        <v/>
      </c>
      <c r="V509" s="216"/>
      <c r="W509" s="95" t="s">
        <v>59</v>
      </c>
      <c r="X509" s="217" t="str">
        <f>VLOOKUP($B506,[1]D3_2!$B$5:$AL$131,25,FALSE)&amp;""</f>
        <v/>
      </c>
      <c r="Y509" s="218"/>
      <c r="Z509" s="215" t="str">
        <f>VLOOKUP($B506,[1]D3_2!$B$5:$AL$131,26,FALSE)&amp;""</f>
        <v/>
      </c>
      <c r="AA509" s="216"/>
      <c r="AB509" s="95" t="s">
        <v>59</v>
      </c>
      <c r="AC509" s="217" t="str">
        <f>VLOOKUP($B506,[1]D3_2!$B$5:$AL$131,27,FALSE)&amp;""</f>
        <v/>
      </c>
      <c r="AD509" s="218"/>
      <c r="AE509" s="215" t="str">
        <f>VLOOKUP($B506,[1]D3_2!$B$5:$AL$131,28,FALSE)&amp;""</f>
        <v/>
      </c>
      <c r="AF509" s="216"/>
      <c r="AG509" s="95" t="s">
        <v>59</v>
      </c>
      <c r="AH509" s="217" t="str">
        <f>VLOOKUP($B506,[1]D3_2!$B$5:$AL$131,29,FALSE)&amp;""</f>
        <v/>
      </c>
      <c r="AI509" s="218"/>
      <c r="AJ509" s="215" t="str">
        <f>VLOOKUP($B506,[1]D3_2!$B$5:$AL$131,30,FALSE)&amp;""</f>
        <v/>
      </c>
      <c r="AK509" s="216"/>
      <c r="AL509" s="95" t="s">
        <v>59</v>
      </c>
      <c r="AM509" s="217" t="str">
        <f>VLOOKUP($B506,[1]D3_2!$B$5:$AL$131,31,FALSE)&amp;""</f>
        <v/>
      </c>
      <c r="AN509" s="218"/>
      <c r="AO509" s="215" t="str">
        <f>VLOOKUP($B506,[1]D3_2!$B$5:$AL$131,32,FALSE)&amp;""</f>
        <v/>
      </c>
      <c r="AP509" s="216"/>
      <c r="AQ509" s="95" t="s">
        <v>59</v>
      </c>
      <c r="AR509" s="217" t="str">
        <f>VLOOKUP($B506,[1]D3_2!$B$5:$AL$131,33,FALSE)&amp;""</f>
        <v/>
      </c>
      <c r="AS509" s="218"/>
      <c r="AT509" s="215" t="str">
        <f>VLOOKUP($B506,[1]D3_2!$B$5:$AL$131,34,FALSE)&amp;""</f>
        <v/>
      </c>
      <c r="AU509" s="216"/>
      <c r="AV509" s="95" t="s">
        <v>59</v>
      </c>
      <c r="AW509" s="217" t="str">
        <f>VLOOKUP($B506,[1]D3_2!$B$5:$AL$131,35,FALSE)&amp;""</f>
        <v/>
      </c>
      <c r="AX509" s="218"/>
      <c r="AY509" s="215" t="str">
        <f>VLOOKUP($B506,[1]D3_2!$B$5:$AL$131,36,FALSE)&amp;""</f>
        <v/>
      </c>
      <c r="AZ509" s="216"/>
      <c r="BA509" s="95" t="s">
        <v>59</v>
      </c>
      <c r="BB509" s="217" t="str">
        <f>VLOOKUP($B506,[1]D3_2!$B$5:$AL$131,37,FALSE)&amp;""</f>
        <v/>
      </c>
      <c r="BC509" s="218"/>
      <c r="BD509" s="60"/>
    </row>
    <row r="510" spans="2:56" ht="14.25" customHeight="1" x14ac:dyDescent="0.55000000000000004">
      <c r="B510" s="208"/>
      <c r="C510" s="209"/>
      <c r="D510" s="209"/>
      <c r="E510" s="209"/>
      <c r="F510" s="209"/>
      <c r="G510" s="210"/>
      <c r="H510" s="235"/>
      <c r="I510" s="236"/>
      <c r="J510" s="236"/>
      <c r="K510" s="237"/>
      <c r="L510" s="219" t="s">
        <v>7255</v>
      </c>
      <c r="M510" s="220"/>
      <c r="N510" s="220"/>
      <c r="O510" s="221"/>
      <c r="P510" s="222" t="str">
        <f>VLOOKUP($B506,[1]D3_2!$B$132:$AL$258,22,FALSE)&amp;""</f>
        <v/>
      </c>
      <c r="Q510" s="223"/>
      <c r="R510" s="96" t="s">
        <v>6130</v>
      </c>
      <c r="S510" s="224" t="str">
        <f>VLOOKUP($B506,[1]D3_2!$B$132:$AL$258,23,FALSE)&amp;""</f>
        <v/>
      </c>
      <c r="T510" s="225"/>
      <c r="U510" s="222" t="str">
        <f>VLOOKUP($B506,[1]D3_2!$B$132:$AL$258,24,FALSE)&amp;""</f>
        <v/>
      </c>
      <c r="V510" s="223"/>
      <c r="W510" s="96" t="s">
        <v>6130</v>
      </c>
      <c r="X510" s="224" t="str">
        <f>VLOOKUP($B506,[1]D3_2!$B$132:$AL$258,25,FALSE)&amp;""</f>
        <v/>
      </c>
      <c r="Y510" s="225"/>
      <c r="Z510" s="222" t="str">
        <f>VLOOKUP($B506,[1]D3_2!$B$132:$AL$258,26,FALSE)&amp;""</f>
        <v/>
      </c>
      <c r="AA510" s="223"/>
      <c r="AB510" s="96" t="s">
        <v>6130</v>
      </c>
      <c r="AC510" s="224" t="str">
        <f>VLOOKUP($B506,[1]D3_2!$B$132:$AL$258,27,FALSE)&amp;""</f>
        <v/>
      </c>
      <c r="AD510" s="225"/>
      <c r="AE510" s="222" t="str">
        <f>VLOOKUP($B506,[1]D3_2!$B$132:$AL$258,28,FALSE)&amp;""</f>
        <v/>
      </c>
      <c r="AF510" s="223"/>
      <c r="AG510" s="96" t="s">
        <v>6130</v>
      </c>
      <c r="AH510" s="224" t="str">
        <f>VLOOKUP($B506,[1]D3_2!$B$132:$AL$385,29,FALSE)&amp;""</f>
        <v/>
      </c>
      <c r="AI510" s="225"/>
      <c r="AJ510" s="222" t="str">
        <f>VLOOKUP($B506,[1]D3_2!$B$132:$AL$258,30,FALSE)&amp;""</f>
        <v/>
      </c>
      <c r="AK510" s="223"/>
      <c r="AL510" s="96" t="s">
        <v>6130</v>
      </c>
      <c r="AM510" s="224" t="str">
        <f>VLOOKUP($B506,[1]D3_2!$B$132:$AL$385,31,FALSE)&amp;""</f>
        <v/>
      </c>
      <c r="AN510" s="225"/>
      <c r="AO510" s="222" t="str">
        <f>VLOOKUP($B506,[1]D3_2!$B$132:$AL$258,32,FALSE)&amp;""</f>
        <v/>
      </c>
      <c r="AP510" s="223"/>
      <c r="AQ510" s="96" t="s">
        <v>6130</v>
      </c>
      <c r="AR510" s="224" t="str">
        <f>VLOOKUP($B506,[1]D3_2!$B$132:$AL$385,33,FALSE)&amp;""</f>
        <v/>
      </c>
      <c r="AS510" s="225"/>
      <c r="AT510" s="222" t="str">
        <f>VLOOKUP($B506,[1]D3_2!$B$132:$AL$258,34,FALSE)&amp;""</f>
        <v/>
      </c>
      <c r="AU510" s="223"/>
      <c r="AV510" s="96" t="s">
        <v>6130</v>
      </c>
      <c r="AW510" s="224" t="str">
        <f>VLOOKUP($B506,[1]D3_2!$B$132:$AL$385,35,FALSE)&amp;""</f>
        <v/>
      </c>
      <c r="AX510" s="225"/>
      <c r="AY510" s="222" t="str">
        <f>VLOOKUP($B506,[1]D3_2!$B$132:$AL$258,36,FALSE)&amp;""</f>
        <v/>
      </c>
      <c r="AZ510" s="223"/>
      <c r="BA510" s="96" t="s">
        <v>6130</v>
      </c>
      <c r="BB510" s="224" t="str">
        <f>VLOOKUP($B506,[1]D3_2!$B$132:$AL$385,37,FALSE)&amp;""</f>
        <v/>
      </c>
      <c r="BC510" s="225"/>
      <c r="BD510" s="60"/>
    </row>
    <row r="511" spans="2:56" ht="14.25" customHeight="1" x14ac:dyDescent="0.55000000000000004">
      <c r="B511" s="198"/>
      <c r="C511" s="199"/>
      <c r="D511" s="199"/>
      <c r="E511" s="199"/>
      <c r="F511" s="199"/>
      <c r="G511" s="200"/>
      <c r="H511" s="238"/>
      <c r="I511" s="239"/>
      <c r="J511" s="239"/>
      <c r="K511" s="240"/>
      <c r="L511" s="248" t="s">
        <v>7256</v>
      </c>
      <c r="M511" s="249"/>
      <c r="N511" s="249"/>
      <c r="O511" s="250"/>
      <c r="P511" s="244" t="str">
        <f>VLOOKUP($B506,[1]D3_2!$B$259:$AL$385,22,FALSE)&amp;""</f>
        <v/>
      </c>
      <c r="Q511" s="245"/>
      <c r="R511" s="97" t="s">
        <v>6130</v>
      </c>
      <c r="S511" s="246" t="str">
        <f>VLOOKUP($B506,[1]D3_2!$B$259:$AL$385,23,FALSE)&amp;""</f>
        <v/>
      </c>
      <c r="T511" s="247"/>
      <c r="U511" s="244" t="str">
        <f>VLOOKUP($B506,[1]D3_2!$B$259:$AL$385,24,FALSE)&amp;""</f>
        <v/>
      </c>
      <c r="V511" s="245"/>
      <c r="W511" s="97" t="s">
        <v>6130</v>
      </c>
      <c r="X511" s="246" t="str">
        <f>VLOOKUP($B506,[1]D3_2!$B$259:$AL$385,25,FALSE)&amp;""</f>
        <v/>
      </c>
      <c r="Y511" s="247"/>
      <c r="Z511" s="244" t="str">
        <f>VLOOKUP($B506,[1]D3_2!$B$259:$AL$385,26,FALSE)&amp;""</f>
        <v/>
      </c>
      <c r="AA511" s="245"/>
      <c r="AB511" s="97" t="s">
        <v>6130</v>
      </c>
      <c r="AC511" s="246" t="str">
        <f>VLOOKUP($B506,[1]D3_2!$B$259:$AL$385,27,FALSE)&amp;""</f>
        <v/>
      </c>
      <c r="AD511" s="247"/>
      <c r="AE511" s="244" t="str">
        <f>VLOOKUP($B506,[1]D3_2!$B$259:$AL$385,28,FALSE)&amp;""</f>
        <v/>
      </c>
      <c r="AF511" s="245"/>
      <c r="AG511" s="97" t="s">
        <v>6130</v>
      </c>
      <c r="AH511" s="246" t="str">
        <f>VLOOKUP($B506,[1]D3_2!$B$259:$AL$385,29,FALSE)&amp;""</f>
        <v/>
      </c>
      <c r="AI511" s="247"/>
      <c r="AJ511" s="244" t="str">
        <f>VLOOKUP($B506,[1]D3_2!$B$259:$AL$385,30,FALSE)&amp;""</f>
        <v/>
      </c>
      <c r="AK511" s="245"/>
      <c r="AL511" s="97" t="s">
        <v>6130</v>
      </c>
      <c r="AM511" s="246" t="str">
        <f>VLOOKUP($B506,[1]D3_2!$B$259:$AL$385,31,FALSE)&amp;""</f>
        <v/>
      </c>
      <c r="AN511" s="247"/>
      <c r="AO511" s="244" t="str">
        <f>VLOOKUP($B506,[1]D3_2!$B$259:$AL$385,32,FALSE)&amp;""</f>
        <v/>
      </c>
      <c r="AP511" s="245"/>
      <c r="AQ511" s="97" t="s">
        <v>6130</v>
      </c>
      <c r="AR511" s="246" t="str">
        <f>VLOOKUP($B506,[1]D3_2!$B$259:$AL$385,33,FALSE)&amp;""</f>
        <v/>
      </c>
      <c r="AS511" s="247"/>
      <c r="AT511" s="244" t="str">
        <f>VLOOKUP($B506,[1]D3_2!$B$259:$AL$385,34,FALSE)&amp;""</f>
        <v/>
      </c>
      <c r="AU511" s="245"/>
      <c r="AV511" s="97" t="s">
        <v>6130</v>
      </c>
      <c r="AW511" s="246" t="str">
        <f>VLOOKUP($B506,[1]D3_2!$B$259:$AL$385,35,FALSE)&amp;""</f>
        <v/>
      </c>
      <c r="AX511" s="247"/>
      <c r="AY511" s="244" t="str">
        <f>VLOOKUP($B506,[1]D3_2!$B$259:$AL$385,36,FALSE)&amp;""</f>
        <v/>
      </c>
      <c r="AZ511" s="245"/>
      <c r="BA511" s="97" t="s">
        <v>6130</v>
      </c>
      <c r="BB511" s="246" t="str">
        <f>VLOOKUP($B506,[1]D3_2!$B$259:$AL$385,37,FALSE)&amp;""</f>
        <v/>
      </c>
      <c r="BC511" s="247"/>
      <c r="BD511" s="60"/>
    </row>
    <row r="512" spans="2:56" ht="14.25" customHeight="1" x14ac:dyDescent="0.55000000000000004">
      <c r="B512" s="195" t="s">
        <v>585</v>
      </c>
      <c r="C512" s="196"/>
      <c r="D512" s="196"/>
      <c r="E512" s="196"/>
      <c r="F512" s="196"/>
      <c r="G512" s="197"/>
      <c r="H512" s="232" t="s">
        <v>7637</v>
      </c>
      <c r="I512" s="233"/>
      <c r="J512" s="233"/>
      <c r="K512" s="234"/>
      <c r="L512" s="241" t="s">
        <v>6265</v>
      </c>
      <c r="M512" s="242"/>
      <c r="N512" s="242"/>
      <c r="O512" s="243"/>
      <c r="P512" s="215" t="str">
        <f>VLOOKUP($B512,[1]D3_2!$B$5:$AL$131,6,FALSE)&amp;""</f>
        <v/>
      </c>
      <c r="Q512" s="216"/>
      <c r="R512" s="95" t="s">
        <v>59</v>
      </c>
      <c r="S512" s="217" t="str">
        <f>VLOOKUP($B512,[1]D3_2!$B$5:$AL$131,7,FALSE)&amp;""</f>
        <v/>
      </c>
      <c r="T512" s="218"/>
      <c r="U512" s="215" t="str">
        <f>VLOOKUP($B512,[1]D3_2!$B$5:$AL$131,8,FALSE)&amp;""</f>
        <v/>
      </c>
      <c r="V512" s="216"/>
      <c r="W512" s="95" t="s">
        <v>59</v>
      </c>
      <c r="X512" s="217" t="str">
        <f>VLOOKUP($B512,[1]D3_2!$B$5:$AL$131,9,FALSE)&amp;""</f>
        <v/>
      </c>
      <c r="Y512" s="218"/>
      <c r="Z512" s="215" t="str">
        <f>VLOOKUP($B512,[1]D3_2!$B$5:$AL$131,10,FALSE)&amp;""</f>
        <v/>
      </c>
      <c r="AA512" s="216"/>
      <c r="AB512" s="95" t="s">
        <v>59</v>
      </c>
      <c r="AC512" s="217" t="str">
        <f>VLOOKUP($B512,[1]D3_2!$B$5:$AL$131,11,FALSE)&amp;""</f>
        <v/>
      </c>
      <c r="AD512" s="218"/>
      <c r="AE512" s="215" t="str">
        <f>VLOOKUP($B512,[1]D3_2!$B$5:$AL$131,12,FALSE)&amp;""</f>
        <v/>
      </c>
      <c r="AF512" s="216"/>
      <c r="AG512" s="95" t="s">
        <v>59</v>
      </c>
      <c r="AH512" s="217" t="str">
        <f>VLOOKUP($B512,[1]D3_2!$B$5:$AL$131,13,FALSE)&amp;""</f>
        <v/>
      </c>
      <c r="AI512" s="218"/>
      <c r="AJ512" s="215" t="str">
        <f>VLOOKUP($B512,[1]D3_2!$B$5:$AL$131,14,FALSE)&amp;""</f>
        <v/>
      </c>
      <c r="AK512" s="216"/>
      <c r="AL512" s="95" t="s">
        <v>59</v>
      </c>
      <c r="AM512" s="217" t="str">
        <f>VLOOKUP($B512,[1]D3_2!$B$5:$AL$131,15,FALSE)&amp;""</f>
        <v/>
      </c>
      <c r="AN512" s="218"/>
      <c r="AO512" s="215" t="str">
        <f>VLOOKUP($B512,[1]D3_2!$B$5:$AL$131,16,FALSE)&amp;""</f>
        <v/>
      </c>
      <c r="AP512" s="216"/>
      <c r="AQ512" s="95" t="s">
        <v>59</v>
      </c>
      <c r="AR512" s="217" t="str">
        <f>VLOOKUP($B512,[1]D3_2!$B$5:$AL$131,17,FALSE)&amp;""</f>
        <v/>
      </c>
      <c r="AS512" s="218"/>
      <c r="AT512" s="215" t="str">
        <f>VLOOKUP($B512,[1]D3_2!$B$5:$AL$131,18,FALSE)&amp;""</f>
        <v/>
      </c>
      <c r="AU512" s="216"/>
      <c r="AV512" s="95" t="s">
        <v>59</v>
      </c>
      <c r="AW512" s="217" t="str">
        <f>VLOOKUP($B512,[1]D3_2!$B$5:$AL$131,19,FALSE)&amp;""</f>
        <v/>
      </c>
      <c r="AX512" s="218"/>
      <c r="AY512" s="215" t="str">
        <f>VLOOKUP($B512,[1]D3_2!$B$5:$AL$131,20,FALSE)&amp;""</f>
        <v/>
      </c>
      <c r="AZ512" s="216"/>
      <c r="BA512" s="95" t="s">
        <v>59</v>
      </c>
      <c r="BB512" s="217" t="str">
        <f>VLOOKUP($B512,[1]D3_2!$B$5:$AL$131,21,FALSE)&amp;""</f>
        <v/>
      </c>
      <c r="BC512" s="218"/>
      <c r="BD512" s="60"/>
    </row>
    <row r="513" spans="2:56" ht="14.25" customHeight="1" x14ac:dyDescent="0.55000000000000004">
      <c r="B513" s="208"/>
      <c r="C513" s="209"/>
      <c r="D513" s="209"/>
      <c r="E513" s="209"/>
      <c r="F513" s="209"/>
      <c r="G513" s="210"/>
      <c r="H513" s="235"/>
      <c r="I513" s="236"/>
      <c r="J513" s="236"/>
      <c r="K513" s="237"/>
      <c r="L513" s="219" t="s">
        <v>7255</v>
      </c>
      <c r="M513" s="220"/>
      <c r="N513" s="220"/>
      <c r="O513" s="221"/>
      <c r="P513" s="222" t="str">
        <f>VLOOKUP($B512,[1]D3_2!$B$132:$AL$258,6,FALSE)&amp;""</f>
        <v/>
      </c>
      <c r="Q513" s="223"/>
      <c r="R513" s="96" t="s">
        <v>6130</v>
      </c>
      <c r="S513" s="224" t="str">
        <f>VLOOKUP($B512,[1]D3_2!$B$132:$AL$258,7,FALSE)&amp;""</f>
        <v/>
      </c>
      <c r="T513" s="225"/>
      <c r="U513" s="222" t="str">
        <f>VLOOKUP($B512,[1]D3_2!$B$132:$AL$258,8,FALSE)&amp;""</f>
        <v/>
      </c>
      <c r="V513" s="223"/>
      <c r="W513" s="96" t="s">
        <v>6130</v>
      </c>
      <c r="X513" s="224" t="str">
        <f>VLOOKUP($B512,[1]D3_2!$B$132:$AL$258,9,FALSE)&amp;""</f>
        <v/>
      </c>
      <c r="Y513" s="225"/>
      <c r="Z513" s="222" t="str">
        <f>VLOOKUP($B512,[1]D3_2!$B$132:$AL$258,10,FALSE)&amp;""</f>
        <v/>
      </c>
      <c r="AA513" s="223"/>
      <c r="AB513" s="96" t="s">
        <v>6130</v>
      </c>
      <c r="AC513" s="224" t="str">
        <f>VLOOKUP($B512,[1]D3_2!$B$132:$AL$258,11,FALSE)&amp;""</f>
        <v/>
      </c>
      <c r="AD513" s="225"/>
      <c r="AE513" s="222" t="str">
        <f>VLOOKUP($B512,[1]D3_2!$B$132:$AL$258,12,FALSE)&amp;""</f>
        <v/>
      </c>
      <c r="AF513" s="223"/>
      <c r="AG513" s="96" t="s">
        <v>6130</v>
      </c>
      <c r="AH513" s="224" t="str">
        <f>VLOOKUP($B512,[1]D3_2!$B$132:$AL$385,13,FALSE)&amp;""</f>
        <v/>
      </c>
      <c r="AI513" s="225"/>
      <c r="AJ513" s="222" t="str">
        <f>VLOOKUP($B512,[1]D3_2!$B$132:$AL$258,14,FALSE)&amp;""</f>
        <v/>
      </c>
      <c r="AK513" s="223"/>
      <c r="AL513" s="96" t="s">
        <v>6130</v>
      </c>
      <c r="AM513" s="224" t="str">
        <f>VLOOKUP($B512,[1]D3_2!$B$132:$AL$385,15,FALSE)&amp;""</f>
        <v/>
      </c>
      <c r="AN513" s="225"/>
      <c r="AO513" s="222" t="str">
        <f>VLOOKUP($B512,[1]D3_2!$B$132:$AL$258,16,FALSE)&amp;""</f>
        <v/>
      </c>
      <c r="AP513" s="223"/>
      <c r="AQ513" s="96" t="s">
        <v>6130</v>
      </c>
      <c r="AR513" s="224" t="str">
        <f>VLOOKUP($B512,[1]D3_2!$B$132:$AL$385,17,FALSE)&amp;""</f>
        <v/>
      </c>
      <c r="AS513" s="225"/>
      <c r="AT513" s="222" t="str">
        <f>VLOOKUP($B512,[1]D3_2!$B$132:$AL$258,18,FALSE)&amp;""</f>
        <v/>
      </c>
      <c r="AU513" s="223"/>
      <c r="AV513" s="96" t="s">
        <v>6130</v>
      </c>
      <c r="AW513" s="224" t="str">
        <f>VLOOKUP($B512,[1]D3_2!$B$132:$AL$385,19,FALSE)&amp;""</f>
        <v/>
      </c>
      <c r="AX513" s="225"/>
      <c r="AY513" s="222" t="str">
        <f>VLOOKUP($B512,[1]D3_2!$B$132:$AL$258,20,FALSE)&amp;""</f>
        <v/>
      </c>
      <c r="AZ513" s="223"/>
      <c r="BA513" s="96" t="s">
        <v>6130</v>
      </c>
      <c r="BB513" s="224" t="str">
        <f>VLOOKUP($B512,[1]D3_2!$B$132:$AL$385,21,FALSE)&amp;""</f>
        <v/>
      </c>
      <c r="BC513" s="225"/>
      <c r="BD513" s="60"/>
    </row>
    <row r="514" spans="2:56" ht="14.25" customHeight="1" x14ac:dyDescent="0.55000000000000004">
      <c r="B514" s="208"/>
      <c r="C514" s="209"/>
      <c r="D514" s="209"/>
      <c r="E514" s="209"/>
      <c r="F514" s="209"/>
      <c r="G514" s="210"/>
      <c r="H514" s="238"/>
      <c r="I514" s="239"/>
      <c r="J514" s="239"/>
      <c r="K514" s="240"/>
      <c r="L514" s="248" t="s">
        <v>7256</v>
      </c>
      <c r="M514" s="249"/>
      <c r="N514" s="249"/>
      <c r="O514" s="250"/>
      <c r="P514" s="244" t="str">
        <f>VLOOKUP($B512,[1]D3_2!$B$259:$AL$385,6,FALSE)&amp;""</f>
        <v/>
      </c>
      <c r="Q514" s="245"/>
      <c r="R514" s="97" t="s">
        <v>6130</v>
      </c>
      <c r="S514" s="246" t="str">
        <f>VLOOKUP($B512,[1]D3_2!$B$259:$AL$385,7,FALSE)&amp;""</f>
        <v/>
      </c>
      <c r="T514" s="247"/>
      <c r="U514" s="244" t="str">
        <f>VLOOKUP($B512,[1]D3_2!$B$259:$AL$385,8,FALSE)&amp;""</f>
        <v/>
      </c>
      <c r="V514" s="245"/>
      <c r="W514" s="97" t="s">
        <v>6130</v>
      </c>
      <c r="X514" s="246" t="str">
        <f>VLOOKUP($B512,[1]D3_2!$B$259:$AL$385,9,FALSE)&amp;""</f>
        <v/>
      </c>
      <c r="Y514" s="247"/>
      <c r="Z514" s="244" t="str">
        <f>VLOOKUP($B512,[1]D3_2!$B$259:$AL$385,10,FALSE)&amp;""</f>
        <v/>
      </c>
      <c r="AA514" s="245"/>
      <c r="AB514" s="97" t="s">
        <v>6130</v>
      </c>
      <c r="AC514" s="246" t="str">
        <f>VLOOKUP($B512,[1]D3_2!$B$259:$AL$385,11,FALSE)&amp;""</f>
        <v/>
      </c>
      <c r="AD514" s="247"/>
      <c r="AE514" s="244" t="str">
        <f>VLOOKUP($B512,[1]D3_2!$B$259:$AL$385,12,FALSE)&amp;""</f>
        <v/>
      </c>
      <c r="AF514" s="245"/>
      <c r="AG514" s="97" t="s">
        <v>6130</v>
      </c>
      <c r="AH514" s="246" t="str">
        <f>VLOOKUP($B512,[1]D3_2!$B$259:$AL$385,13,FALSE)&amp;""</f>
        <v/>
      </c>
      <c r="AI514" s="247"/>
      <c r="AJ514" s="244" t="str">
        <f>VLOOKUP($B512,[1]D3_2!$B$259:$AL$385,14,FALSE)&amp;""</f>
        <v/>
      </c>
      <c r="AK514" s="245"/>
      <c r="AL514" s="97" t="s">
        <v>6130</v>
      </c>
      <c r="AM514" s="246" t="str">
        <f>VLOOKUP($B512,[1]D3_2!$B$259:$AL$385,15,FALSE)&amp;""</f>
        <v/>
      </c>
      <c r="AN514" s="247"/>
      <c r="AO514" s="244" t="str">
        <f>VLOOKUP($B512,[1]D3_2!$B$259:$AL$385,16,FALSE)&amp;""</f>
        <v/>
      </c>
      <c r="AP514" s="245"/>
      <c r="AQ514" s="97" t="s">
        <v>6130</v>
      </c>
      <c r="AR514" s="246" t="str">
        <f>VLOOKUP($B512,[1]D3_2!$B$259:$AL$385,17,FALSE)&amp;""</f>
        <v/>
      </c>
      <c r="AS514" s="247"/>
      <c r="AT514" s="244" t="str">
        <f>VLOOKUP($B512,[1]D3_2!$B$259:$AL$385,18,FALSE)&amp;""</f>
        <v/>
      </c>
      <c r="AU514" s="245"/>
      <c r="AV514" s="97" t="s">
        <v>6130</v>
      </c>
      <c r="AW514" s="246" t="str">
        <f>VLOOKUP($B512,[1]D3_2!$B$259:$AL$385,19,FALSE)&amp;""</f>
        <v/>
      </c>
      <c r="AX514" s="247"/>
      <c r="AY514" s="244" t="str">
        <f>VLOOKUP($B512,[1]D3_2!$B$259:$AL$385,20,FALSE)&amp;""</f>
        <v/>
      </c>
      <c r="AZ514" s="245"/>
      <c r="BA514" s="97" t="s">
        <v>6130</v>
      </c>
      <c r="BB514" s="246" t="str">
        <f>VLOOKUP($B512,[1]D3_2!$B$259:$AL$385,21,FALSE)&amp;""</f>
        <v/>
      </c>
      <c r="BC514" s="247"/>
      <c r="BD514" s="60"/>
    </row>
    <row r="515" spans="2:56" ht="14.25" customHeight="1" x14ac:dyDescent="0.55000000000000004">
      <c r="B515" s="208"/>
      <c r="C515" s="209"/>
      <c r="D515" s="209"/>
      <c r="E515" s="209"/>
      <c r="F515" s="209"/>
      <c r="G515" s="210"/>
      <c r="H515" s="232" t="s">
        <v>7669</v>
      </c>
      <c r="I515" s="233"/>
      <c r="J515" s="233"/>
      <c r="K515" s="234"/>
      <c r="L515" s="241" t="s">
        <v>6265</v>
      </c>
      <c r="M515" s="242"/>
      <c r="N515" s="242"/>
      <c r="O515" s="243"/>
      <c r="P515" s="215" t="str">
        <f>VLOOKUP($B512,[1]D3_2!$B$5:$AL$131,22,FALSE)&amp;""</f>
        <v/>
      </c>
      <c r="Q515" s="216"/>
      <c r="R515" s="95" t="s">
        <v>59</v>
      </c>
      <c r="S515" s="217" t="str">
        <f>VLOOKUP($B512,[1]D3_2!$B$5:$AL$131,23,FALSE)&amp;""</f>
        <v/>
      </c>
      <c r="T515" s="218"/>
      <c r="U515" s="215" t="str">
        <f>VLOOKUP($B512,[1]D3_2!$B$5:$AL$131,24,FALSE)&amp;""</f>
        <v/>
      </c>
      <c r="V515" s="216"/>
      <c r="W515" s="95" t="s">
        <v>59</v>
      </c>
      <c r="X515" s="217" t="str">
        <f>VLOOKUP($B512,[1]D3_2!$B$5:$AL$131,25,FALSE)&amp;""</f>
        <v/>
      </c>
      <c r="Y515" s="218"/>
      <c r="Z515" s="215" t="str">
        <f>VLOOKUP($B512,[1]D3_2!$B$5:$AL$131,26,FALSE)&amp;""</f>
        <v/>
      </c>
      <c r="AA515" s="216"/>
      <c r="AB515" s="95" t="s">
        <v>59</v>
      </c>
      <c r="AC515" s="217" t="str">
        <f>VLOOKUP($B512,[1]D3_2!$B$5:$AL$131,27,FALSE)&amp;""</f>
        <v/>
      </c>
      <c r="AD515" s="218"/>
      <c r="AE515" s="215" t="str">
        <f>VLOOKUP($B512,[1]D3_2!$B$5:$AL$131,28,FALSE)&amp;""</f>
        <v/>
      </c>
      <c r="AF515" s="216"/>
      <c r="AG515" s="95" t="s">
        <v>59</v>
      </c>
      <c r="AH515" s="217" t="str">
        <f>VLOOKUP($B512,[1]D3_2!$B$5:$AL$131,29,FALSE)&amp;""</f>
        <v/>
      </c>
      <c r="AI515" s="218"/>
      <c r="AJ515" s="215" t="str">
        <f>VLOOKUP($B512,[1]D3_2!$B$5:$AL$131,30,FALSE)&amp;""</f>
        <v/>
      </c>
      <c r="AK515" s="216"/>
      <c r="AL515" s="95" t="s">
        <v>59</v>
      </c>
      <c r="AM515" s="217" t="str">
        <f>VLOOKUP($B512,[1]D3_2!$B$5:$AL$131,31,FALSE)&amp;""</f>
        <v/>
      </c>
      <c r="AN515" s="218"/>
      <c r="AO515" s="215" t="str">
        <f>VLOOKUP($B512,[1]D3_2!$B$5:$AL$131,32,FALSE)&amp;""</f>
        <v/>
      </c>
      <c r="AP515" s="216"/>
      <c r="AQ515" s="95" t="s">
        <v>59</v>
      </c>
      <c r="AR515" s="217" t="str">
        <f>VLOOKUP($B512,[1]D3_2!$B$5:$AL$131,33,FALSE)&amp;""</f>
        <v/>
      </c>
      <c r="AS515" s="218"/>
      <c r="AT515" s="215" t="str">
        <f>VLOOKUP($B512,[1]D3_2!$B$5:$AL$131,34,FALSE)&amp;""</f>
        <v/>
      </c>
      <c r="AU515" s="216"/>
      <c r="AV515" s="95" t="s">
        <v>59</v>
      </c>
      <c r="AW515" s="217" t="str">
        <f>VLOOKUP($B512,[1]D3_2!$B$5:$AL$131,35,FALSE)&amp;""</f>
        <v/>
      </c>
      <c r="AX515" s="218"/>
      <c r="AY515" s="215" t="str">
        <f>VLOOKUP($B512,[1]D3_2!$B$5:$AL$131,36,FALSE)&amp;""</f>
        <v/>
      </c>
      <c r="AZ515" s="216"/>
      <c r="BA515" s="95" t="s">
        <v>59</v>
      </c>
      <c r="BB515" s="217" t="str">
        <f>VLOOKUP($B512,[1]D3_2!$B$5:$AL$131,37,FALSE)&amp;""</f>
        <v/>
      </c>
      <c r="BC515" s="218"/>
      <c r="BD515" s="60"/>
    </row>
    <row r="516" spans="2:56" ht="14.25" customHeight="1" x14ac:dyDescent="0.55000000000000004">
      <c r="B516" s="208"/>
      <c r="C516" s="209"/>
      <c r="D516" s="209"/>
      <c r="E516" s="209"/>
      <c r="F516" s="209"/>
      <c r="G516" s="210"/>
      <c r="H516" s="235"/>
      <c r="I516" s="236"/>
      <c r="J516" s="236"/>
      <c r="K516" s="237"/>
      <c r="L516" s="219" t="s">
        <v>7255</v>
      </c>
      <c r="M516" s="220"/>
      <c r="N516" s="220"/>
      <c r="O516" s="221"/>
      <c r="P516" s="222" t="str">
        <f>VLOOKUP($B512,[1]D3_2!$B$132:$AL$258,22,FALSE)&amp;""</f>
        <v/>
      </c>
      <c r="Q516" s="223"/>
      <c r="R516" s="96" t="s">
        <v>6130</v>
      </c>
      <c r="S516" s="224" t="str">
        <f>VLOOKUP($B512,[1]D3_2!$B$132:$AL$258,23,FALSE)&amp;""</f>
        <v/>
      </c>
      <c r="T516" s="225"/>
      <c r="U516" s="222" t="str">
        <f>VLOOKUP($B512,[1]D3_2!$B$132:$AL$258,24,FALSE)&amp;""</f>
        <v/>
      </c>
      <c r="V516" s="223"/>
      <c r="W516" s="96" t="s">
        <v>6130</v>
      </c>
      <c r="X516" s="224" t="str">
        <f>VLOOKUP($B512,[1]D3_2!$B$132:$AL$258,25,FALSE)&amp;""</f>
        <v/>
      </c>
      <c r="Y516" s="225"/>
      <c r="Z516" s="222" t="str">
        <f>VLOOKUP($B512,[1]D3_2!$B$132:$AL$258,26,FALSE)&amp;""</f>
        <v/>
      </c>
      <c r="AA516" s="223"/>
      <c r="AB516" s="96" t="s">
        <v>6130</v>
      </c>
      <c r="AC516" s="224" t="str">
        <f>VLOOKUP($B512,[1]D3_2!$B$132:$AL$258,27,FALSE)&amp;""</f>
        <v/>
      </c>
      <c r="AD516" s="225"/>
      <c r="AE516" s="222" t="str">
        <f>VLOOKUP($B512,[1]D3_2!$B$132:$AL$258,28,FALSE)&amp;""</f>
        <v/>
      </c>
      <c r="AF516" s="223"/>
      <c r="AG516" s="96" t="s">
        <v>6130</v>
      </c>
      <c r="AH516" s="224" t="str">
        <f>VLOOKUP($B512,[1]D3_2!$B$132:$AL$385,29,FALSE)&amp;""</f>
        <v/>
      </c>
      <c r="AI516" s="225"/>
      <c r="AJ516" s="222" t="str">
        <f>VLOOKUP($B512,[1]D3_2!$B$132:$AL$258,30,FALSE)&amp;""</f>
        <v/>
      </c>
      <c r="AK516" s="223"/>
      <c r="AL516" s="96" t="s">
        <v>6130</v>
      </c>
      <c r="AM516" s="224" t="str">
        <f>VLOOKUP($B512,[1]D3_2!$B$132:$AL$385,31,FALSE)&amp;""</f>
        <v/>
      </c>
      <c r="AN516" s="225"/>
      <c r="AO516" s="222" t="str">
        <f>VLOOKUP($B512,[1]D3_2!$B$132:$AL$258,32,FALSE)&amp;""</f>
        <v/>
      </c>
      <c r="AP516" s="223"/>
      <c r="AQ516" s="96" t="s">
        <v>6130</v>
      </c>
      <c r="AR516" s="224" t="str">
        <f>VLOOKUP($B512,[1]D3_2!$B$132:$AL$385,33,FALSE)&amp;""</f>
        <v/>
      </c>
      <c r="AS516" s="225"/>
      <c r="AT516" s="222" t="str">
        <f>VLOOKUP($B512,[1]D3_2!$B$132:$AL$258,34,FALSE)&amp;""</f>
        <v/>
      </c>
      <c r="AU516" s="223"/>
      <c r="AV516" s="96" t="s">
        <v>6130</v>
      </c>
      <c r="AW516" s="224" t="str">
        <f>VLOOKUP($B512,[1]D3_2!$B$132:$AL$385,35,FALSE)&amp;""</f>
        <v/>
      </c>
      <c r="AX516" s="225"/>
      <c r="AY516" s="222" t="str">
        <f>VLOOKUP($B512,[1]D3_2!$B$132:$AL$258,36,FALSE)&amp;""</f>
        <v/>
      </c>
      <c r="AZ516" s="223"/>
      <c r="BA516" s="96" t="s">
        <v>6130</v>
      </c>
      <c r="BB516" s="224" t="str">
        <f>VLOOKUP($B512,[1]D3_2!$B$132:$AL$385,37,FALSE)&amp;""</f>
        <v/>
      </c>
      <c r="BC516" s="225"/>
      <c r="BD516" s="60"/>
    </row>
    <row r="517" spans="2:56" ht="14.25" customHeight="1" x14ac:dyDescent="0.55000000000000004">
      <c r="B517" s="198"/>
      <c r="C517" s="199"/>
      <c r="D517" s="199"/>
      <c r="E517" s="199"/>
      <c r="F517" s="199"/>
      <c r="G517" s="200"/>
      <c r="H517" s="238"/>
      <c r="I517" s="239"/>
      <c r="J517" s="239"/>
      <c r="K517" s="240"/>
      <c r="L517" s="248" t="s">
        <v>7256</v>
      </c>
      <c r="M517" s="249"/>
      <c r="N517" s="249"/>
      <c r="O517" s="250"/>
      <c r="P517" s="244" t="str">
        <f>VLOOKUP($B512,[1]D3_2!$B$259:$AL$385,22,FALSE)&amp;""</f>
        <v/>
      </c>
      <c r="Q517" s="245"/>
      <c r="R517" s="97" t="s">
        <v>6130</v>
      </c>
      <c r="S517" s="246" t="str">
        <f>VLOOKUP($B512,[1]D3_2!$B$259:$AL$385,23,FALSE)&amp;""</f>
        <v/>
      </c>
      <c r="T517" s="247"/>
      <c r="U517" s="244" t="str">
        <f>VLOOKUP($B512,[1]D3_2!$B$259:$AL$385,24,FALSE)&amp;""</f>
        <v/>
      </c>
      <c r="V517" s="245"/>
      <c r="W517" s="97" t="s">
        <v>6130</v>
      </c>
      <c r="X517" s="246" t="str">
        <f>VLOOKUP($B512,[1]D3_2!$B$259:$AL$385,25,FALSE)&amp;""</f>
        <v/>
      </c>
      <c r="Y517" s="247"/>
      <c r="Z517" s="244" t="str">
        <f>VLOOKUP($B512,[1]D3_2!$B$259:$AL$385,26,FALSE)&amp;""</f>
        <v/>
      </c>
      <c r="AA517" s="245"/>
      <c r="AB517" s="97" t="s">
        <v>6130</v>
      </c>
      <c r="AC517" s="246" t="str">
        <f>VLOOKUP($B512,[1]D3_2!$B$259:$AL$385,27,FALSE)&amp;""</f>
        <v/>
      </c>
      <c r="AD517" s="247"/>
      <c r="AE517" s="244" t="str">
        <f>VLOOKUP($B512,[1]D3_2!$B$259:$AL$385,28,FALSE)&amp;""</f>
        <v/>
      </c>
      <c r="AF517" s="245"/>
      <c r="AG517" s="97" t="s">
        <v>6130</v>
      </c>
      <c r="AH517" s="246" t="str">
        <f>VLOOKUP($B512,[1]D3_2!$B$259:$AL$385,29,FALSE)&amp;""</f>
        <v/>
      </c>
      <c r="AI517" s="247"/>
      <c r="AJ517" s="244" t="str">
        <f>VLOOKUP($B512,[1]D3_2!$B$259:$AL$385,30,FALSE)&amp;""</f>
        <v/>
      </c>
      <c r="AK517" s="245"/>
      <c r="AL517" s="97" t="s">
        <v>6130</v>
      </c>
      <c r="AM517" s="246" t="str">
        <f>VLOOKUP($B512,[1]D3_2!$B$259:$AL$385,31,FALSE)&amp;""</f>
        <v/>
      </c>
      <c r="AN517" s="247"/>
      <c r="AO517" s="244" t="str">
        <f>VLOOKUP($B512,[1]D3_2!$B$259:$AL$385,32,FALSE)&amp;""</f>
        <v/>
      </c>
      <c r="AP517" s="245"/>
      <c r="AQ517" s="97" t="s">
        <v>6130</v>
      </c>
      <c r="AR517" s="246" t="str">
        <f>VLOOKUP($B512,[1]D3_2!$B$259:$AL$385,33,FALSE)&amp;""</f>
        <v/>
      </c>
      <c r="AS517" s="247"/>
      <c r="AT517" s="244" t="str">
        <f>VLOOKUP($B512,[1]D3_2!$B$259:$AL$385,34,FALSE)&amp;""</f>
        <v/>
      </c>
      <c r="AU517" s="245"/>
      <c r="AV517" s="97" t="s">
        <v>6130</v>
      </c>
      <c r="AW517" s="246" t="str">
        <f>VLOOKUP($B512,[1]D3_2!$B$259:$AL$385,35,FALSE)&amp;""</f>
        <v/>
      </c>
      <c r="AX517" s="247"/>
      <c r="AY517" s="244" t="str">
        <f>VLOOKUP($B512,[1]D3_2!$B$259:$AL$385,36,FALSE)&amp;""</f>
        <v/>
      </c>
      <c r="AZ517" s="245"/>
      <c r="BA517" s="97" t="s">
        <v>6130</v>
      </c>
      <c r="BB517" s="246" t="str">
        <f>VLOOKUP($B512,[1]D3_2!$B$259:$AL$385,37,FALSE)&amp;""</f>
        <v/>
      </c>
      <c r="BC517" s="247"/>
      <c r="BD517" s="60"/>
    </row>
    <row r="518" spans="2:56" ht="14.25" customHeight="1" x14ac:dyDescent="0.55000000000000004">
      <c r="B518" s="195" t="s">
        <v>6020</v>
      </c>
      <c r="C518" s="196"/>
      <c r="D518" s="196"/>
      <c r="E518" s="196"/>
      <c r="F518" s="196"/>
      <c r="G518" s="197"/>
      <c r="H518" s="232" t="s">
        <v>7637</v>
      </c>
      <c r="I518" s="233"/>
      <c r="J518" s="233"/>
      <c r="K518" s="234"/>
      <c r="L518" s="241" t="s">
        <v>6265</v>
      </c>
      <c r="M518" s="242"/>
      <c r="N518" s="242"/>
      <c r="O518" s="243"/>
      <c r="P518" s="215" t="str">
        <f>VLOOKUP($B518,[1]D3_2!$B$5:$AL$131,6,FALSE)&amp;""</f>
        <v/>
      </c>
      <c r="Q518" s="216"/>
      <c r="R518" s="95" t="s">
        <v>59</v>
      </c>
      <c r="S518" s="217" t="str">
        <f>VLOOKUP($B518,[1]D3_2!$B$5:$AL$131,7,FALSE)&amp;""</f>
        <v/>
      </c>
      <c r="T518" s="218"/>
      <c r="U518" s="215" t="str">
        <f>VLOOKUP($B518,[1]D3_2!$B$5:$AL$131,8,FALSE)&amp;""</f>
        <v/>
      </c>
      <c r="V518" s="216"/>
      <c r="W518" s="95" t="s">
        <v>59</v>
      </c>
      <c r="X518" s="217" t="str">
        <f>VLOOKUP($B518,[1]D3_2!$B$5:$AL$131,9,FALSE)&amp;""</f>
        <v/>
      </c>
      <c r="Y518" s="218"/>
      <c r="Z518" s="215" t="str">
        <f>VLOOKUP($B518,[1]D3_2!$B$5:$AL$131,10,FALSE)&amp;""</f>
        <v/>
      </c>
      <c r="AA518" s="216"/>
      <c r="AB518" s="95" t="s">
        <v>59</v>
      </c>
      <c r="AC518" s="217" t="str">
        <f>VLOOKUP($B518,[1]D3_2!$B$5:$AL$131,11,FALSE)&amp;""</f>
        <v/>
      </c>
      <c r="AD518" s="218"/>
      <c r="AE518" s="215" t="str">
        <f>VLOOKUP($B518,[1]D3_2!$B$5:$AL$131,12,FALSE)&amp;""</f>
        <v/>
      </c>
      <c r="AF518" s="216"/>
      <c r="AG518" s="95" t="s">
        <v>59</v>
      </c>
      <c r="AH518" s="217" t="str">
        <f>VLOOKUP($B518,[1]D3_2!$B$5:$AL$131,13,FALSE)&amp;""</f>
        <v/>
      </c>
      <c r="AI518" s="218"/>
      <c r="AJ518" s="215" t="str">
        <f>VLOOKUP($B518,[1]D3_2!$B$5:$AL$131,14,FALSE)&amp;""</f>
        <v/>
      </c>
      <c r="AK518" s="216"/>
      <c r="AL518" s="95" t="s">
        <v>59</v>
      </c>
      <c r="AM518" s="217" t="str">
        <f>VLOOKUP($B518,[1]D3_2!$B$5:$AL$131,15,FALSE)&amp;""</f>
        <v/>
      </c>
      <c r="AN518" s="218"/>
      <c r="AO518" s="215" t="str">
        <f>VLOOKUP($B518,[1]D3_2!$B$5:$AL$131,16,FALSE)&amp;""</f>
        <v/>
      </c>
      <c r="AP518" s="216"/>
      <c r="AQ518" s="95" t="s">
        <v>59</v>
      </c>
      <c r="AR518" s="217" t="str">
        <f>VLOOKUP($B518,[1]D3_2!$B$5:$AL$131,17,FALSE)&amp;""</f>
        <v/>
      </c>
      <c r="AS518" s="218"/>
      <c r="AT518" s="215" t="str">
        <f>VLOOKUP($B518,[1]D3_2!$B$5:$AL$131,18,FALSE)&amp;""</f>
        <v/>
      </c>
      <c r="AU518" s="216"/>
      <c r="AV518" s="95" t="s">
        <v>59</v>
      </c>
      <c r="AW518" s="217" t="str">
        <f>VLOOKUP($B518,[1]D3_2!$B$5:$AL$131,19,FALSE)&amp;""</f>
        <v/>
      </c>
      <c r="AX518" s="218"/>
      <c r="AY518" s="215" t="str">
        <f>VLOOKUP($B518,[1]D3_2!$B$5:$AL$131,20,FALSE)&amp;""</f>
        <v/>
      </c>
      <c r="AZ518" s="216"/>
      <c r="BA518" s="95" t="s">
        <v>59</v>
      </c>
      <c r="BB518" s="217" t="str">
        <f>VLOOKUP($B518,[1]D3_2!$B$5:$AL$131,21,FALSE)&amp;""</f>
        <v/>
      </c>
      <c r="BC518" s="218"/>
      <c r="BD518" s="60"/>
    </row>
    <row r="519" spans="2:56" ht="14.25" customHeight="1" x14ac:dyDescent="0.55000000000000004">
      <c r="B519" s="208"/>
      <c r="C519" s="209"/>
      <c r="D519" s="209"/>
      <c r="E519" s="209"/>
      <c r="F519" s="209"/>
      <c r="G519" s="210"/>
      <c r="H519" s="235"/>
      <c r="I519" s="236"/>
      <c r="J519" s="236"/>
      <c r="K519" s="237"/>
      <c r="L519" s="219" t="s">
        <v>7255</v>
      </c>
      <c r="M519" s="220"/>
      <c r="N519" s="220"/>
      <c r="O519" s="221"/>
      <c r="P519" s="222" t="str">
        <f>VLOOKUP($B518,[1]D3_2!$B$132:$AL$258,6,FALSE)&amp;""</f>
        <v/>
      </c>
      <c r="Q519" s="223"/>
      <c r="R519" s="96" t="s">
        <v>6130</v>
      </c>
      <c r="S519" s="224" t="str">
        <f>VLOOKUP($B518,[1]D3_2!$B$132:$AL$258,7,FALSE)&amp;""</f>
        <v/>
      </c>
      <c r="T519" s="225"/>
      <c r="U519" s="222" t="str">
        <f>VLOOKUP($B518,[1]D3_2!$B$132:$AL$258,8,FALSE)&amp;""</f>
        <v/>
      </c>
      <c r="V519" s="223"/>
      <c r="W519" s="96" t="s">
        <v>6130</v>
      </c>
      <c r="X519" s="224" t="str">
        <f>VLOOKUP($B518,[1]D3_2!$B$132:$AL$258,9,FALSE)&amp;""</f>
        <v/>
      </c>
      <c r="Y519" s="225"/>
      <c r="Z519" s="222" t="str">
        <f>VLOOKUP($B518,[1]D3_2!$B$132:$AL$258,10,FALSE)&amp;""</f>
        <v/>
      </c>
      <c r="AA519" s="223"/>
      <c r="AB519" s="96" t="s">
        <v>6130</v>
      </c>
      <c r="AC519" s="224" t="str">
        <f>VLOOKUP($B518,[1]D3_2!$B$132:$AL$258,11,FALSE)&amp;""</f>
        <v/>
      </c>
      <c r="AD519" s="225"/>
      <c r="AE519" s="222" t="str">
        <f>VLOOKUP($B518,[1]D3_2!$B$132:$AL$258,12,FALSE)&amp;""</f>
        <v/>
      </c>
      <c r="AF519" s="223"/>
      <c r="AG519" s="96" t="s">
        <v>6130</v>
      </c>
      <c r="AH519" s="224" t="str">
        <f>VLOOKUP($B518,[1]D3_2!$B$132:$AL$385,13,FALSE)&amp;""</f>
        <v/>
      </c>
      <c r="AI519" s="225"/>
      <c r="AJ519" s="222" t="str">
        <f>VLOOKUP($B518,[1]D3_2!$B$132:$AL$258,14,FALSE)&amp;""</f>
        <v/>
      </c>
      <c r="AK519" s="223"/>
      <c r="AL519" s="96" t="s">
        <v>6130</v>
      </c>
      <c r="AM519" s="224" t="str">
        <f>VLOOKUP($B518,[1]D3_2!$B$132:$AL$385,15,FALSE)&amp;""</f>
        <v/>
      </c>
      <c r="AN519" s="225"/>
      <c r="AO519" s="222" t="str">
        <f>VLOOKUP($B518,[1]D3_2!$B$132:$AL$258,16,FALSE)&amp;""</f>
        <v/>
      </c>
      <c r="AP519" s="223"/>
      <c r="AQ519" s="96" t="s">
        <v>6130</v>
      </c>
      <c r="AR519" s="224" t="str">
        <f>VLOOKUP($B518,[1]D3_2!$B$132:$AL$385,17,FALSE)&amp;""</f>
        <v/>
      </c>
      <c r="AS519" s="225"/>
      <c r="AT519" s="222" t="str">
        <f>VLOOKUP($B518,[1]D3_2!$B$132:$AL$258,18,FALSE)&amp;""</f>
        <v/>
      </c>
      <c r="AU519" s="223"/>
      <c r="AV519" s="96" t="s">
        <v>6130</v>
      </c>
      <c r="AW519" s="224" t="str">
        <f>VLOOKUP($B518,[1]D3_2!$B$132:$AL$385,19,FALSE)&amp;""</f>
        <v/>
      </c>
      <c r="AX519" s="225"/>
      <c r="AY519" s="222" t="str">
        <f>VLOOKUP($B518,[1]D3_2!$B$132:$AL$258,20,FALSE)&amp;""</f>
        <v/>
      </c>
      <c r="AZ519" s="223"/>
      <c r="BA519" s="96" t="s">
        <v>6130</v>
      </c>
      <c r="BB519" s="224" t="str">
        <f>VLOOKUP($B518,[1]D3_2!$B$132:$AL$385,21,FALSE)&amp;""</f>
        <v/>
      </c>
      <c r="BC519" s="225"/>
      <c r="BD519" s="60"/>
    </row>
    <row r="520" spans="2:56" ht="14.25" customHeight="1" x14ac:dyDescent="0.55000000000000004">
      <c r="B520" s="208"/>
      <c r="C520" s="209"/>
      <c r="D520" s="209"/>
      <c r="E520" s="209"/>
      <c r="F520" s="209"/>
      <c r="G520" s="210"/>
      <c r="H520" s="238"/>
      <c r="I520" s="239"/>
      <c r="J520" s="239"/>
      <c r="K520" s="240"/>
      <c r="L520" s="248" t="s">
        <v>7256</v>
      </c>
      <c r="M520" s="249"/>
      <c r="N520" s="249"/>
      <c r="O520" s="250"/>
      <c r="P520" s="244" t="str">
        <f>VLOOKUP($B518,[1]D3_2!$B$259:$AL$385,6,FALSE)&amp;""</f>
        <v/>
      </c>
      <c r="Q520" s="245"/>
      <c r="R520" s="97" t="s">
        <v>6130</v>
      </c>
      <c r="S520" s="246" t="str">
        <f>VLOOKUP($B518,[1]D3_2!$B$259:$AL$385,7,FALSE)&amp;""</f>
        <v/>
      </c>
      <c r="T520" s="247"/>
      <c r="U520" s="244" t="str">
        <f>VLOOKUP($B518,[1]D3_2!$B$259:$AL$385,8,FALSE)&amp;""</f>
        <v/>
      </c>
      <c r="V520" s="245"/>
      <c r="W520" s="97" t="s">
        <v>6130</v>
      </c>
      <c r="X520" s="246" t="str">
        <f>VLOOKUP($B518,[1]D3_2!$B$259:$AL$385,9,FALSE)&amp;""</f>
        <v/>
      </c>
      <c r="Y520" s="247"/>
      <c r="Z520" s="244" t="str">
        <f>VLOOKUP($B518,[1]D3_2!$B$259:$AL$385,10,FALSE)&amp;""</f>
        <v/>
      </c>
      <c r="AA520" s="245"/>
      <c r="AB520" s="97" t="s">
        <v>6130</v>
      </c>
      <c r="AC520" s="246" t="str">
        <f>VLOOKUP($B518,[1]D3_2!$B$259:$AL$385,11,FALSE)&amp;""</f>
        <v/>
      </c>
      <c r="AD520" s="247"/>
      <c r="AE520" s="244" t="str">
        <f>VLOOKUP($B518,[1]D3_2!$B$259:$AL$385,12,FALSE)&amp;""</f>
        <v/>
      </c>
      <c r="AF520" s="245"/>
      <c r="AG520" s="97" t="s">
        <v>6130</v>
      </c>
      <c r="AH520" s="246" t="str">
        <f>VLOOKUP($B518,[1]D3_2!$B$259:$AL$385,13,FALSE)&amp;""</f>
        <v/>
      </c>
      <c r="AI520" s="247"/>
      <c r="AJ520" s="244" t="str">
        <f>VLOOKUP($B518,[1]D3_2!$B$259:$AL$385,14,FALSE)&amp;""</f>
        <v/>
      </c>
      <c r="AK520" s="245"/>
      <c r="AL520" s="97" t="s">
        <v>6130</v>
      </c>
      <c r="AM520" s="246" t="str">
        <f>VLOOKUP($B518,[1]D3_2!$B$259:$AL$385,15,FALSE)&amp;""</f>
        <v/>
      </c>
      <c r="AN520" s="247"/>
      <c r="AO520" s="244" t="str">
        <f>VLOOKUP($B518,[1]D3_2!$B$259:$AL$385,16,FALSE)&amp;""</f>
        <v/>
      </c>
      <c r="AP520" s="245"/>
      <c r="AQ520" s="97" t="s">
        <v>6130</v>
      </c>
      <c r="AR520" s="246" t="str">
        <f>VLOOKUP($B518,[1]D3_2!$B$259:$AL$385,17,FALSE)&amp;""</f>
        <v/>
      </c>
      <c r="AS520" s="247"/>
      <c r="AT520" s="244" t="str">
        <f>VLOOKUP($B518,[1]D3_2!$B$259:$AL$385,18,FALSE)&amp;""</f>
        <v/>
      </c>
      <c r="AU520" s="245"/>
      <c r="AV520" s="97" t="s">
        <v>6130</v>
      </c>
      <c r="AW520" s="246" t="str">
        <f>VLOOKUP($B518,[1]D3_2!$B$259:$AL$385,19,FALSE)&amp;""</f>
        <v/>
      </c>
      <c r="AX520" s="247"/>
      <c r="AY520" s="244" t="str">
        <f>VLOOKUP($B518,[1]D3_2!$B$259:$AL$385,20,FALSE)&amp;""</f>
        <v/>
      </c>
      <c r="AZ520" s="245"/>
      <c r="BA520" s="97" t="s">
        <v>6130</v>
      </c>
      <c r="BB520" s="246" t="str">
        <f>VLOOKUP($B518,[1]D3_2!$B$259:$AL$385,21,FALSE)&amp;""</f>
        <v/>
      </c>
      <c r="BC520" s="247"/>
      <c r="BD520" s="60"/>
    </row>
    <row r="521" spans="2:56" ht="14.25" customHeight="1" x14ac:dyDescent="0.55000000000000004">
      <c r="B521" s="208"/>
      <c r="C521" s="209"/>
      <c r="D521" s="209"/>
      <c r="E521" s="209"/>
      <c r="F521" s="209"/>
      <c r="G521" s="210"/>
      <c r="H521" s="232" t="s">
        <v>7669</v>
      </c>
      <c r="I521" s="233"/>
      <c r="J521" s="233"/>
      <c r="K521" s="234"/>
      <c r="L521" s="241" t="s">
        <v>6265</v>
      </c>
      <c r="M521" s="242"/>
      <c r="N521" s="242"/>
      <c r="O521" s="243"/>
      <c r="P521" s="215" t="str">
        <f>VLOOKUP($B518,[1]D3_2!$B$5:$AL$131,22,FALSE)&amp;""</f>
        <v/>
      </c>
      <c r="Q521" s="216"/>
      <c r="R521" s="95" t="s">
        <v>59</v>
      </c>
      <c r="S521" s="217" t="str">
        <f>VLOOKUP($B518,[1]D3_2!$B$5:$AL$131,23,FALSE)&amp;""</f>
        <v/>
      </c>
      <c r="T521" s="218"/>
      <c r="U521" s="215" t="str">
        <f>VLOOKUP($B518,[1]D3_2!$B$5:$AL$131,24,FALSE)&amp;""</f>
        <v/>
      </c>
      <c r="V521" s="216"/>
      <c r="W521" s="95" t="s">
        <v>59</v>
      </c>
      <c r="X521" s="217" t="str">
        <f>VLOOKUP($B518,[1]D3_2!$B$5:$AL$131,25,FALSE)&amp;""</f>
        <v/>
      </c>
      <c r="Y521" s="218"/>
      <c r="Z521" s="215" t="str">
        <f>VLOOKUP($B518,[1]D3_2!$B$5:$AL$131,26,FALSE)&amp;""</f>
        <v/>
      </c>
      <c r="AA521" s="216"/>
      <c r="AB521" s="95" t="s">
        <v>59</v>
      </c>
      <c r="AC521" s="217" t="str">
        <f>VLOOKUP($B518,[1]D3_2!$B$5:$AL$131,27,FALSE)&amp;""</f>
        <v/>
      </c>
      <c r="AD521" s="218"/>
      <c r="AE521" s="215" t="str">
        <f>VLOOKUP($B518,[1]D3_2!$B$5:$AL$131,28,FALSE)&amp;""</f>
        <v/>
      </c>
      <c r="AF521" s="216"/>
      <c r="AG521" s="95" t="s">
        <v>59</v>
      </c>
      <c r="AH521" s="217" t="str">
        <f>VLOOKUP($B518,[1]D3_2!$B$5:$AL$131,29,FALSE)&amp;""</f>
        <v/>
      </c>
      <c r="AI521" s="218"/>
      <c r="AJ521" s="215" t="str">
        <f>VLOOKUP($B518,[1]D3_2!$B$5:$AL$131,30,FALSE)&amp;""</f>
        <v/>
      </c>
      <c r="AK521" s="216"/>
      <c r="AL521" s="95" t="s">
        <v>59</v>
      </c>
      <c r="AM521" s="217" t="str">
        <f>VLOOKUP($B518,[1]D3_2!$B$5:$AL$131,31,FALSE)&amp;""</f>
        <v/>
      </c>
      <c r="AN521" s="218"/>
      <c r="AO521" s="215" t="str">
        <f>VLOOKUP($B518,[1]D3_2!$B$5:$AL$131,32,FALSE)&amp;""</f>
        <v/>
      </c>
      <c r="AP521" s="216"/>
      <c r="AQ521" s="95" t="s">
        <v>59</v>
      </c>
      <c r="AR521" s="217" t="str">
        <f>VLOOKUP($B518,[1]D3_2!$B$5:$AL$131,33,FALSE)&amp;""</f>
        <v/>
      </c>
      <c r="AS521" s="218"/>
      <c r="AT521" s="215" t="str">
        <f>VLOOKUP($B518,[1]D3_2!$B$5:$AL$131,34,FALSE)&amp;""</f>
        <v/>
      </c>
      <c r="AU521" s="216"/>
      <c r="AV521" s="95" t="s">
        <v>59</v>
      </c>
      <c r="AW521" s="217" t="str">
        <f>VLOOKUP($B518,[1]D3_2!$B$5:$AL$131,35,FALSE)&amp;""</f>
        <v/>
      </c>
      <c r="AX521" s="218"/>
      <c r="AY521" s="215" t="str">
        <f>VLOOKUP($B518,[1]D3_2!$B$5:$AL$131,36,FALSE)&amp;""</f>
        <v/>
      </c>
      <c r="AZ521" s="216"/>
      <c r="BA521" s="95" t="s">
        <v>59</v>
      </c>
      <c r="BB521" s="217" t="str">
        <f>VLOOKUP($B518,[1]D3_2!$B$5:$AL$131,37,FALSE)&amp;""</f>
        <v/>
      </c>
      <c r="BC521" s="218"/>
      <c r="BD521" s="60"/>
    </row>
    <row r="522" spans="2:56" ht="14.25" customHeight="1" x14ac:dyDescent="0.55000000000000004">
      <c r="B522" s="208"/>
      <c r="C522" s="209"/>
      <c r="D522" s="209"/>
      <c r="E522" s="209"/>
      <c r="F522" s="209"/>
      <c r="G522" s="210"/>
      <c r="H522" s="235"/>
      <c r="I522" s="236"/>
      <c r="J522" s="236"/>
      <c r="K522" s="237"/>
      <c r="L522" s="219" t="s">
        <v>7255</v>
      </c>
      <c r="M522" s="220"/>
      <c r="N522" s="220"/>
      <c r="O522" s="221"/>
      <c r="P522" s="222" t="str">
        <f>VLOOKUP($B518,[1]D3_2!$B$132:$AL$258,22,FALSE)&amp;""</f>
        <v/>
      </c>
      <c r="Q522" s="223"/>
      <c r="R522" s="96" t="s">
        <v>6130</v>
      </c>
      <c r="S522" s="224" t="str">
        <f>VLOOKUP($B518,[1]D3_2!$B$132:$AL$258,23,FALSE)&amp;""</f>
        <v/>
      </c>
      <c r="T522" s="225"/>
      <c r="U522" s="222" t="str">
        <f>VLOOKUP($B518,[1]D3_2!$B$132:$AL$258,24,FALSE)&amp;""</f>
        <v/>
      </c>
      <c r="V522" s="223"/>
      <c r="W522" s="96" t="s">
        <v>6130</v>
      </c>
      <c r="X522" s="224" t="str">
        <f>VLOOKUP($B518,[1]D3_2!$B$132:$AL$258,25,FALSE)&amp;""</f>
        <v/>
      </c>
      <c r="Y522" s="225"/>
      <c r="Z522" s="222" t="str">
        <f>VLOOKUP($B518,[1]D3_2!$B$132:$AL$258,26,FALSE)&amp;""</f>
        <v/>
      </c>
      <c r="AA522" s="223"/>
      <c r="AB522" s="96" t="s">
        <v>6130</v>
      </c>
      <c r="AC522" s="224" t="str">
        <f>VLOOKUP($B518,[1]D3_2!$B$132:$AL$258,27,FALSE)&amp;""</f>
        <v/>
      </c>
      <c r="AD522" s="225"/>
      <c r="AE522" s="222" t="str">
        <f>VLOOKUP($B518,[1]D3_2!$B$132:$AL$258,28,FALSE)&amp;""</f>
        <v/>
      </c>
      <c r="AF522" s="223"/>
      <c r="AG522" s="96" t="s">
        <v>6130</v>
      </c>
      <c r="AH522" s="224" t="str">
        <f>VLOOKUP($B518,[1]D3_2!$B$132:$AL$385,29,FALSE)&amp;""</f>
        <v/>
      </c>
      <c r="AI522" s="225"/>
      <c r="AJ522" s="222" t="str">
        <f>VLOOKUP($B518,[1]D3_2!$B$132:$AL$258,30,FALSE)&amp;""</f>
        <v/>
      </c>
      <c r="AK522" s="223"/>
      <c r="AL522" s="96" t="s">
        <v>6130</v>
      </c>
      <c r="AM522" s="224" t="str">
        <f>VLOOKUP($B518,[1]D3_2!$B$132:$AL$385,31,FALSE)&amp;""</f>
        <v/>
      </c>
      <c r="AN522" s="225"/>
      <c r="AO522" s="222" t="str">
        <f>VLOOKUP($B518,[1]D3_2!$B$132:$AL$258,32,FALSE)&amp;""</f>
        <v/>
      </c>
      <c r="AP522" s="223"/>
      <c r="AQ522" s="96" t="s">
        <v>6130</v>
      </c>
      <c r="AR522" s="224" t="str">
        <f>VLOOKUP($B518,[1]D3_2!$B$132:$AL$385,33,FALSE)&amp;""</f>
        <v/>
      </c>
      <c r="AS522" s="225"/>
      <c r="AT522" s="222" t="str">
        <f>VLOOKUP($B518,[1]D3_2!$B$132:$AL$258,34,FALSE)&amp;""</f>
        <v/>
      </c>
      <c r="AU522" s="223"/>
      <c r="AV522" s="96" t="s">
        <v>6130</v>
      </c>
      <c r="AW522" s="224" t="str">
        <f>VLOOKUP($B518,[1]D3_2!$B$132:$AL$385,35,FALSE)&amp;""</f>
        <v/>
      </c>
      <c r="AX522" s="225"/>
      <c r="AY522" s="222" t="str">
        <f>VLOOKUP($B518,[1]D3_2!$B$132:$AL$258,36,FALSE)&amp;""</f>
        <v/>
      </c>
      <c r="AZ522" s="223"/>
      <c r="BA522" s="96" t="s">
        <v>6130</v>
      </c>
      <c r="BB522" s="224" t="str">
        <f>VLOOKUP($B518,[1]D3_2!$B$132:$AL$385,37,FALSE)&amp;""</f>
        <v/>
      </c>
      <c r="BC522" s="225"/>
      <c r="BD522" s="60"/>
    </row>
    <row r="523" spans="2:56" ht="14.25" customHeight="1" x14ac:dyDescent="0.55000000000000004">
      <c r="B523" s="198"/>
      <c r="C523" s="199"/>
      <c r="D523" s="199"/>
      <c r="E523" s="199"/>
      <c r="F523" s="199"/>
      <c r="G523" s="200"/>
      <c r="H523" s="238"/>
      <c r="I523" s="239"/>
      <c r="J523" s="239"/>
      <c r="K523" s="240"/>
      <c r="L523" s="248" t="s">
        <v>7256</v>
      </c>
      <c r="M523" s="249"/>
      <c r="N523" s="249"/>
      <c r="O523" s="250"/>
      <c r="P523" s="244" t="str">
        <f>VLOOKUP($B518,[1]D3_2!$B$259:$AL$385,22,FALSE)&amp;""</f>
        <v/>
      </c>
      <c r="Q523" s="245"/>
      <c r="R523" s="97" t="s">
        <v>6130</v>
      </c>
      <c r="S523" s="246" t="str">
        <f>VLOOKUP($B518,[1]D3_2!$B$259:$AL$385,23,FALSE)&amp;""</f>
        <v/>
      </c>
      <c r="T523" s="247"/>
      <c r="U523" s="244" t="str">
        <f>VLOOKUP($B518,[1]D3_2!$B$259:$AL$385,24,FALSE)&amp;""</f>
        <v/>
      </c>
      <c r="V523" s="245"/>
      <c r="W523" s="97" t="s">
        <v>6130</v>
      </c>
      <c r="X523" s="246" t="str">
        <f>VLOOKUP($B518,[1]D3_2!$B$259:$AL$385,25,FALSE)&amp;""</f>
        <v/>
      </c>
      <c r="Y523" s="247"/>
      <c r="Z523" s="244" t="str">
        <f>VLOOKUP($B518,[1]D3_2!$B$259:$AL$385,26,FALSE)&amp;""</f>
        <v/>
      </c>
      <c r="AA523" s="245"/>
      <c r="AB523" s="97" t="s">
        <v>6130</v>
      </c>
      <c r="AC523" s="246" t="str">
        <f>VLOOKUP($B518,[1]D3_2!$B$259:$AL$385,27,FALSE)&amp;""</f>
        <v/>
      </c>
      <c r="AD523" s="247"/>
      <c r="AE523" s="244" t="str">
        <f>VLOOKUP($B518,[1]D3_2!$B$259:$AL$385,28,FALSE)&amp;""</f>
        <v/>
      </c>
      <c r="AF523" s="245"/>
      <c r="AG523" s="97" t="s">
        <v>6130</v>
      </c>
      <c r="AH523" s="246" t="str">
        <f>VLOOKUP($B518,[1]D3_2!$B$259:$AL$385,29,FALSE)&amp;""</f>
        <v/>
      </c>
      <c r="AI523" s="247"/>
      <c r="AJ523" s="244" t="str">
        <f>VLOOKUP($B518,[1]D3_2!$B$259:$AL$385,30,FALSE)&amp;""</f>
        <v/>
      </c>
      <c r="AK523" s="245"/>
      <c r="AL523" s="97" t="s">
        <v>6130</v>
      </c>
      <c r="AM523" s="246" t="str">
        <f>VLOOKUP($B518,[1]D3_2!$B$259:$AL$385,31,FALSE)&amp;""</f>
        <v/>
      </c>
      <c r="AN523" s="247"/>
      <c r="AO523" s="244" t="str">
        <f>VLOOKUP($B518,[1]D3_2!$B$259:$AL$385,32,FALSE)&amp;""</f>
        <v/>
      </c>
      <c r="AP523" s="245"/>
      <c r="AQ523" s="97" t="s">
        <v>6130</v>
      </c>
      <c r="AR523" s="246" t="str">
        <f>VLOOKUP($B518,[1]D3_2!$B$259:$AL$385,33,FALSE)&amp;""</f>
        <v/>
      </c>
      <c r="AS523" s="247"/>
      <c r="AT523" s="244" t="str">
        <f>VLOOKUP($B518,[1]D3_2!$B$259:$AL$385,34,FALSE)&amp;""</f>
        <v/>
      </c>
      <c r="AU523" s="245"/>
      <c r="AV523" s="97" t="s">
        <v>6130</v>
      </c>
      <c r="AW523" s="246" t="str">
        <f>VLOOKUP($B518,[1]D3_2!$B$259:$AL$385,35,FALSE)&amp;""</f>
        <v/>
      </c>
      <c r="AX523" s="247"/>
      <c r="AY523" s="244" t="str">
        <f>VLOOKUP($B518,[1]D3_2!$B$259:$AL$385,36,FALSE)&amp;""</f>
        <v/>
      </c>
      <c r="AZ523" s="245"/>
      <c r="BA523" s="97" t="s">
        <v>6130</v>
      </c>
      <c r="BB523" s="246" t="str">
        <f>VLOOKUP($B518,[1]D3_2!$B$259:$AL$385,37,FALSE)&amp;""</f>
        <v/>
      </c>
      <c r="BC523" s="247"/>
      <c r="BD523" s="60"/>
    </row>
    <row r="524" spans="2:56" ht="14.25" customHeight="1" x14ac:dyDescent="0.55000000000000004">
      <c r="B524" s="195" t="s">
        <v>6021</v>
      </c>
      <c r="C524" s="196"/>
      <c r="D524" s="196"/>
      <c r="E524" s="196"/>
      <c r="F524" s="196"/>
      <c r="G524" s="197"/>
      <c r="H524" s="232" t="s">
        <v>7637</v>
      </c>
      <c r="I524" s="233"/>
      <c r="J524" s="233"/>
      <c r="K524" s="234"/>
      <c r="L524" s="241" t="s">
        <v>6265</v>
      </c>
      <c r="M524" s="242"/>
      <c r="N524" s="242"/>
      <c r="O524" s="243"/>
      <c r="P524" s="215" t="str">
        <f>VLOOKUP($B524,[1]D3_2!$B$5:$AL$131,6,FALSE)&amp;""</f>
        <v/>
      </c>
      <c r="Q524" s="216"/>
      <c r="R524" s="95" t="s">
        <v>59</v>
      </c>
      <c r="S524" s="217" t="str">
        <f>VLOOKUP($B524,[1]D3_2!$B$5:$AL$131,7,FALSE)&amp;""</f>
        <v/>
      </c>
      <c r="T524" s="218"/>
      <c r="U524" s="215" t="str">
        <f>VLOOKUP($B524,[1]D3_2!$B$5:$AL$131,8,FALSE)&amp;""</f>
        <v/>
      </c>
      <c r="V524" s="216"/>
      <c r="W524" s="95" t="s">
        <v>59</v>
      </c>
      <c r="X524" s="217" t="str">
        <f>VLOOKUP($B524,[1]D3_2!$B$5:$AL$131,9,FALSE)&amp;""</f>
        <v/>
      </c>
      <c r="Y524" s="218"/>
      <c r="Z524" s="215" t="str">
        <f>VLOOKUP($B524,[1]D3_2!$B$5:$AL$131,10,FALSE)&amp;""</f>
        <v/>
      </c>
      <c r="AA524" s="216"/>
      <c r="AB524" s="95" t="s">
        <v>59</v>
      </c>
      <c r="AC524" s="217" t="str">
        <f>VLOOKUP($B524,[1]D3_2!$B$5:$AL$131,11,FALSE)&amp;""</f>
        <v/>
      </c>
      <c r="AD524" s="218"/>
      <c r="AE524" s="215" t="str">
        <f>VLOOKUP($B524,[1]D3_2!$B$5:$AL$131,12,FALSE)&amp;""</f>
        <v/>
      </c>
      <c r="AF524" s="216"/>
      <c r="AG524" s="95" t="s">
        <v>59</v>
      </c>
      <c r="AH524" s="217" t="str">
        <f>VLOOKUP($B524,[1]D3_2!$B$5:$AL$131,13,FALSE)&amp;""</f>
        <v/>
      </c>
      <c r="AI524" s="218"/>
      <c r="AJ524" s="215" t="str">
        <f>VLOOKUP($B524,[1]D3_2!$B$5:$AL$131,14,FALSE)&amp;""</f>
        <v/>
      </c>
      <c r="AK524" s="216"/>
      <c r="AL524" s="95" t="s">
        <v>59</v>
      </c>
      <c r="AM524" s="217" t="str">
        <f>VLOOKUP($B524,[1]D3_2!$B$5:$AL$131,15,FALSE)&amp;""</f>
        <v/>
      </c>
      <c r="AN524" s="218"/>
      <c r="AO524" s="215" t="str">
        <f>VLOOKUP($B524,[1]D3_2!$B$5:$AL$131,16,FALSE)&amp;""</f>
        <v/>
      </c>
      <c r="AP524" s="216"/>
      <c r="AQ524" s="95" t="s">
        <v>59</v>
      </c>
      <c r="AR524" s="217" t="str">
        <f>VLOOKUP($B524,[1]D3_2!$B$5:$AL$131,17,FALSE)&amp;""</f>
        <v/>
      </c>
      <c r="AS524" s="218"/>
      <c r="AT524" s="215" t="str">
        <f>VLOOKUP($B524,[1]D3_2!$B$5:$AL$131,18,FALSE)&amp;""</f>
        <v/>
      </c>
      <c r="AU524" s="216"/>
      <c r="AV524" s="95" t="s">
        <v>59</v>
      </c>
      <c r="AW524" s="217" t="str">
        <f>VLOOKUP($B524,[1]D3_2!$B$5:$AL$131,19,FALSE)&amp;""</f>
        <v/>
      </c>
      <c r="AX524" s="218"/>
      <c r="AY524" s="215" t="str">
        <f>VLOOKUP($B524,[1]D3_2!$B$5:$AL$131,20,FALSE)&amp;""</f>
        <v/>
      </c>
      <c r="AZ524" s="216"/>
      <c r="BA524" s="95" t="s">
        <v>59</v>
      </c>
      <c r="BB524" s="217" t="str">
        <f>VLOOKUP($B524,[1]D3_2!$B$5:$AL$131,21,FALSE)&amp;""</f>
        <v/>
      </c>
      <c r="BC524" s="218"/>
      <c r="BD524" s="60"/>
    </row>
    <row r="525" spans="2:56" ht="14.25" customHeight="1" x14ac:dyDescent="0.55000000000000004">
      <c r="B525" s="208"/>
      <c r="C525" s="209"/>
      <c r="D525" s="209"/>
      <c r="E525" s="209"/>
      <c r="F525" s="209"/>
      <c r="G525" s="210"/>
      <c r="H525" s="235"/>
      <c r="I525" s="236"/>
      <c r="J525" s="236"/>
      <c r="K525" s="237"/>
      <c r="L525" s="219" t="s">
        <v>7255</v>
      </c>
      <c r="M525" s="220"/>
      <c r="N525" s="220"/>
      <c r="O525" s="221"/>
      <c r="P525" s="222" t="str">
        <f>VLOOKUP($B524,[1]D3_2!$B$132:$AL$258,6,FALSE)&amp;""</f>
        <v/>
      </c>
      <c r="Q525" s="223"/>
      <c r="R525" s="96" t="s">
        <v>6130</v>
      </c>
      <c r="S525" s="224" t="str">
        <f>VLOOKUP($B524,[1]D3_2!$B$132:$AL$258,7,FALSE)&amp;""</f>
        <v/>
      </c>
      <c r="T525" s="225"/>
      <c r="U525" s="222" t="str">
        <f>VLOOKUP($B524,[1]D3_2!$B$132:$AL$258,8,FALSE)&amp;""</f>
        <v/>
      </c>
      <c r="V525" s="223"/>
      <c r="W525" s="96" t="s">
        <v>6130</v>
      </c>
      <c r="X525" s="224" t="str">
        <f>VLOOKUP($B524,[1]D3_2!$B$132:$AL$258,9,FALSE)&amp;""</f>
        <v/>
      </c>
      <c r="Y525" s="225"/>
      <c r="Z525" s="222" t="str">
        <f>VLOOKUP($B524,[1]D3_2!$B$132:$AL$258,10,FALSE)&amp;""</f>
        <v/>
      </c>
      <c r="AA525" s="223"/>
      <c r="AB525" s="96" t="s">
        <v>6130</v>
      </c>
      <c r="AC525" s="224" t="str">
        <f>VLOOKUP($B524,[1]D3_2!$B$132:$AL$258,11,FALSE)&amp;""</f>
        <v/>
      </c>
      <c r="AD525" s="225"/>
      <c r="AE525" s="222" t="str">
        <f>VLOOKUP($B524,[1]D3_2!$B$132:$AL$258,12,FALSE)&amp;""</f>
        <v/>
      </c>
      <c r="AF525" s="223"/>
      <c r="AG525" s="96" t="s">
        <v>6130</v>
      </c>
      <c r="AH525" s="224" t="str">
        <f>VLOOKUP($B524,[1]D3_2!$B$132:$AL$385,13,FALSE)&amp;""</f>
        <v/>
      </c>
      <c r="AI525" s="225"/>
      <c r="AJ525" s="222" t="str">
        <f>VLOOKUP($B524,[1]D3_2!$B$132:$AL$258,14,FALSE)&amp;""</f>
        <v/>
      </c>
      <c r="AK525" s="223"/>
      <c r="AL525" s="96" t="s">
        <v>6130</v>
      </c>
      <c r="AM525" s="224" t="str">
        <f>VLOOKUP($B524,[1]D3_2!$B$132:$AL$385,15,FALSE)&amp;""</f>
        <v/>
      </c>
      <c r="AN525" s="225"/>
      <c r="AO525" s="222" t="str">
        <f>VLOOKUP($B524,[1]D3_2!$B$132:$AL$258,16,FALSE)&amp;""</f>
        <v/>
      </c>
      <c r="AP525" s="223"/>
      <c r="AQ525" s="96" t="s">
        <v>6130</v>
      </c>
      <c r="AR525" s="224" t="str">
        <f>VLOOKUP($B524,[1]D3_2!$B$132:$AL$385,17,FALSE)&amp;""</f>
        <v/>
      </c>
      <c r="AS525" s="225"/>
      <c r="AT525" s="222" t="str">
        <f>VLOOKUP($B524,[1]D3_2!$B$132:$AL$258,18,FALSE)&amp;""</f>
        <v/>
      </c>
      <c r="AU525" s="223"/>
      <c r="AV525" s="96" t="s">
        <v>6130</v>
      </c>
      <c r="AW525" s="224" t="str">
        <f>VLOOKUP($B524,[1]D3_2!$B$132:$AL$385,19,FALSE)&amp;""</f>
        <v/>
      </c>
      <c r="AX525" s="225"/>
      <c r="AY525" s="222" t="str">
        <f>VLOOKUP($B524,[1]D3_2!$B$132:$AL$258,20,FALSE)&amp;""</f>
        <v/>
      </c>
      <c r="AZ525" s="223"/>
      <c r="BA525" s="96" t="s">
        <v>6130</v>
      </c>
      <c r="BB525" s="224" t="str">
        <f>VLOOKUP($B524,[1]D3_2!$B$132:$AL$385,21,FALSE)&amp;""</f>
        <v/>
      </c>
      <c r="BC525" s="225"/>
      <c r="BD525" s="60"/>
    </row>
    <row r="526" spans="2:56" ht="14.25" customHeight="1" x14ac:dyDescent="0.55000000000000004">
      <c r="B526" s="208"/>
      <c r="C526" s="209"/>
      <c r="D526" s="209"/>
      <c r="E526" s="209"/>
      <c r="F526" s="209"/>
      <c r="G526" s="210"/>
      <c r="H526" s="238"/>
      <c r="I526" s="239"/>
      <c r="J526" s="239"/>
      <c r="K526" s="240"/>
      <c r="L526" s="248" t="s">
        <v>7256</v>
      </c>
      <c r="M526" s="249"/>
      <c r="N526" s="249"/>
      <c r="O526" s="250"/>
      <c r="P526" s="244" t="str">
        <f>VLOOKUP($B524,[1]D3_2!$B$259:$AL$385,6,FALSE)&amp;""</f>
        <v/>
      </c>
      <c r="Q526" s="245"/>
      <c r="R526" s="97" t="s">
        <v>6130</v>
      </c>
      <c r="S526" s="246" t="str">
        <f>VLOOKUP($B524,[1]D3_2!$B$259:$AL$385,7,FALSE)&amp;""</f>
        <v/>
      </c>
      <c r="T526" s="247"/>
      <c r="U526" s="244" t="str">
        <f>VLOOKUP($B524,[1]D3_2!$B$259:$AL$385,8,FALSE)&amp;""</f>
        <v/>
      </c>
      <c r="V526" s="245"/>
      <c r="W526" s="97" t="s">
        <v>6130</v>
      </c>
      <c r="X526" s="246" t="str">
        <f>VLOOKUP($B524,[1]D3_2!$B$259:$AL$385,9,FALSE)&amp;""</f>
        <v/>
      </c>
      <c r="Y526" s="247"/>
      <c r="Z526" s="244" t="str">
        <f>VLOOKUP($B524,[1]D3_2!$B$259:$AL$385,10,FALSE)&amp;""</f>
        <v/>
      </c>
      <c r="AA526" s="245"/>
      <c r="AB526" s="97" t="s">
        <v>6130</v>
      </c>
      <c r="AC526" s="246" t="str">
        <f>VLOOKUP($B524,[1]D3_2!$B$259:$AL$385,11,FALSE)&amp;""</f>
        <v/>
      </c>
      <c r="AD526" s="247"/>
      <c r="AE526" s="244" t="str">
        <f>VLOOKUP($B524,[1]D3_2!$B$259:$AL$385,12,FALSE)&amp;""</f>
        <v/>
      </c>
      <c r="AF526" s="245"/>
      <c r="AG526" s="97" t="s">
        <v>6130</v>
      </c>
      <c r="AH526" s="246" t="str">
        <f>VLOOKUP($B524,[1]D3_2!$B$259:$AL$385,13,FALSE)&amp;""</f>
        <v/>
      </c>
      <c r="AI526" s="247"/>
      <c r="AJ526" s="244" t="str">
        <f>VLOOKUP($B524,[1]D3_2!$B$259:$AL$385,14,FALSE)&amp;""</f>
        <v/>
      </c>
      <c r="AK526" s="245"/>
      <c r="AL526" s="97" t="s">
        <v>6130</v>
      </c>
      <c r="AM526" s="246" t="str">
        <f>VLOOKUP($B524,[1]D3_2!$B$259:$AL$385,15,FALSE)&amp;""</f>
        <v/>
      </c>
      <c r="AN526" s="247"/>
      <c r="AO526" s="244" t="str">
        <f>VLOOKUP($B524,[1]D3_2!$B$259:$AL$385,16,FALSE)&amp;""</f>
        <v/>
      </c>
      <c r="AP526" s="245"/>
      <c r="AQ526" s="97" t="s">
        <v>6130</v>
      </c>
      <c r="AR526" s="246" t="str">
        <f>VLOOKUP($B524,[1]D3_2!$B$259:$AL$385,17,FALSE)&amp;""</f>
        <v/>
      </c>
      <c r="AS526" s="247"/>
      <c r="AT526" s="244" t="str">
        <f>VLOOKUP($B524,[1]D3_2!$B$259:$AL$385,18,FALSE)&amp;""</f>
        <v/>
      </c>
      <c r="AU526" s="245"/>
      <c r="AV526" s="97" t="s">
        <v>6130</v>
      </c>
      <c r="AW526" s="246" t="str">
        <f>VLOOKUP($B524,[1]D3_2!$B$259:$AL$385,19,FALSE)&amp;""</f>
        <v/>
      </c>
      <c r="AX526" s="247"/>
      <c r="AY526" s="244" t="str">
        <f>VLOOKUP($B524,[1]D3_2!$B$259:$AL$385,20,FALSE)&amp;""</f>
        <v/>
      </c>
      <c r="AZ526" s="245"/>
      <c r="BA526" s="97" t="s">
        <v>6130</v>
      </c>
      <c r="BB526" s="246" t="str">
        <f>VLOOKUP($B524,[1]D3_2!$B$259:$AL$385,21,FALSE)&amp;""</f>
        <v/>
      </c>
      <c r="BC526" s="247"/>
      <c r="BD526" s="60"/>
    </row>
    <row r="527" spans="2:56" ht="14.25" customHeight="1" x14ac:dyDescent="0.55000000000000004">
      <c r="B527" s="208"/>
      <c r="C527" s="209"/>
      <c r="D527" s="209"/>
      <c r="E527" s="209"/>
      <c r="F527" s="209"/>
      <c r="G527" s="210"/>
      <c r="H527" s="232" t="s">
        <v>7669</v>
      </c>
      <c r="I527" s="233"/>
      <c r="J527" s="233"/>
      <c r="K527" s="234"/>
      <c r="L527" s="241" t="s">
        <v>6265</v>
      </c>
      <c r="M527" s="242"/>
      <c r="N527" s="242"/>
      <c r="O527" s="243"/>
      <c r="P527" s="215" t="str">
        <f>VLOOKUP($B524,[1]D3_2!$B$5:$AL$131,22,FALSE)&amp;""</f>
        <v/>
      </c>
      <c r="Q527" s="216"/>
      <c r="R527" s="95" t="s">
        <v>59</v>
      </c>
      <c r="S527" s="217" t="str">
        <f>VLOOKUP($B524,[1]D3_2!$B$5:$AL$131,23,FALSE)&amp;""</f>
        <v/>
      </c>
      <c r="T527" s="218"/>
      <c r="U527" s="215" t="str">
        <f>VLOOKUP($B524,[1]D3_2!$B$5:$AL$131,24,FALSE)&amp;""</f>
        <v/>
      </c>
      <c r="V527" s="216"/>
      <c r="W527" s="95" t="s">
        <v>59</v>
      </c>
      <c r="X527" s="217" t="str">
        <f>VLOOKUP($B524,[1]D3_2!$B$5:$AL$131,25,FALSE)&amp;""</f>
        <v/>
      </c>
      <c r="Y527" s="218"/>
      <c r="Z527" s="215" t="str">
        <f>VLOOKUP($B524,[1]D3_2!$B$5:$AL$131,26,FALSE)&amp;""</f>
        <v/>
      </c>
      <c r="AA527" s="216"/>
      <c r="AB527" s="95" t="s">
        <v>59</v>
      </c>
      <c r="AC527" s="217" t="str">
        <f>VLOOKUP($B524,[1]D3_2!$B$5:$AL$131,27,FALSE)&amp;""</f>
        <v/>
      </c>
      <c r="AD527" s="218"/>
      <c r="AE527" s="215" t="str">
        <f>VLOOKUP($B524,[1]D3_2!$B$5:$AL$131,28,FALSE)&amp;""</f>
        <v/>
      </c>
      <c r="AF527" s="216"/>
      <c r="AG527" s="95" t="s">
        <v>59</v>
      </c>
      <c r="AH527" s="217" t="str">
        <f>VLOOKUP($B524,[1]D3_2!$B$5:$AL$131,29,FALSE)&amp;""</f>
        <v/>
      </c>
      <c r="AI527" s="218"/>
      <c r="AJ527" s="215" t="str">
        <f>VLOOKUP($B524,[1]D3_2!$B$5:$AL$131,30,FALSE)&amp;""</f>
        <v/>
      </c>
      <c r="AK527" s="216"/>
      <c r="AL527" s="95" t="s">
        <v>59</v>
      </c>
      <c r="AM527" s="217" t="str">
        <f>VLOOKUP($B524,[1]D3_2!$B$5:$AL$131,31,FALSE)&amp;""</f>
        <v/>
      </c>
      <c r="AN527" s="218"/>
      <c r="AO527" s="215" t="str">
        <f>VLOOKUP($B524,[1]D3_2!$B$5:$AL$131,32,FALSE)&amp;""</f>
        <v/>
      </c>
      <c r="AP527" s="216"/>
      <c r="AQ527" s="95" t="s">
        <v>59</v>
      </c>
      <c r="AR527" s="217" t="str">
        <f>VLOOKUP($B524,[1]D3_2!$B$5:$AL$131,33,FALSE)&amp;""</f>
        <v/>
      </c>
      <c r="AS527" s="218"/>
      <c r="AT527" s="215" t="str">
        <f>VLOOKUP($B524,[1]D3_2!$B$5:$AL$131,34,FALSE)&amp;""</f>
        <v/>
      </c>
      <c r="AU527" s="216"/>
      <c r="AV527" s="95" t="s">
        <v>59</v>
      </c>
      <c r="AW527" s="217" t="str">
        <f>VLOOKUP($B524,[1]D3_2!$B$5:$AL$131,35,FALSE)&amp;""</f>
        <v/>
      </c>
      <c r="AX527" s="218"/>
      <c r="AY527" s="215" t="str">
        <f>VLOOKUP($B524,[1]D3_2!$B$5:$AL$131,36,FALSE)&amp;""</f>
        <v/>
      </c>
      <c r="AZ527" s="216"/>
      <c r="BA527" s="95" t="s">
        <v>59</v>
      </c>
      <c r="BB527" s="217" t="str">
        <f>VLOOKUP($B524,[1]D3_2!$B$5:$AL$131,37,FALSE)&amp;""</f>
        <v/>
      </c>
      <c r="BC527" s="218"/>
      <c r="BD527" s="60"/>
    </row>
    <row r="528" spans="2:56" ht="14.25" customHeight="1" x14ac:dyDescent="0.55000000000000004">
      <c r="B528" s="208"/>
      <c r="C528" s="209"/>
      <c r="D528" s="209"/>
      <c r="E528" s="209"/>
      <c r="F528" s="209"/>
      <c r="G528" s="210"/>
      <c r="H528" s="235"/>
      <c r="I528" s="236"/>
      <c r="J528" s="236"/>
      <c r="K528" s="237"/>
      <c r="L528" s="219" t="s">
        <v>7255</v>
      </c>
      <c r="M528" s="220"/>
      <c r="N528" s="220"/>
      <c r="O528" s="221"/>
      <c r="P528" s="222" t="str">
        <f>VLOOKUP($B524,[1]D3_2!$B$132:$AL$258,22,FALSE)&amp;""</f>
        <v/>
      </c>
      <c r="Q528" s="223"/>
      <c r="R528" s="96" t="s">
        <v>6130</v>
      </c>
      <c r="S528" s="224" t="str">
        <f>VLOOKUP($B524,[1]D3_2!$B$132:$AL$258,23,FALSE)&amp;""</f>
        <v/>
      </c>
      <c r="T528" s="225"/>
      <c r="U528" s="222" t="str">
        <f>VLOOKUP($B524,[1]D3_2!$B$132:$AL$258,24,FALSE)&amp;""</f>
        <v/>
      </c>
      <c r="V528" s="223"/>
      <c r="W528" s="96" t="s">
        <v>6130</v>
      </c>
      <c r="X528" s="224" t="str">
        <f>VLOOKUP($B524,[1]D3_2!$B$132:$AL$258,25,FALSE)&amp;""</f>
        <v/>
      </c>
      <c r="Y528" s="225"/>
      <c r="Z528" s="222" t="str">
        <f>VLOOKUP($B524,[1]D3_2!$B$132:$AL$258,26,FALSE)&amp;""</f>
        <v/>
      </c>
      <c r="AA528" s="223"/>
      <c r="AB528" s="96" t="s">
        <v>6130</v>
      </c>
      <c r="AC528" s="224" t="str">
        <f>VLOOKUP($B524,[1]D3_2!$B$132:$AL$258,27,FALSE)&amp;""</f>
        <v/>
      </c>
      <c r="AD528" s="225"/>
      <c r="AE528" s="222" t="str">
        <f>VLOOKUP($B524,[1]D3_2!$B$132:$AL$258,28,FALSE)&amp;""</f>
        <v/>
      </c>
      <c r="AF528" s="223"/>
      <c r="AG528" s="96" t="s">
        <v>6130</v>
      </c>
      <c r="AH528" s="224" t="str">
        <f>VLOOKUP($B524,[1]D3_2!$B$132:$AL$385,29,FALSE)&amp;""</f>
        <v/>
      </c>
      <c r="AI528" s="225"/>
      <c r="AJ528" s="222" t="str">
        <f>VLOOKUP($B524,[1]D3_2!$B$132:$AL$258,30,FALSE)&amp;""</f>
        <v/>
      </c>
      <c r="AK528" s="223"/>
      <c r="AL528" s="96" t="s">
        <v>6130</v>
      </c>
      <c r="AM528" s="224" t="str">
        <f>VLOOKUP($B524,[1]D3_2!$B$132:$AL$385,31,FALSE)&amp;""</f>
        <v/>
      </c>
      <c r="AN528" s="225"/>
      <c r="AO528" s="222" t="str">
        <f>VLOOKUP($B524,[1]D3_2!$B$132:$AL$258,32,FALSE)&amp;""</f>
        <v/>
      </c>
      <c r="AP528" s="223"/>
      <c r="AQ528" s="96" t="s">
        <v>6130</v>
      </c>
      <c r="AR528" s="224" t="str">
        <f>VLOOKUP($B524,[1]D3_2!$B$132:$AL$385,33,FALSE)&amp;""</f>
        <v/>
      </c>
      <c r="AS528" s="225"/>
      <c r="AT528" s="222" t="str">
        <f>VLOOKUP($B524,[1]D3_2!$B$132:$AL$258,34,FALSE)&amp;""</f>
        <v/>
      </c>
      <c r="AU528" s="223"/>
      <c r="AV528" s="96" t="s">
        <v>6130</v>
      </c>
      <c r="AW528" s="224" t="str">
        <f>VLOOKUP($B524,[1]D3_2!$B$132:$AL$385,35,FALSE)&amp;""</f>
        <v/>
      </c>
      <c r="AX528" s="225"/>
      <c r="AY528" s="222" t="str">
        <f>VLOOKUP($B524,[1]D3_2!$B$132:$AL$258,36,FALSE)&amp;""</f>
        <v/>
      </c>
      <c r="AZ528" s="223"/>
      <c r="BA528" s="96" t="s">
        <v>6130</v>
      </c>
      <c r="BB528" s="224" t="str">
        <f>VLOOKUP($B524,[1]D3_2!$B$132:$AL$385,37,FALSE)&amp;""</f>
        <v/>
      </c>
      <c r="BC528" s="225"/>
      <c r="BD528" s="60"/>
    </row>
    <row r="529" spans="2:56" ht="14.25" customHeight="1" x14ac:dyDescent="0.55000000000000004">
      <c r="B529" s="198"/>
      <c r="C529" s="199"/>
      <c r="D529" s="199"/>
      <c r="E529" s="199"/>
      <c r="F529" s="199"/>
      <c r="G529" s="200"/>
      <c r="H529" s="238"/>
      <c r="I529" s="239"/>
      <c r="J529" s="239"/>
      <c r="K529" s="240"/>
      <c r="L529" s="248" t="s">
        <v>7256</v>
      </c>
      <c r="M529" s="249"/>
      <c r="N529" s="249"/>
      <c r="O529" s="250"/>
      <c r="P529" s="244" t="str">
        <f>VLOOKUP($B524,[1]D3_2!$B$259:$AL$385,22,FALSE)&amp;""</f>
        <v/>
      </c>
      <c r="Q529" s="245"/>
      <c r="R529" s="97" t="s">
        <v>6130</v>
      </c>
      <c r="S529" s="246" t="str">
        <f>VLOOKUP($B524,[1]D3_2!$B$259:$AL$385,23,FALSE)&amp;""</f>
        <v/>
      </c>
      <c r="T529" s="247"/>
      <c r="U529" s="244" t="str">
        <f>VLOOKUP($B524,[1]D3_2!$B$259:$AL$385,24,FALSE)&amp;""</f>
        <v/>
      </c>
      <c r="V529" s="245"/>
      <c r="W529" s="97" t="s">
        <v>6130</v>
      </c>
      <c r="X529" s="246" t="str">
        <f>VLOOKUP($B524,[1]D3_2!$B$259:$AL$385,25,FALSE)&amp;""</f>
        <v/>
      </c>
      <c r="Y529" s="247"/>
      <c r="Z529" s="244" t="str">
        <f>VLOOKUP($B524,[1]D3_2!$B$259:$AL$385,26,FALSE)&amp;""</f>
        <v/>
      </c>
      <c r="AA529" s="245"/>
      <c r="AB529" s="97" t="s">
        <v>6130</v>
      </c>
      <c r="AC529" s="246" t="str">
        <f>VLOOKUP($B524,[1]D3_2!$B$259:$AL$385,27,FALSE)&amp;""</f>
        <v/>
      </c>
      <c r="AD529" s="247"/>
      <c r="AE529" s="244" t="str">
        <f>VLOOKUP($B524,[1]D3_2!$B$259:$AL$385,28,FALSE)&amp;""</f>
        <v/>
      </c>
      <c r="AF529" s="245"/>
      <c r="AG529" s="97" t="s">
        <v>6130</v>
      </c>
      <c r="AH529" s="246" t="str">
        <f>VLOOKUP($B524,[1]D3_2!$B$259:$AL$385,29,FALSE)&amp;""</f>
        <v/>
      </c>
      <c r="AI529" s="247"/>
      <c r="AJ529" s="244" t="str">
        <f>VLOOKUP($B524,[1]D3_2!$B$259:$AL$385,30,FALSE)&amp;""</f>
        <v/>
      </c>
      <c r="AK529" s="245"/>
      <c r="AL529" s="97" t="s">
        <v>6130</v>
      </c>
      <c r="AM529" s="246" t="str">
        <f>VLOOKUP($B524,[1]D3_2!$B$259:$AL$385,31,FALSE)&amp;""</f>
        <v/>
      </c>
      <c r="AN529" s="247"/>
      <c r="AO529" s="244" t="str">
        <f>VLOOKUP($B524,[1]D3_2!$B$259:$AL$385,32,FALSE)&amp;""</f>
        <v/>
      </c>
      <c r="AP529" s="245"/>
      <c r="AQ529" s="97" t="s">
        <v>6130</v>
      </c>
      <c r="AR529" s="246" t="str">
        <f>VLOOKUP($B524,[1]D3_2!$B$259:$AL$385,33,FALSE)&amp;""</f>
        <v/>
      </c>
      <c r="AS529" s="247"/>
      <c r="AT529" s="244" t="str">
        <f>VLOOKUP($B524,[1]D3_2!$B$259:$AL$385,34,FALSE)&amp;""</f>
        <v/>
      </c>
      <c r="AU529" s="245"/>
      <c r="AV529" s="97" t="s">
        <v>6130</v>
      </c>
      <c r="AW529" s="246" t="str">
        <f>VLOOKUP($B524,[1]D3_2!$B$259:$AL$385,35,FALSE)&amp;""</f>
        <v/>
      </c>
      <c r="AX529" s="247"/>
      <c r="AY529" s="244" t="str">
        <f>VLOOKUP($B524,[1]D3_2!$B$259:$AL$385,36,FALSE)&amp;""</f>
        <v/>
      </c>
      <c r="AZ529" s="245"/>
      <c r="BA529" s="97" t="s">
        <v>6130</v>
      </c>
      <c r="BB529" s="246" t="str">
        <f>VLOOKUP($B524,[1]D3_2!$B$259:$AL$385,37,FALSE)&amp;""</f>
        <v/>
      </c>
      <c r="BC529" s="247"/>
      <c r="BD529" s="60"/>
    </row>
    <row r="530" spans="2:56" ht="14.25" customHeight="1" x14ac:dyDescent="0.55000000000000004">
      <c r="B530" s="208" t="s">
        <v>5948</v>
      </c>
      <c r="C530" s="209"/>
      <c r="D530" s="209"/>
      <c r="E530" s="209"/>
      <c r="F530" s="209"/>
      <c r="G530" s="210"/>
      <c r="H530" s="232" t="s">
        <v>7637</v>
      </c>
      <c r="I530" s="233"/>
      <c r="J530" s="233"/>
      <c r="K530" s="234"/>
      <c r="L530" s="241" t="s">
        <v>6265</v>
      </c>
      <c r="M530" s="242"/>
      <c r="N530" s="242"/>
      <c r="O530" s="243"/>
      <c r="P530" s="215" t="str">
        <f>VLOOKUP($B530,[1]D3_2!$B$5:$AL$131,6,FALSE)&amp;""</f>
        <v/>
      </c>
      <c r="Q530" s="216"/>
      <c r="R530" s="95" t="s">
        <v>59</v>
      </c>
      <c r="S530" s="217" t="str">
        <f>VLOOKUP($B530,[1]D3_2!$B$5:$AL$131,7,FALSE)&amp;""</f>
        <v/>
      </c>
      <c r="T530" s="218"/>
      <c r="U530" s="215" t="str">
        <f>VLOOKUP($B530,[1]D3_2!$B$5:$AL$131,8,FALSE)&amp;""</f>
        <v/>
      </c>
      <c r="V530" s="216"/>
      <c r="W530" s="95" t="s">
        <v>59</v>
      </c>
      <c r="X530" s="217" t="str">
        <f>VLOOKUP($B530,[1]D3_2!$B$5:$AL$131,9,FALSE)&amp;""</f>
        <v/>
      </c>
      <c r="Y530" s="218"/>
      <c r="Z530" s="215" t="str">
        <f>VLOOKUP($B530,[1]D3_2!$B$5:$AL$131,10,FALSE)&amp;""</f>
        <v/>
      </c>
      <c r="AA530" s="216"/>
      <c r="AB530" s="95" t="s">
        <v>59</v>
      </c>
      <c r="AC530" s="217" t="str">
        <f>VLOOKUP($B530,[1]D3_2!$B$5:$AL$131,11,FALSE)&amp;""</f>
        <v/>
      </c>
      <c r="AD530" s="218"/>
      <c r="AE530" s="215" t="str">
        <f>VLOOKUP($B530,[1]D3_2!$B$5:$AL$131,12,FALSE)&amp;""</f>
        <v/>
      </c>
      <c r="AF530" s="216"/>
      <c r="AG530" s="95" t="s">
        <v>59</v>
      </c>
      <c r="AH530" s="217" t="str">
        <f>VLOOKUP($B530,[1]D3_2!$B$5:$AL$131,13,FALSE)&amp;""</f>
        <v/>
      </c>
      <c r="AI530" s="218"/>
      <c r="AJ530" s="215" t="str">
        <f>VLOOKUP($B530,[1]D3_2!$B$5:$AL$131,14,FALSE)&amp;""</f>
        <v/>
      </c>
      <c r="AK530" s="216"/>
      <c r="AL530" s="95" t="s">
        <v>59</v>
      </c>
      <c r="AM530" s="217" t="str">
        <f>VLOOKUP($B530,[1]D3_2!$B$5:$AL$131,15,FALSE)&amp;""</f>
        <v/>
      </c>
      <c r="AN530" s="218"/>
      <c r="AO530" s="215" t="str">
        <f>VLOOKUP($B530,[1]D3_2!$B$5:$AL$131,16,FALSE)&amp;""</f>
        <v/>
      </c>
      <c r="AP530" s="216"/>
      <c r="AQ530" s="95" t="s">
        <v>59</v>
      </c>
      <c r="AR530" s="217" t="str">
        <f>VLOOKUP($B530,[1]D3_2!$B$5:$AL$131,17,FALSE)&amp;""</f>
        <v/>
      </c>
      <c r="AS530" s="218"/>
      <c r="AT530" s="215" t="str">
        <f>VLOOKUP($B530,[1]D3_2!$B$5:$AL$131,18,FALSE)&amp;""</f>
        <v/>
      </c>
      <c r="AU530" s="216"/>
      <c r="AV530" s="95" t="s">
        <v>59</v>
      </c>
      <c r="AW530" s="217" t="str">
        <f>VLOOKUP($B530,[1]D3_2!$B$5:$AL$131,19,FALSE)&amp;""</f>
        <v/>
      </c>
      <c r="AX530" s="218"/>
      <c r="AY530" s="215" t="str">
        <f>VLOOKUP($B530,[1]D3_2!$B$5:$AL$131,20,FALSE)&amp;""</f>
        <v/>
      </c>
      <c r="AZ530" s="216"/>
      <c r="BA530" s="95" t="s">
        <v>59</v>
      </c>
      <c r="BB530" s="217" t="str">
        <f>VLOOKUP($B530,[1]D3_2!$B$5:$AL$131,21,FALSE)&amp;""</f>
        <v/>
      </c>
      <c r="BC530" s="218"/>
      <c r="BD530" s="60"/>
    </row>
    <row r="531" spans="2:56" ht="14.25" customHeight="1" x14ac:dyDescent="0.55000000000000004">
      <c r="B531" s="208"/>
      <c r="C531" s="209"/>
      <c r="D531" s="209"/>
      <c r="E531" s="209"/>
      <c r="F531" s="209"/>
      <c r="G531" s="210"/>
      <c r="H531" s="235"/>
      <c r="I531" s="236"/>
      <c r="J531" s="236"/>
      <c r="K531" s="237"/>
      <c r="L531" s="219" t="s">
        <v>7255</v>
      </c>
      <c r="M531" s="220"/>
      <c r="N531" s="220"/>
      <c r="O531" s="221"/>
      <c r="P531" s="222" t="str">
        <f>VLOOKUP($B530,[1]D3_2!$B$132:$AL$258,6,FALSE)&amp;""</f>
        <v/>
      </c>
      <c r="Q531" s="223"/>
      <c r="R531" s="96" t="s">
        <v>6130</v>
      </c>
      <c r="S531" s="224" t="str">
        <f>VLOOKUP($B530,[1]D3_2!$B$132:$AL$258,7,FALSE)&amp;""</f>
        <v/>
      </c>
      <c r="T531" s="225"/>
      <c r="U531" s="222" t="str">
        <f>VLOOKUP($B530,[1]D3_2!$B$132:$AL$258,8,FALSE)&amp;""</f>
        <v/>
      </c>
      <c r="V531" s="223"/>
      <c r="W531" s="96" t="s">
        <v>6130</v>
      </c>
      <c r="X531" s="224" t="str">
        <f>VLOOKUP($B530,[1]D3_2!$B$132:$AL$258,9,FALSE)&amp;""</f>
        <v/>
      </c>
      <c r="Y531" s="225"/>
      <c r="Z531" s="222" t="str">
        <f>VLOOKUP($B530,[1]D3_2!$B$132:$AL$258,10,FALSE)&amp;""</f>
        <v/>
      </c>
      <c r="AA531" s="223"/>
      <c r="AB531" s="96" t="s">
        <v>6130</v>
      </c>
      <c r="AC531" s="224" t="str">
        <f>VLOOKUP($B530,[1]D3_2!$B$132:$AL$258,11,FALSE)&amp;""</f>
        <v/>
      </c>
      <c r="AD531" s="225"/>
      <c r="AE531" s="222" t="str">
        <f>VLOOKUP($B530,[1]D3_2!$B$132:$AL$258,12,FALSE)&amp;""</f>
        <v/>
      </c>
      <c r="AF531" s="223"/>
      <c r="AG531" s="96" t="s">
        <v>6130</v>
      </c>
      <c r="AH531" s="224" t="str">
        <f>VLOOKUP($B530,[1]D3_2!$B$132:$AL$385,13,FALSE)&amp;""</f>
        <v/>
      </c>
      <c r="AI531" s="225"/>
      <c r="AJ531" s="222" t="str">
        <f>VLOOKUP($B530,[1]D3_2!$B$132:$AL$258,14,FALSE)&amp;""</f>
        <v/>
      </c>
      <c r="AK531" s="223"/>
      <c r="AL531" s="96" t="s">
        <v>6130</v>
      </c>
      <c r="AM531" s="224" t="str">
        <f>VLOOKUP($B530,[1]D3_2!$B$132:$AL$385,15,FALSE)&amp;""</f>
        <v/>
      </c>
      <c r="AN531" s="225"/>
      <c r="AO531" s="222" t="str">
        <f>VLOOKUP($B530,[1]D3_2!$B$132:$AL$258,16,FALSE)&amp;""</f>
        <v/>
      </c>
      <c r="AP531" s="223"/>
      <c r="AQ531" s="96" t="s">
        <v>6130</v>
      </c>
      <c r="AR531" s="224" t="str">
        <f>VLOOKUP($B530,[1]D3_2!$B$132:$AL$385,17,FALSE)&amp;""</f>
        <v/>
      </c>
      <c r="AS531" s="225"/>
      <c r="AT531" s="222" t="str">
        <f>VLOOKUP($B530,[1]D3_2!$B$132:$AL$258,18,FALSE)&amp;""</f>
        <v/>
      </c>
      <c r="AU531" s="223"/>
      <c r="AV531" s="96" t="s">
        <v>6130</v>
      </c>
      <c r="AW531" s="224" t="str">
        <f>VLOOKUP($B530,[1]D3_2!$B$132:$AL$385,19,FALSE)&amp;""</f>
        <v/>
      </c>
      <c r="AX531" s="225"/>
      <c r="AY531" s="222" t="str">
        <f>VLOOKUP($B530,[1]D3_2!$B$132:$AL$258,20,FALSE)&amp;""</f>
        <v/>
      </c>
      <c r="AZ531" s="223"/>
      <c r="BA531" s="96" t="s">
        <v>6130</v>
      </c>
      <c r="BB531" s="224" t="str">
        <f>VLOOKUP($B530,[1]D3_2!$B$132:$AL$385,21,FALSE)&amp;""</f>
        <v/>
      </c>
      <c r="BC531" s="225"/>
      <c r="BD531" s="60"/>
    </row>
    <row r="532" spans="2:56" ht="14.25" customHeight="1" x14ac:dyDescent="0.55000000000000004">
      <c r="B532" s="208"/>
      <c r="C532" s="209"/>
      <c r="D532" s="209"/>
      <c r="E532" s="209"/>
      <c r="F532" s="209"/>
      <c r="G532" s="210"/>
      <c r="H532" s="238"/>
      <c r="I532" s="239"/>
      <c r="J532" s="239"/>
      <c r="K532" s="240"/>
      <c r="L532" s="248" t="s">
        <v>7256</v>
      </c>
      <c r="M532" s="249"/>
      <c r="N532" s="249"/>
      <c r="O532" s="250"/>
      <c r="P532" s="244" t="str">
        <f>VLOOKUP($B530,[1]D3_2!$B$259:$AL$385,6,FALSE)&amp;""</f>
        <v/>
      </c>
      <c r="Q532" s="245"/>
      <c r="R532" s="97" t="s">
        <v>6130</v>
      </c>
      <c r="S532" s="246" t="str">
        <f>VLOOKUP($B530,[1]D3_2!$B$259:$AL$385,7,FALSE)&amp;""</f>
        <v/>
      </c>
      <c r="T532" s="247"/>
      <c r="U532" s="244" t="str">
        <f>VLOOKUP($B530,[1]D3_2!$B$259:$AL$385,8,FALSE)&amp;""</f>
        <v/>
      </c>
      <c r="V532" s="245"/>
      <c r="W532" s="97" t="s">
        <v>6130</v>
      </c>
      <c r="X532" s="246" t="str">
        <f>VLOOKUP($B530,[1]D3_2!$B$259:$AL$385,9,FALSE)&amp;""</f>
        <v/>
      </c>
      <c r="Y532" s="247"/>
      <c r="Z532" s="244" t="str">
        <f>VLOOKUP($B530,[1]D3_2!$B$259:$AL$385,10,FALSE)&amp;""</f>
        <v/>
      </c>
      <c r="AA532" s="245"/>
      <c r="AB532" s="97" t="s">
        <v>6130</v>
      </c>
      <c r="AC532" s="246" t="str">
        <f>VLOOKUP($B530,[1]D3_2!$B$259:$AL$385,11,FALSE)&amp;""</f>
        <v/>
      </c>
      <c r="AD532" s="247"/>
      <c r="AE532" s="244" t="str">
        <f>VLOOKUP($B530,[1]D3_2!$B$259:$AL$385,12,FALSE)&amp;""</f>
        <v/>
      </c>
      <c r="AF532" s="245"/>
      <c r="AG532" s="97" t="s">
        <v>6130</v>
      </c>
      <c r="AH532" s="246" t="str">
        <f>VLOOKUP($B530,[1]D3_2!$B$259:$AL$385,13,FALSE)&amp;""</f>
        <v/>
      </c>
      <c r="AI532" s="247"/>
      <c r="AJ532" s="244" t="str">
        <f>VLOOKUP($B530,[1]D3_2!$B$259:$AL$385,14,FALSE)&amp;""</f>
        <v/>
      </c>
      <c r="AK532" s="245"/>
      <c r="AL532" s="97" t="s">
        <v>6130</v>
      </c>
      <c r="AM532" s="246" t="str">
        <f>VLOOKUP($B530,[1]D3_2!$B$259:$AL$385,15,FALSE)&amp;""</f>
        <v/>
      </c>
      <c r="AN532" s="247"/>
      <c r="AO532" s="244" t="str">
        <f>VLOOKUP($B530,[1]D3_2!$B$259:$AL$385,16,FALSE)&amp;""</f>
        <v/>
      </c>
      <c r="AP532" s="245"/>
      <c r="AQ532" s="97" t="s">
        <v>6130</v>
      </c>
      <c r="AR532" s="246" t="str">
        <f>VLOOKUP($B530,[1]D3_2!$B$259:$AL$385,17,FALSE)&amp;""</f>
        <v/>
      </c>
      <c r="AS532" s="247"/>
      <c r="AT532" s="244" t="str">
        <f>VLOOKUP($B530,[1]D3_2!$B$259:$AL$385,18,FALSE)&amp;""</f>
        <v/>
      </c>
      <c r="AU532" s="245"/>
      <c r="AV532" s="97" t="s">
        <v>6130</v>
      </c>
      <c r="AW532" s="246" t="str">
        <f>VLOOKUP($B530,[1]D3_2!$B$259:$AL$385,19,FALSE)&amp;""</f>
        <v/>
      </c>
      <c r="AX532" s="247"/>
      <c r="AY532" s="244" t="str">
        <f>VLOOKUP($B530,[1]D3_2!$B$259:$AL$385,20,FALSE)&amp;""</f>
        <v/>
      </c>
      <c r="AZ532" s="245"/>
      <c r="BA532" s="97" t="s">
        <v>6130</v>
      </c>
      <c r="BB532" s="246" t="str">
        <f>VLOOKUP($B530,[1]D3_2!$B$259:$AL$385,21,FALSE)&amp;""</f>
        <v/>
      </c>
      <c r="BC532" s="247"/>
      <c r="BD532" s="60"/>
    </row>
    <row r="533" spans="2:56" ht="14.25" customHeight="1" x14ac:dyDescent="0.55000000000000004">
      <c r="B533" s="208"/>
      <c r="C533" s="209"/>
      <c r="D533" s="209"/>
      <c r="E533" s="209"/>
      <c r="F533" s="209"/>
      <c r="G533" s="210"/>
      <c r="H533" s="232" t="s">
        <v>7669</v>
      </c>
      <c r="I533" s="233"/>
      <c r="J533" s="233"/>
      <c r="K533" s="234"/>
      <c r="L533" s="241" t="s">
        <v>6265</v>
      </c>
      <c r="M533" s="242"/>
      <c r="N533" s="242"/>
      <c r="O533" s="243"/>
      <c r="P533" s="215" t="str">
        <f>VLOOKUP($B530,[1]D3_2!$B$5:$AL$131,22,FALSE)&amp;""</f>
        <v/>
      </c>
      <c r="Q533" s="216"/>
      <c r="R533" s="95" t="s">
        <v>59</v>
      </c>
      <c r="S533" s="217" t="str">
        <f>VLOOKUP($B530,[1]D3_2!$B$5:$AL$131,23,FALSE)&amp;""</f>
        <v/>
      </c>
      <c r="T533" s="218"/>
      <c r="U533" s="215" t="str">
        <f>VLOOKUP($B530,[1]D3_2!$B$5:$AL$131,24,FALSE)&amp;""</f>
        <v/>
      </c>
      <c r="V533" s="216"/>
      <c r="W533" s="95" t="s">
        <v>59</v>
      </c>
      <c r="X533" s="217" t="str">
        <f>VLOOKUP($B530,[1]D3_2!$B$5:$AL$131,25,FALSE)&amp;""</f>
        <v/>
      </c>
      <c r="Y533" s="218"/>
      <c r="Z533" s="215" t="str">
        <f>VLOOKUP($B530,[1]D3_2!$B$5:$AL$131,26,FALSE)&amp;""</f>
        <v/>
      </c>
      <c r="AA533" s="216"/>
      <c r="AB533" s="95" t="s">
        <v>59</v>
      </c>
      <c r="AC533" s="217" t="str">
        <f>VLOOKUP($B530,[1]D3_2!$B$5:$AL$131,27,FALSE)&amp;""</f>
        <v/>
      </c>
      <c r="AD533" s="218"/>
      <c r="AE533" s="215" t="str">
        <f>VLOOKUP($B530,[1]D3_2!$B$5:$AL$131,28,FALSE)&amp;""</f>
        <v/>
      </c>
      <c r="AF533" s="216"/>
      <c r="AG533" s="95" t="s">
        <v>59</v>
      </c>
      <c r="AH533" s="217" t="str">
        <f>VLOOKUP($B530,[1]D3_2!$B$5:$AL$131,29,FALSE)&amp;""</f>
        <v/>
      </c>
      <c r="AI533" s="218"/>
      <c r="AJ533" s="215" t="str">
        <f>VLOOKUP($B530,[1]D3_2!$B$5:$AL$131,30,FALSE)&amp;""</f>
        <v/>
      </c>
      <c r="AK533" s="216"/>
      <c r="AL533" s="95" t="s">
        <v>59</v>
      </c>
      <c r="AM533" s="217" t="str">
        <f>VLOOKUP($B530,[1]D3_2!$B$5:$AL$131,31,FALSE)&amp;""</f>
        <v/>
      </c>
      <c r="AN533" s="218"/>
      <c r="AO533" s="215" t="str">
        <f>VLOOKUP($B530,[1]D3_2!$B$5:$AL$131,32,FALSE)&amp;""</f>
        <v/>
      </c>
      <c r="AP533" s="216"/>
      <c r="AQ533" s="95" t="s">
        <v>59</v>
      </c>
      <c r="AR533" s="217" t="str">
        <f>VLOOKUP($B530,[1]D3_2!$B$5:$AL$131,33,FALSE)&amp;""</f>
        <v/>
      </c>
      <c r="AS533" s="218"/>
      <c r="AT533" s="215" t="str">
        <f>VLOOKUP($B530,[1]D3_2!$B$5:$AL$131,34,FALSE)&amp;""</f>
        <v/>
      </c>
      <c r="AU533" s="216"/>
      <c r="AV533" s="95" t="s">
        <v>59</v>
      </c>
      <c r="AW533" s="217" t="str">
        <f>VLOOKUP($B530,[1]D3_2!$B$5:$AL$131,35,FALSE)&amp;""</f>
        <v/>
      </c>
      <c r="AX533" s="218"/>
      <c r="AY533" s="215" t="str">
        <f>VLOOKUP($B530,[1]D3_2!$B$5:$AL$131,36,FALSE)&amp;""</f>
        <v/>
      </c>
      <c r="AZ533" s="216"/>
      <c r="BA533" s="95" t="s">
        <v>59</v>
      </c>
      <c r="BB533" s="217" t="str">
        <f>VLOOKUP($B530,[1]D3_2!$B$5:$AL$131,37,FALSE)&amp;""</f>
        <v/>
      </c>
      <c r="BC533" s="218"/>
      <c r="BD533" s="60"/>
    </row>
    <row r="534" spans="2:56" ht="14.25" customHeight="1" x14ac:dyDescent="0.55000000000000004">
      <c r="B534" s="208"/>
      <c r="C534" s="209"/>
      <c r="D534" s="209"/>
      <c r="E534" s="209"/>
      <c r="F534" s="209"/>
      <c r="G534" s="210"/>
      <c r="H534" s="235"/>
      <c r="I534" s="236"/>
      <c r="J534" s="236"/>
      <c r="K534" s="237"/>
      <c r="L534" s="219" t="s">
        <v>7255</v>
      </c>
      <c r="M534" s="220"/>
      <c r="N534" s="220"/>
      <c r="O534" s="221"/>
      <c r="P534" s="222" t="str">
        <f>VLOOKUP($B530,[1]D3_2!$B$132:$AL$258,22,FALSE)&amp;""</f>
        <v/>
      </c>
      <c r="Q534" s="223"/>
      <c r="R534" s="96" t="s">
        <v>6130</v>
      </c>
      <c r="S534" s="224" t="str">
        <f>VLOOKUP($B530,[1]D3_2!$B$132:$AL$258,23,FALSE)&amp;""</f>
        <v/>
      </c>
      <c r="T534" s="225"/>
      <c r="U534" s="222" t="str">
        <f>VLOOKUP($B530,[1]D3_2!$B$132:$AL$258,24,FALSE)&amp;""</f>
        <v/>
      </c>
      <c r="V534" s="223"/>
      <c r="W534" s="96" t="s">
        <v>6130</v>
      </c>
      <c r="X534" s="224" t="str">
        <f>VLOOKUP($B530,[1]D3_2!$B$132:$AL$258,25,FALSE)&amp;""</f>
        <v/>
      </c>
      <c r="Y534" s="225"/>
      <c r="Z534" s="222" t="str">
        <f>VLOOKUP($B530,[1]D3_2!$B$132:$AL$258,26,FALSE)&amp;""</f>
        <v/>
      </c>
      <c r="AA534" s="223"/>
      <c r="AB534" s="96" t="s">
        <v>6130</v>
      </c>
      <c r="AC534" s="224" t="str">
        <f>VLOOKUP($B530,[1]D3_2!$B$132:$AL$258,27,FALSE)&amp;""</f>
        <v/>
      </c>
      <c r="AD534" s="225"/>
      <c r="AE534" s="222" t="str">
        <f>VLOOKUP($B530,[1]D3_2!$B$132:$AL$258,28,FALSE)&amp;""</f>
        <v/>
      </c>
      <c r="AF534" s="223"/>
      <c r="AG534" s="96" t="s">
        <v>6130</v>
      </c>
      <c r="AH534" s="224" t="str">
        <f>VLOOKUP($B530,[1]D3_2!$B$132:$AL$385,29,FALSE)&amp;""</f>
        <v/>
      </c>
      <c r="AI534" s="225"/>
      <c r="AJ534" s="222" t="str">
        <f>VLOOKUP($B530,[1]D3_2!$B$132:$AL$258,30,FALSE)&amp;""</f>
        <v/>
      </c>
      <c r="AK534" s="223"/>
      <c r="AL534" s="96" t="s">
        <v>6130</v>
      </c>
      <c r="AM534" s="224" t="str">
        <f>VLOOKUP($B530,[1]D3_2!$B$132:$AL$385,31,FALSE)&amp;""</f>
        <v/>
      </c>
      <c r="AN534" s="225"/>
      <c r="AO534" s="222" t="str">
        <f>VLOOKUP($B530,[1]D3_2!$B$132:$AL$258,32,FALSE)&amp;""</f>
        <v/>
      </c>
      <c r="AP534" s="223"/>
      <c r="AQ534" s="96" t="s">
        <v>6130</v>
      </c>
      <c r="AR534" s="224" t="str">
        <f>VLOOKUP($B530,[1]D3_2!$B$132:$AL$385,33,FALSE)&amp;""</f>
        <v/>
      </c>
      <c r="AS534" s="225"/>
      <c r="AT534" s="222" t="str">
        <f>VLOOKUP($B530,[1]D3_2!$B$132:$AL$258,34,FALSE)&amp;""</f>
        <v/>
      </c>
      <c r="AU534" s="223"/>
      <c r="AV534" s="96" t="s">
        <v>6130</v>
      </c>
      <c r="AW534" s="224" t="str">
        <f>VLOOKUP($B530,[1]D3_2!$B$132:$AL$385,35,FALSE)&amp;""</f>
        <v/>
      </c>
      <c r="AX534" s="225"/>
      <c r="AY534" s="222" t="str">
        <f>VLOOKUP($B530,[1]D3_2!$B$132:$AL$258,36,FALSE)&amp;""</f>
        <v/>
      </c>
      <c r="AZ534" s="223"/>
      <c r="BA534" s="96" t="s">
        <v>6130</v>
      </c>
      <c r="BB534" s="224" t="str">
        <f>VLOOKUP($B530,[1]D3_2!$B$132:$AL$385,37,FALSE)&amp;""</f>
        <v/>
      </c>
      <c r="BC534" s="225"/>
      <c r="BD534" s="60"/>
    </row>
    <row r="535" spans="2:56" ht="14.25" customHeight="1" x14ac:dyDescent="0.55000000000000004">
      <c r="B535" s="198"/>
      <c r="C535" s="199"/>
      <c r="D535" s="199"/>
      <c r="E535" s="199"/>
      <c r="F535" s="199"/>
      <c r="G535" s="200"/>
      <c r="H535" s="238"/>
      <c r="I535" s="239"/>
      <c r="J535" s="239"/>
      <c r="K535" s="240"/>
      <c r="L535" s="248" t="s">
        <v>7256</v>
      </c>
      <c r="M535" s="249"/>
      <c r="N535" s="249"/>
      <c r="O535" s="250"/>
      <c r="P535" s="244" t="str">
        <f>VLOOKUP($B530,[1]D3_2!$B$259:$AL$385,22,FALSE)&amp;""</f>
        <v/>
      </c>
      <c r="Q535" s="245"/>
      <c r="R535" s="97" t="s">
        <v>6130</v>
      </c>
      <c r="S535" s="246" t="str">
        <f>VLOOKUP($B530,[1]D3_2!$B$259:$AL$385,23,FALSE)&amp;""</f>
        <v/>
      </c>
      <c r="T535" s="247"/>
      <c r="U535" s="244" t="str">
        <f>VLOOKUP($B530,[1]D3_2!$B$259:$AL$385,24,FALSE)&amp;""</f>
        <v/>
      </c>
      <c r="V535" s="245"/>
      <c r="W535" s="97" t="s">
        <v>6130</v>
      </c>
      <c r="X535" s="246" t="str">
        <f>VLOOKUP($B530,[1]D3_2!$B$259:$AL$385,25,FALSE)&amp;""</f>
        <v/>
      </c>
      <c r="Y535" s="247"/>
      <c r="Z535" s="244" t="str">
        <f>VLOOKUP($B530,[1]D3_2!$B$259:$AL$385,26,FALSE)&amp;""</f>
        <v/>
      </c>
      <c r="AA535" s="245"/>
      <c r="AB535" s="97" t="s">
        <v>6130</v>
      </c>
      <c r="AC535" s="246" t="str">
        <f>VLOOKUP($B530,[1]D3_2!$B$259:$AL$385,27,FALSE)&amp;""</f>
        <v/>
      </c>
      <c r="AD535" s="247"/>
      <c r="AE535" s="244" t="str">
        <f>VLOOKUP($B530,[1]D3_2!$B$259:$AL$385,28,FALSE)&amp;""</f>
        <v/>
      </c>
      <c r="AF535" s="245"/>
      <c r="AG535" s="97" t="s">
        <v>6130</v>
      </c>
      <c r="AH535" s="246" t="str">
        <f>VLOOKUP($B530,[1]D3_2!$B$259:$AL$385,29,FALSE)&amp;""</f>
        <v/>
      </c>
      <c r="AI535" s="247"/>
      <c r="AJ535" s="244" t="str">
        <f>VLOOKUP($B530,[1]D3_2!$B$259:$AL$385,30,FALSE)&amp;""</f>
        <v/>
      </c>
      <c r="AK535" s="245"/>
      <c r="AL535" s="97" t="s">
        <v>6130</v>
      </c>
      <c r="AM535" s="246" t="str">
        <f>VLOOKUP($B530,[1]D3_2!$B$259:$AL$385,31,FALSE)&amp;""</f>
        <v/>
      </c>
      <c r="AN535" s="247"/>
      <c r="AO535" s="244" t="str">
        <f>VLOOKUP($B530,[1]D3_2!$B$259:$AL$385,32,FALSE)&amp;""</f>
        <v/>
      </c>
      <c r="AP535" s="245"/>
      <c r="AQ535" s="97" t="s">
        <v>6130</v>
      </c>
      <c r="AR535" s="246" t="str">
        <f>VLOOKUP($B530,[1]D3_2!$B$259:$AL$385,33,FALSE)&amp;""</f>
        <v/>
      </c>
      <c r="AS535" s="247"/>
      <c r="AT535" s="244" t="str">
        <f>VLOOKUP($B530,[1]D3_2!$B$259:$AL$385,34,FALSE)&amp;""</f>
        <v/>
      </c>
      <c r="AU535" s="245"/>
      <c r="AV535" s="97" t="s">
        <v>6130</v>
      </c>
      <c r="AW535" s="246" t="str">
        <f>VLOOKUP($B530,[1]D3_2!$B$259:$AL$385,35,FALSE)&amp;""</f>
        <v/>
      </c>
      <c r="AX535" s="247"/>
      <c r="AY535" s="244" t="str">
        <f>VLOOKUP($B530,[1]D3_2!$B$259:$AL$385,36,FALSE)&amp;""</f>
        <v/>
      </c>
      <c r="AZ535" s="245"/>
      <c r="BA535" s="97" t="s">
        <v>6130</v>
      </c>
      <c r="BB535" s="246" t="str">
        <f>VLOOKUP($B530,[1]D3_2!$B$259:$AL$385,37,FALSE)&amp;""</f>
        <v/>
      </c>
      <c r="BC535" s="247"/>
      <c r="BD535" s="60"/>
    </row>
    <row r="536" spans="2:56" ht="14.25" customHeight="1" x14ac:dyDescent="0.55000000000000004">
      <c r="B536" s="195" t="s">
        <v>5949</v>
      </c>
      <c r="C536" s="196"/>
      <c r="D536" s="196"/>
      <c r="E536" s="196"/>
      <c r="F536" s="196"/>
      <c r="G536" s="197"/>
      <c r="H536" s="232" t="s">
        <v>7637</v>
      </c>
      <c r="I536" s="233"/>
      <c r="J536" s="233"/>
      <c r="K536" s="234"/>
      <c r="L536" s="241" t="s">
        <v>6265</v>
      </c>
      <c r="M536" s="242"/>
      <c r="N536" s="242"/>
      <c r="O536" s="243"/>
      <c r="P536" s="215" t="str">
        <f>VLOOKUP($B536,[1]D3_2!$B$5:$AL$131,6,FALSE)&amp;""</f>
        <v/>
      </c>
      <c r="Q536" s="216"/>
      <c r="R536" s="95" t="s">
        <v>59</v>
      </c>
      <c r="S536" s="217" t="str">
        <f>VLOOKUP($B536,[1]D3_2!$B$5:$AL$131,7,FALSE)&amp;""</f>
        <v/>
      </c>
      <c r="T536" s="218"/>
      <c r="U536" s="215" t="str">
        <f>VLOOKUP($B536,[1]D3_2!$B$5:$AL$131,8,FALSE)&amp;""</f>
        <v/>
      </c>
      <c r="V536" s="216"/>
      <c r="W536" s="95" t="s">
        <v>59</v>
      </c>
      <c r="X536" s="217" t="str">
        <f>VLOOKUP($B536,[1]D3_2!$B$5:$AL$131,9,FALSE)&amp;""</f>
        <v/>
      </c>
      <c r="Y536" s="218"/>
      <c r="Z536" s="215" t="str">
        <f>VLOOKUP($B536,[1]D3_2!$B$5:$AL$131,10,FALSE)&amp;""</f>
        <v/>
      </c>
      <c r="AA536" s="216"/>
      <c r="AB536" s="95" t="s">
        <v>59</v>
      </c>
      <c r="AC536" s="217" t="str">
        <f>VLOOKUP($B536,[1]D3_2!$B$5:$AL$131,11,FALSE)&amp;""</f>
        <v/>
      </c>
      <c r="AD536" s="218"/>
      <c r="AE536" s="215" t="str">
        <f>VLOOKUP($B536,[1]D3_2!$B$5:$AL$131,12,FALSE)&amp;""</f>
        <v/>
      </c>
      <c r="AF536" s="216"/>
      <c r="AG536" s="95" t="s">
        <v>59</v>
      </c>
      <c r="AH536" s="217" t="str">
        <f>VLOOKUP($B536,[1]D3_2!$B$5:$AL$131,13,FALSE)&amp;""</f>
        <v/>
      </c>
      <c r="AI536" s="218"/>
      <c r="AJ536" s="215" t="str">
        <f>VLOOKUP($B536,[1]D3_2!$B$5:$AL$131,14,FALSE)&amp;""</f>
        <v/>
      </c>
      <c r="AK536" s="216"/>
      <c r="AL536" s="95" t="s">
        <v>59</v>
      </c>
      <c r="AM536" s="217" t="str">
        <f>VLOOKUP($B536,[1]D3_2!$B$5:$AL$131,15,FALSE)&amp;""</f>
        <v/>
      </c>
      <c r="AN536" s="218"/>
      <c r="AO536" s="215" t="str">
        <f>VLOOKUP($B536,[1]D3_2!$B$5:$AL$131,16,FALSE)&amp;""</f>
        <v/>
      </c>
      <c r="AP536" s="216"/>
      <c r="AQ536" s="95" t="s">
        <v>59</v>
      </c>
      <c r="AR536" s="217" t="str">
        <f>VLOOKUP($B536,[1]D3_2!$B$5:$AL$131,17,FALSE)&amp;""</f>
        <v/>
      </c>
      <c r="AS536" s="218"/>
      <c r="AT536" s="215" t="str">
        <f>VLOOKUP($B536,[1]D3_2!$B$5:$AL$131,18,FALSE)&amp;""</f>
        <v/>
      </c>
      <c r="AU536" s="216"/>
      <c r="AV536" s="95" t="s">
        <v>59</v>
      </c>
      <c r="AW536" s="217" t="str">
        <f>VLOOKUP($B536,[1]D3_2!$B$5:$AL$131,19,FALSE)&amp;""</f>
        <v/>
      </c>
      <c r="AX536" s="218"/>
      <c r="AY536" s="215" t="str">
        <f>VLOOKUP($B536,[1]D3_2!$B$5:$AL$131,20,FALSE)&amp;""</f>
        <v/>
      </c>
      <c r="AZ536" s="216"/>
      <c r="BA536" s="95" t="s">
        <v>59</v>
      </c>
      <c r="BB536" s="217" t="str">
        <f>VLOOKUP($B536,[1]D3_2!$B$5:$AL$131,21,FALSE)&amp;""</f>
        <v/>
      </c>
      <c r="BC536" s="218"/>
      <c r="BD536" s="60"/>
    </row>
    <row r="537" spans="2:56" ht="14.25" customHeight="1" x14ac:dyDescent="0.55000000000000004">
      <c r="B537" s="208"/>
      <c r="C537" s="209"/>
      <c r="D537" s="209"/>
      <c r="E537" s="209"/>
      <c r="F537" s="209"/>
      <c r="G537" s="210"/>
      <c r="H537" s="235"/>
      <c r="I537" s="236"/>
      <c r="J537" s="236"/>
      <c r="K537" s="237"/>
      <c r="L537" s="219" t="s">
        <v>7255</v>
      </c>
      <c r="M537" s="220"/>
      <c r="N537" s="220"/>
      <c r="O537" s="221"/>
      <c r="P537" s="222" t="str">
        <f>VLOOKUP($B536,[1]D3_2!$B$132:$AL$258,6,FALSE)&amp;""</f>
        <v/>
      </c>
      <c r="Q537" s="223"/>
      <c r="R537" s="96" t="s">
        <v>6130</v>
      </c>
      <c r="S537" s="224" t="str">
        <f>VLOOKUP($B536,[1]D3_2!$B$132:$AL$258,7,FALSE)&amp;""</f>
        <v/>
      </c>
      <c r="T537" s="225"/>
      <c r="U537" s="222" t="str">
        <f>VLOOKUP($B536,[1]D3_2!$B$132:$AL$258,8,FALSE)&amp;""</f>
        <v/>
      </c>
      <c r="V537" s="223"/>
      <c r="W537" s="96" t="s">
        <v>6130</v>
      </c>
      <c r="X537" s="224" t="str">
        <f>VLOOKUP($B536,[1]D3_2!$B$132:$AL$258,9,FALSE)&amp;""</f>
        <v/>
      </c>
      <c r="Y537" s="225"/>
      <c r="Z537" s="222" t="str">
        <f>VLOOKUP($B536,[1]D3_2!$B$132:$AL$258,10,FALSE)&amp;""</f>
        <v/>
      </c>
      <c r="AA537" s="223"/>
      <c r="AB537" s="96" t="s">
        <v>6130</v>
      </c>
      <c r="AC537" s="224" t="str">
        <f>VLOOKUP($B536,[1]D3_2!$B$132:$AL$258,11,FALSE)&amp;""</f>
        <v/>
      </c>
      <c r="AD537" s="225"/>
      <c r="AE537" s="222" t="str">
        <f>VLOOKUP($B536,[1]D3_2!$B$132:$AL$258,12,FALSE)&amp;""</f>
        <v/>
      </c>
      <c r="AF537" s="223"/>
      <c r="AG537" s="96" t="s">
        <v>6130</v>
      </c>
      <c r="AH537" s="224" t="str">
        <f>VLOOKUP($B536,[1]D3_2!$B$132:$AL$385,13,FALSE)&amp;""</f>
        <v/>
      </c>
      <c r="AI537" s="225"/>
      <c r="AJ537" s="222" t="str">
        <f>VLOOKUP($B536,[1]D3_2!$B$132:$AL$258,14,FALSE)&amp;""</f>
        <v/>
      </c>
      <c r="AK537" s="223"/>
      <c r="AL537" s="96" t="s">
        <v>6130</v>
      </c>
      <c r="AM537" s="224" t="str">
        <f>VLOOKUP($B536,[1]D3_2!$B$132:$AL$385,15,FALSE)&amp;""</f>
        <v/>
      </c>
      <c r="AN537" s="225"/>
      <c r="AO537" s="222" t="str">
        <f>VLOOKUP($B536,[1]D3_2!$B$132:$AL$258,16,FALSE)&amp;""</f>
        <v/>
      </c>
      <c r="AP537" s="223"/>
      <c r="AQ537" s="96" t="s">
        <v>6130</v>
      </c>
      <c r="AR537" s="224" t="str">
        <f>VLOOKUP($B536,[1]D3_2!$B$132:$AL$385,17,FALSE)&amp;""</f>
        <v/>
      </c>
      <c r="AS537" s="225"/>
      <c r="AT537" s="222" t="str">
        <f>VLOOKUP($B536,[1]D3_2!$B$132:$AL$258,18,FALSE)&amp;""</f>
        <v/>
      </c>
      <c r="AU537" s="223"/>
      <c r="AV537" s="96" t="s">
        <v>6130</v>
      </c>
      <c r="AW537" s="224" t="str">
        <f>VLOOKUP($B536,[1]D3_2!$B$132:$AL$385,19,FALSE)&amp;""</f>
        <v/>
      </c>
      <c r="AX537" s="225"/>
      <c r="AY537" s="222" t="str">
        <f>VLOOKUP($B536,[1]D3_2!$B$132:$AL$258,20,FALSE)&amp;""</f>
        <v/>
      </c>
      <c r="AZ537" s="223"/>
      <c r="BA537" s="96" t="s">
        <v>6130</v>
      </c>
      <c r="BB537" s="224" t="str">
        <f>VLOOKUP($B536,[1]D3_2!$B$132:$AL$385,21,FALSE)&amp;""</f>
        <v/>
      </c>
      <c r="BC537" s="225"/>
      <c r="BD537" s="60"/>
    </row>
    <row r="538" spans="2:56" ht="14.25" customHeight="1" x14ac:dyDescent="0.55000000000000004">
      <c r="B538" s="208"/>
      <c r="C538" s="209"/>
      <c r="D538" s="209"/>
      <c r="E538" s="209"/>
      <c r="F538" s="209"/>
      <c r="G538" s="210"/>
      <c r="H538" s="238"/>
      <c r="I538" s="239"/>
      <c r="J538" s="239"/>
      <c r="K538" s="240"/>
      <c r="L538" s="248" t="s">
        <v>7256</v>
      </c>
      <c r="M538" s="249"/>
      <c r="N538" s="249"/>
      <c r="O538" s="250"/>
      <c r="P538" s="244" t="str">
        <f>VLOOKUP($B536,[1]D3_2!$B$259:$AL$385,6,FALSE)&amp;""</f>
        <v/>
      </c>
      <c r="Q538" s="245"/>
      <c r="R538" s="97" t="s">
        <v>6130</v>
      </c>
      <c r="S538" s="246" t="str">
        <f>VLOOKUP($B536,[1]D3_2!$B$259:$AL$385,7,FALSE)&amp;""</f>
        <v/>
      </c>
      <c r="T538" s="247"/>
      <c r="U538" s="244" t="str">
        <f>VLOOKUP($B536,[1]D3_2!$B$259:$AL$385,8,FALSE)&amp;""</f>
        <v/>
      </c>
      <c r="V538" s="245"/>
      <c r="W538" s="97" t="s">
        <v>6130</v>
      </c>
      <c r="X538" s="246" t="str">
        <f>VLOOKUP($B536,[1]D3_2!$B$259:$AL$385,9,FALSE)&amp;""</f>
        <v/>
      </c>
      <c r="Y538" s="247"/>
      <c r="Z538" s="244" t="str">
        <f>VLOOKUP($B536,[1]D3_2!$B$259:$AL$385,10,FALSE)&amp;""</f>
        <v/>
      </c>
      <c r="AA538" s="245"/>
      <c r="AB538" s="97" t="s">
        <v>6130</v>
      </c>
      <c r="AC538" s="246" t="str">
        <f>VLOOKUP($B536,[1]D3_2!$B$259:$AL$385,11,FALSE)&amp;""</f>
        <v/>
      </c>
      <c r="AD538" s="247"/>
      <c r="AE538" s="244" t="str">
        <f>VLOOKUP($B536,[1]D3_2!$B$259:$AL$385,12,FALSE)&amp;""</f>
        <v/>
      </c>
      <c r="AF538" s="245"/>
      <c r="AG538" s="97" t="s">
        <v>6130</v>
      </c>
      <c r="AH538" s="246" t="str">
        <f>VLOOKUP($B536,[1]D3_2!$B$259:$AL$385,13,FALSE)&amp;""</f>
        <v/>
      </c>
      <c r="AI538" s="247"/>
      <c r="AJ538" s="244" t="str">
        <f>VLOOKUP($B536,[1]D3_2!$B$259:$AL$385,14,FALSE)&amp;""</f>
        <v/>
      </c>
      <c r="AK538" s="245"/>
      <c r="AL538" s="97" t="s">
        <v>6130</v>
      </c>
      <c r="AM538" s="246" t="str">
        <f>VLOOKUP($B536,[1]D3_2!$B$259:$AL$385,15,FALSE)&amp;""</f>
        <v/>
      </c>
      <c r="AN538" s="247"/>
      <c r="AO538" s="244" t="str">
        <f>VLOOKUP($B536,[1]D3_2!$B$259:$AL$385,16,FALSE)&amp;""</f>
        <v/>
      </c>
      <c r="AP538" s="245"/>
      <c r="AQ538" s="97" t="s">
        <v>6130</v>
      </c>
      <c r="AR538" s="246" t="str">
        <f>VLOOKUP($B536,[1]D3_2!$B$259:$AL$385,17,FALSE)&amp;""</f>
        <v/>
      </c>
      <c r="AS538" s="247"/>
      <c r="AT538" s="244" t="str">
        <f>VLOOKUP($B536,[1]D3_2!$B$259:$AL$385,18,FALSE)&amp;""</f>
        <v/>
      </c>
      <c r="AU538" s="245"/>
      <c r="AV538" s="97" t="s">
        <v>6130</v>
      </c>
      <c r="AW538" s="246" t="str">
        <f>VLOOKUP($B536,[1]D3_2!$B$259:$AL$385,19,FALSE)&amp;""</f>
        <v/>
      </c>
      <c r="AX538" s="247"/>
      <c r="AY538" s="244" t="str">
        <f>VLOOKUP($B536,[1]D3_2!$B$259:$AL$385,20,FALSE)&amp;""</f>
        <v/>
      </c>
      <c r="AZ538" s="245"/>
      <c r="BA538" s="97" t="s">
        <v>6130</v>
      </c>
      <c r="BB538" s="246" t="str">
        <f>VLOOKUP($B536,[1]D3_2!$B$259:$AL$385,21,FALSE)&amp;""</f>
        <v/>
      </c>
      <c r="BC538" s="247"/>
      <c r="BD538" s="60"/>
    </row>
    <row r="539" spans="2:56" ht="14.25" customHeight="1" x14ac:dyDescent="0.55000000000000004">
      <c r="B539" s="208"/>
      <c r="C539" s="209"/>
      <c r="D539" s="209"/>
      <c r="E539" s="209"/>
      <c r="F539" s="209"/>
      <c r="G539" s="210"/>
      <c r="H539" s="232" t="s">
        <v>7669</v>
      </c>
      <c r="I539" s="233"/>
      <c r="J539" s="233"/>
      <c r="K539" s="234"/>
      <c r="L539" s="241" t="s">
        <v>6265</v>
      </c>
      <c r="M539" s="242"/>
      <c r="N539" s="242"/>
      <c r="O539" s="243"/>
      <c r="P539" s="215" t="str">
        <f>VLOOKUP($B536,[1]D3_2!$B$5:$AL$131,22,FALSE)&amp;""</f>
        <v/>
      </c>
      <c r="Q539" s="216"/>
      <c r="R539" s="95" t="s">
        <v>59</v>
      </c>
      <c r="S539" s="217" t="str">
        <f>VLOOKUP($B536,[1]D3_2!$B$5:$AL$131,23,FALSE)&amp;""</f>
        <v/>
      </c>
      <c r="T539" s="218"/>
      <c r="U539" s="215" t="str">
        <f>VLOOKUP($B536,[1]D3_2!$B$5:$AL$131,24,FALSE)&amp;""</f>
        <v/>
      </c>
      <c r="V539" s="216"/>
      <c r="W539" s="95" t="s">
        <v>59</v>
      </c>
      <c r="X539" s="217" t="str">
        <f>VLOOKUP($B536,[1]D3_2!$B$5:$AL$131,25,FALSE)&amp;""</f>
        <v/>
      </c>
      <c r="Y539" s="218"/>
      <c r="Z539" s="215" t="str">
        <f>VLOOKUP($B536,[1]D3_2!$B$5:$AL$131,26,FALSE)&amp;""</f>
        <v/>
      </c>
      <c r="AA539" s="216"/>
      <c r="AB539" s="95" t="s">
        <v>59</v>
      </c>
      <c r="AC539" s="217" t="str">
        <f>VLOOKUP($B536,[1]D3_2!$B$5:$AL$131,27,FALSE)&amp;""</f>
        <v/>
      </c>
      <c r="AD539" s="218"/>
      <c r="AE539" s="215" t="str">
        <f>VLOOKUP($B536,[1]D3_2!$B$5:$AL$131,28,FALSE)&amp;""</f>
        <v/>
      </c>
      <c r="AF539" s="216"/>
      <c r="AG539" s="95" t="s">
        <v>59</v>
      </c>
      <c r="AH539" s="217" t="str">
        <f>VLOOKUP($B536,[1]D3_2!$B$5:$AL$131,29,FALSE)&amp;""</f>
        <v/>
      </c>
      <c r="AI539" s="218"/>
      <c r="AJ539" s="215" t="str">
        <f>VLOOKUP($B536,[1]D3_2!$B$5:$AL$131,30,FALSE)&amp;""</f>
        <v/>
      </c>
      <c r="AK539" s="216"/>
      <c r="AL539" s="95" t="s">
        <v>59</v>
      </c>
      <c r="AM539" s="217" t="str">
        <f>VLOOKUP($B536,[1]D3_2!$B$5:$AL$131,31,FALSE)&amp;""</f>
        <v/>
      </c>
      <c r="AN539" s="218"/>
      <c r="AO539" s="215" t="str">
        <f>VLOOKUP($B536,[1]D3_2!$B$5:$AL$131,32,FALSE)&amp;""</f>
        <v/>
      </c>
      <c r="AP539" s="216"/>
      <c r="AQ539" s="95" t="s">
        <v>59</v>
      </c>
      <c r="AR539" s="217" t="str">
        <f>VLOOKUP($B536,[1]D3_2!$B$5:$AL$131,33,FALSE)&amp;""</f>
        <v/>
      </c>
      <c r="AS539" s="218"/>
      <c r="AT539" s="215" t="str">
        <f>VLOOKUP($B536,[1]D3_2!$B$5:$AL$131,34,FALSE)&amp;""</f>
        <v/>
      </c>
      <c r="AU539" s="216"/>
      <c r="AV539" s="95" t="s">
        <v>59</v>
      </c>
      <c r="AW539" s="217" t="str">
        <f>VLOOKUP($B536,[1]D3_2!$B$5:$AL$131,35,FALSE)&amp;""</f>
        <v/>
      </c>
      <c r="AX539" s="218"/>
      <c r="AY539" s="215" t="str">
        <f>VLOOKUP($B536,[1]D3_2!$B$5:$AL$131,36,FALSE)&amp;""</f>
        <v/>
      </c>
      <c r="AZ539" s="216"/>
      <c r="BA539" s="95" t="s">
        <v>59</v>
      </c>
      <c r="BB539" s="217" t="str">
        <f>VLOOKUP($B536,[1]D3_2!$B$5:$AL$131,37,FALSE)&amp;""</f>
        <v/>
      </c>
      <c r="BC539" s="218"/>
      <c r="BD539" s="60"/>
    </row>
    <row r="540" spans="2:56" ht="14.25" customHeight="1" x14ac:dyDescent="0.55000000000000004">
      <c r="B540" s="208"/>
      <c r="C540" s="209"/>
      <c r="D540" s="209"/>
      <c r="E540" s="209"/>
      <c r="F540" s="209"/>
      <c r="G540" s="210"/>
      <c r="H540" s="235"/>
      <c r="I540" s="236"/>
      <c r="J540" s="236"/>
      <c r="K540" s="237"/>
      <c r="L540" s="219" t="s">
        <v>7255</v>
      </c>
      <c r="M540" s="220"/>
      <c r="N540" s="220"/>
      <c r="O540" s="221"/>
      <c r="P540" s="222" t="str">
        <f>VLOOKUP($B536,[1]D3_2!$B$132:$AL$258,22,FALSE)&amp;""</f>
        <v/>
      </c>
      <c r="Q540" s="223"/>
      <c r="R540" s="96" t="s">
        <v>6130</v>
      </c>
      <c r="S540" s="224" t="str">
        <f>VLOOKUP($B536,[1]D3_2!$B$132:$AL$258,23,FALSE)&amp;""</f>
        <v/>
      </c>
      <c r="T540" s="225"/>
      <c r="U540" s="222" t="str">
        <f>VLOOKUP($B536,[1]D3_2!$B$132:$AL$258,24,FALSE)&amp;""</f>
        <v/>
      </c>
      <c r="V540" s="223"/>
      <c r="W540" s="96" t="s">
        <v>6130</v>
      </c>
      <c r="X540" s="224" t="str">
        <f>VLOOKUP($B536,[1]D3_2!$B$132:$AL$258,25,FALSE)&amp;""</f>
        <v/>
      </c>
      <c r="Y540" s="225"/>
      <c r="Z540" s="222" t="str">
        <f>VLOOKUP($B536,[1]D3_2!$B$132:$AL$258,26,FALSE)&amp;""</f>
        <v/>
      </c>
      <c r="AA540" s="223"/>
      <c r="AB540" s="96" t="s">
        <v>6130</v>
      </c>
      <c r="AC540" s="224" t="str">
        <f>VLOOKUP($B536,[1]D3_2!$B$132:$AL$258,27,FALSE)&amp;""</f>
        <v/>
      </c>
      <c r="AD540" s="225"/>
      <c r="AE540" s="222" t="str">
        <f>VLOOKUP($B536,[1]D3_2!$B$132:$AL$258,28,FALSE)&amp;""</f>
        <v/>
      </c>
      <c r="AF540" s="223"/>
      <c r="AG540" s="96" t="s">
        <v>6130</v>
      </c>
      <c r="AH540" s="224" t="str">
        <f>VLOOKUP($B536,[1]D3_2!$B$132:$AL$385,29,FALSE)&amp;""</f>
        <v/>
      </c>
      <c r="AI540" s="225"/>
      <c r="AJ540" s="222" t="str">
        <f>VLOOKUP($B536,[1]D3_2!$B$132:$AL$258,30,FALSE)&amp;""</f>
        <v/>
      </c>
      <c r="AK540" s="223"/>
      <c r="AL540" s="96" t="s">
        <v>6130</v>
      </c>
      <c r="AM540" s="224" t="str">
        <f>VLOOKUP($B536,[1]D3_2!$B$132:$AL$385,31,FALSE)&amp;""</f>
        <v/>
      </c>
      <c r="AN540" s="225"/>
      <c r="AO540" s="222" t="str">
        <f>VLOOKUP($B536,[1]D3_2!$B$132:$AL$258,32,FALSE)&amp;""</f>
        <v/>
      </c>
      <c r="AP540" s="223"/>
      <c r="AQ540" s="96" t="s">
        <v>6130</v>
      </c>
      <c r="AR540" s="224" t="str">
        <f>VLOOKUP($B536,[1]D3_2!$B$132:$AL$385,33,FALSE)&amp;""</f>
        <v/>
      </c>
      <c r="AS540" s="225"/>
      <c r="AT540" s="222" t="str">
        <f>VLOOKUP($B536,[1]D3_2!$B$132:$AL$258,34,FALSE)&amp;""</f>
        <v/>
      </c>
      <c r="AU540" s="223"/>
      <c r="AV540" s="96" t="s">
        <v>6130</v>
      </c>
      <c r="AW540" s="224" t="str">
        <f>VLOOKUP($B536,[1]D3_2!$B$132:$AL$385,35,FALSE)&amp;""</f>
        <v/>
      </c>
      <c r="AX540" s="225"/>
      <c r="AY540" s="222" t="str">
        <f>VLOOKUP($B536,[1]D3_2!$B$132:$AL$258,36,FALSE)&amp;""</f>
        <v/>
      </c>
      <c r="AZ540" s="223"/>
      <c r="BA540" s="96" t="s">
        <v>6130</v>
      </c>
      <c r="BB540" s="224" t="str">
        <f>VLOOKUP($B536,[1]D3_2!$B$132:$AL$385,37,FALSE)&amp;""</f>
        <v/>
      </c>
      <c r="BC540" s="225"/>
      <c r="BD540" s="60"/>
    </row>
    <row r="541" spans="2:56" ht="14.25" customHeight="1" x14ac:dyDescent="0.55000000000000004">
      <c r="B541" s="198"/>
      <c r="C541" s="199"/>
      <c r="D541" s="199"/>
      <c r="E541" s="199"/>
      <c r="F541" s="199"/>
      <c r="G541" s="200"/>
      <c r="H541" s="238"/>
      <c r="I541" s="239"/>
      <c r="J541" s="239"/>
      <c r="K541" s="240"/>
      <c r="L541" s="248" t="s">
        <v>7256</v>
      </c>
      <c r="M541" s="249"/>
      <c r="N541" s="249"/>
      <c r="O541" s="250"/>
      <c r="P541" s="244" t="str">
        <f>VLOOKUP($B536,[1]D3_2!$B$259:$AL$385,22,FALSE)&amp;""</f>
        <v/>
      </c>
      <c r="Q541" s="245"/>
      <c r="R541" s="97" t="s">
        <v>6130</v>
      </c>
      <c r="S541" s="246" t="str">
        <f>VLOOKUP($B536,[1]D3_2!$B$259:$AL$385,23,FALSE)&amp;""</f>
        <v/>
      </c>
      <c r="T541" s="247"/>
      <c r="U541" s="244" t="str">
        <f>VLOOKUP($B536,[1]D3_2!$B$259:$AL$385,24,FALSE)&amp;""</f>
        <v/>
      </c>
      <c r="V541" s="245"/>
      <c r="W541" s="97" t="s">
        <v>6130</v>
      </c>
      <c r="X541" s="246" t="str">
        <f>VLOOKUP($B536,[1]D3_2!$B$259:$AL$385,25,FALSE)&amp;""</f>
        <v/>
      </c>
      <c r="Y541" s="247"/>
      <c r="Z541" s="244" t="str">
        <f>VLOOKUP($B536,[1]D3_2!$B$259:$AL$385,26,FALSE)&amp;""</f>
        <v/>
      </c>
      <c r="AA541" s="245"/>
      <c r="AB541" s="97" t="s">
        <v>6130</v>
      </c>
      <c r="AC541" s="246" t="str">
        <f>VLOOKUP($B536,[1]D3_2!$B$259:$AL$385,27,FALSE)&amp;""</f>
        <v/>
      </c>
      <c r="AD541" s="247"/>
      <c r="AE541" s="244" t="str">
        <f>VLOOKUP($B536,[1]D3_2!$B$259:$AL$385,28,FALSE)&amp;""</f>
        <v/>
      </c>
      <c r="AF541" s="245"/>
      <c r="AG541" s="97" t="s">
        <v>6130</v>
      </c>
      <c r="AH541" s="246" t="str">
        <f>VLOOKUP($B536,[1]D3_2!$B$259:$AL$385,29,FALSE)&amp;""</f>
        <v/>
      </c>
      <c r="AI541" s="247"/>
      <c r="AJ541" s="244" t="str">
        <f>VLOOKUP($B536,[1]D3_2!$B$259:$AL$385,30,FALSE)&amp;""</f>
        <v/>
      </c>
      <c r="AK541" s="245"/>
      <c r="AL541" s="97" t="s">
        <v>6130</v>
      </c>
      <c r="AM541" s="246" t="str">
        <f>VLOOKUP($B536,[1]D3_2!$B$259:$AL$385,31,FALSE)&amp;""</f>
        <v/>
      </c>
      <c r="AN541" s="247"/>
      <c r="AO541" s="244" t="str">
        <f>VLOOKUP($B536,[1]D3_2!$B$259:$AL$385,32,FALSE)&amp;""</f>
        <v/>
      </c>
      <c r="AP541" s="245"/>
      <c r="AQ541" s="97" t="s">
        <v>6130</v>
      </c>
      <c r="AR541" s="246" t="str">
        <f>VLOOKUP($B536,[1]D3_2!$B$259:$AL$385,33,FALSE)&amp;""</f>
        <v/>
      </c>
      <c r="AS541" s="247"/>
      <c r="AT541" s="244" t="str">
        <f>VLOOKUP($B536,[1]D3_2!$B$259:$AL$385,34,FALSE)&amp;""</f>
        <v/>
      </c>
      <c r="AU541" s="245"/>
      <c r="AV541" s="97" t="s">
        <v>6130</v>
      </c>
      <c r="AW541" s="246" t="str">
        <f>VLOOKUP($B536,[1]D3_2!$B$259:$AL$385,35,FALSE)&amp;""</f>
        <v/>
      </c>
      <c r="AX541" s="247"/>
      <c r="AY541" s="244" t="str">
        <f>VLOOKUP($B536,[1]D3_2!$B$259:$AL$385,36,FALSE)&amp;""</f>
        <v/>
      </c>
      <c r="AZ541" s="245"/>
      <c r="BA541" s="97" t="s">
        <v>6130</v>
      </c>
      <c r="BB541" s="246" t="str">
        <f>VLOOKUP($B536,[1]D3_2!$B$259:$AL$385,37,FALSE)&amp;""</f>
        <v/>
      </c>
      <c r="BC541" s="247"/>
      <c r="BD541" s="60"/>
    </row>
    <row r="542" spans="2:56" ht="14.25" customHeight="1" x14ac:dyDescent="0.55000000000000004">
      <c r="B542" s="195" t="s">
        <v>5950</v>
      </c>
      <c r="C542" s="196"/>
      <c r="D542" s="196"/>
      <c r="E542" s="196"/>
      <c r="F542" s="196"/>
      <c r="G542" s="197"/>
      <c r="H542" s="232" t="s">
        <v>7637</v>
      </c>
      <c r="I542" s="233"/>
      <c r="J542" s="233"/>
      <c r="K542" s="234"/>
      <c r="L542" s="241" t="s">
        <v>6265</v>
      </c>
      <c r="M542" s="242"/>
      <c r="N542" s="242"/>
      <c r="O542" s="243"/>
      <c r="P542" s="215" t="str">
        <f>VLOOKUP($B542,[1]D3_2!$B$5:$AL$131,6,FALSE)&amp;""</f>
        <v/>
      </c>
      <c r="Q542" s="216"/>
      <c r="R542" s="95" t="s">
        <v>59</v>
      </c>
      <c r="S542" s="217" t="str">
        <f>VLOOKUP($B542,[1]D3_2!$B$5:$AL$131,7,FALSE)&amp;""</f>
        <v/>
      </c>
      <c r="T542" s="218"/>
      <c r="U542" s="215" t="str">
        <f>VLOOKUP($B542,[1]D3_2!$B$5:$AL$131,8,FALSE)&amp;""</f>
        <v/>
      </c>
      <c r="V542" s="216"/>
      <c r="W542" s="95" t="s">
        <v>59</v>
      </c>
      <c r="X542" s="217" t="str">
        <f>VLOOKUP($B542,[1]D3_2!$B$5:$AL$131,9,FALSE)&amp;""</f>
        <v/>
      </c>
      <c r="Y542" s="218"/>
      <c r="Z542" s="215" t="str">
        <f>VLOOKUP($B542,[1]D3_2!$B$5:$AL$131,10,FALSE)&amp;""</f>
        <v/>
      </c>
      <c r="AA542" s="216"/>
      <c r="AB542" s="95" t="s">
        <v>59</v>
      </c>
      <c r="AC542" s="217" t="str">
        <f>VLOOKUP($B542,[1]D3_2!$B$5:$AL$131,11,FALSE)&amp;""</f>
        <v/>
      </c>
      <c r="AD542" s="218"/>
      <c r="AE542" s="215" t="str">
        <f>VLOOKUP($B542,[1]D3_2!$B$5:$AL$131,12,FALSE)&amp;""</f>
        <v/>
      </c>
      <c r="AF542" s="216"/>
      <c r="AG542" s="95" t="s">
        <v>59</v>
      </c>
      <c r="AH542" s="217" t="str">
        <f>VLOOKUP($B542,[1]D3_2!$B$5:$AL$131,13,FALSE)&amp;""</f>
        <v/>
      </c>
      <c r="AI542" s="218"/>
      <c r="AJ542" s="215" t="str">
        <f>VLOOKUP($B542,[1]D3_2!$B$5:$AL$131,14,FALSE)&amp;""</f>
        <v/>
      </c>
      <c r="AK542" s="216"/>
      <c r="AL542" s="95" t="s">
        <v>59</v>
      </c>
      <c r="AM542" s="217" t="str">
        <f>VLOOKUP($B542,[1]D3_2!$B$5:$AL$131,15,FALSE)&amp;""</f>
        <v/>
      </c>
      <c r="AN542" s="218"/>
      <c r="AO542" s="215" t="str">
        <f>VLOOKUP($B542,[1]D3_2!$B$5:$AL$131,16,FALSE)&amp;""</f>
        <v/>
      </c>
      <c r="AP542" s="216"/>
      <c r="AQ542" s="95" t="s">
        <v>59</v>
      </c>
      <c r="AR542" s="217" t="str">
        <f>VLOOKUP($B542,[1]D3_2!$B$5:$AL$131,17,FALSE)&amp;""</f>
        <v/>
      </c>
      <c r="AS542" s="218"/>
      <c r="AT542" s="215" t="str">
        <f>VLOOKUP($B542,[1]D3_2!$B$5:$AL$131,18,FALSE)&amp;""</f>
        <v/>
      </c>
      <c r="AU542" s="216"/>
      <c r="AV542" s="95" t="s">
        <v>59</v>
      </c>
      <c r="AW542" s="217" t="str">
        <f>VLOOKUP($B542,[1]D3_2!$B$5:$AL$131,19,FALSE)&amp;""</f>
        <v/>
      </c>
      <c r="AX542" s="218"/>
      <c r="AY542" s="215" t="str">
        <f>VLOOKUP($B542,[1]D3_2!$B$5:$AL$131,20,FALSE)&amp;""</f>
        <v/>
      </c>
      <c r="AZ542" s="216"/>
      <c r="BA542" s="95" t="s">
        <v>59</v>
      </c>
      <c r="BB542" s="217" t="str">
        <f>VLOOKUP($B542,[1]D3_2!$B$5:$AL$131,21,FALSE)&amp;""</f>
        <v/>
      </c>
      <c r="BC542" s="218"/>
      <c r="BD542" s="60"/>
    </row>
    <row r="543" spans="2:56" ht="14.25" customHeight="1" x14ac:dyDescent="0.55000000000000004">
      <c r="B543" s="208"/>
      <c r="C543" s="209"/>
      <c r="D543" s="209"/>
      <c r="E543" s="209"/>
      <c r="F543" s="209"/>
      <c r="G543" s="210"/>
      <c r="H543" s="235"/>
      <c r="I543" s="236"/>
      <c r="J543" s="236"/>
      <c r="K543" s="237"/>
      <c r="L543" s="219" t="s">
        <v>7255</v>
      </c>
      <c r="M543" s="220"/>
      <c r="N543" s="220"/>
      <c r="O543" s="221"/>
      <c r="P543" s="222" t="str">
        <f>VLOOKUP($B542,[1]D3_2!$B$132:$AL$258,6,FALSE)&amp;""</f>
        <v/>
      </c>
      <c r="Q543" s="223"/>
      <c r="R543" s="96" t="s">
        <v>6130</v>
      </c>
      <c r="S543" s="224" t="str">
        <f>VLOOKUP($B542,[1]D3_2!$B$132:$AL$258,7,FALSE)&amp;""</f>
        <v/>
      </c>
      <c r="T543" s="225"/>
      <c r="U543" s="222" t="str">
        <f>VLOOKUP($B542,[1]D3_2!$B$132:$AL$258,8,FALSE)&amp;""</f>
        <v/>
      </c>
      <c r="V543" s="223"/>
      <c r="W543" s="96" t="s">
        <v>6130</v>
      </c>
      <c r="X543" s="224" t="str">
        <f>VLOOKUP($B542,[1]D3_2!$B$132:$AL$258,9,FALSE)&amp;""</f>
        <v/>
      </c>
      <c r="Y543" s="225"/>
      <c r="Z543" s="222" t="str">
        <f>VLOOKUP($B542,[1]D3_2!$B$132:$AL$258,10,FALSE)&amp;""</f>
        <v/>
      </c>
      <c r="AA543" s="223"/>
      <c r="AB543" s="96" t="s">
        <v>6130</v>
      </c>
      <c r="AC543" s="224" t="str">
        <f>VLOOKUP($B542,[1]D3_2!$B$132:$AL$258,11,FALSE)&amp;""</f>
        <v/>
      </c>
      <c r="AD543" s="225"/>
      <c r="AE543" s="222" t="str">
        <f>VLOOKUP($B542,[1]D3_2!$B$132:$AL$258,12,FALSE)&amp;""</f>
        <v/>
      </c>
      <c r="AF543" s="223"/>
      <c r="AG543" s="96" t="s">
        <v>6130</v>
      </c>
      <c r="AH543" s="224" t="str">
        <f>VLOOKUP($B542,[1]D3_2!$B$132:$AL$385,13,FALSE)&amp;""</f>
        <v/>
      </c>
      <c r="AI543" s="225"/>
      <c r="AJ543" s="222" t="str">
        <f>VLOOKUP($B542,[1]D3_2!$B$132:$AL$258,14,FALSE)&amp;""</f>
        <v/>
      </c>
      <c r="AK543" s="223"/>
      <c r="AL543" s="96" t="s">
        <v>6130</v>
      </c>
      <c r="AM543" s="224" t="str">
        <f>VLOOKUP($B542,[1]D3_2!$B$132:$AL$385,15,FALSE)&amp;""</f>
        <v/>
      </c>
      <c r="AN543" s="225"/>
      <c r="AO543" s="222" t="str">
        <f>VLOOKUP($B542,[1]D3_2!$B$132:$AL$258,16,FALSE)&amp;""</f>
        <v/>
      </c>
      <c r="AP543" s="223"/>
      <c r="AQ543" s="96" t="s">
        <v>6130</v>
      </c>
      <c r="AR543" s="224" t="str">
        <f>VLOOKUP($B542,[1]D3_2!$B$132:$AL$385,17,FALSE)&amp;""</f>
        <v/>
      </c>
      <c r="AS543" s="225"/>
      <c r="AT543" s="222" t="str">
        <f>VLOOKUP($B542,[1]D3_2!$B$132:$AL$258,18,FALSE)&amp;""</f>
        <v/>
      </c>
      <c r="AU543" s="223"/>
      <c r="AV543" s="96" t="s">
        <v>6130</v>
      </c>
      <c r="AW543" s="224" t="str">
        <f>VLOOKUP($B542,[1]D3_2!$B$132:$AL$385,19,FALSE)&amp;""</f>
        <v/>
      </c>
      <c r="AX543" s="225"/>
      <c r="AY543" s="222" t="str">
        <f>VLOOKUP($B542,[1]D3_2!$B$132:$AL$258,20,FALSE)&amp;""</f>
        <v/>
      </c>
      <c r="AZ543" s="223"/>
      <c r="BA543" s="96" t="s">
        <v>6130</v>
      </c>
      <c r="BB543" s="224" t="str">
        <f>VLOOKUP($B542,[1]D3_2!$B$132:$AL$385,21,FALSE)&amp;""</f>
        <v/>
      </c>
      <c r="BC543" s="225"/>
      <c r="BD543" s="60"/>
    </row>
    <row r="544" spans="2:56" ht="14.25" customHeight="1" x14ac:dyDescent="0.55000000000000004">
      <c r="B544" s="208"/>
      <c r="C544" s="209"/>
      <c r="D544" s="209"/>
      <c r="E544" s="209"/>
      <c r="F544" s="209"/>
      <c r="G544" s="210"/>
      <c r="H544" s="238"/>
      <c r="I544" s="239"/>
      <c r="J544" s="239"/>
      <c r="K544" s="240"/>
      <c r="L544" s="248" t="s">
        <v>7256</v>
      </c>
      <c r="M544" s="249"/>
      <c r="N544" s="249"/>
      <c r="O544" s="250"/>
      <c r="P544" s="244" t="str">
        <f>VLOOKUP($B542,[1]D3_2!$B$259:$AL$385,6,FALSE)&amp;""</f>
        <v/>
      </c>
      <c r="Q544" s="245"/>
      <c r="R544" s="97" t="s">
        <v>6130</v>
      </c>
      <c r="S544" s="246" t="str">
        <f>VLOOKUP($B542,[1]D3_2!$B$259:$AL$385,7,FALSE)&amp;""</f>
        <v/>
      </c>
      <c r="T544" s="247"/>
      <c r="U544" s="244" t="str">
        <f>VLOOKUP($B542,[1]D3_2!$B$259:$AL$385,8,FALSE)&amp;""</f>
        <v/>
      </c>
      <c r="V544" s="245"/>
      <c r="W544" s="97" t="s">
        <v>6130</v>
      </c>
      <c r="X544" s="246" t="str">
        <f>VLOOKUP($B542,[1]D3_2!$B$259:$AL$385,9,FALSE)&amp;""</f>
        <v/>
      </c>
      <c r="Y544" s="247"/>
      <c r="Z544" s="244" t="str">
        <f>VLOOKUP($B542,[1]D3_2!$B$259:$AL$385,10,FALSE)&amp;""</f>
        <v/>
      </c>
      <c r="AA544" s="245"/>
      <c r="AB544" s="97" t="s">
        <v>6130</v>
      </c>
      <c r="AC544" s="246" t="str">
        <f>VLOOKUP($B542,[1]D3_2!$B$259:$AL$385,11,FALSE)&amp;""</f>
        <v/>
      </c>
      <c r="AD544" s="247"/>
      <c r="AE544" s="244" t="str">
        <f>VLOOKUP($B542,[1]D3_2!$B$259:$AL$385,12,FALSE)&amp;""</f>
        <v/>
      </c>
      <c r="AF544" s="245"/>
      <c r="AG544" s="97" t="s">
        <v>6130</v>
      </c>
      <c r="AH544" s="246" t="str">
        <f>VLOOKUP($B542,[1]D3_2!$B$259:$AL$385,13,FALSE)&amp;""</f>
        <v/>
      </c>
      <c r="AI544" s="247"/>
      <c r="AJ544" s="244" t="str">
        <f>VLOOKUP($B542,[1]D3_2!$B$259:$AL$385,14,FALSE)&amp;""</f>
        <v/>
      </c>
      <c r="AK544" s="245"/>
      <c r="AL544" s="97" t="s">
        <v>6130</v>
      </c>
      <c r="AM544" s="246" t="str">
        <f>VLOOKUP($B542,[1]D3_2!$B$259:$AL$385,15,FALSE)&amp;""</f>
        <v/>
      </c>
      <c r="AN544" s="247"/>
      <c r="AO544" s="244" t="str">
        <f>VLOOKUP($B542,[1]D3_2!$B$259:$AL$385,16,FALSE)&amp;""</f>
        <v/>
      </c>
      <c r="AP544" s="245"/>
      <c r="AQ544" s="97" t="s">
        <v>6130</v>
      </c>
      <c r="AR544" s="246" t="str">
        <f>VLOOKUP($B542,[1]D3_2!$B$259:$AL$385,17,FALSE)&amp;""</f>
        <v/>
      </c>
      <c r="AS544" s="247"/>
      <c r="AT544" s="244" t="str">
        <f>VLOOKUP($B542,[1]D3_2!$B$259:$AL$385,18,FALSE)&amp;""</f>
        <v/>
      </c>
      <c r="AU544" s="245"/>
      <c r="AV544" s="97" t="s">
        <v>6130</v>
      </c>
      <c r="AW544" s="246" t="str">
        <f>VLOOKUP($B542,[1]D3_2!$B$259:$AL$385,19,FALSE)&amp;""</f>
        <v/>
      </c>
      <c r="AX544" s="247"/>
      <c r="AY544" s="244" t="str">
        <f>VLOOKUP($B542,[1]D3_2!$B$259:$AL$385,20,FALSE)&amp;""</f>
        <v/>
      </c>
      <c r="AZ544" s="245"/>
      <c r="BA544" s="97" t="s">
        <v>6130</v>
      </c>
      <c r="BB544" s="246" t="str">
        <f>VLOOKUP($B542,[1]D3_2!$B$259:$AL$385,21,FALSE)&amp;""</f>
        <v/>
      </c>
      <c r="BC544" s="247"/>
      <c r="BD544" s="60"/>
    </row>
    <row r="545" spans="2:56" ht="14.25" customHeight="1" x14ac:dyDescent="0.55000000000000004">
      <c r="B545" s="208"/>
      <c r="C545" s="209"/>
      <c r="D545" s="209"/>
      <c r="E545" s="209"/>
      <c r="F545" s="209"/>
      <c r="G545" s="210"/>
      <c r="H545" s="232" t="s">
        <v>7669</v>
      </c>
      <c r="I545" s="233"/>
      <c r="J545" s="233"/>
      <c r="K545" s="234"/>
      <c r="L545" s="241" t="s">
        <v>6265</v>
      </c>
      <c r="M545" s="242"/>
      <c r="N545" s="242"/>
      <c r="O545" s="243"/>
      <c r="P545" s="215" t="str">
        <f>VLOOKUP($B542,[1]D3_2!$B$5:$AL$131,22,FALSE)&amp;""</f>
        <v/>
      </c>
      <c r="Q545" s="216"/>
      <c r="R545" s="95" t="s">
        <v>59</v>
      </c>
      <c r="S545" s="217" t="str">
        <f>VLOOKUP($B542,[1]D3_2!$B$5:$AL$131,23,FALSE)&amp;""</f>
        <v/>
      </c>
      <c r="T545" s="218"/>
      <c r="U545" s="215" t="str">
        <f>VLOOKUP($B542,[1]D3_2!$B$5:$AL$131,24,FALSE)&amp;""</f>
        <v/>
      </c>
      <c r="V545" s="216"/>
      <c r="W545" s="95" t="s">
        <v>59</v>
      </c>
      <c r="X545" s="217" t="str">
        <f>VLOOKUP($B542,[1]D3_2!$B$5:$AL$131,25,FALSE)&amp;""</f>
        <v/>
      </c>
      <c r="Y545" s="218"/>
      <c r="Z545" s="215" t="str">
        <f>VLOOKUP($B542,[1]D3_2!$B$5:$AL$131,26,FALSE)&amp;""</f>
        <v/>
      </c>
      <c r="AA545" s="216"/>
      <c r="AB545" s="95" t="s">
        <v>59</v>
      </c>
      <c r="AC545" s="217" t="str">
        <f>VLOOKUP($B542,[1]D3_2!$B$5:$AL$131,27,FALSE)&amp;""</f>
        <v/>
      </c>
      <c r="AD545" s="218"/>
      <c r="AE545" s="215" t="str">
        <f>VLOOKUP($B542,[1]D3_2!$B$5:$AL$131,28,FALSE)&amp;""</f>
        <v/>
      </c>
      <c r="AF545" s="216"/>
      <c r="AG545" s="95" t="s">
        <v>59</v>
      </c>
      <c r="AH545" s="217" t="str">
        <f>VLOOKUP($B542,[1]D3_2!$B$5:$AL$131,29,FALSE)&amp;""</f>
        <v/>
      </c>
      <c r="AI545" s="218"/>
      <c r="AJ545" s="215" t="str">
        <f>VLOOKUP($B542,[1]D3_2!$B$5:$AL$131,30,FALSE)&amp;""</f>
        <v/>
      </c>
      <c r="AK545" s="216"/>
      <c r="AL545" s="95" t="s">
        <v>59</v>
      </c>
      <c r="AM545" s="217" t="str">
        <f>VLOOKUP($B542,[1]D3_2!$B$5:$AL$131,31,FALSE)&amp;""</f>
        <v/>
      </c>
      <c r="AN545" s="218"/>
      <c r="AO545" s="215" t="str">
        <f>VLOOKUP($B542,[1]D3_2!$B$5:$AL$131,32,FALSE)&amp;""</f>
        <v/>
      </c>
      <c r="AP545" s="216"/>
      <c r="AQ545" s="95" t="s">
        <v>59</v>
      </c>
      <c r="AR545" s="217" t="str">
        <f>VLOOKUP($B542,[1]D3_2!$B$5:$AL$131,33,FALSE)&amp;""</f>
        <v/>
      </c>
      <c r="AS545" s="218"/>
      <c r="AT545" s="215" t="str">
        <f>VLOOKUP($B542,[1]D3_2!$B$5:$AL$131,34,FALSE)&amp;""</f>
        <v/>
      </c>
      <c r="AU545" s="216"/>
      <c r="AV545" s="95" t="s">
        <v>59</v>
      </c>
      <c r="AW545" s="217" t="str">
        <f>VLOOKUP($B542,[1]D3_2!$B$5:$AL$131,35,FALSE)&amp;""</f>
        <v/>
      </c>
      <c r="AX545" s="218"/>
      <c r="AY545" s="215" t="str">
        <f>VLOOKUP($B542,[1]D3_2!$B$5:$AL$131,36,FALSE)&amp;""</f>
        <v/>
      </c>
      <c r="AZ545" s="216"/>
      <c r="BA545" s="95" t="s">
        <v>59</v>
      </c>
      <c r="BB545" s="217" t="str">
        <f>VLOOKUP($B542,[1]D3_2!$B$5:$AL$131,37,FALSE)&amp;""</f>
        <v/>
      </c>
      <c r="BC545" s="218"/>
      <c r="BD545" s="60"/>
    </row>
    <row r="546" spans="2:56" ht="14.25" customHeight="1" x14ac:dyDescent="0.55000000000000004">
      <c r="B546" s="208"/>
      <c r="C546" s="209"/>
      <c r="D546" s="209"/>
      <c r="E546" s="209"/>
      <c r="F546" s="209"/>
      <c r="G546" s="210"/>
      <c r="H546" s="235"/>
      <c r="I546" s="236"/>
      <c r="J546" s="236"/>
      <c r="K546" s="237"/>
      <c r="L546" s="219" t="s">
        <v>7255</v>
      </c>
      <c r="M546" s="220"/>
      <c r="N546" s="220"/>
      <c r="O546" s="221"/>
      <c r="P546" s="222" t="str">
        <f>VLOOKUP($B542,[1]D3_2!$B$132:$AL$258,22,FALSE)&amp;""</f>
        <v/>
      </c>
      <c r="Q546" s="223"/>
      <c r="R546" s="96" t="s">
        <v>6130</v>
      </c>
      <c r="S546" s="224" t="str">
        <f>VLOOKUP($B542,[1]D3_2!$B$132:$AL$258,23,FALSE)&amp;""</f>
        <v/>
      </c>
      <c r="T546" s="225"/>
      <c r="U546" s="222" t="str">
        <f>VLOOKUP($B542,[1]D3_2!$B$132:$AL$258,24,FALSE)&amp;""</f>
        <v/>
      </c>
      <c r="V546" s="223"/>
      <c r="W546" s="96" t="s">
        <v>6130</v>
      </c>
      <c r="X546" s="224" t="str">
        <f>VLOOKUP($B542,[1]D3_2!$B$132:$AL$258,25,FALSE)&amp;""</f>
        <v/>
      </c>
      <c r="Y546" s="225"/>
      <c r="Z546" s="222" t="str">
        <f>VLOOKUP($B542,[1]D3_2!$B$132:$AL$258,26,FALSE)&amp;""</f>
        <v/>
      </c>
      <c r="AA546" s="223"/>
      <c r="AB546" s="96" t="s">
        <v>6130</v>
      </c>
      <c r="AC546" s="224" t="str">
        <f>VLOOKUP($B542,[1]D3_2!$B$132:$AL$258,27,FALSE)&amp;""</f>
        <v/>
      </c>
      <c r="AD546" s="225"/>
      <c r="AE546" s="222" t="str">
        <f>VLOOKUP($B542,[1]D3_2!$B$132:$AL$258,28,FALSE)&amp;""</f>
        <v/>
      </c>
      <c r="AF546" s="223"/>
      <c r="AG546" s="96" t="s">
        <v>6130</v>
      </c>
      <c r="AH546" s="224" t="str">
        <f>VLOOKUP($B542,[1]D3_2!$B$132:$AL$385,29,FALSE)&amp;""</f>
        <v/>
      </c>
      <c r="AI546" s="225"/>
      <c r="AJ546" s="222" t="str">
        <f>VLOOKUP($B542,[1]D3_2!$B$132:$AL$258,30,FALSE)&amp;""</f>
        <v/>
      </c>
      <c r="AK546" s="223"/>
      <c r="AL546" s="96" t="s">
        <v>6130</v>
      </c>
      <c r="AM546" s="224" t="str">
        <f>VLOOKUP($B542,[1]D3_2!$B$132:$AL$385,31,FALSE)&amp;""</f>
        <v/>
      </c>
      <c r="AN546" s="225"/>
      <c r="AO546" s="222" t="str">
        <f>VLOOKUP($B542,[1]D3_2!$B$132:$AL$258,32,FALSE)&amp;""</f>
        <v/>
      </c>
      <c r="AP546" s="223"/>
      <c r="AQ546" s="96" t="s">
        <v>6130</v>
      </c>
      <c r="AR546" s="224" t="str">
        <f>VLOOKUP($B542,[1]D3_2!$B$132:$AL$385,33,FALSE)&amp;""</f>
        <v/>
      </c>
      <c r="AS546" s="225"/>
      <c r="AT546" s="222" t="str">
        <f>VLOOKUP($B542,[1]D3_2!$B$132:$AL$258,34,FALSE)&amp;""</f>
        <v/>
      </c>
      <c r="AU546" s="223"/>
      <c r="AV546" s="96" t="s">
        <v>6130</v>
      </c>
      <c r="AW546" s="224" t="str">
        <f>VLOOKUP($B542,[1]D3_2!$B$132:$AL$385,35,FALSE)&amp;""</f>
        <v/>
      </c>
      <c r="AX546" s="225"/>
      <c r="AY546" s="222" t="str">
        <f>VLOOKUP($B542,[1]D3_2!$B$132:$AL$258,36,FALSE)&amp;""</f>
        <v/>
      </c>
      <c r="AZ546" s="223"/>
      <c r="BA546" s="96" t="s">
        <v>6130</v>
      </c>
      <c r="BB546" s="224" t="str">
        <f>VLOOKUP($B542,[1]D3_2!$B$132:$AL$385,37,FALSE)&amp;""</f>
        <v/>
      </c>
      <c r="BC546" s="225"/>
      <c r="BD546" s="60"/>
    </row>
    <row r="547" spans="2:56" ht="14.25" customHeight="1" x14ac:dyDescent="0.55000000000000004">
      <c r="B547" s="198"/>
      <c r="C547" s="199"/>
      <c r="D547" s="199"/>
      <c r="E547" s="199"/>
      <c r="F547" s="199"/>
      <c r="G547" s="200"/>
      <c r="H547" s="238"/>
      <c r="I547" s="239"/>
      <c r="J547" s="239"/>
      <c r="K547" s="240"/>
      <c r="L547" s="248" t="s">
        <v>7256</v>
      </c>
      <c r="M547" s="249"/>
      <c r="N547" s="249"/>
      <c r="O547" s="250"/>
      <c r="P547" s="244" t="str">
        <f>VLOOKUP($B542,[1]D3_2!$B$259:$AL$385,22,FALSE)&amp;""</f>
        <v/>
      </c>
      <c r="Q547" s="245"/>
      <c r="R547" s="97" t="s">
        <v>6130</v>
      </c>
      <c r="S547" s="246" t="str">
        <f>VLOOKUP($B542,[1]D3_2!$B$259:$AL$385,23,FALSE)&amp;""</f>
        <v/>
      </c>
      <c r="T547" s="247"/>
      <c r="U547" s="244" t="str">
        <f>VLOOKUP($B542,[1]D3_2!$B$259:$AL$385,24,FALSE)&amp;""</f>
        <v/>
      </c>
      <c r="V547" s="245"/>
      <c r="W547" s="97" t="s">
        <v>6130</v>
      </c>
      <c r="X547" s="246" t="str">
        <f>VLOOKUP($B542,[1]D3_2!$B$259:$AL$385,25,FALSE)&amp;""</f>
        <v/>
      </c>
      <c r="Y547" s="247"/>
      <c r="Z547" s="244" t="str">
        <f>VLOOKUP($B542,[1]D3_2!$B$259:$AL$385,26,FALSE)&amp;""</f>
        <v/>
      </c>
      <c r="AA547" s="245"/>
      <c r="AB547" s="97" t="s">
        <v>6130</v>
      </c>
      <c r="AC547" s="246" t="str">
        <f>VLOOKUP($B542,[1]D3_2!$B$259:$AL$385,27,FALSE)&amp;""</f>
        <v/>
      </c>
      <c r="AD547" s="247"/>
      <c r="AE547" s="244" t="str">
        <f>VLOOKUP($B542,[1]D3_2!$B$259:$AL$385,28,FALSE)&amp;""</f>
        <v/>
      </c>
      <c r="AF547" s="245"/>
      <c r="AG547" s="97" t="s">
        <v>6130</v>
      </c>
      <c r="AH547" s="246" t="str">
        <f>VLOOKUP($B542,[1]D3_2!$B$259:$AL$385,29,FALSE)&amp;""</f>
        <v/>
      </c>
      <c r="AI547" s="247"/>
      <c r="AJ547" s="244" t="str">
        <f>VLOOKUP($B542,[1]D3_2!$B$259:$AL$385,30,FALSE)&amp;""</f>
        <v/>
      </c>
      <c r="AK547" s="245"/>
      <c r="AL547" s="97" t="s">
        <v>6130</v>
      </c>
      <c r="AM547" s="246" t="str">
        <f>VLOOKUP($B542,[1]D3_2!$B$259:$AL$385,31,FALSE)&amp;""</f>
        <v/>
      </c>
      <c r="AN547" s="247"/>
      <c r="AO547" s="244" t="str">
        <f>VLOOKUP($B542,[1]D3_2!$B$259:$AL$385,32,FALSE)&amp;""</f>
        <v/>
      </c>
      <c r="AP547" s="245"/>
      <c r="AQ547" s="97" t="s">
        <v>6130</v>
      </c>
      <c r="AR547" s="246" t="str">
        <f>VLOOKUP($B542,[1]D3_2!$B$259:$AL$385,33,FALSE)&amp;""</f>
        <v/>
      </c>
      <c r="AS547" s="247"/>
      <c r="AT547" s="244" t="str">
        <f>VLOOKUP($B542,[1]D3_2!$B$259:$AL$385,34,FALSE)&amp;""</f>
        <v/>
      </c>
      <c r="AU547" s="245"/>
      <c r="AV547" s="97" t="s">
        <v>6130</v>
      </c>
      <c r="AW547" s="246" t="str">
        <f>VLOOKUP($B542,[1]D3_2!$B$259:$AL$385,35,FALSE)&amp;""</f>
        <v/>
      </c>
      <c r="AX547" s="247"/>
      <c r="AY547" s="244" t="str">
        <f>VLOOKUP($B542,[1]D3_2!$B$259:$AL$385,36,FALSE)&amp;""</f>
        <v/>
      </c>
      <c r="AZ547" s="245"/>
      <c r="BA547" s="97" t="s">
        <v>6130</v>
      </c>
      <c r="BB547" s="246" t="str">
        <f>VLOOKUP($B542,[1]D3_2!$B$259:$AL$385,37,FALSE)&amp;""</f>
        <v/>
      </c>
      <c r="BC547" s="247"/>
      <c r="BD547" s="60"/>
    </row>
    <row r="548" spans="2:56" ht="14.25" customHeight="1" x14ac:dyDescent="0.55000000000000004">
      <c r="B548" s="195" t="s">
        <v>5951</v>
      </c>
      <c r="C548" s="196"/>
      <c r="D548" s="196"/>
      <c r="E548" s="196"/>
      <c r="F548" s="196"/>
      <c r="G548" s="197"/>
      <c r="H548" s="232" t="s">
        <v>7637</v>
      </c>
      <c r="I548" s="233"/>
      <c r="J548" s="233"/>
      <c r="K548" s="234"/>
      <c r="L548" s="241" t="s">
        <v>6265</v>
      </c>
      <c r="M548" s="242"/>
      <c r="N548" s="242"/>
      <c r="O548" s="243"/>
      <c r="P548" s="215" t="str">
        <f>VLOOKUP($B548,[1]D3_2!$B$5:$AL$131,6,FALSE)&amp;""</f>
        <v/>
      </c>
      <c r="Q548" s="216"/>
      <c r="R548" s="95" t="s">
        <v>59</v>
      </c>
      <c r="S548" s="217" t="str">
        <f>VLOOKUP($B548,[1]D3_2!$B$5:$AL$131,7,FALSE)&amp;""</f>
        <v/>
      </c>
      <c r="T548" s="218"/>
      <c r="U548" s="215" t="str">
        <f>VLOOKUP($B548,[1]D3_2!$B$5:$AL$131,8,FALSE)&amp;""</f>
        <v/>
      </c>
      <c r="V548" s="216"/>
      <c r="W548" s="95" t="s">
        <v>59</v>
      </c>
      <c r="X548" s="217" t="str">
        <f>VLOOKUP($B548,[1]D3_2!$B$5:$AL$131,9,FALSE)&amp;""</f>
        <v/>
      </c>
      <c r="Y548" s="218"/>
      <c r="Z548" s="215" t="str">
        <f>VLOOKUP($B548,[1]D3_2!$B$5:$AL$131,10,FALSE)&amp;""</f>
        <v/>
      </c>
      <c r="AA548" s="216"/>
      <c r="AB548" s="95" t="s">
        <v>59</v>
      </c>
      <c r="AC548" s="217" t="str">
        <f>VLOOKUP($B548,[1]D3_2!$B$5:$AL$131,11,FALSE)&amp;""</f>
        <v/>
      </c>
      <c r="AD548" s="218"/>
      <c r="AE548" s="215" t="str">
        <f>VLOOKUP($B548,[1]D3_2!$B$5:$AL$131,12,FALSE)&amp;""</f>
        <v/>
      </c>
      <c r="AF548" s="216"/>
      <c r="AG548" s="95" t="s">
        <v>59</v>
      </c>
      <c r="AH548" s="217" t="str">
        <f>VLOOKUP($B548,[1]D3_2!$B$5:$AL$131,13,FALSE)&amp;""</f>
        <v/>
      </c>
      <c r="AI548" s="218"/>
      <c r="AJ548" s="215" t="str">
        <f>VLOOKUP($B548,[1]D3_2!$B$5:$AL$131,14,FALSE)&amp;""</f>
        <v/>
      </c>
      <c r="AK548" s="216"/>
      <c r="AL548" s="95" t="s">
        <v>59</v>
      </c>
      <c r="AM548" s="217" t="str">
        <f>VLOOKUP($B548,[1]D3_2!$B$5:$AL$131,15,FALSE)&amp;""</f>
        <v/>
      </c>
      <c r="AN548" s="218"/>
      <c r="AO548" s="215" t="str">
        <f>VLOOKUP($B548,[1]D3_2!$B$5:$AL$131,16,FALSE)&amp;""</f>
        <v/>
      </c>
      <c r="AP548" s="216"/>
      <c r="AQ548" s="95" t="s">
        <v>59</v>
      </c>
      <c r="AR548" s="217" t="str">
        <f>VLOOKUP($B548,[1]D3_2!$B$5:$AL$131,17,FALSE)&amp;""</f>
        <v/>
      </c>
      <c r="AS548" s="218"/>
      <c r="AT548" s="215" t="str">
        <f>VLOOKUP($B548,[1]D3_2!$B$5:$AL$131,18,FALSE)&amp;""</f>
        <v/>
      </c>
      <c r="AU548" s="216"/>
      <c r="AV548" s="95" t="s">
        <v>59</v>
      </c>
      <c r="AW548" s="217" t="str">
        <f>VLOOKUP($B548,[1]D3_2!$B$5:$AL$131,19,FALSE)&amp;""</f>
        <v/>
      </c>
      <c r="AX548" s="218"/>
      <c r="AY548" s="215" t="str">
        <f>VLOOKUP($B548,[1]D3_2!$B$5:$AL$131,20,FALSE)&amp;""</f>
        <v/>
      </c>
      <c r="AZ548" s="216"/>
      <c r="BA548" s="95" t="s">
        <v>59</v>
      </c>
      <c r="BB548" s="217" t="str">
        <f>VLOOKUP($B548,[1]D3_2!$B$5:$AL$131,21,FALSE)&amp;""</f>
        <v/>
      </c>
      <c r="BC548" s="218"/>
      <c r="BD548" s="60"/>
    </row>
    <row r="549" spans="2:56" ht="14.25" customHeight="1" x14ac:dyDescent="0.55000000000000004">
      <c r="B549" s="208"/>
      <c r="C549" s="209"/>
      <c r="D549" s="209"/>
      <c r="E549" s="209"/>
      <c r="F549" s="209"/>
      <c r="G549" s="210"/>
      <c r="H549" s="235"/>
      <c r="I549" s="236"/>
      <c r="J549" s="236"/>
      <c r="K549" s="237"/>
      <c r="L549" s="219" t="s">
        <v>7255</v>
      </c>
      <c r="M549" s="220"/>
      <c r="N549" s="220"/>
      <c r="O549" s="221"/>
      <c r="P549" s="222" t="str">
        <f>VLOOKUP($B548,[1]D3_2!$B$132:$AL$258,6,FALSE)&amp;""</f>
        <v/>
      </c>
      <c r="Q549" s="223"/>
      <c r="R549" s="96" t="s">
        <v>6130</v>
      </c>
      <c r="S549" s="224" t="str">
        <f>VLOOKUP($B548,[1]D3_2!$B$132:$AL$258,7,FALSE)&amp;""</f>
        <v/>
      </c>
      <c r="T549" s="225"/>
      <c r="U549" s="222" t="str">
        <f>VLOOKUP($B548,[1]D3_2!$B$132:$AL$258,8,FALSE)&amp;""</f>
        <v/>
      </c>
      <c r="V549" s="223"/>
      <c r="W549" s="96" t="s">
        <v>6130</v>
      </c>
      <c r="X549" s="224" t="str">
        <f>VLOOKUP($B548,[1]D3_2!$B$132:$AL$258,9,FALSE)&amp;""</f>
        <v/>
      </c>
      <c r="Y549" s="225"/>
      <c r="Z549" s="222" t="str">
        <f>VLOOKUP($B548,[1]D3_2!$B$132:$AL$258,10,FALSE)&amp;""</f>
        <v/>
      </c>
      <c r="AA549" s="223"/>
      <c r="AB549" s="96" t="s">
        <v>6130</v>
      </c>
      <c r="AC549" s="224" t="str">
        <f>VLOOKUP($B548,[1]D3_2!$B$132:$AL$258,11,FALSE)&amp;""</f>
        <v/>
      </c>
      <c r="AD549" s="225"/>
      <c r="AE549" s="222" t="str">
        <f>VLOOKUP($B548,[1]D3_2!$B$132:$AL$258,12,FALSE)&amp;""</f>
        <v/>
      </c>
      <c r="AF549" s="223"/>
      <c r="AG549" s="96" t="s">
        <v>6130</v>
      </c>
      <c r="AH549" s="224" t="str">
        <f>VLOOKUP($B548,[1]D3_2!$B$132:$AL$385,13,FALSE)&amp;""</f>
        <v/>
      </c>
      <c r="AI549" s="225"/>
      <c r="AJ549" s="222" t="str">
        <f>VLOOKUP($B548,[1]D3_2!$B$132:$AL$258,14,FALSE)&amp;""</f>
        <v/>
      </c>
      <c r="AK549" s="223"/>
      <c r="AL549" s="96" t="s">
        <v>6130</v>
      </c>
      <c r="AM549" s="224" t="str">
        <f>VLOOKUP($B548,[1]D3_2!$B$132:$AL$385,15,FALSE)&amp;""</f>
        <v/>
      </c>
      <c r="AN549" s="225"/>
      <c r="AO549" s="222" t="str">
        <f>VLOOKUP($B548,[1]D3_2!$B$132:$AL$258,16,FALSE)&amp;""</f>
        <v/>
      </c>
      <c r="AP549" s="223"/>
      <c r="AQ549" s="96" t="s">
        <v>6130</v>
      </c>
      <c r="AR549" s="224" t="str">
        <f>VLOOKUP($B548,[1]D3_2!$B$132:$AL$385,17,FALSE)&amp;""</f>
        <v/>
      </c>
      <c r="AS549" s="225"/>
      <c r="AT549" s="222" t="str">
        <f>VLOOKUP($B548,[1]D3_2!$B$132:$AL$258,18,FALSE)&amp;""</f>
        <v/>
      </c>
      <c r="AU549" s="223"/>
      <c r="AV549" s="96" t="s">
        <v>6130</v>
      </c>
      <c r="AW549" s="224" t="str">
        <f>VLOOKUP($B548,[1]D3_2!$B$132:$AL$385,19,FALSE)&amp;""</f>
        <v/>
      </c>
      <c r="AX549" s="225"/>
      <c r="AY549" s="222" t="str">
        <f>VLOOKUP($B548,[1]D3_2!$B$132:$AL$258,20,FALSE)&amp;""</f>
        <v/>
      </c>
      <c r="AZ549" s="223"/>
      <c r="BA549" s="96" t="s">
        <v>6130</v>
      </c>
      <c r="BB549" s="224" t="str">
        <f>VLOOKUP($B548,[1]D3_2!$B$132:$AL$385,21,FALSE)&amp;""</f>
        <v/>
      </c>
      <c r="BC549" s="225"/>
      <c r="BD549" s="60"/>
    </row>
    <row r="550" spans="2:56" ht="14.25" customHeight="1" x14ac:dyDescent="0.55000000000000004">
      <c r="B550" s="208"/>
      <c r="C550" s="209"/>
      <c r="D550" s="209"/>
      <c r="E550" s="209"/>
      <c r="F550" s="209"/>
      <c r="G550" s="210"/>
      <c r="H550" s="238"/>
      <c r="I550" s="239"/>
      <c r="J550" s="239"/>
      <c r="K550" s="240"/>
      <c r="L550" s="248" t="s">
        <v>7256</v>
      </c>
      <c r="M550" s="249"/>
      <c r="N550" s="249"/>
      <c r="O550" s="250"/>
      <c r="P550" s="244" t="str">
        <f>VLOOKUP($B548,[1]D3_2!$B$259:$AL$385,6,FALSE)&amp;""</f>
        <v/>
      </c>
      <c r="Q550" s="245"/>
      <c r="R550" s="97" t="s">
        <v>6130</v>
      </c>
      <c r="S550" s="246" t="str">
        <f>VLOOKUP($B548,[1]D3_2!$B$259:$AL$385,7,FALSE)&amp;""</f>
        <v/>
      </c>
      <c r="T550" s="247"/>
      <c r="U550" s="244" t="str">
        <f>VLOOKUP($B548,[1]D3_2!$B$259:$AL$385,8,FALSE)&amp;""</f>
        <v/>
      </c>
      <c r="V550" s="245"/>
      <c r="W550" s="97" t="s">
        <v>6130</v>
      </c>
      <c r="X550" s="246" t="str">
        <f>VLOOKUP($B548,[1]D3_2!$B$259:$AL$385,9,FALSE)&amp;""</f>
        <v/>
      </c>
      <c r="Y550" s="247"/>
      <c r="Z550" s="244" t="str">
        <f>VLOOKUP($B548,[1]D3_2!$B$259:$AL$385,10,FALSE)&amp;""</f>
        <v/>
      </c>
      <c r="AA550" s="245"/>
      <c r="AB550" s="97" t="s">
        <v>6130</v>
      </c>
      <c r="AC550" s="246" t="str">
        <f>VLOOKUP($B548,[1]D3_2!$B$259:$AL$385,11,FALSE)&amp;""</f>
        <v/>
      </c>
      <c r="AD550" s="247"/>
      <c r="AE550" s="244" t="str">
        <f>VLOOKUP($B548,[1]D3_2!$B$259:$AL$385,12,FALSE)&amp;""</f>
        <v/>
      </c>
      <c r="AF550" s="245"/>
      <c r="AG550" s="97" t="s">
        <v>6130</v>
      </c>
      <c r="AH550" s="246" t="str">
        <f>VLOOKUP($B548,[1]D3_2!$B$259:$AL$385,13,FALSE)&amp;""</f>
        <v/>
      </c>
      <c r="AI550" s="247"/>
      <c r="AJ550" s="244" t="str">
        <f>VLOOKUP($B548,[1]D3_2!$B$259:$AL$385,14,FALSE)&amp;""</f>
        <v/>
      </c>
      <c r="AK550" s="245"/>
      <c r="AL550" s="97" t="s">
        <v>6130</v>
      </c>
      <c r="AM550" s="246" t="str">
        <f>VLOOKUP($B548,[1]D3_2!$B$259:$AL$385,15,FALSE)&amp;""</f>
        <v/>
      </c>
      <c r="AN550" s="247"/>
      <c r="AO550" s="244" t="str">
        <f>VLOOKUP($B548,[1]D3_2!$B$259:$AL$385,16,FALSE)&amp;""</f>
        <v/>
      </c>
      <c r="AP550" s="245"/>
      <c r="AQ550" s="97" t="s">
        <v>6130</v>
      </c>
      <c r="AR550" s="246" t="str">
        <f>VLOOKUP($B548,[1]D3_2!$B$259:$AL$385,17,FALSE)&amp;""</f>
        <v/>
      </c>
      <c r="AS550" s="247"/>
      <c r="AT550" s="244" t="str">
        <f>VLOOKUP($B548,[1]D3_2!$B$259:$AL$385,18,FALSE)&amp;""</f>
        <v/>
      </c>
      <c r="AU550" s="245"/>
      <c r="AV550" s="97" t="s">
        <v>6130</v>
      </c>
      <c r="AW550" s="246" t="str">
        <f>VLOOKUP($B548,[1]D3_2!$B$259:$AL$385,19,FALSE)&amp;""</f>
        <v/>
      </c>
      <c r="AX550" s="247"/>
      <c r="AY550" s="244" t="str">
        <f>VLOOKUP($B548,[1]D3_2!$B$259:$AL$385,20,FALSE)&amp;""</f>
        <v/>
      </c>
      <c r="AZ550" s="245"/>
      <c r="BA550" s="97" t="s">
        <v>6130</v>
      </c>
      <c r="BB550" s="246" t="str">
        <f>VLOOKUP($B548,[1]D3_2!$B$259:$AL$385,21,FALSE)&amp;""</f>
        <v/>
      </c>
      <c r="BC550" s="247"/>
      <c r="BD550" s="60"/>
    </row>
    <row r="551" spans="2:56" ht="14.25" customHeight="1" x14ac:dyDescent="0.55000000000000004">
      <c r="B551" s="208"/>
      <c r="C551" s="209"/>
      <c r="D551" s="209"/>
      <c r="E551" s="209"/>
      <c r="F551" s="209"/>
      <c r="G551" s="210"/>
      <c r="H551" s="232" t="s">
        <v>7669</v>
      </c>
      <c r="I551" s="233"/>
      <c r="J551" s="233"/>
      <c r="K551" s="234"/>
      <c r="L551" s="241" t="s">
        <v>6265</v>
      </c>
      <c r="M551" s="242"/>
      <c r="N551" s="242"/>
      <c r="O551" s="243"/>
      <c r="P551" s="215" t="str">
        <f>VLOOKUP($B548,[1]D3_2!$B$5:$AL$131,22,FALSE)&amp;""</f>
        <v/>
      </c>
      <c r="Q551" s="216"/>
      <c r="R551" s="95" t="s">
        <v>59</v>
      </c>
      <c r="S551" s="217" t="str">
        <f>VLOOKUP($B548,[1]D3_2!$B$5:$AL$131,23,FALSE)&amp;""</f>
        <v/>
      </c>
      <c r="T551" s="218"/>
      <c r="U551" s="215" t="str">
        <f>VLOOKUP($B548,[1]D3_2!$B$5:$AL$131,24,FALSE)&amp;""</f>
        <v/>
      </c>
      <c r="V551" s="216"/>
      <c r="W551" s="95" t="s">
        <v>59</v>
      </c>
      <c r="X551" s="217" t="str">
        <f>VLOOKUP($B548,[1]D3_2!$B$5:$AL$131,25,FALSE)&amp;""</f>
        <v/>
      </c>
      <c r="Y551" s="218"/>
      <c r="Z551" s="215" t="str">
        <f>VLOOKUP($B548,[1]D3_2!$B$5:$AL$131,26,FALSE)&amp;""</f>
        <v/>
      </c>
      <c r="AA551" s="216"/>
      <c r="AB551" s="95" t="s">
        <v>59</v>
      </c>
      <c r="AC551" s="217" t="str">
        <f>VLOOKUP($B548,[1]D3_2!$B$5:$AL$131,27,FALSE)&amp;""</f>
        <v/>
      </c>
      <c r="AD551" s="218"/>
      <c r="AE551" s="215" t="str">
        <f>VLOOKUP($B548,[1]D3_2!$B$5:$AL$131,28,FALSE)&amp;""</f>
        <v/>
      </c>
      <c r="AF551" s="216"/>
      <c r="AG551" s="95" t="s">
        <v>59</v>
      </c>
      <c r="AH551" s="217" t="str">
        <f>VLOOKUP($B548,[1]D3_2!$B$5:$AL$131,29,FALSE)&amp;""</f>
        <v/>
      </c>
      <c r="AI551" s="218"/>
      <c r="AJ551" s="215" t="str">
        <f>VLOOKUP($B548,[1]D3_2!$B$5:$AL$131,30,FALSE)&amp;""</f>
        <v/>
      </c>
      <c r="AK551" s="216"/>
      <c r="AL551" s="95" t="s">
        <v>59</v>
      </c>
      <c r="AM551" s="217" t="str">
        <f>VLOOKUP($B548,[1]D3_2!$B$5:$AL$131,31,FALSE)&amp;""</f>
        <v/>
      </c>
      <c r="AN551" s="218"/>
      <c r="AO551" s="215" t="str">
        <f>VLOOKUP($B548,[1]D3_2!$B$5:$AL$131,32,FALSE)&amp;""</f>
        <v/>
      </c>
      <c r="AP551" s="216"/>
      <c r="AQ551" s="95" t="s">
        <v>59</v>
      </c>
      <c r="AR551" s="217" t="str">
        <f>VLOOKUP($B548,[1]D3_2!$B$5:$AL$131,33,FALSE)&amp;""</f>
        <v/>
      </c>
      <c r="AS551" s="218"/>
      <c r="AT551" s="215" t="str">
        <f>VLOOKUP($B548,[1]D3_2!$B$5:$AL$131,34,FALSE)&amp;""</f>
        <v/>
      </c>
      <c r="AU551" s="216"/>
      <c r="AV551" s="95" t="s">
        <v>59</v>
      </c>
      <c r="AW551" s="217" t="str">
        <f>VLOOKUP($B548,[1]D3_2!$B$5:$AL$131,35,FALSE)&amp;""</f>
        <v/>
      </c>
      <c r="AX551" s="218"/>
      <c r="AY551" s="215" t="str">
        <f>VLOOKUP($B548,[1]D3_2!$B$5:$AL$131,36,FALSE)&amp;""</f>
        <v/>
      </c>
      <c r="AZ551" s="216"/>
      <c r="BA551" s="95" t="s">
        <v>59</v>
      </c>
      <c r="BB551" s="217" t="str">
        <f>VLOOKUP($B548,[1]D3_2!$B$5:$AL$131,37,FALSE)&amp;""</f>
        <v/>
      </c>
      <c r="BC551" s="218"/>
      <c r="BD551" s="60"/>
    </row>
    <row r="552" spans="2:56" ht="14.25" customHeight="1" x14ac:dyDescent="0.55000000000000004">
      <c r="B552" s="208"/>
      <c r="C552" s="209"/>
      <c r="D552" s="209"/>
      <c r="E552" s="209"/>
      <c r="F552" s="209"/>
      <c r="G552" s="210"/>
      <c r="H552" s="235"/>
      <c r="I552" s="236"/>
      <c r="J552" s="236"/>
      <c r="K552" s="237"/>
      <c r="L552" s="219" t="s">
        <v>7255</v>
      </c>
      <c r="M552" s="220"/>
      <c r="N552" s="220"/>
      <c r="O552" s="221"/>
      <c r="P552" s="222" t="str">
        <f>VLOOKUP($B548,[1]D3_2!$B$132:$AL$258,22,FALSE)&amp;""</f>
        <v/>
      </c>
      <c r="Q552" s="223"/>
      <c r="R552" s="96" t="s">
        <v>6130</v>
      </c>
      <c r="S552" s="224" t="str">
        <f>VLOOKUP($B548,[1]D3_2!$B$132:$AL$258,23,FALSE)&amp;""</f>
        <v/>
      </c>
      <c r="T552" s="225"/>
      <c r="U552" s="222" t="str">
        <f>VLOOKUP($B548,[1]D3_2!$B$132:$AL$258,24,FALSE)&amp;""</f>
        <v/>
      </c>
      <c r="V552" s="223"/>
      <c r="W552" s="96" t="s">
        <v>6130</v>
      </c>
      <c r="X552" s="224" t="str">
        <f>VLOOKUP($B548,[1]D3_2!$B$132:$AL$258,25,FALSE)&amp;""</f>
        <v/>
      </c>
      <c r="Y552" s="225"/>
      <c r="Z552" s="222" t="str">
        <f>VLOOKUP($B548,[1]D3_2!$B$132:$AL$258,26,FALSE)&amp;""</f>
        <v/>
      </c>
      <c r="AA552" s="223"/>
      <c r="AB552" s="96" t="s">
        <v>6130</v>
      </c>
      <c r="AC552" s="224" t="str">
        <f>VLOOKUP($B548,[1]D3_2!$B$132:$AL$258,27,FALSE)&amp;""</f>
        <v/>
      </c>
      <c r="AD552" s="225"/>
      <c r="AE552" s="222" t="str">
        <f>VLOOKUP($B548,[1]D3_2!$B$132:$AL$258,28,FALSE)&amp;""</f>
        <v/>
      </c>
      <c r="AF552" s="223"/>
      <c r="AG552" s="96" t="s">
        <v>6130</v>
      </c>
      <c r="AH552" s="224" t="str">
        <f>VLOOKUP($B548,[1]D3_2!$B$132:$AL$385,29,FALSE)&amp;""</f>
        <v/>
      </c>
      <c r="AI552" s="225"/>
      <c r="AJ552" s="222" t="str">
        <f>VLOOKUP($B548,[1]D3_2!$B$132:$AL$258,30,FALSE)&amp;""</f>
        <v/>
      </c>
      <c r="AK552" s="223"/>
      <c r="AL552" s="96" t="s">
        <v>6130</v>
      </c>
      <c r="AM552" s="224" t="str">
        <f>VLOOKUP($B548,[1]D3_2!$B$132:$AL$385,31,FALSE)&amp;""</f>
        <v/>
      </c>
      <c r="AN552" s="225"/>
      <c r="AO552" s="222" t="str">
        <f>VLOOKUP($B548,[1]D3_2!$B$132:$AL$258,32,FALSE)&amp;""</f>
        <v/>
      </c>
      <c r="AP552" s="223"/>
      <c r="AQ552" s="96" t="s">
        <v>6130</v>
      </c>
      <c r="AR552" s="224" t="str">
        <f>VLOOKUP($B548,[1]D3_2!$B$132:$AL$385,33,FALSE)&amp;""</f>
        <v/>
      </c>
      <c r="AS552" s="225"/>
      <c r="AT552" s="222" t="str">
        <f>VLOOKUP($B548,[1]D3_2!$B$132:$AL$258,34,FALSE)&amp;""</f>
        <v/>
      </c>
      <c r="AU552" s="223"/>
      <c r="AV552" s="96" t="s">
        <v>6130</v>
      </c>
      <c r="AW552" s="224" t="str">
        <f>VLOOKUP($B548,[1]D3_2!$B$132:$AL$385,35,FALSE)&amp;""</f>
        <v/>
      </c>
      <c r="AX552" s="225"/>
      <c r="AY552" s="222" t="str">
        <f>VLOOKUP($B548,[1]D3_2!$B$132:$AL$258,36,FALSE)&amp;""</f>
        <v/>
      </c>
      <c r="AZ552" s="223"/>
      <c r="BA552" s="96" t="s">
        <v>6130</v>
      </c>
      <c r="BB552" s="224" t="str">
        <f>VLOOKUP($B548,[1]D3_2!$B$132:$AL$385,37,FALSE)&amp;""</f>
        <v/>
      </c>
      <c r="BC552" s="225"/>
      <c r="BD552" s="60"/>
    </row>
    <row r="553" spans="2:56" ht="14.25" customHeight="1" x14ac:dyDescent="0.55000000000000004">
      <c r="B553" s="198"/>
      <c r="C553" s="199"/>
      <c r="D553" s="199"/>
      <c r="E553" s="199"/>
      <c r="F553" s="199"/>
      <c r="G553" s="200"/>
      <c r="H553" s="238"/>
      <c r="I553" s="239"/>
      <c r="J553" s="239"/>
      <c r="K553" s="240"/>
      <c r="L553" s="248" t="s">
        <v>7256</v>
      </c>
      <c r="M553" s="249"/>
      <c r="N553" s="249"/>
      <c r="O553" s="250"/>
      <c r="P553" s="244" t="str">
        <f>VLOOKUP($B548,[1]D3_2!$B$259:$AL$385,22,FALSE)&amp;""</f>
        <v/>
      </c>
      <c r="Q553" s="245"/>
      <c r="R553" s="97" t="s">
        <v>6130</v>
      </c>
      <c r="S553" s="246" t="str">
        <f>VLOOKUP($B548,[1]D3_2!$B$259:$AL$385,23,FALSE)&amp;""</f>
        <v/>
      </c>
      <c r="T553" s="247"/>
      <c r="U553" s="244" t="str">
        <f>VLOOKUP($B548,[1]D3_2!$B$259:$AL$385,24,FALSE)&amp;""</f>
        <v/>
      </c>
      <c r="V553" s="245"/>
      <c r="W553" s="97" t="s">
        <v>6130</v>
      </c>
      <c r="X553" s="246" t="str">
        <f>VLOOKUP($B548,[1]D3_2!$B$259:$AL$385,25,FALSE)&amp;""</f>
        <v/>
      </c>
      <c r="Y553" s="247"/>
      <c r="Z553" s="244" t="str">
        <f>VLOOKUP($B548,[1]D3_2!$B$259:$AL$385,26,FALSE)&amp;""</f>
        <v/>
      </c>
      <c r="AA553" s="245"/>
      <c r="AB553" s="97" t="s">
        <v>6130</v>
      </c>
      <c r="AC553" s="246" t="str">
        <f>VLOOKUP($B548,[1]D3_2!$B$259:$AL$385,27,FALSE)&amp;""</f>
        <v/>
      </c>
      <c r="AD553" s="247"/>
      <c r="AE553" s="244" t="str">
        <f>VLOOKUP($B548,[1]D3_2!$B$259:$AL$385,28,FALSE)&amp;""</f>
        <v/>
      </c>
      <c r="AF553" s="245"/>
      <c r="AG553" s="97" t="s">
        <v>6130</v>
      </c>
      <c r="AH553" s="246" t="str">
        <f>VLOOKUP($B548,[1]D3_2!$B$259:$AL$385,29,FALSE)&amp;""</f>
        <v/>
      </c>
      <c r="AI553" s="247"/>
      <c r="AJ553" s="244" t="str">
        <f>VLOOKUP($B548,[1]D3_2!$B$259:$AL$385,30,FALSE)&amp;""</f>
        <v/>
      </c>
      <c r="AK553" s="245"/>
      <c r="AL553" s="97" t="s">
        <v>6130</v>
      </c>
      <c r="AM553" s="246" t="str">
        <f>VLOOKUP($B548,[1]D3_2!$B$259:$AL$385,31,FALSE)&amp;""</f>
        <v/>
      </c>
      <c r="AN553" s="247"/>
      <c r="AO553" s="244" t="str">
        <f>VLOOKUP($B548,[1]D3_2!$B$259:$AL$385,32,FALSE)&amp;""</f>
        <v/>
      </c>
      <c r="AP553" s="245"/>
      <c r="AQ553" s="97" t="s">
        <v>6130</v>
      </c>
      <c r="AR553" s="246" t="str">
        <f>VLOOKUP($B548,[1]D3_2!$B$259:$AL$385,33,FALSE)&amp;""</f>
        <v/>
      </c>
      <c r="AS553" s="247"/>
      <c r="AT553" s="244" t="str">
        <f>VLOOKUP($B548,[1]D3_2!$B$259:$AL$385,34,FALSE)&amp;""</f>
        <v/>
      </c>
      <c r="AU553" s="245"/>
      <c r="AV553" s="97" t="s">
        <v>6130</v>
      </c>
      <c r="AW553" s="246" t="str">
        <f>VLOOKUP($B548,[1]D3_2!$B$259:$AL$385,35,FALSE)&amp;""</f>
        <v/>
      </c>
      <c r="AX553" s="247"/>
      <c r="AY553" s="244" t="str">
        <f>VLOOKUP($B548,[1]D3_2!$B$259:$AL$385,36,FALSE)&amp;""</f>
        <v/>
      </c>
      <c r="AZ553" s="245"/>
      <c r="BA553" s="97" t="s">
        <v>6130</v>
      </c>
      <c r="BB553" s="246" t="str">
        <f>VLOOKUP($B548,[1]D3_2!$B$259:$AL$385,37,FALSE)&amp;""</f>
        <v/>
      </c>
      <c r="BC553" s="247"/>
      <c r="BD553" s="60"/>
    </row>
    <row r="554" spans="2:56" ht="14.25" customHeight="1" x14ac:dyDescent="0.55000000000000004">
      <c r="B554" s="195" t="s">
        <v>5952</v>
      </c>
      <c r="C554" s="196"/>
      <c r="D554" s="196"/>
      <c r="E554" s="196"/>
      <c r="F554" s="196"/>
      <c r="G554" s="197"/>
      <c r="H554" s="232" t="s">
        <v>7637</v>
      </c>
      <c r="I554" s="233"/>
      <c r="J554" s="233"/>
      <c r="K554" s="234"/>
      <c r="L554" s="241" t="s">
        <v>6265</v>
      </c>
      <c r="M554" s="242"/>
      <c r="N554" s="242"/>
      <c r="O554" s="243"/>
      <c r="P554" s="215" t="str">
        <f>VLOOKUP($B554,[1]D3_2!$B$5:$AL$131,6,FALSE)&amp;""</f>
        <v/>
      </c>
      <c r="Q554" s="216"/>
      <c r="R554" s="95" t="s">
        <v>59</v>
      </c>
      <c r="S554" s="217" t="str">
        <f>VLOOKUP($B554,[1]D3_2!$B$5:$AL$131,7,FALSE)&amp;""</f>
        <v/>
      </c>
      <c r="T554" s="218"/>
      <c r="U554" s="215" t="str">
        <f>VLOOKUP($B554,[1]D3_2!$B$5:$AL$131,8,FALSE)&amp;""</f>
        <v/>
      </c>
      <c r="V554" s="216"/>
      <c r="W554" s="95" t="s">
        <v>59</v>
      </c>
      <c r="X554" s="217" t="str">
        <f>VLOOKUP($B554,[1]D3_2!$B$5:$AL$131,9,FALSE)&amp;""</f>
        <v/>
      </c>
      <c r="Y554" s="218"/>
      <c r="Z554" s="215" t="str">
        <f>VLOOKUP($B554,[1]D3_2!$B$5:$AL$131,10,FALSE)&amp;""</f>
        <v/>
      </c>
      <c r="AA554" s="216"/>
      <c r="AB554" s="95" t="s">
        <v>59</v>
      </c>
      <c r="AC554" s="217" t="str">
        <f>VLOOKUP($B554,[1]D3_2!$B$5:$AL$131,11,FALSE)&amp;""</f>
        <v/>
      </c>
      <c r="AD554" s="218"/>
      <c r="AE554" s="215" t="str">
        <f>VLOOKUP($B554,[1]D3_2!$B$5:$AL$131,12,FALSE)&amp;""</f>
        <v/>
      </c>
      <c r="AF554" s="216"/>
      <c r="AG554" s="95" t="s">
        <v>59</v>
      </c>
      <c r="AH554" s="217" t="str">
        <f>VLOOKUP($B554,[1]D3_2!$B$5:$AL$131,13,FALSE)&amp;""</f>
        <v/>
      </c>
      <c r="AI554" s="218"/>
      <c r="AJ554" s="215" t="str">
        <f>VLOOKUP($B554,[1]D3_2!$B$5:$AL$131,14,FALSE)&amp;""</f>
        <v/>
      </c>
      <c r="AK554" s="216"/>
      <c r="AL554" s="95" t="s">
        <v>59</v>
      </c>
      <c r="AM554" s="217" t="str">
        <f>VLOOKUP($B554,[1]D3_2!$B$5:$AL$131,15,FALSE)&amp;""</f>
        <v/>
      </c>
      <c r="AN554" s="218"/>
      <c r="AO554" s="215" t="str">
        <f>VLOOKUP($B554,[1]D3_2!$B$5:$AL$131,16,FALSE)&amp;""</f>
        <v/>
      </c>
      <c r="AP554" s="216"/>
      <c r="AQ554" s="95" t="s">
        <v>59</v>
      </c>
      <c r="AR554" s="217" t="str">
        <f>VLOOKUP($B554,[1]D3_2!$B$5:$AL$131,17,FALSE)&amp;""</f>
        <v/>
      </c>
      <c r="AS554" s="218"/>
      <c r="AT554" s="215" t="str">
        <f>VLOOKUP($B554,[1]D3_2!$B$5:$AL$131,18,FALSE)&amp;""</f>
        <v/>
      </c>
      <c r="AU554" s="216"/>
      <c r="AV554" s="95" t="s">
        <v>59</v>
      </c>
      <c r="AW554" s="217" t="str">
        <f>VLOOKUP($B554,[1]D3_2!$B$5:$AL$131,19,FALSE)&amp;""</f>
        <v/>
      </c>
      <c r="AX554" s="218"/>
      <c r="AY554" s="215" t="str">
        <f>VLOOKUP($B554,[1]D3_2!$B$5:$AL$131,20,FALSE)&amp;""</f>
        <v/>
      </c>
      <c r="AZ554" s="216"/>
      <c r="BA554" s="95" t="s">
        <v>59</v>
      </c>
      <c r="BB554" s="217" t="str">
        <f>VLOOKUP($B554,[1]D3_2!$B$5:$AL$131,21,FALSE)&amp;""</f>
        <v/>
      </c>
      <c r="BC554" s="218"/>
      <c r="BD554" s="60"/>
    </row>
    <row r="555" spans="2:56" ht="14.25" customHeight="1" x14ac:dyDescent="0.55000000000000004">
      <c r="B555" s="208"/>
      <c r="C555" s="209"/>
      <c r="D555" s="209"/>
      <c r="E555" s="209"/>
      <c r="F555" s="209"/>
      <c r="G555" s="210"/>
      <c r="H555" s="235"/>
      <c r="I555" s="236"/>
      <c r="J555" s="236"/>
      <c r="K555" s="237"/>
      <c r="L555" s="219" t="s">
        <v>7255</v>
      </c>
      <c r="M555" s="220"/>
      <c r="N555" s="220"/>
      <c r="O555" s="221"/>
      <c r="P555" s="222" t="str">
        <f>VLOOKUP($B554,[1]D3_2!$B$132:$AL$258,6,FALSE)&amp;""</f>
        <v/>
      </c>
      <c r="Q555" s="223"/>
      <c r="R555" s="96" t="s">
        <v>6130</v>
      </c>
      <c r="S555" s="224" t="str">
        <f>VLOOKUP($B554,[1]D3_2!$B$132:$AL$258,7,FALSE)&amp;""</f>
        <v/>
      </c>
      <c r="T555" s="225"/>
      <c r="U555" s="222" t="str">
        <f>VLOOKUP($B554,[1]D3_2!$B$132:$AL$258,8,FALSE)&amp;""</f>
        <v/>
      </c>
      <c r="V555" s="223"/>
      <c r="W555" s="96" t="s">
        <v>6130</v>
      </c>
      <c r="X555" s="224" t="str">
        <f>VLOOKUP($B554,[1]D3_2!$B$132:$AL$258,9,FALSE)&amp;""</f>
        <v/>
      </c>
      <c r="Y555" s="225"/>
      <c r="Z555" s="222" t="str">
        <f>VLOOKUP($B554,[1]D3_2!$B$132:$AL$258,10,FALSE)&amp;""</f>
        <v/>
      </c>
      <c r="AA555" s="223"/>
      <c r="AB555" s="96" t="s">
        <v>6130</v>
      </c>
      <c r="AC555" s="224" t="str">
        <f>VLOOKUP($B554,[1]D3_2!$B$132:$AL$258,11,FALSE)&amp;""</f>
        <v/>
      </c>
      <c r="AD555" s="225"/>
      <c r="AE555" s="222" t="str">
        <f>VLOOKUP($B554,[1]D3_2!$B$132:$AL$258,12,FALSE)&amp;""</f>
        <v/>
      </c>
      <c r="AF555" s="223"/>
      <c r="AG555" s="96" t="s">
        <v>6130</v>
      </c>
      <c r="AH555" s="224" t="str">
        <f>VLOOKUP($B554,[1]D3_2!$B$132:$AL$385,13,FALSE)&amp;""</f>
        <v/>
      </c>
      <c r="AI555" s="225"/>
      <c r="AJ555" s="222" t="str">
        <f>VLOOKUP($B554,[1]D3_2!$B$132:$AL$258,14,FALSE)&amp;""</f>
        <v/>
      </c>
      <c r="AK555" s="223"/>
      <c r="AL555" s="96" t="s">
        <v>6130</v>
      </c>
      <c r="AM555" s="224" t="str">
        <f>VLOOKUP($B554,[1]D3_2!$B$132:$AL$385,15,FALSE)&amp;""</f>
        <v/>
      </c>
      <c r="AN555" s="225"/>
      <c r="AO555" s="222" t="str">
        <f>VLOOKUP($B554,[1]D3_2!$B$132:$AL$258,16,FALSE)&amp;""</f>
        <v/>
      </c>
      <c r="AP555" s="223"/>
      <c r="AQ555" s="96" t="s">
        <v>6130</v>
      </c>
      <c r="AR555" s="224" t="str">
        <f>VLOOKUP($B554,[1]D3_2!$B$132:$AL$385,17,FALSE)&amp;""</f>
        <v/>
      </c>
      <c r="AS555" s="225"/>
      <c r="AT555" s="222" t="str">
        <f>VLOOKUP($B554,[1]D3_2!$B$132:$AL$258,18,FALSE)&amp;""</f>
        <v/>
      </c>
      <c r="AU555" s="223"/>
      <c r="AV555" s="96" t="s">
        <v>6130</v>
      </c>
      <c r="AW555" s="224" t="str">
        <f>VLOOKUP($B554,[1]D3_2!$B$132:$AL$385,19,FALSE)&amp;""</f>
        <v/>
      </c>
      <c r="AX555" s="225"/>
      <c r="AY555" s="222" t="str">
        <f>VLOOKUP($B554,[1]D3_2!$B$132:$AL$258,20,FALSE)&amp;""</f>
        <v/>
      </c>
      <c r="AZ555" s="223"/>
      <c r="BA555" s="96" t="s">
        <v>6130</v>
      </c>
      <c r="BB555" s="224" t="str">
        <f>VLOOKUP($B554,[1]D3_2!$B$132:$AL$385,21,FALSE)&amp;""</f>
        <v/>
      </c>
      <c r="BC555" s="225"/>
      <c r="BD555" s="60"/>
    </row>
    <row r="556" spans="2:56" ht="14.25" customHeight="1" x14ac:dyDescent="0.55000000000000004">
      <c r="B556" s="208"/>
      <c r="C556" s="209"/>
      <c r="D556" s="209"/>
      <c r="E556" s="209"/>
      <c r="F556" s="209"/>
      <c r="G556" s="210"/>
      <c r="H556" s="238"/>
      <c r="I556" s="239"/>
      <c r="J556" s="239"/>
      <c r="K556" s="240"/>
      <c r="L556" s="248" t="s">
        <v>7256</v>
      </c>
      <c r="M556" s="249"/>
      <c r="N556" s="249"/>
      <c r="O556" s="250"/>
      <c r="P556" s="244" t="str">
        <f>VLOOKUP($B554,[1]D3_2!$B$259:$AL$385,6,FALSE)&amp;""</f>
        <v/>
      </c>
      <c r="Q556" s="245"/>
      <c r="R556" s="97" t="s">
        <v>6130</v>
      </c>
      <c r="S556" s="246" t="str">
        <f>VLOOKUP($B554,[1]D3_2!$B$259:$AL$385,7,FALSE)&amp;""</f>
        <v/>
      </c>
      <c r="T556" s="247"/>
      <c r="U556" s="244" t="str">
        <f>VLOOKUP($B554,[1]D3_2!$B$259:$AL$385,8,FALSE)&amp;""</f>
        <v/>
      </c>
      <c r="V556" s="245"/>
      <c r="W556" s="97" t="s">
        <v>6130</v>
      </c>
      <c r="X556" s="246" t="str">
        <f>VLOOKUP($B554,[1]D3_2!$B$259:$AL$385,9,FALSE)&amp;""</f>
        <v/>
      </c>
      <c r="Y556" s="247"/>
      <c r="Z556" s="244" t="str">
        <f>VLOOKUP($B554,[1]D3_2!$B$259:$AL$385,10,FALSE)&amp;""</f>
        <v/>
      </c>
      <c r="AA556" s="245"/>
      <c r="AB556" s="97" t="s">
        <v>6130</v>
      </c>
      <c r="AC556" s="246" t="str">
        <f>VLOOKUP($B554,[1]D3_2!$B$259:$AL$385,11,FALSE)&amp;""</f>
        <v/>
      </c>
      <c r="AD556" s="247"/>
      <c r="AE556" s="244" t="str">
        <f>VLOOKUP($B554,[1]D3_2!$B$259:$AL$385,12,FALSE)&amp;""</f>
        <v/>
      </c>
      <c r="AF556" s="245"/>
      <c r="AG556" s="97" t="s">
        <v>6130</v>
      </c>
      <c r="AH556" s="246" t="str">
        <f>VLOOKUP($B554,[1]D3_2!$B$259:$AL$385,13,FALSE)&amp;""</f>
        <v/>
      </c>
      <c r="AI556" s="247"/>
      <c r="AJ556" s="244" t="str">
        <f>VLOOKUP($B554,[1]D3_2!$B$259:$AL$385,14,FALSE)&amp;""</f>
        <v/>
      </c>
      <c r="AK556" s="245"/>
      <c r="AL556" s="97" t="s">
        <v>6130</v>
      </c>
      <c r="AM556" s="246" t="str">
        <f>VLOOKUP($B554,[1]D3_2!$B$259:$AL$385,15,FALSE)&amp;""</f>
        <v/>
      </c>
      <c r="AN556" s="247"/>
      <c r="AO556" s="244" t="str">
        <f>VLOOKUP($B554,[1]D3_2!$B$259:$AL$385,16,FALSE)&amp;""</f>
        <v/>
      </c>
      <c r="AP556" s="245"/>
      <c r="AQ556" s="97" t="s">
        <v>6130</v>
      </c>
      <c r="AR556" s="246" t="str">
        <f>VLOOKUP($B554,[1]D3_2!$B$259:$AL$385,17,FALSE)&amp;""</f>
        <v/>
      </c>
      <c r="AS556" s="247"/>
      <c r="AT556" s="244" t="str">
        <f>VLOOKUP($B554,[1]D3_2!$B$259:$AL$385,18,FALSE)&amp;""</f>
        <v/>
      </c>
      <c r="AU556" s="245"/>
      <c r="AV556" s="97" t="s">
        <v>6130</v>
      </c>
      <c r="AW556" s="246" t="str">
        <f>VLOOKUP($B554,[1]D3_2!$B$259:$AL$385,19,FALSE)&amp;""</f>
        <v/>
      </c>
      <c r="AX556" s="247"/>
      <c r="AY556" s="244" t="str">
        <f>VLOOKUP($B554,[1]D3_2!$B$259:$AL$385,20,FALSE)&amp;""</f>
        <v/>
      </c>
      <c r="AZ556" s="245"/>
      <c r="BA556" s="97" t="s">
        <v>6130</v>
      </c>
      <c r="BB556" s="246" t="str">
        <f>VLOOKUP($B554,[1]D3_2!$B$259:$AL$385,21,FALSE)&amp;""</f>
        <v/>
      </c>
      <c r="BC556" s="247"/>
      <c r="BD556" s="60"/>
    </row>
    <row r="557" spans="2:56" ht="14.25" customHeight="1" x14ac:dyDescent="0.55000000000000004">
      <c r="B557" s="208"/>
      <c r="C557" s="209"/>
      <c r="D557" s="209"/>
      <c r="E557" s="209"/>
      <c r="F557" s="209"/>
      <c r="G557" s="210"/>
      <c r="H557" s="232" t="s">
        <v>7669</v>
      </c>
      <c r="I557" s="233"/>
      <c r="J557" s="233"/>
      <c r="K557" s="234"/>
      <c r="L557" s="241" t="s">
        <v>6265</v>
      </c>
      <c r="M557" s="242"/>
      <c r="N557" s="242"/>
      <c r="O557" s="243"/>
      <c r="P557" s="215" t="str">
        <f>VLOOKUP($B554,[1]D3_2!$B$5:$AL$131,22,FALSE)&amp;""</f>
        <v/>
      </c>
      <c r="Q557" s="216"/>
      <c r="R557" s="95" t="s">
        <v>59</v>
      </c>
      <c r="S557" s="217" t="str">
        <f>VLOOKUP($B554,[1]D3_2!$B$5:$AL$131,23,FALSE)&amp;""</f>
        <v/>
      </c>
      <c r="T557" s="218"/>
      <c r="U557" s="215" t="str">
        <f>VLOOKUP($B554,[1]D3_2!$B$5:$AL$131,24,FALSE)&amp;""</f>
        <v/>
      </c>
      <c r="V557" s="216"/>
      <c r="W557" s="95" t="s">
        <v>59</v>
      </c>
      <c r="X557" s="217" t="str">
        <f>VLOOKUP($B554,[1]D3_2!$B$5:$AL$131,25,FALSE)&amp;""</f>
        <v/>
      </c>
      <c r="Y557" s="218"/>
      <c r="Z557" s="215" t="str">
        <f>VLOOKUP($B554,[1]D3_2!$B$5:$AL$131,26,FALSE)&amp;""</f>
        <v/>
      </c>
      <c r="AA557" s="216"/>
      <c r="AB557" s="95" t="s">
        <v>59</v>
      </c>
      <c r="AC557" s="217" t="str">
        <f>VLOOKUP($B554,[1]D3_2!$B$5:$AL$131,27,FALSE)&amp;""</f>
        <v/>
      </c>
      <c r="AD557" s="218"/>
      <c r="AE557" s="215" t="str">
        <f>VLOOKUP($B554,[1]D3_2!$B$5:$AL$131,28,FALSE)&amp;""</f>
        <v/>
      </c>
      <c r="AF557" s="216"/>
      <c r="AG557" s="95" t="s">
        <v>59</v>
      </c>
      <c r="AH557" s="217" t="str">
        <f>VLOOKUP($B554,[1]D3_2!$B$5:$AL$131,29,FALSE)&amp;""</f>
        <v/>
      </c>
      <c r="AI557" s="218"/>
      <c r="AJ557" s="215" t="str">
        <f>VLOOKUP($B554,[1]D3_2!$B$5:$AL$131,30,FALSE)&amp;""</f>
        <v/>
      </c>
      <c r="AK557" s="216"/>
      <c r="AL557" s="95" t="s">
        <v>59</v>
      </c>
      <c r="AM557" s="217" t="str">
        <f>VLOOKUP($B554,[1]D3_2!$B$5:$AL$131,31,FALSE)&amp;""</f>
        <v/>
      </c>
      <c r="AN557" s="218"/>
      <c r="AO557" s="215" t="str">
        <f>VLOOKUP($B554,[1]D3_2!$B$5:$AL$131,32,FALSE)&amp;""</f>
        <v/>
      </c>
      <c r="AP557" s="216"/>
      <c r="AQ557" s="95" t="s">
        <v>59</v>
      </c>
      <c r="AR557" s="217" t="str">
        <f>VLOOKUP($B554,[1]D3_2!$B$5:$AL$131,33,FALSE)&amp;""</f>
        <v/>
      </c>
      <c r="AS557" s="218"/>
      <c r="AT557" s="215" t="str">
        <f>VLOOKUP($B554,[1]D3_2!$B$5:$AL$131,34,FALSE)&amp;""</f>
        <v/>
      </c>
      <c r="AU557" s="216"/>
      <c r="AV557" s="95" t="s">
        <v>59</v>
      </c>
      <c r="AW557" s="217" t="str">
        <f>VLOOKUP($B554,[1]D3_2!$B$5:$AL$131,35,FALSE)&amp;""</f>
        <v/>
      </c>
      <c r="AX557" s="218"/>
      <c r="AY557" s="215" t="str">
        <f>VLOOKUP($B554,[1]D3_2!$B$5:$AL$131,36,FALSE)&amp;""</f>
        <v/>
      </c>
      <c r="AZ557" s="216"/>
      <c r="BA557" s="95" t="s">
        <v>59</v>
      </c>
      <c r="BB557" s="217" t="str">
        <f>VLOOKUP($B554,[1]D3_2!$B$5:$AL$131,37,FALSE)&amp;""</f>
        <v/>
      </c>
      <c r="BC557" s="218"/>
      <c r="BD557" s="60"/>
    </row>
    <row r="558" spans="2:56" ht="14.25" customHeight="1" x14ac:dyDescent="0.55000000000000004">
      <c r="B558" s="208"/>
      <c r="C558" s="209"/>
      <c r="D558" s="209"/>
      <c r="E558" s="209"/>
      <c r="F558" s="209"/>
      <c r="G558" s="210"/>
      <c r="H558" s="235"/>
      <c r="I558" s="236"/>
      <c r="J558" s="236"/>
      <c r="K558" s="237"/>
      <c r="L558" s="219" t="s">
        <v>7255</v>
      </c>
      <c r="M558" s="220"/>
      <c r="N558" s="220"/>
      <c r="O558" s="221"/>
      <c r="P558" s="222" t="str">
        <f>VLOOKUP($B554,[1]D3_2!$B$132:$AL$258,22,FALSE)&amp;""</f>
        <v/>
      </c>
      <c r="Q558" s="223"/>
      <c r="R558" s="96" t="s">
        <v>6130</v>
      </c>
      <c r="S558" s="224" t="str">
        <f>VLOOKUP($B554,[1]D3_2!$B$132:$AL$258,23,FALSE)&amp;""</f>
        <v/>
      </c>
      <c r="T558" s="225"/>
      <c r="U558" s="222" t="str">
        <f>VLOOKUP($B554,[1]D3_2!$B$132:$AL$258,24,FALSE)&amp;""</f>
        <v/>
      </c>
      <c r="V558" s="223"/>
      <c r="W558" s="96" t="s">
        <v>6130</v>
      </c>
      <c r="X558" s="224" t="str">
        <f>VLOOKUP($B554,[1]D3_2!$B$132:$AL$258,25,FALSE)&amp;""</f>
        <v/>
      </c>
      <c r="Y558" s="225"/>
      <c r="Z558" s="222" t="str">
        <f>VLOOKUP($B554,[1]D3_2!$B$132:$AL$258,26,FALSE)&amp;""</f>
        <v/>
      </c>
      <c r="AA558" s="223"/>
      <c r="AB558" s="96" t="s">
        <v>6130</v>
      </c>
      <c r="AC558" s="224" t="str">
        <f>VLOOKUP($B554,[1]D3_2!$B$132:$AL$258,27,FALSE)&amp;""</f>
        <v/>
      </c>
      <c r="AD558" s="225"/>
      <c r="AE558" s="222" t="str">
        <f>VLOOKUP($B554,[1]D3_2!$B$132:$AL$258,28,FALSE)&amp;""</f>
        <v/>
      </c>
      <c r="AF558" s="223"/>
      <c r="AG558" s="96" t="s">
        <v>6130</v>
      </c>
      <c r="AH558" s="224" t="str">
        <f>VLOOKUP($B554,[1]D3_2!$B$132:$AL$385,29,FALSE)&amp;""</f>
        <v/>
      </c>
      <c r="AI558" s="225"/>
      <c r="AJ558" s="222" t="str">
        <f>VLOOKUP($B554,[1]D3_2!$B$132:$AL$258,30,FALSE)&amp;""</f>
        <v/>
      </c>
      <c r="AK558" s="223"/>
      <c r="AL558" s="96" t="s">
        <v>6130</v>
      </c>
      <c r="AM558" s="224" t="str">
        <f>VLOOKUP($B554,[1]D3_2!$B$132:$AL$385,31,FALSE)&amp;""</f>
        <v/>
      </c>
      <c r="AN558" s="225"/>
      <c r="AO558" s="222" t="str">
        <f>VLOOKUP($B554,[1]D3_2!$B$132:$AL$258,32,FALSE)&amp;""</f>
        <v/>
      </c>
      <c r="AP558" s="223"/>
      <c r="AQ558" s="96" t="s">
        <v>6130</v>
      </c>
      <c r="AR558" s="224" t="str">
        <f>VLOOKUP($B554,[1]D3_2!$B$132:$AL$385,33,FALSE)&amp;""</f>
        <v/>
      </c>
      <c r="AS558" s="225"/>
      <c r="AT558" s="222" t="str">
        <f>VLOOKUP($B554,[1]D3_2!$B$132:$AL$258,34,FALSE)&amp;""</f>
        <v/>
      </c>
      <c r="AU558" s="223"/>
      <c r="AV558" s="96" t="s">
        <v>6130</v>
      </c>
      <c r="AW558" s="224" t="str">
        <f>VLOOKUP($B554,[1]D3_2!$B$132:$AL$385,35,FALSE)&amp;""</f>
        <v/>
      </c>
      <c r="AX558" s="225"/>
      <c r="AY558" s="222" t="str">
        <f>VLOOKUP($B554,[1]D3_2!$B$132:$AL$258,36,FALSE)&amp;""</f>
        <v/>
      </c>
      <c r="AZ558" s="223"/>
      <c r="BA558" s="96" t="s">
        <v>6130</v>
      </c>
      <c r="BB558" s="224" t="str">
        <f>VLOOKUP($B554,[1]D3_2!$B$132:$AL$385,37,FALSE)&amp;""</f>
        <v/>
      </c>
      <c r="BC558" s="225"/>
      <c r="BD558" s="60"/>
    </row>
    <row r="559" spans="2:56" ht="14.25" customHeight="1" x14ac:dyDescent="0.55000000000000004">
      <c r="B559" s="198"/>
      <c r="C559" s="199"/>
      <c r="D559" s="199"/>
      <c r="E559" s="199"/>
      <c r="F559" s="199"/>
      <c r="G559" s="200"/>
      <c r="H559" s="238"/>
      <c r="I559" s="239"/>
      <c r="J559" s="239"/>
      <c r="K559" s="240"/>
      <c r="L559" s="248" t="s">
        <v>7256</v>
      </c>
      <c r="M559" s="249"/>
      <c r="N559" s="249"/>
      <c r="O559" s="250"/>
      <c r="P559" s="244" t="str">
        <f>VLOOKUP($B554,[1]D3_2!$B$259:$AL$385,22,FALSE)&amp;""</f>
        <v/>
      </c>
      <c r="Q559" s="245"/>
      <c r="R559" s="97" t="s">
        <v>6130</v>
      </c>
      <c r="S559" s="246" t="str">
        <f>VLOOKUP($B554,[1]D3_2!$B$259:$AL$385,23,FALSE)&amp;""</f>
        <v/>
      </c>
      <c r="T559" s="247"/>
      <c r="U559" s="244" t="str">
        <f>VLOOKUP($B554,[1]D3_2!$B$259:$AL$385,24,FALSE)&amp;""</f>
        <v/>
      </c>
      <c r="V559" s="245"/>
      <c r="W559" s="97" t="s">
        <v>6130</v>
      </c>
      <c r="X559" s="246" t="str">
        <f>VLOOKUP($B554,[1]D3_2!$B$259:$AL$385,25,FALSE)&amp;""</f>
        <v/>
      </c>
      <c r="Y559" s="247"/>
      <c r="Z559" s="244" t="str">
        <f>VLOOKUP($B554,[1]D3_2!$B$259:$AL$385,26,FALSE)&amp;""</f>
        <v/>
      </c>
      <c r="AA559" s="245"/>
      <c r="AB559" s="97" t="s">
        <v>6130</v>
      </c>
      <c r="AC559" s="246" t="str">
        <f>VLOOKUP($B554,[1]D3_2!$B$259:$AL$385,27,FALSE)&amp;""</f>
        <v/>
      </c>
      <c r="AD559" s="247"/>
      <c r="AE559" s="244" t="str">
        <f>VLOOKUP($B554,[1]D3_2!$B$259:$AL$385,28,FALSE)&amp;""</f>
        <v/>
      </c>
      <c r="AF559" s="245"/>
      <c r="AG559" s="97" t="s">
        <v>6130</v>
      </c>
      <c r="AH559" s="246" t="str">
        <f>VLOOKUP($B554,[1]D3_2!$B$259:$AL$385,29,FALSE)&amp;""</f>
        <v/>
      </c>
      <c r="AI559" s="247"/>
      <c r="AJ559" s="244" t="str">
        <f>VLOOKUP($B554,[1]D3_2!$B$259:$AL$385,30,FALSE)&amp;""</f>
        <v/>
      </c>
      <c r="AK559" s="245"/>
      <c r="AL559" s="97" t="s">
        <v>6130</v>
      </c>
      <c r="AM559" s="246" t="str">
        <f>VLOOKUP($B554,[1]D3_2!$B$259:$AL$385,31,FALSE)&amp;""</f>
        <v/>
      </c>
      <c r="AN559" s="247"/>
      <c r="AO559" s="244" t="str">
        <f>VLOOKUP($B554,[1]D3_2!$B$259:$AL$385,32,FALSE)&amp;""</f>
        <v/>
      </c>
      <c r="AP559" s="245"/>
      <c r="AQ559" s="97" t="s">
        <v>6130</v>
      </c>
      <c r="AR559" s="246" t="str">
        <f>VLOOKUP($B554,[1]D3_2!$B$259:$AL$385,33,FALSE)&amp;""</f>
        <v/>
      </c>
      <c r="AS559" s="247"/>
      <c r="AT559" s="244" t="str">
        <f>VLOOKUP($B554,[1]D3_2!$B$259:$AL$385,34,FALSE)&amp;""</f>
        <v/>
      </c>
      <c r="AU559" s="245"/>
      <c r="AV559" s="97" t="s">
        <v>6130</v>
      </c>
      <c r="AW559" s="246" t="str">
        <f>VLOOKUP($B554,[1]D3_2!$B$259:$AL$385,35,FALSE)&amp;""</f>
        <v/>
      </c>
      <c r="AX559" s="247"/>
      <c r="AY559" s="244" t="str">
        <f>VLOOKUP($B554,[1]D3_2!$B$259:$AL$385,36,FALSE)&amp;""</f>
        <v/>
      </c>
      <c r="AZ559" s="245"/>
      <c r="BA559" s="97" t="s">
        <v>6130</v>
      </c>
      <c r="BB559" s="246" t="str">
        <f>VLOOKUP($B554,[1]D3_2!$B$259:$AL$385,37,FALSE)&amp;""</f>
        <v/>
      </c>
      <c r="BC559" s="247"/>
      <c r="BD559" s="60"/>
    </row>
    <row r="560" spans="2:56" ht="14.25" customHeight="1" x14ac:dyDescent="0.55000000000000004">
      <c r="B560" s="195" t="s">
        <v>5953</v>
      </c>
      <c r="C560" s="196"/>
      <c r="D560" s="196"/>
      <c r="E560" s="196"/>
      <c r="F560" s="196"/>
      <c r="G560" s="197"/>
      <c r="H560" s="232" t="s">
        <v>7637</v>
      </c>
      <c r="I560" s="233"/>
      <c r="J560" s="233"/>
      <c r="K560" s="234"/>
      <c r="L560" s="241" t="s">
        <v>6265</v>
      </c>
      <c r="M560" s="242"/>
      <c r="N560" s="242"/>
      <c r="O560" s="243"/>
      <c r="P560" s="215" t="str">
        <f>VLOOKUP($B560,[1]D3_2!$B$5:$AL$131,6,FALSE)&amp;""</f>
        <v/>
      </c>
      <c r="Q560" s="216"/>
      <c r="R560" s="95" t="s">
        <v>59</v>
      </c>
      <c r="S560" s="217" t="str">
        <f>VLOOKUP($B560,[1]D3_2!$B$5:$AL$131,7,FALSE)&amp;""</f>
        <v/>
      </c>
      <c r="T560" s="218"/>
      <c r="U560" s="215" t="str">
        <f>VLOOKUP($B560,[1]D3_2!$B$5:$AL$131,8,FALSE)&amp;""</f>
        <v/>
      </c>
      <c r="V560" s="216"/>
      <c r="W560" s="95" t="s">
        <v>59</v>
      </c>
      <c r="X560" s="217" t="str">
        <f>VLOOKUP($B560,[1]D3_2!$B$5:$AL$131,9,FALSE)&amp;""</f>
        <v/>
      </c>
      <c r="Y560" s="218"/>
      <c r="Z560" s="215" t="str">
        <f>VLOOKUP($B560,[1]D3_2!$B$5:$AL$131,10,FALSE)&amp;""</f>
        <v/>
      </c>
      <c r="AA560" s="216"/>
      <c r="AB560" s="95" t="s">
        <v>59</v>
      </c>
      <c r="AC560" s="217" t="str">
        <f>VLOOKUP($B560,[1]D3_2!$B$5:$AL$131,11,FALSE)&amp;""</f>
        <v/>
      </c>
      <c r="AD560" s="218"/>
      <c r="AE560" s="215" t="str">
        <f>VLOOKUP($B560,[1]D3_2!$B$5:$AL$131,12,FALSE)&amp;""</f>
        <v/>
      </c>
      <c r="AF560" s="216"/>
      <c r="AG560" s="95" t="s">
        <v>59</v>
      </c>
      <c r="AH560" s="217" t="str">
        <f>VLOOKUP($B560,[1]D3_2!$B$5:$AL$131,13,FALSE)&amp;""</f>
        <v/>
      </c>
      <c r="AI560" s="218"/>
      <c r="AJ560" s="215" t="str">
        <f>VLOOKUP($B560,[1]D3_2!$B$5:$AL$131,14,FALSE)&amp;""</f>
        <v/>
      </c>
      <c r="AK560" s="216"/>
      <c r="AL560" s="95" t="s">
        <v>59</v>
      </c>
      <c r="AM560" s="217" t="str">
        <f>VLOOKUP($B560,[1]D3_2!$B$5:$AL$131,15,FALSE)&amp;""</f>
        <v/>
      </c>
      <c r="AN560" s="218"/>
      <c r="AO560" s="215" t="str">
        <f>VLOOKUP($B560,[1]D3_2!$B$5:$AL$131,16,FALSE)&amp;""</f>
        <v/>
      </c>
      <c r="AP560" s="216"/>
      <c r="AQ560" s="95" t="s">
        <v>59</v>
      </c>
      <c r="AR560" s="217" t="str">
        <f>VLOOKUP($B560,[1]D3_2!$B$5:$AL$131,17,FALSE)&amp;""</f>
        <v/>
      </c>
      <c r="AS560" s="218"/>
      <c r="AT560" s="215" t="str">
        <f>VLOOKUP($B560,[1]D3_2!$B$5:$AL$131,18,FALSE)&amp;""</f>
        <v/>
      </c>
      <c r="AU560" s="216"/>
      <c r="AV560" s="95" t="s">
        <v>59</v>
      </c>
      <c r="AW560" s="217" t="str">
        <f>VLOOKUP($B560,[1]D3_2!$B$5:$AL$131,19,FALSE)&amp;""</f>
        <v/>
      </c>
      <c r="AX560" s="218"/>
      <c r="AY560" s="215" t="str">
        <f>VLOOKUP($B560,[1]D3_2!$B$5:$AL$131,20,FALSE)&amp;""</f>
        <v/>
      </c>
      <c r="AZ560" s="216"/>
      <c r="BA560" s="95" t="s">
        <v>59</v>
      </c>
      <c r="BB560" s="217" t="str">
        <f>VLOOKUP($B560,[1]D3_2!$B$5:$AL$131,21,FALSE)&amp;""</f>
        <v/>
      </c>
      <c r="BC560" s="218"/>
      <c r="BD560" s="60"/>
    </row>
    <row r="561" spans="2:56" ht="14.25" customHeight="1" x14ac:dyDescent="0.55000000000000004">
      <c r="B561" s="208"/>
      <c r="C561" s="209"/>
      <c r="D561" s="209"/>
      <c r="E561" s="209"/>
      <c r="F561" s="209"/>
      <c r="G561" s="210"/>
      <c r="H561" s="235"/>
      <c r="I561" s="236"/>
      <c r="J561" s="236"/>
      <c r="K561" s="237"/>
      <c r="L561" s="219" t="s">
        <v>7255</v>
      </c>
      <c r="M561" s="220"/>
      <c r="N561" s="220"/>
      <c r="O561" s="221"/>
      <c r="P561" s="222" t="str">
        <f>VLOOKUP($B560,[1]D3_2!$B$132:$AL$258,6,FALSE)&amp;""</f>
        <v/>
      </c>
      <c r="Q561" s="223"/>
      <c r="R561" s="96" t="s">
        <v>6130</v>
      </c>
      <c r="S561" s="224" t="str">
        <f>VLOOKUP($B560,[1]D3_2!$B$132:$AL$258,7,FALSE)&amp;""</f>
        <v/>
      </c>
      <c r="T561" s="225"/>
      <c r="U561" s="222" t="str">
        <f>VLOOKUP($B560,[1]D3_2!$B$132:$AL$258,8,FALSE)&amp;""</f>
        <v/>
      </c>
      <c r="V561" s="223"/>
      <c r="W561" s="96" t="s">
        <v>6130</v>
      </c>
      <c r="X561" s="224" t="str">
        <f>VLOOKUP($B560,[1]D3_2!$B$132:$AL$258,9,FALSE)&amp;""</f>
        <v/>
      </c>
      <c r="Y561" s="225"/>
      <c r="Z561" s="222" t="str">
        <f>VLOOKUP($B560,[1]D3_2!$B$132:$AL$258,10,FALSE)&amp;""</f>
        <v/>
      </c>
      <c r="AA561" s="223"/>
      <c r="AB561" s="96" t="s">
        <v>6130</v>
      </c>
      <c r="AC561" s="224" t="str">
        <f>VLOOKUP($B560,[1]D3_2!$B$132:$AL$258,11,FALSE)&amp;""</f>
        <v/>
      </c>
      <c r="AD561" s="225"/>
      <c r="AE561" s="222" t="str">
        <f>VLOOKUP($B560,[1]D3_2!$B$132:$AL$258,12,FALSE)&amp;""</f>
        <v/>
      </c>
      <c r="AF561" s="223"/>
      <c r="AG561" s="96" t="s">
        <v>6130</v>
      </c>
      <c r="AH561" s="224" t="str">
        <f>VLOOKUP($B560,[1]D3_2!$B$132:$AL$385,13,FALSE)&amp;""</f>
        <v/>
      </c>
      <c r="AI561" s="225"/>
      <c r="AJ561" s="222" t="str">
        <f>VLOOKUP($B560,[1]D3_2!$B$132:$AL$258,14,FALSE)&amp;""</f>
        <v/>
      </c>
      <c r="AK561" s="223"/>
      <c r="AL561" s="96" t="s">
        <v>6130</v>
      </c>
      <c r="AM561" s="224" t="str">
        <f>VLOOKUP($B560,[1]D3_2!$B$132:$AL$385,15,FALSE)&amp;""</f>
        <v/>
      </c>
      <c r="AN561" s="225"/>
      <c r="AO561" s="222" t="str">
        <f>VLOOKUP($B560,[1]D3_2!$B$132:$AL$258,16,FALSE)&amp;""</f>
        <v/>
      </c>
      <c r="AP561" s="223"/>
      <c r="AQ561" s="96" t="s">
        <v>6130</v>
      </c>
      <c r="AR561" s="224" t="str">
        <f>VLOOKUP($B560,[1]D3_2!$B$132:$AL$385,17,FALSE)&amp;""</f>
        <v/>
      </c>
      <c r="AS561" s="225"/>
      <c r="AT561" s="222" t="str">
        <f>VLOOKUP($B560,[1]D3_2!$B$132:$AL$258,18,FALSE)&amp;""</f>
        <v/>
      </c>
      <c r="AU561" s="223"/>
      <c r="AV561" s="96" t="s">
        <v>6130</v>
      </c>
      <c r="AW561" s="224" t="str">
        <f>VLOOKUP($B560,[1]D3_2!$B$132:$AL$385,19,FALSE)&amp;""</f>
        <v/>
      </c>
      <c r="AX561" s="225"/>
      <c r="AY561" s="222" t="str">
        <f>VLOOKUP($B560,[1]D3_2!$B$132:$AL$258,20,FALSE)&amp;""</f>
        <v/>
      </c>
      <c r="AZ561" s="223"/>
      <c r="BA561" s="96" t="s">
        <v>6130</v>
      </c>
      <c r="BB561" s="224" t="str">
        <f>VLOOKUP($B560,[1]D3_2!$B$132:$AL$385,21,FALSE)&amp;""</f>
        <v/>
      </c>
      <c r="BC561" s="225"/>
      <c r="BD561" s="60"/>
    </row>
    <row r="562" spans="2:56" ht="14.25" customHeight="1" x14ac:dyDescent="0.55000000000000004">
      <c r="B562" s="208"/>
      <c r="C562" s="209"/>
      <c r="D562" s="209"/>
      <c r="E562" s="209"/>
      <c r="F562" s="209"/>
      <c r="G562" s="210"/>
      <c r="H562" s="238"/>
      <c r="I562" s="239"/>
      <c r="J562" s="239"/>
      <c r="K562" s="240"/>
      <c r="L562" s="248" t="s">
        <v>7256</v>
      </c>
      <c r="M562" s="249"/>
      <c r="N562" s="249"/>
      <c r="O562" s="250"/>
      <c r="P562" s="244" t="str">
        <f>VLOOKUP($B560,[1]D3_2!$B$259:$AL$385,6,FALSE)&amp;""</f>
        <v/>
      </c>
      <c r="Q562" s="245"/>
      <c r="R562" s="97" t="s">
        <v>6130</v>
      </c>
      <c r="S562" s="246" t="str">
        <f>VLOOKUP($B560,[1]D3_2!$B$259:$AL$385,7,FALSE)&amp;""</f>
        <v/>
      </c>
      <c r="T562" s="247"/>
      <c r="U562" s="244" t="str">
        <f>VLOOKUP($B560,[1]D3_2!$B$259:$AL$385,8,FALSE)&amp;""</f>
        <v/>
      </c>
      <c r="V562" s="245"/>
      <c r="W562" s="97" t="s">
        <v>6130</v>
      </c>
      <c r="X562" s="246" t="str">
        <f>VLOOKUP($B560,[1]D3_2!$B$259:$AL$385,9,FALSE)&amp;""</f>
        <v/>
      </c>
      <c r="Y562" s="247"/>
      <c r="Z562" s="244" t="str">
        <f>VLOOKUP($B560,[1]D3_2!$B$259:$AL$385,10,FALSE)&amp;""</f>
        <v/>
      </c>
      <c r="AA562" s="245"/>
      <c r="AB562" s="97" t="s">
        <v>6130</v>
      </c>
      <c r="AC562" s="246" t="str">
        <f>VLOOKUP($B560,[1]D3_2!$B$259:$AL$385,11,FALSE)&amp;""</f>
        <v/>
      </c>
      <c r="AD562" s="247"/>
      <c r="AE562" s="244" t="str">
        <f>VLOOKUP($B560,[1]D3_2!$B$259:$AL$385,12,FALSE)&amp;""</f>
        <v/>
      </c>
      <c r="AF562" s="245"/>
      <c r="AG562" s="97" t="s">
        <v>6130</v>
      </c>
      <c r="AH562" s="246" t="str">
        <f>VLOOKUP($B560,[1]D3_2!$B$259:$AL$385,13,FALSE)&amp;""</f>
        <v/>
      </c>
      <c r="AI562" s="247"/>
      <c r="AJ562" s="244" t="str">
        <f>VLOOKUP($B560,[1]D3_2!$B$259:$AL$385,14,FALSE)&amp;""</f>
        <v/>
      </c>
      <c r="AK562" s="245"/>
      <c r="AL562" s="97" t="s">
        <v>6130</v>
      </c>
      <c r="AM562" s="246" t="str">
        <f>VLOOKUP($B560,[1]D3_2!$B$259:$AL$385,15,FALSE)&amp;""</f>
        <v/>
      </c>
      <c r="AN562" s="247"/>
      <c r="AO562" s="244" t="str">
        <f>VLOOKUP($B560,[1]D3_2!$B$259:$AL$385,16,FALSE)&amp;""</f>
        <v/>
      </c>
      <c r="AP562" s="245"/>
      <c r="AQ562" s="97" t="s">
        <v>6130</v>
      </c>
      <c r="AR562" s="246" t="str">
        <f>VLOOKUP($B560,[1]D3_2!$B$259:$AL$385,17,FALSE)&amp;""</f>
        <v/>
      </c>
      <c r="AS562" s="247"/>
      <c r="AT562" s="244" t="str">
        <f>VLOOKUP($B560,[1]D3_2!$B$259:$AL$385,18,FALSE)&amp;""</f>
        <v/>
      </c>
      <c r="AU562" s="245"/>
      <c r="AV562" s="97" t="s">
        <v>6130</v>
      </c>
      <c r="AW562" s="246" t="str">
        <f>VLOOKUP($B560,[1]D3_2!$B$259:$AL$385,19,FALSE)&amp;""</f>
        <v/>
      </c>
      <c r="AX562" s="247"/>
      <c r="AY562" s="244" t="str">
        <f>VLOOKUP($B560,[1]D3_2!$B$259:$AL$385,20,FALSE)&amp;""</f>
        <v/>
      </c>
      <c r="AZ562" s="245"/>
      <c r="BA562" s="97" t="s">
        <v>6130</v>
      </c>
      <c r="BB562" s="246" t="str">
        <f>VLOOKUP($B560,[1]D3_2!$B$259:$AL$385,21,FALSE)&amp;""</f>
        <v/>
      </c>
      <c r="BC562" s="247"/>
      <c r="BD562" s="60"/>
    </row>
    <row r="563" spans="2:56" ht="14.25" customHeight="1" x14ac:dyDescent="0.55000000000000004">
      <c r="B563" s="208"/>
      <c r="C563" s="209"/>
      <c r="D563" s="209"/>
      <c r="E563" s="209"/>
      <c r="F563" s="209"/>
      <c r="G563" s="210"/>
      <c r="H563" s="232" t="s">
        <v>7669</v>
      </c>
      <c r="I563" s="233"/>
      <c r="J563" s="233"/>
      <c r="K563" s="234"/>
      <c r="L563" s="241" t="s">
        <v>6265</v>
      </c>
      <c r="M563" s="242"/>
      <c r="N563" s="242"/>
      <c r="O563" s="243"/>
      <c r="P563" s="215" t="str">
        <f>VLOOKUP($B560,[1]D3_2!$B$5:$AL$131,22,FALSE)&amp;""</f>
        <v/>
      </c>
      <c r="Q563" s="216"/>
      <c r="R563" s="95" t="s">
        <v>59</v>
      </c>
      <c r="S563" s="217" t="str">
        <f>VLOOKUP($B560,[1]D3_2!$B$5:$AL$131,23,FALSE)&amp;""</f>
        <v/>
      </c>
      <c r="T563" s="218"/>
      <c r="U563" s="215" t="str">
        <f>VLOOKUP($B560,[1]D3_2!$B$5:$AL$131,24,FALSE)&amp;""</f>
        <v/>
      </c>
      <c r="V563" s="216"/>
      <c r="W563" s="95" t="s">
        <v>59</v>
      </c>
      <c r="X563" s="217" t="str">
        <f>VLOOKUP($B560,[1]D3_2!$B$5:$AL$131,25,FALSE)&amp;""</f>
        <v/>
      </c>
      <c r="Y563" s="218"/>
      <c r="Z563" s="215" t="str">
        <f>VLOOKUP($B560,[1]D3_2!$B$5:$AL$131,26,FALSE)&amp;""</f>
        <v/>
      </c>
      <c r="AA563" s="216"/>
      <c r="AB563" s="95" t="s">
        <v>59</v>
      </c>
      <c r="AC563" s="217" t="str">
        <f>VLOOKUP($B560,[1]D3_2!$B$5:$AL$131,27,FALSE)&amp;""</f>
        <v/>
      </c>
      <c r="AD563" s="218"/>
      <c r="AE563" s="215" t="str">
        <f>VLOOKUP($B560,[1]D3_2!$B$5:$AL$131,28,FALSE)&amp;""</f>
        <v/>
      </c>
      <c r="AF563" s="216"/>
      <c r="AG563" s="95" t="s">
        <v>59</v>
      </c>
      <c r="AH563" s="217" t="str">
        <f>VLOOKUP($B560,[1]D3_2!$B$5:$AL$131,29,FALSE)&amp;""</f>
        <v/>
      </c>
      <c r="AI563" s="218"/>
      <c r="AJ563" s="215" t="str">
        <f>VLOOKUP($B560,[1]D3_2!$B$5:$AL$131,30,FALSE)&amp;""</f>
        <v/>
      </c>
      <c r="AK563" s="216"/>
      <c r="AL563" s="95" t="s">
        <v>59</v>
      </c>
      <c r="AM563" s="217" t="str">
        <f>VLOOKUP($B560,[1]D3_2!$B$5:$AL$131,31,FALSE)&amp;""</f>
        <v/>
      </c>
      <c r="AN563" s="218"/>
      <c r="AO563" s="215" t="str">
        <f>VLOOKUP($B560,[1]D3_2!$B$5:$AL$131,32,FALSE)&amp;""</f>
        <v/>
      </c>
      <c r="AP563" s="216"/>
      <c r="AQ563" s="95" t="s">
        <v>59</v>
      </c>
      <c r="AR563" s="217" t="str">
        <f>VLOOKUP($B560,[1]D3_2!$B$5:$AL$131,33,FALSE)&amp;""</f>
        <v/>
      </c>
      <c r="AS563" s="218"/>
      <c r="AT563" s="215" t="str">
        <f>VLOOKUP($B560,[1]D3_2!$B$5:$AL$131,34,FALSE)&amp;""</f>
        <v/>
      </c>
      <c r="AU563" s="216"/>
      <c r="AV563" s="95" t="s">
        <v>59</v>
      </c>
      <c r="AW563" s="217" t="str">
        <f>VLOOKUP($B560,[1]D3_2!$B$5:$AL$131,35,FALSE)&amp;""</f>
        <v/>
      </c>
      <c r="AX563" s="218"/>
      <c r="AY563" s="215" t="str">
        <f>VLOOKUP($B560,[1]D3_2!$B$5:$AL$131,36,FALSE)&amp;""</f>
        <v/>
      </c>
      <c r="AZ563" s="216"/>
      <c r="BA563" s="95" t="s">
        <v>59</v>
      </c>
      <c r="BB563" s="217" t="str">
        <f>VLOOKUP($B560,[1]D3_2!$B$5:$AL$131,37,FALSE)&amp;""</f>
        <v/>
      </c>
      <c r="BC563" s="218"/>
      <c r="BD563" s="60"/>
    </row>
    <row r="564" spans="2:56" ht="14.25" customHeight="1" x14ac:dyDescent="0.55000000000000004">
      <c r="B564" s="208"/>
      <c r="C564" s="209"/>
      <c r="D564" s="209"/>
      <c r="E564" s="209"/>
      <c r="F564" s="209"/>
      <c r="G564" s="210"/>
      <c r="H564" s="235"/>
      <c r="I564" s="236"/>
      <c r="J564" s="236"/>
      <c r="K564" s="237"/>
      <c r="L564" s="219" t="s">
        <v>7255</v>
      </c>
      <c r="M564" s="220"/>
      <c r="N564" s="220"/>
      <c r="O564" s="221"/>
      <c r="P564" s="222" t="str">
        <f>VLOOKUP($B560,[1]D3_2!$B$132:$AL$258,22,FALSE)&amp;""</f>
        <v/>
      </c>
      <c r="Q564" s="223"/>
      <c r="R564" s="96" t="s">
        <v>6130</v>
      </c>
      <c r="S564" s="224" t="str">
        <f>VLOOKUP($B560,[1]D3_2!$B$132:$AL$258,23,FALSE)&amp;""</f>
        <v/>
      </c>
      <c r="T564" s="225"/>
      <c r="U564" s="222" t="str">
        <f>VLOOKUP($B560,[1]D3_2!$B$132:$AL$258,24,FALSE)&amp;""</f>
        <v/>
      </c>
      <c r="V564" s="223"/>
      <c r="W564" s="96" t="s">
        <v>6130</v>
      </c>
      <c r="X564" s="224" t="str">
        <f>VLOOKUP($B560,[1]D3_2!$B$132:$AL$258,25,FALSE)&amp;""</f>
        <v/>
      </c>
      <c r="Y564" s="225"/>
      <c r="Z564" s="222" t="str">
        <f>VLOOKUP($B560,[1]D3_2!$B$132:$AL$258,26,FALSE)&amp;""</f>
        <v/>
      </c>
      <c r="AA564" s="223"/>
      <c r="AB564" s="96" t="s">
        <v>6130</v>
      </c>
      <c r="AC564" s="224" t="str">
        <f>VLOOKUP($B560,[1]D3_2!$B$132:$AL$258,27,FALSE)&amp;""</f>
        <v/>
      </c>
      <c r="AD564" s="225"/>
      <c r="AE564" s="222" t="str">
        <f>VLOOKUP($B560,[1]D3_2!$B$132:$AL$258,28,FALSE)&amp;""</f>
        <v/>
      </c>
      <c r="AF564" s="223"/>
      <c r="AG564" s="96" t="s">
        <v>6130</v>
      </c>
      <c r="AH564" s="224" t="str">
        <f>VLOOKUP($B560,[1]D3_2!$B$132:$AL$385,29,FALSE)&amp;""</f>
        <v/>
      </c>
      <c r="AI564" s="225"/>
      <c r="AJ564" s="222" t="str">
        <f>VLOOKUP($B560,[1]D3_2!$B$132:$AL$258,30,FALSE)&amp;""</f>
        <v/>
      </c>
      <c r="AK564" s="223"/>
      <c r="AL564" s="96" t="s">
        <v>6130</v>
      </c>
      <c r="AM564" s="224" t="str">
        <f>VLOOKUP($B560,[1]D3_2!$B$132:$AL$385,31,FALSE)&amp;""</f>
        <v/>
      </c>
      <c r="AN564" s="225"/>
      <c r="AO564" s="222" t="str">
        <f>VLOOKUP($B560,[1]D3_2!$B$132:$AL$258,32,FALSE)&amp;""</f>
        <v/>
      </c>
      <c r="AP564" s="223"/>
      <c r="AQ564" s="96" t="s">
        <v>6130</v>
      </c>
      <c r="AR564" s="224" t="str">
        <f>VLOOKUP($B560,[1]D3_2!$B$132:$AL$385,33,FALSE)&amp;""</f>
        <v/>
      </c>
      <c r="AS564" s="225"/>
      <c r="AT564" s="222" t="str">
        <f>VLOOKUP($B560,[1]D3_2!$B$132:$AL$258,34,FALSE)&amp;""</f>
        <v/>
      </c>
      <c r="AU564" s="223"/>
      <c r="AV564" s="96" t="s">
        <v>6130</v>
      </c>
      <c r="AW564" s="224" t="str">
        <f>VLOOKUP($B560,[1]D3_2!$B$132:$AL$385,35,FALSE)&amp;""</f>
        <v/>
      </c>
      <c r="AX564" s="225"/>
      <c r="AY564" s="222" t="str">
        <f>VLOOKUP($B560,[1]D3_2!$B$132:$AL$258,36,FALSE)&amp;""</f>
        <v/>
      </c>
      <c r="AZ564" s="223"/>
      <c r="BA564" s="96" t="s">
        <v>6130</v>
      </c>
      <c r="BB564" s="224" t="str">
        <f>VLOOKUP($B560,[1]D3_2!$B$132:$AL$385,37,FALSE)&amp;""</f>
        <v/>
      </c>
      <c r="BC564" s="225"/>
      <c r="BD564" s="60"/>
    </row>
    <row r="565" spans="2:56" ht="14.25" customHeight="1" x14ac:dyDescent="0.55000000000000004">
      <c r="B565" s="198"/>
      <c r="C565" s="199"/>
      <c r="D565" s="199"/>
      <c r="E565" s="199"/>
      <c r="F565" s="199"/>
      <c r="G565" s="200"/>
      <c r="H565" s="238"/>
      <c r="I565" s="239"/>
      <c r="J565" s="239"/>
      <c r="K565" s="240"/>
      <c r="L565" s="248" t="s">
        <v>7256</v>
      </c>
      <c r="M565" s="249"/>
      <c r="N565" s="249"/>
      <c r="O565" s="250"/>
      <c r="P565" s="244" t="str">
        <f>VLOOKUP($B560,[1]D3_2!$B$259:$AL$385,22,FALSE)&amp;""</f>
        <v/>
      </c>
      <c r="Q565" s="245"/>
      <c r="R565" s="97" t="s">
        <v>6130</v>
      </c>
      <c r="S565" s="246" t="str">
        <f>VLOOKUP($B560,[1]D3_2!$B$259:$AL$385,23,FALSE)&amp;""</f>
        <v/>
      </c>
      <c r="T565" s="247"/>
      <c r="U565" s="244" t="str">
        <f>VLOOKUP($B560,[1]D3_2!$B$259:$AL$385,24,FALSE)&amp;""</f>
        <v/>
      </c>
      <c r="V565" s="245"/>
      <c r="W565" s="97" t="s">
        <v>6130</v>
      </c>
      <c r="X565" s="246" t="str">
        <f>VLOOKUP($B560,[1]D3_2!$B$259:$AL$385,25,FALSE)&amp;""</f>
        <v/>
      </c>
      <c r="Y565" s="247"/>
      <c r="Z565" s="244" t="str">
        <f>VLOOKUP($B560,[1]D3_2!$B$259:$AL$385,26,FALSE)&amp;""</f>
        <v/>
      </c>
      <c r="AA565" s="245"/>
      <c r="AB565" s="97" t="s">
        <v>6130</v>
      </c>
      <c r="AC565" s="246" t="str">
        <f>VLOOKUP($B560,[1]D3_2!$B$259:$AL$385,27,FALSE)&amp;""</f>
        <v/>
      </c>
      <c r="AD565" s="247"/>
      <c r="AE565" s="244" t="str">
        <f>VLOOKUP($B560,[1]D3_2!$B$259:$AL$385,28,FALSE)&amp;""</f>
        <v/>
      </c>
      <c r="AF565" s="245"/>
      <c r="AG565" s="97" t="s">
        <v>6130</v>
      </c>
      <c r="AH565" s="246" t="str">
        <f>VLOOKUP($B560,[1]D3_2!$B$259:$AL$385,29,FALSE)&amp;""</f>
        <v/>
      </c>
      <c r="AI565" s="247"/>
      <c r="AJ565" s="244" t="str">
        <f>VLOOKUP($B560,[1]D3_2!$B$259:$AL$385,30,FALSE)&amp;""</f>
        <v/>
      </c>
      <c r="AK565" s="245"/>
      <c r="AL565" s="97" t="s">
        <v>6130</v>
      </c>
      <c r="AM565" s="246" t="str">
        <f>VLOOKUP($B560,[1]D3_2!$B$259:$AL$385,31,FALSE)&amp;""</f>
        <v/>
      </c>
      <c r="AN565" s="247"/>
      <c r="AO565" s="244" t="str">
        <f>VLOOKUP($B560,[1]D3_2!$B$259:$AL$385,32,FALSE)&amp;""</f>
        <v/>
      </c>
      <c r="AP565" s="245"/>
      <c r="AQ565" s="97" t="s">
        <v>6130</v>
      </c>
      <c r="AR565" s="246" t="str">
        <f>VLOOKUP($B560,[1]D3_2!$B$259:$AL$385,33,FALSE)&amp;""</f>
        <v/>
      </c>
      <c r="AS565" s="247"/>
      <c r="AT565" s="244" t="str">
        <f>VLOOKUP($B560,[1]D3_2!$B$259:$AL$385,34,FALSE)&amp;""</f>
        <v/>
      </c>
      <c r="AU565" s="245"/>
      <c r="AV565" s="97" t="s">
        <v>6130</v>
      </c>
      <c r="AW565" s="246" t="str">
        <f>VLOOKUP($B560,[1]D3_2!$B$259:$AL$385,35,FALSE)&amp;""</f>
        <v/>
      </c>
      <c r="AX565" s="247"/>
      <c r="AY565" s="244" t="str">
        <f>VLOOKUP($B560,[1]D3_2!$B$259:$AL$385,36,FALSE)&amp;""</f>
        <v/>
      </c>
      <c r="AZ565" s="245"/>
      <c r="BA565" s="97" t="s">
        <v>6130</v>
      </c>
      <c r="BB565" s="246" t="str">
        <f>VLOOKUP($B560,[1]D3_2!$B$259:$AL$385,37,FALSE)&amp;""</f>
        <v/>
      </c>
      <c r="BC565" s="247"/>
      <c r="BD565" s="60"/>
    </row>
    <row r="566" spans="2:56" ht="14.25" customHeight="1" x14ac:dyDescent="0.55000000000000004">
      <c r="B566" s="195" t="s">
        <v>440</v>
      </c>
      <c r="C566" s="196"/>
      <c r="D566" s="196"/>
      <c r="E566" s="196"/>
      <c r="F566" s="196"/>
      <c r="G566" s="197"/>
      <c r="H566" s="232" t="s">
        <v>7637</v>
      </c>
      <c r="I566" s="233"/>
      <c r="J566" s="233"/>
      <c r="K566" s="234"/>
      <c r="L566" s="241" t="s">
        <v>6265</v>
      </c>
      <c r="M566" s="242"/>
      <c r="N566" s="242"/>
      <c r="O566" s="243"/>
      <c r="P566" s="215" t="str">
        <f>VLOOKUP($B566,[1]D3_2!$B$5:$AL$131,6,FALSE)&amp;""</f>
        <v/>
      </c>
      <c r="Q566" s="216"/>
      <c r="R566" s="95" t="s">
        <v>59</v>
      </c>
      <c r="S566" s="217" t="str">
        <f>VLOOKUP($B566,[1]D3_2!$B$5:$AL$131,7,FALSE)&amp;""</f>
        <v/>
      </c>
      <c r="T566" s="218"/>
      <c r="U566" s="215" t="str">
        <f>VLOOKUP($B566,[1]D3_2!$B$5:$AL$131,8,FALSE)&amp;""</f>
        <v/>
      </c>
      <c r="V566" s="216"/>
      <c r="W566" s="95" t="s">
        <v>59</v>
      </c>
      <c r="X566" s="217" t="str">
        <f>VLOOKUP($B566,[1]D3_2!$B$5:$AL$131,9,FALSE)&amp;""</f>
        <v/>
      </c>
      <c r="Y566" s="218"/>
      <c r="Z566" s="215" t="str">
        <f>VLOOKUP($B566,[1]D3_2!$B$5:$AL$131,10,FALSE)&amp;""</f>
        <v/>
      </c>
      <c r="AA566" s="216"/>
      <c r="AB566" s="95" t="s">
        <v>59</v>
      </c>
      <c r="AC566" s="217" t="str">
        <f>VLOOKUP($B566,[1]D3_2!$B$5:$AL$131,11,FALSE)&amp;""</f>
        <v/>
      </c>
      <c r="AD566" s="218"/>
      <c r="AE566" s="215" t="str">
        <f>VLOOKUP($B566,[1]D3_2!$B$5:$AL$131,12,FALSE)&amp;""</f>
        <v/>
      </c>
      <c r="AF566" s="216"/>
      <c r="AG566" s="95" t="s">
        <v>59</v>
      </c>
      <c r="AH566" s="217" t="str">
        <f>VLOOKUP($B566,[1]D3_2!$B$5:$AL$131,13,FALSE)&amp;""</f>
        <v/>
      </c>
      <c r="AI566" s="218"/>
      <c r="AJ566" s="215" t="str">
        <f>VLOOKUP($B566,[1]D3_2!$B$5:$AL$131,14,FALSE)&amp;""</f>
        <v/>
      </c>
      <c r="AK566" s="216"/>
      <c r="AL566" s="95" t="s">
        <v>59</v>
      </c>
      <c r="AM566" s="217" t="str">
        <f>VLOOKUP($B566,[1]D3_2!$B$5:$AL$131,15,FALSE)&amp;""</f>
        <v/>
      </c>
      <c r="AN566" s="218"/>
      <c r="AO566" s="215" t="str">
        <f>VLOOKUP($B566,[1]D3_2!$B$5:$AL$131,16,FALSE)&amp;""</f>
        <v/>
      </c>
      <c r="AP566" s="216"/>
      <c r="AQ566" s="95" t="s">
        <v>59</v>
      </c>
      <c r="AR566" s="217" t="str">
        <f>VLOOKUP($B566,[1]D3_2!$B$5:$AL$131,17,FALSE)&amp;""</f>
        <v/>
      </c>
      <c r="AS566" s="218"/>
      <c r="AT566" s="215" t="str">
        <f>VLOOKUP($B566,[1]D3_2!$B$5:$AL$131,18,FALSE)&amp;""</f>
        <v/>
      </c>
      <c r="AU566" s="216"/>
      <c r="AV566" s="95" t="s">
        <v>59</v>
      </c>
      <c r="AW566" s="217" t="str">
        <f>VLOOKUP($B566,[1]D3_2!$B$5:$AL$131,19,FALSE)&amp;""</f>
        <v/>
      </c>
      <c r="AX566" s="218"/>
      <c r="AY566" s="215" t="str">
        <f>VLOOKUP($B566,[1]D3_2!$B$5:$AL$131,20,FALSE)&amp;""</f>
        <v/>
      </c>
      <c r="AZ566" s="216"/>
      <c r="BA566" s="95" t="s">
        <v>59</v>
      </c>
      <c r="BB566" s="217" t="str">
        <f>VLOOKUP($B566,[1]D3_2!$B$5:$AL$131,21,FALSE)&amp;""</f>
        <v/>
      </c>
      <c r="BC566" s="218"/>
      <c r="BD566" s="60"/>
    </row>
    <row r="567" spans="2:56" ht="14.25" customHeight="1" x14ac:dyDescent="0.55000000000000004">
      <c r="B567" s="208"/>
      <c r="C567" s="209"/>
      <c r="D567" s="209"/>
      <c r="E567" s="209"/>
      <c r="F567" s="209"/>
      <c r="G567" s="210"/>
      <c r="H567" s="235"/>
      <c r="I567" s="236"/>
      <c r="J567" s="236"/>
      <c r="K567" s="237"/>
      <c r="L567" s="219" t="s">
        <v>7255</v>
      </c>
      <c r="M567" s="220"/>
      <c r="N567" s="220"/>
      <c r="O567" s="221"/>
      <c r="P567" s="222" t="str">
        <f>VLOOKUP($B566,[1]D3_2!$B$132:$AL$258,6,FALSE)&amp;""</f>
        <v/>
      </c>
      <c r="Q567" s="223"/>
      <c r="R567" s="96" t="s">
        <v>6130</v>
      </c>
      <c r="S567" s="224" t="str">
        <f>VLOOKUP($B566,[1]D3_2!$B$132:$AL$258,7,FALSE)&amp;""</f>
        <v/>
      </c>
      <c r="T567" s="225"/>
      <c r="U567" s="222" t="str">
        <f>VLOOKUP($B566,[1]D3_2!$B$132:$AL$258,8,FALSE)&amp;""</f>
        <v/>
      </c>
      <c r="V567" s="223"/>
      <c r="W567" s="96" t="s">
        <v>6130</v>
      </c>
      <c r="X567" s="224" t="str">
        <f>VLOOKUP($B566,[1]D3_2!$B$132:$AL$258,9,FALSE)&amp;""</f>
        <v/>
      </c>
      <c r="Y567" s="225"/>
      <c r="Z567" s="222" t="str">
        <f>VLOOKUP($B566,[1]D3_2!$B$132:$AL$258,10,FALSE)&amp;""</f>
        <v/>
      </c>
      <c r="AA567" s="223"/>
      <c r="AB567" s="96" t="s">
        <v>6130</v>
      </c>
      <c r="AC567" s="224" t="str">
        <f>VLOOKUP($B566,[1]D3_2!$B$132:$AL$258,11,FALSE)&amp;""</f>
        <v/>
      </c>
      <c r="AD567" s="225"/>
      <c r="AE567" s="222" t="str">
        <f>VLOOKUP($B566,[1]D3_2!$B$132:$AL$258,12,FALSE)&amp;""</f>
        <v/>
      </c>
      <c r="AF567" s="223"/>
      <c r="AG567" s="96" t="s">
        <v>6130</v>
      </c>
      <c r="AH567" s="224" t="str">
        <f>VLOOKUP($B566,[1]D3_2!$B$132:$AL$385,13,FALSE)&amp;""</f>
        <v/>
      </c>
      <c r="AI567" s="225"/>
      <c r="AJ567" s="222" t="str">
        <f>VLOOKUP($B566,[1]D3_2!$B$132:$AL$258,14,FALSE)&amp;""</f>
        <v/>
      </c>
      <c r="AK567" s="223"/>
      <c r="AL567" s="96" t="s">
        <v>6130</v>
      </c>
      <c r="AM567" s="224" t="str">
        <f>VLOOKUP($B566,[1]D3_2!$B$132:$AL$385,15,FALSE)&amp;""</f>
        <v/>
      </c>
      <c r="AN567" s="225"/>
      <c r="AO567" s="222" t="str">
        <f>VLOOKUP($B566,[1]D3_2!$B$132:$AL$258,16,FALSE)&amp;""</f>
        <v/>
      </c>
      <c r="AP567" s="223"/>
      <c r="AQ567" s="96" t="s">
        <v>6130</v>
      </c>
      <c r="AR567" s="224" t="str">
        <f>VLOOKUP($B566,[1]D3_2!$B$132:$AL$385,17,FALSE)&amp;""</f>
        <v/>
      </c>
      <c r="AS567" s="225"/>
      <c r="AT567" s="222" t="str">
        <f>VLOOKUP($B566,[1]D3_2!$B$132:$AL$258,18,FALSE)&amp;""</f>
        <v/>
      </c>
      <c r="AU567" s="223"/>
      <c r="AV567" s="96" t="s">
        <v>6130</v>
      </c>
      <c r="AW567" s="224" t="str">
        <f>VLOOKUP($B566,[1]D3_2!$B$132:$AL$385,19,FALSE)&amp;""</f>
        <v/>
      </c>
      <c r="AX567" s="225"/>
      <c r="AY567" s="222" t="str">
        <f>VLOOKUP($B566,[1]D3_2!$B$132:$AL$258,20,FALSE)&amp;""</f>
        <v/>
      </c>
      <c r="AZ567" s="223"/>
      <c r="BA567" s="96" t="s">
        <v>6130</v>
      </c>
      <c r="BB567" s="224" t="str">
        <f>VLOOKUP($B566,[1]D3_2!$B$132:$AL$385,21,FALSE)&amp;""</f>
        <v/>
      </c>
      <c r="BC567" s="225"/>
      <c r="BD567" s="60"/>
    </row>
    <row r="568" spans="2:56" ht="14.25" customHeight="1" x14ac:dyDescent="0.55000000000000004">
      <c r="B568" s="208"/>
      <c r="C568" s="209"/>
      <c r="D568" s="209"/>
      <c r="E568" s="209"/>
      <c r="F568" s="209"/>
      <c r="G568" s="210"/>
      <c r="H568" s="238"/>
      <c r="I568" s="239"/>
      <c r="J568" s="239"/>
      <c r="K568" s="240"/>
      <c r="L568" s="248" t="s">
        <v>7256</v>
      </c>
      <c r="M568" s="249"/>
      <c r="N568" s="249"/>
      <c r="O568" s="250"/>
      <c r="P568" s="244" t="str">
        <f>VLOOKUP($B566,[1]D3_2!$B$259:$AL$385,6,FALSE)&amp;""</f>
        <v/>
      </c>
      <c r="Q568" s="245"/>
      <c r="R568" s="97" t="s">
        <v>6130</v>
      </c>
      <c r="S568" s="246" t="str">
        <f>VLOOKUP($B566,[1]D3_2!$B$259:$AL$385,7,FALSE)&amp;""</f>
        <v/>
      </c>
      <c r="T568" s="247"/>
      <c r="U568" s="244" t="str">
        <f>VLOOKUP($B566,[1]D3_2!$B$259:$AL$385,8,FALSE)&amp;""</f>
        <v/>
      </c>
      <c r="V568" s="245"/>
      <c r="W568" s="97" t="s">
        <v>6130</v>
      </c>
      <c r="X568" s="246" t="str">
        <f>VLOOKUP($B566,[1]D3_2!$B$259:$AL$385,9,FALSE)&amp;""</f>
        <v/>
      </c>
      <c r="Y568" s="247"/>
      <c r="Z568" s="244" t="str">
        <f>VLOOKUP($B566,[1]D3_2!$B$259:$AL$385,10,FALSE)&amp;""</f>
        <v/>
      </c>
      <c r="AA568" s="245"/>
      <c r="AB568" s="97" t="s">
        <v>6130</v>
      </c>
      <c r="AC568" s="246" t="str">
        <f>VLOOKUP($B566,[1]D3_2!$B$259:$AL$385,11,FALSE)&amp;""</f>
        <v/>
      </c>
      <c r="AD568" s="247"/>
      <c r="AE568" s="244" t="str">
        <f>VLOOKUP($B566,[1]D3_2!$B$259:$AL$385,12,FALSE)&amp;""</f>
        <v/>
      </c>
      <c r="AF568" s="245"/>
      <c r="AG568" s="97" t="s">
        <v>6130</v>
      </c>
      <c r="AH568" s="246" t="str">
        <f>VLOOKUP($B566,[1]D3_2!$B$259:$AL$385,13,FALSE)&amp;""</f>
        <v/>
      </c>
      <c r="AI568" s="247"/>
      <c r="AJ568" s="244" t="str">
        <f>VLOOKUP($B566,[1]D3_2!$B$259:$AL$385,14,FALSE)&amp;""</f>
        <v/>
      </c>
      <c r="AK568" s="245"/>
      <c r="AL568" s="97" t="s">
        <v>6130</v>
      </c>
      <c r="AM568" s="246" t="str">
        <f>VLOOKUP($B566,[1]D3_2!$B$259:$AL$385,15,FALSE)&amp;""</f>
        <v/>
      </c>
      <c r="AN568" s="247"/>
      <c r="AO568" s="244" t="str">
        <f>VLOOKUP($B566,[1]D3_2!$B$259:$AL$385,16,FALSE)&amp;""</f>
        <v/>
      </c>
      <c r="AP568" s="245"/>
      <c r="AQ568" s="97" t="s">
        <v>6130</v>
      </c>
      <c r="AR568" s="246" t="str">
        <f>VLOOKUP($B566,[1]D3_2!$B$259:$AL$385,17,FALSE)&amp;""</f>
        <v/>
      </c>
      <c r="AS568" s="247"/>
      <c r="AT568" s="244" t="str">
        <f>VLOOKUP($B566,[1]D3_2!$B$259:$AL$385,18,FALSE)&amp;""</f>
        <v/>
      </c>
      <c r="AU568" s="245"/>
      <c r="AV568" s="97" t="s">
        <v>6130</v>
      </c>
      <c r="AW568" s="246" t="str">
        <f>VLOOKUP($B566,[1]D3_2!$B$259:$AL$385,19,FALSE)&amp;""</f>
        <v/>
      </c>
      <c r="AX568" s="247"/>
      <c r="AY568" s="244" t="str">
        <f>VLOOKUP($B566,[1]D3_2!$B$259:$AL$385,20,FALSE)&amp;""</f>
        <v/>
      </c>
      <c r="AZ568" s="245"/>
      <c r="BA568" s="97" t="s">
        <v>6130</v>
      </c>
      <c r="BB568" s="246" t="str">
        <f>VLOOKUP($B566,[1]D3_2!$B$259:$AL$385,21,FALSE)&amp;""</f>
        <v/>
      </c>
      <c r="BC568" s="247"/>
      <c r="BD568" s="60"/>
    </row>
    <row r="569" spans="2:56" ht="14.25" customHeight="1" x14ac:dyDescent="0.55000000000000004">
      <c r="B569" s="208"/>
      <c r="C569" s="209"/>
      <c r="D569" s="209"/>
      <c r="E569" s="209"/>
      <c r="F569" s="209"/>
      <c r="G569" s="210"/>
      <c r="H569" s="232" t="s">
        <v>7669</v>
      </c>
      <c r="I569" s="233"/>
      <c r="J569" s="233"/>
      <c r="K569" s="234"/>
      <c r="L569" s="241" t="s">
        <v>6265</v>
      </c>
      <c r="M569" s="242"/>
      <c r="N569" s="242"/>
      <c r="O569" s="243"/>
      <c r="P569" s="215" t="str">
        <f>VLOOKUP($B566,[1]D3_2!$B$5:$AL$131,22,FALSE)&amp;""</f>
        <v/>
      </c>
      <c r="Q569" s="216"/>
      <c r="R569" s="95" t="s">
        <v>59</v>
      </c>
      <c r="S569" s="217" t="str">
        <f>VLOOKUP($B566,[1]D3_2!$B$5:$AL$131,23,FALSE)&amp;""</f>
        <v/>
      </c>
      <c r="T569" s="218"/>
      <c r="U569" s="215" t="str">
        <f>VLOOKUP($B566,[1]D3_2!$B$5:$AL$131,24,FALSE)&amp;""</f>
        <v/>
      </c>
      <c r="V569" s="216"/>
      <c r="W569" s="95" t="s">
        <v>59</v>
      </c>
      <c r="X569" s="217" t="str">
        <f>VLOOKUP($B566,[1]D3_2!$B$5:$AL$131,25,FALSE)&amp;""</f>
        <v/>
      </c>
      <c r="Y569" s="218"/>
      <c r="Z569" s="215" t="str">
        <f>VLOOKUP($B566,[1]D3_2!$B$5:$AL$131,26,FALSE)&amp;""</f>
        <v/>
      </c>
      <c r="AA569" s="216"/>
      <c r="AB569" s="95" t="s">
        <v>59</v>
      </c>
      <c r="AC569" s="217" t="str">
        <f>VLOOKUP($B566,[1]D3_2!$B$5:$AL$131,27,FALSE)&amp;""</f>
        <v/>
      </c>
      <c r="AD569" s="218"/>
      <c r="AE569" s="215" t="str">
        <f>VLOOKUP($B566,[1]D3_2!$B$5:$AL$131,28,FALSE)&amp;""</f>
        <v/>
      </c>
      <c r="AF569" s="216"/>
      <c r="AG569" s="95" t="s">
        <v>59</v>
      </c>
      <c r="AH569" s="217" t="str">
        <f>VLOOKUP($B566,[1]D3_2!$B$5:$AL$131,29,FALSE)&amp;""</f>
        <v/>
      </c>
      <c r="AI569" s="218"/>
      <c r="AJ569" s="215" t="str">
        <f>VLOOKUP($B566,[1]D3_2!$B$5:$AL$131,30,FALSE)&amp;""</f>
        <v/>
      </c>
      <c r="AK569" s="216"/>
      <c r="AL569" s="95" t="s">
        <v>59</v>
      </c>
      <c r="AM569" s="217" t="str">
        <f>VLOOKUP($B566,[1]D3_2!$B$5:$AL$131,31,FALSE)&amp;""</f>
        <v/>
      </c>
      <c r="AN569" s="218"/>
      <c r="AO569" s="215" t="str">
        <f>VLOOKUP($B566,[1]D3_2!$B$5:$AL$131,32,FALSE)&amp;""</f>
        <v/>
      </c>
      <c r="AP569" s="216"/>
      <c r="AQ569" s="95" t="s">
        <v>59</v>
      </c>
      <c r="AR569" s="217" t="str">
        <f>VLOOKUP($B566,[1]D3_2!$B$5:$AL$131,33,FALSE)&amp;""</f>
        <v/>
      </c>
      <c r="AS569" s="218"/>
      <c r="AT569" s="215" t="str">
        <f>VLOOKUP($B566,[1]D3_2!$B$5:$AL$131,34,FALSE)&amp;""</f>
        <v/>
      </c>
      <c r="AU569" s="216"/>
      <c r="AV569" s="95" t="s">
        <v>59</v>
      </c>
      <c r="AW569" s="217" t="str">
        <f>VLOOKUP($B566,[1]D3_2!$B$5:$AL$131,35,FALSE)&amp;""</f>
        <v/>
      </c>
      <c r="AX569" s="218"/>
      <c r="AY569" s="215" t="str">
        <f>VLOOKUP($B566,[1]D3_2!$B$5:$AL$131,36,FALSE)&amp;""</f>
        <v/>
      </c>
      <c r="AZ569" s="216"/>
      <c r="BA569" s="95" t="s">
        <v>59</v>
      </c>
      <c r="BB569" s="217" t="str">
        <f>VLOOKUP($B566,[1]D3_2!$B$5:$AL$131,37,FALSE)&amp;""</f>
        <v/>
      </c>
      <c r="BC569" s="218"/>
      <c r="BD569" s="60"/>
    </row>
    <row r="570" spans="2:56" ht="14.25" customHeight="1" x14ac:dyDescent="0.55000000000000004">
      <c r="B570" s="208"/>
      <c r="C570" s="209"/>
      <c r="D570" s="209"/>
      <c r="E570" s="209"/>
      <c r="F570" s="209"/>
      <c r="G570" s="210"/>
      <c r="H570" s="235"/>
      <c r="I570" s="236"/>
      <c r="J570" s="236"/>
      <c r="K570" s="237"/>
      <c r="L570" s="219" t="s">
        <v>7255</v>
      </c>
      <c r="M570" s="220"/>
      <c r="N570" s="220"/>
      <c r="O570" s="221"/>
      <c r="P570" s="222" t="str">
        <f>VLOOKUP($B566,[1]D3_2!$B$132:$AL$258,22,FALSE)&amp;""</f>
        <v/>
      </c>
      <c r="Q570" s="223"/>
      <c r="R570" s="96" t="s">
        <v>6130</v>
      </c>
      <c r="S570" s="224" t="str">
        <f>VLOOKUP($B566,[1]D3_2!$B$132:$AL$258,23,FALSE)&amp;""</f>
        <v/>
      </c>
      <c r="T570" s="225"/>
      <c r="U570" s="222" t="str">
        <f>VLOOKUP($B566,[1]D3_2!$B$132:$AL$258,24,FALSE)&amp;""</f>
        <v/>
      </c>
      <c r="V570" s="223"/>
      <c r="W570" s="96" t="s">
        <v>6130</v>
      </c>
      <c r="X570" s="224" t="str">
        <f>VLOOKUP($B566,[1]D3_2!$B$132:$AL$258,25,FALSE)&amp;""</f>
        <v/>
      </c>
      <c r="Y570" s="225"/>
      <c r="Z570" s="222" t="str">
        <f>VLOOKUP($B566,[1]D3_2!$B$132:$AL$258,26,FALSE)&amp;""</f>
        <v/>
      </c>
      <c r="AA570" s="223"/>
      <c r="AB570" s="96" t="s">
        <v>6130</v>
      </c>
      <c r="AC570" s="224" t="str">
        <f>VLOOKUP($B566,[1]D3_2!$B$132:$AL$258,27,FALSE)&amp;""</f>
        <v/>
      </c>
      <c r="AD570" s="225"/>
      <c r="AE570" s="222" t="str">
        <f>VLOOKUP($B566,[1]D3_2!$B$132:$AL$258,28,FALSE)&amp;""</f>
        <v/>
      </c>
      <c r="AF570" s="223"/>
      <c r="AG570" s="96" t="s">
        <v>6130</v>
      </c>
      <c r="AH570" s="224" t="str">
        <f>VLOOKUP($B566,[1]D3_2!$B$132:$AL$385,29,FALSE)&amp;""</f>
        <v/>
      </c>
      <c r="AI570" s="225"/>
      <c r="AJ570" s="222" t="str">
        <f>VLOOKUP($B566,[1]D3_2!$B$132:$AL$258,30,FALSE)&amp;""</f>
        <v/>
      </c>
      <c r="AK570" s="223"/>
      <c r="AL570" s="96" t="s">
        <v>6130</v>
      </c>
      <c r="AM570" s="224" t="str">
        <f>VLOOKUP($B566,[1]D3_2!$B$132:$AL$385,31,FALSE)&amp;""</f>
        <v/>
      </c>
      <c r="AN570" s="225"/>
      <c r="AO570" s="222" t="str">
        <f>VLOOKUP($B566,[1]D3_2!$B$132:$AL$258,32,FALSE)&amp;""</f>
        <v/>
      </c>
      <c r="AP570" s="223"/>
      <c r="AQ570" s="96" t="s">
        <v>6130</v>
      </c>
      <c r="AR570" s="224" t="str">
        <f>VLOOKUP($B566,[1]D3_2!$B$132:$AL$385,33,FALSE)&amp;""</f>
        <v/>
      </c>
      <c r="AS570" s="225"/>
      <c r="AT570" s="222" t="str">
        <f>VLOOKUP($B566,[1]D3_2!$B$132:$AL$258,34,FALSE)&amp;""</f>
        <v/>
      </c>
      <c r="AU570" s="223"/>
      <c r="AV570" s="96" t="s">
        <v>6130</v>
      </c>
      <c r="AW570" s="224" t="str">
        <f>VLOOKUP($B566,[1]D3_2!$B$132:$AL$385,35,FALSE)&amp;""</f>
        <v/>
      </c>
      <c r="AX570" s="225"/>
      <c r="AY570" s="222" t="str">
        <f>VLOOKUP($B566,[1]D3_2!$B$132:$AL$258,36,FALSE)&amp;""</f>
        <v/>
      </c>
      <c r="AZ570" s="223"/>
      <c r="BA570" s="96" t="s">
        <v>6130</v>
      </c>
      <c r="BB570" s="224" t="str">
        <f>VLOOKUP($B566,[1]D3_2!$B$132:$AL$385,37,FALSE)&amp;""</f>
        <v/>
      </c>
      <c r="BC570" s="225"/>
      <c r="BD570" s="60"/>
    </row>
    <row r="571" spans="2:56" ht="14.25" customHeight="1" x14ac:dyDescent="0.55000000000000004">
      <c r="B571" s="198"/>
      <c r="C571" s="199"/>
      <c r="D571" s="199"/>
      <c r="E571" s="199"/>
      <c r="F571" s="199"/>
      <c r="G571" s="200"/>
      <c r="H571" s="238"/>
      <c r="I571" s="239"/>
      <c r="J571" s="239"/>
      <c r="K571" s="240"/>
      <c r="L571" s="248" t="s">
        <v>7256</v>
      </c>
      <c r="M571" s="249"/>
      <c r="N571" s="249"/>
      <c r="O571" s="250"/>
      <c r="P571" s="244" t="str">
        <f>VLOOKUP($B566,[1]D3_2!$B$259:$AL$385,22,FALSE)&amp;""</f>
        <v/>
      </c>
      <c r="Q571" s="245"/>
      <c r="R571" s="97" t="s">
        <v>6130</v>
      </c>
      <c r="S571" s="246" t="str">
        <f>VLOOKUP($B566,[1]D3_2!$B$259:$AL$385,23,FALSE)&amp;""</f>
        <v/>
      </c>
      <c r="T571" s="247"/>
      <c r="U571" s="244" t="str">
        <f>VLOOKUP($B566,[1]D3_2!$B$259:$AL$385,24,FALSE)&amp;""</f>
        <v/>
      </c>
      <c r="V571" s="245"/>
      <c r="W571" s="97" t="s">
        <v>6130</v>
      </c>
      <c r="X571" s="246" t="str">
        <f>VLOOKUP($B566,[1]D3_2!$B$259:$AL$385,25,FALSE)&amp;""</f>
        <v/>
      </c>
      <c r="Y571" s="247"/>
      <c r="Z571" s="244" t="str">
        <f>VLOOKUP($B566,[1]D3_2!$B$259:$AL$385,26,FALSE)&amp;""</f>
        <v/>
      </c>
      <c r="AA571" s="245"/>
      <c r="AB571" s="97" t="s">
        <v>6130</v>
      </c>
      <c r="AC571" s="246" t="str">
        <f>VLOOKUP($B566,[1]D3_2!$B$259:$AL$385,27,FALSE)&amp;""</f>
        <v/>
      </c>
      <c r="AD571" s="247"/>
      <c r="AE571" s="244" t="str">
        <f>VLOOKUP($B566,[1]D3_2!$B$259:$AL$385,28,FALSE)&amp;""</f>
        <v/>
      </c>
      <c r="AF571" s="245"/>
      <c r="AG571" s="97" t="s">
        <v>6130</v>
      </c>
      <c r="AH571" s="246" t="str">
        <f>VLOOKUP($B566,[1]D3_2!$B$259:$AL$385,29,FALSE)&amp;""</f>
        <v/>
      </c>
      <c r="AI571" s="247"/>
      <c r="AJ571" s="244" t="str">
        <f>VLOOKUP($B566,[1]D3_2!$B$259:$AL$385,30,FALSE)&amp;""</f>
        <v/>
      </c>
      <c r="AK571" s="245"/>
      <c r="AL571" s="97" t="s">
        <v>6130</v>
      </c>
      <c r="AM571" s="246" t="str">
        <f>VLOOKUP($B566,[1]D3_2!$B$259:$AL$385,31,FALSE)&amp;""</f>
        <v/>
      </c>
      <c r="AN571" s="247"/>
      <c r="AO571" s="244" t="str">
        <f>VLOOKUP($B566,[1]D3_2!$B$259:$AL$385,32,FALSE)&amp;""</f>
        <v/>
      </c>
      <c r="AP571" s="245"/>
      <c r="AQ571" s="97" t="s">
        <v>6130</v>
      </c>
      <c r="AR571" s="246" t="str">
        <f>VLOOKUP($B566,[1]D3_2!$B$259:$AL$385,33,FALSE)&amp;""</f>
        <v/>
      </c>
      <c r="AS571" s="247"/>
      <c r="AT571" s="244" t="str">
        <f>VLOOKUP($B566,[1]D3_2!$B$259:$AL$385,34,FALSE)&amp;""</f>
        <v/>
      </c>
      <c r="AU571" s="245"/>
      <c r="AV571" s="97" t="s">
        <v>6130</v>
      </c>
      <c r="AW571" s="246" t="str">
        <f>VLOOKUP($B566,[1]D3_2!$B$259:$AL$385,35,FALSE)&amp;""</f>
        <v/>
      </c>
      <c r="AX571" s="247"/>
      <c r="AY571" s="244" t="str">
        <f>VLOOKUP($B566,[1]D3_2!$B$259:$AL$385,36,FALSE)&amp;""</f>
        <v/>
      </c>
      <c r="AZ571" s="245"/>
      <c r="BA571" s="97" t="s">
        <v>6130</v>
      </c>
      <c r="BB571" s="246" t="str">
        <f>VLOOKUP($B566,[1]D3_2!$B$259:$AL$385,37,FALSE)&amp;""</f>
        <v/>
      </c>
      <c r="BC571" s="247"/>
      <c r="BD571" s="60"/>
    </row>
    <row r="572" spans="2:56" ht="14.25" customHeight="1" x14ac:dyDescent="0.55000000000000004">
      <c r="B572" s="195" t="s">
        <v>5954</v>
      </c>
      <c r="C572" s="196"/>
      <c r="D572" s="196"/>
      <c r="E572" s="196"/>
      <c r="F572" s="196"/>
      <c r="G572" s="197"/>
      <c r="H572" s="232" t="s">
        <v>7637</v>
      </c>
      <c r="I572" s="233"/>
      <c r="J572" s="233"/>
      <c r="K572" s="234"/>
      <c r="L572" s="241" t="s">
        <v>6265</v>
      </c>
      <c r="M572" s="242"/>
      <c r="N572" s="242"/>
      <c r="O572" s="243"/>
      <c r="P572" s="215" t="str">
        <f>VLOOKUP($B572,[1]D3_2!$B$5:$AL$131,6,FALSE)&amp;""</f>
        <v/>
      </c>
      <c r="Q572" s="216"/>
      <c r="R572" s="95" t="s">
        <v>59</v>
      </c>
      <c r="S572" s="217" t="str">
        <f>VLOOKUP($B572,[1]D3_2!$B$5:$AL$131,7,FALSE)&amp;""</f>
        <v/>
      </c>
      <c r="T572" s="218"/>
      <c r="U572" s="215" t="str">
        <f>VLOOKUP($B572,[1]D3_2!$B$5:$AL$131,8,FALSE)&amp;""</f>
        <v/>
      </c>
      <c r="V572" s="216"/>
      <c r="W572" s="95" t="s">
        <v>59</v>
      </c>
      <c r="X572" s="217" t="str">
        <f>VLOOKUP($B572,[1]D3_2!$B$5:$AL$131,9,FALSE)&amp;""</f>
        <v/>
      </c>
      <c r="Y572" s="218"/>
      <c r="Z572" s="215" t="str">
        <f>VLOOKUP($B572,[1]D3_2!$B$5:$AL$131,10,FALSE)&amp;""</f>
        <v/>
      </c>
      <c r="AA572" s="216"/>
      <c r="AB572" s="95" t="s">
        <v>59</v>
      </c>
      <c r="AC572" s="217" t="str">
        <f>VLOOKUP($B572,[1]D3_2!$B$5:$AL$131,11,FALSE)&amp;""</f>
        <v/>
      </c>
      <c r="AD572" s="218"/>
      <c r="AE572" s="215" t="str">
        <f>VLOOKUP($B572,[1]D3_2!$B$5:$AL$131,12,FALSE)&amp;""</f>
        <v/>
      </c>
      <c r="AF572" s="216"/>
      <c r="AG572" s="95" t="s">
        <v>59</v>
      </c>
      <c r="AH572" s="217" t="str">
        <f>VLOOKUP($B572,[1]D3_2!$B$5:$AL$131,13,FALSE)&amp;""</f>
        <v/>
      </c>
      <c r="AI572" s="218"/>
      <c r="AJ572" s="215" t="str">
        <f>VLOOKUP($B572,[1]D3_2!$B$5:$AL$131,14,FALSE)&amp;""</f>
        <v/>
      </c>
      <c r="AK572" s="216"/>
      <c r="AL572" s="95" t="s">
        <v>59</v>
      </c>
      <c r="AM572" s="217" t="str">
        <f>VLOOKUP($B572,[1]D3_2!$B$5:$AL$131,15,FALSE)&amp;""</f>
        <v/>
      </c>
      <c r="AN572" s="218"/>
      <c r="AO572" s="215" t="str">
        <f>VLOOKUP($B572,[1]D3_2!$B$5:$AL$131,16,FALSE)&amp;""</f>
        <v/>
      </c>
      <c r="AP572" s="216"/>
      <c r="AQ572" s="95" t="s">
        <v>59</v>
      </c>
      <c r="AR572" s="217" t="str">
        <f>VLOOKUP($B572,[1]D3_2!$B$5:$AL$131,17,FALSE)&amp;""</f>
        <v/>
      </c>
      <c r="AS572" s="218"/>
      <c r="AT572" s="215" t="str">
        <f>VLOOKUP($B572,[1]D3_2!$B$5:$AL$131,18,FALSE)&amp;""</f>
        <v/>
      </c>
      <c r="AU572" s="216"/>
      <c r="AV572" s="95" t="s">
        <v>59</v>
      </c>
      <c r="AW572" s="217" t="str">
        <f>VLOOKUP($B572,[1]D3_2!$B$5:$AL$131,19,FALSE)&amp;""</f>
        <v/>
      </c>
      <c r="AX572" s="218"/>
      <c r="AY572" s="215" t="str">
        <f>VLOOKUP($B572,[1]D3_2!$B$5:$AL$131,20,FALSE)&amp;""</f>
        <v/>
      </c>
      <c r="AZ572" s="216"/>
      <c r="BA572" s="95" t="s">
        <v>59</v>
      </c>
      <c r="BB572" s="217" t="str">
        <f>VLOOKUP($B572,[1]D3_2!$B$5:$AL$131,21,FALSE)&amp;""</f>
        <v/>
      </c>
      <c r="BC572" s="218"/>
      <c r="BD572" s="60"/>
    </row>
    <row r="573" spans="2:56" ht="14.25" customHeight="1" x14ac:dyDescent="0.55000000000000004">
      <c r="B573" s="208"/>
      <c r="C573" s="209"/>
      <c r="D573" s="209"/>
      <c r="E573" s="209"/>
      <c r="F573" s="209"/>
      <c r="G573" s="210"/>
      <c r="H573" s="235"/>
      <c r="I573" s="236"/>
      <c r="J573" s="236"/>
      <c r="K573" s="237"/>
      <c r="L573" s="219" t="s">
        <v>7255</v>
      </c>
      <c r="M573" s="220"/>
      <c r="N573" s="220"/>
      <c r="O573" s="221"/>
      <c r="P573" s="222" t="str">
        <f>VLOOKUP($B572,[1]D3_2!$B$132:$AL$258,6,FALSE)&amp;""</f>
        <v/>
      </c>
      <c r="Q573" s="223"/>
      <c r="R573" s="96" t="s">
        <v>6130</v>
      </c>
      <c r="S573" s="224" t="str">
        <f>VLOOKUP($B572,[1]D3_2!$B$132:$AL$258,7,FALSE)&amp;""</f>
        <v/>
      </c>
      <c r="T573" s="225"/>
      <c r="U573" s="222" t="str">
        <f>VLOOKUP($B572,[1]D3_2!$B$132:$AL$258,8,FALSE)&amp;""</f>
        <v/>
      </c>
      <c r="V573" s="223"/>
      <c r="W573" s="96" t="s">
        <v>6130</v>
      </c>
      <c r="X573" s="224" t="str">
        <f>VLOOKUP($B572,[1]D3_2!$B$132:$AL$258,9,FALSE)&amp;""</f>
        <v/>
      </c>
      <c r="Y573" s="225"/>
      <c r="Z573" s="222" t="str">
        <f>VLOOKUP($B572,[1]D3_2!$B$132:$AL$258,10,FALSE)&amp;""</f>
        <v/>
      </c>
      <c r="AA573" s="223"/>
      <c r="AB573" s="96" t="s">
        <v>6130</v>
      </c>
      <c r="AC573" s="224" t="str">
        <f>VLOOKUP($B572,[1]D3_2!$B$132:$AL$258,11,FALSE)&amp;""</f>
        <v/>
      </c>
      <c r="AD573" s="225"/>
      <c r="AE573" s="222" t="str">
        <f>VLOOKUP($B572,[1]D3_2!$B$132:$AL$258,12,FALSE)&amp;""</f>
        <v/>
      </c>
      <c r="AF573" s="223"/>
      <c r="AG573" s="96" t="s">
        <v>6130</v>
      </c>
      <c r="AH573" s="224" t="str">
        <f>VLOOKUP($B572,[1]D3_2!$B$132:$AL$385,13,FALSE)&amp;""</f>
        <v/>
      </c>
      <c r="AI573" s="225"/>
      <c r="AJ573" s="222" t="str">
        <f>VLOOKUP($B572,[1]D3_2!$B$132:$AL$258,14,FALSE)&amp;""</f>
        <v/>
      </c>
      <c r="AK573" s="223"/>
      <c r="AL573" s="96" t="s">
        <v>6130</v>
      </c>
      <c r="AM573" s="224" t="str">
        <f>VLOOKUP($B572,[1]D3_2!$B$132:$AL$385,15,FALSE)&amp;""</f>
        <v/>
      </c>
      <c r="AN573" s="225"/>
      <c r="AO573" s="222" t="str">
        <f>VLOOKUP($B572,[1]D3_2!$B$132:$AL$258,16,FALSE)&amp;""</f>
        <v/>
      </c>
      <c r="AP573" s="223"/>
      <c r="AQ573" s="96" t="s">
        <v>6130</v>
      </c>
      <c r="AR573" s="224" t="str">
        <f>VLOOKUP($B572,[1]D3_2!$B$132:$AL$385,17,FALSE)&amp;""</f>
        <v/>
      </c>
      <c r="AS573" s="225"/>
      <c r="AT573" s="222" t="str">
        <f>VLOOKUP($B572,[1]D3_2!$B$132:$AL$258,18,FALSE)&amp;""</f>
        <v/>
      </c>
      <c r="AU573" s="223"/>
      <c r="AV573" s="96" t="s">
        <v>6130</v>
      </c>
      <c r="AW573" s="224" t="str">
        <f>VLOOKUP($B572,[1]D3_2!$B$132:$AL$385,19,FALSE)&amp;""</f>
        <v/>
      </c>
      <c r="AX573" s="225"/>
      <c r="AY573" s="222" t="str">
        <f>VLOOKUP($B572,[1]D3_2!$B$132:$AL$258,20,FALSE)&amp;""</f>
        <v/>
      </c>
      <c r="AZ573" s="223"/>
      <c r="BA573" s="96" t="s">
        <v>6130</v>
      </c>
      <c r="BB573" s="224" t="str">
        <f>VLOOKUP($B572,[1]D3_2!$B$132:$AL$385,21,FALSE)&amp;""</f>
        <v/>
      </c>
      <c r="BC573" s="225"/>
      <c r="BD573" s="60"/>
    </row>
    <row r="574" spans="2:56" ht="14.25" customHeight="1" x14ac:dyDescent="0.55000000000000004">
      <c r="B574" s="208"/>
      <c r="C574" s="209"/>
      <c r="D574" s="209"/>
      <c r="E574" s="209"/>
      <c r="F574" s="209"/>
      <c r="G574" s="210"/>
      <c r="H574" s="238"/>
      <c r="I574" s="239"/>
      <c r="J574" s="239"/>
      <c r="K574" s="240"/>
      <c r="L574" s="248" t="s">
        <v>7256</v>
      </c>
      <c r="M574" s="249"/>
      <c r="N574" s="249"/>
      <c r="O574" s="250"/>
      <c r="P574" s="244" t="str">
        <f>VLOOKUP($B572,[1]D3_2!$B$259:$AL$385,6,FALSE)&amp;""</f>
        <v/>
      </c>
      <c r="Q574" s="245"/>
      <c r="R574" s="97" t="s">
        <v>6130</v>
      </c>
      <c r="S574" s="246" t="str">
        <f>VLOOKUP($B572,[1]D3_2!$B$259:$AL$385,7,FALSE)&amp;""</f>
        <v/>
      </c>
      <c r="T574" s="247"/>
      <c r="U574" s="244" t="str">
        <f>VLOOKUP($B572,[1]D3_2!$B$259:$AL$385,8,FALSE)&amp;""</f>
        <v/>
      </c>
      <c r="V574" s="245"/>
      <c r="W574" s="97" t="s">
        <v>6130</v>
      </c>
      <c r="X574" s="246" t="str">
        <f>VLOOKUP($B572,[1]D3_2!$B$259:$AL$385,9,FALSE)&amp;""</f>
        <v/>
      </c>
      <c r="Y574" s="247"/>
      <c r="Z574" s="244" t="str">
        <f>VLOOKUP($B572,[1]D3_2!$B$259:$AL$385,10,FALSE)&amp;""</f>
        <v/>
      </c>
      <c r="AA574" s="245"/>
      <c r="AB574" s="97" t="s">
        <v>6130</v>
      </c>
      <c r="AC574" s="246" t="str">
        <f>VLOOKUP($B572,[1]D3_2!$B$259:$AL$385,11,FALSE)&amp;""</f>
        <v/>
      </c>
      <c r="AD574" s="247"/>
      <c r="AE574" s="244" t="str">
        <f>VLOOKUP($B572,[1]D3_2!$B$259:$AL$385,12,FALSE)&amp;""</f>
        <v/>
      </c>
      <c r="AF574" s="245"/>
      <c r="AG574" s="97" t="s">
        <v>6130</v>
      </c>
      <c r="AH574" s="246" t="str">
        <f>VLOOKUP($B572,[1]D3_2!$B$259:$AL$385,13,FALSE)&amp;""</f>
        <v/>
      </c>
      <c r="AI574" s="247"/>
      <c r="AJ574" s="244" t="str">
        <f>VLOOKUP($B572,[1]D3_2!$B$259:$AL$385,14,FALSE)&amp;""</f>
        <v/>
      </c>
      <c r="AK574" s="245"/>
      <c r="AL574" s="97" t="s">
        <v>6130</v>
      </c>
      <c r="AM574" s="246" t="str">
        <f>VLOOKUP($B572,[1]D3_2!$B$259:$AL$385,15,FALSE)&amp;""</f>
        <v/>
      </c>
      <c r="AN574" s="247"/>
      <c r="AO574" s="244" t="str">
        <f>VLOOKUP($B572,[1]D3_2!$B$259:$AL$385,16,FALSE)&amp;""</f>
        <v/>
      </c>
      <c r="AP574" s="245"/>
      <c r="AQ574" s="97" t="s">
        <v>6130</v>
      </c>
      <c r="AR574" s="246" t="str">
        <f>VLOOKUP($B572,[1]D3_2!$B$259:$AL$385,17,FALSE)&amp;""</f>
        <v/>
      </c>
      <c r="AS574" s="247"/>
      <c r="AT574" s="244" t="str">
        <f>VLOOKUP($B572,[1]D3_2!$B$259:$AL$385,18,FALSE)&amp;""</f>
        <v/>
      </c>
      <c r="AU574" s="245"/>
      <c r="AV574" s="97" t="s">
        <v>6130</v>
      </c>
      <c r="AW574" s="246" t="str">
        <f>VLOOKUP($B572,[1]D3_2!$B$259:$AL$385,19,FALSE)&amp;""</f>
        <v/>
      </c>
      <c r="AX574" s="247"/>
      <c r="AY574" s="244" t="str">
        <f>VLOOKUP($B572,[1]D3_2!$B$259:$AL$385,20,FALSE)&amp;""</f>
        <v/>
      </c>
      <c r="AZ574" s="245"/>
      <c r="BA574" s="97" t="s">
        <v>6130</v>
      </c>
      <c r="BB574" s="246" t="str">
        <f>VLOOKUP($B572,[1]D3_2!$B$259:$AL$385,21,FALSE)&amp;""</f>
        <v/>
      </c>
      <c r="BC574" s="247"/>
      <c r="BD574" s="60"/>
    </row>
    <row r="575" spans="2:56" ht="14.25" customHeight="1" x14ac:dyDescent="0.55000000000000004">
      <c r="B575" s="208"/>
      <c r="C575" s="209"/>
      <c r="D575" s="209"/>
      <c r="E575" s="209"/>
      <c r="F575" s="209"/>
      <c r="G575" s="210"/>
      <c r="H575" s="232" t="s">
        <v>7669</v>
      </c>
      <c r="I575" s="233"/>
      <c r="J575" s="233"/>
      <c r="K575" s="234"/>
      <c r="L575" s="241" t="s">
        <v>6265</v>
      </c>
      <c r="M575" s="242"/>
      <c r="N575" s="242"/>
      <c r="O575" s="243"/>
      <c r="P575" s="215" t="str">
        <f>VLOOKUP($B572,[1]D3_2!$B$5:$AL$131,22,FALSE)&amp;""</f>
        <v/>
      </c>
      <c r="Q575" s="216"/>
      <c r="R575" s="95" t="s">
        <v>59</v>
      </c>
      <c r="S575" s="217" t="str">
        <f>VLOOKUP($B572,[1]D3_2!$B$5:$AL$131,23,FALSE)&amp;""</f>
        <v/>
      </c>
      <c r="T575" s="218"/>
      <c r="U575" s="215" t="str">
        <f>VLOOKUP($B572,[1]D3_2!$B$5:$AL$131,24,FALSE)&amp;""</f>
        <v/>
      </c>
      <c r="V575" s="216"/>
      <c r="W575" s="95" t="s">
        <v>59</v>
      </c>
      <c r="X575" s="217" t="str">
        <f>VLOOKUP($B572,[1]D3_2!$B$5:$AL$131,25,FALSE)&amp;""</f>
        <v/>
      </c>
      <c r="Y575" s="218"/>
      <c r="Z575" s="215" t="str">
        <f>VLOOKUP($B572,[1]D3_2!$B$5:$AL$131,26,FALSE)&amp;""</f>
        <v/>
      </c>
      <c r="AA575" s="216"/>
      <c r="AB575" s="95" t="s">
        <v>59</v>
      </c>
      <c r="AC575" s="217" t="str">
        <f>VLOOKUP($B572,[1]D3_2!$B$5:$AL$131,27,FALSE)&amp;""</f>
        <v/>
      </c>
      <c r="AD575" s="218"/>
      <c r="AE575" s="215" t="str">
        <f>VLOOKUP($B572,[1]D3_2!$B$5:$AL$131,28,FALSE)&amp;""</f>
        <v/>
      </c>
      <c r="AF575" s="216"/>
      <c r="AG575" s="95" t="s">
        <v>59</v>
      </c>
      <c r="AH575" s="217" t="str">
        <f>VLOOKUP($B572,[1]D3_2!$B$5:$AL$131,29,FALSE)&amp;""</f>
        <v/>
      </c>
      <c r="AI575" s="218"/>
      <c r="AJ575" s="215" t="str">
        <f>VLOOKUP($B572,[1]D3_2!$B$5:$AL$131,30,FALSE)&amp;""</f>
        <v/>
      </c>
      <c r="AK575" s="216"/>
      <c r="AL575" s="95" t="s">
        <v>59</v>
      </c>
      <c r="AM575" s="217" t="str">
        <f>VLOOKUP($B572,[1]D3_2!$B$5:$AL$131,31,FALSE)&amp;""</f>
        <v/>
      </c>
      <c r="AN575" s="218"/>
      <c r="AO575" s="215" t="str">
        <f>VLOOKUP($B572,[1]D3_2!$B$5:$AL$131,32,FALSE)&amp;""</f>
        <v/>
      </c>
      <c r="AP575" s="216"/>
      <c r="AQ575" s="95" t="s">
        <v>59</v>
      </c>
      <c r="AR575" s="217" t="str">
        <f>VLOOKUP($B572,[1]D3_2!$B$5:$AL$131,33,FALSE)&amp;""</f>
        <v/>
      </c>
      <c r="AS575" s="218"/>
      <c r="AT575" s="215" t="str">
        <f>VLOOKUP($B572,[1]D3_2!$B$5:$AL$131,34,FALSE)&amp;""</f>
        <v/>
      </c>
      <c r="AU575" s="216"/>
      <c r="AV575" s="95" t="s">
        <v>59</v>
      </c>
      <c r="AW575" s="217" t="str">
        <f>VLOOKUP($B572,[1]D3_2!$B$5:$AL$131,35,FALSE)&amp;""</f>
        <v/>
      </c>
      <c r="AX575" s="218"/>
      <c r="AY575" s="215" t="str">
        <f>VLOOKUP($B572,[1]D3_2!$B$5:$AL$131,36,FALSE)&amp;""</f>
        <v/>
      </c>
      <c r="AZ575" s="216"/>
      <c r="BA575" s="95" t="s">
        <v>59</v>
      </c>
      <c r="BB575" s="217" t="str">
        <f>VLOOKUP($B572,[1]D3_2!$B$5:$AL$131,37,FALSE)&amp;""</f>
        <v/>
      </c>
      <c r="BC575" s="218"/>
      <c r="BD575" s="60"/>
    </row>
    <row r="576" spans="2:56" ht="14.25" customHeight="1" x14ac:dyDescent="0.55000000000000004">
      <c r="B576" s="208"/>
      <c r="C576" s="209"/>
      <c r="D576" s="209"/>
      <c r="E576" s="209"/>
      <c r="F576" s="209"/>
      <c r="G576" s="210"/>
      <c r="H576" s="235"/>
      <c r="I576" s="236"/>
      <c r="J576" s="236"/>
      <c r="K576" s="237"/>
      <c r="L576" s="219" t="s">
        <v>7255</v>
      </c>
      <c r="M576" s="220"/>
      <c r="N576" s="220"/>
      <c r="O576" s="221"/>
      <c r="P576" s="222" t="str">
        <f>VLOOKUP($B572,[1]D3_2!$B$132:$AL$258,22,FALSE)&amp;""</f>
        <v/>
      </c>
      <c r="Q576" s="223"/>
      <c r="R576" s="96" t="s">
        <v>6130</v>
      </c>
      <c r="S576" s="224" t="str">
        <f>VLOOKUP($B572,[1]D3_2!$B$132:$AL$258,23,FALSE)&amp;""</f>
        <v/>
      </c>
      <c r="T576" s="225"/>
      <c r="U576" s="222" t="str">
        <f>VLOOKUP($B572,[1]D3_2!$B$132:$AL$258,24,FALSE)&amp;""</f>
        <v/>
      </c>
      <c r="V576" s="223"/>
      <c r="W576" s="96" t="s">
        <v>6130</v>
      </c>
      <c r="X576" s="224" t="str">
        <f>VLOOKUP($B572,[1]D3_2!$B$132:$AL$258,25,FALSE)&amp;""</f>
        <v/>
      </c>
      <c r="Y576" s="225"/>
      <c r="Z576" s="222" t="str">
        <f>VLOOKUP($B572,[1]D3_2!$B$132:$AL$258,26,FALSE)&amp;""</f>
        <v/>
      </c>
      <c r="AA576" s="223"/>
      <c r="AB576" s="96" t="s">
        <v>6130</v>
      </c>
      <c r="AC576" s="224" t="str">
        <f>VLOOKUP($B572,[1]D3_2!$B$132:$AL$258,27,FALSE)&amp;""</f>
        <v/>
      </c>
      <c r="AD576" s="225"/>
      <c r="AE576" s="222" t="str">
        <f>VLOOKUP($B572,[1]D3_2!$B$132:$AL$258,28,FALSE)&amp;""</f>
        <v/>
      </c>
      <c r="AF576" s="223"/>
      <c r="AG576" s="96" t="s">
        <v>6130</v>
      </c>
      <c r="AH576" s="224" t="str">
        <f>VLOOKUP($B572,[1]D3_2!$B$132:$AL$385,29,FALSE)&amp;""</f>
        <v/>
      </c>
      <c r="AI576" s="225"/>
      <c r="AJ576" s="222" t="str">
        <f>VLOOKUP($B572,[1]D3_2!$B$132:$AL$258,30,FALSE)&amp;""</f>
        <v/>
      </c>
      <c r="AK576" s="223"/>
      <c r="AL576" s="96" t="s">
        <v>6130</v>
      </c>
      <c r="AM576" s="224" t="str">
        <f>VLOOKUP($B572,[1]D3_2!$B$132:$AL$385,31,FALSE)&amp;""</f>
        <v/>
      </c>
      <c r="AN576" s="225"/>
      <c r="AO576" s="222" t="str">
        <f>VLOOKUP($B572,[1]D3_2!$B$132:$AL$258,32,FALSE)&amp;""</f>
        <v/>
      </c>
      <c r="AP576" s="223"/>
      <c r="AQ576" s="96" t="s">
        <v>6130</v>
      </c>
      <c r="AR576" s="224" t="str">
        <f>VLOOKUP($B572,[1]D3_2!$B$132:$AL$385,33,FALSE)&amp;""</f>
        <v/>
      </c>
      <c r="AS576" s="225"/>
      <c r="AT576" s="222" t="str">
        <f>VLOOKUP($B572,[1]D3_2!$B$132:$AL$258,34,FALSE)&amp;""</f>
        <v/>
      </c>
      <c r="AU576" s="223"/>
      <c r="AV576" s="96" t="s">
        <v>6130</v>
      </c>
      <c r="AW576" s="224" t="str">
        <f>VLOOKUP($B572,[1]D3_2!$B$132:$AL$385,35,FALSE)&amp;""</f>
        <v/>
      </c>
      <c r="AX576" s="225"/>
      <c r="AY576" s="222" t="str">
        <f>VLOOKUP($B572,[1]D3_2!$B$132:$AL$258,36,FALSE)&amp;""</f>
        <v/>
      </c>
      <c r="AZ576" s="223"/>
      <c r="BA576" s="96" t="s">
        <v>6130</v>
      </c>
      <c r="BB576" s="224" t="str">
        <f>VLOOKUP($B572,[1]D3_2!$B$132:$AL$385,37,FALSE)&amp;""</f>
        <v/>
      </c>
      <c r="BC576" s="225"/>
      <c r="BD576" s="60"/>
    </row>
    <row r="577" spans="2:56" ht="14.25" customHeight="1" x14ac:dyDescent="0.55000000000000004">
      <c r="B577" s="198"/>
      <c r="C577" s="199"/>
      <c r="D577" s="199"/>
      <c r="E577" s="199"/>
      <c r="F577" s="199"/>
      <c r="G577" s="200"/>
      <c r="H577" s="238"/>
      <c r="I577" s="239"/>
      <c r="J577" s="239"/>
      <c r="K577" s="240"/>
      <c r="L577" s="248" t="s">
        <v>7256</v>
      </c>
      <c r="M577" s="249"/>
      <c r="N577" s="249"/>
      <c r="O577" s="250"/>
      <c r="P577" s="244" t="str">
        <f>VLOOKUP($B572,[1]D3_2!$B$259:$AL$385,22,FALSE)&amp;""</f>
        <v/>
      </c>
      <c r="Q577" s="245"/>
      <c r="R577" s="97" t="s">
        <v>6130</v>
      </c>
      <c r="S577" s="246" t="str">
        <f>VLOOKUP($B572,[1]D3_2!$B$259:$AL$385,23,FALSE)&amp;""</f>
        <v/>
      </c>
      <c r="T577" s="247"/>
      <c r="U577" s="244" t="str">
        <f>VLOOKUP($B572,[1]D3_2!$B$259:$AL$385,24,FALSE)&amp;""</f>
        <v/>
      </c>
      <c r="V577" s="245"/>
      <c r="W577" s="97" t="s">
        <v>6130</v>
      </c>
      <c r="X577" s="246" t="str">
        <f>VLOOKUP($B572,[1]D3_2!$B$259:$AL$385,25,FALSE)&amp;""</f>
        <v/>
      </c>
      <c r="Y577" s="247"/>
      <c r="Z577" s="244" t="str">
        <f>VLOOKUP($B572,[1]D3_2!$B$259:$AL$385,26,FALSE)&amp;""</f>
        <v/>
      </c>
      <c r="AA577" s="245"/>
      <c r="AB577" s="97" t="s">
        <v>6130</v>
      </c>
      <c r="AC577" s="246" t="str">
        <f>VLOOKUP($B572,[1]D3_2!$B$259:$AL$385,27,FALSE)&amp;""</f>
        <v/>
      </c>
      <c r="AD577" s="247"/>
      <c r="AE577" s="244" t="str">
        <f>VLOOKUP($B572,[1]D3_2!$B$259:$AL$385,28,FALSE)&amp;""</f>
        <v/>
      </c>
      <c r="AF577" s="245"/>
      <c r="AG577" s="97" t="s">
        <v>6130</v>
      </c>
      <c r="AH577" s="246" t="str">
        <f>VLOOKUP($B572,[1]D3_2!$B$259:$AL$385,29,FALSE)&amp;""</f>
        <v/>
      </c>
      <c r="AI577" s="247"/>
      <c r="AJ577" s="244" t="str">
        <f>VLOOKUP($B572,[1]D3_2!$B$259:$AL$385,30,FALSE)&amp;""</f>
        <v/>
      </c>
      <c r="AK577" s="245"/>
      <c r="AL577" s="97" t="s">
        <v>6130</v>
      </c>
      <c r="AM577" s="246" t="str">
        <f>VLOOKUP($B572,[1]D3_2!$B$259:$AL$385,31,FALSE)&amp;""</f>
        <v/>
      </c>
      <c r="AN577" s="247"/>
      <c r="AO577" s="244" t="str">
        <f>VLOOKUP($B572,[1]D3_2!$B$259:$AL$385,32,FALSE)&amp;""</f>
        <v/>
      </c>
      <c r="AP577" s="245"/>
      <c r="AQ577" s="97" t="s">
        <v>6130</v>
      </c>
      <c r="AR577" s="246" t="str">
        <f>VLOOKUP($B572,[1]D3_2!$B$259:$AL$385,33,FALSE)&amp;""</f>
        <v/>
      </c>
      <c r="AS577" s="247"/>
      <c r="AT577" s="244" t="str">
        <f>VLOOKUP($B572,[1]D3_2!$B$259:$AL$385,34,FALSE)&amp;""</f>
        <v/>
      </c>
      <c r="AU577" s="245"/>
      <c r="AV577" s="97" t="s">
        <v>6130</v>
      </c>
      <c r="AW577" s="246" t="str">
        <f>VLOOKUP($B572,[1]D3_2!$B$259:$AL$385,35,FALSE)&amp;""</f>
        <v/>
      </c>
      <c r="AX577" s="247"/>
      <c r="AY577" s="244" t="str">
        <f>VLOOKUP($B572,[1]D3_2!$B$259:$AL$385,36,FALSE)&amp;""</f>
        <v/>
      </c>
      <c r="AZ577" s="245"/>
      <c r="BA577" s="97" t="s">
        <v>6130</v>
      </c>
      <c r="BB577" s="246" t="str">
        <f>VLOOKUP($B572,[1]D3_2!$B$259:$AL$385,37,FALSE)&amp;""</f>
        <v/>
      </c>
      <c r="BC577" s="247"/>
      <c r="BD577" s="60"/>
    </row>
    <row r="578" spans="2:56" ht="14.25" customHeight="1" x14ac:dyDescent="0.55000000000000004">
      <c r="B578" s="195" t="s">
        <v>5955</v>
      </c>
      <c r="C578" s="196"/>
      <c r="D578" s="196"/>
      <c r="E578" s="196"/>
      <c r="F578" s="196"/>
      <c r="G578" s="197"/>
      <c r="H578" s="232" t="s">
        <v>7637</v>
      </c>
      <c r="I578" s="233"/>
      <c r="J578" s="233"/>
      <c r="K578" s="234"/>
      <c r="L578" s="241" t="s">
        <v>6265</v>
      </c>
      <c r="M578" s="242"/>
      <c r="N578" s="242"/>
      <c r="O578" s="243"/>
      <c r="P578" s="215" t="str">
        <f>VLOOKUP($B578,[1]D3_2!$B$5:$AL$131,6,FALSE)&amp;""</f>
        <v/>
      </c>
      <c r="Q578" s="216"/>
      <c r="R578" s="95" t="s">
        <v>59</v>
      </c>
      <c r="S578" s="217" t="str">
        <f>VLOOKUP($B578,[1]D3_2!$B$5:$AL$131,7,FALSE)&amp;""</f>
        <v/>
      </c>
      <c r="T578" s="218"/>
      <c r="U578" s="215" t="str">
        <f>VLOOKUP($B578,[1]D3_2!$B$5:$AL$131,8,FALSE)&amp;""</f>
        <v/>
      </c>
      <c r="V578" s="216"/>
      <c r="W578" s="95" t="s">
        <v>59</v>
      </c>
      <c r="X578" s="217" t="str">
        <f>VLOOKUP($B578,[1]D3_2!$B$5:$AL$131,9,FALSE)&amp;""</f>
        <v/>
      </c>
      <c r="Y578" s="218"/>
      <c r="Z578" s="215" t="str">
        <f>VLOOKUP($B578,[1]D3_2!$B$5:$AL$131,10,FALSE)&amp;""</f>
        <v/>
      </c>
      <c r="AA578" s="216"/>
      <c r="AB578" s="95" t="s">
        <v>59</v>
      </c>
      <c r="AC578" s="217" t="str">
        <f>VLOOKUP($B578,[1]D3_2!$B$5:$AL$131,11,FALSE)&amp;""</f>
        <v/>
      </c>
      <c r="AD578" s="218"/>
      <c r="AE578" s="215" t="str">
        <f>VLOOKUP($B578,[1]D3_2!$B$5:$AL$131,12,FALSE)&amp;""</f>
        <v/>
      </c>
      <c r="AF578" s="216"/>
      <c r="AG578" s="95" t="s">
        <v>59</v>
      </c>
      <c r="AH578" s="217" t="str">
        <f>VLOOKUP($B578,[1]D3_2!$B$5:$AL$131,13,FALSE)&amp;""</f>
        <v/>
      </c>
      <c r="AI578" s="218"/>
      <c r="AJ578" s="215" t="str">
        <f>VLOOKUP($B578,[1]D3_2!$B$5:$AL$131,14,FALSE)&amp;""</f>
        <v/>
      </c>
      <c r="AK578" s="216"/>
      <c r="AL578" s="95" t="s">
        <v>59</v>
      </c>
      <c r="AM578" s="217" t="str">
        <f>VLOOKUP($B578,[1]D3_2!$B$5:$AL$131,15,FALSE)&amp;""</f>
        <v/>
      </c>
      <c r="AN578" s="218"/>
      <c r="AO578" s="215" t="str">
        <f>VLOOKUP($B578,[1]D3_2!$B$5:$AL$131,16,FALSE)&amp;""</f>
        <v/>
      </c>
      <c r="AP578" s="216"/>
      <c r="AQ578" s="95" t="s">
        <v>59</v>
      </c>
      <c r="AR578" s="217" t="str">
        <f>VLOOKUP($B578,[1]D3_2!$B$5:$AL$131,17,FALSE)&amp;""</f>
        <v/>
      </c>
      <c r="AS578" s="218"/>
      <c r="AT578" s="215" t="str">
        <f>VLOOKUP($B578,[1]D3_2!$B$5:$AL$131,18,FALSE)&amp;""</f>
        <v/>
      </c>
      <c r="AU578" s="216"/>
      <c r="AV578" s="95" t="s">
        <v>59</v>
      </c>
      <c r="AW578" s="217" t="str">
        <f>VLOOKUP($B578,[1]D3_2!$B$5:$AL$131,19,FALSE)&amp;""</f>
        <v/>
      </c>
      <c r="AX578" s="218"/>
      <c r="AY578" s="215" t="str">
        <f>VLOOKUP($B578,[1]D3_2!$B$5:$AL$131,20,FALSE)&amp;""</f>
        <v/>
      </c>
      <c r="AZ578" s="216"/>
      <c r="BA578" s="95" t="s">
        <v>59</v>
      </c>
      <c r="BB578" s="217" t="str">
        <f>VLOOKUP($B578,[1]D3_2!$B$5:$AL$131,21,FALSE)&amp;""</f>
        <v/>
      </c>
      <c r="BC578" s="218"/>
      <c r="BD578" s="60"/>
    </row>
    <row r="579" spans="2:56" ht="14.25" customHeight="1" x14ac:dyDescent="0.55000000000000004">
      <c r="B579" s="208"/>
      <c r="C579" s="209"/>
      <c r="D579" s="209"/>
      <c r="E579" s="209"/>
      <c r="F579" s="209"/>
      <c r="G579" s="210"/>
      <c r="H579" s="235"/>
      <c r="I579" s="236"/>
      <c r="J579" s="236"/>
      <c r="K579" s="237"/>
      <c r="L579" s="219" t="s">
        <v>7255</v>
      </c>
      <c r="M579" s="220"/>
      <c r="N579" s="220"/>
      <c r="O579" s="221"/>
      <c r="P579" s="222" t="str">
        <f>VLOOKUP($B578,[1]D3_2!$B$132:$AL$258,6,FALSE)&amp;""</f>
        <v/>
      </c>
      <c r="Q579" s="223"/>
      <c r="R579" s="96" t="s">
        <v>6130</v>
      </c>
      <c r="S579" s="224" t="str">
        <f>VLOOKUP($B578,[1]D3_2!$B$132:$AL$258,7,FALSE)&amp;""</f>
        <v/>
      </c>
      <c r="T579" s="225"/>
      <c r="U579" s="222" t="str">
        <f>VLOOKUP($B578,[1]D3_2!$B$132:$AL$258,8,FALSE)&amp;""</f>
        <v/>
      </c>
      <c r="V579" s="223"/>
      <c r="W579" s="96" t="s">
        <v>6130</v>
      </c>
      <c r="X579" s="224" t="str">
        <f>VLOOKUP($B578,[1]D3_2!$B$132:$AL$258,9,FALSE)&amp;""</f>
        <v/>
      </c>
      <c r="Y579" s="225"/>
      <c r="Z579" s="222" t="str">
        <f>VLOOKUP($B578,[1]D3_2!$B$132:$AL$258,10,FALSE)&amp;""</f>
        <v/>
      </c>
      <c r="AA579" s="223"/>
      <c r="AB579" s="96" t="s">
        <v>6130</v>
      </c>
      <c r="AC579" s="224" t="str">
        <f>VLOOKUP($B578,[1]D3_2!$B$132:$AL$258,11,FALSE)&amp;""</f>
        <v/>
      </c>
      <c r="AD579" s="225"/>
      <c r="AE579" s="222" t="str">
        <f>VLOOKUP($B578,[1]D3_2!$B$132:$AL$258,12,FALSE)&amp;""</f>
        <v/>
      </c>
      <c r="AF579" s="223"/>
      <c r="AG579" s="96" t="s">
        <v>6130</v>
      </c>
      <c r="AH579" s="224" t="str">
        <f>VLOOKUP($B578,[1]D3_2!$B$132:$AL$385,13,FALSE)&amp;""</f>
        <v/>
      </c>
      <c r="AI579" s="225"/>
      <c r="AJ579" s="222" t="str">
        <f>VLOOKUP($B578,[1]D3_2!$B$132:$AL$258,14,FALSE)&amp;""</f>
        <v/>
      </c>
      <c r="AK579" s="223"/>
      <c r="AL579" s="96" t="s">
        <v>6130</v>
      </c>
      <c r="AM579" s="224" t="str">
        <f>VLOOKUP($B578,[1]D3_2!$B$132:$AL$385,15,FALSE)&amp;""</f>
        <v/>
      </c>
      <c r="AN579" s="225"/>
      <c r="AO579" s="222" t="str">
        <f>VLOOKUP($B578,[1]D3_2!$B$132:$AL$258,16,FALSE)&amp;""</f>
        <v/>
      </c>
      <c r="AP579" s="223"/>
      <c r="AQ579" s="96" t="s">
        <v>6130</v>
      </c>
      <c r="AR579" s="224" t="str">
        <f>VLOOKUP($B578,[1]D3_2!$B$132:$AL$385,17,FALSE)&amp;""</f>
        <v/>
      </c>
      <c r="AS579" s="225"/>
      <c r="AT579" s="222" t="str">
        <f>VLOOKUP($B578,[1]D3_2!$B$132:$AL$258,18,FALSE)&amp;""</f>
        <v/>
      </c>
      <c r="AU579" s="223"/>
      <c r="AV579" s="96" t="s">
        <v>6130</v>
      </c>
      <c r="AW579" s="224" t="str">
        <f>VLOOKUP($B578,[1]D3_2!$B$132:$AL$385,19,FALSE)&amp;""</f>
        <v/>
      </c>
      <c r="AX579" s="225"/>
      <c r="AY579" s="222" t="str">
        <f>VLOOKUP($B578,[1]D3_2!$B$132:$AL$258,20,FALSE)&amp;""</f>
        <v/>
      </c>
      <c r="AZ579" s="223"/>
      <c r="BA579" s="96" t="s">
        <v>6130</v>
      </c>
      <c r="BB579" s="224" t="str">
        <f>VLOOKUP($B578,[1]D3_2!$B$132:$AL$385,21,FALSE)&amp;""</f>
        <v/>
      </c>
      <c r="BC579" s="225"/>
      <c r="BD579" s="60"/>
    </row>
    <row r="580" spans="2:56" ht="14.25" customHeight="1" x14ac:dyDescent="0.55000000000000004">
      <c r="B580" s="208"/>
      <c r="C580" s="209"/>
      <c r="D580" s="209"/>
      <c r="E580" s="209"/>
      <c r="F580" s="209"/>
      <c r="G580" s="210"/>
      <c r="H580" s="238"/>
      <c r="I580" s="239"/>
      <c r="J580" s="239"/>
      <c r="K580" s="240"/>
      <c r="L580" s="248" t="s">
        <v>7256</v>
      </c>
      <c r="M580" s="249"/>
      <c r="N580" s="249"/>
      <c r="O580" s="250"/>
      <c r="P580" s="244" t="str">
        <f>VLOOKUP($B578,[1]D3_2!$B$259:$AL$385,6,FALSE)&amp;""</f>
        <v/>
      </c>
      <c r="Q580" s="245"/>
      <c r="R580" s="97" t="s">
        <v>6130</v>
      </c>
      <c r="S580" s="246" t="str">
        <f>VLOOKUP($B578,[1]D3_2!$B$259:$AL$385,7,FALSE)&amp;""</f>
        <v/>
      </c>
      <c r="T580" s="247"/>
      <c r="U580" s="244" t="str">
        <f>VLOOKUP($B578,[1]D3_2!$B$259:$AL$385,8,FALSE)&amp;""</f>
        <v/>
      </c>
      <c r="V580" s="245"/>
      <c r="W580" s="97" t="s">
        <v>6130</v>
      </c>
      <c r="X580" s="246" t="str">
        <f>VLOOKUP($B578,[1]D3_2!$B$259:$AL$385,9,FALSE)&amp;""</f>
        <v/>
      </c>
      <c r="Y580" s="247"/>
      <c r="Z580" s="244" t="str">
        <f>VLOOKUP($B578,[1]D3_2!$B$259:$AL$385,10,FALSE)&amp;""</f>
        <v/>
      </c>
      <c r="AA580" s="245"/>
      <c r="AB580" s="97" t="s">
        <v>6130</v>
      </c>
      <c r="AC580" s="246" t="str">
        <f>VLOOKUP($B578,[1]D3_2!$B$259:$AL$385,11,FALSE)&amp;""</f>
        <v/>
      </c>
      <c r="AD580" s="247"/>
      <c r="AE580" s="244" t="str">
        <f>VLOOKUP($B578,[1]D3_2!$B$259:$AL$385,12,FALSE)&amp;""</f>
        <v/>
      </c>
      <c r="AF580" s="245"/>
      <c r="AG580" s="97" t="s">
        <v>6130</v>
      </c>
      <c r="AH580" s="246" t="str">
        <f>VLOOKUP($B578,[1]D3_2!$B$259:$AL$385,13,FALSE)&amp;""</f>
        <v/>
      </c>
      <c r="AI580" s="247"/>
      <c r="AJ580" s="244" t="str">
        <f>VLOOKUP($B578,[1]D3_2!$B$259:$AL$385,14,FALSE)&amp;""</f>
        <v/>
      </c>
      <c r="AK580" s="245"/>
      <c r="AL580" s="97" t="s">
        <v>6130</v>
      </c>
      <c r="AM580" s="246" t="str">
        <f>VLOOKUP($B578,[1]D3_2!$B$259:$AL$385,15,FALSE)&amp;""</f>
        <v/>
      </c>
      <c r="AN580" s="247"/>
      <c r="AO580" s="244" t="str">
        <f>VLOOKUP($B578,[1]D3_2!$B$259:$AL$385,16,FALSE)&amp;""</f>
        <v/>
      </c>
      <c r="AP580" s="245"/>
      <c r="AQ580" s="97" t="s">
        <v>6130</v>
      </c>
      <c r="AR580" s="246" t="str">
        <f>VLOOKUP($B578,[1]D3_2!$B$259:$AL$385,17,FALSE)&amp;""</f>
        <v/>
      </c>
      <c r="AS580" s="247"/>
      <c r="AT580" s="244" t="str">
        <f>VLOOKUP($B578,[1]D3_2!$B$259:$AL$385,18,FALSE)&amp;""</f>
        <v/>
      </c>
      <c r="AU580" s="245"/>
      <c r="AV580" s="97" t="s">
        <v>6130</v>
      </c>
      <c r="AW580" s="246" t="str">
        <f>VLOOKUP($B578,[1]D3_2!$B$259:$AL$385,19,FALSE)&amp;""</f>
        <v/>
      </c>
      <c r="AX580" s="247"/>
      <c r="AY580" s="244" t="str">
        <f>VLOOKUP($B578,[1]D3_2!$B$259:$AL$385,20,FALSE)&amp;""</f>
        <v/>
      </c>
      <c r="AZ580" s="245"/>
      <c r="BA580" s="97" t="s">
        <v>6130</v>
      </c>
      <c r="BB580" s="246" t="str">
        <f>VLOOKUP($B578,[1]D3_2!$B$259:$AL$385,21,FALSE)&amp;""</f>
        <v/>
      </c>
      <c r="BC580" s="247"/>
      <c r="BD580" s="60"/>
    </row>
    <row r="581" spans="2:56" ht="14.25" customHeight="1" x14ac:dyDescent="0.55000000000000004">
      <c r="B581" s="208"/>
      <c r="C581" s="209"/>
      <c r="D581" s="209"/>
      <c r="E581" s="209"/>
      <c r="F581" s="209"/>
      <c r="G581" s="210"/>
      <c r="H581" s="232" t="s">
        <v>7669</v>
      </c>
      <c r="I581" s="233"/>
      <c r="J581" s="233"/>
      <c r="K581" s="234"/>
      <c r="L581" s="241" t="s">
        <v>6265</v>
      </c>
      <c r="M581" s="242"/>
      <c r="N581" s="242"/>
      <c r="O581" s="243"/>
      <c r="P581" s="215" t="str">
        <f>VLOOKUP($B578,[1]D3_2!$B$5:$AL$131,22,FALSE)&amp;""</f>
        <v/>
      </c>
      <c r="Q581" s="216"/>
      <c r="R581" s="95" t="s">
        <v>59</v>
      </c>
      <c r="S581" s="217" t="str">
        <f>VLOOKUP($B578,[1]D3_2!$B$5:$AL$131,23,FALSE)&amp;""</f>
        <v/>
      </c>
      <c r="T581" s="218"/>
      <c r="U581" s="215" t="str">
        <f>VLOOKUP($B578,[1]D3_2!$B$5:$AL$131,24,FALSE)&amp;""</f>
        <v/>
      </c>
      <c r="V581" s="216"/>
      <c r="W581" s="95" t="s">
        <v>59</v>
      </c>
      <c r="X581" s="217" t="str">
        <f>VLOOKUP($B578,[1]D3_2!$B$5:$AL$131,25,FALSE)&amp;""</f>
        <v/>
      </c>
      <c r="Y581" s="218"/>
      <c r="Z581" s="215" t="str">
        <f>VLOOKUP($B578,[1]D3_2!$B$5:$AL$131,26,FALSE)&amp;""</f>
        <v/>
      </c>
      <c r="AA581" s="216"/>
      <c r="AB581" s="95" t="s">
        <v>59</v>
      </c>
      <c r="AC581" s="217" t="str">
        <f>VLOOKUP($B578,[1]D3_2!$B$5:$AL$131,27,FALSE)&amp;""</f>
        <v/>
      </c>
      <c r="AD581" s="218"/>
      <c r="AE581" s="215" t="str">
        <f>VLOOKUP($B578,[1]D3_2!$B$5:$AL$131,28,FALSE)&amp;""</f>
        <v/>
      </c>
      <c r="AF581" s="216"/>
      <c r="AG581" s="95" t="s">
        <v>59</v>
      </c>
      <c r="AH581" s="217" t="str">
        <f>VLOOKUP($B578,[1]D3_2!$B$5:$AL$131,29,FALSE)&amp;""</f>
        <v/>
      </c>
      <c r="AI581" s="218"/>
      <c r="AJ581" s="215" t="str">
        <f>VLOOKUP($B578,[1]D3_2!$B$5:$AL$131,30,FALSE)&amp;""</f>
        <v/>
      </c>
      <c r="AK581" s="216"/>
      <c r="AL581" s="95" t="s">
        <v>59</v>
      </c>
      <c r="AM581" s="217" t="str">
        <f>VLOOKUP($B578,[1]D3_2!$B$5:$AL$131,31,FALSE)&amp;""</f>
        <v/>
      </c>
      <c r="AN581" s="218"/>
      <c r="AO581" s="215" t="str">
        <f>VLOOKUP($B578,[1]D3_2!$B$5:$AL$131,32,FALSE)&amp;""</f>
        <v/>
      </c>
      <c r="AP581" s="216"/>
      <c r="AQ581" s="95" t="s">
        <v>59</v>
      </c>
      <c r="AR581" s="217" t="str">
        <f>VLOOKUP($B578,[1]D3_2!$B$5:$AL$131,33,FALSE)&amp;""</f>
        <v/>
      </c>
      <c r="AS581" s="218"/>
      <c r="AT581" s="215" t="str">
        <f>VLOOKUP($B578,[1]D3_2!$B$5:$AL$131,34,FALSE)&amp;""</f>
        <v/>
      </c>
      <c r="AU581" s="216"/>
      <c r="AV581" s="95" t="s">
        <v>59</v>
      </c>
      <c r="AW581" s="217" t="str">
        <f>VLOOKUP($B578,[1]D3_2!$B$5:$AL$131,35,FALSE)&amp;""</f>
        <v/>
      </c>
      <c r="AX581" s="218"/>
      <c r="AY581" s="215" t="str">
        <f>VLOOKUP($B578,[1]D3_2!$B$5:$AL$131,36,FALSE)&amp;""</f>
        <v/>
      </c>
      <c r="AZ581" s="216"/>
      <c r="BA581" s="95" t="s">
        <v>59</v>
      </c>
      <c r="BB581" s="217" t="str">
        <f>VLOOKUP($B578,[1]D3_2!$B$5:$AL$131,37,FALSE)&amp;""</f>
        <v/>
      </c>
      <c r="BC581" s="218"/>
      <c r="BD581" s="60"/>
    </row>
    <row r="582" spans="2:56" ht="14.25" customHeight="1" x14ac:dyDescent="0.55000000000000004">
      <c r="B582" s="208"/>
      <c r="C582" s="209"/>
      <c r="D582" s="209"/>
      <c r="E582" s="209"/>
      <c r="F582" s="209"/>
      <c r="G582" s="210"/>
      <c r="H582" s="235"/>
      <c r="I582" s="236"/>
      <c r="J582" s="236"/>
      <c r="K582" s="237"/>
      <c r="L582" s="219" t="s">
        <v>7255</v>
      </c>
      <c r="M582" s="220"/>
      <c r="N582" s="220"/>
      <c r="O582" s="221"/>
      <c r="P582" s="222" t="str">
        <f>VLOOKUP($B578,[1]D3_2!$B$132:$AL$258,22,FALSE)&amp;""</f>
        <v/>
      </c>
      <c r="Q582" s="223"/>
      <c r="R582" s="96" t="s">
        <v>6130</v>
      </c>
      <c r="S582" s="224" t="str">
        <f>VLOOKUP($B578,[1]D3_2!$B$132:$AL$258,23,FALSE)&amp;""</f>
        <v/>
      </c>
      <c r="T582" s="225"/>
      <c r="U582" s="222" t="str">
        <f>VLOOKUP($B578,[1]D3_2!$B$132:$AL$258,24,FALSE)&amp;""</f>
        <v/>
      </c>
      <c r="V582" s="223"/>
      <c r="W582" s="96" t="s">
        <v>6130</v>
      </c>
      <c r="X582" s="224" t="str">
        <f>VLOOKUP($B578,[1]D3_2!$B$132:$AL$258,25,FALSE)&amp;""</f>
        <v/>
      </c>
      <c r="Y582" s="225"/>
      <c r="Z582" s="222" t="str">
        <f>VLOOKUP($B578,[1]D3_2!$B$132:$AL$258,26,FALSE)&amp;""</f>
        <v/>
      </c>
      <c r="AA582" s="223"/>
      <c r="AB582" s="96" t="s">
        <v>6130</v>
      </c>
      <c r="AC582" s="224" t="str">
        <f>VLOOKUP($B578,[1]D3_2!$B$132:$AL$258,27,FALSE)&amp;""</f>
        <v/>
      </c>
      <c r="AD582" s="225"/>
      <c r="AE582" s="222" t="str">
        <f>VLOOKUP($B578,[1]D3_2!$B$132:$AL$258,28,FALSE)&amp;""</f>
        <v/>
      </c>
      <c r="AF582" s="223"/>
      <c r="AG582" s="96" t="s">
        <v>6130</v>
      </c>
      <c r="AH582" s="224" t="str">
        <f>VLOOKUP($B578,[1]D3_2!$B$132:$AL$385,29,FALSE)&amp;""</f>
        <v/>
      </c>
      <c r="AI582" s="225"/>
      <c r="AJ582" s="222" t="str">
        <f>VLOOKUP($B578,[1]D3_2!$B$132:$AL$258,30,FALSE)&amp;""</f>
        <v/>
      </c>
      <c r="AK582" s="223"/>
      <c r="AL582" s="96" t="s">
        <v>6130</v>
      </c>
      <c r="AM582" s="224" t="str">
        <f>VLOOKUP($B578,[1]D3_2!$B$132:$AL$385,31,FALSE)&amp;""</f>
        <v/>
      </c>
      <c r="AN582" s="225"/>
      <c r="AO582" s="222" t="str">
        <f>VLOOKUP($B578,[1]D3_2!$B$132:$AL$258,32,FALSE)&amp;""</f>
        <v/>
      </c>
      <c r="AP582" s="223"/>
      <c r="AQ582" s="96" t="s">
        <v>6130</v>
      </c>
      <c r="AR582" s="224" t="str">
        <f>VLOOKUP($B578,[1]D3_2!$B$132:$AL$385,33,FALSE)&amp;""</f>
        <v/>
      </c>
      <c r="AS582" s="225"/>
      <c r="AT582" s="222" t="str">
        <f>VLOOKUP($B578,[1]D3_2!$B$132:$AL$258,34,FALSE)&amp;""</f>
        <v/>
      </c>
      <c r="AU582" s="223"/>
      <c r="AV582" s="96" t="s">
        <v>6130</v>
      </c>
      <c r="AW582" s="224" t="str">
        <f>VLOOKUP($B578,[1]D3_2!$B$132:$AL$385,35,FALSE)&amp;""</f>
        <v/>
      </c>
      <c r="AX582" s="225"/>
      <c r="AY582" s="222" t="str">
        <f>VLOOKUP($B578,[1]D3_2!$B$132:$AL$258,36,FALSE)&amp;""</f>
        <v/>
      </c>
      <c r="AZ582" s="223"/>
      <c r="BA582" s="96" t="s">
        <v>6130</v>
      </c>
      <c r="BB582" s="224" t="str">
        <f>VLOOKUP($B578,[1]D3_2!$B$132:$AL$385,37,FALSE)&amp;""</f>
        <v/>
      </c>
      <c r="BC582" s="225"/>
      <c r="BD582" s="60"/>
    </row>
    <row r="583" spans="2:56" ht="14.25" customHeight="1" x14ac:dyDescent="0.55000000000000004">
      <c r="B583" s="198"/>
      <c r="C583" s="199"/>
      <c r="D583" s="199"/>
      <c r="E583" s="199"/>
      <c r="F583" s="199"/>
      <c r="G583" s="200"/>
      <c r="H583" s="238"/>
      <c r="I583" s="239"/>
      <c r="J583" s="239"/>
      <c r="K583" s="240"/>
      <c r="L583" s="248" t="s">
        <v>7256</v>
      </c>
      <c r="M583" s="249"/>
      <c r="N583" s="249"/>
      <c r="O583" s="250"/>
      <c r="P583" s="244" t="str">
        <f>VLOOKUP($B578,[1]D3_2!$B$259:$AL$385,22,FALSE)&amp;""</f>
        <v/>
      </c>
      <c r="Q583" s="245"/>
      <c r="R583" s="97" t="s">
        <v>6130</v>
      </c>
      <c r="S583" s="246" t="str">
        <f>VLOOKUP($B578,[1]D3_2!$B$259:$AL$385,23,FALSE)&amp;""</f>
        <v/>
      </c>
      <c r="T583" s="247"/>
      <c r="U583" s="244" t="str">
        <f>VLOOKUP($B578,[1]D3_2!$B$259:$AL$385,24,FALSE)&amp;""</f>
        <v/>
      </c>
      <c r="V583" s="245"/>
      <c r="W583" s="97" t="s">
        <v>6130</v>
      </c>
      <c r="X583" s="246" t="str">
        <f>VLOOKUP($B578,[1]D3_2!$B$259:$AL$385,25,FALSE)&amp;""</f>
        <v/>
      </c>
      <c r="Y583" s="247"/>
      <c r="Z583" s="244" t="str">
        <f>VLOOKUP($B578,[1]D3_2!$B$259:$AL$385,26,FALSE)&amp;""</f>
        <v/>
      </c>
      <c r="AA583" s="245"/>
      <c r="AB583" s="97" t="s">
        <v>6130</v>
      </c>
      <c r="AC583" s="246" t="str">
        <f>VLOOKUP($B578,[1]D3_2!$B$259:$AL$385,27,FALSE)&amp;""</f>
        <v/>
      </c>
      <c r="AD583" s="247"/>
      <c r="AE583" s="244" t="str">
        <f>VLOOKUP($B578,[1]D3_2!$B$259:$AL$385,28,FALSE)&amp;""</f>
        <v/>
      </c>
      <c r="AF583" s="245"/>
      <c r="AG583" s="97" t="s">
        <v>6130</v>
      </c>
      <c r="AH583" s="246" t="str">
        <f>VLOOKUP($B578,[1]D3_2!$B$259:$AL$385,29,FALSE)&amp;""</f>
        <v/>
      </c>
      <c r="AI583" s="247"/>
      <c r="AJ583" s="244" t="str">
        <f>VLOOKUP($B578,[1]D3_2!$B$259:$AL$385,30,FALSE)&amp;""</f>
        <v/>
      </c>
      <c r="AK583" s="245"/>
      <c r="AL583" s="97" t="s">
        <v>6130</v>
      </c>
      <c r="AM583" s="246" t="str">
        <f>VLOOKUP($B578,[1]D3_2!$B$259:$AL$385,31,FALSE)&amp;""</f>
        <v/>
      </c>
      <c r="AN583" s="247"/>
      <c r="AO583" s="244" t="str">
        <f>VLOOKUP($B578,[1]D3_2!$B$259:$AL$385,32,FALSE)&amp;""</f>
        <v/>
      </c>
      <c r="AP583" s="245"/>
      <c r="AQ583" s="97" t="s">
        <v>6130</v>
      </c>
      <c r="AR583" s="246" t="str">
        <f>VLOOKUP($B578,[1]D3_2!$B$259:$AL$385,33,FALSE)&amp;""</f>
        <v/>
      </c>
      <c r="AS583" s="247"/>
      <c r="AT583" s="244" t="str">
        <f>VLOOKUP($B578,[1]D3_2!$B$259:$AL$385,34,FALSE)&amp;""</f>
        <v/>
      </c>
      <c r="AU583" s="245"/>
      <c r="AV583" s="97" t="s">
        <v>6130</v>
      </c>
      <c r="AW583" s="246" t="str">
        <f>VLOOKUP($B578,[1]D3_2!$B$259:$AL$385,35,FALSE)&amp;""</f>
        <v/>
      </c>
      <c r="AX583" s="247"/>
      <c r="AY583" s="244" t="str">
        <f>VLOOKUP($B578,[1]D3_2!$B$259:$AL$385,36,FALSE)&amp;""</f>
        <v/>
      </c>
      <c r="AZ583" s="245"/>
      <c r="BA583" s="97" t="s">
        <v>6130</v>
      </c>
      <c r="BB583" s="246" t="str">
        <f>VLOOKUP($B578,[1]D3_2!$B$259:$AL$385,37,FALSE)&amp;""</f>
        <v/>
      </c>
      <c r="BC583" s="247"/>
      <c r="BD583" s="60"/>
    </row>
    <row r="584" spans="2:56" ht="14.25" customHeight="1" x14ac:dyDescent="0.55000000000000004">
      <c r="B584" s="195" t="s">
        <v>5956</v>
      </c>
      <c r="C584" s="196"/>
      <c r="D584" s="196"/>
      <c r="E584" s="196"/>
      <c r="F584" s="196"/>
      <c r="G584" s="197"/>
      <c r="H584" s="232" t="s">
        <v>7637</v>
      </c>
      <c r="I584" s="233"/>
      <c r="J584" s="233"/>
      <c r="K584" s="234"/>
      <c r="L584" s="241" t="s">
        <v>6265</v>
      </c>
      <c r="M584" s="242"/>
      <c r="N584" s="242"/>
      <c r="O584" s="243"/>
      <c r="P584" s="215" t="str">
        <f>VLOOKUP($B584,[1]D3_2!$B$5:$AL$131,6,FALSE)&amp;""</f>
        <v/>
      </c>
      <c r="Q584" s="216"/>
      <c r="R584" s="95" t="s">
        <v>59</v>
      </c>
      <c r="S584" s="217" t="str">
        <f>VLOOKUP($B584,[1]D3_2!$B$5:$AL$131,7,FALSE)&amp;""</f>
        <v/>
      </c>
      <c r="T584" s="218"/>
      <c r="U584" s="215" t="str">
        <f>VLOOKUP($B584,[1]D3_2!$B$5:$AL$131,8,FALSE)&amp;""</f>
        <v/>
      </c>
      <c r="V584" s="216"/>
      <c r="W584" s="95" t="s">
        <v>59</v>
      </c>
      <c r="X584" s="217" t="str">
        <f>VLOOKUP($B584,[1]D3_2!$B$5:$AL$131,9,FALSE)&amp;""</f>
        <v/>
      </c>
      <c r="Y584" s="218"/>
      <c r="Z584" s="215" t="str">
        <f>VLOOKUP($B584,[1]D3_2!$B$5:$AL$131,10,FALSE)&amp;""</f>
        <v/>
      </c>
      <c r="AA584" s="216"/>
      <c r="AB584" s="95" t="s">
        <v>59</v>
      </c>
      <c r="AC584" s="217" t="str">
        <f>VLOOKUP($B584,[1]D3_2!$B$5:$AL$131,11,FALSE)&amp;""</f>
        <v/>
      </c>
      <c r="AD584" s="218"/>
      <c r="AE584" s="215" t="str">
        <f>VLOOKUP($B584,[1]D3_2!$B$5:$AL$131,12,FALSE)&amp;""</f>
        <v/>
      </c>
      <c r="AF584" s="216"/>
      <c r="AG584" s="95" t="s">
        <v>59</v>
      </c>
      <c r="AH584" s="217" t="str">
        <f>VLOOKUP($B584,[1]D3_2!$B$5:$AL$131,13,FALSE)&amp;""</f>
        <v/>
      </c>
      <c r="AI584" s="218"/>
      <c r="AJ584" s="215" t="str">
        <f>VLOOKUP($B584,[1]D3_2!$B$5:$AL$131,14,FALSE)&amp;""</f>
        <v/>
      </c>
      <c r="AK584" s="216"/>
      <c r="AL584" s="95" t="s">
        <v>59</v>
      </c>
      <c r="AM584" s="217" t="str">
        <f>VLOOKUP($B584,[1]D3_2!$B$5:$AL$131,15,FALSE)&amp;""</f>
        <v/>
      </c>
      <c r="AN584" s="218"/>
      <c r="AO584" s="215" t="str">
        <f>VLOOKUP($B584,[1]D3_2!$B$5:$AL$131,16,FALSE)&amp;""</f>
        <v/>
      </c>
      <c r="AP584" s="216"/>
      <c r="AQ584" s="95" t="s">
        <v>59</v>
      </c>
      <c r="AR584" s="217" t="str">
        <f>VLOOKUP($B584,[1]D3_2!$B$5:$AL$131,17,FALSE)&amp;""</f>
        <v/>
      </c>
      <c r="AS584" s="218"/>
      <c r="AT584" s="215" t="str">
        <f>VLOOKUP($B584,[1]D3_2!$B$5:$AL$131,18,FALSE)&amp;""</f>
        <v/>
      </c>
      <c r="AU584" s="216"/>
      <c r="AV584" s="95" t="s">
        <v>59</v>
      </c>
      <c r="AW584" s="217" t="str">
        <f>VLOOKUP($B584,[1]D3_2!$B$5:$AL$131,19,FALSE)&amp;""</f>
        <v/>
      </c>
      <c r="AX584" s="218"/>
      <c r="AY584" s="215" t="str">
        <f>VLOOKUP($B584,[1]D3_2!$B$5:$AL$131,20,FALSE)&amp;""</f>
        <v/>
      </c>
      <c r="AZ584" s="216"/>
      <c r="BA584" s="95" t="s">
        <v>59</v>
      </c>
      <c r="BB584" s="217" t="str">
        <f>VLOOKUP($B584,[1]D3_2!$B$5:$AL$131,21,FALSE)&amp;""</f>
        <v/>
      </c>
      <c r="BC584" s="218"/>
      <c r="BD584" s="60"/>
    </row>
    <row r="585" spans="2:56" ht="14.25" customHeight="1" x14ac:dyDescent="0.55000000000000004">
      <c r="B585" s="208"/>
      <c r="C585" s="209"/>
      <c r="D585" s="209"/>
      <c r="E585" s="209"/>
      <c r="F585" s="209"/>
      <c r="G585" s="210"/>
      <c r="H585" s="235"/>
      <c r="I585" s="236"/>
      <c r="J585" s="236"/>
      <c r="K585" s="237"/>
      <c r="L585" s="219" t="s">
        <v>7255</v>
      </c>
      <c r="M585" s="220"/>
      <c r="N585" s="220"/>
      <c r="O585" s="221"/>
      <c r="P585" s="222" t="str">
        <f>VLOOKUP($B584,[1]D3_2!$B$132:$AL$258,6,FALSE)&amp;""</f>
        <v/>
      </c>
      <c r="Q585" s="223"/>
      <c r="R585" s="96" t="s">
        <v>6130</v>
      </c>
      <c r="S585" s="224" t="str">
        <f>VLOOKUP($B584,[1]D3_2!$B$132:$AL$258,7,FALSE)&amp;""</f>
        <v/>
      </c>
      <c r="T585" s="225"/>
      <c r="U585" s="222" t="str">
        <f>VLOOKUP($B584,[1]D3_2!$B$132:$AL$258,8,FALSE)&amp;""</f>
        <v/>
      </c>
      <c r="V585" s="223"/>
      <c r="W585" s="96" t="s">
        <v>6130</v>
      </c>
      <c r="X585" s="224" t="str">
        <f>VLOOKUP($B584,[1]D3_2!$B$132:$AL$258,9,FALSE)&amp;""</f>
        <v/>
      </c>
      <c r="Y585" s="225"/>
      <c r="Z585" s="222" t="str">
        <f>VLOOKUP($B584,[1]D3_2!$B$132:$AL$258,10,FALSE)&amp;""</f>
        <v/>
      </c>
      <c r="AA585" s="223"/>
      <c r="AB585" s="96" t="s">
        <v>6130</v>
      </c>
      <c r="AC585" s="224" t="str">
        <f>VLOOKUP($B584,[1]D3_2!$B$132:$AL$258,11,FALSE)&amp;""</f>
        <v/>
      </c>
      <c r="AD585" s="225"/>
      <c r="AE585" s="222" t="str">
        <f>VLOOKUP($B584,[1]D3_2!$B$132:$AL$258,12,FALSE)&amp;""</f>
        <v/>
      </c>
      <c r="AF585" s="223"/>
      <c r="AG585" s="96" t="s">
        <v>6130</v>
      </c>
      <c r="AH585" s="224" t="str">
        <f>VLOOKUP($B584,[1]D3_2!$B$132:$AL$385,13,FALSE)&amp;""</f>
        <v/>
      </c>
      <c r="AI585" s="225"/>
      <c r="AJ585" s="222" t="str">
        <f>VLOOKUP($B584,[1]D3_2!$B$132:$AL$258,14,FALSE)&amp;""</f>
        <v/>
      </c>
      <c r="AK585" s="223"/>
      <c r="AL585" s="96" t="s">
        <v>6130</v>
      </c>
      <c r="AM585" s="224" t="str">
        <f>VLOOKUP($B584,[1]D3_2!$B$132:$AL$385,15,FALSE)&amp;""</f>
        <v/>
      </c>
      <c r="AN585" s="225"/>
      <c r="AO585" s="222" t="str">
        <f>VLOOKUP($B584,[1]D3_2!$B$132:$AL$258,16,FALSE)&amp;""</f>
        <v/>
      </c>
      <c r="AP585" s="223"/>
      <c r="AQ585" s="96" t="s">
        <v>6130</v>
      </c>
      <c r="AR585" s="224" t="str">
        <f>VLOOKUP($B584,[1]D3_2!$B$132:$AL$385,17,FALSE)&amp;""</f>
        <v/>
      </c>
      <c r="AS585" s="225"/>
      <c r="AT585" s="222" t="str">
        <f>VLOOKUP($B584,[1]D3_2!$B$132:$AL$258,18,FALSE)&amp;""</f>
        <v/>
      </c>
      <c r="AU585" s="223"/>
      <c r="AV585" s="96" t="s">
        <v>6130</v>
      </c>
      <c r="AW585" s="224" t="str">
        <f>VLOOKUP($B584,[1]D3_2!$B$132:$AL$385,19,FALSE)&amp;""</f>
        <v/>
      </c>
      <c r="AX585" s="225"/>
      <c r="AY585" s="222" t="str">
        <f>VLOOKUP($B584,[1]D3_2!$B$132:$AL$258,20,FALSE)&amp;""</f>
        <v/>
      </c>
      <c r="AZ585" s="223"/>
      <c r="BA585" s="96" t="s">
        <v>6130</v>
      </c>
      <c r="BB585" s="224" t="str">
        <f>VLOOKUP($B584,[1]D3_2!$B$132:$AL$385,21,FALSE)&amp;""</f>
        <v/>
      </c>
      <c r="BC585" s="225"/>
      <c r="BD585" s="60"/>
    </row>
    <row r="586" spans="2:56" ht="14.25" customHeight="1" x14ac:dyDescent="0.55000000000000004">
      <c r="B586" s="208"/>
      <c r="C586" s="209"/>
      <c r="D586" s="209"/>
      <c r="E586" s="209"/>
      <c r="F586" s="209"/>
      <c r="G586" s="210"/>
      <c r="H586" s="238"/>
      <c r="I586" s="239"/>
      <c r="J586" s="239"/>
      <c r="K586" s="240"/>
      <c r="L586" s="248" t="s">
        <v>7256</v>
      </c>
      <c r="M586" s="249"/>
      <c r="N586" s="249"/>
      <c r="O586" s="250"/>
      <c r="P586" s="244" t="str">
        <f>VLOOKUP($B584,[1]D3_2!$B$259:$AL$385,6,FALSE)&amp;""</f>
        <v/>
      </c>
      <c r="Q586" s="245"/>
      <c r="R586" s="97" t="s">
        <v>6130</v>
      </c>
      <c r="S586" s="246" t="str">
        <f>VLOOKUP($B584,[1]D3_2!$B$259:$AL$385,7,FALSE)&amp;""</f>
        <v/>
      </c>
      <c r="T586" s="247"/>
      <c r="U586" s="244" t="str">
        <f>VLOOKUP($B584,[1]D3_2!$B$259:$AL$385,8,FALSE)&amp;""</f>
        <v/>
      </c>
      <c r="V586" s="245"/>
      <c r="W586" s="97" t="s">
        <v>6130</v>
      </c>
      <c r="X586" s="246" t="str">
        <f>VLOOKUP($B584,[1]D3_2!$B$259:$AL$385,9,FALSE)&amp;""</f>
        <v/>
      </c>
      <c r="Y586" s="247"/>
      <c r="Z586" s="244" t="str">
        <f>VLOOKUP($B584,[1]D3_2!$B$259:$AL$385,10,FALSE)&amp;""</f>
        <v/>
      </c>
      <c r="AA586" s="245"/>
      <c r="AB586" s="97" t="s">
        <v>6130</v>
      </c>
      <c r="AC586" s="246" t="str">
        <f>VLOOKUP($B584,[1]D3_2!$B$259:$AL$385,11,FALSE)&amp;""</f>
        <v/>
      </c>
      <c r="AD586" s="247"/>
      <c r="AE586" s="244" t="str">
        <f>VLOOKUP($B584,[1]D3_2!$B$259:$AL$385,12,FALSE)&amp;""</f>
        <v/>
      </c>
      <c r="AF586" s="245"/>
      <c r="AG586" s="97" t="s">
        <v>6130</v>
      </c>
      <c r="AH586" s="246" t="str">
        <f>VLOOKUP($B584,[1]D3_2!$B$259:$AL$385,13,FALSE)&amp;""</f>
        <v/>
      </c>
      <c r="AI586" s="247"/>
      <c r="AJ586" s="244" t="str">
        <f>VLOOKUP($B584,[1]D3_2!$B$259:$AL$385,14,FALSE)&amp;""</f>
        <v/>
      </c>
      <c r="AK586" s="245"/>
      <c r="AL586" s="97" t="s">
        <v>6130</v>
      </c>
      <c r="AM586" s="246" t="str">
        <f>VLOOKUP($B584,[1]D3_2!$B$259:$AL$385,15,FALSE)&amp;""</f>
        <v/>
      </c>
      <c r="AN586" s="247"/>
      <c r="AO586" s="244" t="str">
        <f>VLOOKUP($B584,[1]D3_2!$B$259:$AL$385,16,FALSE)&amp;""</f>
        <v/>
      </c>
      <c r="AP586" s="245"/>
      <c r="AQ586" s="97" t="s">
        <v>6130</v>
      </c>
      <c r="AR586" s="246" t="str">
        <f>VLOOKUP($B584,[1]D3_2!$B$259:$AL$385,17,FALSE)&amp;""</f>
        <v/>
      </c>
      <c r="AS586" s="247"/>
      <c r="AT586" s="244" t="str">
        <f>VLOOKUP($B584,[1]D3_2!$B$259:$AL$385,18,FALSE)&amp;""</f>
        <v/>
      </c>
      <c r="AU586" s="245"/>
      <c r="AV586" s="97" t="s">
        <v>6130</v>
      </c>
      <c r="AW586" s="246" t="str">
        <f>VLOOKUP($B584,[1]D3_2!$B$259:$AL$385,19,FALSE)&amp;""</f>
        <v/>
      </c>
      <c r="AX586" s="247"/>
      <c r="AY586" s="244" t="str">
        <f>VLOOKUP($B584,[1]D3_2!$B$259:$AL$385,20,FALSE)&amp;""</f>
        <v/>
      </c>
      <c r="AZ586" s="245"/>
      <c r="BA586" s="97" t="s">
        <v>6130</v>
      </c>
      <c r="BB586" s="246" t="str">
        <f>VLOOKUP($B584,[1]D3_2!$B$259:$AL$385,21,FALSE)&amp;""</f>
        <v/>
      </c>
      <c r="BC586" s="247"/>
      <c r="BD586" s="60"/>
    </row>
    <row r="587" spans="2:56" ht="14.25" customHeight="1" x14ac:dyDescent="0.55000000000000004">
      <c r="B587" s="208"/>
      <c r="C587" s="209"/>
      <c r="D587" s="209"/>
      <c r="E587" s="209"/>
      <c r="F587" s="209"/>
      <c r="G587" s="210"/>
      <c r="H587" s="232" t="s">
        <v>7669</v>
      </c>
      <c r="I587" s="233"/>
      <c r="J587" s="233"/>
      <c r="K587" s="234"/>
      <c r="L587" s="241" t="s">
        <v>6265</v>
      </c>
      <c r="M587" s="242"/>
      <c r="N587" s="242"/>
      <c r="O587" s="243"/>
      <c r="P587" s="215" t="str">
        <f>VLOOKUP($B584,[1]D3_2!$B$5:$AL$131,22,FALSE)&amp;""</f>
        <v/>
      </c>
      <c r="Q587" s="216"/>
      <c r="R587" s="95" t="s">
        <v>59</v>
      </c>
      <c r="S587" s="217" t="str">
        <f>VLOOKUP($B584,[1]D3_2!$B$5:$AL$131,23,FALSE)&amp;""</f>
        <v/>
      </c>
      <c r="T587" s="218"/>
      <c r="U587" s="215" t="str">
        <f>VLOOKUP($B584,[1]D3_2!$B$5:$AL$131,24,FALSE)&amp;""</f>
        <v/>
      </c>
      <c r="V587" s="216"/>
      <c r="W587" s="95" t="s">
        <v>59</v>
      </c>
      <c r="X587" s="217" t="str">
        <f>VLOOKUP($B584,[1]D3_2!$B$5:$AL$131,25,FALSE)&amp;""</f>
        <v/>
      </c>
      <c r="Y587" s="218"/>
      <c r="Z587" s="215" t="str">
        <f>VLOOKUP($B584,[1]D3_2!$B$5:$AL$131,26,FALSE)&amp;""</f>
        <v/>
      </c>
      <c r="AA587" s="216"/>
      <c r="AB587" s="95" t="s">
        <v>59</v>
      </c>
      <c r="AC587" s="217" t="str">
        <f>VLOOKUP($B584,[1]D3_2!$B$5:$AL$131,27,FALSE)&amp;""</f>
        <v/>
      </c>
      <c r="AD587" s="218"/>
      <c r="AE587" s="215" t="str">
        <f>VLOOKUP($B584,[1]D3_2!$B$5:$AL$131,28,FALSE)&amp;""</f>
        <v/>
      </c>
      <c r="AF587" s="216"/>
      <c r="AG587" s="95" t="s">
        <v>59</v>
      </c>
      <c r="AH587" s="217" t="str">
        <f>VLOOKUP($B584,[1]D3_2!$B$5:$AL$131,29,FALSE)&amp;""</f>
        <v/>
      </c>
      <c r="AI587" s="218"/>
      <c r="AJ587" s="215" t="str">
        <f>VLOOKUP($B584,[1]D3_2!$B$5:$AL$131,30,FALSE)&amp;""</f>
        <v/>
      </c>
      <c r="AK587" s="216"/>
      <c r="AL587" s="95" t="s">
        <v>59</v>
      </c>
      <c r="AM587" s="217" t="str">
        <f>VLOOKUP($B584,[1]D3_2!$B$5:$AL$131,31,FALSE)&amp;""</f>
        <v/>
      </c>
      <c r="AN587" s="218"/>
      <c r="AO587" s="215" t="str">
        <f>VLOOKUP($B584,[1]D3_2!$B$5:$AL$131,32,FALSE)&amp;""</f>
        <v/>
      </c>
      <c r="AP587" s="216"/>
      <c r="AQ587" s="95" t="s">
        <v>59</v>
      </c>
      <c r="AR587" s="217" t="str">
        <f>VLOOKUP($B584,[1]D3_2!$B$5:$AL$131,33,FALSE)&amp;""</f>
        <v/>
      </c>
      <c r="AS587" s="218"/>
      <c r="AT587" s="215" t="str">
        <f>VLOOKUP($B584,[1]D3_2!$B$5:$AL$131,34,FALSE)&amp;""</f>
        <v/>
      </c>
      <c r="AU587" s="216"/>
      <c r="AV587" s="95" t="s">
        <v>59</v>
      </c>
      <c r="AW587" s="217" t="str">
        <f>VLOOKUP($B584,[1]D3_2!$B$5:$AL$131,35,FALSE)&amp;""</f>
        <v/>
      </c>
      <c r="AX587" s="218"/>
      <c r="AY587" s="215" t="str">
        <f>VLOOKUP($B584,[1]D3_2!$B$5:$AL$131,36,FALSE)&amp;""</f>
        <v/>
      </c>
      <c r="AZ587" s="216"/>
      <c r="BA587" s="95" t="s">
        <v>59</v>
      </c>
      <c r="BB587" s="217" t="str">
        <f>VLOOKUP($B584,[1]D3_2!$B$5:$AL$131,37,FALSE)&amp;""</f>
        <v/>
      </c>
      <c r="BC587" s="218"/>
      <c r="BD587" s="60"/>
    </row>
    <row r="588" spans="2:56" ht="14.25" customHeight="1" x14ac:dyDescent="0.55000000000000004">
      <c r="B588" s="208"/>
      <c r="C588" s="209"/>
      <c r="D588" s="209"/>
      <c r="E588" s="209"/>
      <c r="F588" s="209"/>
      <c r="G588" s="210"/>
      <c r="H588" s="235"/>
      <c r="I588" s="236"/>
      <c r="J588" s="236"/>
      <c r="K588" s="237"/>
      <c r="L588" s="219" t="s">
        <v>7255</v>
      </c>
      <c r="M588" s="220"/>
      <c r="N588" s="220"/>
      <c r="O588" s="221"/>
      <c r="P588" s="222" t="str">
        <f>VLOOKUP($B584,[1]D3_2!$B$132:$AL$258,22,FALSE)&amp;""</f>
        <v/>
      </c>
      <c r="Q588" s="223"/>
      <c r="R588" s="96" t="s">
        <v>6130</v>
      </c>
      <c r="S588" s="224" t="str">
        <f>VLOOKUP($B584,[1]D3_2!$B$132:$AL$258,23,FALSE)&amp;""</f>
        <v/>
      </c>
      <c r="T588" s="225"/>
      <c r="U588" s="222" t="str">
        <f>VLOOKUP($B584,[1]D3_2!$B$132:$AL$258,24,FALSE)&amp;""</f>
        <v/>
      </c>
      <c r="V588" s="223"/>
      <c r="W588" s="96" t="s">
        <v>6130</v>
      </c>
      <c r="X588" s="224" t="str">
        <f>VLOOKUP($B584,[1]D3_2!$B$132:$AL$258,25,FALSE)&amp;""</f>
        <v/>
      </c>
      <c r="Y588" s="225"/>
      <c r="Z588" s="222" t="str">
        <f>VLOOKUP($B584,[1]D3_2!$B$132:$AL$258,26,FALSE)&amp;""</f>
        <v/>
      </c>
      <c r="AA588" s="223"/>
      <c r="AB588" s="96" t="s">
        <v>6130</v>
      </c>
      <c r="AC588" s="224" t="str">
        <f>VLOOKUP($B584,[1]D3_2!$B$132:$AL$258,27,FALSE)&amp;""</f>
        <v/>
      </c>
      <c r="AD588" s="225"/>
      <c r="AE588" s="222" t="str">
        <f>VLOOKUP($B584,[1]D3_2!$B$132:$AL$258,28,FALSE)&amp;""</f>
        <v/>
      </c>
      <c r="AF588" s="223"/>
      <c r="AG588" s="96" t="s">
        <v>6130</v>
      </c>
      <c r="AH588" s="224" t="str">
        <f>VLOOKUP($B584,[1]D3_2!$B$132:$AL$385,29,FALSE)&amp;""</f>
        <v/>
      </c>
      <c r="AI588" s="225"/>
      <c r="AJ588" s="222" t="str">
        <f>VLOOKUP($B584,[1]D3_2!$B$132:$AL$258,30,FALSE)&amp;""</f>
        <v/>
      </c>
      <c r="AK588" s="223"/>
      <c r="AL588" s="96" t="s">
        <v>6130</v>
      </c>
      <c r="AM588" s="224" t="str">
        <f>VLOOKUP($B584,[1]D3_2!$B$132:$AL$385,31,FALSE)&amp;""</f>
        <v/>
      </c>
      <c r="AN588" s="225"/>
      <c r="AO588" s="222" t="str">
        <f>VLOOKUP($B584,[1]D3_2!$B$132:$AL$258,32,FALSE)&amp;""</f>
        <v/>
      </c>
      <c r="AP588" s="223"/>
      <c r="AQ588" s="96" t="s">
        <v>6130</v>
      </c>
      <c r="AR588" s="224" t="str">
        <f>VLOOKUP($B584,[1]D3_2!$B$132:$AL$385,33,FALSE)&amp;""</f>
        <v/>
      </c>
      <c r="AS588" s="225"/>
      <c r="AT588" s="222" t="str">
        <f>VLOOKUP($B584,[1]D3_2!$B$132:$AL$258,34,FALSE)&amp;""</f>
        <v/>
      </c>
      <c r="AU588" s="223"/>
      <c r="AV588" s="96" t="s">
        <v>6130</v>
      </c>
      <c r="AW588" s="224" t="str">
        <f>VLOOKUP($B584,[1]D3_2!$B$132:$AL$385,35,FALSE)&amp;""</f>
        <v/>
      </c>
      <c r="AX588" s="225"/>
      <c r="AY588" s="222" t="str">
        <f>VLOOKUP($B584,[1]D3_2!$B$132:$AL$258,36,FALSE)&amp;""</f>
        <v/>
      </c>
      <c r="AZ588" s="223"/>
      <c r="BA588" s="96" t="s">
        <v>6130</v>
      </c>
      <c r="BB588" s="224" t="str">
        <f>VLOOKUP($B584,[1]D3_2!$B$132:$AL$385,37,FALSE)&amp;""</f>
        <v/>
      </c>
      <c r="BC588" s="225"/>
      <c r="BD588" s="60"/>
    </row>
    <row r="589" spans="2:56" ht="14.25" customHeight="1" x14ac:dyDescent="0.55000000000000004">
      <c r="B589" s="198"/>
      <c r="C589" s="199"/>
      <c r="D589" s="199"/>
      <c r="E589" s="199"/>
      <c r="F589" s="199"/>
      <c r="G589" s="200"/>
      <c r="H589" s="238"/>
      <c r="I589" s="239"/>
      <c r="J589" s="239"/>
      <c r="K589" s="240"/>
      <c r="L589" s="248" t="s">
        <v>7256</v>
      </c>
      <c r="M589" s="249"/>
      <c r="N589" s="249"/>
      <c r="O589" s="250"/>
      <c r="P589" s="244" t="str">
        <f>VLOOKUP($B584,[1]D3_2!$B$259:$AL$385,22,FALSE)&amp;""</f>
        <v/>
      </c>
      <c r="Q589" s="245"/>
      <c r="R589" s="97" t="s">
        <v>6130</v>
      </c>
      <c r="S589" s="246" t="str">
        <f>VLOOKUP($B584,[1]D3_2!$B$259:$AL$385,23,FALSE)&amp;""</f>
        <v/>
      </c>
      <c r="T589" s="247"/>
      <c r="U589" s="244" t="str">
        <f>VLOOKUP($B584,[1]D3_2!$B$259:$AL$385,24,FALSE)&amp;""</f>
        <v/>
      </c>
      <c r="V589" s="245"/>
      <c r="W589" s="97" t="s">
        <v>6130</v>
      </c>
      <c r="X589" s="246" t="str">
        <f>VLOOKUP($B584,[1]D3_2!$B$259:$AL$385,25,FALSE)&amp;""</f>
        <v/>
      </c>
      <c r="Y589" s="247"/>
      <c r="Z589" s="244" t="str">
        <f>VLOOKUP($B584,[1]D3_2!$B$259:$AL$385,26,FALSE)&amp;""</f>
        <v/>
      </c>
      <c r="AA589" s="245"/>
      <c r="AB589" s="97" t="s">
        <v>6130</v>
      </c>
      <c r="AC589" s="246" t="str">
        <f>VLOOKUP($B584,[1]D3_2!$B$259:$AL$385,27,FALSE)&amp;""</f>
        <v/>
      </c>
      <c r="AD589" s="247"/>
      <c r="AE589" s="244" t="str">
        <f>VLOOKUP($B584,[1]D3_2!$B$259:$AL$385,28,FALSE)&amp;""</f>
        <v/>
      </c>
      <c r="AF589" s="245"/>
      <c r="AG589" s="97" t="s">
        <v>6130</v>
      </c>
      <c r="AH589" s="246" t="str">
        <f>VLOOKUP($B584,[1]D3_2!$B$259:$AL$385,29,FALSE)&amp;""</f>
        <v/>
      </c>
      <c r="AI589" s="247"/>
      <c r="AJ589" s="244" t="str">
        <f>VLOOKUP($B584,[1]D3_2!$B$259:$AL$385,30,FALSE)&amp;""</f>
        <v/>
      </c>
      <c r="AK589" s="245"/>
      <c r="AL589" s="97" t="s">
        <v>6130</v>
      </c>
      <c r="AM589" s="246" t="str">
        <f>VLOOKUP($B584,[1]D3_2!$B$259:$AL$385,31,FALSE)&amp;""</f>
        <v/>
      </c>
      <c r="AN589" s="247"/>
      <c r="AO589" s="244" t="str">
        <f>VLOOKUP($B584,[1]D3_2!$B$259:$AL$385,32,FALSE)&amp;""</f>
        <v/>
      </c>
      <c r="AP589" s="245"/>
      <c r="AQ589" s="97" t="s">
        <v>6130</v>
      </c>
      <c r="AR589" s="246" t="str">
        <f>VLOOKUP($B584,[1]D3_2!$B$259:$AL$385,33,FALSE)&amp;""</f>
        <v/>
      </c>
      <c r="AS589" s="247"/>
      <c r="AT589" s="244" t="str">
        <f>VLOOKUP($B584,[1]D3_2!$B$259:$AL$385,34,FALSE)&amp;""</f>
        <v/>
      </c>
      <c r="AU589" s="245"/>
      <c r="AV589" s="97" t="s">
        <v>6130</v>
      </c>
      <c r="AW589" s="246" t="str">
        <f>VLOOKUP($B584,[1]D3_2!$B$259:$AL$385,35,FALSE)&amp;""</f>
        <v/>
      </c>
      <c r="AX589" s="247"/>
      <c r="AY589" s="244" t="str">
        <f>VLOOKUP($B584,[1]D3_2!$B$259:$AL$385,36,FALSE)&amp;""</f>
        <v/>
      </c>
      <c r="AZ589" s="245"/>
      <c r="BA589" s="97" t="s">
        <v>6130</v>
      </c>
      <c r="BB589" s="246" t="str">
        <f>VLOOKUP($B584,[1]D3_2!$B$259:$AL$385,37,FALSE)&amp;""</f>
        <v/>
      </c>
      <c r="BC589" s="247"/>
      <c r="BD589" s="60"/>
    </row>
    <row r="590" spans="2:56" ht="14.25" customHeight="1" x14ac:dyDescent="0.55000000000000004">
      <c r="B590" s="195" t="s">
        <v>5957</v>
      </c>
      <c r="C590" s="196"/>
      <c r="D590" s="196"/>
      <c r="E590" s="196"/>
      <c r="F590" s="196"/>
      <c r="G590" s="197"/>
      <c r="H590" s="232" t="s">
        <v>7637</v>
      </c>
      <c r="I590" s="233"/>
      <c r="J590" s="233"/>
      <c r="K590" s="234"/>
      <c r="L590" s="241" t="s">
        <v>6265</v>
      </c>
      <c r="M590" s="242"/>
      <c r="N590" s="242"/>
      <c r="O590" s="243"/>
      <c r="P590" s="215" t="str">
        <f>VLOOKUP($B590,[1]D3_2!$B$5:$AL$131,6,FALSE)&amp;""</f>
        <v/>
      </c>
      <c r="Q590" s="216"/>
      <c r="R590" s="95" t="s">
        <v>59</v>
      </c>
      <c r="S590" s="217" t="str">
        <f>VLOOKUP($B590,[1]D3_2!$B$5:$AL$131,7,FALSE)&amp;""</f>
        <v/>
      </c>
      <c r="T590" s="218"/>
      <c r="U590" s="215" t="str">
        <f>VLOOKUP($B590,[1]D3_2!$B$5:$AL$131,8,FALSE)&amp;""</f>
        <v/>
      </c>
      <c r="V590" s="216"/>
      <c r="W590" s="95" t="s">
        <v>59</v>
      </c>
      <c r="X590" s="217" t="str">
        <f>VLOOKUP($B590,[1]D3_2!$B$5:$AL$131,9,FALSE)&amp;""</f>
        <v/>
      </c>
      <c r="Y590" s="218"/>
      <c r="Z590" s="215" t="str">
        <f>VLOOKUP($B590,[1]D3_2!$B$5:$AL$131,10,FALSE)&amp;""</f>
        <v/>
      </c>
      <c r="AA590" s="216"/>
      <c r="AB590" s="95" t="s">
        <v>59</v>
      </c>
      <c r="AC590" s="217" t="str">
        <f>VLOOKUP($B590,[1]D3_2!$B$5:$AL$131,11,FALSE)&amp;""</f>
        <v/>
      </c>
      <c r="AD590" s="218"/>
      <c r="AE590" s="215" t="str">
        <f>VLOOKUP($B590,[1]D3_2!$B$5:$AL$131,12,FALSE)&amp;""</f>
        <v/>
      </c>
      <c r="AF590" s="216"/>
      <c r="AG590" s="95" t="s">
        <v>59</v>
      </c>
      <c r="AH590" s="217" t="str">
        <f>VLOOKUP($B590,[1]D3_2!$B$5:$AL$131,13,FALSE)&amp;""</f>
        <v/>
      </c>
      <c r="AI590" s="218"/>
      <c r="AJ590" s="215" t="str">
        <f>VLOOKUP($B590,[1]D3_2!$B$5:$AL$131,14,FALSE)&amp;""</f>
        <v/>
      </c>
      <c r="AK590" s="216"/>
      <c r="AL590" s="95" t="s">
        <v>59</v>
      </c>
      <c r="AM590" s="217" t="str">
        <f>VLOOKUP($B590,[1]D3_2!$B$5:$AL$131,15,FALSE)&amp;""</f>
        <v/>
      </c>
      <c r="AN590" s="218"/>
      <c r="AO590" s="215" t="str">
        <f>VLOOKUP($B590,[1]D3_2!$B$5:$AL$131,16,FALSE)&amp;""</f>
        <v/>
      </c>
      <c r="AP590" s="216"/>
      <c r="AQ590" s="95" t="s">
        <v>59</v>
      </c>
      <c r="AR590" s="217" t="str">
        <f>VLOOKUP($B590,[1]D3_2!$B$5:$AL$131,17,FALSE)&amp;""</f>
        <v/>
      </c>
      <c r="AS590" s="218"/>
      <c r="AT590" s="215" t="str">
        <f>VLOOKUP($B590,[1]D3_2!$B$5:$AL$131,18,FALSE)&amp;""</f>
        <v/>
      </c>
      <c r="AU590" s="216"/>
      <c r="AV590" s="95" t="s">
        <v>59</v>
      </c>
      <c r="AW590" s="217" t="str">
        <f>VLOOKUP($B590,[1]D3_2!$B$5:$AL$131,19,FALSE)&amp;""</f>
        <v/>
      </c>
      <c r="AX590" s="218"/>
      <c r="AY590" s="215" t="str">
        <f>VLOOKUP($B590,[1]D3_2!$B$5:$AL$131,20,FALSE)&amp;""</f>
        <v/>
      </c>
      <c r="AZ590" s="216"/>
      <c r="BA590" s="95" t="s">
        <v>59</v>
      </c>
      <c r="BB590" s="217" t="str">
        <f>VLOOKUP($B590,[1]D3_2!$B$5:$AL$131,21,FALSE)&amp;""</f>
        <v/>
      </c>
      <c r="BC590" s="218"/>
      <c r="BD590" s="60"/>
    </row>
    <row r="591" spans="2:56" ht="14.25" customHeight="1" x14ac:dyDescent="0.55000000000000004">
      <c r="B591" s="208"/>
      <c r="C591" s="209"/>
      <c r="D591" s="209"/>
      <c r="E591" s="209"/>
      <c r="F591" s="209"/>
      <c r="G591" s="210"/>
      <c r="H591" s="235"/>
      <c r="I591" s="236"/>
      <c r="J591" s="236"/>
      <c r="K591" s="237"/>
      <c r="L591" s="219" t="s">
        <v>7255</v>
      </c>
      <c r="M591" s="220"/>
      <c r="N591" s="220"/>
      <c r="O591" s="221"/>
      <c r="P591" s="222" t="str">
        <f>VLOOKUP($B590,[1]D3_2!$B$132:$AL$258,6,FALSE)&amp;""</f>
        <v/>
      </c>
      <c r="Q591" s="223"/>
      <c r="R591" s="96" t="s">
        <v>6130</v>
      </c>
      <c r="S591" s="224" t="str">
        <f>VLOOKUP($B590,[1]D3_2!$B$132:$AL$258,7,FALSE)&amp;""</f>
        <v/>
      </c>
      <c r="T591" s="225"/>
      <c r="U591" s="222" t="str">
        <f>VLOOKUP($B590,[1]D3_2!$B$132:$AL$258,8,FALSE)&amp;""</f>
        <v/>
      </c>
      <c r="V591" s="223"/>
      <c r="W591" s="96" t="s">
        <v>6130</v>
      </c>
      <c r="X591" s="224" t="str">
        <f>VLOOKUP($B590,[1]D3_2!$B$132:$AL$258,9,FALSE)&amp;""</f>
        <v/>
      </c>
      <c r="Y591" s="225"/>
      <c r="Z591" s="222" t="str">
        <f>VLOOKUP($B590,[1]D3_2!$B$132:$AL$258,10,FALSE)&amp;""</f>
        <v/>
      </c>
      <c r="AA591" s="223"/>
      <c r="AB591" s="96" t="s">
        <v>6130</v>
      </c>
      <c r="AC591" s="224" t="str">
        <f>VLOOKUP($B590,[1]D3_2!$B$132:$AL$258,11,FALSE)&amp;""</f>
        <v/>
      </c>
      <c r="AD591" s="225"/>
      <c r="AE591" s="222" t="str">
        <f>VLOOKUP($B590,[1]D3_2!$B$132:$AL$258,12,FALSE)&amp;""</f>
        <v/>
      </c>
      <c r="AF591" s="223"/>
      <c r="AG591" s="96" t="s">
        <v>6130</v>
      </c>
      <c r="AH591" s="224" t="str">
        <f>VLOOKUP($B590,[1]D3_2!$B$132:$AL$385,13,FALSE)&amp;""</f>
        <v/>
      </c>
      <c r="AI591" s="225"/>
      <c r="AJ591" s="222" t="str">
        <f>VLOOKUP($B590,[1]D3_2!$B$132:$AL$258,14,FALSE)&amp;""</f>
        <v/>
      </c>
      <c r="AK591" s="223"/>
      <c r="AL591" s="96" t="s">
        <v>6130</v>
      </c>
      <c r="AM591" s="224" t="str">
        <f>VLOOKUP($B590,[1]D3_2!$B$132:$AL$385,15,FALSE)&amp;""</f>
        <v/>
      </c>
      <c r="AN591" s="225"/>
      <c r="AO591" s="222" t="str">
        <f>VLOOKUP($B590,[1]D3_2!$B$132:$AL$258,16,FALSE)&amp;""</f>
        <v/>
      </c>
      <c r="AP591" s="223"/>
      <c r="AQ591" s="96" t="s">
        <v>6130</v>
      </c>
      <c r="AR591" s="224" t="str">
        <f>VLOOKUP($B590,[1]D3_2!$B$132:$AL$385,17,FALSE)&amp;""</f>
        <v/>
      </c>
      <c r="AS591" s="225"/>
      <c r="AT591" s="222" t="str">
        <f>VLOOKUP($B590,[1]D3_2!$B$132:$AL$258,18,FALSE)&amp;""</f>
        <v/>
      </c>
      <c r="AU591" s="223"/>
      <c r="AV591" s="96" t="s">
        <v>6130</v>
      </c>
      <c r="AW591" s="224" t="str">
        <f>VLOOKUP($B590,[1]D3_2!$B$132:$AL$385,19,FALSE)&amp;""</f>
        <v/>
      </c>
      <c r="AX591" s="225"/>
      <c r="AY591" s="222" t="str">
        <f>VLOOKUP($B590,[1]D3_2!$B$132:$AL$258,20,FALSE)&amp;""</f>
        <v/>
      </c>
      <c r="AZ591" s="223"/>
      <c r="BA591" s="96" t="s">
        <v>6130</v>
      </c>
      <c r="BB591" s="224" t="str">
        <f>VLOOKUP($B590,[1]D3_2!$B$132:$AL$385,21,FALSE)&amp;""</f>
        <v/>
      </c>
      <c r="BC591" s="225"/>
      <c r="BD591" s="60"/>
    </row>
    <row r="592" spans="2:56" ht="14.25" customHeight="1" x14ac:dyDescent="0.55000000000000004">
      <c r="B592" s="208"/>
      <c r="C592" s="209"/>
      <c r="D592" s="209"/>
      <c r="E592" s="209"/>
      <c r="F592" s="209"/>
      <c r="G592" s="210"/>
      <c r="H592" s="238"/>
      <c r="I592" s="239"/>
      <c r="J592" s="239"/>
      <c r="K592" s="240"/>
      <c r="L592" s="248" t="s">
        <v>7256</v>
      </c>
      <c r="M592" s="249"/>
      <c r="N592" s="249"/>
      <c r="O592" s="250"/>
      <c r="P592" s="244" t="str">
        <f>VLOOKUP($B590,[1]D3_2!$B$259:$AL$385,6,FALSE)&amp;""</f>
        <v/>
      </c>
      <c r="Q592" s="245"/>
      <c r="R592" s="97" t="s">
        <v>6130</v>
      </c>
      <c r="S592" s="246" t="str">
        <f>VLOOKUP($B590,[1]D3_2!$B$259:$AL$385,7,FALSE)&amp;""</f>
        <v/>
      </c>
      <c r="T592" s="247"/>
      <c r="U592" s="244" t="str">
        <f>VLOOKUP($B590,[1]D3_2!$B$259:$AL$385,8,FALSE)&amp;""</f>
        <v/>
      </c>
      <c r="V592" s="245"/>
      <c r="W592" s="97" t="s">
        <v>6130</v>
      </c>
      <c r="X592" s="246" t="str">
        <f>VLOOKUP($B590,[1]D3_2!$B$259:$AL$385,9,FALSE)&amp;""</f>
        <v/>
      </c>
      <c r="Y592" s="247"/>
      <c r="Z592" s="244" t="str">
        <f>VLOOKUP($B590,[1]D3_2!$B$259:$AL$385,10,FALSE)&amp;""</f>
        <v/>
      </c>
      <c r="AA592" s="245"/>
      <c r="AB592" s="97" t="s">
        <v>6130</v>
      </c>
      <c r="AC592" s="246" t="str">
        <f>VLOOKUP($B590,[1]D3_2!$B$259:$AL$385,11,FALSE)&amp;""</f>
        <v/>
      </c>
      <c r="AD592" s="247"/>
      <c r="AE592" s="244" t="str">
        <f>VLOOKUP($B590,[1]D3_2!$B$259:$AL$385,12,FALSE)&amp;""</f>
        <v/>
      </c>
      <c r="AF592" s="245"/>
      <c r="AG592" s="97" t="s">
        <v>6130</v>
      </c>
      <c r="AH592" s="246" t="str">
        <f>VLOOKUP($B590,[1]D3_2!$B$259:$AL$385,13,FALSE)&amp;""</f>
        <v/>
      </c>
      <c r="AI592" s="247"/>
      <c r="AJ592" s="244" t="str">
        <f>VLOOKUP($B590,[1]D3_2!$B$259:$AL$385,14,FALSE)&amp;""</f>
        <v/>
      </c>
      <c r="AK592" s="245"/>
      <c r="AL592" s="97" t="s">
        <v>6130</v>
      </c>
      <c r="AM592" s="246" t="str">
        <f>VLOOKUP($B590,[1]D3_2!$B$259:$AL$385,15,FALSE)&amp;""</f>
        <v/>
      </c>
      <c r="AN592" s="247"/>
      <c r="AO592" s="244" t="str">
        <f>VLOOKUP($B590,[1]D3_2!$B$259:$AL$385,16,FALSE)&amp;""</f>
        <v/>
      </c>
      <c r="AP592" s="245"/>
      <c r="AQ592" s="97" t="s">
        <v>6130</v>
      </c>
      <c r="AR592" s="246" t="str">
        <f>VLOOKUP($B590,[1]D3_2!$B$259:$AL$385,17,FALSE)&amp;""</f>
        <v/>
      </c>
      <c r="AS592" s="247"/>
      <c r="AT592" s="244" t="str">
        <f>VLOOKUP($B590,[1]D3_2!$B$259:$AL$385,18,FALSE)&amp;""</f>
        <v/>
      </c>
      <c r="AU592" s="245"/>
      <c r="AV592" s="97" t="s">
        <v>6130</v>
      </c>
      <c r="AW592" s="246" t="str">
        <f>VLOOKUP($B590,[1]D3_2!$B$259:$AL$385,19,FALSE)&amp;""</f>
        <v/>
      </c>
      <c r="AX592" s="247"/>
      <c r="AY592" s="244" t="str">
        <f>VLOOKUP($B590,[1]D3_2!$B$259:$AL$385,20,FALSE)&amp;""</f>
        <v/>
      </c>
      <c r="AZ592" s="245"/>
      <c r="BA592" s="97" t="s">
        <v>6130</v>
      </c>
      <c r="BB592" s="246" t="str">
        <f>VLOOKUP($B590,[1]D3_2!$B$259:$AL$385,21,FALSE)&amp;""</f>
        <v/>
      </c>
      <c r="BC592" s="247"/>
      <c r="BD592" s="60"/>
    </row>
    <row r="593" spans="2:56" ht="14.25" customHeight="1" x14ac:dyDescent="0.55000000000000004">
      <c r="B593" s="208"/>
      <c r="C593" s="209"/>
      <c r="D593" s="209"/>
      <c r="E593" s="209"/>
      <c r="F593" s="209"/>
      <c r="G593" s="210"/>
      <c r="H593" s="232" t="s">
        <v>7669</v>
      </c>
      <c r="I593" s="233"/>
      <c r="J593" s="233"/>
      <c r="K593" s="234"/>
      <c r="L593" s="241" t="s">
        <v>6265</v>
      </c>
      <c r="M593" s="242"/>
      <c r="N593" s="242"/>
      <c r="O593" s="243"/>
      <c r="P593" s="215" t="str">
        <f>VLOOKUP($B590,[1]D3_2!$B$5:$AL$131,22,FALSE)&amp;""</f>
        <v/>
      </c>
      <c r="Q593" s="216"/>
      <c r="R593" s="95" t="s">
        <v>59</v>
      </c>
      <c r="S593" s="217" t="str">
        <f>VLOOKUP($B590,[1]D3_2!$B$5:$AL$131,23,FALSE)&amp;""</f>
        <v/>
      </c>
      <c r="T593" s="218"/>
      <c r="U593" s="215" t="str">
        <f>VLOOKUP($B590,[1]D3_2!$B$5:$AL$131,24,FALSE)&amp;""</f>
        <v/>
      </c>
      <c r="V593" s="216"/>
      <c r="W593" s="95" t="s">
        <v>59</v>
      </c>
      <c r="X593" s="217" t="str">
        <f>VLOOKUP($B590,[1]D3_2!$B$5:$AL$131,25,FALSE)&amp;""</f>
        <v/>
      </c>
      <c r="Y593" s="218"/>
      <c r="Z593" s="215" t="str">
        <f>VLOOKUP($B590,[1]D3_2!$B$5:$AL$131,26,FALSE)&amp;""</f>
        <v/>
      </c>
      <c r="AA593" s="216"/>
      <c r="AB593" s="95" t="s">
        <v>59</v>
      </c>
      <c r="AC593" s="217" t="str">
        <f>VLOOKUP($B590,[1]D3_2!$B$5:$AL$131,27,FALSE)&amp;""</f>
        <v/>
      </c>
      <c r="AD593" s="218"/>
      <c r="AE593" s="215" t="str">
        <f>VLOOKUP($B590,[1]D3_2!$B$5:$AL$131,28,FALSE)&amp;""</f>
        <v/>
      </c>
      <c r="AF593" s="216"/>
      <c r="AG593" s="95" t="s">
        <v>59</v>
      </c>
      <c r="AH593" s="217" t="str">
        <f>VLOOKUP($B590,[1]D3_2!$B$5:$AL$131,29,FALSE)&amp;""</f>
        <v/>
      </c>
      <c r="AI593" s="218"/>
      <c r="AJ593" s="215" t="str">
        <f>VLOOKUP($B590,[1]D3_2!$B$5:$AL$131,30,FALSE)&amp;""</f>
        <v/>
      </c>
      <c r="AK593" s="216"/>
      <c r="AL593" s="95" t="s">
        <v>59</v>
      </c>
      <c r="AM593" s="217" t="str">
        <f>VLOOKUP($B590,[1]D3_2!$B$5:$AL$131,31,FALSE)&amp;""</f>
        <v/>
      </c>
      <c r="AN593" s="218"/>
      <c r="AO593" s="215" t="str">
        <f>VLOOKUP($B590,[1]D3_2!$B$5:$AL$131,32,FALSE)&amp;""</f>
        <v/>
      </c>
      <c r="AP593" s="216"/>
      <c r="AQ593" s="95" t="s">
        <v>59</v>
      </c>
      <c r="AR593" s="217" t="str">
        <f>VLOOKUP($B590,[1]D3_2!$B$5:$AL$131,33,FALSE)&amp;""</f>
        <v/>
      </c>
      <c r="AS593" s="218"/>
      <c r="AT593" s="215" t="str">
        <f>VLOOKUP($B590,[1]D3_2!$B$5:$AL$131,34,FALSE)&amp;""</f>
        <v/>
      </c>
      <c r="AU593" s="216"/>
      <c r="AV593" s="95" t="s">
        <v>59</v>
      </c>
      <c r="AW593" s="217" t="str">
        <f>VLOOKUP($B590,[1]D3_2!$B$5:$AL$131,35,FALSE)&amp;""</f>
        <v/>
      </c>
      <c r="AX593" s="218"/>
      <c r="AY593" s="215" t="str">
        <f>VLOOKUP($B590,[1]D3_2!$B$5:$AL$131,36,FALSE)&amp;""</f>
        <v/>
      </c>
      <c r="AZ593" s="216"/>
      <c r="BA593" s="95" t="s">
        <v>59</v>
      </c>
      <c r="BB593" s="217" t="str">
        <f>VLOOKUP($B590,[1]D3_2!$B$5:$AL$131,37,FALSE)&amp;""</f>
        <v/>
      </c>
      <c r="BC593" s="218"/>
      <c r="BD593" s="60"/>
    </row>
    <row r="594" spans="2:56" ht="14.25" customHeight="1" x14ac:dyDescent="0.55000000000000004">
      <c r="B594" s="208"/>
      <c r="C594" s="209"/>
      <c r="D594" s="209"/>
      <c r="E594" s="209"/>
      <c r="F594" s="209"/>
      <c r="G594" s="210"/>
      <c r="H594" s="235"/>
      <c r="I594" s="236"/>
      <c r="J594" s="236"/>
      <c r="K594" s="237"/>
      <c r="L594" s="219" t="s">
        <v>7255</v>
      </c>
      <c r="M594" s="220"/>
      <c r="N594" s="220"/>
      <c r="O594" s="221"/>
      <c r="P594" s="222" t="str">
        <f>VLOOKUP($B590,[1]D3_2!$B$132:$AL$258,22,FALSE)&amp;""</f>
        <v/>
      </c>
      <c r="Q594" s="223"/>
      <c r="R594" s="96" t="s">
        <v>6130</v>
      </c>
      <c r="S594" s="224" t="str">
        <f>VLOOKUP($B590,[1]D3_2!$B$132:$AL$258,23,FALSE)&amp;""</f>
        <v/>
      </c>
      <c r="T594" s="225"/>
      <c r="U594" s="222" t="str">
        <f>VLOOKUP($B590,[1]D3_2!$B$132:$AL$258,24,FALSE)&amp;""</f>
        <v/>
      </c>
      <c r="V594" s="223"/>
      <c r="W594" s="96" t="s">
        <v>6130</v>
      </c>
      <c r="X594" s="224" t="str">
        <f>VLOOKUP($B590,[1]D3_2!$B$132:$AL$258,25,FALSE)&amp;""</f>
        <v/>
      </c>
      <c r="Y594" s="225"/>
      <c r="Z594" s="222" t="str">
        <f>VLOOKUP($B590,[1]D3_2!$B$132:$AL$258,26,FALSE)&amp;""</f>
        <v/>
      </c>
      <c r="AA594" s="223"/>
      <c r="AB594" s="96" t="s">
        <v>6130</v>
      </c>
      <c r="AC594" s="224" t="str">
        <f>VLOOKUP($B590,[1]D3_2!$B$132:$AL$258,27,FALSE)&amp;""</f>
        <v/>
      </c>
      <c r="AD594" s="225"/>
      <c r="AE594" s="222" t="str">
        <f>VLOOKUP($B590,[1]D3_2!$B$132:$AL$258,28,FALSE)&amp;""</f>
        <v/>
      </c>
      <c r="AF594" s="223"/>
      <c r="AG594" s="96" t="s">
        <v>6130</v>
      </c>
      <c r="AH594" s="224" t="str">
        <f>VLOOKUP($B590,[1]D3_2!$B$132:$AL$385,29,FALSE)&amp;""</f>
        <v/>
      </c>
      <c r="AI594" s="225"/>
      <c r="AJ594" s="222" t="str">
        <f>VLOOKUP($B590,[1]D3_2!$B$132:$AL$258,30,FALSE)&amp;""</f>
        <v/>
      </c>
      <c r="AK594" s="223"/>
      <c r="AL594" s="96" t="s">
        <v>6130</v>
      </c>
      <c r="AM594" s="224" t="str">
        <f>VLOOKUP($B590,[1]D3_2!$B$132:$AL$385,31,FALSE)&amp;""</f>
        <v/>
      </c>
      <c r="AN594" s="225"/>
      <c r="AO594" s="222" t="str">
        <f>VLOOKUP($B590,[1]D3_2!$B$132:$AL$258,32,FALSE)&amp;""</f>
        <v/>
      </c>
      <c r="AP594" s="223"/>
      <c r="AQ594" s="96" t="s">
        <v>6130</v>
      </c>
      <c r="AR594" s="224" t="str">
        <f>VLOOKUP($B590,[1]D3_2!$B$132:$AL$385,33,FALSE)&amp;""</f>
        <v/>
      </c>
      <c r="AS594" s="225"/>
      <c r="AT594" s="222" t="str">
        <f>VLOOKUP($B590,[1]D3_2!$B$132:$AL$258,34,FALSE)&amp;""</f>
        <v/>
      </c>
      <c r="AU594" s="223"/>
      <c r="AV594" s="96" t="s">
        <v>6130</v>
      </c>
      <c r="AW594" s="224" t="str">
        <f>VLOOKUP($B590,[1]D3_2!$B$132:$AL$385,35,FALSE)&amp;""</f>
        <v/>
      </c>
      <c r="AX594" s="225"/>
      <c r="AY594" s="222" t="str">
        <f>VLOOKUP($B590,[1]D3_2!$B$132:$AL$258,36,FALSE)&amp;""</f>
        <v/>
      </c>
      <c r="AZ594" s="223"/>
      <c r="BA594" s="96" t="s">
        <v>6130</v>
      </c>
      <c r="BB594" s="224" t="str">
        <f>VLOOKUP($B590,[1]D3_2!$B$132:$AL$385,37,FALSE)&amp;""</f>
        <v/>
      </c>
      <c r="BC594" s="225"/>
      <c r="BD594" s="60"/>
    </row>
    <row r="595" spans="2:56" ht="14.25" customHeight="1" x14ac:dyDescent="0.55000000000000004">
      <c r="B595" s="198"/>
      <c r="C595" s="199"/>
      <c r="D595" s="199"/>
      <c r="E595" s="199"/>
      <c r="F595" s="199"/>
      <c r="G595" s="200"/>
      <c r="H595" s="238"/>
      <c r="I595" s="239"/>
      <c r="J595" s="239"/>
      <c r="K595" s="240"/>
      <c r="L595" s="248" t="s">
        <v>7256</v>
      </c>
      <c r="M595" s="249"/>
      <c r="N595" s="249"/>
      <c r="O595" s="250"/>
      <c r="P595" s="244" t="str">
        <f>VLOOKUP($B590,[1]D3_2!$B$259:$AL$385,22,FALSE)&amp;""</f>
        <v/>
      </c>
      <c r="Q595" s="245"/>
      <c r="R595" s="97" t="s">
        <v>6130</v>
      </c>
      <c r="S595" s="246" t="str">
        <f>VLOOKUP($B590,[1]D3_2!$B$259:$AL$385,23,FALSE)&amp;""</f>
        <v/>
      </c>
      <c r="T595" s="247"/>
      <c r="U595" s="244" t="str">
        <f>VLOOKUP($B590,[1]D3_2!$B$259:$AL$385,24,FALSE)&amp;""</f>
        <v/>
      </c>
      <c r="V595" s="245"/>
      <c r="W595" s="97" t="s">
        <v>6130</v>
      </c>
      <c r="X595" s="246" t="str">
        <f>VLOOKUP($B590,[1]D3_2!$B$259:$AL$385,25,FALSE)&amp;""</f>
        <v/>
      </c>
      <c r="Y595" s="247"/>
      <c r="Z595" s="244" t="str">
        <f>VLOOKUP($B590,[1]D3_2!$B$259:$AL$385,26,FALSE)&amp;""</f>
        <v/>
      </c>
      <c r="AA595" s="245"/>
      <c r="AB595" s="97" t="s">
        <v>6130</v>
      </c>
      <c r="AC595" s="246" t="str">
        <f>VLOOKUP($B590,[1]D3_2!$B$259:$AL$385,27,FALSE)&amp;""</f>
        <v/>
      </c>
      <c r="AD595" s="247"/>
      <c r="AE595" s="244" t="str">
        <f>VLOOKUP($B590,[1]D3_2!$B$259:$AL$385,28,FALSE)&amp;""</f>
        <v/>
      </c>
      <c r="AF595" s="245"/>
      <c r="AG595" s="97" t="s">
        <v>6130</v>
      </c>
      <c r="AH595" s="246" t="str">
        <f>VLOOKUP($B590,[1]D3_2!$B$259:$AL$385,29,FALSE)&amp;""</f>
        <v/>
      </c>
      <c r="AI595" s="247"/>
      <c r="AJ595" s="244" t="str">
        <f>VLOOKUP($B590,[1]D3_2!$B$259:$AL$385,30,FALSE)&amp;""</f>
        <v/>
      </c>
      <c r="AK595" s="245"/>
      <c r="AL595" s="97" t="s">
        <v>6130</v>
      </c>
      <c r="AM595" s="246" t="str">
        <f>VLOOKUP($B590,[1]D3_2!$B$259:$AL$385,31,FALSE)&amp;""</f>
        <v/>
      </c>
      <c r="AN595" s="247"/>
      <c r="AO595" s="244" t="str">
        <f>VLOOKUP($B590,[1]D3_2!$B$259:$AL$385,32,FALSE)&amp;""</f>
        <v/>
      </c>
      <c r="AP595" s="245"/>
      <c r="AQ595" s="97" t="s">
        <v>6130</v>
      </c>
      <c r="AR595" s="246" t="str">
        <f>VLOOKUP($B590,[1]D3_2!$B$259:$AL$385,33,FALSE)&amp;""</f>
        <v/>
      </c>
      <c r="AS595" s="247"/>
      <c r="AT595" s="244" t="str">
        <f>VLOOKUP($B590,[1]D3_2!$B$259:$AL$385,34,FALSE)&amp;""</f>
        <v/>
      </c>
      <c r="AU595" s="245"/>
      <c r="AV595" s="97" t="s">
        <v>6130</v>
      </c>
      <c r="AW595" s="246" t="str">
        <f>VLOOKUP($B590,[1]D3_2!$B$259:$AL$385,35,FALSE)&amp;""</f>
        <v/>
      </c>
      <c r="AX595" s="247"/>
      <c r="AY595" s="244" t="str">
        <f>VLOOKUP($B590,[1]D3_2!$B$259:$AL$385,36,FALSE)&amp;""</f>
        <v/>
      </c>
      <c r="AZ595" s="245"/>
      <c r="BA595" s="97" t="s">
        <v>6130</v>
      </c>
      <c r="BB595" s="246" t="str">
        <f>VLOOKUP($B590,[1]D3_2!$B$259:$AL$385,37,FALSE)&amp;""</f>
        <v/>
      </c>
      <c r="BC595" s="247"/>
      <c r="BD595" s="60"/>
    </row>
    <row r="596" spans="2:56" ht="14.25" customHeight="1" x14ac:dyDescent="0.55000000000000004">
      <c r="B596" s="195" t="s">
        <v>5958</v>
      </c>
      <c r="C596" s="196"/>
      <c r="D596" s="196"/>
      <c r="E596" s="196"/>
      <c r="F596" s="196"/>
      <c r="G596" s="197"/>
      <c r="H596" s="232" t="s">
        <v>7637</v>
      </c>
      <c r="I596" s="233"/>
      <c r="J596" s="233"/>
      <c r="K596" s="234"/>
      <c r="L596" s="241" t="s">
        <v>6265</v>
      </c>
      <c r="M596" s="242"/>
      <c r="N596" s="242"/>
      <c r="O596" s="243"/>
      <c r="P596" s="215" t="str">
        <f>VLOOKUP($B596,[1]D3_2!$B$5:$AL$131,6,FALSE)&amp;""</f>
        <v/>
      </c>
      <c r="Q596" s="216"/>
      <c r="R596" s="95" t="s">
        <v>59</v>
      </c>
      <c r="S596" s="217" t="str">
        <f>VLOOKUP($B596,[1]D3_2!$B$5:$AL$131,7,FALSE)&amp;""</f>
        <v/>
      </c>
      <c r="T596" s="218"/>
      <c r="U596" s="215" t="str">
        <f>VLOOKUP($B596,[1]D3_2!$B$5:$AL$131,8,FALSE)&amp;""</f>
        <v/>
      </c>
      <c r="V596" s="216"/>
      <c r="W596" s="95" t="s">
        <v>59</v>
      </c>
      <c r="X596" s="217" t="str">
        <f>VLOOKUP($B596,[1]D3_2!$B$5:$AL$131,9,FALSE)&amp;""</f>
        <v/>
      </c>
      <c r="Y596" s="218"/>
      <c r="Z596" s="215" t="str">
        <f>VLOOKUP($B596,[1]D3_2!$B$5:$AL$131,10,FALSE)&amp;""</f>
        <v/>
      </c>
      <c r="AA596" s="216"/>
      <c r="AB596" s="95" t="s">
        <v>59</v>
      </c>
      <c r="AC596" s="217" t="str">
        <f>VLOOKUP($B596,[1]D3_2!$B$5:$AL$131,11,FALSE)&amp;""</f>
        <v/>
      </c>
      <c r="AD596" s="218"/>
      <c r="AE596" s="215" t="str">
        <f>VLOOKUP($B596,[1]D3_2!$B$5:$AL$131,12,FALSE)&amp;""</f>
        <v/>
      </c>
      <c r="AF596" s="216"/>
      <c r="AG596" s="95" t="s">
        <v>59</v>
      </c>
      <c r="AH596" s="217" t="str">
        <f>VLOOKUP($B596,[1]D3_2!$B$5:$AL$131,13,FALSE)&amp;""</f>
        <v/>
      </c>
      <c r="AI596" s="218"/>
      <c r="AJ596" s="215" t="str">
        <f>VLOOKUP($B596,[1]D3_2!$B$5:$AL$131,14,FALSE)&amp;""</f>
        <v/>
      </c>
      <c r="AK596" s="216"/>
      <c r="AL596" s="95" t="s">
        <v>59</v>
      </c>
      <c r="AM596" s="217" t="str">
        <f>VLOOKUP($B596,[1]D3_2!$B$5:$AL$131,15,FALSE)&amp;""</f>
        <v/>
      </c>
      <c r="AN596" s="218"/>
      <c r="AO596" s="215" t="str">
        <f>VLOOKUP($B596,[1]D3_2!$B$5:$AL$131,16,FALSE)&amp;""</f>
        <v/>
      </c>
      <c r="AP596" s="216"/>
      <c r="AQ596" s="95" t="s">
        <v>59</v>
      </c>
      <c r="AR596" s="217" t="str">
        <f>VLOOKUP($B596,[1]D3_2!$B$5:$AL$131,17,FALSE)&amp;""</f>
        <v/>
      </c>
      <c r="AS596" s="218"/>
      <c r="AT596" s="215" t="str">
        <f>VLOOKUP($B596,[1]D3_2!$B$5:$AL$131,18,FALSE)&amp;""</f>
        <v/>
      </c>
      <c r="AU596" s="216"/>
      <c r="AV596" s="95" t="s">
        <v>59</v>
      </c>
      <c r="AW596" s="217" t="str">
        <f>VLOOKUP($B596,[1]D3_2!$B$5:$AL$131,19,FALSE)&amp;""</f>
        <v/>
      </c>
      <c r="AX596" s="218"/>
      <c r="AY596" s="215" t="str">
        <f>VLOOKUP($B596,[1]D3_2!$B$5:$AL$131,20,FALSE)&amp;""</f>
        <v/>
      </c>
      <c r="AZ596" s="216"/>
      <c r="BA596" s="95" t="s">
        <v>59</v>
      </c>
      <c r="BB596" s="217" t="str">
        <f>VLOOKUP($B596,[1]D3_2!$B$5:$AL$131,21,FALSE)&amp;""</f>
        <v/>
      </c>
      <c r="BC596" s="218"/>
      <c r="BD596" s="60"/>
    </row>
    <row r="597" spans="2:56" ht="14.25" customHeight="1" x14ac:dyDescent="0.55000000000000004">
      <c r="B597" s="208"/>
      <c r="C597" s="209"/>
      <c r="D597" s="209"/>
      <c r="E597" s="209"/>
      <c r="F597" s="209"/>
      <c r="G597" s="210"/>
      <c r="H597" s="235"/>
      <c r="I597" s="236"/>
      <c r="J597" s="236"/>
      <c r="K597" s="237"/>
      <c r="L597" s="219" t="s">
        <v>7255</v>
      </c>
      <c r="M597" s="220"/>
      <c r="N597" s="220"/>
      <c r="O597" s="221"/>
      <c r="P597" s="222" t="str">
        <f>VLOOKUP($B596,[1]D3_2!$B$132:$AL$258,6,FALSE)&amp;""</f>
        <v/>
      </c>
      <c r="Q597" s="223"/>
      <c r="R597" s="96" t="s">
        <v>6130</v>
      </c>
      <c r="S597" s="224" t="str">
        <f>VLOOKUP($B596,[1]D3_2!$B$132:$AL$258,7,FALSE)&amp;""</f>
        <v/>
      </c>
      <c r="T597" s="225"/>
      <c r="U597" s="222" t="str">
        <f>VLOOKUP($B596,[1]D3_2!$B$132:$AL$258,8,FALSE)&amp;""</f>
        <v/>
      </c>
      <c r="V597" s="223"/>
      <c r="W597" s="96" t="s">
        <v>6130</v>
      </c>
      <c r="X597" s="224" t="str">
        <f>VLOOKUP($B596,[1]D3_2!$B$132:$AL$258,9,FALSE)&amp;""</f>
        <v/>
      </c>
      <c r="Y597" s="225"/>
      <c r="Z597" s="222" t="str">
        <f>VLOOKUP($B596,[1]D3_2!$B$132:$AL$258,10,FALSE)&amp;""</f>
        <v/>
      </c>
      <c r="AA597" s="223"/>
      <c r="AB597" s="96" t="s">
        <v>6130</v>
      </c>
      <c r="AC597" s="224" t="str">
        <f>VLOOKUP($B596,[1]D3_2!$B$132:$AL$258,11,FALSE)&amp;""</f>
        <v/>
      </c>
      <c r="AD597" s="225"/>
      <c r="AE597" s="222" t="str">
        <f>VLOOKUP($B596,[1]D3_2!$B$132:$AL$258,12,FALSE)&amp;""</f>
        <v/>
      </c>
      <c r="AF597" s="223"/>
      <c r="AG597" s="96" t="s">
        <v>6130</v>
      </c>
      <c r="AH597" s="224" t="str">
        <f>VLOOKUP($B596,[1]D3_2!$B$132:$AL$385,13,FALSE)&amp;""</f>
        <v/>
      </c>
      <c r="AI597" s="225"/>
      <c r="AJ597" s="222" t="str">
        <f>VLOOKUP($B596,[1]D3_2!$B$132:$AL$258,14,FALSE)&amp;""</f>
        <v/>
      </c>
      <c r="AK597" s="223"/>
      <c r="AL597" s="96" t="s">
        <v>6130</v>
      </c>
      <c r="AM597" s="224" t="str">
        <f>VLOOKUP($B596,[1]D3_2!$B$132:$AL$385,15,FALSE)&amp;""</f>
        <v/>
      </c>
      <c r="AN597" s="225"/>
      <c r="AO597" s="222" t="str">
        <f>VLOOKUP($B596,[1]D3_2!$B$132:$AL$258,16,FALSE)&amp;""</f>
        <v/>
      </c>
      <c r="AP597" s="223"/>
      <c r="AQ597" s="96" t="s">
        <v>6130</v>
      </c>
      <c r="AR597" s="224" t="str">
        <f>VLOOKUP($B596,[1]D3_2!$B$132:$AL$385,17,FALSE)&amp;""</f>
        <v/>
      </c>
      <c r="AS597" s="225"/>
      <c r="AT597" s="222" t="str">
        <f>VLOOKUP($B596,[1]D3_2!$B$132:$AL$258,18,FALSE)&amp;""</f>
        <v/>
      </c>
      <c r="AU597" s="223"/>
      <c r="AV597" s="96" t="s">
        <v>6130</v>
      </c>
      <c r="AW597" s="224" t="str">
        <f>VLOOKUP($B596,[1]D3_2!$B$132:$AL$385,19,FALSE)&amp;""</f>
        <v/>
      </c>
      <c r="AX597" s="225"/>
      <c r="AY597" s="222" t="str">
        <f>VLOOKUP($B596,[1]D3_2!$B$132:$AL$258,20,FALSE)&amp;""</f>
        <v/>
      </c>
      <c r="AZ597" s="223"/>
      <c r="BA597" s="96" t="s">
        <v>6130</v>
      </c>
      <c r="BB597" s="224" t="str">
        <f>VLOOKUP($B596,[1]D3_2!$B$132:$AL$385,21,FALSE)&amp;""</f>
        <v/>
      </c>
      <c r="BC597" s="225"/>
      <c r="BD597" s="60"/>
    </row>
    <row r="598" spans="2:56" ht="14.25" customHeight="1" x14ac:dyDescent="0.55000000000000004">
      <c r="B598" s="208"/>
      <c r="C598" s="209"/>
      <c r="D598" s="209"/>
      <c r="E598" s="209"/>
      <c r="F598" s="209"/>
      <c r="G598" s="210"/>
      <c r="H598" s="238"/>
      <c r="I598" s="239"/>
      <c r="J598" s="239"/>
      <c r="K598" s="240"/>
      <c r="L598" s="248" t="s">
        <v>7256</v>
      </c>
      <c r="M598" s="249"/>
      <c r="N598" s="249"/>
      <c r="O598" s="250"/>
      <c r="P598" s="244" t="str">
        <f>VLOOKUP($B596,[1]D3_2!$B$259:$AL$385,6,FALSE)&amp;""</f>
        <v/>
      </c>
      <c r="Q598" s="245"/>
      <c r="R598" s="97" t="s">
        <v>6130</v>
      </c>
      <c r="S598" s="246" t="str">
        <f>VLOOKUP($B596,[1]D3_2!$B$259:$AL$385,7,FALSE)&amp;""</f>
        <v/>
      </c>
      <c r="T598" s="247"/>
      <c r="U598" s="244" t="str">
        <f>VLOOKUP($B596,[1]D3_2!$B$259:$AL$385,8,FALSE)&amp;""</f>
        <v/>
      </c>
      <c r="V598" s="245"/>
      <c r="W598" s="97" t="s">
        <v>6130</v>
      </c>
      <c r="X598" s="246" t="str">
        <f>VLOOKUP($B596,[1]D3_2!$B$259:$AL$385,9,FALSE)&amp;""</f>
        <v/>
      </c>
      <c r="Y598" s="247"/>
      <c r="Z598" s="244" t="str">
        <f>VLOOKUP($B596,[1]D3_2!$B$259:$AL$385,10,FALSE)&amp;""</f>
        <v/>
      </c>
      <c r="AA598" s="245"/>
      <c r="AB598" s="97" t="s">
        <v>6130</v>
      </c>
      <c r="AC598" s="246" t="str">
        <f>VLOOKUP($B596,[1]D3_2!$B$259:$AL$385,11,FALSE)&amp;""</f>
        <v/>
      </c>
      <c r="AD598" s="247"/>
      <c r="AE598" s="244" t="str">
        <f>VLOOKUP($B596,[1]D3_2!$B$259:$AL$385,12,FALSE)&amp;""</f>
        <v/>
      </c>
      <c r="AF598" s="245"/>
      <c r="AG598" s="97" t="s">
        <v>6130</v>
      </c>
      <c r="AH598" s="246" t="str">
        <f>VLOOKUP($B596,[1]D3_2!$B$259:$AL$385,13,FALSE)&amp;""</f>
        <v/>
      </c>
      <c r="AI598" s="247"/>
      <c r="AJ598" s="244" t="str">
        <f>VLOOKUP($B596,[1]D3_2!$B$259:$AL$385,14,FALSE)&amp;""</f>
        <v/>
      </c>
      <c r="AK598" s="245"/>
      <c r="AL598" s="97" t="s">
        <v>6130</v>
      </c>
      <c r="AM598" s="246" t="str">
        <f>VLOOKUP($B596,[1]D3_2!$B$259:$AL$385,15,FALSE)&amp;""</f>
        <v/>
      </c>
      <c r="AN598" s="247"/>
      <c r="AO598" s="244" t="str">
        <f>VLOOKUP($B596,[1]D3_2!$B$259:$AL$385,16,FALSE)&amp;""</f>
        <v/>
      </c>
      <c r="AP598" s="245"/>
      <c r="AQ598" s="97" t="s">
        <v>6130</v>
      </c>
      <c r="AR598" s="246" t="str">
        <f>VLOOKUP($B596,[1]D3_2!$B$259:$AL$385,17,FALSE)&amp;""</f>
        <v/>
      </c>
      <c r="AS598" s="247"/>
      <c r="AT598" s="244" t="str">
        <f>VLOOKUP($B596,[1]D3_2!$B$259:$AL$385,18,FALSE)&amp;""</f>
        <v/>
      </c>
      <c r="AU598" s="245"/>
      <c r="AV598" s="97" t="s">
        <v>6130</v>
      </c>
      <c r="AW598" s="246" t="str">
        <f>VLOOKUP($B596,[1]D3_2!$B$259:$AL$385,19,FALSE)&amp;""</f>
        <v/>
      </c>
      <c r="AX598" s="247"/>
      <c r="AY598" s="244" t="str">
        <f>VLOOKUP($B596,[1]D3_2!$B$259:$AL$385,20,FALSE)&amp;""</f>
        <v/>
      </c>
      <c r="AZ598" s="245"/>
      <c r="BA598" s="97" t="s">
        <v>6130</v>
      </c>
      <c r="BB598" s="246" t="str">
        <f>VLOOKUP($B596,[1]D3_2!$B$259:$AL$385,21,FALSE)&amp;""</f>
        <v/>
      </c>
      <c r="BC598" s="247"/>
      <c r="BD598" s="60"/>
    </row>
    <row r="599" spans="2:56" ht="14.25" customHeight="1" x14ac:dyDescent="0.55000000000000004">
      <c r="B599" s="208"/>
      <c r="C599" s="209"/>
      <c r="D599" s="209"/>
      <c r="E599" s="209"/>
      <c r="F599" s="209"/>
      <c r="G599" s="210"/>
      <c r="H599" s="232" t="s">
        <v>7669</v>
      </c>
      <c r="I599" s="233"/>
      <c r="J599" s="233"/>
      <c r="K599" s="234"/>
      <c r="L599" s="241" t="s">
        <v>6265</v>
      </c>
      <c r="M599" s="242"/>
      <c r="N599" s="242"/>
      <c r="O599" s="243"/>
      <c r="P599" s="215" t="str">
        <f>VLOOKUP($B596,[1]D3_2!$B$5:$AL$131,22,FALSE)&amp;""</f>
        <v/>
      </c>
      <c r="Q599" s="216"/>
      <c r="R599" s="95" t="s">
        <v>59</v>
      </c>
      <c r="S599" s="217" t="str">
        <f>VLOOKUP($B596,[1]D3_2!$B$5:$AL$131,23,FALSE)&amp;""</f>
        <v/>
      </c>
      <c r="T599" s="218"/>
      <c r="U599" s="215" t="str">
        <f>VLOOKUP($B596,[1]D3_2!$B$5:$AL$131,24,FALSE)&amp;""</f>
        <v/>
      </c>
      <c r="V599" s="216"/>
      <c r="W599" s="95" t="s">
        <v>59</v>
      </c>
      <c r="X599" s="217" t="str">
        <f>VLOOKUP($B596,[1]D3_2!$B$5:$AL$131,25,FALSE)&amp;""</f>
        <v/>
      </c>
      <c r="Y599" s="218"/>
      <c r="Z599" s="215" t="str">
        <f>VLOOKUP($B596,[1]D3_2!$B$5:$AL$131,26,FALSE)&amp;""</f>
        <v/>
      </c>
      <c r="AA599" s="216"/>
      <c r="AB599" s="95" t="s">
        <v>59</v>
      </c>
      <c r="AC599" s="217" t="str">
        <f>VLOOKUP($B596,[1]D3_2!$B$5:$AL$131,27,FALSE)&amp;""</f>
        <v/>
      </c>
      <c r="AD599" s="218"/>
      <c r="AE599" s="215" t="str">
        <f>VLOOKUP($B596,[1]D3_2!$B$5:$AL$131,28,FALSE)&amp;""</f>
        <v/>
      </c>
      <c r="AF599" s="216"/>
      <c r="AG599" s="95" t="s">
        <v>59</v>
      </c>
      <c r="AH599" s="217" t="str">
        <f>VLOOKUP($B596,[1]D3_2!$B$5:$AL$131,29,FALSE)&amp;""</f>
        <v/>
      </c>
      <c r="AI599" s="218"/>
      <c r="AJ599" s="215" t="str">
        <f>VLOOKUP($B596,[1]D3_2!$B$5:$AL$131,30,FALSE)&amp;""</f>
        <v/>
      </c>
      <c r="AK599" s="216"/>
      <c r="AL599" s="95" t="s">
        <v>59</v>
      </c>
      <c r="AM599" s="217" t="str">
        <f>VLOOKUP($B596,[1]D3_2!$B$5:$AL$131,31,FALSE)&amp;""</f>
        <v/>
      </c>
      <c r="AN599" s="218"/>
      <c r="AO599" s="215" t="str">
        <f>VLOOKUP($B596,[1]D3_2!$B$5:$AL$131,32,FALSE)&amp;""</f>
        <v/>
      </c>
      <c r="AP599" s="216"/>
      <c r="AQ599" s="95" t="s">
        <v>59</v>
      </c>
      <c r="AR599" s="217" t="str">
        <f>VLOOKUP($B596,[1]D3_2!$B$5:$AL$131,33,FALSE)&amp;""</f>
        <v/>
      </c>
      <c r="AS599" s="218"/>
      <c r="AT599" s="215" t="str">
        <f>VLOOKUP($B596,[1]D3_2!$B$5:$AL$131,34,FALSE)&amp;""</f>
        <v/>
      </c>
      <c r="AU599" s="216"/>
      <c r="AV599" s="95" t="s">
        <v>59</v>
      </c>
      <c r="AW599" s="217" t="str">
        <f>VLOOKUP($B596,[1]D3_2!$B$5:$AL$131,35,FALSE)&amp;""</f>
        <v/>
      </c>
      <c r="AX599" s="218"/>
      <c r="AY599" s="215" t="str">
        <f>VLOOKUP($B596,[1]D3_2!$B$5:$AL$131,36,FALSE)&amp;""</f>
        <v/>
      </c>
      <c r="AZ599" s="216"/>
      <c r="BA599" s="95" t="s">
        <v>59</v>
      </c>
      <c r="BB599" s="217" t="str">
        <f>VLOOKUP($B596,[1]D3_2!$B$5:$AL$131,37,FALSE)&amp;""</f>
        <v/>
      </c>
      <c r="BC599" s="218"/>
      <c r="BD599" s="60"/>
    </row>
    <row r="600" spans="2:56" ht="14.25" customHeight="1" x14ac:dyDescent="0.55000000000000004">
      <c r="B600" s="208"/>
      <c r="C600" s="209"/>
      <c r="D600" s="209"/>
      <c r="E600" s="209"/>
      <c r="F600" s="209"/>
      <c r="G600" s="210"/>
      <c r="H600" s="235"/>
      <c r="I600" s="236"/>
      <c r="J600" s="236"/>
      <c r="K600" s="237"/>
      <c r="L600" s="219" t="s">
        <v>7255</v>
      </c>
      <c r="M600" s="220"/>
      <c r="N600" s="220"/>
      <c r="O600" s="221"/>
      <c r="P600" s="222" t="str">
        <f>VLOOKUP($B596,[1]D3_2!$B$132:$AL$258,22,FALSE)&amp;""</f>
        <v/>
      </c>
      <c r="Q600" s="223"/>
      <c r="R600" s="96" t="s">
        <v>6130</v>
      </c>
      <c r="S600" s="224" t="str">
        <f>VLOOKUP($B596,[1]D3_2!$B$132:$AL$258,23,FALSE)&amp;""</f>
        <v/>
      </c>
      <c r="T600" s="225"/>
      <c r="U600" s="222" t="str">
        <f>VLOOKUP($B596,[1]D3_2!$B$132:$AL$258,24,FALSE)&amp;""</f>
        <v/>
      </c>
      <c r="V600" s="223"/>
      <c r="W600" s="96" t="s">
        <v>6130</v>
      </c>
      <c r="X600" s="224" t="str">
        <f>VLOOKUP($B596,[1]D3_2!$B$132:$AL$258,25,FALSE)&amp;""</f>
        <v/>
      </c>
      <c r="Y600" s="225"/>
      <c r="Z600" s="222" t="str">
        <f>VLOOKUP($B596,[1]D3_2!$B$132:$AL$258,26,FALSE)&amp;""</f>
        <v/>
      </c>
      <c r="AA600" s="223"/>
      <c r="AB600" s="96" t="s">
        <v>6130</v>
      </c>
      <c r="AC600" s="224" t="str">
        <f>VLOOKUP($B596,[1]D3_2!$B$132:$AL$258,27,FALSE)&amp;""</f>
        <v/>
      </c>
      <c r="AD600" s="225"/>
      <c r="AE600" s="222" t="str">
        <f>VLOOKUP($B596,[1]D3_2!$B$132:$AL$258,28,FALSE)&amp;""</f>
        <v/>
      </c>
      <c r="AF600" s="223"/>
      <c r="AG600" s="96" t="s">
        <v>6130</v>
      </c>
      <c r="AH600" s="224" t="str">
        <f>VLOOKUP($B596,[1]D3_2!$B$132:$AL$385,29,FALSE)&amp;""</f>
        <v/>
      </c>
      <c r="AI600" s="225"/>
      <c r="AJ600" s="222" t="str">
        <f>VLOOKUP($B596,[1]D3_2!$B$132:$AL$258,30,FALSE)&amp;""</f>
        <v/>
      </c>
      <c r="AK600" s="223"/>
      <c r="AL600" s="96" t="s">
        <v>6130</v>
      </c>
      <c r="AM600" s="224" t="str">
        <f>VLOOKUP($B596,[1]D3_2!$B$132:$AL$385,31,FALSE)&amp;""</f>
        <v/>
      </c>
      <c r="AN600" s="225"/>
      <c r="AO600" s="222" t="str">
        <f>VLOOKUP($B596,[1]D3_2!$B$132:$AL$258,32,FALSE)&amp;""</f>
        <v/>
      </c>
      <c r="AP600" s="223"/>
      <c r="AQ600" s="96" t="s">
        <v>6130</v>
      </c>
      <c r="AR600" s="224" t="str">
        <f>VLOOKUP($B596,[1]D3_2!$B$132:$AL$385,33,FALSE)&amp;""</f>
        <v/>
      </c>
      <c r="AS600" s="225"/>
      <c r="AT600" s="222" t="str">
        <f>VLOOKUP($B596,[1]D3_2!$B$132:$AL$258,34,FALSE)&amp;""</f>
        <v/>
      </c>
      <c r="AU600" s="223"/>
      <c r="AV600" s="96" t="s">
        <v>6130</v>
      </c>
      <c r="AW600" s="224" t="str">
        <f>VLOOKUP($B596,[1]D3_2!$B$132:$AL$385,35,FALSE)&amp;""</f>
        <v/>
      </c>
      <c r="AX600" s="225"/>
      <c r="AY600" s="222" t="str">
        <f>VLOOKUP($B596,[1]D3_2!$B$132:$AL$258,36,FALSE)&amp;""</f>
        <v/>
      </c>
      <c r="AZ600" s="223"/>
      <c r="BA600" s="96" t="s">
        <v>6130</v>
      </c>
      <c r="BB600" s="224" t="str">
        <f>VLOOKUP($B596,[1]D3_2!$B$132:$AL$385,37,FALSE)&amp;""</f>
        <v/>
      </c>
      <c r="BC600" s="225"/>
      <c r="BD600" s="60"/>
    </row>
    <row r="601" spans="2:56" ht="14.25" customHeight="1" x14ac:dyDescent="0.55000000000000004">
      <c r="B601" s="198"/>
      <c r="C601" s="199"/>
      <c r="D601" s="199"/>
      <c r="E601" s="199"/>
      <c r="F601" s="199"/>
      <c r="G601" s="200"/>
      <c r="H601" s="238"/>
      <c r="I601" s="239"/>
      <c r="J601" s="239"/>
      <c r="K601" s="240"/>
      <c r="L601" s="248" t="s">
        <v>7256</v>
      </c>
      <c r="M601" s="249"/>
      <c r="N601" s="249"/>
      <c r="O601" s="250"/>
      <c r="P601" s="244" t="str">
        <f>VLOOKUP($B596,[1]D3_2!$B$259:$AL$385,22,FALSE)&amp;""</f>
        <v/>
      </c>
      <c r="Q601" s="245"/>
      <c r="R601" s="97" t="s">
        <v>6130</v>
      </c>
      <c r="S601" s="246" t="str">
        <f>VLOOKUP($B596,[1]D3_2!$B$259:$AL$385,23,FALSE)&amp;""</f>
        <v/>
      </c>
      <c r="T601" s="247"/>
      <c r="U601" s="244" t="str">
        <f>VLOOKUP($B596,[1]D3_2!$B$259:$AL$385,24,FALSE)&amp;""</f>
        <v/>
      </c>
      <c r="V601" s="245"/>
      <c r="W601" s="97" t="s">
        <v>6130</v>
      </c>
      <c r="X601" s="246" t="str">
        <f>VLOOKUP($B596,[1]D3_2!$B$259:$AL$385,25,FALSE)&amp;""</f>
        <v/>
      </c>
      <c r="Y601" s="247"/>
      <c r="Z601" s="244" t="str">
        <f>VLOOKUP($B596,[1]D3_2!$B$259:$AL$385,26,FALSE)&amp;""</f>
        <v/>
      </c>
      <c r="AA601" s="245"/>
      <c r="AB601" s="97" t="s">
        <v>6130</v>
      </c>
      <c r="AC601" s="246" t="str">
        <f>VLOOKUP($B596,[1]D3_2!$B$259:$AL$385,27,FALSE)&amp;""</f>
        <v/>
      </c>
      <c r="AD601" s="247"/>
      <c r="AE601" s="244" t="str">
        <f>VLOOKUP($B596,[1]D3_2!$B$259:$AL$385,28,FALSE)&amp;""</f>
        <v/>
      </c>
      <c r="AF601" s="245"/>
      <c r="AG601" s="97" t="s">
        <v>6130</v>
      </c>
      <c r="AH601" s="246" t="str">
        <f>VLOOKUP($B596,[1]D3_2!$B$259:$AL$385,29,FALSE)&amp;""</f>
        <v/>
      </c>
      <c r="AI601" s="247"/>
      <c r="AJ601" s="244" t="str">
        <f>VLOOKUP($B596,[1]D3_2!$B$259:$AL$385,30,FALSE)&amp;""</f>
        <v/>
      </c>
      <c r="AK601" s="245"/>
      <c r="AL601" s="97" t="s">
        <v>6130</v>
      </c>
      <c r="AM601" s="246" t="str">
        <f>VLOOKUP($B596,[1]D3_2!$B$259:$AL$385,31,FALSE)&amp;""</f>
        <v/>
      </c>
      <c r="AN601" s="247"/>
      <c r="AO601" s="244" t="str">
        <f>VLOOKUP($B596,[1]D3_2!$B$259:$AL$385,32,FALSE)&amp;""</f>
        <v/>
      </c>
      <c r="AP601" s="245"/>
      <c r="AQ601" s="97" t="s">
        <v>6130</v>
      </c>
      <c r="AR601" s="246" t="str">
        <f>VLOOKUP($B596,[1]D3_2!$B$259:$AL$385,33,FALSE)&amp;""</f>
        <v/>
      </c>
      <c r="AS601" s="247"/>
      <c r="AT601" s="244" t="str">
        <f>VLOOKUP($B596,[1]D3_2!$B$259:$AL$385,34,FALSE)&amp;""</f>
        <v/>
      </c>
      <c r="AU601" s="245"/>
      <c r="AV601" s="97" t="s">
        <v>6130</v>
      </c>
      <c r="AW601" s="246" t="str">
        <f>VLOOKUP($B596,[1]D3_2!$B$259:$AL$385,35,FALSE)&amp;""</f>
        <v/>
      </c>
      <c r="AX601" s="247"/>
      <c r="AY601" s="244" t="str">
        <f>VLOOKUP($B596,[1]D3_2!$B$259:$AL$385,36,FALSE)&amp;""</f>
        <v/>
      </c>
      <c r="AZ601" s="245"/>
      <c r="BA601" s="97" t="s">
        <v>6130</v>
      </c>
      <c r="BB601" s="246" t="str">
        <f>VLOOKUP($B596,[1]D3_2!$B$259:$AL$385,37,FALSE)&amp;""</f>
        <v/>
      </c>
      <c r="BC601" s="247"/>
      <c r="BD601" s="60"/>
    </row>
    <row r="602" spans="2:56" ht="14.25" customHeight="1" x14ac:dyDescent="0.55000000000000004">
      <c r="B602" s="195" t="s">
        <v>447</v>
      </c>
      <c r="C602" s="196"/>
      <c r="D602" s="196"/>
      <c r="E602" s="196"/>
      <c r="F602" s="196"/>
      <c r="G602" s="197"/>
      <c r="H602" s="232" t="s">
        <v>7637</v>
      </c>
      <c r="I602" s="233"/>
      <c r="J602" s="233"/>
      <c r="K602" s="234"/>
      <c r="L602" s="241" t="s">
        <v>6265</v>
      </c>
      <c r="M602" s="242"/>
      <c r="N602" s="242"/>
      <c r="O602" s="243"/>
      <c r="P602" s="215" t="str">
        <f>VLOOKUP($B602,[1]D3_2!$B$5:$AL$131,6,FALSE)&amp;""</f>
        <v/>
      </c>
      <c r="Q602" s="216"/>
      <c r="R602" s="95" t="s">
        <v>59</v>
      </c>
      <c r="S602" s="217" t="str">
        <f>VLOOKUP($B602,[1]D3_2!$B$5:$AL$131,7,FALSE)&amp;""</f>
        <v/>
      </c>
      <c r="T602" s="218"/>
      <c r="U602" s="215" t="str">
        <f>VLOOKUP($B602,[1]D3_2!$B$5:$AL$131,8,FALSE)&amp;""</f>
        <v/>
      </c>
      <c r="V602" s="216"/>
      <c r="W602" s="95" t="s">
        <v>59</v>
      </c>
      <c r="X602" s="217" t="str">
        <f>VLOOKUP($B602,[1]D3_2!$B$5:$AL$131,9,FALSE)&amp;""</f>
        <v/>
      </c>
      <c r="Y602" s="218"/>
      <c r="Z602" s="215" t="str">
        <f>VLOOKUP($B602,[1]D3_2!$B$5:$AL$131,10,FALSE)&amp;""</f>
        <v/>
      </c>
      <c r="AA602" s="216"/>
      <c r="AB602" s="95" t="s">
        <v>59</v>
      </c>
      <c r="AC602" s="217" t="str">
        <f>VLOOKUP($B602,[1]D3_2!$B$5:$AL$131,11,FALSE)&amp;""</f>
        <v/>
      </c>
      <c r="AD602" s="218"/>
      <c r="AE602" s="215" t="str">
        <f>VLOOKUP($B602,[1]D3_2!$B$5:$AL$131,12,FALSE)&amp;""</f>
        <v/>
      </c>
      <c r="AF602" s="216"/>
      <c r="AG602" s="95" t="s">
        <v>59</v>
      </c>
      <c r="AH602" s="217" t="str">
        <f>VLOOKUP($B602,[1]D3_2!$B$5:$AL$131,13,FALSE)&amp;""</f>
        <v/>
      </c>
      <c r="AI602" s="218"/>
      <c r="AJ602" s="215" t="str">
        <f>VLOOKUP($B602,[1]D3_2!$B$5:$AL$131,14,FALSE)&amp;""</f>
        <v/>
      </c>
      <c r="AK602" s="216"/>
      <c r="AL602" s="95" t="s">
        <v>59</v>
      </c>
      <c r="AM602" s="217" t="str">
        <f>VLOOKUP($B602,[1]D3_2!$B$5:$AL$131,15,FALSE)&amp;""</f>
        <v/>
      </c>
      <c r="AN602" s="218"/>
      <c r="AO602" s="215" t="str">
        <f>VLOOKUP($B602,[1]D3_2!$B$5:$AL$131,16,FALSE)&amp;""</f>
        <v/>
      </c>
      <c r="AP602" s="216"/>
      <c r="AQ602" s="95" t="s">
        <v>59</v>
      </c>
      <c r="AR602" s="217" t="str">
        <f>VLOOKUP($B602,[1]D3_2!$B$5:$AL$131,17,FALSE)&amp;""</f>
        <v/>
      </c>
      <c r="AS602" s="218"/>
      <c r="AT602" s="215" t="str">
        <f>VLOOKUP($B602,[1]D3_2!$B$5:$AL$131,18,FALSE)&amp;""</f>
        <v/>
      </c>
      <c r="AU602" s="216"/>
      <c r="AV602" s="95" t="s">
        <v>59</v>
      </c>
      <c r="AW602" s="217" t="str">
        <f>VLOOKUP($B602,[1]D3_2!$B$5:$AL$131,19,FALSE)&amp;""</f>
        <v/>
      </c>
      <c r="AX602" s="218"/>
      <c r="AY602" s="215" t="str">
        <f>VLOOKUP($B602,[1]D3_2!$B$5:$AL$131,20,FALSE)&amp;""</f>
        <v/>
      </c>
      <c r="AZ602" s="216"/>
      <c r="BA602" s="95" t="s">
        <v>59</v>
      </c>
      <c r="BB602" s="217" t="str">
        <f>VLOOKUP($B602,[1]D3_2!$B$5:$AL$131,21,FALSE)&amp;""</f>
        <v/>
      </c>
      <c r="BC602" s="218"/>
      <c r="BD602" s="60"/>
    </row>
    <row r="603" spans="2:56" ht="14.25" customHeight="1" x14ac:dyDescent="0.55000000000000004">
      <c r="B603" s="208"/>
      <c r="C603" s="209"/>
      <c r="D603" s="209"/>
      <c r="E603" s="209"/>
      <c r="F603" s="209"/>
      <c r="G603" s="210"/>
      <c r="H603" s="235"/>
      <c r="I603" s="236"/>
      <c r="J603" s="236"/>
      <c r="K603" s="237"/>
      <c r="L603" s="219" t="s">
        <v>7255</v>
      </c>
      <c r="M603" s="220"/>
      <c r="N603" s="220"/>
      <c r="O603" s="221"/>
      <c r="P603" s="222" t="str">
        <f>VLOOKUP($B602,[1]D3_2!$B$132:$AL$258,6,FALSE)&amp;""</f>
        <v/>
      </c>
      <c r="Q603" s="223"/>
      <c r="R603" s="96" t="s">
        <v>6130</v>
      </c>
      <c r="S603" s="224" t="str">
        <f>VLOOKUP($B602,[1]D3_2!$B$132:$AL$258,7,FALSE)&amp;""</f>
        <v/>
      </c>
      <c r="T603" s="225"/>
      <c r="U603" s="222" t="str">
        <f>VLOOKUP($B602,[1]D3_2!$B$132:$AL$258,8,FALSE)&amp;""</f>
        <v/>
      </c>
      <c r="V603" s="223"/>
      <c r="W603" s="96" t="s">
        <v>6130</v>
      </c>
      <c r="X603" s="224" t="str">
        <f>VLOOKUP($B602,[1]D3_2!$B$132:$AL$258,9,FALSE)&amp;""</f>
        <v/>
      </c>
      <c r="Y603" s="225"/>
      <c r="Z603" s="222" t="str">
        <f>VLOOKUP($B602,[1]D3_2!$B$132:$AL$258,10,FALSE)&amp;""</f>
        <v/>
      </c>
      <c r="AA603" s="223"/>
      <c r="AB603" s="96" t="s">
        <v>6130</v>
      </c>
      <c r="AC603" s="224" t="str">
        <f>VLOOKUP($B602,[1]D3_2!$B$132:$AL$258,11,FALSE)&amp;""</f>
        <v/>
      </c>
      <c r="AD603" s="225"/>
      <c r="AE603" s="222" t="str">
        <f>VLOOKUP($B602,[1]D3_2!$B$132:$AL$258,12,FALSE)&amp;""</f>
        <v/>
      </c>
      <c r="AF603" s="223"/>
      <c r="AG603" s="96" t="s">
        <v>6130</v>
      </c>
      <c r="AH603" s="224" t="str">
        <f>VLOOKUP($B602,[1]D3_2!$B$132:$AL$385,13,FALSE)&amp;""</f>
        <v/>
      </c>
      <c r="AI603" s="225"/>
      <c r="AJ603" s="222" t="str">
        <f>VLOOKUP($B602,[1]D3_2!$B$132:$AL$258,14,FALSE)&amp;""</f>
        <v/>
      </c>
      <c r="AK603" s="223"/>
      <c r="AL603" s="96" t="s">
        <v>6130</v>
      </c>
      <c r="AM603" s="224" t="str">
        <f>VLOOKUP($B602,[1]D3_2!$B$132:$AL$385,15,FALSE)&amp;""</f>
        <v/>
      </c>
      <c r="AN603" s="225"/>
      <c r="AO603" s="222" t="str">
        <f>VLOOKUP($B602,[1]D3_2!$B$132:$AL$258,16,FALSE)&amp;""</f>
        <v/>
      </c>
      <c r="AP603" s="223"/>
      <c r="AQ603" s="96" t="s">
        <v>6130</v>
      </c>
      <c r="AR603" s="224" t="str">
        <f>VLOOKUP($B602,[1]D3_2!$B$132:$AL$385,17,FALSE)&amp;""</f>
        <v/>
      </c>
      <c r="AS603" s="225"/>
      <c r="AT603" s="222" t="str">
        <f>VLOOKUP($B602,[1]D3_2!$B$132:$AL$258,18,FALSE)&amp;""</f>
        <v/>
      </c>
      <c r="AU603" s="223"/>
      <c r="AV603" s="96" t="s">
        <v>6130</v>
      </c>
      <c r="AW603" s="224" t="str">
        <f>VLOOKUP($B602,[1]D3_2!$B$132:$AL$385,19,FALSE)&amp;""</f>
        <v/>
      </c>
      <c r="AX603" s="225"/>
      <c r="AY603" s="222" t="str">
        <f>VLOOKUP($B602,[1]D3_2!$B$132:$AL$258,20,FALSE)&amp;""</f>
        <v/>
      </c>
      <c r="AZ603" s="223"/>
      <c r="BA603" s="96" t="s">
        <v>6130</v>
      </c>
      <c r="BB603" s="224" t="str">
        <f>VLOOKUP($B602,[1]D3_2!$B$132:$AL$385,21,FALSE)&amp;""</f>
        <v/>
      </c>
      <c r="BC603" s="225"/>
      <c r="BD603" s="60"/>
    </row>
    <row r="604" spans="2:56" ht="14.25" customHeight="1" x14ac:dyDescent="0.55000000000000004">
      <c r="B604" s="208"/>
      <c r="C604" s="209"/>
      <c r="D604" s="209"/>
      <c r="E604" s="209"/>
      <c r="F604" s="209"/>
      <c r="G604" s="210"/>
      <c r="H604" s="238"/>
      <c r="I604" s="239"/>
      <c r="J604" s="239"/>
      <c r="K604" s="240"/>
      <c r="L604" s="248" t="s">
        <v>7256</v>
      </c>
      <c r="M604" s="249"/>
      <c r="N604" s="249"/>
      <c r="O604" s="250"/>
      <c r="P604" s="244" t="str">
        <f>VLOOKUP($B602,[1]D3_2!$B$259:$AL$385,6,FALSE)&amp;""</f>
        <v/>
      </c>
      <c r="Q604" s="245"/>
      <c r="R604" s="97" t="s">
        <v>6130</v>
      </c>
      <c r="S604" s="246" t="str">
        <f>VLOOKUP($B602,[1]D3_2!$B$259:$AL$385,7,FALSE)&amp;""</f>
        <v/>
      </c>
      <c r="T604" s="247"/>
      <c r="U604" s="244" t="str">
        <f>VLOOKUP($B602,[1]D3_2!$B$259:$AL$385,8,FALSE)&amp;""</f>
        <v/>
      </c>
      <c r="V604" s="245"/>
      <c r="W604" s="97" t="s">
        <v>6130</v>
      </c>
      <c r="X604" s="246" t="str">
        <f>VLOOKUP($B602,[1]D3_2!$B$259:$AL$385,9,FALSE)&amp;""</f>
        <v/>
      </c>
      <c r="Y604" s="247"/>
      <c r="Z604" s="244" t="str">
        <f>VLOOKUP($B602,[1]D3_2!$B$259:$AL$385,10,FALSE)&amp;""</f>
        <v/>
      </c>
      <c r="AA604" s="245"/>
      <c r="AB604" s="97" t="s">
        <v>6130</v>
      </c>
      <c r="AC604" s="246" t="str">
        <f>VLOOKUP($B602,[1]D3_2!$B$259:$AL$385,11,FALSE)&amp;""</f>
        <v/>
      </c>
      <c r="AD604" s="247"/>
      <c r="AE604" s="244" t="str">
        <f>VLOOKUP($B602,[1]D3_2!$B$259:$AL$385,12,FALSE)&amp;""</f>
        <v/>
      </c>
      <c r="AF604" s="245"/>
      <c r="AG604" s="97" t="s">
        <v>6130</v>
      </c>
      <c r="AH604" s="246" t="str">
        <f>VLOOKUP($B602,[1]D3_2!$B$259:$AL$385,13,FALSE)&amp;""</f>
        <v/>
      </c>
      <c r="AI604" s="247"/>
      <c r="AJ604" s="244" t="str">
        <f>VLOOKUP($B602,[1]D3_2!$B$259:$AL$385,14,FALSE)&amp;""</f>
        <v/>
      </c>
      <c r="AK604" s="245"/>
      <c r="AL604" s="97" t="s">
        <v>6130</v>
      </c>
      <c r="AM604" s="246" t="str">
        <f>VLOOKUP($B602,[1]D3_2!$B$259:$AL$385,15,FALSE)&amp;""</f>
        <v/>
      </c>
      <c r="AN604" s="247"/>
      <c r="AO604" s="244" t="str">
        <f>VLOOKUP($B602,[1]D3_2!$B$259:$AL$385,16,FALSE)&amp;""</f>
        <v/>
      </c>
      <c r="AP604" s="245"/>
      <c r="AQ604" s="97" t="s">
        <v>6130</v>
      </c>
      <c r="AR604" s="246" t="str">
        <f>VLOOKUP($B602,[1]D3_2!$B$259:$AL$385,17,FALSE)&amp;""</f>
        <v/>
      </c>
      <c r="AS604" s="247"/>
      <c r="AT604" s="244" t="str">
        <f>VLOOKUP($B602,[1]D3_2!$B$259:$AL$385,18,FALSE)&amp;""</f>
        <v/>
      </c>
      <c r="AU604" s="245"/>
      <c r="AV604" s="97" t="s">
        <v>6130</v>
      </c>
      <c r="AW604" s="246" t="str">
        <f>VLOOKUP($B602,[1]D3_2!$B$259:$AL$385,19,FALSE)&amp;""</f>
        <v/>
      </c>
      <c r="AX604" s="247"/>
      <c r="AY604" s="244" t="str">
        <f>VLOOKUP($B602,[1]D3_2!$B$259:$AL$385,20,FALSE)&amp;""</f>
        <v/>
      </c>
      <c r="AZ604" s="245"/>
      <c r="BA604" s="97" t="s">
        <v>6130</v>
      </c>
      <c r="BB604" s="246" t="str">
        <f>VLOOKUP($B602,[1]D3_2!$B$259:$AL$385,21,FALSE)&amp;""</f>
        <v/>
      </c>
      <c r="BC604" s="247"/>
      <c r="BD604" s="60"/>
    </row>
    <row r="605" spans="2:56" ht="14.25" customHeight="1" x14ac:dyDescent="0.55000000000000004">
      <c r="B605" s="208"/>
      <c r="C605" s="209"/>
      <c r="D605" s="209"/>
      <c r="E605" s="209"/>
      <c r="F605" s="209"/>
      <c r="G605" s="210"/>
      <c r="H605" s="232" t="s">
        <v>7669</v>
      </c>
      <c r="I605" s="233"/>
      <c r="J605" s="233"/>
      <c r="K605" s="234"/>
      <c r="L605" s="241" t="s">
        <v>6265</v>
      </c>
      <c r="M605" s="242"/>
      <c r="N605" s="242"/>
      <c r="O605" s="243"/>
      <c r="P605" s="215" t="str">
        <f>VLOOKUP($B602,[1]D3_2!$B$5:$AL$131,22,FALSE)&amp;""</f>
        <v/>
      </c>
      <c r="Q605" s="216"/>
      <c r="R605" s="95" t="s">
        <v>59</v>
      </c>
      <c r="S605" s="217" t="str">
        <f>VLOOKUP($B602,[1]D3_2!$B$5:$AL$131,23,FALSE)&amp;""</f>
        <v/>
      </c>
      <c r="T605" s="218"/>
      <c r="U605" s="215" t="str">
        <f>VLOOKUP($B602,[1]D3_2!$B$5:$AL$131,24,FALSE)&amp;""</f>
        <v/>
      </c>
      <c r="V605" s="216"/>
      <c r="W605" s="95" t="s">
        <v>59</v>
      </c>
      <c r="X605" s="217" t="str">
        <f>VLOOKUP($B602,[1]D3_2!$B$5:$AL$131,25,FALSE)&amp;""</f>
        <v/>
      </c>
      <c r="Y605" s="218"/>
      <c r="Z605" s="215" t="str">
        <f>VLOOKUP($B602,[1]D3_2!$B$5:$AL$131,26,FALSE)&amp;""</f>
        <v/>
      </c>
      <c r="AA605" s="216"/>
      <c r="AB605" s="95" t="s">
        <v>59</v>
      </c>
      <c r="AC605" s="217" t="str">
        <f>VLOOKUP($B602,[1]D3_2!$B$5:$AL$131,27,FALSE)&amp;""</f>
        <v/>
      </c>
      <c r="AD605" s="218"/>
      <c r="AE605" s="215" t="str">
        <f>VLOOKUP($B602,[1]D3_2!$B$5:$AL$131,28,FALSE)&amp;""</f>
        <v/>
      </c>
      <c r="AF605" s="216"/>
      <c r="AG605" s="95" t="s">
        <v>59</v>
      </c>
      <c r="AH605" s="217" t="str">
        <f>VLOOKUP($B602,[1]D3_2!$B$5:$AL$131,29,FALSE)&amp;""</f>
        <v/>
      </c>
      <c r="AI605" s="218"/>
      <c r="AJ605" s="215" t="str">
        <f>VLOOKUP($B602,[1]D3_2!$B$5:$AL$131,30,FALSE)&amp;""</f>
        <v/>
      </c>
      <c r="AK605" s="216"/>
      <c r="AL605" s="95" t="s">
        <v>59</v>
      </c>
      <c r="AM605" s="217" t="str">
        <f>VLOOKUP($B602,[1]D3_2!$B$5:$AL$131,31,FALSE)&amp;""</f>
        <v/>
      </c>
      <c r="AN605" s="218"/>
      <c r="AO605" s="215" t="str">
        <f>VLOOKUP($B602,[1]D3_2!$B$5:$AL$131,32,FALSE)&amp;""</f>
        <v/>
      </c>
      <c r="AP605" s="216"/>
      <c r="AQ605" s="95" t="s">
        <v>59</v>
      </c>
      <c r="AR605" s="217" t="str">
        <f>VLOOKUP($B602,[1]D3_2!$B$5:$AL$131,33,FALSE)&amp;""</f>
        <v/>
      </c>
      <c r="AS605" s="218"/>
      <c r="AT605" s="215" t="str">
        <f>VLOOKUP($B602,[1]D3_2!$B$5:$AL$131,34,FALSE)&amp;""</f>
        <v/>
      </c>
      <c r="AU605" s="216"/>
      <c r="AV605" s="95" t="s">
        <v>59</v>
      </c>
      <c r="AW605" s="217" t="str">
        <f>VLOOKUP($B602,[1]D3_2!$B$5:$AL$131,35,FALSE)&amp;""</f>
        <v/>
      </c>
      <c r="AX605" s="218"/>
      <c r="AY605" s="215" t="str">
        <f>VLOOKUP($B602,[1]D3_2!$B$5:$AL$131,36,FALSE)&amp;""</f>
        <v/>
      </c>
      <c r="AZ605" s="216"/>
      <c r="BA605" s="95" t="s">
        <v>59</v>
      </c>
      <c r="BB605" s="217" t="str">
        <f>VLOOKUP($B602,[1]D3_2!$B$5:$AL$131,37,FALSE)&amp;""</f>
        <v/>
      </c>
      <c r="BC605" s="218"/>
      <c r="BD605" s="60"/>
    </row>
    <row r="606" spans="2:56" ht="14.25" customHeight="1" x14ac:dyDescent="0.55000000000000004">
      <c r="B606" s="208"/>
      <c r="C606" s="209"/>
      <c r="D606" s="209"/>
      <c r="E606" s="209"/>
      <c r="F606" s="209"/>
      <c r="G606" s="210"/>
      <c r="H606" s="235"/>
      <c r="I606" s="236"/>
      <c r="J606" s="236"/>
      <c r="K606" s="237"/>
      <c r="L606" s="219" t="s">
        <v>7255</v>
      </c>
      <c r="M606" s="220"/>
      <c r="N606" s="220"/>
      <c r="O606" s="221"/>
      <c r="P606" s="222" t="str">
        <f>VLOOKUP($B602,[1]D3_2!$B$132:$AL$258,22,FALSE)&amp;""</f>
        <v/>
      </c>
      <c r="Q606" s="223"/>
      <c r="R606" s="96" t="s">
        <v>6130</v>
      </c>
      <c r="S606" s="224" t="str">
        <f>VLOOKUP($B602,[1]D3_2!$B$132:$AL$258,23,FALSE)&amp;""</f>
        <v/>
      </c>
      <c r="T606" s="225"/>
      <c r="U606" s="222" t="str">
        <f>VLOOKUP($B602,[1]D3_2!$B$132:$AL$258,24,FALSE)&amp;""</f>
        <v/>
      </c>
      <c r="V606" s="223"/>
      <c r="W606" s="96" t="s">
        <v>6130</v>
      </c>
      <c r="X606" s="224" t="str">
        <f>VLOOKUP($B602,[1]D3_2!$B$132:$AL$258,25,FALSE)&amp;""</f>
        <v/>
      </c>
      <c r="Y606" s="225"/>
      <c r="Z606" s="222" t="str">
        <f>VLOOKUP($B602,[1]D3_2!$B$132:$AL$258,26,FALSE)&amp;""</f>
        <v/>
      </c>
      <c r="AA606" s="223"/>
      <c r="AB606" s="96" t="s">
        <v>6130</v>
      </c>
      <c r="AC606" s="224" t="str">
        <f>VLOOKUP($B602,[1]D3_2!$B$132:$AL$258,27,FALSE)&amp;""</f>
        <v/>
      </c>
      <c r="AD606" s="225"/>
      <c r="AE606" s="222" t="str">
        <f>VLOOKUP($B602,[1]D3_2!$B$132:$AL$258,28,FALSE)&amp;""</f>
        <v/>
      </c>
      <c r="AF606" s="223"/>
      <c r="AG606" s="96" t="s">
        <v>6130</v>
      </c>
      <c r="AH606" s="224" t="str">
        <f>VLOOKUP($B602,[1]D3_2!$B$132:$AL$385,29,FALSE)&amp;""</f>
        <v/>
      </c>
      <c r="AI606" s="225"/>
      <c r="AJ606" s="222" t="str">
        <f>VLOOKUP($B602,[1]D3_2!$B$132:$AL$258,30,FALSE)&amp;""</f>
        <v/>
      </c>
      <c r="AK606" s="223"/>
      <c r="AL606" s="96" t="s">
        <v>6130</v>
      </c>
      <c r="AM606" s="224" t="str">
        <f>VLOOKUP($B602,[1]D3_2!$B$132:$AL$385,31,FALSE)&amp;""</f>
        <v/>
      </c>
      <c r="AN606" s="225"/>
      <c r="AO606" s="222" t="str">
        <f>VLOOKUP($B602,[1]D3_2!$B$132:$AL$258,32,FALSE)&amp;""</f>
        <v/>
      </c>
      <c r="AP606" s="223"/>
      <c r="AQ606" s="96" t="s">
        <v>6130</v>
      </c>
      <c r="AR606" s="224" t="str">
        <f>VLOOKUP($B602,[1]D3_2!$B$132:$AL$385,33,FALSE)&amp;""</f>
        <v/>
      </c>
      <c r="AS606" s="225"/>
      <c r="AT606" s="222" t="str">
        <f>VLOOKUP($B602,[1]D3_2!$B$132:$AL$258,34,FALSE)&amp;""</f>
        <v/>
      </c>
      <c r="AU606" s="223"/>
      <c r="AV606" s="96" t="s">
        <v>6130</v>
      </c>
      <c r="AW606" s="224" t="str">
        <f>VLOOKUP($B602,[1]D3_2!$B$132:$AL$385,35,FALSE)&amp;""</f>
        <v/>
      </c>
      <c r="AX606" s="225"/>
      <c r="AY606" s="222" t="str">
        <f>VLOOKUP($B602,[1]D3_2!$B$132:$AL$258,36,FALSE)&amp;""</f>
        <v/>
      </c>
      <c r="AZ606" s="223"/>
      <c r="BA606" s="96" t="s">
        <v>6130</v>
      </c>
      <c r="BB606" s="224" t="str">
        <f>VLOOKUP($B602,[1]D3_2!$B$132:$AL$385,37,FALSE)&amp;""</f>
        <v/>
      </c>
      <c r="BC606" s="225"/>
      <c r="BD606" s="60"/>
    </row>
    <row r="607" spans="2:56" ht="14.25" customHeight="1" x14ac:dyDescent="0.55000000000000004">
      <c r="B607" s="198"/>
      <c r="C607" s="199"/>
      <c r="D607" s="199"/>
      <c r="E607" s="199"/>
      <c r="F607" s="199"/>
      <c r="G607" s="200"/>
      <c r="H607" s="238"/>
      <c r="I607" s="239"/>
      <c r="J607" s="239"/>
      <c r="K607" s="240"/>
      <c r="L607" s="248" t="s">
        <v>7256</v>
      </c>
      <c r="M607" s="249"/>
      <c r="N607" s="249"/>
      <c r="O607" s="250"/>
      <c r="P607" s="244" t="str">
        <f>VLOOKUP($B602,[1]D3_2!$B$259:$AL$385,22,FALSE)&amp;""</f>
        <v/>
      </c>
      <c r="Q607" s="245"/>
      <c r="R607" s="97" t="s">
        <v>6130</v>
      </c>
      <c r="S607" s="246" t="str">
        <f>VLOOKUP($B602,[1]D3_2!$B$259:$AL$385,23,FALSE)&amp;""</f>
        <v/>
      </c>
      <c r="T607" s="247"/>
      <c r="U607" s="244" t="str">
        <f>VLOOKUP($B602,[1]D3_2!$B$259:$AL$385,24,FALSE)&amp;""</f>
        <v/>
      </c>
      <c r="V607" s="245"/>
      <c r="W607" s="97" t="s">
        <v>6130</v>
      </c>
      <c r="X607" s="246" t="str">
        <f>VLOOKUP($B602,[1]D3_2!$B$259:$AL$385,25,FALSE)&amp;""</f>
        <v/>
      </c>
      <c r="Y607" s="247"/>
      <c r="Z607" s="244" t="str">
        <f>VLOOKUP($B602,[1]D3_2!$B$259:$AL$385,26,FALSE)&amp;""</f>
        <v/>
      </c>
      <c r="AA607" s="245"/>
      <c r="AB607" s="97" t="s">
        <v>6130</v>
      </c>
      <c r="AC607" s="246" t="str">
        <f>VLOOKUP($B602,[1]D3_2!$B$259:$AL$385,27,FALSE)&amp;""</f>
        <v/>
      </c>
      <c r="AD607" s="247"/>
      <c r="AE607" s="244" t="str">
        <f>VLOOKUP($B602,[1]D3_2!$B$259:$AL$385,28,FALSE)&amp;""</f>
        <v/>
      </c>
      <c r="AF607" s="245"/>
      <c r="AG607" s="97" t="s">
        <v>6130</v>
      </c>
      <c r="AH607" s="246" t="str">
        <f>VLOOKUP($B602,[1]D3_2!$B$259:$AL$385,29,FALSE)&amp;""</f>
        <v/>
      </c>
      <c r="AI607" s="247"/>
      <c r="AJ607" s="244" t="str">
        <f>VLOOKUP($B602,[1]D3_2!$B$259:$AL$385,30,FALSE)&amp;""</f>
        <v/>
      </c>
      <c r="AK607" s="245"/>
      <c r="AL607" s="97" t="s">
        <v>6130</v>
      </c>
      <c r="AM607" s="246" t="str">
        <f>VLOOKUP($B602,[1]D3_2!$B$259:$AL$385,31,FALSE)&amp;""</f>
        <v/>
      </c>
      <c r="AN607" s="247"/>
      <c r="AO607" s="244" t="str">
        <f>VLOOKUP($B602,[1]D3_2!$B$259:$AL$385,32,FALSE)&amp;""</f>
        <v/>
      </c>
      <c r="AP607" s="245"/>
      <c r="AQ607" s="97" t="s">
        <v>6130</v>
      </c>
      <c r="AR607" s="246" t="str">
        <f>VLOOKUP($B602,[1]D3_2!$B$259:$AL$385,33,FALSE)&amp;""</f>
        <v/>
      </c>
      <c r="AS607" s="247"/>
      <c r="AT607" s="244" t="str">
        <f>VLOOKUP($B602,[1]D3_2!$B$259:$AL$385,34,FALSE)&amp;""</f>
        <v/>
      </c>
      <c r="AU607" s="245"/>
      <c r="AV607" s="97" t="s">
        <v>6130</v>
      </c>
      <c r="AW607" s="246" t="str">
        <f>VLOOKUP($B602,[1]D3_2!$B$259:$AL$385,35,FALSE)&amp;""</f>
        <v/>
      </c>
      <c r="AX607" s="247"/>
      <c r="AY607" s="244" t="str">
        <f>VLOOKUP($B602,[1]D3_2!$B$259:$AL$385,36,FALSE)&amp;""</f>
        <v/>
      </c>
      <c r="AZ607" s="245"/>
      <c r="BA607" s="97" t="s">
        <v>6130</v>
      </c>
      <c r="BB607" s="246" t="str">
        <f>VLOOKUP($B602,[1]D3_2!$B$259:$AL$385,37,FALSE)&amp;""</f>
        <v/>
      </c>
      <c r="BC607" s="247"/>
      <c r="BD607" s="60"/>
    </row>
    <row r="608" spans="2:56" ht="14.25" customHeight="1" x14ac:dyDescent="0.55000000000000004">
      <c r="B608" s="195" t="s">
        <v>449</v>
      </c>
      <c r="C608" s="196"/>
      <c r="D608" s="196"/>
      <c r="E608" s="196"/>
      <c r="F608" s="196"/>
      <c r="G608" s="197"/>
      <c r="H608" s="232" t="s">
        <v>7637</v>
      </c>
      <c r="I608" s="233"/>
      <c r="J608" s="233"/>
      <c r="K608" s="234"/>
      <c r="L608" s="241" t="s">
        <v>6265</v>
      </c>
      <c r="M608" s="242"/>
      <c r="N608" s="242"/>
      <c r="O608" s="243"/>
      <c r="P608" s="215" t="str">
        <f>VLOOKUP($B608,[1]D3_2!$B$5:$AL$131,6,FALSE)&amp;""</f>
        <v/>
      </c>
      <c r="Q608" s="216"/>
      <c r="R608" s="95" t="s">
        <v>59</v>
      </c>
      <c r="S608" s="217" t="str">
        <f>VLOOKUP($B608,[1]D3_2!$B$5:$AL$131,7,FALSE)&amp;""</f>
        <v/>
      </c>
      <c r="T608" s="218"/>
      <c r="U608" s="215" t="str">
        <f>VLOOKUP($B608,[1]D3_2!$B$5:$AL$131,8,FALSE)&amp;""</f>
        <v/>
      </c>
      <c r="V608" s="216"/>
      <c r="W608" s="95" t="s">
        <v>59</v>
      </c>
      <c r="X608" s="217" t="str">
        <f>VLOOKUP($B608,[1]D3_2!$B$5:$AL$131,9,FALSE)&amp;""</f>
        <v/>
      </c>
      <c r="Y608" s="218"/>
      <c r="Z608" s="215" t="str">
        <f>VLOOKUP($B608,[1]D3_2!$B$5:$AL$131,10,FALSE)&amp;""</f>
        <v/>
      </c>
      <c r="AA608" s="216"/>
      <c r="AB608" s="95" t="s">
        <v>59</v>
      </c>
      <c r="AC608" s="217" t="str">
        <f>VLOOKUP($B608,[1]D3_2!$B$5:$AL$131,11,FALSE)&amp;""</f>
        <v/>
      </c>
      <c r="AD608" s="218"/>
      <c r="AE608" s="215" t="str">
        <f>VLOOKUP($B608,[1]D3_2!$B$5:$AL$131,12,FALSE)&amp;""</f>
        <v/>
      </c>
      <c r="AF608" s="216"/>
      <c r="AG608" s="95" t="s">
        <v>59</v>
      </c>
      <c r="AH608" s="217" t="str">
        <f>VLOOKUP($B608,[1]D3_2!$B$5:$AL$131,13,FALSE)&amp;""</f>
        <v/>
      </c>
      <c r="AI608" s="218"/>
      <c r="AJ608" s="215" t="str">
        <f>VLOOKUP($B608,[1]D3_2!$B$5:$AL$131,14,FALSE)&amp;""</f>
        <v/>
      </c>
      <c r="AK608" s="216"/>
      <c r="AL608" s="95" t="s">
        <v>59</v>
      </c>
      <c r="AM608" s="217" t="str">
        <f>VLOOKUP($B608,[1]D3_2!$B$5:$AL$131,15,FALSE)&amp;""</f>
        <v/>
      </c>
      <c r="AN608" s="218"/>
      <c r="AO608" s="215" t="str">
        <f>VLOOKUP($B608,[1]D3_2!$B$5:$AL$131,16,FALSE)&amp;""</f>
        <v/>
      </c>
      <c r="AP608" s="216"/>
      <c r="AQ608" s="95" t="s">
        <v>59</v>
      </c>
      <c r="AR608" s="217" t="str">
        <f>VLOOKUP($B608,[1]D3_2!$B$5:$AL$131,17,FALSE)&amp;""</f>
        <v/>
      </c>
      <c r="AS608" s="218"/>
      <c r="AT608" s="215" t="str">
        <f>VLOOKUP($B608,[1]D3_2!$B$5:$AL$131,18,FALSE)&amp;""</f>
        <v/>
      </c>
      <c r="AU608" s="216"/>
      <c r="AV608" s="95" t="s">
        <v>59</v>
      </c>
      <c r="AW608" s="217" t="str">
        <f>VLOOKUP($B608,[1]D3_2!$B$5:$AL$131,19,FALSE)&amp;""</f>
        <v/>
      </c>
      <c r="AX608" s="218"/>
      <c r="AY608" s="215" t="str">
        <f>VLOOKUP($B608,[1]D3_2!$B$5:$AL$131,20,FALSE)&amp;""</f>
        <v/>
      </c>
      <c r="AZ608" s="216"/>
      <c r="BA608" s="95" t="s">
        <v>59</v>
      </c>
      <c r="BB608" s="217" t="str">
        <f>VLOOKUP($B608,[1]D3_2!$B$5:$AL$131,21,FALSE)&amp;""</f>
        <v/>
      </c>
      <c r="BC608" s="218"/>
      <c r="BD608" s="60"/>
    </row>
    <row r="609" spans="2:56" ht="14.25" customHeight="1" x14ac:dyDescent="0.55000000000000004">
      <c r="B609" s="208"/>
      <c r="C609" s="209"/>
      <c r="D609" s="209"/>
      <c r="E609" s="209"/>
      <c r="F609" s="209"/>
      <c r="G609" s="210"/>
      <c r="H609" s="235"/>
      <c r="I609" s="236"/>
      <c r="J609" s="236"/>
      <c r="K609" s="237"/>
      <c r="L609" s="219" t="s">
        <v>7255</v>
      </c>
      <c r="M609" s="220"/>
      <c r="N609" s="220"/>
      <c r="O609" s="221"/>
      <c r="P609" s="222" t="str">
        <f>VLOOKUP($B608,[1]D3_2!$B$132:$AL$258,6,FALSE)&amp;""</f>
        <v/>
      </c>
      <c r="Q609" s="223"/>
      <c r="R609" s="96" t="s">
        <v>6130</v>
      </c>
      <c r="S609" s="224" t="str">
        <f>VLOOKUP($B608,[1]D3_2!$B$132:$AL$258,7,FALSE)&amp;""</f>
        <v/>
      </c>
      <c r="T609" s="225"/>
      <c r="U609" s="222" t="str">
        <f>VLOOKUP($B608,[1]D3_2!$B$132:$AL$258,8,FALSE)&amp;""</f>
        <v/>
      </c>
      <c r="V609" s="223"/>
      <c r="W609" s="96" t="s">
        <v>6130</v>
      </c>
      <c r="X609" s="224" t="str">
        <f>VLOOKUP($B608,[1]D3_2!$B$132:$AL$258,9,FALSE)&amp;""</f>
        <v/>
      </c>
      <c r="Y609" s="225"/>
      <c r="Z609" s="222" t="str">
        <f>VLOOKUP($B608,[1]D3_2!$B$132:$AL$258,10,FALSE)&amp;""</f>
        <v/>
      </c>
      <c r="AA609" s="223"/>
      <c r="AB609" s="96" t="s">
        <v>6130</v>
      </c>
      <c r="AC609" s="224" t="str">
        <f>VLOOKUP($B608,[1]D3_2!$B$132:$AL$258,11,FALSE)&amp;""</f>
        <v/>
      </c>
      <c r="AD609" s="225"/>
      <c r="AE609" s="222" t="str">
        <f>VLOOKUP($B608,[1]D3_2!$B$132:$AL$258,12,FALSE)&amp;""</f>
        <v/>
      </c>
      <c r="AF609" s="223"/>
      <c r="AG609" s="96" t="s">
        <v>6130</v>
      </c>
      <c r="AH609" s="224" t="str">
        <f>VLOOKUP($B608,[1]D3_2!$B$132:$AL$385,13,FALSE)&amp;""</f>
        <v/>
      </c>
      <c r="AI609" s="225"/>
      <c r="AJ609" s="222" t="str">
        <f>VLOOKUP($B608,[1]D3_2!$B$132:$AL$258,14,FALSE)&amp;""</f>
        <v/>
      </c>
      <c r="AK609" s="223"/>
      <c r="AL609" s="96" t="s">
        <v>6130</v>
      </c>
      <c r="AM609" s="224" t="str">
        <f>VLOOKUP($B608,[1]D3_2!$B$132:$AL$385,15,FALSE)&amp;""</f>
        <v/>
      </c>
      <c r="AN609" s="225"/>
      <c r="AO609" s="222" t="str">
        <f>VLOOKUP($B608,[1]D3_2!$B$132:$AL$258,16,FALSE)&amp;""</f>
        <v/>
      </c>
      <c r="AP609" s="223"/>
      <c r="AQ609" s="96" t="s">
        <v>6130</v>
      </c>
      <c r="AR609" s="224" t="str">
        <f>VLOOKUP($B608,[1]D3_2!$B$132:$AL$385,17,FALSE)&amp;""</f>
        <v/>
      </c>
      <c r="AS609" s="225"/>
      <c r="AT609" s="222" t="str">
        <f>VLOOKUP($B608,[1]D3_2!$B$132:$AL$258,18,FALSE)&amp;""</f>
        <v/>
      </c>
      <c r="AU609" s="223"/>
      <c r="AV609" s="96" t="s">
        <v>6130</v>
      </c>
      <c r="AW609" s="224" t="str">
        <f>VLOOKUP($B608,[1]D3_2!$B$132:$AL$385,19,FALSE)&amp;""</f>
        <v/>
      </c>
      <c r="AX609" s="225"/>
      <c r="AY609" s="222" t="str">
        <f>VLOOKUP($B608,[1]D3_2!$B$132:$AL$258,20,FALSE)&amp;""</f>
        <v/>
      </c>
      <c r="AZ609" s="223"/>
      <c r="BA609" s="96" t="s">
        <v>6130</v>
      </c>
      <c r="BB609" s="224" t="str">
        <f>VLOOKUP($B608,[1]D3_2!$B$132:$AL$385,21,FALSE)&amp;""</f>
        <v/>
      </c>
      <c r="BC609" s="225"/>
      <c r="BD609" s="60"/>
    </row>
    <row r="610" spans="2:56" ht="14.25" customHeight="1" x14ac:dyDescent="0.55000000000000004">
      <c r="B610" s="208"/>
      <c r="C610" s="209"/>
      <c r="D610" s="209"/>
      <c r="E610" s="209"/>
      <c r="F610" s="209"/>
      <c r="G610" s="210"/>
      <c r="H610" s="238"/>
      <c r="I610" s="239"/>
      <c r="J610" s="239"/>
      <c r="K610" s="240"/>
      <c r="L610" s="248" t="s">
        <v>7256</v>
      </c>
      <c r="M610" s="249"/>
      <c r="N610" s="249"/>
      <c r="O610" s="250"/>
      <c r="P610" s="244" t="str">
        <f>VLOOKUP($B608,[1]D3_2!$B$259:$AL$385,6,FALSE)&amp;""</f>
        <v/>
      </c>
      <c r="Q610" s="245"/>
      <c r="R610" s="97" t="s">
        <v>6130</v>
      </c>
      <c r="S610" s="246" t="str">
        <f>VLOOKUP($B608,[1]D3_2!$B$259:$AL$385,7,FALSE)&amp;""</f>
        <v/>
      </c>
      <c r="T610" s="247"/>
      <c r="U610" s="244" t="str">
        <f>VLOOKUP($B608,[1]D3_2!$B$259:$AL$385,8,FALSE)&amp;""</f>
        <v/>
      </c>
      <c r="V610" s="245"/>
      <c r="W610" s="97" t="s">
        <v>6130</v>
      </c>
      <c r="X610" s="246" t="str">
        <f>VLOOKUP($B608,[1]D3_2!$B$259:$AL$385,9,FALSE)&amp;""</f>
        <v/>
      </c>
      <c r="Y610" s="247"/>
      <c r="Z610" s="244" t="str">
        <f>VLOOKUP($B608,[1]D3_2!$B$259:$AL$385,10,FALSE)&amp;""</f>
        <v/>
      </c>
      <c r="AA610" s="245"/>
      <c r="AB610" s="97" t="s">
        <v>6130</v>
      </c>
      <c r="AC610" s="246" t="str">
        <f>VLOOKUP($B608,[1]D3_2!$B$259:$AL$385,11,FALSE)&amp;""</f>
        <v/>
      </c>
      <c r="AD610" s="247"/>
      <c r="AE610" s="244" t="str">
        <f>VLOOKUP($B608,[1]D3_2!$B$259:$AL$385,12,FALSE)&amp;""</f>
        <v/>
      </c>
      <c r="AF610" s="245"/>
      <c r="AG610" s="97" t="s">
        <v>6130</v>
      </c>
      <c r="AH610" s="246" t="str">
        <f>VLOOKUP($B608,[1]D3_2!$B$259:$AL$385,13,FALSE)&amp;""</f>
        <v/>
      </c>
      <c r="AI610" s="247"/>
      <c r="AJ610" s="244" t="str">
        <f>VLOOKUP($B608,[1]D3_2!$B$259:$AL$385,14,FALSE)&amp;""</f>
        <v/>
      </c>
      <c r="AK610" s="245"/>
      <c r="AL610" s="97" t="s">
        <v>6130</v>
      </c>
      <c r="AM610" s="246" t="str">
        <f>VLOOKUP($B608,[1]D3_2!$B$259:$AL$385,15,FALSE)&amp;""</f>
        <v/>
      </c>
      <c r="AN610" s="247"/>
      <c r="AO610" s="244" t="str">
        <f>VLOOKUP($B608,[1]D3_2!$B$259:$AL$385,16,FALSE)&amp;""</f>
        <v/>
      </c>
      <c r="AP610" s="245"/>
      <c r="AQ610" s="97" t="s">
        <v>6130</v>
      </c>
      <c r="AR610" s="246" t="str">
        <f>VLOOKUP($B608,[1]D3_2!$B$259:$AL$385,17,FALSE)&amp;""</f>
        <v/>
      </c>
      <c r="AS610" s="247"/>
      <c r="AT610" s="244" t="str">
        <f>VLOOKUP($B608,[1]D3_2!$B$259:$AL$385,18,FALSE)&amp;""</f>
        <v/>
      </c>
      <c r="AU610" s="245"/>
      <c r="AV610" s="97" t="s">
        <v>6130</v>
      </c>
      <c r="AW610" s="246" t="str">
        <f>VLOOKUP($B608,[1]D3_2!$B$259:$AL$385,19,FALSE)&amp;""</f>
        <v/>
      </c>
      <c r="AX610" s="247"/>
      <c r="AY610" s="244" t="str">
        <f>VLOOKUP($B608,[1]D3_2!$B$259:$AL$385,20,FALSE)&amp;""</f>
        <v/>
      </c>
      <c r="AZ610" s="245"/>
      <c r="BA610" s="97" t="s">
        <v>6130</v>
      </c>
      <c r="BB610" s="246" t="str">
        <f>VLOOKUP($B608,[1]D3_2!$B$259:$AL$385,21,FALSE)&amp;""</f>
        <v/>
      </c>
      <c r="BC610" s="247"/>
      <c r="BD610" s="60"/>
    </row>
    <row r="611" spans="2:56" ht="14.25" customHeight="1" x14ac:dyDescent="0.55000000000000004">
      <c r="B611" s="208"/>
      <c r="C611" s="209"/>
      <c r="D611" s="209"/>
      <c r="E611" s="209"/>
      <c r="F611" s="209"/>
      <c r="G611" s="210"/>
      <c r="H611" s="232" t="s">
        <v>7669</v>
      </c>
      <c r="I611" s="233"/>
      <c r="J611" s="233"/>
      <c r="K611" s="234"/>
      <c r="L611" s="241" t="s">
        <v>6265</v>
      </c>
      <c r="M611" s="242"/>
      <c r="N611" s="242"/>
      <c r="O611" s="243"/>
      <c r="P611" s="215" t="str">
        <f>VLOOKUP($B608,[1]D3_2!$B$5:$AL$131,22,FALSE)&amp;""</f>
        <v/>
      </c>
      <c r="Q611" s="216"/>
      <c r="R611" s="95" t="s">
        <v>59</v>
      </c>
      <c r="S611" s="217" t="str">
        <f>VLOOKUP($B608,[1]D3_2!$B$5:$AL$131,23,FALSE)&amp;""</f>
        <v/>
      </c>
      <c r="T611" s="218"/>
      <c r="U611" s="215" t="str">
        <f>VLOOKUP($B608,[1]D3_2!$B$5:$AL$131,24,FALSE)&amp;""</f>
        <v/>
      </c>
      <c r="V611" s="216"/>
      <c r="W611" s="95" t="s">
        <v>59</v>
      </c>
      <c r="X611" s="217" t="str">
        <f>VLOOKUP($B608,[1]D3_2!$B$5:$AL$131,25,FALSE)&amp;""</f>
        <v/>
      </c>
      <c r="Y611" s="218"/>
      <c r="Z611" s="215" t="str">
        <f>VLOOKUP($B608,[1]D3_2!$B$5:$AL$131,26,FALSE)&amp;""</f>
        <v/>
      </c>
      <c r="AA611" s="216"/>
      <c r="AB611" s="95" t="s">
        <v>59</v>
      </c>
      <c r="AC611" s="217" t="str">
        <f>VLOOKUP($B608,[1]D3_2!$B$5:$AL$131,27,FALSE)&amp;""</f>
        <v/>
      </c>
      <c r="AD611" s="218"/>
      <c r="AE611" s="215" t="str">
        <f>VLOOKUP($B608,[1]D3_2!$B$5:$AL$131,28,FALSE)&amp;""</f>
        <v/>
      </c>
      <c r="AF611" s="216"/>
      <c r="AG611" s="95" t="s">
        <v>59</v>
      </c>
      <c r="AH611" s="217" t="str">
        <f>VLOOKUP($B608,[1]D3_2!$B$5:$AL$131,29,FALSE)&amp;""</f>
        <v/>
      </c>
      <c r="AI611" s="218"/>
      <c r="AJ611" s="215" t="str">
        <f>VLOOKUP($B608,[1]D3_2!$B$5:$AL$131,30,FALSE)&amp;""</f>
        <v/>
      </c>
      <c r="AK611" s="216"/>
      <c r="AL611" s="95" t="s">
        <v>59</v>
      </c>
      <c r="AM611" s="217" t="str">
        <f>VLOOKUP($B608,[1]D3_2!$B$5:$AL$131,31,FALSE)&amp;""</f>
        <v/>
      </c>
      <c r="AN611" s="218"/>
      <c r="AO611" s="215" t="str">
        <f>VLOOKUP($B608,[1]D3_2!$B$5:$AL$131,32,FALSE)&amp;""</f>
        <v/>
      </c>
      <c r="AP611" s="216"/>
      <c r="AQ611" s="95" t="s">
        <v>59</v>
      </c>
      <c r="AR611" s="217" t="str">
        <f>VLOOKUP($B608,[1]D3_2!$B$5:$AL$131,33,FALSE)&amp;""</f>
        <v/>
      </c>
      <c r="AS611" s="218"/>
      <c r="AT611" s="215" t="str">
        <f>VLOOKUP($B608,[1]D3_2!$B$5:$AL$131,34,FALSE)&amp;""</f>
        <v/>
      </c>
      <c r="AU611" s="216"/>
      <c r="AV611" s="95" t="s">
        <v>59</v>
      </c>
      <c r="AW611" s="217" t="str">
        <f>VLOOKUP($B608,[1]D3_2!$B$5:$AL$131,35,FALSE)&amp;""</f>
        <v/>
      </c>
      <c r="AX611" s="218"/>
      <c r="AY611" s="215" t="str">
        <f>VLOOKUP($B608,[1]D3_2!$B$5:$AL$131,36,FALSE)&amp;""</f>
        <v/>
      </c>
      <c r="AZ611" s="216"/>
      <c r="BA611" s="95" t="s">
        <v>59</v>
      </c>
      <c r="BB611" s="217" t="str">
        <f>VLOOKUP($B608,[1]D3_2!$B$5:$AL$131,37,FALSE)&amp;""</f>
        <v/>
      </c>
      <c r="BC611" s="218"/>
      <c r="BD611" s="60"/>
    </row>
    <row r="612" spans="2:56" ht="14.25" customHeight="1" x14ac:dyDescent="0.55000000000000004">
      <c r="B612" s="208"/>
      <c r="C612" s="209"/>
      <c r="D612" s="209"/>
      <c r="E612" s="209"/>
      <c r="F612" s="209"/>
      <c r="G612" s="210"/>
      <c r="H612" s="235"/>
      <c r="I612" s="236"/>
      <c r="J612" s="236"/>
      <c r="K612" s="237"/>
      <c r="L612" s="219" t="s">
        <v>7255</v>
      </c>
      <c r="M612" s="220"/>
      <c r="N612" s="220"/>
      <c r="O612" s="221"/>
      <c r="P612" s="222" t="str">
        <f>VLOOKUP($B608,[1]D3_2!$B$132:$AL$258,22,FALSE)&amp;""</f>
        <v/>
      </c>
      <c r="Q612" s="223"/>
      <c r="R612" s="96" t="s">
        <v>6130</v>
      </c>
      <c r="S612" s="224" t="str">
        <f>VLOOKUP($B608,[1]D3_2!$B$132:$AL$258,23,FALSE)&amp;""</f>
        <v/>
      </c>
      <c r="T612" s="225"/>
      <c r="U612" s="222" t="str">
        <f>VLOOKUP($B608,[1]D3_2!$B$132:$AL$258,24,FALSE)&amp;""</f>
        <v/>
      </c>
      <c r="V612" s="223"/>
      <c r="W612" s="96" t="s">
        <v>6130</v>
      </c>
      <c r="X612" s="224" t="str">
        <f>VLOOKUP($B608,[1]D3_2!$B$132:$AL$258,25,FALSE)&amp;""</f>
        <v/>
      </c>
      <c r="Y612" s="225"/>
      <c r="Z612" s="222" t="str">
        <f>VLOOKUP($B608,[1]D3_2!$B$132:$AL$258,26,FALSE)&amp;""</f>
        <v/>
      </c>
      <c r="AA612" s="223"/>
      <c r="AB612" s="96" t="s">
        <v>6130</v>
      </c>
      <c r="AC612" s="224" t="str">
        <f>VLOOKUP($B608,[1]D3_2!$B$132:$AL$258,27,FALSE)&amp;""</f>
        <v/>
      </c>
      <c r="AD612" s="225"/>
      <c r="AE612" s="222" t="str">
        <f>VLOOKUP($B608,[1]D3_2!$B$132:$AL$258,28,FALSE)&amp;""</f>
        <v/>
      </c>
      <c r="AF612" s="223"/>
      <c r="AG612" s="96" t="s">
        <v>6130</v>
      </c>
      <c r="AH612" s="224" t="str">
        <f>VLOOKUP($B608,[1]D3_2!$B$132:$AL$385,29,FALSE)&amp;""</f>
        <v/>
      </c>
      <c r="AI612" s="225"/>
      <c r="AJ612" s="222" t="str">
        <f>VLOOKUP($B608,[1]D3_2!$B$132:$AL$258,30,FALSE)&amp;""</f>
        <v/>
      </c>
      <c r="AK612" s="223"/>
      <c r="AL612" s="96" t="s">
        <v>6130</v>
      </c>
      <c r="AM612" s="224" t="str">
        <f>VLOOKUP($B608,[1]D3_2!$B$132:$AL$385,31,FALSE)&amp;""</f>
        <v/>
      </c>
      <c r="AN612" s="225"/>
      <c r="AO612" s="222" t="str">
        <f>VLOOKUP($B608,[1]D3_2!$B$132:$AL$258,32,FALSE)&amp;""</f>
        <v/>
      </c>
      <c r="AP612" s="223"/>
      <c r="AQ612" s="96" t="s">
        <v>6130</v>
      </c>
      <c r="AR612" s="224" t="str">
        <f>VLOOKUP($B608,[1]D3_2!$B$132:$AL$385,33,FALSE)&amp;""</f>
        <v/>
      </c>
      <c r="AS612" s="225"/>
      <c r="AT612" s="222" t="str">
        <f>VLOOKUP($B608,[1]D3_2!$B$132:$AL$258,34,FALSE)&amp;""</f>
        <v/>
      </c>
      <c r="AU612" s="223"/>
      <c r="AV612" s="96" t="s">
        <v>6130</v>
      </c>
      <c r="AW612" s="224" t="str">
        <f>VLOOKUP($B608,[1]D3_2!$B$132:$AL$385,35,FALSE)&amp;""</f>
        <v/>
      </c>
      <c r="AX612" s="225"/>
      <c r="AY612" s="222" t="str">
        <f>VLOOKUP($B608,[1]D3_2!$B$132:$AL$258,36,FALSE)&amp;""</f>
        <v/>
      </c>
      <c r="AZ612" s="223"/>
      <c r="BA612" s="96" t="s">
        <v>6130</v>
      </c>
      <c r="BB612" s="224" t="str">
        <f>VLOOKUP($B608,[1]D3_2!$B$132:$AL$385,37,FALSE)&amp;""</f>
        <v/>
      </c>
      <c r="BC612" s="225"/>
      <c r="BD612" s="60"/>
    </row>
    <row r="613" spans="2:56" ht="14.25" customHeight="1" x14ac:dyDescent="0.55000000000000004">
      <c r="B613" s="198"/>
      <c r="C613" s="199"/>
      <c r="D613" s="199"/>
      <c r="E613" s="199"/>
      <c r="F613" s="199"/>
      <c r="G613" s="200"/>
      <c r="H613" s="238"/>
      <c r="I613" s="239"/>
      <c r="J613" s="239"/>
      <c r="K613" s="240"/>
      <c r="L613" s="248" t="s">
        <v>7256</v>
      </c>
      <c r="M613" s="249"/>
      <c r="N613" s="249"/>
      <c r="O613" s="250"/>
      <c r="P613" s="244" t="str">
        <f>VLOOKUP($B608,[1]D3_2!$B$259:$AL$385,22,FALSE)&amp;""</f>
        <v/>
      </c>
      <c r="Q613" s="245"/>
      <c r="R613" s="97" t="s">
        <v>6130</v>
      </c>
      <c r="S613" s="246" t="str">
        <f>VLOOKUP($B608,[1]D3_2!$B$259:$AL$385,23,FALSE)&amp;""</f>
        <v/>
      </c>
      <c r="T613" s="247"/>
      <c r="U613" s="244" t="str">
        <f>VLOOKUP($B608,[1]D3_2!$B$259:$AL$385,24,FALSE)&amp;""</f>
        <v/>
      </c>
      <c r="V613" s="245"/>
      <c r="W613" s="97" t="s">
        <v>6130</v>
      </c>
      <c r="X613" s="246" t="str">
        <f>VLOOKUP($B608,[1]D3_2!$B$259:$AL$385,25,FALSE)&amp;""</f>
        <v/>
      </c>
      <c r="Y613" s="247"/>
      <c r="Z613" s="244" t="str">
        <f>VLOOKUP($B608,[1]D3_2!$B$259:$AL$385,26,FALSE)&amp;""</f>
        <v/>
      </c>
      <c r="AA613" s="245"/>
      <c r="AB613" s="97" t="s">
        <v>6130</v>
      </c>
      <c r="AC613" s="246" t="str">
        <f>VLOOKUP($B608,[1]D3_2!$B$259:$AL$385,27,FALSE)&amp;""</f>
        <v/>
      </c>
      <c r="AD613" s="247"/>
      <c r="AE613" s="244" t="str">
        <f>VLOOKUP($B608,[1]D3_2!$B$259:$AL$385,28,FALSE)&amp;""</f>
        <v/>
      </c>
      <c r="AF613" s="245"/>
      <c r="AG613" s="97" t="s">
        <v>6130</v>
      </c>
      <c r="AH613" s="246" t="str">
        <f>VLOOKUP($B608,[1]D3_2!$B$259:$AL$385,29,FALSE)&amp;""</f>
        <v/>
      </c>
      <c r="AI613" s="247"/>
      <c r="AJ613" s="244" t="str">
        <f>VLOOKUP($B608,[1]D3_2!$B$259:$AL$385,30,FALSE)&amp;""</f>
        <v/>
      </c>
      <c r="AK613" s="245"/>
      <c r="AL613" s="97" t="s">
        <v>6130</v>
      </c>
      <c r="AM613" s="246" t="str">
        <f>VLOOKUP($B608,[1]D3_2!$B$259:$AL$385,31,FALSE)&amp;""</f>
        <v/>
      </c>
      <c r="AN613" s="247"/>
      <c r="AO613" s="244" t="str">
        <f>VLOOKUP($B608,[1]D3_2!$B$259:$AL$385,32,FALSE)&amp;""</f>
        <v/>
      </c>
      <c r="AP613" s="245"/>
      <c r="AQ613" s="97" t="s">
        <v>6130</v>
      </c>
      <c r="AR613" s="246" t="str">
        <f>VLOOKUP($B608,[1]D3_2!$B$259:$AL$385,33,FALSE)&amp;""</f>
        <v/>
      </c>
      <c r="AS613" s="247"/>
      <c r="AT613" s="244" t="str">
        <f>VLOOKUP($B608,[1]D3_2!$B$259:$AL$385,34,FALSE)&amp;""</f>
        <v/>
      </c>
      <c r="AU613" s="245"/>
      <c r="AV613" s="97" t="s">
        <v>6130</v>
      </c>
      <c r="AW613" s="246" t="str">
        <f>VLOOKUP($B608,[1]D3_2!$B$259:$AL$385,35,FALSE)&amp;""</f>
        <v/>
      </c>
      <c r="AX613" s="247"/>
      <c r="AY613" s="244" t="str">
        <f>VLOOKUP($B608,[1]D3_2!$B$259:$AL$385,36,FALSE)&amp;""</f>
        <v/>
      </c>
      <c r="AZ613" s="245"/>
      <c r="BA613" s="97" t="s">
        <v>6130</v>
      </c>
      <c r="BB613" s="246" t="str">
        <f>VLOOKUP($B608,[1]D3_2!$B$259:$AL$385,37,FALSE)&amp;""</f>
        <v/>
      </c>
      <c r="BC613" s="247"/>
      <c r="BD613" s="60"/>
    </row>
    <row r="614" spans="2:56" ht="14.25" customHeight="1" x14ac:dyDescent="0.55000000000000004">
      <c r="B614" s="195" t="s">
        <v>5959</v>
      </c>
      <c r="C614" s="196"/>
      <c r="D614" s="196"/>
      <c r="E614" s="196"/>
      <c r="F614" s="196"/>
      <c r="G614" s="197"/>
      <c r="H614" s="232" t="s">
        <v>7637</v>
      </c>
      <c r="I614" s="233"/>
      <c r="J614" s="233"/>
      <c r="K614" s="234"/>
      <c r="L614" s="241" t="s">
        <v>6265</v>
      </c>
      <c r="M614" s="242"/>
      <c r="N614" s="242"/>
      <c r="O614" s="243"/>
      <c r="P614" s="215" t="str">
        <f>VLOOKUP($B614,[1]D3_2!$B$5:$AL$131,6,FALSE)&amp;""</f>
        <v/>
      </c>
      <c r="Q614" s="216"/>
      <c r="R614" s="95" t="s">
        <v>59</v>
      </c>
      <c r="S614" s="217" t="str">
        <f>VLOOKUP($B614,[1]D3_2!$B$5:$AL$131,7,FALSE)&amp;""</f>
        <v/>
      </c>
      <c r="T614" s="218"/>
      <c r="U614" s="215" t="str">
        <f>VLOOKUP($B614,[1]D3_2!$B$5:$AL$131,8,FALSE)&amp;""</f>
        <v/>
      </c>
      <c r="V614" s="216"/>
      <c r="W614" s="95" t="s">
        <v>59</v>
      </c>
      <c r="X614" s="217" t="str">
        <f>VLOOKUP($B614,[1]D3_2!$B$5:$AL$131,9,FALSE)&amp;""</f>
        <v/>
      </c>
      <c r="Y614" s="218"/>
      <c r="Z614" s="215" t="str">
        <f>VLOOKUP($B614,[1]D3_2!$B$5:$AL$131,10,FALSE)&amp;""</f>
        <v/>
      </c>
      <c r="AA614" s="216"/>
      <c r="AB614" s="95" t="s">
        <v>59</v>
      </c>
      <c r="AC614" s="217" t="str">
        <f>VLOOKUP($B614,[1]D3_2!$B$5:$AL$131,11,FALSE)&amp;""</f>
        <v/>
      </c>
      <c r="AD614" s="218"/>
      <c r="AE614" s="215" t="str">
        <f>VLOOKUP($B614,[1]D3_2!$B$5:$AL$131,12,FALSE)&amp;""</f>
        <v/>
      </c>
      <c r="AF614" s="216"/>
      <c r="AG614" s="95" t="s">
        <v>59</v>
      </c>
      <c r="AH614" s="217" t="str">
        <f>VLOOKUP($B614,[1]D3_2!$B$5:$AL$131,13,FALSE)&amp;""</f>
        <v/>
      </c>
      <c r="AI614" s="218"/>
      <c r="AJ614" s="215" t="str">
        <f>VLOOKUP($B614,[1]D3_2!$B$5:$AL$131,14,FALSE)&amp;""</f>
        <v/>
      </c>
      <c r="AK614" s="216"/>
      <c r="AL614" s="95" t="s">
        <v>59</v>
      </c>
      <c r="AM614" s="217" t="str">
        <f>VLOOKUP($B614,[1]D3_2!$B$5:$AL$131,15,FALSE)&amp;""</f>
        <v/>
      </c>
      <c r="AN614" s="218"/>
      <c r="AO614" s="215" t="str">
        <f>VLOOKUP($B614,[1]D3_2!$B$5:$AL$131,16,FALSE)&amp;""</f>
        <v/>
      </c>
      <c r="AP614" s="216"/>
      <c r="AQ614" s="95" t="s">
        <v>59</v>
      </c>
      <c r="AR614" s="217" t="str">
        <f>VLOOKUP($B614,[1]D3_2!$B$5:$AL$131,17,FALSE)&amp;""</f>
        <v/>
      </c>
      <c r="AS614" s="218"/>
      <c r="AT614" s="215" t="str">
        <f>VLOOKUP($B614,[1]D3_2!$B$5:$AL$131,18,FALSE)&amp;""</f>
        <v/>
      </c>
      <c r="AU614" s="216"/>
      <c r="AV614" s="95" t="s">
        <v>59</v>
      </c>
      <c r="AW614" s="217" t="str">
        <f>VLOOKUP($B614,[1]D3_2!$B$5:$AL$131,19,FALSE)&amp;""</f>
        <v/>
      </c>
      <c r="AX614" s="218"/>
      <c r="AY614" s="215" t="str">
        <f>VLOOKUP($B614,[1]D3_2!$B$5:$AL$131,20,FALSE)&amp;""</f>
        <v/>
      </c>
      <c r="AZ614" s="216"/>
      <c r="BA614" s="95" t="s">
        <v>59</v>
      </c>
      <c r="BB614" s="217" t="str">
        <f>VLOOKUP($B614,[1]D3_2!$B$5:$AL$131,21,FALSE)&amp;""</f>
        <v/>
      </c>
      <c r="BC614" s="218"/>
      <c r="BD614" s="60"/>
    </row>
    <row r="615" spans="2:56" ht="14.25" customHeight="1" x14ac:dyDescent="0.55000000000000004">
      <c r="B615" s="208"/>
      <c r="C615" s="209"/>
      <c r="D615" s="209"/>
      <c r="E615" s="209"/>
      <c r="F615" s="209"/>
      <c r="G615" s="210"/>
      <c r="H615" s="235"/>
      <c r="I615" s="236"/>
      <c r="J615" s="236"/>
      <c r="K615" s="237"/>
      <c r="L615" s="219" t="s">
        <v>7255</v>
      </c>
      <c r="M615" s="220"/>
      <c r="N615" s="220"/>
      <c r="O615" s="221"/>
      <c r="P615" s="222" t="str">
        <f>VLOOKUP($B614,[1]D3_2!$B$132:$AL$258,6,FALSE)&amp;""</f>
        <v/>
      </c>
      <c r="Q615" s="223"/>
      <c r="R615" s="96" t="s">
        <v>6130</v>
      </c>
      <c r="S615" s="224" t="str">
        <f>VLOOKUP($B614,[1]D3_2!$B$132:$AL$258,7,FALSE)&amp;""</f>
        <v/>
      </c>
      <c r="T615" s="225"/>
      <c r="U615" s="222" t="str">
        <f>VLOOKUP($B614,[1]D3_2!$B$132:$AL$258,8,FALSE)&amp;""</f>
        <v/>
      </c>
      <c r="V615" s="223"/>
      <c r="W615" s="96" t="s">
        <v>6130</v>
      </c>
      <c r="X615" s="224" t="str">
        <f>VLOOKUP($B614,[1]D3_2!$B$132:$AL$258,9,FALSE)&amp;""</f>
        <v/>
      </c>
      <c r="Y615" s="225"/>
      <c r="Z615" s="222" t="str">
        <f>VLOOKUP($B614,[1]D3_2!$B$132:$AL$258,10,FALSE)&amp;""</f>
        <v/>
      </c>
      <c r="AA615" s="223"/>
      <c r="AB615" s="96" t="s">
        <v>6130</v>
      </c>
      <c r="AC615" s="224" t="str">
        <f>VLOOKUP($B614,[1]D3_2!$B$132:$AL$258,11,FALSE)&amp;""</f>
        <v/>
      </c>
      <c r="AD615" s="225"/>
      <c r="AE615" s="222" t="str">
        <f>VLOOKUP($B614,[1]D3_2!$B$132:$AL$258,12,FALSE)&amp;""</f>
        <v/>
      </c>
      <c r="AF615" s="223"/>
      <c r="AG615" s="96" t="s">
        <v>6130</v>
      </c>
      <c r="AH615" s="224" t="str">
        <f>VLOOKUP($B614,[1]D3_2!$B$132:$AL$385,13,FALSE)&amp;""</f>
        <v/>
      </c>
      <c r="AI615" s="225"/>
      <c r="AJ615" s="222" t="str">
        <f>VLOOKUP($B614,[1]D3_2!$B$132:$AL$258,14,FALSE)&amp;""</f>
        <v/>
      </c>
      <c r="AK615" s="223"/>
      <c r="AL615" s="96" t="s">
        <v>6130</v>
      </c>
      <c r="AM615" s="224" t="str">
        <f>VLOOKUP($B614,[1]D3_2!$B$132:$AL$385,15,FALSE)&amp;""</f>
        <v/>
      </c>
      <c r="AN615" s="225"/>
      <c r="AO615" s="222" t="str">
        <f>VLOOKUP($B614,[1]D3_2!$B$132:$AL$258,16,FALSE)&amp;""</f>
        <v/>
      </c>
      <c r="AP615" s="223"/>
      <c r="AQ615" s="96" t="s">
        <v>6130</v>
      </c>
      <c r="AR615" s="224" t="str">
        <f>VLOOKUP($B614,[1]D3_2!$B$132:$AL$385,17,FALSE)&amp;""</f>
        <v/>
      </c>
      <c r="AS615" s="225"/>
      <c r="AT615" s="222" t="str">
        <f>VLOOKUP($B614,[1]D3_2!$B$132:$AL$258,18,FALSE)&amp;""</f>
        <v/>
      </c>
      <c r="AU615" s="223"/>
      <c r="AV615" s="96" t="s">
        <v>6130</v>
      </c>
      <c r="AW615" s="224" t="str">
        <f>VLOOKUP($B614,[1]D3_2!$B$132:$AL$385,19,FALSE)&amp;""</f>
        <v/>
      </c>
      <c r="AX615" s="225"/>
      <c r="AY615" s="222" t="str">
        <f>VLOOKUP($B614,[1]D3_2!$B$132:$AL$258,20,FALSE)&amp;""</f>
        <v/>
      </c>
      <c r="AZ615" s="223"/>
      <c r="BA615" s="96" t="s">
        <v>6130</v>
      </c>
      <c r="BB615" s="224" t="str">
        <f>VLOOKUP($B614,[1]D3_2!$B$132:$AL$385,21,FALSE)&amp;""</f>
        <v/>
      </c>
      <c r="BC615" s="225"/>
      <c r="BD615" s="60"/>
    </row>
    <row r="616" spans="2:56" ht="14.25" customHeight="1" x14ac:dyDescent="0.55000000000000004">
      <c r="B616" s="208"/>
      <c r="C616" s="209"/>
      <c r="D616" s="209"/>
      <c r="E616" s="209"/>
      <c r="F616" s="209"/>
      <c r="G616" s="210"/>
      <c r="H616" s="238"/>
      <c r="I616" s="239"/>
      <c r="J616" s="239"/>
      <c r="K616" s="240"/>
      <c r="L616" s="248" t="s">
        <v>7256</v>
      </c>
      <c r="M616" s="249"/>
      <c r="N616" s="249"/>
      <c r="O616" s="250"/>
      <c r="P616" s="244" t="str">
        <f>VLOOKUP($B614,[1]D3_2!$B$259:$AL$385,6,FALSE)&amp;""</f>
        <v/>
      </c>
      <c r="Q616" s="245"/>
      <c r="R616" s="97" t="s">
        <v>6130</v>
      </c>
      <c r="S616" s="246" t="str">
        <f>VLOOKUP($B614,[1]D3_2!$B$259:$AL$385,7,FALSE)&amp;""</f>
        <v/>
      </c>
      <c r="T616" s="247"/>
      <c r="U616" s="244" t="str">
        <f>VLOOKUP($B614,[1]D3_2!$B$259:$AL$385,8,FALSE)&amp;""</f>
        <v/>
      </c>
      <c r="V616" s="245"/>
      <c r="W616" s="97" t="s">
        <v>6130</v>
      </c>
      <c r="X616" s="246" t="str">
        <f>VLOOKUP($B614,[1]D3_2!$B$259:$AL$385,9,FALSE)&amp;""</f>
        <v/>
      </c>
      <c r="Y616" s="247"/>
      <c r="Z616" s="244" t="str">
        <f>VLOOKUP($B614,[1]D3_2!$B$259:$AL$385,10,FALSE)&amp;""</f>
        <v/>
      </c>
      <c r="AA616" s="245"/>
      <c r="AB616" s="97" t="s">
        <v>6130</v>
      </c>
      <c r="AC616" s="246" t="str">
        <f>VLOOKUP($B614,[1]D3_2!$B$259:$AL$385,11,FALSE)&amp;""</f>
        <v/>
      </c>
      <c r="AD616" s="247"/>
      <c r="AE616" s="244" t="str">
        <f>VLOOKUP($B614,[1]D3_2!$B$259:$AL$385,12,FALSE)&amp;""</f>
        <v/>
      </c>
      <c r="AF616" s="245"/>
      <c r="AG616" s="97" t="s">
        <v>6130</v>
      </c>
      <c r="AH616" s="246" t="str">
        <f>VLOOKUP($B614,[1]D3_2!$B$259:$AL$385,13,FALSE)&amp;""</f>
        <v/>
      </c>
      <c r="AI616" s="247"/>
      <c r="AJ616" s="244" t="str">
        <f>VLOOKUP($B614,[1]D3_2!$B$259:$AL$385,14,FALSE)&amp;""</f>
        <v/>
      </c>
      <c r="AK616" s="245"/>
      <c r="AL616" s="97" t="s">
        <v>6130</v>
      </c>
      <c r="AM616" s="246" t="str">
        <f>VLOOKUP($B614,[1]D3_2!$B$259:$AL$385,15,FALSE)&amp;""</f>
        <v/>
      </c>
      <c r="AN616" s="247"/>
      <c r="AO616" s="244" t="str">
        <f>VLOOKUP($B614,[1]D3_2!$B$259:$AL$385,16,FALSE)&amp;""</f>
        <v/>
      </c>
      <c r="AP616" s="245"/>
      <c r="AQ616" s="97" t="s">
        <v>6130</v>
      </c>
      <c r="AR616" s="246" t="str">
        <f>VLOOKUP($B614,[1]D3_2!$B$259:$AL$385,17,FALSE)&amp;""</f>
        <v/>
      </c>
      <c r="AS616" s="247"/>
      <c r="AT616" s="244" t="str">
        <f>VLOOKUP($B614,[1]D3_2!$B$259:$AL$385,18,FALSE)&amp;""</f>
        <v/>
      </c>
      <c r="AU616" s="245"/>
      <c r="AV616" s="97" t="s">
        <v>6130</v>
      </c>
      <c r="AW616" s="246" t="str">
        <f>VLOOKUP($B614,[1]D3_2!$B$259:$AL$385,19,FALSE)&amp;""</f>
        <v/>
      </c>
      <c r="AX616" s="247"/>
      <c r="AY616" s="244" t="str">
        <f>VLOOKUP($B614,[1]D3_2!$B$259:$AL$385,20,FALSE)&amp;""</f>
        <v/>
      </c>
      <c r="AZ616" s="245"/>
      <c r="BA616" s="97" t="s">
        <v>6130</v>
      </c>
      <c r="BB616" s="246" t="str">
        <f>VLOOKUP($B614,[1]D3_2!$B$259:$AL$385,21,FALSE)&amp;""</f>
        <v/>
      </c>
      <c r="BC616" s="247"/>
      <c r="BD616" s="60"/>
    </row>
    <row r="617" spans="2:56" ht="14.25" customHeight="1" x14ac:dyDescent="0.55000000000000004">
      <c r="B617" s="208"/>
      <c r="C617" s="209"/>
      <c r="D617" s="209"/>
      <c r="E617" s="209"/>
      <c r="F617" s="209"/>
      <c r="G617" s="210"/>
      <c r="H617" s="232" t="s">
        <v>7669</v>
      </c>
      <c r="I617" s="233"/>
      <c r="J617" s="233"/>
      <c r="K617" s="234"/>
      <c r="L617" s="241" t="s">
        <v>6265</v>
      </c>
      <c r="M617" s="242"/>
      <c r="N617" s="242"/>
      <c r="O617" s="243"/>
      <c r="P617" s="215" t="str">
        <f>VLOOKUP($B614,[1]D3_2!$B$5:$AL$131,22,FALSE)&amp;""</f>
        <v/>
      </c>
      <c r="Q617" s="216"/>
      <c r="R617" s="95" t="s">
        <v>59</v>
      </c>
      <c r="S617" s="217" t="str">
        <f>VLOOKUP($B614,[1]D3_2!$B$5:$AL$131,23,FALSE)&amp;""</f>
        <v/>
      </c>
      <c r="T617" s="218"/>
      <c r="U617" s="215" t="str">
        <f>VLOOKUP($B614,[1]D3_2!$B$5:$AL$131,24,FALSE)&amp;""</f>
        <v/>
      </c>
      <c r="V617" s="216"/>
      <c r="W617" s="95" t="s">
        <v>59</v>
      </c>
      <c r="X617" s="217" t="str">
        <f>VLOOKUP($B614,[1]D3_2!$B$5:$AL$131,25,FALSE)&amp;""</f>
        <v/>
      </c>
      <c r="Y617" s="218"/>
      <c r="Z617" s="215" t="str">
        <f>VLOOKUP($B614,[1]D3_2!$B$5:$AL$131,26,FALSE)&amp;""</f>
        <v/>
      </c>
      <c r="AA617" s="216"/>
      <c r="AB617" s="95" t="s">
        <v>59</v>
      </c>
      <c r="AC617" s="217" t="str">
        <f>VLOOKUP($B614,[1]D3_2!$B$5:$AL$131,27,FALSE)&amp;""</f>
        <v/>
      </c>
      <c r="AD617" s="218"/>
      <c r="AE617" s="215" t="str">
        <f>VLOOKUP($B614,[1]D3_2!$B$5:$AL$131,28,FALSE)&amp;""</f>
        <v/>
      </c>
      <c r="AF617" s="216"/>
      <c r="AG617" s="95" t="s">
        <v>59</v>
      </c>
      <c r="AH617" s="217" t="str">
        <f>VLOOKUP($B614,[1]D3_2!$B$5:$AL$131,29,FALSE)&amp;""</f>
        <v/>
      </c>
      <c r="AI617" s="218"/>
      <c r="AJ617" s="215" t="str">
        <f>VLOOKUP($B614,[1]D3_2!$B$5:$AL$131,30,FALSE)&amp;""</f>
        <v/>
      </c>
      <c r="AK617" s="216"/>
      <c r="AL617" s="95" t="s">
        <v>59</v>
      </c>
      <c r="AM617" s="217" t="str">
        <f>VLOOKUP($B614,[1]D3_2!$B$5:$AL$131,31,FALSE)&amp;""</f>
        <v/>
      </c>
      <c r="AN617" s="218"/>
      <c r="AO617" s="215" t="str">
        <f>VLOOKUP($B614,[1]D3_2!$B$5:$AL$131,32,FALSE)&amp;""</f>
        <v/>
      </c>
      <c r="AP617" s="216"/>
      <c r="AQ617" s="95" t="s">
        <v>59</v>
      </c>
      <c r="AR617" s="217" t="str">
        <f>VLOOKUP($B614,[1]D3_2!$B$5:$AL$131,33,FALSE)&amp;""</f>
        <v/>
      </c>
      <c r="AS617" s="218"/>
      <c r="AT617" s="215" t="str">
        <f>VLOOKUP($B614,[1]D3_2!$B$5:$AL$131,34,FALSE)&amp;""</f>
        <v/>
      </c>
      <c r="AU617" s="216"/>
      <c r="AV617" s="95" t="s">
        <v>59</v>
      </c>
      <c r="AW617" s="217" t="str">
        <f>VLOOKUP($B614,[1]D3_2!$B$5:$AL$131,35,FALSE)&amp;""</f>
        <v/>
      </c>
      <c r="AX617" s="218"/>
      <c r="AY617" s="215" t="str">
        <f>VLOOKUP($B614,[1]D3_2!$B$5:$AL$131,36,FALSE)&amp;""</f>
        <v/>
      </c>
      <c r="AZ617" s="216"/>
      <c r="BA617" s="95" t="s">
        <v>59</v>
      </c>
      <c r="BB617" s="217" t="str">
        <f>VLOOKUP($B614,[1]D3_2!$B$5:$AL$131,37,FALSE)&amp;""</f>
        <v/>
      </c>
      <c r="BC617" s="218"/>
      <c r="BD617" s="60"/>
    </row>
    <row r="618" spans="2:56" ht="14.25" customHeight="1" x14ac:dyDescent="0.55000000000000004">
      <c r="B618" s="208"/>
      <c r="C618" s="209"/>
      <c r="D618" s="209"/>
      <c r="E618" s="209"/>
      <c r="F618" s="209"/>
      <c r="G618" s="210"/>
      <c r="H618" s="235"/>
      <c r="I618" s="236"/>
      <c r="J618" s="236"/>
      <c r="K618" s="237"/>
      <c r="L618" s="219" t="s">
        <v>7255</v>
      </c>
      <c r="M618" s="220"/>
      <c r="N618" s="220"/>
      <c r="O618" s="221"/>
      <c r="P618" s="222" t="str">
        <f>VLOOKUP($B614,[1]D3_2!$B$132:$AL$258,22,FALSE)&amp;""</f>
        <v/>
      </c>
      <c r="Q618" s="223"/>
      <c r="R618" s="96" t="s">
        <v>6130</v>
      </c>
      <c r="S618" s="224" t="str">
        <f>VLOOKUP($B614,[1]D3_2!$B$132:$AL$258,23,FALSE)&amp;""</f>
        <v/>
      </c>
      <c r="T618" s="225"/>
      <c r="U618" s="222" t="str">
        <f>VLOOKUP($B614,[1]D3_2!$B$132:$AL$258,24,FALSE)&amp;""</f>
        <v/>
      </c>
      <c r="V618" s="223"/>
      <c r="W618" s="96" t="s">
        <v>6130</v>
      </c>
      <c r="X618" s="224" t="str">
        <f>VLOOKUP($B614,[1]D3_2!$B$132:$AL$258,25,FALSE)&amp;""</f>
        <v/>
      </c>
      <c r="Y618" s="225"/>
      <c r="Z618" s="222" t="str">
        <f>VLOOKUP($B614,[1]D3_2!$B$132:$AL$258,26,FALSE)&amp;""</f>
        <v/>
      </c>
      <c r="AA618" s="223"/>
      <c r="AB618" s="96" t="s">
        <v>6130</v>
      </c>
      <c r="AC618" s="224" t="str">
        <f>VLOOKUP($B614,[1]D3_2!$B$132:$AL$258,27,FALSE)&amp;""</f>
        <v/>
      </c>
      <c r="AD618" s="225"/>
      <c r="AE618" s="222" t="str">
        <f>VLOOKUP($B614,[1]D3_2!$B$132:$AL$258,28,FALSE)&amp;""</f>
        <v/>
      </c>
      <c r="AF618" s="223"/>
      <c r="AG618" s="96" t="s">
        <v>6130</v>
      </c>
      <c r="AH618" s="224" t="str">
        <f>VLOOKUP($B614,[1]D3_2!$B$132:$AL$385,29,FALSE)&amp;""</f>
        <v/>
      </c>
      <c r="AI618" s="225"/>
      <c r="AJ618" s="222" t="str">
        <f>VLOOKUP($B614,[1]D3_2!$B$132:$AL$258,30,FALSE)&amp;""</f>
        <v/>
      </c>
      <c r="AK618" s="223"/>
      <c r="AL618" s="96" t="s">
        <v>6130</v>
      </c>
      <c r="AM618" s="224" t="str">
        <f>VLOOKUP($B614,[1]D3_2!$B$132:$AL$385,31,FALSE)&amp;""</f>
        <v/>
      </c>
      <c r="AN618" s="225"/>
      <c r="AO618" s="222" t="str">
        <f>VLOOKUP($B614,[1]D3_2!$B$132:$AL$258,32,FALSE)&amp;""</f>
        <v/>
      </c>
      <c r="AP618" s="223"/>
      <c r="AQ618" s="96" t="s">
        <v>6130</v>
      </c>
      <c r="AR618" s="224" t="str">
        <f>VLOOKUP($B614,[1]D3_2!$B$132:$AL$385,33,FALSE)&amp;""</f>
        <v/>
      </c>
      <c r="AS618" s="225"/>
      <c r="AT618" s="222" t="str">
        <f>VLOOKUP($B614,[1]D3_2!$B$132:$AL$258,34,FALSE)&amp;""</f>
        <v/>
      </c>
      <c r="AU618" s="223"/>
      <c r="AV618" s="96" t="s">
        <v>6130</v>
      </c>
      <c r="AW618" s="224" t="str">
        <f>VLOOKUP($B614,[1]D3_2!$B$132:$AL$385,35,FALSE)&amp;""</f>
        <v/>
      </c>
      <c r="AX618" s="225"/>
      <c r="AY618" s="222" t="str">
        <f>VLOOKUP($B614,[1]D3_2!$B$132:$AL$258,36,FALSE)&amp;""</f>
        <v/>
      </c>
      <c r="AZ618" s="223"/>
      <c r="BA618" s="96" t="s">
        <v>6130</v>
      </c>
      <c r="BB618" s="224" t="str">
        <f>VLOOKUP($B614,[1]D3_2!$B$132:$AL$385,37,FALSE)&amp;""</f>
        <v/>
      </c>
      <c r="BC618" s="225"/>
      <c r="BD618" s="60"/>
    </row>
    <row r="619" spans="2:56" ht="14.25" customHeight="1" x14ac:dyDescent="0.55000000000000004">
      <c r="B619" s="198"/>
      <c r="C619" s="199"/>
      <c r="D619" s="199"/>
      <c r="E619" s="199"/>
      <c r="F619" s="199"/>
      <c r="G619" s="200"/>
      <c r="H619" s="238"/>
      <c r="I619" s="239"/>
      <c r="J619" s="239"/>
      <c r="K619" s="240"/>
      <c r="L619" s="248" t="s">
        <v>7256</v>
      </c>
      <c r="M619" s="249"/>
      <c r="N619" s="249"/>
      <c r="O619" s="250"/>
      <c r="P619" s="244" t="str">
        <f>VLOOKUP($B614,[1]D3_2!$B$259:$AL$385,22,FALSE)&amp;""</f>
        <v/>
      </c>
      <c r="Q619" s="245"/>
      <c r="R619" s="97" t="s">
        <v>6130</v>
      </c>
      <c r="S619" s="246" t="str">
        <f>VLOOKUP($B614,[1]D3_2!$B$259:$AL$385,23,FALSE)&amp;""</f>
        <v/>
      </c>
      <c r="T619" s="247"/>
      <c r="U619" s="244" t="str">
        <f>VLOOKUP($B614,[1]D3_2!$B$259:$AL$385,24,FALSE)&amp;""</f>
        <v/>
      </c>
      <c r="V619" s="245"/>
      <c r="W619" s="97" t="s">
        <v>6130</v>
      </c>
      <c r="X619" s="246" t="str">
        <f>VLOOKUP($B614,[1]D3_2!$B$259:$AL$385,25,FALSE)&amp;""</f>
        <v/>
      </c>
      <c r="Y619" s="247"/>
      <c r="Z619" s="244" t="str">
        <f>VLOOKUP($B614,[1]D3_2!$B$259:$AL$385,26,FALSE)&amp;""</f>
        <v/>
      </c>
      <c r="AA619" s="245"/>
      <c r="AB619" s="97" t="s">
        <v>6130</v>
      </c>
      <c r="AC619" s="246" t="str">
        <f>VLOOKUP($B614,[1]D3_2!$B$259:$AL$385,27,FALSE)&amp;""</f>
        <v/>
      </c>
      <c r="AD619" s="247"/>
      <c r="AE619" s="244" t="str">
        <f>VLOOKUP($B614,[1]D3_2!$B$259:$AL$385,28,FALSE)&amp;""</f>
        <v/>
      </c>
      <c r="AF619" s="245"/>
      <c r="AG619" s="97" t="s">
        <v>6130</v>
      </c>
      <c r="AH619" s="246" t="str">
        <f>VLOOKUP($B614,[1]D3_2!$B$259:$AL$385,29,FALSE)&amp;""</f>
        <v/>
      </c>
      <c r="AI619" s="247"/>
      <c r="AJ619" s="244" t="str">
        <f>VLOOKUP($B614,[1]D3_2!$B$259:$AL$385,30,FALSE)&amp;""</f>
        <v/>
      </c>
      <c r="AK619" s="245"/>
      <c r="AL619" s="97" t="s">
        <v>6130</v>
      </c>
      <c r="AM619" s="246" t="str">
        <f>VLOOKUP($B614,[1]D3_2!$B$259:$AL$385,31,FALSE)&amp;""</f>
        <v/>
      </c>
      <c r="AN619" s="247"/>
      <c r="AO619" s="244" t="str">
        <f>VLOOKUP($B614,[1]D3_2!$B$259:$AL$385,32,FALSE)&amp;""</f>
        <v/>
      </c>
      <c r="AP619" s="245"/>
      <c r="AQ619" s="97" t="s">
        <v>6130</v>
      </c>
      <c r="AR619" s="246" t="str">
        <f>VLOOKUP($B614,[1]D3_2!$B$259:$AL$385,33,FALSE)&amp;""</f>
        <v/>
      </c>
      <c r="AS619" s="247"/>
      <c r="AT619" s="244" t="str">
        <f>VLOOKUP($B614,[1]D3_2!$B$259:$AL$385,34,FALSE)&amp;""</f>
        <v/>
      </c>
      <c r="AU619" s="245"/>
      <c r="AV619" s="97" t="s">
        <v>6130</v>
      </c>
      <c r="AW619" s="246" t="str">
        <f>VLOOKUP($B614,[1]D3_2!$B$259:$AL$385,35,FALSE)&amp;""</f>
        <v/>
      </c>
      <c r="AX619" s="247"/>
      <c r="AY619" s="244" t="str">
        <f>VLOOKUP($B614,[1]D3_2!$B$259:$AL$385,36,FALSE)&amp;""</f>
        <v/>
      </c>
      <c r="AZ619" s="245"/>
      <c r="BA619" s="97" t="s">
        <v>6130</v>
      </c>
      <c r="BB619" s="246" t="str">
        <f>VLOOKUP($B614,[1]D3_2!$B$259:$AL$385,37,FALSE)&amp;""</f>
        <v/>
      </c>
      <c r="BC619" s="247"/>
      <c r="BD619" s="60"/>
    </row>
    <row r="620" spans="2:56" ht="14.25" customHeight="1" x14ac:dyDescent="0.55000000000000004">
      <c r="B620" s="195" t="s">
        <v>5960</v>
      </c>
      <c r="C620" s="196"/>
      <c r="D620" s="196"/>
      <c r="E620" s="196"/>
      <c r="F620" s="196"/>
      <c r="G620" s="197"/>
      <c r="H620" s="232" t="s">
        <v>7637</v>
      </c>
      <c r="I620" s="233"/>
      <c r="J620" s="233"/>
      <c r="K620" s="234"/>
      <c r="L620" s="241" t="s">
        <v>6265</v>
      </c>
      <c r="M620" s="242"/>
      <c r="N620" s="242"/>
      <c r="O620" s="243"/>
      <c r="P620" s="215" t="str">
        <f>VLOOKUP($B620,[1]D3_2!$B$5:$AL$131,6,FALSE)&amp;""</f>
        <v/>
      </c>
      <c r="Q620" s="216"/>
      <c r="R620" s="95" t="s">
        <v>59</v>
      </c>
      <c r="S620" s="217" t="str">
        <f>VLOOKUP($B620,[1]D3_2!$B$5:$AL$131,7,FALSE)&amp;""</f>
        <v/>
      </c>
      <c r="T620" s="218"/>
      <c r="U620" s="215" t="str">
        <f>VLOOKUP($B620,[1]D3_2!$B$5:$AL$131,8,FALSE)&amp;""</f>
        <v/>
      </c>
      <c r="V620" s="216"/>
      <c r="W620" s="95" t="s">
        <v>59</v>
      </c>
      <c r="X620" s="217" t="str">
        <f>VLOOKUP($B620,[1]D3_2!$B$5:$AL$131,9,FALSE)&amp;""</f>
        <v/>
      </c>
      <c r="Y620" s="218"/>
      <c r="Z620" s="215" t="str">
        <f>VLOOKUP($B620,[1]D3_2!$B$5:$AL$131,10,FALSE)&amp;""</f>
        <v/>
      </c>
      <c r="AA620" s="216"/>
      <c r="AB620" s="95" t="s">
        <v>59</v>
      </c>
      <c r="AC620" s="217" t="str">
        <f>VLOOKUP($B620,[1]D3_2!$B$5:$AL$131,11,FALSE)&amp;""</f>
        <v/>
      </c>
      <c r="AD620" s="218"/>
      <c r="AE620" s="215" t="str">
        <f>VLOOKUP($B620,[1]D3_2!$B$5:$AL$131,12,FALSE)&amp;""</f>
        <v/>
      </c>
      <c r="AF620" s="216"/>
      <c r="AG620" s="95" t="s">
        <v>59</v>
      </c>
      <c r="AH620" s="217" t="str">
        <f>VLOOKUP($B620,[1]D3_2!$B$5:$AL$131,13,FALSE)&amp;""</f>
        <v/>
      </c>
      <c r="AI620" s="218"/>
      <c r="AJ620" s="215" t="str">
        <f>VLOOKUP($B620,[1]D3_2!$B$5:$AL$131,14,FALSE)&amp;""</f>
        <v/>
      </c>
      <c r="AK620" s="216"/>
      <c r="AL620" s="95" t="s">
        <v>59</v>
      </c>
      <c r="AM620" s="217" t="str">
        <f>VLOOKUP($B620,[1]D3_2!$B$5:$AL$131,15,FALSE)&amp;""</f>
        <v/>
      </c>
      <c r="AN620" s="218"/>
      <c r="AO620" s="215" t="str">
        <f>VLOOKUP($B620,[1]D3_2!$B$5:$AL$131,16,FALSE)&amp;""</f>
        <v/>
      </c>
      <c r="AP620" s="216"/>
      <c r="AQ620" s="95" t="s">
        <v>59</v>
      </c>
      <c r="AR620" s="217" t="str">
        <f>VLOOKUP($B620,[1]D3_2!$B$5:$AL$131,17,FALSE)&amp;""</f>
        <v/>
      </c>
      <c r="AS620" s="218"/>
      <c r="AT620" s="215" t="str">
        <f>VLOOKUP($B620,[1]D3_2!$B$5:$AL$131,18,FALSE)&amp;""</f>
        <v/>
      </c>
      <c r="AU620" s="216"/>
      <c r="AV620" s="95" t="s">
        <v>59</v>
      </c>
      <c r="AW620" s="217" t="str">
        <f>VLOOKUP($B620,[1]D3_2!$B$5:$AL$131,19,FALSE)&amp;""</f>
        <v/>
      </c>
      <c r="AX620" s="218"/>
      <c r="AY620" s="215" t="str">
        <f>VLOOKUP($B620,[1]D3_2!$B$5:$AL$131,20,FALSE)&amp;""</f>
        <v/>
      </c>
      <c r="AZ620" s="216"/>
      <c r="BA620" s="95" t="s">
        <v>59</v>
      </c>
      <c r="BB620" s="217" t="str">
        <f>VLOOKUP($B620,[1]D3_2!$B$5:$AL$131,21,FALSE)&amp;""</f>
        <v/>
      </c>
      <c r="BC620" s="218"/>
      <c r="BD620" s="60"/>
    </row>
    <row r="621" spans="2:56" ht="14.25" customHeight="1" x14ac:dyDescent="0.55000000000000004">
      <c r="B621" s="208"/>
      <c r="C621" s="209"/>
      <c r="D621" s="209"/>
      <c r="E621" s="209"/>
      <c r="F621" s="209"/>
      <c r="G621" s="210"/>
      <c r="H621" s="235"/>
      <c r="I621" s="236"/>
      <c r="J621" s="236"/>
      <c r="K621" s="237"/>
      <c r="L621" s="219" t="s">
        <v>7255</v>
      </c>
      <c r="M621" s="220"/>
      <c r="N621" s="220"/>
      <c r="O621" s="221"/>
      <c r="P621" s="222" t="str">
        <f>VLOOKUP($B620,[1]D3_2!$B$132:$AL$258,6,FALSE)&amp;""</f>
        <v/>
      </c>
      <c r="Q621" s="223"/>
      <c r="R621" s="96" t="s">
        <v>6130</v>
      </c>
      <c r="S621" s="224" t="str">
        <f>VLOOKUP($B620,[1]D3_2!$B$132:$AL$258,7,FALSE)&amp;""</f>
        <v/>
      </c>
      <c r="T621" s="225"/>
      <c r="U621" s="222" t="str">
        <f>VLOOKUP($B620,[1]D3_2!$B$132:$AL$258,8,FALSE)&amp;""</f>
        <v/>
      </c>
      <c r="V621" s="223"/>
      <c r="W621" s="96" t="s">
        <v>6130</v>
      </c>
      <c r="X621" s="224" t="str">
        <f>VLOOKUP($B620,[1]D3_2!$B$132:$AL$258,9,FALSE)&amp;""</f>
        <v/>
      </c>
      <c r="Y621" s="225"/>
      <c r="Z621" s="222" t="str">
        <f>VLOOKUP($B620,[1]D3_2!$B$132:$AL$258,10,FALSE)&amp;""</f>
        <v/>
      </c>
      <c r="AA621" s="223"/>
      <c r="AB621" s="96" t="s">
        <v>6130</v>
      </c>
      <c r="AC621" s="224" t="str">
        <f>VLOOKUP($B620,[1]D3_2!$B$132:$AL$258,11,FALSE)&amp;""</f>
        <v/>
      </c>
      <c r="AD621" s="225"/>
      <c r="AE621" s="222" t="str">
        <f>VLOOKUP($B620,[1]D3_2!$B$132:$AL$258,12,FALSE)&amp;""</f>
        <v/>
      </c>
      <c r="AF621" s="223"/>
      <c r="AG621" s="96" t="s">
        <v>6130</v>
      </c>
      <c r="AH621" s="224" t="str">
        <f>VLOOKUP($B620,[1]D3_2!$B$132:$AL$385,13,FALSE)&amp;""</f>
        <v/>
      </c>
      <c r="AI621" s="225"/>
      <c r="AJ621" s="222" t="str">
        <f>VLOOKUP($B620,[1]D3_2!$B$132:$AL$258,14,FALSE)&amp;""</f>
        <v/>
      </c>
      <c r="AK621" s="223"/>
      <c r="AL621" s="96" t="s">
        <v>6130</v>
      </c>
      <c r="AM621" s="224" t="str">
        <f>VLOOKUP($B620,[1]D3_2!$B$132:$AL$385,15,FALSE)&amp;""</f>
        <v/>
      </c>
      <c r="AN621" s="225"/>
      <c r="AO621" s="222" t="str">
        <f>VLOOKUP($B620,[1]D3_2!$B$132:$AL$258,16,FALSE)&amp;""</f>
        <v/>
      </c>
      <c r="AP621" s="223"/>
      <c r="AQ621" s="96" t="s">
        <v>6130</v>
      </c>
      <c r="AR621" s="224" t="str">
        <f>VLOOKUP($B620,[1]D3_2!$B$132:$AL$385,17,FALSE)&amp;""</f>
        <v/>
      </c>
      <c r="AS621" s="225"/>
      <c r="AT621" s="222" t="str">
        <f>VLOOKUP($B620,[1]D3_2!$B$132:$AL$258,18,FALSE)&amp;""</f>
        <v/>
      </c>
      <c r="AU621" s="223"/>
      <c r="AV621" s="96" t="s">
        <v>6130</v>
      </c>
      <c r="AW621" s="224" t="str">
        <f>VLOOKUP($B620,[1]D3_2!$B$132:$AL$385,19,FALSE)&amp;""</f>
        <v/>
      </c>
      <c r="AX621" s="225"/>
      <c r="AY621" s="222" t="str">
        <f>VLOOKUP($B620,[1]D3_2!$B$132:$AL$258,20,FALSE)&amp;""</f>
        <v/>
      </c>
      <c r="AZ621" s="223"/>
      <c r="BA621" s="96" t="s">
        <v>6130</v>
      </c>
      <c r="BB621" s="224" t="str">
        <f>VLOOKUP($B620,[1]D3_2!$B$132:$AL$385,21,FALSE)&amp;""</f>
        <v/>
      </c>
      <c r="BC621" s="225"/>
      <c r="BD621" s="60"/>
    </row>
    <row r="622" spans="2:56" ht="14.25" customHeight="1" x14ac:dyDescent="0.55000000000000004">
      <c r="B622" s="208"/>
      <c r="C622" s="209"/>
      <c r="D622" s="209"/>
      <c r="E622" s="209"/>
      <c r="F622" s="209"/>
      <c r="G622" s="210"/>
      <c r="H622" s="238"/>
      <c r="I622" s="239"/>
      <c r="J622" s="239"/>
      <c r="K622" s="240"/>
      <c r="L622" s="248" t="s">
        <v>7256</v>
      </c>
      <c r="M622" s="249"/>
      <c r="N622" s="249"/>
      <c r="O622" s="250"/>
      <c r="P622" s="244" t="str">
        <f>VLOOKUP($B620,[1]D3_2!$B$259:$AL$385,6,FALSE)&amp;""</f>
        <v/>
      </c>
      <c r="Q622" s="245"/>
      <c r="R622" s="97" t="s">
        <v>6130</v>
      </c>
      <c r="S622" s="246" t="str">
        <f>VLOOKUP($B620,[1]D3_2!$B$259:$AL$385,7,FALSE)&amp;""</f>
        <v/>
      </c>
      <c r="T622" s="247"/>
      <c r="U622" s="244" t="str">
        <f>VLOOKUP($B620,[1]D3_2!$B$259:$AL$385,8,FALSE)&amp;""</f>
        <v/>
      </c>
      <c r="V622" s="245"/>
      <c r="W622" s="97" t="s">
        <v>6130</v>
      </c>
      <c r="X622" s="246" t="str">
        <f>VLOOKUP($B620,[1]D3_2!$B$259:$AL$385,9,FALSE)&amp;""</f>
        <v/>
      </c>
      <c r="Y622" s="247"/>
      <c r="Z622" s="244" t="str">
        <f>VLOOKUP($B620,[1]D3_2!$B$259:$AL$385,10,FALSE)&amp;""</f>
        <v/>
      </c>
      <c r="AA622" s="245"/>
      <c r="AB622" s="97" t="s">
        <v>6130</v>
      </c>
      <c r="AC622" s="246" t="str">
        <f>VLOOKUP($B620,[1]D3_2!$B$259:$AL$385,11,FALSE)&amp;""</f>
        <v/>
      </c>
      <c r="AD622" s="247"/>
      <c r="AE622" s="244" t="str">
        <f>VLOOKUP($B620,[1]D3_2!$B$259:$AL$385,12,FALSE)&amp;""</f>
        <v/>
      </c>
      <c r="AF622" s="245"/>
      <c r="AG622" s="97" t="s">
        <v>6130</v>
      </c>
      <c r="AH622" s="246" t="str">
        <f>VLOOKUP($B620,[1]D3_2!$B$259:$AL$385,13,FALSE)&amp;""</f>
        <v/>
      </c>
      <c r="AI622" s="247"/>
      <c r="AJ622" s="244" t="str">
        <f>VLOOKUP($B620,[1]D3_2!$B$259:$AL$385,14,FALSE)&amp;""</f>
        <v/>
      </c>
      <c r="AK622" s="245"/>
      <c r="AL622" s="97" t="s">
        <v>6130</v>
      </c>
      <c r="AM622" s="246" t="str">
        <f>VLOOKUP($B620,[1]D3_2!$B$259:$AL$385,15,FALSE)&amp;""</f>
        <v/>
      </c>
      <c r="AN622" s="247"/>
      <c r="AO622" s="244" t="str">
        <f>VLOOKUP($B620,[1]D3_2!$B$259:$AL$385,16,FALSE)&amp;""</f>
        <v/>
      </c>
      <c r="AP622" s="245"/>
      <c r="AQ622" s="97" t="s">
        <v>6130</v>
      </c>
      <c r="AR622" s="246" t="str">
        <f>VLOOKUP($B620,[1]D3_2!$B$259:$AL$385,17,FALSE)&amp;""</f>
        <v/>
      </c>
      <c r="AS622" s="247"/>
      <c r="AT622" s="244" t="str">
        <f>VLOOKUP($B620,[1]D3_2!$B$259:$AL$385,18,FALSE)&amp;""</f>
        <v/>
      </c>
      <c r="AU622" s="245"/>
      <c r="AV622" s="97" t="s">
        <v>6130</v>
      </c>
      <c r="AW622" s="246" t="str">
        <f>VLOOKUP($B620,[1]D3_2!$B$259:$AL$385,19,FALSE)&amp;""</f>
        <v/>
      </c>
      <c r="AX622" s="247"/>
      <c r="AY622" s="244" t="str">
        <f>VLOOKUP($B620,[1]D3_2!$B$259:$AL$385,20,FALSE)&amp;""</f>
        <v/>
      </c>
      <c r="AZ622" s="245"/>
      <c r="BA622" s="97" t="s">
        <v>6130</v>
      </c>
      <c r="BB622" s="246" t="str">
        <f>VLOOKUP($B620,[1]D3_2!$B$259:$AL$385,21,FALSE)&amp;""</f>
        <v/>
      </c>
      <c r="BC622" s="247"/>
      <c r="BD622" s="60"/>
    </row>
    <row r="623" spans="2:56" ht="14.25" customHeight="1" x14ac:dyDescent="0.55000000000000004">
      <c r="B623" s="208"/>
      <c r="C623" s="209"/>
      <c r="D623" s="209"/>
      <c r="E623" s="209"/>
      <c r="F623" s="209"/>
      <c r="G623" s="210"/>
      <c r="H623" s="232" t="s">
        <v>7669</v>
      </c>
      <c r="I623" s="233"/>
      <c r="J623" s="233"/>
      <c r="K623" s="234"/>
      <c r="L623" s="241" t="s">
        <v>6265</v>
      </c>
      <c r="M623" s="242"/>
      <c r="N623" s="242"/>
      <c r="O623" s="243"/>
      <c r="P623" s="215" t="str">
        <f>VLOOKUP($B620,[1]D3_2!$B$5:$AL$131,22,FALSE)&amp;""</f>
        <v/>
      </c>
      <c r="Q623" s="216"/>
      <c r="R623" s="95" t="s">
        <v>59</v>
      </c>
      <c r="S623" s="217" t="str">
        <f>VLOOKUP($B620,[1]D3_2!$B$5:$AL$131,23,FALSE)&amp;""</f>
        <v/>
      </c>
      <c r="T623" s="218"/>
      <c r="U623" s="215" t="str">
        <f>VLOOKUP($B620,[1]D3_2!$B$5:$AL$131,24,FALSE)&amp;""</f>
        <v/>
      </c>
      <c r="V623" s="216"/>
      <c r="W623" s="95" t="s">
        <v>59</v>
      </c>
      <c r="X623" s="217" t="str">
        <f>VLOOKUP($B620,[1]D3_2!$B$5:$AL$131,25,FALSE)&amp;""</f>
        <v/>
      </c>
      <c r="Y623" s="218"/>
      <c r="Z623" s="215" t="str">
        <f>VLOOKUP($B620,[1]D3_2!$B$5:$AL$131,26,FALSE)&amp;""</f>
        <v/>
      </c>
      <c r="AA623" s="216"/>
      <c r="AB623" s="95" t="s">
        <v>59</v>
      </c>
      <c r="AC623" s="217" t="str">
        <f>VLOOKUP($B620,[1]D3_2!$B$5:$AL$131,27,FALSE)&amp;""</f>
        <v/>
      </c>
      <c r="AD623" s="218"/>
      <c r="AE623" s="215" t="str">
        <f>VLOOKUP($B620,[1]D3_2!$B$5:$AL$131,28,FALSE)&amp;""</f>
        <v/>
      </c>
      <c r="AF623" s="216"/>
      <c r="AG623" s="95" t="s">
        <v>59</v>
      </c>
      <c r="AH623" s="217" t="str">
        <f>VLOOKUP($B620,[1]D3_2!$B$5:$AL$131,29,FALSE)&amp;""</f>
        <v/>
      </c>
      <c r="AI623" s="218"/>
      <c r="AJ623" s="215" t="str">
        <f>VLOOKUP($B620,[1]D3_2!$B$5:$AL$131,30,FALSE)&amp;""</f>
        <v/>
      </c>
      <c r="AK623" s="216"/>
      <c r="AL623" s="95" t="s">
        <v>59</v>
      </c>
      <c r="AM623" s="217" t="str">
        <f>VLOOKUP($B620,[1]D3_2!$B$5:$AL$131,31,FALSE)&amp;""</f>
        <v/>
      </c>
      <c r="AN623" s="218"/>
      <c r="AO623" s="215" t="str">
        <f>VLOOKUP($B620,[1]D3_2!$B$5:$AL$131,32,FALSE)&amp;""</f>
        <v/>
      </c>
      <c r="AP623" s="216"/>
      <c r="AQ623" s="95" t="s">
        <v>59</v>
      </c>
      <c r="AR623" s="217" t="str">
        <f>VLOOKUP($B620,[1]D3_2!$B$5:$AL$131,33,FALSE)&amp;""</f>
        <v/>
      </c>
      <c r="AS623" s="218"/>
      <c r="AT623" s="215" t="str">
        <f>VLOOKUP($B620,[1]D3_2!$B$5:$AL$131,34,FALSE)&amp;""</f>
        <v/>
      </c>
      <c r="AU623" s="216"/>
      <c r="AV623" s="95" t="s">
        <v>59</v>
      </c>
      <c r="AW623" s="217" t="str">
        <f>VLOOKUP($B620,[1]D3_2!$B$5:$AL$131,35,FALSE)&amp;""</f>
        <v/>
      </c>
      <c r="AX623" s="218"/>
      <c r="AY623" s="215" t="str">
        <f>VLOOKUP($B620,[1]D3_2!$B$5:$AL$131,36,FALSE)&amp;""</f>
        <v/>
      </c>
      <c r="AZ623" s="216"/>
      <c r="BA623" s="95" t="s">
        <v>59</v>
      </c>
      <c r="BB623" s="217" t="str">
        <f>VLOOKUP($B620,[1]D3_2!$B$5:$AL$131,37,FALSE)&amp;""</f>
        <v/>
      </c>
      <c r="BC623" s="218"/>
      <c r="BD623" s="60"/>
    </row>
    <row r="624" spans="2:56" ht="14.25" customHeight="1" x14ac:dyDescent="0.55000000000000004">
      <c r="B624" s="208"/>
      <c r="C624" s="209"/>
      <c r="D624" s="209"/>
      <c r="E624" s="209"/>
      <c r="F624" s="209"/>
      <c r="G624" s="210"/>
      <c r="H624" s="235"/>
      <c r="I624" s="236"/>
      <c r="J624" s="236"/>
      <c r="K624" s="237"/>
      <c r="L624" s="219" t="s">
        <v>7255</v>
      </c>
      <c r="M624" s="220"/>
      <c r="N624" s="220"/>
      <c r="O624" s="221"/>
      <c r="P624" s="222" t="str">
        <f>VLOOKUP($B620,[1]D3_2!$B$132:$AL$258,22,FALSE)&amp;""</f>
        <v/>
      </c>
      <c r="Q624" s="223"/>
      <c r="R624" s="96" t="s">
        <v>6130</v>
      </c>
      <c r="S624" s="224" t="str">
        <f>VLOOKUP($B620,[1]D3_2!$B$132:$AL$258,23,FALSE)&amp;""</f>
        <v/>
      </c>
      <c r="T624" s="225"/>
      <c r="U624" s="222" t="str">
        <f>VLOOKUP($B620,[1]D3_2!$B$132:$AL$258,24,FALSE)&amp;""</f>
        <v/>
      </c>
      <c r="V624" s="223"/>
      <c r="W624" s="96" t="s">
        <v>6130</v>
      </c>
      <c r="X624" s="224" t="str">
        <f>VLOOKUP($B620,[1]D3_2!$B$132:$AL$258,25,FALSE)&amp;""</f>
        <v/>
      </c>
      <c r="Y624" s="225"/>
      <c r="Z624" s="222" t="str">
        <f>VLOOKUP($B620,[1]D3_2!$B$132:$AL$258,26,FALSE)&amp;""</f>
        <v/>
      </c>
      <c r="AA624" s="223"/>
      <c r="AB624" s="96" t="s">
        <v>6130</v>
      </c>
      <c r="AC624" s="224" t="str">
        <f>VLOOKUP($B620,[1]D3_2!$B$132:$AL$258,27,FALSE)&amp;""</f>
        <v/>
      </c>
      <c r="AD624" s="225"/>
      <c r="AE624" s="222" t="str">
        <f>VLOOKUP($B620,[1]D3_2!$B$132:$AL$258,28,FALSE)&amp;""</f>
        <v/>
      </c>
      <c r="AF624" s="223"/>
      <c r="AG624" s="96" t="s">
        <v>6130</v>
      </c>
      <c r="AH624" s="224" t="str">
        <f>VLOOKUP($B620,[1]D3_2!$B$132:$AL$385,29,FALSE)&amp;""</f>
        <v/>
      </c>
      <c r="AI624" s="225"/>
      <c r="AJ624" s="222" t="str">
        <f>VLOOKUP($B620,[1]D3_2!$B$132:$AL$258,30,FALSE)&amp;""</f>
        <v/>
      </c>
      <c r="AK624" s="223"/>
      <c r="AL624" s="96" t="s">
        <v>6130</v>
      </c>
      <c r="AM624" s="224" t="str">
        <f>VLOOKUP($B620,[1]D3_2!$B$132:$AL$385,31,FALSE)&amp;""</f>
        <v/>
      </c>
      <c r="AN624" s="225"/>
      <c r="AO624" s="222" t="str">
        <f>VLOOKUP($B620,[1]D3_2!$B$132:$AL$258,32,FALSE)&amp;""</f>
        <v/>
      </c>
      <c r="AP624" s="223"/>
      <c r="AQ624" s="96" t="s">
        <v>6130</v>
      </c>
      <c r="AR624" s="224" t="str">
        <f>VLOOKUP($B620,[1]D3_2!$B$132:$AL$385,33,FALSE)&amp;""</f>
        <v/>
      </c>
      <c r="AS624" s="225"/>
      <c r="AT624" s="222" t="str">
        <f>VLOOKUP($B620,[1]D3_2!$B$132:$AL$258,34,FALSE)&amp;""</f>
        <v/>
      </c>
      <c r="AU624" s="223"/>
      <c r="AV624" s="96" t="s">
        <v>6130</v>
      </c>
      <c r="AW624" s="224" t="str">
        <f>VLOOKUP($B620,[1]D3_2!$B$132:$AL$385,35,FALSE)&amp;""</f>
        <v/>
      </c>
      <c r="AX624" s="225"/>
      <c r="AY624" s="222" t="str">
        <f>VLOOKUP($B620,[1]D3_2!$B$132:$AL$258,36,FALSE)&amp;""</f>
        <v/>
      </c>
      <c r="AZ624" s="223"/>
      <c r="BA624" s="96" t="s">
        <v>6130</v>
      </c>
      <c r="BB624" s="224" t="str">
        <f>VLOOKUP($B620,[1]D3_2!$B$132:$AL$385,37,FALSE)&amp;""</f>
        <v/>
      </c>
      <c r="BC624" s="225"/>
      <c r="BD624" s="60"/>
    </row>
    <row r="625" spans="2:56" ht="14.25" customHeight="1" x14ac:dyDescent="0.55000000000000004">
      <c r="B625" s="198"/>
      <c r="C625" s="199"/>
      <c r="D625" s="199"/>
      <c r="E625" s="199"/>
      <c r="F625" s="199"/>
      <c r="G625" s="200"/>
      <c r="H625" s="238"/>
      <c r="I625" s="239"/>
      <c r="J625" s="239"/>
      <c r="K625" s="240"/>
      <c r="L625" s="248" t="s">
        <v>7256</v>
      </c>
      <c r="M625" s="249"/>
      <c r="N625" s="249"/>
      <c r="O625" s="250"/>
      <c r="P625" s="244" t="str">
        <f>VLOOKUP($B620,[1]D3_2!$B$259:$AL$385,22,FALSE)&amp;""</f>
        <v/>
      </c>
      <c r="Q625" s="245"/>
      <c r="R625" s="97" t="s">
        <v>6130</v>
      </c>
      <c r="S625" s="246" t="str">
        <f>VLOOKUP($B620,[1]D3_2!$B$259:$AL$385,23,FALSE)&amp;""</f>
        <v/>
      </c>
      <c r="T625" s="247"/>
      <c r="U625" s="244" t="str">
        <f>VLOOKUP($B620,[1]D3_2!$B$259:$AL$385,24,FALSE)&amp;""</f>
        <v/>
      </c>
      <c r="V625" s="245"/>
      <c r="W625" s="97" t="s">
        <v>6130</v>
      </c>
      <c r="X625" s="246" t="str">
        <f>VLOOKUP($B620,[1]D3_2!$B$259:$AL$385,25,FALSE)&amp;""</f>
        <v/>
      </c>
      <c r="Y625" s="247"/>
      <c r="Z625" s="244" t="str">
        <f>VLOOKUP($B620,[1]D3_2!$B$259:$AL$385,26,FALSE)&amp;""</f>
        <v/>
      </c>
      <c r="AA625" s="245"/>
      <c r="AB625" s="97" t="s">
        <v>6130</v>
      </c>
      <c r="AC625" s="246" t="str">
        <f>VLOOKUP($B620,[1]D3_2!$B$259:$AL$385,27,FALSE)&amp;""</f>
        <v/>
      </c>
      <c r="AD625" s="247"/>
      <c r="AE625" s="244" t="str">
        <f>VLOOKUP($B620,[1]D3_2!$B$259:$AL$385,28,FALSE)&amp;""</f>
        <v/>
      </c>
      <c r="AF625" s="245"/>
      <c r="AG625" s="97" t="s">
        <v>6130</v>
      </c>
      <c r="AH625" s="246" t="str">
        <f>VLOOKUP($B620,[1]D3_2!$B$259:$AL$385,29,FALSE)&amp;""</f>
        <v/>
      </c>
      <c r="AI625" s="247"/>
      <c r="AJ625" s="244" t="str">
        <f>VLOOKUP($B620,[1]D3_2!$B$259:$AL$385,30,FALSE)&amp;""</f>
        <v/>
      </c>
      <c r="AK625" s="245"/>
      <c r="AL625" s="97" t="s">
        <v>6130</v>
      </c>
      <c r="AM625" s="246" t="str">
        <f>VLOOKUP($B620,[1]D3_2!$B$259:$AL$385,31,FALSE)&amp;""</f>
        <v/>
      </c>
      <c r="AN625" s="247"/>
      <c r="AO625" s="244" t="str">
        <f>VLOOKUP($B620,[1]D3_2!$B$259:$AL$385,32,FALSE)&amp;""</f>
        <v/>
      </c>
      <c r="AP625" s="245"/>
      <c r="AQ625" s="97" t="s">
        <v>6130</v>
      </c>
      <c r="AR625" s="246" t="str">
        <f>VLOOKUP($B620,[1]D3_2!$B$259:$AL$385,33,FALSE)&amp;""</f>
        <v/>
      </c>
      <c r="AS625" s="247"/>
      <c r="AT625" s="244" t="str">
        <f>VLOOKUP($B620,[1]D3_2!$B$259:$AL$385,34,FALSE)&amp;""</f>
        <v/>
      </c>
      <c r="AU625" s="245"/>
      <c r="AV625" s="97" t="s">
        <v>6130</v>
      </c>
      <c r="AW625" s="246" t="str">
        <f>VLOOKUP($B620,[1]D3_2!$B$259:$AL$385,35,FALSE)&amp;""</f>
        <v/>
      </c>
      <c r="AX625" s="247"/>
      <c r="AY625" s="244" t="str">
        <f>VLOOKUP($B620,[1]D3_2!$B$259:$AL$385,36,FALSE)&amp;""</f>
        <v/>
      </c>
      <c r="AZ625" s="245"/>
      <c r="BA625" s="97" t="s">
        <v>6130</v>
      </c>
      <c r="BB625" s="246" t="str">
        <f>VLOOKUP($B620,[1]D3_2!$B$259:$AL$385,37,FALSE)&amp;""</f>
        <v/>
      </c>
      <c r="BC625" s="247"/>
      <c r="BD625" s="60"/>
    </row>
    <row r="626" spans="2:56" ht="14.25" customHeight="1" x14ac:dyDescent="0.55000000000000004">
      <c r="B626" s="195" t="s">
        <v>5961</v>
      </c>
      <c r="C626" s="196"/>
      <c r="D626" s="196"/>
      <c r="E626" s="196"/>
      <c r="F626" s="196"/>
      <c r="G626" s="197"/>
      <c r="H626" s="232" t="s">
        <v>7637</v>
      </c>
      <c r="I626" s="233"/>
      <c r="J626" s="233"/>
      <c r="K626" s="234"/>
      <c r="L626" s="241" t="s">
        <v>6265</v>
      </c>
      <c r="M626" s="242"/>
      <c r="N626" s="242"/>
      <c r="O626" s="243"/>
      <c r="P626" s="215" t="str">
        <f>VLOOKUP($B626,[1]D3_2!$B$5:$AL$131,6,FALSE)&amp;""</f>
        <v/>
      </c>
      <c r="Q626" s="216"/>
      <c r="R626" s="95" t="s">
        <v>59</v>
      </c>
      <c r="S626" s="217" t="str">
        <f>VLOOKUP($B626,[1]D3_2!$B$5:$AL$131,7,FALSE)&amp;""</f>
        <v/>
      </c>
      <c r="T626" s="218"/>
      <c r="U626" s="215" t="str">
        <f>VLOOKUP($B626,[1]D3_2!$B$5:$AL$131,8,FALSE)&amp;""</f>
        <v/>
      </c>
      <c r="V626" s="216"/>
      <c r="W626" s="95" t="s">
        <v>59</v>
      </c>
      <c r="X626" s="217" t="str">
        <f>VLOOKUP($B626,[1]D3_2!$B$5:$AL$131,9,FALSE)&amp;""</f>
        <v/>
      </c>
      <c r="Y626" s="218"/>
      <c r="Z626" s="215" t="str">
        <f>VLOOKUP($B626,[1]D3_2!$B$5:$AL$131,10,FALSE)&amp;""</f>
        <v/>
      </c>
      <c r="AA626" s="216"/>
      <c r="AB626" s="95" t="s">
        <v>59</v>
      </c>
      <c r="AC626" s="217" t="str">
        <f>VLOOKUP($B626,[1]D3_2!$B$5:$AL$131,11,FALSE)&amp;""</f>
        <v/>
      </c>
      <c r="AD626" s="218"/>
      <c r="AE626" s="215" t="str">
        <f>VLOOKUP($B626,[1]D3_2!$B$5:$AL$131,12,FALSE)&amp;""</f>
        <v/>
      </c>
      <c r="AF626" s="216"/>
      <c r="AG626" s="95" t="s">
        <v>59</v>
      </c>
      <c r="AH626" s="217" t="str">
        <f>VLOOKUP($B626,[1]D3_2!$B$5:$AL$131,13,FALSE)&amp;""</f>
        <v/>
      </c>
      <c r="AI626" s="218"/>
      <c r="AJ626" s="215" t="str">
        <f>VLOOKUP($B626,[1]D3_2!$B$5:$AL$131,14,FALSE)&amp;""</f>
        <v/>
      </c>
      <c r="AK626" s="216"/>
      <c r="AL626" s="95" t="s">
        <v>59</v>
      </c>
      <c r="AM626" s="217" t="str">
        <f>VLOOKUP($B626,[1]D3_2!$B$5:$AL$131,15,FALSE)&amp;""</f>
        <v/>
      </c>
      <c r="AN626" s="218"/>
      <c r="AO626" s="215" t="str">
        <f>VLOOKUP($B626,[1]D3_2!$B$5:$AL$131,16,FALSE)&amp;""</f>
        <v/>
      </c>
      <c r="AP626" s="216"/>
      <c r="AQ626" s="95" t="s">
        <v>59</v>
      </c>
      <c r="AR626" s="217" t="str">
        <f>VLOOKUP($B626,[1]D3_2!$B$5:$AL$131,17,FALSE)&amp;""</f>
        <v/>
      </c>
      <c r="AS626" s="218"/>
      <c r="AT626" s="215" t="str">
        <f>VLOOKUP($B626,[1]D3_2!$B$5:$AL$131,18,FALSE)&amp;""</f>
        <v/>
      </c>
      <c r="AU626" s="216"/>
      <c r="AV626" s="95" t="s">
        <v>59</v>
      </c>
      <c r="AW626" s="217" t="str">
        <f>VLOOKUP($B626,[1]D3_2!$B$5:$AL$131,19,FALSE)&amp;""</f>
        <v/>
      </c>
      <c r="AX626" s="218"/>
      <c r="AY626" s="215" t="str">
        <f>VLOOKUP($B626,[1]D3_2!$B$5:$AL$131,20,FALSE)&amp;""</f>
        <v/>
      </c>
      <c r="AZ626" s="216"/>
      <c r="BA626" s="95" t="s">
        <v>59</v>
      </c>
      <c r="BB626" s="217" t="str">
        <f>VLOOKUP($B626,[1]D3_2!$B$5:$AL$131,21,FALSE)&amp;""</f>
        <v/>
      </c>
      <c r="BC626" s="218"/>
      <c r="BD626" s="60"/>
    </row>
    <row r="627" spans="2:56" ht="14.25" customHeight="1" x14ac:dyDescent="0.55000000000000004">
      <c r="B627" s="208"/>
      <c r="C627" s="209"/>
      <c r="D627" s="209"/>
      <c r="E627" s="209"/>
      <c r="F627" s="209"/>
      <c r="G627" s="210"/>
      <c r="H627" s="235"/>
      <c r="I627" s="236"/>
      <c r="J627" s="236"/>
      <c r="K627" s="237"/>
      <c r="L627" s="219" t="s">
        <v>7255</v>
      </c>
      <c r="M627" s="220"/>
      <c r="N627" s="220"/>
      <c r="O627" s="221"/>
      <c r="P627" s="222" t="str">
        <f>VLOOKUP($B626,[1]D3_2!$B$132:$AL$258,6,FALSE)&amp;""</f>
        <v/>
      </c>
      <c r="Q627" s="223"/>
      <c r="R627" s="96" t="s">
        <v>6130</v>
      </c>
      <c r="S627" s="224" t="str">
        <f>VLOOKUP($B626,[1]D3_2!$B$132:$AL$258,7,FALSE)&amp;""</f>
        <v/>
      </c>
      <c r="T627" s="225"/>
      <c r="U627" s="222" t="str">
        <f>VLOOKUP($B626,[1]D3_2!$B$132:$AL$258,8,FALSE)&amp;""</f>
        <v/>
      </c>
      <c r="V627" s="223"/>
      <c r="W627" s="96" t="s">
        <v>6130</v>
      </c>
      <c r="X627" s="224" t="str">
        <f>VLOOKUP($B626,[1]D3_2!$B$132:$AL$258,9,FALSE)&amp;""</f>
        <v/>
      </c>
      <c r="Y627" s="225"/>
      <c r="Z627" s="222" t="str">
        <f>VLOOKUP($B626,[1]D3_2!$B$132:$AL$258,10,FALSE)&amp;""</f>
        <v/>
      </c>
      <c r="AA627" s="223"/>
      <c r="AB627" s="96" t="s">
        <v>6130</v>
      </c>
      <c r="AC627" s="224" t="str">
        <f>VLOOKUP($B626,[1]D3_2!$B$132:$AL$258,11,FALSE)&amp;""</f>
        <v/>
      </c>
      <c r="AD627" s="225"/>
      <c r="AE627" s="222" t="str">
        <f>VLOOKUP($B626,[1]D3_2!$B$132:$AL$258,12,FALSE)&amp;""</f>
        <v/>
      </c>
      <c r="AF627" s="223"/>
      <c r="AG627" s="96" t="s">
        <v>6130</v>
      </c>
      <c r="AH627" s="224" t="str">
        <f>VLOOKUP($B626,[1]D3_2!$B$132:$AL$385,13,FALSE)&amp;""</f>
        <v/>
      </c>
      <c r="AI627" s="225"/>
      <c r="AJ627" s="222" t="str">
        <f>VLOOKUP($B626,[1]D3_2!$B$132:$AL$258,14,FALSE)&amp;""</f>
        <v/>
      </c>
      <c r="AK627" s="223"/>
      <c r="AL627" s="96" t="s">
        <v>6130</v>
      </c>
      <c r="AM627" s="224" t="str">
        <f>VLOOKUP($B626,[1]D3_2!$B$132:$AL$385,15,FALSE)&amp;""</f>
        <v/>
      </c>
      <c r="AN627" s="225"/>
      <c r="AO627" s="222" t="str">
        <f>VLOOKUP($B626,[1]D3_2!$B$132:$AL$258,16,FALSE)&amp;""</f>
        <v/>
      </c>
      <c r="AP627" s="223"/>
      <c r="AQ627" s="96" t="s">
        <v>6130</v>
      </c>
      <c r="AR627" s="224" t="str">
        <f>VLOOKUP($B626,[1]D3_2!$B$132:$AL$385,17,FALSE)&amp;""</f>
        <v/>
      </c>
      <c r="AS627" s="225"/>
      <c r="AT627" s="222" t="str">
        <f>VLOOKUP($B626,[1]D3_2!$B$132:$AL$258,18,FALSE)&amp;""</f>
        <v/>
      </c>
      <c r="AU627" s="223"/>
      <c r="AV627" s="96" t="s">
        <v>6130</v>
      </c>
      <c r="AW627" s="224" t="str">
        <f>VLOOKUP($B626,[1]D3_2!$B$132:$AL$385,19,FALSE)&amp;""</f>
        <v/>
      </c>
      <c r="AX627" s="225"/>
      <c r="AY627" s="222" t="str">
        <f>VLOOKUP($B626,[1]D3_2!$B$132:$AL$258,20,FALSE)&amp;""</f>
        <v/>
      </c>
      <c r="AZ627" s="223"/>
      <c r="BA627" s="96" t="s">
        <v>6130</v>
      </c>
      <c r="BB627" s="224" t="str">
        <f>VLOOKUP($B626,[1]D3_2!$B$132:$AL$385,21,FALSE)&amp;""</f>
        <v/>
      </c>
      <c r="BC627" s="225"/>
      <c r="BD627" s="60"/>
    </row>
    <row r="628" spans="2:56" ht="14.25" customHeight="1" x14ac:dyDescent="0.55000000000000004">
      <c r="B628" s="208"/>
      <c r="C628" s="209"/>
      <c r="D628" s="209"/>
      <c r="E628" s="209"/>
      <c r="F628" s="209"/>
      <c r="G628" s="210"/>
      <c r="H628" s="238"/>
      <c r="I628" s="239"/>
      <c r="J628" s="239"/>
      <c r="K628" s="240"/>
      <c r="L628" s="248" t="s">
        <v>7256</v>
      </c>
      <c r="M628" s="249"/>
      <c r="N628" s="249"/>
      <c r="O628" s="250"/>
      <c r="P628" s="244" t="str">
        <f>VLOOKUP($B626,[1]D3_2!$B$259:$AL$385,6,FALSE)&amp;""</f>
        <v/>
      </c>
      <c r="Q628" s="245"/>
      <c r="R628" s="97" t="s">
        <v>6130</v>
      </c>
      <c r="S628" s="246" t="str">
        <f>VLOOKUP($B626,[1]D3_2!$B$259:$AL$385,7,FALSE)&amp;""</f>
        <v/>
      </c>
      <c r="T628" s="247"/>
      <c r="U628" s="244" t="str">
        <f>VLOOKUP($B626,[1]D3_2!$B$259:$AL$385,8,FALSE)&amp;""</f>
        <v/>
      </c>
      <c r="V628" s="245"/>
      <c r="W628" s="97" t="s">
        <v>6130</v>
      </c>
      <c r="X628" s="246" t="str">
        <f>VLOOKUP($B626,[1]D3_2!$B$259:$AL$385,9,FALSE)&amp;""</f>
        <v/>
      </c>
      <c r="Y628" s="247"/>
      <c r="Z628" s="244" t="str">
        <f>VLOOKUP($B626,[1]D3_2!$B$259:$AL$385,10,FALSE)&amp;""</f>
        <v/>
      </c>
      <c r="AA628" s="245"/>
      <c r="AB628" s="97" t="s">
        <v>6130</v>
      </c>
      <c r="AC628" s="246" t="str">
        <f>VLOOKUP($B626,[1]D3_2!$B$259:$AL$385,11,FALSE)&amp;""</f>
        <v/>
      </c>
      <c r="AD628" s="247"/>
      <c r="AE628" s="244" t="str">
        <f>VLOOKUP($B626,[1]D3_2!$B$259:$AL$385,12,FALSE)&amp;""</f>
        <v/>
      </c>
      <c r="AF628" s="245"/>
      <c r="AG628" s="97" t="s">
        <v>6130</v>
      </c>
      <c r="AH628" s="246" t="str">
        <f>VLOOKUP($B626,[1]D3_2!$B$259:$AL$385,13,FALSE)&amp;""</f>
        <v/>
      </c>
      <c r="AI628" s="247"/>
      <c r="AJ628" s="244" t="str">
        <f>VLOOKUP($B626,[1]D3_2!$B$259:$AL$385,14,FALSE)&amp;""</f>
        <v/>
      </c>
      <c r="AK628" s="245"/>
      <c r="AL628" s="97" t="s">
        <v>6130</v>
      </c>
      <c r="AM628" s="246" t="str">
        <f>VLOOKUP($B626,[1]D3_2!$B$259:$AL$385,15,FALSE)&amp;""</f>
        <v/>
      </c>
      <c r="AN628" s="247"/>
      <c r="AO628" s="244" t="str">
        <f>VLOOKUP($B626,[1]D3_2!$B$259:$AL$385,16,FALSE)&amp;""</f>
        <v/>
      </c>
      <c r="AP628" s="245"/>
      <c r="AQ628" s="97" t="s">
        <v>6130</v>
      </c>
      <c r="AR628" s="246" t="str">
        <f>VLOOKUP($B626,[1]D3_2!$B$259:$AL$385,17,FALSE)&amp;""</f>
        <v/>
      </c>
      <c r="AS628" s="247"/>
      <c r="AT628" s="244" t="str">
        <f>VLOOKUP($B626,[1]D3_2!$B$259:$AL$385,18,FALSE)&amp;""</f>
        <v/>
      </c>
      <c r="AU628" s="245"/>
      <c r="AV628" s="97" t="s">
        <v>6130</v>
      </c>
      <c r="AW628" s="246" t="str">
        <f>VLOOKUP($B626,[1]D3_2!$B$259:$AL$385,19,FALSE)&amp;""</f>
        <v/>
      </c>
      <c r="AX628" s="247"/>
      <c r="AY628" s="244" t="str">
        <f>VLOOKUP($B626,[1]D3_2!$B$259:$AL$385,20,FALSE)&amp;""</f>
        <v/>
      </c>
      <c r="AZ628" s="245"/>
      <c r="BA628" s="97" t="s">
        <v>6130</v>
      </c>
      <c r="BB628" s="246" t="str">
        <f>VLOOKUP($B626,[1]D3_2!$B$259:$AL$385,21,FALSE)&amp;""</f>
        <v/>
      </c>
      <c r="BC628" s="247"/>
      <c r="BD628" s="60"/>
    </row>
    <row r="629" spans="2:56" ht="14.25" customHeight="1" x14ac:dyDescent="0.55000000000000004">
      <c r="B629" s="208"/>
      <c r="C629" s="209"/>
      <c r="D629" s="209"/>
      <c r="E629" s="209"/>
      <c r="F629" s="209"/>
      <c r="G629" s="210"/>
      <c r="H629" s="232" t="s">
        <v>7669</v>
      </c>
      <c r="I629" s="233"/>
      <c r="J629" s="233"/>
      <c r="K629" s="234"/>
      <c r="L629" s="241" t="s">
        <v>6265</v>
      </c>
      <c r="M629" s="242"/>
      <c r="N629" s="242"/>
      <c r="O629" s="243"/>
      <c r="P629" s="215" t="str">
        <f>VLOOKUP($B626,[1]D3_2!$B$5:$AL$131,22,FALSE)&amp;""</f>
        <v/>
      </c>
      <c r="Q629" s="216"/>
      <c r="R629" s="95" t="s">
        <v>59</v>
      </c>
      <c r="S629" s="217" t="str">
        <f>VLOOKUP($B626,[1]D3_2!$B$5:$AL$131,23,FALSE)&amp;""</f>
        <v/>
      </c>
      <c r="T629" s="218"/>
      <c r="U629" s="215" t="str">
        <f>VLOOKUP($B626,[1]D3_2!$B$5:$AL$131,24,FALSE)&amp;""</f>
        <v/>
      </c>
      <c r="V629" s="216"/>
      <c r="W629" s="95" t="s">
        <v>59</v>
      </c>
      <c r="X629" s="217" t="str">
        <f>VLOOKUP($B626,[1]D3_2!$B$5:$AL$131,25,FALSE)&amp;""</f>
        <v/>
      </c>
      <c r="Y629" s="218"/>
      <c r="Z629" s="215" t="str">
        <f>VLOOKUP($B626,[1]D3_2!$B$5:$AL$131,26,FALSE)&amp;""</f>
        <v/>
      </c>
      <c r="AA629" s="216"/>
      <c r="AB629" s="95" t="s">
        <v>59</v>
      </c>
      <c r="AC629" s="217" t="str">
        <f>VLOOKUP($B626,[1]D3_2!$B$5:$AL$131,27,FALSE)&amp;""</f>
        <v/>
      </c>
      <c r="AD629" s="218"/>
      <c r="AE629" s="215" t="str">
        <f>VLOOKUP($B626,[1]D3_2!$B$5:$AL$131,28,FALSE)&amp;""</f>
        <v/>
      </c>
      <c r="AF629" s="216"/>
      <c r="AG629" s="95" t="s">
        <v>59</v>
      </c>
      <c r="AH629" s="217" t="str">
        <f>VLOOKUP($B626,[1]D3_2!$B$5:$AL$131,29,FALSE)&amp;""</f>
        <v/>
      </c>
      <c r="AI629" s="218"/>
      <c r="AJ629" s="215" t="str">
        <f>VLOOKUP($B626,[1]D3_2!$B$5:$AL$131,30,FALSE)&amp;""</f>
        <v/>
      </c>
      <c r="AK629" s="216"/>
      <c r="AL629" s="95" t="s">
        <v>59</v>
      </c>
      <c r="AM629" s="217" t="str">
        <f>VLOOKUP($B626,[1]D3_2!$B$5:$AL$131,31,FALSE)&amp;""</f>
        <v/>
      </c>
      <c r="AN629" s="218"/>
      <c r="AO629" s="215" t="str">
        <f>VLOOKUP($B626,[1]D3_2!$B$5:$AL$131,32,FALSE)&amp;""</f>
        <v/>
      </c>
      <c r="AP629" s="216"/>
      <c r="AQ629" s="95" t="s">
        <v>59</v>
      </c>
      <c r="AR629" s="217" t="str">
        <f>VLOOKUP($B626,[1]D3_2!$B$5:$AL$131,33,FALSE)&amp;""</f>
        <v/>
      </c>
      <c r="AS629" s="218"/>
      <c r="AT629" s="215" t="str">
        <f>VLOOKUP($B626,[1]D3_2!$B$5:$AL$131,34,FALSE)&amp;""</f>
        <v/>
      </c>
      <c r="AU629" s="216"/>
      <c r="AV629" s="95" t="s">
        <v>59</v>
      </c>
      <c r="AW629" s="217" t="str">
        <f>VLOOKUP($B626,[1]D3_2!$B$5:$AL$131,35,FALSE)&amp;""</f>
        <v/>
      </c>
      <c r="AX629" s="218"/>
      <c r="AY629" s="215" t="str">
        <f>VLOOKUP($B626,[1]D3_2!$B$5:$AL$131,36,FALSE)&amp;""</f>
        <v/>
      </c>
      <c r="AZ629" s="216"/>
      <c r="BA629" s="95" t="s">
        <v>59</v>
      </c>
      <c r="BB629" s="217" t="str">
        <f>VLOOKUP($B626,[1]D3_2!$B$5:$AL$131,37,FALSE)&amp;""</f>
        <v/>
      </c>
      <c r="BC629" s="218"/>
      <c r="BD629" s="60"/>
    </row>
    <row r="630" spans="2:56" ht="14.25" customHeight="1" x14ac:dyDescent="0.55000000000000004">
      <c r="B630" s="208"/>
      <c r="C630" s="209"/>
      <c r="D630" s="209"/>
      <c r="E630" s="209"/>
      <c r="F630" s="209"/>
      <c r="G630" s="210"/>
      <c r="H630" s="235"/>
      <c r="I630" s="236"/>
      <c r="J630" s="236"/>
      <c r="K630" s="237"/>
      <c r="L630" s="219" t="s">
        <v>7255</v>
      </c>
      <c r="M630" s="220"/>
      <c r="N630" s="220"/>
      <c r="O630" s="221"/>
      <c r="P630" s="222" t="str">
        <f>VLOOKUP($B626,[1]D3_2!$B$132:$AL$258,22,FALSE)&amp;""</f>
        <v/>
      </c>
      <c r="Q630" s="223"/>
      <c r="R630" s="96" t="s">
        <v>6130</v>
      </c>
      <c r="S630" s="224" t="str">
        <f>VLOOKUP($B626,[1]D3_2!$B$132:$AL$258,23,FALSE)&amp;""</f>
        <v/>
      </c>
      <c r="T630" s="225"/>
      <c r="U630" s="222" t="str">
        <f>VLOOKUP($B626,[1]D3_2!$B$132:$AL$258,24,FALSE)&amp;""</f>
        <v/>
      </c>
      <c r="V630" s="223"/>
      <c r="W630" s="96" t="s">
        <v>6130</v>
      </c>
      <c r="X630" s="224" t="str">
        <f>VLOOKUP($B626,[1]D3_2!$B$132:$AL$258,25,FALSE)&amp;""</f>
        <v/>
      </c>
      <c r="Y630" s="225"/>
      <c r="Z630" s="222" t="str">
        <f>VLOOKUP($B626,[1]D3_2!$B$132:$AL$258,26,FALSE)&amp;""</f>
        <v/>
      </c>
      <c r="AA630" s="223"/>
      <c r="AB630" s="96" t="s">
        <v>6130</v>
      </c>
      <c r="AC630" s="224" t="str">
        <f>VLOOKUP($B626,[1]D3_2!$B$132:$AL$258,27,FALSE)&amp;""</f>
        <v/>
      </c>
      <c r="AD630" s="225"/>
      <c r="AE630" s="222" t="str">
        <f>VLOOKUP($B626,[1]D3_2!$B$132:$AL$258,28,FALSE)&amp;""</f>
        <v/>
      </c>
      <c r="AF630" s="223"/>
      <c r="AG630" s="96" t="s">
        <v>6130</v>
      </c>
      <c r="AH630" s="224" t="str">
        <f>VLOOKUP($B626,[1]D3_2!$B$132:$AL$385,29,FALSE)&amp;""</f>
        <v/>
      </c>
      <c r="AI630" s="225"/>
      <c r="AJ630" s="222" t="str">
        <f>VLOOKUP($B626,[1]D3_2!$B$132:$AL$258,30,FALSE)&amp;""</f>
        <v/>
      </c>
      <c r="AK630" s="223"/>
      <c r="AL630" s="96" t="s">
        <v>6130</v>
      </c>
      <c r="AM630" s="224" t="str">
        <f>VLOOKUP($B626,[1]D3_2!$B$132:$AL$385,31,FALSE)&amp;""</f>
        <v/>
      </c>
      <c r="AN630" s="225"/>
      <c r="AO630" s="222" t="str">
        <f>VLOOKUP($B626,[1]D3_2!$B$132:$AL$258,32,FALSE)&amp;""</f>
        <v/>
      </c>
      <c r="AP630" s="223"/>
      <c r="AQ630" s="96" t="s">
        <v>6130</v>
      </c>
      <c r="AR630" s="224" t="str">
        <f>VLOOKUP($B626,[1]D3_2!$B$132:$AL$385,33,FALSE)&amp;""</f>
        <v/>
      </c>
      <c r="AS630" s="225"/>
      <c r="AT630" s="222" t="str">
        <f>VLOOKUP($B626,[1]D3_2!$B$132:$AL$258,34,FALSE)&amp;""</f>
        <v/>
      </c>
      <c r="AU630" s="223"/>
      <c r="AV630" s="96" t="s">
        <v>6130</v>
      </c>
      <c r="AW630" s="224" t="str">
        <f>VLOOKUP($B626,[1]D3_2!$B$132:$AL$385,35,FALSE)&amp;""</f>
        <v/>
      </c>
      <c r="AX630" s="225"/>
      <c r="AY630" s="222" t="str">
        <f>VLOOKUP($B626,[1]D3_2!$B$132:$AL$258,36,FALSE)&amp;""</f>
        <v/>
      </c>
      <c r="AZ630" s="223"/>
      <c r="BA630" s="96" t="s">
        <v>6130</v>
      </c>
      <c r="BB630" s="224" t="str">
        <f>VLOOKUP($B626,[1]D3_2!$B$132:$AL$385,37,FALSE)&amp;""</f>
        <v/>
      </c>
      <c r="BC630" s="225"/>
      <c r="BD630" s="60"/>
    </row>
    <row r="631" spans="2:56" ht="14.25" customHeight="1" x14ac:dyDescent="0.55000000000000004">
      <c r="B631" s="198"/>
      <c r="C631" s="199"/>
      <c r="D631" s="199"/>
      <c r="E631" s="199"/>
      <c r="F631" s="199"/>
      <c r="G631" s="200"/>
      <c r="H631" s="238"/>
      <c r="I631" s="239"/>
      <c r="J631" s="239"/>
      <c r="K631" s="240"/>
      <c r="L631" s="248" t="s">
        <v>7256</v>
      </c>
      <c r="M631" s="249"/>
      <c r="N631" s="249"/>
      <c r="O631" s="250"/>
      <c r="P631" s="244" t="str">
        <f>VLOOKUP($B626,[1]D3_2!$B$259:$AL$385,22,FALSE)&amp;""</f>
        <v/>
      </c>
      <c r="Q631" s="245"/>
      <c r="R631" s="97" t="s">
        <v>6130</v>
      </c>
      <c r="S631" s="246" t="str">
        <f>VLOOKUP($B626,[1]D3_2!$B$259:$AL$385,23,FALSE)&amp;""</f>
        <v/>
      </c>
      <c r="T631" s="247"/>
      <c r="U631" s="244" t="str">
        <f>VLOOKUP($B626,[1]D3_2!$B$259:$AL$385,24,FALSE)&amp;""</f>
        <v/>
      </c>
      <c r="V631" s="245"/>
      <c r="W631" s="97" t="s">
        <v>6130</v>
      </c>
      <c r="X631" s="246" t="str">
        <f>VLOOKUP($B626,[1]D3_2!$B$259:$AL$385,25,FALSE)&amp;""</f>
        <v/>
      </c>
      <c r="Y631" s="247"/>
      <c r="Z631" s="244" t="str">
        <f>VLOOKUP($B626,[1]D3_2!$B$259:$AL$385,26,FALSE)&amp;""</f>
        <v/>
      </c>
      <c r="AA631" s="245"/>
      <c r="AB631" s="97" t="s">
        <v>6130</v>
      </c>
      <c r="AC631" s="246" t="str">
        <f>VLOOKUP($B626,[1]D3_2!$B$259:$AL$385,27,FALSE)&amp;""</f>
        <v/>
      </c>
      <c r="AD631" s="247"/>
      <c r="AE631" s="244" t="str">
        <f>VLOOKUP($B626,[1]D3_2!$B$259:$AL$385,28,FALSE)&amp;""</f>
        <v/>
      </c>
      <c r="AF631" s="245"/>
      <c r="AG631" s="97" t="s">
        <v>6130</v>
      </c>
      <c r="AH631" s="246" t="str">
        <f>VLOOKUP($B626,[1]D3_2!$B$259:$AL$385,29,FALSE)&amp;""</f>
        <v/>
      </c>
      <c r="AI631" s="247"/>
      <c r="AJ631" s="244" t="str">
        <f>VLOOKUP($B626,[1]D3_2!$B$259:$AL$385,30,FALSE)&amp;""</f>
        <v/>
      </c>
      <c r="AK631" s="245"/>
      <c r="AL631" s="97" t="s">
        <v>6130</v>
      </c>
      <c r="AM631" s="246" t="str">
        <f>VLOOKUP($B626,[1]D3_2!$B$259:$AL$385,31,FALSE)&amp;""</f>
        <v/>
      </c>
      <c r="AN631" s="247"/>
      <c r="AO631" s="244" t="str">
        <f>VLOOKUP($B626,[1]D3_2!$B$259:$AL$385,32,FALSE)&amp;""</f>
        <v/>
      </c>
      <c r="AP631" s="245"/>
      <c r="AQ631" s="97" t="s">
        <v>6130</v>
      </c>
      <c r="AR631" s="246" t="str">
        <f>VLOOKUP($B626,[1]D3_2!$B$259:$AL$385,33,FALSE)&amp;""</f>
        <v/>
      </c>
      <c r="AS631" s="247"/>
      <c r="AT631" s="244" t="str">
        <f>VLOOKUP($B626,[1]D3_2!$B$259:$AL$385,34,FALSE)&amp;""</f>
        <v/>
      </c>
      <c r="AU631" s="245"/>
      <c r="AV631" s="97" t="s">
        <v>6130</v>
      </c>
      <c r="AW631" s="246" t="str">
        <f>VLOOKUP($B626,[1]D3_2!$B$259:$AL$385,35,FALSE)&amp;""</f>
        <v/>
      </c>
      <c r="AX631" s="247"/>
      <c r="AY631" s="244" t="str">
        <f>VLOOKUP($B626,[1]D3_2!$B$259:$AL$385,36,FALSE)&amp;""</f>
        <v/>
      </c>
      <c r="AZ631" s="245"/>
      <c r="BA631" s="97" t="s">
        <v>6130</v>
      </c>
      <c r="BB631" s="246" t="str">
        <f>VLOOKUP($B626,[1]D3_2!$B$259:$AL$385,37,FALSE)&amp;""</f>
        <v/>
      </c>
      <c r="BC631" s="247"/>
      <c r="BD631" s="60"/>
    </row>
    <row r="632" spans="2:56" ht="14.25" customHeight="1" x14ac:dyDescent="0.55000000000000004">
      <c r="B632" s="195" t="s">
        <v>454</v>
      </c>
      <c r="C632" s="196"/>
      <c r="D632" s="196"/>
      <c r="E632" s="196"/>
      <c r="F632" s="196"/>
      <c r="G632" s="197"/>
      <c r="H632" s="232" t="s">
        <v>7637</v>
      </c>
      <c r="I632" s="233"/>
      <c r="J632" s="233"/>
      <c r="K632" s="234"/>
      <c r="L632" s="241" t="s">
        <v>6265</v>
      </c>
      <c r="M632" s="242"/>
      <c r="N632" s="242"/>
      <c r="O632" s="243"/>
      <c r="P632" s="215" t="str">
        <f>VLOOKUP($B632,[1]D3_2!$B$5:$AL$131,6,FALSE)&amp;""</f>
        <v/>
      </c>
      <c r="Q632" s="216"/>
      <c r="R632" s="95" t="s">
        <v>59</v>
      </c>
      <c r="S632" s="217" t="str">
        <f>VLOOKUP($B632,[1]D3_2!$B$5:$AL$131,7,FALSE)&amp;""</f>
        <v/>
      </c>
      <c r="T632" s="218"/>
      <c r="U632" s="215" t="str">
        <f>VLOOKUP($B632,[1]D3_2!$B$5:$AL$131,8,FALSE)&amp;""</f>
        <v/>
      </c>
      <c r="V632" s="216"/>
      <c r="W632" s="95" t="s">
        <v>59</v>
      </c>
      <c r="X632" s="217" t="str">
        <f>VLOOKUP($B632,[1]D3_2!$B$5:$AL$131,9,FALSE)&amp;""</f>
        <v/>
      </c>
      <c r="Y632" s="218"/>
      <c r="Z632" s="215" t="str">
        <f>VLOOKUP($B632,[1]D3_2!$B$5:$AL$131,10,FALSE)&amp;""</f>
        <v/>
      </c>
      <c r="AA632" s="216"/>
      <c r="AB632" s="95" t="s">
        <v>59</v>
      </c>
      <c r="AC632" s="217" t="str">
        <f>VLOOKUP($B632,[1]D3_2!$B$5:$AL$131,11,FALSE)&amp;""</f>
        <v/>
      </c>
      <c r="AD632" s="218"/>
      <c r="AE632" s="215" t="str">
        <f>VLOOKUP($B632,[1]D3_2!$B$5:$AL$131,12,FALSE)&amp;""</f>
        <v/>
      </c>
      <c r="AF632" s="216"/>
      <c r="AG632" s="95" t="s">
        <v>59</v>
      </c>
      <c r="AH632" s="217" t="str">
        <f>VLOOKUP($B632,[1]D3_2!$B$5:$AL$131,13,FALSE)&amp;""</f>
        <v/>
      </c>
      <c r="AI632" s="218"/>
      <c r="AJ632" s="215" t="str">
        <f>VLOOKUP($B632,[1]D3_2!$B$5:$AL$131,14,FALSE)&amp;""</f>
        <v/>
      </c>
      <c r="AK632" s="216"/>
      <c r="AL632" s="95" t="s">
        <v>59</v>
      </c>
      <c r="AM632" s="217" t="str">
        <f>VLOOKUP($B632,[1]D3_2!$B$5:$AL$131,15,FALSE)&amp;""</f>
        <v/>
      </c>
      <c r="AN632" s="218"/>
      <c r="AO632" s="215" t="str">
        <f>VLOOKUP($B632,[1]D3_2!$B$5:$AL$131,16,FALSE)&amp;""</f>
        <v/>
      </c>
      <c r="AP632" s="216"/>
      <c r="AQ632" s="95" t="s">
        <v>59</v>
      </c>
      <c r="AR632" s="217" t="str">
        <f>VLOOKUP($B632,[1]D3_2!$B$5:$AL$131,17,FALSE)&amp;""</f>
        <v/>
      </c>
      <c r="AS632" s="218"/>
      <c r="AT632" s="215" t="str">
        <f>VLOOKUP($B632,[1]D3_2!$B$5:$AL$131,18,FALSE)&amp;""</f>
        <v/>
      </c>
      <c r="AU632" s="216"/>
      <c r="AV632" s="95" t="s">
        <v>59</v>
      </c>
      <c r="AW632" s="217" t="str">
        <f>VLOOKUP($B632,[1]D3_2!$B$5:$AL$131,19,FALSE)&amp;""</f>
        <v/>
      </c>
      <c r="AX632" s="218"/>
      <c r="AY632" s="215" t="str">
        <f>VLOOKUP($B632,[1]D3_2!$B$5:$AL$131,20,FALSE)&amp;""</f>
        <v/>
      </c>
      <c r="AZ632" s="216"/>
      <c r="BA632" s="95" t="s">
        <v>59</v>
      </c>
      <c r="BB632" s="217" t="str">
        <f>VLOOKUP($B632,[1]D3_2!$B$5:$AL$131,21,FALSE)&amp;""</f>
        <v/>
      </c>
      <c r="BC632" s="218"/>
      <c r="BD632" s="60"/>
    </row>
    <row r="633" spans="2:56" ht="14.25" customHeight="1" x14ac:dyDescent="0.55000000000000004">
      <c r="B633" s="208"/>
      <c r="C633" s="209"/>
      <c r="D633" s="209"/>
      <c r="E633" s="209"/>
      <c r="F633" s="209"/>
      <c r="G633" s="210"/>
      <c r="H633" s="235"/>
      <c r="I633" s="236"/>
      <c r="J633" s="236"/>
      <c r="K633" s="237"/>
      <c r="L633" s="219" t="s">
        <v>7255</v>
      </c>
      <c r="M633" s="220"/>
      <c r="N633" s="220"/>
      <c r="O633" s="221"/>
      <c r="P633" s="222" t="str">
        <f>VLOOKUP($B632,[1]D3_2!$B$132:$AL$258,6,FALSE)&amp;""</f>
        <v/>
      </c>
      <c r="Q633" s="223"/>
      <c r="R633" s="96" t="s">
        <v>6130</v>
      </c>
      <c r="S633" s="224" t="str">
        <f>VLOOKUP($B632,[1]D3_2!$B$132:$AL$258,7,FALSE)&amp;""</f>
        <v/>
      </c>
      <c r="T633" s="225"/>
      <c r="U633" s="222" t="str">
        <f>VLOOKUP($B632,[1]D3_2!$B$132:$AL$258,8,FALSE)&amp;""</f>
        <v/>
      </c>
      <c r="V633" s="223"/>
      <c r="W633" s="96" t="s">
        <v>6130</v>
      </c>
      <c r="X633" s="224" t="str">
        <f>VLOOKUP($B632,[1]D3_2!$B$132:$AL$258,9,FALSE)&amp;""</f>
        <v/>
      </c>
      <c r="Y633" s="225"/>
      <c r="Z633" s="222" t="str">
        <f>VLOOKUP($B632,[1]D3_2!$B$132:$AL$258,10,FALSE)&amp;""</f>
        <v/>
      </c>
      <c r="AA633" s="223"/>
      <c r="AB633" s="96" t="s">
        <v>6130</v>
      </c>
      <c r="AC633" s="224" t="str">
        <f>VLOOKUP($B632,[1]D3_2!$B$132:$AL$258,11,FALSE)&amp;""</f>
        <v/>
      </c>
      <c r="AD633" s="225"/>
      <c r="AE633" s="222" t="str">
        <f>VLOOKUP($B632,[1]D3_2!$B$132:$AL$258,12,FALSE)&amp;""</f>
        <v/>
      </c>
      <c r="AF633" s="223"/>
      <c r="AG633" s="96" t="s">
        <v>6130</v>
      </c>
      <c r="AH633" s="224" t="str">
        <f>VLOOKUP($B632,[1]D3_2!$B$132:$AL$385,13,FALSE)&amp;""</f>
        <v/>
      </c>
      <c r="AI633" s="225"/>
      <c r="AJ633" s="222" t="str">
        <f>VLOOKUP($B632,[1]D3_2!$B$132:$AL$258,14,FALSE)&amp;""</f>
        <v/>
      </c>
      <c r="AK633" s="223"/>
      <c r="AL633" s="96" t="s">
        <v>6130</v>
      </c>
      <c r="AM633" s="224" t="str">
        <f>VLOOKUP($B632,[1]D3_2!$B$132:$AL$385,15,FALSE)&amp;""</f>
        <v/>
      </c>
      <c r="AN633" s="225"/>
      <c r="AO633" s="222" t="str">
        <f>VLOOKUP($B632,[1]D3_2!$B$132:$AL$258,16,FALSE)&amp;""</f>
        <v/>
      </c>
      <c r="AP633" s="223"/>
      <c r="AQ633" s="96" t="s">
        <v>6130</v>
      </c>
      <c r="AR633" s="224" t="str">
        <f>VLOOKUP($B632,[1]D3_2!$B$132:$AL$385,17,FALSE)&amp;""</f>
        <v/>
      </c>
      <c r="AS633" s="225"/>
      <c r="AT633" s="222" t="str">
        <f>VLOOKUP($B632,[1]D3_2!$B$132:$AL$258,18,FALSE)&amp;""</f>
        <v/>
      </c>
      <c r="AU633" s="223"/>
      <c r="AV633" s="96" t="s">
        <v>6130</v>
      </c>
      <c r="AW633" s="224" t="str">
        <f>VLOOKUP($B632,[1]D3_2!$B$132:$AL$385,19,FALSE)&amp;""</f>
        <v/>
      </c>
      <c r="AX633" s="225"/>
      <c r="AY633" s="222" t="str">
        <f>VLOOKUP($B632,[1]D3_2!$B$132:$AL$258,20,FALSE)&amp;""</f>
        <v/>
      </c>
      <c r="AZ633" s="223"/>
      <c r="BA633" s="96" t="s">
        <v>6130</v>
      </c>
      <c r="BB633" s="224" t="str">
        <f>VLOOKUP($B632,[1]D3_2!$B$132:$AL$385,21,FALSE)&amp;""</f>
        <v/>
      </c>
      <c r="BC633" s="225"/>
      <c r="BD633" s="60"/>
    </row>
    <row r="634" spans="2:56" ht="14.25" customHeight="1" x14ac:dyDescent="0.55000000000000004">
      <c r="B634" s="208"/>
      <c r="C634" s="209"/>
      <c r="D634" s="209"/>
      <c r="E634" s="209"/>
      <c r="F634" s="209"/>
      <c r="G634" s="210"/>
      <c r="H634" s="238"/>
      <c r="I634" s="239"/>
      <c r="J634" s="239"/>
      <c r="K634" s="240"/>
      <c r="L634" s="248" t="s">
        <v>7256</v>
      </c>
      <c r="M634" s="249"/>
      <c r="N634" s="249"/>
      <c r="O634" s="250"/>
      <c r="P634" s="244" t="str">
        <f>VLOOKUP($B632,[1]D3_2!$B$259:$AL$385,6,FALSE)&amp;""</f>
        <v/>
      </c>
      <c r="Q634" s="245"/>
      <c r="R634" s="97" t="s">
        <v>6130</v>
      </c>
      <c r="S634" s="246" t="str">
        <f>VLOOKUP($B632,[1]D3_2!$B$259:$AL$385,7,FALSE)&amp;""</f>
        <v/>
      </c>
      <c r="T634" s="247"/>
      <c r="U634" s="244" t="str">
        <f>VLOOKUP($B632,[1]D3_2!$B$259:$AL$385,8,FALSE)&amp;""</f>
        <v/>
      </c>
      <c r="V634" s="245"/>
      <c r="W634" s="97" t="s">
        <v>6130</v>
      </c>
      <c r="X634" s="246" t="str">
        <f>VLOOKUP($B632,[1]D3_2!$B$259:$AL$385,9,FALSE)&amp;""</f>
        <v/>
      </c>
      <c r="Y634" s="247"/>
      <c r="Z634" s="244" t="str">
        <f>VLOOKUP($B632,[1]D3_2!$B$259:$AL$385,10,FALSE)&amp;""</f>
        <v/>
      </c>
      <c r="AA634" s="245"/>
      <c r="AB634" s="97" t="s">
        <v>6130</v>
      </c>
      <c r="AC634" s="246" t="str">
        <f>VLOOKUP($B632,[1]D3_2!$B$259:$AL$385,11,FALSE)&amp;""</f>
        <v/>
      </c>
      <c r="AD634" s="247"/>
      <c r="AE634" s="244" t="str">
        <f>VLOOKUP($B632,[1]D3_2!$B$259:$AL$385,12,FALSE)&amp;""</f>
        <v/>
      </c>
      <c r="AF634" s="245"/>
      <c r="AG634" s="97" t="s">
        <v>6130</v>
      </c>
      <c r="AH634" s="246" t="str">
        <f>VLOOKUP($B632,[1]D3_2!$B$259:$AL$385,13,FALSE)&amp;""</f>
        <v/>
      </c>
      <c r="AI634" s="247"/>
      <c r="AJ634" s="244" t="str">
        <f>VLOOKUP($B632,[1]D3_2!$B$259:$AL$385,14,FALSE)&amp;""</f>
        <v/>
      </c>
      <c r="AK634" s="245"/>
      <c r="AL634" s="97" t="s">
        <v>6130</v>
      </c>
      <c r="AM634" s="246" t="str">
        <f>VLOOKUP($B632,[1]D3_2!$B$259:$AL$385,15,FALSE)&amp;""</f>
        <v/>
      </c>
      <c r="AN634" s="247"/>
      <c r="AO634" s="244" t="str">
        <f>VLOOKUP($B632,[1]D3_2!$B$259:$AL$385,16,FALSE)&amp;""</f>
        <v/>
      </c>
      <c r="AP634" s="245"/>
      <c r="AQ634" s="97" t="s">
        <v>6130</v>
      </c>
      <c r="AR634" s="246" t="str">
        <f>VLOOKUP($B632,[1]D3_2!$B$259:$AL$385,17,FALSE)&amp;""</f>
        <v/>
      </c>
      <c r="AS634" s="247"/>
      <c r="AT634" s="244" t="str">
        <f>VLOOKUP($B632,[1]D3_2!$B$259:$AL$385,18,FALSE)&amp;""</f>
        <v/>
      </c>
      <c r="AU634" s="245"/>
      <c r="AV634" s="97" t="s">
        <v>6130</v>
      </c>
      <c r="AW634" s="246" t="str">
        <f>VLOOKUP($B632,[1]D3_2!$B$259:$AL$385,19,FALSE)&amp;""</f>
        <v/>
      </c>
      <c r="AX634" s="247"/>
      <c r="AY634" s="244" t="str">
        <f>VLOOKUP($B632,[1]D3_2!$B$259:$AL$385,20,FALSE)&amp;""</f>
        <v/>
      </c>
      <c r="AZ634" s="245"/>
      <c r="BA634" s="97" t="s">
        <v>6130</v>
      </c>
      <c r="BB634" s="246" t="str">
        <f>VLOOKUP($B632,[1]D3_2!$B$259:$AL$385,21,FALSE)&amp;""</f>
        <v/>
      </c>
      <c r="BC634" s="247"/>
      <c r="BD634" s="60"/>
    </row>
    <row r="635" spans="2:56" ht="14.25" customHeight="1" x14ac:dyDescent="0.55000000000000004">
      <c r="B635" s="208"/>
      <c r="C635" s="209"/>
      <c r="D635" s="209"/>
      <c r="E635" s="209"/>
      <c r="F635" s="209"/>
      <c r="G635" s="210"/>
      <c r="H635" s="232" t="s">
        <v>7669</v>
      </c>
      <c r="I635" s="233"/>
      <c r="J635" s="233"/>
      <c r="K635" s="234"/>
      <c r="L635" s="241" t="s">
        <v>6265</v>
      </c>
      <c r="M635" s="242"/>
      <c r="N635" s="242"/>
      <c r="O635" s="243"/>
      <c r="P635" s="215" t="str">
        <f>VLOOKUP($B632,[1]D3_2!$B$5:$AL$131,22,FALSE)&amp;""</f>
        <v/>
      </c>
      <c r="Q635" s="216"/>
      <c r="R635" s="95" t="s">
        <v>59</v>
      </c>
      <c r="S635" s="217" t="str">
        <f>VLOOKUP($B632,[1]D3_2!$B$5:$AL$131,23,FALSE)&amp;""</f>
        <v/>
      </c>
      <c r="T635" s="218"/>
      <c r="U635" s="215" t="str">
        <f>VLOOKUP($B632,[1]D3_2!$B$5:$AL$131,24,FALSE)&amp;""</f>
        <v/>
      </c>
      <c r="V635" s="216"/>
      <c r="W635" s="95" t="s">
        <v>59</v>
      </c>
      <c r="X635" s="217" t="str">
        <f>VLOOKUP($B632,[1]D3_2!$B$5:$AL$131,25,FALSE)&amp;""</f>
        <v/>
      </c>
      <c r="Y635" s="218"/>
      <c r="Z635" s="215" t="str">
        <f>VLOOKUP($B632,[1]D3_2!$B$5:$AL$131,26,FALSE)&amp;""</f>
        <v/>
      </c>
      <c r="AA635" s="216"/>
      <c r="AB635" s="95" t="s">
        <v>59</v>
      </c>
      <c r="AC635" s="217" t="str">
        <f>VLOOKUP($B632,[1]D3_2!$B$5:$AL$131,27,FALSE)&amp;""</f>
        <v/>
      </c>
      <c r="AD635" s="218"/>
      <c r="AE635" s="215" t="str">
        <f>VLOOKUP($B632,[1]D3_2!$B$5:$AL$131,28,FALSE)&amp;""</f>
        <v/>
      </c>
      <c r="AF635" s="216"/>
      <c r="AG635" s="95" t="s">
        <v>59</v>
      </c>
      <c r="AH635" s="217" t="str">
        <f>VLOOKUP($B632,[1]D3_2!$B$5:$AL$131,29,FALSE)&amp;""</f>
        <v/>
      </c>
      <c r="AI635" s="218"/>
      <c r="AJ635" s="215" t="str">
        <f>VLOOKUP($B632,[1]D3_2!$B$5:$AL$131,30,FALSE)&amp;""</f>
        <v/>
      </c>
      <c r="AK635" s="216"/>
      <c r="AL635" s="95" t="s">
        <v>59</v>
      </c>
      <c r="AM635" s="217" t="str">
        <f>VLOOKUP($B632,[1]D3_2!$B$5:$AL$131,31,FALSE)&amp;""</f>
        <v/>
      </c>
      <c r="AN635" s="218"/>
      <c r="AO635" s="215" t="str">
        <f>VLOOKUP($B632,[1]D3_2!$B$5:$AL$131,32,FALSE)&amp;""</f>
        <v/>
      </c>
      <c r="AP635" s="216"/>
      <c r="AQ635" s="95" t="s">
        <v>59</v>
      </c>
      <c r="AR635" s="217" t="str">
        <f>VLOOKUP($B632,[1]D3_2!$B$5:$AL$131,33,FALSE)&amp;""</f>
        <v/>
      </c>
      <c r="AS635" s="218"/>
      <c r="AT635" s="215" t="str">
        <f>VLOOKUP($B632,[1]D3_2!$B$5:$AL$131,34,FALSE)&amp;""</f>
        <v/>
      </c>
      <c r="AU635" s="216"/>
      <c r="AV635" s="95" t="s">
        <v>59</v>
      </c>
      <c r="AW635" s="217" t="str">
        <f>VLOOKUP($B632,[1]D3_2!$B$5:$AL$131,35,FALSE)&amp;""</f>
        <v/>
      </c>
      <c r="AX635" s="218"/>
      <c r="AY635" s="215" t="str">
        <f>VLOOKUP($B632,[1]D3_2!$B$5:$AL$131,36,FALSE)&amp;""</f>
        <v/>
      </c>
      <c r="AZ635" s="216"/>
      <c r="BA635" s="95" t="s">
        <v>59</v>
      </c>
      <c r="BB635" s="217" t="str">
        <f>VLOOKUP($B632,[1]D3_2!$B$5:$AL$131,37,FALSE)&amp;""</f>
        <v/>
      </c>
      <c r="BC635" s="218"/>
      <c r="BD635" s="60"/>
    </row>
    <row r="636" spans="2:56" ht="14.25" customHeight="1" x14ac:dyDescent="0.55000000000000004">
      <c r="B636" s="208"/>
      <c r="C636" s="209"/>
      <c r="D636" s="209"/>
      <c r="E636" s="209"/>
      <c r="F636" s="209"/>
      <c r="G636" s="210"/>
      <c r="H636" s="235"/>
      <c r="I636" s="236"/>
      <c r="J636" s="236"/>
      <c r="K636" s="237"/>
      <c r="L636" s="219" t="s">
        <v>7255</v>
      </c>
      <c r="M636" s="220"/>
      <c r="N636" s="220"/>
      <c r="O636" s="221"/>
      <c r="P636" s="222" t="str">
        <f>VLOOKUP($B632,[1]D3_2!$B$132:$AL$258,22,FALSE)&amp;""</f>
        <v/>
      </c>
      <c r="Q636" s="223"/>
      <c r="R636" s="96" t="s">
        <v>6130</v>
      </c>
      <c r="S636" s="224" t="str">
        <f>VLOOKUP($B632,[1]D3_2!$B$132:$AL$258,23,FALSE)&amp;""</f>
        <v/>
      </c>
      <c r="T636" s="225"/>
      <c r="U636" s="222" t="str">
        <f>VLOOKUP($B632,[1]D3_2!$B$132:$AL$258,24,FALSE)&amp;""</f>
        <v/>
      </c>
      <c r="V636" s="223"/>
      <c r="W636" s="96" t="s">
        <v>6130</v>
      </c>
      <c r="X636" s="224" t="str">
        <f>VLOOKUP($B632,[1]D3_2!$B$132:$AL$258,25,FALSE)&amp;""</f>
        <v/>
      </c>
      <c r="Y636" s="225"/>
      <c r="Z636" s="222" t="str">
        <f>VLOOKUP($B632,[1]D3_2!$B$132:$AL$258,26,FALSE)&amp;""</f>
        <v/>
      </c>
      <c r="AA636" s="223"/>
      <c r="AB636" s="96" t="s">
        <v>6130</v>
      </c>
      <c r="AC636" s="224" t="str">
        <f>VLOOKUP($B632,[1]D3_2!$B$132:$AL$258,27,FALSE)&amp;""</f>
        <v/>
      </c>
      <c r="AD636" s="225"/>
      <c r="AE636" s="222" t="str">
        <f>VLOOKUP($B632,[1]D3_2!$B$132:$AL$258,28,FALSE)&amp;""</f>
        <v/>
      </c>
      <c r="AF636" s="223"/>
      <c r="AG636" s="96" t="s">
        <v>6130</v>
      </c>
      <c r="AH636" s="224" t="str">
        <f>VLOOKUP($B632,[1]D3_2!$B$132:$AL$385,29,FALSE)&amp;""</f>
        <v/>
      </c>
      <c r="AI636" s="225"/>
      <c r="AJ636" s="222" t="str">
        <f>VLOOKUP($B632,[1]D3_2!$B$132:$AL$258,30,FALSE)&amp;""</f>
        <v/>
      </c>
      <c r="AK636" s="223"/>
      <c r="AL636" s="96" t="s">
        <v>6130</v>
      </c>
      <c r="AM636" s="224" t="str">
        <f>VLOOKUP($B632,[1]D3_2!$B$132:$AL$385,31,FALSE)&amp;""</f>
        <v/>
      </c>
      <c r="AN636" s="225"/>
      <c r="AO636" s="222" t="str">
        <f>VLOOKUP($B632,[1]D3_2!$B$132:$AL$258,32,FALSE)&amp;""</f>
        <v/>
      </c>
      <c r="AP636" s="223"/>
      <c r="AQ636" s="96" t="s">
        <v>6130</v>
      </c>
      <c r="AR636" s="224" t="str">
        <f>VLOOKUP($B632,[1]D3_2!$B$132:$AL$385,33,FALSE)&amp;""</f>
        <v/>
      </c>
      <c r="AS636" s="225"/>
      <c r="AT636" s="222" t="str">
        <f>VLOOKUP($B632,[1]D3_2!$B$132:$AL$258,34,FALSE)&amp;""</f>
        <v/>
      </c>
      <c r="AU636" s="223"/>
      <c r="AV636" s="96" t="s">
        <v>6130</v>
      </c>
      <c r="AW636" s="224" t="str">
        <f>VLOOKUP($B632,[1]D3_2!$B$132:$AL$385,35,FALSE)&amp;""</f>
        <v/>
      </c>
      <c r="AX636" s="225"/>
      <c r="AY636" s="222" t="str">
        <f>VLOOKUP($B632,[1]D3_2!$B$132:$AL$258,36,FALSE)&amp;""</f>
        <v/>
      </c>
      <c r="AZ636" s="223"/>
      <c r="BA636" s="96" t="s">
        <v>6130</v>
      </c>
      <c r="BB636" s="224" t="str">
        <f>VLOOKUP($B632,[1]D3_2!$B$132:$AL$385,37,FALSE)&amp;""</f>
        <v/>
      </c>
      <c r="BC636" s="225"/>
      <c r="BD636" s="60"/>
    </row>
    <row r="637" spans="2:56" ht="14.25" customHeight="1" x14ac:dyDescent="0.55000000000000004">
      <c r="B637" s="198"/>
      <c r="C637" s="199"/>
      <c r="D637" s="199"/>
      <c r="E637" s="199"/>
      <c r="F637" s="199"/>
      <c r="G637" s="200"/>
      <c r="H637" s="238"/>
      <c r="I637" s="239"/>
      <c r="J637" s="239"/>
      <c r="K637" s="240"/>
      <c r="L637" s="248" t="s">
        <v>7256</v>
      </c>
      <c r="M637" s="249"/>
      <c r="N637" s="249"/>
      <c r="O637" s="250"/>
      <c r="P637" s="244" t="str">
        <f>VLOOKUP($B632,[1]D3_2!$B$259:$AL$385,22,FALSE)&amp;""</f>
        <v/>
      </c>
      <c r="Q637" s="245"/>
      <c r="R637" s="97" t="s">
        <v>6130</v>
      </c>
      <c r="S637" s="246" t="str">
        <f>VLOOKUP($B632,[1]D3_2!$B$259:$AL$385,23,FALSE)&amp;""</f>
        <v/>
      </c>
      <c r="T637" s="247"/>
      <c r="U637" s="244" t="str">
        <f>VLOOKUP($B632,[1]D3_2!$B$259:$AL$385,24,FALSE)&amp;""</f>
        <v/>
      </c>
      <c r="V637" s="245"/>
      <c r="W637" s="97" t="s">
        <v>6130</v>
      </c>
      <c r="X637" s="246" t="str">
        <f>VLOOKUP($B632,[1]D3_2!$B$259:$AL$385,25,FALSE)&amp;""</f>
        <v/>
      </c>
      <c r="Y637" s="247"/>
      <c r="Z637" s="244" t="str">
        <f>VLOOKUP($B632,[1]D3_2!$B$259:$AL$385,26,FALSE)&amp;""</f>
        <v/>
      </c>
      <c r="AA637" s="245"/>
      <c r="AB637" s="97" t="s">
        <v>6130</v>
      </c>
      <c r="AC637" s="246" t="str">
        <f>VLOOKUP($B632,[1]D3_2!$B$259:$AL$385,27,FALSE)&amp;""</f>
        <v/>
      </c>
      <c r="AD637" s="247"/>
      <c r="AE637" s="244" t="str">
        <f>VLOOKUP($B632,[1]D3_2!$B$259:$AL$385,28,FALSE)&amp;""</f>
        <v/>
      </c>
      <c r="AF637" s="245"/>
      <c r="AG637" s="97" t="s">
        <v>6130</v>
      </c>
      <c r="AH637" s="246" t="str">
        <f>VLOOKUP($B632,[1]D3_2!$B$259:$AL$385,29,FALSE)&amp;""</f>
        <v/>
      </c>
      <c r="AI637" s="247"/>
      <c r="AJ637" s="244" t="str">
        <f>VLOOKUP($B632,[1]D3_2!$B$259:$AL$385,30,FALSE)&amp;""</f>
        <v/>
      </c>
      <c r="AK637" s="245"/>
      <c r="AL637" s="97" t="s">
        <v>6130</v>
      </c>
      <c r="AM637" s="246" t="str">
        <f>VLOOKUP($B632,[1]D3_2!$B$259:$AL$385,31,FALSE)&amp;""</f>
        <v/>
      </c>
      <c r="AN637" s="247"/>
      <c r="AO637" s="244" t="str">
        <f>VLOOKUP($B632,[1]D3_2!$B$259:$AL$385,32,FALSE)&amp;""</f>
        <v/>
      </c>
      <c r="AP637" s="245"/>
      <c r="AQ637" s="97" t="s">
        <v>6130</v>
      </c>
      <c r="AR637" s="246" t="str">
        <f>VLOOKUP($B632,[1]D3_2!$B$259:$AL$385,33,FALSE)&amp;""</f>
        <v/>
      </c>
      <c r="AS637" s="247"/>
      <c r="AT637" s="244" t="str">
        <f>VLOOKUP($B632,[1]D3_2!$B$259:$AL$385,34,FALSE)&amp;""</f>
        <v/>
      </c>
      <c r="AU637" s="245"/>
      <c r="AV637" s="97" t="s">
        <v>6130</v>
      </c>
      <c r="AW637" s="246" t="str">
        <f>VLOOKUP($B632,[1]D3_2!$B$259:$AL$385,35,FALSE)&amp;""</f>
        <v/>
      </c>
      <c r="AX637" s="247"/>
      <c r="AY637" s="244" t="str">
        <f>VLOOKUP($B632,[1]D3_2!$B$259:$AL$385,36,FALSE)&amp;""</f>
        <v/>
      </c>
      <c r="AZ637" s="245"/>
      <c r="BA637" s="97" t="s">
        <v>6130</v>
      </c>
      <c r="BB637" s="246" t="str">
        <f>VLOOKUP($B632,[1]D3_2!$B$259:$AL$385,37,FALSE)&amp;""</f>
        <v/>
      </c>
      <c r="BC637" s="247"/>
      <c r="BD637" s="60"/>
    </row>
    <row r="638" spans="2:56" ht="14.25" customHeight="1" x14ac:dyDescent="0.55000000000000004">
      <c r="B638" s="195" t="s">
        <v>5962</v>
      </c>
      <c r="C638" s="196"/>
      <c r="D638" s="196"/>
      <c r="E638" s="196"/>
      <c r="F638" s="196"/>
      <c r="G638" s="197"/>
      <c r="H638" s="232" t="s">
        <v>7637</v>
      </c>
      <c r="I638" s="233"/>
      <c r="J638" s="233"/>
      <c r="K638" s="234"/>
      <c r="L638" s="241" t="s">
        <v>6265</v>
      </c>
      <c r="M638" s="242"/>
      <c r="N638" s="242"/>
      <c r="O638" s="243"/>
      <c r="P638" s="215" t="str">
        <f>VLOOKUP($B638,[1]D3_2!$B$5:$AL$131,6,FALSE)&amp;""</f>
        <v/>
      </c>
      <c r="Q638" s="216"/>
      <c r="R638" s="95" t="s">
        <v>59</v>
      </c>
      <c r="S638" s="217" t="str">
        <f>VLOOKUP($B638,[1]D3_2!$B$5:$AL$131,7,FALSE)&amp;""</f>
        <v/>
      </c>
      <c r="T638" s="218"/>
      <c r="U638" s="215" t="str">
        <f>VLOOKUP($B638,[1]D3_2!$B$5:$AL$131,8,FALSE)&amp;""</f>
        <v/>
      </c>
      <c r="V638" s="216"/>
      <c r="W638" s="95" t="s">
        <v>59</v>
      </c>
      <c r="X638" s="217" t="str">
        <f>VLOOKUP($B638,[1]D3_2!$B$5:$AL$131,9,FALSE)&amp;""</f>
        <v/>
      </c>
      <c r="Y638" s="218"/>
      <c r="Z638" s="215" t="str">
        <f>VLOOKUP($B638,[1]D3_2!$B$5:$AL$131,10,FALSE)&amp;""</f>
        <v/>
      </c>
      <c r="AA638" s="216"/>
      <c r="AB638" s="95" t="s">
        <v>59</v>
      </c>
      <c r="AC638" s="217" t="str">
        <f>VLOOKUP($B638,[1]D3_2!$B$5:$AL$131,11,FALSE)&amp;""</f>
        <v/>
      </c>
      <c r="AD638" s="218"/>
      <c r="AE638" s="215" t="str">
        <f>VLOOKUP($B638,[1]D3_2!$B$5:$AL$131,12,FALSE)&amp;""</f>
        <v/>
      </c>
      <c r="AF638" s="216"/>
      <c r="AG638" s="95" t="s">
        <v>59</v>
      </c>
      <c r="AH638" s="217" t="str">
        <f>VLOOKUP($B638,[1]D3_2!$B$5:$AL$131,13,FALSE)&amp;""</f>
        <v/>
      </c>
      <c r="AI638" s="218"/>
      <c r="AJ638" s="215" t="str">
        <f>VLOOKUP($B638,[1]D3_2!$B$5:$AL$131,14,FALSE)&amp;""</f>
        <v/>
      </c>
      <c r="AK638" s="216"/>
      <c r="AL638" s="95" t="s">
        <v>59</v>
      </c>
      <c r="AM638" s="217" t="str">
        <f>VLOOKUP($B638,[1]D3_2!$B$5:$AL$131,15,FALSE)&amp;""</f>
        <v/>
      </c>
      <c r="AN638" s="218"/>
      <c r="AO638" s="215" t="str">
        <f>VLOOKUP($B638,[1]D3_2!$B$5:$AL$131,16,FALSE)&amp;""</f>
        <v/>
      </c>
      <c r="AP638" s="216"/>
      <c r="AQ638" s="95" t="s">
        <v>59</v>
      </c>
      <c r="AR638" s="217" t="str">
        <f>VLOOKUP($B638,[1]D3_2!$B$5:$AL$131,17,FALSE)&amp;""</f>
        <v/>
      </c>
      <c r="AS638" s="218"/>
      <c r="AT638" s="215" t="str">
        <f>VLOOKUP($B638,[1]D3_2!$B$5:$AL$131,18,FALSE)&amp;""</f>
        <v/>
      </c>
      <c r="AU638" s="216"/>
      <c r="AV638" s="95" t="s">
        <v>59</v>
      </c>
      <c r="AW638" s="217" t="str">
        <f>VLOOKUP($B638,[1]D3_2!$B$5:$AL$131,19,FALSE)&amp;""</f>
        <v/>
      </c>
      <c r="AX638" s="218"/>
      <c r="AY638" s="215" t="str">
        <f>VLOOKUP($B638,[1]D3_2!$B$5:$AL$131,20,FALSE)&amp;""</f>
        <v/>
      </c>
      <c r="AZ638" s="216"/>
      <c r="BA638" s="95" t="s">
        <v>59</v>
      </c>
      <c r="BB638" s="217" t="str">
        <f>VLOOKUP($B638,[1]D3_2!$B$5:$AL$131,21,FALSE)&amp;""</f>
        <v/>
      </c>
      <c r="BC638" s="218"/>
      <c r="BD638" s="60"/>
    </row>
    <row r="639" spans="2:56" ht="14.25" customHeight="1" x14ac:dyDescent="0.55000000000000004">
      <c r="B639" s="208"/>
      <c r="C639" s="209"/>
      <c r="D639" s="209"/>
      <c r="E639" s="209"/>
      <c r="F639" s="209"/>
      <c r="G639" s="210"/>
      <c r="H639" s="235"/>
      <c r="I639" s="236"/>
      <c r="J639" s="236"/>
      <c r="K639" s="237"/>
      <c r="L639" s="219" t="s">
        <v>7255</v>
      </c>
      <c r="M639" s="220"/>
      <c r="N639" s="220"/>
      <c r="O639" s="221"/>
      <c r="P639" s="222" t="str">
        <f>VLOOKUP($B638,[1]D3_2!$B$132:$AL$258,6,FALSE)&amp;""</f>
        <v/>
      </c>
      <c r="Q639" s="223"/>
      <c r="R639" s="96" t="s">
        <v>6130</v>
      </c>
      <c r="S639" s="224" t="str">
        <f>VLOOKUP($B638,[1]D3_2!$B$132:$AL$258,7,FALSE)&amp;""</f>
        <v/>
      </c>
      <c r="T639" s="225"/>
      <c r="U639" s="222" t="str">
        <f>VLOOKUP($B638,[1]D3_2!$B$132:$AL$258,8,FALSE)&amp;""</f>
        <v/>
      </c>
      <c r="V639" s="223"/>
      <c r="W639" s="96" t="s">
        <v>6130</v>
      </c>
      <c r="X639" s="224" t="str">
        <f>VLOOKUP($B638,[1]D3_2!$B$132:$AL$258,9,FALSE)&amp;""</f>
        <v/>
      </c>
      <c r="Y639" s="225"/>
      <c r="Z639" s="222" t="str">
        <f>VLOOKUP($B638,[1]D3_2!$B$132:$AL$258,10,FALSE)&amp;""</f>
        <v/>
      </c>
      <c r="AA639" s="223"/>
      <c r="AB639" s="96" t="s">
        <v>6130</v>
      </c>
      <c r="AC639" s="224" t="str">
        <f>VLOOKUP($B638,[1]D3_2!$B$132:$AL$258,11,FALSE)&amp;""</f>
        <v/>
      </c>
      <c r="AD639" s="225"/>
      <c r="AE639" s="222" t="str">
        <f>VLOOKUP($B638,[1]D3_2!$B$132:$AL$258,12,FALSE)&amp;""</f>
        <v/>
      </c>
      <c r="AF639" s="223"/>
      <c r="AG639" s="96" t="s">
        <v>6130</v>
      </c>
      <c r="AH639" s="224" t="str">
        <f>VLOOKUP($B638,[1]D3_2!$B$132:$AL$385,13,FALSE)&amp;""</f>
        <v/>
      </c>
      <c r="AI639" s="225"/>
      <c r="AJ639" s="222" t="str">
        <f>VLOOKUP($B638,[1]D3_2!$B$132:$AL$258,14,FALSE)&amp;""</f>
        <v/>
      </c>
      <c r="AK639" s="223"/>
      <c r="AL639" s="96" t="s">
        <v>6130</v>
      </c>
      <c r="AM639" s="224" t="str">
        <f>VLOOKUP($B638,[1]D3_2!$B$132:$AL$385,15,FALSE)&amp;""</f>
        <v/>
      </c>
      <c r="AN639" s="225"/>
      <c r="AO639" s="222" t="str">
        <f>VLOOKUP($B638,[1]D3_2!$B$132:$AL$258,16,FALSE)&amp;""</f>
        <v/>
      </c>
      <c r="AP639" s="223"/>
      <c r="AQ639" s="96" t="s">
        <v>6130</v>
      </c>
      <c r="AR639" s="224" t="str">
        <f>VLOOKUP($B638,[1]D3_2!$B$132:$AL$385,17,FALSE)&amp;""</f>
        <v/>
      </c>
      <c r="AS639" s="225"/>
      <c r="AT639" s="222" t="str">
        <f>VLOOKUP($B638,[1]D3_2!$B$132:$AL$258,18,FALSE)&amp;""</f>
        <v/>
      </c>
      <c r="AU639" s="223"/>
      <c r="AV639" s="96" t="s">
        <v>6130</v>
      </c>
      <c r="AW639" s="224" t="str">
        <f>VLOOKUP($B638,[1]D3_2!$B$132:$AL$385,19,FALSE)&amp;""</f>
        <v/>
      </c>
      <c r="AX639" s="225"/>
      <c r="AY639" s="222" t="str">
        <f>VLOOKUP($B638,[1]D3_2!$B$132:$AL$258,20,FALSE)&amp;""</f>
        <v/>
      </c>
      <c r="AZ639" s="223"/>
      <c r="BA639" s="96" t="s">
        <v>6130</v>
      </c>
      <c r="BB639" s="224" t="str">
        <f>VLOOKUP($B638,[1]D3_2!$B$132:$AL$385,21,FALSE)&amp;""</f>
        <v/>
      </c>
      <c r="BC639" s="225"/>
      <c r="BD639" s="60"/>
    </row>
    <row r="640" spans="2:56" ht="14.25" customHeight="1" x14ac:dyDescent="0.55000000000000004">
      <c r="B640" s="208"/>
      <c r="C640" s="209"/>
      <c r="D640" s="209"/>
      <c r="E640" s="209"/>
      <c r="F640" s="209"/>
      <c r="G640" s="210"/>
      <c r="H640" s="238"/>
      <c r="I640" s="239"/>
      <c r="J640" s="239"/>
      <c r="K640" s="240"/>
      <c r="L640" s="248" t="s">
        <v>7256</v>
      </c>
      <c r="M640" s="249"/>
      <c r="N640" s="249"/>
      <c r="O640" s="250"/>
      <c r="P640" s="244" t="str">
        <f>VLOOKUP($B638,[1]D3_2!$B$259:$AL$385,6,FALSE)&amp;""</f>
        <v/>
      </c>
      <c r="Q640" s="245"/>
      <c r="R640" s="97" t="s">
        <v>6130</v>
      </c>
      <c r="S640" s="246" t="str">
        <f>VLOOKUP($B638,[1]D3_2!$B$259:$AL$385,7,FALSE)&amp;""</f>
        <v/>
      </c>
      <c r="T640" s="247"/>
      <c r="U640" s="244" t="str">
        <f>VLOOKUP($B638,[1]D3_2!$B$259:$AL$385,8,FALSE)&amp;""</f>
        <v/>
      </c>
      <c r="V640" s="245"/>
      <c r="W640" s="97" t="s">
        <v>6130</v>
      </c>
      <c r="X640" s="246" t="str">
        <f>VLOOKUP($B638,[1]D3_2!$B$259:$AL$385,9,FALSE)&amp;""</f>
        <v/>
      </c>
      <c r="Y640" s="247"/>
      <c r="Z640" s="244" t="str">
        <f>VLOOKUP($B638,[1]D3_2!$B$259:$AL$385,10,FALSE)&amp;""</f>
        <v/>
      </c>
      <c r="AA640" s="245"/>
      <c r="AB640" s="97" t="s">
        <v>6130</v>
      </c>
      <c r="AC640" s="246" t="str">
        <f>VLOOKUP($B638,[1]D3_2!$B$259:$AL$385,11,FALSE)&amp;""</f>
        <v/>
      </c>
      <c r="AD640" s="247"/>
      <c r="AE640" s="244" t="str">
        <f>VLOOKUP($B638,[1]D3_2!$B$259:$AL$385,12,FALSE)&amp;""</f>
        <v/>
      </c>
      <c r="AF640" s="245"/>
      <c r="AG640" s="97" t="s">
        <v>6130</v>
      </c>
      <c r="AH640" s="246" t="str">
        <f>VLOOKUP($B638,[1]D3_2!$B$259:$AL$385,13,FALSE)&amp;""</f>
        <v/>
      </c>
      <c r="AI640" s="247"/>
      <c r="AJ640" s="244" t="str">
        <f>VLOOKUP($B638,[1]D3_2!$B$259:$AL$385,14,FALSE)&amp;""</f>
        <v/>
      </c>
      <c r="AK640" s="245"/>
      <c r="AL640" s="97" t="s">
        <v>6130</v>
      </c>
      <c r="AM640" s="246" t="str">
        <f>VLOOKUP($B638,[1]D3_2!$B$259:$AL$385,15,FALSE)&amp;""</f>
        <v/>
      </c>
      <c r="AN640" s="247"/>
      <c r="AO640" s="244" t="str">
        <f>VLOOKUP($B638,[1]D3_2!$B$259:$AL$385,16,FALSE)&amp;""</f>
        <v/>
      </c>
      <c r="AP640" s="245"/>
      <c r="AQ640" s="97" t="s">
        <v>6130</v>
      </c>
      <c r="AR640" s="246" t="str">
        <f>VLOOKUP($B638,[1]D3_2!$B$259:$AL$385,17,FALSE)&amp;""</f>
        <v/>
      </c>
      <c r="AS640" s="247"/>
      <c r="AT640" s="244" t="str">
        <f>VLOOKUP($B638,[1]D3_2!$B$259:$AL$385,18,FALSE)&amp;""</f>
        <v/>
      </c>
      <c r="AU640" s="245"/>
      <c r="AV640" s="97" t="s">
        <v>6130</v>
      </c>
      <c r="AW640" s="246" t="str">
        <f>VLOOKUP($B638,[1]D3_2!$B$259:$AL$385,19,FALSE)&amp;""</f>
        <v/>
      </c>
      <c r="AX640" s="247"/>
      <c r="AY640" s="244" t="str">
        <f>VLOOKUP($B638,[1]D3_2!$B$259:$AL$385,20,FALSE)&amp;""</f>
        <v/>
      </c>
      <c r="AZ640" s="245"/>
      <c r="BA640" s="97" t="s">
        <v>6130</v>
      </c>
      <c r="BB640" s="246" t="str">
        <f>VLOOKUP($B638,[1]D3_2!$B$259:$AL$385,21,FALSE)&amp;""</f>
        <v/>
      </c>
      <c r="BC640" s="247"/>
      <c r="BD640" s="60"/>
    </row>
    <row r="641" spans="2:56" ht="14.25" customHeight="1" x14ac:dyDescent="0.55000000000000004">
      <c r="B641" s="208"/>
      <c r="C641" s="209"/>
      <c r="D641" s="209"/>
      <c r="E641" s="209"/>
      <c r="F641" s="209"/>
      <c r="G641" s="210"/>
      <c r="H641" s="232" t="s">
        <v>7669</v>
      </c>
      <c r="I641" s="233"/>
      <c r="J641" s="233"/>
      <c r="K641" s="234"/>
      <c r="L641" s="241" t="s">
        <v>6265</v>
      </c>
      <c r="M641" s="242"/>
      <c r="N641" s="242"/>
      <c r="O641" s="243"/>
      <c r="P641" s="215" t="str">
        <f>VLOOKUP($B638,[1]D3_2!$B$5:$AL$131,22,FALSE)&amp;""</f>
        <v/>
      </c>
      <c r="Q641" s="216"/>
      <c r="R641" s="95" t="s">
        <v>59</v>
      </c>
      <c r="S641" s="217" t="str">
        <f>VLOOKUP($B638,[1]D3_2!$B$5:$AL$131,23,FALSE)&amp;""</f>
        <v/>
      </c>
      <c r="T641" s="218"/>
      <c r="U641" s="215" t="str">
        <f>VLOOKUP($B638,[1]D3_2!$B$5:$AL$131,24,FALSE)&amp;""</f>
        <v/>
      </c>
      <c r="V641" s="216"/>
      <c r="W641" s="95" t="s">
        <v>59</v>
      </c>
      <c r="X641" s="217" t="str">
        <f>VLOOKUP($B638,[1]D3_2!$B$5:$AL$131,25,FALSE)&amp;""</f>
        <v/>
      </c>
      <c r="Y641" s="218"/>
      <c r="Z641" s="215" t="str">
        <f>VLOOKUP($B638,[1]D3_2!$B$5:$AL$131,26,FALSE)&amp;""</f>
        <v/>
      </c>
      <c r="AA641" s="216"/>
      <c r="AB641" s="95" t="s">
        <v>59</v>
      </c>
      <c r="AC641" s="217" t="str">
        <f>VLOOKUP($B638,[1]D3_2!$B$5:$AL$131,27,FALSE)&amp;""</f>
        <v/>
      </c>
      <c r="AD641" s="218"/>
      <c r="AE641" s="215" t="str">
        <f>VLOOKUP($B638,[1]D3_2!$B$5:$AL$131,28,FALSE)&amp;""</f>
        <v/>
      </c>
      <c r="AF641" s="216"/>
      <c r="AG641" s="95" t="s">
        <v>59</v>
      </c>
      <c r="AH641" s="217" t="str">
        <f>VLOOKUP($B638,[1]D3_2!$B$5:$AL$131,29,FALSE)&amp;""</f>
        <v/>
      </c>
      <c r="AI641" s="218"/>
      <c r="AJ641" s="215" t="str">
        <f>VLOOKUP($B638,[1]D3_2!$B$5:$AL$131,30,FALSE)&amp;""</f>
        <v/>
      </c>
      <c r="AK641" s="216"/>
      <c r="AL641" s="95" t="s">
        <v>59</v>
      </c>
      <c r="AM641" s="217" t="str">
        <f>VLOOKUP($B638,[1]D3_2!$B$5:$AL$131,31,FALSE)&amp;""</f>
        <v/>
      </c>
      <c r="AN641" s="218"/>
      <c r="AO641" s="215" t="str">
        <f>VLOOKUP($B638,[1]D3_2!$B$5:$AL$131,32,FALSE)&amp;""</f>
        <v/>
      </c>
      <c r="AP641" s="216"/>
      <c r="AQ641" s="95" t="s">
        <v>59</v>
      </c>
      <c r="AR641" s="217" t="str">
        <f>VLOOKUP($B638,[1]D3_2!$B$5:$AL$131,33,FALSE)&amp;""</f>
        <v/>
      </c>
      <c r="AS641" s="218"/>
      <c r="AT641" s="215" t="str">
        <f>VLOOKUP($B638,[1]D3_2!$B$5:$AL$131,34,FALSE)&amp;""</f>
        <v/>
      </c>
      <c r="AU641" s="216"/>
      <c r="AV641" s="95" t="s">
        <v>59</v>
      </c>
      <c r="AW641" s="217" t="str">
        <f>VLOOKUP($B638,[1]D3_2!$B$5:$AL$131,35,FALSE)&amp;""</f>
        <v/>
      </c>
      <c r="AX641" s="218"/>
      <c r="AY641" s="215" t="str">
        <f>VLOOKUP($B638,[1]D3_2!$B$5:$AL$131,36,FALSE)&amp;""</f>
        <v/>
      </c>
      <c r="AZ641" s="216"/>
      <c r="BA641" s="95" t="s">
        <v>59</v>
      </c>
      <c r="BB641" s="217" t="str">
        <f>VLOOKUP($B638,[1]D3_2!$B$5:$AL$131,37,FALSE)&amp;""</f>
        <v/>
      </c>
      <c r="BC641" s="218"/>
      <c r="BD641" s="60"/>
    </row>
    <row r="642" spans="2:56" ht="14.25" customHeight="1" x14ac:dyDescent="0.55000000000000004">
      <c r="B642" s="208"/>
      <c r="C642" s="209"/>
      <c r="D642" s="209"/>
      <c r="E642" s="209"/>
      <c r="F642" s="209"/>
      <c r="G642" s="210"/>
      <c r="H642" s="235"/>
      <c r="I642" s="236"/>
      <c r="J642" s="236"/>
      <c r="K642" s="237"/>
      <c r="L642" s="219" t="s">
        <v>7255</v>
      </c>
      <c r="M642" s="220"/>
      <c r="N642" s="220"/>
      <c r="O642" s="221"/>
      <c r="P642" s="222" t="str">
        <f>VLOOKUP($B638,[1]D3_2!$B$132:$AL$258,22,FALSE)&amp;""</f>
        <v/>
      </c>
      <c r="Q642" s="223"/>
      <c r="R642" s="96" t="s">
        <v>6130</v>
      </c>
      <c r="S642" s="224" t="str">
        <f>VLOOKUP($B638,[1]D3_2!$B$132:$AL$258,23,FALSE)&amp;""</f>
        <v/>
      </c>
      <c r="T642" s="225"/>
      <c r="U642" s="222" t="str">
        <f>VLOOKUP($B638,[1]D3_2!$B$132:$AL$258,24,FALSE)&amp;""</f>
        <v/>
      </c>
      <c r="V642" s="223"/>
      <c r="W642" s="96" t="s">
        <v>6130</v>
      </c>
      <c r="X642" s="224" t="str">
        <f>VLOOKUP($B638,[1]D3_2!$B$132:$AL$258,25,FALSE)&amp;""</f>
        <v/>
      </c>
      <c r="Y642" s="225"/>
      <c r="Z642" s="222" t="str">
        <f>VLOOKUP($B638,[1]D3_2!$B$132:$AL$258,26,FALSE)&amp;""</f>
        <v/>
      </c>
      <c r="AA642" s="223"/>
      <c r="AB642" s="96" t="s">
        <v>6130</v>
      </c>
      <c r="AC642" s="224" t="str">
        <f>VLOOKUP($B638,[1]D3_2!$B$132:$AL$258,27,FALSE)&amp;""</f>
        <v/>
      </c>
      <c r="AD642" s="225"/>
      <c r="AE642" s="222" t="str">
        <f>VLOOKUP($B638,[1]D3_2!$B$132:$AL$258,28,FALSE)&amp;""</f>
        <v/>
      </c>
      <c r="AF642" s="223"/>
      <c r="AG642" s="96" t="s">
        <v>6130</v>
      </c>
      <c r="AH642" s="224" t="str">
        <f>VLOOKUP($B638,[1]D3_2!$B$132:$AL$385,29,FALSE)&amp;""</f>
        <v/>
      </c>
      <c r="AI642" s="225"/>
      <c r="AJ642" s="222" t="str">
        <f>VLOOKUP($B638,[1]D3_2!$B$132:$AL$258,30,FALSE)&amp;""</f>
        <v/>
      </c>
      <c r="AK642" s="223"/>
      <c r="AL642" s="96" t="s">
        <v>6130</v>
      </c>
      <c r="AM642" s="224" t="str">
        <f>VLOOKUP($B638,[1]D3_2!$B$132:$AL$385,31,FALSE)&amp;""</f>
        <v/>
      </c>
      <c r="AN642" s="225"/>
      <c r="AO642" s="222" t="str">
        <f>VLOOKUP($B638,[1]D3_2!$B$132:$AL$258,32,FALSE)&amp;""</f>
        <v/>
      </c>
      <c r="AP642" s="223"/>
      <c r="AQ642" s="96" t="s">
        <v>6130</v>
      </c>
      <c r="AR642" s="224" t="str">
        <f>VLOOKUP($B638,[1]D3_2!$B$132:$AL$385,33,FALSE)&amp;""</f>
        <v/>
      </c>
      <c r="AS642" s="225"/>
      <c r="AT642" s="222" t="str">
        <f>VLOOKUP($B638,[1]D3_2!$B$132:$AL$258,34,FALSE)&amp;""</f>
        <v/>
      </c>
      <c r="AU642" s="223"/>
      <c r="AV642" s="96" t="s">
        <v>6130</v>
      </c>
      <c r="AW642" s="224" t="str">
        <f>VLOOKUP($B638,[1]D3_2!$B$132:$AL$385,35,FALSE)&amp;""</f>
        <v/>
      </c>
      <c r="AX642" s="225"/>
      <c r="AY642" s="222" t="str">
        <f>VLOOKUP($B638,[1]D3_2!$B$132:$AL$258,36,FALSE)&amp;""</f>
        <v/>
      </c>
      <c r="AZ642" s="223"/>
      <c r="BA642" s="96" t="s">
        <v>6130</v>
      </c>
      <c r="BB642" s="224" t="str">
        <f>VLOOKUP($B638,[1]D3_2!$B$132:$AL$385,37,FALSE)&amp;""</f>
        <v/>
      </c>
      <c r="BC642" s="225"/>
      <c r="BD642" s="60"/>
    </row>
    <row r="643" spans="2:56" ht="14.25" customHeight="1" x14ac:dyDescent="0.55000000000000004">
      <c r="B643" s="198"/>
      <c r="C643" s="199"/>
      <c r="D643" s="199"/>
      <c r="E643" s="199"/>
      <c r="F643" s="199"/>
      <c r="G643" s="200"/>
      <c r="H643" s="238"/>
      <c r="I643" s="239"/>
      <c r="J643" s="239"/>
      <c r="K643" s="240"/>
      <c r="L643" s="248" t="s">
        <v>7256</v>
      </c>
      <c r="M643" s="249"/>
      <c r="N643" s="249"/>
      <c r="O643" s="250"/>
      <c r="P643" s="244" t="str">
        <f>VLOOKUP($B638,[1]D3_2!$B$259:$AL$385,22,FALSE)&amp;""</f>
        <v/>
      </c>
      <c r="Q643" s="245"/>
      <c r="R643" s="97" t="s">
        <v>6130</v>
      </c>
      <c r="S643" s="246" t="str">
        <f>VLOOKUP($B638,[1]D3_2!$B$259:$AL$385,23,FALSE)&amp;""</f>
        <v/>
      </c>
      <c r="T643" s="247"/>
      <c r="U643" s="244" t="str">
        <f>VLOOKUP($B638,[1]D3_2!$B$259:$AL$385,24,FALSE)&amp;""</f>
        <v/>
      </c>
      <c r="V643" s="245"/>
      <c r="W643" s="97" t="s">
        <v>6130</v>
      </c>
      <c r="X643" s="246" t="str">
        <f>VLOOKUP($B638,[1]D3_2!$B$259:$AL$385,25,FALSE)&amp;""</f>
        <v/>
      </c>
      <c r="Y643" s="247"/>
      <c r="Z643" s="244" t="str">
        <f>VLOOKUP($B638,[1]D3_2!$B$259:$AL$385,26,FALSE)&amp;""</f>
        <v/>
      </c>
      <c r="AA643" s="245"/>
      <c r="AB643" s="97" t="s">
        <v>6130</v>
      </c>
      <c r="AC643" s="246" t="str">
        <f>VLOOKUP($B638,[1]D3_2!$B$259:$AL$385,27,FALSE)&amp;""</f>
        <v/>
      </c>
      <c r="AD643" s="247"/>
      <c r="AE643" s="244" t="str">
        <f>VLOOKUP($B638,[1]D3_2!$B$259:$AL$385,28,FALSE)&amp;""</f>
        <v/>
      </c>
      <c r="AF643" s="245"/>
      <c r="AG643" s="97" t="s">
        <v>6130</v>
      </c>
      <c r="AH643" s="246" t="str">
        <f>VLOOKUP($B638,[1]D3_2!$B$259:$AL$385,29,FALSE)&amp;""</f>
        <v/>
      </c>
      <c r="AI643" s="247"/>
      <c r="AJ643" s="244" t="str">
        <f>VLOOKUP($B638,[1]D3_2!$B$259:$AL$385,30,FALSE)&amp;""</f>
        <v/>
      </c>
      <c r="AK643" s="245"/>
      <c r="AL643" s="97" t="s">
        <v>6130</v>
      </c>
      <c r="AM643" s="246" t="str">
        <f>VLOOKUP($B638,[1]D3_2!$B$259:$AL$385,31,FALSE)&amp;""</f>
        <v/>
      </c>
      <c r="AN643" s="247"/>
      <c r="AO643" s="244" t="str">
        <f>VLOOKUP($B638,[1]D3_2!$B$259:$AL$385,32,FALSE)&amp;""</f>
        <v/>
      </c>
      <c r="AP643" s="245"/>
      <c r="AQ643" s="97" t="s">
        <v>6130</v>
      </c>
      <c r="AR643" s="246" t="str">
        <f>VLOOKUP($B638,[1]D3_2!$B$259:$AL$385,33,FALSE)&amp;""</f>
        <v/>
      </c>
      <c r="AS643" s="247"/>
      <c r="AT643" s="244" t="str">
        <f>VLOOKUP($B638,[1]D3_2!$B$259:$AL$385,34,FALSE)&amp;""</f>
        <v/>
      </c>
      <c r="AU643" s="245"/>
      <c r="AV643" s="97" t="s">
        <v>6130</v>
      </c>
      <c r="AW643" s="246" t="str">
        <f>VLOOKUP($B638,[1]D3_2!$B$259:$AL$385,35,FALSE)&amp;""</f>
        <v/>
      </c>
      <c r="AX643" s="247"/>
      <c r="AY643" s="244" t="str">
        <f>VLOOKUP($B638,[1]D3_2!$B$259:$AL$385,36,FALSE)&amp;""</f>
        <v/>
      </c>
      <c r="AZ643" s="245"/>
      <c r="BA643" s="97" t="s">
        <v>6130</v>
      </c>
      <c r="BB643" s="246" t="str">
        <f>VLOOKUP($B638,[1]D3_2!$B$259:$AL$385,37,FALSE)&amp;""</f>
        <v/>
      </c>
      <c r="BC643" s="247"/>
      <c r="BD643" s="60"/>
    </row>
    <row r="644" spans="2:56" ht="14.25" customHeight="1" x14ac:dyDescent="0.55000000000000004">
      <c r="B644" s="195" t="s">
        <v>457</v>
      </c>
      <c r="C644" s="196"/>
      <c r="D644" s="196"/>
      <c r="E644" s="196"/>
      <c r="F644" s="196"/>
      <c r="G644" s="197"/>
      <c r="H644" s="232" t="s">
        <v>7637</v>
      </c>
      <c r="I644" s="233"/>
      <c r="J644" s="233"/>
      <c r="K644" s="234"/>
      <c r="L644" s="241" t="s">
        <v>6265</v>
      </c>
      <c r="M644" s="242"/>
      <c r="N644" s="242"/>
      <c r="O644" s="243"/>
      <c r="P644" s="215" t="str">
        <f>VLOOKUP($B644,[1]D3_2!$B$5:$AL$131,6,FALSE)&amp;""</f>
        <v/>
      </c>
      <c r="Q644" s="216"/>
      <c r="R644" s="95" t="s">
        <v>59</v>
      </c>
      <c r="S644" s="217" t="str">
        <f>VLOOKUP($B644,[1]D3_2!$B$5:$AL$131,7,FALSE)&amp;""</f>
        <v/>
      </c>
      <c r="T644" s="218"/>
      <c r="U644" s="215" t="str">
        <f>VLOOKUP($B644,[1]D3_2!$B$5:$AL$131,8,FALSE)&amp;""</f>
        <v/>
      </c>
      <c r="V644" s="216"/>
      <c r="W644" s="95" t="s">
        <v>59</v>
      </c>
      <c r="X644" s="217" t="str">
        <f>VLOOKUP($B644,[1]D3_2!$B$5:$AL$131,9,FALSE)&amp;""</f>
        <v/>
      </c>
      <c r="Y644" s="218"/>
      <c r="Z644" s="215" t="str">
        <f>VLOOKUP($B644,[1]D3_2!$B$5:$AL$131,10,FALSE)&amp;""</f>
        <v/>
      </c>
      <c r="AA644" s="216"/>
      <c r="AB644" s="95" t="s">
        <v>59</v>
      </c>
      <c r="AC644" s="217" t="str">
        <f>VLOOKUP($B644,[1]D3_2!$B$5:$AL$131,11,FALSE)&amp;""</f>
        <v/>
      </c>
      <c r="AD644" s="218"/>
      <c r="AE644" s="215" t="str">
        <f>VLOOKUP($B644,[1]D3_2!$B$5:$AL$131,12,FALSE)&amp;""</f>
        <v/>
      </c>
      <c r="AF644" s="216"/>
      <c r="AG644" s="95" t="s">
        <v>59</v>
      </c>
      <c r="AH644" s="217" t="str">
        <f>VLOOKUP($B644,[1]D3_2!$B$5:$AL$131,13,FALSE)&amp;""</f>
        <v/>
      </c>
      <c r="AI644" s="218"/>
      <c r="AJ644" s="215" t="str">
        <f>VLOOKUP($B644,[1]D3_2!$B$5:$AL$131,14,FALSE)&amp;""</f>
        <v/>
      </c>
      <c r="AK644" s="216"/>
      <c r="AL644" s="95" t="s">
        <v>59</v>
      </c>
      <c r="AM644" s="217" t="str">
        <f>VLOOKUP($B644,[1]D3_2!$B$5:$AL$131,15,FALSE)&amp;""</f>
        <v/>
      </c>
      <c r="AN644" s="218"/>
      <c r="AO644" s="215" t="str">
        <f>VLOOKUP($B644,[1]D3_2!$B$5:$AL$131,16,FALSE)&amp;""</f>
        <v/>
      </c>
      <c r="AP644" s="216"/>
      <c r="AQ644" s="95" t="s">
        <v>59</v>
      </c>
      <c r="AR644" s="217" t="str">
        <f>VLOOKUP($B644,[1]D3_2!$B$5:$AL$131,17,FALSE)&amp;""</f>
        <v/>
      </c>
      <c r="AS644" s="218"/>
      <c r="AT644" s="215" t="str">
        <f>VLOOKUP($B644,[1]D3_2!$B$5:$AL$131,18,FALSE)&amp;""</f>
        <v/>
      </c>
      <c r="AU644" s="216"/>
      <c r="AV644" s="95" t="s">
        <v>59</v>
      </c>
      <c r="AW644" s="217" t="str">
        <f>VLOOKUP($B644,[1]D3_2!$B$5:$AL$131,19,FALSE)&amp;""</f>
        <v/>
      </c>
      <c r="AX644" s="218"/>
      <c r="AY644" s="215" t="str">
        <f>VLOOKUP($B644,[1]D3_2!$B$5:$AL$131,20,FALSE)&amp;""</f>
        <v/>
      </c>
      <c r="AZ644" s="216"/>
      <c r="BA644" s="95" t="s">
        <v>59</v>
      </c>
      <c r="BB644" s="217" t="str">
        <f>VLOOKUP($B644,[1]D3_2!$B$5:$AL$131,21,FALSE)&amp;""</f>
        <v/>
      </c>
      <c r="BC644" s="218"/>
      <c r="BD644" s="60"/>
    </row>
    <row r="645" spans="2:56" ht="14.25" customHeight="1" x14ac:dyDescent="0.55000000000000004">
      <c r="B645" s="208"/>
      <c r="C645" s="209"/>
      <c r="D645" s="209"/>
      <c r="E645" s="209"/>
      <c r="F645" s="209"/>
      <c r="G645" s="210"/>
      <c r="H645" s="235"/>
      <c r="I645" s="236"/>
      <c r="J645" s="236"/>
      <c r="K645" s="237"/>
      <c r="L645" s="219" t="s">
        <v>7255</v>
      </c>
      <c r="M645" s="220"/>
      <c r="N645" s="220"/>
      <c r="O645" s="221"/>
      <c r="P645" s="222" t="str">
        <f>VLOOKUP($B644,[1]D3_2!$B$132:$AL$258,6,FALSE)&amp;""</f>
        <v/>
      </c>
      <c r="Q645" s="223"/>
      <c r="R645" s="96" t="s">
        <v>6130</v>
      </c>
      <c r="S645" s="224" t="str">
        <f>VLOOKUP($B644,[1]D3_2!$B$132:$AL$258,7,FALSE)&amp;""</f>
        <v/>
      </c>
      <c r="T645" s="225"/>
      <c r="U645" s="222" t="str">
        <f>VLOOKUP($B644,[1]D3_2!$B$132:$AL$258,8,FALSE)&amp;""</f>
        <v/>
      </c>
      <c r="V645" s="223"/>
      <c r="W645" s="96" t="s">
        <v>6130</v>
      </c>
      <c r="X645" s="224" t="str">
        <f>VLOOKUP($B644,[1]D3_2!$B$132:$AL$258,9,FALSE)&amp;""</f>
        <v/>
      </c>
      <c r="Y645" s="225"/>
      <c r="Z645" s="222" t="str">
        <f>VLOOKUP($B644,[1]D3_2!$B$132:$AL$258,10,FALSE)&amp;""</f>
        <v/>
      </c>
      <c r="AA645" s="223"/>
      <c r="AB645" s="96" t="s">
        <v>6130</v>
      </c>
      <c r="AC645" s="224" t="str">
        <f>VLOOKUP($B644,[1]D3_2!$B$132:$AL$258,11,FALSE)&amp;""</f>
        <v/>
      </c>
      <c r="AD645" s="225"/>
      <c r="AE645" s="222" t="str">
        <f>VLOOKUP($B644,[1]D3_2!$B$132:$AL$258,12,FALSE)&amp;""</f>
        <v/>
      </c>
      <c r="AF645" s="223"/>
      <c r="AG645" s="96" t="s">
        <v>6130</v>
      </c>
      <c r="AH645" s="224" t="str">
        <f>VLOOKUP($B644,[1]D3_2!$B$132:$AL$385,13,FALSE)&amp;""</f>
        <v/>
      </c>
      <c r="AI645" s="225"/>
      <c r="AJ645" s="222" t="str">
        <f>VLOOKUP($B644,[1]D3_2!$B$132:$AL$258,14,FALSE)&amp;""</f>
        <v/>
      </c>
      <c r="AK645" s="223"/>
      <c r="AL645" s="96" t="s">
        <v>6130</v>
      </c>
      <c r="AM645" s="224" t="str">
        <f>VLOOKUP($B644,[1]D3_2!$B$132:$AL$385,15,FALSE)&amp;""</f>
        <v/>
      </c>
      <c r="AN645" s="225"/>
      <c r="AO645" s="222" t="str">
        <f>VLOOKUP($B644,[1]D3_2!$B$132:$AL$258,16,FALSE)&amp;""</f>
        <v/>
      </c>
      <c r="AP645" s="223"/>
      <c r="AQ645" s="96" t="s">
        <v>6130</v>
      </c>
      <c r="AR645" s="224" t="str">
        <f>VLOOKUP($B644,[1]D3_2!$B$132:$AL$385,17,FALSE)&amp;""</f>
        <v/>
      </c>
      <c r="AS645" s="225"/>
      <c r="AT645" s="222" t="str">
        <f>VLOOKUP($B644,[1]D3_2!$B$132:$AL$258,18,FALSE)&amp;""</f>
        <v/>
      </c>
      <c r="AU645" s="223"/>
      <c r="AV645" s="96" t="s">
        <v>6130</v>
      </c>
      <c r="AW645" s="224" t="str">
        <f>VLOOKUP($B644,[1]D3_2!$B$132:$AL$385,19,FALSE)&amp;""</f>
        <v/>
      </c>
      <c r="AX645" s="225"/>
      <c r="AY645" s="222" t="str">
        <f>VLOOKUP($B644,[1]D3_2!$B$132:$AL$258,20,FALSE)&amp;""</f>
        <v/>
      </c>
      <c r="AZ645" s="223"/>
      <c r="BA645" s="96" t="s">
        <v>6130</v>
      </c>
      <c r="BB645" s="224" t="str">
        <f>VLOOKUP($B644,[1]D3_2!$B$132:$AL$385,21,FALSE)&amp;""</f>
        <v/>
      </c>
      <c r="BC645" s="225"/>
      <c r="BD645" s="60"/>
    </row>
    <row r="646" spans="2:56" ht="14.25" customHeight="1" x14ac:dyDescent="0.55000000000000004">
      <c r="B646" s="208"/>
      <c r="C646" s="209"/>
      <c r="D646" s="209"/>
      <c r="E646" s="209"/>
      <c r="F646" s="209"/>
      <c r="G646" s="210"/>
      <c r="H646" s="238"/>
      <c r="I646" s="239"/>
      <c r="J646" s="239"/>
      <c r="K646" s="240"/>
      <c r="L646" s="248" t="s">
        <v>7256</v>
      </c>
      <c r="M646" s="249"/>
      <c r="N646" s="249"/>
      <c r="O646" s="250"/>
      <c r="P646" s="244" t="str">
        <f>VLOOKUP($B644,[1]D3_2!$B$259:$AL$385,6,FALSE)&amp;""</f>
        <v/>
      </c>
      <c r="Q646" s="245"/>
      <c r="R646" s="97" t="s">
        <v>6130</v>
      </c>
      <c r="S646" s="246" t="str">
        <f>VLOOKUP($B644,[1]D3_2!$B$259:$AL$385,7,FALSE)&amp;""</f>
        <v/>
      </c>
      <c r="T646" s="247"/>
      <c r="U646" s="244" t="str">
        <f>VLOOKUP($B644,[1]D3_2!$B$259:$AL$385,8,FALSE)&amp;""</f>
        <v/>
      </c>
      <c r="V646" s="245"/>
      <c r="W646" s="97" t="s">
        <v>6130</v>
      </c>
      <c r="X646" s="246" t="str">
        <f>VLOOKUP($B644,[1]D3_2!$B$259:$AL$385,9,FALSE)&amp;""</f>
        <v/>
      </c>
      <c r="Y646" s="247"/>
      <c r="Z646" s="244" t="str">
        <f>VLOOKUP($B644,[1]D3_2!$B$259:$AL$385,10,FALSE)&amp;""</f>
        <v/>
      </c>
      <c r="AA646" s="245"/>
      <c r="AB646" s="97" t="s">
        <v>6130</v>
      </c>
      <c r="AC646" s="246" t="str">
        <f>VLOOKUP($B644,[1]D3_2!$B$259:$AL$385,11,FALSE)&amp;""</f>
        <v/>
      </c>
      <c r="AD646" s="247"/>
      <c r="AE646" s="244" t="str">
        <f>VLOOKUP($B644,[1]D3_2!$B$259:$AL$385,12,FALSE)&amp;""</f>
        <v/>
      </c>
      <c r="AF646" s="245"/>
      <c r="AG646" s="97" t="s">
        <v>6130</v>
      </c>
      <c r="AH646" s="246" t="str">
        <f>VLOOKUP($B644,[1]D3_2!$B$259:$AL$385,13,FALSE)&amp;""</f>
        <v/>
      </c>
      <c r="AI646" s="247"/>
      <c r="AJ646" s="244" t="str">
        <f>VLOOKUP($B644,[1]D3_2!$B$259:$AL$385,14,FALSE)&amp;""</f>
        <v/>
      </c>
      <c r="AK646" s="245"/>
      <c r="AL646" s="97" t="s">
        <v>6130</v>
      </c>
      <c r="AM646" s="246" t="str">
        <f>VLOOKUP($B644,[1]D3_2!$B$259:$AL$385,15,FALSE)&amp;""</f>
        <v/>
      </c>
      <c r="AN646" s="247"/>
      <c r="AO646" s="244" t="str">
        <f>VLOOKUP($B644,[1]D3_2!$B$259:$AL$385,16,FALSE)&amp;""</f>
        <v/>
      </c>
      <c r="AP646" s="245"/>
      <c r="AQ646" s="97" t="s">
        <v>6130</v>
      </c>
      <c r="AR646" s="246" t="str">
        <f>VLOOKUP($B644,[1]D3_2!$B$259:$AL$385,17,FALSE)&amp;""</f>
        <v/>
      </c>
      <c r="AS646" s="247"/>
      <c r="AT646" s="244" t="str">
        <f>VLOOKUP($B644,[1]D3_2!$B$259:$AL$385,18,FALSE)&amp;""</f>
        <v/>
      </c>
      <c r="AU646" s="245"/>
      <c r="AV646" s="97" t="s">
        <v>6130</v>
      </c>
      <c r="AW646" s="246" t="str">
        <f>VLOOKUP($B644,[1]D3_2!$B$259:$AL$385,19,FALSE)&amp;""</f>
        <v/>
      </c>
      <c r="AX646" s="247"/>
      <c r="AY646" s="244" t="str">
        <f>VLOOKUP($B644,[1]D3_2!$B$259:$AL$385,20,FALSE)&amp;""</f>
        <v/>
      </c>
      <c r="AZ646" s="245"/>
      <c r="BA646" s="97" t="s">
        <v>6130</v>
      </c>
      <c r="BB646" s="246" t="str">
        <f>VLOOKUP($B644,[1]D3_2!$B$259:$AL$385,21,FALSE)&amp;""</f>
        <v/>
      </c>
      <c r="BC646" s="247"/>
      <c r="BD646" s="60"/>
    </row>
    <row r="647" spans="2:56" ht="14.25" customHeight="1" x14ac:dyDescent="0.55000000000000004">
      <c r="B647" s="208"/>
      <c r="C647" s="209"/>
      <c r="D647" s="209"/>
      <c r="E647" s="209"/>
      <c r="F647" s="209"/>
      <c r="G647" s="210"/>
      <c r="H647" s="232" t="s">
        <v>7669</v>
      </c>
      <c r="I647" s="233"/>
      <c r="J647" s="233"/>
      <c r="K647" s="234"/>
      <c r="L647" s="241" t="s">
        <v>6265</v>
      </c>
      <c r="M647" s="242"/>
      <c r="N647" s="242"/>
      <c r="O647" s="243"/>
      <c r="P647" s="215" t="str">
        <f>VLOOKUP($B644,[1]D3_2!$B$5:$AL$131,22,FALSE)&amp;""</f>
        <v/>
      </c>
      <c r="Q647" s="216"/>
      <c r="R647" s="95" t="s">
        <v>59</v>
      </c>
      <c r="S647" s="217" t="str">
        <f>VLOOKUP($B644,[1]D3_2!$B$5:$AL$131,23,FALSE)&amp;""</f>
        <v/>
      </c>
      <c r="T647" s="218"/>
      <c r="U647" s="215" t="str">
        <f>VLOOKUP($B644,[1]D3_2!$B$5:$AL$131,24,FALSE)&amp;""</f>
        <v/>
      </c>
      <c r="V647" s="216"/>
      <c r="W647" s="95" t="s">
        <v>59</v>
      </c>
      <c r="X647" s="217" t="str">
        <f>VLOOKUP($B644,[1]D3_2!$B$5:$AL$131,25,FALSE)&amp;""</f>
        <v/>
      </c>
      <c r="Y647" s="218"/>
      <c r="Z647" s="215" t="str">
        <f>VLOOKUP($B644,[1]D3_2!$B$5:$AL$131,26,FALSE)&amp;""</f>
        <v/>
      </c>
      <c r="AA647" s="216"/>
      <c r="AB647" s="95" t="s">
        <v>59</v>
      </c>
      <c r="AC647" s="217" t="str">
        <f>VLOOKUP($B644,[1]D3_2!$B$5:$AL$131,27,FALSE)&amp;""</f>
        <v/>
      </c>
      <c r="AD647" s="218"/>
      <c r="AE647" s="215" t="str">
        <f>VLOOKUP($B644,[1]D3_2!$B$5:$AL$131,28,FALSE)&amp;""</f>
        <v/>
      </c>
      <c r="AF647" s="216"/>
      <c r="AG647" s="95" t="s">
        <v>59</v>
      </c>
      <c r="AH647" s="217" t="str">
        <f>VLOOKUP($B644,[1]D3_2!$B$5:$AL$131,29,FALSE)&amp;""</f>
        <v/>
      </c>
      <c r="AI647" s="218"/>
      <c r="AJ647" s="215" t="str">
        <f>VLOOKUP($B644,[1]D3_2!$B$5:$AL$131,30,FALSE)&amp;""</f>
        <v/>
      </c>
      <c r="AK647" s="216"/>
      <c r="AL647" s="95" t="s">
        <v>59</v>
      </c>
      <c r="AM647" s="217" t="str">
        <f>VLOOKUP($B644,[1]D3_2!$B$5:$AL$131,31,FALSE)&amp;""</f>
        <v/>
      </c>
      <c r="AN647" s="218"/>
      <c r="AO647" s="215" t="str">
        <f>VLOOKUP($B644,[1]D3_2!$B$5:$AL$131,32,FALSE)&amp;""</f>
        <v/>
      </c>
      <c r="AP647" s="216"/>
      <c r="AQ647" s="95" t="s">
        <v>59</v>
      </c>
      <c r="AR647" s="217" t="str">
        <f>VLOOKUP($B644,[1]D3_2!$B$5:$AL$131,33,FALSE)&amp;""</f>
        <v/>
      </c>
      <c r="AS647" s="218"/>
      <c r="AT647" s="215" t="str">
        <f>VLOOKUP($B644,[1]D3_2!$B$5:$AL$131,34,FALSE)&amp;""</f>
        <v/>
      </c>
      <c r="AU647" s="216"/>
      <c r="AV647" s="95" t="s">
        <v>59</v>
      </c>
      <c r="AW647" s="217" t="str">
        <f>VLOOKUP($B644,[1]D3_2!$B$5:$AL$131,35,FALSE)&amp;""</f>
        <v/>
      </c>
      <c r="AX647" s="218"/>
      <c r="AY647" s="215" t="str">
        <f>VLOOKUP($B644,[1]D3_2!$B$5:$AL$131,36,FALSE)&amp;""</f>
        <v/>
      </c>
      <c r="AZ647" s="216"/>
      <c r="BA647" s="95" t="s">
        <v>59</v>
      </c>
      <c r="BB647" s="217" t="str">
        <f>VLOOKUP($B644,[1]D3_2!$B$5:$AL$131,37,FALSE)&amp;""</f>
        <v/>
      </c>
      <c r="BC647" s="218"/>
      <c r="BD647" s="60"/>
    </row>
    <row r="648" spans="2:56" ht="14.25" customHeight="1" x14ac:dyDescent="0.55000000000000004">
      <c r="B648" s="208"/>
      <c r="C648" s="209"/>
      <c r="D648" s="209"/>
      <c r="E648" s="209"/>
      <c r="F648" s="209"/>
      <c r="G648" s="210"/>
      <c r="H648" s="235"/>
      <c r="I648" s="236"/>
      <c r="J648" s="236"/>
      <c r="K648" s="237"/>
      <c r="L648" s="219" t="s">
        <v>7255</v>
      </c>
      <c r="M648" s="220"/>
      <c r="N648" s="220"/>
      <c r="O648" s="221"/>
      <c r="P648" s="222" t="str">
        <f>VLOOKUP($B644,[1]D3_2!$B$132:$AL$258,22,FALSE)&amp;""</f>
        <v/>
      </c>
      <c r="Q648" s="223"/>
      <c r="R648" s="96" t="s">
        <v>6130</v>
      </c>
      <c r="S648" s="224" t="str">
        <f>VLOOKUP($B644,[1]D3_2!$B$132:$AL$258,23,FALSE)&amp;""</f>
        <v/>
      </c>
      <c r="T648" s="225"/>
      <c r="U648" s="222" t="str">
        <f>VLOOKUP($B644,[1]D3_2!$B$132:$AL$258,24,FALSE)&amp;""</f>
        <v/>
      </c>
      <c r="V648" s="223"/>
      <c r="W648" s="96" t="s">
        <v>6130</v>
      </c>
      <c r="X648" s="224" t="str">
        <f>VLOOKUP($B644,[1]D3_2!$B$132:$AL$258,25,FALSE)&amp;""</f>
        <v/>
      </c>
      <c r="Y648" s="225"/>
      <c r="Z648" s="222" t="str">
        <f>VLOOKUP($B644,[1]D3_2!$B$132:$AL$258,26,FALSE)&amp;""</f>
        <v/>
      </c>
      <c r="AA648" s="223"/>
      <c r="AB648" s="96" t="s">
        <v>6130</v>
      </c>
      <c r="AC648" s="224" t="str">
        <f>VLOOKUP($B644,[1]D3_2!$B$132:$AL$258,27,FALSE)&amp;""</f>
        <v/>
      </c>
      <c r="AD648" s="225"/>
      <c r="AE648" s="222" t="str">
        <f>VLOOKUP($B644,[1]D3_2!$B$132:$AL$258,28,FALSE)&amp;""</f>
        <v/>
      </c>
      <c r="AF648" s="223"/>
      <c r="AG648" s="96" t="s">
        <v>6130</v>
      </c>
      <c r="AH648" s="224" t="str">
        <f>VLOOKUP($B644,[1]D3_2!$B$132:$AL$385,29,FALSE)&amp;""</f>
        <v/>
      </c>
      <c r="AI648" s="225"/>
      <c r="AJ648" s="222" t="str">
        <f>VLOOKUP($B644,[1]D3_2!$B$132:$AL$258,30,FALSE)&amp;""</f>
        <v/>
      </c>
      <c r="AK648" s="223"/>
      <c r="AL648" s="96" t="s">
        <v>6130</v>
      </c>
      <c r="AM648" s="224" t="str">
        <f>VLOOKUP($B644,[1]D3_2!$B$132:$AL$385,31,FALSE)&amp;""</f>
        <v/>
      </c>
      <c r="AN648" s="225"/>
      <c r="AO648" s="222" t="str">
        <f>VLOOKUP($B644,[1]D3_2!$B$132:$AL$258,32,FALSE)&amp;""</f>
        <v/>
      </c>
      <c r="AP648" s="223"/>
      <c r="AQ648" s="96" t="s">
        <v>6130</v>
      </c>
      <c r="AR648" s="224" t="str">
        <f>VLOOKUP($B644,[1]D3_2!$B$132:$AL$385,33,FALSE)&amp;""</f>
        <v/>
      </c>
      <c r="AS648" s="225"/>
      <c r="AT648" s="222" t="str">
        <f>VLOOKUP($B644,[1]D3_2!$B$132:$AL$258,34,FALSE)&amp;""</f>
        <v/>
      </c>
      <c r="AU648" s="223"/>
      <c r="AV648" s="96" t="s">
        <v>6130</v>
      </c>
      <c r="AW648" s="224" t="str">
        <f>VLOOKUP($B644,[1]D3_2!$B$132:$AL$385,35,FALSE)&amp;""</f>
        <v/>
      </c>
      <c r="AX648" s="225"/>
      <c r="AY648" s="222" t="str">
        <f>VLOOKUP($B644,[1]D3_2!$B$132:$AL$258,36,FALSE)&amp;""</f>
        <v/>
      </c>
      <c r="AZ648" s="223"/>
      <c r="BA648" s="96" t="s">
        <v>6130</v>
      </c>
      <c r="BB648" s="224" t="str">
        <f>VLOOKUP($B644,[1]D3_2!$B$132:$AL$385,37,FALSE)&amp;""</f>
        <v/>
      </c>
      <c r="BC648" s="225"/>
      <c r="BD648" s="60"/>
    </row>
    <row r="649" spans="2:56" ht="14.25" customHeight="1" x14ac:dyDescent="0.55000000000000004">
      <c r="B649" s="198"/>
      <c r="C649" s="199"/>
      <c r="D649" s="199"/>
      <c r="E649" s="199"/>
      <c r="F649" s="199"/>
      <c r="G649" s="200"/>
      <c r="H649" s="238"/>
      <c r="I649" s="239"/>
      <c r="J649" s="239"/>
      <c r="K649" s="240"/>
      <c r="L649" s="248" t="s">
        <v>7256</v>
      </c>
      <c r="M649" s="249"/>
      <c r="N649" s="249"/>
      <c r="O649" s="250"/>
      <c r="P649" s="244" t="str">
        <f>VLOOKUP($B644,[1]D3_2!$B$259:$AL$385,22,FALSE)&amp;""</f>
        <v/>
      </c>
      <c r="Q649" s="245"/>
      <c r="R649" s="97" t="s">
        <v>6130</v>
      </c>
      <c r="S649" s="246" t="str">
        <f>VLOOKUP($B644,[1]D3_2!$B$259:$AL$385,23,FALSE)&amp;""</f>
        <v/>
      </c>
      <c r="T649" s="247"/>
      <c r="U649" s="244" t="str">
        <f>VLOOKUP($B644,[1]D3_2!$B$259:$AL$385,24,FALSE)&amp;""</f>
        <v/>
      </c>
      <c r="V649" s="245"/>
      <c r="W649" s="97" t="s">
        <v>6130</v>
      </c>
      <c r="X649" s="246" t="str">
        <f>VLOOKUP($B644,[1]D3_2!$B$259:$AL$385,25,FALSE)&amp;""</f>
        <v/>
      </c>
      <c r="Y649" s="247"/>
      <c r="Z649" s="244" t="str">
        <f>VLOOKUP($B644,[1]D3_2!$B$259:$AL$385,26,FALSE)&amp;""</f>
        <v/>
      </c>
      <c r="AA649" s="245"/>
      <c r="AB649" s="97" t="s">
        <v>6130</v>
      </c>
      <c r="AC649" s="246" t="str">
        <f>VLOOKUP($B644,[1]D3_2!$B$259:$AL$385,27,FALSE)&amp;""</f>
        <v/>
      </c>
      <c r="AD649" s="247"/>
      <c r="AE649" s="244" t="str">
        <f>VLOOKUP($B644,[1]D3_2!$B$259:$AL$385,28,FALSE)&amp;""</f>
        <v/>
      </c>
      <c r="AF649" s="245"/>
      <c r="AG649" s="97" t="s">
        <v>6130</v>
      </c>
      <c r="AH649" s="246" t="str">
        <f>VLOOKUP($B644,[1]D3_2!$B$259:$AL$385,29,FALSE)&amp;""</f>
        <v/>
      </c>
      <c r="AI649" s="247"/>
      <c r="AJ649" s="244" t="str">
        <f>VLOOKUP($B644,[1]D3_2!$B$259:$AL$385,30,FALSE)&amp;""</f>
        <v/>
      </c>
      <c r="AK649" s="245"/>
      <c r="AL649" s="97" t="s">
        <v>6130</v>
      </c>
      <c r="AM649" s="246" t="str">
        <f>VLOOKUP($B644,[1]D3_2!$B$259:$AL$385,31,FALSE)&amp;""</f>
        <v/>
      </c>
      <c r="AN649" s="247"/>
      <c r="AO649" s="244" t="str">
        <f>VLOOKUP($B644,[1]D3_2!$B$259:$AL$385,32,FALSE)&amp;""</f>
        <v/>
      </c>
      <c r="AP649" s="245"/>
      <c r="AQ649" s="97" t="s">
        <v>6130</v>
      </c>
      <c r="AR649" s="246" t="str">
        <f>VLOOKUP($B644,[1]D3_2!$B$259:$AL$385,33,FALSE)&amp;""</f>
        <v/>
      </c>
      <c r="AS649" s="247"/>
      <c r="AT649" s="244" t="str">
        <f>VLOOKUP($B644,[1]D3_2!$B$259:$AL$385,34,FALSE)&amp;""</f>
        <v/>
      </c>
      <c r="AU649" s="245"/>
      <c r="AV649" s="97" t="s">
        <v>6130</v>
      </c>
      <c r="AW649" s="246" t="str">
        <f>VLOOKUP($B644,[1]D3_2!$B$259:$AL$385,35,FALSE)&amp;""</f>
        <v/>
      </c>
      <c r="AX649" s="247"/>
      <c r="AY649" s="244" t="str">
        <f>VLOOKUP($B644,[1]D3_2!$B$259:$AL$385,36,FALSE)&amp;""</f>
        <v/>
      </c>
      <c r="AZ649" s="245"/>
      <c r="BA649" s="97" t="s">
        <v>6130</v>
      </c>
      <c r="BB649" s="246" t="str">
        <f>VLOOKUP($B644,[1]D3_2!$B$259:$AL$385,37,FALSE)&amp;""</f>
        <v/>
      </c>
      <c r="BC649" s="247"/>
      <c r="BD649" s="60"/>
    </row>
    <row r="650" spans="2:56" ht="14.25" customHeight="1" x14ac:dyDescent="0.55000000000000004">
      <c r="B650" s="195" t="s">
        <v>459</v>
      </c>
      <c r="C650" s="196"/>
      <c r="D650" s="196"/>
      <c r="E650" s="196"/>
      <c r="F650" s="196"/>
      <c r="G650" s="197"/>
      <c r="H650" s="232" t="s">
        <v>7637</v>
      </c>
      <c r="I650" s="233"/>
      <c r="J650" s="233"/>
      <c r="K650" s="234"/>
      <c r="L650" s="241" t="s">
        <v>6265</v>
      </c>
      <c r="M650" s="242"/>
      <c r="N650" s="242"/>
      <c r="O650" s="243"/>
      <c r="P650" s="215" t="str">
        <f>VLOOKUP($B650,[1]D3_2!$B$5:$AL$131,6,FALSE)&amp;""</f>
        <v/>
      </c>
      <c r="Q650" s="216"/>
      <c r="R650" s="95" t="s">
        <v>59</v>
      </c>
      <c r="S650" s="217" t="str">
        <f>VLOOKUP($B650,[1]D3_2!$B$5:$AL$131,7,FALSE)&amp;""</f>
        <v/>
      </c>
      <c r="T650" s="218"/>
      <c r="U650" s="215" t="str">
        <f>VLOOKUP($B650,[1]D3_2!$B$5:$AL$131,8,FALSE)&amp;""</f>
        <v/>
      </c>
      <c r="V650" s="216"/>
      <c r="W650" s="95" t="s">
        <v>59</v>
      </c>
      <c r="X650" s="217" t="str">
        <f>VLOOKUP($B650,[1]D3_2!$B$5:$AL$131,9,FALSE)&amp;""</f>
        <v/>
      </c>
      <c r="Y650" s="218"/>
      <c r="Z650" s="215" t="str">
        <f>VLOOKUP($B650,[1]D3_2!$B$5:$AL$131,10,FALSE)&amp;""</f>
        <v/>
      </c>
      <c r="AA650" s="216"/>
      <c r="AB650" s="95" t="s">
        <v>59</v>
      </c>
      <c r="AC650" s="217" t="str">
        <f>VLOOKUP($B650,[1]D3_2!$B$5:$AL$131,11,FALSE)&amp;""</f>
        <v/>
      </c>
      <c r="AD650" s="218"/>
      <c r="AE650" s="215" t="str">
        <f>VLOOKUP($B650,[1]D3_2!$B$5:$AL$131,12,FALSE)&amp;""</f>
        <v/>
      </c>
      <c r="AF650" s="216"/>
      <c r="AG650" s="95" t="s">
        <v>59</v>
      </c>
      <c r="AH650" s="217" t="str">
        <f>VLOOKUP($B650,[1]D3_2!$B$5:$AL$131,13,FALSE)&amp;""</f>
        <v/>
      </c>
      <c r="AI650" s="218"/>
      <c r="AJ650" s="215" t="str">
        <f>VLOOKUP($B650,[1]D3_2!$B$5:$AL$131,14,FALSE)&amp;""</f>
        <v/>
      </c>
      <c r="AK650" s="216"/>
      <c r="AL650" s="95" t="s">
        <v>59</v>
      </c>
      <c r="AM650" s="217" t="str">
        <f>VLOOKUP($B650,[1]D3_2!$B$5:$AL$131,15,FALSE)&amp;""</f>
        <v/>
      </c>
      <c r="AN650" s="218"/>
      <c r="AO650" s="215" t="str">
        <f>VLOOKUP($B650,[1]D3_2!$B$5:$AL$131,16,FALSE)&amp;""</f>
        <v/>
      </c>
      <c r="AP650" s="216"/>
      <c r="AQ650" s="95" t="s">
        <v>59</v>
      </c>
      <c r="AR650" s="217" t="str">
        <f>VLOOKUP($B650,[1]D3_2!$B$5:$AL$131,17,FALSE)&amp;""</f>
        <v/>
      </c>
      <c r="AS650" s="218"/>
      <c r="AT650" s="215" t="str">
        <f>VLOOKUP($B650,[1]D3_2!$B$5:$AL$131,18,FALSE)&amp;""</f>
        <v/>
      </c>
      <c r="AU650" s="216"/>
      <c r="AV650" s="95" t="s">
        <v>59</v>
      </c>
      <c r="AW650" s="217" t="str">
        <f>VLOOKUP($B650,[1]D3_2!$B$5:$AL$131,19,FALSE)&amp;""</f>
        <v/>
      </c>
      <c r="AX650" s="218"/>
      <c r="AY650" s="215" t="str">
        <f>VLOOKUP($B650,[1]D3_2!$B$5:$AL$131,20,FALSE)&amp;""</f>
        <v/>
      </c>
      <c r="AZ650" s="216"/>
      <c r="BA650" s="95" t="s">
        <v>59</v>
      </c>
      <c r="BB650" s="217" t="str">
        <f>VLOOKUP($B650,[1]D3_2!$B$5:$AL$131,21,FALSE)&amp;""</f>
        <v/>
      </c>
      <c r="BC650" s="218"/>
      <c r="BD650" s="60"/>
    </row>
    <row r="651" spans="2:56" ht="14.25" customHeight="1" x14ac:dyDescent="0.55000000000000004">
      <c r="B651" s="208"/>
      <c r="C651" s="209"/>
      <c r="D651" s="209"/>
      <c r="E651" s="209"/>
      <c r="F651" s="209"/>
      <c r="G651" s="210"/>
      <c r="H651" s="235"/>
      <c r="I651" s="236"/>
      <c r="J651" s="236"/>
      <c r="K651" s="237"/>
      <c r="L651" s="219" t="s">
        <v>7255</v>
      </c>
      <c r="M651" s="220"/>
      <c r="N651" s="220"/>
      <c r="O651" s="221"/>
      <c r="P651" s="222" t="str">
        <f>VLOOKUP($B650,[1]D3_2!$B$132:$AL$258,6,FALSE)&amp;""</f>
        <v/>
      </c>
      <c r="Q651" s="223"/>
      <c r="R651" s="96" t="s">
        <v>6130</v>
      </c>
      <c r="S651" s="224" t="str">
        <f>VLOOKUP($B650,[1]D3_2!$B$132:$AL$258,7,FALSE)&amp;""</f>
        <v/>
      </c>
      <c r="T651" s="225"/>
      <c r="U651" s="222" t="str">
        <f>VLOOKUP($B650,[1]D3_2!$B$132:$AL$258,8,FALSE)&amp;""</f>
        <v/>
      </c>
      <c r="V651" s="223"/>
      <c r="W651" s="96" t="s">
        <v>6130</v>
      </c>
      <c r="X651" s="224" t="str">
        <f>VLOOKUP($B650,[1]D3_2!$B$132:$AL$258,9,FALSE)&amp;""</f>
        <v/>
      </c>
      <c r="Y651" s="225"/>
      <c r="Z651" s="222" t="str">
        <f>VLOOKUP($B650,[1]D3_2!$B$132:$AL$258,10,FALSE)&amp;""</f>
        <v/>
      </c>
      <c r="AA651" s="223"/>
      <c r="AB651" s="96" t="s">
        <v>6130</v>
      </c>
      <c r="AC651" s="224" t="str">
        <f>VLOOKUP($B650,[1]D3_2!$B$132:$AL$258,11,FALSE)&amp;""</f>
        <v/>
      </c>
      <c r="AD651" s="225"/>
      <c r="AE651" s="222" t="str">
        <f>VLOOKUP($B650,[1]D3_2!$B$132:$AL$258,12,FALSE)&amp;""</f>
        <v/>
      </c>
      <c r="AF651" s="223"/>
      <c r="AG651" s="96" t="s">
        <v>6130</v>
      </c>
      <c r="AH651" s="224" t="str">
        <f>VLOOKUP($B650,[1]D3_2!$B$132:$AL$385,13,FALSE)&amp;""</f>
        <v/>
      </c>
      <c r="AI651" s="225"/>
      <c r="AJ651" s="222" t="str">
        <f>VLOOKUP($B650,[1]D3_2!$B$132:$AL$258,14,FALSE)&amp;""</f>
        <v/>
      </c>
      <c r="AK651" s="223"/>
      <c r="AL651" s="96" t="s">
        <v>6130</v>
      </c>
      <c r="AM651" s="224" t="str">
        <f>VLOOKUP($B650,[1]D3_2!$B$132:$AL$385,15,FALSE)&amp;""</f>
        <v/>
      </c>
      <c r="AN651" s="225"/>
      <c r="AO651" s="222" t="str">
        <f>VLOOKUP($B650,[1]D3_2!$B$132:$AL$258,16,FALSE)&amp;""</f>
        <v/>
      </c>
      <c r="AP651" s="223"/>
      <c r="AQ651" s="96" t="s">
        <v>6130</v>
      </c>
      <c r="AR651" s="224" t="str">
        <f>VLOOKUP($B650,[1]D3_2!$B$132:$AL$385,17,FALSE)&amp;""</f>
        <v/>
      </c>
      <c r="AS651" s="225"/>
      <c r="AT651" s="222" t="str">
        <f>VLOOKUP($B650,[1]D3_2!$B$132:$AL$258,18,FALSE)&amp;""</f>
        <v/>
      </c>
      <c r="AU651" s="223"/>
      <c r="AV651" s="96" t="s">
        <v>6130</v>
      </c>
      <c r="AW651" s="224" t="str">
        <f>VLOOKUP($B650,[1]D3_2!$B$132:$AL$385,19,FALSE)&amp;""</f>
        <v/>
      </c>
      <c r="AX651" s="225"/>
      <c r="AY651" s="222" t="str">
        <f>VLOOKUP($B650,[1]D3_2!$B$132:$AL$258,20,FALSE)&amp;""</f>
        <v/>
      </c>
      <c r="AZ651" s="223"/>
      <c r="BA651" s="96" t="s">
        <v>6130</v>
      </c>
      <c r="BB651" s="224" t="str">
        <f>VLOOKUP($B650,[1]D3_2!$B$132:$AL$385,21,FALSE)&amp;""</f>
        <v/>
      </c>
      <c r="BC651" s="225"/>
      <c r="BD651" s="60"/>
    </row>
    <row r="652" spans="2:56" ht="14.25" customHeight="1" x14ac:dyDescent="0.55000000000000004">
      <c r="B652" s="208"/>
      <c r="C652" s="209"/>
      <c r="D652" s="209"/>
      <c r="E652" s="209"/>
      <c r="F652" s="209"/>
      <c r="G652" s="210"/>
      <c r="H652" s="238"/>
      <c r="I652" s="239"/>
      <c r="J652" s="239"/>
      <c r="K652" s="240"/>
      <c r="L652" s="248" t="s">
        <v>7256</v>
      </c>
      <c r="M652" s="249"/>
      <c r="N652" s="249"/>
      <c r="O652" s="250"/>
      <c r="P652" s="244" t="str">
        <f>VLOOKUP($B650,[1]D3_2!$B$259:$AL$385,6,FALSE)&amp;""</f>
        <v/>
      </c>
      <c r="Q652" s="245"/>
      <c r="R652" s="97" t="s">
        <v>6130</v>
      </c>
      <c r="S652" s="246" t="str">
        <f>VLOOKUP($B650,[1]D3_2!$B$259:$AL$385,7,FALSE)&amp;""</f>
        <v/>
      </c>
      <c r="T652" s="247"/>
      <c r="U652" s="244" t="str">
        <f>VLOOKUP($B650,[1]D3_2!$B$259:$AL$385,8,FALSE)&amp;""</f>
        <v/>
      </c>
      <c r="V652" s="245"/>
      <c r="W652" s="97" t="s">
        <v>6130</v>
      </c>
      <c r="X652" s="246" t="str">
        <f>VLOOKUP($B650,[1]D3_2!$B$259:$AL$385,9,FALSE)&amp;""</f>
        <v/>
      </c>
      <c r="Y652" s="247"/>
      <c r="Z652" s="244" t="str">
        <f>VLOOKUP($B650,[1]D3_2!$B$259:$AL$385,10,FALSE)&amp;""</f>
        <v/>
      </c>
      <c r="AA652" s="245"/>
      <c r="AB652" s="97" t="s">
        <v>6130</v>
      </c>
      <c r="AC652" s="246" t="str">
        <f>VLOOKUP($B650,[1]D3_2!$B$259:$AL$385,11,FALSE)&amp;""</f>
        <v/>
      </c>
      <c r="AD652" s="247"/>
      <c r="AE652" s="244" t="str">
        <f>VLOOKUP($B650,[1]D3_2!$B$259:$AL$385,12,FALSE)&amp;""</f>
        <v/>
      </c>
      <c r="AF652" s="245"/>
      <c r="AG652" s="97" t="s">
        <v>6130</v>
      </c>
      <c r="AH652" s="246" t="str">
        <f>VLOOKUP($B650,[1]D3_2!$B$259:$AL$385,13,FALSE)&amp;""</f>
        <v/>
      </c>
      <c r="AI652" s="247"/>
      <c r="AJ652" s="244" t="str">
        <f>VLOOKUP($B650,[1]D3_2!$B$259:$AL$385,14,FALSE)&amp;""</f>
        <v/>
      </c>
      <c r="AK652" s="245"/>
      <c r="AL652" s="97" t="s">
        <v>6130</v>
      </c>
      <c r="AM652" s="246" t="str">
        <f>VLOOKUP($B650,[1]D3_2!$B$259:$AL$385,15,FALSE)&amp;""</f>
        <v/>
      </c>
      <c r="AN652" s="247"/>
      <c r="AO652" s="244" t="str">
        <f>VLOOKUP($B650,[1]D3_2!$B$259:$AL$385,16,FALSE)&amp;""</f>
        <v/>
      </c>
      <c r="AP652" s="245"/>
      <c r="AQ652" s="97" t="s">
        <v>6130</v>
      </c>
      <c r="AR652" s="246" t="str">
        <f>VLOOKUP($B650,[1]D3_2!$B$259:$AL$385,17,FALSE)&amp;""</f>
        <v/>
      </c>
      <c r="AS652" s="247"/>
      <c r="AT652" s="244" t="str">
        <f>VLOOKUP($B650,[1]D3_2!$B$259:$AL$385,18,FALSE)&amp;""</f>
        <v/>
      </c>
      <c r="AU652" s="245"/>
      <c r="AV652" s="97" t="s">
        <v>6130</v>
      </c>
      <c r="AW652" s="246" t="str">
        <f>VLOOKUP($B650,[1]D3_2!$B$259:$AL$385,19,FALSE)&amp;""</f>
        <v/>
      </c>
      <c r="AX652" s="247"/>
      <c r="AY652" s="244" t="str">
        <f>VLOOKUP($B650,[1]D3_2!$B$259:$AL$385,20,FALSE)&amp;""</f>
        <v/>
      </c>
      <c r="AZ652" s="245"/>
      <c r="BA652" s="97" t="s">
        <v>6130</v>
      </c>
      <c r="BB652" s="246" t="str">
        <f>VLOOKUP($B650,[1]D3_2!$B$259:$AL$385,21,FALSE)&amp;""</f>
        <v/>
      </c>
      <c r="BC652" s="247"/>
      <c r="BD652" s="60"/>
    </row>
    <row r="653" spans="2:56" ht="14.25" customHeight="1" x14ac:dyDescent="0.55000000000000004">
      <c r="B653" s="208"/>
      <c r="C653" s="209"/>
      <c r="D653" s="209"/>
      <c r="E653" s="209"/>
      <c r="F653" s="209"/>
      <c r="G653" s="210"/>
      <c r="H653" s="232" t="s">
        <v>7669</v>
      </c>
      <c r="I653" s="233"/>
      <c r="J653" s="233"/>
      <c r="K653" s="234"/>
      <c r="L653" s="241" t="s">
        <v>6265</v>
      </c>
      <c r="M653" s="242"/>
      <c r="N653" s="242"/>
      <c r="O653" s="243"/>
      <c r="P653" s="215" t="str">
        <f>VLOOKUP($B650,[1]D3_2!$B$5:$AL$131,22,FALSE)&amp;""</f>
        <v/>
      </c>
      <c r="Q653" s="216"/>
      <c r="R653" s="95" t="s">
        <v>59</v>
      </c>
      <c r="S653" s="217" t="str">
        <f>VLOOKUP($B650,[1]D3_2!$B$5:$AL$131,23,FALSE)&amp;""</f>
        <v/>
      </c>
      <c r="T653" s="218"/>
      <c r="U653" s="215" t="str">
        <f>VLOOKUP($B650,[1]D3_2!$B$5:$AL$131,24,FALSE)&amp;""</f>
        <v/>
      </c>
      <c r="V653" s="216"/>
      <c r="W653" s="95" t="s">
        <v>59</v>
      </c>
      <c r="X653" s="217" t="str">
        <f>VLOOKUP($B650,[1]D3_2!$B$5:$AL$131,25,FALSE)&amp;""</f>
        <v/>
      </c>
      <c r="Y653" s="218"/>
      <c r="Z653" s="215" t="str">
        <f>VLOOKUP($B650,[1]D3_2!$B$5:$AL$131,26,FALSE)&amp;""</f>
        <v/>
      </c>
      <c r="AA653" s="216"/>
      <c r="AB653" s="95" t="s">
        <v>59</v>
      </c>
      <c r="AC653" s="217" t="str">
        <f>VLOOKUP($B650,[1]D3_2!$B$5:$AL$131,27,FALSE)&amp;""</f>
        <v/>
      </c>
      <c r="AD653" s="218"/>
      <c r="AE653" s="215" t="str">
        <f>VLOOKUP($B650,[1]D3_2!$B$5:$AL$131,28,FALSE)&amp;""</f>
        <v/>
      </c>
      <c r="AF653" s="216"/>
      <c r="AG653" s="95" t="s">
        <v>59</v>
      </c>
      <c r="AH653" s="217" t="str">
        <f>VLOOKUP($B650,[1]D3_2!$B$5:$AL$131,29,FALSE)&amp;""</f>
        <v/>
      </c>
      <c r="AI653" s="218"/>
      <c r="AJ653" s="215" t="str">
        <f>VLOOKUP($B650,[1]D3_2!$B$5:$AL$131,30,FALSE)&amp;""</f>
        <v/>
      </c>
      <c r="AK653" s="216"/>
      <c r="AL653" s="95" t="s">
        <v>59</v>
      </c>
      <c r="AM653" s="217" t="str">
        <f>VLOOKUP($B650,[1]D3_2!$B$5:$AL$131,31,FALSE)&amp;""</f>
        <v/>
      </c>
      <c r="AN653" s="218"/>
      <c r="AO653" s="215" t="str">
        <f>VLOOKUP($B650,[1]D3_2!$B$5:$AL$131,32,FALSE)&amp;""</f>
        <v/>
      </c>
      <c r="AP653" s="216"/>
      <c r="AQ653" s="95" t="s">
        <v>59</v>
      </c>
      <c r="AR653" s="217" t="str">
        <f>VLOOKUP($B650,[1]D3_2!$B$5:$AL$131,33,FALSE)&amp;""</f>
        <v/>
      </c>
      <c r="AS653" s="218"/>
      <c r="AT653" s="215" t="str">
        <f>VLOOKUP($B650,[1]D3_2!$B$5:$AL$131,34,FALSE)&amp;""</f>
        <v/>
      </c>
      <c r="AU653" s="216"/>
      <c r="AV653" s="95" t="s">
        <v>59</v>
      </c>
      <c r="AW653" s="217" t="str">
        <f>VLOOKUP($B650,[1]D3_2!$B$5:$AL$131,35,FALSE)&amp;""</f>
        <v/>
      </c>
      <c r="AX653" s="218"/>
      <c r="AY653" s="215" t="str">
        <f>VLOOKUP($B650,[1]D3_2!$B$5:$AL$131,36,FALSE)&amp;""</f>
        <v/>
      </c>
      <c r="AZ653" s="216"/>
      <c r="BA653" s="95" t="s">
        <v>59</v>
      </c>
      <c r="BB653" s="217" t="str">
        <f>VLOOKUP($B650,[1]D3_2!$B$5:$AL$131,37,FALSE)&amp;""</f>
        <v/>
      </c>
      <c r="BC653" s="218"/>
      <c r="BD653" s="60"/>
    </row>
    <row r="654" spans="2:56" ht="14.25" customHeight="1" x14ac:dyDescent="0.55000000000000004">
      <c r="B654" s="208"/>
      <c r="C654" s="209"/>
      <c r="D654" s="209"/>
      <c r="E654" s="209"/>
      <c r="F654" s="209"/>
      <c r="G654" s="210"/>
      <c r="H654" s="235"/>
      <c r="I654" s="236"/>
      <c r="J654" s="236"/>
      <c r="K654" s="237"/>
      <c r="L654" s="219" t="s">
        <v>7255</v>
      </c>
      <c r="M654" s="220"/>
      <c r="N654" s="220"/>
      <c r="O654" s="221"/>
      <c r="P654" s="222" t="str">
        <f>VLOOKUP($B650,[1]D3_2!$B$132:$AL$258,22,FALSE)&amp;""</f>
        <v/>
      </c>
      <c r="Q654" s="223"/>
      <c r="R654" s="96" t="s">
        <v>6130</v>
      </c>
      <c r="S654" s="224" t="str">
        <f>VLOOKUP($B650,[1]D3_2!$B$132:$AL$258,23,FALSE)&amp;""</f>
        <v/>
      </c>
      <c r="T654" s="225"/>
      <c r="U654" s="222" t="str">
        <f>VLOOKUP($B650,[1]D3_2!$B$132:$AL$258,24,FALSE)&amp;""</f>
        <v/>
      </c>
      <c r="V654" s="223"/>
      <c r="W654" s="96" t="s">
        <v>6130</v>
      </c>
      <c r="X654" s="224" t="str">
        <f>VLOOKUP($B650,[1]D3_2!$B$132:$AL$258,25,FALSE)&amp;""</f>
        <v/>
      </c>
      <c r="Y654" s="225"/>
      <c r="Z654" s="222" t="str">
        <f>VLOOKUP($B650,[1]D3_2!$B$132:$AL$258,26,FALSE)&amp;""</f>
        <v/>
      </c>
      <c r="AA654" s="223"/>
      <c r="AB654" s="96" t="s">
        <v>6130</v>
      </c>
      <c r="AC654" s="224" t="str">
        <f>VLOOKUP($B650,[1]D3_2!$B$132:$AL$258,27,FALSE)&amp;""</f>
        <v/>
      </c>
      <c r="AD654" s="225"/>
      <c r="AE654" s="222" t="str">
        <f>VLOOKUP($B650,[1]D3_2!$B$132:$AL$258,28,FALSE)&amp;""</f>
        <v/>
      </c>
      <c r="AF654" s="223"/>
      <c r="AG654" s="96" t="s">
        <v>6130</v>
      </c>
      <c r="AH654" s="224" t="str">
        <f>VLOOKUP($B650,[1]D3_2!$B$132:$AL$385,29,FALSE)&amp;""</f>
        <v/>
      </c>
      <c r="AI654" s="225"/>
      <c r="AJ654" s="222" t="str">
        <f>VLOOKUP($B650,[1]D3_2!$B$132:$AL$258,30,FALSE)&amp;""</f>
        <v/>
      </c>
      <c r="AK654" s="223"/>
      <c r="AL654" s="96" t="s">
        <v>6130</v>
      </c>
      <c r="AM654" s="224" t="str">
        <f>VLOOKUP($B650,[1]D3_2!$B$132:$AL$385,31,FALSE)&amp;""</f>
        <v/>
      </c>
      <c r="AN654" s="225"/>
      <c r="AO654" s="222" t="str">
        <f>VLOOKUP($B650,[1]D3_2!$B$132:$AL$258,32,FALSE)&amp;""</f>
        <v/>
      </c>
      <c r="AP654" s="223"/>
      <c r="AQ654" s="96" t="s">
        <v>6130</v>
      </c>
      <c r="AR654" s="224" t="str">
        <f>VLOOKUP($B650,[1]D3_2!$B$132:$AL$385,33,FALSE)&amp;""</f>
        <v/>
      </c>
      <c r="AS654" s="225"/>
      <c r="AT654" s="222" t="str">
        <f>VLOOKUP($B650,[1]D3_2!$B$132:$AL$258,34,FALSE)&amp;""</f>
        <v/>
      </c>
      <c r="AU654" s="223"/>
      <c r="AV654" s="96" t="s">
        <v>6130</v>
      </c>
      <c r="AW654" s="224" t="str">
        <f>VLOOKUP($B650,[1]D3_2!$B$132:$AL$385,35,FALSE)&amp;""</f>
        <v/>
      </c>
      <c r="AX654" s="225"/>
      <c r="AY654" s="222" t="str">
        <f>VLOOKUP($B650,[1]D3_2!$B$132:$AL$258,36,FALSE)&amp;""</f>
        <v/>
      </c>
      <c r="AZ654" s="223"/>
      <c r="BA654" s="96" t="s">
        <v>6130</v>
      </c>
      <c r="BB654" s="224" t="str">
        <f>VLOOKUP($B650,[1]D3_2!$B$132:$AL$385,37,FALSE)&amp;""</f>
        <v/>
      </c>
      <c r="BC654" s="225"/>
      <c r="BD654" s="60"/>
    </row>
    <row r="655" spans="2:56" ht="14.25" customHeight="1" x14ac:dyDescent="0.55000000000000004">
      <c r="B655" s="198"/>
      <c r="C655" s="199"/>
      <c r="D655" s="199"/>
      <c r="E655" s="199"/>
      <c r="F655" s="199"/>
      <c r="G655" s="200"/>
      <c r="H655" s="238"/>
      <c r="I655" s="239"/>
      <c r="J655" s="239"/>
      <c r="K655" s="240"/>
      <c r="L655" s="248" t="s">
        <v>7256</v>
      </c>
      <c r="M655" s="249"/>
      <c r="N655" s="249"/>
      <c r="O655" s="250"/>
      <c r="P655" s="244" t="str">
        <f>VLOOKUP($B650,[1]D3_2!$B$259:$AL$385,22,FALSE)&amp;""</f>
        <v/>
      </c>
      <c r="Q655" s="245"/>
      <c r="R655" s="97" t="s">
        <v>6130</v>
      </c>
      <c r="S655" s="246" t="str">
        <f>VLOOKUP($B650,[1]D3_2!$B$259:$AL$385,23,FALSE)&amp;""</f>
        <v/>
      </c>
      <c r="T655" s="247"/>
      <c r="U655" s="244" t="str">
        <f>VLOOKUP($B650,[1]D3_2!$B$259:$AL$385,24,FALSE)&amp;""</f>
        <v/>
      </c>
      <c r="V655" s="245"/>
      <c r="W655" s="97" t="s">
        <v>6130</v>
      </c>
      <c r="X655" s="246" t="str">
        <f>VLOOKUP($B650,[1]D3_2!$B$259:$AL$385,25,FALSE)&amp;""</f>
        <v/>
      </c>
      <c r="Y655" s="247"/>
      <c r="Z655" s="244" t="str">
        <f>VLOOKUP($B650,[1]D3_2!$B$259:$AL$385,26,FALSE)&amp;""</f>
        <v/>
      </c>
      <c r="AA655" s="245"/>
      <c r="AB655" s="97" t="s">
        <v>6130</v>
      </c>
      <c r="AC655" s="246" t="str">
        <f>VLOOKUP($B650,[1]D3_2!$B$259:$AL$385,27,FALSE)&amp;""</f>
        <v/>
      </c>
      <c r="AD655" s="247"/>
      <c r="AE655" s="244" t="str">
        <f>VLOOKUP($B650,[1]D3_2!$B$259:$AL$385,28,FALSE)&amp;""</f>
        <v/>
      </c>
      <c r="AF655" s="245"/>
      <c r="AG655" s="97" t="s">
        <v>6130</v>
      </c>
      <c r="AH655" s="246" t="str">
        <f>VLOOKUP($B650,[1]D3_2!$B$259:$AL$385,29,FALSE)&amp;""</f>
        <v/>
      </c>
      <c r="AI655" s="247"/>
      <c r="AJ655" s="244" t="str">
        <f>VLOOKUP($B650,[1]D3_2!$B$259:$AL$385,30,FALSE)&amp;""</f>
        <v/>
      </c>
      <c r="AK655" s="245"/>
      <c r="AL655" s="97" t="s">
        <v>6130</v>
      </c>
      <c r="AM655" s="246" t="str">
        <f>VLOOKUP($B650,[1]D3_2!$B$259:$AL$385,31,FALSE)&amp;""</f>
        <v/>
      </c>
      <c r="AN655" s="247"/>
      <c r="AO655" s="244" t="str">
        <f>VLOOKUP($B650,[1]D3_2!$B$259:$AL$385,32,FALSE)&amp;""</f>
        <v/>
      </c>
      <c r="AP655" s="245"/>
      <c r="AQ655" s="97" t="s">
        <v>6130</v>
      </c>
      <c r="AR655" s="246" t="str">
        <f>VLOOKUP($B650,[1]D3_2!$B$259:$AL$385,33,FALSE)&amp;""</f>
        <v/>
      </c>
      <c r="AS655" s="247"/>
      <c r="AT655" s="244" t="str">
        <f>VLOOKUP($B650,[1]D3_2!$B$259:$AL$385,34,FALSE)&amp;""</f>
        <v/>
      </c>
      <c r="AU655" s="245"/>
      <c r="AV655" s="97" t="s">
        <v>6130</v>
      </c>
      <c r="AW655" s="246" t="str">
        <f>VLOOKUP($B650,[1]D3_2!$B$259:$AL$385,35,FALSE)&amp;""</f>
        <v/>
      </c>
      <c r="AX655" s="247"/>
      <c r="AY655" s="244" t="str">
        <f>VLOOKUP($B650,[1]D3_2!$B$259:$AL$385,36,FALSE)&amp;""</f>
        <v/>
      </c>
      <c r="AZ655" s="245"/>
      <c r="BA655" s="97" t="s">
        <v>6130</v>
      </c>
      <c r="BB655" s="246" t="str">
        <f>VLOOKUP($B650,[1]D3_2!$B$259:$AL$385,37,FALSE)&amp;""</f>
        <v/>
      </c>
      <c r="BC655" s="247"/>
      <c r="BD655" s="60"/>
    </row>
    <row r="656" spans="2:56" ht="14.25" customHeight="1" x14ac:dyDescent="0.55000000000000004">
      <c r="B656" s="195" t="s">
        <v>5963</v>
      </c>
      <c r="C656" s="196"/>
      <c r="D656" s="196"/>
      <c r="E656" s="196"/>
      <c r="F656" s="196"/>
      <c r="G656" s="197"/>
      <c r="H656" s="232" t="s">
        <v>7637</v>
      </c>
      <c r="I656" s="233"/>
      <c r="J656" s="233"/>
      <c r="K656" s="234"/>
      <c r="L656" s="241" t="s">
        <v>6265</v>
      </c>
      <c r="M656" s="242"/>
      <c r="N656" s="242"/>
      <c r="O656" s="243"/>
      <c r="P656" s="215" t="str">
        <f>VLOOKUP($B656,[1]D3_2!$B$5:$AL$131,6,FALSE)&amp;""</f>
        <v/>
      </c>
      <c r="Q656" s="216"/>
      <c r="R656" s="95" t="s">
        <v>59</v>
      </c>
      <c r="S656" s="217" t="str">
        <f>VLOOKUP($B656,[1]D3_2!$B$5:$AL$131,7,FALSE)&amp;""</f>
        <v/>
      </c>
      <c r="T656" s="218"/>
      <c r="U656" s="215" t="str">
        <f>VLOOKUP($B656,[1]D3_2!$B$5:$AL$131,8,FALSE)&amp;""</f>
        <v/>
      </c>
      <c r="V656" s="216"/>
      <c r="W656" s="95" t="s">
        <v>59</v>
      </c>
      <c r="X656" s="217" t="str">
        <f>VLOOKUP($B656,[1]D3_2!$B$5:$AL$131,9,FALSE)&amp;""</f>
        <v/>
      </c>
      <c r="Y656" s="218"/>
      <c r="Z656" s="215" t="str">
        <f>VLOOKUP($B656,[1]D3_2!$B$5:$AL$131,10,FALSE)&amp;""</f>
        <v/>
      </c>
      <c r="AA656" s="216"/>
      <c r="AB656" s="95" t="s">
        <v>59</v>
      </c>
      <c r="AC656" s="217" t="str">
        <f>VLOOKUP($B656,[1]D3_2!$B$5:$AL$131,11,FALSE)&amp;""</f>
        <v/>
      </c>
      <c r="AD656" s="218"/>
      <c r="AE656" s="215" t="str">
        <f>VLOOKUP($B656,[1]D3_2!$B$5:$AL$131,12,FALSE)&amp;""</f>
        <v/>
      </c>
      <c r="AF656" s="216"/>
      <c r="AG656" s="95" t="s">
        <v>59</v>
      </c>
      <c r="AH656" s="217" t="str">
        <f>VLOOKUP($B656,[1]D3_2!$B$5:$AL$131,13,FALSE)&amp;""</f>
        <v/>
      </c>
      <c r="AI656" s="218"/>
      <c r="AJ656" s="215" t="str">
        <f>VLOOKUP($B656,[1]D3_2!$B$5:$AL$131,14,FALSE)&amp;""</f>
        <v/>
      </c>
      <c r="AK656" s="216"/>
      <c r="AL656" s="95" t="s">
        <v>59</v>
      </c>
      <c r="AM656" s="217" t="str">
        <f>VLOOKUP($B656,[1]D3_2!$B$5:$AL$131,15,FALSE)&amp;""</f>
        <v/>
      </c>
      <c r="AN656" s="218"/>
      <c r="AO656" s="215" t="str">
        <f>VLOOKUP($B656,[1]D3_2!$B$5:$AL$131,16,FALSE)&amp;""</f>
        <v/>
      </c>
      <c r="AP656" s="216"/>
      <c r="AQ656" s="95" t="s">
        <v>59</v>
      </c>
      <c r="AR656" s="217" t="str">
        <f>VLOOKUP($B656,[1]D3_2!$B$5:$AL$131,17,FALSE)&amp;""</f>
        <v/>
      </c>
      <c r="AS656" s="218"/>
      <c r="AT656" s="215" t="str">
        <f>VLOOKUP($B656,[1]D3_2!$B$5:$AL$131,18,FALSE)&amp;""</f>
        <v/>
      </c>
      <c r="AU656" s="216"/>
      <c r="AV656" s="95" t="s">
        <v>59</v>
      </c>
      <c r="AW656" s="217" t="str">
        <f>VLOOKUP($B656,[1]D3_2!$B$5:$AL$131,19,FALSE)&amp;""</f>
        <v/>
      </c>
      <c r="AX656" s="218"/>
      <c r="AY656" s="215" t="str">
        <f>VLOOKUP($B656,[1]D3_2!$B$5:$AL$131,20,FALSE)&amp;""</f>
        <v/>
      </c>
      <c r="AZ656" s="216"/>
      <c r="BA656" s="95" t="s">
        <v>59</v>
      </c>
      <c r="BB656" s="217" t="str">
        <f>VLOOKUP($B656,[1]D3_2!$B$5:$AL$131,21,FALSE)&amp;""</f>
        <v/>
      </c>
      <c r="BC656" s="218"/>
      <c r="BD656" s="60"/>
    </row>
    <row r="657" spans="2:56" ht="14.25" customHeight="1" x14ac:dyDescent="0.55000000000000004">
      <c r="B657" s="208"/>
      <c r="C657" s="209"/>
      <c r="D657" s="209"/>
      <c r="E657" s="209"/>
      <c r="F657" s="209"/>
      <c r="G657" s="210"/>
      <c r="H657" s="235"/>
      <c r="I657" s="236"/>
      <c r="J657" s="236"/>
      <c r="K657" s="237"/>
      <c r="L657" s="219" t="s">
        <v>7255</v>
      </c>
      <c r="M657" s="220"/>
      <c r="N657" s="220"/>
      <c r="O657" s="221"/>
      <c r="P657" s="222" t="str">
        <f>VLOOKUP($B656,[1]D3_2!$B$132:$AL$258,6,FALSE)&amp;""</f>
        <v/>
      </c>
      <c r="Q657" s="223"/>
      <c r="R657" s="96" t="s">
        <v>6130</v>
      </c>
      <c r="S657" s="224" t="str">
        <f>VLOOKUP($B656,[1]D3_2!$B$132:$AL$258,7,FALSE)&amp;""</f>
        <v/>
      </c>
      <c r="T657" s="225"/>
      <c r="U657" s="222" t="str">
        <f>VLOOKUP($B656,[1]D3_2!$B$132:$AL$258,8,FALSE)&amp;""</f>
        <v/>
      </c>
      <c r="V657" s="223"/>
      <c r="W657" s="96" t="s">
        <v>6130</v>
      </c>
      <c r="X657" s="224" t="str">
        <f>VLOOKUP($B656,[1]D3_2!$B$132:$AL$258,9,FALSE)&amp;""</f>
        <v/>
      </c>
      <c r="Y657" s="225"/>
      <c r="Z657" s="222" t="str">
        <f>VLOOKUP($B656,[1]D3_2!$B$132:$AL$258,10,FALSE)&amp;""</f>
        <v/>
      </c>
      <c r="AA657" s="223"/>
      <c r="AB657" s="96" t="s">
        <v>6130</v>
      </c>
      <c r="AC657" s="224" t="str">
        <f>VLOOKUP($B656,[1]D3_2!$B$132:$AL$258,11,FALSE)&amp;""</f>
        <v/>
      </c>
      <c r="AD657" s="225"/>
      <c r="AE657" s="222" t="str">
        <f>VLOOKUP($B656,[1]D3_2!$B$132:$AL$258,12,FALSE)&amp;""</f>
        <v/>
      </c>
      <c r="AF657" s="223"/>
      <c r="AG657" s="96" t="s">
        <v>6130</v>
      </c>
      <c r="AH657" s="224" t="str">
        <f>VLOOKUP($B656,[1]D3_2!$B$132:$AL$385,13,FALSE)&amp;""</f>
        <v/>
      </c>
      <c r="AI657" s="225"/>
      <c r="AJ657" s="222" t="str">
        <f>VLOOKUP($B656,[1]D3_2!$B$132:$AL$258,14,FALSE)&amp;""</f>
        <v/>
      </c>
      <c r="AK657" s="223"/>
      <c r="AL657" s="96" t="s">
        <v>6130</v>
      </c>
      <c r="AM657" s="224" t="str">
        <f>VLOOKUP($B656,[1]D3_2!$B$132:$AL$385,15,FALSE)&amp;""</f>
        <v/>
      </c>
      <c r="AN657" s="225"/>
      <c r="AO657" s="222" t="str">
        <f>VLOOKUP($B656,[1]D3_2!$B$132:$AL$258,16,FALSE)&amp;""</f>
        <v/>
      </c>
      <c r="AP657" s="223"/>
      <c r="AQ657" s="96" t="s">
        <v>6130</v>
      </c>
      <c r="AR657" s="224" t="str">
        <f>VLOOKUP($B656,[1]D3_2!$B$132:$AL$385,17,FALSE)&amp;""</f>
        <v/>
      </c>
      <c r="AS657" s="225"/>
      <c r="AT657" s="222" t="str">
        <f>VLOOKUP($B656,[1]D3_2!$B$132:$AL$258,18,FALSE)&amp;""</f>
        <v/>
      </c>
      <c r="AU657" s="223"/>
      <c r="AV657" s="96" t="s">
        <v>6130</v>
      </c>
      <c r="AW657" s="224" t="str">
        <f>VLOOKUP($B656,[1]D3_2!$B$132:$AL$385,19,FALSE)&amp;""</f>
        <v/>
      </c>
      <c r="AX657" s="225"/>
      <c r="AY657" s="222" t="str">
        <f>VLOOKUP($B656,[1]D3_2!$B$132:$AL$258,20,FALSE)&amp;""</f>
        <v/>
      </c>
      <c r="AZ657" s="223"/>
      <c r="BA657" s="96" t="s">
        <v>6130</v>
      </c>
      <c r="BB657" s="224" t="str">
        <f>VLOOKUP($B656,[1]D3_2!$B$132:$AL$385,21,FALSE)&amp;""</f>
        <v/>
      </c>
      <c r="BC657" s="225"/>
      <c r="BD657" s="60"/>
    </row>
    <row r="658" spans="2:56" ht="14.25" customHeight="1" x14ac:dyDescent="0.55000000000000004">
      <c r="B658" s="208"/>
      <c r="C658" s="209"/>
      <c r="D658" s="209"/>
      <c r="E658" s="209"/>
      <c r="F658" s="209"/>
      <c r="G658" s="210"/>
      <c r="H658" s="238"/>
      <c r="I658" s="239"/>
      <c r="J658" s="239"/>
      <c r="K658" s="240"/>
      <c r="L658" s="248" t="s">
        <v>7256</v>
      </c>
      <c r="M658" s="249"/>
      <c r="N658" s="249"/>
      <c r="O658" s="250"/>
      <c r="P658" s="244" t="str">
        <f>VLOOKUP($B656,[1]D3_2!$B$259:$AL$385,6,FALSE)&amp;""</f>
        <v/>
      </c>
      <c r="Q658" s="245"/>
      <c r="R658" s="97" t="s">
        <v>6130</v>
      </c>
      <c r="S658" s="246" t="str">
        <f>VLOOKUP($B656,[1]D3_2!$B$259:$AL$385,7,FALSE)&amp;""</f>
        <v/>
      </c>
      <c r="T658" s="247"/>
      <c r="U658" s="244" t="str">
        <f>VLOOKUP($B656,[1]D3_2!$B$259:$AL$385,8,FALSE)&amp;""</f>
        <v/>
      </c>
      <c r="V658" s="245"/>
      <c r="W658" s="97" t="s">
        <v>6130</v>
      </c>
      <c r="X658" s="246" t="str">
        <f>VLOOKUP($B656,[1]D3_2!$B$259:$AL$385,9,FALSE)&amp;""</f>
        <v/>
      </c>
      <c r="Y658" s="247"/>
      <c r="Z658" s="244" t="str">
        <f>VLOOKUP($B656,[1]D3_2!$B$259:$AL$385,10,FALSE)&amp;""</f>
        <v/>
      </c>
      <c r="AA658" s="245"/>
      <c r="AB658" s="97" t="s">
        <v>6130</v>
      </c>
      <c r="AC658" s="246" t="str">
        <f>VLOOKUP($B656,[1]D3_2!$B$259:$AL$385,11,FALSE)&amp;""</f>
        <v/>
      </c>
      <c r="AD658" s="247"/>
      <c r="AE658" s="244" t="str">
        <f>VLOOKUP($B656,[1]D3_2!$B$259:$AL$385,12,FALSE)&amp;""</f>
        <v/>
      </c>
      <c r="AF658" s="245"/>
      <c r="AG658" s="97" t="s">
        <v>6130</v>
      </c>
      <c r="AH658" s="246" t="str">
        <f>VLOOKUP($B656,[1]D3_2!$B$259:$AL$385,13,FALSE)&amp;""</f>
        <v/>
      </c>
      <c r="AI658" s="247"/>
      <c r="AJ658" s="244" t="str">
        <f>VLOOKUP($B656,[1]D3_2!$B$259:$AL$385,14,FALSE)&amp;""</f>
        <v/>
      </c>
      <c r="AK658" s="245"/>
      <c r="AL658" s="97" t="s">
        <v>6130</v>
      </c>
      <c r="AM658" s="246" t="str">
        <f>VLOOKUP($B656,[1]D3_2!$B$259:$AL$385,15,FALSE)&amp;""</f>
        <v/>
      </c>
      <c r="AN658" s="247"/>
      <c r="AO658" s="244" t="str">
        <f>VLOOKUP($B656,[1]D3_2!$B$259:$AL$385,16,FALSE)&amp;""</f>
        <v/>
      </c>
      <c r="AP658" s="245"/>
      <c r="AQ658" s="97" t="s">
        <v>6130</v>
      </c>
      <c r="AR658" s="246" t="str">
        <f>VLOOKUP($B656,[1]D3_2!$B$259:$AL$385,17,FALSE)&amp;""</f>
        <v/>
      </c>
      <c r="AS658" s="247"/>
      <c r="AT658" s="244" t="str">
        <f>VLOOKUP($B656,[1]D3_2!$B$259:$AL$385,18,FALSE)&amp;""</f>
        <v/>
      </c>
      <c r="AU658" s="245"/>
      <c r="AV658" s="97" t="s">
        <v>6130</v>
      </c>
      <c r="AW658" s="246" t="str">
        <f>VLOOKUP($B656,[1]D3_2!$B$259:$AL$385,19,FALSE)&amp;""</f>
        <v/>
      </c>
      <c r="AX658" s="247"/>
      <c r="AY658" s="244" t="str">
        <f>VLOOKUP($B656,[1]D3_2!$B$259:$AL$385,20,FALSE)&amp;""</f>
        <v/>
      </c>
      <c r="AZ658" s="245"/>
      <c r="BA658" s="97" t="s">
        <v>6130</v>
      </c>
      <c r="BB658" s="246" t="str">
        <f>VLOOKUP($B656,[1]D3_2!$B$259:$AL$385,21,FALSE)&amp;""</f>
        <v/>
      </c>
      <c r="BC658" s="247"/>
      <c r="BD658" s="60"/>
    </row>
    <row r="659" spans="2:56" ht="14.25" customHeight="1" x14ac:dyDescent="0.55000000000000004">
      <c r="B659" s="208"/>
      <c r="C659" s="209"/>
      <c r="D659" s="209"/>
      <c r="E659" s="209"/>
      <c r="F659" s="209"/>
      <c r="G659" s="210"/>
      <c r="H659" s="232" t="s">
        <v>7669</v>
      </c>
      <c r="I659" s="233"/>
      <c r="J659" s="233"/>
      <c r="K659" s="234"/>
      <c r="L659" s="241" t="s">
        <v>6265</v>
      </c>
      <c r="M659" s="242"/>
      <c r="N659" s="242"/>
      <c r="O659" s="243"/>
      <c r="P659" s="215" t="str">
        <f>VLOOKUP($B656,[1]D3_2!$B$5:$AL$131,22,FALSE)&amp;""</f>
        <v/>
      </c>
      <c r="Q659" s="216"/>
      <c r="R659" s="95" t="s">
        <v>59</v>
      </c>
      <c r="S659" s="217" t="str">
        <f>VLOOKUP($B656,[1]D3_2!$B$5:$AL$131,23,FALSE)&amp;""</f>
        <v/>
      </c>
      <c r="T659" s="218"/>
      <c r="U659" s="215" t="str">
        <f>VLOOKUP($B656,[1]D3_2!$B$5:$AL$131,24,FALSE)&amp;""</f>
        <v/>
      </c>
      <c r="V659" s="216"/>
      <c r="W659" s="95" t="s">
        <v>59</v>
      </c>
      <c r="X659" s="217" t="str">
        <f>VLOOKUP($B656,[1]D3_2!$B$5:$AL$131,25,FALSE)&amp;""</f>
        <v/>
      </c>
      <c r="Y659" s="218"/>
      <c r="Z659" s="215" t="str">
        <f>VLOOKUP($B656,[1]D3_2!$B$5:$AL$131,26,FALSE)&amp;""</f>
        <v/>
      </c>
      <c r="AA659" s="216"/>
      <c r="AB659" s="95" t="s">
        <v>59</v>
      </c>
      <c r="AC659" s="217" t="str">
        <f>VLOOKUP($B656,[1]D3_2!$B$5:$AL$131,27,FALSE)&amp;""</f>
        <v/>
      </c>
      <c r="AD659" s="218"/>
      <c r="AE659" s="215" t="str">
        <f>VLOOKUP($B656,[1]D3_2!$B$5:$AL$131,28,FALSE)&amp;""</f>
        <v/>
      </c>
      <c r="AF659" s="216"/>
      <c r="AG659" s="95" t="s">
        <v>59</v>
      </c>
      <c r="AH659" s="217" t="str">
        <f>VLOOKUP($B656,[1]D3_2!$B$5:$AL$131,29,FALSE)&amp;""</f>
        <v/>
      </c>
      <c r="AI659" s="218"/>
      <c r="AJ659" s="215" t="str">
        <f>VLOOKUP($B656,[1]D3_2!$B$5:$AL$131,30,FALSE)&amp;""</f>
        <v/>
      </c>
      <c r="AK659" s="216"/>
      <c r="AL659" s="95" t="s">
        <v>59</v>
      </c>
      <c r="AM659" s="217" t="str">
        <f>VLOOKUP($B656,[1]D3_2!$B$5:$AL$131,31,FALSE)&amp;""</f>
        <v/>
      </c>
      <c r="AN659" s="218"/>
      <c r="AO659" s="215" t="str">
        <f>VLOOKUP($B656,[1]D3_2!$B$5:$AL$131,32,FALSE)&amp;""</f>
        <v/>
      </c>
      <c r="AP659" s="216"/>
      <c r="AQ659" s="95" t="s">
        <v>59</v>
      </c>
      <c r="AR659" s="217" t="str">
        <f>VLOOKUP($B656,[1]D3_2!$B$5:$AL$131,33,FALSE)&amp;""</f>
        <v/>
      </c>
      <c r="AS659" s="218"/>
      <c r="AT659" s="215" t="str">
        <f>VLOOKUP($B656,[1]D3_2!$B$5:$AL$131,34,FALSE)&amp;""</f>
        <v/>
      </c>
      <c r="AU659" s="216"/>
      <c r="AV659" s="95" t="s">
        <v>59</v>
      </c>
      <c r="AW659" s="217" t="str">
        <f>VLOOKUP($B656,[1]D3_2!$B$5:$AL$131,35,FALSE)&amp;""</f>
        <v/>
      </c>
      <c r="AX659" s="218"/>
      <c r="AY659" s="215" t="str">
        <f>VLOOKUP($B656,[1]D3_2!$B$5:$AL$131,36,FALSE)&amp;""</f>
        <v/>
      </c>
      <c r="AZ659" s="216"/>
      <c r="BA659" s="95" t="s">
        <v>59</v>
      </c>
      <c r="BB659" s="217" t="str">
        <f>VLOOKUP($B656,[1]D3_2!$B$5:$AL$131,37,FALSE)&amp;""</f>
        <v/>
      </c>
      <c r="BC659" s="218"/>
      <c r="BD659" s="60"/>
    </row>
    <row r="660" spans="2:56" ht="14.25" customHeight="1" x14ac:dyDescent="0.55000000000000004">
      <c r="B660" s="208"/>
      <c r="C660" s="209"/>
      <c r="D660" s="209"/>
      <c r="E660" s="209"/>
      <c r="F660" s="209"/>
      <c r="G660" s="210"/>
      <c r="H660" s="235"/>
      <c r="I660" s="236"/>
      <c r="J660" s="236"/>
      <c r="K660" s="237"/>
      <c r="L660" s="219" t="s">
        <v>7255</v>
      </c>
      <c r="M660" s="220"/>
      <c r="N660" s="220"/>
      <c r="O660" s="221"/>
      <c r="P660" s="222" t="str">
        <f>VLOOKUP($B656,[1]D3_2!$B$132:$AL$258,22,FALSE)&amp;""</f>
        <v/>
      </c>
      <c r="Q660" s="223"/>
      <c r="R660" s="96" t="s">
        <v>6130</v>
      </c>
      <c r="S660" s="224" t="str">
        <f>VLOOKUP($B656,[1]D3_2!$B$132:$AL$258,23,FALSE)&amp;""</f>
        <v/>
      </c>
      <c r="T660" s="225"/>
      <c r="U660" s="222" t="str">
        <f>VLOOKUP($B656,[1]D3_2!$B$132:$AL$258,24,FALSE)&amp;""</f>
        <v/>
      </c>
      <c r="V660" s="223"/>
      <c r="W660" s="96" t="s">
        <v>6130</v>
      </c>
      <c r="X660" s="224" t="str">
        <f>VLOOKUP($B656,[1]D3_2!$B$132:$AL$258,25,FALSE)&amp;""</f>
        <v/>
      </c>
      <c r="Y660" s="225"/>
      <c r="Z660" s="222" t="str">
        <f>VLOOKUP($B656,[1]D3_2!$B$132:$AL$258,26,FALSE)&amp;""</f>
        <v/>
      </c>
      <c r="AA660" s="223"/>
      <c r="AB660" s="96" t="s">
        <v>6130</v>
      </c>
      <c r="AC660" s="224" t="str">
        <f>VLOOKUP($B656,[1]D3_2!$B$132:$AL$258,27,FALSE)&amp;""</f>
        <v/>
      </c>
      <c r="AD660" s="225"/>
      <c r="AE660" s="222" t="str">
        <f>VLOOKUP($B656,[1]D3_2!$B$132:$AL$258,28,FALSE)&amp;""</f>
        <v/>
      </c>
      <c r="AF660" s="223"/>
      <c r="AG660" s="96" t="s">
        <v>6130</v>
      </c>
      <c r="AH660" s="224" t="str">
        <f>VLOOKUP($B656,[1]D3_2!$B$132:$AL$385,29,FALSE)&amp;""</f>
        <v/>
      </c>
      <c r="AI660" s="225"/>
      <c r="AJ660" s="222" t="str">
        <f>VLOOKUP($B656,[1]D3_2!$B$132:$AL$258,30,FALSE)&amp;""</f>
        <v/>
      </c>
      <c r="AK660" s="223"/>
      <c r="AL660" s="96" t="s">
        <v>6130</v>
      </c>
      <c r="AM660" s="224" t="str">
        <f>VLOOKUP($B656,[1]D3_2!$B$132:$AL$385,31,FALSE)&amp;""</f>
        <v/>
      </c>
      <c r="AN660" s="225"/>
      <c r="AO660" s="222" t="str">
        <f>VLOOKUP($B656,[1]D3_2!$B$132:$AL$258,32,FALSE)&amp;""</f>
        <v/>
      </c>
      <c r="AP660" s="223"/>
      <c r="AQ660" s="96" t="s">
        <v>6130</v>
      </c>
      <c r="AR660" s="224" t="str">
        <f>VLOOKUP($B656,[1]D3_2!$B$132:$AL$385,33,FALSE)&amp;""</f>
        <v/>
      </c>
      <c r="AS660" s="225"/>
      <c r="AT660" s="222" t="str">
        <f>VLOOKUP($B656,[1]D3_2!$B$132:$AL$258,34,FALSE)&amp;""</f>
        <v/>
      </c>
      <c r="AU660" s="223"/>
      <c r="AV660" s="96" t="s">
        <v>6130</v>
      </c>
      <c r="AW660" s="224" t="str">
        <f>VLOOKUP($B656,[1]D3_2!$B$132:$AL$385,35,FALSE)&amp;""</f>
        <v/>
      </c>
      <c r="AX660" s="225"/>
      <c r="AY660" s="222" t="str">
        <f>VLOOKUP($B656,[1]D3_2!$B$132:$AL$258,36,FALSE)&amp;""</f>
        <v/>
      </c>
      <c r="AZ660" s="223"/>
      <c r="BA660" s="96" t="s">
        <v>6130</v>
      </c>
      <c r="BB660" s="224" t="str">
        <f>VLOOKUP($B656,[1]D3_2!$B$132:$AL$385,37,FALSE)&amp;""</f>
        <v/>
      </c>
      <c r="BC660" s="225"/>
      <c r="BD660" s="60"/>
    </row>
    <row r="661" spans="2:56" ht="14.25" customHeight="1" x14ac:dyDescent="0.55000000000000004">
      <c r="B661" s="198"/>
      <c r="C661" s="199"/>
      <c r="D661" s="199"/>
      <c r="E661" s="199"/>
      <c r="F661" s="199"/>
      <c r="G661" s="200"/>
      <c r="H661" s="238"/>
      <c r="I661" s="239"/>
      <c r="J661" s="239"/>
      <c r="K661" s="240"/>
      <c r="L661" s="248" t="s">
        <v>7256</v>
      </c>
      <c r="M661" s="249"/>
      <c r="N661" s="249"/>
      <c r="O661" s="250"/>
      <c r="P661" s="244" t="str">
        <f>VLOOKUP($B656,[1]D3_2!$B$259:$AL$385,22,FALSE)&amp;""</f>
        <v/>
      </c>
      <c r="Q661" s="245"/>
      <c r="R661" s="97" t="s">
        <v>6130</v>
      </c>
      <c r="S661" s="246" t="str">
        <f>VLOOKUP($B656,[1]D3_2!$B$259:$AL$385,23,FALSE)&amp;""</f>
        <v/>
      </c>
      <c r="T661" s="247"/>
      <c r="U661" s="244" t="str">
        <f>VLOOKUP($B656,[1]D3_2!$B$259:$AL$385,24,FALSE)&amp;""</f>
        <v/>
      </c>
      <c r="V661" s="245"/>
      <c r="W661" s="97" t="s">
        <v>6130</v>
      </c>
      <c r="X661" s="246" t="str">
        <f>VLOOKUP($B656,[1]D3_2!$B$259:$AL$385,25,FALSE)&amp;""</f>
        <v/>
      </c>
      <c r="Y661" s="247"/>
      <c r="Z661" s="244" t="str">
        <f>VLOOKUP($B656,[1]D3_2!$B$259:$AL$385,26,FALSE)&amp;""</f>
        <v/>
      </c>
      <c r="AA661" s="245"/>
      <c r="AB661" s="97" t="s">
        <v>6130</v>
      </c>
      <c r="AC661" s="246" t="str">
        <f>VLOOKUP($B656,[1]D3_2!$B$259:$AL$385,27,FALSE)&amp;""</f>
        <v/>
      </c>
      <c r="AD661" s="247"/>
      <c r="AE661" s="244" t="str">
        <f>VLOOKUP($B656,[1]D3_2!$B$259:$AL$385,28,FALSE)&amp;""</f>
        <v/>
      </c>
      <c r="AF661" s="245"/>
      <c r="AG661" s="97" t="s">
        <v>6130</v>
      </c>
      <c r="AH661" s="246" t="str">
        <f>VLOOKUP($B656,[1]D3_2!$B$259:$AL$385,29,FALSE)&amp;""</f>
        <v/>
      </c>
      <c r="AI661" s="247"/>
      <c r="AJ661" s="244" t="str">
        <f>VLOOKUP($B656,[1]D3_2!$B$259:$AL$385,30,FALSE)&amp;""</f>
        <v/>
      </c>
      <c r="AK661" s="245"/>
      <c r="AL661" s="97" t="s">
        <v>6130</v>
      </c>
      <c r="AM661" s="246" t="str">
        <f>VLOOKUP($B656,[1]D3_2!$B$259:$AL$385,31,FALSE)&amp;""</f>
        <v/>
      </c>
      <c r="AN661" s="247"/>
      <c r="AO661" s="244" t="str">
        <f>VLOOKUP($B656,[1]D3_2!$B$259:$AL$385,32,FALSE)&amp;""</f>
        <v/>
      </c>
      <c r="AP661" s="245"/>
      <c r="AQ661" s="97" t="s">
        <v>6130</v>
      </c>
      <c r="AR661" s="246" t="str">
        <f>VLOOKUP($B656,[1]D3_2!$B$259:$AL$385,33,FALSE)&amp;""</f>
        <v/>
      </c>
      <c r="AS661" s="247"/>
      <c r="AT661" s="244" t="str">
        <f>VLOOKUP($B656,[1]D3_2!$B$259:$AL$385,34,FALSE)&amp;""</f>
        <v/>
      </c>
      <c r="AU661" s="245"/>
      <c r="AV661" s="97" t="s">
        <v>6130</v>
      </c>
      <c r="AW661" s="246" t="str">
        <f>VLOOKUP($B656,[1]D3_2!$B$259:$AL$385,35,FALSE)&amp;""</f>
        <v/>
      </c>
      <c r="AX661" s="247"/>
      <c r="AY661" s="244" t="str">
        <f>VLOOKUP($B656,[1]D3_2!$B$259:$AL$385,36,FALSE)&amp;""</f>
        <v/>
      </c>
      <c r="AZ661" s="245"/>
      <c r="BA661" s="97" t="s">
        <v>6130</v>
      </c>
      <c r="BB661" s="246" t="str">
        <f>VLOOKUP($B656,[1]D3_2!$B$259:$AL$385,37,FALSE)&amp;""</f>
        <v/>
      </c>
      <c r="BC661" s="247"/>
      <c r="BD661" s="60"/>
    </row>
    <row r="662" spans="2:56" ht="14.25" customHeight="1" x14ac:dyDescent="0.55000000000000004">
      <c r="B662" s="195" t="s">
        <v>462</v>
      </c>
      <c r="C662" s="196"/>
      <c r="D662" s="196"/>
      <c r="E662" s="196"/>
      <c r="F662" s="196"/>
      <c r="G662" s="197"/>
      <c r="H662" s="232" t="s">
        <v>7637</v>
      </c>
      <c r="I662" s="233"/>
      <c r="J662" s="233"/>
      <c r="K662" s="234"/>
      <c r="L662" s="241" t="s">
        <v>6265</v>
      </c>
      <c r="M662" s="242"/>
      <c r="N662" s="242"/>
      <c r="O662" s="243"/>
      <c r="P662" s="215" t="str">
        <f>VLOOKUP($B662,[1]D3_2!$B$5:$AL$131,6,FALSE)&amp;""</f>
        <v/>
      </c>
      <c r="Q662" s="216"/>
      <c r="R662" s="95" t="s">
        <v>59</v>
      </c>
      <c r="S662" s="217" t="str">
        <f>VLOOKUP($B662,[1]D3_2!$B$5:$AL$131,7,FALSE)&amp;""</f>
        <v/>
      </c>
      <c r="T662" s="218"/>
      <c r="U662" s="215" t="str">
        <f>VLOOKUP($B662,[1]D3_2!$B$5:$AL$131,8,FALSE)&amp;""</f>
        <v/>
      </c>
      <c r="V662" s="216"/>
      <c r="W662" s="95" t="s">
        <v>59</v>
      </c>
      <c r="X662" s="217" t="str">
        <f>VLOOKUP($B662,[1]D3_2!$B$5:$AL$131,9,FALSE)&amp;""</f>
        <v/>
      </c>
      <c r="Y662" s="218"/>
      <c r="Z662" s="215" t="str">
        <f>VLOOKUP($B662,[1]D3_2!$B$5:$AL$131,10,FALSE)&amp;""</f>
        <v/>
      </c>
      <c r="AA662" s="216"/>
      <c r="AB662" s="95" t="s">
        <v>59</v>
      </c>
      <c r="AC662" s="217" t="str">
        <f>VLOOKUP($B662,[1]D3_2!$B$5:$AL$131,11,FALSE)&amp;""</f>
        <v/>
      </c>
      <c r="AD662" s="218"/>
      <c r="AE662" s="215" t="str">
        <f>VLOOKUP($B662,[1]D3_2!$B$5:$AL$131,12,FALSE)&amp;""</f>
        <v/>
      </c>
      <c r="AF662" s="216"/>
      <c r="AG662" s="95" t="s">
        <v>59</v>
      </c>
      <c r="AH662" s="217" t="str">
        <f>VLOOKUP($B662,[1]D3_2!$B$5:$AL$131,13,FALSE)&amp;""</f>
        <v/>
      </c>
      <c r="AI662" s="218"/>
      <c r="AJ662" s="215" t="str">
        <f>VLOOKUP($B662,[1]D3_2!$B$5:$AL$131,14,FALSE)&amp;""</f>
        <v/>
      </c>
      <c r="AK662" s="216"/>
      <c r="AL662" s="95" t="s">
        <v>59</v>
      </c>
      <c r="AM662" s="217" t="str">
        <f>VLOOKUP($B662,[1]D3_2!$B$5:$AL$131,15,FALSE)&amp;""</f>
        <v/>
      </c>
      <c r="AN662" s="218"/>
      <c r="AO662" s="215" t="str">
        <f>VLOOKUP($B662,[1]D3_2!$B$5:$AL$131,16,FALSE)&amp;""</f>
        <v/>
      </c>
      <c r="AP662" s="216"/>
      <c r="AQ662" s="95" t="s">
        <v>59</v>
      </c>
      <c r="AR662" s="217" t="str">
        <f>VLOOKUP($B662,[1]D3_2!$B$5:$AL$131,17,FALSE)&amp;""</f>
        <v/>
      </c>
      <c r="AS662" s="218"/>
      <c r="AT662" s="215" t="str">
        <f>VLOOKUP($B662,[1]D3_2!$B$5:$AL$131,18,FALSE)&amp;""</f>
        <v/>
      </c>
      <c r="AU662" s="216"/>
      <c r="AV662" s="95" t="s">
        <v>59</v>
      </c>
      <c r="AW662" s="217" t="str">
        <f>VLOOKUP($B662,[1]D3_2!$B$5:$AL$131,19,FALSE)&amp;""</f>
        <v/>
      </c>
      <c r="AX662" s="218"/>
      <c r="AY662" s="215" t="str">
        <f>VLOOKUP($B662,[1]D3_2!$B$5:$AL$131,20,FALSE)&amp;""</f>
        <v/>
      </c>
      <c r="AZ662" s="216"/>
      <c r="BA662" s="95" t="s">
        <v>59</v>
      </c>
      <c r="BB662" s="217" t="str">
        <f>VLOOKUP($B662,[1]D3_2!$B$5:$AL$131,21,FALSE)&amp;""</f>
        <v/>
      </c>
      <c r="BC662" s="218"/>
      <c r="BD662" s="60"/>
    </row>
    <row r="663" spans="2:56" ht="14.25" customHeight="1" x14ac:dyDescent="0.55000000000000004">
      <c r="B663" s="208"/>
      <c r="C663" s="209"/>
      <c r="D663" s="209"/>
      <c r="E663" s="209"/>
      <c r="F663" s="209"/>
      <c r="G663" s="210"/>
      <c r="H663" s="235"/>
      <c r="I663" s="236"/>
      <c r="J663" s="236"/>
      <c r="K663" s="237"/>
      <c r="L663" s="219" t="s">
        <v>7255</v>
      </c>
      <c r="M663" s="220"/>
      <c r="N663" s="220"/>
      <c r="O663" s="221"/>
      <c r="P663" s="222" t="str">
        <f>VLOOKUP($B662,[1]D3_2!$B$132:$AL$258,6,FALSE)&amp;""</f>
        <v/>
      </c>
      <c r="Q663" s="223"/>
      <c r="R663" s="96" t="s">
        <v>6130</v>
      </c>
      <c r="S663" s="224" t="str">
        <f>VLOOKUP($B662,[1]D3_2!$B$132:$AL$258,7,FALSE)&amp;""</f>
        <v/>
      </c>
      <c r="T663" s="225"/>
      <c r="U663" s="222" t="str">
        <f>VLOOKUP($B662,[1]D3_2!$B$132:$AL$258,8,FALSE)&amp;""</f>
        <v/>
      </c>
      <c r="V663" s="223"/>
      <c r="W663" s="96" t="s">
        <v>6130</v>
      </c>
      <c r="X663" s="224" t="str">
        <f>VLOOKUP($B662,[1]D3_2!$B$132:$AL$258,9,FALSE)&amp;""</f>
        <v/>
      </c>
      <c r="Y663" s="225"/>
      <c r="Z663" s="222" t="str">
        <f>VLOOKUP($B662,[1]D3_2!$B$132:$AL$258,10,FALSE)&amp;""</f>
        <v/>
      </c>
      <c r="AA663" s="223"/>
      <c r="AB663" s="96" t="s">
        <v>6130</v>
      </c>
      <c r="AC663" s="224" t="str">
        <f>VLOOKUP($B662,[1]D3_2!$B$132:$AL$258,11,FALSE)&amp;""</f>
        <v/>
      </c>
      <c r="AD663" s="225"/>
      <c r="AE663" s="222" t="str">
        <f>VLOOKUP($B662,[1]D3_2!$B$132:$AL$258,12,FALSE)&amp;""</f>
        <v/>
      </c>
      <c r="AF663" s="223"/>
      <c r="AG663" s="96" t="s">
        <v>6130</v>
      </c>
      <c r="AH663" s="224" t="str">
        <f>VLOOKUP($B662,[1]D3_2!$B$132:$AL$385,13,FALSE)&amp;""</f>
        <v/>
      </c>
      <c r="AI663" s="225"/>
      <c r="AJ663" s="222" t="str">
        <f>VLOOKUP($B662,[1]D3_2!$B$132:$AL$258,14,FALSE)&amp;""</f>
        <v/>
      </c>
      <c r="AK663" s="223"/>
      <c r="AL663" s="96" t="s">
        <v>6130</v>
      </c>
      <c r="AM663" s="224" t="str">
        <f>VLOOKUP($B662,[1]D3_2!$B$132:$AL$385,15,FALSE)&amp;""</f>
        <v/>
      </c>
      <c r="AN663" s="225"/>
      <c r="AO663" s="222" t="str">
        <f>VLOOKUP($B662,[1]D3_2!$B$132:$AL$258,16,FALSE)&amp;""</f>
        <v/>
      </c>
      <c r="AP663" s="223"/>
      <c r="AQ663" s="96" t="s">
        <v>6130</v>
      </c>
      <c r="AR663" s="224" t="str">
        <f>VLOOKUP($B662,[1]D3_2!$B$132:$AL$385,17,FALSE)&amp;""</f>
        <v/>
      </c>
      <c r="AS663" s="225"/>
      <c r="AT663" s="222" t="str">
        <f>VLOOKUP($B662,[1]D3_2!$B$132:$AL$258,18,FALSE)&amp;""</f>
        <v/>
      </c>
      <c r="AU663" s="223"/>
      <c r="AV663" s="96" t="s">
        <v>6130</v>
      </c>
      <c r="AW663" s="224" t="str">
        <f>VLOOKUP($B662,[1]D3_2!$B$132:$AL$385,19,FALSE)&amp;""</f>
        <v/>
      </c>
      <c r="AX663" s="225"/>
      <c r="AY663" s="222" t="str">
        <f>VLOOKUP($B662,[1]D3_2!$B$132:$AL$258,20,FALSE)&amp;""</f>
        <v/>
      </c>
      <c r="AZ663" s="223"/>
      <c r="BA663" s="96" t="s">
        <v>6130</v>
      </c>
      <c r="BB663" s="224" t="str">
        <f>VLOOKUP($B662,[1]D3_2!$B$132:$AL$385,21,FALSE)&amp;""</f>
        <v/>
      </c>
      <c r="BC663" s="225"/>
      <c r="BD663" s="60"/>
    </row>
    <row r="664" spans="2:56" ht="14.25" customHeight="1" x14ac:dyDescent="0.55000000000000004">
      <c r="B664" s="208"/>
      <c r="C664" s="209"/>
      <c r="D664" s="209"/>
      <c r="E664" s="209"/>
      <c r="F664" s="209"/>
      <c r="G664" s="210"/>
      <c r="H664" s="238"/>
      <c r="I664" s="239"/>
      <c r="J664" s="239"/>
      <c r="K664" s="240"/>
      <c r="L664" s="248" t="s">
        <v>7256</v>
      </c>
      <c r="M664" s="249"/>
      <c r="N664" s="249"/>
      <c r="O664" s="250"/>
      <c r="P664" s="244" t="str">
        <f>VLOOKUP($B662,[1]D3_2!$B$259:$AL$385,6,FALSE)&amp;""</f>
        <v/>
      </c>
      <c r="Q664" s="245"/>
      <c r="R664" s="97" t="s">
        <v>6130</v>
      </c>
      <c r="S664" s="246" t="str">
        <f>VLOOKUP($B662,[1]D3_2!$B$259:$AL$385,7,FALSE)&amp;""</f>
        <v/>
      </c>
      <c r="T664" s="247"/>
      <c r="U664" s="244" t="str">
        <f>VLOOKUP($B662,[1]D3_2!$B$259:$AL$385,8,FALSE)&amp;""</f>
        <v/>
      </c>
      <c r="V664" s="245"/>
      <c r="W664" s="97" t="s">
        <v>6130</v>
      </c>
      <c r="X664" s="246" t="str">
        <f>VLOOKUP($B662,[1]D3_2!$B$259:$AL$385,9,FALSE)&amp;""</f>
        <v/>
      </c>
      <c r="Y664" s="247"/>
      <c r="Z664" s="244" t="str">
        <f>VLOOKUP($B662,[1]D3_2!$B$259:$AL$385,10,FALSE)&amp;""</f>
        <v/>
      </c>
      <c r="AA664" s="245"/>
      <c r="AB664" s="97" t="s">
        <v>6130</v>
      </c>
      <c r="AC664" s="246" t="str">
        <f>VLOOKUP($B662,[1]D3_2!$B$259:$AL$385,11,FALSE)&amp;""</f>
        <v/>
      </c>
      <c r="AD664" s="247"/>
      <c r="AE664" s="244" t="str">
        <f>VLOOKUP($B662,[1]D3_2!$B$259:$AL$385,12,FALSE)&amp;""</f>
        <v/>
      </c>
      <c r="AF664" s="245"/>
      <c r="AG664" s="97" t="s">
        <v>6130</v>
      </c>
      <c r="AH664" s="246" t="str">
        <f>VLOOKUP($B662,[1]D3_2!$B$259:$AL$385,13,FALSE)&amp;""</f>
        <v/>
      </c>
      <c r="AI664" s="247"/>
      <c r="AJ664" s="244" t="str">
        <f>VLOOKUP($B662,[1]D3_2!$B$259:$AL$385,14,FALSE)&amp;""</f>
        <v/>
      </c>
      <c r="AK664" s="245"/>
      <c r="AL664" s="97" t="s">
        <v>6130</v>
      </c>
      <c r="AM664" s="246" t="str">
        <f>VLOOKUP($B662,[1]D3_2!$B$259:$AL$385,15,FALSE)&amp;""</f>
        <v/>
      </c>
      <c r="AN664" s="247"/>
      <c r="AO664" s="244" t="str">
        <f>VLOOKUP($B662,[1]D3_2!$B$259:$AL$385,16,FALSE)&amp;""</f>
        <v/>
      </c>
      <c r="AP664" s="245"/>
      <c r="AQ664" s="97" t="s">
        <v>6130</v>
      </c>
      <c r="AR664" s="246" t="str">
        <f>VLOOKUP($B662,[1]D3_2!$B$259:$AL$385,17,FALSE)&amp;""</f>
        <v/>
      </c>
      <c r="AS664" s="247"/>
      <c r="AT664" s="244" t="str">
        <f>VLOOKUP($B662,[1]D3_2!$B$259:$AL$385,18,FALSE)&amp;""</f>
        <v/>
      </c>
      <c r="AU664" s="245"/>
      <c r="AV664" s="97" t="s">
        <v>6130</v>
      </c>
      <c r="AW664" s="246" t="str">
        <f>VLOOKUP($B662,[1]D3_2!$B$259:$AL$385,19,FALSE)&amp;""</f>
        <v/>
      </c>
      <c r="AX664" s="247"/>
      <c r="AY664" s="244" t="str">
        <f>VLOOKUP($B662,[1]D3_2!$B$259:$AL$385,20,FALSE)&amp;""</f>
        <v/>
      </c>
      <c r="AZ664" s="245"/>
      <c r="BA664" s="97" t="s">
        <v>6130</v>
      </c>
      <c r="BB664" s="246" t="str">
        <f>VLOOKUP($B662,[1]D3_2!$B$259:$AL$385,21,FALSE)&amp;""</f>
        <v/>
      </c>
      <c r="BC664" s="247"/>
      <c r="BD664" s="60"/>
    </row>
    <row r="665" spans="2:56" ht="14.25" customHeight="1" x14ac:dyDescent="0.55000000000000004">
      <c r="B665" s="208"/>
      <c r="C665" s="209"/>
      <c r="D665" s="209"/>
      <c r="E665" s="209"/>
      <c r="F665" s="209"/>
      <c r="G665" s="210"/>
      <c r="H665" s="232" t="s">
        <v>7669</v>
      </c>
      <c r="I665" s="233"/>
      <c r="J665" s="233"/>
      <c r="K665" s="234"/>
      <c r="L665" s="241" t="s">
        <v>6265</v>
      </c>
      <c r="M665" s="242"/>
      <c r="N665" s="242"/>
      <c r="O665" s="243"/>
      <c r="P665" s="215" t="str">
        <f>VLOOKUP($B662,[1]D3_2!$B$5:$AL$131,22,FALSE)&amp;""</f>
        <v/>
      </c>
      <c r="Q665" s="216"/>
      <c r="R665" s="95" t="s">
        <v>59</v>
      </c>
      <c r="S665" s="217" t="str">
        <f>VLOOKUP($B662,[1]D3_2!$B$5:$AL$131,23,FALSE)&amp;""</f>
        <v/>
      </c>
      <c r="T665" s="218"/>
      <c r="U665" s="215" t="str">
        <f>VLOOKUP($B662,[1]D3_2!$B$5:$AL$131,24,FALSE)&amp;""</f>
        <v/>
      </c>
      <c r="V665" s="216"/>
      <c r="W665" s="95" t="s">
        <v>59</v>
      </c>
      <c r="X665" s="217" t="str">
        <f>VLOOKUP($B662,[1]D3_2!$B$5:$AL$131,25,FALSE)&amp;""</f>
        <v/>
      </c>
      <c r="Y665" s="218"/>
      <c r="Z665" s="215" t="str">
        <f>VLOOKUP($B662,[1]D3_2!$B$5:$AL$131,26,FALSE)&amp;""</f>
        <v/>
      </c>
      <c r="AA665" s="216"/>
      <c r="AB665" s="95" t="s">
        <v>59</v>
      </c>
      <c r="AC665" s="217" t="str">
        <f>VLOOKUP($B662,[1]D3_2!$B$5:$AL$131,27,FALSE)&amp;""</f>
        <v/>
      </c>
      <c r="AD665" s="218"/>
      <c r="AE665" s="215" t="str">
        <f>VLOOKUP($B662,[1]D3_2!$B$5:$AL$131,28,FALSE)&amp;""</f>
        <v/>
      </c>
      <c r="AF665" s="216"/>
      <c r="AG665" s="95" t="s">
        <v>59</v>
      </c>
      <c r="AH665" s="217" t="str">
        <f>VLOOKUP($B662,[1]D3_2!$B$5:$AL$131,29,FALSE)&amp;""</f>
        <v/>
      </c>
      <c r="AI665" s="218"/>
      <c r="AJ665" s="215" t="str">
        <f>VLOOKUP($B662,[1]D3_2!$B$5:$AL$131,30,FALSE)&amp;""</f>
        <v/>
      </c>
      <c r="AK665" s="216"/>
      <c r="AL665" s="95" t="s">
        <v>59</v>
      </c>
      <c r="AM665" s="217" t="str">
        <f>VLOOKUP($B662,[1]D3_2!$B$5:$AL$131,31,FALSE)&amp;""</f>
        <v/>
      </c>
      <c r="AN665" s="218"/>
      <c r="AO665" s="215" t="str">
        <f>VLOOKUP($B662,[1]D3_2!$B$5:$AL$131,32,FALSE)&amp;""</f>
        <v/>
      </c>
      <c r="AP665" s="216"/>
      <c r="AQ665" s="95" t="s">
        <v>59</v>
      </c>
      <c r="AR665" s="217" t="str">
        <f>VLOOKUP($B662,[1]D3_2!$B$5:$AL$131,33,FALSE)&amp;""</f>
        <v/>
      </c>
      <c r="AS665" s="218"/>
      <c r="AT665" s="215" t="str">
        <f>VLOOKUP($B662,[1]D3_2!$B$5:$AL$131,34,FALSE)&amp;""</f>
        <v/>
      </c>
      <c r="AU665" s="216"/>
      <c r="AV665" s="95" t="s">
        <v>59</v>
      </c>
      <c r="AW665" s="217" t="str">
        <f>VLOOKUP($B662,[1]D3_2!$B$5:$AL$131,35,FALSE)&amp;""</f>
        <v/>
      </c>
      <c r="AX665" s="218"/>
      <c r="AY665" s="215" t="str">
        <f>VLOOKUP($B662,[1]D3_2!$B$5:$AL$131,36,FALSE)&amp;""</f>
        <v/>
      </c>
      <c r="AZ665" s="216"/>
      <c r="BA665" s="95" t="s">
        <v>59</v>
      </c>
      <c r="BB665" s="217" t="str">
        <f>VLOOKUP($B662,[1]D3_2!$B$5:$AL$131,37,FALSE)&amp;""</f>
        <v/>
      </c>
      <c r="BC665" s="218"/>
      <c r="BD665" s="60"/>
    </row>
    <row r="666" spans="2:56" ht="14.25" customHeight="1" x14ac:dyDescent="0.55000000000000004">
      <c r="B666" s="208"/>
      <c r="C666" s="209"/>
      <c r="D666" s="209"/>
      <c r="E666" s="209"/>
      <c r="F666" s="209"/>
      <c r="G666" s="210"/>
      <c r="H666" s="235"/>
      <c r="I666" s="236"/>
      <c r="J666" s="236"/>
      <c r="K666" s="237"/>
      <c r="L666" s="219" t="s">
        <v>7255</v>
      </c>
      <c r="M666" s="220"/>
      <c r="N666" s="220"/>
      <c r="O666" s="221"/>
      <c r="P666" s="222" t="str">
        <f>VLOOKUP($B662,[1]D3_2!$B$132:$AL$258,22,FALSE)&amp;""</f>
        <v/>
      </c>
      <c r="Q666" s="223"/>
      <c r="R666" s="96" t="s">
        <v>6130</v>
      </c>
      <c r="S666" s="224" t="str">
        <f>VLOOKUP($B662,[1]D3_2!$B$132:$AL$258,23,FALSE)&amp;""</f>
        <v/>
      </c>
      <c r="T666" s="225"/>
      <c r="U666" s="222" t="str">
        <f>VLOOKUP($B662,[1]D3_2!$B$132:$AL$258,24,FALSE)&amp;""</f>
        <v/>
      </c>
      <c r="V666" s="223"/>
      <c r="W666" s="96" t="s">
        <v>6130</v>
      </c>
      <c r="X666" s="224" t="str">
        <f>VLOOKUP($B662,[1]D3_2!$B$132:$AL$258,25,FALSE)&amp;""</f>
        <v/>
      </c>
      <c r="Y666" s="225"/>
      <c r="Z666" s="222" t="str">
        <f>VLOOKUP($B662,[1]D3_2!$B$132:$AL$258,26,FALSE)&amp;""</f>
        <v/>
      </c>
      <c r="AA666" s="223"/>
      <c r="AB666" s="96" t="s">
        <v>6130</v>
      </c>
      <c r="AC666" s="224" t="str">
        <f>VLOOKUP($B662,[1]D3_2!$B$132:$AL$258,27,FALSE)&amp;""</f>
        <v/>
      </c>
      <c r="AD666" s="225"/>
      <c r="AE666" s="222" t="str">
        <f>VLOOKUP($B662,[1]D3_2!$B$132:$AL$258,28,FALSE)&amp;""</f>
        <v/>
      </c>
      <c r="AF666" s="223"/>
      <c r="AG666" s="96" t="s">
        <v>6130</v>
      </c>
      <c r="AH666" s="224" t="str">
        <f>VLOOKUP($B662,[1]D3_2!$B$132:$AL$385,29,FALSE)&amp;""</f>
        <v/>
      </c>
      <c r="AI666" s="225"/>
      <c r="AJ666" s="222" t="str">
        <f>VLOOKUP($B662,[1]D3_2!$B$132:$AL$258,30,FALSE)&amp;""</f>
        <v/>
      </c>
      <c r="AK666" s="223"/>
      <c r="AL666" s="96" t="s">
        <v>6130</v>
      </c>
      <c r="AM666" s="224" t="str">
        <f>VLOOKUP($B662,[1]D3_2!$B$132:$AL$385,31,FALSE)&amp;""</f>
        <v/>
      </c>
      <c r="AN666" s="225"/>
      <c r="AO666" s="222" t="str">
        <f>VLOOKUP($B662,[1]D3_2!$B$132:$AL$258,32,FALSE)&amp;""</f>
        <v/>
      </c>
      <c r="AP666" s="223"/>
      <c r="AQ666" s="96" t="s">
        <v>6130</v>
      </c>
      <c r="AR666" s="224" t="str">
        <f>VLOOKUP($B662,[1]D3_2!$B$132:$AL$385,33,FALSE)&amp;""</f>
        <v/>
      </c>
      <c r="AS666" s="225"/>
      <c r="AT666" s="222" t="str">
        <f>VLOOKUP($B662,[1]D3_2!$B$132:$AL$258,34,FALSE)&amp;""</f>
        <v/>
      </c>
      <c r="AU666" s="223"/>
      <c r="AV666" s="96" t="s">
        <v>6130</v>
      </c>
      <c r="AW666" s="224" t="str">
        <f>VLOOKUP($B662,[1]D3_2!$B$132:$AL$385,35,FALSE)&amp;""</f>
        <v/>
      </c>
      <c r="AX666" s="225"/>
      <c r="AY666" s="222" t="str">
        <f>VLOOKUP($B662,[1]D3_2!$B$132:$AL$258,36,FALSE)&amp;""</f>
        <v/>
      </c>
      <c r="AZ666" s="223"/>
      <c r="BA666" s="96" t="s">
        <v>6130</v>
      </c>
      <c r="BB666" s="224" t="str">
        <f>VLOOKUP($B662,[1]D3_2!$B$132:$AL$385,37,FALSE)&amp;""</f>
        <v/>
      </c>
      <c r="BC666" s="225"/>
      <c r="BD666" s="60"/>
    </row>
    <row r="667" spans="2:56" ht="14.25" customHeight="1" x14ac:dyDescent="0.55000000000000004">
      <c r="B667" s="198"/>
      <c r="C667" s="199"/>
      <c r="D667" s="199"/>
      <c r="E667" s="199"/>
      <c r="F667" s="199"/>
      <c r="G667" s="200"/>
      <c r="H667" s="238"/>
      <c r="I667" s="239"/>
      <c r="J667" s="239"/>
      <c r="K667" s="240"/>
      <c r="L667" s="248" t="s">
        <v>7256</v>
      </c>
      <c r="M667" s="249"/>
      <c r="N667" s="249"/>
      <c r="O667" s="250"/>
      <c r="P667" s="244" t="str">
        <f>VLOOKUP($B662,[1]D3_2!$B$259:$AL$385,22,FALSE)&amp;""</f>
        <v/>
      </c>
      <c r="Q667" s="245"/>
      <c r="R667" s="97" t="s">
        <v>6130</v>
      </c>
      <c r="S667" s="246" t="str">
        <f>VLOOKUP($B662,[1]D3_2!$B$259:$AL$385,23,FALSE)&amp;""</f>
        <v/>
      </c>
      <c r="T667" s="247"/>
      <c r="U667" s="244" t="str">
        <f>VLOOKUP($B662,[1]D3_2!$B$259:$AL$385,24,FALSE)&amp;""</f>
        <v/>
      </c>
      <c r="V667" s="245"/>
      <c r="W667" s="97" t="s">
        <v>6130</v>
      </c>
      <c r="X667" s="246" t="str">
        <f>VLOOKUP($B662,[1]D3_2!$B$259:$AL$385,25,FALSE)&amp;""</f>
        <v/>
      </c>
      <c r="Y667" s="247"/>
      <c r="Z667" s="244" t="str">
        <f>VLOOKUP($B662,[1]D3_2!$B$259:$AL$385,26,FALSE)&amp;""</f>
        <v/>
      </c>
      <c r="AA667" s="245"/>
      <c r="AB667" s="97" t="s">
        <v>6130</v>
      </c>
      <c r="AC667" s="246" t="str">
        <f>VLOOKUP($B662,[1]D3_2!$B$259:$AL$385,27,FALSE)&amp;""</f>
        <v/>
      </c>
      <c r="AD667" s="247"/>
      <c r="AE667" s="244" t="str">
        <f>VLOOKUP($B662,[1]D3_2!$B$259:$AL$385,28,FALSE)&amp;""</f>
        <v/>
      </c>
      <c r="AF667" s="245"/>
      <c r="AG667" s="97" t="s">
        <v>6130</v>
      </c>
      <c r="AH667" s="246" t="str">
        <f>VLOOKUP($B662,[1]D3_2!$B$259:$AL$385,29,FALSE)&amp;""</f>
        <v/>
      </c>
      <c r="AI667" s="247"/>
      <c r="AJ667" s="244" t="str">
        <f>VLOOKUP($B662,[1]D3_2!$B$259:$AL$385,30,FALSE)&amp;""</f>
        <v/>
      </c>
      <c r="AK667" s="245"/>
      <c r="AL667" s="97" t="s">
        <v>6130</v>
      </c>
      <c r="AM667" s="246" t="str">
        <f>VLOOKUP($B662,[1]D3_2!$B$259:$AL$385,31,FALSE)&amp;""</f>
        <v/>
      </c>
      <c r="AN667" s="247"/>
      <c r="AO667" s="244" t="str">
        <f>VLOOKUP($B662,[1]D3_2!$B$259:$AL$385,32,FALSE)&amp;""</f>
        <v/>
      </c>
      <c r="AP667" s="245"/>
      <c r="AQ667" s="97" t="s">
        <v>6130</v>
      </c>
      <c r="AR667" s="246" t="str">
        <f>VLOOKUP($B662,[1]D3_2!$B$259:$AL$385,33,FALSE)&amp;""</f>
        <v/>
      </c>
      <c r="AS667" s="247"/>
      <c r="AT667" s="244" t="str">
        <f>VLOOKUP($B662,[1]D3_2!$B$259:$AL$385,34,FALSE)&amp;""</f>
        <v/>
      </c>
      <c r="AU667" s="245"/>
      <c r="AV667" s="97" t="s">
        <v>6130</v>
      </c>
      <c r="AW667" s="246" t="str">
        <f>VLOOKUP($B662,[1]D3_2!$B$259:$AL$385,35,FALSE)&amp;""</f>
        <v/>
      </c>
      <c r="AX667" s="247"/>
      <c r="AY667" s="244" t="str">
        <f>VLOOKUP($B662,[1]D3_2!$B$259:$AL$385,36,FALSE)&amp;""</f>
        <v/>
      </c>
      <c r="AZ667" s="245"/>
      <c r="BA667" s="97" t="s">
        <v>6130</v>
      </c>
      <c r="BB667" s="246" t="str">
        <f>VLOOKUP($B662,[1]D3_2!$B$259:$AL$385,37,FALSE)&amp;""</f>
        <v/>
      </c>
      <c r="BC667" s="247"/>
      <c r="BD667" s="60"/>
    </row>
    <row r="668" spans="2:56" ht="14.25" customHeight="1" x14ac:dyDescent="0.55000000000000004">
      <c r="B668" s="195" t="s">
        <v>5964</v>
      </c>
      <c r="C668" s="196"/>
      <c r="D668" s="196"/>
      <c r="E668" s="196"/>
      <c r="F668" s="196"/>
      <c r="G668" s="197"/>
      <c r="H668" s="232" t="s">
        <v>7637</v>
      </c>
      <c r="I668" s="233"/>
      <c r="J668" s="233"/>
      <c r="K668" s="234"/>
      <c r="L668" s="241" t="s">
        <v>6265</v>
      </c>
      <c r="M668" s="242"/>
      <c r="N668" s="242"/>
      <c r="O668" s="243"/>
      <c r="P668" s="215" t="str">
        <f>VLOOKUP($B668,[1]D3_2!$B$5:$AL$131,6,FALSE)&amp;""</f>
        <v/>
      </c>
      <c r="Q668" s="216"/>
      <c r="R668" s="95" t="s">
        <v>59</v>
      </c>
      <c r="S668" s="217" t="str">
        <f>VLOOKUP($B668,[1]D3_2!$B$5:$AL$131,7,FALSE)&amp;""</f>
        <v/>
      </c>
      <c r="T668" s="218"/>
      <c r="U668" s="215" t="str">
        <f>VLOOKUP($B668,[1]D3_2!$B$5:$AL$131,8,FALSE)&amp;""</f>
        <v/>
      </c>
      <c r="V668" s="216"/>
      <c r="W668" s="95" t="s">
        <v>59</v>
      </c>
      <c r="X668" s="217" t="str">
        <f>VLOOKUP($B668,[1]D3_2!$B$5:$AL$131,9,FALSE)&amp;""</f>
        <v/>
      </c>
      <c r="Y668" s="218"/>
      <c r="Z668" s="215" t="str">
        <f>VLOOKUP($B668,[1]D3_2!$B$5:$AL$131,10,FALSE)&amp;""</f>
        <v/>
      </c>
      <c r="AA668" s="216"/>
      <c r="AB668" s="95" t="s">
        <v>59</v>
      </c>
      <c r="AC668" s="217" t="str">
        <f>VLOOKUP($B668,[1]D3_2!$B$5:$AL$131,11,FALSE)&amp;""</f>
        <v/>
      </c>
      <c r="AD668" s="218"/>
      <c r="AE668" s="215" t="str">
        <f>VLOOKUP($B668,[1]D3_2!$B$5:$AL$131,12,FALSE)&amp;""</f>
        <v/>
      </c>
      <c r="AF668" s="216"/>
      <c r="AG668" s="95" t="s">
        <v>59</v>
      </c>
      <c r="AH668" s="217" t="str">
        <f>VLOOKUP($B668,[1]D3_2!$B$5:$AL$131,13,FALSE)&amp;""</f>
        <v/>
      </c>
      <c r="AI668" s="218"/>
      <c r="AJ668" s="215" t="str">
        <f>VLOOKUP($B668,[1]D3_2!$B$5:$AL$131,14,FALSE)&amp;""</f>
        <v/>
      </c>
      <c r="AK668" s="216"/>
      <c r="AL668" s="95" t="s">
        <v>59</v>
      </c>
      <c r="AM668" s="217" t="str">
        <f>VLOOKUP($B668,[1]D3_2!$B$5:$AL$131,15,FALSE)&amp;""</f>
        <v/>
      </c>
      <c r="AN668" s="218"/>
      <c r="AO668" s="215" t="str">
        <f>VLOOKUP($B668,[1]D3_2!$B$5:$AL$131,16,FALSE)&amp;""</f>
        <v/>
      </c>
      <c r="AP668" s="216"/>
      <c r="AQ668" s="95" t="s">
        <v>59</v>
      </c>
      <c r="AR668" s="217" t="str">
        <f>VLOOKUP($B668,[1]D3_2!$B$5:$AL$131,17,FALSE)&amp;""</f>
        <v/>
      </c>
      <c r="AS668" s="218"/>
      <c r="AT668" s="215" t="str">
        <f>VLOOKUP($B668,[1]D3_2!$B$5:$AL$131,18,FALSE)&amp;""</f>
        <v/>
      </c>
      <c r="AU668" s="216"/>
      <c r="AV668" s="95" t="s">
        <v>59</v>
      </c>
      <c r="AW668" s="217" t="str">
        <f>VLOOKUP($B668,[1]D3_2!$B$5:$AL$131,19,FALSE)&amp;""</f>
        <v/>
      </c>
      <c r="AX668" s="218"/>
      <c r="AY668" s="215" t="str">
        <f>VLOOKUP($B668,[1]D3_2!$B$5:$AL$131,20,FALSE)&amp;""</f>
        <v/>
      </c>
      <c r="AZ668" s="216"/>
      <c r="BA668" s="95" t="s">
        <v>59</v>
      </c>
      <c r="BB668" s="217" t="str">
        <f>VLOOKUP($B668,[1]D3_2!$B$5:$AL$131,21,FALSE)&amp;""</f>
        <v/>
      </c>
      <c r="BC668" s="218"/>
      <c r="BD668" s="60"/>
    </row>
    <row r="669" spans="2:56" ht="14.25" customHeight="1" x14ac:dyDescent="0.55000000000000004">
      <c r="B669" s="208"/>
      <c r="C669" s="209"/>
      <c r="D669" s="209"/>
      <c r="E669" s="209"/>
      <c r="F669" s="209"/>
      <c r="G669" s="210"/>
      <c r="H669" s="235"/>
      <c r="I669" s="236"/>
      <c r="J669" s="236"/>
      <c r="K669" s="237"/>
      <c r="L669" s="219" t="s">
        <v>7255</v>
      </c>
      <c r="M669" s="220"/>
      <c r="N669" s="220"/>
      <c r="O669" s="221"/>
      <c r="P669" s="222" t="str">
        <f>VLOOKUP($B668,[1]D3_2!$B$132:$AL$258,6,FALSE)&amp;""</f>
        <v/>
      </c>
      <c r="Q669" s="223"/>
      <c r="R669" s="96" t="s">
        <v>6130</v>
      </c>
      <c r="S669" s="224" t="str">
        <f>VLOOKUP($B668,[1]D3_2!$B$132:$AL$258,7,FALSE)&amp;""</f>
        <v/>
      </c>
      <c r="T669" s="225"/>
      <c r="U669" s="222" t="str">
        <f>VLOOKUP($B668,[1]D3_2!$B$132:$AL$258,8,FALSE)&amp;""</f>
        <v/>
      </c>
      <c r="V669" s="223"/>
      <c r="W669" s="96" t="s">
        <v>6130</v>
      </c>
      <c r="X669" s="224" t="str">
        <f>VLOOKUP($B668,[1]D3_2!$B$132:$AL$258,9,FALSE)&amp;""</f>
        <v/>
      </c>
      <c r="Y669" s="225"/>
      <c r="Z669" s="222" t="str">
        <f>VLOOKUP($B668,[1]D3_2!$B$132:$AL$258,10,FALSE)&amp;""</f>
        <v/>
      </c>
      <c r="AA669" s="223"/>
      <c r="AB669" s="96" t="s">
        <v>6130</v>
      </c>
      <c r="AC669" s="224" t="str">
        <f>VLOOKUP($B668,[1]D3_2!$B$132:$AL$258,11,FALSE)&amp;""</f>
        <v/>
      </c>
      <c r="AD669" s="225"/>
      <c r="AE669" s="222" t="str">
        <f>VLOOKUP($B668,[1]D3_2!$B$132:$AL$258,12,FALSE)&amp;""</f>
        <v/>
      </c>
      <c r="AF669" s="223"/>
      <c r="AG669" s="96" t="s">
        <v>6130</v>
      </c>
      <c r="AH669" s="224" t="str">
        <f>VLOOKUP($B668,[1]D3_2!$B$132:$AL$385,13,FALSE)&amp;""</f>
        <v/>
      </c>
      <c r="AI669" s="225"/>
      <c r="AJ669" s="222" t="str">
        <f>VLOOKUP($B668,[1]D3_2!$B$132:$AL$258,14,FALSE)&amp;""</f>
        <v/>
      </c>
      <c r="AK669" s="223"/>
      <c r="AL669" s="96" t="s">
        <v>6130</v>
      </c>
      <c r="AM669" s="224" t="str">
        <f>VLOOKUP($B668,[1]D3_2!$B$132:$AL$385,15,FALSE)&amp;""</f>
        <v/>
      </c>
      <c r="AN669" s="225"/>
      <c r="AO669" s="222" t="str">
        <f>VLOOKUP($B668,[1]D3_2!$B$132:$AL$258,16,FALSE)&amp;""</f>
        <v/>
      </c>
      <c r="AP669" s="223"/>
      <c r="AQ669" s="96" t="s">
        <v>6130</v>
      </c>
      <c r="AR669" s="224" t="str">
        <f>VLOOKUP($B668,[1]D3_2!$B$132:$AL$385,17,FALSE)&amp;""</f>
        <v/>
      </c>
      <c r="AS669" s="225"/>
      <c r="AT669" s="222" t="str">
        <f>VLOOKUP($B668,[1]D3_2!$B$132:$AL$258,18,FALSE)&amp;""</f>
        <v/>
      </c>
      <c r="AU669" s="223"/>
      <c r="AV669" s="96" t="s">
        <v>6130</v>
      </c>
      <c r="AW669" s="224" t="str">
        <f>VLOOKUP($B668,[1]D3_2!$B$132:$AL$385,19,FALSE)&amp;""</f>
        <v/>
      </c>
      <c r="AX669" s="225"/>
      <c r="AY669" s="222" t="str">
        <f>VLOOKUP($B668,[1]D3_2!$B$132:$AL$258,20,FALSE)&amp;""</f>
        <v/>
      </c>
      <c r="AZ669" s="223"/>
      <c r="BA669" s="96" t="s">
        <v>6130</v>
      </c>
      <c r="BB669" s="224" t="str">
        <f>VLOOKUP($B668,[1]D3_2!$B$132:$AL$385,21,FALSE)&amp;""</f>
        <v/>
      </c>
      <c r="BC669" s="225"/>
      <c r="BD669" s="60"/>
    </row>
    <row r="670" spans="2:56" ht="14.25" customHeight="1" x14ac:dyDescent="0.55000000000000004">
      <c r="B670" s="208"/>
      <c r="C670" s="209"/>
      <c r="D670" s="209"/>
      <c r="E670" s="209"/>
      <c r="F670" s="209"/>
      <c r="G670" s="210"/>
      <c r="H670" s="238"/>
      <c r="I670" s="239"/>
      <c r="J670" s="239"/>
      <c r="K670" s="240"/>
      <c r="L670" s="248" t="s">
        <v>7256</v>
      </c>
      <c r="M670" s="249"/>
      <c r="N670" s="249"/>
      <c r="O670" s="250"/>
      <c r="P670" s="244" t="str">
        <f>VLOOKUP($B668,[1]D3_2!$B$259:$AL$385,6,FALSE)&amp;""</f>
        <v/>
      </c>
      <c r="Q670" s="245"/>
      <c r="R670" s="97" t="s">
        <v>6130</v>
      </c>
      <c r="S670" s="246" t="str">
        <f>VLOOKUP($B668,[1]D3_2!$B$259:$AL$385,7,FALSE)&amp;""</f>
        <v/>
      </c>
      <c r="T670" s="247"/>
      <c r="U670" s="244" t="str">
        <f>VLOOKUP($B668,[1]D3_2!$B$259:$AL$385,8,FALSE)&amp;""</f>
        <v/>
      </c>
      <c r="V670" s="245"/>
      <c r="W670" s="97" t="s">
        <v>6130</v>
      </c>
      <c r="X670" s="246" t="str">
        <f>VLOOKUP($B668,[1]D3_2!$B$259:$AL$385,9,FALSE)&amp;""</f>
        <v/>
      </c>
      <c r="Y670" s="247"/>
      <c r="Z670" s="244" t="str">
        <f>VLOOKUP($B668,[1]D3_2!$B$259:$AL$385,10,FALSE)&amp;""</f>
        <v/>
      </c>
      <c r="AA670" s="245"/>
      <c r="AB670" s="97" t="s">
        <v>6130</v>
      </c>
      <c r="AC670" s="246" t="str">
        <f>VLOOKUP($B668,[1]D3_2!$B$259:$AL$385,11,FALSE)&amp;""</f>
        <v/>
      </c>
      <c r="AD670" s="247"/>
      <c r="AE670" s="244" t="str">
        <f>VLOOKUP($B668,[1]D3_2!$B$259:$AL$385,12,FALSE)&amp;""</f>
        <v/>
      </c>
      <c r="AF670" s="245"/>
      <c r="AG670" s="97" t="s">
        <v>6130</v>
      </c>
      <c r="AH670" s="246" t="str">
        <f>VLOOKUP($B668,[1]D3_2!$B$259:$AL$385,13,FALSE)&amp;""</f>
        <v/>
      </c>
      <c r="AI670" s="247"/>
      <c r="AJ670" s="244" t="str">
        <f>VLOOKUP($B668,[1]D3_2!$B$259:$AL$385,14,FALSE)&amp;""</f>
        <v/>
      </c>
      <c r="AK670" s="245"/>
      <c r="AL670" s="97" t="s">
        <v>6130</v>
      </c>
      <c r="AM670" s="246" t="str">
        <f>VLOOKUP($B668,[1]D3_2!$B$259:$AL$385,15,FALSE)&amp;""</f>
        <v/>
      </c>
      <c r="AN670" s="247"/>
      <c r="AO670" s="244" t="str">
        <f>VLOOKUP($B668,[1]D3_2!$B$259:$AL$385,16,FALSE)&amp;""</f>
        <v/>
      </c>
      <c r="AP670" s="245"/>
      <c r="AQ670" s="97" t="s">
        <v>6130</v>
      </c>
      <c r="AR670" s="246" t="str">
        <f>VLOOKUP($B668,[1]D3_2!$B$259:$AL$385,17,FALSE)&amp;""</f>
        <v/>
      </c>
      <c r="AS670" s="247"/>
      <c r="AT670" s="244" t="str">
        <f>VLOOKUP($B668,[1]D3_2!$B$259:$AL$385,18,FALSE)&amp;""</f>
        <v/>
      </c>
      <c r="AU670" s="245"/>
      <c r="AV670" s="97" t="s">
        <v>6130</v>
      </c>
      <c r="AW670" s="246" t="str">
        <f>VLOOKUP($B668,[1]D3_2!$B$259:$AL$385,19,FALSE)&amp;""</f>
        <v/>
      </c>
      <c r="AX670" s="247"/>
      <c r="AY670" s="244" t="str">
        <f>VLOOKUP($B668,[1]D3_2!$B$259:$AL$385,20,FALSE)&amp;""</f>
        <v/>
      </c>
      <c r="AZ670" s="245"/>
      <c r="BA670" s="97" t="s">
        <v>6130</v>
      </c>
      <c r="BB670" s="246" t="str">
        <f>VLOOKUP($B668,[1]D3_2!$B$259:$AL$385,21,FALSE)&amp;""</f>
        <v/>
      </c>
      <c r="BC670" s="247"/>
      <c r="BD670" s="60"/>
    </row>
    <row r="671" spans="2:56" ht="14.25" customHeight="1" x14ac:dyDescent="0.55000000000000004">
      <c r="B671" s="208"/>
      <c r="C671" s="209"/>
      <c r="D671" s="209"/>
      <c r="E671" s="209"/>
      <c r="F671" s="209"/>
      <c r="G671" s="210"/>
      <c r="H671" s="232" t="s">
        <v>7669</v>
      </c>
      <c r="I671" s="233"/>
      <c r="J671" s="233"/>
      <c r="K671" s="234"/>
      <c r="L671" s="241" t="s">
        <v>6265</v>
      </c>
      <c r="M671" s="242"/>
      <c r="N671" s="242"/>
      <c r="O671" s="243"/>
      <c r="P671" s="215" t="str">
        <f>VLOOKUP($B668,[1]D3_2!$B$5:$AL$131,22,FALSE)&amp;""</f>
        <v/>
      </c>
      <c r="Q671" s="216"/>
      <c r="R671" s="95" t="s">
        <v>59</v>
      </c>
      <c r="S671" s="217" t="str">
        <f>VLOOKUP($B668,[1]D3_2!$B$5:$AL$131,23,FALSE)&amp;""</f>
        <v/>
      </c>
      <c r="T671" s="218"/>
      <c r="U671" s="215" t="str">
        <f>VLOOKUP($B668,[1]D3_2!$B$5:$AL$131,24,FALSE)&amp;""</f>
        <v/>
      </c>
      <c r="V671" s="216"/>
      <c r="W671" s="95" t="s">
        <v>59</v>
      </c>
      <c r="X671" s="217" t="str">
        <f>VLOOKUP($B668,[1]D3_2!$B$5:$AL$131,25,FALSE)&amp;""</f>
        <v/>
      </c>
      <c r="Y671" s="218"/>
      <c r="Z671" s="215" t="str">
        <f>VLOOKUP($B668,[1]D3_2!$B$5:$AL$131,26,FALSE)&amp;""</f>
        <v/>
      </c>
      <c r="AA671" s="216"/>
      <c r="AB671" s="95" t="s">
        <v>59</v>
      </c>
      <c r="AC671" s="217" t="str">
        <f>VLOOKUP($B668,[1]D3_2!$B$5:$AL$131,27,FALSE)&amp;""</f>
        <v/>
      </c>
      <c r="AD671" s="218"/>
      <c r="AE671" s="215" t="str">
        <f>VLOOKUP($B668,[1]D3_2!$B$5:$AL$131,28,FALSE)&amp;""</f>
        <v/>
      </c>
      <c r="AF671" s="216"/>
      <c r="AG671" s="95" t="s">
        <v>59</v>
      </c>
      <c r="AH671" s="217" t="str">
        <f>VLOOKUP($B668,[1]D3_2!$B$5:$AL$131,29,FALSE)&amp;""</f>
        <v/>
      </c>
      <c r="AI671" s="218"/>
      <c r="AJ671" s="215" t="str">
        <f>VLOOKUP($B668,[1]D3_2!$B$5:$AL$131,30,FALSE)&amp;""</f>
        <v/>
      </c>
      <c r="AK671" s="216"/>
      <c r="AL671" s="95" t="s">
        <v>59</v>
      </c>
      <c r="AM671" s="217" t="str">
        <f>VLOOKUP($B668,[1]D3_2!$B$5:$AL$131,31,FALSE)&amp;""</f>
        <v/>
      </c>
      <c r="AN671" s="218"/>
      <c r="AO671" s="215" t="str">
        <f>VLOOKUP($B668,[1]D3_2!$B$5:$AL$131,32,FALSE)&amp;""</f>
        <v/>
      </c>
      <c r="AP671" s="216"/>
      <c r="AQ671" s="95" t="s">
        <v>59</v>
      </c>
      <c r="AR671" s="217" t="str">
        <f>VLOOKUP($B668,[1]D3_2!$B$5:$AL$131,33,FALSE)&amp;""</f>
        <v/>
      </c>
      <c r="AS671" s="218"/>
      <c r="AT671" s="215" t="str">
        <f>VLOOKUP($B668,[1]D3_2!$B$5:$AL$131,34,FALSE)&amp;""</f>
        <v/>
      </c>
      <c r="AU671" s="216"/>
      <c r="AV671" s="95" t="s">
        <v>59</v>
      </c>
      <c r="AW671" s="217" t="str">
        <f>VLOOKUP($B668,[1]D3_2!$B$5:$AL$131,35,FALSE)&amp;""</f>
        <v/>
      </c>
      <c r="AX671" s="218"/>
      <c r="AY671" s="215" t="str">
        <f>VLOOKUP($B668,[1]D3_2!$B$5:$AL$131,36,FALSE)&amp;""</f>
        <v/>
      </c>
      <c r="AZ671" s="216"/>
      <c r="BA671" s="95" t="s">
        <v>59</v>
      </c>
      <c r="BB671" s="217" t="str">
        <f>VLOOKUP($B668,[1]D3_2!$B$5:$AL$131,37,FALSE)&amp;""</f>
        <v/>
      </c>
      <c r="BC671" s="218"/>
      <c r="BD671" s="60"/>
    </row>
    <row r="672" spans="2:56" ht="14.25" customHeight="1" x14ac:dyDescent="0.55000000000000004">
      <c r="B672" s="208"/>
      <c r="C672" s="209"/>
      <c r="D672" s="209"/>
      <c r="E672" s="209"/>
      <c r="F672" s="209"/>
      <c r="G672" s="210"/>
      <c r="H672" s="235"/>
      <c r="I672" s="236"/>
      <c r="J672" s="236"/>
      <c r="K672" s="237"/>
      <c r="L672" s="219" t="s">
        <v>7255</v>
      </c>
      <c r="M672" s="220"/>
      <c r="N672" s="220"/>
      <c r="O672" s="221"/>
      <c r="P672" s="222" t="str">
        <f>VLOOKUP($B668,[1]D3_2!$B$132:$AL$258,22,FALSE)&amp;""</f>
        <v/>
      </c>
      <c r="Q672" s="223"/>
      <c r="R672" s="96" t="s">
        <v>6130</v>
      </c>
      <c r="S672" s="224" t="str">
        <f>VLOOKUP($B668,[1]D3_2!$B$132:$AL$258,23,FALSE)&amp;""</f>
        <v/>
      </c>
      <c r="T672" s="225"/>
      <c r="U672" s="222" t="str">
        <f>VLOOKUP($B668,[1]D3_2!$B$132:$AL$258,24,FALSE)&amp;""</f>
        <v/>
      </c>
      <c r="V672" s="223"/>
      <c r="W672" s="96" t="s">
        <v>6130</v>
      </c>
      <c r="X672" s="224" t="str">
        <f>VLOOKUP($B668,[1]D3_2!$B$132:$AL$258,25,FALSE)&amp;""</f>
        <v/>
      </c>
      <c r="Y672" s="225"/>
      <c r="Z672" s="222" t="str">
        <f>VLOOKUP($B668,[1]D3_2!$B$132:$AL$258,26,FALSE)&amp;""</f>
        <v/>
      </c>
      <c r="AA672" s="223"/>
      <c r="AB672" s="96" t="s">
        <v>6130</v>
      </c>
      <c r="AC672" s="224" t="str">
        <f>VLOOKUP($B668,[1]D3_2!$B$132:$AL$258,27,FALSE)&amp;""</f>
        <v/>
      </c>
      <c r="AD672" s="225"/>
      <c r="AE672" s="222" t="str">
        <f>VLOOKUP($B668,[1]D3_2!$B$132:$AL$258,28,FALSE)&amp;""</f>
        <v/>
      </c>
      <c r="AF672" s="223"/>
      <c r="AG672" s="96" t="s">
        <v>6130</v>
      </c>
      <c r="AH672" s="224" t="str">
        <f>VLOOKUP($B668,[1]D3_2!$B$132:$AL$385,29,FALSE)&amp;""</f>
        <v/>
      </c>
      <c r="AI672" s="225"/>
      <c r="AJ672" s="222" t="str">
        <f>VLOOKUP($B668,[1]D3_2!$B$132:$AL$258,30,FALSE)&amp;""</f>
        <v/>
      </c>
      <c r="AK672" s="223"/>
      <c r="AL672" s="96" t="s">
        <v>6130</v>
      </c>
      <c r="AM672" s="224" t="str">
        <f>VLOOKUP($B668,[1]D3_2!$B$132:$AL$385,31,FALSE)&amp;""</f>
        <v/>
      </c>
      <c r="AN672" s="225"/>
      <c r="AO672" s="222" t="str">
        <f>VLOOKUP($B668,[1]D3_2!$B$132:$AL$258,32,FALSE)&amp;""</f>
        <v/>
      </c>
      <c r="AP672" s="223"/>
      <c r="AQ672" s="96" t="s">
        <v>6130</v>
      </c>
      <c r="AR672" s="224" t="str">
        <f>VLOOKUP($B668,[1]D3_2!$B$132:$AL$385,33,FALSE)&amp;""</f>
        <v/>
      </c>
      <c r="AS672" s="225"/>
      <c r="AT672" s="222" t="str">
        <f>VLOOKUP($B668,[1]D3_2!$B$132:$AL$258,34,FALSE)&amp;""</f>
        <v/>
      </c>
      <c r="AU672" s="223"/>
      <c r="AV672" s="96" t="s">
        <v>6130</v>
      </c>
      <c r="AW672" s="224" t="str">
        <f>VLOOKUP($B668,[1]D3_2!$B$132:$AL$385,35,FALSE)&amp;""</f>
        <v/>
      </c>
      <c r="AX672" s="225"/>
      <c r="AY672" s="222" t="str">
        <f>VLOOKUP($B668,[1]D3_2!$B$132:$AL$258,36,FALSE)&amp;""</f>
        <v/>
      </c>
      <c r="AZ672" s="223"/>
      <c r="BA672" s="96" t="s">
        <v>6130</v>
      </c>
      <c r="BB672" s="224" t="str">
        <f>VLOOKUP($B668,[1]D3_2!$B$132:$AL$385,37,FALSE)&amp;""</f>
        <v/>
      </c>
      <c r="BC672" s="225"/>
      <c r="BD672" s="60"/>
    </row>
    <row r="673" spans="2:56" ht="14.25" customHeight="1" x14ac:dyDescent="0.55000000000000004">
      <c r="B673" s="198"/>
      <c r="C673" s="199"/>
      <c r="D673" s="199"/>
      <c r="E673" s="199"/>
      <c r="F673" s="199"/>
      <c r="G673" s="200"/>
      <c r="H673" s="238"/>
      <c r="I673" s="239"/>
      <c r="J673" s="239"/>
      <c r="K673" s="240"/>
      <c r="L673" s="248" t="s">
        <v>7256</v>
      </c>
      <c r="M673" s="249"/>
      <c r="N673" s="249"/>
      <c r="O673" s="250"/>
      <c r="P673" s="244" t="str">
        <f>VLOOKUP($B668,[1]D3_2!$B$259:$AL$385,22,FALSE)&amp;""</f>
        <v/>
      </c>
      <c r="Q673" s="245"/>
      <c r="R673" s="97" t="s">
        <v>6130</v>
      </c>
      <c r="S673" s="246" t="str">
        <f>VLOOKUP($B668,[1]D3_2!$B$259:$AL$385,23,FALSE)&amp;""</f>
        <v/>
      </c>
      <c r="T673" s="247"/>
      <c r="U673" s="244" t="str">
        <f>VLOOKUP($B668,[1]D3_2!$B$259:$AL$385,24,FALSE)&amp;""</f>
        <v/>
      </c>
      <c r="V673" s="245"/>
      <c r="W673" s="97" t="s">
        <v>6130</v>
      </c>
      <c r="X673" s="246" t="str">
        <f>VLOOKUP($B668,[1]D3_2!$B$259:$AL$385,25,FALSE)&amp;""</f>
        <v/>
      </c>
      <c r="Y673" s="247"/>
      <c r="Z673" s="244" t="str">
        <f>VLOOKUP($B668,[1]D3_2!$B$259:$AL$385,26,FALSE)&amp;""</f>
        <v/>
      </c>
      <c r="AA673" s="245"/>
      <c r="AB673" s="97" t="s">
        <v>6130</v>
      </c>
      <c r="AC673" s="246" t="str">
        <f>VLOOKUP($B668,[1]D3_2!$B$259:$AL$385,27,FALSE)&amp;""</f>
        <v/>
      </c>
      <c r="AD673" s="247"/>
      <c r="AE673" s="244" t="str">
        <f>VLOOKUP($B668,[1]D3_2!$B$259:$AL$385,28,FALSE)&amp;""</f>
        <v/>
      </c>
      <c r="AF673" s="245"/>
      <c r="AG673" s="97" t="s">
        <v>6130</v>
      </c>
      <c r="AH673" s="246" t="str">
        <f>VLOOKUP($B668,[1]D3_2!$B$259:$AL$385,29,FALSE)&amp;""</f>
        <v/>
      </c>
      <c r="AI673" s="247"/>
      <c r="AJ673" s="244" t="str">
        <f>VLOOKUP($B668,[1]D3_2!$B$259:$AL$385,30,FALSE)&amp;""</f>
        <v/>
      </c>
      <c r="AK673" s="245"/>
      <c r="AL673" s="97" t="s">
        <v>6130</v>
      </c>
      <c r="AM673" s="246" t="str">
        <f>VLOOKUP($B668,[1]D3_2!$B$259:$AL$385,31,FALSE)&amp;""</f>
        <v/>
      </c>
      <c r="AN673" s="247"/>
      <c r="AO673" s="244" t="str">
        <f>VLOOKUP($B668,[1]D3_2!$B$259:$AL$385,32,FALSE)&amp;""</f>
        <v/>
      </c>
      <c r="AP673" s="245"/>
      <c r="AQ673" s="97" t="s">
        <v>6130</v>
      </c>
      <c r="AR673" s="246" t="str">
        <f>VLOOKUP($B668,[1]D3_2!$B$259:$AL$385,33,FALSE)&amp;""</f>
        <v/>
      </c>
      <c r="AS673" s="247"/>
      <c r="AT673" s="244" t="str">
        <f>VLOOKUP($B668,[1]D3_2!$B$259:$AL$385,34,FALSE)&amp;""</f>
        <v/>
      </c>
      <c r="AU673" s="245"/>
      <c r="AV673" s="97" t="s">
        <v>6130</v>
      </c>
      <c r="AW673" s="246" t="str">
        <f>VLOOKUP($B668,[1]D3_2!$B$259:$AL$385,35,FALSE)&amp;""</f>
        <v/>
      </c>
      <c r="AX673" s="247"/>
      <c r="AY673" s="244" t="str">
        <f>VLOOKUP($B668,[1]D3_2!$B$259:$AL$385,36,FALSE)&amp;""</f>
        <v/>
      </c>
      <c r="AZ673" s="245"/>
      <c r="BA673" s="97" t="s">
        <v>6130</v>
      </c>
      <c r="BB673" s="246" t="str">
        <f>VLOOKUP($B668,[1]D3_2!$B$259:$AL$385,37,FALSE)&amp;""</f>
        <v/>
      </c>
      <c r="BC673" s="247"/>
      <c r="BD673" s="60"/>
    </row>
    <row r="674" spans="2:56" ht="14.25" customHeight="1" x14ac:dyDescent="0.55000000000000004">
      <c r="B674" s="195" t="s">
        <v>465</v>
      </c>
      <c r="C674" s="196"/>
      <c r="D674" s="196"/>
      <c r="E674" s="196"/>
      <c r="F674" s="196"/>
      <c r="G674" s="197"/>
      <c r="H674" s="232" t="s">
        <v>7637</v>
      </c>
      <c r="I674" s="233"/>
      <c r="J674" s="233"/>
      <c r="K674" s="234"/>
      <c r="L674" s="241" t="s">
        <v>6265</v>
      </c>
      <c r="M674" s="242"/>
      <c r="N674" s="242"/>
      <c r="O674" s="243"/>
      <c r="P674" s="215" t="str">
        <f>VLOOKUP($B674,[1]D3_2!$B$5:$AL$131,6,FALSE)&amp;""</f>
        <v/>
      </c>
      <c r="Q674" s="216"/>
      <c r="R674" s="95" t="s">
        <v>59</v>
      </c>
      <c r="S674" s="217" t="str">
        <f>VLOOKUP($B674,[1]D3_2!$B$5:$AL$131,7,FALSE)&amp;""</f>
        <v/>
      </c>
      <c r="T674" s="218"/>
      <c r="U674" s="215" t="str">
        <f>VLOOKUP($B674,[1]D3_2!$B$5:$AL$131,8,FALSE)&amp;""</f>
        <v/>
      </c>
      <c r="V674" s="216"/>
      <c r="W674" s="95" t="s">
        <v>59</v>
      </c>
      <c r="X674" s="217" t="str">
        <f>VLOOKUP($B674,[1]D3_2!$B$5:$AL$131,9,FALSE)&amp;""</f>
        <v/>
      </c>
      <c r="Y674" s="218"/>
      <c r="Z674" s="215" t="str">
        <f>VLOOKUP($B674,[1]D3_2!$B$5:$AL$131,10,FALSE)&amp;""</f>
        <v/>
      </c>
      <c r="AA674" s="216"/>
      <c r="AB674" s="95" t="s">
        <v>59</v>
      </c>
      <c r="AC674" s="217" t="str">
        <f>VLOOKUP($B674,[1]D3_2!$B$5:$AL$131,11,FALSE)&amp;""</f>
        <v/>
      </c>
      <c r="AD674" s="218"/>
      <c r="AE674" s="215" t="str">
        <f>VLOOKUP($B674,[1]D3_2!$B$5:$AL$131,12,FALSE)&amp;""</f>
        <v/>
      </c>
      <c r="AF674" s="216"/>
      <c r="AG674" s="95" t="s">
        <v>59</v>
      </c>
      <c r="AH674" s="217" t="str">
        <f>VLOOKUP($B674,[1]D3_2!$B$5:$AL$131,13,FALSE)&amp;""</f>
        <v/>
      </c>
      <c r="AI674" s="218"/>
      <c r="AJ674" s="215" t="str">
        <f>VLOOKUP($B674,[1]D3_2!$B$5:$AL$131,14,FALSE)&amp;""</f>
        <v/>
      </c>
      <c r="AK674" s="216"/>
      <c r="AL674" s="95" t="s">
        <v>59</v>
      </c>
      <c r="AM674" s="217" t="str">
        <f>VLOOKUP($B674,[1]D3_2!$B$5:$AL$131,15,FALSE)&amp;""</f>
        <v/>
      </c>
      <c r="AN674" s="218"/>
      <c r="AO674" s="215" t="str">
        <f>VLOOKUP($B674,[1]D3_2!$B$5:$AL$131,16,FALSE)&amp;""</f>
        <v/>
      </c>
      <c r="AP674" s="216"/>
      <c r="AQ674" s="95" t="s">
        <v>59</v>
      </c>
      <c r="AR674" s="217" t="str">
        <f>VLOOKUP($B674,[1]D3_2!$B$5:$AL$131,17,FALSE)&amp;""</f>
        <v/>
      </c>
      <c r="AS674" s="218"/>
      <c r="AT674" s="215" t="str">
        <f>VLOOKUP($B674,[1]D3_2!$B$5:$AL$131,18,FALSE)&amp;""</f>
        <v/>
      </c>
      <c r="AU674" s="216"/>
      <c r="AV674" s="95" t="s">
        <v>59</v>
      </c>
      <c r="AW674" s="217" t="str">
        <f>VLOOKUP($B674,[1]D3_2!$B$5:$AL$131,19,FALSE)&amp;""</f>
        <v/>
      </c>
      <c r="AX674" s="218"/>
      <c r="AY674" s="215" t="str">
        <f>VLOOKUP($B674,[1]D3_2!$B$5:$AL$131,20,FALSE)&amp;""</f>
        <v/>
      </c>
      <c r="AZ674" s="216"/>
      <c r="BA674" s="95" t="s">
        <v>59</v>
      </c>
      <c r="BB674" s="217" t="str">
        <f>VLOOKUP($B674,[1]D3_2!$B$5:$AL$131,21,FALSE)&amp;""</f>
        <v/>
      </c>
      <c r="BC674" s="218"/>
      <c r="BD674" s="60"/>
    </row>
    <row r="675" spans="2:56" ht="14.25" customHeight="1" x14ac:dyDescent="0.55000000000000004">
      <c r="B675" s="208"/>
      <c r="C675" s="209"/>
      <c r="D675" s="209"/>
      <c r="E675" s="209"/>
      <c r="F675" s="209"/>
      <c r="G675" s="210"/>
      <c r="H675" s="235"/>
      <c r="I675" s="236"/>
      <c r="J675" s="236"/>
      <c r="K675" s="237"/>
      <c r="L675" s="219" t="s">
        <v>7255</v>
      </c>
      <c r="M675" s="220"/>
      <c r="N675" s="220"/>
      <c r="O675" s="221"/>
      <c r="P675" s="222" t="str">
        <f>VLOOKUP($B674,[1]D3_2!$B$132:$AL$258,6,FALSE)&amp;""</f>
        <v/>
      </c>
      <c r="Q675" s="223"/>
      <c r="R675" s="96" t="s">
        <v>6130</v>
      </c>
      <c r="S675" s="224" t="str">
        <f>VLOOKUP($B674,[1]D3_2!$B$132:$AL$258,7,FALSE)&amp;""</f>
        <v/>
      </c>
      <c r="T675" s="225"/>
      <c r="U675" s="222" t="str">
        <f>VLOOKUP($B674,[1]D3_2!$B$132:$AL$258,8,FALSE)&amp;""</f>
        <v/>
      </c>
      <c r="V675" s="223"/>
      <c r="W675" s="96" t="s">
        <v>6130</v>
      </c>
      <c r="X675" s="224" t="str">
        <f>VLOOKUP($B674,[1]D3_2!$B$132:$AL$258,9,FALSE)&amp;""</f>
        <v/>
      </c>
      <c r="Y675" s="225"/>
      <c r="Z675" s="222" t="str">
        <f>VLOOKUP($B674,[1]D3_2!$B$132:$AL$258,10,FALSE)&amp;""</f>
        <v/>
      </c>
      <c r="AA675" s="223"/>
      <c r="AB675" s="96" t="s">
        <v>6130</v>
      </c>
      <c r="AC675" s="224" t="str">
        <f>VLOOKUP($B674,[1]D3_2!$B$132:$AL$258,11,FALSE)&amp;""</f>
        <v/>
      </c>
      <c r="AD675" s="225"/>
      <c r="AE675" s="222" t="str">
        <f>VLOOKUP($B674,[1]D3_2!$B$132:$AL$258,12,FALSE)&amp;""</f>
        <v/>
      </c>
      <c r="AF675" s="223"/>
      <c r="AG675" s="96" t="s">
        <v>6130</v>
      </c>
      <c r="AH675" s="224" t="str">
        <f>VLOOKUP($B674,[1]D3_2!$B$132:$AL$385,13,FALSE)&amp;""</f>
        <v/>
      </c>
      <c r="AI675" s="225"/>
      <c r="AJ675" s="222" t="str">
        <f>VLOOKUP($B674,[1]D3_2!$B$132:$AL$258,14,FALSE)&amp;""</f>
        <v/>
      </c>
      <c r="AK675" s="223"/>
      <c r="AL675" s="96" t="s">
        <v>6130</v>
      </c>
      <c r="AM675" s="224" t="str">
        <f>VLOOKUP($B674,[1]D3_2!$B$132:$AL$385,15,FALSE)&amp;""</f>
        <v/>
      </c>
      <c r="AN675" s="225"/>
      <c r="AO675" s="222" t="str">
        <f>VLOOKUP($B674,[1]D3_2!$B$132:$AL$258,16,FALSE)&amp;""</f>
        <v/>
      </c>
      <c r="AP675" s="223"/>
      <c r="AQ675" s="96" t="s">
        <v>6130</v>
      </c>
      <c r="AR675" s="224" t="str">
        <f>VLOOKUP($B674,[1]D3_2!$B$132:$AL$385,17,FALSE)&amp;""</f>
        <v/>
      </c>
      <c r="AS675" s="225"/>
      <c r="AT675" s="222" t="str">
        <f>VLOOKUP($B674,[1]D3_2!$B$132:$AL$258,18,FALSE)&amp;""</f>
        <v/>
      </c>
      <c r="AU675" s="223"/>
      <c r="AV675" s="96" t="s">
        <v>6130</v>
      </c>
      <c r="AW675" s="224" t="str">
        <f>VLOOKUP($B674,[1]D3_2!$B$132:$AL$385,19,FALSE)&amp;""</f>
        <v/>
      </c>
      <c r="AX675" s="225"/>
      <c r="AY675" s="222" t="str">
        <f>VLOOKUP($B674,[1]D3_2!$B$132:$AL$258,20,FALSE)&amp;""</f>
        <v/>
      </c>
      <c r="AZ675" s="223"/>
      <c r="BA675" s="96" t="s">
        <v>6130</v>
      </c>
      <c r="BB675" s="224" t="str">
        <f>VLOOKUP($B674,[1]D3_2!$B$132:$AL$385,21,FALSE)&amp;""</f>
        <v/>
      </c>
      <c r="BC675" s="225"/>
      <c r="BD675" s="60"/>
    </row>
    <row r="676" spans="2:56" ht="14.25" customHeight="1" x14ac:dyDescent="0.55000000000000004">
      <c r="B676" s="208"/>
      <c r="C676" s="209"/>
      <c r="D676" s="209"/>
      <c r="E676" s="209"/>
      <c r="F676" s="209"/>
      <c r="G676" s="210"/>
      <c r="H676" s="238"/>
      <c r="I676" s="239"/>
      <c r="J676" s="239"/>
      <c r="K676" s="240"/>
      <c r="L676" s="248" t="s">
        <v>7256</v>
      </c>
      <c r="M676" s="249"/>
      <c r="N676" s="249"/>
      <c r="O676" s="250"/>
      <c r="P676" s="244" t="str">
        <f>VLOOKUP($B674,[1]D3_2!$B$259:$AL$385,6,FALSE)&amp;""</f>
        <v/>
      </c>
      <c r="Q676" s="245"/>
      <c r="R676" s="97" t="s">
        <v>6130</v>
      </c>
      <c r="S676" s="246" t="str">
        <f>VLOOKUP($B674,[1]D3_2!$B$259:$AL$385,7,FALSE)&amp;""</f>
        <v/>
      </c>
      <c r="T676" s="247"/>
      <c r="U676" s="244" t="str">
        <f>VLOOKUP($B674,[1]D3_2!$B$259:$AL$385,8,FALSE)&amp;""</f>
        <v/>
      </c>
      <c r="V676" s="245"/>
      <c r="W676" s="97" t="s">
        <v>6130</v>
      </c>
      <c r="X676" s="246" t="str">
        <f>VLOOKUP($B674,[1]D3_2!$B$259:$AL$385,9,FALSE)&amp;""</f>
        <v/>
      </c>
      <c r="Y676" s="247"/>
      <c r="Z676" s="244" t="str">
        <f>VLOOKUP($B674,[1]D3_2!$B$259:$AL$385,10,FALSE)&amp;""</f>
        <v/>
      </c>
      <c r="AA676" s="245"/>
      <c r="AB676" s="97" t="s">
        <v>6130</v>
      </c>
      <c r="AC676" s="246" t="str">
        <f>VLOOKUP($B674,[1]D3_2!$B$259:$AL$385,11,FALSE)&amp;""</f>
        <v/>
      </c>
      <c r="AD676" s="247"/>
      <c r="AE676" s="244" t="str">
        <f>VLOOKUP($B674,[1]D3_2!$B$259:$AL$385,12,FALSE)&amp;""</f>
        <v/>
      </c>
      <c r="AF676" s="245"/>
      <c r="AG676" s="97" t="s">
        <v>6130</v>
      </c>
      <c r="AH676" s="246" t="str">
        <f>VLOOKUP($B674,[1]D3_2!$B$259:$AL$385,13,FALSE)&amp;""</f>
        <v/>
      </c>
      <c r="AI676" s="247"/>
      <c r="AJ676" s="244" t="str">
        <f>VLOOKUP($B674,[1]D3_2!$B$259:$AL$385,14,FALSE)&amp;""</f>
        <v/>
      </c>
      <c r="AK676" s="245"/>
      <c r="AL676" s="97" t="s">
        <v>6130</v>
      </c>
      <c r="AM676" s="246" t="str">
        <f>VLOOKUP($B674,[1]D3_2!$B$259:$AL$385,15,FALSE)&amp;""</f>
        <v/>
      </c>
      <c r="AN676" s="247"/>
      <c r="AO676" s="244" t="str">
        <f>VLOOKUP($B674,[1]D3_2!$B$259:$AL$385,16,FALSE)&amp;""</f>
        <v/>
      </c>
      <c r="AP676" s="245"/>
      <c r="AQ676" s="97" t="s">
        <v>6130</v>
      </c>
      <c r="AR676" s="246" t="str">
        <f>VLOOKUP($B674,[1]D3_2!$B$259:$AL$385,17,FALSE)&amp;""</f>
        <v/>
      </c>
      <c r="AS676" s="247"/>
      <c r="AT676" s="244" t="str">
        <f>VLOOKUP($B674,[1]D3_2!$B$259:$AL$385,18,FALSE)&amp;""</f>
        <v/>
      </c>
      <c r="AU676" s="245"/>
      <c r="AV676" s="97" t="s">
        <v>6130</v>
      </c>
      <c r="AW676" s="246" t="str">
        <f>VLOOKUP($B674,[1]D3_2!$B$259:$AL$385,19,FALSE)&amp;""</f>
        <v/>
      </c>
      <c r="AX676" s="247"/>
      <c r="AY676" s="244" t="str">
        <f>VLOOKUP($B674,[1]D3_2!$B$259:$AL$385,20,FALSE)&amp;""</f>
        <v/>
      </c>
      <c r="AZ676" s="245"/>
      <c r="BA676" s="97" t="s">
        <v>6130</v>
      </c>
      <c r="BB676" s="246" t="str">
        <f>VLOOKUP($B674,[1]D3_2!$B$259:$AL$385,21,FALSE)&amp;""</f>
        <v/>
      </c>
      <c r="BC676" s="247"/>
      <c r="BD676" s="60"/>
    </row>
    <row r="677" spans="2:56" ht="14.25" customHeight="1" x14ac:dyDescent="0.55000000000000004">
      <c r="B677" s="208"/>
      <c r="C677" s="209"/>
      <c r="D677" s="209"/>
      <c r="E677" s="209"/>
      <c r="F677" s="209"/>
      <c r="G677" s="210"/>
      <c r="H677" s="232" t="s">
        <v>7669</v>
      </c>
      <c r="I677" s="233"/>
      <c r="J677" s="233"/>
      <c r="K677" s="234"/>
      <c r="L677" s="241" t="s">
        <v>6265</v>
      </c>
      <c r="M677" s="242"/>
      <c r="N677" s="242"/>
      <c r="O677" s="243"/>
      <c r="P677" s="215" t="str">
        <f>VLOOKUP($B674,[1]D3_2!$B$5:$AL$131,22,FALSE)&amp;""</f>
        <v/>
      </c>
      <c r="Q677" s="216"/>
      <c r="R677" s="95" t="s">
        <v>59</v>
      </c>
      <c r="S677" s="217" t="str">
        <f>VLOOKUP($B674,[1]D3_2!$B$5:$AL$131,23,FALSE)&amp;""</f>
        <v/>
      </c>
      <c r="T677" s="218"/>
      <c r="U677" s="215" t="str">
        <f>VLOOKUP($B674,[1]D3_2!$B$5:$AL$131,24,FALSE)&amp;""</f>
        <v/>
      </c>
      <c r="V677" s="216"/>
      <c r="W677" s="95" t="s">
        <v>59</v>
      </c>
      <c r="X677" s="217" t="str">
        <f>VLOOKUP($B674,[1]D3_2!$B$5:$AL$131,25,FALSE)&amp;""</f>
        <v/>
      </c>
      <c r="Y677" s="218"/>
      <c r="Z677" s="215" t="str">
        <f>VLOOKUP($B674,[1]D3_2!$B$5:$AL$131,26,FALSE)&amp;""</f>
        <v/>
      </c>
      <c r="AA677" s="216"/>
      <c r="AB677" s="95" t="s">
        <v>59</v>
      </c>
      <c r="AC677" s="217" t="str">
        <f>VLOOKUP($B674,[1]D3_2!$B$5:$AL$131,27,FALSE)&amp;""</f>
        <v/>
      </c>
      <c r="AD677" s="218"/>
      <c r="AE677" s="215" t="str">
        <f>VLOOKUP($B674,[1]D3_2!$B$5:$AL$131,28,FALSE)&amp;""</f>
        <v/>
      </c>
      <c r="AF677" s="216"/>
      <c r="AG677" s="95" t="s">
        <v>59</v>
      </c>
      <c r="AH677" s="217" t="str">
        <f>VLOOKUP($B674,[1]D3_2!$B$5:$AL$131,29,FALSE)&amp;""</f>
        <v/>
      </c>
      <c r="AI677" s="218"/>
      <c r="AJ677" s="215" t="str">
        <f>VLOOKUP($B674,[1]D3_2!$B$5:$AL$131,30,FALSE)&amp;""</f>
        <v/>
      </c>
      <c r="AK677" s="216"/>
      <c r="AL677" s="95" t="s">
        <v>59</v>
      </c>
      <c r="AM677" s="217" t="str">
        <f>VLOOKUP($B674,[1]D3_2!$B$5:$AL$131,31,FALSE)&amp;""</f>
        <v/>
      </c>
      <c r="AN677" s="218"/>
      <c r="AO677" s="215" t="str">
        <f>VLOOKUP($B674,[1]D3_2!$B$5:$AL$131,32,FALSE)&amp;""</f>
        <v/>
      </c>
      <c r="AP677" s="216"/>
      <c r="AQ677" s="95" t="s">
        <v>59</v>
      </c>
      <c r="AR677" s="217" t="str">
        <f>VLOOKUP($B674,[1]D3_2!$B$5:$AL$131,33,FALSE)&amp;""</f>
        <v/>
      </c>
      <c r="AS677" s="218"/>
      <c r="AT677" s="215" t="str">
        <f>VLOOKUP($B674,[1]D3_2!$B$5:$AL$131,34,FALSE)&amp;""</f>
        <v/>
      </c>
      <c r="AU677" s="216"/>
      <c r="AV677" s="95" t="s">
        <v>59</v>
      </c>
      <c r="AW677" s="217" t="str">
        <f>VLOOKUP($B674,[1]D3_2!$B$5:$AL$131,35,FALSE)&amp;""</f>
        <v/>
      </c>
      <c r="AX677" s="218"/>
      <c r="AY677" s="215" t="str">
        <f>VLOOKUP($B674,[1]D3_2!$B$5:$AL$131,36,FALSE)&amp;""</f>
        <v/>
      </c>
      <c r="AZ677" s="216"/>
      <c r="BA677" s="95" t="s">
        <v>59</v>
      </c>
      <c r="BB677" s="217" t="str">
        <f>VLOOKUP($B674,[1]D3_2!$B$5:$AL$131,37,FALSE)&amp;""</f>
        <v/>
      </c>
      <c r="BC677" s="218"/>
      <c r="BD677" s="60"/>
    </row>
    <row r="678" spans="2:56" ht="14.25" customHeight="1" x14ac:dyDescent="0.55000000000000004">
      <c r="B678" s="208"/>
      <c r="C678" s="209"/>
      <c r="D678" s="209"/>
      <c r="E678" s="209"/>
      <c r="F678" s="209"/>
      <c r="G678" s="210"/>
      <c r="H678" s="235"/>
      <c r="I678" s="236"/>
      <c r="J678" s="236"/>
      <c r="K678" s="237"/>
      <c r="L678" s="219" t="s">
        <v>7255</v>
      </c>
      <c r="M678" s="220"/>
      <c r="N678" s="220"/>
      <c r="O678" s="221"/>
      <c r="P678" s="222" t="str">
        <f>VLOOKUP($B674,[1]D3_2!$B$132:$AL$258,22,FALSE)&amp;""</f>
        <v/>
      </c>
      <c r="Q678" s="223"/>
      <c r="R678" s="96" t="s">
        <v>6130</v>
      </c>
      <c r="S678" s="224" t="str">
        <f>VLOOKUP($B674,[1]D3_2!$B$132:$AL$258,23,FALSE)&amp;""</f>
        <v/>
      </c>
      <c r="T678" s="225"/>
      <c r="U678" s="222" t="str">
        <f>VLOOKUP($B674,[1]D3_2!$B$132:$AL$258,24,FALSE)&amp;""</f>
        <v/>
      </c>
      <c r="V678" s="223"/>
      <c r="W678" s="96" t="s">
        <v>6130</v>
      </c>
      <c r="X678" s="224" t="str">
        <f>VLOOKUP($B674,[1]D3_2!$B$132:$AL$258,25,FALSE)&amp;""</f>
        <v/>
      </c>
      <c r="Y678" s="225"/>
      <c r="Z678" s="222" t="str">
        <f>VLOOKUP($B674,[1]D3_2!$B$132:$AL$258,26,FALSE)&amp;""</f>
        <v/>
      </c>
      <c r="AA678" s="223"/>
      <c r="AB678" s="96" t="s">
        <v>6130</v>
      </c>
      <c r="AC678" s="224" t="str">
        <f>VLOOKUP($B674,[1]D3_2!$B$132:$AL$258,27,FALSE)&amp;""</f>
        <v/>
      </c>
      <c r="AD678" s="225"/>
      <c r="AE678" s="222" t="str">
        <f>VLOOKUP($B674,[1]D3_2!$B$132:$AL$258,28,FALSE)&amp;""</f>
        <v/>
      </c>
      <c r="AF678" s="223"/>
      <c r="AG678" s="96" t="s">
        <v>6130</v>
      </c>
      <c r="AH678" s="224" t="str">
        <f>VLOOKUP($B674,[1]D3_2!$B$132:$AL$385,29,FALSE)&amp;""</f>
        <v/>
      </c>
      <c r="AI678" s="225"/>
      <c r="AJ678" s="222" t="str">
        <f>VLOOKUP($B674,[1]D3_2!$B$132:$AL$258,30,FALSE)&amp;""</f>
        <v/>
      </c>
      <c r="AK678" s="223"/>
      <c r="AL678" s="96" t="s">
        <v>6130</v>
      </c>
      <c r="AM678" s="224" t="str">
        <f>VLOOKUP($B674,[1]D3_2!$B$132:$AL$385,31,FALSE)&amp;""</f>
        <v/>
      </c>
      <c r="AN678" s="225"/>
      <c r="AO678" s="222" t="str">
        <f>VLOOKUP($B674,[1]D3_2!$B$132:$AL$258,32,FALSE)&amp;""</f>
        <v/>
      </c>
      <c r="AP678" s="223"/>
      <c r="AQ678" s="96" t="s">
        <v>6130</v>
      </c>
      <c r="AR678" s="224" t="str">
        <f>VLOOKUP($B674,[1]D3_2!$B$132:$AL$385,33,FALSE)&amp;""</f>
        <v/>
      </c>
      <c r="AS678" s="225"/>
      <c r="AT678" s="222" t="str">
        <f>VLOOKUP($B674,[1]D3_2!$B$132:$AL$258,34,FALSE)&amp;""</f>
        <v/>
      </c>
      <c r="AU678" s="223"/>
      <c r="AV678" s="96" t="s">
        <v>6130</v>
      </c>
      <c r="AW678" s="224" t="str">
        <f>VLOOKUP($B674,[1]D3_2!$B$132:$AL$385,35,FALSE)&amp;""</f>
        <v/>
      </c>
      <c r="AX678" s="225"/>
      <c r="AY678" s="222" t="str">
        <f>VLOOKUP($B674,[1]D3_2!$B$132:$AL$258,36,FALSE)&amp;""</f>
        <v/>
      </c>
      <c r="AZ678" s="223"/>
      <c r="BA678" s="96" t="s">
        <v>6130</v>
      </c>
      <c r="BB678" s="224" t="str">
        <f>VLOOKUP($B674,[1]D3_2!$B$132:$AL$385,37,FALSE)&amp;""</f>
        <v/>
      </c>
      <c r="BC678" s="225"/>
      <c r="BD678" s="60"/>
    </row>
    <row r="679" spans="2:56" ht="14.25" customHeight="1" x14ac:dyDescent="0.55000000000000004">
      <c r="B679" s="198"/>
      <c r="C679" s="199"/>
      <c r="D679" s="199"/>
      <c r="E679" s="199"/>
      <c r="F679" s="199"/>
      <c r="G679" s="200"/>
      <c r="H679" s="238"/>
      <c r="I679" s="239"/>
      <c r="J679" s="239"/>
      <c r="K679" s="240"/>
      <c r="L679" s="248" t="s">
        <v>7256</v>
      </c>
      <c r="M679" s="249"/>
      <c r="N679" s="249"/>
      <c r="O679" s="250"/>
      <c r="P679" s="244" t="str">
        <f>VLOOKUP($B674,[1]D3_2!$B$259:$AL$385,22,FALSE)&amp;""</f>
        <v/>
      </c>
      <c r="Q679" s="245"/>
      <c r="R679" s="97" t="s">
        <v>6130</v>
      </c>
      <c r="S679" s="246" t="str">
        <f>VLOOKUP($B674,[1]D3_2!$B$259:$AL$385,23,FALSE)&amp;""</f>
        <v/>
      </c>
      <c r="T679" s="247"/>
      <c r="U679" s="244" t="str">
        <f>VLOOKUP($B674,[1]D3_2!$B$259:$AL$385,24,FALSE)&amp;""</f>
        <v/>
      </c>
      <c r="V679" s="245"/>
      <c r="W679" s="97" t="s">
        <v>6130</v>
      </c>
      <c r="X679" s="246" t="str">
        <f>VLOOKUP($B674,[1]D3_2!$B$259:$AL$385,25,FALSE)&amp;""</f>
        <v/>
      </c>
      <c r="Y679" s="247"/>
      <c r="Z679" s="244" t="str">
        <f>VLOOKUP($B674,[1]D3_2!$B$259:$AL$385,26,FALSE)&amp;""</f>
        <v/>
      </c>
      <c r="AA679" s="245"/>
      <c r="AB679" s="97" t="s">
        <v>6130</v>
      </c>
      <c r="AC679" s="246" t="str">
        <f>VLOOKUP($B674,[1]D3_2!$B$259:$AL$385,27,FALSE)&amp;""</f>
        <v/>
      </c>
      <c r="AD679" s="247"/>
      <c r="AE679" s="244" t="str">
        <f>VLOOKUP($B674,[1]D3_2!$B$259:$AL$385,28,FALSE)&amp;""</f>
        <v/>
      </c>
      <c r="AF679" s="245"/>
      <c r="AG679" s="97" t="s">
        <v>6130</v>
      </c>
      <c r="AH679" s="246" t="str">
        <f>VLOOKUP($B674,[1]D3_2!$B$259:$AL$385,29,FALSE)&amp;""</f>
        <v/>
      </c>
      <c r="AI679" s="247"/>
      <c r="AJ679" s="244" t="str">
        <f>VLOOKUP($B674,[1]D3_2!$B$259:$AL$385,30,FALSE)&amp;""</f>
        <v/>
      </c>
      <c r="AK679" s="245"/>
      <c r="AL679" s="97" t="s">
        <v>6130</v>
      </c>
      <c r="AM679" s="246" t="str">
        <f>VLOOKUP($B674,[1]D3_2!$B$259:$AL$385,31,FALSE)&amp;""</f>
        <v/>
      </c>
      <c r="AN679" s="247"/>
      <c r="AO679" s="244" t="str">
        <f>VLOOKUP($B674,[1]D3_2!$B$259:$AL$385,32,FALSE)&amp;""</f>
        <v/>
      </c>
      <c r="AP679" s="245"/>
      <c r="AQ679" s="97" t="s">
        <v>6130</v>
      </c>
      <c r="AR679" s="246" t="str">
        <f>VLOOKUP($B674,[1]D3_2!$B$259:$AL$385,33,FALSE)&amp;""</f>
        <v/>
      </c>
      <c r="AS679" s="247"/>
      <c r="AT679" s="244" t="str">
        <f>VLOOKUP($B674,[1]D3_2!$B$259:$AL$385,34,FALSE)&amp;""</f>
        <v/>
      </c>
      <c r="AU679" s="245"/>
      <c r="AV679" s="97" t="s">
        <v>6130</v>
      </c>
      <c r="AW679" s="246" t="str">
        <f>VLOOKUP($B674,[1]D3_2!$B$259:$AL$385,35,FALSE)&amp;""</f>
        <v/>
      </c>
      <c r="AX679" s="247"/>
      <c r="AY679" s="244" t="str">
        <f>VLOOKUP($B674,[1]D3_2!$B$259:$AL$385,36,FALSE)&amp;""</f>
        <v/>
      </c>
      <c r="AZ679" s="245"/>
      <c r="BA679" s="97" t="s">
        <v>6130</v>
      </c>
      <c r="BB679" s="246" t="str">
        <f>VLOOKUP($B674,[1]D3_2!$B$259:$AL$385,37,FALSE)&amp;""</f>
        <v/>
      </c>
      <c r="BC679" s="247"/>
      <c r="BD679" s="60"/>
    </row>
    <row r="680" spans="2:56" ht="14.25" customHeight="1" x14ac:dyDescent="0.55000000000000004">
      <c r="B680" s="195" t="s">
        <v>467</v>
      </c>
      <c r="C680" s="196"/>
      <c r="D680" s="196"/>
      <c r="E680" s="196"/>
      <c r="F680" s="196"/>
      <c r="G680" s="197"/>
      <c r="H680" s="232" t="s">
        <v>7637</v>
      </c>
      <c r="I680" s="233"/>
      <c r="J680" s="233"/>
      <c r="K680" s="234"/>
      <c r="L680" s="241" t="s">
        <v>6265</v>
      </c>
      <c r="M680" s="242"/>
      <c r="N680" s="242"/>
      <c r="O680" s="243"/>
      <c r="P680" s="215" t="str">
        <f>VLOOKUP($B680,[1]D3_2!$B$5:$AL$131,6,FALSE)&amp;""</f>
        <v/>
      </c>
      <c r="Q680" s="216"/>
      <c r="R680" s="95" t="s">
        <v>59</v>
      </c>
      <c r="S680" s="217" t="str">
        <f>VLOOKUP($B680,[1]D3_2!$B$5:$AL$131,7,FALSE)&amp;""</f>
        <v/>
      </c>
      <c r="T680" s="218"/>
      <c r="U680" s="215" t="str">
        <f>VLOOKUP($B680,[1]D3_2!$B$5:$AL$131,8,FALSE)&amp;""</f>
        <v/>
      </c>
      <c r="V680" s="216"/>
      <c r="W680" s="95" t="s">
        <v>59</v>
      </c>
      <c r="X680" s="217" t="str">
        <f>VLOOKUP($B680,[1]D3_2!$B$5:$AL$131,9,FALSE)&amp;""</f>
        <v/>
      </c>
      <c r="Y680" s="218"/>
      <c r="Z680" s="215" t="str">
        <f>VLOOKUP($B680,[1]D3_2!$B$5:$AL$131,10,FALSE)&amp;""</f>
        <v/>
      </c>
      <c r="AA680" s="216"/>
      <c r="AB680" s="95" t="s">
        <v>59</v>
      </c>
      <c r="AC680" s="217" t="str">
        <f>VLOOKUP($B680,[1]D3_2!$B$5:$AL$131,11,FALSE)&amp;""</f>
        <v/>
      </c>
      <c r="AD680" s="218"/>
      <c r="AE680" s="215" t="str">
        <f>VLOOKUP($B680,[1]D3_2!$B$5:$AL$131,12,FALSE)&amp;""</f>
        <v/>
      </c>
      <c r="AF680" s="216"/>
      <c r="AG680" s="95" t="s">
        <v>59</v>
      </c>
      <c r="AH680" s="217" t="str">
        <f>VLOOKUP($B680,[1]D3_2!$B$5:$AL$131,13,FALSE)&amp;""</f>
        <v/>
      </c>
      <c r="AI680" s="218"/>
      <c r="AJ680" s="215" t="str">
        <f>VLOOKUP($B680,[1]D3_2!$B$5:$AL$131,14,FALSE)&amp;""</f>
        <v/>
      </c>
      <c r="AK680" s="216"/>
      <c r="AL680" s="95" t="s">
        <v>59</v>
      </c>
      <c r="AM680" s="217" t="str">
        <f>VLOOKUP($B680,[1]D3_2!$B$5:$AL$131,15,FALSE)&amp;""</f>
        <v/>
      </c>
      <c r="AN680" s="218"/>
      <c r="AO680" s="215" t="str">
        <f>VLOOKUP($B680,[1]D3_2!$B$5:$AL$131,16,FALSE)&amp;""</f>
        <v/>
      </c>
      <c r="AP680" s="216"/>
      <c r="AQ680" s="95" t="s">
        <v>59</v>
      </c>
      <c r="AR680" s="217" t="str">
        <f>VLOOKUP($B680,[1]D3_2!$B$5:$AL$131,17,FALSE)&amp;""</f>
        <v/>
      </c>
      <c r="AS680" s="218"/>
      <c r="AT680" s="215" t="str">
        <f>VLOOKUP($B680,[1]D3_2!$B$5:$AL$131,18,FALSE)&amp;""</f>
        <v/>
      </c>
      <c r="AU680" s="216"/>
      <c r="AV680" s="95" t="s">
        <v>59</v>
      </c>
      <c r="AW680" s="217" t="str">
        <f>VLOOKUP($B680,[1]D3_2!$B$5:$AL$131,19,FALSE)&amp;""</f>
        <v/>
      </c>
      <c r="AX680" s="218"/>
      <c r="AY680" s="215" t="str">
        <f>VLOOKUP($B680,[1]D3_2!$B$5:$AL$131,20,FALSE)&amp;""</f>
        <v/>
      </c>
      <c r="AZ680" s="216"/>
      <c r="BA680" s="95" t="s">
        <v>59</v>
      </c>
      <c r="BB680" s="217" t="str">
        <f>VLOOKUP($B680,[1]D3_2!$B$5:$AL$131,21,FALSE)&amp;""</f>
        <v/>
      </c>
      <c r="BC680" s="218"/>
      <c r="BD680" s="60"/>
    </row>
    <row r="681" spans="2:56" ht="14.25" customHeight="1" x14ac:dyDescent="0.55000000000000004">
      <c r="B681" s="208"/>
      <c r="C681" s="209"/>
      <c r="D681" s="209"/>
      <c r="E681" s="209"/>
      <c r="F681" s="209"/>
      <c r="G681" s="210"/>
      <c r="H681" s="235"/>
      <c r="I681" s="236"/>
      <c r="J681" s="236"/>
      <c r="K681" s="237"/>
      <c r="L681" s="219" t="s">
        <v>7255</v>
      </c>
      <c r="M681" s="220"/>
      <c r="N681" s="220"/>
      <c r="O681" s="221"/>
      <c r="P681" s="222" t="str">
        <f>VLOOKUP($B680,[1]D3_2!$B$132:$AL$258,6,FALSE)&amp;""</f>
        <v/>
      </c>
      <c r="Q681" s="223"/>
      <c r="R681" s="96" t="s">
        <v>6130</v>
      </c>
      <c r="S681" s="224" t="str">
        <f>VLOOKUP($B680,[1]D3_2!$B$132:$AL$258,7,FALSE)&amp;""</f>
        <v/>
      </c>
      <c r="T681" s="225"/>
      <c r="U681" s="222" t="str">
        <f>VLOOKUP($B680,[1]D3_2!$B$132:$AL$258,8,FALSE)&amp;""</f>
        <v/>
      </c>
      <c r="V681" s="223"/>
      <c r="W681" s="96" t="s">
        <v>6130</v>
      </c>
      <c r="X681" s="224" t="str">
        <f>VLOOKUP($B680,[1]D3_2!$B$132:$AL$258,9,FALSE)&amp;""</f>
        <v/>
      </c>
      <c r="Y681" s="225"/>
      <c r="Z681" s="222" t="str">
        <f>VLOOKUP($B680,[1]D3_2!$B$132:$AL$258,10,FALSE)&amp;""</f>
        <v/>
      </c>
      <c r="AA681" s="223"/>
      <c r="AB681" s="96" t="s">
        <v>6130</v>
      </c>
      <c r="AC681" s="224" t="str">
        <f>VLOOKUP($B680,[1]D3_2!$B$132:$AL$258,11,FALSE)&amp;""</f>
        <v/>
      </c>
      <c r="AD681" s="225"/>
      <c r="AE681" s="222" t="str">
        <f>VLOOKUP($B680,[1]D3_2!$B$132:$AL$258,12,FALSE)&amp;""</f>
        <v/>
      </c>
      <c r="AF681" s="223"/>
      <c r="AG681" s="96" t="s">
        <v>6130</v>
      </c>
      <c r="AH681" s="224" t="str">
        <f>VLOOKUP($B680,[1]D3_2!$B$132:$AL$385,13,FALSE)&amp;""</f>
        <v/>
      </c>
      <c r="AI681" s="225"/>
      <c r="AJ681" s="222" t="str">
        <f>VLOOKUP($B680,[1]D3_2!$B$132:$AL$258,14,FALSE)&amp;""</f>
        <v/>
      </c>
      <c r="AK681" s="223"/>
      <c r="AL681" s="96" t="s">
        <v>6130</v>
      </c>
      <c r="AM681" s="224" t="str">
        <f>VLOOKUP($B680,[1]D3_2!$B$132:$AL$385,15,FALSE)&amp;""</f>
        <v/>
      </c>
      <c r="AN681" s="225"/>
      <c r="AO681" s="222" t="str">
        <f>VLOOKUP($B680,[1]D3_2!$B$132:$AL$258,16,FALSE)&amp;""</f>
        <v/>
      </c>
      <c r="AP681" s="223"/>
      <c r="AQ681" s="96" t="s">
        <v>6130</v>
      </c>
      <c r="AR681" s="224" t="str">
        <f>VLOOKUP($B680,[1]D3_2!$B$132:$AL$385,17,FALSE)&amp;""</f>
        <v/>
      </c>
      <c r="AS681" s="225"/>
      <c r="AT681" s="222" t="str">
        <f>VLOOKUP($B680,[1]D3_2!$B$132:$AL$258,18,FALSE)&amp;""</f>
        <v/>
      </c>
      <c r="AU681" s="223"/>
      <c r="AV681" s="96" t="s">
        <v>6130</v>
      </c>
      <c r="AW681" s="224" t="str">
        <f>VLOOKUP($B680,[1]D3_2!$B$132:$AL$385,19,FALSE)&amp;""</f>
        <v/>
      </c>
      <c r="AX681" s="225"/>
      <c r="AY681" s="222" t="str">
        <f>VLOOKUP($B680,[1]D3_2!$B$132:$AL$258,20,FALSE)&amp;""</f>
        <v/>
      </c>
      <c r="AZ681" s="223"/>
      <c r="BA681" s="96" t="s">
        <v>6130</v>
      </c>
      <c r="BB681" s="224" t="str">
        <f>VLOOKUP($B680,[1]D3_2!$B$132:$AL$385,21,FALSE)&amp;""</f>
        <v/>
      </c>
      <c r="BC681" s="225"/>
      <c r="BD681" s="60"/>
    </row>
    <row r="682" spans="2:56" ht="14.25" customHeight="1" x14ac:dyDescent="0.55000000000000004">
      <c r="B682" s="208"/>
      <c r="C682" s="209"/>
      <c r="D682" s="209"/>
      <c r="E682" s="209"/>
      <c r="F682" s="209"/>
      <c r="G682" s="210"/>
      <c r="H682" s="238"/>
      <c r="I682" s="239"/>
      <c r="J682" s="239"/>
      <c r="K682" s="240"/>
      <c r="L682" s="248" t="s">
        <v>7256</v>
      </c>
      <c r="M682" s="249"/>
      <c r="N682" s="249"/>
      <c r="O682" s="250"/>
      <c r="P682" s="244" t="str">
        <f>VLOOKUP($B680,[1]D3_2!$B$259:$AL$385,6,FALSE)&amp;""</f>
        <v/>
      </c>
      <c r="Q682" s="245"/>
      <c r="R682" s="97" t="s">
        <v>6130</v>
      </c>
      <c r="S682" s="246" t="str">
        <f>VLOOKUP($B680,[1]D3_2!$B$259:$AL$385,7,FALSE)&amp;""</f>
        <v/>
      </c>
      <c r="T682" s="247"/>
      <c r="U682" s="244" t="str">
        <f>VLOOKUP($B680,[1]D3_2!$B$259:$AL$385,8,FALSE)&amp;""</f>
        <v/>
      </c>
      <c r="V682" s="245"/>
      <c r="W682" s="97" t="s">
        <v>6130</v>
      </c>
      <c r="X682" s="246" t="str">
        <f>VLOOKUP($B680,[1]D3_2!$B$259:$AL$385,9,FALSE)&amp;""</f>
        <v/>
      </c>
      <c r="Y682" s="247"/>
      <c r="Z682" s="244" t="str">
        <f>VLOOKUP($B680,[1]D3_2!$B$259:$AL$385,10,FALSE)&amp;""</f>
        <v/>
      </c>
      <c r="AA682" s="245"/>
      <c r="AB682" s="97" t="s">
        <v>6130</v>
      </c>
      <c r="AC682" s="246" t="str">
        <f>VLOOKUP($B680,[1]D3_2!$B$259:$AL$385,11,FALSE)&amp;""</f>
        <v/>
      </c>
      <c r="AD682" s="247"/>
      <c r="AE682" s="244" t="str">
        <f>VLOOKUP($B680,[1]D3_2!$B$259:$AL$385,12,FALSE)&amp;""</f>
        <v/>
      </c>
      <c r="AF682" s="245"/>
      <c r="AG682" s="97" t="s">
        <v>6130</v>
      </c>
      <c r="AH682" s="246" t="str">
        <f>VLOOKUP($B680,[1]D3_2!$B$259:$AL$385,13,FALSE)&amp;""</f>
        <v/>
      </c>
      <c r="AI682" s="247"/>
      <c r="AJ682" s="244" t="str">
        <f>VLOOKUP($B680,[1]D3_2!$B$259:$AL$385,14,FALSE)&amp;""</f>
        <v/>
      </c>
      <c r="AK682" s="245"/>
      <c r="AL682" s="97" t="s">
        <v>6130</v>
      </c>
      <c r="AM682" s="246" t="str">
        <f>VLOOKUP($B680,[1]D3_2!$B$259:$AL$385,15,FALSE)&amp;""</f>
        <v/>
      </c>
      <c r="AN682" s="247"/>
      <c r="AO682" s="244" t="str">
        <f>VLOOKUP($B680,[1]D3_2!$B$259:$AL$385,16,FALSE)&amp;""</f>
        <v/>
      </c>
      <c r="AP682" s="245"/>
      <c r="AQ682" s="97" t="s">
        <v>6130</v>
      </c>
      <c r="AR682" s="246" t="str">
        <f>VLOOKUP($B680,[1]D3_2!$B$259:$AL$385,17,FALSE)&amp;""</f>
        <v/>
      </c>
      <c r="AS682" s="247"/>
      <c r="AT682" s="244" t="str">
        <f>VLOOKUP($B680,[1]D3_2!$B$259:$AL$385,18,FALSE)&amp;""</f>
        <v/>
      </c>
      <c r="AU682" s="245"/>
      <c r="AV682" s="97" t="s">
        <v>6130</v>
      </c>
      <c r="AW682" s="246" t="str">
        <f>VLOOKUP($B680,[1]D3_2!$B$259:$AL$385,19,FALSE)&amp;""</f>
        <v/>
      </c>
      <c r="AX682" s="247"/>
      <c r="AY682" s="244" t="str">
        <f>VLOOKUP($B680,[1]D3_2!$B$259:$AL$385,20,FALSE)&amp;""</f>
        <v/>
      </c>
      <c r="AZ682" s="245"/>
      <c r="BA682" s="97" t="s">
        <v>6130</v>
      </c>
      <c r="BB682" s="246" t="str">
        <f>VLOOKUP($B680,[1]D3_2!$B$259:$AL$385,21,FALSE)&amp;""</f>
        <v/>
      </c>
      <c r="BC682" s="247"/>
      <c r="BD682" s="60"/>
    </row>
    <row r="683" spans="2:56" ht="14.25" customHeight="1" x14ac:dyDescent="0.55000000000000004">
      <c r="B683" s="208"/>
      <c r="C683" s="209"/>
      <c r="D683" s="209"/>
      <c r="E683" s="209"/>
      <c r="F683" s="209"/>
      <c r="G683" s="210"/>
      <c r="H683" s="232" t="s">
        <v>7669</v>
      </c>
      <c r="I683" s="233"/>
      <c r="J683" s="233"/>
      <c r="K683" s="234"/>
      <c r="L683" s="241" t="s">
        <v>6265</v>
      </c>
      <c r="M683" s="242"/>
      <c r="N683" s="242"/>
      <c r="O683" s="243"/>
      <c r="P683" s="215" t="str">
        <f>VLOOKUP($B680,[1]D3_2!$B$5:$AL$131,22,FALSE)&amp;""</f>
        <v/>
      </c>
      <c r="Q683" s="216"/>
      <c r="R683" s="95" t="s">
        <v>59</v>
      </c>
      <c r="S683" s="217" t="str">
        <f>VLOOKUP($B680,[1]D3_2!$B$5:$AL$131,23,FALSE)&amp;""</f>
        <v/>
      </c>
      <c r="T683" s="218"/>
      <c r="U683" s="215" t="str">
        <f>VLOOKUP($B680,[1]D3_2!$B$5:$AL$131,24,FALSE)&amp;""</f>
        <v/>
      </c>
      <c r="V683" s="216"/>
      <c r="W683" s="95" t="s">
        <v>59</v>
      </c>
      <c r="X683" s="217" t="str">
        <f>VLOOKUP($B680,[1]D3_2!$B$5:$AL$131,25,FALSE)&amp;""</f>
        <v/>
      </c>
      <c r="Y683" s="218"/>
      <c r="Z683" s="215" t="str">
        <f>VLOOKUP($B680,[1]D3_2!$B$5:$AL$131,26,FALSE)&amp;""</f>
        <v/>
      </c>
      <c r="AA683" s="216"/>
      <c r="AB683" s="95" t="s">
        <v>59</v>
      </c>
      <c r="AC683" s="217" t="str">
        <f>VLOOKUP($B680,[1]D3_2!$B$5:$AL$131,27,FALSE)&amp;""</f>
        <v/>
      </c>
      <c r="AD683" s="218"/>
      <c r="AE683" s="215" t="str">
        <f>VLOOKUP($B680,[1]D3_2!$B$5:$AL$131,28,FALSE)&amp;""</f>
        <v/>
      </c>
      <c r="AF683" s="216"/>
      <c r="AG683" s="95" t="s">
        <v>59</v>
      </c>
      <c r="AH683" s="217" t="str">
        <f>VLOOKUP($B680,[1]D3_2!$B$5:$AL$131,29,FALSE)&amp;""</f>
        <v/>
      </c>
      <c r="AI683" s="218"/>
      <c r="AJ683" s="215" t="str">
        <f>VLOOKUP($B680,[1]D3_2!$B$5:$AL$131,30,FALSE)&amp;""</f>
        <v/>
      </c>
      <c r="AK683" s="216"/>
      <c r="AL683" s="95" t="s">
        <v>59</v>
      </c>
      <c r="AM683" s="217" t="str">
        <f>VLOOKUP($B680,[1]D3_2!$B$5:$AL$131,31,FALSE)&amp;""</f>
        <v/>
      </c>
      <c r="AN683" s="218"/>
      <c r="AO683" s="215" t="str">
        <f>VLOOKUP($B680,[1]D3_2!$B$5:$AL$131,32,FALSE)&amp;""</f>
        <v/>
      </c>
      <c r="AP683" s="216"/>
      <c r="AQ683" s="95" t="s">
        <v>59</v>
      </c>
      <c r="AR683" s="217" t="str">
        <f>VLOOKUP($B680,[1]D3_2!$B$5:$AL$131,33,FALSE)&amp;""</f>
        <v/>
      </c>
      <c r="AS683" s="218"/>
      <c r="AT683" s="215" t="str">
        <f>VLOOKUP($B680,[1]D3_2!$B$5:$AL$131,34,FALSE)&amp;""</f>
        <v/>
      </c>
      <c r="AU683" s="216"/>
      <c r="AV683" s="95" t="s">
        <v>59</v>
      </c>
      <c r="AW683" s="217" t="str">
        <f>VLOOKUP($B680,[1]D3_2!$B$5:$AL$131,35,FALSE)&amp;""</f>
        <v/>
      </c>
      <c r="AX683" s="218"/>
      <c r="AY683" s="215" t="str">
        <f>VLOOKUP($B680,[1]D3_2!$B$5:$AL$131,36,FALSE)&amp;""</f>
        <v/>
      </c>
      <c r="AZ683" s="216"/>
      <c r="BA683" s="95" t="s">
        <v>59</v>
      </c>
      <c r="BB683" s="217" t="str">
        <f>VLOOKUP($B680,[1]D3_2!$B$5:$AL$131,37,FALSE)&amp;""</f>
        <v/>
      </c>
      <c r="BC683" s="218"/>
      <c r="BD683" s="60"/>
    </row>
    <row r="684" spans="2:56" ht="14.25" customHeight="1" x14ac:dyDescent="0.55000000000000004">
      <c r="B684" s="208"/>
      <c r="C684" s="209"/>
      <c r="D684" s="209"/>
      <c r="E684" s="209"/>
      <c r="F684" s="209"/>
      <c r="G684" s="210"/>
      <c r="H684" s="235"/>
      <c r="I684" s="236"/>
      <c r="J684" s="236"/>
      <c r="K684" s="237"/>
      <c r="L684" s="219" t="s">
        <v>7255</v>
      </c>
      <c r="M684" s="220"/>
      <c r="N684" s="220"/>
      <c r="O684" s="221"/>
      <c r="P684" s="222" t="str">
        <f>VLOOKUP($B680,[1]D3_2!$B$132:$AL$258,22,FALSE)&amp;""</f>
        <v/>
      </c>
      <c r="Q684" s="223"/>
      <c r="R684" s="96" t="s">
        <v>6130</v>
      </c>
      <c r="S684" s="224" t="str">
        <f>VLOOKUP($B680,[1]D3_2!$B$132:$AL$258,23,FALSE)&amp;""</f>
        <v/>
      </c>
      <c r="T684" s="225"/>
      <c r="U684" s="222" t="str">
        <f>VLOOKUP($B680,[1]D3_2!$B$132:$AL$258,24,FALSE)&amp;""</f>
        <v/>
      </c>
      <c r="V684" s="223"/>
      <c r="W684" s="96" t="s">
        <v>6130</v>
      </c>
      <c r="X684" s="224" t="str">
        <f>VLOOKUP($B680,[1]D3_2!$B$132:$AL$258,25,FALSE)&amp;""</f>
        <v/>
      </c>
      <c r="Y684" s="225"/>
      <c r="Z684" s="222" t="str">
        <f>VLOOKUP($B680,[1]D3_2!$B$132:$AL$258,26,FALSE)&amp;""</f>
        <v/>
      </c>
      <c r="AA684" s="223"/>
      <c r="AB684" s="96" t="s">
        <v>6130</v>
      </c>
      <c r="AC684" s="224" t="str">
        <f>VLOOKUP($B680,[1]D3_2!$B$132:$AL$258,27,FALSE)&amp;""</f>
        <v/>
      </c>
      <c r="AD684" s="225"/>
      <c r="AE684" s="222" t="str">
        <f>VLOOKUP($B680,[1]D3_2!$B$132:$AL$258,28,FALSE)&amp;""</f>
        <v/>
      </c>
      <c r="AF684" s="223"/>
      <c r="AG684" s="96" t="s">
        <v>6130</v>
      </c>
      <c r="AH684" s="224" t="str">
        <f>VLOOKUP($B680,[1]D3_2!$B$132:$AL$385,29,FALSE)&amp;""</f>
        <v/>
      </c>
      <c r="AI684" s="225"/>
      <c r="AJ684" s="222" t="str">
        <f>VLOOKUP($B680,[1]D3_2!$B$132:$AL$258,30,FALSE)&amp;""</f>
        <v/>
      </c>
      <c r="AK684" s="223"/>
      <c r="AL684" s="96" t="s">
        <v>6130</v>
      </c>
      <c r="AM684" s="224" t="str">
        <f>VLOOKUP($B680,[1]D3_2!$B$132:$AL$385,31,FALSE)&amp;""</f>
        <v/>
      </c>
      <c r="AN684" s="225"/>
      <c r="AO684" s="222" t="str">
        <f>VLOOKUP($B680,[1]D3_2!$B$132:$AL$258,32,FALSE)&amp;""</f>
        <v/>
      </c>
      <c r="AP684" s="223"/>
      <c r="AQ684" s="96" t="s">
        <v>6130</v>
      </c>
      <c r="AR684" s="224" t="str">
        <f>VLOOKUP($B680,[1]D3_2!$B$132:$AL$385,33,FALSE)&amp;""</f>
        <v/>
      </c>
      <c r="AS684" s="225"/>
      <c r="AT684" s="222" t="str">
        <f>VLOOKUP($B680,[1]D3_2!$B$132:$AL$258,34,FALSE)&amp;""</f>
        <v/>
      </c>
      <c r="AU684" s="223"/>
      <c r="AV684" s="96" t="s">
        <v>6130</v>
      </c>
      <c r="AW684" s="224" t="str">
        <f>VLOOKUP($B680,[1]D3_2!$B$132:$AL$385,35,FALSE)&amp;""</f>
        <v/>
      </c>
      <c r="AX684" s="225"/>
      <c r="AY684" s="222" t="str">
        <f>VLOOKUP($B680,[1]D3_2!$B$132:$AL$258,36,FALSE)&amp;""</f>
        <v/>
      </c>
      <c r="AZ684" s="223"/>
      <c r="BA684" s="96" t="s">
        <v>6130</v>
      </c>
      <c r="BB684" s="224" t="str">
        <f>VLOOKUP($B680,[1]D3_2!$B$132:$AL$385,37,FALSE)&amp;""</f>
        <v/>
      </c>
      <c r="BC684" s="225"/>
      <c r="BD684" s="60"/>
    </row>
    <row r="685" spans="2:56" ht="14.25" customHeight="1" x14ac:dyDescent="0.55000000000000004">
      <c r="B685" s="198"/>
      <c r="C685" s="199"/>
      <c r="D685" s="199"/>
      <c r="E685" s="199"/>
      <c r="F685" s="199"/>
      <c r="G685" s="200"/>
      <c r="H685" s="238"/>
      <c r="I685" s="239"/>
      <c r="J685" s="239"/>
      <c r="K685" s="240"/>
      <c r="L685" s="248" t="s">
        <v>7256</v>
      </c>
      <c r="M685" s="249"/>
      <c r="N685" s="249"/>
      <c r="O685" s="250"/>
      <c r="P685" s="244" t="str">
        <f>VLOOKUP($B680,[1]D3_2!$B$259:$AL$385,22,FALSE)&amp;""</f>
        <v/>
      </c>
      <c r="Q685" s="245"/>
      <c r="R685" s="97" t="s">
        <v>6130</v>
      </c>
      <c r="S685" s="246" t="str">
        <f>VLOOKUP($B680,[1]D3_2!$B$259:$AL$385,23,FALSE)&amp;""</f>
        <v/>
      </c>
      <c r="T685" s="247"/>
      <c r="U685" s="244" t="str">
        <f>VLOOKUP($B680,[1]D3_2!$B$259:$AL$385,24,FALSE)&amp;""</f>
        <v/>
      </c>
      <c r="V685" s="245"/>
      <c r="W685" s="97" t="s">
        <v>6130</v>
      </c>
      <c r="X685" s="246" t="str">
        <f>VLOOKUP($B680,[1]D3_2!$B$259:$AL$385,25,FALSE)&amp;""</f>
        <v/>
      </c>
      <c r="Y685" s="247"/>
      <c r="Z685" s="244" t="str">
        <f>VLOOKUP($B680,[1]D3_2!$B$259:$AL$385,26,FALSE)&amp;""</f>
        <v/>
      </c>
      <c r="AA685" s="245"/>
      <c r="AB685" s="97" t="s">
        <v>6130</v>
      </c>
      <c r="AC685" s="246" t="str">
        <f>VLOOKUP($B680,[1]D3_2!$B$259:$AL$385,27,FALSE)&amp;""</f>
        <v/>
      </c>
      <c r="AD685" s="247"/>
      <c r="AE685" s="244" t="str">
        <f>VLOOKUP($B680,[1]D3_2!$B$259:$AL$385,28,FALSE)&amp;""</f>
        <v/>
      </c>
      <c r="AF685" s="245"/>
      <c r="AG685" s="97" t="s">
        <v>6130</v>
      </c>
      <c r="AH685" s="246" t="str">
        <f>VLOOKUP($B680,[1]D3_2!$B$259:$AL$385,29,FALSE)&amp;""</f>
        <v/>
      </c>
      <c r="AI685" s="247"/>
      <c r="AJ685" s="244" t="str">
        <f>VLOOKUP($B680,[1]D3_2!$B$259:$AL$385,30,FALSE)&amp;""</f>
        <v/>
      </c>
      <c r="AK685" s="245"/>
      <c r="AL685" s="97" t="s">
        <v>6130</v>
      </c>
      <c r="AM685" s="246" t="str">
        <f>VLOOKUP($B680,[1]D3_2!$B$259:$AL$385,31,FALSE)&amp;""</f>
        <v/>
      </c>
      <c r="AN685" s="247"/>
      <c r="AO685" s="244" t="str">
        <f>VLOOKUP($B680,[1]D3_2!$B$259:$AL$385,32,FALSE)&amp;""</f>
        <v/>
      </c>
      <c r="AP685" s="245"/>
      <c r="AQ685" s="97" t="s">
        <v>6130</v>
      </c>
      <c r="AR685" s="246" t="str">
        <f>VLOOKUP($B680,[1]D3_2!$B$259:$AL$385,33,FALSE)&amp;""</f>
        <v/>
      </c>
      <c r="AS685" s="247"/>
      <c r="AT685" s="244" t="str">
        <f>VLOOKUP($B680,[1]D3_2!$B$259:$AL$385,34,FALSE)&amp;""</f>
        <v/>
      </c>
      <c r="AU685" s="245"/>
      <c r="AV685" s="97" t="s">
        <v>6130</v>
      </c>
      <c r="AW685" s="246" t="str">
        <f>VLOOKUP($B680,[1]D3_2!$B$259:$AL$385,35,FALSE)&amp;""</f>
        <v/>
      </c>
      <c r="AX685" s="247"/>
      <c r="AY685" s="244" t="str">
        <f>VLOOKUP($B680,[1]D3_2!$B$259:$AL$385,36,FALSE)&amp;""</f>
        <v/>
      </c>
      <c r="AZ685" s="245"/>
      <c r="BA685" s="97" t="s">
        <v>6130</v>
      </c>
      <c r="BB685" s="246" t="str">
        <f>VLOOKUP($B680,[1]D3_2!$B$259:$AL$385,37,FALSE)&amp;""</f>
        <v/>
      </c>
      <c r="BC685" s="247"/>
      <c r="BD685" s="60"/>
    </row>
    <row r="686" spans="2:56" ht="14.25" customHeight="1" x14ac:dyDescent="0.55000000000000004">
      <c r="B686" s="195" t="s">
        <v>5965</v>
      </c>
      <c r="C686" s="196"/>
      <c r="D686" s="196"/>
      <c r="E686" s="196"/>
      <c r="F686" s="196"/>
      <c r="G686" s="197"/>
      <c r="H686" s="232" t="s">
        <v>7637</v>
      </c>
      <c r="I686" s="233"/>
      <c r="J686" s="233"/>
      <c r="K686" s="234"/>
      <c r="L686" s="241" t="s">
        <v>6265</v>
      </c>
      <c r="M686" s="242"/>
      <c r="N686" s="242"/>
      <c r="O686" s="243"/>
      <c r="P686" s="215" t="str">
        <f>VLOOKUP($B686,[1]D3_2!$B$5:$AL$131,6,FALSE)&amp;""</f>
        <v/>
      </c>
      <c r="Q686" s="216"/>
      <c r="R686" s="95" t="s">
        <v>59</v>
      </c>
      <c r="S686" s="217" t="str">
        <f>VLOOKUP($B686,[1]D3_2!$B$5:$AL$131,7,FALSE)&amp;""</f>
        <v/>
      </c>
      <c r="T686" s="218"/>
      <c r="U686" s="215" t="str">
        <f>VLOOKUP($B686,[1]D3_2!$B$5:$AL$131,8,FALSE)&amp;""</f>
        <v/>
      </c>
      <c r="V686" s="216"/>
      <c r="W686" s="95" t="s">
        <v>59</v>
      </c>
      <c r="X686" s="217" t="str">
        <f>VLOOKUP($B686,[1]D3_2!$B$5:$AL$131,9,FALSE)&amp;""</f>
        <v/>
      </c>
      <c r="Y686" s="218"/>
      <c r="Z686" s="215" t="str">
        <f>VLOOKUP($B686,[1]D3_2!$B$5:$AL$131,10,FALSE)&amp;""</f>
        <v/>
      </c>
      <c r="AA686" s="216"/>
      <c r="AB686" s="95" t="s">
        <v>59</v>
      </c>
      <c r="AC686" s="217" t="str">
        <f>VLOOKUP($B686,[1]D3_2!$B$5:$AL$131,11,FALSE)&amp;""</f>
        <v/>
      </c>
      <c r="AD686" s="218"/>
      <c r="AE686" s="215" t="str">
        <f>VLOOKUP($B686,[1]D3_2!$B$5:$AL$131,12,FALSE)&amp;""</f>
        <v/>
      </c>
      <c r="AF686" s="216"/>
      <c r="AG686" s="95" t="s">
        <v>59</v>
      </c>
      <c r="AH686" s="217" t="str">
        <f>VLOOKUP($B686,[1]D3_2!$B$5:$AL$131,13,FALSE)&amp;""</f>
        <v/>
      </c>
      <c r="AI686" s="218"/>
      <c r="AJ686" s="215" t="str">
        <f>VLOOKUP($B686,[1]D3_2!$B$5:$AL$131,14,FALSE)&amp;""</f>
        <v/>
      </c>
      <c r="AK686" s="216"/>
      <c r="AL686" s="95" t="s">
        <v>59</v>
      </c>
      <c r="AM686" s="217" t="str">
        <f>VLOOKUP($B686,[1]D3_2!$B$5:$AL$131,15,FALSE)&amp;""</f>
        <v/>
      </c>
      <c r="AN686" s="218"/>
      <c r="AO686" s="215" t="str">
        <f>VLOOKUP($B686,[1]D3_2!$B$5:$AL$131,16,FALSE)&amp;""</f>
        <v/>
      </c>
      <c r="AP686" s="216"/>
      <c r="AQ686" s="95" t="s">
        <v>59</v>
      </c>
      <c r="AR686" s="217" t="str">
        <f>VLOOKUP($B686,[1]D3_2!$B$5:$AL$131,17,FALSE)&amp;""</f>
        <v/>
      </c>
      <c r="AS686" s="218"/>
      <c r="AT686" s="215" t="str">
        <f>VLOOKUP($B686,[1]D3_2!$B$5:$AL$131,18,FALSE)&amp;""</f>
        <v/>
      </c>
      <c r="AU686" s="216"/>
      <c r="AV686" s="95" t="s">
        <v>59</v>
      </c>
      <c r="AW686" s="217" t="str">
        <f>VLOOKUP($B686,[1]D3_2!$B$5:$AL$131,19,FALSE)&amp;""</f>
        <v/>
      </c>
      <c r="AX686" s="218"/>
      <c r="AY686" s="215" t="str">
        <f>VLOOKUP($B686,[1]D3_2!$B$5:$AL$131,20,FALSE)&amp;""</f>
        <v/>
      </c>
      <c r="AZ686" s="216"/>
      <c r="BA686" s="95" t="s">
        <v>59</v>
      </c>
      <c r="BB686" s="217" t="str">
        <f>VLOOKUP($B686,[1]D3_2!$B$5:$AL$131,21,FALSE)&amp;""</f>
        <v/>
      </c>
      <c r="BC686" s="218"/>
      <c r="BD686" s="60"/>
    </row>
    <row r="687" spans="2:56" ht="14.25" customHeight="1" x14ac:dyDescent="0.55000000000000004">
      <c r="B687" s="208"/>
      <c r="C687" s="209"/>
      <c r="D687" s="209"/>
      <c r="E687" s="209"/>
      <c r="F687" s="209"/>
      <c r="G687" s="210"/>
      <c r="H687" s="235"/>
      <c r="I687" s="236"/>
      <c r="J687" s="236"/>
      <c r="K687" s="237"/>
      <c r="L687" s="219" t="s">
        <v>7255</v>
      </c>
      <c r="M687" s="220"/>
      <c r="N687" s="220"/>
      <c r="O687" s="221"/>
      <c r="P687" s="222" t="str">
        <f>VLOOKUP($B686,[1]D3_2!$B$132:$AL$258,6,FALSE)&amp;""</f>
        <v/>
      </c>
      <c r="Q687" s="223"/>
      <c r="R687" s="96" t="s">
        <v>6130</v>
      </c>
      <c r="S687" s="224" t="str">
        <f>VLOOKUP($B686,[1]D3_2!$B$132:$AL$258,7,FALSE)&amp;""</f>
        <v/>
      </c>
      <c r="T687" s="225"/>
      <c r="U687" s="222" t="str">
        <f>VLOOKUP($B686,[1]D3_2!$B$132:$AL$258,8,FALSE)&amp;""</f>
        <v/>
      </c>
      <c r="V687" s="223"/>
      <c r="W687" s="96" t="s">
        <v>6130</v>
      </c>
      <c r="X687" s="224" t="str">
        <f>VLOOKUP($B686,[1]D3_2!$B$132:$AL$258,9,FALSE)&amp;""</f>
        <v/>
      </c>
      <c r="Y687" s="225"/>
      <c r="Z687" s="222" t="str">
        <f>VLOOKUP($B686,[1]D3_2!$B$132:$AL$258,10,FALSE)&amp;""</f>
        <v/>
      </c>
      <c r="AA687" s="223"/>
      <c r="AB687" s="96" t="s">
        <v>6130</v>
      </c>
      <c r="AC687" s="224" t="str">
        <f>VLOOKUP($B686,[1]D3_2!$B$132:$AL$258,11,FALSE)&amp;""</f>
        <v/>
      </c>
      <c r="AD687" s="225"/>
      <c r="AE687" s="222" t="str">
        <f>VLOOKUP($B686,[1]D3_2!$B$132:$AL$258,12,FALSE)&amp;""</f>
        <v/>
      </c>
      <c r="AF687" s="223"/>
      <c r="AG687" s="96" t="s">
        <v>6130</v>
      </c>
      <c r="AH687" s="224" t="str">
        <f>VLOOKUP($B686,[1]D3_2!$B$132:$AL$385,13,FALSE)&amp;""</f>
        <v/>
      </c>
      <c r="AI687" s="225"/>
      <c r="AJ687" s="222" t="str">
        <f>VLOOKUP($B686,[1]D3_2!$B$132:$AL$258,14,FALSE)&amp;""</f>
        <v/>
      </c>
      <c r="AK687" s="223"/>
      <c r="AL687" s="96" t="s">
        <v>6130</v>
      </c>
      <c r="AM687" s="224" t="str">
        <f>VLOOKUP($B686,[1]D3_2!$B$132:$AL$385,15,FALSE)&amp;""</f>
        <v/>
      </c>
      <c r="AN687" s="225"/>
      <c r="AO687" s="222" t="str">
        <f>VLOOKUP($B686,[1]D3_2!$B$132:$AL$258,16,FALSE)&amp;""</f>
        <v/>
      </c>
      <c r="AP687" s="223"/>
      <c r="AQ687" s="96" t="s">
        <v>6130</v>
      </c>
      <c r="AR687" s="224" t="str">
        <f>VLOOKUP($B686,[1]D3_2!$B$132:$AL$385,17,FALSE)&amp;""</f>
        <v/>
      </c>
      <c r="AS687" s="225"/>
      <c r="AT687" s="222" t="str">
        <f>VLOOKUP($B686,[1]D3_2!$B$132:$AL$258,18,FALSE)&amp;""</f>
        <v/>
      </c>
      <c r="AU687" s="223"/>
      <c r="AV687" s="96" t="s">
        <v>6130</v>
      </c>
      <c r="AW687" s="224" t="str">
        <f>VLOOKUP($B686,[1]D3_2!$B$132:$AL$385,19,FALSE)&amp;""</f>
        <v/>
      </c>
      <c r="AX687" s="225"/>
      <c r="AY687" s="222" t="str">
        <f>VLOOKUP($B686,[1]D3_2!$B$132:$AL$258,20,FALSE)&amp;""</f>
        <v/>
      </c>
      <c r="AZ687" s="223"/>
      <c r="BA687" s="96" t="s">
        <v>6130</v>
      </c>
      <c r="BB687" s="224" t="str">
        <f>VLOOKUP($B686,[1]D3_2!$B$132:$AL$385,21,FALSE)&amp;""</f>
        <v/>
      </c>
      <c r="BC687" s="225"/>
      <c r="BD687" s="60"/>
    </row>
    <row r="688" spans="2:56" ht="14.25" customHeight="1" x14ac:dyDescent="0.55000000000000004">
      <c r="B688" s="208"/>
      <c r="C688" s="209"/>
      <c r="D688" s="209"/>
      <c r="E688" s="209"/>
      <c r="F688" s="209"/>
      <c r="G688" s="210"/>
      <c r="H688" s="238"/>
      <c r="I688" s="239"/>
      <c r="J688" s="239"/>
      <c r="K688" s="240"/>
      <c r="L688" s="248" t="s">
        <v>7256</v>
      </c>
      <c r="M688" s="249"/>
      <c r="N688" s="249"/>
      <c r="O688" s="250"/>
      <c r="P688" s="244" t="str">
        <f>VLOOKUP($B686,[1]D3_2!$B$259:$AL$385,6,FALSE)&amp;""</f>
        <v/>
      </c>
      <c r="Q688" s="245"/>
      <c r="R688" s="97" t="s">
        <v>6130</v>
      </c>
      <c r="S688" s="246" t="str">
        <f>VLOOKUP($B686,[1]D3_2!$B$259:$AL$385,7,FALSE)&amp;""</f>
        <v/>
      </c>
      <c r="T688" s="247"/>
      <c r="U688" s="244" t="str">
        <f>VLOOKUP($B686,[1]D3_2!$B$259:$AL$385,8,FALSE)&amp;""</f>
        <v/>
      </c>
      <c r="V688" s="245"/>
      <c r="W688" s="97" t="s">
        <v>6130</v>
      </c>
      <c r="X688" s="246" t="str">
        <f>VLOOKUP($B686,[1]D3_2!$B$259:$AL$385,9,FALSE)&amp;""</f>
        <v/>
      </c>
      <c r="Y688" s="247"/>
      <c r="Z688" s="244" t="str">
        <f>VLOOKUP($B686,[1]D3_2!$B$259:$AL$385,10,FALSE)&amp;""</f>
        <v/>
      </c>
      <c r="AA688" s="245"/>
      <c r="AB688" s="97" t="s">
        <v>6130</v>
      </c>
      <c r="AC688" s="246" t="str">
        <f>VLOOKUP($B686,[1]D3_2!$B$259:$AL$385,11,FALSE)&amp;""</f>
        <v/>
      </c>
      <c r="AD688" s="247"/>
      <c r="AE688" s="244" t="str">
        <f>VLOOKUP($B686,[1]D3_2!$B$259:$AL$385,12,FALSE)&amp;""</f>
        <v/>
      </c>
      <c r="AF688" s="245"/>
      <c r="AG688" s="97" t="s">
        <v>6130</v>
      </c>
      <c r="AH688" s="246" t="str">
        <f>VLOOKUP($B686,[1]D3_2!$B$259:$AL$385,13,FALSE)&amp;""</f>
        <v/>
      </c>
      <c r="AI688" s="247"/>
      <c r="AJ688" s="244" t="str">
        <f>VLOOKUP($B686,[1]D3_2!$B$259:$AL$385,14,FALSE)&amp;""</f>
        <v/>
      </c>
      <c r="AK688" s="245"/>
      <c r="AL688" s="97" t="s">
        <v>6130</v>
      </c>
      <c r="AM688" s="246" t="str">
        <f>VLOOKUP($B686,[1]D3_2!$B$259:$AL$385,15,FALSE)&amp;""</f>
        <v/>
      </c>
      <c r="AN688" s="247"/>
      <c r="AO688" s="244" t="str">
        <f>VLOOKUP($B686,[1]D3_2!$B$259:$AL$385,16,FALSE)&amp;""</f>
        <v/>
      </c>
      <c r="AP688" s="245"/>
      <c r="AQ688" s="97" t="s">
        <v>6130</v>
      </c>
      <c r="AR688" s="246" t="str">
        <f>VLOOKUP($B686,[1]D3_2!$B$259:$AL$385,17,FALSE)&amp;""</f>
        <v/>
      </c>
      <c r="AS688" s="247"/>
      <c r="AT688" s="244" t="str">
        <f>VLOOKUP($B686,[1]D3_2!$B$259:$AL$385,18,FALSE)&amp;""</f>
        <v/>
      </c>
      <c r="AU688" s="245"/>
      <c r="AV688" s="97" t="s">
        <v>6130</v>
      </c>
      <c r="AW688" s="246" t="str">
        <f>VLOOKUP($B686,[1]D3_2!$B$259:$AL$385,19,FALSE)&amp;""</f>
        <v/>
      </c>
      <c r="AX688" s="247"/>
      <c r="AY688" s="244" t="str">
        <f>VLOOKUP($B686,[1]D3_2!$B$259:$AL$385,20,FALSE)&amp;""</f>
        <v/>
      </c>
      <c r="AZ688" s="245"/>
      <c r="BA688" s="97" t="s">
        <v>6130</v>
      </c>
      <c r="BB688" s="246" t="str">
        <f>VLOOKUP($B686,[1]D3_2!$B$259:$AL$385,21,FALSE)&amp;""</f>
        <v/>
      </c>
      <c r="BC688" s="247"/>
      <c r="BD688" s="60"/>
    </row>
    <row r="689" spans="2:56" ht="14.25" customHeight="1" x14ac:dyDescent="0.55000000000000004">
      <c r="B689" s="208"/>
      <c r="C689" s="209"/>
      <c r="D689" s="209"/>
      <c r="E689" s="209"/>
      <c r="F689" s="209"/>
      <c r="G689" s="210"/>
      <c r="H689" s="232" t="s">
        <v>7669</v>
      </c>
      <c r="I689" s="233"/>
      <c r="J689" s="233"/>
      <c r="K689" s="234"/>
      <c r="L689" s="241" t="s">
        <v>6265</v>
      </c>
      <c r="M689" s="242"/>
      <c r="N689" s="242"/>
      <c r="O689" s="243"/>
      <c r="P689" s="215" t="str">
        <f>VLOOKUP($B686,[1]D3_2!$B$5:$AL$131,22,FALSE)&amp;""</f>
        <v/>
      </c>
      <c r="Q689" s="216"/>
      <c r="R689" s="95" t="s">
        <v>59</v>
      </c>
      <c r="S689" s="217" t="str">
        <f>VLOOKUP($B686,[1]D3_2!$B$5:$AL$131,23,FALSE)&amp;""</f>
        <v/>
      </c>
      <c r="T689" s="218"/>
      <c r="U689" s="215" t="str">
        <f>VLOOKUP($B686,[1]D3_2!$B$5:$AL$131,24,FALSE)&amp;""</f>
        <v/>
      </c>
      <c r="V689" s="216"/>
      <c r="W689" s="95" t="s">
        <v>59</v>
      </c>
      <c r="X689" s="217" t="str">
        <f>VLOOKUP($B686,[1]D3_2!$B$5:$AL$131,25,FALSE)&amp;""</f>
        <v/>
      </c>
      <c r="Y689" s="218"/>
      <c r="Z689" s="215" t="str">
        <f>VLOOKUP($B686,[1]D3_2!$B$5:$AL$131,26,FALSE)&amp;""</f>
        <v/>
      </c>
      <c r="AA689" s="216"/>
      <c r="AB689" s="95" t="s">
        <v>59</v>
      </c>
      <c r="AC689" s="217" t="str">
        <f>VLOOKUP($B686,[1]D3_2!$B$5:$AL$131,27,FALSE)&amp;""</f>
        <v/>
      </c>
      <c r="AD689" s="218"/>
      <c r="AE689" s="215" t="str">
        <f>VLOOKUP($B686,[1]D3_2!$B$5:$AL$131,28,FALSE)&amp;""</f>
        <v/>
      </c>
      <c r="AF689" s="216"/>
      <c r="AG689" s="95" t="s">
        <v>59</v>
      </c>
      <c r="AH689" s="217" t="str">
        <f>VLOOKUP($B686,[1]D3_2!$B$5:$AL$131,29,FALSE)&amp;""</f>
        <v/>
      </c>
      <c r="AI689" s="218"/>
      <c r="AJ689" s="215" t="str">
        <f>VLOOKUP($B686,[1]D3_2!$B$5:$AL$131,30,FALSE)&amp;""</f>
        <v/>
      </c>
      <c r="AK689" s="216"/>
      <c r="AL689" s="95" t="s">
        <v>59</v>
      </c>
      <c r="AM689" s="217" t="str">
        <f>VLOOKUP($B686,[1]D3_2!$B$5:$AL$131,31,FALSE)&amp;""</f>
        <v/>
      </c>
      <c r="AN689" s="218"/>
      <c r="AO689" s="215" t="str">
        <f>VLOOKUP($B686,[1]D3_2!$B$5:$AL$131,32,FALSE)&amp;""</f>
        <v/>
      </c>
      <c r="AP689" s="216"/>
      <c r="AQ689" s="95" t="s">
        <v>59</v>
      </c>
      <c r="AR689" s="217" t="str">
        <f>VLOOKUP($B686,[1]D3_2!$B$5:$AL$131,33,FALSE)&amp;""</f>
        <v/>
      </c>
      <c r="AS689" s="218"/>
      <c r="AT689" s="215" t="str">
        <f>VLOOKUP($B686,[1]D3_2!$B$5:$AL$131,34,FALSE)&amp;""</f>
        <v/>
      </c>
      <c r="AU689" s="216"/>
      <c r="AV689" s="95" t="s">
        <v>59</v>
      </c>
      <c r="AW689" s="217" t="str">
        <f>VLOOKUP($B686,[1]D3_2!$B$5:$AL$131,35,FALSE)&amp;""</f>
        <v/>
      </c>
      <c r="AX689" s="218"/>
      <c r="AY689" s="215" t="str">
        <f>VLOOKUP($B686,[1]D3_2!$B$5:$AL$131,36,FALSE)&amp;""</f>
        <v/>
      </c>
      <c r="AZ689" s="216"/>
      <c r="BA689" s="95" t="s">
        <v>59</v>
      </c>
      <c r="BB689" s="217" t="str">
        <f>VLOOKUP($B686,[1]D3_2!$B$5:$AL$131,37,FALSE)&amp;""</f>
        <v/>
      </c>
      <c r="BC689" s="218"/>
      <c r="BD689" s="60"/>
    </row>
    <row r="690" spans="2:56" ht="14.25" customHeight="1" x14ac:dyDescent="0.55000000000000004">
      <c r="B690" s="208"/>
      <c r="C690" s="209"/>
      <c r="D690" s="209"/>
      <c r="E690" s="209"/>
      <c r="F690" s="209"/>
      <c r="G690" s="210"/>
      <c r="H690" s="235"/>
      <c r="I690" s="236"/>
      <c r="J690" s="236"/>
      <c r="K690" s="237"/>
      <c r="L690" s="219" t="s">
        <v>7255</v>
      </c>
      <c r="M690" s="220"/>
      <c r="N690" s="220"/>
      <c r="O690" s="221"/>
      <c r="P690" s="222" t="str">
        <f>VLOOKUP($B686,[1]D3_2!$B$132:$AL$258,22,FALSE)&amp;""</f>
        <v/>
      </c>
      <c r="Q690" s="223"/>
      <c r="R690" s="96" t="s">
        <v>6130</v>
      </c>
      <c r="S690" s="224" t="str">
        <f>VLOOKUP($B686,[1]D3_2!$B$132:$AL$258,23,FALSE)&amp;""</f>
        <v/>
      </c>
      <c r="T690" s="225"/>
      <c r="U690" s="222" t="str">
        <f>VLOOKUP($B686,[1]D3_2!$B$132:$AL$258,24,FALSE)&amp;""</f>
        <v/>
      </c>
      <c r="V690" s="223"/>
      <c r="W690" s="96" t="s">
        <v>6130</v>
      </c>
      <c r="X690" s="224" t="str">
        <f>VLOOKUP($B686,[1]D3_2!$B$132:$AL$258,25,FALSE)&amp;""</f>
        <v/>
      </c>
      <c r="Y690" s="225"/>
      <c r="Z690" s="222" t="str">
        <f>VLOOKUP($B686,[1]D3_2!$B$132:$AL$258,26,FALSE)&amp;""</f>
        <v/>
      </c>
      <c r="AA690" s="223"/>
      <c r="AB690" s="96" t="s">
        <v>6130</v>
      </c>
      <c r="AC690" s="224" t="str">
        <f>VLOOKUP($B686,[1]D3_2!$B$132:$AL$258,27,FALSE)&amp;""</f>
        <v/>
      </c>
      <c r="AD690" s="225"/>
      <c r="AE690" s="222" t="str">
        <f>VLOOKUP($B686,[1]D3_2!$B$132:$AL$258,28,FALSE)&amp;""</f>
        <v/>
      </c>
      <c r="AF690" s="223"/>
      <c r="AG690" s="96" t="s">
        <v>6130</v>
      </c>
      <c r="AH690" s="224" t="str">
        <f>VLOOKUP($B686,[1]D3_2!$B$132:$AL$385,29,FALSE)&amp;""</f>
        <v/>
      </c>
      <c r="AI690" s="225"/>
      <c r="AJ690" s="222" t="str">
        <f>VLOOKUP($B686,[1]D3_2!$B$132:$AL$258,30,FALSE)&amp;""</f>
        <v/>
      </c>
      <c r="AK690" s="223"/>
      <c r="AL690" s="96" t="s">
        <v>6130</v>
      </c>
      <c r="AM690" s="224" t="str">
        <f>VLOOKUP($B686,[1]D3_2!$B$132:$AL$385,31,FALSE)&amp;""</f>
        <v/>
      </c>
      <c r="AN690" s="225"/>
      <c r="AO690" s="222" t="str">
        <f>VLOOKUP($B686,[1]D3_2!$B$132:$AL$258,32,FALSE)&amp;""</f>
        <v/>
      </c>
      <c r="AP690" s="223"/>
      <c r="AQ690" s="96" t="s">
        <v>6130</v>
      </c>
      <c r="AR690" s="224" t="str">
        <f>VLOOKUP($B686,[1]D3_2!$B$132:$AL$385,33,FALSE)&amp;""</f>
        <v/>
      </c>
      <c r="AS690" s="225"/>
      <c r="AT690" s="222" t="str">
        <f>VLOOKUP($B686,[1]D3_2!$B$132:$AL$258,34,FALSE)&amp;""</f>
        <v/>
      </c>
      <c r="AU690" s="223"/>
      <c r="AV690" s="96" t="s">
        <v>6130</v>
      </c>
      <c r="AW690" s="224" t="str">
        <f>VLOOKUP($B686,[1]D3_2!$B$132:$AL$385,35,FALSE)&amp;""</f>
        <v/>
      </c>
      <c r="AX690" s="225"/>
      <c r="AY690" s="222" t="str">
        <f>VLOOKUP($B686,[1]D3_2!$B$132:$AL$258,36,FALSE)&amp;""</f>
        <v/>
      </c>
      <c r="AZ690" s="223"/>
      <c r="BA690" s="96" t="s">
        <v>6130</v>
      </c>
      <c r="BB690" s="224" t="str">
        <f>VLOOKUP($B686,[1]D3_2!$B$132:$AL$385,37,FALSE)&amp;""</f>
        <v/>
      </c>
      <c r="BC690" s="225"/>
      <c r="BD690" s="60"/>
    </row>
    <row r="691" spans="2:56" ht="14.25" customHeight="1" x14ac:dyDescent="0.55000000000000004">
      <c r="B691" s="198"/>
      <c r="C691" s="199"/>
      <c r="D691" s="199"/>
      <c r="E691" s="199"/>
      <c r="F691" s="199"/>
      <c r="G691" s="200"/>
      <c r="H691" s="238"/>
      <c r="I691" s="239"/>
      <c r="J691" s="239"/>
      <c r="K691" s="240"/>
      <c r="L691" s="248" t="s">
        <v>7256</v>
      </c>
      <c r="M691" s="249"/>
      <c r="N691" s="249"/>
      <c r="O691" s="250"/>
      <c r="P691" s="244" t="str">
        <f>VLOOKUP($B686,[1]D3_2!$B$259:$AL$385,22,FALSE)&amp;""</f>
        <v/>
      </c>
      <c r="Q691" s="245"/>
      <c r="R691" s="97" t="s">
        <v>6130</v>
      </c>
      <c r="S691" s="246" t="str">
        <f>VLOOKUP($B686,[1]D3_2!$B$259:$AL$385,23,FALSE)&amp;""</f>
        <v/>
      </c>
      <c r="T691" s="247"/>
      <c r="U691" s="244" t="str">
        <f>VLOOKUP($B686,[1]D3_2!$B$259:$AL$385,24,FALSE)&amp;""</f>
        <v/>
      </c>
      <c r="V691" s="245"/>
      <c r="W691" s="97" t="s">
        <v>6130</v>
      </c>
      <c r="X691" s="246" t="str">
        <f>VLOOKUP($B686,[1]D3_2!$B$259:$AL$385,25,FALSE)&amp;""</f>
        <v/>
      </c>
      <c r="Y691" s="247"/>
      <c r="Z691" s="244" t="str">
        <f>VLOOKUP($B686,[1]D3_2!$B$259:$AL$385,26,FALSE)&amp;""</f>
        <v/>
      </c>
      <c r="AA691" s="245"/>
      <c r="AB691" s="97" t="s">
        <v>6130</v>
      </c>
      <c r="AC691" s="246" t="str">
        <f>VLOOKUP($B686,[1]D3_2!$B$259:$AL$385,27,FALSE)&amp;""</f>
        <v/>
      </c>
      <c r="AD691" s="247"/>
      <c r="AE691" s="244" t="str">
        <f>VLOOKUP($B686,[1]D3_2!$B$259:$AL$385,28,FALSE)&amp;""</f>
        <v/>
      </c>
      <c r="AF691" s="245"/>
      <c r="AG691" s="97" t="s">
        <v>6130</v>
      </c>
      <c r="AH691" s="246" t="str">
        <f>VLOOKUP($B686,[1]D3_2!$B$259:$AL$385,29,FALSE)&amp;""</f>
        <v/>
      </c>
      <c r="AI691" s="247"/>
      <c r="AJ691" s="244" t="str">
        <f>VLOOKUP($B686,[1]D3_2!$B$259:$AL$385,30,FALSE)&amp;""</f>
        <v/>
      </c>
      <c r="AK691" s="245"/>
      <c r="AL691" s="97" t="s">
        <v>6130</v>
      </c>
      <c r="AM691" s="246" t="str">
        <f>VLOOKUP($B686,[1]D3_2!$B$259:$AL$385,31,FALSE)&amp;""</f>
        <v/>
      </c>
      <c r="AN691" s="247"/>
      <c r="AO691" s="244" t="str">
        <f>VLOOKUP($B686,[1]D3_2!$B$259:$AL$385,32,FALSE)&amp;""</f>
        <v/>
      </c>
      <c r="AP691" s="245"/>
      <c r="AQ691" s="97" t="s">
        <v>6130</v>
      </c>
      <c r="AR691" s="246" t="str">
        <f>VLOOKUP($B686,[1]D3_2!$B$259:$AL$385,33,FALSE)&amp;""</f>
        <v/>
      </c>
      <c r="AS691" s="247"/>
      <c r="AT691" s="244" t="str">
        <f>VLOOKUP($B686,[1]D3_2!$B$259:$AL$385,34,FALSE)&amp;""</f>
        <v/>
      </c>
      <c r="AU691" s="245"/>
      <c r="AV691" s="97" t="s">
        <v>6130</v>
      </c>
      <c r="AW691" s="246" t="str">
        <f>VLOOKUP($B686,[1]D3_2!$B$259:$AL$385,35,FALSE)&amp;""</f>
        <v/>
      </c>
      <c r="AX691" s="247"/>
      <c r="AY691" s="244" t="str">
        <f>VLOOKUP($B686,[1]D3_2!$B$259:$AL$385,36,FALSE)&amp;""</f>
        <v/>
      </c>
      <c r="AZ691" s="245"/>
      <c r="BA691" s="97" t="s">
        <v>6130</v>
      </c>
      <c r="BB691" s="246" t="str">
        <f>VLOOKUP($B686,[1]D3_2!$B$259:$AL$385,37,FALSE)&amp;""</f>
        <v/>
      </c>
      <c r="BC691" s="247"/>
      <c r="BD691" s="60"/>
    </row>
    <row r="692" spans="2:56" ht="14.25" customHeight="1" x14ac:dyDescent="0.55000000000000004">
      <c r="B692" s="195" t="s">
        <v>5966</v>
      </c>
      <c r="C692" s="196"/>
      <c r="D692" s="196"/>
      <c r="E692" s="196"/>
      <c r="F692" s="196"/>
      <c r="G692" s="197"/>
      <c r="H692" s="232" t="s">
        <v>7637</v>
      </c>
      <c r="I692" s="233"/>
      <c r="J692" s="233"/>
      <c r="K692" s="234"/>
      <c r="L692" s="241" t="s">
        <v>6265</v>
      </c>
      <c r="M692" s="242"/>
      <c r="N692" s="242"/>
      <c r="O692" s="243"/>
      <c r="P692" s="215" t="str">
        <f>VLOOKUP($B692,[1]D3_2!$B$5:$AL$131,6,FALSE)&amp;""</f>
        <v/>
      </c>
      <c r="Q692" s="216"/>
      <c r="R692" s="95" t="s">
        <v>59</v>
      </c>
      <c r="S692" s="217" t="str">
        <f>VLOOKUP($B692,[1]D3_2!$B$5:$AL$131,7,FALSE)&amp;""</f>
        <v/>
      </c>
      <c r="T692" s="218"/>
      <c r="U692" s="215" t="str">
        <f>VLOOKUP($B692,[1]D3_2!$B$5:$AL$131,8,FALSE)&amp;""</f>
        <v/>
      </c>
      <c r="V692" s="216"/>
      <c r="W692" s="95" t="s">
        <v>59</v>
      </c>
      <c r="X692" s="217" t="str">
        <f>VLOOKUP($B692,[1]D3_2!$B$5:$AL$131,9,FALSE)&amp;""</f>
        <v/>
      </c>
      <c r="Y692" s="218"/>
      <c r="Z692" s="215" t="str">
        <f>VLOOKUP($B692,[1]D3_2!$B$5:$AL$131,10,FALSE)&amp;""</f>
        <v/>
      </c>
      <c r="AA692" s="216"/>
      <c r="AB692" s="95" t="s">
        <v>59</v>
      </c>
      <c r="AC692" s="217" t="str">
        <f>VLOOKUP($B692,[1]D3_2!$B$5:$AL$131,11,FALSE)&amp;""</f>
        <v/>
      </c>
      <c r="AD692" s="218"/>
      <c r="AE692" s="215" t="str">
        <f>VLOOKUP($B692,[1]D3_2!$B$5:$AL$131,12,FALSE)&amp;""</f>
        <v/>
      </c>
      <c r="AF692" s="216"/>
      <c r="AG692" s="95" t="s">
        <v>59</v>
      </c>
      <c r="AH692" s="217" t="str">
        <f>VLOOKUP($B692,[1]D3_2!$B$5:$AL$131,13,FALSE)&amp;""</f>
        <v/>
      </c>
      <c r="AI692" s="218"/>
      <c r="AJ692" s="215" t="str">
        <f>VLOOKUP($B692,[1]D3_2!$B$5:$AL$131,14,FALSE)&amp;""</f>
        <v/>
      </c>
      <c r="AK692" s="216"/>
      <c r="AL692" s="95" t="s">
        <v>59</v>
      </c>
      <c r="AM692" s="217" t="str">
        <f>VLOOKUP($B692,[1]D3_2!$B$5:$AL$131,15,FALSE)&amp;""</f>
        <v/>
      </c>
      <c r="AN692" s="218"/>
      <c r="AO692" s="215" t="str">
        <f>VLOOKUP($B692,[1]D3_2!$B$5:$AL$131,16,FALSE)&amp;""</f>
        <v/>
      </c>
      <c r="AP692" s="216"/>
      <c r="AQ692" s="95" t="s">
        <v>59</v>
      </c>
      <c r="AR692" s="217" t="str">
        <f>VLOOKUP($B692,[1]D3_2!$B$5:$AL$131,17,FALSE)&amp;""</f>
        <v/>
      </c>
      <c r="AS692" s="218"/>
      <c r="AT692" s="215" t="str">
        <f>VLOOKUP($B692,[1]D3_2!$B$5:$AL$131,18,FALSE)&amp;""</f>
        <v/>
      </c>
      <c r="AU692" s="216"/>
      <c r="AV692" s="95" t="s">
        <v>59</v>
      </c>
      <c r="AW692" s="217" t="str">
        <f>VLOOKUP($B692,[1]D3_2!$B$5:$AL$131,19,FALSE)&amp;""</f>
        <v/>
      </c>
      <c r="AX692" s="218"/>
      <c r="AY692" s="215" t="str">
        <f>VLOOKUP($B692,[1]D3_2!$B$5:$AL$131,20,FALSE)&amp;""</f>
        <v/>
      </c>
      <c r="AZ692" s="216"/>
      <c r="BA692" s="95" t="s">
        <v>59</v>
      </c>
      <c r="BB692" s="217" t="str">
        <f>VLOOKUP($B692,[1]D3_2!$B$5:$AL$131,21,FALSE)&amp;""</f>
        <v/>
      </c>
      <c r="BC692" s="218"/>
      <c r="BD692" s="60"/>
    </row>
    <row r="693" spans="2:56" ht="14.25" customHeight="1" x14ac:dyDescent="0.55000000000000004">
      <c r="B693" s="208"/>
      <c r="C693" s="209"/>
      <c r="D693" s="209"/>
      <c r="E693" s="209"/>
      <c r="F693" s="209"/>
      <c r="G693" s="210"/>
      <c r="H693" s="235"/>
      <c r="I693" s="236"/>
      <c r="J693" s="236"/>
      <c r="K693" s="237"/>
      <c r="L693" s="219" t="s">
        <v>7255</v>
      </c>
      <c r="M693" s="220"/>
      <c r="N693" s="220"/>
      <c r="O693" s="221"/>
      <c r="P693" s="222" t="str">
        <f>VLOOKUP($B692,[1]D3_2!$B$132:$AL$258,6,FALSE)&amp;""</f>
        <v/>
      </c>
      <c r="Q693" s="223"/>
      <c r="R693" s="96" t="s">
        <v>6130</v>
      </c>
      <c r="S693" s="224" t="str">
        <f>VLOOKUP($B692,[1]D3_2!$B$132:$AL$258,7,FALSE)&amp;""</f>
        <v/>
      </c>
      <c r="T693" s="225"/>
      <c r="U693" s="222" t="str">
        <f>VLOOKUP($B692,[1]D3_2!$B$132:$AL$258,8,FALSE)&amp;""</f>
        <v/>
      </c>
      <c r="V693" s="223"/>
      <c r="W693" s="96" t="s">
        <v>6130</v>
      </c>
      <c r="X693" s="224" t="str">
        <f>VLOOKUP($B692,[1]D3_2!$B$132:$AL$258,9,FALSE)&amp;""</f>
        <v/>
      </c>
      <c r="Y693" s="225"/>
      <c r="Z693" s="222" t="str">
        <f>VLOOKUP($B692,[1]D3_2!$B$132:$AL$258,10,FALSE)&amp;""</f>
        <v/>
      </c>
      <c r="AA693" s="223"/>
      <c r="AB693" s="96" t="s">
        <v>6130</v>
      </c>
      <c r="AC693" s="224" t="str">
        <f>VLOOKUP($B692,[1]D3_2!$B$132:$AL$258,11,FALSE)&amp;""</f>
        <v/>
      </c>
      <c r="AD693" s="225"/>
      <c r="AE693" s="222" t="str">
        <f>VLOOKUP($B692,[1]D3_2!$B$132:$AL$258,12,FALSE)&amp;""</f>
        <v/>
      </c>
      <c r="AF693" s="223"/>
      <c r="AG693" s="96" t="s">
        <v>6130</v>
      </c>
      <c r="AH693" s="224" t="str">
        <f>VLOOKUP($B692,[1]D3_2!$B$132:$AL$385,13,FALSE)&amp;""</f>
        <v/>
      </c>
      <c r="AI693" s="225"/>
      <c r="AJ693" s="222" t="str">
        <f>VLOOKUP($B692,[1]D3_2!$B$132:$AL$258,14,FALSE)&amp;""</f>
        <v/>
      </c>
      <c r="AK693" s="223"/>
      <c r="AL693" s="96" t="s">
        <v>6130</v>
      </c>
      <c r="AM693" s="224" t="str">
        <f>VLOOKUP($B692,[1]D3_2!$B$132:$AL$385,15,FALSE)&amp;""</f>
        <v/>
      </c>
      <c r="AN693" s="225"/>
      <c r="AO693" s="222" t="str">
        <f>VLOOKUP($B692,[1]D3_2!$B$132:$AL$258,16,FALSE)&amp;""</f>
        <v/>
      </c>
      <c r="AP693" s="223"/>
      <c r="AQ693" s="96" t="s">
        <v>6130</v>
      </c>
      <c r="AR693" s="224" t="str">
        <f>VLOOKUP($B692,[1]D3_2!$B$132:$AL$385,17,FALSE)&amp;""</f>
        <v/>
      </c>
      <c r="AS693" s="225"/>
      <c r="AT693" s="222" t="str">
        <f>VLOOKUP($B692,[1]D3_2!$B$132:$AL$258,18,FALSE)&amp;""</f>
        <v/>
      </c>
      <c r="AU693" s="223"/>
      <c r="AV693" s="96" t="s">
        <v>6130</v>
      </c>
      <c r="AW693" s="224" t="str">
        <f>VLOOKUP($B692,[1]D3_2!$B$132:$AL$385,19,FALSE)&amp;""</f>
        <v/>
      </c>
      <c r="AX693" s="225"/>
      <c r="AY693" s="222" t="str">
        <f>VLOOKUP($B692,[1]D3_2!$B$132:$AL$258,20,FALSE)&amp;""</f>
        <v/>
      </c>
      <c r="AZ693" s="223"/>
      <c r="BA693" s="96" t="s">
        <v>6130</v>
      </c>
      <c r="BB693" s="224" t="str">
        <f>VLOOKUP($B692,[1]D3_2!$B$132:$AL$385,21,FALSE)&amp;""</f>
        <v/>
      </c>
      <c r="BC693" s="225"/>
      <c r="BD693" s="60"/>
    </row>
    <row r="694" spans="2:56" ht="14.25" customHeight="1" x14ac:dyDescent="0.55000000000000004">
      <c r="B694" s="208"/>
      <c r="C694" s="209"/>
      <c r="D694" s="209"/>
      <c r="E694" s="209"/>
      <c r="F694" s="209"/>
      <c r="G694" s="210"/>
      <c r="H694" s="238"/>
      <c r="I694" s="239"/>
      <c r="J694" s="239"/>
      <c r="K694" s="240"/>
      <c r="L694" s="248" t="s">
        <v>7256</v>
      </c>
      <c r="M694" s="249"/>
      <c r="N694" s="249"/>
      <c r="O694" s="250"/>
      <c r="P694" s="244" t="str">
        <f>VLOOKUP($B692,[1]D3_2!$B$259:$AL$385,6,FALSE)&amp;""</f>
        <v/>
      </c>
      <c r="Q694" s="245"/>
      <c r="R694" s="97" t="s">
        <v>6130</v>
      </c>
      <c r="S694" s="246" t="str">
        <f>VLOOKUP($B692,[1]D3_2!$B$259:$AL$385,7,FALSE)&amp;""</f>
        <v/>
      </c>
      <c r="T694" s="247"/>
      <c r="U694" s="244" t="str">
        <f>VLOOKUP($B692,[1]D3_2!$B$259:$AL$385,8,FALSE)&amp;""</f>
        <v/>
      </c>
      <c r="V694" s="245"/>
      <c r="W694" s="97" t="s">
        <v>6130</v>
      </c>
      <c r="X694" s="246" t="str">
        <f>VLOOKUP($B692,[1]D3_2!$B$259:$AL$385,9,FALSE)&amp;""</f>
        <v/>
      </c>
      <c r="Y694" s="247"/>
      <c r="Z694" s="244" t="str">
        <f>VLOOKUP($B692,[1]D3_2!$B$259:$AL$385,10,FALSE)&amp;""</f>
        <v/>
      </c>
      <c r="AA694" s="245"/>
      <c r="AB694" s="97" t="s">
        <v>6130</v>
      </c>
      <c r="AC694" s="246" t="str">
        <f>VLOOKUP($B692,[1]D3_2!$B$259:$AL$385,11,FALSE)&amp;""</f>
        <v/>
      </c>
      <c r="AD694" s="247"/>
      <c r="AE694" s="244" t="str">
        <f>VLOOKUP($B692,[1]D3_2!$B$259:$AL$385,12,FALSE)&amp;""</f>
        <v/>
      </c>
      <c r="AF694" s="245"/>
      <c r="AG694" s="97" t="s">
        <v>6130</v>
      </c>
      <c r="AH694" s="246" t="str">
        <f>VLOOKUP($B692,[1]D3_2!$B$259:$AL$385,13,FALSE)&amp;""</f>
        <v/>
      </c>
      <c r="AI694" s="247"/>
      <c r="AJ694" s="244" t="str">
        <f>VLOOKUP($B692,[1]D3_2!$B$259:$AL$385,14,FALSE)&amp;""</f>
        <v/>
      </c>
      <c r="AK694" s="245"/>
      <c r="AL694" s="97" t="s">
        <v>6130</v>
      </c>
      <c r="AM694" s="246" t="str">
        <f>VLOOKUP($B692,[1]D3_2!$B$259:$AL$385,15,FALSE)&amp;""</f>
        <v/>
      </c>
      <c r="AN694" s="247"/>
      <c r="AO694" s="244" t="str">
        <f>VLOOKUP($B692,[1]D3_2!$B$259:$AL$385,16,FALSE)&amp;""</f>
        <v/>
      </c>
      <c r="AP694" s="245"/>
      <c r="AQ694" s="97" t="s">
        <v>6130</v>
      </c>
      <c r="AR694" s="246" t="str">
        <f>VLOOKUP($B692,[1]D3_2!$B$259:$AL$385,17,FALSE)&amp;""</f>
        <v/>
      </c>
      <c r="AS694" s="247"/>
      <c r="AT694" s="244" t="str">
        <f>VLOOKUP($B692,[1]D3_2!$B$259:$AL$385,18,FALSE)&amp;""</f>
        <v/>
      </c>
      <c r="AU694" s="245"/>
      <c r="AV694" s="97" t="s">
        <v>6130</v>
      </c>
      <c r="AW694" s="246" t="str">
        <f>VLOOKUP($B692,[1]D3_2!$B$259:$AL$385,19,FALSE)&amp;""</f>
        <v/>
      </c>
      <c r="AX694" s="247"/>
      <c r="AY694" s="244" t="str">
        <f>VLOOKUP($B692,[1]D3_2!$B$259:$AL$385,20,FALSE)&amp;""</f>
        <v/>
      </c>
      <c r="AZ694" s="245"/>
      <c r="BA694" s="97" t="s">
        <v>6130</v>
      </c>
      <c r="BB694" s="246" t="str">
        <f>VLOOKUP($B692,[1]D3_2!$B$259:$AL$385,21,FALSE)&amp;""</f>
        <v/>
      </c>
      <c r="BC694" s="247"/>
      <c r="BD694" s="60"/>
    </row>
    <row r="695" spans="2:56" ht="14.25" customHeight="1" x14ac:dyDescent="0.55000000000000004">
      <c r="B695" s="208"/>
      <c r="C695" s="209"/>
      <c r="D695" s="209"/>
      <c r="E695" s="209"/>
      <c r="F695" s="209"/>
      <c r="G695" s="210"/>
      <c r="H695" s="232" t="s">
        <v>7669</v>
      </c>
      <c r="I695" s="233"/>
      <c r="J695" s="233"/>
      <c r="K695" s="234"/>
      <c r="L695" s="241" t="s">
        <v>6265</v>
      </c>
      <c r="M695" s="242"/>
      <c r="N695" s="242"/>
      <c r="O695" s="243"/>
      <c r="P695" s="215" t="str">
        <f>VLOOKUP($B692,[1]D3_2!$B$5:$AL$131,22,FALSE)&amp;""</f>
        <v/>
      </c>
      <c r="Q695" s="216"/>
      <c r="R695" s="95" t="s">
        <v>59</v>
      </c>
      <c r="S695" s="217" t="str">
        <f>VLOOKUP($B692,[1]D3_2!$B$5:$AL$131,23,FALSE)&amp;""</f>
        <v/>
      </c>
      <c r="T695" s="218"/>
      <c r="U695" s="215" t="str">
        <f>VLOOKUP($B692,[1]D3_2!$B$5:$AL$131,24,FALSE)&amp;""</f>
        <v/>
      </c>
      <c r="V695" s="216"/>
      <c r="W695" s="95" t="s">
        <v>59</v>
      </c>
      <c r="X695" s="217" t="str">
        <f>VLOOKUP($B692,[1]D3_2!$B$5:$AL$131,25,FALSE)&amp;""</f>
        <v/>
      </c>
      <c r="Y695" s="218"/>
      <c r="Z695" s="215" t="str">
        <f>VLOOKUP($B692,[1]D3_2!$B$5:$AL$131,26,FALSE)&amp;""</f>
        <v/>
      </c>
      <c r="AA695" s="216"/>
      <c r="AB695" s="95" t="s">
        <v>59</v>
      </c>
      <c r="AC695" s="217" t="str">
        <f>VLOOKUP($B692,[1]D3_2!$B$5:$AL$131,27,FALSE)&amp;""</f>
        <v/>
      </c>
      <c r="AD695" s="218"/>
      <c r="AE695" s="215" t="str">
        <f>VLOOKUP($B692,[1]D3_2!$B$5:$AL$131,28,FALSE)&amp;""</f>
        <v/>
      </c>
      <c r="AF695" s="216"/>
      <c r="AG695" s="95" t="s">
        <v>59</v>
      </c>
      <c r="AH695" s="217" t="str">
        <f>VLOOKUP($B692,[1]D3_2!$B$5:$AL$131,29,FALSE)&amp;""</f>
        <v/>
      </c>
      <c r="AI695" s="218"/>
      <c r="AJ695" s="215" t="str">
        <f>VLOOKUP($B692,[1]D3_2!$B$5:$AL$131,30,FALSE)&amp;""</f>
        <v/>
      </c>
      <c r="AK695" s="216"/>
      <c r="AL695" s="95" t="s">
        <v>59</v>
      </c>
      <c r="AM695" s="217" t="str">
        <f>VLOOKUP($B692,[1]D3_2!$B$5:$AL$131,31,FALSE)&amp;""</f>
        <v/>
      </c>
      <c r="AN695" s="218"/>
      <c r="AO695" s="215" t="str">
        <f>VLOOKUP($B692,[1]D3_2!$B$5:$AL$131,32,FALSE)&amp;""</f>
        <v/>
      </c>
      <c r="AP695" s="216"/>
      <c r="AQ695" s="95" t="s">
        <v>59</v>
      </c>
      <c r="AR695" s="217" t="str">
        <f>VLOOKUP($B692,[1]D3_2!$B$5:$AL$131,33,FALSE)&amp;""</f>
        <v/>
      </c>
      <c r="AS695" s="218"/>
      <c r="AT695" s="215" t="str">
        <f>VLOOKUP($B692,[1]D3_2!$B$5:$AL$131,34,FALSE)&amp;""</f>
        <v/>
      </c>
      <c r="AU695" s="216"/>
      <c r="AV695" s="95" t="s">
        <v>59</v>
      </c>
      <c r="AW695" s="217" t="str">
        <f>VLOOKUP($B692,[1]D3_2!$B$5:$AL$131,35,FALSE)&amp;""</f>
        <v/>
      </c>
      <c r="AX695" s="218"/>
      <c r="AY695" s="215" t="str">
        <f>VLOOKUP($B692,[1]D3_2!$B$5:$AL$131,36,FALSE)&amp;""</f>
        <v/>
      </c>
      <c r="AZ695" s="216"/>
      <c r="BA695" s="95" t="s">
        <v>59</v>
      </c>
      <c r="BB695" s="217" t="str">
        <f>VLOOKUP($B692,[1]D3_2!$B$5:$AL$131,37,FALSE)&amp;""</f>
        <v/>
      </c>
      <c r="BC695" s="218"/>
      <c r="BD695" s="60"/>
    </row>
    <row r="696" spans="2:56" ht="14.25" customHeight="1" x14ac:dyDescent="0.55000000000000004">
      <c r="B696" s="208"/>
      <c r="C696" s="209"/>
      <c r="D696" s="209"/>
      <c r="E696" s="209"/>
      <c r="F696" s="209"/>
      <c r="G696" s="210"/>
      <c r="H696" s="235"/>
      <c r="I696" s="236"/>
      <c r="J696" s="236"/>
      <c r="K696" s="237"/>
      <c r="L696" s="219" t="s">
        <v>7255</v>
      </c>
      <c r="M696" s="220"/>
      <c r="N696" s="220"/>
      <c r="O696" s="221"/>
      <c r="P696" s="222" t="str">
        <f>VLOOKUP($B692,[1]D3_2!$B$132:$AL$258,22,FALSE)&amp;""</f>
        <v/>
      </c>
      <c r="Q696" s="223"/>
      <c r="R696" s="96" t="s">
        <v>6130</v>
      </c>
      <c r="S696" s="224" t="str">
        <f>VLOOKUP($B692,[1]D3_2!$B$132:$AL$258,23,FALSE)&amp;""</f>
        <v/>
      </c>
      <c r="T696" s="225"/>
      <c r="U696" s="222" t="str">
        <f>VLOOKUP($B692,[1]D3_2!$B$132:$AL$258,24,FALSE)&amp;""</f>
        <v/>
      </c>
      <c r="V696" s="223"/>
      <c r="W696" s="96" t="s">
        <v>6130</v>
      </c>
      <c r="X696" s="224" t="str">
        <f>VLOOKUP($B692,[1]D3_2!$B$132:$AL$258,25,FALSE)&amp;""</f>
        <v/>
      </c>
      <c r="Y696" s="225"/>
      <c r="Z696" s="222" t="str">
        <f>VLOOKUP($B692,[1]D3_2!$B$132:$AL$258,26,FALSE)&amp;""</f>
        <v/>
      </c>
      <c r="AA696" s="223"/>
      <c r="AB696" s="96" t="s">
        <v>6130</v>
      </c>
      <c r="AC696" s="224" t="str">
        <f>VLOOKUP($B692,[1]D3_2!$B$132:$AL$258,27,FALSE)&amp;""</f>
        <v/>
      </c>
      <c r="AD696" s="225"/>
      <c r="AE696" s="222" t="str">
        <f>VLOOKUP($B692,[1]D3_2!$B$132:$AL$258,28,FALSE)&amp;""</f>
        <v/>
      </c>
      <c r="AF696" s="223"/>
      <c r="AG696" s="96" t="s">
        <v>6130</v>
      </c>
      <c r="AH696" s="224" t="str">
        <f>VLOOKUP($B692,[1]D3_2!$B$132:$AL$385,29,FALSE)&amp;""</f>
        <v/>
      </c>
      <c r="AI696" s="225"/>
      <c r="AJ696" s="222" t="str">
        <f>VLOOKUP($B692,[1]D3_2!$B$132:$AL$258,30,FALSE)&amp;""</f>
        <v/>
      </c>
      <c r="AK696" s="223"/>
      <c r="AL696" s="96" t="s">
        <v>6130</v>
      </c>
      <c r="AM696" s="224" t="str">
        <f>VLOOKUP($B692,[1]D3_2!$B$132:$AL$385,31,FALSE)&amp;""</f>
        <v/>
      </c>
      <c r="AN696" s="225"/>
      <c r="AO696" s="222" t="str">
        <f>VLOOKUP($B692,[1]D3_2!$B$132:$AL$258,32,FALSE)&amp;""</f>
        <v/>
      </c>
      <c r="AP696" s="223"/>
      <c r="AQ696" s="96" t="s">
        <v>6130</v>
      </c>
      <c r="AR696" s="224" t="str">
        <f>VLOOKUP($B692,[1]D3_2!$B$132:$AL$385,33,FALSE)&amp;""</f>
        <v/>
      </c>
      <c r="AS696" s="225"/>
      <c r="AT696" s="222" t="str">
        <f>VLOOKUP($B692,[1]D3_2!$B$132:$AL$258,34,FALSE)&amp;""</f>
        <v/>
      </c>
      <c r="AU696" s="223"/>
      <c r="AV696" s="96" t="s">
        <v>6130</v>
      </c>
      <c r="AW696" s="224" t="str">
        <f>VLOOKUP($B692,[1]D3_2!$B$132:$AL$385,35,FALSE)&amp;""</f>
        <v/>
      </c>
      <c r="AX696" s="225"/>
      <c r="AY696" s="222" t="str">
        <f>VLOOKUP($B692,[1]D3_2!$B$132:$AL$258,36,FALSE)&amp;""</f>
        <v/>
      </c>
      <c r="AZ696" s="223"/>
      <c r="BA696" s="96" t="s">
        <v>6130</v>
      </c>
      <c r="BB696" s="224" t="str">
        <f>VLOOKUP($B692,[1]D3_2!$B$132:$AL$385,37,FALSE)&amp;""</f>
        <v/>
      </c>
      <c r="BC696" s="225"/>
      <c r="BD696" s="60"/>
    </row>
    <row r="697" spans="2:56" ht="14.25" customHeight="1" x14ac:dyDescent="0.55000000000000004">
      <c r="B697" s="198"/>
      <c r="C697" s="199"/>
      <c r="D697" s="199"/>
      <c r="E697" s="199"/>
      <c r="F697" s="199"/>
      <c r="G697" s="200"/>
      <c r="H697" s="238"/>
      <c r="I697" s="239"/>
      <c r="J697" s="239"/>
      <c r="K697" s="240"/>
      <c r="L697" s="248" t="s">
        <v>7256</v>
      </c>
      <c r="M697" s="249"/>
      <c r="N697" s="249"/>
      <c r="O697" s="250"/>
      <c r="P697" s="244" t="str">
        <f>VLOOKUP($B692,[1]D3_2!$B$259:$AL$385,22,FALSE)&amp;""</f>
        <v/>
      </c>
      <c r="Q697" s="245"/>
      <c r="R697" s="97" t="s">
        <v>6130</v>
      </c>
      <c r="S697" s="246" t="str">
        <f>VLOOKUP($B692,[1]D3_2!$B$259:$AL$385,23,FALSE)&amp;""</f>
        <v/>
      </c>
      <c r="T697" s="247"/>
      <c r="U697" s="244" t="str">
        <f>VLOOKUP($B692,[1]D3_2!$B$259:$AL$385,24,FALSE)&amp;""</f>
        <v/>
      </c>
      <c r="V697" s="245"/>
      <c r="W697" s="97" t="s">
        <v>6130</v>
      </c>
      <c r="X697" s="246" t="str">
        <f>VLOOKUP($B692,[1]D3_2!$B$259:$AL$385,25,FALSE)&amp;""</f>
        <v/>
      </c>
      <c r="Y697" s="247"/>
      <c r="Z697" s="244" t="str">
        <f>VLOOKUP($B692,[1]D3_2!$B$259:$AL$385,26,FALSE)&amp;""</f>
        <v/>
      </c>
      <c r="AA697" s="245"/>
      <c r="AB697" s="97" t="s">
        <v>6130</v>
      </c>
      <c r="AC697" s="246" t="str">
        <f>VLOOKUP($B692,[1]D3_2!$B$259:$AL$385,27,FALSE)&amp;""</f>
        <v/>
      </c>
      <c r="AD697" s="247"/>
      <c r="AE697" s="244" t="str">
        <f>VLOOKUP($B692,[1]D3_2!$B$259:$AL$385,28,FALSE)&amp;""</f>
        <v/>
      </c>
      <c r="AF697" s="245"/>
      <c r="AG697" s="97" t="s">
        <v>6130</v>
      </c>
      <c r="AH697" s="246" t="str">
        <f>VLOOKUP($B692,[1]D3_2!$B$259:$AL$385,29,FALSE)&amp;""</f>
        <v/>
      </c>
      <c r="AI697" s="247"/>
      <c r="AJ697" s="244" t="str">
        <f>VLOOKUP($B692,[1]D3_2!$B$259:$AL$385,30,FALSE)&amp;""</f>
        <v/>
      </c>
      <c r="AK697" s="245"/>
      <c r="AL697" s="97" t="s">
        <v>6130</v>
      </c>
      <c r="AM697" s="246" t="str">
        <f>VLOOKUP($B692,[1]D3_2!$B$259:$AL$385,31,FALSE)&amp;""</f>
        <v/>
      </c>
      <c r="AN697" s="247"/>
      <c r="AO697" s="244" t="str">
        <f>VLOOKUP($B692,[1]D3_2!$B$259:$AL$385,32,FALSE)&amp;""</f>
        <v/>
      </c>
      <c r="AP697" s="245"/>
      <c r="AQ697" s="97" t="s">
        <v>6130</v>
      </c>
      <c r="AR697" s="246" t="str">
        <f>VLOOKUP($B692,[1]D3_2!$B$259:$AL$385,33,FALSE)&amp;""</f>
        <v/>
      </c>
      <c r="AS697" s="247"/>
      <c r="AT697" s="244" t="str">
        <f>VLOOKUP($B692,[1]D3_2!$B$259:$AL$385,34,FALSE)&amp;""</f>
        <v/>
      </c>
      <c r="AU697" s="245"/>
      <c r="AV697" s="97" t="s">
        <v>6130</v>
      </c>
      <c r="AW697" s="246" t="str">
        <f>VLOOKUP($B692,[1]D3_2!$B$259:$AL$385,35,FALSE)&amp;""</f>
        <v/>
      </c>
      <c r="AX697" s="247"/>
      <c r="AY697" s="244" t="str">
        <f>VLOOKUP($B692,[1]D3_2!$B$259:$AL$385,36,FALSE)&amp;""</f>
        <v/>
      </c>
      <c r="AZ697" s="245"/>
      <c r="BA697" s="97" t="s">
        <v>6130</v>
      </c>
      <c r="BB697" s="246" t="str">
        <f>VLOOKUP($B692,[1]D3_2!$B$259:$AL$385,37,FALSE)&amp;""</f>
        <v/>
      </c>
      <c r="BC697" s="247"/>
      <c r="BD697" s="60"/>
    </row>
    <row r="698" spans="2:56" ht="14.25" customHeight="1" x14ac:dyDescent="0.55000000000000004">
      <c r="B698" s="195" t="s">
        <v>5967</v>
      </c>
      <c r="C698" s="196"/>
      <c r="D698" s="196"/>
      <c r="E698" s="196"/>
      <c r="F698" s="196"/>
      <c r="G698" s="197"/>
      <c r="H698" s="232" t="s">
        <v>7637</v>
      </c>
      <c r="I698" s="233"/>
      <c r="J698" s="233"/>
      <c r="K698" s="234"/>
      <c r="L698" s="241" t="s">
        <v>6265</v>
      </c>
      <c r="M698" s="242"/>
      <c r="N698" s="242"/>
      <c r="O698" s="243"/>
      <c r="P698" s="215" t="str">
        <f>VLOOKUP($B698,[1]D3_2!$B$5:$AL$131,6,FALSE)&amp;""</f>
        <v/>
      </c>
      <c r="Q698" s="216"/>
      <c r="R698" s="95" t="s">
        <v>59</v>
      </c>
      <c r="S698" s="217" t="str">
        <f>VLOOKUP($B698,[1]D3_2!$B$5:$AL$131,7,FALSE)&amp;""</f>
        <v/>
      </c>
      <c r="T698" s="218"/>
      <c r="U698" s="215" t="str">
        <f>VLOOKUP($B698,[1]D3_2!$B$5:$AL$131,8,FALSE)&amp;""</f>
        <v/>
      </c>
      <c r="V698" s="216"/>
      <c r="W698" s="95" t="s">
        <v>59</v>
      </c>
      <c r="X698" s="217" t="str">
        <f>VLOOKUP($B698,[1]D3_2!$B$5:$AL$131,9,FALSE)&amp;""</f>
        <v/>
      </c>
      <c r="Y698" s="218"/>
      <c r="Z698" s="215" t="str">
        <f>VLOOKUP($B698,[1]D3_2!$B$5:$AL$131,10,FALSE)&amp;""</f>
        <v/>
      </c>
      <c r="AA698" s="216"/>
      <c r="AB698" s="95" t="s">
        <v>59</v>
      </c>
      <c r="AC698" s="217" t="str">
        <f>VLOOKUP($B698,[1]D3_2!$B$5:$AL$131,11,FALSE)&amp;""</f>
        <v/>
      </c>
      <c r="AD698" s="218"/>
      <c r="AE698" s="215" t="str">
        <f>VLOOKUP($B698,[1]D3_2!$B$5:$AL$131,12,FALSE)&amp;""</f>
        <v/>
      </c>
      <c r="AF698" s="216"/>
      <c r="AG698" s="95" t="s">
        <v>59</v>
      </c>
      <c r="AH698" s="217" t="str">
        <f>VLOOKUP($B698,[1]D3_2!$B$5:$AL$131,13,FALSE)&amp;""</f>
        <v/>
      </c>
      <c r="AI698" s="218"/>
      <c r="AJ698" s="215" t="str">
        <f>VLOOKUP($B698,[1]D3_2!$B$5:$AL$131,14,FALSE)&amp;""</f>
        <v/>
      </c>
      <c r="AK698" s="216"/>
      <c r="AL698" s="95" t="s">
        <v>59</v>
      </c>
      <c r="AM698" s="217" t="str">
        <f>VLOOKUP($B698,[1]D3_2!$B$5:$AL$131,15,FALSE)&amp;""</f>
        <v/>
      </c>
      <c r="AN698" s="218"/>
      <c r="AO698" s="215" t="str">
        <f>VLOOKUP($B698,[1]D3_2!$B$5:$AL$131,16,FALSE)&amp;""</f>
        <v/>
      </c>
      <c r="AP698" s="216"/>
      <c r="AQ698" s="95" t="s">
        <v>59</v>
      </c>
      <c r="AR698" s="217" t="str">
        <f>VLOOKUP($B698,[1]D3_2!$B$5:$AL$131,17,FALSE)&amp;""</f>
        <v/>
      </c>
      <c r="AS698" s="218"/>
      <c r="AT698" s="215" t="str">
        <f>VLOOKUP($B698,[1]D3_2!$B$5:$AL$131,18,FALSE)&amp;""</f>
        <v/>
      </c>
      <c r="AU698" s="216"/>
      <c r="AV698" s="95" t="s">
        <v>59</v>
      </c>
      <c r="AW698" s="217" t="str">
        <f>VLOOKUP($B698,[1]D3_2!$B$5:$AL$131,19,FALSE)&amp;""</f>
        <v/>
      </c>
      <c r="AX698" s="218"/>
      <c r="AY698" s="215" t="str">
        <f>VLOOKUP($B698,[1]D3_2!$B$5:$AL$131,20,FALSE)&amp;""</f>
        <v/>
      </c>
      <c r="AZ698" s="216"/>
      <c r="BA698" s="95" t="s">
        <v>59</v>
      </c>
      <c r="BB698" s="217" t="str">
        <f>VLOOKUP($B698,[1]D3_2!$B$5:$AL$131,21,FALSE)&amp;""</f>
        <v/>
      </c>
      <c r="BC698" s="218"/>
      <c r="BD698" s="60"/>
    </row>
    <row r="699" spans="2:56" ht="14.25" customHeight="1" x14ac:dyDescent="0.55000000000000004">
      <c r="B699" s="208"/>
      <c r="C699" s="209"/>
      <c r="D699" s="209"/>
      <c r="E699" s="209"/>
      <c r="F699" s="209"/>
      <c r="G699" s="210"/>
      <c r="H699" s="235"/>
      <c r="I699" s="236"/>
      <c r="J699" s="236"/>
      <c r="K699" s="237"/>
      <c r="L699" s="219" t="s">
        <v>7255</v>
      </c>
      <c r="M699" s="220"/>
      <c r="N699" s="220"/>
      <c r="O699" s="221"/>
      <c r="P699" s="222" t="str">
        <f>VLOOKUP($B698,[1]D3_2!$B$132:$AL$258,6,FALSE)&amp;""</f>
        <v/>
      </c>
      <c r="Q699" s="223"/>
      <c r="R699" s="96" t="s">
        <v>6130</v>
      </c>
      <c r="S699" s="224" t="str">
        <f>VLOOKUP($B698,[1]D3_2!$B$132:$AL$258,7,FALSE)&amp;""</f>
        <v/>
      </c>
      <c r="T699" s="225"/>
      <c r="U699" s="222" t="str">
        <f>VLOOKUP($B698,[1]D3_2!$B$132:$AL$258,8,FALSE)&amp;""</f>
        <v/>
      </c>
      <c r="V699" s="223"/>
      <c r="W699" s="96" t="s">
        <v>6130</v>
      </c>
      <c r="X699" s="224" t="str">
        <f>VLOOKUP($B698,[1]D3_2!$B$132:$AL$258,9,FALSE)&amp;""</f>
        <v/>
      </c>
      <c r="Y699" s="225"/>
      <c r="Z699" s="222" t="str">
        <f>VLOOKUP($B698,[1]D3_2!$B$132:$AL$258,10,FALSE)&amp;""</f>
        <v/>
      </c>
      <c r="AA699" s="223"/>
      <c r="AB699" s="96" t="s">
        <v>6130</v>
      </c>
      <c r="AC699" s="224" t="str">
        <f>VLOOKUP($B698,[1]D3_2!$B$132:$AL$258,11,FALSE)&amp;""</f>
        <v/>
      </c>
      <c r="AD699" s="225"/>
      <c r="AE699" s="222" t="str">
        <f>VLOOKUP($B698,[1]D3_2!$B$132:$AL$258,12,FALSE)&amp;""</f>
        <v/>
      </c>
      <c r="AF699" s="223"/>
      <c r="AG699" s="96" t="s">
        <v>6130</v>
      </c>
      <c r="AH699" s="224" t="str">
        <f>VLOOKUP($B698,[1]D3_2!$B$132:$AL$385,13,FALSE)&amp;""</f>
        <v/>
      </c>
      <c r="AI699" s="225"/>
      <c r="AJ699" s="222" t="str">
        <f>VLOOKUP($B698,[1]D3_2!$B$132:$AL$258,14,FALSE)&amp;""</f>
        <v/>
      </c>
      <c r="AK699" s="223"/>
      <c r="AL699" s="96" t="s">
        <v>6130</v>
      </c>
      <c r="AM699" s="224" t="str">
        <f>VLOOKUP($B698,[1]D3_2!$B$132:$AL$385,15,FALSE)&amp;""</f>
        <v/>
      </c>
      <c r="AN699" s="225"/>
      <c r="AO699" s="222" t="str">
        <f>VLOOKUP($B698,[1]D3_2!$B$132:$AL$258,16,FALSE)&amp;""</f>
        <v/>
      </c>
      <c r="AP699" s="223"/>
      <c r="AQ699" s="96" t="s">
        <v>6130</v>
      </c>
      <c r="AR699" s="224" t="str">
        <f>VLOOKUP($B698,[1]D3_2!$B$132:$AL$385,17,FALSE)&amp;""</f>
        <v/>
      </c>
      <c r="AS699" s="225"/>
      <c r="AT699" s="222" t="str">
        <f>VLOOKUP($B698,[1]D3_2!$B$132:$AL$258,18,FALSE)&amp;""</f>
        <v/>
      </c>
      <c r="AU699" s="223"/>
      <c r="AV699" s="96" t="s">
        <v>6130</v>
      </c>
      <c r="AW699" s="224" t="str">
        <f>VLOOKUP($B698,[1]D3_2!$B$132:$AL$385,19,FALSE)&amp;""</f>
        <v/>
      </c>
      <c r="AX699" s="225"/>
      <c r="AY699" s="222" t="str">
        <f>VLOOKUP($B698,[1]D3_2!$B$132:$AL$258,20,FALSE)&amp;""</f>
        <v/>
      </c>
      <c r="AZ699" s="223"/>
      <c r="BA699" s="96" t="s">
        <v>6130</v>
      </c>
      <c r="BB699" s="224" t="str">
        <f>VLOOKUP($B698,[1]D3_2!$B$132:$AL$385,21,FALSE)&amp;""</f>
        <v/>
      </c>
      <c r="BC699" s="225"/>
      <c r="BD699" s="60"/>
    </row>
    <row r="700" spans="2:56" ht="14.25" customHeight="1" x14ac:dyDescent="0.55000000000000004">
      <c r="B700" s="208"/>
      <c r="C700" s="209"/>
      <c r="D700" s="209"/>
      <c r="E700" s="209"/>
      <c r="F700" s="209"/>
      <c r="G700" s="210"/>
      <c r="H700" s="238"/>
      <c r="I700" s="239"/>
      <c r="J700" s="239"/>
      <c r="K700" s="240"/>
      <c r="L700" s="248" t="s">
        <v>7256</v>
      </c>
      <c r="M700" s="249"/>
      <c r="N700" s="249"/>
      <c r="O700" s="250"/>
      <c r="P700" s="244" t="str">
        <f>VLOOKUP($B698,[1]D3_2!$B$259:$AL$385,6,FALSE)&amp;""</f>
        <v/>
      </c>
      <c r="Q700" s="245"/>
      <c r="R700" s="97" t="s">
        <v>6130</v>
      </c>
      <c r="S700" s="246" t="str">
        <f>VLOOKUP($B698,[1]D3_2!$B$259:$AL$385,7,FALSE)&amp;""</f>
        <v/>
      </c>
      <c r="T700" s="247"/>
      <c r="U700" s="244" t="str">
        <f>VLOOKUP($B698,[1]D3_2!$B$259:$AL$385,8,FALSE)&amp;""</f>
        <v/>
      </c>
      <c r="V700" s="245"/>
      <c r="W700" s="97" t="s">
        <v>6130</v>
      </c>
      <c r="X700" s="246" t="str">
        <f>VLOOKUP($B698,[1]D3_2!$B$259:$AL$385,9,FALSE)&amp;""</f>
        <v/>
      </c>
      <c r="Y700" s="247"/>
      <c r="Z700" s="244" t="str">
        <f>VLOOKUP($B698,[1]D3_2!$B$259:$AL$385,10,FALSE)&amp;""</f>
        <v/>
      </c>
      <c r="AA700" s="245"/>
      <c r="AB700" s="97" t="s">
        <v>6130</v>
      </c>
      <c r="AC700" s="246" t="str">
        <f>VLOOKUP($B698,[1]D3_2!$B$259:$AL$385,11,FALSE)&amp;""</f>
        <v/>
      </c>
      <c r="AD700" s="247"/>
      <c r="AE700" s="244" t="str">
        <f>VLOOKUP($B698,[1]D3_2!$B$259:$AL$385,12,FALSE)&amp;""</f>
        <v/>
      </c>
      <c r="AF700" s="245"/>
      <c r="AG700" s="97" t="s">
        <v>6130</v>
      </c>
      <c r="AH700" s="246" t="str">
        <f>VLOOKUP($B698,[1]D3_2!$B$259:$AL$385,13,FALSE)&amp;""</f>
        <v/>
      </c>
      <c r="AI700" s="247"/>
      <c r="AJ700" s="244" t="str">
        <f>VLOOKUP($B698,[1]D3_2!$B$259:$AL$385,14,FALSE)&amp;""</f>
        <v/>
      </c>
      <c r="AK700" s="245"/>
      <c r="AL700" s="97" t="s">
        <v>6130</v>
      </c>
      <c r="AM700" s="246" t="str">
        <f>VLOOKUP($B698,[1]D3_2!$B$259:$AL$385,15,FALSE)&amp;""</f>
        <v/>
      </c>
      <c r="AN700" s="247"/>
      <c r="AO700" s="244" t="str">
        <f>VLOOKUP($B698,[1]D3_2!$B$259:$AL$385,16,FALSE)&amp;""</f>
        <v/>
      </c>
      <c r="AP700" s="245"/>
      <c r="AQ700" s="97" t="s">
        <v>6130</v>
      </c>
      <c r="AR700" s="246" t="str">
        <f>VLOOKUP($B698,[1]D3_2!$B$259:$AL$385,17,FALSE)&amp;""</f>
        <v/>
      </c>
      <c r="AS700" s="247"/>
      <c r="AT700" s="244" t="str">
        <f>VLOOKUP($B698,[1]D3_2!$B$259:$AL$385,18,FALSE)&amp;""</f>
        <v/>
      </c>
      <c r="AU700" s="245"/>
      <c r="AV700" s="97" t="s">
        <v>6130</v>
      </c>
      <c r="AW700" s="246" t="str">
        <f>VLOOKUP($B698,[1]D3_2!$B$259:$AL$385,19,FALSE)&amp;""</f>
        <v/>
      </c>
      <c r="AX700" s="247"/>
      <c r="AY700" s="244" t="str">
        <f>VLOOKUP($B698,[1]D3_2!$B$259:$AL$385,20,FALSE)&amp;""</f>
        <v/>
      </c>
      <c r="AZ700" s="245"/>
      <c r="BA700" s="97" t="s">
        <v>6130</v>
      </c>
      <c r="BB700" s="246" t="str">
        <f>VLOOKUP($B698,[1]D3_2!$B$259:$AL$385,21,FALSE)&amp;""</f>
        <v/>
      </c>
      <c r="BC700" s="247"/>
      <c r="BD700" s="60"/>
    </row>
    <row r="701" spans="2:56" ht="14.25" customHeight="1" x14ac:dyDescent="0.55000000000000004">
      <c r="B701" s="208"/>
      <c r="C701" s="209"/>
      <c r="D701" s="209"/>
      <c r="E701" s="209"/>
      <c r="F701" s="209"/>
      <c r="G701" s="210"/>
      <c r="H701" s="232" t="s">
        <v>7669</v>
      </c>
      <c r="I701" s="233"/>
      <c r="J701" s="233"/>
      <c r="K701" s="234"/>
      <c r="L701" s="241" t="s">
        <v>6265</v>
      </c>
      <c r="M701" s="242"/>
      <c r="N701" s="242"/>
      <c r="O701" s="243"/>
      <c r="P701" s="215" t="str">
        <f>VLOOKUP($B698,[1]D3_2!$B$5:$AL$131,22,FALSE)&amp;""</f>
        <v/>
      </c>
      <c r="Q701" s="216"/>
      <c r="R701" s="95" t="s">
        <v>59</v>
      </c>
      <c r="S701" s="217" t="str">
        <f>VLOOKUP($B698,[1]D3_2!$B$5:$AL$131,23,FALSE)&amp;""</f>
        <v/>
      </c>
      <c r="T701" s="218"/>
      <c r="U701" s="215" t="str">
        <f>VLOOKUP($B698,[1]D3_2!$B$5:$AL$131,24,FALSE)&amp;""</f>
        <v/>
      </c>
      <c r="V701" s="216"/>
      <c r="W701" s="95" t="s">
        <v>59</v>
      </c>
      <c r="X701" s="217" t="str">
        <f>VLOOKUP($B698,[1]D3_2!$B$5:$AL$131,25,FALSE)&amp;""</f>
        <v/>
      </c>
      <c r="Y701" s="218"/>
      <c r="Z701" s="215" t="str">
        <f>VLOOKUP($B698,[1]D3_2!$B$5:$AL$131,26,FALSE)&amp;""</f>
        <v/>
      </c>
      <c r="AA701" s="216"/>
      <c r="AB701" s="95" t="s">
        <v>59</v>
      </c>
      <c r="AC701" s="217" t="str">
        <f>VLOOKUP($B698,[1]D3_2!$B$5:$AL$131,27,FALSE)&amp;""</f>
        <v/>
      </c>
      <c r="AD701" s="218"/>
      <c r="AE701" s="215" t="str">
        <f>VLOOKUP($B698,[1]D3_2!$B$5:$AL$131,28,FALSE)&amp;""</f>
        <v/>
      </c>
      <c r="AF701" s="216"/>
      <c r="AG701" s="95" t="s">
        <v>59</v>
      </c>
      <c r="AH701" s="217" t="str">
        <f>VLOOKUP($B698,[1]D3_2!$B$5:$AL$131,29,FALSE)&amp;""</f>
        <v/>
      </c>
      <c r="AI701" s="218"/>
      <c r="AJ701" s="215" t="str">
        <f>VLOOKUP($B698,[1]D3_2!$B$5:$AL$131,30,FALSE)&amp;""</f>
        <v/>
      </c>
      <c r="AK701" s="216"/>
      <c r="AL701" s="95" t="s">
        <v>59</v>
      </c>
      <c r="AM701" s="217" t="str">
        <f>VLOOKUP($B698,[1]D3_2!$B$5:$AL$131,31,FALSE)&amp;""</f>
        <v/>
      </c>
      <c r="AN701" s="218"/>
      <c r="AO701" s="215" t="str">
        <f>VLOOKUP($B698,[1]D3_2!$B$5:$AL$131,32,FALSE)&amp;""</f>
        <v/>
      </c>
      <c r="AP701" s="216"/>
      <c r="AQ701" s="95" t="s">
        <v>59</v>
      </c>
      <c r="AR701" s="217" t="str">
        <f>VLOOKUP($B698,[1]D3_2!$B$5:$AL$131,33,FALSE)&amp;""</f>
        <v/>
      </c>
      <c r="AS701" s="218"/>
      <c r="AT701" s="215" t="str">
        <f>VLOOKUP($B698,[1]D3_2!$B$5:$AL$131,34,FALSE)&amp;""</f>
        <v/>
      </c>
      <c r="AU701" s="216"/>
      <c r="AV701" s="95" t="s">
        <v>59</v>
      </c>
      <c r="AW701" s="217" t="str">
        <f>VLOOKUP($B698,[1]D3_2!$B$5:$AL$131,35,FALSE)&amp;""</f>
        <v/>
      </c>
      <c r="AX701" s="218"/>
      <c r="AY701" s="215" t="str">
        <f>VLOOKUP($B698,[1]D3_2!$B$5:$AL$131,36,FALSE)&amp;""</f>
        <v/>
      </c>
      <c r="AZ701" s="216"/>
      <c r="BA701" s="95" t="s">
        <v>59</v>
      </c>
      <c r="BB701" s="217" t="str">
        <f>VLOOKUP($B698,[1]D3_2!$B$5:$AL$131,37,FALSE)&amp;""</f>
        <v/>
      </c>
      <c r="BC701" s="218"/>
      <c r="BD701" s="60"/>
    </row>
    <row r="702" spans="2:56" ht="14.25" customHeight="1" x14ac:dyDescent="0.55000000000000004">
      <c r="B702" s="208"/>
      <c r="C702" s="209"/>
      <c r="D702" s="209"/>
      <c r="E702" s="209"/>
      <c r="F702" s="209"/>
      <c r="G702" s="210"/>
      <c r="H702" s="235"/>
      <c r="I702" s="236"/>
      <c r="J702" s="236"/>
      <c r="K702" s="237"/>
      <c r="L702" s="219" t="s">
        <v>7255</v>
      </c>
      <c r="M702" s="220"/>
      <c r="N702" s="220"/>
      <c r="O702" s="221"/>
      <c r="P702" s="222" t="str">
        <f>VLOOKUP($B698,[1]D3_2!$B$132:$AL$258,22,FALSE)&amp;""</f>
        <v/>
      </c>
      <c r="Q702" s="223"/>
      <c r="R702" s="96" t="s">
        <v>6130</v>
      </c>
      <c r="S702" s="224" t="str">
        <f>VLOOKUP($B698,[1]D3_2!$B$132:$AL$258,23,FALSE)&amp;""</f>
        <v/>
      </c>
      <c r="T702" s="225"/>
      <c r="U702" s="222" t="str">
        <f>VLOOKUP($B698,[1]D3_2!$B$132:$AL$258,24,FALSE)&amp;""</f>
        <v/>
      </c>
      <c r="V702" s="223"/>
      <c r="W702" s="96" t="s">
        <v>6130</v>
      </c>
      <c r="X702" s="224" t="str">
        <f>VLOOKUP($B698,[1]D3_2!$B$132:$AL$258,25,FALSE)&amp;""</f>
        <v/>
      </c>
      <c r="Y702" s="225"/>
      <c r="Z702" s="222" t="str">
        <f>VLOOKUP($B698,[1]D3_2!$B$132:$AL$258,26,FALSE)&amp;""</f>
        <v/>
      </c>
      <c r="AA702" s="223"/>
      <c r="AB702" s="96" t="s">
        <v>6130</v>
      </c>
      <c r="AC702" s="224" t="str">
        <f>VLOOKUP($B698,[1]D3_2!$B$132:$AL$258,27,FALSE)&amp;""</f>
        <v/>
      </c>
      <c r="AD702" s="225"/>
      <c r="AE702" s="222" t="str">
        <f>VLOOKUP($B698,[1]D3_2!$B$132:$AL$258,28,FALSE)&amp;""</f>
        <v/>
      </c>
      <c r="AF702" s="223"/>
      <c r="AG702" s="96" t="s">
        <v>6130</v>
      </c>
      <c r="AH702" s="224" t="str">
        <f>VLOOKUP($B698,[1]D3_2!$B$132:$AL$385,29,FALSE)&amp;""</f>
        <v/>
      </c>
      <c r="AI702" s="225"/>
      <c r="AJ702" s="222" t="str">
        <f>VLOOKUP($B698,[1]D3_2!$B$132:$AL$258,30,FALSE)&amp;""</f>
        <v/>
      </c>
      <c r="AK702" s="223"/>
      <c r="AL702" s="96" t="s">
        <v>6130</v>
      </c>
      <c r="AM702" s="224" t="str">
        <f>VLOOKUP($B698,[1]D3_2!$B$132:$AL$385,31,FALSE)&amp;""</f>
        <v/>
      </c>
      <c r="AN702" s="225"/>
      <c r="AO702" s="222" t="str">
        <f>VLOOKUP($B698,[1]D3_2!$B$132:$AL$258,32,FALSE)&amp;""</f>
        <v/>
      </c>
      <c r="AP702" s="223"/>
      <c r="AQ702" s="96" t="s">
        <v>6130</v>
      </c>
      <c r="AR702" s="224" t="str">
        <f>VLOOKUP($B698,[1]D3_2!$B$132:$AL$385,33,FALSE)&amp;""</f>
        <v/>
      </c>
      <c r="AS702" s="225"/>
      <c r="AT702" s="222" t="str">
        <f>VLOOKUP($B698,[1]D3_2!$B$132:$AL$258,34,FALSE)&amp;""</f>
        <v/>
      </c>
      <c r="AU702" s="223"/>
      <c r="AV702" s="96" t="s">
        <v>6130</v>
      </c>
      <c r="AW702" s="224" t="str">
        <f>VLOOKUP($B698,[1]D3_2!$B$132:$AL$385,35,FALSE)&amp;""</f>
        <v/>
      </c>
      <c r="AX702" s="225"/>
      <c r="AY702" s="222" t="str">
        <f>VLOOKUP($B698,[1]D3_2!$B$132:$AL$258,36,FALSE)&amp;""</f>
        <v/>
      </c>
      <c r="AZ702" s="223"/>
      <c r="BA702" s="96" t="s">
        <v>6130</v>
      </c>
      <c r="BB702" s="224" t="str">
        <f>VLOOKUP($B698,[1]D3_2!$B$132:$AL$385,37,FALSE)&amp;""</f>
        <v/>
      </c>
      <c r="BC702" s="225"/>
      <c r="BD702" s="60"/>
    </row>
    <row r="703" spans="2:56" ht="14.25" customHeight="1" x14ac:dyDescent="0.55000000000000004">
      <c r="B703" s="198"/>
      <c r="C703" s="199"/>
      <c r="D703" s="199"/>
      <c r="E703" s="199"/>
      <c r="F703" s="199"/>
      <c r="G703" s="200"/>
      <c r="H703" s="238"/>
      <c r="I703" s="239"/>
      <c r="J703" s="239"/>
      <c r="K703" s="240"/>
      <c r="L703" s="248" t="s">
        <v>7256</v>
      </c>
      <c r="M703" s="249"/>
      <c r="N703" s="249"/>
      <c r="O703" s="250"/>
      <c r="P703" s="244" t="str">
        <f>VLOOKUP($B698,[1]D3_2!$B$259:$AL$385,22,FALSE)&amp;""</f>
        <v/>
      </c>
      <c r="Q703" s="245"/>
      <c r="R703" s="97" t="s">
        <v>6130</v>
      </c>
      <c r="S703" s="246" t="str">
        <f>VLOOKUP($B698,[1]D3_2!$B$259:$AL$385,23,FALSE)&amp;""</f>
        <v/>
      </c>
      <c r="T703" s="247"/>
      <c r="U703" s="244" t="str">
        <f>VLOOKUP($B698,[1]D3_2!$B$259:$AL$385,24,FALSE)&amp;""</f>
        <v/>
      </c>
      <c r="V703" s="245"/>
      <c r="W703" s="97" t="s">
        <v>6130</v>
      </c>
      <c r="X703" s="246" t="str">
        <f>VLOOKUP($B698,[1]D3_2!$B$259:$AL$385,25,FALSE)&amp;""</f>
        <v/>
      </c>
      <c r="Y703" s="247"/>
      <c r="Z703" s="244" t="str">
        <f>VLOOKUP($B698,[1]D3_2!$B$259:$AL$385,26,FALSE)&amp;""</f>
        <v/>
      </c>
      <c r="AA703" s="245"/>
      <c r="AB703" s="97" t="s">
        <v>6130</v>
      </c>
      <c r="AC703" s="246" t="str">
        <f>VLOOKUP($B698,[1]D3_2!$B$259:$AL$385,27,FALSE)&amp;""</f>
        <v/>
      </c>
      <c r="AD703" s="247"/>
      <c r="AE703" s="244" t="str">
        <f>VLOOKUP($B698,[1]D3_2!$B$259:$AL$385,28,FALSE)&amp;""</f>
        <v/>
      </c>
      <c r="AF703" s="245"/>
      <c r="AG703" s="97" t="s">
        <v>6130</v>
      </c>
      <c r="AH703" s="246" t="str">
        <f>VLOOKUP($B698,[1]D3_2!$B$259:$AL$385,29,FALSE)&amp;""</f>
        <v/>
      </c>
      <c r="AI703" s="247"/>
      <c r="AJ703" s="244" t="str">
        <f>VLOOKUP($B698,[1]D3_2!$B$259:$AL$385,30,FALSE)&amp;""</f>
        <v/>
      </c>
      <c r="AK703" s="245"/>
      <c r="AL703" s="97" t="s">
        <v>6130</v>
      </c>
      <c r="AM703" s="246" t="str">
        <f>VLOOKUP($B698,[1]D3_2!$B$259:$AL$385,31,FALSE)&amp;""</f>
        <v/>
      </c>
      <c r="AN703" s="247"/>
      <c r="AO703" s="244" t="str">
        <f>VLOOKUP($B698,[1]D3_2!$B$259:$AL$385,32,FALSE)&amp;""</f>
        <v/>
      </c>
      <c r="AP703" s="245"/>
      <c r="AQ703" s="97" t="s">
        <v>6130</v>
      </c>
      <c r="AR703" s="246" t="str">
        <f>VLOOKUP($B698,[1]D3_2!$B$259:$AL$385,33,FALSE)&amp;""</f>
        <v/>
      </c>
      <c r="AS703" s="247"/>
      <c r="AT703" s="244" t="str">
        <f>VLOOKUP($B698,[1]D3_2!$B$259:$AL$385,34,FALSE)&amp;""</f>
        <v/>
      </c>
      <c r="AU703" s="245"/>
      <c r="AV703" s="97" t="s">
        <v>6130</v>
      </c>
      <c r="AW703" s="246" t="str">
        <f>VLOOKUP($B698,[1]D3_2!$B$259:$AL$385,35,FALSE)&amp;""</f>
        <v/>
      </c>
      <c r="AX703" s="247"/>
      <c r="AY703" s="244" t="str">
        <f>VLOOKUP($B698,[1]D3_2!$B$259:$AL$385,36,FALSE)&amp;""</f>
        <v/>
      </c>
      <c r="AZ703" s="245"/>
      <c r="BA703" s="97" t="s">
        <v>6130</v>
      </c>
      <c r="BB703" s="246" t="str">
        <f>VLOOKUP($B698,[1]D3_2!$B$259:$AL$385,37,FALSE)&amp;""</f>
        <v/>
      </c>
      <c r="BC703" s="247"/>
      <c r="BD703" s="60"/>
    </row>
    <row r="704" spans="2:56" ht="14.25" customHeight="1" x14ac:dyDescent="0.55000000000000004">
      <c r="B704" s="195" t="s">
        <v>5968</v>
      </c>
      <c r="C704" s="196"/>
      <c r="D704" s="196"/>
      <c r="E704" s="196"/>
      <c r="F704" s="196"/>
      <c r="G704" s="197"/>
      <c r="H704" s="232" t="s">
        <v>7637</v>
      </c>
      <c r="I704" s="233"/>
      <c r="J704" s="233"/>
      <c r="K704" s="234"/>
      <c r="L704" s="241" t="s">
        <v>6265</v>
      </c>
      <c r="M704" s="242"/>
      <c r="N704" s="242"/>
      <c r="O704" s="243"/>
      <c r="P704" s="215" t="str">
        <f>VLOOKUP($B704,[1]D3_2!$B$5:$AL$131,6,FALSE)&amp;""</f>
        <v/>
      </c>
      <c r="Q704" s="216"/>
      <c r="R704" s="95" t="s">
        <v>59</v>
      </c>
      <c r="S704" s="217" t="str">
        <f>VLOOKUP($B704,[1]D3_2!$B$5:$AL$131,7,FALSE)&amp;""</f>
        <v/>
      </c>
      <c r="T704" s="218"/>
      <c r="U704" s="215" t="str">
        <f>VLOOKUP($B704,[1]D3_2!$B$5:$AL$131,8,FALSE)&amp;""</f>
        <v/>
      </c>
      <c r="V704" s="216"/>
      <c r="W704" s="95" t="s">
        <v>59</v>
      </c>
      <c r="X704" s="217" t="str">
        <f>VLOOKUP($B704,[1]D3_2!$B$5:$AL$131,9,FALSE)&amp;""</f>
        <v/>
      </c>
      <c r="Y704" s="218"/>
      <c r="Z704" s="215" t="str">
        <f>VLOOKUP($B704,[1]D3_2!$B$5:$AL$131,10,FALSE)&amp;""</f>
        <v/>
      </c>
      <c r="AA704" s="216"/>
      <c r="AB704" s="95" t="s">
        <v>59</v>
      </c>
      <c r="AC704" s="217" t="str">
        <f>VLOOKUP($B704,[1]D3_2!$B$5:$AL$131,11,FALSE)&amp;""</f>
        <v/>
      </c>
      <c r="AD704" s="218"/>
      <c r="AE704" s="215" t="str">
        <f>VLOOKUP($B704,[1]D3_2!$B$5:$AL$131,12,FALSE)&amp;""</f>
        <v/>
      </c>
      <c r="AF704" s="216"/>
      <c r="AG704" s="95" t="s">
        <v>59</v>
      </c>
      <c r="AH704" s="217" t="str">
        <f>VLOOKUP($B704,[1]D3_2!$B$5:$AL$131,13,FALSE)&amp;""</f>
        <v/>
      </c>
      <c r="AI704" s="218"/>
      <c r="AJ704" s="215" t="str">
        <f>VLOOKUP($B704,[1]D3_2!$B$5:$AL$131,14,FALSE)&amp;""</f>
        <v/>
      </c>
      <c r="AK704" s="216"/>
      <c r="AL704" s="95" t="s">
        <v>59</v>
      </c>
      <c r="AM704" s="217" t="str">
        <f>VLOOKUP($B704,[1]D3_2!$B$5:$AL$131,15,FALSE)&amp;""</f>
        <v/>
      </c>
      <c r="AN704" s="218"/>
      <c r="AO704" s="215" t="str">
        <f>VLOOKUP($B704,[1]D3_2!$B$5:$AL$131,16,FALSE)&amp;""</f>
        <v/>
      </c>
      <c r="AP704" s="216"/>
      <c r="AQ704" s="95" t="s">
        <v>59</v>
      </c>
      <c r="AR704" s="217" t="str">
        <f>VLOOKUP($B704,[1]D3_2!$B$5:$AL$131,17,FALSE)&amp;""</f>
        <v/>
      </c>
      <c r="AS704" s="218"/>
      <c r="AT704" s="215" t="str">
        <f>VLOOKUP($B704,[1]D3_2!$B$5:$AL$131,18,FALSE)&amp;""</f>
        <v/>
      </c>
      <c r="AU704" s="216"/>
      <c r="AV704" s="95" t="s">
        <v>59</v>
      </c>
      <c r="AW704" s="217" t="str">
        <f>VLOOKUP($B704,[1]D3_2!$B$5:$AL$131,19,FALSE)&amp;""</f>
        <v/>
      </c>
      <c r="AX704" s="218"/>
      <c r="AY704" s="215" t="str">
        <f>VLOOKUP($B704,[1]D3_2!$B$5:$AL$131,20,FALSE)&amp;""</f>
        <v/>
      </c>
      <c r="AZ704" s="216"/>
      <c r="BA704" s="95" t="s">
        <v>59</v>
      </c>
      <c r="BB704" s="217" t="str">
        <f>VLOOKUP($B704,[1]D3_2!$B$5:$AL$131,21,FALSE)&amp;""</f>
        <v/>
      </c>
      <c r="BC704" s="218"/>
      <c r="BD704" s="60"/>
    </row>
    <row r="705" spans="2:56" ht="14.25" customHeight="1" x14ac:dyDescent="0.55000000000000004">
      <c r="B705" s="208"/>
      <c r="C705" s="209"/>
      <c r="D705" s="209"/>
      <c r="E705" s="209"/>
      <c r="F705" s="209"/>
      <c r="G705" s="210"/>
      <c r="H705" s="235"/>
      <c r="I705" s="236"/>
      <c r="J705" s="236"/>
      <c r="K705" s="237"/>
      <c r="L705" s="219" t="s">
        <v>7255</v>
      </c>
      <c r="M705" s="220"/>
      <c r="N705" s="220"/>
      <c r="O705" s="221"/>
      <c r="P705" s="222" t="str">
        <f>VLOOKUP($B704,[1]D3_2!$B$132:$AL$258,6,FALSE)&amp;""</f>
        <v/>
      </c>
      <c r="Q705" s="223"/>
      <c r="R705" s="96" t="s">
        <v>6130</v>
      </c>
      <c r="S705" s="224" t="str">
        <f>VLOOKUP($B704,[1]D3_2!$B$132:$AL$258,7,FALSE)&amp;""</f>
        <v/>
      </c>
      <c r="T705" s="225"/>
      <c r="U705" s="222" t="str">
        <f>VLOOKUP($B704,[1]D3_2!$B$132:$AL$258,8,FALSE)&amp;""</f>
        <v/>
      </c>
      <c r="V705" s="223"/>
      <c r="W705" s="96" t="s">
        <v>6130</v>
      </c>
      <c r="X705" s="224" t="str">
        <f>VLOOKUP($B704,[1]D3_2!$B$132:$AL$258,9,FALSE)&amp;""</f>
        <v/>
      </c>
      <c r="Y705" s="225"/>
      <c r="Z705" s="222" t="str">
        <f>VLOOKUP($B704,[1]D3_2!$B$132:$AL$258,10,FALSE)&amp;""</f>
        <v/>
      </c>
      <c r="AA705" s="223"/>
      <c r="AB705" s="96" t="s">
        <v>6130</v>
      </c>
      <c r="AC705" s="224" t="str">
        <f>VLOOKUP($B704,[1]D3_2!$B$132:$AL$258,11,FALSE)&amp;""</f>
        <v/>
      </c>
      <c r="AD705" s="225"/>
      <c r="AE705" s="222" t="str">
        <f>VLOOKUP($B704,[1]D3_2!$B$132:$AL$258,12,FALSE)&amp;""</f>
        <v/>
      </c>
      <c r="AF705" s="223"/>
      <c r="AG705" s="96" t="s">
        <v>6130</v>
      </c>
      <c r="AH705" s="224" t="str">
        <f>VLOOKUP($B704,[1]D3_2!$B$132:$AL$385,13,FALSE)&amp;""</f>
        <v/>
      </c>
      <c r="AI705" s="225"/>
      <c r="AJ705" s="222" t="str">
        <f>VLOOKUP($B704,[1]D3_2!$B$132:$AL$258,14,FALSE)&amp;""</f>
        <v/>
      </c>
      <c r="AK705" s="223"/>
      <c r="AL705" s="96" t="s">
        <v>6130</v>
      </c>
      <c r="AM705" s="224" t="str">
        <f>VLOOKUP($B704,[1]D3_2!$B$132:$AL$385,15,FALSE)&amp;""</f>
        <v/>
      </c>
      <c r="AN705" s="225"/>
      <c r="AO705" s="222" t="str">
        <f>VLOOKUP($B704,[1]D3_2!$B$132:$AL$258,16,FALSE)&amp;""</f>
        <v/>
      </c>
      <c r="AP705" s="223"/>
      <c r="AQ705" s="96" t="s">
        <v>6130</v>
      </c>
      <c r="AR705" s="224" t="str">
        <f>VLOOKUP($B704,[1]D3_2!$B$132:$AL$385,17,FALSE)&amp;""</f>
        <v/>
      </c>
      <c r="AS705" s="225"/>
      <c r="AT705" s="222" t="str">
        <f>VLOOKUP($B704,[1]D3_2!$B$132:$AL$258,18,FALSE)&amp;""</f>
        <v/>
      </c>
      <c r="AU705" s="223"/>
      <c r="AV705" s="96" t="s">
        <v>6130</v>
      </c>
      <c r="AW705" s="224" t="str">
        <f>VLOOKUP($B704,[1]D3_2!$B$132:$AL$385,19,FALSE)&amp;""</f>
        <v/>
      </c>
      <c r="AX705" s="225"/>
      <c r="AY705" s="222" t="str">
        <f>VLOOKUP($B704,[1]D3_2!$B$132:$AL$258,20,FALSE)&amp;""</f>
        <v/>
      </c>
      <c r="AZ705" s="223"/>
      <c r="BA705" s="96" t="s">
        <v>6130</v>
      </c>
      <c r="BB705" s="224" t="str">
        <f>VLOOKUP($B704,[1]D3_2!$B$132:$AL$385,21,FALSE)&amp;""</f>
        <v/>
      </c>
      <c r="BC705" s="225"/>
      <c r="BD705" s="60"/>
    </row>
    <row r="706" spans="2:56" ht="14.25" customHeight="1" x14ac:dyDescent="0.55000000000000004">
      <c r="B706" s="208"/>
      <c r="C706" s="209"/>
      <c r="D706" s="209"/>
      <c r="E706" s="209"/>
      <c r="F706" s="209"/>
      <c r="G706" s="210"/>
      <c r="H706" s="238"/>
      <c r="I706" s="239"/>
      <c r="J706" s="239"/>
      <c r="K706" s="240"/>
      <c r="L706" s="248" t="s">
        <v>7256</v>
      </c>
      <c r="M706" s="249"/>
      <c r="N706" s="249"/>
      <c r="O706" s="250"/>
      <c r="P706" s="244" t="str">
        <f>VLOOKUP($B704,[1]D3_2!$B$259:$AL$385,6,FALSE)&amp;""</f>
        <v/>
      </c>
      <c r="Q706" s="245"/>
      <c r="R706" s="97" t="s">
        <v>6130</v>
      </c>
      <c r="S706" s="246" t="str">
        <f>VLOOKUP($B704,[1]D3_2!$B$259:$AL$385,7,FALSE)&amp;""</f>
        <v/>
      </c>
      <c r="T706" s="247"/>
      <c r="U706" s="244" t="str">
        <f>VLOOKUP($B704,[1]D3_2!$B$259:$AL$385,8,FALSE)&amp;""</f>
        <v/>
      </c>
      <c r="V706" s="245"/>
      <c r="W706" s="97" t="s">
        <v>6130</v>
      </c>
      <c r="X706" s="246" t="str">
        <f>VLOOKUP($B704,[1]D3_2!$B$259:$AL$385,9,FALSE)&amp;""</f>
        <v/>
      </c>
      <c r="Y706" s="247"/>
      <c r="Z706" s="244" t="str">
        <f>VLOOKUP($B704,[1]D3_2!$B$259:$AL$385,10,FALSE)&amp;""</f>
        <v/>
      </c>
      <c r="AA706" s="245"/>
      <c r="AB706" s="97" t="s">
        <v>6130</v>
      </c>
      <c r="AC706" s="246" t="str">
        <f>VLOOKUP($B704,[1]D3_2!$B$259:$AL$385,11,FALSE)&amp;""</f>
        <v/>
      </c>
      <c r="AD706" s="247"/>
      <c r="AE706" s="244" t="str">
        <f>VLOOKUP($B704,[1]D3_2!$B$259:$AL$385,12,FALSE)&amp;""</f>
        <v/>
      </c>
      <c r="AF706" s="245"/>
      <c r="AG706" s="97" t="s">
        <v>6130</v>
      </c>
      <c r="AH706" s="246" t="str">
        <f>VLOOKUP($B704,[1]D3_2!$B$259:$AL$385,13,FALSE)&amp;""</f>
        <v/>
      </c>
      <c r="AI706" s="247"/>
      <c r="AJ706" s="244" t="str">
        <f>VLOOKUP($B704,[1]D3_2!$B$259:$AL$385,14,FALSE)&amp;""</f>
        <v/>
      </c>
      <c r="AK706" s="245"/>
      <c r="AL706" s="97" t="s">
        <v>6130</v>
      </c>
      <c r="AM706" s="246" t="str">
        <f>VLOOKUP($B704,[1]D3_2!$B$259:$AL$385,15,FALSE)&amp;""</f>
        <v/>
      </c>
      <c r="AN706" s="247"/>
      <c r="AO706" s="244" t="str">
        <f>VLOOKUP($B704,[1]D3_2!$B$259:$AL$385,16,FALSE)&amp;""</f>
        <v/>
      </c>
      <c r="AP706" s="245"/>
      <c r="AQ706" s="97" t="s">
        <v>6130</v>
      </c>
      <c r="AR706" s="246" t="str">
        <f>VLOOKUP($B704,[1]D3_2!$B$259:$AL$385,17,FALSE)&amp;""</f>
        <v/>
      </c>
      <c r="AS706" s="247"/>
      <c r="AT706" s="244" t="str">
        <f>VLOOKUP($B704,[1]D3_2!$B$259:$AL$385,18,FALSE)&amp;""</f>
        <v/>
      </c>
      <c r="AU706" s="245"/>
      <c r="AV706" s="97" t="s">
        <v>6130</v>
      </c>
      <c r="AW706" s="246" t="str">
        <f>VLOOKUP($B704,[1]D3_2!$B$259:$AL$385,19,FALSE)&amp;""</f>
        <v/>
      </c>
      <c r="AX706" s="247"/>
      <c r="AY706" s="244" t="str">
        <f>VLOOKUP($B704,[1]D3_2!$B$259:$AL$385,20,FALSE)&amp;""</f>
        <v/>
      </c>
      <c r="AZ706" s="245"/>
      <c r="BA706" s="97" t="s">
        <v>6130</v>
      </c>
      <c r="BB706" s="246" t="str">
        <f>VLOOKUP($B704,[1]D3_2!$B$259:$AL$385,21,FALSE)&amp;""</f>
        <v/>
      </c>
      <c r="BC706" s="247"/>
      <c r="BD706" s="60"/>
    </row>
    <row r="707" spans="2:56" ht="14.25" customHeight="1" x14ac:dyDescent="0.55000000000000004">
      <c r="B707" s="208"/>
      <c r="C707" s="209"/>
      <c r="D707" s="209"/>
      <c r="E707" s="209"/>
      <c r="F707" s="209"/>
      <c r="G707" s="210"/>
      <c r="H707" s="232" t="s">
        <v>7669</v>
      </c>
      <c r="I707" s="233"/>
      <c r="J707" s="233"/>
      <c r="K707" s="234"/>
      <c r="L707" s="241" t="s">
        <v>6265</v>
      </c>
      <c r="M707" s="242"/>
      <c r="N707" s="242"/>
      <c r="O707" s="243"/>
      <c r="P707" s="215" t="str">
        <f>VLOOKUP($B704,[1]D3_2!$B$5:$AL$131,22,FALSE)&amp;""</f>
        <v/>
      </c>
      <c r="Q707" s="216"/>
      <c r="R707" s="95" t="s">
        <v>59</v>
      </c>
      <c r="S707" s="217" t="str">
        <f>VLOOKUP($B704,[1]D3_2!$B$5:$AL$131,23,FALSE)&amp;""</f>
        <v/>
      </c>
      <c r="T707" s="218"/>
      <c r="U707" s="215" t="str">
        <f>VLOOKUP($B704,[1]D3_2!$B$5:$AL$131,24,FALSE)&amp;""</f>
        <v/>
      </c>
      <c r="V707" s="216"/>
      <c r="W707" s="95" t="s">
        <v>59</v>
      </c>
      <c r="X707" s="217" t="str">
        <f>VLOOKUP($B704,[1]D3_2!$B$5:$AL$131,25,FALSE)&amp;""</f>
        <v/>
      </c>
      <c r="Y707" s="218"/>
      <c r="Z707" s="215" t="str">
        <f>VLOOKUP($B704,[1]D3_2!$B$5:$AL$131,26,FALSE)&amp;""</f>
        <v/>
      </c>
      <c r="AA707" s="216"/>
      <c r="AB707" s="95" t="s">
        <v>59</v>
      </c>
      <c r="AC707" s="217" t="str">
        <f>VLOOKUP($B704,[1]D3_2!$B$5:$AL$131,27,FALSE)&amp;""</f>
        <v/>
      </c>
      <c r="AD707" s="218"/>
      <c r="AE707" s="215" t="str">
        <f>VLOOKUP($B704,[1]D3_2!$B$5:$AL$131,28,FALSE)&amp;""</f>
        <v/>
      </c>
      <c r="AF707" s="216"/>
      <c r="AG707" s="95" t="s">
        <v>59</v>
      </c>
      <c r="AH707" s="217" t="str">
        <f>VLOOKUP($B704,[1]D3_2!$B$5:$AL$131,29,FALSE)&amp;""</f>
        <v/>
      </c>
      <c r="AI707" s="218"/>
      <c r="AJ707" s="215" t="str">
        <f>VLOOKUP($B704,[1]D3_2!$B$5:$AL$131,30,FALSE)&amp;""</f>
        <v/>
      </c>
      <c r="AK707" s="216"/>
      <c r="AL707" s="95" t="s">
        <v>59</v>
      </c>
      <c r="AM707" s="217" t="str">
        <f>VLOOKUP($B704,[1]D3_2!$B$5:$AL$131,31,FALSE)&amp;""</f>
        <v/>
      </c>
      <c r="AN707" s="218"/>
      <c r="AO707" s="215" t="str">
        <f>VLOOKUP($B704,[1]D3_2!$B$5:$AL$131,32,FALSE)&amp;""</f>
        <v/>
      </c>
      <c r="AP707" s="216"/>
      <c r="AQ707" s="95" t="s">
        <v>59</v>
      </c>
      <c r="AR707" s="217" t="str">
        <f>VLOOKUP($B704,[1]D3_2!$B$5:$AL$131,33,FALSE)&amp;""</f>
        <v/>
      </c>
      <c r="AS707" s="218"/>
      <c r="AT707" s="215" t="str">
        <f>VLOOKUP($B704,[1]D3_2!$B$5:$AL$131,34,FALSE)&amp;""</f>
        <v/>
      </c>
      <c r="AU707" s="216"/>
      <c r="AV707" s="95" t="s">
        <v>59</v>
      </c>
      <c r="AW707" s="217" t="str">
        <f>VLOOKUP($B704,[1]D3_2!$B$5:$AL$131,35,FALSE)&amp;""</f>
        <v/>
      </c>
      <c r="AX707" s="218"/>
      <c r="AY707" s="215" t="str">
        <f>VLOOKUP($B704,[1]D3_2!$B$5:$AL$131,36,FALSE)&amp;""</f>
        <v/>
      </c>
      <c r="AZ707" s="216"/>
      <c r="BA707" s="95" t="s">
        <v>59</v>
      </c>
      <c r="BB707" s="217" t="str">
        <f>VLOOKUP($B704,[1]D3_2!$B$5:$AL$131,37,FALSE)&amp;""</f>
        <v/>
      </c>
      <c r="BC707" s="218"/>
      <c r="BD707" s="60"/>
    </row>
    <row r="708" spans="2:56" ht="14.25" customHeight="1" x14ac:dyDescent="0.55000000000000004">
      <c r="B708" s="208"/>
      <c r="C708" s="209"/>
      <c r="D708" s="209"/>
      <c r="E708" s="209"/>
      <c r="F708" s="209"/>
      <c r="G708" s="210"/>
      <c r="H708" s="235"/>
      <c r="I708" s="236"/>
      <c r="J708" s="236"/>
      <c r="K708" s="237"/>
      <c r="L708" s="219" t="s">
        <v>7255</v>
      </c>
      <c r="M708" s="220"/>
      <c r="N708" s="220"/>
      <c r="O708" s="221"/>
      <c r="P708" s="222" t="str">
        <f>VLOOKUP($B704,[1]D3_2!$B$132:$AL$258,22,FALSE)&amp;""</f>
        <v/>
      </c>
      <c r="Q708" s="223"/>
      <c r="R708" s="96" t="s">
        <v>6130</v>
      </c>
      <c r="S708" s="224" t="str">
        <f>VLOOKUP($B704,[1]D3_2!$B$132:$AL$258,23,FALSE)&amp;""</f>
        <v/>
      </c>
      <c r="T708" s="225"/>
      <c r="U708" s="222" t="str">
        <f>VLOOKUP($B704,[1]D3_2!$B$132:$AL$258,24,FALSE)&amp;""</f>
        <v/>
      </c>
      <c r="V708" s="223"/>
      <c r="W708" s="96" t="s">
        <v>6130</v>
      </c>
      <c r="X708" s="224" t="str">
        <f>VLOOKUP($B704,[1]D3_2!$B$132:$AL$258,25,FALSE)&amp;""</f>
        <v/>
      </c>
      <c r="Y708" s="225"/>
      <c r="Z708" s="222" t="str">
        <f>VLOOKUP($B704,[1]D3_2!$B$132:$AL$258,26,FALSE)&amp;""</f>
        <v/>
      </c>
      <c r="AA708" s="223"/>
      <c r="AB708" s="96" t="s">
        <v>6130</v>
      </c>
      <c r="AC708" s="224" t="str">
        <f>VLOOKUP($B704,[1]D3_2!$B$132:$AL$258,27,FALSE)&amp;""</f>
        <v/>
      </c>
      <c r="AD708" s="225"/>
      <c r="AE708" s="222" t="str">
        <f>VLOOKUP($B704,[1]D3_2!$B$132:$AL$258,28,FALSE)&amp;""</f>
        <v/>
      </c>
      <c r="AF708" s="223"/>
      <c r="AG708" s="96" t="s">
        <v>6130</v>
      </c>
      <c r="AH708" s="224" t="str">
        <f>VLOOKUP($B704,[1]D3_2!$B$132:$AL$385,29,FALSE)&amp;""</f>
        <v/>
      </c>
      <c r="AI708" s="225"/>
      <c r="AJ708" s="222" t="str">
        <f>VLOOKUP($B704,[1]D3_2!$B$132:$AL$258,30,FALSE)&amp;""</f>
        <v/>
      </c>
      <c r="AK708" s="223"/>
      <c r="AL708" s="96" t="s">
        <v>6130</v>
      </c>
      <c r="AM708" s="224" t="str">
        <f>VLOOKUP($B704,[1]D3_2!$B$132:$AL$385,31,FALSE)&amp;""</f>
        <v/>
      </c>
      <c r="AN708" s="225"/>
      <c r="AO708" s="222" t="str">
        <f>VLOOKUP($B704,[1]D3_2!$B$132:$AL$258,32,FALSE)&amp;""</f>
        <v/>
      </c>
      <c r="AP708" s="223"/>
      <c r="AQ708" s="96" t="s">
        <v>6130</v>
      </c>
      <c r="AR708" s="224" t="str">
        <f>VLOOKUP($B704,[1]D3_2!$B$132:$AL$385,33,FALSE)&amp;""</f>
        <v/>
      </c>
      <c r="AS708" s="225"/>
      <c r="AT708" s="222" t="str">
        <f>VLOOKUP($B704,[1]D3_2!$B$132:$AL$258,34,FALSE)&amp;""</f>
        <v/>
      </c>
      <c r="AU708" s="223"/>
      <c r="AV708" s="96" t="s">
        <v>6130</v>
      </c>
      <c r="AW708" s="224" t="str">
        <f>VLOOKUP($B704,[1]D3_2!$B$132:$AL$385,35,FALSE)&amp;""</f>
        <v/>
      </c>
      <c r="AX708" s="225"/>
      <c r="AY708" s="222" t="str">
        <f>VLOOKUP($B704,[1]D3_2!$B$132:$AL$258,36,FALSE)&amp;""</f>
        <v/>
      </c>
      <c r="AZ708" s="223"/>
      <c r="BA708" s="96" t="s">
        <v>6130</v>
      </c>
      <c r="BB708" s="224" t="str">
        <f>VLOOKUP($B704,[1]D3_2!$B$132:$AL$385,37,FALSE)&amp;""</f>
        <v/>
      </c>
      <c r="BC708" s="225"/>
      <c r="BD708" s="60"/>
    </row>
    <row r="709" spans="2:56" ht="14.25" customHeight="1" x14ac:dyDescent="0.55000000000000004">
      <c r="B709" s="198"/>
      <c r="C709" s="199"/>
      <c r="D709" s="199"/>
      <c r="E709" s="199"/>
      <c r="F709" s="199"/>
      <c r="G709" s="200"/>
      <c r="H709" s="238"/>
      <c r="I709" s="239"/>
      <c r="J709" s="239"/>
      <c r="K709" s="240"/>
      <c r="L709" s="248" t="s">
        <v>7256</v>
      </c>
      <c r="M709" s="249"/>
      <c r="N709" s="249"/>
      <c r="O709" s="250"/>
      <c r="P709" s="244" t="str">
        <f>VLOOKUP($B704,[1]D3_2!$B$259:$AL$385,22,FALSE)&amp;""</f>
        <v/>
      </c>
      <c r="Q709" s="245"/>
      <c r="R709" s="97" t="s">
        <v>6130</v>
      </c>
      <c r="S709" s="246" t="str">
        <f>VLOOKUP($B704,[1]D3_2!$B$259:$AL$385,23,FALSE)&amp;""</f>
        <v/>
      </c>
      <c r="T709" s="247"/>
      <c r="U709" s="244" t="str">
        <f>VLOOKUP($B704,[1]D3_2!$B$259:$AL$385,24,FALSE)&amp;""</f>
        <v/>
      </c>
      <c r="V709" s="245"/>
      <c r="W709" s="97" t="s">
        <v>6130</v>
      </c>
      <c r="X709" s="246" t="str">
        <f>VLOOKUP($B704,[1]D3_2!$B$259:$AL$385,25,FALSE)&amp;""</f>
        <v/>
      </c>
      <c r="Y709" s="247"/>
      <c r="Z709" s="244" t="str">
        <f>VLOOKUP($B704,[1]D3_2!$B$259:$AL$385,26,FALSE)&amp;""</f>
        <v/>
      </c>
      <c r="AA709" s="245"/>
      <c r="AB709" s="97" t="s">
        <v>6130</v>
      </c>
      <c r="AC709" s="246" t="str">
        <f>VLOOKUP($B704,[1]D3_2!$B$259:$AL$385,27,FALSE)&amp;""</f>
        <v/>
      </c>
      <c r="AD709" s="247"/>
      <c r="AE709" s="244" t="str">
        <f>VLOOKUP($B704,[1]D3_2!$B$259:$AL$385,28,FALSE)&amp;""</f>
        <v/>
      </c>
      <c r="AF709" s="245"/>
      <c r="AG709" s="97" t="s">
        <v>6130</v>
      </c>
      <c r="AH709" s="246" t="str">
        <f>VLOOKUP($B704,[1]D3_2!$B$259:$AL$385,29,FALSE)&amp;""</f>
        <v/>
      </c>
      <c r="AI709" s="247"/>
      <c r="AJ709" s="244" t="str">
        <f>VLOOKUP($B704,[1]D3_2!$B$259:$AL$385,30,FALSE)&amp;""</f>
        <v/>
      </c>
      <c r="AK709" s="245"/>
      <c r="AL709" s="97" t="s">
        <v>6130</v>
      </c>
      <c r="AM709" s="246" t="str">
        <f>VLOOKUP($B704,[1]D3_2!$B$259:$AL$385,31,FALSE)&amp;""</f>
        <v/>
      </c>
      <c r="AN709" s="247"/>
      <c r="AO709" s="244" t="str">
        <f>VLOOKUP($B704,[1]D3_2!$B$259:$AL$385,32,FALSE)&amp;""</f>
        <v/>
      </c>
      <c r="AP709" s="245"/>
      <c r="AQ709" s="97" t="s">
        <v>6130</v>
      </c>
      <c r="AR709" s="246" t="str">
        <f>VLOOKUP($B704,[1]D3_2!$B$259:$AL$385,33,FALSE)&amp;""</f>
        <v/>
      </c>
      <c r="AS709" s="247"/>
      <c r="AT709" s="244" t="str">
        <f>VLOOKUP($B704,[1]D3_2!$B$259:$AL$385,34,FALSE)&amp;""</f>
        <v/>
      </c>
      <c r="AU709" s="245"/>
      <c r="AV709" s="97" t="s">
        <v>6130</v>
      </c>
      <c r="AW709" s="246" t="str">
        <f>VLOOKUP($B704,[1]D3_2!$B$259:$AL$385,35,FALSE)&amp;""</f>
        <v/>
      </c>
      <c r="AX709" s="247"/>
      <c r="AY709" s="244" t="str">
        <f>VLOOKUP($B704,[1]D3_2!$B$259:$AL$385,36,FALSE)&amp;""</f>
        <v/>
      </c>
      <c r="AZ709" s="245"/>
      <c r="BA709" s="97" t="s">
        <v>6130</v>
      </c>
      <c r="BB709" s="246" t="str">
        <f>VLOOKUP($B704,[1]D3_2!$B$259:$AL$385,37,FALSE)&amp;""</f>
        <v/>
      </c>
      <c r="BC709" s="247"/>
      <c r="BD709" s="60"/>
    </row>
    <row r="710" spans="2:56" ht="14.25" customHeight="1" x14ac:dyDescent="0.55000000000000004">
      <c r="B710" s="195" t="s">
        <v>5969</v>
      </c>
      <c r="C710" s="196"/>
      <c r="D710" s="196"/>
      <c r="E710" s="196"/>
      <c r="F710" s="196"/>
      <c r="G710" s="197"/>
      <c r="H710" s="232" t="s">
        <v>7637</v>
      </c>
      <c r="I710" s="233"/>
      <c r="J710" s="233"/>
      <c r="K710" s="234"/>
      <c r="L710" s="241" t="s">
        <v>6265</v>
      </c>
      <c r="M710" s="242"/>
      <c r="N710" s="242"/>
      <c r="O710" s="243"/>
      <c r="P710" s="215" t="str">
        <f>VLOOKUP($B710,[1]D3_2!$B$5:$AL$131,6,FALSE)&amp;""</f>
        <v/>
      </c>
      <c r="Q710" s="216"/>
      <c r="R710" s="95" t="s">
        <v>59</v>
      </c>
      <c r="S710" s="217" t="str">
        <f>VLOOKUP($B710,[1]D3_2!$B$5:$AL$131,7,FALSE)&amp;""</f>
        <v/>
      </c>
      <c r="T710" s="218"/>
      <c r="U710" s="215" t="str">
        <f>VLOOKUP($B710,[1]D3_2!$B$5:$AL$131,8,FALSE)&amp;""</f>
        <v/>
      </c>
      <c r="V710" s="216"/>
      <c r="W710" s="95" t="s">
        <v>59</v>
      </c>
      <c r="X710" s="217" t="str">
        <f>VLOOKUP($B710,[1]D3_2!$B$5:$AL$131,9,FALSE)&amp;""</f>
        <v/>
      </c>
      <c r="Y710" s="218"/>
      <c r="Z710" s="215" t="str">
        <f>VLOOKUP($B710,[1]D3_2!$B$5:$AL$131,10,FALSE)&amp;""</f>
        <v/>
      </c>
      <c r="AA710" s="216"/>
      <c r="AB710" s="95" t="s">
        <v>59</v>
      </c>
      <c r="AC710" s="217" t="str">
        <f>VLOOKUP($B710,[1]D3_2!$B$5:$AL$131,11,FALSE)&amp;""</f>
        <v/>
      </c>
      <c r="AD710" s="218"/>
      <c r="AE710" s="215" t="str">
        <f>VLOOKUP($B710,[1]D3_2!$B$5:$AL$131,12,FALSE)&amp;""</f>
        <v/>
      </c>
      <c r="AF710" s="216"/>
      <c r="AG710" s="95" t="s">
        <v>59</v>
      </c>
      <c r="AH710" s="217" t="str">
        <f>VLOOKUP($B710,[1]D3_2!$B$5:$AL$131,13,FALSE)&amp;""</f>
        <v/>
      </c>
      <c r="AI710" s="218"/>
      <c r="AJ710" s="215" t="str">
        <f>VLOOKUP($B710,[1]D3_2!$B$5:$AL$131,14,FALSE)&amp;""</f>
        <v/>
      </c>
      <c r="AK710" s="216"/>
      <c r="AL710" s="95" t="s">
        <v>59</v>
      </c>
      <c r="AM710" s="217" t="str">
        <f>VLOOKUP($B710,[1]D3_2!$B$5:$AL$131,15,FALSE)&amp;""</f>
        <v/>
      </c>
      <c r="AN710" s="218"/>
      <c r="AO710" s="215" t="str">
        <f>VLOOKUP($B710,[1]D3_2!$B$5:$AL$131,16,FALSE)&amp;""</f>
        <v/>
      </c>
      <c r="AP710" s="216"/>
      <c r="AQ710" s="95" t="s">
        <v>59</v>
      </c>
      <c r="AR710" s="217" t="str">
        <f>VLOOKUP($B710,[1]D3_2!$B$5:$AL$131,17,FALSE)&amp;""</f>
        <v/>
      </c>
      <c r="AS710" s="218"/>
      <c r="AT710" s="215" t="str">
        <f>VLOOKUP($B710,[1]D3_2!$B$5:$AL$131,18,FALSE)&amp;""</f>
        <v/>
      </c>
      <c r="AU710" s="216"/>
      <c r="AV710" s="95" t="s">
        <v>59</v>
      </c>
      <c r="AW710" s="217" t="str">
        <f>VLOOKUP($B710,[1]D3_2!$B$5:$AL$131,19,FALSE)&amp;""</f>
        <v/>
      </c>
      <c r="AX710" s="218"/>
      <c r="AY710" s="215" t="str">
        <f>VLOOKUP($B710,[1]D3_2!$B$5:$AL$131,20,FALSE)&amp;""</f>
        <v/>
      </c>
      <c r="AZ710" s="216"/>
      <c r="BA710" s="95" t="s">
        <v>59</v>
      </c>
      <c r="BB710" s="217" t="str">
        <f>VLOOKUP($B710,[1]D3_2!$B$5:$AL$131,21,FALSE)&amp;""</f>
        <v/>
      </c>
      <c r="BC710" s="218"/>
      <c r="BD710" s="60"/>
    </row>
    <row r="711" spans="2:56" ht="14.25" customHeight="1" x14ac:dyDescent="0.55000000000000004">
      <c r="B711" s="208"/>
      <c r="C711" s="209"/>
      <c r="D711" s="209"/>
      <c r="E711" s="209"/>
      <c r="F711" s="209"/>
      <c r="G711" s="210"/>
      <c r="H711" s="235"/>
      <c r="I711" s="236"/>
      <c r="J711" s="236"/>
      <c r="K711" s="237"/>
      <c r="L711" s="219" t="s">
        <v>7255</v>
      </c>
      <c r="M711" s="220"/>
      <c r="N711" s="220"/>
      <c r="O711" s="221"/>
      <c r="P711" s="222" t="str">
        <f>VLOOKUP($B710,[1]D3_2!$B$132:$AL$258,6,FALSE)&amp;""</f>
        <v/>
      </c>
      <c r="Q711" s="223"/>
      <c r="R711" s="96" t="s">
        <v>6130</v>
      </c>
      <c r="S711" s="224" t="str">
        <f>VLOOKUP($B710,[1]D3_2!$B$132:$AL$258,7,FALSE)&amp;""</f>
        <v/>
      </c>
      <c r="T711" s="225"/>
      <c r="U711" s="222" t="str">
        <f>VLOOKUP($B710,[1]D3_2!$B$132:$AL$258,8,FALSE)&amp;""</f>
        <v/>
      </c>
      <c r="V711" s="223"/>
      <c r="W711" s="96" t="s">
        <v>6130</v>
      </c>
      <c r="X711" s="224" t="str">
        <f>VLOOKUP($B710,[1]D3_2!$B$132:$AL$258,9,FALSE)&amp;""</f>
        <v/>
      </c>
      <c r="Y711" s="225"/>
      <c r="Z711" s="222" t="str">
        <f>VLOOKUP($B710,[1]D3_2!$B$132:$AL$258,10,FALSE)&amp;""</f>
        <v/>
      </c>
      <c r="AA711" s="223"/>
      <c r="AB711" s="96" t="s">
        <v>6130</v>
      </c>
      <c r="AC711" s="224" t="str">
        <f>VLOOKUP($B710,[1]D3_2!$B$132:$AL$258,11,FALSE)&amp;""</f>
        <v/>
      </c>
      <c r="AD711" s="225"/>
      <c r="AE711" s="222" t="str">
        <f>VLOOKUP($B710,[1]D3_2!$B$132:$AL$258,12,FALSE)&amp;""</f>
        <v/>
      </c>
      <c r="AF711" s="223"/>
      <c r="AG711" s="96" t="s">
        <v>6130</v>
      </c>
      <c r="AH711" s="224" t="str">
        <f>VLOOKUP($B710,[1]D3_2!$B$132:$AL$385,13,FALSE)&amp;""</f>
        <v/>
      </c>
      <c r="AI711" s="225"/>
      <c r="AJ711" s="222" t="str">
        <f>VLOOKUP($B710,[1]D3_2!$B$132:$AL$258,14,FALSE)&amp;""</f>
        <v/>
      </c>
      <c r="AK711" s="223"/>
      <c r="AL711" s="96" t="s">
        <v>6130</v>
      </c>
      <c r="AM711" s="224" t="str">
        <f>VLOOKUP($B710,[1]D3_2!$B$132:$AL$385,15,FALSE)&amp;""</f>
        <v/>
      </c>
      <c r="AN711" s="225"/>
      <c r="AO711" s="222" t="str">
        <f>VLOOKUP($B710,[1]D3_2!$B$132:$AL$258,16,FALSE)&amp;""</f>
        <v/>
      </c>
      <c r="AP711" s="223"/>
      <c r="AQ711" s="96" t="s">
        <v>6130</v>
      </c>
      <c r="AR711" s="224" t="str">
        <f>VLOOKUP($B710,[1]D3_2!$B$132:$AL$385,17,FALSE)&amp;""</f>
        <v/>
      </c>
      <c r="AS711" s="225"/>
      <c r="AT711" s="222" t="str">
        <f>VLOOKUP($B710,[1]D3_2!$B$132:$AL$258,18,FALSE)&amp;""</f>
        <v/>
      </c>
      <c r="AU711" s="223"/>
      <c r="AV711" s="96" t="s">
        <v>6130</v>
      </c>
      <c r="AW711" s="224" t="str">
        <f>VLOOKUP($B710,[1]D3_2!$B$132:$AL$385,19,FALSE)&amp;""</f>
        <v/>
      </c>
      <c r="AX711" s="225"/>
      <c r="AY711" s="222" t="str">
        <f>VLOOKUP($B710,[1]D3_2!$B$132:$AL$258,20,FALSE)&amp;""</f>
        <v/>
      </c>
      <c r="AZ711" s="223"/>
      <c r="BA711" s="96" t="s">
        <v>6130</v>
      </c>
      <c r="BB711" s="224" t="str">
        <f>VLOOKUP($B710,[1]D3_2!$B$132:$AL$385,21,FALSE)&amp;""</f>
        <v/>
      </c>
      <c r="BC711" s="225"/>
      <c r="BD711" s="60"/>
    </row>
    <row r="712" spans="2:56" ht="14.25" customHeight="1" x14ac:dyDescent="0.55000000000000004">
      <c r="B712" s="208"/>
      <c r="C712" s="209"/>
      <c r="D712" s="209"/>
      <c r="E712" s="209"/>
      <c r="F712" s="209"/>
      <c r="G712" s="210"/>
      <c r="H712" s="238"/>
      <c r="I712" s="239"/>
      <c r="J712" s="239"/>
      <c r="K712" s="240"/>
      <c r="L712" s="248" t="s">
        <v>7256</v>
      </c>
      <c r="M712" s="249"/>
      <c r="N712" s="249"/>
      <c r="O712" s="250"/>
      <c r="P712" s="244" t="str">
        <f>VLOOKUP($B710,[1]D3_2!$B$259:$AL$385,6,FALSE)&amp;""</f>
        <v/>
      </c>
      <c r="Q712" s="245"/>
      <c r="R712" s="97" t="s">
        <v>6130</v>
      </c>
      <c r="S712" s="246" t="str">
        <f>VLOOKUP($B710,[1]D3_2!$B$259:$AL$385,7,FALSE)&amp;""</f>
        <v/>
      </c>
      <c r="T712" s="247"/>
      <c r="U712" s="244" t="str">
        <f>VLOOKUP($B710,[1]D3_2!$B$259:$AL$385,8,FALSE)&amp;""</f>
        <v/>
      </c>
      <c r="V712" s="245"/>
      <c r="W712" s="97" t="s">
        <v>6130</v>
      </c>
      <c r="X712" s="246" t="str">
        <f>VLOOKUP($B710,[1]D3_2!$B$259:$AL$385,9,FALSE)&amp;""</f>
        <v/>
      </c>
      <c r="Y712" s="247"/>
      <c r="Z712" s="244" t="str">
        <f>VLOOKUP($B710,[1]D3_2!$B$259:$AL$385,10,FALSE)&amp;""</f>
        <v/>
      </c>
      <c r="AA712" s="245"/>
      <c r="AB712" s="97" t="s">
        <v>6130</v>
      </c>
      <c r="AC712" s="246" t="str">
        <f>VLOOKUP($B710,[1]D3_2!$B$259:$AL$385,11,FALSE)&amp;""</f>
        <v/>
      </c>
      <c r="AD712" s="247"/>
      <c r="AE712" s="244" t="str">
        <f>VLOOKUP($B710,[1]D3_2!$B$259:$AL$385,12,FALSE)&amp;""</f>
        <v/>
      </c>
      <c r="AF712" s="245"/>
      <c r="AG712" s="97" t="s">
        <v>6130</v>
      </c>
      <c r="AH712" s="246" t="str">
        <f>VLOOKUP($B710,[1]D3_2!$B$259:$AL$385,13,FALSE)&amp;""</f>
        <v/>
      </c>
      <c r="AI712" s="247"/>
      <c r="AJ712" s="244" t="str">
        <f>VLOOKUP($B710,[1]D3_2!$B$259:$AL$385,14,FALSE)&amp;""</f>
        <v/>
      </c>
      <c r="AK712" s="245"/>
      <c r="AL712" s="97" t="s">
        <v>6130</v>
      </c>
      <c r="AM712" s="246" t="str">
        <f>VLOOKUP($B710,[1]D3_2!$B$259:$AL$385,15,FALSE)&amp;""</f>
        <v/>
      </c>
      <c r="AN712" s="247"/>
      <c r="AO712" s="244" t="str">
        <f>VLOOKUP($B710,[1]D3_2!$B$259:$AL$385,16,FALSE)&amp;""</f>
        <v/>
      </c>
      <c r="AP712" s="245"/>
      <c r="AQ712" s="97" t="s">
        <v>6130</v>
      </c>
      <c r="AR712" s="246" t="str">
        <f>VLOOKUP($B710,[1]D3_2!$B$259:$AL$385,17,FALSE)&amp;""</f>
        <v/>
      </c>
      <c r="AS712" s="247"/>
      <c r="AT712" s="244" t="str">
        <f>VLOOKUP($B710,[1]D3_2!$B$259:$AL$385,18,FALSE)&amp;""</f>
        <v/>
      </c>
      <c r="AU712" s="245"/>
      <c r="AV712" s="97" t="s">
        <v>6130</v>
      </c>
      <c r="AW712" s="246" t="str">
        <f>VLOOKUP($B710,[1]D3_2!$B$259:$AL$385,19,FALSE)&amp;""</f>
        <v/>
      </c>
      <c r="AX712" s="247"/>
      <c r="AY712" s="244" t="str">
        <f>VLOOKUP($B710,[1]D3_2!$B$259:$AL$385,20,FALSE)&amp;""</f>
        <v/>
      </c>
      <c r="AZ712" s="245"/>
      <c r="BA712" s="97" t="s">
        <v>6130</v>
      </c>
      <c r="BB712" s="246" t="str">
        <f>VLOOKUP($B710,[1]D3_2!$B$259:$AL$385,21,FALSE)&amp;""</f>
        <v/>
      </c>
      <c r="BC712" s="247"/>
      <c r="BD712" s="60"/>
    </row>
    <row r="713" spans="2:56" ht="14.25" customHeight="1" x14ac:dyDescent="0.55000000000000004">
      <c r="B713" s="208"/>
      <c r="C713" s="209"/>
      <c r="D713" s="209"/>
      <c r="E713" s="209"/>
      <c r="F713" s="209"/>
      <c r="G713" s="210"/>
      <c r="H713" s="232" t="s">
        <v>7669</v>
      </c>
      <c r="I713" s="233"/>
      <c r="J713" s="233"/>
      <c r="K713" s="234"/>
      <c r="L713" s="241" t="s">
        <v>6265</v>
      </c>
      <c r="M713" s="242"/>
      <c r="N713" s="242"/>
      <c r="O713" s="243"/>
      <c r="P713" s="215" t="str">
        <f>VLOOKUP($B710,[1]D3_2!$B$5:$AL$131,22,FALSE)&amp;""</f>
        <v/>
      </c>
      <c r="Q713" s="216"/>
      <c r="R713" s="95" t="s">
        <v>59</v>
      </c>
      <c r="S713" s="217" t="str">
        <f>VLOOKUP($B710,[1]D3_2!$B$5:$AL$131,23,FALSE)&amp;""</f>
        <v/>
      </c>
      <c r="T713" s="218"/>
      <c r="U713" s="215" t="str">
        <f>VLOOKUP($B710,[1]D3_2!$B$5:$AL$131,24,FALSE)&amp;""</f>
        <v/>
      </c>
      <c r="V713" s="216"/>
      <c r="W713" s="95" t="s">
        <v>59</v>
      </c>
      <c r="X713" s="217" t="str">
        <f>VLOOKUP($B710,[1]D3_2!$B$5:$AL$131,25,FALSE)&amp;""</f>
        <v/>
      </c>
      <c r="Y713" s="218"/>
      <c r="Z713" s="215" t="str">
        <f>VLOOKUP($B710,[1]D3_2!$B$5:$AL$131,26,FALSE)&amp;""</f>
        <v/>
      </c>
      <c r="AA713" s="216"/>
      <c r="AB713" s="95" t="s">
        <v>59</v>
      </c>
      <c r="AC713" s="217" t="str">
        <f>VLOOKUP($B710,[1]D3_2!$B$5:$AL$131,27,FALSE)&amp;""</f>
        <v/>
      </c>
      <c r="AD713" s="218"/>
      <c r="AE713" s="215" t="str">
        <f>VLOOKUP($B710,[1]D3_2!$B$5:$AL$131,28,FALSE)&amp;""</f>
        <v/>
      </c>
      <c r="AF713" s="216"/>
      <c r="AG713" s="95" t="s">
        <v>59</v>
      </c>
      <c r="AH713" s="217" t="str">
        <f>VLOOKUP($B710,[1]D3_2!$B$5:$AL$131,29,FALSE)&amp;""</f>
        <v/>
      </c>
      <c r="AI713" s="218"/>
      <c r="AJ713" s="215" t="str">
        <f>VLOOKUP($B710,[1]D3_2!$B$5:$AL$131,30,FALSE)&amp;""</f>
        <v/>
      </c>
      <c r="AK713" s="216"/>
      <c r="AL713" s="95" t="s">
        <v>59</v>
      </c>
      <c r="AM713" s="217" t="str">
        <f>VLOOKUP($B710,[1]D3_2!$B$5:$AL$131,31,FALSE)&amp;""</f>
        <v/>
      </c>
      <c r="AN713" s="218"/>
      <c r="AO713" s="215" t="str">
        <f>VLOOKUP($B710,[1]D3_2!$B$5:$AL$131,32,FALSE)&amp;""</f>
        <v/>
      </c>
      <c r="AP713" s="216"/>
      <c r="AQ713" s="95" t="s">
        <v>59</v>
      </c>
      <c r="AR713" s="217" t="str">
        <f>VLOOKUP($B710,[1]D3_2!$B$5:$AL$131,33,FALSE)&amp;""</f>
        <v/>
      </c>
      <c r="AS713" s="218"/>
      <c r="AT713" s="215" t="str">
        <f>VLOOKUP($B710,[1]D3_2!$B$5:$AL$131,34,FALSE)&amp;""</f>
        <v/>
      </c>
      <c r="AU713" s="216"/>
      <c r="AV713" s="95" t="s">
        <v>59</v>
      </c>
      <c r="AW713" s="217" t="str">
        <f>VLOOKUP($B710,[1]D3_2!$B$5:$AL$131,35,FALSE)&amp;""</f>
        <v/>
      </c>
      <c r="AX713" s="218"/>
      <c r="AY713" s="215" t="str">
        <f>VLOOKUP($B710,[1]D3_2!$B$5:$AL$131,36,FALSE)&amp;""</f>
        <v/>
      </c>
      <c r="AZ713" s="216"/>
      <c r="BA713" s="95" t="s">
        <v>59</v>
      </c>
      <c r="BB713" s="217" t="str">
        <f>VLOOKUP($B710,[1]D3_2!$B$5:$AL$131,37,FALSE)&amp;""</f>
        <v/>
      </c>
      <c r="BC713" s="218"/>
      <c r="BD713" s="60"/>
    </row>
    <row r="714" spans="2:56" ht="14.25" customHeight="1" x14ac:dyDescent="0.55000000000000004">
      <c r="B714" s="208"/>
      <c r="C714" s="209"/>
      <c r="D714" s="209"/>
      <c r="E714" s="209"/>
      <c r="F714" s="209"/>
      <c r="G714" s="210"/>
      <c r="H714" s="235"/>
      <c r="I714" s="236"/>
      <c r="J714" s="236"/>
      <c r="K714" s="237"/>
      <c r="L714" s="219" t="s">
        <v>7255</v>
      </c>
      <c r="M714" s="220"/>
      <c r="N714" s="220"/>
      <c r="O714" s="221"/>
      <c r="P714" s="222" t="str">
        <f>VLOOKUP($B710,[1]D3_2!$B$132:$AL$258,22,FALSE)&amp;""</f>
        <v/>
      </c>
      <c r="Q714" s="223"/>
      <c r="R714" s="96" t="s">
        <v>6130</v>
      </c>
      <c r="S714" s="224" t="str">
        <f>VLOOKUP($B710,[1]D3_2!$B$132:$AL$258,23,FALSE)&amp;""</f>
        <v/>
      </c>
      <c r="T714" s="225"/>
      <c r="U714" s="222" t="str">
        <f>VLOOKUP($B710,[1]D3_2!$B$132:$AL$258,24,FALSE)&amp;""</f>
        <v/>
      </c>
      <c r="V714" s="223"/>
      <c r="W714" s="96" t="s">
        <v>6130</v>
      </c>
      <c r="X714" s="224" t="str">
        <f>VLOOKUP($B710,[1]D3_2!$B$132:$AL$258,25,FALSE)&amp;""</f>
        <v/>
      </c>
      <c r="Y714" s="225"/>
      <c r="Z714" s="222" t="str">
        <f>VLOOKUP($B710,[1]D3_2!$B$132:$AL$258,26,FALSE)&amp;""</f>
        <v/>
      </c>
      <c r="AA714" s="223"/>
      <c r="AB714" s="96" t="s">
        <v>6130</v>
      </c>
      <c r="AC714" s="224" t="str">
        <f>VLOOKUP($B710,[1]D3_2!$B$132:$AL$258,27,FALSE)&amp;""</f>
        <v/>
      </c>
      <c r="AD714" s="225"/>
      <c r="AE714" s="222" t="str">
        <f>VLOOKUP($B710,[1]D3_2!$B$132:$AL$258,28,FALSE)&amp;""</f>
        <v/>
      </c>
      <c r="AF714" s="223"/>
      <c r="AG714" s="96" t="s">
        <v>6130</v>
      </c>
      <c r="AH714" s="224" t="str">
        <f>VLOOKUP($B710,[1]D3_2!$B$132:$AL$385,29,FALSE)&amp;""</f>
        <v/>
      </c>
      <c r="AI714" s="225"/>
      <c r="AJ714" s="222" t="str">
        <f>VLOOKUP($B710,[1]D3_2!$B$132:$AL$258,30,FALSE)&amp;""</f>
        <v/>
      </c>
      <c r="AK714" s="223"/>
      <c r="AL714" s="96" t="s">
        <v>6130</v>
      </c>
      <c r="AM714" s="224" t="str">
        <f>VLOOKUP($B710,[1]D3_2!$B$132:$AL$385,31,FALSE)&amp;""</f>
        <v/>
      </c>
      <c r="AN714" s="225"/>
      <c r="AO714" s="222" t="str">
        <f>VLOOKUP($B710,[1]D3_2!$B$132:$AL$258,32,FALSE)&amp;""</f>
        <v/>
      </c>
      <c r="AP714" s="223"/>
      <c r="AQ714" s="96" t="s">
        <v>6130</v>
      </c>
      <c r="AR714" s="224" t="str">
        <f>VLOOKUP($B710,[1]D3_2!$B$132:$AL$385,33,FALSE)&amp;""</f>
        <v/>
      </c>
      <c r="AS714" s="225"/>
      <c r="AT714" s="222" t="str">
        <f>VLOOKUP($B710,[1]D3_2!$B$132:$AL$258,34,FALSE)&amp;""</f>
        <v/>
      </c>
      <c r="AU714" s="223"/>
      <c r="AV714" s="96" t="s">
        <v>6130</v>
      </c>
      <c r="AW714" s="224" t="str">
        <f>VLOOKUP($B710,[1]D3_2!$B$132:$AL$385,35,FALSE)&amp;""</f>
        <v/>
      </c>
      <c r="AX714" s="225"/>
      <c r="AY714" s="222" t="str">
        <f>VLOOKUP($B710,[1]D3_2!$B$132:$AL$258,36,FALSE)&amp;""</f>
        <v/>
      </c>
      <c r="AZ714" s="223"/>
      <c r="BA714" s="96" t="s">
        <v>6130</v>
      </c>
      <c r="BB714" s="224" t="str">
        <f>VLOOKUP($B710,[1]D3_2!$B$132:$AL$385,37,FALSE)&amp;""</f>
        <v/>
      </c>
      <c r="BC714" s="225"/>
      <c r="BD714" s="60"/>
    </row>
    <row r="715" spans="2:56" ht="14.25" customHeight="1" x14ac:dyDescent="0.55000000000000004">
      <c r="B715" s="198"/>
      <c r="C715" s="199"/>
      <c r="D715" s="199"/>
      <c r="E715" s="199"/>
      <c r="F715" s="199"/>
      <c r="G715" s="200"/>
      <c r="H715" s="238"/>
      <c r="I715" s="239"/>
      <c r="J715" s="239"/>
      <c r="K715" s="240"/>
      <c r="L715" s="248" t="s">
        <v>7256</v>
      </c>
      <c r="M715" s="249"/>
      <c r="N715" s="249"/>
      <c r="O715" s="250"/>
      <c r="P715" s="244" t="str">
        <f>VLOOKUP($B710,[1]D3_2!$B$259:$AL$385,22,FALSE)&amp;""</f>
        <v/>
      </c>
      <c r="Q715" s="245"/>
      <c r="R715" s="97" t="s">
        <v>6130</v>
      </c>
      <c r="S715" s="246" t="str">
        <f>VLOOKUP($B710,[1]D3_2!$B$259:$AL$385,23,FALSE)&amp;""</f>
        <v/>
      </c>
      <c r="T715" s="247"/>
      <c r="U715" s="244" t="str">
        <f>VLOOKUP($B710,[1]D3_2!$B$259:$AL$385,24,FALSE)&amp;""</f>
        <v/>
      </c>
      <c r="V715" s="245"/>
      <c r="W715" s="97" t="s">
        <v>6130</v>
      </c>
      <c r="X715" s="246" t="str">
        <f>VLOOKUP($B710,[1]D3_2!$B$259:$AL$385,25,FALSE)&amp;""</f>
        <v/>
      </c>
      <c r="Y715" s="247"/>
      <c r="Z715" s="244" t="str">
        <f>VLOOKUP($B710,[1]D3_2!$B$259:$AL$385,26,FALSE)&amp;""</f>
        <v/>
      </c>
      <c r="AA715" s="245"/>
      <c r="AB715" s="97" t="s">
        <v>6130</v>
      </c>
      <c r="AC715" s="246" t="str">
        <f>VLOOKUP($B710,[1]D3_2!$B$259:$AL$385,27,FALSE)&amp;""</f>
        <v/>
      </c>
      <c r="AD715" s="247"/>
      <c r="AE715" s="244" t="str">
        <f>VLOOKUP($B710,[1]D3_2!$B$259:$AL$385,28,FALSE)&amp;""</f>
        <v/>
      </c>
      <c r="AF715" s="245"/>
      <c r="AG715" s="97" t="s">
        <v>6130</v>
      </c>
      <c r="AH715" s="246" t="str">
        <f>VLOOKUP($B710,[1]D3_2!$B$259:$AL$385,29,FALSE)&amp;""</f>
        <v/>
      </c>
      <c r="AI715" s="247"/>
      <c r="AJ715" s="244" t="str">
        <f>VLOOKUP($B710,[1]D3_2!$B$259:$AL$385,30,FALSE)&amp;""</f>
        <v/>
      </c>
      <c r="AK715" s="245"/>
      <c r="AL715" s="97" t="s">
        <v>6130</v>
      </c>
      <c r="AM715" s="246" t="str">
        <f>VLOOKUP($B710,[1]D3_2!$B$259:$AL$385,31,FALSE)&amp;""</f>
        <v/>
      </c>
      <c r="AN715" s="247"/>
      <c r="AO715" s="244" t="str">
        <f>VLOOKUP($B710,[1]D3_2!$B$259:$AL$385,32,FALSE)&amp;""</f>
        <v/>
      </c>
      <c r="AP715" s="245"/>
      <c r="AQ715" s="97" t="s">
        <v>6130</v>
      </c>
      <c r="AR715" s="246" t="str">
        <f>VLOOKUP($B710,[1]D3_2!$B$259:$AL$385,33,FALSE)&amp;""</f>
        <v/>
      </c>
      <c r="AS715" s="247"/>
      <c r="AT715" s="244" t="str">
        <f>VLOOKUP($B710,[1]D3_2!$B$259:$AL$385,34,FALSE)&amp;""</f>
        <v/>
      </c>
      <c r="AU715" s="245"/>
      <c r="AV715" s="97" t="s">
        <v>6130</v>
      </c>
      <c r="AW715" s="246" t="str">
        <f>VLOOKUP($B710,[1]D3_2!$B$259:$AL$385,35,FALSE)&amp;""</f>
        <v/>
      </c>
      <c r="AX715" s="247"/>
      <c r="AY715" s="244" t="str">
        <f>VLOOKUP($B710,[1]D3_2!$B$259:$AL$385,36,FALSE)&amp;""</f>
        <v/>
      </c>
      <c r="AZ715" s="245"/>
      <c r="BA715" s="97" t="s">
        <v>6130</v>
      </c>
      <c r="BB715" s="246" t="str">
        <f>VLOOKUP($B710,[1]D3_2!$B$259:$AL$385,37,FALSE)&amp;""</f>
        <v/>
      </c>
      <c r="BC715" s="247"/>
      <c r="BD715" s="60"/>
    </row>
    <row r="716" spans="2:56" ht="14.25" customHeight="1" x14ac:dyDescent="0.55000000000000004">
      <c r="B716" s="195" t="s">
        <v>5970</v>
      </c>
      <c r="C716" s="196"/>
      <c r="D716" s="196"/>
      <c r="E716" s="196"/>
      <c r="F716" s="196"/>
      <c r="G716" s="197"/>
      <c r="H716" s="232" t="s">
        <v>7637</v>
      </c>
      <c r="I716" s="233"/>
      <c r="J716" s="233"/>
      <c r="K716" s="234"/>
      <c r="L716" s="241" t="s">
        <v>6265</v>
      </c>
      <c r="M716" s="242"/>
      <c r="N716" s="242"/>
      <c r="O716" s="243"/>
      <c r="P716" s="215" t="str">
        <f>VLOOKUP($B716,[1]D3_2!$B$5:$AL$131,6,FALSE)&amp;""</f>
        <v/>
      </c>
      <c r="Q716" s="216"/>
      <c r="R716" s="95" t="s">
        <v>59</v>
      </c>
      <c r="S716" s="217" t="str">
        <f>VLOOKUP($B716,[1]D3_2!$B$5:$AL$131,7,FALSE)&amp;""</f>
        <v/>
      </c>
      <c r="T716" s="218"/>
      <c r="U716" s="215" t="str">
        <f>VLOOKUP($B716,[1]D3_2!$B$5:$AL$131,8,FALSE)&amp;""</f>
        <v/>
      </c>
      <c r="V716" s="216"/>
      <c r="W716" s="95" t="s">
        <v>59</v>
      </c>
      <c r="X716" s="217" t="str">
        <f>VLOOKUP($B716,[1]D3_2!$B$5:$AL$131,9,FALSE)&amp;""</f>
        <v/>
      </c>
      <c r="Y716" s="218"/>
      <c r="Z716" s="215" t="str">
        <f>VLOOKUP($B716,[1]D3_2!$B$5:$AL$131,10,FALSE)&amp;""</f>
        <v/>
      </c>
      <c r="AA716" s="216"/>
      <c r="AB716" s="95" t="s">
        <v>59</v>
      </c>
      <c r="AC716" s="217" t="str">
        <f>VLOOKUP($B716,[1]D3_2!$B$5:$AL$131,11,FALSE)&amp;""</f>
        <v/>
      </c>
      <c r="AD716" s="218"/>
      <c r="AE716" s="215" t="str">
        <f>VLOOKUP($B716,[1]D3_2!$B$5:$AL$131,12,FALSE)&amp;""</f>
        <v/>
      </c>
      <c r="AF716" s="216"/>
      <c r="AG716" s="95" t="s">
        <v>59</v>
      </c>
      <c r="AH716" s="217" t="str">
        <f>VLOOKUP($B716,[1]D3_2!$B$5:$AL$131,13,FALSE)&amp;""</f>
        <v/>
      </c>
      <c r="AI716" s="218"/>
      <c r="AJ716" s="215" t="str">
        <f>VLOOKUP($B716,[1]D3_2!$B$5:$AL$131,14,FALSE)&amp;""</f>
        <v/>
      </c>
      <c r="AK716" s="216"/>
      <c r="AL716" s="95" t="s">
        <v>59</v>
      </c>
      <c r="AM716" s="217" t="str">
        <f>VLOOKUP($B716,[1]D3_2!$B$5:$AL$131,15,FALSE)&amp;""</f>
        <v/>
      </c>
      <c r="AN716" s="218"/>
      <c r="AO716" s="215" t="str">
        <f>VLOOKUP($B716,[1]D3_2!$B$5:$AL$131,16,FALSE)&amp;""</f>
        <v/>
      </c>
      <c r="AP716" s="216"/>
      <c r="AQ716" s="95" t="s">
        <v>59</v>
      </c>
      <c r="AR716" s="217" t="str">
        <f>VLOOKUP($B716,[1]D3_2!$B$5:$AL$131,17,FALSE)&amp;""</f>
        <v/>
      </c>
      <c r="AS716" s="218"/>
      <c r="AT716" s="215" t="str">
        <f>VLOOKUP($B716,[1]D3_2!$B$5:$AL$131,18,FALSE)&amp;""</f>
        <v/>
      </c>
      <c r="AU716" s="216"/>
      <c r="AV716" s="95" t="s">
        <v>59</v>
      </c>
      <c r="AW716" s="217" t="str">
        <f>VLOOKUP($B716,[1]D3_2!$B$5:$AL$131,19,FALSE)&amp;""</f>
        <v/>
      </c>
      <c r="AX716" s="218"/>
      <c r="AY716" s="215" t="str">
        <f>VLOOKUP($B716,[1]D3_2!$B$5:$AL$131,20,FALSE)&amp;""</f>
        <v/>
      </c>
      <c r="AZ716" s="216"/>
      <c r="BA716" s="95" t="s">
        <v>59</v>
      </c>
      <c r="BB716" s="217" t="str">
        <f>VLOOKUP($B716,[1]D3_2!$B$5:$AL$131,21,FALSE)&amp;""</f>
        <v/>
      </c>
      <c r="BC716" s="218"/>
      <c r="BD716" s="60"/>
    </row>
    <row r="717" spans="2:56" ht="14.25" customHeight="1" x14ac:dyDescent="0.55000000000000004">
      <c r="B717" s="208"/>
      <c r="C717" s="209"/>
      <c r="D717" s="209"/>
      <c r="E717" s="209"/>
      <c r="F717" s="209"/>
      <c r="G717" s="210"/>
      <c r="H717" s="235"/>
      <c r="I717" s="236"/>
      <c r="J717" s="236"/>
      <c r="K717" s="237"/>
      <c r="L717" s="219" t="s">
        <v>7255</v>
      </c>
      <c r="M717" s="220"/>
      <c r="N717" s="220"/>
      <c r="O717" s="221"/>
      <c r="P717" s="222" t="str">
        <f>VLOOKUP($B716,[1]D3_2!$B$132:$AL$258,6,FALSE)&amp;""</f>
        <v/>
      </c>
      <c r="Q717" s="223"/>
      <c r="R717" s="96" t="s">
        <v>6130</v>
      </c>
      <c r="S717" s="224" t="str">
        <f>VLOOKUP($B716,[1]D3_2!$B$132:$AL$258,7,FALSE)&amp;""</f>
        <v/>
      </c>
      <c r="T717" s="225"/>
      <c r="U717" s="222" t="str">
        <f>VLOOKUP($B716,[1]D3_2!$B$132:$AL$258,8,FALSE)&amp;""</f>
        <v/>
      </c>
      <c r="V717" s="223"/>
      <c r="W717" s="96" t="s">
        <v>6130</v>
      </c>
      <c r="X717" s="224" t="str">
        <f>VLOOKUP($B716,[1]D3_2!$B$132:$AL$258,9,FALSE)&amp;""</f>
        <v/>
      </c>
      <c r="Y717" s="225"/>
      <c r="Z717" s="222" t="str">
        <f>VLOOKUP($B716,[1]D3_2!$B$132:$AL$258,10,FALSE)&amp;""</f>
        <v/>
      </c>
      <c r="AA717" s="223"/>
      <c r="AB717" s="96" t="s">
        <v>6130</v>
      </c>
      <c r="AC717" s="224" t="str">
        <f>VLOOKUP($B716,[1]D3_2!$B$132:$AL$258,11,FALSE)&amp;""</f>
        <v/>
      </c>
      <c r="AD717" s="225"/>
      <c r="AE717" s="222" t="str">
        <f>VLOOKUP($B716,[1]D3_2!$B$132:$AL$258,12,FALSE)&amp;""</f>
        <v/>
      </c>
      <c r="AF717" s="223"/>
      <c r="AG717" s="96" t="s">
        <v>6130</v>
      </c>
      <c r="AH717" s="224" t="str">
        <f>VLOOKUP($B716,[1]D3_2!$B$132:$AL$385,13,FALSE)&amp;""</f>
        <v/>
      </c>
      <c r="AI717" s="225"/>
      <c r="AJ717" s="222" t="str">
        <f>VLOOKUP($B716,[1]D3_2!$B$132:$AL$258,14,FALSE)&amp;""</f>
        <v/>
      </c>
      <c r="AK717" s="223"/>
      <c r="AL717" s="96" t="s">
        <v>6130</v>
      </c>
      <c r="AM717" s="224" t="str">
        <f>VLOOKUP($B716,[1]D3_2!$B$132:$AL$385,15,FALSE)&amp;""</f>
        <v/>
      </c>
      <c r="AN717" s="225"/>
      <c r="AO717" s="222" t="str">
        <f>VLOOKUP($B716,[1]D3_2!$B$132:$AL$258,16,FALSE)&amp;""</f>
        <v/>
      </c>
      <c r="AP717" s="223"/>
      <c r="AQ717" s="96" t="s">
        <v>6130</v>
      </c>
      <c r="AR717" s="224" t="str">
        <f>VLOOKUP($B716,[1]D3_2!$B$132:$AL$385,17,FALSE)&amp;""</f>
        <v/>
      </c>
      <c r="AS717" s="225"/>
      <c r="AT717" s="222" t="str">
        <f>VLOOKUP($B716,[1]D3_2!$B$132:$AL$258,18,FALSE)&amp;""</f>
        <v/>
      </c>
      <c r="AU717" s="223"/>
      <c r="AV717" s="96" t="s">
        <v>6130</v>
      </c>
      <c r="AW717" s="224" t="str">
        <f>VLOOKUP($B716,[1]D3_2!$B$132:$AL$385,19,FALSE)&amp;""</f>
        <v/>
      </c>
      <c r="AX717" s="225"/>
      <c r="AY717" s="222" t="str">
        <f>VLOOKUP($B716,[1]D3_2!$B$132:$AL$258,20,FALSE)&amp;""</f>
        <v/>
      </c>
      <c r="AZ717" s="223"/>
      <c r="BA717" s="96" t="s">
        <v>6130</v>
      </c>
      <c r="BB717" s="224" t="str">
        <f>VLOOKUP($B716,[1]D3_2!$B$132:$AL$385,21,FALSE)&amp;""</f>
        <v/>
      </c>
      <c r="BC717" s="225"/>
      <c r="BD717" s="60"/>
    </row>
    <row r="718" spans="2:56" ht="14.25" customHeight="1" x14ac:dyDescent="0.55000000000000004">
      <c r="B718" s="208"/>
      <c r="C718" s="209"/>
      <c r="D718" s="209"/>
      <c r="E718" s="209"/>
      <c r="F718" s="209"/>
      <c r="G718" s="210"/>
      <c r="H718" s="238"/>
      <c r="I718" s="239"/>
      <c r="J718" s="239"/>
      <c r="K718" s="240"/>
      <c r="L718" s="248" t="s">
        <v>7256</v>
      </c>
      <c r="M718" s="249"/>
      <c r="N718" s="249"/>
      <c r="O718" s="250"/>
      <c r="P718" s="244" t="str">
        <f>VLOOKUP($B716,[1]D3_2!$B$259:$AL$385,6,FALSE)&amp;""</f>
        <v/>
      </c>
      <c r="Q718" s="245"/>
      <c r="R718" s="97" t="s">
        <v>6130</v>
      </c>
      <c r="S718" s="246" t="str">
        <f>VLOOKUP($B716,[1]D3_2!$B$259:$AL$385,7,FALSE)&amp;""</f>
        <v/>
      </c>
      <c r="T718" s="247"/>
      <c r="U718" s="244" t="str">
        <f>VLOOKUP($B716,[1]D3_2!$B$259:$AL$385,8,FALSE)&amp;""</f>
        <v/>
      </c>
      <c r="V718" s="245"/>
      <c r="W718" s="97" t="s">
        <v>6130</v>
      </c>
      <c r="X718" s="246" t="str">
        <f>VLOOKUP($B716,[1]D3_2!$B$259:$AL$385,9,FALSE)&amp;""</f>
        <v/>
      </c>
      <c r="Y718" s="247"/>
      <c r="Z718" s="244" t="str">
        <f>VLOOKUP($B716,[1]D3_2!$B$259:$AL$385,10,FALSE)&amp;""</f>
        <v/>
      </c>
      <c r="AA718" s="245"/>
      <c r="AB718" s="97" t="s">
        <v>6130</v>
      </c>
      <c r="AC718" s="246" t="str">
        <f>VLOOKUP($B716,[1]D3_2!$B$259:$AL$385,11,FALSE)&amp;""</f>
        <v/>
      </c>
      <c r="AD718" s="247"/>
      <c r="AE718" s="244" t="str">
        <f>VLOOKUP($B716,[1]D3_2!$B$259:$AL$385,12,FALSE)&amp;""</f>
        <v/>
      </c>
      <c r="AF718" s="245"/>
      <c r="AG718" s="97" t="s">
        <v>6130</v>
      </c>
      <c r="AH718" s="246" t="str">
        <f>VLOOKUP($B716,[1]D3_2!$B$259:$AL$385,13,FALSE)&amp;""</f>
        <v/>
      </c>
      <c r="AI718" s="247"/>
      <c r="AJ718" s="244" t="str">
        <f>VLOOKUP($B716,[1]D3_2!$B$259:$AL$385,14,FALSE)&amp;""</f>
        <v/>
      </c>
      <c r="AK718" s="245"/>
      <c r="AL718" s="97" t="s">
        <v>6130</v>
      </c>
      <c r="AM718" s="246" t="str">
        <f>VLOOKUP($B716,[1]D3_2!$B$259:$AL$385,15,FALSE)&amp;""</f>
        <v/>
      </c>
      <c r="AN718" s="247"/>
      <c r="AO718" s="244" t="str">
        <f>VLOOKUP($B716,[1]D3_2!$B$259:$AL$385,16,FALSE)&amp;""</f>
        <v/>
      </c>
      <c r="AP718" s="245"/>
      <c r="AQ718" s="97" t="s">
        <v>6130</v>
      </c>
      <c r="AR718" s="246" t="str">
        <f>VLOOKUP($B716,[1]D3_2!$B$259:$AL$385,17,FALSE)&amp;""</f>
        <v/>
      </c>
      <c r="AS718" s="247"/>
      <c r="AT718" s="244" t="str">
        <f>VLOOKUP($B716,[1]D3_2!$B$259:$AL$385,18,FALSE)&amp;""</f>
        <v/>
      </c>
      <c r="AU718" s="245"/>
      <c r="AV718" s="97" t="s">
        <v>6130</v>
      </c>
      <c r="AW718" s="246" t="str">
        <f>VLOOKUP($B716,[1]D3_2!$B$259:$AL$385,19,FALSE)&amp;""</f>
        <v/>
      </c>
      <c r="AX718" s="247"/>
      <c r="AY718" s="244" t="str">
        <f>VLOOKUP($B716,[1]D3_2!$B$259:$AL$385,20,FALSE)&amp;""</f>
        <v/>
      </c>
      <c r="AZ718" s="245"/>
      <c r="BA718" s="97" t="s">
        <v>6130</v>
      </c>
      <c r="BB718" s="246" t="str">
        <f>VLOOKUP($B716,[1]D3_2!$B$259:$AL$385,21,FALSE)&amp;""</f>
        <v/>
      </c>
      <c r="BC718" s="247"/>
      <c r="BD718" s="60"/>
    </row>
    <row r="719" spans="2:56" ht="14.25" customHeight="1" x14ac:dyDescent="0.55000000000000004">
      <c r="B719" s="208"/>
      <c r="C719" s="209"/>
      <c r="D719" s="209"/>
      <c r="E719" s="209"/>
      <c r="F719" s="209"/>
      <c r="G719" s="210"/>
      <c r="H719" s="232" t="s">
        <v>7669</v>
      </c>
      <c r="I719" s="233"/>
      <c r="J719" s="233"/>
      <c r="K719" s="234"/>
      <c r="L719" s="241" t="s">
        <v>6265</v>
      </c>
      <c r="M719" s="242"/>
      <c r="N719" s="242"/>
      <c r="O719" s="243"/>
      <c r="P719" s="215" t="str">
        <f>VLOOKUP($B716,[1]D3_2!$B$5:$AL$131,22,FALSE)&amp;""</f>
        <v/>
      </c>
      <c r="Q719" s="216"/>
      <c r="R719" s="95" t="s">
        <v>59</v>
      </c>
      <c r="S719" s="217" t="str">
        <f>VLOOKUP($B716,[1]D3_2!$B$5:$AL$131,23,FALSE)&amp;""</f>
        <v/>
      </c>
      <c r="T719" s="218"/>
      <c r="U719" s="215" t="str">
        <f>VLOOKUP($B716,[1]D3_2!$B$5:$AL$131,24,FALSE)&amp;""</f>
        <v/>
      </c>
      <c r="V719" s="216"/>
      <c r="W719" s="95" t="s">
        <v>59</v>
      </c>
      <c r="X719" s="217" t="str">
        <f>VLOOKUP($B716,[1]D3_2!$B$5:$AL$131,25,FALSE)&amp;""</f>
        <v/>
      </c>
      <c r="Y719" s="218"/>
      <c r="Z719" s="215" t="str">
        <f>VLOOKUP($B716,[1]D3_2!$B$5:$AL$131,26,FALSE)&amp;""</f>
        <v/>
      </c>
      <c r="AA719" s="216"/>
      <c r="AB719" s="95" t="s">
        <v>59</v>
      </c>
      <c r="AC719" s="217" t="str">
        <f>VLOOKUP($B716,[1]D3_2!$B$5:$AL$131,27,FALSE)&amp;""</f>
        <v/>
      </c>
      <c r="AD719" s="218"/>
      <c r="AE719" s="215" t="str">
        <f>VLOOKUP($B716,[1]D3_2!$B$5:$AL$131,28,FALSE)&amp;""</f>
        <v/>
      </c>
      <c r="AF719" s="216"/>
      <c r="AG719" s="95" t="s">
        <v>59</v>
      </c>
      <c r="AH719" s="217" t="str">
        <f>VLOOKUP($B716,[1]D3_2!$B$5:$AL$131,29,FALSE)&amp;""</f>
        <v/>
      </c>
      <c r="AI719" s="218"/>
      <c r="AJ719" s="215" t="str">
        <f>VLOOKUP($B716,[1]D3_2!$B$5:$AL$131,30,FALSE)&amp;""</f>
        <v/>
      </c>
      <c r="AK719" s="216"/>
      <c r="AL719" s="95" t="s">
        <v>59</v>
      </c>
      <c r="AM719" s="217" t="str">
        <f>VLOOKUP($B716,[1]D3_2!$B$5:$AL$131,31,FALSE)&amp;""</f>
        <v/>
      </c>
      <c r="AN719" s="218"/>
      <c r="AO719" s="215" t="str">
        <f>VLOOKUP($B716,[1]D3_2!$B$5:$AL$131,32,FALSE)&amp;""</f>
        <v/>
      </c>
      <c r="AP719" s="216"/>
      <c r="AQ719" s="95" t="s">
        <v>59</v>
      </c>
      <c r="AR719" s="217" t="str">
        <f>VLOOKUP($B716,[1]D3_2!$B$5:$AL$131,33,FALSE)&amp;""</f>
        <v/>
      </c>
      <c r="AS719" s="218"/>
      <c r="AT719" s="215" t="str">
        <f>VLOOKUP($B716,[1]D3_2!$B$5:$AL$131,34,FALSE)&amp;""</f>
        <v/>
      </c>
      <c r="AU719" s="216"/>
      <c r="AV719" s="95" t="s">
        <v>59</v>
      </c>
      <c r="AW719" s="217" t="str">
        <f>VLOOKUP($B716,[1]D3_2!$B$5:$AL$131,35,FALSE)&amp;""</f>
        <v/>
      </c>
      <c r="AX719" s="218"/>
      <c r="AY719" s="215" t="str">
        <f>VLOOKUP($B716,[1]D3_2!$B$5:$AL$131,36,FALSE)&amp;""</f>
        <v/>
      </c>
      <c r="AZ719" s="216"/>
      <c r="BA719" s="95" t="s">
        <v>59</v>
      </c>
      <c r="BB719" s="217" t="str">
        <f>VLOOKUP($B716,[1]D3_2!$B$5:$AL$131,37,FALSE)&amp;""</f>
        <v/>
      </c>
      <c r="BC719" s="218"/>
      <c r="BD719" s="60"/>
    </row>
    <row r="720" spans="2:56" ht="14.25" customHeight="1" x14ac:dyDescent="0.55000000000000004">
      <c r="B720" s="208"/>
      <c r="C720" s="209"/>
      <c r="D720" s="209"/>
      <c r="E720" s="209"/>
      <c r="F720" s="209"/>
      <c r="G720" s="210"/>
      <c r="H720" s="235"/>
      <c r="I720" s="236"/>
      <c r="J720" s="236"/>
      <c r="K720" s="237"/>
      <c r="L720" s="219" t="s">
        <v>7255</v>
      </c>
      <c r="M720" s="220"/>
      <c r="N720" s="220"/>
      <c r="O720" s="221"/>
      <c r="P720" s="222" t="str">
        <f>VLOOKUP($B716,[1]D3_2!$B$132:$AL$258,22,FALSE)&amp;""</f>
        <v/>
      </c>
      <c r="Q720" s="223"/>
      <c r="R720" s="96" t="s">
        <v>6130</v>
      </c>
      <c r="S720" s="224" t="str">
        <f>VLOOKUP($B716,[1]D3_2!$B$132:$AL$258,23,FALSE)&amp;""</f>
        <v/>
      </c>
      <c r="T720" s="225"/>
      <c r="U720" s="222" t="str">
        <f>VLOOKUP($B716,[1]D3_2!$B$132:$AL$258,24,FALSE)&amp;""</f>
        <v/>
      </c>
      <c r="V720" s="223"/>
      <c r="W720" s="96" t="s">
        <v>6130</v>
      </c>
      <c r="X720" s="224" t="str">
        <f>VLOOKUP($B716,[1]D3_2!$B$132:$AL$258,25,FALSE)&amp;""</f>
        <v/>
      </c>
      <c r="Y720" s="225"/>
      <c r="Z720" s="222" t="str">
        <f>VLOOKUP($B716,[1]D3_2!$B$132:$AL$258,26,FALSE)&amp;""</f>
        <v/>
      </c>
      <c r="AA720" s="223"/>
      <c r="AB720" s="96" t="s">
        <v>6130</v>
      </c>
      <c r="AC720" s="224" t="str">
        <f>VLOOKUP($B716,[1]D3_2!$B$132:$AL$258,27,FALSE)&amp;""</f>
        <v/>
      </c>
      <c r="AD720" s="225"/>
      <c r="AE720" s="222" t="str">
        <f>VLOOKUP($B716,[1]D3_2!$B$132:$AL$258,28,FALSE)&amp;""</f>
        <v/>
      </c>
      <c r="AF720" s="223"/>
      <c r="AG720" s="96" t="s">
        <v>6130</v>
      </c>
      <c r="AH720" s="224" t="str">
        <f>VLOOKUP($B716,[1]D3_2!$B$132:$AL$385,29,FALSE)&amp;""</f>
        <v/>
      </c>
      <c r="AI720" s="225"/>
      <c r="AJ720" s="222" t="str">
        <f>VLOOKUP($B716,[1]D3_2!$B$132:$AL$258,30,FALSE)&amp;""</f>
        <v/>
      </c>
      <c r="AK720" s="223"/>
      <c r="AL720" s="96" t="s">
        <v>6130</v>
      </c>
      <c r="AM720" s="224" t="str">
        <f>VLOOKUP($B716,[1]D3_2!$B$132:$AL$385,31,FALSE)&amp;""</f>
        <v/>
      </c>
      <c r="AN720" s="225"/>
      <c r="AO720" s="222" t="str">
        <f>VLOOKUP($B716,[1]D3_2!$B$132:$AL$258,32,FALSE)&amp;""</f>
        <v/>
      </c>
      <c r="AP720" s="223"/>
      <c r="AQ720" s="96" t="s">
        <v>6130</v>
      </c>
      <c r="AR720" s="224" t="str">
        <f>VLOOKUP($B716,[1]D3_2!$B$132:$AL$385,33,FALSE)&amp;""</f>
        <v/>
      </c>
      <c r="AS720" s="225"/>
      <c r="AT720" s="222" t="str">
        <f>VLOOKUP($B716,[1]D3_2!$B$132:$AL$258,34,FALSE)&amp;""</f>
        <v/>
      </c>
      <c r="AU720" s="223"/>
      <c r="AV720" s="96" t="s">
        <v>6130</v>
      </c>
      <c r="AW720" s="224" t="str">
        <f>VLOOKUP($B716,[1]D3_2!$B$132:$AL$385,35,FALSE)&amp;""</f>
        <v/>
      </c>
      <c r="AX720" s="225"/>
      <c r="AY720" s="222" t="str">
        <f>VLOOKUP($B716,[1]D3_2!$B$132:$AL$258,36,FALSE)&amp;""</f>
        <v/>
      </c>
      <c r="AZ720" s="223"/>
      <c r="BA720" s="96" t="s">
        <v>6130</v>
      </c>
      <c r="BB720" s="224" t="str">
        <f>VLOOKUP($B716,[1]D3_2!$B$132:$AL$385,37,FALSE)&amp;""</f>
        <v/>
      </c>
      <c r="BC720" s="225"/>
      <c r="BD720" s="60"/>
    </row>
    <row r="721" spans="2:56" ht="14.25" customHeight="1" x14ac:dyDescent="0.55000000000000004">
      <c r="B721" s="198"/>
      <c r="C721" s="199"/>
      <c r="D721" s="199"/>
      <c r="E721" s="199"/>
      <c r="F721" s="199"/>
      <c r="G721" s="200"/>
      <c r="H721" s="238"/>
      <c r="I721" s="239"/>
      <c r="J721" s="239"/>
      <c r="K721" s="240"/>
      <c r="L721" s="248" t="s">
        <v>7256</v>
      </c>
      <c r="M721" s="249"/>
      <c r="N721" s="249"/>
      <c r="O721" s="250"/>
      <c r="P721" s="244" t="str">
        <f>VLOOKUP($B716,[1]D3_2!$B$259:$AL$385,22,FALSE)&amp;""</f>
        <v/>
      </c>
      <c r="Q721" s="245"/>
      <c r="R721" s="97" t="s">
        <v>6130</v>
      </c>
      <c r="S721" s="246" t="str">
        <f>VLOOKUP($B716,[1]D3_2!$B$259:$AL$385,23,FALSE)&amp;""</f>
        <v/>
      </c>
      <c r="T721" s="247"/>
      <c r="U721" s="244" t="str">
        <f>VLOOKUP($B716,[1]D3_2!$B$259:$AL$385,24,FALSE)&amp;""</f>
        <v/>
      </c>
      <c r="V721" s="245"/>
      <c r="W721" s="97" t="s">
        <v>6130</v>
      </c>
      <c r="X721" s="246" t="str">
        <f>VLOOKUP($B716,[1]D3_2!$B$259:$AL$385,25,FALSE)&amp;""</f>
        <v/>
      </c>
      <c r="Y721" s="247"/>
      <c r="Z721" s="244" t="str">
        <f>VLOOKUP($B716,[1]D3_2!$B$259:$AL$385,26,FALSE)&amp;""</f>
        <v/>
      </c>
      <c r="AA721" s="245"/>
      <c r="AB721" s="97" t="s">
        <v>6130</v>
      </c>
      <c r="AC721" s="246" t="str">
        <f>VLOOKUP($B716,[1]D3_2!$B$259:$AL$385,27,FALSE)&amp;""</f>
        <v/>
      </c>
      <c r="AD721" s="247"/>
      <c r="AE721" s="244" t="str">
        <f>VLOOKUP($B716,[1]D3_2!$B$259:$AL$385,28,FALSE)&amp;""</f>
        <v/>
      </c>
      <c r="AF721" s="245"/>
      <c r="AG721" s="97" t="s">
        <v>6130</v>
      </c>
      <c r="AH721" s="246" t="str">
        <f>VLOOKUP($B716,[1]D3_2!$B$259:$AL$385,29,FALSE)&amp;""</f>
        <v/>
      </c>
      <c r="AI721" s="247"/>
      <c r="AJ721" s="244" t="str">
        <f>VLOOKUP($B716,[1]D3_2!$B$259:$AL$385,30,FALSE)&amp;""</f>
        <v/>
      </c>
      <c r="AK721" s="245"/>
      <c r="AL721" s="97" t="s">
        <v>6130</v>
      </c>
      <c r="AM721" s="246" t="str">
        <f>VLOOKUP($B716,[1]D3_2!$B$259:$AL$385,31,FALSE)&amp;""</f>
        <v/>
      </c>
      <c r="AN721" s="247"/>
      <c r="AO721" s="244" t="str">
        <f>VLOOKUP($B716,[1]D3_2!$B$259:$AL$385,32,FALSE)&amp;""</f>
        <v/>
      </c>
      <c r="AP721" s="245"/>
      <c r="AQ721" s="97" t="s">
        <v>6130</v>
      </c>
      <c r="AR721" s="246" t="str">
        <f>VLOOKUP($B716,[1]D3_2!$B$259:$AL$385,33,FALSE)&amp;""</f>
        <v/>
      </c>
      <c r="AS721" s="247"/>
      <c r="AT721" s="244" t="str">
        <f>VLOOKUP($B716,[1]D3_2!$B$259:$AL$385,34,FALSE)&amp;""</f>
        <v/>
      </c>
      <c r="AU721" s="245"/>
      <c r="AV721" s="97" t="s">
        <v>6130</v>
      </c>
      <c r="AW721" s="246" t="str">
        <f>VLOOKUP($B716,[1]D3_2!$B$259:$AL$385,35,FALSE)&amp;""</f>
        <v/>
      </c>
      <c r="AX721" s="247"/>
      <c r="AY721" s="244" t="str">
        <f>VLOOKUP($B716,[1]D3_2!$B$259:$AL$385,36,FALSE)&amp;""</f>
        <v/>
      </c>
      <c r="AZ721" s="245"/>
      <c r="BA721" s="97" t="s">
        <v>6130</v>
      </c>
      <c r="BB721" s="246" t="str">
        <f>VLOOKUP($B716,[1]D3_2!$B$259:$AL$385,37,FALSE)&amp;""</f>
        <v/>
      </c>
      <c r="BC721" s="247"/>
      <c r="BD721" s="60"/>
    </row>
    <row r="722" spans="2:56" ht="14.25" customHeight="1" x14ac:dyDescent="0.55000000000000004">
      <c r="B722" s="195" t="s">
        <v>5971</v>
      </c>
      <c r="C722" s="196"/>
      <c r="D722" s="196"/>
      <c r="E722" s="196"/>
      <c r="F722" s="196"/>
      <c r="G722" s="197"/>
      <c r="H722" s="232" t="s">
        <v>7637</v>
      </c>
      <c r="I722" s="233"/>
      <c r="J722" s="233"/>
      <c r="K722" s="234"/>
      <c r="L722" s="241" t="s">
        <v>6265</v>
      </c>
      <c r="M722" s="242"/>
      <c r="N722" s="242"/>
      <c r="O722" s="243"/>
      <c r="P722" s="215" t="str">
        <f>VLOOKUP($B722,[1]D3_2!$B$5:$AL$131,6,FALSE)&amp;""</f>
        <v/>
      </c>
      <c r="Q722" s="216"/>
      <c r="R722" s="95" t="s">
        <v>59</v>
      </c>
      <c r="S722" s="217" t="str">
        <f>VLOOKUP($B722,[1]D3_2!$B$5:$AL$131,7,FALSE)&amp;""</f>
        <v/>
      </c>
      <c r="T722" s="218"/>
      <c r="U722" s="215" t="str">
        <f>VLOOKUP($B722,[1]D3_2!$B$5:$AL$131,8,FALSE)&amp;""</f>
        <v/>
      </c>
      <c r="V722" s="216"/>
      <c r="W722" s="95" t="s">
        <v>59</v>
      </c>
      <c r="X722" s="217" t="str">
        <f>VLOOKUP($B722,[1]D3_2!$B$5:$AL$131,9,FALSE)&amp;""</f>
        <v/>
      </c>
      <c r="Y722" s="218"/>
      <c r="Z722" s="215" t="str">
        <f>VLOOKUP($B722,[1]D3_2!$B$5:$AL$131,10,FALSE)&amp;""</f>
        <v/>
      </c>
      <c r="AA722" s="216"/>
      <c r="AB722" s="95" t="s">
        <v>59</v>
      </c>
      <c r="AC722" s="217" t="str">
        <f>VLOOKUP($B722,[1]D3_2!$B$5:$AL$131,11,FALSE)&amp;""</f>
        <v/>
      </c>
      <c r="AD722" s="218"/>
      <c r="AE722" s="215" t="str">
        <f>VLOOKUP($B722,[1]D3_2!$B$5:$AL$131,12,FALSE)&amp;""</f>
        <v/>
      </c>
      <c r="AF722" s="216"/>
      <c r="AG722" s="95" t="s">
        <v>59</v>
      </c>
      <c r="AH722" s="217" t="str">
        <f>VLOOKUP($B722,[1]D3_2!$B$5:$AL$131,13,FALSE)&amp;""</f>
        <v/>
      </c>
      <c r="AI722" s="218"/>
      <c r="AJ722" s="215" t="str">
        <f>VLOOKUP($B722,[1]D3_2!$B$5:$AL$131,14,FALSE)&amp;""</f>
        <v/>
      </c>
      <c r="AK722" s="216"/>
      <c r="AL722" s="95" t="s">
        <v>59</v>
      </c>
      <c r="AM722" s="217" t="str">
        <f>VLOOKUP($B722,[1]D3_2!$B$5:$AL$131,15,FALSE)&amp;""</f>
        <v/>
      </c>
      <c r="AN722" s="218"/>
      <c r="AO722" s="215" t="str">
        <f>VLOOKUP($B722,[1]D3_2!$B$5:$AL$131,16,FALSE)&amp;""</f>
        <v/>
      </c>
      <c r="AP722" s="216"/>
      <c r="AQ722" s="95" t="s">
        <v>59</v>
      </c>
      <c r="AR722" s="217" t="str">
        <f>VLOOKUP($B722,[1]D3_2!$B$5:$AL$131,17,FALSE)&amp;""</f>
        <v/>
      </c>
      <c r="AS722" s="218"/>
      <c r="AT722" s="215" t="str">
        <f>VLOOKUP($B722,[1]D3_2!$B$5:$AL$131,18,FALSE)&amp;""</f>
        <v/>
      </c>
      <c r="AU722" s="216"/>
      <c r="AV722" s="95" t="s">
        <v>59</v>
      </c>
      <c r="AW722" s="217" t="str">
        <f>VLOOKUP($B722,[1]D3_2!$B$5:$AL$131,19,FALSE)&amp;""</f>
        <v/>
      </c>
      <c r="AX722" s="218"/>
      <c r="AY722" s="215" t="str">
        <f>VLOOKUP($B722,[1]D3_2!$B$5:$AL$131,20,FALSE)&amp;""</f>
        <v/>
      </c>
      <c r="AZ722" s="216"/>
      <c r="BA722" s="95" t="s">
        <v>59</v>
      </c>
      <c r="BB722" s="217" t="str">
        <f>VLOOKUP($B722,[1]D3_2!$B$5:$AL$131,21,FALSE)&amp;""</f>
        <v/>
      </c>
      <c r="BC722" s="218"/>
      <c r="BD722" s="60"/>
    </row>
    <row r="723" spans="2:56" ht="14.25" customHeight="1" x14ac:dyDescent="0.55000000000000004">
      <c r="B723" s="208"/>
      <c r="C723" s="209"/>
      <c r="D723" s="209"/>
      <c r="E723" s="209"/>
      <c r="F723" s="209"/>
      <c r="G723" s="210"/>
      <c r="H723" s="235"/>
      <c r="I723" s="236"/>
      <c r="J723" s="236"/>
      <c r="K723" s="237"/>
      <c r="L723" s="219" t="s">
        <v>7255</v>
      </c>
      <c r="M723" s="220"/>
      <c r="N723" s="220"/>
      <c r="O723" s="221"/>
      <c r="P723" s="222" t="str">
        <f>VLOOKUP($B722,[1]D3_2!$B$132:$AL$258,6,FALSE)&amp;""</f>
        <v/>
      </c>
      <c r="Q723" s="223"/>
      <c r="R723" s="96" t="s">
        <v>6130</v>
      </c>
      <c r="S723" s="224" t="str">
        <f>VLOOKUP($B722,[1]D3_2!$B$132:$AL$258,7,FALSE)&amp;""</f>
        <v/>
      </c>
      <c r="T723" s="225"/>
      <c r="U723" s="222" t="str">
        <f>VLOOKUP($B722,[1]D3_2!$B$132:$AL$258,8,FALSE)&amp;""</f>
        <v/>
      </c>
      <c r="V723" s="223"/>
      <c r="W723" s="96" t="s">
        <v>6130</v>
      </c>
      <c r="X723" s="224" t="str">
        <f>VLOOKUP($B722,[1]D3_2!$B$132:$AL$258,9,FALSE)&amp;""</f>
        <v/>
      </c>
      <c r="Y723" s="225"/>
      <c r="Z723" s="222" t="str">
        <f>VLOOKUP($B722,[1]D3_2!$B$132:$AL$258,10,FALSE)&amp;""</f>
        <v/>
      </c>
      <c r="AA723" s="223"/>
      <c r="AB723" s="96" t="s">
        <v>6130</v>
      </c>
      <c r="AC723" s="224" t="str">
        <f>VLOOKUP($B722,[1]D3_2!$B$132:$AL$258,11,FALSE)&amp;""</f>
        <v/>
      </c>
      <c r="AD723" s="225"/>
      <c r="AE723" s="222" t="str">
        <f>VLOOKUP($B722,[1]D3_2!$B$132:$AL$258,12,FALSE)&amp;""</f>
        <v/>
      </c>
      <c r="AF723" s="223"/>
      <c r="AG723" s="96" t="s">
        <v>6130</v>
      </c>
      <c r="AH723" s="224" t="str">
        <f>VLOOKUP($B722,[1]D3_2!$B$132:$AL$385,13,FALSE)&amp;""</f>
        <v/>
      </c>
      <c r="AI723" s="225"/>
      <c r="AJ723" s="222" t="str">
        <f>VLOOKUP($B722,[1]D3_2!$B$132:$AL$258,14,FALSE)&amp;""</f>
        <v/>
      </c>
      <c r="AK723" s="223"/>
      <c r="AL723" s="96" t="s">
        <v>6130</v>
      </c>
      <c r="AM723" s="224" t="str">
        <f>VLOOKUP($B722,[1]D3_2!$B$132:$AL$385,15,FALSE)&amp;""</f>
        <v/>
      </c>
      <c r="AN723" s="225"/>
      <c r="AO723" s="222" t="str">
        <f>VLOOKUP($B722,[1]D3_2!$B$132:$AL$258,16,FALSE)&amp;""</f>
        <v/>
      </c>
      <c r="AP723" s="223"/>
      <c r="AQ723" s="96" t="s">
        <v>6130</v>
      </c>
      <c r="AR723" s="224" t="str">
        <f>VLOOKUP($B722,[1]D3_2!$B$132:$AL$385,17,FALSE)&amp;""</f>
        <v/>
      </c>
      <c r="AS723" s="225"/>
      <c r="AT723" s="222" t="str">
        <f>VLOOKUP($B722,[1]D3_2!$B$132:$AL$258,18,FALSE)&amp;""</f>
        <v/>
      </c>
      <c r="AU723" s="223"/>
      <c r="AV723" s="96" t="s">
        <v>6130</v>
      </c>
      <c r="AW723" s="224" t="str">
        <f>VLOOKUP($B722,[1]D3_2!$B$132:$AL$385,19,FALSE)&amp;""</f>
        <v/>
      </c>
      <c r="AX723" s="225"/>
      <c r="AY723" s="222" t="str">
        <f>VLOOKUP($B722,[1]D3_2!$B$132:$AL$258,20,FALSE)&amp;""</f>
        <v/>
      </c>
      <c r="AZ723" s="223"/>
      <c r="BA723" s="96" t="s">
        <v>6130</v>
      </c>
      <c r="BB723" s="224" t="str">
        <f>VLOOKUP($B722,[1]D3_2!$B$132:$AL$385,21,FALSE)&amp;""</f>
        <v/>
      </c>
      <c r="BC723" s="225"/>
      <c r="BD723" s="60"/>
    </row>
    <row r="724" spans="2:56" ht="14.25" customHeight="1" x14ac:dyDescent="0.55000000000000004">
      <c r="B724" s="208"/>
      <c r="C724" s="209"/>
      <c r="D724" s="209"/>
      <c r="E724" s="209"/>
      <c r="F724" s="209"/>
      <c r="G724" s="210"/>
      <c r="H724" s="238"/>
      <c r="I724" s="239"/>
      <c r="J724" s="239"/>
      <c r="K724" s="240"/>
      <c r="L724" s="248" t="s">
        <v>7256</v>
      </c>
      <c r="M724" s="249"/>
      <c r="N724" s="249"/>
      <c r="O724" s="250"/>
      <c r="P724" s="244" t="str">
        <f>VLOOKUP($B722,[1]D3_2!$B$259:$AL$385,6,FALSE)&amp;""</f>
        <v/>
      </c>
      <c r="Q724" s="245"/>
      <c r="R724" s="97" t="s">
        <v>6130</v>
      </c>
      <c r="S724" s="246" t="str">
        <f>VLOOKUP($B722,[1]D3_2!$B$259:$AL$385,7,FALSE)&amp;""</f>
        <v/>
      </c>
      <c r="T724" s="247"/>
      <c r="U724" s="244" t="str">
        <f>VLOOKUP($B722,[1]D3_2!$B$259:$AL$385,8,FALSE)&amp;""</f>
        <v/>
      </c>
      <c r="V724" s="245"/>
      <c r="W724" s="97" t="s">
        <v>6130</v>
      </c>
      <c r="X724" s="246" t="str">
        <f>VLOOKUP($B722,[1]D3_2!$B$259:$AL$385,9,FALSE)&amp;""</f>
        <v/>
      </c>
      <c r="Y724" s="247"/>
      <c r="Z724" s="244" t="str">
        <f>VLOOKUP($B722,[1]D3_2!$B$259:$AL$385,10,FALSE)&amp;""</f>
        <v/>
      </c>
      <c r="AA724" s="245"/>
      <c r="AB724" s="97" t="s">
        <v>6130</v>
      </c>
      <c r="AC724" s="246" t="str">
        <f>VLOOKUP($B722,[1]D3_2!$B$259:$AL$385,11,FALSE)&amp;""</f>
        <v/>
      </c>
      <c r="AD724" s="247"/>
      <c r="AE724" s="244" t="str">
        <f>VLOOKUP($B722,[1]D3_2!$B$259:$AL$385,12,FALSE)&amp;""</f>
        <v/>
      </c>
      <c r="AF724" s="245"/>
      <c r="AG724" s="97" t="s">
        <v>6130</v>
      </c>
      <c r="AH724" s="246" t="str">
        <f>VLOOKUP($B722,[1]D3_2!$B$259:$AL$385,13,FALSE)&amp;""</f>
        <v/>
      </c>
      <c r="AI724" s="247"/>
      <c r="AJ724" s="244" t="str">
        <f>VLOOKUP($B722,[1]D3_2!$B$259:$AL$385,14,FALSE)&amp;""</f>
        <v/>
      </c>
      <c r="AK724" s="245"/>
      <c r="AL724" s="97" t="s">
        <v>6130</v>
      </c>
      <c r="AM724" s="246" t="str">
        <f>VLOOKUP($B722,[1]D3_2!$B$259:$AL$385,15,FALSE)&amp;""</f>
        <v/>
      </c>
      <c r="AN724" s="247"/>
      <c r="AO724" s="244" t="str">
        <f>VLOOKUP($B722,[1]D3_2!$B$259:$AL$385,16,FALSE)&amp;""</f>
        <v/>
      </c>
      <c r="AP724" s="245"/>
      <c r="AQ724" s="97" t="s">
        <v>6130</v>
      </c>
      <c r="AR724" s="246" t="str">
        <f>VLOOKUP($B722,[1]D3_2!$B$259:$AL$385,17,FALSE)&amp;""</f>
        <v/>
      </c>
      <c r="AS724" s="247"/>
      <c r="AT724" s="244" t="str">
        <f>VLOOKUP($B722,[1]D3_2!$B$259:$AL$385,18,FALSE)&amp;""</f>
        <v/>
      </c>
      <c r="AU724" s="245"/>
      <c r="AV724" s="97" t="s">
        <v>6130</v>
      </c>
      <c r="AW724" s="246" t="str">
        <f>VLOOKUP($B722,[1]D3_2!$B$259:$AL$385,19,FALSE)&amp;""</f>
        <v/>
      </c>
      <c r="AX724" s="247"/>
      <c r="AY724" s="244" t="str">
        <f>VLOOKUP($B722,[1]D3_2!$B$259:$AL$385,20,FALSE)&amp;""</f>
        <v/>
      </c>
      <c r="AZ724" s="245"/>
      <c r="BA724" s="97" t="s">
        <v>6130</v>
      </c>
      <c r="BB724" s="246" t="str">
        <f>VLOOKUP($B722,[1]D3_2!$B$259:$AL$385,21,FALSE)&amp;""</f>
        <v/>
      </c>
      <c r="BC724" s="247"/>
      <c r="BD724" s="60"/>
    </row>
    <row r="725" spans="2:56" ht="14.25" customHeight="1" x14ac:dyDescent="0.55000000000000004">
      <c r="B725" s="208"/>
      <c r="C725" s="209"/>
      <c r="D725" s="209"/>
      <c r="E725" s="209"/>
      <c r="F725" s="209"/>
      <c r="G725" s="210"/>
      <c r="H725" s="232" t="s">
        <v>7669</v>
      </c>
      <c r="I725" s="233"/>
      <c r="J725" s="233"/>
      <c r="K725" s="234"/>
      <c r="L725" s="241" t="s">
        <v>6265</v>
      </c>
      <c r="M725" s="242"/>
      <c r="N725" s="242"/>
      <c r="O725" s="243"/>
      <c r="P725" s="215" t="str">
        <f>VLOOKUP($B722,[1]D3_2!$B$5:$AL$131,22,FALSE)&amp;""</f>
        <v/>
      </c>
      <c r="Q725" s="216"/>
      <c r="R725" s="95" t="s">
        <v>59</v>
      </c>
      <c r="S725" s="217" t="str">
        <f>VLOOKUP($B722,[1]D3_2!$B$5:$AL$131,23,FALSE)&amp;""</f>
        <v/>
      </c>
      <c r="T725" s="218"/>
      <c r="U725" s="215" t="str">
        <f>VLOOKUP($B722,[1]D3_2!$B$5:$AL$131,24,FALSE)&amp;""</f>
        <v/>
      </c>
      <c r="V725" s="216"/>
      <c r="W725" s="95" t="s">
        <v>59</v>
      </c>
      <c r="X725" s="217" t="str">
        <f>VLOOKUP($B722,[1]D3_2!$B$5:$AL$131,25,FALSE)&amp;""</f>
        <v/>
      </c>
      <c r="Y725" s="218"/>
      <c r="Z725" s="215" t="str">
        <f>VLOOKUP($B722,[1]D3_2!$B$5:$AL$131,26,FALSE)&amp;""</f>
        <v/>
      </c>
      <c r="AA725" s="216"/>
      <c r="AB725" s="95" t="s">
        <v>59</v>
      </c>
      <c r="AC725" s="217" t="str">
        <f>VLOOKUP($B722,[1]D3_2!$B$5:$AL$131,27,FALSE)&amp;""</f>
        <v/>
      </c>
      <c r="AD725" s="218"/>
      <c r="AE725" s="215" t="str">
        <f>VLOOKUP($B722,[1]D3_2!$B$5:$AL$131,28,FALSE)&amp;""</f>
        <v/>
      </c>
      <c r="AF725" s="216"/>
      <c r="AG725" s="95" t="s">
        <v>59</v>
      </c>
      <c r="AH725" s="217" t="str">
        <f>VLOOKUP($B722,[1]D3_2!$B$5:$AL$131,29,FALSE)&amp;""</f>
        <v/>
      </c>
      <c r="AI725" s="218"/>
      <c r="AJ725" s="215" t="str">
        <f>VLOOKUP($B722,[1]D3_2!$B$5:$AL$131,30,FALSE)&amp;""</f>
        <v/>
      </c>
      <c r="AK725" s="216"/>
      <c r="AL725" s="95" t="s">
        <v>59</v>
      </c>
      <c r="AM725" s="217" t="str">
        <f>VLOOKUP($B722,[1]D3_2!$B$5:$AL$131,31,FALSE)&amp;""</f>
        <v/>
      </c>
      <c r="AN725" s="218"/>
      <c r="AO725" s="215" t="str">
        <f>VLOOKUP($B722,[1]D3_2!$B$5:$AL$131,32,FALSE)&amp;""</f>
        <v/>
      </c>
      <c r="AP725" s="216"/>
      <c r="AQ725" s="95" t="s">
        <v>59</v>
      </c>
      <c r="AR725" s="217" t="str">
        <f>VLOOKUP($B722,[1]D3_2!$B$5:$AL$131,33,FALSE)&amp;""</f>
        <v/>
      </c>
      <c r="AS725" s="218"/>
      <c r="AT725" s="215" t="str">
        <f>VLOOKUP($B722,[1]D3_2!$B$5:$AL$131,34,FALSE)&amp;""</f>
        <v/>
      </c>
      <c r="AU725" s="216"/>
      <c r="AV725" s="95" t="s">
        <v>59</v>
      </c>
      <c r="AW725" s="217" t="str">
        <f>VLOOKUP($B722,[1]D3_2!$B$5:$AL$131,35,FALSE)&amp;""</f>
        <v/>
      </c>
      <c r="AX725" s="218"/>
      <c r="AY725" s="215" t="str">
        <f>VLOOKUP($B722,[1]D3_2!$B$5:$AL$131,36,FALSE)&amp;""</f>
        <v/>
      </c>
      <c r="AZ725" s="216"/>
      <c r="BA725" s="95" t="s">
        <v>59</v>
      </c>
      <c r="BB725" s="217" t="str">
        <f>VLOOKUP($B722,[1]D3_2!$B$5:$AL$131,37,FALSE)&amp;""</f>
        <v/>
      </c>
      <c r="BC725" s="218"/>
      <c r="BD725" s="60"/>
    </row>
    <row r="726" spans="2:56" ht="14.25" customHeight="1" x14ac:dyDescent="0.55000000000000004">
      <c r="B726" s="208"/>
      <c r="C726" s="209"/>
      <c r="D726" s="209"/>
      <c r="E726" s="209"/>
      <c r="F726" s="209"/>
      <c r="G726" s="210"/>
      <c r="H726" s="235"/>
      <c r="I726" s="236"/>
      <c r="J726" s="236"/>
      <c r="K726" s="237"/>
      <c r="L726" s="219" t="s">
        <v>7255</v>
      </c>
      <c r="M726" s="220"/>
      <c r="N726" s="220"/>
      <c r="O726" s="221"/>
      <c r="P726" s="222" t="str">
        <f>VLOOKUP($B722,[1]D3_2!$B$132:$AL$258,22,FALSE)&amp;""</f>
        <v/>
      </c>
      <c r="Q726" s="223"/>
      <c r="R726" s="96" t="s">
        <v>6130</v>
      </c>
      <c r="S726" s="224" t="str">
        <f>VLOOKUP($B722,[1]D3_2!$B$132:$AL$258,23,FALSE)&amp;""</f>
        <v/>
      </c>
      <c r="T726" s="225"/>
      <c r="U726" s="222" t="str">
        <f>VLOOKUP($B722,[1]D3_2!$B$132:$AL$258,24,FALSE)&amp;""</f>
        <v/>
      </c>
      <c r="V726" s="223"/>
      <c r="W726" s="96" t="s">
        <v>6130</v>
      </c>
      <c r="X726" s="224" t="str">
        <f>VLOOKUP($B722,[1]D3_2!$B$132:$AL$258,25,FALSE)&amp;""</f>
        <v/>
      </c>
      <c r="Y726" s="225"/>
      <c r="Z726" s="222" t="str">
        <f>VLOOKUP($B722,[1]D3_2!$B$132:$AL$258,26,FALSE)&amp;""</f>
        <v/>
      </c>
      <c r="AA726" s="223"/>
      <c r="AB726" s="96" t="s">
        <v>6130</v>
      </c>
      <c r="AC726" s="224" t="str">
        <f>VLOOKUP($B722,[1]D3_2!$B$132:$AL$258,27,FALSE)&amp;""</f>
        <v/>
      </c>
      <c r="AD726" s="225"/>
      <c r="AE726" s="222" t="str">
        <f>VLOOKUP($B722,[1]D3_2!$B$132:$AL$258,28,FALSE)&amp;""</f>
        <v/>
      </c>
      <c r="AF726" s="223"/>
      <c r="AG726" s="96" t="s">
        <v>6130</v>
      </c>
      <c r="AH726" s="224" t="str">
        <f>VLOOKUP($B722,[1]D3_2!$B$132:$AL$385,29,FALSE)&amp;""</f>
        <v/>
      </c>
      <c r="AI726" s="225"/>
      <c r="AJ726" s="222" t="str">
        <f>VLOOKUP($B722,[1]D3_2!$B$132:$AL$258,30,FALSE)&amp;""</f>
        <v/>
      </c>
      <c r="AK726" s="223"/>
      <c r="AL726" s="96" t="s">
        <v>6130</v>
      </c>
      <c r="AM726" s="224" t="str">
        <f>VLOOKUP($B722,[1]D3_2!$B$132:$AL$385,31,FALSE)&amp;""</f>
        <v/>
      </c>
      <c r="AN726" s="225"/>
      <c r="AO726" s="222" t="str">
        <f>VLOOKUP($B722,[1]D3_2!$B$132:$AL$258,32,FALSE)&amp;""</f>
        <v/>
      </c>
      <c r="AP726" s="223"/>
      <c r="AQ726" s="96" t="s">
        <v>6130</v>
      </c>
      <c r="AR726" s="224" t="str">
        <f>VLOOKUP($B722,[1]D3_2!$B$132:$AL$385,33,FALSE)&amp;""</f>
        <v/>
      </c>
      <c r="AS726" s="225"/>
      <c r="AT726" s="222" t="str">
        <f>VLOOKUP($B722,[1]D3_2!$B$132:$AL$258,34,FALSE)&amp;""</f>
        <v/>
      </c>
      <c r="AU726" s="223"/>
      <c r="AV726" s="96" t="s">
        <v>6130</v>
      </c>
      <c r="AW726" s="224" t="str">
        <f>VLOOKUP($B722,[1]D3_2!$B$132:$AL$385,35,FALSE)&amp;""</f>
        <v/>
      </c>
      <c r="AX726" s="225"/>
      <c r="AY726" s="222" t="str">
        <f>VLOOKUP($B722,[1]D3_2!$B$132:$AL$258,36,FALSE)&amp;""</f>
        <v/>
      </c>
      <c r="AZ726" s="223"/>
      <c r="BA726" s="96" t="s">
        <v>6130</v>
      </c>
      <c r="BB726" s="224" t="str">
        <f>VLOOKUP($B722,[1]D3_2!$B$132:$AL$385,37,FALSE)&amp;""</f>
        <v/>
      </c>
      <c r="BC726" s="225"/>
      <c r="BD726" s="60"/>
    </row>
    <row r="727" spans="2:56" ht="14.25" customHeight="1" x14ac:dyDescent="0.55000000000000004">
      <c r="B727" s="198"/>
      <c r="C727" s="199"/>
      <c r="D727" s="199"/>
      <c r="E727" s="199"/>
      <c r="F727" s="199"/>
      <c r="G727" s="200"/>
      <c r="H727" s="238"/>
      <c r="I727" s="239"/>
      <c r="J727" s="239"/>
      <c r="K727" s="240"/>
      <c r="L727" s="248" t="s">
        <v>7256</v>
      </c>
      <c r="M727" s="249"/>
      <c r="N727" s="249"/>
      <c r="O727" s="250"/>
      <c r="P727" s="244" t="str">
        <f>VLOOKUP($B722,[1]D3_2!$B$259:$AL$385,22,FALSE)&amp;""</f>
        <v/>
      </c>
      <c r="Q727" s="245"/>
      <c r="R727" s="97" t="s">
        <v>6130</v>
      </c>
      <c r="S727" s="246" t="str">
        <f>VLOOKUP($B722,[1]D3_2!$B$259:$AL$385,23,FALSE)&amp;""</f>
        <v/>
      </c>
      <c r="T727" s="247"/>
      <c r="U727" s="244" t="str">
        <f>VLOOKUP($B722,[1]D3_2!$B$259:$AL$385,24,FALSE)&amp;""</f>
        <v/>
      </c>
      <c r="V727" s="245"/>
      <c r="W727" s="97" t="s">
        <v>6130</v>
      </c>
      <c r="X727" s="246" t="str">
        <f>VLOOKUP($B722,[1]D3_2!$B$259:$AL$385,25,FALSE)&amp;""</f>
        <v/>
      </c>
      <c r="Y727" s="247"/>
      <c r="Z727" s="244" t="str">
        <f>VLOOKUP($B722,[1]D3_2!$B$259:$AL$385,26,FALSE)&amp;""</f>
        <v/>
      </c>
      <c r="AA727" s="245"/>
      <c r="AB727" s="97" t="s">
        <v>6130</v>
      </c>
      <c r="AC727" s="246" t="str">
        <f>VLOOKUP($B722,[1]D3_2!$B$259:$AL$385,27,FALSE)&amp;""</f>
        <v/>
      </c>
      <c r="AD727" s="247"/>
      <c r="AE727" s="244" t="str">
        <f>VLOOKUP($B722,[1]D3_2!$B$259:$AL$385,28,FALSE)&amp;""</f>
        <v/>
      </c>
      <c r="AF727" s="245"/>
      <c r="AG727" s="97" t="s">
        <v>6130</v>
      </c>
      <c r="AH727" s="246" t="str">
        <f>VLOOKUP($B722,[1]D3_2!$B$259:$AL$385,29,FALSE)&amp;""</f>
        <v/>
      </c>
      <c r="AI727" s="247"/>
      <c r="AJ727" s="244" t="str">
        <f>VLOOKUP($B722,[1]D3_2!$B$259:$AL$385,30,FALSE)&amp;""</f>
        <v/>
      </c>
      <c r="AK727" s="245"/>
      <c r="AL727" s="97" t="s">
        <v>6130</v>
      </c>
      <c r="AM727" s="246" t="str">
        <f>VLOOKUP($B722,[1]D3_2!$B$259:$AL$385,31,FALSE)&amp;""</f>
        <v/>
      </c>
      <c r="AN727" s="247"/>
      <c r="AO727" s="244" t="str">
        <f>VLOOKUP($B722,[1]D3_2!$B$259:$AL$385,32,FALSE)&amp;""</f>
        <v/>
      </c>
      <c r="AP727" s="245"/>
      <c r="AQ727" s="97" t="s">
        <v>6130</v>
      </c>
      <c r="AR727" s="246" t="str">
        <f>VLOOKUP($B722,[1]D3_2!$B$259:$AL$385,33,FALSE)&amp;""</f>
        <v/>
      </c>
      <c r="AS727" s="247"/>
      <c r="AT727" s="244" t="str">
        <f>VLOOKUP($B722,[1]D3_2!$B$259:$AL$385,34,FALSE)&amp;""</f>
        <v/>
      </c>
      <c r="AU727" s="245"/>
      <c r="AV727" s="97" t="s">
        <v>6130</v>
      </c>
      <c r="AW727" s="246" t="str">
        <f>VLOOKUP($B722,[1]D3_2!$B$259:$AL$385,35,FALSE)&amp;""</f>
        <v/>
      </c>
      <c r="AX727" s="247"/>
      <c r="AY727" s="244" t="str">
        <f>VLOOKUP($B722,[1]D3_2!$B$259:$AL$385,36,FALSE)&amp;""</f>
        <v/>
      </c>
      <c r="AZ727" s="245"/>
      <c r="BA727" s="97" t="s">
        <v>6130</v>
      </c>
      <c r="BB727" s="246" t="str">
        <f>VLOOKUP($B722,[1]D3_2!$B$259:$AL$385,37,FALSE)&amp;""</f>
        <v/>
      </c>
      <c r="BC727" s="247"/>
      <c r="BD727" s="60"/>
    </row>
    <row r="728" spans="2:56" ht="14.25" customHeight="1" x14ac:dyDescent="0.55000000000000004">
      <c r="B728" s="195" t="s">
        <v>5972</v>
      </c>
      <c r="C728" s="196"/>
      <c r="D728" s="196"/>
      <c r="E728" s="196"/>
      <c r="F728" s="196"/>
      <c r="G728" s="197"/>
      <c r="H728" s="232" t="s">
        <v>7637</v>
      </c>
      <c r="I728" s="233"/>
      <c r="J728" s="233"/>
      <c r="K728" s="234"/>
      <c r="L728" s="241" t="s">
        <v>6265</v>
      </c>
      <c r="M728" s="242"/>
      <c r="N728" s="242"/>
      <c r="O728" s="243"/>
      <c r="P728" s="215" t="str">
        <f>VLOOKUP($B728,[1]D3_2!$B$5:$AL$131,6,FALSE)&amp;""</f>
        <v/>
      </c>
      <c r="Q728" s="216"/>
      <c r="R728" s="95" t="s">
        <v>59</v>
      </c>
      <c r="S728" s="217" t="str">
        <f>VLOOKUP($B728,[1]D3_2!$B$5:$AL$131,7,FALSE)&amp;""</f>
        <v/>
      </c>
      <c r="T728" s="218"/>
      <c r="U728" s="215" t="str">
        <f>VLOOKUP($B728,[1]D3_2!$B$5:$AL$131,8,FALSE)&amp;""</f>
        <v/>
      </c>
      <c r="V728" s="216"/>
      <c r="W728" s="95" t="s">
        <v>59</v>
      </c>
      <c r="X728" s="217" t="str">
        <f>VLOOKUP($B728,[1]D3_2!$B$5:$AL$131,9,FALSE)&amp;""</f>
        <v/>
      </c>
      <c r="Y728" s="218"/>
      <c r="Z728" s="215" t="str">
        <f>VLOOKUP($B728,[1]D3_2!$B$5:$AL$131,10,FALSE)&amp;""</f>
        <v/>
      </c>
      <c r="AA728" s="216"/>
      <c r="AB728" s="95" t="s">
        <v>59</v>
      </c>
      <c r="AC728" s="217" t="str">
        <f>VLOOKUP($B728,[1]D3_2!$B$5:$AL$131,11,FALSE)&amp;""</f>
        <v/>
      </c>
      <c r="AD728" s="218"/>
      <c r="AE728" s="215" t="str">
        <f>VLOOKUP($B728,[1]D3_2!$B$5:$AL$131,12,FALSE)&amp;""</f>
        <v/>
      </c>
      <c r="AF728" s="216"/>
      <c r="AG728" s="95" t="s">
        <v>59</v>
      </c>
      <c r="AH728" s="217" t="str">
        <f>VLOOKUP($B728,[1]D3_2!$B$5:$AL$131,13,FALSE)&amp;""</f>
        <v/>
      </c>
      <c r="AI728" s="218"/>
      <c r="AJ728" s="215" t="str">
        <f>VLOOKUP($B728,[1]D3_2!$B$5:$AL$131,14,FALSE)&amp;""</f>
        <v/>
      </c>
      <c r="AK728" s="216"/>
      <c r="AL728" s="95" t="s">
        <v>59</v>
      </c>
      <c r="AM728" s="217" t="str">
        <f>VLOOKUP($B728,[1]D3_2!$B$5:$AL$131,15,FALSE)&amp;""</f>
        <v/>
      </c>
      <c r="AN728" s="218"/>
      <c r="AO728" s="215" t="str">
        <f>VLOOKUP($B728,[1]D3_2!$B$5:$AL$131,16,FALSE)&amp;""</f>
        <v/>
      </c>
      <c r="AP728" s="216"/>
      <c r="AQ728" s="95" t="s">
        <v>59</v>
      </c>
      <c r="AR728" s="217" t="str">
        <f>VLOOKUP($B728,[1]D3_2!$B$5:$AL$131,17,FALSE)&amp;""</f>
        <v/>
      </c>
      <c r="AS728" s="218"/>
      <c r="AT728" s="215" t="str">
        <f>VLOOKUP($B728,[1]D3_2!$B$5:$AL$131,18,FALSE)&amp;""</f>
        <v/>
      </c>
      <c r="AU728" s="216"/>
      <c r="AV728" s="95" t="s">
        <v>59</v>
      </c>
      <c r="AW728" s="217" t="str">
        <f>VLOOKUP($B728,[1]D3_2!$B$5:$AL$131,19,FALSE)&amp;""</f>
        <v/>
      </c>
      <c r="AX728" s="218"/>
      <c r="AY728" s="215" t="str">
        <f>VLOOKUP($B728,[1]D3_2!$B$5:$AL$131,20,FALSE)&amp;""</f>
        <v/>
      </c>
      <c r="AZ728" s="216"/>
      <c r="BA728" s="95" t="s">
        <v>59</v>
      </c>
      <c r="BB728" s="217" t="str">
        <f>VLOOKUP($B728,[1]D3_2!$B$5:$AL$131,21,FALSE)&amp;""</f>
        <v/>
      </c>
      <c r="BC728" s="218"/>
      <c r="BD728" s="60"/>
    </row>
    <row r="729" spans="2:56" ht="14.25" customHeight="1" x14ac:dyDescent="0.55000000000000004">
      <c r="B729" s="208"/>
      <c r="C729" s="209"/>
      <c r="D729" s="209"/>
      <c r="E729" s="209"/>
      <c r="F729" s="209"/>
      <c r="G729" s="210"/>
      <c r="H729" s="235"/>
      <c r="I729" s="236"/>
      <c r="J729" s="236"/>
      <c r="K729" s="237"/>
      <c r="L729" s="219" t="s">
        <v>7255</v>
      </c>
      <c r="M729" s="220"/>
      <c r="N729" s="220"/>
      <c r="O729" s="221"/>
      <c r="P729" s="222" t="str">
        <f>VLOOKUP($B728,[1]D3_2!$B$132:$AL$258,6,FALSE)&amp;""</f>
        <v/>
      </c>
      <c r="Q729" s="223"/>
      <c r="R729" s="96" t="s">
        <v>6130</v>
      </c>
      <c r="S729" s="224" t="str">
        <f>VLOOKUP($B728,[1]D3_2!$B$132:$AL$258,7,FALSE)&amp;""</f>
        <v/>
      </c>
      <c r="T729" s="225"/>
      <c r="U729" s="222" t="str">
        <f>VLOOKUP($B728,[1]D3_2!$B$132:$AL$258,8,FALSE)&amp;""</f>
        <v/>
      </c>
      <c r="V729" s="223"/>
      <c r="W729" s="96" t="s">
        <v>6130</v>
      </c>
      <c r="X729" s="224" t="str">
        <f>VLOOKUP($B728,[1]D3_2!$B$132:$AL$258,9,FALSE)&amp;""</f>
        <v/>
      </c>
      <c r="Y729" s="225"/>
      <c r="Z729" s="222" t="str">
        <f>VLOOKUP($B728,[1]D3_2!$B$132:$AL$258,10,FALSE)&amp;""</f>
        <v/>
      </c>
      <c r="AA729" s="223"/>
      <c r="AB729" s="96" t="s">
        <v>6130</v>
      </c>
      <c r="AC729" s="224" t="str">
        <f>VLOOKUP($B728,[1]D3_2!$B$132:$AL$258,11,FALSE)&amp;""</f>
        <v/>
      </c>
      <c r="AD729" s="225"/>
      <c r="AE729" s="222" t="str">
        <f>VLOOKUP($B728,[1]D3_2!$B$132:$AL$258,12,FALSE)&amp;""</f>
        <v/>
      </c>
      <c r="AF729" s="223"/>
      <c r="AG729" s="96" t="s">
        <v>6130</v>
      </c>
      <c r="AH729" s="224" t="str">
        <f>VLOOKUP($B728,[1]D3_2!$B$132:$AL$385,13,FALSE)&amp;""</f>
        <v/>
      </c>
      <c r="AI729" s="225"/>
      <c r="AJ729" s="222" t="str">
        <f>VLOOKUP($B728,[1]D3_2!$B$132:$AL$258,14,FALSE)&amp;""</f>
        <v/>
      </c>
      <c r="AK729" s="223"/>
      <c r="AL729" s="96" t="s">
        <v>6130</v>
      </c>
      <c r="AM729" s="224" t="str">
        <f>VLOOKUP($B728,[1]D3_2!$B$132:$AL$385,15,FALSE)&amp;""</f>
        <v/>
      </c>
      <c r="AN729" s="225"/>
      <c r="AO729" s="222" t="str">
        <f>VLOOKUP($B728,[1]D3_2!$B$132:$AL$258,16,FALSE)&amp;""</f>
        <v/>
      </c>
      <c r="AP729" s="223"/>
      <c r="AQ729" s="96" t="s">
        <v>6130</v>
      </c>
      <c r="AR729" s="224" t="str">
        <f>VLOOKUP($B728,[1]D3_2!$B$132:$AL$385,17,FALSE)&amp;""</f>
        <v/>
      </c>
      <c r="AS729" s="225"/>
      <c r="AT729" s="222" t="str">
        <f>VLOOKUP($B728,[1]D3_2!$B$132:$AL$258,18,FALSE)&amp;""</f>
        <v/>
      </c>
      <c r="AU729" s="223"/>
      <c r="AV729" s="96" t="s">
        <v>6130</v>
      </c>
      <c r="AW729" s="224" t="str">
        <f>VLOOKUP($B728,[1]D3_2!$B$132:$AL$385,19,FALSE)&amp;""</f>
        <v/>
      </c>
      <c r="AX729" s="225"/>
      <c r="AY729" s="222" t="str">
        <f>VLOOKUP($B728,[1]D3_2!$B$132:$AL$258,20,FALSE)&amp;""</f>
        <v/>
      </c>
      <c r="AZ729" s="223"/>
      <c r="BA729" s="96" t="s">
        <v>6130</v>
      </c>
      <c r="BB729" s="224" t="str">
        <f>VLOOKUP($B728,[1]D3_2!$B$132:$AL$385,21,FALSE)&amp;""</f>
        <v/>
      </c>
      <c r="BC729" s="225"/>
      <c r="BD729" s="60"/>
    </row>
    <row r="730" spans="2:56" ht="14.25" customHeight="1" x14ac:dyDescent="0.55000000000000004">
      <c r="B730" s="208"/>
      <c r="C730" s="209"/>
      <c r="D730" s="209"/>
      <c r="E730" s="209"/>
      <c r="F730" s="209"/>
      <c r="G730" s="210"/>
      <c r="H730" s="238"/>
      <c r="I730" s="239"/>
      <c r="J730" s="239"/>
      <c r="K730" s="240"/>
      <c r="L730" s="248" t="s">
        <v>7256</v>
      </c>
      <c r="M730" s="249"/>
      <c r="N730" s="249"/>
      <c r="O730" s="250"/>
      <c r="P730" s="244" t="str">
        <f>VLOOKUP($B728,[1]D3_2!$B$259:$AL$385,6,FALSE)&amp;""</f>
        <v/>
      </c>
      <c r="Q730" s="245"/>
      <c r="R730" s="97" t="s">
        <v>6130</v>
      </c>
      <c r="S730" s="246" t="str">
        <f>VLOOKUP($B728,[1]D3_2!$B$259:$AL$385,7,FALSE)&amp;""</f>
        <v/>
      </c>
      <c r="T730" s="247"/>
      <c r="U730" s="244" t="str">
        <f>VLOOKUP($B728,[1]D3_2!$B$259:$AL$385,8,FALSE)&amp;""</f>
        <v/>
      </c>
      <c r="V730" s="245"/>
      <c r="W730" s="97" t="s">
        <v>6130</v>
      </c>
      <c r="X730" s="246" t="str">
        <f>VLOOKUP($B728,[1]D3_2!$B$259:$AL$385,9,FALSE)&amp;""</f>
        <v/>
      </c>
      <c r="Y730" s="247"/>
      <c r="Z730" s="244" t="str">
        <f>VLOOKUP($B728,[1]D3_2!$B$259:$AL$385,10,FALSE)&amp;""</f>
        <v/>
      </c>
      <c r="AA730" s="245"/>
      <c r="AB730" s="97" t="s">
        <v>6130</v>
      </c>
      <c r="AC730" s="246" t="str">
        <f>VLOOKUP($B728,[1]D3_2!$B$259:$AL$385,11,FALSE)&amp;""</f>
        <v/>
      </c>
      <c r="AD730" s="247"/>
      <c r="AE730" s="244" t="str">
        <f>VLOOKUP($B728,[1]D3_2!$B$259:$AL$385,12,FALSE)&amp;""</f>
        <v/>
      </c>
      <c r="AF730" s="245"/>
      <c r="AG730" s="97" t="s">
        <v>6130</v>
      </c>
      <c r="AH730" s="246" t="str">
        <f>VLOOKUP($B728,[1]D3_2!$B$259:$AL$385,13,FALSE)&amp;""</f>
        <v/>
      </c>
      <c r="AI730" s="247"/>
      <c r="AJ730" s="244" t="str">
        <f>VLOOKUP($B728,[1]D3_2!$B$259:$AL$385,14,FALSE)&amp;""</f>
        <v/>
      </c>
      <c r="AK730" s="245"/>
      <c r="AL730" s="97" t="s">
        <v>6130</v>
      </c>
      <c r="AM730" s="246" t="str">
        <f>VLOOKUP($B728,[1]D3_2!$B$259:$AL$385,15,FALSE)&amp;""</f>
        <v/>
      </c>
      <c r="AN730" s="247"/>
      <c r="AO730" s="244" t="str">
        <f>VLOOKUP($B728,[1]D3_2!$B$259:$AL$385,16,FALSE)&amp;""</f>
        <v/>
      </c>
      <c r="AP730" s="245"/>
      <c r="AQ730" s="97" t="s">
        <v>6130</v>
      </c>
      <c r="AR730" s="246" t="str">
        <f>VLOOKUP($B728,[1]D3_2!$B$259:$AL$385,17,FALSE)&amp;""</f>
        <v/>
      </c>
      <c r="AS730" s="247"/>
      <c r="AT730" s="244" t="str">
        <f>VLOOKUP($B728,[1]D3_2!$B$259:$AL$385,18,FALSE)&amp;""</f>
        <v/>
      </c>
      <c r="AU730" s="245"/>
      <c r="AV730" s="97" t="s">
        <v>6130</v>
      </c>
      <c r="AW730" s="246" t="str">
        <f>VLOOKUP($B728,[1]D3_2!$B$259:$AL$385,19,FALSE)&amp;""</f>
        <v/>
      </c>
      <c r="AX730" s="247"/>
      <c r="AY730" s="244" t="str">
        <f>VLOOKUP($B728,[1]D3_2!$B$259:$AL$385,20,FALSE)&amp;""</f>
        <v/>
      </c>
      <c r="AZ730" s="245"/>
      <c r="BA730" s="97" t="s">
        <v>6130</v>
      </c>
      <c r="BB730" s="246" t="str">
        <f>VLOOKUP($B728,[1]D3_2!$B$259:$AL$385,21,FALSE)&amp;""</f>
        <v/>
      </c>
      <c r="BC730" s="247"/>
      <c r="BD730" s="60"/>
    </row>
    <row r="731" spans="2:56" ht="14.25" customHeight="1" x14ac:dyDescent="0.55000000000000004">
      <c r="B731" s="208"/>
      <c r="C731" s="209"/>
      <c r="D731" s="209"/>
      <c r="E731" s="209"/>
      <c r="F731" s="209"/>
      <c r="G731" s="210"/>
      <c r="H731" s="232" t="s">
        <v>7669</v>
      </c>
      <c r="I731" s="233"/>
      <c r="J731" s="233"/>
      <c r="K731" s="234"/>
      <c r="L731" s="241" t="s">
        <v>6265</v>
      </c>
      <c r="M731" s="242"/>
      <c r="N731" s="242"/>
      <c r="O731" s="243"/>
      <c r="P731" s="215" t="str">
        <f>VLOOKUP($B728,[1]D3_2!$B$5:$AL$131,22,FALSE)&amp;""</f>
        <v/>
      </c>
      <c r="Q731" s="216"/>
      <c r="R731" s="95" t="s">
        <v>59</v>
      </c>
      <c r="S731" s="217" t="str">
        <f>VLOOKUP($B728,[1]D3_2!$B$5:$AL$131,23,FALSE)&amp;""</f>
        <v/>
      </c>
      <c r="T731" s="218"/>
      <c r="U731" s="215" t="str">
        <f>VLOOKUP($B728,[1]D3_2!$B$5:$AL$131,24,FALSE)&amp;""</f>
        <v/>
      </c>
      <c r="V731" s="216"/>
      <c r="W731" s="95" t="s">
        <v>59</v>
      </c>
      <c r="X731" s="217" t="str">
        <f>VLOOKUP($B728,[1]D3_2!$B$5:$AL$131,25,FALSE)&amp;""</f>
        <v/>
      </c>
      <c r="Y731" s="218"/>
      <c r="Z731" s="215" t="str">
        <f>VLOOKUP($B728,[1]D3_2!$B$5:$AL$131,26,FALSE)&amp;""</f>
        <v/>
      </c>
      <c r="AA731" s="216"/>
      <c r="AB731" s="95" t="s">
        <v>59</v>
      </c>
      <c r="AC731" s="217" t="str">
        <f>VLOOKUP($B728,[1]D3_2!$B$5:$AL$131,27,FALSE)&amp;""</f>
        <v/>
      </c>
      <c r="AD731" s="218"/>
      <c r="AE731" s="215" t="str">
        <f>VLOOKUP($B728,[1]D3_2!$B$5:$AL$131,28,FALSE)&amp;""</f>
        <v/>
      </c>
      <c r="AF731" s="216"/>
      <c r="AG731" s="95" t="s">
        <v>59</v>
      </c>
      <c r="AH731" s="217" t="str">
        <f>VLOOKUP($B728,[1]D3_2!$B$5:$AL$131,29,FALSE)&amp;""</f>
        <v/>
      </c>
      <c r="AI731" s="218"/>
      <c r="AJ731" s="215" t="str">
        <f>VLOOKUP($B728,[1]D3_2!$B$5:$AL$131,30,FALSE)&amp;""</f>
        <v/>
      </c>
      <c r="AK731" s="216"/>
      <c r="AL731" s="95" t="s">
        <v>59</v>
      </c>
      <c r="AM731" s="217" t="str">
        <f>VLOOKUP($B728,[1]D3_2!$B$5:$AL$131,31,FALSE)&amp;""</f>
        <v/>
      </c>
      <c r="AN731" s="218"/>
      <c r="AO731" s="215" t="str">
        <f>VLOOKUP($B728,[1]D3_2!$B$5:$AL$131,32,FALSE)&amp;""</f>
        <v/>
      </c>
      <c r="AP731" s="216"/>
      <c r="AQ731" s="95" t="s">
        <v>59</v>
      </c>
      <c r="AR731" s="217" t="str">
        <f>VLOOKUP($B728,[1]D3_2!$B$5:$AL$131,33,FALSE)&amp;""</f>
        <v/>
      </c>
      <c r="AS731" s="218"/>
      <c r="AT731" s="215" t="str">
        <f>VLOOKUP($B728,[1]D3_2!$B$5:$AL$131,34,FALSE)&amp;""</f>
        <v/>
      </c>
      <c r="AU731" s="216"/>
      <c r="AV731" s="95" t="s">
        <v>59</v>
      </c>
      <c r="AW731" s="217" t="str">
        <f>VLOOKUP($B728,[1]D3_2!$B$5:$AL$131,35,FALSE)&amp;""</f>
        <v/>
      </c>
      <c r="AX731" s="218"/>
      <c r="AY731" s="215" t="str">
        <f>VLOOKUP($B728,[1]D3_2!$B$5:$AL$131,36,FALSE)&amp;""</f>
        <v/>
      </c>
      <c r="AZ731" s="216"/>
      <c r="BA731" s="95" t="s">
        <v>59</v>
      </c>
      <c r="BB731" s="217" t="str">
        <f>VLOOKUP($B728,[1]D3_2!$B$5:$AL$131,37,FALSE)&amp;""</f>
        <v/>
      </c>
      <c r="BC731" s="218"/>
      <c r="BD731" s="60"/>
    </row>
    <row r="732" spans="2:56" ht="14.25" customHeight="1" x14ac:dyDescent="0.55000000000000004">
      <c r="B732" s="208"/>
      <c r="C732" s="209"/>
      <c r="D732" s="209"/>
      <c r="E732" s="209"/>
      <c r="F732" s="209"/>
      <c r="G732" s="210"/>
      <c r="H732" s="235"/>
      <c r="I732" s="236"/>
      <c r="J732" s="236"/>
      <c r="K732" s="237"/>
      <c r="L732" s="219" t="s">
        <v>7255</v>
      </c>
      <c r="M732" s="220"/>
      <c r="N732" s="220"/>
      <c r="O732" s="221"/>
      <c r="P732" s="222" t="str">
        <f>VLOOKUP($B728,[1]D3_2!$B$132:$AL$258,22,FALSE)&amp;""</f>
        <v/>
      </c>
      <c r="Q732" s="223"/>
      <c r="R732" s="96" t="s">
        <v>6130</v>
      </c>
      <c r="S732" s="224" t="str">
        <f>VLOOKUP($B728,[1]D3_2!$B$132:$AL$258,23,FALSE)&amp;""</f>
        <v/>
      </c>
      <c r="T732" s="225"/>
      <c r="U732" s="222" t="str">
        <f>VLOOKUP($B728,[1]D3_2!$B$132:$AL$258,24,FALSE)&amp;""</f>
        <v/>
      </c>
      <c r="V732" s="223"/>
      <c r="W732" s="96" t="s">
        <v>6130</v>
      </c>
      <c r="X732" s="224" t="str">
        <f>VLOOKUP($B728,[1]D3_2!$B$132:$AL$258,25,FALSE)&amp;""</f>
        <v/>
      </c>
      <c r="Y732" s="225"/>
      <c r="Z732" s="222" t="str">
        <f>VLOOKUP($B728,[1]D3_2!$B$132:$AL$258,26,FALSE)&amp;""</f>
        <v/>
      </c>
      <c r="AA732" s="223"/>
      <c r="AB732" s="96" t="s">
        <v>6130</v>
      </c>
      <c r="AC732" s="224" t="str">
        <f>VLOOKUP($B728,[1]D3_2!$B$132:$AL$258,27,FALSE)&amp;""</f>
        <v/>
      </c>
      <c r="AD732" s="225"/>
      <c r="AE732" s="222" t="str">
        <f>VLOOKUP($B728,[1]D3_2!$B$132:$AL$258,28,FALSE)&amp;""</f>
        <v/>
      </c>
      <c r="AF732" s="223"/>
      <c r="AG732" s="96" t="s">
        <v>6130</v>
      </c>
      <c r="AH732" s="224" t="str">
        <f>VLOOKUP($B728,[1]D3_2!$B$132:$AL$385,29,FALSE)&amp;""</f>
        <v/>
      </c>
      <c r="AI732" s="225"/>
      <c r="AJ732" s="222" t="str">
        <f>VLOOKUP($B728,[1]D3_2!$B$132:$AL$258,30,FALSE)&amp;""</f>
        <v/>
      </c>
      <c r="AK732" s="223"/>
      <c r="AL732" s="96" t="s">
        <v>6130</v>
      </c>
      <c r="AM732" s="224" t="str">
        <f>VLOOKUP($B728,[1]D3_2!$B$132:$AL$385,31,FALSE)&amp;""</f>
        <v/>
      </c>
      <c r="AN732" s="225"/>
      <c r="AO732" s="222" t="str">
        <f>VLOOKUP($B728,[1]D3_2!$B$132:$AL$258,32,FALSE)&amp;""</f>
        <v/>
      </c>
      <c r="AP732" s="223"/>
      <c r="AQ732" s="96" t="s">
        <v>6130</v>
      </c>
      <c r="AR732" s="224" t="str">
        <f>VLOOKUP($B728,[1]D3_2!$B$132:$AL$385,33,FALSE)&amp;""</f>
        <v/>
      </c>
      <c r="AS732" s="225"/>
      <c r="AT732" s="222" t="str">
        <f>VLOOKUP($B728,[1]D3_2!$B$132:$AL$258,34,FALSE)&amp;""</f>
        <v/>
      </c>
      <c r="AU732" s="223"/>
      <c r="AV732" s="96" t="s">
        <v>6130</v>
      </c>
      <c r="AW732" s="224" t="str">
        <f>VLOOKUP($B728,[1]D3_2!$B$132:$AL$385,35,FALSE)&amp;""</f>
        <v/>
      </c>
      <c r="AX732" s="225"/>
      <c r="AY732" s="222" t="str">
        <f>VLOOKUP($B728,[1]D3_2!$B$132:$AL$258,36,FALSE)&amp;""</f>
        <v/>
      </c>
      <c r="AZ732" s="223"/>
      <c r="BA732" s="96" t="s">
        <v>6130</v>
      </c>
      <c r="BB732" s="224" t="str">
        <f>VLOOKUP($B728,[1]D3_2!$B$132:$AL$385,37,FALSE)&amp;""</f>
        <v/>
      </c>
      <c r="BC732" s="225"/>
      <c r="BD732" s="60"/>
    </row>
    <row r="733" spans="2:56" ht="14.25" customHeight="1" x14ac:dyDescent="0.55000000000000004">
      <c r="B733" s="198"/>
      <c r="C733" s="199"/>
      <c r="D733" s="199"/>
      <c r="E733" s="199"/>
      <c r="F733" s="199"/>
      <c r="G733" s="200"/>
      <c r="H733" s="238"/>
      <c r="I733" s="239"/>
      <c r="J733" s="239"/>
      <c r="K733" s="240"/>
      <c r="L733" s="248" t="s">
        <v>7256</v>
      </c>
      <c r="M733" s="249"/>
      <c r="N733" s="249"/>
      <c r="O733" s="250"/>
      <c r="P733" s="244" t="str">
        <f>VLOOKUP($B728,[1]D3_2!$B$259:$AL$385,22,FALSE)&amp;""</f>
        <v/>
      </c>
      <c r="Q733" s="245"/>
      <c r="R733" s="97" t="s">
        <v>6130</v>
      </c>
      <c r="S733" s="246" t="str">
        <f>VLOOKUP($B728,[1]D3_2!$B$259:$AL$385,23,FALSE)&amp;""</f>
        <v/>
      </c>
      <c r="T733" s="247"/>
      <c r="U733" s="244" t="str">
        <f>VLOOKUP($B728,[1]D3_2!$B$259:$AL$385,24,FALSE)&amp;""</f>
        <v/>
      </c>
      <c r="V733" s="245"/>
      <c r="W733" s="97" t="s">
        <v>6130</v>
      </c>
      <c r="X733" s="246" t="str">
        <f>VLOOKUP($B728,[1]D3_2!$B$259:$AL$385,25,FALSE)&amp;""</f>
        <v/>
      </c>
      <c r="Y733" s="247"/>
      <c r="Z733" s="244" t="str">
        <f>VLOOKUP($B728,[1]D3_2!$B$259:$AL$385,26,FALSE)&amp;""</f>
        <v/>
      </c>
      <c r="AA733" s="245"/>
      <c r="AB733" s="97" t="s">
        <v>6130</v>
      </c>
      <c r="AC733" s="246" t="str">
        <f>VLOOKUP($B728,[1]D3_2!$B$259:$AL$385,27,FALSE)&amp;""</f>
        <v/>
      </c>
      <c r="AD733" s="247"/>
      <c r="AE733" s="244" t="str">
        <f>VLOOKUP($B728,[1]D3_2!$B$259:$AL$385,28,FALSE)&amp;""</f>
        <v/>
      </c>
      <c r="AF733" s="245"/>
      <c r="AG733" s="97" t="s">
        <v>6130</v>
      </c>
      <c r="AH733" s="246" t="str">
        <f>VLOOKUP($B728,[1]D3_2!$B$259:$AL$385,29,FALSE)&amp;""</f>
        <v/>
      </c>
      <c r="AI733" s="247"/>
      <c r="AJ733" s="244" t="str">
        <f>VLOOKUP($B728,[1]D3_2!$B$259:$AL$385,30,FALSE)&amp;""</f>
        <v/>
      </c>
      <c r="AK733" s="245"/>
      <c r="AL733" s="97" t="s">
        <v>6130</v>
      </c>
      <c r="AM733" s="246" t="str">
        <f>VLOOKUP($B728,[1]D3_2!$B$259:$AL$385,31,FALSE)&amp;""</f>
        <v/>
      </c>
      <c r="AN733" s="247"/>
      <c r="AO733" s="244" t="str">
        <f>VLOOKUP($B728,[1]D3_2!$B$259:$AL$385,32,FALSE)&amp;""</f>
        <v/>
      </c>
      <c r="AP733" s="245"/>
      <c r="AQ733" s="97" t="s">
        <v>6130</v>
      </c>
      <c r="AR733" s="246" t="str">
        <f>VLOOKUP($B728,[1]D3_2!$B$259:$AL$385,33,FALSE)&amp;""</f>
        <v/>
      </c>
      <c r="AS733" s="247"/>
      <c r="AT733" s="244" t="str">
        <f>VLOOKUP($B728,[1]D3_2!$B$259:$AL$385,34,FALSE)&amp;""</f>
        <v/>
      </c>
      <c r="AU733" s="245"/>
      <c r="AV733" s="97" t="s">
        <v>6130</v>
      </c>
      <c r="AW733" s="246" t="str">
        <f>VLOOKUP($B728,[1]D3_2!$B$259:$AL$385,35,FALSE)&amp;""</f>
        <v/>
      </c>
      <c r="AX733" s="247"/>
      <c r="AY733" s="244" t="str">
        <f>VLOOKUP($B728,[1]D3_2!$B$259:$AL$385,36,FALSE)&amp;""</f>
        <v/>
      </c>
      <c r="AZ733" s="245"/>
      <c r="BA733" s="97" t="s">
        <v>6130</v>
      </c>
      <c r="BB733" s="246" t="str">
        <f>VLOOKUP($B728,[1]D3_2!$B$259:$AL$385,37,FALSE)&amp;""</f>
        <v/>
      </c>
      <c r="BC733" s="247"/>
      <c r="BD733" s="60"/>
    </row>
    <row r="734" spans="2:56" ht="14.25" customHeight="1" x14ac:dyDescent="0.55000000000000004">
      <c r="B734" s="195" t="s">
        <v>5973</v>
      </c>
      <c r="C734" s="196"/>
      <c r="D734" s="196"/>
      <c r="E734" s="196"/>
      <c r="F734" s="196"/>
      <c r="G734" s="197"/>
      <c r="H734" s="232" t="s">
        <v>7637</v>
      </c>
      <c r="I734" s="233"/>
      <c r="J734" s="233"/>
      <c r="K734" s="234"/>
      <c r="L734" s="241" t="s">
        <v>6265</v>
      </c>
      <c r="M734" s="242"/>
      <c r="N734" s="242"/>
      <c r="O734" s="243"/>
      <c r="P734" s="215" t="str">
        <f>VLOOKUP($B734,[1]D3_2!$B$5:$AL$131,6,FALSE)&amp;""</f>
        <v/>
      </c>
      <c r="Q734" s="216"/>
      <c r="R734" s="95" t="s">
        <v>59</v>
      </c>
      <c r="S734" s="217" t="str">
        <f>VLOOKUP($B734,[1]D3_2!$B$5:$AL$131,7,FALSE)&amp;""</f>
        <v/>
      </c>
      <c r="T734" s="218"/>
      <c r="U734" s="215" t="str">
        <f>VLOOKUP($B734,[1]D3_2!$B$5:$AL$131,8,FALSE)&amp;""</f>
        <v/>
      </c>
      <c r="V734" s="216"/>
      <c r="W734" s="95" t="s">
        <v>59</v>
      </c>
      <c r="X734" s="217" t="str">
        <f>VLOOKUP($B734,[1]D3_2!$B$5:$AL$131,9,FALSE)&amp;""</f>
        <v/>
      </c>
      <c r="Y734" s="218"/>
      <c r="Z734" s="215" t="str">
        <f>VLOOKUP($B734,[1]D3_2!$B$5:$AL$131,10,FALSE)&amp;""</f>
        <v/>
      </c>
      <c r="AA734" s="216"/>
      <c r="AB734" s="95" t="s">
        <v>59</v>
      </c>
      <c r="AC734" s="217" t="str">
        <f>VLOOKUP($B734,[1]D3_2!$B$5:$AL$131,11,FALSE)&amp;""</f>
        <v/>
      </c>
      <c r="AD734" s="218"/>
      <c r="AE734" s="215" t="str">
        <f>VLOOKUP($B734,[1]D3_2!$B$5:$AL$131,12,FALSE)&amp;""</f>
        <v/>
      </c>
      <c r="AF734" s="216"/>
      <c r="AG734" s="95" t="s">
        <v>59</v>
      </c>
      <c r="AH734" s="217" t="str">
        <f>VLOOKUP($B734,[1]D3_2!$B$5:$AL$131,13,FALSE)&amp;""</f>
        <v/>
      </c>
      <c r="AI734" s="218"/>
      <c r="AJ734" s="215" t="str">
        <f>VLOOKUP($B734,[1]D3_2!$B$5:$AL$131,14,FALSE)&amp;""</f>
        <v/>
      </c>
      <c r="AK734" s="216"/>
      <c r="AL734" s="95" t="s">
        <v>59</v>
      </c>
      <c r="AM734" s="217" t="str">
        <f>VLOOKUP($B734,[1]D3_2!$B$5:$AL$131,15,FALSE)&amp;""</f>
        <v/>
      </c>
      <c r="AN734" s="218"/>
      <c r="AO734" s="215" t="str">
        <f>VLOOKUP($B734,[1]D3_2!$B$5:$AL$131,16,FALSE)&amp;""</f>
        <v/>
      </c>
      <c r="AP734" s="216"/>
      <c r="AQ734" s="95" t="s">
        <v>59</v>
      </c>
      <c r="AR734" s="217" t="str">
        <f>VLOOKUP($B734,[1]D3_2!$B$5:$AL$131,17,FALSE)&amp;""</f>
        <v/>
      </c>
      <c r="AS734" s="218"/>
      <c r="AT734" s="215" t="str">
        <f>VLOOKUP($B734,[1]D3_2!$B$5:$AL$131,18,FALSE)&amp;""</f>
        <v/>
      </c>
      <c r="AU734" s="216"/>
      <c r="AV734" s="95" t="s">
        <v>59</v>
      </c>
      <c r="AW734" s="217" t="str">
        <f>VLOOKUP($B734,[1]D3_2!$B$5:$AL$131,19,FALSE)&amp;""</f>
        <v/>
      </c>
      <c r="AX734" s="218"/>
      <c r="AY734" s="215" t="str">
        <f>VLOOKUP($B734,[1]D3_2!$B$5:$AL$131,20,FALSE)&amp;""</f>
        <v/>
      </c>
      <c r="AZ734" s="216"/>
      <c r="BA734" s="95" t="s">
        <v>59</v>
      </c>
      <c r="BB734" s="217" t="str">
        <f>VLOOKUP($B734,[1]D3_2!$B$5:$AL$131,21,FALSE)&amp;""</f>
        <v/>
      </c>
      <c r="BC734" s="218"/>
      <c r="BD734" s="60"/>
    </row>
    <row r="735" spans="2:56" ht="14.25" customHeight="1" x14ac:dyDescent="0.55000000000000004">
      <c r="B735" s="208"/>
      <c r="C735" s="209"/>
      <c r="D735" s="209"/>
      <c r="E735" s="209"/>
      <c r="F735" s="209"/>
      <c r="G735" s="210"/>
      <c r="H735" s="235"/>
      <c r="I735" s="236"/>
      <c r="J735" s="236"/>
      <c r="K735" s="237"/>
      <c r="L735" s="219" t="s">
        <v>7255</v>
      </c>
      <c r="M735" s="220"/>
      <c r="N735" s="220"/>
      <c r="O735" s="221"/>
      <c r="P735" s="222" t="str">
        <f>VLOOKUP($B734,[1]D3_2!$B$132:$AL$258,6,FALSE)&amp;""</f>
        <v/>
      </c>
      <c r="Q735" s="223"/>
      <c r="R735" s="96" t="s">
        <v>6130</v>
      </c>
      <c r="S735" s="224" t="str">
        <f>VLOOKUP($B734,[1]D3_2!$B$132:$AL$258,7,FALSE)&amp;""</f>
        <v/>
      </c>
      <c r="T735" s="225"/>
      <c r="U735" s="222" t="str">
        <f>VLOOKUP($B734,[1]D3_2!$B$132:$AL$258,8,FALSE)&amp;""</f>
        <v/>
      </c>
      <c r="V735" s="223"/>
      <c r="W735" s="96" t="s">
        <v>6130</v>
      </c>
      <c r="X735" s="224" t="str">
        <f>VLOOKUP($B734,[1]D3_2!$B$132:$AL$258,9,FALSE)&amp;""</f>
        <v/>
      </c>
      <c r="Y735" s="225"/>
      <c r="Z735" s="222" t="str">
        <f>VLOOKUP($B734,[1]D3_2!$B$132:$AL$258,10,FALSE)&amp;""</f>
        <v/>
      </c>
      <c r="AA735" s="223"/>
      <c r="AB735" s="96" t="s">
        <v>6130</v>
      </c>
      <c r="AC735" s="224" t="str">
        <f>VLOOKUP($B734,[1]D3_2!$B$132:$AL$258,11,FALSE)&amp;""</f>
        <v/>
      </c>
      <c r="AD735" s="225"/>
      <c r="AE735" s="222" t="str">
        <f>VLOOKUP($B734,[1]D3_2!$B$132:$AL$258,12,FALSE)&amp;""</f>
        <v/>
      </c>
      <c r="AF735" s="223"/>
      <c r="AG735" s="96" t="s">
        <v>6130</v>
      </c>
      <c r="AH735" s="224" t="str">
        <f>VLOOKUP($B734,[1]D3_2!$B$132:$AL$385,13,FALSE)&amp;""</f>
        <v/>
      </c>
      <c r="AI735" s="225"/>
      <c r="AJ735" s="222" t="str">
        <f>VLOOKUP($B734,[1]D3_2!$B$132:$AL$258,14,FALSE)&amp;""</f>
        <v/>
      </c>
      <c r="AK735" s="223"/>
      <c r="AL735" s="96" t="s">
        <v>6130</v>
      </c>
      <c r="AM735" s="224" t="str">
        <f>VLOOKUP($B734,[1]D3_2!$B$132:$AL$385,15,FALSE)&amp;""</f>
        <v/>
      </c>
      <c r="AN735" s="225"/>
      <c r="AO735" s="222" t="str">
        <f>VLOOKUP($B734,[1]D3_2!$B$132:$AL$258,16,FALSE)&amp;""</f>
        <v/>
      </c>
      <c r="AP735" s="223"/>
      <c r="AQ735" s="96" t="s">
        <v>6130</v>
      </c>
      <c r="AR735" s="224" t="str">
        <f>VLOOKUP($B734,[1]D3_2!$B$132:$AL$385,17,FALSE)&amp;""</f>
        <v/>
      </c>
      <c r="AS735" s="225"/>
      <c r="AT735" s="222" t="str">
        <f>VLOOKUP($B734,[1]D3_2!$B$132:$AL$258,18,FALSE)&amp;""</f>
        <v/>
      </c>
      <c r="AU735" s="223"/>
      <c r="AV735" s="96" t="s">
        <v>6130</v>
      </c>
      <c r="AW735" s="224" t="str">
        <f>VLOOKUP($B734,[1]D3_2!$B$132:$AL$385,19,FALSE)&amp;""</f>
        <v/>
      </c>
      <c r="AX735" s="225"/>
      <c r="AY735" s="222" t="str">
        <f>VLOOKUP($B734,[1]D3_2!$B$132:$AL$258,20,FALSE)&amp;""</f>
        <v/>
      </c>
      <c r="AZ735" s="223"/>
      <c r="BA735" s="96" t="s">
        <v>6130</v>
      </c>
      <c r="BB735" s="224" t="str">
        <f>VLOOKUP($B734,[1]D3_2!$B$132:$AL$385,21,FALSE)&amp;""</f>
        <v/>
      </c>
      <c r="BC735" s="225"/>
      <c r="BD735" s="60"/>
    </row>
    <row r="736" spans="2:56" ht="14.25" customHeight="1" x14ac:dyDescent="0.55000000000000004">
      <c r="B736" s="208"/>
      <c r="C736" s="209"/>
      <c r="D736" s="209"/>
      <c r="E736" s="209"/>
      <c r="F736" s="209"/>
      <c r="G736" s="210"/>
      <c r="H736" s="238"/>
      <c r="I736" s="239"/>
      <c r="J736" s="239"/>
      <c r="K736" s="240"/>
      <c r="L736" s="248" t="s">
        <v>7256</v>
      </c>
      <c r="M736" s="249"/>
      <c r="N736" s="249"/>
      <c r="O736" s="250"/>
      <c r="P736" s="244" t="str">
        <f>VLOOKUP($B734,[1]D3_2!$B$259:$AL$385,6,FALSE)&amp;""</f>
        <v/>
      </c>
      <c r="Q736" s="245"/>
      <c r="R736" s="97" t="s">
        <v>6130</v>
      </c>
      <c r="S736" s="246" t="str">
        <f>VLOOKUP($B734,[1]D3_2!$B$259:$AL$385,7,FALSE)&amp;""</f>
        <v/>
      </c>
      <c r="T736" s="247"/>
      <c r="U736" s="244" t="str">
        <f>VLOOKUP($B734,[1]D3_2!$B$259:$AL$385,8,FALSE)&amp;""</f>
        <v/>
      </c>
      <c r="V736" s="245"/>
      <c r="W736" s="97" t="s">
        <v>6130</v>
      </c>
      <c r="X736" s="246" t="str">
        <f>VLOOKUP($B734,[1]D3_2!$B$259:$AL$385,9,FALSE)&amp;""</f>
        <v/>
      </c>
      <c r="Y736" s="247"/>
      <c r="Z736" s="244" t="str">
        <f>VLOOKUP($B734,[1]D3_2!$B$259:$AL$385,10,FALSE)&amp;""</f>
        <v/>
      </c>
      <c r="AA736" s="245"/>
      <c r="AB736" s="97" t="s">
        <v>6130</v>
      </c>
      <c r="AC736" s="246" t="str">
        <f>VLOOKUP($B734,[1]D3_2!$B$259:$AL$385,11,FALSE)&amp;""</f>
        <v/>
      </c>
      <c r="AD736" s="247"/>
      <c r="AE736" s="244" t="str">
        <f>VLOOKUP($B734,[1]D3_2!$B$259:$AL$385,12,FALSE)&amp;""</f>
        <v/>
      </c>
      <c r="AF736" s="245"/>
      <c r="AG736" s="97" t="s">
        <v>6130</v>
      </c>
      <c r="AH736" s="246" t="str">
        <f>VLOOKUP($B734,[1]D3_2!$B$259:$AL$385,13,FALSE)&amp;""</f>
        <v/>
      </c>
      <c r="AI736" s="247"/>
      <c r="AJ736" s="244" t="str">
        <f>VLOOKUP($B734,[1]D3_2!$B$259:$AL$385,14,FALSE)&amp;""</f>
        <v/>
      </c>
      <c r="AK736" s="245"/>
      <c r="AL736" s="97" t="s">
        <v>6130</v>
      </c>
      <c r="AM736" s="246" t="str">
        <f>VLOOKUP($B734,[1]D3_2!$B$259:$AL$385,15,FALSE)&amp;""</f>
        <v/>
      </c>
      <c r="AN736" s="247"/>
      <c r="AO736" s="244" t="str">
        <f>VLOOKUP($B734,[1]D3_2!$B$259:$AL$385,16,FALSE)&amp;""</f>
        <v/>
      </c>
      <c r="AP736" s="245"/>
      <c r="AQ736" s="97" t="s">
        <v>6130</v>
      </c>
      <c r="AR736" s="246" t="str">
        <f>VLOOKUP($B734,[1]D3_2!$B$259:$AL$385,17,FALSE)&amp;""</f>
        <v/>
      </c>
      <c r="AS736" s="247"/>
      <c r="AT736" s="244" t="str">
        <f>VLOOKUP($B734,[1]D3_2!$B$259:$AL$385,18,FALSE)&amp;""</f>
        <v/>
      </c>
      <c r="AU736" s="245"/>
      <c r="AV736" s="97" t="s">
        <v>6130</v>
      </c>
      <c r="AW736" s="246" t="str">
        <f>VLOOKUP($B734,[1]D3_2!$B$259:$AL$385,19,FALSE)&amp;""</f>
        <v/>
      </c>
      <c r="AX736" s="247"/>
      <c r="AY736" s="244" t="str">
        <f>VLOOKUP($B734,[1]D3_2!$B$259:$AL$385,20,FALSE)&amp;""</f>
        <v/>
      </c>
      <c r="AZ736" s="245"/>
      <c r="BA736" s="97" t="s">
        <v>6130</v>
      </c>
      <c r="BB736" s="246" t="str">
        <f>VLOOKUP($B734,[1]D3_2!$B$259:$AL$385,21,FALSE)&amp;""</f>
        <v/>
      </c>
      <c r="BC736" s="247"/>
      <c r="BD736" s="60"/>
    </row>
    <row r="737" spans="2:56" ht="14.25" customHeight="1" x14ac:dyDescent="0.55000000000000004">
      <c r="B737" s="208"/>
      <c r="C737" s="209"/>
      <c r="D737" s="209"/>
      <c r="E737" s="209"/>
      <c r="F737" s="209"/>
      <c r="G737" s="210"/>
      <c r="H737" s="232" t="s">
        <v>7669</v>
      </c>
      <c r="I737" s="233"/>
      <c r="J737" s="233"/>
      <c r="K737" s="234"/>
      <c r="L737" s="241" t="s">
        <v>6265</v>
      </c>
      <c r="M737" s="242"/>
      <c r="N737" s="242"/>
      <c r="O737" s="243"/>
      <c r="P737" s="215" t="str">
        <f>VLOOKUP($B734,[1]D3_2!$B$5:$AL$131,22,FALSE)&amp;""</f>
        <v/>
      </c>
      <c r="Q737" s="216"/>
      <c r="R737" s="95" t="s">
        <v>59</v>
      </c>
      <c r="S737" s="217" t="str">
        <f>VLOOKUP($B734,[1]D3_2!$B$5:$AL$131,23,FALSE)&amp;""</f>
        <v/>
      </c>
      <c r="T737" s="218"/>
      <c r="U737" s="215" t="str">
        <f>VLOOKUP($B734,[1]D3_2!$B$5:$AL$131,24,FALSE)&amp;""</f>
        <v/>
      </c>
      <c r="V737" s="216"/>
      <c r="W737" s="95" t="s">
        <v>59</v>
      </c>
      <c r="X737" s="217" t="str">
        <f>VLOOKUP($B734,[1]D3_2!$B$5:$AL$131,25,FALSE)&amp;""</f>
        <v/>
      </c>
      <c r="Y737" s="218"/>
      <c r="Z737" s="215" t="str">
        <f>VLOOKUP($B734,[1]D3_2!$B$5:$AL$131,26,FALSE)&amp;""</f>
        <v/>
      </c>
      <c r="AA737" s="216"/>
      <c r="AB737" s="95" t="s">
        <v>59</v>
      </c>
      <c r="AC737" s="217" t="str">
        <f>VLOOKUP($B734,[1]D3_2!$B$5:$AL$131,27,FALSE)&amp;""</f>
        <v/>
      </c>
      <c r="AD737" s="218"/>
      <c r="AE737" s="215" t="str">
        <f>VLOOKUP($B734,[1]D3_2!$B$5:$AL$131,28,FALSE)&amp;""</f>
        <v/>
      </c>
      <c r="AF737" s="216"/>
      <c r="AG737" s="95" t="s">
        <v>59</v>
      </c>
      <c r="AH737" s="217" t="str">
        <f>VLOOKUP($B734,[1]D3_2!$B$5:$AL$131,29,FALSE)&amp;""</f>
        <v/>
      </c>
      <c r="AI737" s="218"/>
      <c r="AJ737" s="215" t="str">
        <f>VLOOKUP($B734,[1]D3_2!$B$5:$AL$131,30,FALSE)&amp;""</f>
        <v/>
      </c>
      <c r="AK737" s="216"/>
      <c r="AL737" s="95" t="s">
        <v>59</v>
      </c>
      <c r="AM737" s="217" t="str">
        <f>VLOOKUP($B734,[1]D3_2!$B$5:$AL$131,31,FALSE)&amp;""</f>
        <v/>
      </c>
      <c r="AN737" s="218"/>
      <c r="AO737" s="215" t="str">
        <f>VLOOKUP($B734,[1]D3_2!$B$5:$AL$131,32,FALSE)&amp;""</f>
        <v/>
      </c>
      <c r="AP737" s="216"/>
      <c r="AQ737" s="95" t="s">
        <v>59</v>
      </c>
      <c r="AR737" s="217" t="str">
        <f>VLOOKUP($B734,[1]D3_2!$B$5:$AL$131,33,FALSE)&amp;""</f>
        <v/>
      </c>
      <c r="AS737" s="218"/>
      <c r="AT737" s="215" t="str">
        <f>VLOOKUP($B734,[1]D3_2!$B$5:$AL$131,34,FALSE)&amp;""</f>
        <v/>
      </c>
      <c r="AU737" s="216"/>
      <c r="AV737" s="95" t="s">
        <v>59</v>
      </c>
      <c r="AW737" s="217" t="str">
        <f>VLOOKUP($B734,[1]D3_2!$B$5:$AL$131,35,FALSE)&amp;""</f>
        <v/>
      </c>
      <c r="AX737" s="218"/>
      <c r="AY737" s="215" t="str">
        <f>VLOOKUP($B734,[1]D3_2!$B$5:$AL$131,36,FALSE)&amp;""</f>
        <v/>
      </c>
      <c r="AZ737" s="216"/>
      <c r="BA737" s="95" t="s">
        <v>59</v>
      </c>
      <c r="BB737" s="217" t="str">
        <f>VLOOKUP($B734,[1]D3_2!$B$5:$AL$131,37,FALSE)&amp;""</f>
        <v/>
      </c>
      <c r="BC737" s="218"/>
      <c r="BD737" s="60"/>
    </row>
    <row r="738" spans="2:56" ht="14.25" customHeight="1" x14ac:dyDescent="0.55000000000000004">
      <c r="B738" s="208"/>
      <c r="C738" s="209"/>
      <c r="D738" s="209"/>
      <c r="E738" s="209"/>
      <c r="F738" s="209"/>
      <c r="G738" s="210"/>
      <c r="H738" s="235"/>
      <c r="I738" s="236"/>
      <c r="J738" s="236"/>
      <c r="K738" s="237"/>
      <c r="L738" s="219" t="s">
        <v>7255</v>
      </c>
      <c r="M738" s="220"/>
      <c r="N738" s="220"/>
      <c r="O738" s="221"/>
      <c r="P738" s="222" t="str">
        <f>VLOOKUP($B734,[1]D3_2!$B$132:$AL$258,22,FALSE)&amp;""</f>
        <v/>
      </c>
      <c r="Q738" s="223"/>
      <c r="R738" s="96" t="s">
        <v>6130</v>
      </c>
      <c r="S738" s="224" t="str">
        <f>VLOOKUP($B734,[1]D3_2!$B$132:$AL$258,23,FALSE)&amp;""</f>
        <v/>
      </c>
      <c r="T738" s="225"/>
      <c r="U738" s="222" t="str">
        <f>VLOOKUP($B734,[1]D3_2!$B$132:$AL$258,24,FALSE)&amp;""</f>
        <v/>
      </c>
      <c r="V738" s="223"/>
      <c r="W738" s="96" t="s">
        <v>6130</v>
      </c>
      <c r="X738" s="224" t="str">
        <f>VLOOKUP($B734,[1]D3_2!$B$132:$AL$258,25,FALSE)&amp;""</f>
        <v/>
      </c>
      <c r="Y738" s="225"/>
      <c r="Z738" s="222" t="str">
        <f>VLOOKUP($B734,[1]D3_2!$B$132:$AL$258,26,FALSE)&amp;""</f>
        <v/>
      </c>
      <c r="AA738" s="223"/>
      <c r="AB738" s="96" t="s">
        <v>6130</v>
      </c>
      <c r="AC738" s="224" t="str">
        <f>VLOOKUP($B734,[1]D3_2!$B$132:$AL$258,27,FALSE)&amp;""</f>
        <v/>
      </c>
      <c r="AD738" s="225"/>
      <c r="AE738" s="222" t="str">
        <f>VLOOKUP($B734,[1]D3_2!$B$132:$AL$258,28,FALSE)&amp;""</f>
        <v/>
      </c>
      <c r="AF738" s="223"/>
      <c r="AG738" s="96" t="s">
        <v>6130</v>
      </c>
      <c r="AH738" s="224" t="str">
        <f>VLOOKUP($B734,[1]D3_2!$B$132:$AL$385,29,FALSE)&amp;""</f>
        <v/>
      </c>
      <c r="AI738" s="225"/>
      <c r="AJ738" s="222" t="str">
        <f>VLOOKUP($B734,[1]D3_2!$B$132:$AL$258,30,FALSE)&amp;""</f>
        <v/>
      </c>
      <c r="AK738" s="223"/>
      <c r="AL738" s="96" t="s">
        <v>6130</v>
      </c>
      <c r="AM738" s="224" t="str">
        <f>VLOOKUP($B734,[1]D3_2!$B$132:$AL$385,31,FALSE)&amp;""</f>
        <v/>
      </c>
      <c r="AN738" s="225"/>
      <c r="AO738" s="222" t="str">
        <f>VLOOKUP($B734,[1]D3_2!$B$132:$AL$258,32,FALSE)&amp;""</f>
        <v/>
      </c>
      <c r="AP738" s="223"/>
      <c r="AQ738" s="96" t="s">
        <v>6130</v>
      </c>
      <c r="AR738" s="224" t="str">
        <f>VLOOKUP($B734,[1]D3_2!$B$132:$AL$385,33,FALSE)&amp;""</f>
        <v/>
      </c>
      <c r="AS738" s="225"/>
      <c r="AT738" s="222" t="str">
        <f>VLOOKUP($B734,[1]D3_2!$B$132:$AL$258,34,FALSE)&amp;""</f>
        <v/>
      </c>
      <c r="AU738" s="223"/>
      <c r="AV738" s="96" t="s">
        <v>6130</v>
      </c>
      <c r="AW738" s="224" t="str">
        <f>VLOOKUP($B734,[1]D3_2!$B$132:$AL$385,35,FALSE)&amp;""</f>
        <v/>
      </c>
      <c r="AX738" s="225"/>
      <c r="AY738" s="222" t="str">
        <f>VLOOKUP($B734,[1]D3_2!$B$132:$AL$258,36,FALSE)&amp;""</f>
        <v/>
      </c>
      <c r="AZ738" s="223"/>
      <c r="BA738" s="96" t="s">
        <v>6130</v>
      </c>
      <c r="BB738" s="224" t="str">
        <f>VLOOKUP($B734,[1]D3_2!$B$132:$AL$385,37,FALSE)&amp;""</f>
        <v/>
      </c>
      <c r="BC738" s="225"/>
      <c r="BD738" s="60"/>
    </row>
    <row r="739" spans="2:56" ht="14.25" customHeight="1" x14ac:dyDescent="0.55000000000000004">
      <c r="B739" s="198"/>
      <c r="C739" s="199"/>
      <c r="D739" s="199"/>
      <c r="E739" s="199"/>
      <c r="F739" s="199"/>
      <c r="G739" s="200"/>
      <c r="H739" s="238"/>
      <c r="I739" s="239"/>
      <c r="J739" s="239"/>
      <c r="K739" s="240"/>
      <c r="L739" s="248" t="s">
        <v>7256</v>
      </c>
      <c r="M739" s="249"/>
      <c r="N739" s="249"/>
      <c r="O739" s="250"/>
      <c r="P739" s="244" t="str">
        <f>VLOOKUP($B734,[1]D3_2!$B$259:$AL$385,22,FALSE)&amp;""</f>
        <v/>
      </c>
      <c r="Q739" s="245"/>
      <c r="R739" s="97" t="s">
        <v>6130</v>
      </c>
      <c r="S739" s="246" t="str">
        <f>VLOOKUP($B734,[1]D3_2!$B$259:$AL$385,23,FALSE)&amp;""</f>
        <v/>
      </c>
      <c r="T739" s="247"/>
      <c r="U739" s="244" t="str">
        <f>VLOOKUP($B734,[1]D3_2!$B$259:$AL$385,24,FALSE)&amp;""</f>
        <v/>
      </c>
      <c r="V739" s="245"/>
      <c r="W739" s="97" t="s">
        <v>6130</v>
      </c>
      <c r="X739" s="246" t="str">
        <f>VLOOKUP($B734,[1]D3_2!$B$259:$AL$385,25,FALSE)&amp;""</f>
        <v/>
      </c>
      <c r="Y739" s="247"/>
      <c r="Z739" s="244" t="str">
        <f>VLOOKUP($B734,[1]D3_2!$B$259:$AL$385,26,FALSE)&amp;""</f>
        <v/>
      </c>
      <c r="AA739" s="245"/>
      <c r="AB739" s="97" t="s">
        <v>6130</v>
      </c>
      <c r="AC739" s="246" t="str">
        <f>VLOOKUP($B734,[1]D3_2!$B$259:$AL$385,27,FALSE)&amp;""</f>
        <v/>
      </c>
      <c r="AD739" s="247"/>
      <c r="AE739" s="244" t="str">
        <f>VLOOKUP($B734,[1]D3_2!$B$259:$AL$385,28,FALSE)&amp;""</f>
        <v/>
      </c>
      <c r="AF739" s="245"/>
      <c r="AG739" s="97" t="s">
        <v>6130</v>
      </c>
      <c r="AH739" s="246" t="str">
        <f>VLOOKUP($B734,[1]D3_2!$B$259:$AL$385,29,FALSE)&amp;""</f>
        <v/>
      </c>
      <c r="AI739" s="247"/>
      <c r="AJ739" s="244" t="str">
        <f>VLOOKUP($B734,[1]D3_2!$B$259:$AL$385,30,FALSE)&amp;""</f>
        <v/>
      </c>
      <c r="AK739" s="245"/>
      <c r="AL739" s="97" t="s">
        <v>6130</v>
      </c>
      <c r="AM739" s="246" t="str">
        <f>VLOOKUP($B734,[1]D3_2!$B$259:$AL$385,31,FALSE)&amp;""</f>
        <v/>
      </c>
      <c r="AN739" s="247"/>
      <c r="AO739" s="244" t="str">
        <f>VLOOKUP($B734,[1]D3_2!$B$259:$AL$385,32,FALSE)&amp;""</f>
        <v/>
      </c>
      <c r="AP739" s="245"/>
      <c r="AQ739" s="97" t="s">
        <v>6130</v>
      </c>
      <c r="AR739" s="246" t="str">
        <f>VLOOKUP($B734,[1]D3_2!$B$259:$AL$385,33,FALSE)&amp;""</f>
        <v/>
      </c>
      <c r="AS739" s="247"/>
      <c r="AT739" s="244" t="str">
        <f>VLOOKUP($B734,[1]D3_2!$B$259:$AL$385,34,FALSE)&amp;""</f>
        <v/>
      </c>
      <c r="AU739" s="245"/>
      <c r="AV739" s="97" t="s">
        <v>6130</v>
      </c>
      <c r="AW739" s="246" t="str">
        <f>VLOOKUP($B734,[1]D3_2!$B$259:$AL$385,35,FALSE)&amp;""</f>
        <v/>
      </c>
      <c r="AX739" s="247"/>
      <c r="AY739" s="244" t="str">
        <f>VLOOKUP($B734,[1]D3_2!$B$259:$AL$385,36,FALSE)&amp;""</f>
        <v/>
      </c>
      <c r="AZ739" s="245"/>
      <c r="BA739" s="97" t="s">
        <v>6130</v>
      </c>
      <c r="BB739" s="246" t="str">
        <f>VLOOKUP($B734,[1]D3_2!$B$259:$AL$385,37,FALSE)&amp;""</f>
        <v/>
      </c>
      <c r="BC739" s="247"/>
      <c r="BD739" s="60"/>
    </row>
    <row r="740" spans="2:56" ht="14.25" customHeight="1" x14ac:dyDescent="0.55000000000000004">
      <c r="B740" s="195" t="s">
        <v>5974</v>
      </c>
      <c r="C740" s="196"/>
      <c r="D740" s="196"/>
      <c r="E740" s="196"/>
      <c r="F740" s="196"/>
      <c r="G740" s="197"/>
      <c r="H740" s="232" t="s">
        <v>7637</v>
      </c>
      <c r="I740" s="233"/>
      <c r="J740" s="233"/>
      <c r="K740" s="234"/>
      <c r="L740" s="241" t="s">
        <v>6265</v>
      </c>
      <c r="M740" s="242"/>
      <c r="N740" s="242"/>
      <c r="O740" s="243"/>
      <c r="P740" s="215" t="str">
        <f>VLOOKUP($B740,[1]D3_2!$B$5:$AL$131,6,FALSE)&amp;""</f>
        <v/>
      </c>
      <c r="Q740" s="216"/>
      <c r="R740" s="95" t="s">
        <v>59</v>
      </c>
      <c r="S740" s="217" t="str">
        <f>VLOOKUP($B740,[1]D3_2!$B$5:$AL$131,7,FALSE)&amp;""</f>
        <v/>
      </c>
      <c r="T740" s="218"/>
      <c r="U740" s="215" t="str">
        <f>VLOOKUP($B740,[1]D3_2!$B$5:$AL$131,8,FALSE)&amp;""</f>
        <v/>
      </c>
      <c r="V740" s="216"/>
      <c r="W740" s="95" t="s">
        <v>59</v>
      </c>
      <c r="X740" s="217" t="str">
        <f>VLOOKUP($B740,[1]D3_2!$B$5:$AL$131,9,FALSE)&amp;""</f>
        <v/>
      </c>
      <c r="Y740" s="218"/>
      <c r="Z740" s="215" t="str">
        <f>VLOOKUP($B740,[1]D3_2!$B$5:$AL$131,10,FALSE)&amp;""</f>
        <v/>
      </c>
      <c r="AA740" s="216"/>
      <c r="AB740" s="95" t="s">
        <v>59</v>
      </c>
      <c r="AC740" s="217" t="str">
        <f>VLOOKUP($B740,[1]D3_2!$B$5:$AL$131,11,FALSE)&amp;""</f>
        <v/>
      </c>
      <c r="AD740" s="218"/>
      <c r="AE740" s="215" t="str">
        <f>VLOOKUP($B740,[1]D3_2!$B$5:$AL$131,12,FALSE)&amp;""</f>
        <v/>
      </c>
      <c r="AF740" s="216"/>
      <c r="AG740" s="95" t="s">
        <v>59</v>
      </c>
      <c r="AH740" s="217" t="str">
        <f>VLOOKUP($B740,[1]D3_2!$B$5:$AL$131,13,FALSE)&amp;""</f>
        <v/>
      </c>
      <c r="AI740" s="218"/>
      <c r="AJ740" s="215" t="str">
        <f>VLOOKUP($B740,[1]D3_2!$B$5:$AL$131,14,FALSE)&amp;""</f>
        <v/>
      </c>
      <c r="AK740" s="216"/>
      <c r="AL740" s="95" t="s">
        <v>59</v>
      </c>
      <c r="AM740" s="217" t="str">
        <f>VLOOKUP($B740,[1]D3_2!$B$5:$AL$131,15,FALSE)&amp;""</f>
        <v/>
      </c>
      <c r="AN740" s="218"/>
      <c r="AO740" s="215" t="str">
        <f>VLOOKUP($B740,[1]D3_2!$B$5:$AL$131,16,FALSE)&amp;""</f>
        <v/>
      </c>
      <c r="AP740" s="216"/>
      <c r="AQ740" s="95" t="s">
        <v>59</v>
      </c>
      <c r="AR740" s="217" t="str">
        <f>VLOOKUP($B740,[1]D3_2!$B$5:$AL$131,17,FALSE)&amp;""</f>
        <v/>
      </c>
      <c r="AS740" s="218"/>
      <c r="AT740" s="215" t="str">
        <f>VLOOKUP($B740,[1]D3_2!$B$5:$AL$131,18,FALSE)&amp;""</f>
        <v/>
      </c>
      <c r="AU740" s="216"/>
      <c r="AV740" s="95" t="s">
        <v>59</v>
      </c>
      <c r="AW740" s="217" t="str">
        <f>VLOOKUP($B740,[1]D3_2!$B$5:$AL$131,19,FALSE)&amp;""</f>
        <v/>
      </c>
      <c r="AX740" s="218"/>
      <c r="AY740" s="215" t="str">
        <f>VLOOKUP($B740,[1]D3_2!$B$5:$AL$131,20,FALSE)&amp;""</f>
        <v/>
      </c>
      <c r="AZ740" s="216"/>
      <c r="BA740" s="95" t="s">
        <v>59</v>
      </c>
      <c r="BB740" s="217" t="str">
        <f>VLOOKUP($B740,[1]D3_2!$B$5:$AL$131,21,FALSE)&amp;""</f>
        <v/>
      </c>
      <c r="BC740" s="218"/>
      <c r="BD740" s="60"/>
    </row>
    <row r="741" spans="2:56" ht="14.25" customHeight="1" x14ac:dyDescent="0.55000000000000004">
      <c r="B741" s="208"/>
      <c r="C741" s="209"/>
      <c r="D741" s="209"/>
      <c r="E741" s="209"/>
      <c r="F741" s="209"/>
      <c r="G741" s="210"/>
      <c r="H741" s="235"/>
      <c r="I741" s="236"/>
      <c r="J741" s="236"/>
      <c r="K741" s="237"/>
      <c r="L741" s="219" t="s">
        <v>7255</v>
      </c>
      <c r="M741" s="220"/>
      <c r="N741" s="220"/>
      <c r="O741" s="221"/>
      <c r="P741" s="222" t="str">
        <f>VLOOKUP($B740,[1]D3_2!$B$132:$AL$258,6,FALSE)&amp;""</f>
        <v/>
      </c>
      <c r="Q741" s="223"/>
      <c r="R741" s="96" t="s">
        <v>6130</v>
      </c>
      <c r="S741" s="224" t="str">
        <f>VLOOKUP($B740,[1]D3_2!$B$132:$AL$258,7,FALSE)&amp;""</f>
        <v/>
      </c>
      <c r="T741" s="225"/>
      <c r="U741" s="222" t="str">
        <f>VLOOKUP($B740,[1]D3_2!$B$132:$AL$258,8,FALSE)&amp;""</f>
        <v/>
      </c>
      <c r="V741" s="223"/>
      <c r="W741" s="96" t="s">
        <v>6130</v>
      </c>
      <c r="X741" s="224" t="str">
        <f>VLOOKUP($B740,[1]D3_2!$B$132:$AL$258,9,FALSE)&amp;""</f>
        <v/>
      </c>
      <c r="Y741" s="225"/>
      <c r="Z741" s="222" t="str">
        <f>VLOOKUP($B740,[1]D3_2!$B$132:$AL$258,10,FALSE)&amp;""</f>
        <v/>
      </c>
      <c r="AA741" s="223"/>
      <c r="AB741" s="96" t="s">
        <v>6130</v>
      </c>
      <c r="AC741" s="224" t="str">
        <f>VLOOKUP($B740,[1]D3_2!$B$132:$AL$258,11,FALSE)&amp;""</f>
        <v/>
      </c>
      <c r="AD741" s="225"/>
      <c r="AE741" s="222" t="str">
        <f>VLOOKUP($B740,[1]D3_2!$B$132:$AL$258,12,FALSE)&amp;""</f>
        <v/>
      </c>
      <c r="AF741" s="223"/>
      <c r="AG741" s="96" t="s">
        <v>6130</v>
      </c>
      <c r="AH741" s="224" t="str">
        <f>VLOOKUP($B740,[1]D3_2!$B$132:$AL$385,13,FALSE)&amp;""</f>
        <v/>
      </c>
      <c r="AI741" s="225"/>
      <c r="AJ741" s="222" t="str">
        <f>VLOOKUP($B740,[1]D3_2!$B$132:$AL$258,14,FALSE)&amp;""</f>
        <v/>
      </c>
      <c r="AK741" s="223"/>
      <c r="AL741" s="96" t="s">
        <v>6130</v>
      </c>
      <c r="AM741" s="224" t="str">
        <f>VLOOKUP($B740,[1]D3_2!$B$132:$AL$385,15,FALSE)&amp;""</f>
        <v/>
      </c>
      <c r="AN741" s="225"/>
      <c r="AO741" s="222" t="str">
        <f>VLOOKUP($B740,[1]D3_2!$B$132:$AL$258,16,FALSE)&amp;""</f>
        <v/>
      </c>
      <c r="AP741" s="223"/>
      <c r="AQ741" s="96" t="s">
        <v>6130</v>
      </c>
      <c r="AR741" s="224" t="str">
        <f>VLOOKUP($B740,[1]D3_2!$B$132:$AL$385,17,FALSE)&amp;""</f>
        <v/>
      </c>
      <c r="AS741" s="225"/>
      <c r="AT741" s="222" t="str">
        <f>VLOOKUP($B740,[1]D3_2!$B$132:$AL$258,18,FALSE)&amp;""</f>
        <v/>
      </c>
      <c r="AU741" s="223"/>
      <c r="AV741" s="96" t="s">
        <v>6130</v>
      </c>
      <c r="AW741" s="224" t="str">
        <f>VLOOKUP($B740,[1]D3_2!$B$132:$AL$385,19,FALSE)&amp;""</f>
        <v/>
      </c>
      <c r="AX741" s="225"/>
      <c r="AY741" s="222" t="str">
        <f>VLOOKUP($B740,[1]D3_2!$B$132:$AL$258,20,FALSE)&amp;""</f>
        <v/>
      </c>
      <c r="AZ741" s="223"/>
      <c r="BA741" s="96" t="s">
        <v>6130</v>
      </c>
      <c r="BB741" s="224" t="str">
        <f>VLOOKUP($B740,[1]D3_2!$B$132:$AL$385,21,FALSE)&amp;""</f>
        <v/>
      </c>
      <c r="BC741" s="225"/>
      <c r="BD741" s="60"/>
    </row>
    <row r="742" spans="2:56" ht="14.25" customHeight="1" x14ac:dyDescent="0.55000000000000004">
      <c r="B742" s="208"/>
      <c r="C742" s="209"/>
      <c r="D742" s="209"/>
      <c r="E742" s="209"/>
      <c r="F742" s="209"/>
      <c r="G742" s="210"/>
      <c r="H742" s="238"/>
      <c r="I742" s="239"/>
      <c r="J742" s="239"/>
      <c r="K742" s="240"/>
      <c r="L742" s="248" t="s">
        <v>7256</v>
      </c>
      <c r="M742" s="249"/>
      <c r="N742" s="249"/>
      <c r="O742" s="250"/>
      <c r="P742" s="244" t="str">
        <f>VLOOKUP($B740,[1]D3_2!$B$259:$AL$385,6,FALSE)&amp;""</f>
        <v/>
      </c>
      <c r="Q742" s="245"/>
      <c r="R742" s="97" t="s">
        <v>6130</v>
      </c>
      <c r="S742" s="246" t="str">
        <f>VLOOKUP($B740,[1]D3_2!$B$259:$AL$385,7,FALSE)&amp;""</f>
        <v/>
      </c>
      <c r="T742" s="247"/>
      <c r="U742" s="244" t="str">
        <f>VLOOKUP($B740,[1]D3_2!$B$259:$AL$385,8,FALSE)&amp;""</f>
        <v/>
      </c>
      <c r="V742" s="245"/>
      <c r="W742" s="97" t="s">
        <v>6130</v>
      </c>
      <c r="X742" s="246" t="str">
        <f>VLOOKUP($B740,[1]D3_2!$B$259:$AL$385,9,FALSE)&amp;""</f>
        <v/>
      </c>
      <c r="Y742" s="247"/>
      <c r="Z742" s="244" t="str">
        <f>VLOOKUP($B740,[1]D3_2!$B$259:$AL$385,10,FALSE)&amp;""</f>
        <v/>
      </c>
      <c r="AA742" s="245"/>
      <c r="AB742" s="97" t="s">
        <v>6130</v>
      </c>
      <c r="AC742" s="246" t="str">
        <f>VLOOKUP($B740,[1]D3_2!$B$259:$AL$385,11,FALSE)&amp;""</f>
        <v/>
      </c>
      <c r="AD742" s="247"/>
      <c r="AE742" s="244" t="str">
        <f>VLOOKUP($B740,[1]D3_2!$B$259:$AL$385,12,FALSE)&amp;""</f>
        <v/>
      </c>
      <c r="AF742" s="245"/>
      <c r="AG742" s="97" t="s">
        <v>6130</v>
      </c>
      <c r="AH742" s="246" t="str">
        <f>VLOOKUP($B740,[1]D3_2!$B$259:$AL$385,13,FALSE)&amp;""</f>
        <v/>
      </c>
      <c r="AI742" s="247"/>
      <c r="AJ742" s="244" t="str">
        <f>VLOOKUP($B740,[1]D3_2!$B$259:$AL$385,14,FALSE)&amp;""</f>
        <v/>
      </c>
      <c r="AK742" s="245"/>
      <c r="AL742" s="97" t="s">
        <v>6130</v>
      </c>
      <c r="AM742" s="246" t="str">
        <f>VLOOKUP($B740,[1]D3_2!$B$259:$AL$385,15,FALSE)&amp;""</f>
        <v/>
      </c>
      <c r="AN742" s="247"/>
      <c r="AO742" s="244" t="str">
        <f>VLOOKUP($B740,[1]D3_2!$B$259:$AL$385,16,FALSE)&amp;""</f>
        <v/>
      </c>
      <c r="AP742" s="245"/>
      <c r="AQ742" s="97" t="s">
        <v>6130</v>
      </c>
      <c r="AR742" s="246" t="str">
        <f>VLOOKUP($B740,[1]D3_2!$B$259:$AL$385,17,FALSE)&amp;""</f>
        <v/>
      </c>
      <c r="AS742" s="247"/>
      <c r="AT742" s="244" t="str">
        <f>VLOOKUP($B740,[1]D3_2!$B$259:$AL$385,18,FALSE)&amp;""</f>
        <v/>
      </c>
      <c r="AU742" s="245"/>
      <c r="AV742" s="97" t="s">
        <v>6130</v>
      </c>
      <c r="AW742" s="246" t="str">
        <f>VLOOKUP($B740,[1]D3_2!$B$259:$AL$385,19,FALSE)&amp;""</f>
        <v/>
      </c>
      <c r="AX742" s="247"/>
      <c r="AY742" s="244" t="str">
        <f>VLOOKUP($B740,[1]D3_2!$B$259:$AL$385,20,FALSE)&amp;""</f>
        <v/>
      </c>
      <c r="AZ742" s="245"/>
      <c r="BA742" s="97" t="s">
        <v>6130</v>
      </c>
      <c r="BB742" s="246" t="str">
        <f>VLOOKUP($B740,[1]D3_2!$B$259:$AL$385,21,FALSE)&amp;""</f>
        <v/>
      </c>
      <c r="BC742" s="247"/>
      <c r="BD742" s="60"/>
    </row>
    <row r="743" spans="2:56" ht="14.25" customHeight="1" x14ac:dyDescent="0.55000000000000004">
      <c r="B743" s="208"/>
      <c r="C743" s="209"/>
      <c r="D743" s="209"/>
      <c r="E743" s="209"/>
      <c r="F743" s="209"/>
      <c r="G743" s="210"/>
      <c r="H743" s="232" t="s">
        <v>7669</v>
      </c>
      <c r="I743" s="233"/>
      <c r="J743" s="233"/>
      <c r="K743" s="234"/>
      <c r="L743" s="241" t="s">
        <v>6265</v>
      </c>
      <c r="M743" s="242"/>
      <c r="N743" s="242"/>
      <c r="O743" s="243"/>
      <c r="P743" s="215" t="str">
        <f>VLOOKUP($B740,[1]D3_2!$B$5:$AL$131,22,FALSE)&amp;""</f>
        <v/>
      </c>
      <c r="Q743" s="216"/>
      <c r="R743" s="95" t="s">
        <v>59</v>
      </c>
      <c r="S743" s="217" t="str">
        <f>VLOOKUP($B740,[1]D3_2!$B$5:$AL$131,23,FALSE)&amp;""</f>
        <v/>
      </c>
      <c r="T743" s="218"/>
      <c r="U743" s="215" t="str">
        <f>VLOOKUP($B740,[1]D3_2!$B$5:$AL$131,24,FALSE)&amp;""</f>
        <v/>
      </c>
      <c r="V743" s="216"/>
      <c r="W743" s="95" t="s">
        <v>59</v>
      </c>
      <c r="X743" s="217" t="str">
        <f>VLOOKUP($B740,[1]D3_2!$B$5:$AL$131,25,FALSE)&amp;""</f>
        <v/>
      </c>
      <c r="Y743" s="218"/>
      <c r="Z743" s="215" t="str">
        <f>VLOOKUP($B740,[1]D3_2!$B$5:$AL$131,26,FALSE)&amp;""</f>
        <v/>
      </c>
      <c r="AA743" s="216"/>
      <c r="AB743" s="95" t="s">
        <v>59</v>
      </c>
      <c r="AC743" s="217" t="str">
        <f>VLOOKUP($B740,[1]D3_2!$B$5:$AL$131,27,FALSE)&amp;""</f>
        <v/>
      </c>
      <c r="AD743" s="218"/>
      <c r="AE743" s="215" t="str">
        <f>VLOOKUP($B740,[1]D3_2!$B$5:$AL$131,28,FALSE)&amp;""</f>
        <v/>
      </c>
      <c r="AF743" s="216"/>
      <c r="AG743" s="95" t="s">
        <v>59</v>
      </c>
      <c r="AH743" s="217" t="str">
        <f>VLOOKUP($B740,[1]D3_2!$B$5:$AL$131,29,FALSE)&amp;""</f>
        <v/>
      </c>
      <c r="AI743" s="218"/>
      <c r="AJ743" s="215" t="str">
        <f>VLOOKUP($B740,[1]D3_2!$B$5:$AL$131,30,FALSE)&amp;""</f>
        <v/>
      </c>
      <c r="AK743" s="216"/>
      <c r="AL743" s="95" t="s">
        <v>59</v>
      </c>
      <c r="AM743" s="217" t="str">
        <f>VLOOKUP($B740,[1]D3_2!$B$5:$AL$131,31,FALSE)&amp;""</f>
        <v/>
      </c>
      <c r="AN743" s="218"/>
      <c r="AO743" s="215" t="str">
        <f>VLOOKUP($B740,[1]D3_2!$B$5:$AL$131,32,FALSE)&amp;""</f>
        <v/>
      </c>
      <c r="AP743" s="216"/>
      <c r="AQ743" s="95" t="s">
        <v>59</v>
      </c>
      <c r="AR743" s="217" t="str">
        <f>VLOOKUP($B740,[1]D3_2!$B$5:$AL$131,33,FALSE)&amp;""</f>
        <v/>
      </c>
      <c r="AS743" s="218"/>
      <c r="AT743" s="215" t="str">
        <f>VLOOKUP($B740,[1]D3_2!$B$5:$AL$131,34,FALSE)&amp;""</f>
        <v/>
      </c>
      <c r="AU743" s="216"/>
      <c r="AV743" s="95" t="s">
        <v>59</v>
      </c>
      <c r="AW743" s="217" t="str">
        <f>VLOOKUP($B740,[1]D3_2!$B$5:$AL$131,35,FALSE)&amp;""</f>
        <v/>
      </c>
      <c r="AX743" s="218"/>
      <c r="AY743" s="215" t="str">
        <f>VLOOKUP($B740,[1]D3_2!$B$5:$AL$131,36,FALSE)&amp;""</f>
        <v/>
      </c>
      <c r="AZ743" s="216"/>
      <c r="BA743" s="95" t="s">
        <v>59</v>
      </c>
      <c r="BB743" s="217" t="str">
        <f>VLOOKUP($B740,[1]D3_2!$B$5:$AL$131,37,FALSE)&amp;""</f>
        <v/>
      </c>
      <c r="BC743" s="218"/>
      <c r="BD743" s="60"/>
    </row>
    <row r="744" spans="2:56" ht="14.25" customHeight="1" x14ac:dyDescent="0.55000000000000004">
      <c r="B744" s="208"/>
      <c r="C744" s="209"/>
      <c r="D744" s="209"/>
      <c r="E744" s="209"/>
      <c r="F744" s="209"/>
      <c r="G744" s="210"/>
      <c r="H744" s="235"/>
      <c r="I744" s="236"/>
      <c r="J744" s="236"/>
      <c r="K744" s="237"/>
      <c r="L744" s="219" t="s">
        <v>7255</v>
      </c>
      <c r="M744" s="220"/>
      <c r="N744" s="220"/>
      <c r="O744" s="221"/>
      <c r="P744" s="222" t="str">
        <f>VLOOKUP($B740,[1]D3_2!$B$132:$AL$258,22,FALSE)&amp;""</f>
        <v/>
      </c>
      <c r="Q744" s="223"/>
      <c r="R744" s="96" t="s">
        <v>6130</v>
      </c>
      <c r="S744" s="224" t="str">
        <f>VLOOKUP($B740,[1]D3_2!$B$132:$AL$258,23,FALSE)&amp;""</f>
        <v/>
      </c>
      <c r="T744" s="225"/>
      <c r="U744" s="222" t="str">
        <f>VLOOKUP($B740,[1]D3_2!$B$132:$AL$258,24,FALSE)&amp;""</f>
        <v/>
      </c>
      <c r="V744" s="223"/>
      <c r="W744" s="96" t="s">
        <v>6130</v>
      </c>
      <c r="X744" s="224" t="str">
        <f>VLOOKUP($B740,[1]D3_2!$B$132:$AL$258,25,FALSE)&amp;""</f>
        <v/>
      </c>
      <c r="Y744" s="225"/>
      <c r="Z744" s="222" t="str">
        <f>VLOOKUP($B740,[1]D3_2!$B$132:$AL$258,26,FALSE)&amp;""</f>
        <v/>
      </c>
      <c r="AA744" s="223"/>
      <c r="AB744" s="96" t="s">
        <v>6130</v>
      </c>
      <c r="AC744" s="224" t="str">
        <f>VLOOKUP($B740,[1]D3_2!$B$132:$AL$258,27,FALSE)&amp;""</f>
        <v/>
      </c>
      <c r="AD744" s="225"/>
      <c r="AE744" s="222" t="str">
        <f>VLOOKUP($B740,[1]D3_2!$B$132:$AL$258,28,FALSE)&amp;""</f>
        <v/>
      </c>
      <c r="AF744" s="223"/>
      <c r="AG744" s="96" t="s">
        <v>6130</v>
      </c>
      <c r="AH744" s="224" t="str">
        <f>VLOOKUP($B740,[1]D3_2!$B$132:$AL$385,29,FALSE)&amp;""</f>
        <v/>
      </c>
      <c r="AI744" s="225"/>
      <c r="AJ744" s="222" t="str">
        <f>VLOOKUP($B740,[1]D3_2!$B$132:$AL$258,30,FALSE)&amp;""</f>
        <v/>
      </c>
      <c r="AK744" s="223"/>
      <c r="AL744" s="96" t="s">
        <v>6130</v>
      </c>
      <c r="AM744" s="224" t="str">
        <f>VLOOKUP($B740,[1]D3_2!$B$132:$AL$385,31,FALSE)&amp;""</f>
        <v/>
      </c>
      <c r="AN744" s="225"/>
      <c r="AO744" s="222" t="str">
        <f>VLOOKUP($B740,[1]D3_2!$B$132:$AL$258,32,FALSE)&amp;""</f>
        <v/>
      </c>
      <c r="AP744" s="223"/>
      <c r="AQ744" s="96" t="s">
        <v>6130</v>
      </c>
      <c r="AR744" s="224" t="str">
        <f>VLOOKUP($B740,[1]D3_2!$B$132:$AL$385,33,FALSE)&amp;""</f>
        <v/>
      </c>
      <c r="AS744" s="225"/>
      <c r="AT744" s="222" t="str">
        <f>VLOOKUP($B740,[1]D3_2!$B$132:$AL$258,34,FALSE)&amp;""</f>
        <v/>
      </c>
      <c r="AU744" s="223"/>
      <c r="AV744" s="96" t="s">
        <v>6130</v>
      </c>
      <c r="AW744" s="224" t="str">
        <f>VLOOKUP($B740,[1]D3_2!$B$132:$AL$385,35,FALSE)&amp;""</f>
        <v/>
      </c>
      <c r="AX744" s="225"/>
      <c r="AY744" s="222" t="str">
        <f>VLOOKUP($B740,[1]D3_2!$B$132:$AL$258,36,FALSE)&amp;""</f>
        <v/>
      </c>
      <c r="AZ744" s="223"/>
      <c r="BA744" s="96" t="s">
        <v>6130</v>
      </c>
      <c r="BB744" s="224" t="str">
        <f>VLOOKUP($B740,[1]D3_2!$B$132:$AL$385,37,FALSE)&amp;""</f>
        <v/>
      </c>
      <c r="BC744" s="225"/>
      <c r="BD744" s="60"/>
    </row>
    <row r="745" spans="2:56" ht="14.25" customHeight="1" x14ac:dyDescent="0.55000000000000004">
      <c r="B745" s="198"/>
      <c r="C745" s="199"/>
      <c r="D745" s="199"/>
      <c r="E745" s="199"/>
      <c r="F745" s="199"/>
      <c r="G745" s="200"/>
      <c r="H745" s="238"/>
      <c r="I745" s="239"/>
      <c r="J745" s="239"/>
      <c r="K745" s="240"/>
      <c r="L745" s="248" t="s">
        <v>7256</v>
      </c>
      <c r="M745" s="249"/>
      <c r="N745" s="249"/>
      <c r="O745" s="250"/>
      <c r="P745" s="244" t="str">
        <f>VLOOKUP($B740,[1]D3_2!$B$259:$AL$385,22,FALSE)&amp;""</f>
        <v/>
      </c>
      <c r="Q745" s="245"/>
      <c r="R745" s="97" t="s">
        <v>6130</v>
      </c>
      <c r="S745" s="246" t="str">
        <f>VLOOKUP($B740,[1]D3_2!$B$259:$AL$385,23,FALSE)&amp;""</f>
        <v/>
      </c>
      <c r="T745" s="247"/>
      <c r="U745" s="244" t="str">
        <f>VLOOKUP($B740,[1]D3_2!$B$259:$AL$385,24,FALSE)&amp;""</f>
        <v/>
      </c>
      <c r="V745" s="245"/>
      <c r="W745" s="97" t="s">
        <v>6130</v>
      </c>
      <c r="X745" s="246" t="str">
        <f>VLOOKUP($B740,[1]D3_2!$B$259:$AL$385,25,FALSE)&amp;""</f>
        <v/>
      </c>
      <c r="Y745" s="247"/>
      <c r="Z745" s="244" t="str">
        <f>VLOOKUP($B740,[1]D3_2!$B$259:$AL$385,26,FALSE)&amp;""</f>
        <v/>
      </c>
      <c r="AA745" s="245"/>
      <c r="AB745" s="97" t="s">
        <v>6130</v>
      </c>
      <c r="AC745" s="246" t="str">
        <f>VLOOKUP($B740,[1]D3_2!$B$259:$AL$385,27,FALSE)&amp;""</f>
        <v/>
      </c>
      <c r="AD745" s="247"/>
      <c r="AE745" s="244" t="str">
        <f>VLOOKUP($B740,[1]D3_2!$B$259:$AL$385,28,FALSE)&amp;""</f>
        <v/>
      </c>
      <c r="AF745" s="245"/>
      <c r="AG745" s="97" t="s">
        <v>6130</v>
      </c>
      <c r="AH745" s="246" t="str">
        <f>VLOOKUP($B740,[1]D3_2!$B$259:$AL$385,29,FALSE)&amp;""</f>
        <v/>
      </c>
      <c r="AI745" s="247"/>
      <c r="AJ745" s="244" t="str">
        <f>VLOOKUP($B740,[1]D3_2!$B$259:$AL$385,30,FALSE)&amp;""</f>
        <v/>
      </c>
      <c r="AK745" s="245"/>
      <c r="AL745" s="97" t="s">
        <v>6130</v>
      </c>
      <c r="AM745" s="246" t="str">
        <f>VLOOKUP($B740,[1]D3_2!$B$259:$AL$385,31,FALSE)&amp;""</f>
        <v/>
      </c>
      <c r="AN745" s="247"/>
      <c r="AO745" s="244" t="str">
        <f>VLOOKUP($B740,[1]D3_2!$B$259:$AL$385,32,FALSE)&amp;""</f>
        <v/>
      </c>
      <c r="AP745" s="245"/>
      <c r="AQ745" s="97" t="s">
        <v>6130</v>
      </c>
      <c r="AR745" s="246" t="str">
        <f>VLOOKUP($B740,[1]D3_2!$B$259:$AL$385,33,FALSE)&amp;""</f>
        <v/>
      </c>
      <c r="AS745" s="247"/>
      <c r="AT745" s="244" t="str">
        <f>VLOOKUP($B740,[1]D3_2!$B$259:$AL$385,34,FALSE)&amp;""</f>
        <v/>
      </c>
      <c r="AU745" s="245"/>
      <c r="AV745" s="97" t="s">
        <v>6130</v>
      </c>
      <c r="AW745" s="246" t="str">
        <f>VLOOKUP($B740,[1]D3_2!$B$259:$AL$385,35,FALSE)&amp;""</f>
        <v/>
      </c>
      <c r="AX745" s="247"/>
      <c r="AY745" s="244" t="str">
        <f>VLOOKUP($B740,[1]D3_2!$B$259:$AL$385,36,FALSE)&amp;""</f>
        <v/>
      </c>
      <c r="AZ745" s="245"/>
      <c r="BA745" s="97" t="s">
        <v>6130</v>
      </c>
      <c r="BB745" s="246" t="str">
        <f>VLOOKUP($B740,[1]D3_2!$B$259:$AL$385,37,FALSE)&amp;""</f>
        <v/>
      </c>
      <c r="BC745" s="247"/>
      <c r="BD745" s="60"/>
    </row>
    <row r="746" spans="2:56" ht="14.25" customHeight="1" x14ac:dyDescent="0.55000000000000004">
      <c r="B746" s="195" t="s">
        <v>479</v>
      </c>
      <c r="C746" s="196"/>
      <c r="D746" s="196"/>
      <c r="E746" s="196"/>
      <c r="F746" s="196"/>
      <c r="G746" s="197"/>
      <c r="H746" s="232" t="s">
        <v>7637</v>
      </c>
      <c r="I746" s="233"/>
      <c r="J746" s="233"/>
      <c r="K746" s="234"/>
      <c r="L746" s="241" t="s">
        <v>6265</v>
      </c>
      <c r="M746" s="242"/>
      <c r="N746" s="242"/>
      <c r="O746" s="243"/>
      <c r="P746" s="215" t="str">
        <f>VLOOKUP($B746,[1]D3_2!$B$5:$AL$131,6,FALSE)&amp;""</f>
        <v/>
      </c>
      <c r="Q746" s="216"/>
      <c r="R746" s="95" t="s">
        <v>59</v>
      </c>
      <c r="S746" s="217" t="str">
        <f>VLOOKUP($B746,[1]D3_2!$B$5:$AL$131,7,FALSE)&amp;""</f>
        <v/>
      </c>
      <c r="T746" s="218"/>
      <c r="U746" s="215" t="str">
        <f>VLOOKUP($B746,[1]D3_2!$B$5:$AL$131,8,FALSE)&amp;""</f>
        <v/>
      </c>
      <c r="V746" s="216"/>
      <c r="W746" s="95" t="s">
        <v>59</v>
      </c>
      <c r="X746" s="217" t="str">
        <f>VLOOKUP($B746,[1]D3_2!$B$5:$AL$131,9,FALSE)&amp;""</f>
        <v/>
      </c>
      <c r="Y746" s="218"/>
      <c r="Z746" s="215" t="str">
        <f>VLOOKUP($B746,[1]D3_2!$B$5:$AL$131,10,FALSE)&amp;""</f>
        <v/>
      </c>
      <c r="AA746" s="216"/>
      <c r="AB746" s="95" t="s">
        <v>59</v>
      </c>
      <c r="AC746" s="217" t="str">
        <f>VLOOKUP($B746,[1]D3_2!$B$5:$AL$131,11,FALSE)&amp;""</f>
        <v/>
      </c>
      <c r="AD746" s="218"/>
      <c r="AE746" s="215" t="str">
        <f>VLOOKUP($B746,[1]D3_2!$B$5:$AL$131,12,FALSE)&amp;""</f>
        <v/>
      </c>
      <c r="AF746" s="216"/>
      <c r="AG746" s="95" t="s">
        <v>59</v>
      </c>
      <c r="AH746" s="217" t="str">
        <f>VLOOKUP($B746,[1]D3_2!$B$5:$AL$131,13,FALSE)&amp;""</f>
        <v/>
      </c>
      <c r="AI746" s="218"/>
      <c r="AJ746" s="215" t="str">
        <f>VLOOKUP($B746,[1]D3_2!$B$5:$AL$131,14,FALSE)&amp;""</f>
        <v/>
      </c>
      <c r="AK746" s="216"/>
      <c r="AL746" s="95" t="s">
        <v>59</v>
      </c>
      <c r="AM746" s="217" t="str">
        <f>VLOOKUP($B746,[1]D3_2!$B$5:$AL$131,15,FALSE)&amp;""</f>
        <v/>
      </c>
      <c r="AN746" s="218"/>
      <c r="AO746" s="215" t="str">
        <f>VLOOKUP($B746,[1]D3_2!$B$5:$AL$131,16,FALSE)&amp;""</f>
        <v/>
      </c>
      <c r="AP746" s="216"/>
      <c r="AQ746" s="95" t="s">
        <v>59</v>
      </c>
      <c r="AR746" s="217" t="str">
        <f>VLOOKUP($B746,[1]D3_2!$B$5:$AL$131,17,FALSE)&amp;""</f>
        <v/>
      </c>
      <c r="AS746" s="218"/>
      <c r="AT746" s="215" t="str">
        <f>VLOOKUP($B746,[1]D3_2!$B$5:$AL$131,18,FALSE)&amp;""</f>
        <v/>
      </c>
      <c r="AU746" s="216"/>
      <c r="AV746" s="95" t="s">
        <v>59</v>
      </c>
      <c r="AW746" s="217" t="str">
        <f>VLOOKUP($B746,[1]D3_2!$B$5:$AL$131,19,FALSE)&amp;""</f>
        <v/>
      </c>
      <c r="AX746" s="218"/>
      <c r="AY746" s="215" t="str">
        <f>VLOOKUP($B746,[1]D3_2!$B$5:$AL$131,20,FALSE)&amp;""</f>
        <v/>
      </c>
      <c r="AZ746" s="216"/>
      <c r="BA746" s="95" t="s">
        <v>59</v>
      </c>
      <c r="BB746" s="217" t="str">
        <f>VLOOKUP($B746,[1]D3_2!$B$5:$AL$131,21,FALSE)&amp;""</f>
        <v/>
      </c>
      <c r="BC746" s="218"/>
      <c r="BD746" s="60"/>
    </row>
    <row r="747" spans="2:56" ht="14.25" customHeight="1" x14ac:dyDescent="0.55000000000000004">
      <c r="B747" s="208"/>
      <c r="C747" s="209"/>
      <c r="D747" s="209"/>
      <c r="E747" s="209"/>
      <c r="F747" s="209"/>
      <c r="G747" s="210"/>
      <c r="H747" s="235"/>
      <c r="I747" s="236"/>
      <c r="J747" s="236"/>
      <c r="K747" s="237"/>
      <c r="L747" s="219" t="s">
        <v>7255</v>
      </c>
      <c r="M747" s="220"/>
      <c r="N747" s="220"/>
      <c r="O747" s="221"/>
      <c r="P747" s="222" t="str">
        <f>VLOOKUP($B746,[1]D3_2!$B$132:$AL$258,6,FALSE)&amp;""</f>
        <v/>
      </c>
      <c r="Q747" s="223"/>
      <c r="R747" s="96" t="s">
        <v>6130</v>
      </c>
      <c r="S747" s="224" t="str">
        <f>VLOOKUP($B746,[1]D3_2!$B$132:$AL$258,7,FALSE)&amp;""</f>
        <v/>
      </c>
      <c r="T747" s="225"/>
      <c r="U747" s="222" t="str">
        <f>VLOOKUP($B746,[1]D3_2!$B$132:$AL$258,8,FALSE)&amp;""</f>
        <v/>
      </c>
      <c r="V747" s="223"/>
      <c r="W747" s="96" t="s">
        <v>6130</v>
      </c>
      <c r="X747" s="224" t="str">
        <f>VLOOKUP($B746,[1]D3_2!$B$132:$AL$258,9,FALSE)&amp;""</f>
        <v/>
      </c>
      <c r="Y747" s="225"/>
      <c r="Z747" s="222" t="str">
        <f>VLOOKUP($B746,[1]D3_2!$B$132:$AL$258,10,FALSE)&amp;""</f>
        <v/>
      </c>
      <c r="AA747" s="223"/>
      <c r="AB747" s="96" t="s">
        <v>6130</v>
      </c>
      <c r="AC747" s="224" t="str">
        <f>VLOOKUP($B746,[1]D3_2!$B$132:$AL$258,11,FALSE)&amp;""</f>
        <v/>
      </c>
      <c r="AD747" s="225"/>
      <c r="AE747" s="222" t="str">
        <f>VLOOKUP($B746,[1]D3_2!$B$132:$AL$258,12,FALSE)&amp;""</f>
        <v/>
      </c>
      <c r="AF747" s="223"/>
      <c r="AG747" s="96" t="s">
        <v>6130</v>
      </c>
      <c r="AH747" s="224" t="str">
        <f>VLOOKUP($B746,[1]D3_2!$B$132:$AL$385,13,FALSE)&amp;""</f>
        <v/>
      </c>
      <c r="AI747" s="225"/>
      <c r="AJ747" s="222" t="str">
        <f>VLOOKUP($B746,[1]D3_2!$B$132:$AL$258,14,FALSE)&amp;""</f>
        <v/>
      </c>
      <c r="AK747" s="223"/>
      <c r="AL747" s="96" t="s">
        <v>6130</v>
      </c>
      <c r="AM747" s="224" t="str">
        <f>VLOOKUP($B746,[1]D3_2!$B$132:$AL$385,15,FALSE)&amp;""</f>
        <v/>
      </c>
      <c r="AN747" s="225"/>
      <c r="AO747" s="222" t="str">
        <f>VLOOKUP($B746,[1]D3_2!$B$132:$AL$258,16,FALSE)&amp;""</f>
        <v/>
      </c>
      <c r="AP747" s="223"/>
      <c r="AQ747" s="96" t="s">
        <v>6130</v>
      </c>
      <c r="AR747" s="224" t="str">
        <f>VLOOKUP($B746,[1]D3_2!$B$132:$AL$385,17,FALSE)&amp;""</f>
        <v/>
      </c>
      <c r="AS747" s="225"/>
      <c r="AT747" s="222" t="str">
        <f>VLOOKUP($B746,[1]D3_2!$B$132:$AL$258,18,FALSE)&amp;""</f>
        <v/>
      </c>
      <c r="AU747" s="223"/>
      <c r="AV747" s="96" t="s">
        <v>6130</v>
      </c>
      <c r="AW747" s="224" t="str">
        <f>VLOOKUP($B746,[1]D3_2!$B$132:$AL$385,19,FALSE)&amp;""</f>
        <v/>
      </c>
      <c r="AX747" s="225"/>
      <c r="AY747" s="222" t="str">
        <f>VLOOKUP($B746,[1]D3_2!$B$132:$AL$258,20,FALSE)&amp;""</f>
        <v/>
      </c>
      <c r="AZ747" s="223"/>
      <c r="BA747" s="96" t="s">
        <v>6130</v>
      </c>
      <c r="BB747" s="224" t="str">
        <f>VLOOKUP($B746,[1]D3_2!$B$132:$AL$385,21,FALSE)&amp;""</f>
        <v/>
      </c>
      <c r="BC747" s="225"/>
      <c r="BD747" s="60"/>
    </row>
    <row r="748" spans="2:56" ht="14.25" customHeight="1" x14ac:dyDescent="0.55000000000000004">
      <c r="B748" s="208"/>
      <c r="C748" s="209"/>
      <c r="D748" s="209"/>
      <c r="E748" s="209"/>
      <c r="F748" s="209"/>
      <c r="G748" s="210"/>
      <c r="H748" s="238"/>
      <c r="I748" s="239"/>
      <c r="J748" s="239"/>
      <c r="K748" s="240"/>
      <c r="L748" s="248" t="s">
        <v>7256</v>
      </c>
      <c r="M748" s="249"/>
      <c r="N748" s="249"/>
      <c r="O748" s="250"/>
      <c r="P748" s="244" t="str">
        <f>VLOOKUP($B746,[1]D3_2!$B$259:$AL$385,6,FALSE)&amp;""</f>
        <v/>
      </c>
      <c r="Q748" s="245"/>
      <c r="R748" s="97" t="s">
        <v>6130</v>
      </c>
      <c r="S748" s="246" t="str">
        <f>VLOOKUP($B746,[1]D3_2!$B$259:$AL$385,7,FALSE)&amp;""</f>
        <v/>
      </c>
      <c r="T748" s="247"/>
      <c r="U748" s="244" t="str">
        <f>VLOOKUP($B746,[1]D3_2!$B$259:$AL$385,8,FALSE)&amp;""</f>
        <v/>
      </c>
      <c r="V748" s="245"/>
      <c r="W748" s="97" t="s">
        <v>6130</v>
      </c>
      <c r="X748" s="246" t="str">
        <f>VLOOKUP($B746,[1]D3_2!$B$259:$AL$385,9,FALSE)&amp;""</f>
        <v/>
      </c>
      <c r="Y748" s="247"/>
      <c r="Z748" s="244" t="str">
        <f>VLOOKUP($B746,[1]D3_2!$B$259:$AL$385,10,FALSE)&amp;""</f>
        <v/>
      </c>
      <c r="AA748" s="245"/>
      <c r="AB748" s="97" t="s">
        <v>6130</v>
      </c>
      <c r="AC748" s="246" t="str">
        <f>VLOOKUP($B746,[1]D3_2!$B$259:$AL$385,11,FALSE)&amp;""</f>
        <v/>
      </c>
      <c r="AD748" s="247"/>
      <c r="AE748" s="244" t="str">
        <f>VLOOKUP($B746,[1]D3_2!$B$259:$AL$385,12,FALSE)&amp;""</f>
        <v/>
      </c>
      <c r="AF748" s="245"/>
      <c r="AG748" s="97" t="s">
        <v>6130</v>
      </c>
      <c r="AH748" s="246" t="str">
        <f>VLOOKUP($B746,[1]D3_2!$B$259:$AL$385,13,FALSE)&amp;""</f>
        <v/>
      </c>
      <c r="AI748" s="247"/>
      <c r="AJ748" s="244" t="str">
        <f>VLOOKUP($B746,[1]D3_2!$B$259:$AL$385,14,FALSE)&amp;""</f>
        <v/>
      </c>
      <c r="AK748" s="245"/>
      <c r="AL748" s="97" t="s">
        <v>6130</v>
      </c>
      <c r="AM748" s="246" t="str">
        <f>VLOOKUP($B746,[1]D3_2!$B$259:$AL$385,15,FALSE)&amp;""</f>
        <v/>
      </c>
      <c r="AN748" s="247"/>
      <c r="AO748" s="244" t="str">
        <f>VLOOKUP($B746,[1]D3_2!$B$259:$AL$385,16,FALSE)&amp;""</f>
        <v/>
      </c>
      <c r="AP748" s="245"/>
      <c r="AQ748" s="97" t="s">
        <v>6130</v>
      </c>
      <c r="AR748" s="246" t="str">
        <f>VLOOKUP($B746,[1]D3_2!$B$259:$AL$385,17,FALSE)&amp;""</f>
        <v/>
      </c>
      <c r="AS748" s="247"/>
      <c r="AT748" s="244" t="str">
        <f>VLOOKUP($B746,[1]D3_2!$B$259:$AL$385,18,FALSE)&amp;""</f>
        <v/>
      </c>
      <c r="AU748" s="245"/>
      <c r="AV748" s="97" t="s">
        <v>6130</v>
      </c>
      <c r="AW748" s="246" t="str">
        <f>VLOOKUP($B746,[1]D3_2!$B$259:$AL$385,19,FALSE)&amp;""</f>
        <v/>
      </c>
      <c r="AX748" s="247"/>
      <c r="AY748" s="244" t="str">
        <f>VLOOKUP($B746,[1]D3_2!$B$259:$AL$385,20,FALSE)&amp;""</f>
        <v/>
      </c>
      <c r="AZ748" s="245"/>
      <c r="BA748" s="97" t="s">
        <v>6130</v>
      </c>
      <c r="BB748" s="246" t="str">
        <f>VLOOKUP($B746,[1]D3_2!$B$259:$AL$385,21,FALSE)&amp;""</f>
        <v/>
      </c>
      <c r="BC748" s="247"/>
      <c r="BD748" s="60"/>
    </row>
    <row r="749" spans="2:56" ht="14.25" customHeight="1" x14ac:dyDescent="0.55000000000000004">
      <c r="B749" s="208"/>
      <c r="C749" s="209"/>
      <c r="D749" s="209"/>
      <c r="E749" s="209"/>
      <c r="F749" s="209"/>
      <c r="G749" s="210"/>
      <c r="H749" s="232" t="s">
        <v>7669</v>
      </c>
      <c r="I749" s="233"/>
      <c r="J749" s="233"/>
      <c r="K749" s="234"/>
      <c r="L749" s="241" t="s">
        <v>6265</v>
      </c>
      <c r="M749" s="242"/>
      <c r="N749" s="242"/>
      <c r="O749" s="243"/>
      <c r="P749" s="215" t="str">
        <f>VLOOKUP($B746,[1]D3_2!$B$5:$AL$131,22,FALSE)&amp;""</f>
        <v/>
      </c>
      <c r="Q749" s="216"/>
      <c r="R749" s="95" t="s">
        <v>59</v>
      </c>
      <c r="S749" s="217" t="str">
        <f>VLOOKUP($B746,[1]D3_2!$B$5:$AL$131,23,FALSE)&amp;""</f>
        <v/>
      </c>
      <c r="T749" s="218"/>
      <c r="U749" s="215" t="str">
        <f>VLOOKUP($B746,[1]D3_2!$B$5:$AL$131,24,FALSE)&amp;""</f>
        <v/>
      </c>
      <c r="V749" s="216"/>
      <c r="W749" s="95" t="s">
        <v>59</v>
      </c>
      <c r="X749" s="217" t="str">
        <f>VLOOKUP($B746,[1]D3_2!$B$5:$AL$131,25,FALSE)&amp;""</f>
        <v/>
      </c>
      <c r="Y749" s="218"/>
      <c r="Z749" s="215" t="str">
        <f>VLOOKUP($B746,[1]D3_2!$B$5:$AL$131,26,FALSE)&amp;""</f>
        <v/>
      </c>
      <c r="AA749" s="216"/>
      <c r="AB749" s="95" t="s">
        <v>59</v>
      </c>
      <c r="AC749" s="217" t="str">
        <f>VLOOKUP($B746,[1]D3_2!$B$5:$AL$131,27,FALSE)&amp;""</f>
        <v/>
      </c>
      <c r="AD749" s="218"/>
      <c r="AE749" s="215" t="str">
        <f>VLOOKUP($B746,[1]D3_2!$B$5:$AL$131,28,FALSE)&amp;""</f>
        <v/>
      </c>
      <c r="AF749" s="216"/>
      <c r="AG749" s="95" t="s">
        <v>59</v>
      </c>
      <c r="AH749" s="217" t="str">
        <f>VLOOKUP($B746,[1]D3_2!$B$5:$AL$131,29,FALSE)&amp;""</f>
        <v/>
      </c>
      <c r="AI749" s="218"/>
      <c r="AJ749" s="215" t="str">
        <f>VLOOKUP($B746,[1]D3_2!$B$5:$AL$131,30,FALSE)&amp;""</f>
        <v/>
      </c>
      <c r="AK749" s="216"/>
      <c r="AL749" s="95" t="s">
        <v>59</v>
      </c>
      <c r="AM749" s="217" t="str">
        <f>VLOOKUP($B746,[1]D3_2!$B$5:$AL$131,31,FALSE)&amp;""</f>
        <v/>
      </c>
      <c r="AN749" s="218"/>
      <c r="AO749" s="215" t="str">
        <f>VLOOKUP($B746,[1]D3_2!$B$5:$AL$131,32,FALSE)&amp;""</f>
        <v/>
      </c>
      <c r="AP749" s="216"/>
      <c r="AQ749" s="95" t="s">
        <v>59</v>
      </c>
      <c r="AR749" s="217" t="str">
        <f>VLOOKUP($B746,[1]D3_2!$B$5:$AL$131,33,FALSE)&amp;""</f>
        <v/>
      </c>
      <c r="AS749" s="218"/>
      <c r="AT749" s="215" t="str">
        <f>VLOOKUP($B746,[1]D3_2!$B$5:$AL$131,34,FALSE)&amp;""</f>
        <v/>
      </c>
      <c r="AU749" s="216"/>
      <c r="AV749" s="95" t="s">
        <v>59</v>
      </c>
      <c r="AW749" s="217" t="str">
        <f>VLOOKUP($B746,[1]D3_2!$B$5:$AL$131,35,FALSE)&amp;""</f>
        <v/>
      </c>
      <c r="AX749" s="218"/>
      <c r="AY749" s="215" t="str">
        <f>VLOOKUP($B746,[1]D3_2!$B$5:$AL$131,36,FALSE)&amp;""</f>
        <v/>
      </c>
      <c r="AZ749" s="216"/>
      <c r="BA749" s="95" t="s">
        <v>59</v>
      </c>
      <c r="BB749" s="217" t="str">
        <f>VLOOKUP($B746,[1]D3_2!$B$5:$AL$131,37,FALSE)&amp;""</f>
        <v/>
      </c>
      <c r="BC749" s="218"/>
      <c r="BD749" s="60"/>
    </row>
    <row r="750" spans="2:56" ht="14.25" customHeight="1" x14ac:dyDescent="0.55000000000000004">
      <c r="B750" s="208"/>
      <c r="C750" s="209"/>
      <c r="D750" s="209"/>
      <c r="E750" s="209"/>
      <c r="F750" s="209"/>
      <c r="G750" s="210"/>
      <c r="H750" s="235"/>
      <c r="I750" s="236"/>
      <c r="J750" s="236"/>
      <c r="K750" s="237"/>
      <c r="L750" s="219" t="s">
        <v>7255</v>
      </c>
      <c r="M750" s="220"/>
      <c r="N750" s="220"/>
      <c r="O750" s="221"/>
      <c r="P750" s="222" t="str">
        <f>VLOOKUP($B746,[1]D3_2!$B$132:$AL$258,22,FALSE)&amp;""</f>
        <v/>
      </c>
      <c r="Q750" s="223"/>
      <c r="R750" s="96" t="s">
        <v>6130</v>
      </c>
      <c r="S750" s="224" t="str">
        <f>VLOOKUP($B746,[1]D3_2!$B$132:$AL$258,23,FALSE)&amp;""</f>
        <v/>
      </c>
      <c r="T750" s="225"/>
      <c r="U750" s="222" t="str">
        <f>VLOOKUP($B746,[1]D3_2!$B$132:$AL$258,24,FALSE)&amp;""</f>
        <v/>
      </c>
      <c r="V750" s="223"/>
      <c r="W750" s="96" t="s">
        <v>6130</v>
      </c>
      <c r="X750" s="224" t="str">
        <f>VLOOKUP($B746,[1]D3_2!$B$132:$AL$258,25,FALSE)&amp;""</f>
        <v/>
      </c>
      <c r="Y750" s="225"/>
      <c r="Z750" s="222" t="str">
        <f>VLOOKUP($B746,[1]D3_2!$B$132:$AL$258,26,FALSE)&amp;""</f>
        <v/>
      </c>
      <c r="AA750" s="223"/>
      <c r="AB750" s="96" t="s">
        <v>6130</v>
      </c>
      <c r="AC750" s="224" t="str">
        <f>VLOOKUP($B746,[1]D3_2!$B$132:$AL$258,27,FALSE)&amp;""</f>
        <v/>
      </c>
      <c r="AD750" s="225"/>
      <c r="AE750" s="222" t="str">
        <f>VLOOKUP($B746,[1]D3_2!$B$132:$AL$258,28,FALSE)&amp;""</f>
        <v/>
      </c>
      <c r="AF750" s="223"/>
      <c r="AG750" s="96" t="s">
        <v>6130</v>
      </c>
      <c r="AH750" s="224" t="str">
        <f>VLOOKUP($B746,[1]D3_2!$B$132:$AL$385,29,FALSE)&amp;""</f>
        <v/>
      </c>
      <c r="AI750" s="225"/>
      <c r="AJ750" s="222" t="str">
        <f>VLOOKUP($B746,[1]D3_2!$B$132:$AL$258,30,FALSE)&amp;""</f>
        <v/>
      </c>
      <c r="AK750" s="223"/>
      <c r="AL750" s="96" t="s">
        <v>6130</v>
      </c>
      <c r="AM750" s="224" t="str">
        <f>VLOOKUP($B746,[1]D3_2!$B$132:$AL$385,31,FALSE)&amp;""</f>
        <v/>
      </c>
      <c r="AN750" s="225"/>
      <c r="AO750" s="222" t="str">
        <f>VLOOKUP($B746,[1]D3_2!$B$132:$AL$258,32,FALSE)&amp;""</f>
        <v/>
      </c>
      <c r="AP750" s="223"/>
      <c r="AQ750" s="96" t="s">
        <v>6130</v>
      </c>
      <c r="AR750" s="224" t="str">
        <f>VLOOKUP($B746,[1]D3_2!$B$132:$AL$385,33,FALSE)&amp;""</f>
        <v/>
      </c>
      <c r="AS750" s="225"/>
      <c r="AT750" s="222" t="str">
        <f>VLOOKUP($B746,[1]D3_2!$B$132:$AL$258,34,FALSE)&amp;""</f>
        <v/>
      </c>
      <c r="AU750" s="223"/>
      <c r="AV750" s="96" t="s">
        <v>6130</v>
      </c>
      <c r="AW750" s="224" t="str">
        <f>VLOOKUP($B746,[1]D3_2!$B$132:$AL$385,35,FALSE)&amp;""</f>
        <v/>
      </c>
      <c r="AX750" s="225"/>
      <c r="AY750" s="222" t="str">
        <f>VLOOKUP($B746,[1]D3_2!$B$132:$AL$258,36,FALSE)&amp;""</f>
        <v/>
      </c>
      <c r="AZ750" s="223"/>
      <c r="BA750" s="96" t="s">
        <v>6130</v>
      </c>
      <c r="BB750" s="224" t="str">
        <f>VLOOKUP($B746,[1]D3_2!$B$132:$AL$385,37,FALSE)&amp;""</f>
        <v/>
      </c>
      <c r="BC750" s="225"/>
      <c r="BD750" s="60"/>
    </row>
    <row r="751" spans="2:56" ht="14.25" customHeight="1" x14ac:dyDescent="0.55000000000000004">
      <c r="B751" s="198"/>
      <c r="C751" s="199"/>
      <c r="D751" s="199"/>
      <c r="E751" s="199"/>
      <c r="F751" s="199"/>
      <c r="G751" s="200"/>
      <c r="H751" s="238"/>
      <c r="I751" s="239"/>
      <c r="J751" s="239"/>
      <c r="K751" s="240"/>
      <c r="L751" s="248" t="s">
        <v>7256</v>
      </c>
      <c r="M751" s="249"/>
      <c r="N751" s="249"/>
      <c r="O751" s="250"/>
      <c r="P751" s="244" t="str">
        <f>VLOOKUP($B746,[1]D3_2!$B$259:$AL$385,22,FALSE)&amp;""</f>
        <v/>
      </c>
      <c r="Q751" s="245"/>
      <c r="R751" s="97" t="s">
        <v>6130</v>
      </c>
      <c r="S751" s="246" t="str">
        <f>VLOOKUP($B746,[1]D3_2!$B$259:$AL$385,23,FALSE)&amp;""</f>
        <v/>
      </c>
      <c r="T751" s="247"/>
      <c r="U751" s="244" t="str">
        <f>VLOOKUP($B746,[1]D3_2!$B$259:$AL$385,24,FALSE)&amp;""</f>
        <v/>
      </c>
      <c r="V751" s="245"/>
      <c r="W751" s="97" t="s">
        <v>6130</v>
      </c>
      <c r="X751" s="246" t="str">
        <f>VLOOKUP($B746,[1]D3_2!$B$259:$AL$385,25,FALSE)&amp;""</f>
        <v/>
      </c>
      <c r="Y751" s="247"/>
      <c r="Z751" s="244" t="str">
        <f>VLOOKUP($B746,[1]D3_2!$B$259:$AL$385,26,FALSE)&amp;""</f>
        <v/>
      </c>
      <c r="AA751" s="245"/>
      <c r="AB751" s="97" t="s">
        <v>6130</v>
      </c>
      <c r="AC751" s="246" t="str">
        <f>VLOOKUP($B746,[1]D3_2!$B$259:$AL$385,27,FALSE)&amp;""</f>
        <v/>
      </c>
      <c r="AD751" s="247"/>
      <c r="AE751" s="244" t="str">
        <f>VLOOKUP($B746,[1]D3_2!$B$259:$AL$385,28,FALSE)&amp;""</f>
        <v/>
      </c>
      <c r="AF751" s="245"/>
      <c r="AG751" s="97" t="s">
        <v>6130</v>
      </c>
      <c r="AH751" s="246" t="str">
        <f>VLOOKUP($B746,[1]D3_2!$B$259:$AL$385,29,FALSE)&amp;""</f>
        <v/>
      </c>
      <c r="AI751" s="247"/>
      <c r="AJ751" s="244" t="str">
        <f>VLOOKUP($B746,[1]D3_2!$B$259:$AL$385,30,FALSE)&amp;""</f>
        <v/>
      </c>
      <c r="AK751" s="245"/>
      <c r="AL751" s="97" t="s">
        <v>6130</v>
      </c>
      <c r="AM751" s="246" t="str">
        <f>VLOOKUP($B746,[1]D3_2!$B$259:$AL$385,31,FALSE)&amp;""</f>
        <v/>
      </c>
      <c r="AN751" s="247"/>
      <c r="AO751" s="244" t="str">
        <f>VLOOKUP($B746,[1]D3_2!$B$259:$AL$385,32,FALSE)&amp;""</f>
        <v/>
      </c>
      <c r="AP751" s="245"/>
      <c r="AQ751" s="97" t="s">
        <v>6130</v>
      </c>
      <c r="AR751" s="246" t="str">
        <f>VLOOKUP($B746,[1]D3_2!$B$259:$AL$385,33,FALSE)&amp;""</f>
        <v/>
      </c>
      <c r="AS751" s="247"/>
      <c r="AT751" s="244" t="str">
        <f>VLOOKUP($B746,[1]D3_2!$B$259:$AL$385,34,FALSE)&amp;""</f>
        <v/>
      </c>
      <c r="AU751" s="245"/>
      <c r="AV751" s="97" t="s">
        <v>6130</v>
      </c>
      <c r="AW751" s="246" t="str">
        <f>VLOOKUP($B746,[1]D3_2!$B$259:$AL$385,35,FALSE)&amp;""</f>
        <v/>
      </c>
      <c r="AX751" s="247"/>
      <c r="AY751" s="244" t="str">
        <f>VLOOKUP($B746,[1]D3_2!$B$259:$AL$385,36,FALSE)&amp;""</f>
        <v/>
      </c>
      <c r="AZ751" s="245"/>
      <c r="BA751" s="97" t="s">
        <v>6130</v>
      </c>
      <c r="BB751" s="246" t="str">
        <f>VLOOKUP($B746,[1]D3_2!$B$259:$AL$385,37,FALSE)&amp;""</f>
        <v/>
      </c>
      <c r="BC751" s="247"/>
      <c r="BD751" s="60"/>
    </row>
    <row r="752" spans="2:56" ht="14.25" customHeight="1" x14ac:dyDescent="0.55000000000000004">
      <c r="B752" s="195" t="s">
        <v>5975</v>
      </c>
      <c r="C752" s="196"/>
      <c r="D752" s="196"/>
      <c r="E752" s="196"/>
      <c r="F752" s="196"/>
      <c r="G752" s="197"/>
      <c r="H752" s="232" t="s">
        <v>7637</v>
      </c>
      <c r="I752" s="233"/>
      <c r="J752" s="233"/>
      <c r="K752" s="234"/>
      <c r="L752" s="241" t="s">
        <v>6265</v>
      </c>
      <c r="M752" s="242"/>
      <c r="N752" s="242"/>
      <c r="O752" s="243"/>
      <c r="P752" s="215" t="str">
        <f>VLOOKUP($B752,[1]D3_2!$B$5:$AL$131,6,FALSE)&amp;""</f>
        <v/>
      </c>
      <c r="Q752" s="216"/>
      <c r="R752" s="95" t="s">
        <v>59</v>
      </c>
      <c r="S752" s="217" t="str">
        <f>VLOOKUP($B752,[1]D3_2!$B$5:$AL$131,7,FALSE)&amp;""</f>
        <v/>
      </c>
      <c r="T752" s="218"/>
      <c r="U752" s="215" t="str">
        <f>VLOOKUP($B752,[1]D3_2!$B$5:$AL$131,8,FALSE)&amp;""</f>
        <v/>
      </c>
      <c r="V752" s="216"/>
      <c r="W752" s="95" t="s">
        <v>59</v>
      </c>
      <c r="X752" s="217" t="str">
        <f>VLOOKUP($B752,[1]D3_2!$B$5:$AL$131,9,FALSE)&amp;""</f>
        <v/>
      </c>
      <c r="Y752" s="218"/>
      <c r="Z752" s="215" t="str">
        <f>VLOOKUP($B752,[1]D3_2!$B$5:$AL$131,10,FALSE)&amp;""</f>
        <v/>
      </c>
      <c r="AA752" s="216"/>
      <c r="AB752" s="95" t="s">
        <v>59</v>
      </c>
      <c r="AC752" s="217" t="str">
        <f>VLOOKUP($B752,[1]D3_2!$B$5:$AL$131,11,FALSE)&amp;""</f>
        <v/>
      </c>
      <c r="AD752" s="218"/>
      <c r="AE752" s="215" t="str">
        <f>VLOOKUP($B752,[1]D3_2!$B$5:$AL$131,12,FALSE)&amp;""</f>
        <v/>
      </c>
      <c r="AF752" s="216"/>
      <c r="AG752" s="95" t="s">
        <v>59</v>
      </c>
      <c r="AH752" s="217" t="str">
        <f>VLOOKUP($B752,[1]D3_2!$B$5:$AL$131,13,FALSE)&amp;""</f>
        <v/>
      </c>
      <c r="AI752" s="218"/>
      <c r="AJ752" s="215" t="str">
        <f>VLOOKUP($B752,[1]D3_2!$B$5:$AL$131,14,FALSE)&amp;""</f>
        <v/>
      </c>
      <c r="AK752" s="216"/>
      <c r="AL752" s="95" t="s">
        <v>59</v>
      </c>
      <c r="AM752" s="217" t="str">
        <f>VLOOKUP($B752,[1]D3_2!$B$5:$AL$131,15,FALSE)&amp;""</f>
        <v/>
      </c>
      <c r="AN752" s="218"/>
      <c r="AO752" s="215" t="str">
        <f>VLOOKUP($B752,[1]D3_2!$B$5:$AL$131,16,FALSE)&amp;""</f>
        <v/>
      </c>
      <c r="AP752" s="216"/>
      <c r="AQ752" s="95" t="s">
        <v>59</v>
      </c>
      <c r="AR752" s="217" t="str">
        <f>VLOOKUP($B752,[1]D3_2!$B$5:$AL$131,17,FALSE)&amp;""</f>
        <v/>
      </c>
      <c r="AS752" s="218"/>
      <c r="AT752" s="215" t="str">
        <f>VLOOKUP($B752,[1]D3_2!$B$5:$AL$131,18,FALSE)&amp;""</f>
        <v/>
      </c>
      <c r="AU752" s="216"/>
      <c r="AV752" s="95" t="s">
        <v>59</v>
      </c>
      <c r="AW752" s="217" t="str">
        <f>VLOOKUP($B752,[1]D3_2!$B$5:$AL$131,19,FALSE)&amp;""</f>
        <v/>
      </c>
      <c r="AX752" s="218"/>
      <c r="AY752" s="215" t="str">
        <f>VLOOKUP($B752,[1]D3_2!$B$5:$AL$131,20,FALSE)&amp;""</f>
        <v/>
      </c>
      <c r="AZ752" s="216"/>
      <c r="BA752" s="95" t="s">
        <v>59</v>
      </c>
      <c r="BB752" s="217" t="str">
        <f>VLOOKUP($B752,[1]D3_2!$B$5:$AL$131,21,FALSE)&amp;""</f>
        <v/>
      </c>
      <c r="BC752" s="218"/>
      <c r="BD752" s="60"/>
    </row>
    <row r="753" spans="2:56" ht="14.25" customHeight="1" x14ac:dyDescent="0.55000000000000004">
      <c r="B753" s="208"/>
      <c r="C753" s="209"/>
      <c r="D753" s="209"/>
      <c r="E753" s="209"/>
      <c r="F753" s="209"/>
      <c r="G753" s="210"/>
      <c r="H753" s="235"/>
      <c r="I753" s="236"/>
      <c r="J753" s="236"/>
      <c r="K753" s="237"/>
      <c r="L753" s="219" t="s">
        <v>7255</v>
      </c>
      <c r="M753" s="220"/>
      <c r="N753" s="220"/>
      <c r="O753" s="221"/>
      <c r="P753" s="222" t="str">
        <f>VLOOKUP($B752,[1]D3_2!$B$132:$AL$258,6,FALSE)&amp;""</f>
        <v/>
      </c>
      <c r="Q753" s="223"/>
      <c r="R753" s="96" t="s">
        <v>6130</v>
      </c>
      <c r="S753" s="224" t="str">
        <f>VLOOKUP($B752,[1]D3_2!$B$132:$AL$258,7,FALSE)&amp;""</f>
        <v/>
      </c>
      <c r="T753" s="225"/>
      <c r="U753" s="222" t="str">
        <f>VLOOKUP($B752,[1]D3_2!$B$132:$AL$258,8,FALSE)&amp;""</f>
        <v/>
      </c>
      <c r="V753" s="223"/>
      <c r="W753" s="96" t="s">
        <v>6130</v>
      </c>
      <c r="X753" s="224" t="str">
        <f>VLOOKUP($B752,[1]D3_2!$B$132:$AL$258,9,FALSE)&amp;""</f>
        <v/>
      </c>
      <c r="Y753" s="225"/>
      <c r="Z753" s="222" t="str">
        <f>VLOOKUP($B752,[1]D3_2!$B$132:$AL$258,10,FALSE)&amp;""</f>
        <v/>
      </c>
      <c r="AA753" s="223"/>
      <c r="AB753" s="96" t="s">
        <v>6130</v>
      </c>
      <c r="AC753" s="224" t="str">
        <f>VLOOKUP($B752,[1]D3_2!$B$132:$AL$258,11,FALSE)&amp;""</f>
        <v/>
      </c>
      <c r="AD753" s="225"/>
      <c r="AE753" s="222" t="str">
        <f>VLOOKUP($B752,[1]D3_2!$B$132:$AL$258,12,FALSE)&amp;""</f>
        <v/>
      </c>
      <c r="AF753" s="223"/>
      <c r="AG753" s="96" t="s">
        <v>6130</v>
      </c>
      <c r="AH753" s="224" t="str">
        <f>VLOOKUP($B752,[1]D3_2!$B$132:$AL$385,13,FALSE)&amp;""</f>
        <v/>
      </c>
      <c r="AI753" s="225"/>
      <c r="AJ753" s="222" t="str">
        <f>VLOOKUP($B752,[1]D3_2!$B$132:$AL$258,14,FALSE)&amp;""</f>
        <v/>
      </c>
      <c r="AK753" s="223"/>
      <c r="AL753" s="96" t="s">
        <v>6130</v>
      </c>
      <c r="AM753" s="224" t="str">
        <f>VLOOKUP($B752,[1]D3_2!$B$132:$AL$385,15,FALSE)&amp;""</f>
        <v/>
      </c>
      <c r="AN753" s="225"/>
      <c r="AO753" s="222" t="str">
        <f>VLOOKUP($B752,[1]D3_2!$B$132:$AL$258,16,FALSE)&amp;""</f>
        <v/>
      </c>
      <c r="AP753" s="223"/>
      <c r="AQ753" s="96" t="s">
        <v>6130</v>
      </c>
      <c r="AR753" s="224" t="str">
        <f>VLOOKUP($B752,[1]D3_2!$B$132:$AL$385,17,FALSE)&amp;""</f>
        <v/>
      </c>
      <c r="AS753" s="225"/>
      <c r="AT753" s="222" t="str">
        <f>VLOOKUP($B752,[1]D3_2!$B$132:$AL$258,18,FALSE)&amp;""</f>
        <v/>
      </c>
      <c r="AU753" s="223"/>
      <c r="AV753" s="96" t="s">
        <v>6130</v>
      </c>
      <c r="AW753" s="224" t="str">
        <f>VLOOKUP($B752,[1]D3_2!$B$132:$AL$385,19,FALSE)&amp;""</f>
        <v/>
      </c>
      <c r="AX753" s="225"/>
      <c r="AY753" s="222" t="str">
        <f>VLOOKUP($B752,[1]D3_2!$B$132:$AL$258,20,FALSE)&amp;""</f>
        <v/>
      </c>
      <c r="AZ753" s="223"/>
      <c r="BA753" s="96" t="s">
        <v>6130</v>
      </c>
      <c r="BB753" s="224" t="str">
        <f>VLOOKUP($B752,[1]D3_2!$B$132:$AL$385,21,FALSE)&amp;""</f>
        <v/>
      </c>
      <c r="BC753" s="225"/>
      <c r="BD753" s="60"/>
    </row>
    <row r="754" spans="2:56" ht="14.25" customHeight="1" x14ac:dyDescent="0.55000000000000004">
      <c r="B754" s="208"/>
      <c r="C754" s="209"/>
      <c r="D754" s="209"/>
      <c r="E754" s="209"/>
      <c r="F754" s="209"/>
      <c r="G754" s="210"/>
      <c r="H754" s="238"/>
      <c r="I754" s="239"/>
      <c r="J754" s="239"/>
      <c r="K754" s="240"/>
      <c r="L754" s="248" t="s">
        <v>7256</v>
      </c>
      <c r="M754" s="249"/>
      <c r="N754" s="249"/>
      <c r="O754" s="250"/>
      <c r="P754" s="244" t="str">
        <f>VLOOKUP($B752,[1]D3_2!$B$259:$AL$385,6,FALSE)&amp;""</f>
        <v/>
      </c>
      <c r="Q754" s="245"/>
      <c r="R754" s="97" t="s">
        <v>6130</v>
      </c>
      <c r="S754" s="246" t="str">
        <f>VLOOKUP($B752,[1]D3_2!$B$259:$AL$385,7,FALSE)&amp;""</f>
        <v/>
      </c>
      <c r="T754" s="247"/>
      <c r="U754" s="244" t="str">
        <f>VLOOKUP($B752,[1]D3_2!$B$259:$AL$385,8,FALSE)&amp;""</f>
        <v/>
      </c>
      <c r="V754" s="245"/>
      <c r="W754" s="97" t="s">
        <v>6130</v>
      </c>
      <c r="X754" s="246" t="str">
        <f>VLOOKUP($B752,[1]D3_2!$B$259:$AL$385,9,FALSE)&amp;""</f>
        <v/>
      </c>
      <c r="Y754" s="247"/>
      <c r="Z754" s="244" t="str">
        <f>VLOOKUP($B752,[1]D3_2!$B$259:$AL$385,10,FALSE)&amp;""</f>
        <v/>
      </c>
      <c r="AA754" s="245"/>
      <c r="AB754" s="97" t="s">
        <v>6130</v>
      </c>
      <c r="AC754" s="246" t="str">
        <f>VLOOKUP($B752,[1]D3_2!$B$259:$AL$385,11,FALSE)&amp;""</f>
        <v/>
      </c>
      <c r="AD754" s="247"/>
      <c r="AE754" s="244" t="str">
        <f>VLOOKUP($B752,[1]D3_2!$B$259:$AL$385,12,FALSE)&amp;""</f>
        <v/>
      </c>
      <c r="AF754" s="245"/>
      <c r="AG754" s="97" t="s">
        <v>6130</v>
      </c>
      <c r="AH754" s="246" t="str">
        <f>VLOOKUP($B752,[1]D3_2!$B$259:$AL$385,13,FALSE)&amp;""</f>
        <v/>
      </c>
      <c r="AI754" s="247"/>
      <c r="AJ754" s="244" t="str">
        <f>VLOOKUP($B752,[1]D3_2!$B$259:$AL$385,14,FALSE)&amp;""</f>
        <v/>
      </c>
      <c r="AK754" s="245"/>
      <c r="AL754" s="97" t="s">
        <v>6130</v>
      </c>
      <c r="AM754" s="246" t="str">
        <f>VLOOKUP($B752,[1]D3_2!$B$259:$AL$385,15,FALSE)&amp;""</f>
        <v/>
      </c>
      <c r="AN754" s="247"/>
      <c r="AO754" s="244" t="str">
        <f>VLOOKUP($B752,[1]D3_2!$B$259:$AL$385,16,FALSE)&amp;""</f>
        <v/>
      </c>
      <c r="AP754" s="245"/>
      <c r="AQ754" s="97" t="s">
        <v>6130</v>
      </c>
      <c r="AR754" s="246" t="str">
        <f>VLOOKUP($B752,[1]D3_2!$B$259:$AL$385,17,FALSE)&amp;""</f>
        <v/>
      </c>
      <c r="AS754" s="247"/>
      <c r="AT754" s="244" t="str">
        <f>VLOOKUP($B752,[1]D3_2!$B$259:$AL$385,18,FALSE)&amp;""</f>
        <v/>
      </c>
      <c r="AU754" s="245"/>
      <c r="AV754" s="97" t="s">
        <v>6130</v>
      </c>
      <c r="AW754" s="246" t="str">
        <f>VLOOKUP($B752,[1]D3_2!$B$259:$AL$385,19,FALSE)&amp;""</f>
        <v/>
      </c>
      <c r="AX754" s="247"/>
      <c r="AY754" s="244" t="str">
        <f>VLOOKUP($B752,[1]D3_2!$B$259:$AL$385,20,FALSE)&amp;""</f>
        <v/>
      </c>
      <c r="AZ754" s="245"/>
      <c r="BA754" s="97" t="s">
        <v>6130</v>
      </c>
      <c r="BB754" s="246" t="str">
        <f>VLOOKUP($B752,[1]D3_2!$B$259:$AL$385,21,FALSE)&amp;""</f>
        <v/>
      </c>
      <c r="BC754" s="247"/>
      <c r="BD754" s="60"/>
    </row>
    <row r="755" spans="2:56" ht="14.25" customHeight="1" x14ac:dyDescent="0.55000000000000004">
      <c r="B755" s="208"/>
      <c r="C755" s="209"/>
      <c r="D755" s="209"/>
      <c r="E755" s="209"/>
      <c r="F755" s="209"/>
      <c r="G755" s="210"/>
      <c r="H755" s="232" t="s">
        <v>7669</v>
      </c>
      <c r="I755" s="233"/>
      <c r="J755" s="233"/>
      <c r="K755" s="234"/>
      <c r="L755" s="241" t="s">
        <v>6265</v>
      </c>
      <c r="M755" s="242"/>
      <c r="N755" s="242"/>
      <c r="O755" s="243"/>
      <c r="P755" s="215" t="str">
        <f>VLOOKUP($B752,[1]D3_2!$B$5:$AL$131,22,FALSE)&amp;""</f>
        <v/>
      </c>
      <c r="Q755" s="216"/>
      <c r="R755" s="95" t="s">
        <v>59</v>
      </c>
      <c r="S755" s="217" t="str">
        <f>VLOOKUP($B752,[1]D3_2!$B$5:$AL$131,23,FALSE)&amp;""</f>
        <v/>
      </c>
      <c r="T755" s="218"/>
      <c r="U755" s="215" t="str">
        <f>VLOOKUP($B752,[1]D3_2!$B$5:$AL$131,24,FALSE)&amp;""</f>
        <v/>
      </c>
      <c r="V755" s="216"/>
      <c r="W755" s="95" t="s">
        <v>59</v>
      </c>
      <c r="X755" s="217" t="str">
        <f>VLOOKUP($B752,[1]D3_2!$B$5:$AL$131,25,FALSE)&amp;""</f>
        <v/>
      </c>
      <c r="Y755" s="218"/>
      <c r="Z755" s="215" t="str">
        <f>VLOOKUP($B752,[1]D3_2!$B$5:$AL$131,26,FALSE)&amp;""</f>
        <v/>
      </c>
      <c r="AA755" s="216"/>
      <c r="AB755" s="95" t="s">
        <v>59</v>
      </c>
      <c r="AC755" s="217" t="str">
        <f>VLOOKUP($B752,[1]D3_2!$B$5:$AL$131,27,FALSE)&amp;""</f>
        <v/>
      </c>
      <c r="AD755" s="218"/>
      <c r="AE755" s="215" t="str">
        <f>VLOOKUP($B752,[1]D3_2!$B$5:$AL$131,28,FALSE)&amp;""</f>
        <v/>
      </c>
      <c r="AF755" s="216"/>
      <c r="AG755" s="95" t="s">
        <v>59</v>
      </c>
      <c r="AH755" s="217" t="str">
        <f>VLOOKUP($B752,[1]D3_2!$B$5:$AL$131,29,FALSE)&amp;""</f>
        <v/>
      </c>
      <c r="AI755" s="218"/>
      <c r="AJ755" s="215" t="str">
        <f>VLOOKUP($B752,[1]D3_2!$B$5:$AL$131,30,FALSE)&amp;""</f>
        <v/>
      </c>
      <c r="AK755" s="216"/>
      <c r="AL755" s="95" t="s">
        <v>59</v>
      </c>
      <c r="AM755" s="217" t="str">
        <f>VLOOKUP($B752,[1]D3_2!$B$5:$AL$131,31,FALSE)&amp;""</f>
        <v/>
      </c>
      <c r="AN755" s="218"/>
      <c r="AO755" s="215" t="str">
        <f>VLOOKUP($B752,[1]D3_2!$B$5:$AL$131,32,FALSE)&amp;""</f>
        <v/>
      </c>
      <c r="AP755" s="216"/>
      <c r="AQ755" s="95" t="s">
        <v>59</v>
      </c>
      <c r="AR755" s="217" t="str">
        <f>VLOOKUP($B752,[1]D3_2!$B$5:$AL$131,33,FALSE)&amp;""</f>
        <v/>
      </c>
      <c r="AS755" s="218"/>
      <c r="AT755" s="215" t="str">
        <f>VLOOKUP($B752,[1]D3_2!$B$5:$AL$131,34,FALSE)&amp;""</f>
        <v/>
      </c>
      <c r="AU755" s="216"/>
      <c r="AV755" s="95" t="s">
        <v>59</v>
      </c>
      <c r="AW755" s="217" t="str">
        <f>VLOOKUP($B752,[1]D3_2!$B$5:$AL$131,35,FALSE)&amp;""</f>
        <v/>
      </c>
      <c r="AX755" s="218"/>
      <c r="AY755" s="215" t="str">
        <f>VLOOKUP($B752,[1]D3_2!$B$5:$AL$131,36,FALSE)&amp;""</f>
        <v/>
      </c>
      <c r="AZ755" s="216"/>
      <c r="BA755" s="95" t="s">
        <v>59</v>
      </c>
      <c r="BB755" s="217" t="str">
        <f>VLOOKUP($B752,[1]D3_2!$B$5:$AL$131,37,FALSE)&amp;""</f>
        <v/>
      </c>
      <c r="BC755" s="218"/>
      <c r="BD755" s="60"/>
    </row>
    <row r="756" spans="2:56" ht="14.25" customHeight="1" x14ac:dyDescent="0.55000000000000004">
      <c r="B756" s="208"/>
      <c r="C756" s="209"/>
      <c r="D756" s="209"/>
      <c r="E756" s="209"/>
      <c r="F756" s="209"/>
      <c r="G756" s="210"/>
      <c r="H756" s="235"/>
      <c r="I756" s="236"/>
      <c r="J756" s="236"/>
      <c r="K756" s="237"/>
      <c r="L756" s="219" t="s">
        <v>7255</v>
      </c>
      <c r="M756" s="220"/>
      <c r="N756" s="220"/>
      <c r="O756" s="221"/>
      <c r="P756" s="222" t="str">
        <f>VLOOKUP($B752,[1]D3_2!$B$132:$AL$258,22,FALSE)&amp;""</f>
        <v/>
      </c>
      <c r="Q756" s="223"/>
      <c r="R756" s="96" t="s">
        <v>6130</v>
      </c>
      <c r="S756" s="224" t="str">
        <f>VLOOKUP($B752,[1]D3_2!$B$132:$AL$258,23,FALSE)&amp;""</f>
        <v/>
      </c>
      <c r="T756" s="225"/>
      <c r="U756" s="222" t="str">
        <f>VLOOKUP($B752,[1]D3_2!$B$132:$AL$258,24,FALSE)&amp;""</f>
        <v/>
      </c>
      <c r="V756" s="223"/>
      <c r="W756" s="96" t="s">
        <v>6130</v>
      </c>
      <c r="X756" s="224" t="str">
        <f>VLOOKUP($B752,[1]D3_2!$B$132:$AL$258,25,FALSE)&amp;""</f>
        <v/>
      </c>
      <c r="Y756" s="225"/>
      <c r="Z756" s="222" t="str">
        <f>VLOOKUP($B752,[1]D3_2!$B$132:$AL$258,26,FALSE)&amp;""</f>
        <v/>
      </c>
      <c r="AA756" s="223"/>
      <c r="AB756" s="96" t="s">
        <v>6130</v>
      </c>
      <c r="AC756" s="224" t="str">
        <f>VLOOKUP($B752,[1]D3_2!$B$132:$AL$258,27,FALSE)&amp;""</f>
        <v/>
      </c>
      <c r="AD756" s="225"/>
      <c r="AE756" s="222" t="str">
        <f>VLOOKUP($B752,[1]D3_2!$B$132:$AL$258,28,FALSE)&amp;""</f>
        <v/>
      </c>
      <c r="AF756" s="223"/>
      <c r="AG756" s="96" t="s">
        <v>6130</v>
      </c>
      <c r="AH756" s="224" t="str">
        <f>VLOOKUP($B752,[1]D3_2!$B$132:$AL$385,29,FALSE)&amp;""</f>
        <v/>
      </c>
      <c r="AI756" s="225"/>
      <c r="AJ756" s="222" t="str">
        <f>VLOOKUP($B752,[1]D3_2!$B$132:$AL$258,30,FALSE)&amp;""</f>
        <v/>
      </c>
      <c r="AK756" s="223"/>
      <c r="AL756" s="96" t="s">
        <v>6130</v>
      </c>
      <c r="AM756" s="224" t="str">
        <f>VLOOKUP($B752,[1]D3_2!$B$132:$AL$385,31,FALSE)&amp;""</f>
        <v/>
      </c>
      <c r="AN756" s="225"/>
      <c r="AO756" s="222" t="str">
        <f>VLOOKUP($B752,[1]D3_2!$B$132:$AL$258,32,FALSE)&amp;""</f>
        <v/>
      </c>
      <c r="AP756" s="223"/>
      <c r="AQ756" s="96" t="s">
        <v>6130</v>
      </c>
      <c r="AR756" s="224" t="str">
        <f>VLOOKUP($B752,[1]D3_2!$B$132:$AL$385,33,FALSE)&amp;""</f>
        <v/>
      </c>
      <c r="AS756" s="225"/>
      <c r="AT756" s="222" t="str">
        <f>VLOOKUP($B752,[1]D3_2!$B$132:$AL$258,34,FALSE)&amp;""</f>
        <v/>
      </c>
      <c r="AU756" s="223"/>
      <c r="AV756" s="96" t="s">
        <v>6130</v>
      </c>
      <c r="AW756" s="224" t="str">
        <f>VLOOKUP($B752,[1]D3_2!$B$132:$AL$385,35,FALSE)&amp;""</f>
        <v/>
      </c>
      <c r="AX756" s="225"/>
      <c r="AY756" s="222" t="str">
        <f>VLOOKUP($B752,[1]D3_2!$B$132:$AL$258,36,FALSE)&amp;""</f>
        <v/>
      </c>
      <c r="AZ756" s="223"/>
      <c r="BA756" s="96" t="s">
        <v>6130</v>
      </c>
      <c r="BB756" s="224" t="str">
        <f>VLOOKUP($B752,[1]D3_2!$B$132:$AL$385,37,FALSE)&amp;""</f>
        <v/>
      </c>
      <c r="BC756" s="225"/>
      <c r="BD756" s="60"/>
    </row>
    <row r="757" spans="2:56" ht="14.25" customHeight="1" x14ac:dyDescent="0.55000000000000004">
      <c r="B757" s="198"/>
      <c r="C757" s="199"/>
      <c r="D757" s="199"/>
      <c r="E757" s="199"/>
      <c r="F757" s="199"/>
      <c r="G757" s="200"/>
      <c r="H757" s="238"/>
      <c r="I757" s="239"/>
      <c r="J757" s="239"/>
      <c r="K757" s="240"/>
      <c r="L757" s="248" t="s">
        <v>7256</v>
      </c>
      <c r="M757" s="249"/>
      <c r="N757" s="249"/>
      <c r="O757" s="250"/>
      <c r="P757" s="244" t="str">
        <f>VLOOKUP($B752,[1]D3_2!$B$259:$AL$385,22,FALSE)&amp;""</f>
        <v/>
      </c>
      <c r="Q757" s="245"/>
      <c r="R757" s="97" t="s">
        <v>6130</v>
      </c>
      <c r="S757" s="246" t="str">
        <f>VLOOKUP($B752,[1]D3_2!$B$259:$AL$385,23,FALSE)&amp;""</f>
        <v/>
      </c>
      <c r="T757" s="247"/>
      <c r="U757" s="244" t="str">
        <f>VLOOKUP($B752,[1]D3_2!$B$259:$AL$385,24,FALSE)&amp;""</f>
        <v/>
      </c>
      <c r="V757" s="245"/>
      <c r="W757" s="97" t="s">
        <v>6130</v>
      </c>
      <c r="X757" s="246" t="str">
        <f>VLOOKUP($B752,[1]D3_2!$B$259:$AL$385,25,FALSE)&amp;""</f>
        <v/>
      </c>
      <c r="Y757" s="247"/>
      <c r="Z757" s="244" t="str">
        <f>VLOOKUP($B752,[1]D3_2!$B$259:$AL$385,26,FALSE)&amp;""</f>
        <v/>
      </c>
      <c r="AA757" s="245"/>
      <c r="AB757" s="97" t="s">
        <v>6130</v>
      </c>
      <c r="AC757" s="246" t="str">
        <f>VLOOKUP($B752,[1]D3_2!$B$259:$AL$385,27,FALSE)&amp;""</f>
        <v/>
      </c>
      <c r="AD757" s="247"/>
      <c r="AE757" s="244" t="str">
        <f>VLOOKUP($B752,[1]D3_2!$B$259:$AL$385,28,FALSE)&amp;""</f>
        <v/>
      </c>
      <c r="AF757" s="245"/>
      <c r="AG757" s="97" t="s">
        <v>6130</v>
      </c>
      <c r="AH757" s="246" t="str">
        <f>VLOOKUP($B752,[1]D3_2!$B$259:$AL$385,29,FALSE)&amp;""</f>
        <v/>
      </c>
      <c r="AI757" s="247"/>
      <c r="AJ757" s="244" t="str">
        <f>VLOOKUP($B752,[1]D3_2!$B$259:$AL$385,30,FALSE)&amp;""</f>
        <v/>
      </c>
      <c r="AK757" s="245"/>
      <c r="AL757" s="97" t="s">
        <v>6130</v>
      </c>
      <c r="AM757" s="246" t="str">
        <f>VLOOKUP($B752,[1]D3_2!$B$259:$AL$385,31,FALSE)&amp;""</f>
        <v/>
      </c>
      <c r="AN757" s="247"/>
      <c r="AO757" s="244" t="str">
        <f>VLOOKUP($B752,[1]D3_2!$B$259:$AL$385,32,FALSE)&amp;""</f>
        <v/>
      </c>
      <c r="AP757" s="245"/>
      <c r="AQ757" s="97" t="s">
        <v>6130</v>
      </c>
      <c r="AR757" s="246" t="str">
        <f>VLOOKUP($B752,[1]D3_2!$B$259:$AL$385,33,FALSE)&amp;""</f>
        <v/>
      </c>
      <c r="AS757" s="247"/>
      <c r="AT757" s="244" t="str">
        <f>VLOOKUP($B752,[1]D3_2!$B$259:$AL$385,34,FALSE)&amp;""</f>
        <v/>
      </c>
      <c r="AU757" s="245"/>
      <c r="AV757" s="97" t="s">
        <v>6130</v>
      </c>
      <c r="AW757" s="246" t="str">
        <f>VLOOKUP($B752,[1]D3_2!$B$259:$AL$385,35,FALSE)&amp;""</f>
        <v/>
      </c>
      <c r="AX757" s="247"/>
      <c r="AY757" s="244" t="str">
        <f>VLOOKUP($B752,[1]D3_2!$B$259:$AL$385,36,FALSE)&amp;""</f>
        <v/>
      </c>
      <c r="AZ757" s="245"/>
      <c r="BA757" s="97" t="s">
        <v>6130</v>
      </c>
      <c r="BB757" s="246" t="str">
        <f>VLOOKUP($B752,[1]D3_2!$B$259:$AL$385,37,FALSE)&amp;""</f>
        <v/>
      </c>
      <c r="BC757" s="247"/>
      <c r="BD757" s="60"/>
    </row>
    <row r="758" spans="2:56" ht="14.25" customHeight="1" x14ac:dyDescent="0.55000000000000004">
      <c r="B758" s="195" t="s">
        <v>5976</v>
      </c>
      <c r="C758" s="196"/>
      <c r="D758" s="196"/>
      <c r="E758" s="196"/>
      <c r="F758" s="196"/>
      <c r="G758" s="197"/>
      <c r="H758" s="232" t="s">
        <v>7637</v>
      </c>
      <c r="I758" s="233"/>
      <c r="J758" s="233"/>
      <c r="K758" s="234"/>
      <c r="L758" s="241" t="s">
        <v>6265</v>
      </c>
      <c r="M758" s="242"/>
      <c r="N758" s="242"/>
      <c r="O758" s="243"/>
      <c r="P758" s="215" t="str">
        <f>VLOOKUP($B758,[1]D3_2!$B$5:$AL$131,6,FALSE)&amp;""</f>
        <v/>
      </c>
      <c r="Q758" s="216"/>
      <c r="R758" s="95" t="s">
        <v>59</v>
      </c>
      <c r="S758" s="217" t="str">
        <f>VLOOKUP($B758,[1]D3_2!$B$5:$AL$131,7,FALSE)&amp;""</f>
        <v/>
      </c>
      <c r="T758" s="218"/>
      <c r="U758" s="215" t="str">
        <f>VLOOKUP($B758,[1]D3_2!$B$5:$AL$131,8,FALSE)&amp;""</f>
        <v/>
      </c>
      <c r="V758" s="216"/>
      <c r="W758" s="95" t="s">
        <v>59</v>
      </c>
      <c r="X758" s="217" t="str">
        <f>VLOOKUP($B758,[1]D3_2!$B$5:$AL$131,9,FALSE)&amp;""</f>
        <v/>
      </c>
      <c r="Y758" s="218"/>
      <c r="Z758" s="215" t="str">
        <f>VLOOKUP($B758,[1]D3_2!$B$5:$AL$131,10,FALSE)&amp;""</f>
        <v/>
      </c>
      <c r="AA758" s="216"/>
      <c r="AB758" s="95" t="s">
        <v>59</v>
      </c>
      <c r="AC758" s="217" t="str">
        <f>VLOOKUP($B758,[1]D3_2!$B$5:$AL$131,11,FALSE)&amp;""</f>
        <v/>
      </c>
      <c r="AD758" s="218"/>
      <c r="AE758" s="215" t="str">
        <f>VLOOKUP($B758,[1]D3_2!$B$5:$AL$131,12,FALSE)&amp;""</f>
        <v/>
      </c>
      <c r="AF758" s="216"/>
      <c r="AG758" s="95" t="s">
        <v>59</v>
      </c>
      <c r="AH758" s="217" t="str">
        <f>VLOOKUP($B758,[1]D3_2!$B$5:$AL$131,13,FALSE)&amp;""</f>
        <v/>
      </c>
      <c r="AI758" s="218"/>
      <c r="AJ758" s="215" t="str">
        <f>VLOOKUP($B758,[1]D3_2!$B$5:$AL$131,14,FALSE)&amp;""</f>
        <v/>
      </c>
      <c r="AK758" s="216"/>
      <c r="AL758" s="95" t="s">
        <v>59</v>
      </c>
      <c r="AM758" s="217" t="str">
        <f>VLOOKUP($B758,[1]D3_2!$B$5:$AL$131,15,FALSE)&amp;""</f>
        <v/>
      </c>
      <c r="AN758" s="218"/>
      <c r="AO758" s="215" t="str">
        <f>VLOOKUP($B758,[1]D3_2!$B$5:$AL$131,16,FALSE)&amp;""</f>
        <v/>
      </c>
      <c r="AP758" s="216"/>
      <c r="AQ758" s="95" t="s">
        <v>59</v>
      </c>
      <c r="AR758" s="217" t="str">
        <f>VLOOKUP($B758,[1]D3_2!$B$5:$AL$131,17,FALSE)&amp;""</f>
        <v/>
      </c>
      <c r="AS758" s="218"/>
      <c r="AT758" s="215" t="str">
        <f>VLOOKUP($B758,[1]D3_2!$B$5:$AL$131,18,FALSE)&amp;""</f>
        <v/>
      </c>
      <c r="AU758" s="216"/>
      <c r="AV758" s="95" t="s">
        <v>59</v>
      </c>
      <c r="AW758" s="217" t="str">
        <f>VLOOKUP($B758,[1]D3_2!$B$5:$AL$131,19,FALSE)&amp;""</f>
        <v/>
      </c>
      <c r="AX758" s="218"/>
      <c r="AY758" s="215" t="str">
        <f>VLOOKUP($B758,[1]D3_2!$B$5:$AL$131,20,FALSE)&amp;""</f>
        <v/>
      </c>
      <c r="AZ758" s="216"/>
      <c r="BA758" s="95" t="s">
        <v>59</v>
      </c>
      <c r="BB758" s="217" t="str">
        <f>VLOOKUP($B758,[1]D3_2!$B$5:$AL$131,21,FALSE)&amp;""</f>
        <v/>
      </c>
      <c r="BC758" s="218"/>
      <c r="BD758" s="60"/>
    </row>
    <row r="759" spans="2:56" ht="14.25" customHeight="1" x14ac:dyDescent="0.55000000000000004">
      <c r="B759" s="208"/>
      <c r="C759" s="209"/>
      <c r="D759" s="209"/>
      <c r="E759" s="209"/>
      <c r="F759" s="209"/>
      <c r="G759" s="210"/>
      <c r="H759" s="235"/>
      <c r="I759" s="236"/>
      <c r="J759" s="236"/>
      <c r="K759" s="237"/>
      <c r="L759" s="219" t="s">
        <v>7255</v>
      </c>
      <c r="M759" s="220"/>
      <c r="N759" s="220"/>
      <c r="O759" s="221"/>
      <c r="P759" s="222" t="str">
        <f>VLOOKUP($B758,[1]D3_2!$B$132:$AL$258,6,FALSE)&amp;""</f>
        <v/>
      </c>
      <c r="Q759" s="223"/>
      <c r="R759" s="96" t="s">
        <v>6130</v>
      </c>
      <c r="S759" s="224" t="str">
        <f>VLOOKUP($B758,[1]D3_2!$B$132:$AL$258,7,FALSE)&amp;""</f>
        <v/>
      </c>
      <c r="T759" s="225"/>
      <c r="U759" s="222" t="str">
        <f>VLOOKUP($B758,[1]D3_2!$B$132:$AL$258,8,FALSE)&amp;""</f>
        <v/>
      </c>
      <c r="V759" s="223"/>
      <c r="W759" s="96" t="s">
        <v>6130</v>
      </c>
      <c r="X759" s="224" t="str">
        <f>VLOOKUP($B758,[1]D3_2!$B$132:$AL$258,9,FALSE)&amp;""</f>
        <v/>
      </c>
      <c r="Y759" s="225"/>
      <c r="Z759" s="222" t="str">
        <f>VLOOKUP($B758,[1]D3_2!$B$132:$AL$258,10,FALSE)&amp;""</f>
        <v/>
      </c>
      <c r="AA759" s="223"/>
      <c r="AB759" s="96" t="s">
        <v>6130</v>
      </c>
      <c r="AC759" s="224" t="str">
        <f>VLOOKUP($B758,[1]D3_2!$B$132:$AL$258,11,FALSE)&amp;""</f>
        <v/>
      </c>
      <c r="AD759" s="225"/>
      <c r="AE759" s="222" t="str">
        <f>VLOOKUP($B758,[1]D3_2!$B$132:$AL$258,12,FALSE)&amp;""</f>
        <v/>
      </c>
      <c r="AF759" s="223"/>
      <c r="AG759" s="96" t="s">
        <v>6130</v>
      </c>
      <c r="AH759" s="224" t="str">
        <f>VLOOKUP($B758,[1]D3_2!$B$132:$AL$385,13,FALSE)&amp;""</f>
        <v/>
      </c>
      <c r="AI759" s="225"/>
      <c r="AJ759" s="222" t="str">
        <f>VLOOKUP($B758,[1]D3_2!$B$132:$AL$258,14,FALSE)&amp;""</f>
        <v/>
      </c>
      <c r="AK759" s="223"/>
      <c r="AL759" s="96" t="s">
        <v>6130</v>
      </c>
      <c r="AM759" s="224" t="str">
        <f>VLOOKUP($B758,[1]D3_2!$B$132:$AL$385,15,FALSE)&amp;""</f>
        <v/>
      </c>
      <c r="AN759" s="225"/>
      <c r="AO759" s="222" t="str">
        <f>VLOOKUP($B758,[1]D3_2!$B$132:$AL$258,16,FALSE)&amp;""</f>
        <v/>
      </c>
      <c r="AP759" s="223"/>
      <c r="AQ759" s="96" t="s">
        <v>6130</v>
      </c>
      <c r="AR759" s="224" t="str">
        <f>VLOOKUP($B758,[1]D3_2!$B$132:$AL$385,17,FALSE)&amp;""</f>
        <v/>
      </c>
      <c r="AS759" s="225"/>
      <c r="AT759" s="222" t="str">
        <f>VLOOKUP($B758,[1]D3_2!$B$132:$AL$258,18,FALSE)&amp;""</f>
        <v/>
      </c>
      <c r="AU759" s="223"/>
      <c r="AV759" s="96" t="s">
        <v>6130</v>
      </c>
      <c r="AW759" s="224" t="str">
        <f>VLOOKUP($B758,[1]D3_2!$B$132:$AL$385,19,FALSE)&amp;""</f>
        <v/>
      </c>
      <c r="AX759" s="225"/>
      <c r="AY759" s="222" t="str">
        <f>VLOOKUP($B758,[1]D3_2!$B$132:$AL$258,20,FALSE)&amp;""</f>
        <v/>
      </c>
      <c r="AZ759" s="223"/>
      <c r="BA759" s="96" t="s">
        <v>6130</v>
      </c>
      <c r="BB759" s="224" t="str">
        <f>VLOOKUP($B758,[1]D3_2!$B$132:$AL$385,21,FALSE)&amp;""</f>
        <v/>
      </c>
      <c r="BC759" s="225"/>
      <c r="BD759" s="60"/>
    </row>
    <row r="760" spans="2:56" ht="14.25" customHeight="1" x14ac:dyDescent="0.55000000000000004">
      <c r="B760" s="208"/>
      <c r="C760" s="209"/>
      <c r="D760" s="209"/>
      <c r="E760" s="209"/>
      <c r="F760" s="209"/>
      <c r="G760" s="210"/>
      <c r="H760" s="238"/>
      <c r="I760" s="239"/>
      <c r="J760" s="239"/>
      <c r="K760" s="240"/>
      <c r="L760" s="248" t="s">
        <v>7256</v>
      </c>
      <c r="M760" s="249"/>
      <c r="N760" s="249"/>
      <c r="O760" s="250"/>
      <c r="P760" s="244" t="str">
        <f>VLOOKUP($B758,[1]D3_2!$B$259:$AL$385,6,FALSE)&amp;""</f>
        <v/>
      </c>
      <c r="Q760" s="245"/>
      <c r="R760" s="97" t="s">
        <v>6130</v>
      </c>
      <c r="S760" s="246" t="str">
        <f>VLOOKUP($B758,[1]D3_2!$B$259:$AL$385,7,FALSE)&amp;""</f>
        <v/>
      </c>
      <c r="T760" s="247"/>
      <c r="U760" s="244" t="str">
        <f>VLOOKUP($B758,[1]D3_2!$B$259:$AL$385,8,FALSE)&amp;""</f>
        <v/>
      </c>
      <c r="V760" s="245"/>
      <c r="W760" s="97" t="s">
        <v>6130</v>
      </c>
      <c r="X760" s="246" t="str">
        <f>VLOOKUP($B758,[1]D3_2!$B$259:$AL$385,9,FALSE)&amp;""</f>
        <v/>
      </c>
      <c r="Y760" s="247"/>
      <c r="Z760" s="244" t="str">
        <f>VLOOKUP($B758,[1]D3_2!$B$259:$AL$385,10,FALSE)&amp;""</f>
        <v/>
      </c>
      <c r="AA760" s="245"/>
      <c r="AB760" s="97" t="s">
        <v>6130</v>
      </c>
      <c r="AC760" s="246" t="str">
        <f>VLOOKUP($B758,[1]D3_2!$B$259:$AL$385,11,FALSE)&amp;""</f>
        <v/>
      </c>
      <c r="AD760" s="247"/>
      <c r="AE760" s="244" t="str">
        <f>VLOOKUP($B758,[1]D3_2!$B$259:$AL$385,12,FALSE)&amp;""</f>
        <v/>
      </c>
      <c r="AF760" s="245"/>
      <c r="AG760" s="97" t="s">
        <v>6130</v>
      </c>
      <c r="AH760" s="246" t="str">
        <f>VLOOKUP($B758,[1]D3_2!$B$259:$AL$385,13,FALSE)&amp;""</f>
        <v/>
      </c>
      <c r="AI760" s="247"/>
      <c r="AJ760" s="244" t="str">
        <f>VLOOKUP($B758,[1]D3_2!$B$259:$AL$385,14,FALSE)&amp;""</f>
        <v/>
      </c>
      <c r="AK760" s="245"/>
      <c r="AL760" s="97" t="s">
        <v>6130</v>
      </c>
      <c r="AM760" s="246" t="str">
        <f>VLOOKUP($B758,[1]D3_2!$B$259:$AL$385,15,FALSE)&amp;""</f>
        <v/>
      </c>
      <c r="AN760" s="247"/>
      <c r="AO760" s="244" t="str">
        <f>VLOOKUP($B758,[1]D3_2!$B$259:$AL$385,16,FALSE)&amp;""</f>
        <v/>
      </c>
      <c r="AP760" s="245"/>
      <c r="AQ760" s="97" t="s">
        <v>6130</v>
      </c>
      <c r="AR760" s="246" t="str">
        <f>VLOOKUP($B758,[1]D3_2!$B$259:$AL$385,17,FALSE)&amp;""</f>
        <v/>
      </c>
      <c r="AS760" s="247"/>
      <c r="AT760" s="244" t="str">
        <f>VLOOKUP($B758,[1]D3_2!$B$259:$AL$385,18,FALSE)&amp;""</f>
        <v/>
      </c>
      <c r="AU760" s="245"/>
      <c r="AV760" s="97" t="s">
        <v>6130</v>
      </c>
      <c r="AW760" s="246" t="str">
        <f>VLOOKUP($B758,[1]D3_2!$B$259:$AL$385,19,FALSE)&amp;""</f>
        <v/>
      </c>
      <c r="AX760" s="247"/>
      <c r="AY760" s="244" t="str">
        <f>VLOOKUP($B758,[1]D3_2!$B$259:$AL$385,20,FALSE)&amp;""</f>
        <v/>
      </c>
      <c r="AZ760" s="245"/>
      <c r="BA760" s="97" t="s">
        <v>6130</v>
      </c>
      <c r="BB760" s="246" t="str">
        <f>VLOOKUP($B758,[1]D3_2!$B$259:$AL$385,21,FALSE)&amp;""</f>
        <v/>
      </c>
      <c r="BC760" s="247"/>
      <c r="BD760" s="60"/>
    </row>
    <row r="761" spans="2:56" ht="14.25" customHeight="1" x14ac:dyDescent="0.55000000000000004">
      <c r="B761" s="208"/>
      <c r="C761" s="209"/>
      <c r="D761" s="209"/>
      <c r="E761" s="209"/>
      <c r="F761" s="209"/>
      <c r="G761" s="210"/>
      <c r="H761" s="232" t="s">
        <v>7669</v>
      </c>
      <c r="I761" s="233"/>
      <c r="J761" s="233"/>
      <c r="K761" s="234"/>
      <c r="L761" s="241" t="s">
        <v>6265</v>
      </c>
      <c r="M761" s="242"/>
      <c r="N761" s="242"/>
      <c r="O761" s="243"/>
      <c r="P761" s="215" t="str">
        <f>VLOOKUP($B758,[1]D3_2!$B$5:$AL$131,22,FALSE)&amp;""</f>
        <v/>
      </c>
      <c r="Q761" s="216"/>
      <c r="R761" s="95" t="s">
        <v>59</v>
      </c>
      <c r="S761" s="217" t="str">
        <f>VLOOKUP($B758,[1]D3_2!$B$5:$AL$131,23,FALSE)&amp;""</f>
        <v/>
      </c>
      <c r="T761" s="218"/>
      <c r="U761" s="215" t="str">
        <f>VLOOKUP($B758,[1]D3_2!$B$5:$AL$131,24,FALSE)&amp;""</f>
        <v/>
      </c>
      <c r="V761" s="216"/>
      <c r="W761" s="95" t="s">
        <v>59</v>
      </c>
      <c r="X761" s="217" t="str">
        <f>VLOOKUP($B758,[1]D3_2!$B$5:$AL$131,25,FALSE)&amp;""</f>
        <v/>
      </c>
      <c r="Y761" s="218"/>
      <c r="Z761" s="215" t="str">
        <f>VLOOKUP($B758,[1]D3_2!$B$5:$AL$131,26,FALSE)&amp;""</f>
        <v/>
      </c>
      <c r="AA761" s="216"/>
      <c r="AB761" s="95" t="s">
        <v>59</v>
      </c>
      <c r="AC761" s="217" t="str">
        <f>VLOOKUP($B758,[1]D3_2!$B$5:$AL$131,27,FALSE)&amp;""</f>
        <v/>
      </c>
      <c r="AD761" s="218"/>
      <c r="AE761" s="215" t="str">
        <f>VLOOKUP($B758,[1]D3_2!$B$5:$AL$131,28,FALSE)&amp;""</f>
        <v/>
      </c>
      <c r="AF761" s="216"/>
      <c r="AG761" s="95" t="s">
        <v>59</v>
      </c>
      <c r="AH761" s="217" t="str">
        <f>VLOOKUP($B758,[1]D3_2!$B$5:$AL$131,29,FALSE)&amp;""</f>
        <v/>
      </c>
      <c r="AI761" s="218"/>
      <c r="AJ761" s="215" t="str">
        <f>VLOOKUP($B758,[1]D3_2!$B$5:$AL$131,30,FALSE)&amp;""</f>
        <v/>
      </c>
      <c r="AK761" s="216"/>
      <c r="AL761" s="95" t="s">
        <v>59</v>
      </c>
      <c r="AM761" s="217" t="str">
        <f>VLOOKUP($B758,[1]D3_2!$B$5:$AL$131,31,FALSE)&amp;""</f>
        <v/>
      </c>
      <c r="AN761" s="218"/>
      <c r="AO761" s="215" t="str">
        <f>VLOOKUP($B758,[1]D3_2!$B$5:$AL$131,32,FALSE)&amp;""</f>
        <v/>
      </c>
      <c r="AP761" s="216"/>
      <c r="AQ761" s="95" t="s">
        <v>59</v>
      </c>
      <c r="AR761" s="217" t="str">
        <f>VLOOKUP($B758,[1]D3_2!$B$5:$AL$131,33,FALSE)&amp;""</f>
        <v/>
      </c>
      <c r="AS761" s="218"/>
      <c r="AT761" s="215" t="str">
        <f>VLOOKUP($B758,[1]D3_2!$B$5:$AL$131,34,FALSE)&amp;""</f>
        <v/>
      </c>
      <c r="AU761" s="216"/>
      <c r="AV761" s="95" t="s">
        <v>59</v>
      </c>
      <c r="AW761" s="217" t="str">
        <f>VLOOKUP($B758,[1]D3_2!$B$5:$AL$131,35,FALSE)&amp;""</f>
        <v/>
      </c>
      <c r="AX761" s="218"/>
      <c r="AY761" s="215" t="str">
        <f>VLOOKUP($B758,[1]D3_2!$B$5:$AL$131,36,FALSE)&amp;""</f>
        <v/>
      </c>
      <c r="AZ761" s="216"/>
      <c r="BA761" s="95" t="s">
        <v>59</v>
      </c>
      <c r="BB761" s="217" t="str">
        <f>VLOOKUP($B758,[1]D3_2!$B$5:$AL$131,37,FALSE)&amp;""</f>
        <v/>
      </c>
      <c r="BC761" s="218"/>
      <c r="BD761" s="60"/>
    </row>
    <row r="762" spans="2:56" ht="14.25" customHeight="1" x14ac:dyDescent="0.55000000000000004">
      <c r="B762" s="208"/>
      <c r="C762" s="209"/>
      <c r="D762" s="209"/>
      <c r="E762" s="209"/>
      <c r="F762" s="209"/>
      <c r="G762" s="210"/>
      <c r="H762" s="235"/>
      <c r="I762" s="236"/>
      <c r="J762" s="236"/>
      <c r="K762" s="237"/>
      <c r="L762" s="219" t="s">
        <v>7255</v>
      </c>
      <c r="M762" s="220"/>
      <c r="N762" s="220"/>
      <c r="O762" s="221"/>
      <c r="P762" s="222" t="str">
        <f>VLOOKUP($B758,[1]D3_2!$B$132:$AL$258,22,FALSE)&amp;""</f>
        <v/>
      </c>
      <c r="Q762" s="223"/>
      <c r="R762" s="96" t="s">
        <v>6130</v>
      </c>
      <c r="S762" s="224" t="str">
        <f>VLOOKUP($B758,[1]D3_2!$B$132:$AL$258,23,FALSE)&amp;""</f>
        <v/>
      </c>
      <c r="T762" s="225"/>
      <c r="U762" s="222" t="str">
        <f>VLOOKUP($B758,[1]D3_2!$B$132:$AL$258,24,FALSE)&amp;""</f>
        <v/>
      </c>
      <c r="V762" s="223"/>
      <c r="W762" s="96" t="s">
        <v>6130</v>
      </c>
      <c r="X762" s="224" t="str">
        <f>VLOOKUP($B758,[1]D3_2!$B$132:$AL$258,25,FALSE)&amp;""</f>
        <v/>
      </c>
      <c r="Y762" s="225"/>
      <c r="Z762" s="222" t="str">
        <f>VLOOKUP($B758,[1]D3_2!$B$132:$AL$258,26,FALSE)&amp;""</f>
        <v/>
      </c>
      <c r="AA762" s="223"/>
      <c r="AB762" s="96" t="s">
        <v>6130</v>
      </c>
      <c r="AC762" s="224" t="str">
        <f>VLOOKUP($B758,[1]D3_2!$B$132:$AL$258,27,FALSE)&amp;""</f>
        <v/>
      </c>
      <c r="AD762" s="225"/>
      <c r="AE762" s="222" t="str">
        <f>VLOOKUP($B758,[1]D3_2!$B$132:$AL$258,28,FALSE)&amp;""</f>
        <v/>
      </c>
      <c r="AF762" s="223"/>
      <c r="AG762" s="96" t="s">
        <v>6130</v>
      </c>
      <c r="AH762" s="224" t="str">
        <f>VLOOKUP($B758,[1]D3_2!$B$132:$AL$385,29,FALSE)&amp;""</f>
        <v/>
      </c>
      <c r="AI762" s="225"/>
      <c r="AJ762" s="222" t="str">
        <f>VLOOKUP($B758,[1]D3_2!$B$132:$AL$258,30,FALSE)&amp;""</f>
        <v/>
      </c>
      <c r="AK762" s="223"/>
      <c r="AL762" s="96" t="s">
        <v>6130</v>
      </c>
      <c r="AM762" s="224" t="str">
        <f>VLOOKUP($B758,[1]D3_2!$B$132:$AL$385,31,FALSE)&amp;""</f>
        <v/>
      </c>
      <c r="AN762" s="225"/>
      <c r="AO762" s="222" t="str">
        <f>VLOOKUP($B758,[1]D3_2!$B$132:$AL$258,32,FALSE)&amp;""</f>
        <v/>
      </c>
      <c r="AP762" s="223"/>
      <c r="AQ762" s="96" t="s">
        <v>6130</v>
      </c>
      <c r="AR762" s="224" t="str">
        <f>VLOOKUP($B758,[1]D3_2!$B$132:$AL$385,33,FALSE)&amp;""</f>
        <v/>
      </c>
      <c r="AS762" s="225"/>
      <c r="AT762" s="222" t="str">
        <f>VLOOKUP($B758,[1]D3_2!$B$132:$AL$258,34,FALSE)&amp;""</f>
        <v/>
      </c>
      <c r="AU762" s="223"/>
      <c r="AV762" s="96" t="s">
        <v>6130</v>
      </c>
      <c r="AW762" s="224" t="str">
        <f>VLOOKUP($B758,[1]D3_2!$B$132:$AL$385,35,FALSE)&amp;""</f>
        <v/>
      </c>
      <c r="AX762" s="225"/>
      <c r="AY762" s="222" t="str">
        <f>VLOOKUP($B758,[1]D3_2!$B$132:$AL$258,36,FALSE)&amp;""</f>
        <v/>
      </c>
      <c r="AZ762" s="223"/>
      <c r="BA762" s="96" t="s">
        <v>6130</v>
      </c>
      <c r="BB762" s="224" t="str">
        <f>VLOOKUP($B758,[1]D3_2!$B$132:$AL$385,37,FALSE)&amp;""</f>
        <v/>
      </c>
      <c r="BC762" s="225"/>
      <c r="BD762" s="60"/>
    </row>
    <row r="763" spans="2:56" ht="14.25" customHeight="1" x14ac:dyDescent="0.55000000000000004">
      <c r="B763" s="198"/>
      <c r="C763" s="199"/>
      <c r="D763" s="199"/>
      <c r="E763" s="199"/>
      <c r="F763" s="199"/>
      <c r="G763" s="200"/>
      <c r="H763" s="238"/>
      <c r="I763" s="239"/>
      <c r="J763" s="239"/>
      <c r="K763" s="240"/>
      <c r="L763" s="248" t="s">
        <v>7256</v>
      </c>
      <c r="M763" s="249"/>
      <c r="N763" s="249"/>
      <c r="O763" s="250"/>
      <c r="P763" s="244" t="str">
        <f>VLOOKUP($B758,[1]D3_2!$B$259:$AL$385,22,FALSE)&amp;""</f>
        <v/>
      </c>
      <c r="Q763" s="245"/>
      <c r="R763" s="97" t="s">
        <v>6130</v>
      </c>
      <c r="S763" s="246" t="str">
        <f>VLOOKUP($B758,[1]D3_2!$B$259:$AL$385,23,FALSE)&amp;""</f>
        <v/>
      </c>
      <c r="T763" s="247"/>
      <c r="U763" s="244" t="str">
        <f>VLOOKUP($B758,[1]D3_2!$B$259:$AL$385,24,FALSE)&amp;""</f>
        <v/>
      </c>
      <c r="V763" s="245"/>
      <c r="W763" s="97" t="s">
        <v>6130</v>
      </c>
      <c r="X763" s="246" t="str">
        <f>VLOOKUP($B758,[1]D3_2!$B$259:$AL$385,25,FALSE)&amp;""</f>
        <v/>
      </c>
      <c r="Y763" s="247"/>
      <c r="Z763" s="244" t="str">
        <f>VLOOKUP($B758,[1]D3_2!$B$259:$AL$385,26,FALSE)&amp;""</f>
        <v/>
      </c>
      <c r="AA763" s="245"/>
      <c r="AB763" s="97" t="s">
        <v>6130</v>
      </c>
      <c r="AC763" s="246" t="str">
        <f>VLOOKUP($B758,[1]D3_2!$B$259:$AL$385,27,FALSE)&amp;""</f>
        <v/>
      </c>
      <c r="AD763" s="247"/>
      <c r="AE763" s="244" t="str">
        <f>VLOOKUP($B758,[1]D3_2!$B$259:$AL$385,28,FALSE)&amp;""</f>
        <v/>
      </c>
      <c r="AF763" s="245"/>
      <c r="AG763" s="97" t="s">
        <v>6130</v>
      </c>
      <c r="AH763" s="246" t="str">
        <f>VLOOKUP($B758,[1]D3_2!$B$259:$AL$385,29,FALSE)&amp;""</f>
        <v/>
      </c>
      <c r="AI763" s="247"/>
      <c r="AJ763" s="244" t="str">
        <f>VLOOKUP($B758,[1]D3_2!$B$259:$AL$385,30,FALSE)&amp;""</f>
        <v/>
      </c>
      <c r="AK763" s="245"/>
      <c r="AL763" s="97" t="s">
        <v>6130</v>
      </c>
      <c r="AM763" s="246" t="str">
        <f>VLOOKUP($B758,[1]D3_2!$B$259:$AL$385,31,FALSE)&amp;""</f>
        <v/>
      </c>
      <c r="AN763" s="247"/>
      <c r="AO763" s="244" t="str">
        <f>VLOOKUP($B758,[1]D3_2!$B$259:$AL$385,32,FALSE)&amp;""</f>
        <v/>
      </c>
      <c r="AP763" s="245"/>
      <c r="AQ763" s="97" t="s">
        <v>6130</v>
      </c>
      <c r="AR763" s="246" t="str">
        <f>VLOOKUP($B758,[1]D3_2!$B$259:$AL$385,33,FALSE)&amp;""</f>
        <v/>
      </c>
      <c r="AS763" s="247"/>
      <c r="AT763" s="244" t="str">
        <f>VLOOKUP($B758,[1]D3_2!$B$259:$AL$385,34,FALSE)&amp;""</f>
        <v/>
      </c>
      <c r="AU763" s="245"/>
      <c r="AV763" s="97" t="s">
        <v>6130</v>
      </c>
      <c r="AW763" s="246" t="str">
        <f>VLOOKUP($B758,[1]D3_2!$B$259:$AL$385,35,FALSE)&amp;""</f>
        <v/>
      </c>
      <c r="AX763" s="247"/>
      <c r="AY763" s="244" t="str">
        <f>VLOOKUP($B758,[1]D3_2!$B$259:$AL$385,36,FALSE)&amp;""</f>
        <v/>
      </c>
      <c r="AZ763" s="245"/>
      <c r="BA763" s="97" t="s">
        <v>6130</v>
      </c>
      <c r="BB763" s="246" t="str">
        <f>VLOOKUP($B758,[1]D3_2!$B$259:$AL$385,37,FALSE)&amp;""</f>
        <v/>
      </c>
      <c r="BC763" s="247"/>
      <c r="BD763" s="60"/>
    </row>
    <row r="764" spans="2:56" ht="14.25" customHeight="1" x14ac:dyDescent="0.55000000000000004">
      <c r="B764" s="195" t="s">
        <v>483</v>
      </c>
      <c r="C764" s="196"/>
      <c r="D764" s="196"/>
      <c r="E764" s="196"/>
      <c r="F764" s="196"/>
      <c r="G764" s="197"/>
      <c r="H764" s="232" t="s">
        <v>7637</v>
      </c>
      <c r="I764" s="233"/>
      <c r="J764" s="233"/>
      <c r="K764" s="234"/>
      <c r="L764" s="241" t="s">
        <v>6265</v>
      </c>
      <c r="M764" s="242"/>
      <c r="N764" s="242"/>
      <c r="O764" s="243"/>
      <c r="P764" s="215" t="str">
        <f>VLOOKUP($B764,[1]D3_2!$B$5:$AL$131,6,FALSE)&amp;""</f>
        <v/>
      </c>
      <c r="Q764" s="216"/>
      <c r="R764" s="95" t="s">
        <v>59</v>
      </c>
      <c r="S764" s="217" t="str">
        <f>VLOOKUP($B764,[1]D3_2!$B$5:$AL$131,7,FALSE)&amp;""</f>
        <v/>
      </c>
      <c r="T764" s="218"/>
      <c r="U764" s="215" t="str">
        <f>VLOOKUP($B764,[1]D3_2!$B$5:$AL$131,8,FALSE)&amp;""</f>
        <v/>
      </c>
      <c r="V764" s="216"/>
      <c r="W764" s="95" t="s">
        <v>59</v>
      </c>
      <c r="X764" s="217" t="str">
        <f>VLOOKUP($B764,[1]D3_2!$B$5:$AL$131,9,FALSE)&amp;""</f>
        <v/>
      </c>
      <c r="Y764" s="218"/>
      <c r="Z764" s="215" t="str">
        <f>VLOOKUP($B764,[1]D3_2!$B$5:$AL$131,10,FALSE)&amp;""</f>
        <v/>
      </c>
      <c r="AA764" s="216"/>
      <c r="AB764" s="95" t="s">
        <v>59</v>
      </c>
      <c r="AC764" s="217" t="str">
        <f>VLOOKUP($B764,[1]D3_2!$B$5:$AL$131,11,FALSE)&amp;""</f>
        <v/>
      </c>
      <c r="AD764" s="218"/>
      <c r="AE764" s="215" t="str">
        <f>VLOOKUP($B764,[1]D3_2!$B$5:$AL$131,12,FALSE)&amp;""</f>
        <v/>
      </c>
      <c r="AF764" s="216"/>
      <c r="AG764" s="95" t="s">
        <v>59</v>
      </c>
      <c r="AH764" s="217" t="str">
        <f>VLOOKUP($B764,[1]D3_2!$B$5:$AL$131,13,FALSE)&amp;""</f>
        <v/>
      </c>
      <c r="AI764" s="218"/>
      <c r="AJ764" s="215" t="str">
        <f>VLOOKUP($B764,[1]D3_2!$B$5:$AL$131,14,FALSE)&amp;""</f>
        <v/>
      </c>
      <c r="AK764" s="216"/>
      <c r="AL764" s="95" t="s">
        <v>59</v>
      </c>
      <c r="AM764" s="217" t="str">
        <f>VLOOKUP($B764,[1]D3_2!$B$5:$AL$131,15,FALSE)&amp;""</f>
        <v/>
      </c>
      <c r="AN764" s="218"/>
      <c r="AO764" s="215" t="str">
        <f>VLOOKUP($B764,[1]D3_2!$B$5:$AL$131,16,FALSE)&amp;""</f>
        <v/>
      </c>
      <c r="AP764" s="216"/>
      <c r="AQ764" s="95" t="s">
        <v>59</v>
      </c>
      <c r="AR764" s="217" t="str">
        <f>VLOOKUP($B764,[1]D3_2!$B$5:$AL$131,17,FALSE)&amp;""</f>
        <v/>
      </c>
      <c r="AS764" s="218"/>
      <c r="AT764" s="215" t="str">
        <f>VLOOKUP($B764,[1]D3_2!$B$5:$AL$131,18,FALSE)&amp;""</f>
        <v/>
      </c>
      <c r="AU764" s="216"/>
      <c r="AV764" s="95" t="s">
        <v>59</v>
      </c>
      <c r="AW764" s="217" t="str">
        <f>VLOOKUP($B764,[1]D3_2!$B$5:$AL$131,19,FALSE)&amp;""</f>
        <v/>
      </c>
      <c r="AX764" s="218"/>
      <c r="AY764" s="215" t="str">
        <f>VLOOKUP($B764,[1]D3_2!$B$5:$AL$131,20,FALSE)&amp;""</f>
        <v/>
      </c>
      <c r="AZ764" s="216"/>
      <c r="BA764" s="95" t="s">
        <v>59</v>
      </c>
      <c r="BB764" s="217" t="str">
        <f>VLOOKUP($B764,[1]D3_2!$B$5:$AL$131,21,FALSE)&amp;""</f>
        <v/>
      </c>
      <c r="BC764" s="218"/>
      <c r="BD764" s="60"/>
    </row>
    <row r="765" spans="2:56" ht="14.25" customHeight="1" x14ac:dyDescent="0.55000000000000004">
      <c r="B765" s="208"/>
      <c r="C765" s="209"/>
      <c r="D765" s="209"/>
      <c r="E765" s="209"/>
      <c r="F765" s="209"/>
      <c r="G765" s="210"/>
      <c r="H765" s="235"/>
      <c r="I765" s="236"/>
      <c r="J765" s="236"/>
      <c r="K765" s="237"/>
      <c r="L765" s="219" t="s">
        <v>7255</v>
      </c>
      <c r="M765" s="220"/>
      <c r="N765" s="220"/>
      <c r="O765" s="221"/>
      <c r="P765" s="222" t="str">
        <f>VLOOKUP($B764,[1]D3_2!$B$132:$AL$258,6,FALSE)&amp;""</f>
        <v/>
      </c>
      <c r="Q765" s="223"/>
      <c r="R765" s="96" t="s">
        <v>6130</v>
      </c>
      <c r="S765" s="224" t="str">
        <f>VLOOKUP($B764,[1]D3_2!$B$132:$AL$258,7,FALSE)&amp;""</f>
        <v/>
      </c>
      <c r="T765" s="225"/>
      <c r="U765" s="222" t="str">
        <f>VLOOKUP($B764,[1]D3_2!$B$132:$AL$258,8,FALSE)&amp;""</f>
        <v/>
      </c>
      <c r="V765" s="223"/>
      <c r="W765" s="96" t="s">
        <v>6130</v>
      </c>
      <c r="X765" s="224" t="str">
        <f>VLOOKUP($B764,[1]D3_2!$B$132:$AL$258,9,FALSE)&amp;""</f>
        <v/>
      </c>
      <c r="Y765" s="225"/>
      <c r="Z765" s="222" t="str">
        <f>VLOOKUP($B764,[1]D3_2!$B$132:$AL$258,10,FALSE)&amp;""</f>
        <v/>
      </c>
      <c r="AA765" s="223"/>
      <c r="AB765" s="96" t="s">
        <v>6130</v>
      </c>
      <c r="AC765" s="224" t="str">
        <f>VLOOKUP($B764,[1]D3_2!$B$132:$AL$258,11,FALSE)&amp;""</f>
        <v/>
      </c>
      <c r="AD765" s="225"/>
      <c r="AE765" s="222" t="str">
        <f>VLOOKUP($B764,[1]D3_2!$B$132:$AL$258,12,FALSE)&amp;""</f>
        <v/>
      </c>
      <c r="AF765" s="223"/>
      <c r="AG765" s="96" t="s">
        <v>6130</v>
      </c>
      <c r="AH765" s="224" t="str">
        <f>VLOOKUP($B764,[1]D3_2!$B$132:$AL$385,13,FALSE)&amp;""</f>
        <v/>
      </c>
      <c r="AI765" s="225"/>
      <c r="AJ765" s="222" t="str">
        <f>VLOOKUP($B764,[1]D3_2!$B$132:$AL$258,14,FALSE)&amp;""</f>
        <v/>
      </c>
      <c r="AK765" s="223"/>
      <c r="AL765" s="96" t="s">
        <v>6130</v>
      </c>
      <c r="AM765" s="224" t="str">
        <f>VLOOKUP($B764,[1]D3_2!$B$132:$AL$385,15,FALSE)&amp;""</f>
        <v/>
      </c>
      <c r="AN765" s="225"/>
      <c r="AO765" s="222" t="str">
        <f>VLOOKUP($B764,[1]D3_2!$B$132:$AL$258,16,FALSE)&amp;""</f>
        <v/>
      </c>
      <c r="AP765" s="223"/>
      <c r="AQ765" s="96" t="s">
        <v>6130</v>
      </c>
      <c r="AR765" s="224" t="str">
        <f>VLOOKUP($B764,[1]D3_2!$B$132:$AL$385,17,FALSE)&amp;""</f>
        <v/>
      </c>
      <c r="AS765" s="225"/>
      <c r="AT765" s="222" t="str">
        <f>VLOOKUP($B764,[1]D3_2!$B$132:$AL$258,18,FALSE)&amp;""</f>
        <v/>
      </c>
      <c r="AU765" s="223"/>
      <c r="AV765" s="96" t="s">
        <v>6130</v>
      </c>
      <c r="AW765" s="224" t="str">
        <f>VLOOKUP($B764,[1]D3_2!$B$132:$AL$385,19,FALSE)&amp;""</f>
        <v/>
      </c>
      <c r="AX765" s="225"/>
      <c r="AY765" s="222" t="str">
        <f>VLOOKUP($B764,[1]D3_2!$B$132:$AL$258,20,FALSE)&amp;""</f>
        <v/>
      </c>
      <c r="AZ765" s="223"/>
      <c r="BA765" s="96" t="s">
        <v>6130</v>
      </c>
      <c r="BB765" s="224" t="str">
        <f>VLOOKUP($B764,[1]D3_2!$B$132:$AL$385,21,FALSE)&amp;""</f>
        <v/>
      </c>
      <c r="BC765" s="225"/>
      <c r="BD765" s="60"/>
    </row>
    <row r="766" spans="2:56" ht="14.25" customHeight="1" x14ac:dyDescent="0.55000000000000004">
      <c r="B766" s="208"/>
      <c r="C766" s="209"/>
      <c r="D766" s="209"/>
      <c r="E766" s="209"/>
      <c r="F766" s="209"/>
      <c r="G766" s="210"/>
      <c r="H766" s="238"/>
      <c r="I766" s="239"/>
      <c r="J766" s="239"/>
      <c r="K766" s="240"/>
      <c r="L766" s="248" t="s">
        <v>7256</v>
      </c>
      <c r="M766" s="249"/>
      <c r="N766" s="249"/>
      <c r="O766" s="250"/>
      <c r="P766" s="244" t="str">
        <f>VLOOKUP($B764,[1]D3_2!$B$259:$AL$385,6,FALSE)&amp;""</f>
        <v/>
      </c>
      <c r="Q766" s="245"/>
      <c r="R766" s="97" t="s">
        <v>6130</v>
      </c>
      <c r="S766" s="246" t="str">
        <f>VLOOKUP($B764,[1]D3_2!$B$259:$AL$385,7,FALSE)&amp;""</f>
        <v/>
      </c>
      <c r="T766" s="247"/>
      <c r="U766" s="244" t="str">
        <f>VLOOKUP($B764,[1]D3_2!$B$259:$AL$385,8,FALSE)&amp;""</f>
        <v/>
      </c>
      <c r="V766" s="245"/>
      <c r="W766" s="97" t="s">
        <v>6130</v>
      </c>
      <c r="X766" s="246" t="str">
        <f>VLOOKUP($B764,[1]D3_2!$B$259:$AL$385,9,FALSE)&amp;""</f>
        <v/>
      </c>
      <c r="Y766" s="247"/>
      <c r="Z766" s="244" t="str">
        <f>VLOOKUP($B764,[1]D3_2!$B$259:$AL$385,10,FALSE)&amp;""</f>
        <v/>
      </c>
      <c r="AA766" s="245"/>
      <c r="AB766" s="97" t="s">
        <v>6130</v>
      </c>
      <c r="AC766" s="246" t="str">
        <f>VLOOKUP($B764,[1]D3_2!$B$259:$AL$385,11,FALSE)&amp;""</f>
        <v/>
      </c>
      <c r="AD766" s="247"/>
      <c r="AE766" s="244" t="str">
        <f>VLOOKUP($B764,[1]D3_2!$B$259:$AL$385,12,FALSE)&amp;""</f>
        <v/>
      </c>
      <c r="AF766" s="245"/>
      <c r="AG766" s="97" t="s">
        <v>6130</v>
      </c>
      <c r="AH766" s="246" t="str">
        <f>VLOOKUP($B764,[1]D3_2!$B$259:$AL$385,13,FALSE)&amp;""</f>
        <v/>
      </c>
      <c r="AI766" s="247"/>
      <c r="AJ766" s="244" t="str">
        <f>VLOOKUP($B764,[1]D3_2!$B$259:$AL$385,14,FALSE)&amp;""</f>
        <v/>
      </c>
      <c r="AK766" s="245"/>
      <c r="AL766" s="97" t="s">
        <v>6130</v>
      </c>
      <c r="AM766" s="246" t="str">
        <f>VLOOKUP($B764,[1]D3_2!$B$259:$AL$385,15,FALSE)&amp;""</f>
        <v/>
      </c>
      <c r="AN766" s="247"/>
      <c r="AO766" s="244" t="str">
        <f>VLOOKUP($B764,[1]D3_2!$B$259:$AL$385,16,FALSE)&amp;""</f>
        <v/>
      </c>
      <c r="AP766" s="245"/>
      <c r="AQ766" s="97" t="s">
        <v>6130</v>
      </c>
      <c r="AR766" s="246" t="str">
        <f>VLOOKUP($B764,[1]D3_2!$B$259:$AL$385,17,FALSE)&amp;""</f>
        <v/>
      </c>
      <c r="AS766" s="247"/>
      <c r="AT766" s="244" t="str">
        <f>VLOOKUP($B764,[1]D3_2!$B$259:$AL$385,18,FALSE)&amp;""</f>
        <v/>
      </c>
      <c r="AU766" s="245"/>
      <c r="AV766" s="97" t="s">
        <v>6130</v>
      </c>
      <c r="AW766" s="246" t="str">
        <f>VLOOKUP($B764,[1]D3_2!$B$259:$AL$385,19,FALSE)&amp;""</f>
        <v/>
      </c>
      <c r="AX766" s="247"/>
      <c r="AY766" s="244" t="str">
        <f>VLOOKUP($B764,[1]D3_2!$B$259:$AL$385,20,FALSE)&amp;""</f>
        <v/>
      </c>
      <c r="AZ766" s="245"/>
      <c r="BA766" s="97" t="s">
        <v>6130</v>
      </c>
      <c r="BB766" s="246" t="str">
        <f>VLOOKUP($B764,[1]D3_2!$B$259:$AL$385,21,FALSE)&amp;""</f>
        <v/>
      </c>
      <c r="BC766" s="247"/>
      <c r="BD766" s="60"/>
    </row>
    <row r="767" spans="2:56" ht="14.25" customHeight="1" x14ac:dyDescent="0.55000000000000004">
      <c r="B767" s="208"/>
      <c r="C767" s="209"/>
      <c r="D767" s="209"/>
      <c r="E767" s="209"/>
      <c r="F767" s="209"/>
      <c r="G767" s="210"/>
      <c r="H767" s="232" t="s">
        <v>7669</v>
      </c>
      <c r="I767" s="233"/>
      <c r="J767" s="233"/>
      <c r="K767" s="234"/>
      <c r="L767" s="241" t="s">
        <v>6265</v>
      </c>
      <c r="M767" s="242"/>
      <c r="N767" s="242"/>
      <c r="O767" s="243"/>
      <c r="P767" s="215" t="str">
        <f>VLOOKUP($B764,[1]D3_2!$B$5:$AL$131,22,FALSE)&amp;""</f>
        <v/>
      </c>
      <c r="Q767" s="216"/>
      <c r="R767" s="95" t="s">
        <v>59</v>
      </c>
      <c r="S767" s="217" t="str">
        <f>VLOOKUP($B764,[1]D3_2!$B$5:$AL$131,23,FALSE)&amp;""</f>
        <v/>
      </c>
      <c r="T767" s="218"/>
      <c r="U767" s="215" t="str">
        <f>VLOOKUP($B764,[1]D3_2!$B$5:$AL$131,24,FALSE)&amp;""</f>
        <v/>
      </c>
      <c r="V767" s="216"/>
      <c r="W767" s="95" t="s">
        <v>59</v>
      </c>
      <c r="X767" s="217" t="str">
        <f>VLOOKUP($B764,[1]D3_2!$B$5:$AL$131,25,FALSE)&amp;""</f>
        <v/>
      </c>
      <c r="Y767" s="218"/>
      <c r="Z767" s="215" t="str">
        <f>VLOOKUP($B764,[1]D3_2!$B$5:$AL$131,26,FALSE)&amp;""</f>
        <v/>
      </c>
      <c r="AA767" s="216"/>
      <c r="AB767" s="95" t="s">
        <v>59</v>
      </c>
      <c r="AC767" s="217" t="str">
        <f>VLOOKUP($B764,[1]D3_2!$B$5:$AL$131,27,FALSE)&amp;""</f>
        <v/>
      </c>
      <c r="AD767" s="218"/>
      <c r="AE767" s="215" t="str">
        <f>VLOOKUP($B764,[1]D3_2!$B$5:$AL$131,28,FALSE)&amp;""</f>
        <v/>
      </c>
      <c r="AF767" s="216"/>
      <c r="AG767" s="95" t="s">
        <v>59</v>
      </c>
      <c r="AH767" s="217" t="str">
        <f>VLOOKUP($B764,[1]D3_2!$B$5:$AL$131,29,FALSE)&amp;""</f>
        <v/>
      </c>
      <c r="AI767" s="218"/>
      <c r="AJ767" s="215" t="str">
        <f>VLOOKUP($B764,[1]D3_2!$B$5:$AL$131,30,FALSE)&amp;""</f>
        <v/>
      </c>
      <c r="AK767" s="216"/>
      <c r="AL767" s="95" t="s">
        <v>59</v>
      </c>
      <c r="AM767" s="217" t="str">
        <f>VLOOKUP($B764,[1]D3_2!$B$5:$AL$131,31,FALSE)&amp;""</f>
        <v/>
      </c>
      <c r="AN767" s="218"/>
      <c r="AO767" s="215" t="str">
        <f>VLOOKUP($B764,[1]D3_2!$B$5:$AL$131,32,FALSE)&amp;""</f>
        <v/>
      </c>
      <c r="AP767" s="216"/>
      <c r="AQ767" s="95" t="s">
        <v>59</v>
      </c>
      <c r="AR767" s="217" t="str">
        <f>VLOOKUP($B764,[1]D3_2!$B$5:$AL$131,33,FALSE)&amp;""</f>
        <v/>
      </c>
      <c r="AS767" s="218"/>
      <c r="AT767" s="215" t="str">
        <f>VLOOKUP($B764,[1]D3_2!$B$5:$AL$131,34,FALSE)&amp;""</f>
        <v/>
      </c>
      <c r="AU767" s="216"/>
      <c r="AV767" s="95" t="s">
        <v>59</v>
      </c>
      <c r="AW767" s="217" t="str">
        <f>VLOOKUP($B764,[1]D3_2!$B$5:$AL$131,35,FALSE)&amp;""</f>
        <v/>
      </c>
      <c r="AX767" s="218"/>
      <c r="AY767" s="215" t="str">
        <f>VLOOKUP($B764,[1]D3_2!$B$5:$AL$131,36,FALSE)&amp;""</f>
        <v/>
      </c>
      <c r="AZ767" s="216"/>
      <c r="BA767" s="95" t="s">
        <v>59</v>
      </c>
      <c r="BB767" s="217" t="str">
        <f>VLOOKUP($B764,[1]D3_2!$B$5:$AL$131,37,FALSE)&amp;""</f>
        <v/>
      </c>
      <c r="BC767" s="218"/>
      <c r="BD767" s="60"/>
    </row>
    <row r="768" spans="2:56" ht="14.25" customHeight="1" x14ac:dyDescent="0.55000000000000004">
      <c r="B768" s="208"/>
      <c r="C768" s="209"/>
      <c r="D768" s="209"/>
      <c r="E768" s="209"/>
      <c r="F768" s="209"/>
      <c r="G768" s="210"/>
      <c r="H768" s="235"/>
      <c r="I768" s="236"/>
      <c r="J768" s="236"/>
      <c r="K768" s="237"/>
      <c r="L768" s="219" t="s">
        <v>7255</v>
      </c>
      <c r="M768" s="220"/>
      <c r="N768" s="220"/>
      <c r="O768" s="221"/>
      <c r="P768" s="222" t="str">
        <f>VLOOKUP($B764,[1]D3_2!$B$132:$AL$258,22,FALSE)&amp;""</f>
        <v/>
      </c>
      <c r="Q768" s="223"/>
      <c r="R768" s="96" t="s">
        <v>6130</v>
      </c>
      <c r="S768" s="224" t="str">
        <f>VLOOKUP($B764,[1]D3_2!$B$132:$AL$258,23,FALSE)&amp;""</f>
        <v/>
      </c>
      <c r="T768" s="225"/>
      <c r="U768" s="222" t="str">
        <f>VLOOKUP($B764,[1]D3_2!$B$132:$AL$258,24,FALSE)&amp;""</f>
        <v/>
      </c>
      <c r="V768" s="223"/>
      <c r="W768" s="96" t="s">
        <v>6130</v>
      </c>
      <c r="X768" s="224" t="str">
        <f>VLOOKUP($B764,[1]D3_2!$B$132:$AL$258,25,FALSE)&amp;""</f>
        <v/>
      </c>
      <c r="Y768" s="225"/>
      <c r="Z768" s="222" t="str">
        <f>VLOOKUP($B764,[1]D3_2!$B$132:$AL$258,26,FALSE)&amp;""</f>
        <v/>
      </c>
      <c r="AA768" s="223"/>
      <c r="AB768" s="96" t="s">
        <v>6130</v>
      </c>
      <c r="AC768" s="224" t="str">
        <f>VLOOKUP($B764,[1]D3_2!$B$132:$AL$258,27,FALSE)&amp;""</f>
        <v/>
      </c>
      <c r="AD768" s="225"/>
      <c r="AE768" s="222" t="str">
        <f>VLOOKUP($B764,[1]D3_2!$B$132:$AL$258,28,FALSE)&amp;""</f>
        <v/>
      </c>
      <c r="AF768" s="223"/>
      <c r="AG768" s="96" t="s">
        <v>6130</v>
      </c>
      <c r="AH768" s="224" t="str">
        <f>VLOOKUP($B764,[1]D3_2!$B$132:$AL$385,29,FALSE)&amp;""</f>
        <v/>
      </c>
      <c r="AI768" s="225"/>
      <c r="AJ768" s="222" t="str">
        <f>VLOOKUP($B764,[1]D3_2!$B$132:$AL$258,30,FALSE)&amp;""</f>
        <v/>
      </c>
      <c r="AK768" s="223"/>
      <c r="AL768" s="96" t="s">
        <v>6130</v>
      </c>
      <c r="AM768" s="224" t="str">
        <f>VLOOKUP($B764,[1]D3_2!$B$132:$AL$385,31,FALSE)&amp;""</f>
        <v/>
      </c>
      <c r="AN768" s="225"/>
      <c r="AO768" s="222" t="str">
        <f>VLOOKUP($B764,[1]D3_2!$B$132:$AL$258,32,FALSE)&amp;""</f>
        <v/>
      </c>
      <c r="AP768" s="223"/>
      <c r="AQ768" s="96" t="s">
        <v>6130</v>
      </c>
      <c r="AR768" s="224" t="str">
        <f>VLOOKUP($B764,[1]D3_2!$B$132:$AL$385,33,FALSE)&amp;""</f>
        <v/>
      </c>
      <c r="AS768" s="225"/>
      <c r="AT768" s="222" t="str">
        <f>VLOOKUP($B764,[1]D3_2!$B$132:$AL$258,34,FALSE)&amp;""</f>
        <v/>
      </c>
      <c r="AU768" s="223"/>
      <c r="AV768" s="96" t="s">
        <v>6130</v>
      </c>
      <c r="AW768" s="224" t="str">
        <f>VLOOKUP($B764,[1]D3_2!$B$132:$AL$385,35,FALSE)&amp;""</f>
        <v/>
      </c>
      <c r="AX768" s="225"/>
      <c r="AY768" s="222" t="str">
        <f>VLOOKUP($B764,[1]D3_2!$B$132:$AL$258,36,FALSE)&amp;""</f>
        <v/>
      </c>
      <c r="AZ768" s="223"/>
      <c r="BA768" s="96" t="s">
        <v>6130</v>
      </c>
      <c r="BB768" s="224" t="str">
        <f>VLOOKUP($B764,[1]D3_2!$B$132:$AL$385,37,FALSE)&amp;""</f>
        <v/>
      </c>
      <c r="BC768" s="225"/>
      <c r="BD768" s="60"/>
    </row>
    <row r="769" spans="2:56" ht="14.25" customHeight="1" x14ac:dyDescent="0.55000000000000004">
      <c r="B769" s="198"/>
      <c r="C769" s="199"/>
      <c r="D769" s="199"/>
      <c r="E769" s="199"/>
      <c r="F769" s="199"/>
      <c r="G769" s="200"/>
      <c r="H769" s="238"/>
      <c r="I769" s="239"/>
      <c r="J769" s="239"/>
      <c r="K769" s="240"/>
      <c r="L769" s="248" t="s">
        <v>7256</v>
      </c>
      <c r="M769" s="249"/>
      <c r="N769" s="249"/>
      <c r="O769" s="250"/>
      <c r="P769" s="244" t="str">
        <f>VLOOKUP($B764,[1]D3_2!$B$259:$AL$385,22,FALSE)&amp;""</f>
        <v/>
      </c>
      <c r="Q769" s="245"/>
      <c r="R769" s="97" t="s">
        <v>6130</v>
      </c>
      <c r="S769" s="246" t="str">
        <f>VLOOKUP($B764,[1]D3_2!$B$259:$AL$385,23,FALSE)&amp;""</f>
        <v/>
      </c>
      <c r="T769" s="247"/>
      <c r="U769" s="244" t="str">
        <f>VLOOKUP($B764,[1]D3_2!$B$259:$AL$385,24,FALSE)&amp;""</f>
        <v/>
      </c>
      <c r="V769" s="245"/>
      <c r="W769" s="97" t="s">
        <v>6130</v>
      </c>
      <c r="X769" s="246" t="str">
        <f>VLOOKUP($B764,[1]D3_2!$B$259:$AL$385,25,FALSE)&amp;""</f>
        <v/>
      </c>
      <c r="Y769" s="247"/>
      <c r="Z769" s="244" t="str">
        <f>VLOOKUP($B764,[1]D3_2!$B$259:$AL$385,26,FALSE)&amp;""</f>
        <v/>
      </c>
      <c r="AA769" s="245"/>
      <c r="AB769" s="97" t="s">
        <v>6130</v>
      </c>
      <c r="AC769" s="246" t="str">
        <f>VLOOKUP($B764,[1]D3_2!$B$259:$AL$385,27,FALSE)&amp;""</f>
        <v/>
      </c>
      <c r="AD769" s="247"/>
      <c r="AE769" s="244" t="str">
        <f>VLOOKUP($B764,[1]D3_2!$B$259:$AL$385,28,FALSE)&amp;""</f>
        <v/>
      </c>
      <c r="AF769" s="245"/>
      <c r="AG769" s="97" t="s">
        <v>6130</v>
      </c>
      <c r="AH769" s="246" t="str">
        <f>VLOOKUP($B764,[1]D3_2!$B$259:$AL$385,29,FALSE)&amp;""</f>
        <v/>
      </c>
      <c r="AI769" s="247"/>
      <c r="AJ769" s="244" t="str">
        <f>VLOOKUP($B764,[1]D3_2!$B$259:$AL$385,30,FALSE)&amp;""</f>
        <v/>
      </c>
      <c r="AK769" s="245"/>
      <c r="AL769" s="97" t="s">
        <v>6130</v>
      </c>
      <c r="AM769" s="246" t="str">
        <f>VLOOKUP($B764,[1]D3_2!$B$259:$AL$385,31,FALSE)&amp;""</f>
        <v/>
      </c>
      <c r="AN769" s="247"/>
      <c r="AO769" s="244" t="str">
        <f>VLOOKUP($B764,[1]D3_2!$B$259:$AL$385,32,FALSE)&amp;""</f>
        <v/>
      </c>
      <c r="AP769" s="245"/>
      <c r="AQ769" s="97" t="s">
        <v>6130</v>
      </c>
      <c r="AR769" s="246" t="str">
        <f>VLOOKUP($B764,[1]D3_2!$B$259:$AL$385,33,FALSE)&amp;""</f>
        <v/>
      </c>
      <c r="AS769" s="247"/>
      <c r="AT769" s="244" t="str">
        <f>VLOOKUP($B764,[1]D3_2!$B$259:$AL$385,34,FALSE)&amp;""</f>
        <v/>
      </c>
      <c r="AU769" s="245"/>
      <c r="AV769" s="97" t="s">
        <v>6130</v>
      </c>
      <c r="AW769" s="246" t="str">
        <f>VLOOKUP($B764,[1]D3_2!$B$259:$AL$385,35,FALSE)&amp;""</f>
        <v/>
      </c>
      <c r="AX769" s="247"/>
      <c r="AY769" s="244" t="str">
        <f>VLOOKUP($B764,[1]D3_2!$B$259:$AL$385,36,FALSE)&amp;""</f>
        <v/>
      </c>
      <c r="AZ769" s="245"/>
      <c r="BA769" s="97" t="s">
        <v>6130</v>
      </c>
      <c r="BB769" s="246" t="str">
        <f>VLOOKUP($B764,[1]D3_2!$B$259:$AL$385,37,FALSE)&amp;""</f>
        <v/>
      </c>
      <c r="BC769" s="247"/>
      <c r="BD769" s="60"/>
    </row>
    <row r="770" spans="2:56" ht="14.25" customHeight="1" x14ac:dyDescent="0.55000000000000004">
      <c r="B770" s="195" t="s">
        <v>5977</v>
      </c>
      <c r="C770" s="196"/>
      <c r="D770" s="196"/>
      <c r="E770" s="196"/>
      <c r="F770" s="196"/>
      <c r="G770" s="197"/>
      <c r="H770" s="232" t="s">
        <v>7637</v>
      </c>
      <c r="I770" s="233"/>
      <c r="J770" s="233"/>
      <c r="K770" s="234"/>
      <c r="L770" s="241" t="s">
        <v>6265</v>
      </c>
      <c r="M770" s="242"/>
      <c r="N770" s="242"/>
      <c r="O770" s="243"/>
      <c r="P770" s="215" t="str">
        <f>VLOOKUP($B770,[1]D3_2!$B$5:$AL$131,6,FALSE)&amp;""</f>
        <v/>
      </c>
      <c r="Q770" s="216"/>
      <c r="R770" s="95" t="s">
        <v>59</v>
      </c>
      <c r="S770" s="217" t="str">
        <f>VLOOKUP($B770,[1]D3_2!$B$5:$AL$131,7,FALSE)&amp;""</f>
        <v/>
      </c>
      <c r="T770" s="218"/>
      <c r="U770" s="215" t="str">
        <f>VLOOKUP($B770,[1]D3_2!$B$5:$AL$131,8,FALSE)&amp;""</f>
        <v/>
      </c>
      <c r="V770" s="216"/>
      <c r="W770" s="95" t="s">
        <v>59</v>
      </c>
      <c r="X770" s="217" t="str">
        <f>VLOOKUP($B770,[1]D3_2!$B$5:$AL$131,9,FALSE)&amp;""</f>
        <v/>
      </c>
      <c r="Y770" s="218"/>
      <c r="Z770" s="215" t="str">
        <f>VLOOKUP($B770,[1]D3_2!$B$5:$AL$131,10,FALSE)&amp;""</f>
        <v/>
      </c>
      <c r="AA770" s="216"/>
      <c r="AB770" s="95" t="s">
        <v>59</v>
      </c>
      <c r="AC770" s="217" t="str">
        <f>VLOOKUP($B770,[1]D3_2!$B$5:$AL$131,11,FALSE)&amp;""</f>
        <v/>
      </c>
      <c r="AD770" s="218"/>
      <c r="AE770" s="215" t="str">
        <f>VLOOKUP($B770,[1]D3_2!$B$5:$AL$131,12,FALSE)&amp;""</f>
        <v/>
      </c>
      <c r="AF770" s="216"/>
      <c r="AG770" s="95" t="s">
        <v>59</v>
      </c>
      <c r="AH770" s="217" t="str">
        <f>VLOOKUP($B770,[1]D3_2!$B$5:$AL$131,13,FALSE)&amp;""</f>
        <v/>
      </c>
      <c r="AI770" s="218"/>
      <c r="AJ770" s="215" t="str">
        <f>VLOOKUP($B770,[1]D3_2!$B$5:$AL$131,14,FALSE)&amp;""</f>
        <v/>
      </c>
      <c r="AK770" s="216"/>
      <c r="AL770" s="95" t="s">
        <v>59</v>
      </c>
      <c r="AM770" s="217" t="str">
        <f>VLOOKUP($B770,[1]D3_2!$B$5:$AL$131,15,FALSE)&amp;""</f>
        <v/>
      </c>
      <c r="AN770" s="218"/>
      <c r="AO770" s="215" t="str">
        <f>VLOOKUP($B770,[1]D3_2!$B$5:$AL$131,16,FALSE)&amp;""</f>
        <v/>
      </c>
      <c r="AP770" s="216"/>
      <c r="AQ770" s="95" t="s">
        <v>59</v>
      </c>
      <c r="AR770" s="217" t="str">
        <f>VLOOKUP($B770,[1]D3_2!$B$5:$AL$131,17,FALSE)&amp;""</f>
        <v/>
      </c>
      <c r="AS770" s="218"/>
      <c r="AT770" s="215" t="str">
        <f>VLOOKUP($B770,[1]D3_2!$B$5:$AL$131,18,FALSE)&amp;""</f>
        <v/>
      </c>
      <c r="AU770" s="216"/>
      <c r="AV770" s="95" t="s">
        <v>59</v>
      </c>
      <c r="AW770" s="217" t="str">
        <f>VLOOKUP($B770,[1]D3_2!$B$5:$AL$131,19,FALSE)&amp;""</f>
        <v/>
      </c>
      <c r="AX770" s="218"/>
      <c r="AY770" s="215" t="str">
        <f>VLOOKUP($B770,[1]D3_2!$B$5:$AL$131,20,FALSE)&amp;""</f>
        <v/>
      </c>
      <c r="AZ770" s="216"/>
      <c r="BA770" s="95" t="s">
        <v>59</v>
      </c>
      <c r="BB770" s="217" t="str">
        <f>VLOOKUP($B770,[1]D3_2!$B$5:$AL$131,21,FALSE)&amp;""</f>
        <v/>
      </c>
      <c r="BC770" s="218"/>
      <c r="BD770" s="60"/>
    </row>
    <row r="771" spans="2:56" ht="14.25" customHeight="1" x14ac:dyDescent="0.55000000000000004">
      <c r="B771" s="208"/>
      <c r="C771" s="209"/>
      <c r="D771" s="209"/>
      <c r="E771" s="209"/>
      <c r="F771" s="209"/>
      <c r="G771" s="210"/>
      <c r="H771" s="235"/>
      <c r="I771" s="236"/>
      <c r="J771" s="236"/>
      <c r="K771" s="237"/>
      <c r="L771" s="219" t="s">
        <v>7255</v>
      </c>
      <c r="M771" s="220"/>
      <c r="N771" s="220"/>
      <c r="O771" s="221"/>
      <c r="P771" s="222" t="str">
        <f>VLOOKUP($B770,[1]D3_2!$B$132:$AL$258,6,FALSE)&amp;""</f>
        <v/>
      </c>
      <c r="Q771" s="223"/>
      <c r="R771" s="96" t="s">
        <v>6130</v>
      </c>
      <c r="S771" s="224" t="str">
        <f>VLOOKUP($B770,[1]D3_2!$B$132:$AL$258,7,FALSE)&amp;""</f>
        <v/>
      </c>
      <c r="T771" s="225"/>
      <c r="U771" s="222" t="str">
        <f>VLOOKUP($B770,[1]D3_2!$B$132:$AL$258,8,FALSE)&amp;""</f>
        <v/>
      </c>
      <c r="V771" s="223"/>
      <c r="W771" s="96" t="s">
        <v>6130</v>
      </c>
      <c r="X771" s="224" t="str">
        <f>VLOOKUP($B770,[1]D3_2!$B$132:$AL$258,9,FALSE)&amp;""</f>
        <v/>
      </c>
      <c r="Y771" s="225"/>
      <c r="Z771" s="222" t="str">
        <f>VLOOKUP($B770,[1]D3_2!$B$132:$AL$258,10,FALSE)&amp;""</f>
        <v/>
      </c>
      <c r="AA771" s="223"/>
      <c r="AB771" s="96" t="s">
        <v>6130</v>
      </c>
      <c r="AC771" s="224" t="str">
        <f>VLOOKUP($B770,[1]D3_2!$B$132:$AL$258,11,FALSE)&amp;""</f>
        <v/>
      </c>
      <c r="AD771" s="225"/>
      <c r="AE771" s="222" t="str">
        <f>VLOOKUP($B770,[1]D3_2!$B$132:$AL$258,12,FALSE)&amp;""</f>
        <v/>
      </c>
      <c r="AF771" s="223"/>
      <c r="AG771" s="96" t="s">
        <v>6130</v>
      </c>
      <c r="AH771" s="224" t="str">
        <f>VLOOKUP($B770,[1]D3_2!$B$132:$AL$385,13,FALSE)&amp;""</f>
        <v/>
      </c>
      <c r="AI771" s="225"/>
      <c r="AJ771" s="222" t="str">
        <f>VLOOKUP($B770,[1]D3_2!$B$132:$AL$258,14,FALSE)&amp;""</f>
        <v/>
      </c>
      <c r="AK771" s="223"/>
      <c r="AL771" s="96" t="s">
        <v>6130</v>
      </c>
      <c r="AM771" s="224" t="str">
        <f>VLOOKUP($B770,[1]D3_2!$B$132:$AL$385,15,FALSE)&amp;""</f>
        <v/>
      </c>
      <c r="AN771" s="225"/>
      <c r="AO771" s="222" t="str">
        <f>VLOOKUP($B770,[1]D3_2!$B$132:$AL$258,16,FALSE)&amp;""</f>
        <v/>
      </c>
      <c r="AP771" s="223"/>
      <c r="AQ771" s="96" t="s">
        <v>6130</v>
      </c>
      <c r="AR771" s="224" t="str">
        <f>VLOOKUP($B770,[1]D3_2!$B$132:$AL$385,17,FALSE)&amp;""</f>
        <v/>
      </c>
      <c r="AS771" s="225"/>
      <c r="AT771" s="222" t="str">
        <f>VLOOKUP($B770,[1]D3_2!$B$132:$AL$258,18,FALSE)&amp;""</f>
        <v/>
      </c>
      <c r="AU771" s="223"/>
      <c r="AV771" s="96" t="s">
        <v>6130</v>
      </c>
      <c r="AW771" s="224" t="str">
        <f>VLOOKUP($B770,[1]D3_2!$B$132:$AL$385,19,FALSE)&amp;""</f>
        <v/>
      </c>
      <c r="AX771" s="225"/>
      <c r="AY771" s="222" t="str">
        <f>VLOOKUP($B770,[1]D3_2!$B$132:$AL$258,20,FALSE)&amp;""</f>
        <v/>
      </c>
      <c r="AZ771" s="223"/>
      <c r="BA771" s="96" t="s">
        <v>6130</v>
      </c>
      <c r="BB771" s="224" t="str">
        <f>VLOOKUP($B770,[1]D3_2!$B$132:$AL$385,21,FALSE)&amp;""</f>
        <v/>
      </c>
      <c r="BC771" s="225"/>
      <c r="BD771" s="60"/>
    </row>
    <row r="772" spans="2:56" ht="14.25" customHeight="1" x14ac:dyDescent="0.55000000000000004">
      <c r="B772" s="208"/>
      <c r="C772" s="209"/>
      <c r="D772" s="209"/>
      <c r="E772" s="209"/>
      <c r="F772" s="209"/>
      <c r="G772" s="210"/>
      <c r="H772" s="238"/>
      <c r="I772" s="239"/>
      <c r="J772" s="239"/>
      <c r="K772" s="240"/>
      <c r="L772" s="248" t="s">
        <v>7256</v>
      </c>
      <c r="M772" s="249"/>
      <c r="N772" s="249"/>
      <c r="O772" s="250"/>
      <c r="P772" s="244" t="str">
        <f>VLOOKUP($B770,[1]D3_2!$B$259:$AL$385,6,FALSE)&amp;""</f>
        <v/>
      </c>
      <c r="Q772" s="245"/>
      <c r="R772" s="97" t="s">
        <v>6130</v>
      </c>
      <c r="S772" s="246" t="str">
        <f>VLOOKUP($B770,[1]D3_2!$B$259:$AL$385,7,FALSE)&amp;""</f>
        <v/>
      </c>
      <c r="T772" s="247"/>
      <c r="U772" s="244" t="str">
        <f>VLOOKUP($B770,[1]D3_2!$B$259:$AL$385,8,FALSE)&amp;""</f>
        <v/>
      </c>
      <c r="V772" s="245"/>
      <c r="W772" s="97" t="s">
        <v>6130</v>
      </c>
      <c r="X772" s="246" t="str">
        <f>VLOOKUP($B770,[1]D3_2!$B$259:$AL$385,9,FALSE)&amp;""</f>
        <v/>
      </c>
      <c r="Y772" s="247"/>
      <c r="Z772" s="244" t="str">
        <f>VLOOKUP($B770,[1]D3_2!$B$259:$AL$385,10,FALSE)&amp;""</f>
        <v/>
      </c>
      <c r="AA772" s="245"/>
      <c r="AB772" s="97" t="s">
        <v>6130</v>
      </c>
      <c r="AC772" s="246" t="str">
        <f>VLOOKUP($B770,[1]D3_2!$B$259:$AL$385,11,FALSE)&amp;""</f>
        <v/>
      </c>
      <c r="AD772" s="247"/>
      <c r="AE772" s="244" t="str">
        <f>VLOOKUP($B770,[1]D3_2!$B$259:$AL$385,12,FALSE)&amp;""</f>
        <v/>
      </c>
      <c r="AF772" s="245"/>
      <c r="AG772" s="97" t="s">
        <v>6130</v>
      </c>
      <c r="AH772" s="246" t="str">
        <f>VLOOKUP($B770,[1]D3_2!$B$259:$AL$385,13,FALSE)&amp;""</f>
        <v/>
      </c>
      <c r="AI772" s="247"/>
      <c r="AJ772" s="244" t="str">
        <f>VLOOKUP($B770,[1]D3_2!$B$259:$AL$385,14,FALSE)&amp;""</f>
        <v/>
      </c>
      <c r="AK772" s="245"/>
      <c r="AL772" s="97" t="s">
        <v>6130</v>
      </c>
      <c r="AM772" s="246" t="str">
        <f>VLOOKUP($B770,[1]D3_2!$B$259:$AL$385,15,FALSE)&amp;""</f>
        <v/>
      </c>
      <c r="AN772" s="247"/>
      <c r="AO772" s="244" t="str">
        <f>VLOOKUP($B770,[1]D3_2!$B$259:$AL$385,16,FALSE)&amp;""</f>
        <v/>
      </c>
      <c r="AP772" s="245"/>
      <c r="AQ772" s="97" t="s">
        <v>6130</v>
      </c>
      <c r="AR772" s="246" t="str">
        <f>VLOOKUP($B770,[1]D3_2!$B$259:$AL$385,17,FALSE)&amp;""</f>
        <v/>
      </c>
      <c r="AS772" s="247"/>
      <c r="AT772" s="244" t="str">
        <f>VLOOKUP($B770,[1]D3_2!$B$259:$AL$385,18,FALSE)&amp;""</f>
        <v/>
      </c>
      <c r="AU772" s="245"/>
      <c r="AV772" s="97" t="s">
        <v>6130</v>
      </c>
      <c r="AW772" s="246" t="str">
        <f>VLOOKUP($B770,[1]D3_2!$B$259:$AL$385,19,FALSE)&amp;""</f>
        <v/>
      </c>
      <c r="AX772" s="247"/>
      <c r="AY772" s="244" t="str">
        <f>VLOOKUP($B770,[1]D3_2!$B$259:$AL$385,20,FALSE)&amp;""</f>
        <v/>
      </c>
      <c r="AZ772" s="245"/>
      <c r="BA772" s="97" t="s">
        <v>6130</v>
      </c>
      <c r="BB772" s="246" t="str">
        <f>VLOOKUP($B770,[1]D3_2!$B$259:$AL$385,21,FALSE)&amp;""</f>
        <v/>
      </c>
      <c r="BC772" s="247"/>
      <c r="BD772" s="60"/>
    </row>
    <row r="773" spans="2:56" ht="14.25" customHeight="1" x14ac:dyDescent="0.55000000000000004">
      <c r="B773" s="208"/>
      <c r="C773" s="209"/>
      <c r="D773" s="209"/>
      <c r="E773" s="209"/>
      <c r="F773" s="209"/>
      <c r="G773" s="210"/>
      <c r="H773" s="232" t="s">
        <v>7669</v>
      </c>
      <c r="I773" s="233"/>
      <c r="J773" s="233"/>
      <c r="K773" s="234"/>
      <c r="L773" s="241" t="s">
        <v>6265</v>
      </c>
      <c r="M773" s="242"/>
      <c r="N773" s="242"/>
      <c r="O773" s="243"/>
      <c r="P773" s="215" t="str">
        <f>VLOOKUP($B770,[1]D3_2!$B$5:$AL$131,22,FALSE)&amp;""</f>
        <v/>
      </c>
      <c r="Q773" s="216"/>
      <c r="R773" s="95" t="s">
        <v>59</v>
      </c>
      <c r="S773" s="217" t="str">
        <f>VLOOKUP($B770,[1]D3_2!$B$5:$AL$131,23,FALSE)&amp;""</f>
        <v/>
      </c>
      <c r="T773" s="218"/>
      <c r="U773" s="215" t="str">
        <f>VLOOKUP($B770,[1]D3_2!$B$5:$AL$131,24,FALSE)&amp;""</f>
        <v/>
      </c>
      <c r="V773" s="216"/>
      <c r="W773" s="95" t="s">
        <v>59</v>
      </c>
      <c r="X773" s="217" t="str">
        <f>VLOOKUP($B770,[1]D3_2!$B$5:$AL$131,25,FALSE)&amp;""</f>
        <v/>
      </c>
      <c r="Y773" s="218"/>
      <c r="Z773" s="215" t="str">
        <f>VLOOKUP($B770,[1]D3_2!$B$5:$AL$131,26,FALSE)&amp;""</f>
        <v/>
      </c>
      <c r="AA773" s="216"/>
      <c r="AB773" s="95" t="s">
        <v>59</v>
      </c>
      <c r="AC773" s="217" t="str">
        <f>VLOOKUP($B770,[1]D3_2!$B$5:$AL$131,27,FALSE)&amp;""</f>
        <v/>
      </c>
      <c r="AD773" s="218"/>
      <c r="AE773" s="215" t="str">
        <f>VLOOKUP($B770,[1]D3_2!$B$5:$AL$131,28,FALSE)&amp;""</f>
        <v/>
      </c>
      <c r="AF773" s="216"/>
      <c r="AG773" s="95" t="s">
        <v>59</v>
      </c>
      <c r="AH773" s="217" t="str">
        <f>VLOOKUP($B770,[1]D3_2!$B$5:$AL$131,29,FALSE)&amp;""</f>
        <v/>
      </c>
      <c r="AI773" s="218"/>
      <c r="AJ773" s="215" t="str">
        <f>VLOOKUP($B770,[1]D3_2!$B$5:$AL$131,30,FALSE)&amp;""</f>
        <v/>
      </c>
      <c r="AK773" s="216"/>
      <c r="AL773" s="95" t="s">
        <v>59</v>
      </c>
      <c r="AM773" s="217" t="str">
        <f>VLOOKUP($B770,[1]D3_2!$B$5:$AL$131,31,FALSE)&amp;""</f>
        <v/>
      </c>
      <c r="AN773" s="218"/>
      <c r="AO773" s="215" t="str">
        <f>VLOOKUP($B770,[1]D3_2!$B$5:$AL$131,32,FALSE)&amp;""</f>
        <v/>
      </c>
      <c r="AP773" s="216"/>
      <c r="AQ773" s="95" t="s">
        <v>59</v>
      </c>
      <c r="AR773" s="217" t="str">
        <f>VLOOKUP($B770,[1]D3_2!$B$5:$AL$131,33,FALSE)&amp;""</f>
        <v/>
      </c>
      <c r="AS773" s="218"/>
      <c r="AT773" s="215" t="str">
        <f>VLOOKUP($B770,[1]D3_2!$B$5:$AL$131,34,FALSE)&amp;""</f>
        <v/>
      </c>
      <c r="AU773" s="216"/>
      <c r="AV773" s="95" t="s">
        <v>59</v>
      </c>
      <c r="AW773" s="217" t="str">
        <f>VLOOKUP($B770,[1]D3_2!$B$5:$AL$131,35,FALSE)&amp;""</f>
        <v/>
      </c>
      <c r="AX773" s="218"/>
      <c r="AY773" s="215" t="str">
        <f>VLOOKUP($B770,[1]D3_2!$B$5:$AL$131,36,FALSE)&amp;""</f>
        <v/>
      </c>
      <c r="AZ773" s="216"/>
      <c r="BA773" s="95" t="s">
        <v>59</v>
      </c>
      <c r="BB773" s="217" t="str">
        <f>VLOOKUP($B770,[1]D3_2!$B$5:$AL$131,37,FALSE)&amp;""</f>
        <v/>
      </c>
      <c r="BC773" s="218"/>
      <c r="BD773" s="60"/>
    </row>
    <row r="774" spans="2:56" ht="14.25" customHeight="1" x14ac:dyDescent="0.55000000000000004">
      <c r="B774" s="208"/>
      <c r="C774" s="209"/>
      <c r="D774" s="209"/>
      <c r="E774" s="209"/>
      <c r="F774" s="209"/>
      <c r="G774" s="210"/>
      <c r="H774" s="235"/>
      <c r="I774" s="236"/>
      <c r="J774" s="236"/>
      <c r="K774" s="237"/>
      <c r="L774" s="219" t="s">
        <v>7255</v>
      </c>
      <c r="M774" s="220"/>
      <c r="N774" s="220"/>
      <c r="O774" s="221"/>
      <c r="P774" s="222" t="str">
        <f>VLOOKUP($B770,[1]D3_2!$B$132:$AL$258,22,FALSE)&amp;""</f>
        <v/>
      </c>
      <c r="Q774" s="223"/>
      <c r="R774" s="96" t="s">
        <v>6130</v>
      </c>
      <c r="S774" s="224" t="str">
        <f>VLOOKUP($B770,[1]D3_2!$B$132:$AL$258,23,FALSE)&amp;""</f>
        <v/>
      </c>
      <c r="T774" s="225"/>
      <c r="U774" s="222" t="str">
        <f>VLOOKUP($B770,[1]D3_2!$B$132:$AL$258,24,FALSE)&amp;""</f>
        <v/>
      </c>
      <c r="V774" s="223"/>
      <c r="W774" s="96" t="s">
        <v>6130</v>
      </c>
      <c r="X774" s="224" t="str">
        <f>VLOOKUP($B770,[1]D3_2!$B$132:$AL$258,25,FALSE)&amp;""</f>
        <v/>
      </c>
      <c r="Y774" s="225"/>
      <c r="Z774" s="222" t="str">
        <f>VLOOKUP($B770,[1]D3_2!$B$132:$AL$258,26,FALSE)&amp;""</f>
        <v/>
      </c>
      <c r="AA774" s="223"/>
      <c r="AB774" s="96" t="s">
        <v>6130</v>
      </c>
      <c r="AC774" s="224" t="str">
        <f>VLOOKUP($B770,[1]D3_2!$B$132:$AL$258,27,FALSE)&amp;""</f>
        <v/>
      </c>
      <c r="AD774" s="225"/>
      <c r="AE774" s="222" t="str">
        <f>VLOOKUP($B770,[1]D3_2!$B$132:$AL$258,28,FALSE)&amp;""</f>
        <v/>
      </c>
      <c r="AF774" s="223"/>
      <c r="AG774" s="96" t="s">
        <v>6130</v>
      </c>
      <c r="AH774" s="224" t="str">
        <f>VLOOKUP($B770,[1]D3_2!$B$132:$AL$385,29,FALSE)&amp;""</f>
        <v/>
      </c>
      <c r="AI774" s="225"/>
      <c r="AJ774" s="222" t="str">
        <f>VLOOKUP($B770,[1]D3_2!$B$132:$AL$258,30,FALSE)&amp;""</f>
        <v/>
      </c>
      <c r="AK774" s="223"/>
      <c r="AL774" s="96" t="s">
        <v>6130</v>
      </c>
      <c r="AM774" s="224" t="str">
        <f>VLOOKUP($B770,[1]D3_2!$B$132:$AL$385,31,FALSE)&amp;""</f>
        <v/>
      </c>
      <c r="AN774" s="225"/>
      <c r="AO774" s="222" t="str">
        <f>VLOOKUP($B770,[1]D3_2!$B$132:$AL$258,32,FALSE)&amp;""</f>
        <v/>
      </c>
      <c r="AP774" s="223"/>
      <c r="AQ774" s="96" t="s">
        <v>6130</v>
      </c>
      <c r="AR774" s="224" t="str">
        <f>VLOOKUP($B770,[1]D3_2!$B$132:$AL$385,33,FALSE)&amp;""</f>
        <v/>
      </c>
      <c r="AS774" s="225"/>
      <c r="AT774" s="222" t="str">
        <f>VLOOKUP($B770,[1]D3_2!$B$132:$AL$258,34,FALSE)&amp;""</f>
        <v/>
      </c>
      <c r="AU774" s="223"/>
      <c r="AV774" s="96" t="s">
        <v>6130</v>
      </c>
      <c r="AW774" s="224" t="str">
        <f>VLOOKUP($B770,[1]D3_2!$B$132:$AL$385,35,FALSE)&amp;""</f>
        <v/>
      </c>
      <c r="AX774" s="225"/>
      <c r="AY774" s="222" t="str">
        <f>VLOOKUP($B770,[1]D3_2!$B$132:$AL$258,36,FALSE)&amp;""</f>
        <v/>
      </c>
      <c r="AZ774" s="223"/>
      <c r="BA774" s="96" t="s">
        <v>6130</v>
      </c>
      <c r="BB774" s="224" t="str">
        <f>VLOOKUP($B770,[1]D3_2!$B$132:$AL$385,37,FALSE)&amp;""</f>
        <v/>
      </c>
      <c r="BC774" s="225"/>
      <c r="BD774" s="60"/>
    </row>
    <row r="775" spans="2:56" ht="14.25" customHeight="1" x14ac:dyDescent="0.55000000000000004">
      <c r="B775" s="198"/>
      <c r="C775" s="199"/>
      <c r="D775" s="199"/>
      <c r="E775" s="199"/>
      <c r="F775" s="199"/>
      <c r="G775" s="200"/>
      <c r="H775" s="238"/>
      <c r="I775" s="239"/>
      <c r="J775" s="239"/>
      <c r="K775" s="240"/>
      <c r="L775" s="248" t="s">
        <v>7256</v>
      </c>
      <c r="M775" s="249"/>
      <c r="N775" s="249"/>
      <c r="O775" s="250"/>
      <c r="P775" s="244" t="str">
        <f>VLOOKUP($B770,[1]D3_2!$B$259:$AL$385,22,FALSE)&amp;""</f>
        <v/>
      </c>
      <c r="Q775" s="245"/>
      <c r="R775" s="97" t="s">
        <v>6130</v>
      </c>
      <c r="S775" s="246" t="str">
        <f>VLOOKUP($B770,[1]D3_2!$B$259:$AL$385,23,FALSE)&amp;""</f>
        <v/>
      </c>
      <c r="T775" s="247"/>
      <c r="U775" s="244" t="str">
        <f>VLOOKUP($B770,[1]D3_2!$B$259:$AL$385,24,FALSE)&amp;""</f>
        <v/>
      </c>
      <c r="V775" s="245"/>
      <c r="W775" s="97" t="s">
        <v>6130</v>
      </c>
      <c r="X775" s="246" t="str">
        <f>VLOOKUP($B770,[1]D3_2!$B$259:$AL$385,25,FALSE)&amp;""</f>
        <v/>
      </c>
      <c r="Y775" s="247"/>
      <c r="Z775" s="244" t="str">
        <f>VLOOKUP($B770,[1]D3_2!$B$259:$AL$385,26,FALSE)&amp;""</f>
        <v/>
      </c>
      <c r="AA775" s="245"/>
      <c r="AB775" s="97" t="s">
        <v>6130</v>
      </c>
      <c r="AC775" s="246" t="str">
        <f>VLOOKUP($B770,[1]D3_2!$B$259:$AL$385,27,FALSE)&amp;""</f>
        <v/>
      </c>
      <c r="AD775" s="247"/>
      <c r="AE775" s="244" t="str">
        <f>VLOOKUP($B770,[1]D3_2!$B$259:$AL$385,28,FALSE)&amp;""</f>
        <v/>
      </c>
      <c r="AF775" s="245"/>
      <c r="AG775" s="97" t="s">
        <v>6130</v>
      </c>
      <c r="AH775" s="246" t="str">
        <f>VLOOKUP($B770,[1]D3_2!$B$259:$AL$385,29,FALSE)&amp;""</f>
        <v/>
      </c>
      <c r="AI775" s="247"/>
      <c r="AJ775" s="244" t="str">
        <f>VLOOKUP($B770,[1]D3_2!$B$259:$AL$385,30,FALSE)&amp;""</f>
        <v/>
      </c>
      <c r="AK775" s="245"/>
      <c r="AL775" s="97" t="s">
        <v>6130</v>
      </c>
      <c r="AM775" s="246" t="str">
        <f>VLOOKUP($B770,[1]D3_2!$B$259:$AL$385,31,FALSE)&amp;""</f>
        <v/>
      </c>
      <c r="AN775" s="247"/>
      <c r="AO775" s="244" t="str">
        <f>VLOOKUP($B770,[1]D3_2!$B$259:$AL$385,32,FALSE)&amp;""</f>
        <v/>
      </c>
      <c r="AP775" s="245"/>
      <c r="AQ775" s="97" t="s">
        <v>6130</v>
      </c>
      <c r="AR775" s="246" t="str">
        <f>VLOOKUP($B770,[1]D3_2!$B$259:$AL$385,33,FALSE)&amp;""</f>
        <v/>
      </c>
      <c r="AS775" s="247"/>
      <c r="AT775" s="244" t="str">
        <f>VLOOKUP($B770,[1]D3_2!$B$259:$AL$385,34,FALSE)&amp;""</f>
        <v/>
      </c>
      <c r="AU775" s="245"/>
      <c r="AV775" s="97" t="s">
        <v>6130</v>
      </c>
      <c r="AW775" s="246" t="str">
        <f>VLOOKUP($B770,[1]D3_2!$B$259:$AL$385,35,FALSE)&amp;""</f>
        <v/>
      </c>
      <c r="AX775" s="247"/>
      <c r="AY775" s="244" t="str">
        <f>VLOOKUP($B770,[1]D3_2!$B$259:$AL$385,36,FALSE)&amp;""</f>
        <v/>
      </c>
      <c r="AZ775" s="245"/>
      <c r="BA775" s="97" t="s">
        <v>6130</v>
      </c>
      <c r="BB775" s="246" t="str">
        <f>VLOOKUP($B770,[1]D3_2!$B$259:$AL$385,37,FALSE)&amp;""</f>
        <v/>
      </c>
      <c r="BC775" s="247"/>
      <c r="BD775" s="60"/>
    </row>
    <row r="776" spans="2:56" ht="14.25" customHeight="1" x14ac:dyDescent="0.55000000000000004">
      <c r="B776" s="195" t="s">
        <v>5978</v>
      </c>
      <c r="C776" s="196"/>
      <c r="D776" s="196"/>
      <c r="E776" s="196"/>
      <c r="F776" s="196"/>
      <c r="G776" s="197"/>
      <c r="H776" s="232" t="s">
        <v>7637</v>
      </c>
      <c r="I776" s="233"/>
      <c r="J776" s="233"/>
      <c r="K776" s="234"/>
      <c r="L776" s="241" t="s">
        <v>6265</v>
      </c>
      <c r="M776" s="242"/>
      <c r="N776" s="242"/>
      <c r="O776" s="243"/>
      <c r="P776" s="215" t="str">
        <f>VLOOKUP($B776,[1]D3_2!$B$5:$AL$131,6,FALSE)&amp;""</f>
        <v/>
      </c>
      <c r="Q776" s="216"/>
      <c r="R776" s="95" t="s">
        <v>59</v>
      </c>
      <c r="S776" s="217" t="str">
        <f>VLOOKUP($B776,[1]D3_2!$B$5:$AL$131,7,FALSE)&amp;""</f>
        <v/>
      </c>
      <c r="T776" s="218"/>
      <c r="U776" s="215" t="str">
        <f>VLOOKUP($B776,[1]D3_2!$B$5:$AL$131,8,FALSE)&amp;""</f>
        <v/>
      </c>
      <c r="V776" s="216"/>
      <c r="W776" s="95" t="s">
        <v>59</v>
      </c>
      <c r="X776" s="217" t="str">
        <f>VLOOKUP($B776,[1]D3_2!$B$5:$AL$131,9,FALSE)&amp;""</f>
        <v/>
      </c>
      <c r="Y776" s="218"/>
      <c r="Z776" s="215" t="str">
        <f>VLOOKUP($B776,[1]D3_2!$B$5:$AL$131,10,FALSE)&amp;""</f>
        <v/>
      </c>
      <c r="AA776" s="216"/>
      <c r="AB776" s="95" t="s">
        <v>59</v>
      </c>
      <c r="AC776" s="217" t="str">
        <f>VLOOKUP($B776,[1]D3_2!$B$5:$AL$131,11,FALSE)&amp;""</f>
        <v/>
      </c>
      <c r="AD776" s="218"/>
      <c r="AE776" s="215" t="str">
        <f>VLOOKUP($B776,[1]D3_2!$B$5:$AL$131,12,FALSE)&amp;""</f>
        <v/>
      </c>
      <c r="AF776" s="216"/>
      <c r="AG776" s="95" t="s">
        <v>59</v>
      </c>
      <c r="AH776" s="217" t="str">
        <f>VLOOKUP($B776,[1]D3_2!$B$5:$AL$131,13,FALSE)&amp;""</f>
        <v/>
      </c>
      <c r="AI776" s="218"/>
      <c r="AJ776" s="215" t="str">
        <f>VLOOKUP($B776,[1]D3_2!$B$5:$AL$131,14,FALSE)&amp;""</f>
        <v/>
      </c>
      <c r="AK776" s="216"/>
      <c r="AL776" s="95" t="s">
        <v>59</v>
      </c>
      <c r="AM776" s="217" t="str">
        <f>VLOOKUP($B776,[1]D3_2!$B$5:$AL$131,15,FALSE)&amp;""</f>
        <v/>
      </c>
      <c r="AN776" s="218"/>
      <c r="AO776" s="215" t="str">
        <f>VLOOKUP($B776,[1]D3_2!$B$5:$AL$131,16,FALSE)&amp;""</f>
        <v/>
      </c>
      <c r="AP776" s="216"/>
      <c r="AQ776" s="95" t="s">
        <v>59</v>
      </c>
      <c r="AR776" s="217" t="str">
        <f>VLOOKUP($B776,[1]D3_2!$B$5:$AL$131,17,FALSE)&amp;""</f>
        <v/>
      </c>
      <c r="AS776" s="218"/>
      <c r="AT776" s="215" t="str">
        <f>VLOOKUP($B776,[1]D3_2!$B$5:$AL$131,18,FALSE)&amp;""</f>
        <v/>
      </c>
      <c r="AU776" s="216"/>
      <c r="AV776" s="95" t="s">
        <v>59</v>
      </c>
      <c r="AW776" s="217" t="str">
        <f>VLOOKUP($B776,[1]D3_2!$B$5:$AL$131,19,FALSE)&amp;""</f>
        <v/>
      </c>
      <c r="AX776" s="218"/>
      <c r="AY776" s="215" t="str">
        <f>VLOOKUP($B776,[1]D3_2!$B$5:$AL$131,20,FALSE)&amp;""</f>
        <v/>
      </c>
      <c r="AZ776" s="216"/>
      <c r="BA776" s="95" t="s">
        <v>59</v>
      </c>
      <c r="BB776" s="217" t="str">
        <f>VLOOKUP($B776,[1]D3_2!$B$5:$AL$131,21,FALSE)&amp;""</f>
        <v/>
      </c>
      <c r="BC776" s="218"/>
      <c r="BD776" s="60"/>
    </row>
    <row r="777" spans="2:56" ht="14.25" customHeight="1" x14ac:dyDescent="0.55000000000000004">
      <c r="B777" s="208"/>
      <c r="C777" s="209"/>
      <c r="D777" s="209"/>
      <c r="E777" s="209"/>
      <c r="F777" s="209"/>
      <c r="G777" s="210"/>
      <c r="H777" s="235"/>
      <c r="I777" s="236"/>
      <c r="J777" s="236"/>
      <c r="K777" s="237"/>
      <c r="L777" s="219" t="s">
        <v>7255</v>
      </c>
      <c r="M777" s="220"/>
      <c r="N777" s="220"/>
      <c r="O777" s="221"/>
      <c r="P777" s="222" t="str">
        <f>VLOOKUP($B776,[1]D3_2!$B$132:$AL$258,6,FALSE)&amp;""</f>
        <v/>
      </c>
      <c r="Q777" s="223"/>
      <c r="R777" s="96" t="s">
        <v>6130</v>
      </c>
      <c r="S777" s="224" t="str">
        <f>VLOOKUP($B776,[1]D3_2!$B$132:$AL$258,7,FALSE)&amp;""</f>
        <v/>
      </c>
      <c r="T777" s="225"/>
      <c r="U777" s="222" t="str">
        <f>VLOOKUP($B776,[1]D3_2!$B$132:$AL$258,8,FALSE)&amp;""</f>
        <v/>
      </c>
      <c r="V777" s="223"/>
      <c r="W777" s="96" t="s">
        <v>6130</v>
      </c>
      <c r="X777" s="224" t="str">
        <f>VLOOKUP($B776,[1]D3_2!$B$132:$AL$258,9,FALSE)&amp;""</f>
        <v/>
      </c>
      <c r="Y777" s="225"/>
      <c r="Z777" s="222" t="str">
        <f>VLOOKUP($B776,[1]D3_2!$B$132:$AL$258,10,FALSE)&amp;""</f>
        <v/>
      </c>
      <c r="AA777" s="223"/>
      <c r="AB777" s="96" t="s">
        <v>6130</v>
      </c>
      <c r="AC777" s="224" t="str">
        <f>VLOOKUP($B776,[1]D3_2!$B$132:$AL$258,11,FALSE)&amp;""</f>
        <v/>
      </c>
      <c r="AD777" s="225"/>
      <c r="AE777" s="222" t="str">
        <f>VLOOKUP($B776,[1]D3_2!$B$132:$AL$258,12,FALSE)&amp;""</f>
        <v/>
      </c>
      <c r="AF777" s="223"/>
      <c r="AG777" s="96" t="s">
        <v>6130</v>
      </c>
      <c r="AH777" s="224" t="str">
        <f>VLOOKUP($B776,[1]D3_2!$B$132:$AL$385,13,FALSE)&amp;""</f>
        <v/>
      </c>
      <c r="AI777" s="225"/>
      <c r="AJ777" s="222" t="str">
        <f>VLOOKUP($B776,[1]D3_2!$B$132:$AL$258,14,FALSE)&amp;""</f>
        <v/>
      </c>
      <c r="AK777" s="223"/>
      <c r="AL777" s="96" t="s">
        <v>6130</v>
      </c>
      <c r="AM777" s="224" t="str">
        <f>VLOOKUP($B776,[1]D3_2!$B$132:$AL$385,15,FALSE)&amp;""</f>
        <v/>
      </c>
      <c r="AN777" s="225"/>
      <c r="AO777" s="222" t="str">
        <f>VLOOKUP($B776,[1]D3_2!$B$132:$AL$258,16,FALSE)&amp;""</f>
        <v/>
      </c>
      <c r="AP777" s="223"/>
      <c r="AQ777" s="96" t="s">
        <v>6130</v>
      </c>
      <c r="AR777" s="224" t="str">
        <f>VLOOKUP($B776,[1]D3_2!$B$132:$AL$385,17,FALSE)&amp;""</f>
        <v/>
      </c>
      <c r="AS777" s="225"/>
      <c r="AT777" s="222" t="str">
        <f>VLOOKUP($B776,[1]D3_2!$B$132:$AL$258,18,FALSE)&amp;""</f>
        <v/>
      </c>
      <c r="AU777" s="223"/>
      <c r="AV777" s="96" t="s">
        <v>6130</v>
      </c>
      <c r="AW777" s="224" t="str">
        <f>VLOOKUP($B776,[1]D3_2!$B$132:$AL$385,19,FALSE)&amp;""</f>
        <v/>
      </c>
      <c r="AX777" s="225"/>
      <c r="AY777" s="222" t="str">
        <f>VLOOKUP($B776,[1]D3_2!$B$132:$AL$258,20,FALSE)&amp;""</f>
        <v/>
      </c>
      <c r="AZ777" s="223"/>
      <c r="BA777" s="96" t="s">
        <v>6130</v>
      </c>
      <c r="BB777" s="224" t="str">
        <f>VLOOKUP($B776,[1]D3_2!$B$132:$AL$385,21,FALSE)&amp;""</f>
        <v/>
      </c>
      <c r="BC777" s="225"/>
      <c r="BD777" s="60"/>
    </row>
    <row r="778" spans="2:56" ht="14.25" customHeight="1" x14ac:dyDescent="0.55000000000000004">
      <c r="B778" s="208"/>
      <c r="C778" s="209"/>
      <c r="D778" s="209"/>
      <c r="E778" s="209"/>
      <c r="F778" s="209"/>
      <c r="G778" s="210"/>
      <c r="H778" s="238"/>
      <c r="I778" s="239"/>
      <c r="J778" s="239"/>
      <c r="K778" s="240"/>
      <c r="L778" s="248" t="s">
        <v>7256</v>
      </c>
      <c r="M778" s="249"/>
      <c r="N778" s="249"/>
      <c r="O778" s="250"/>
      <c r="P778" s="244" t="str">
        <f>VLOOKUP($B776,[1]D3_2!$B$259:$AL$385,6,FALSE)&amp;""</f>
        <v/>
      </c>
      <c r="Q778" s="245"/>
      <c r="R778" s="97" t="s">
        <v>6130</v>
      </c>
      <c r="S778" s="246" t="str">
        <f>VLOOKUP($B776,[1]D3_2!$B$259:$AL$385,7,FALSE)&amp;""</f>
        <v/>
      </c>
      <c r="T778" s="247"/>
      <c r="U778" s="244" t="str">
        <f>VLOOKUP($B776,[1]D3_2!$B$259:$AL$385,8,FALSE)&amp;""</f>
        <v/>
      </c>
      <c r="V778" s="245"/>
      <c r="W778" s="97" t="s">
        <v>6130</v>
      </c>
      <c r="X778" s="246" t="str">
        <f>VLOOKUP($B776,[1]D3_2!$B$259:$AL$385,9,FALSE)&amp;""</f>
        <v/>
      </c>
      <c r="Y778" s="247"/>
      <c r="Z778" s="244" t="str">
        <f>VLOOKUP($B776,[1]D3_2!$B$259:$AL$385,10,FALSE)&amp;""</f>
        <v/>
      </c>
      <c r="AA778" s="245"/>
      <c r="AB778" s="97" t="s">
        <v>6130</v>
      </c>
      <c r="AC778" s="246" t="str">
        <f>VLOOKUP($B776,[1]D3_2!$B$259:$AL$385,11,FALSE)&amp;""</f>
        <v/>
      </c>
      <c r="AD778" s="247"/>
      <c r="AE778" s="244" t="str">
        <f>VLOOKUP($B776,[1]D3_2!$B$259:$AL$385,12,FALSE)&amp;""</f>
        <v/>
      </c>
      <c r="AF778" s="245"/>
      <c r="AG778" s="97" t="s">
        <v>6130</v>
      </c>
      <c r="AH778" s="246" t="str">
        <f>VLOOKUP($B776,[1]D3_2!$B$259:$AL$385,13,FALSE)&amp;""</f>
        <v/>
      </c>
      <c r="AI778" s="247"/>
      <c r="AJ778" s="244" t="str">
        <f>VLOOKUP($B776,[1]D3_2!$B$259:$AL$385,14,FALSE)&amp;""</f>
        <v/>
      </c>
      <c r="AK778" s="245"/>
      <c r="AL778" s="97" t="s">
        <v>6130</v>
      </c>
      <c r="AM778" s="246" t="str">
        <f>VLOOKUP($B776,[1]D3_2!$B$259:$AL$385,15,FALSE)&amp;""</f>
        <v/>
      </c>
      <c r="AN778" s="247"/>
      <c r="AO778" s="244" t="str">
        <f>VLOOKUP($B776,[1]D3_2!$B$259:$AL$385,16,FALSE)&amp;""</f>
        <v/>
      </c>
      <c r="AP778" s="245"/>
      <c r="AQ778" s="97" t="s">
        <v>6130</v>
      </c>
      <c r="AR778" s="246" t="str">
        <f>VLOOKUP($B776,[1]D3_2!$B$259:$AL$385,17,FALSE)&amp;""</f>
        <v/>
      </c>
      <c r="AS778" s="247"/>
      <c r="AT778" s="244" t="str">
        <f>VLOOKUP($B776,[1]D3_2!$B$259:$AL$385,18,FALSE)&amp;""</f>
        <v/>
      </c>
      <c r="AU778" s="245"/>
      <c r="AV778" s="97" t="s">
        <v>6130</v>
      </c>
      <c r="AW778" s="246" t="str">
        <f>VLOOKUP($B776,[1]D3_2!$B$259:$AL$385,19,FALSE)&amp;""</f>
        <v/>
      </c>
      <c r="AX778" s="247"/>
      <c r="AY778" s="244" t="str">
        <f>VLOOKUP($B776,[1]D3_2!$B$259:$AL$385,20,FALSE)&amp;""</f>
        <v/>
      </c>
      <c r="AZ778" s="245"/>
      <c r="BA778" s="97" t="s">
        <v>6130</v>
      </c>
      <c r="BB778" s="246" t="str">
        <f>VLOOKUP($B776,[1]D3_2!$B$259:$AL$385,21,FALSE)&amp;""</f>
        <v/>
      </c>
      <c r="BC778" s="247"/>
      <c r="BD778" s="60"/>
    </row>
    <row r="779" spans="2:56" ht="14.25" customHeight="1" x14ac:dyDescent="0.55000000000000004">
      <c r="B779" s="208"/>
      <c r="C779" s="209"/>
      <c r="D779" s="209"/>
      <c r="E779" s="209"/>
      <c r="F779" s="209"/>
      <c r="G779" s="210"/>
      <c r="H779" s="232" t="s">
        <v>7669</v>
      </c>
      <c r="I779" s="233"/>
      <c r="J779" s="233"/>
      <c r="K779" s="234"/>
      <c r="L779" s="241" t="s">
        <v>6265</v>
      </c>
      <c r="M779" s="242"/>
      <c r="N779" s="242"/>
      <c r="O779" s="243"/>
      <c r="P779" s="215" t="str">
        <f>VLOOKUP($B776,[1]D3_2!$B$5:$AL$131,22,FALSE)&amp;""</f>
        <v/>
      </c>
      <c r="Q779" s="216"/>
      <c r="R779" s="95" t="s">
        <v>59</v>
      </c>
      <c r="S779" s="217" t="str">
        <f>VLOOKUP($B776,[1]D3_2!$B$5:$AL$131,23,FALSE)&amp;""</f>
        <v/>
      </c>
      <c r="T779" s="218"/>
      <c r="U779" s="215" t="str">
        <f>VLOOKUP($B776,[1]D3_2!$B$5:$AL$131,24,FALSE)&amp;""</f>
        <v/>
      </c>
      <c r="V779" s="216"/>
      <c r="W779" s="95" t="s">
        <v>59</v>
      </c>
      <c r="X779" s="217" t="str">
        <f>VLOOKUP($B776,[1]D3_2!$B$5:$AL$131,25,FALSE)&amp;""</f>
        <v/>
      </c>
      <c r="Y779" s="218"/>
      <c r="Z779" s="215" t="str">
        <f>VLOOKUP($B776,[1]D3_2!$B$5:$AL$131,26,FALSE)&amp;""</f>
        <v/>
      </c>
      <c r="AA779" s="216"/>
      <c r="AB779" s="95" t="s">
        <v>59</v>
      </c>
      <c r="AC779" s="217" t="str">
        <f>VLOOKUP($B776,[1]D3_2!$B$5:$AL$131,27,FALSE)&amp;""</f>
        <v/>
      </c>
      <c r="AD779" s="218"/>
      <c r="AE779" s="215" t="str">
        <f>VLOOKUP($B776,[1]D3_2!$B$5:$AL$131,28,FALSE)&amp;""</f>
        <v/>
      </c>
      <c r="AF779" s="216"/>
      <c r="AG779" s="95" t="s">
        <v>59</v>
      </c>
      <c r="AH779" s="217" t="str">
        <f>VLOOKUP($B776,[1]D3_2!$B$5:$AL$131,29,FALSE)&amp;""</f>
        <v/>
      </c>
      <c r="AI779" s="218"/>
      <c r="AJ779" s="215" t="str">
        <f>VLOOKUP($B776,[1]D3_2!$B$5:$AL$131,30,FALSE)&amp;""</f>
        <v/>
      </c>
      <c r="AK779" s="216"/>
      <c r="AL779" s="95" t="s">
        <v>59</v>
      </c>
      <c r="AM779" s="217" t="str">
        <f>VLOOKUP($B776,[1]D3_2!$B$5:$AL$131,31,FALSE)&amp;""</f>
        <v/>
      </c>
      <c r="AN779" s="218"/>
      <c r="AO779" s="215" t="str">
        <f>VLOOKUP($B776,[1]D3_2!$B$5:$AL$131,32,FALSE)&amp;""</f>
        <v/>
      </c>
      <c r="AP779" s="216"/>
      <c r="AQ779" s="95" t="s">
        <v>59</v>
      </c>
      <c r="AR779" s="217" t="str">
        <f>VLOOKUP($B776,[1]D3_2!$B$5:$AL$131,33,FALSE)&amp;""</f>
        <v/>
      </c>
      <c r="AS779" s="218"/>
      <c r="AT779" s="215" t="str">
        <f>VLOOKUP($B776,[1]D3_2!$B$5:$AL$131,34,FALSE)&amp;""</f>
        <v/>
      </c>
      <c r="AU779" s="216"/>
      <c r="AV779" s="95" t="s">
        <v>59</v>
      </c>
      <c r="AW779" s="217" t="str">
        <f>VLOOKUP($B776,[1]D3_2!$B$5:$AL$131,35,FALSE)&amp;""</f>
        <v/>
      </c>
      <c r="AX779" s="218"/>
      <c r="AY779" s="215" t="str">
        <f>VLOOKUP($B776,[1]D3_2!$B$5:$AL$131,36,FALSE)&amp;""</f>
        <v/>
      </c>
      <c r="AZ779" s="216"/>
      <c r="BA779" s="95" t="s">
        <v>59</v>
      </c>
      <c r="BB779" s="217" t="str">
        <f>VLOOKUP($B776,[1]D3_2!$B$5:$AL$131,37,FALSE)&amp;""</f>
        <v/>
      </c>
      <c r="BC779" s="218"/>
      <c r="BD779" s="60"/>
    </row>
    <row r="780" spans="2:56" ht="14.25" customHeight="1" x14ac:dyDescent="0.55000000000000004">
      <c r="B780" s="208"/>
      <c r="C780" s="209"/>
      <c r="D780" s="209"/>
      <c r="E780" s="209"/>
      <c r="F780" s="209"/>
      <c r="G780" s="210"/>
      <c r="H780" s="235"/>
      <c r="I780" s="236"/>
      <c r="J780" s="236"/>
      <c r="K780" s="237"/>
      <c r="L780" s="219" t="s">
        <v>7255</v>
      </c>
      <c r="M780" s="220"/>
      <c r="N780" s="220"/>
      <c r="O780" s="221"/>
      <c r="P780" s="222" t="str">
        <f>VLOOKUP($B776,[1]D3_2!$B$132:$AL$258,22,FALSE)&amp;""</f>
        <v/>
      </c>
      <c r="Q780" s="223"/>
      <c r="R780" s="96" t="s">
        <v>6130</v>
      </c>
      <c r="S780" s="224" t="str">
        <f>VLOOKUP($B776,[1]D3_2!$B$132:$AL$258,23,FALSE)&amp;""</f>
        <v/>
      </c>
      <c r="T780" s="225"/>
      <c r="U780" s="222" t="str">
        <f>VLOOKUP($B776,[1]D3_2!$B$132:$AL$258,24,FALSE)&amp;""</f>
        <v/>
      </c>
      <c r="V780" s="223"/>
      <c r="W780" s="96" t="s">
        <v>6130</v>
      </c>
      <c r="X780" s="224" t="str">
        <f>VLOOKUP($B776,[1]D3_2!$B$132:$AL$258,25,FALSE)&amp;""</f>
        <v/>
      </c>
      <c r="Y780" s="225"/>
      <c r="Z780" s="222" t="str">
        <f>VLOOKUP($B776,[1]D3_2!$B$132:$AL$258,26,FALSE)&amp;""</f>
        <v/>
      </c>
      <c r="AA780" s="223"/>
      <c r="AB780" s="96" t="s">
        <v>6130</v>
      </c>
      <c r="AC780" s="224" t="str">
        <f>VLOOKUP($B776,[1]D3_2!$B$132:$AL$258,27,FALSE)&amp;""</f>
        <v/>
      </c>
      <c r="AD780" s="225"/>
      <c r="AE780" s="222" t="str">
        <f>VLOOKUP($B776,[1]D3_2!$B$132:$AL$258,28,FALSE)&amp;""</f>
        <v/>
      </c>
      <c r="AF780" s="223"/>
      <c r="AG780" s="96" t="s">
        <v>6130</v>
      </c>
      <c r="AH780" s="224" t="str">
        <f>VLOOKUP($B776,[1]D3_2!$B$132:$AL$385,29,FALSE)&amp;""</f>
        <v/>
      </c>
      <c r="AI780" s="225"/>
      <c r="AJ780" s="222" t="str">
        <f>VLOOKUP($B776,[1]D3_2!$B$132:$AL$258,30,FALSE)&amp;""</f>
        <v/>
      </c>
      <c r="AK780" s="223"/>
      <c r="AL780" s="96" t="s">
        <v>6130</v>
      </c>
      <c r="AM780" s="224" t="str">
        <f>VLOOKUP($B776,[1]D3_2!$B$132:$AL$385,31,FALSE)&amp;""</f>
        <v/>
      </c>
      <c r="AN780" s="225"/>
      <c r="AO780" s="222" t="str">
        <f>VLOOKUP($B776,[1]D3_2!$B$132:$AL$258,32,FALSE)&amp;""</f>
        <v/>
      </c>
      <c r="AP780" s="223"/>
      <c r="AQ780" s="96" t="s">
        <v>6130</v>
      </c>
      <c r="AR780" s="224" t="str">
        <f>VLOOKUP($B776,[1]D3_2!$B$132:$AL$385,33,FALSE)&amp;""</f>
        <v/>
      </c>
      <c r="AS780" s="225"/>
      <c r="AT780" s="222" t="str">
        <f>VLOOKUP($B776,[1]D3_2!$B$132:$AL$258,34,FALSE)&amp;""</f>
        <v/>
      </c>
      <c r="AU780" s="223"/>
      <c r="AV780" s="96" t="s">
        <v>6130</v>
      </c>
      <c r="AW780" s="224" t="str">
        <f>VLOOKUP($B776,[1]D3_2!$B$132:$AL$385,35,FALSE)&amp;""</f>
        <v/>
      </c>
      <c r="AX780" s="225"/>
      <c r="AY780" s="222" t="str">
        <f>VLOOKUP($B776,[1]D3_2!$B$132:$AL$258,36,FALSE)&amp;""</f>
        <v/>
      </c>
      <c r="AZ780" s="223"/>
      <c r="BA780" s="96" t="s">
        <v>6130</v>
      </c>
      <c r="BB780" s="224" t="str">
        <f>VLOOKUP($B776,[1]D3_2!$B$132:$AL$385,37,FALSE)&amp;""</f>
        <v/>
      </c>
      <c r="BC780" s="225"/>
      <c r="BD780" s="60"/>
    </row>
    <row r="781" spans="2:56" ht="14.25" customHeight="1" x14ac:dyDescent="0.55000000000000004">
      <c r="B781" s="198"/>
      <c r="C781" s="199"/>
      <c r="D781" s="199"/>
      <c r="E781" s="199"/>
      <c r="F781" s="199"/>
      <c r="G781" s="200"/>
      <c r="H781" s="238"/>
      <c r="I781" s="239"/>
      <c r="J781" s="239"/>
      <c r="K781" s="240"/>
      <c r="L781" s="248" t="s">
        <v>7256</v>
      </c>
      <c r="M781" s="249"/>
      <c r="N781" s="249"/>
      <c r="O781" s="250"/>
      <c r="P781" s="244" t="str">
        <f>VLOOKUP($B776,[1]D3_2!$B$259:$AL$385,22,FALSE)&amp;""</f>
        <v/>
      </c>
      <c r="Q781" s="245"/>
      <c r="R781" s="97" t="s">
        <v>6130</v>
      </c>
      <c r="S781" s="246" t="str">
        <f>VLOOKUP($B776,[1]D3_2!$B$259:$AL$385,23,FALSE)&amp;""</f>
        <v/>
      </c>
      <c r="T781" s="247"/>
      <c r="U781" s="244" t="str">
        <f>VLOOKUP($B776,[1]D3_2!$B$259:$AL$385,24,FALSE)&amp;""</f>
        <v/>
      </c>
      <c r="V781" s="245"/>
      <c r="W781" s="97" t="s">
        <v>6130</v>
      </c>
      <c r="X781" s="246" t="str">
        <f>VLOOKUP($B776,[1]D3_2!$B$259:$AL$385,25,FALSE)&amp;""</f>
        <v/>
      </c>
      <c r="Y781" s="247"/>
      <c r="Z781" s="244" t="str">
        <f>VLOOKUP($B776,[1]D3_2!$B$259:$AL$385,26,FALSE)&amp;""</f>
        <v/>
      </c>
      <c r="AA781" s="245"/>
      <c r="AB781" s="97" t="s">
        <v>6130</v>
      </c>
      <c r="AC781" s="246" t="str">
        <f>VLOOKUP($B776,[1]D3_2!$B$259:$AL$385,27,FALSE)&amp;""</f>
        <v/>
      </c>
      <c r="AD781" s="247"/>
      <c r="AE781" s="244" t="str">
        <f>VLOOKUP($B776,[1]D3_2!$B$259:$AL$385,28,FALSE)&amp;""</f>
        <v/>
      </c>
      <c r="AF781" s="245"/>
      <c r="AG781" s="97" t="s">
        <v>6130</v>
      </c>
      <c r="AH781" s="246" t="str">
        <f>VLOOKUP($B776,[1]D3_2!$B$259:$AL$385,29,FALSE)&amp;""</f>
        <v/>
      </c>
      <c r="AI781" s="247"/>
      <c r="AJ781" s="244" t="str">
        <f>VLOOKUP($B776,[1]D3_2!$B$259:$AL$385,30,FALSE)&amp;""</f>
        <v/>
      </c>
      <c r="AK781" s="245"/>
      <c r="AL781" s="97" t="s">
        <v>6130</v>
      </c>
      <c r="AM781" s="246" t="str">
        <f>VLOOKUP($B776,[1]D3_2!$B$259:$AL$385,31,FALSE)&amp;""</f>
        <v/>
      </c>
      <c r="AN781" s="247"/>
      <c r="AO781" s="244" t="str">
        <f>VLOOKUP($B776,[1]D3_2!$B$259:$AL$385,32,FALSE)&amp;""</f>
        <v/>
      </c>
      <c r="AP781" s="245"/>
      <c r="AQ781" s="97" t="s">
        <v>6130</v>
      </c>
      <c r="AR781" s="246" t="str">
        <f>VLOOKUP($B776,[1]D3_2!$B$259:$AL$385,33,FALSE)&amp;""</f>
        <v/>
      </c>
      <c r="AS781" s="247"/>
      <c r="AT781" s="244" t="str">
        <f>VLOOKUP($B776,[1]D3_2!$B$259:$AL$385,34,FALSE)&amp;""</f>
        <v/>
      </c>
      <c r="AU781" s="245"/>
      <c r="AV781" s="97" t="s">
        <v>6130</v>
      </c>
      <c r="AW781" s="246" t="str">
        <f>VLOOKUP($B776,[1]D3_2!$B$259:$AL$385,35,FALSE)&amp;""</f>
        <v/>
      </c>
      <c r="AX781" s="247"/>
      <c r="AY781" s="244" t="str">
        <f>VLOOKUP($B776,[1]D3_2!$B$259:$AL$385,36,FALSE)&amp;""</f>
        <v/>
      </c>
      <c r="AZ781" s="245"/>
      <c r="BA781" s="97" t="s">
        <v>6130</v>
      </c>
      <c r="BB781" s="246" t="str">
        <f>VLOOKUP($B776,[1]D3_2!$B$259:$AL$385,37,FALSE)&amp;""</f>
        <v/>
      </c>
      <c r="BC781" s="247"/>
      <c r="BD781" s="60"/>
    </row>
    <row r="782" spans="2:56" ht="14.25" customHeight="1" x14ac:dyDescent="0.55000000000000004">
      <c r="B782" s="195" t="s">
        <v>4715</v>
      </c>
      <c r="C782" s="196"/>
      <c r="D782" s="196"/>
      <c r="E782" s="196"/>
      <c r="F782" s="196"/>
      <c r="G782" s="197"/>
      <c r="H782" s="232" t="s">
        <v>7637</v>
      </c>
      <c r="I782" s="233"/>
      <c r="J782" s="233"/>
      <c r="K782" s="234"/>
      <c r="L782" s="241" t="s">
        <v>6265</v>
      </c>
      <c r="M782" s="242"/>
      <c r="N782" s="242"/>
      <c r="O782" s="243"/>
      <c r="P782" s="215" t="str">
        <f>VLOOKUP($B782,[1]D3_2!$B$5:$AL$131,6,FALSE)&amp;""</f>
        <v/>
      </c>
      <c r="Q782" s="216"/>
      <c r="R782" s="95" t="s">
        <v>59</v>
      </c>
      <c r="S782" s="217" t="str">
        <f>VLOOKUP($B782,[1]D3_2!$B$5:$AL$131,7,FALSE)&amp;""</f>
        <v/>
      </c>
      <c r="T782" s="218"/>
      <c r="U782" s="215" t="str">
        <f>VLOOKUP($B782,[1]D3_2!$B$5:$AL$131,8,FALSE)&amp;""</f>
        <v/>
      </c>
      <c r="V782" s="216"/>
      <c r="W782" s="95" t="s">
        <v>59</v>
      </c>
      <c r="X782" s="217" t="str">
        <f>VLOOKUP($B782,[1]D3_2!$B$5:$AL$131,9,FALSE)&amp;""</f>
        <v/>
      </c>
      <c r="Y782" s="218"/>
      <c r="Z782" s="215" t="str">
        <f>VLOOKUP($B782,[1]D3_2!$B$5:$AL$131,10,FALSE)&amp;""</f>
        <v/>
      </c>
      <c r="AA782" s="216"/>
      <c r="AB782" s="95" t="s">
        <v>59</v>
      </c>
      <c r="AC782" s="217" t="str">
        <f>VLOOKUP($B782,[1]D3_2!$B$5:$AL$131,11,FALSE)&amp;""</f>
        <v/>
      </c>
      <c r="AD782" s="218"/>
      <c r="AE782" s="215" t="str">
        <f>VLOOKUP($B782,[1]D3_2!$B$5:$AL$131,12,FALSE)&amp;""</f>
        <v/>
      </c>
      <c r="AF782" s="216"/>
      <c r="AG782" s="95" t="s">
        <v>59</v>
      </c>
      <c r="AH782" s="217" t="str">
        <f>VLOOKUP($B782,[1]D3_2!$B$5:$AL$131,13,FALSE)&amp;""</f>
        <v/>
      </c>
      <c r="AI782" s="218"/>
      <c r="AJ782" s="215" t="str">
        <f>VLOOKUP($B782,[1]D3_2!$B$5:$AL$131,14,FALSE)&amp;""</f>
        <v/>
      </c>
      <c r="AK782" s="216"/>
      <c r="AL782" s="95" t="s">
        <v>59</v>
      </c>
      <c r="AM782" s="217" t="str">
        <f>VLOOKUP($B782,[1]D3_2!$B$5:$AL$131,15,FALSE)&amp;""</f>
        <v/>
      </c>
      <c r="AN782" s="218"/>
      <c r="AO782" s="215" t="str">
        <f>VLOOKUP($B782,[1]D3_2!$B$5:$AL$131,16,FALSE)&amp;""</f>
        <v/>
      </c>
      <c r="AP782" s="216"/>
      <c r="AQ782" s="95" t="s">
        <v>59</v>
      </c>
      <c r="AR782" s="217" t="str">
        <f>VLOOKUP($B782,[1]D3_2!$B$5:$AL$131,17,FALSE)&amp;""</f>
        <v/>
      </c>
      <c r="AS782" s="218"/>
      <c r="AT782" s="215" t="str">
        <f>VLOOKUP($B782,[1]D3_2!$B$5:$AL$131,18,FALSE)&amp;""</f>
        <v/>
      </c>
      <c r="AU782" s="216"/>
      <c r="AV782" s="95" t="s">
        <v>59</v>
      </c>
      <c r="AW782" s="217" t="str">
        <f>VLOOKUP($B782,[1]D3_2!$B$5:$AL$131,19,FALSE)&amp;""</f>
        <v/>
      </c>
      <c r="AX782" s="218"/>
      <c r="AY782" s="215" t="str">
        <f>VLOOKUP($B782,[1]D3_2!$B$5:$AL$131,20,FALSE)&amp;""</f>
        <v/>
      </c>
      <c r="AZ782" s="216"/>
      <c r="BA782" s="95" t="s">
        <v>59</v>
      </c>
      <c r="BB782" s="217" t="str">
        <f>VLOOKUP($B782,[1]D3_2!$B$5:$AL$131,21,FALSE)&amp;""</f>
        <v/>
      </c>
      <c r="BC782" s="218"/>
      <c r="BD782" s="60"/>
    </row>
    <row r="783" spans="2:56" ht="14.25" customHeight="1" x14ac:dyDescent="0.55000000000000004">
      <c r="B783" s="208"/>
      <c r="C783" s="209"/>
      <c r="D783" s="209"/>
      <c r="E783" s="209"/>
      <c r="F783" s="209"/>
      <c r="G783" s="210"/>
      <c r="H783" s="235"/>
      <c r="I783" s="236"/>
      <c r="J783" s="236"/>
      <c r="K783" s="237"/>
      <c r="L783" s="219" t="s">
        <v>7255</v>
      </c>
      <c r="M783" s="220"/>
      <c r="N783" s="220"/>
      <c r="O783" s="221"/>
      <c r="P783" s="222" t="str">
        <f>VLOOKUP($B782,[1]D3_2!$B$132:$AL$258,6,FALSE)&amp;""</f>
        <v/>
      </c>
      <c r="Q783" s="223"/>
      <c r="R783" s="96" t="s">
        <v>6130</v>
      </c>
      <c r="S783" s="224" t="str">
        <f>VLOOKUP($B782,[1]D3_2!$B$132:$AL$258,7,FALSE)&amp;""</f>
        <v/>
      </c>
      <c r="T783" s="225"/>
      <c r="U783" s="222" t="str">
        <f>VLOOKUP($B782,[1]D3_2!$B$132:$AL$258,8,FALSE)&amp;""</f>
        <v/>
      </c>
      <c r="V783" s="223"/>
      <c r="W783" s="96" t="s">
        <v>6130</v>
      </c>
      <c r="X783" s="224" t="str">
        <f>VLOOKUP($B782,[1]D3_2!$B$132:$AL$258,9,FALSE)&amp;""</f>
        <v/>
      </c>
      <c r="Y783" s="225"/>
      <c r="Z783" s="222" t="str">
        <f>VLOOKUP($B782,[1]D3_2!$B$132:$AL$258,10,FALSE)&amp;""</f>
        <v/>
      </c>
      <c r="AA783" s="223"/>
      <c r="AB783" s="96" t="s">
        <v>6130</v>
      </c>
      <c r="AC783" s="224" t="str">
        <f>VLOOKUP($B782,[1]D3_2!$B$132:$AL$258,11,FALSE)&amp;""</f>
        <v/>
      </c>
      <c r="AD783" s="225"/>
      <c r="AE783" s="222" t="str">
        <f>VLOOKUP($B782,[1]D3_2!$B$132:$AL$258,12,FALSE)&amp;""</f>
        <v/>
      </c>
      <c r="AF783" s="223"/>
      <c r="AG783" s="96" t="s">
        <v>6130</v>
      </c>
      <c r="AH783" s="224" t="str">
        <f>VLOOKUP($B782,[1]D3_2!$B$132:$AL$385,13,FALSE)&amp;""</f>
        <v/>
      </c>
      <c r="AI783" s="225"/>
      <c r="AJ783" s="222" t="str">
        <f>VLOOKUP($B782,[1]D3_2!$B$132:$AL$258,14,FALSE)&amp;""</f>
        <v/>
      </c>
      <c r="AK783" s="223"/>
      <c r="AL783" s="96" t="s">
        <v>6130</v>
      </c>
      <c r="AM783" s="224" t="str">
        <f>VLOOKUP($B782,[1]D3_2!$B$132:$AL$385,15,FALSE)&amp;""</f>
        <v/>
      </c>
      <c r="AN783" s="225"/>
      <c r="AO783" s="222" t="str">
        <f>VLOOKUP($B782,[1]D3_2!$B$132:$AL$258,16,FALSE)&amp;""</f>
        <v/>
      </c>
      <c r="AP783" s="223"/>
      <c r="AQ783" s="96" t="s">
        <v>6130</v>
      </c>
      <c r="AR783" s="224" t="str">
        <f>VLOOKUP($B782,[1]D3_2!$B$132:$AL$385,17,FALSE)&amp;""</f>
        <v/>
      </c>
      <c r="AS783" s="225"/>
      <c r="AT783" s="222" t="str">
        <f>VLOOKUP($B782,[1]D3_2!$B$132:$AL$258,18,FALSE)&amp;""</f>
        <v/>
      </c>
      <c r="AU783" s="223"/>
      <c r="AV783" s="96" t="s">
        <v>6130</v>
      </c>
      <c r="AW783" s="224" t="str">
        <f>VLOOKUP($B782,[1]D3_2!$B$132:$AL$385,19,FALSE)&amp;""</f>
        <v/>
      </c>
      <c r="AX783" s="225"/>
      <c r="AY783" s="222" t="str">
        <f>VLOOKUP($B782,[1]D3_2!$B$132:$AL$258,20,FALSE)&amp;""</f>
        <v/>
      </c>
      <c r="AZ783" s="223"/>
      <c r="BA783" s="96" t="s">
        <v>6130</v>
      </c>
      <c r="BB783" s="224" t="str">
        <f>VLOOKUP($B782,[1]D3_2!$B$132:$AL$385,21,FALSE)&amp;""</f>
        <v/>
      </c>
      <c r="BC783" s="225"/>
      <c r="BD783" s="60"/>
    </row>
    <row r="784" spans="2:56" ht="14.25" customHeight="1" x14ac:dyDescent="0.55000000000000004">
      <c r="B784" s="208"/>
      <c r="C784" s="209"/>
      <c r="D784" s="209"/>
      <c r="E784" s="209"/>
      <c r="F784" s="209"/>
      <c r="G784" s="210"/>
      <c r="H784" s="238"/>
      <c r="I784" s="239"/>
      <c r="J784" s="239"/>
      <c r="K784" s="240"/>
      <c r="L784" s="248" t="s">
        <v>7256</v>
      </c>
      <c r="M784" s="249"/>
      <c r="N784" s="249"/>
      <c r="O784" s="250"/>
      <c r="P784" s="244" t="str">
        <f>VLOOKUP($B782,[1]D3_2!$B$259:$AL$385,6,FALSE)&amp;""</f>
        <v/>
      </c>
      <c r="Q784" s="245"/>
      <c r="R784" s="97" t="s">
        <v>6130</v>
      </c>
      <c r="S784" s="246" t="str">
        <f>VLOOKUP($B782,[1]D3_2!$B$259:$AL$385,7,FALSE)&amp;""</f>
        <v/>
      </c>
      <c r="T784" s="247"/>
      <c r="U784" s="244" t="str">
        <f>VLOOKUP($B782,[1]D3_2!$B$259:$AL$385,8,FALSE)&amp;""</f>
        <v/>
      </c>
      <c r="V784" s="245"/>
      <c r="W784" s="97" t="s">
        <v>6130</v>
      </c>
      <c r="X784" s="246" t="str">
        <f>VLOOKUP($B782,[1]D3_2!$B$259:$AL$385,9,FALSE)&amp;""</f>
        <v/>
      </c>
      <c r="Y784" s="247"/>
      <c r="Z784" s="244" t="str">
        <f>VLOOKUP($B782,[1]D3_2!$B$259:$AL$385,10,FALSE)&amp;""</f>
        <v/>
      </c>
      <c r="AA784" s="245"/>
      <c r="AB784" s="97" t="s">
        <v>6130</v>
      </c>
      <c r="AC784" s="246" t="str">
        <f>VLOOKUP($B782,[1]D3_2!$B$259:$AL$385,11,FALSE)&amp;""</f>
        <v/>
      </c>
      <c r="AD784" s="247"/>
      <c r="AE784" s="244" t="str">
        <f>VLOOKUP($B782,[1]D3_2!$B$259:$AL$385,12,FALSE)&amp;""</f>
        <v/>
      </c>
      <c r="AF784" s="245"/>
      <c r="AG784" s="97" t="s">
        <v>6130</v>
      </c>
      <c r="AH784" s="246" t="str">
        <f>VLOOKUP($B782,[1]D3_2!$B$259:$AL$385,13,FALSE)&amp;""</f>
        <v/>
      </c>
      <c r="AI784" s="247"/>
      <c r="AJ784" s="244" t="str">
        <f>VLOOKUP($B782,[1]D3_2!$B$259:$AL$385,14,FALSE)&amp;""</f>
        <v/>
      </c>
      <c r="AK784" s="245"/>
      <c r="AL784" s="97" t="s">
        <v>6130</v>
      </c>
      <c r="AM784" s="246" t="str">
        <f>VLOOKUP($B782,[1]D3_2!$B$259:$AL$385,15,FALSE)&amp;""</f>
        <v/>
      </c>
      <c r="AN784" s="247"/>
      <c r="AO784" s="244" t="str">
        <f>VLOOKUP($B782,[1]D3_2!$B$259:$AL$385,16,FALSE)&amp;""</f>
        <v/>
      </c>
      <c r="AP784" s="245"/>
      <c r="AQ784" s="97" t="s">
        <v>6130</v>
      </c>
      <c r="AR784" s="246" t="str">
        <f>VLOOKUP($B782,[1]D3_2!$B$259:$AL$385,17,FALSE)&amp;""</f>
        <v/>
      </c>
      <c r="AS784" s="247"/>
      <c r="AT784" s="244" t="str">
        <f>VLOOKUP($B782,[1]D3_2!$B$259:$AL$385,18,FALSE)&amp;""</f>
        <v/>
      </c>
      <c r="AU784" s="245"/>
      <c r="AV784" s="97" t="s">
        <v>6130</v>
      </c>
      <c r="AW784" s="246" t="str">
        <f>VLOOKUP($B782,[1]D3_2!$B$259:$AL$385,19,FALSE)&amp;""</f>
        <v/>
      </c>
      <c r="AX784" s="247"/>
      <c r="AY784" s="244" t="str">
        <f>VLOOKUP($B782,[1]D3_2!$B$259:$AL$385,20,FALSE)&amp;""</f>
        <v/>
      </c>
      <c r="AZ784" s="245"/>
      <c r="BA784" s="97" t="s">
        <v>6130</v>
      </c>
      <c r="BB784" s="246" t="str">
        <f>VLOOKUP($B782,[1]D3_2!$B$259:$AL$385,21,FALSE)&amp;""</f>
        <v/>
      </c>
      <c r="BC784" s="247"/>
      <c r="BD784" s="60"/>
    </row>
    <row r="785" spans="2:56" ht="14.25" customHeight="1" x14ac:dyDescent="0.55000000000000004">
      <c r="B785" s="208"/>
      <c r="C785" s="209"/>
      <c r="D785" s="209"/>
      <c r="E785" s="209"/>
      <c r="F785" s="209"/>
      <c r="G785" s="210"/>
      <c r="H785" s="232" t="s">
        <v>7669</v>
      </c>
      <c r="I785" s="233"/>
      <c r="J785" s="233"/>
      <c r="K785" s="234"/>
      <c r="L785" s="241" t="s">
        <v>6265</v>
      </c>
      <c r="M785" s="242"/>
      <c r="N785" s="242"/>
      <c r="O785" s="243"/>
      <c r="P785" s="215" t="str">
        <f>VLOOKUP($B782,[1]D3_2!$B$5:$AL$131,22,FALSE)&amp;""</f>
        <v/>
      </c>
      <c r="Q785" s="216"/>
      <c r="R785" s="95" t="s">
        <v>59</v>
      </c>
      <c r="S785" s="217" t="str">
        <f>VLOOKUP($B782,[1]D3_2!$B$5:$AL$131,23,FALSE)&amp;""</f>
        <v/>
      </c>
      <c r="T785" s="218"/>
      <c r="U785" s="215" t="str">
        <f>VLOOKUP($B782,[1]D3_2!$B$5:$AL$131,24,FALSE)&amp;""</f>
        <v/>
      </c>
      <c r="V785" s="216"/>
      <c r="W785" s="95" t="s">
        <v>59</v>
      </c>
      <c r="X785" s="217" t="str">
        <f>VLOOKUP($B782,[1]D3_2!$B$5:$AL$131,25,FALSE)&amp;""</f>
        <v/>
      </c>
      <c r="Y785" s="218"/>
      <c r="Z785" s="215" t="str">
        <f>VLOOKUP($B782,[1]D3_2!$B$5:$AL$131,26,FALSE)&amp;""</f>
        <v/>
      </c>
      <c r="AA785" s="216"/>
      <c r="AB785" s="95" t="s">
        <v>59</v>
      </c>
      <c r="AC785" s="217" t="str">
        <f>VLOOKUP($B782,[1]D3_2!$B$5:$AL$131,27,FALSE)&amp;""</f>
        <v/>
      </c>
      <c r="AD785" s="218"/>
      <c r="AE785" s="215" t="str">
        <f>VLOOKUP($B782,[1]D3_2!$B$5:$AL$131,28,FALSE)&amp;""</f>
        <v/>
      </c>
      <c r="AF785" s="216"/>
      <c r="AG785" s="95" t="s">
        <v>59</v>
      </c>
      <c r="AH785" s="217" t="str">
        <f>VLOOKUP($B782,[1]D3_2!$B$5:$AL$131,29,FALSE)&amp;""</f>
        <v/>
      </c>
      <c r="AI785" s="218"/>
      <c r="AJ785" s="215" t="str">
        <f>VLOOKUP($B782,[1]D3_2!$B$5:$AL$131,30,FALSE)&amp;""</f>
        <v/>
      </c>
      <c r="AK785" s="216"/>
      <c r="AL785" s="95" t="s">
        <v>59</v>
      </c>
      <c r="AM785" s="217" t="str">
        <f>VLOOKUP($B782,[1]D3_2!$B$5:$AL$131,31,FALSE)&amp;""</f>
        <v/>
      </c>
      <c r="AN785" s="218"/>
      <c r="AO785" s="215" t="str">
        <f>VLOOKUP($B782,[1]D3_2!$B$5:$AL$131,32,FALSE)&amp;""</f>
        <v/>
      </c>
      <c r="AP785" s="216"/>
      <c r="AQ785" s="95" t="s">
        <v>59</v>
      </c>
      <c r="AR785" s="217" t="str">
        <f>VLOOKUP($B782,[1]D3_2!$B$5:$AL$131,33,FALSE)&amp;""</f>
        <v/>
      </c>
      <c r="AS785" s="218"/>
      <c r="AT785" s="215" t="str">
        <f>VLOOKUP($B782,[1]D3_2!$B$5:$AL$131,34,FALSE)&amp;""</f>
        <v/>
      </c>
      <c r="AU785" s="216"/>
      <c r="AV785" s="95" t="s">
        <v>59</v>
      </c>
      <c r="AW785" s="217" t="str">
        <f>VLOOKUP($B782,[1]D3_2!$B$5:$AL$131,35,FALSE)&amp;""</f>
        <v/>
      </c>
      <c r="AX785" s="218"/>
      <c r="AY785" s="215" t="str">
        <f>VLOOKUP($B782,[1]D3_2!$B$5:$AL$131,36,FALSE)&amp;""</f>
        <v/>
      </c>
      <c r="AZ785" s="216"/>
      <c r="BA785" s="95" t="s">
        <v>59</v>
      </c>
      <c r="BB785" s="217" t="str">
        <f>VLOOKUP($B782,[1]D3_2!$B$5:$AL$131,37,FALSE)&amp;""</f>
        <v/>
      </c>
      <c r="BC785" s="218"/>
      <c r="BD785" s="60"/>
    </row>
    <row r="786" spans="2:56" ht="14.25" customHeight="1" x14ac:dyDescent="0.55000000000000004">
      <c r="B786" s="208"/>
      <c r="C786" s="209"/>
      <c r="D786" s="209"/>
      <c r="E786" s="209"/>
      <c r="F786" s="209"/>
      <c r="G786" s="210"/>
      <c r="H786" s="235"/>
      <c r="I786" s="236"/>
      <c r="J786" s="236"/>
      <c r="K786" s="237"/>
      <c r="L786" s="219" t="s">
        <v>7255</v>
      </c>
      <c r="M786" s="220"/>
      <c r="N786" s="220"/>
      <c r="O786" s="221"/>
      <c r="P786" s="222" t="str">
        <f>VLOOKUP($B782,[1]D3_2!$B$132:$AL$258,22,FALSE)&amp;""</f>
        <v/>
      </c>
      <c r="Q786" s="223"/>
      <c r="R786" s="96" t="s">
        <v>6130</v>
      </c>
      <c r="S786" s="224" t="str">
        <f>VLOOKUP($B782,[1]D3_2!$B$132:$AL$258,23,FALSE)&amp;""</f>
        <v/>
      </c>
      <c r="T786" s="225"/>
      <c r="U786" s="222" t="str">
        <f>VLOOKUP($B782,[1]D3_2!$B$132:$AL$258,24,FALSE)&amp;""</f>
        <v/>
      </c>
      <c r="V786" s="223"/>
      <c r="W786" s="96" t="s">
        <v>6130</v>
      </c>
      <c r="X786" s="224" t="str">
        <f>VLOOKUP($B782,[1]D3_2!$B$132:$AL$258,25,FALSE)&amp;""</f>
        <v/>
      </c>
      <c r="Y786" s="225"/>
      <c r="Z786" s="222" t="str">
        <f>VLOOKUP($B782,[1]D3_2!$B$132:$AL$258,26,FALSE)&amp;""</f>
        <v/>
      </c>
      <c r="AA786" s="223"/>
      <c r="AB786" s="96" t="s">
        <v>6130</v>
      </c>
      <c r="AC786" s="224" t="str">
        <f>VLOOKUP($B782,[1]D3_2!$B$132:$AL$258,27,FALSE)&amp;""</f>
        <v/>
      </c>
      <c r="AD786" s="225"/>
      <c r="AE786" s="222" t="str">
        <f>VLOOKUP($B782,[1]D3_2!$B$132:$AL$258,28,FALSE)&amp;""</f>
        <v/>
      </c>
      <c r="AF786" s="223"/>
      <c r="AG786" s="96" t="s">
        <v>6130</v>
      </c>
      <c r="AH786" s="224" t="str">
        <f>VLOOKUP($B782,[1]D3_2!$B$132:$AL$385,29,FALSE)&amp;""</f>
        <v/>
      </c>
      <c r="AI786" s="225"/>
      <c r="AJ786" s="222" t="str">
        <f>VLOOKUP($B782,[1]D3_2!$B$132:$AL$258,30,FALSE)&amp;""</f>
        <v/>
      </c>
      <c r="AK786" s="223"/>
      <c r="AL786" s="96" t="s">
        <v>6130</v>
      </c>
      <c r="AM786" s="224" t="str">
        <f>VLOOKUP($B782,[1]D3_2!$B$132:$AL$385,31,FALSE)&amp;""</f>
        <v/>
      </c>
      <c r="AN786" s="225"/>
      <c r="AO786" s="222" t="str">
        <f>VLOOKUP($B782,[1]D3_2!$B$132:$AL$258,32,FALSE)&amp;""</f>
        <v/>
      </c>
      <c r="AP786" s="223"/>
      <c r="AQ786" s="96" t="s">
        <v>6130</v>
      </c>
      <c r="AR786" s="224" t="str">
        <f>VLOOKUP($B782,[1]D3_2!$B$132:$AL$385,33,FALSE)&amp;""</f>
        <v/>
      </c>
      <c r="AS786" s="225"/>
      <c r="AT786" s="222" t="str">
        <f>VLOOKUP($B782,[1]D3_2!$B$132:$AL$258,34,FALSE)&amp;""</f>
        <v/>
      </c>
      <c r="AU786" s="223"/>
      <c r="AV786" s="96" t="s">
        <v>6130</v>
      </c>
      <c r="AW786" s="224" t="str">
        <f>VLOOKUP($B782,[1]D3_2!$B$132:$AL$385,35,FALSE)&amp;""</f>
        <v/>
      </c>
      <c r="AX786" s="225"/>
      <c r="AY786" s="222" t="str">
        <f>VLOOKUP($B782,[1]D3_2!$B$132:$AL$258,36,FALSE)&amp;""</f>
        <v/>
      </c>
      <c r="AZ786" s="223"/>
      <c r="BA786" s="96" t="s">
        <v>6130</v>
      </c>
      <c r="BB786" s="224" t="str">
        <f>VLOOKUP($B782,[1]D3_2!$B$132:$AL$385,37,FALSE)&amp;""</f>
        <v/>
      </c>
      <c r="BC786" s="225"/>
      <c r="BD786" s="60"/>
    </row>
    <row r="787" spans="2:56" ht="14.25" customHeight="1" x14ac:dyDescent="0.55000000000000004">
      <c r="B787" s="198"/>
      <c r="C787" s="199"/>
      <c r="D787" s="199"/>
      <c r="E787" s="199"/>
      <c r="F787" s="199"/>
      <c r="G787" s="200"/>
      <c r="H787" s="238"/>
      <c r="I787" s="239"/>
      <c r="J787" s="239"/>
      <c r="K787" s="240"/>
      <c r="L787" s="248" t="s">
        <v>7256</v>
      </c>
      <c r="M787" s="249"/>
      <c r="N787" s="249"/>
      <c r="O787" s="250"/>
      <c r="P787" s="244" t="str">
        <f>VLOOKUP($B782,[1]D3_2!$B$259:$AL$385,22,FALSE)&amp;""</f>
        <v/>
      </c>
      <c r="Q787" s="245"/>
      <c r="R787" s="97" t="s">
        <v>6130</v>
      </c>
      <c r="S787" s="246" t="str">
        <f>VLOOKUP($B782,[1]D3_2!$B$259:$AL$385,23,FALSE)&amp;""</f>
        <v/>
      </c>
      <c r="T787" s="247"/>
      <c r="U787" s="244" t="str">
        <f>VLOOKUP($B782,[1]D3_2!$B$259:$AL$385,24,FALSE)&amp;""</f>
        <v/>
      </c>
      <c r="V787" s="245"/>
      <c r="W787" s="97" t="s">
        <v>6130</v>
      </c>
      <c r="X787" s="246" t="str">
        <f>VLOOKUP($B782,[1]D3_2!$B$259:$AL$385,25,FALSE)&amp;""</f>
        <v/>
      </c>
      <c r="Y787" s="247"/>
      <c r="Z787" s="244" t="str">
        <f>VLOOKUP($B782,[1]D3_2!$B$259:$AL$385,26,FALSE)&amp;""</f>
        <v/>
      </c>
      <c r="AA787" s="245"/>
      <c r="AB787" s="97" t="s">
        <v>6130</v>
      </c>
      <c r="AC787" s="246" t="str">
        <f>VLOOKUP($B782,[1]D3_2!$B$259:$AL$385,27,FALSE)&amp;""</f>
        <v/>
      </c>
      <c r="AD787" s="247"/>
      <c r="AE787" s="244" t="str">
        <f>VLOOKUP($B782,[1]D3_2!$B$259:$AL$385,28,FALSE)&amp;""</f>
        <v/>
      </c>
      <c r="AF787" s="245"/>
      <c r="AG787" s="97" t="s">
        <v>6130</v>
      </c>
      <c r="AH787" s="246" t="str">
        <f>VLOOKUP($B782,[1]D3_2!$B$259:$AL$385,29,FALSE)&amp;""</f>
        <v/>
      </c>
      <c r="AI787" s="247"/>
      <c r="AJ787" s="244" t="str">
        <f>VLOOKUP($B782,[1]D3_2!$B$259:$AL$385,30,FALSE)&amp;""</f>
        <v/>
      </c>
      <c r="AK787" s="245"/>
      <c r="AL787" s="97" t="s">
        <v>6130</v>
      </c>
      <c r="AM787" s="246" t="str">
        <f>VLOOKUP($B782,[1]D3_2!$B$259:$AL$385,31,FALSE)&amp;""</f>
        <v/>
      </c>
      <c r="AN787" s="247"/>
      <c r="AO787" s="244" t="str">
        <f>VLOOKUP($B782,[1]D3_2!$B$259:$AL$385,32,FALSE)&amp;""</f>
        <v/>
      </c>
      <c r="AP787" s="245"/>
      <c r="AQ787" s="97" t="s">
        <v>6130</v>
      </c>
      <c r="AR787" s="246" t="str">
        <f>VLOOKUP($B782,[1]D3_2!$B$259:$AL$385,33,FALSE)&amp;""</f>
        <v/>
      </c>
      <c r="AS787" s="247"/>
      <c r="AT787" s="244" t="str">
        <f>VLOOKUP($B782,[1]D3_2!$B$259:$AL$385,34,FALSE)&amp;""</f>
        <v/>
      </c>
      <c r="AU787" s="245"/>
      <c r="AV787" s="97" t="s">
        <v>6130</v>
      </c>
      <c r="AW787" s="246" t="str">
        <f>VLOOKUP($B782,[1]D3_2!$B$259:$AL$385,35,FALSE)&amp;""</f>
        <v/>
      </c>
      <c r="AX787" s="247"/>
      <c r="AY787" s="244" t="str">
        <f>VLOOKUP($B782,[1]D3_2!$B$259:$AL$385,36,FALSE)&amp;""</f>
        <v/>
      </c>
      <c r="AZ787" s="245"/>
      <c r="BA787" s="97" t="s">
        <v>6130</v>
      </c>
      <c r="BB787" s="246" t="str">
        <f>VLOOKUP($B782,[1]D3_2!$B$259:$AL$385,37,FALSE)&amp;""</f>
        <v/>
      </c>
      <c r="BC787" s="247"/>
      <c r="BD787" s="60"/>
    </row>
    <row r="788" spans="2:56" ht="14.25" customHeight="1" x14ac:dyDescent="0.55000000000000004">
      <c r="B788" s="195" t="s">
        <v>5979</v>
      </c>
      <c r="C788" s="196"/>
      <c r="D788" s="196"/>
      <c r="E788" s="196"/>
      <c r="F788" s="196"/>
      <c r="G788" s="197"/>
      <c r="H788" s="232" t="s">
        <v>7637</v>
      </c>
      <c r="I788" s="233"/>
      <c r="J788" s="233"/>
      <c r="K788" s="234"/>
      <c r="L788" s="241" t="s">
        <v>6265</v>
      </c>
      <c r="M788" s="242"/>
      <c r="N788" s="242"/>
      <c r="O788" s="243"/>
      <c r="P788" s="215" t="str">
        <f>VLOOKUP($B788,[1]D3_2!$B$5:$AL$131,6,FALSE)&amp;""</f>
        <v/>
      </c>
      <c r="Q788" s="216"/>
      <c r="R788" s="95" t="s">
        <v>59</v>
      </c>
      <c r="S788" s="217" t="str">
        <f>VLOOKUP($B788,[1]D3_2!$B$5:$AL$131,7,FALSE)&amp;""</f>
        <v/>
      </c>
      <c r="T788" s="218"/>
      <c r="U788" s="215" t="str">
        <f>VLOOKUP($B788,[1]D3_2!$B$5:$AL$131,8,FALSE)&amp;""</f>
        <v/>
      </c>
      <c r="V788" s="216"/>
      <c r="W788" s="95" t="s">
        <v>59</v>
      </c>
      <c r="X788" s="217" t="str">
        <f>VLOOKUP($B788,[1]D3_2!$B$5:$AL$131,9,FALSE)&amp;""</f>
        <v/>
      </c>
      <c r="Y788" s="218"/>
      <c r="Z788" s="215" t="str">
        <f>VLOOKUP($B788,[1]D3_2!$B$5:$AL$131,10,FALSE)&amp;""</f>
        <v/>
      </c>
      <c r="AA788" s="216"/>
      <c r="AB788" s="95" t="s">
        <v>59</v>
      </c>
      <c r="AC788" s="217" t="str">
        <f>VLOOKUP($B788,[1]D3_2!$B$5:$AL$131,11,FALSE)&amp;""</f>
        <v/>
      </c>
      <c r="AD788" s="218"/>
      <c r="AE788" s="215" t="str">
        <f>VLOOKUP($B788,[1]D3_2!$B$5:$AL$131,12,FALSE)&amp;""</f>
        <v/>
      </c>
      <c r="AF788" s="216"/>
      <c r="AG788" s="95" t="s">
        <v>59</v>
      </c>
      <c r="AH788" s="217" t="str">
        <f>VLOOKUP($B788,[1]D3_2!$B$5:$AL$131,13,FALSE)&amp;""</f>
        <v/>
      </c>
      <c r="AI788" s="218"/>
      <c r="AJ788" s="215" t="str">
        <f>VLOOKUP($B788,[1]D3_2!$B$5:$AL$131,14,FALSE)&amp;""</f>
        <v/>
      </c>
      <c r="AK788" s="216"/>
      <c r="AL788" s="95" t="s">
        <v>59</v>
      </c>
      <c r="AM788" s="217" t="str">
        <f>VLOOKUP($B788,[1]D3_2!$B$5:$AL$131,15,FALSE)&amp;""</f>
        <v/>
      </c>
      <c r="AN788" s="218"/>
      <c r="AO788" s="215" t="str">
        <f>VLOOKUP($B788,[1]D3_2!$B$5:$AL$131,16,FALSE)&amp;""</f>
        <v/>
      </c>
      <c r="AP788" s="216"/>
      <c r="AQ788" s="95" t="s">
        <v>59</v>
      </c>
      <c r="AR788" s="217" t="str">
        <f>VLOOKUP($B788,[1]D3_2!$B$5:$AL$131,17,FALSE)&amp;""</f>
        <v/>
      </c>
      <c r="AS788" s="218"/>
      <c r="AT788" s="215" t="str">
        <f>VLOOKUP($B788,[1]D3_2!$B$5:$AL$131,18,FALSE)&amp;""</f>
        <v/>
      </c>
      <c r="AU788" s="216"/>
      <c r="AV788" s="95" t="s">
        <v>59</v>
      </c>
      <c r="AW788" s="217" t="str">
        <f>VLOOKUP($B788,[1]D3_2!$B$5:$AL$131,19,FALSE)&amp;""</f>
        <v/>
      </c>
      <c r="AX788" s="218"/>
      <c r="AY788" s="215" t="str">
        <f>VLOOKUP($B788,[1]D3_2!$B$5:$AL$131,20,FALSE)&amp;""</f>
        <v/>
      </c>
      <c r="AZ788" s="216"/>
      <c r="BA788" s="95" t="s">
        <v>59</v>
      </c>
      <c r="BB788" s="217" t="str">
        <f>VLOOKUP($B788,[1]D3_2!$B$5:$AL$131,21,FALSE)&amp;""</f>
        <v/>
      </c>
      <c r="BC788" s="218"/>
      <c r="BD788" s="60"/>
    </row>
    <row r="789" spans="2:56" ht="14.25" customHeight="1" x14ac:dyDescent="0.55000000000000004">
      <c r="B789" s="208"/>
      <c r="C789" s="209"/>
      <c r="D789" s="209"/>
      <c r="E789" s="209"/>
      <c r="F789" s="209"/>
      <c r="G789" s="210"/>
      <c r="H789" s="235"/>
      <c r="I789" s="236"/>
      <c r="J789" s="236"/>
      <c r="K789" s="237"/>
      <c r="L789" s="219" t="s">
        <v>7255</v>
      </c>
      <c r="M789" s="220"/>
      <c r="N789" s="220"/>
      <c r="O789" s="221"/>
      <c r="P789" s="222" t="str">
        <f>VLOOKUP($B788,[1]D3_2!$B$132:$AL$258,6,FALSE)&amp;""</f>
        <v/>
      </c>
      <c r="Q789" s="223"/>
      <c r="R789" s="96" t="s">
        <v>6130</v>
      </c>
      <c r="S789" s="224" t="str">
        <f>VLOOKUP($B788,[1]D3_2!$B$132:$AL$258,7,FALSE)&amp;""</f>
        <v/>
      </c>
      <c r="T789" s="225"/>
      <c r="U789" s="222" t="str">
        <f>VLOOKUP($B788,[1]D3_2!$B$132:$AL$258,8,FALSE)&amp;""</f>
        <v/>
      </c>
      <c r="V789" s="223"/>
      <c r="W789" s="96" t="s">
        <v>6130</v>
      </c>
      <c r="X789" s="224" t="str">
        <f>VLOOKUP($B788,[1]D3_2!$B$132:$AL$258,9,FALSE)&amp;""</f>
        <v/>
      </c>
      <c r="Y789" s="225"/>
      <c r="Z789" s="222" t="str">
        <f>VLOOKUP($B788,[1]D3_2!$B$132:$AL$258,10,FALSE)&amp;""</f>
        <v/>
      </c>
      <c r="AA789" s="223"/>
      <c r="AB789" s="96" t="s">
        <v>6130</v>
      </c>
      <c r="AC789" s="224" t="str">
        <f>VLOOKUP($B788,[1]D3_2!$B$132:$AL$258,11,FALSE)&amp;""</f>
        <v/>
      </c>
      <c r="AD789" s="225"/>
      <c r="AE789" s="222" t="str">
        <f>VLOOKUP($B788,[1]D3_2!$B$132:$AL$258,12,FALSE)&amp;""</f>
        <v/>
      </c>
      <c r="AF789" s="223"/>
      <c r="AG789" s="96" t="s">
        <v>6130</v>
      </c>
      <c r="AH789" s="224" t="str">
        <f>VLOOKUP($B788,[1]D3_2!$B$132:$AL$385,13,FALSE)&amp;""</f>
        <v/>
      </c>
      <c r="AI789" s="225"/>
      <c r="AJ789" s="222" t="str">
        <f>VLOOKUP($B788,[1]D3_2!$B$132:$AL$258,14,FALSE)&amp;""</f>
        <v/>
      </c>
      <c r="AK789" s="223"/>
      <c r="AL789" s="96" t="s">
        <v>6130</v>
      </c>
      <c r="AM789" s="224" t="str">
        <f>VLOOKUP($B788,[1]D3_2!$B$132:$AL$385,15,FALSE)&amp;""</f>
        <v/>
      </c>
      <c r="AN789" s="225"/>
      <c r="AO789" s="222" t="str">
        <f>VLOOKUP($B788,[1]D3_2!$B$132:$AL$258,16,FALSE)&amp;""</f>
        <v/>
      </c>
      <c r="AP789" s="223"/>
      <c r="AQ789" s="96" t="s">
        <v>6130</v>
      </c>
      <c r="AR789" s="224" t="str">
        <f>VLOOKUP($B788,[1]D3_2!$B$132:$AL$385,17,FALSE)&amp;""</f>
        <v/>
      </c>
      <c r="AS789" s="225"/>
      <c r="AT789" s="222" t="str">
        <f>VLOOKUP($B788,[1]D3_2!$B$132:$AL$258,18,FALSE)&amp;""</f>
        <v/>
      </c>
      <c r="AU789" s="223"/>
      <c r="AV789" s="96" t="s">
        <v>6130</v>
      </c>
      <c r="AW789" s="224" t="str">
        <f>VLOOKUP($B788,[1]D3_2!$B$132:$AL$385,19,FALSE)&amp;""</f>
        <v/>
      </c>
      <c r="AX789" s="225"/>
      <c r="AY789" s="222" t="str">
        <f>VLOOKUP($B788,[1]D3_2!$B$132:$AL$258,20,FALSE)&amp;""</f>
        <v/>
      </c>
      <c r="AZ789" s="223"/>
      <c r="BA789" s="96" t="s">
        <v>6130</v>
      </c>
      <c r="BB789" s="224" t="str">
        <f>VLOOKUP($B788,[1]D3_2!$B$132:$AL$385,21,FALSE)&amp;""</f>
        <v/>
      </c>
      <c r="BC789" s="225"/>
      <c r="BD789" s="60"/>
    </row>
    <row r="790" spans="2:56" ht="14.25" customHeight="1" x14ac:dyDescent="0.55000000000000004">
      <c r="B790" s="208"/>
      <c r="C790" s="209"/>
      <c r="D790" s="209"/>
      <c r="E790" s="209"/>
      <c r="F790" s="209"/>
      <c r="G790" s="210"/>
      <c r="H790" s="238"/>
      <c r="I790" s="239"/>
      <c r="J790" s="239"/>
      <c r="K790" s="240"/>
      <c r="L790" s="248" t="s">
        <v>7256</v>
      </c>
      <c r="M790" s="249"/>
      <c r="N790" s="249"/>
      <c r="O790" s="250"/>
      <c r="P790" s="244" t="str">
        <f>VLOOKUP($B788,[1]D3_2!$B$259:$AL$385,6,FALSE)&amp;""</f>
        <v/>
      </c>
      <c r="Q790" s="245"/>
      <c r="R790" s="97" t="s">
        <v>6130</v>
      </c>
      <c r="S790" s="246" t="str">
        <f>VLOOKUP($B788,[1]D3_2!$B$259:$AL$385,7,FALSE)&amp;""</f>
        <v/>
      </c>
      <c r="T790" s="247"/>
      <c r="U790" s="244" t="str">
        <f>VLOOKUP($B788,[1]D3_2!$B$259:$AL$385,8,FALSE)&amp;""</f>
        <v/>
      </c>
      <c r="V790" s="245"/>
      <c r="W790" s="97" t="s">
        <v>6130</v>
      </c>
      <c r="X790" s="246" t="str">
        <f>VLOOKUP($B788,[1]D3_2!$B$259:$AL$385,9,FALSE)&amp;""</f>
        <v/>
      </c>
      <c r="Y790" s="247"/>
      <c r="Z790" s="244" t="str">
        <f>VLOOKUP($B788,[1]D3_2!$B$259:$AL$385,10,FALSE)&amp;""</f>
        <v/>
      </c>
      <c r="AA790" s="245"/>
      <c r="AB790" s="97" t="s">
        <v>6130</v>
      </c>
      <c r="AC790" s="246" t="str">
        <f>VLOOKUP($B788,[1]D3_2!$B$259:$AL$385,11,FALSE)&amp;""</f>
        <v/>
      </c>
      <c r="AD790" s="247"/>
      <c r="AE790" s="244" t="str">
        <f>VLOOKUP($B788,[1]D3_2!$B$259:$AL$385,12,FALSE)&amp;""</f>
        <v/>
      </c>
      <c r="AF790" s="245"/>
      <c r="AG790" s="97" t="s">
        <v>6130</v>
      </c>
      <c r="AH790" s="246" t="str">
        <f>VLOOKUP($B788,[1]D3_2!$B$259:$AL$385,13,FALSE)&amp;""</f>
        <v/>
      </c>
      <c r="AI790" s="247"/>
      <c r="AJ790" s="244" t="str">
        <f>VLOOKUP($B788,[1]D3_2!$B$259:$AL$385,14,FALSE)&amp;""</f>
        <v/>
      </c>
      <c r="AK790" s="245"/>
      <c r="AL790" s="97" t="s">
        <v>6130</v>
      </c>
      <c r="AM790" s="246" t="str">
        <f>VLOOKUP($B788,[1]D3_2!$B$259:$AL$385,15,FALSE)&amp;""</f>
        <v/>
      </c>
      <c r="AN790" s="247"/>
      <c r="AO790" s="244" t="str">
        <f>VLOOKUP($B788,[1]D3_2!$B$259:$AL$385,16,FALSE)&amp;""</f>
        <v/>
      </c>
      <c r="AP790" s="245"/>
      <c r="AQ790" s="97" t="s">
        <v>6130</v>
      </c>
      <c r="AR790" s="246" t="str">
        <f>VLOOKUP($B788,[1]D3_2!$B$259:$AL$385,17,FALSE)&amp;""</f>
        <v/>
      </c>
      <c r="AS790" s="247"/>
      <c r="AT790" s="244" t="str">
        <f>VLOOKUP($B788,[1]D3_2!$B$259:$AL$385,18,FALSE)&amp;""</f>
        <v/>
      </c>
      <c r="AU790" s="245"/>
      <c r="AV790" s="97" t="s">
        <v>6130</v>
      </c>
      <c r="AW790" s="246" t="str">
        <f>VLOOKUP($B788,[1]D3_2!$B$259:$AL$385,19,FALSE)&amp;""</f>
        <v/>
      </c>
      <c r="AX790" s="247"/>
      <c r="AY790" s="244" t="str">
        <f>VLOOKUP($B788,[1]D3_2!$B$259:$AL$385,20,FALSE)&amp;""</f>
        <v/>
      </c>
      <c r="AZ790" s="245"/>
      <c r="BA790" s="97" t="s">
        <v>6130</v>
      </c>
      <c r="BB790" s="246" t="str">
        <f>VLOOKUP($B788,[1]D3_2!$B$259:$AL$385,21,FALSE)&amp;""</f>
        <v/>
      </c>
      <c r="BC790" s="247"/>
      <c r="BD790" s="60"/>
    </row>
    <row r="791" spans="2:56" ht="14.25" customHeight="1" x14ac:dyDescent="0.55000000000000004">
      <c r="B791" s="208"/>
      <c r="C791" s="209"/>
      <c r="D791" s="209"/>
      <c r="E791" s="209"/>
      <c r="F791" s="209"/>
      <c r="G791" s="210"/>
      <c r="H791" s="232" t="s">
        <v>7669</v>
      </c>
      <c r="I791" s="233"/>
      <c r="J791" s="233"/>
      <c r="K791" s="234"/>
      <c r="L791" s="241" t="s">
        <v>6265</v>
      </c>
      <c r="M791" s="242"/>
      <c r="N791" s="242"/>
      <c r="O791" s="243"/>
      <c r="P791" s="215" t="str">
        <f>VLOOKUP($B788,[1]D3_2!$B$5:$AL$131,22,FALSE)&amp;""</f>
        <v/>
      </c>
      <c r="Q791" s="216"/>
      <c r="R791" s="95" t="s">
        <v>59</v>
      </c>
      <c r="S791" s="217" t="str">
        <f>VLOOKUP($B788,[1]D3_2!$B$5:$AL$131,23,FALSE)&amp;""</f>
        <v/>
      </c>
      <c r="T791" s="218"/>
      <c r="U791" s="215" t="str">
        <f>VLOOKUP($B788,[1]D3_2!$B$5:$AL$131,24,FALSE)&amp;""</f>
        <v/>
      </c>
      <c r="V791" s="216"/>
      <c r="W791" s="95" t="s">
        <v>59</v>
      </c>
      <c r="X791" s="217" t="str">
        <f>VLOOKUP($B788,[1]D3_2!$B$5:$AL$131,25,FALSE)&amp;""</f>
        <v/>
      </c>
      <c r="Y791" s="218"/>
      <c r="Z791" s="215" t="str">
        <f>VLOOKUP($B788,[1]D3_2!$B$5:$AL$131,26,FALSE)&amp;""</f>
        <v/>
      </c>
      <c r="AA791" s="216"/>
      <c r="AB791" s="95" t="s">
        <v>59</v>
      </c>
      <c r="AC791" s="217" t="str">
        <f>VLOOKUP($B788,[1]D3_2!$B$5:$AL$131,27,FALSE)&amp;""</f>
        <v/>
      </c>
      <c r="AD791" s="218"/>
      <c r="AE791" s="215" t="str">
        <f>VLOOKUP($B788,[1]D3_2!$B$5:$AL$131,28,FALSE)&amp;""</f>
        <v/>
      </c>
      <c r="AF791" s="216"/>
      <c r="AG791" s="95" t="s">
        <v>59</v>
      </c>
      <c r="AH791" s="217" t="str">
        <f>VLOOKUP($B788,[1]D3_2!$B$5:$AL$131,29,FALSE)&amp;""</f>
        <v/>
      </c>
      <c r="AI791" s="218"/>
      <c r="AJ791" s="215" t="str">
        <f>VLOOKUP($B788,[1]D3_2!$B$5:$AL$131,30,FALSE)&amp;""</f>
        <v/>
      </c>
      <c r="AK791" s="216"/>
      <c r="AL791" s="95" t="s">
        <v>59</v>
      </c>
      <c r="AM791" s="217" t="str">
        <f>VLOOKUP($B788,[1]D3_2!$B$5:$AL$131,31,FALSE)&amp;""</f>
        <v/>
      </c>
      <c r="AN791" s="218"/>
      <c r="AO791" s="215" t="str">
        <f>VLOOKUP($B788,[1]D3_2!$B$5:$AL$131,32,FALSE)&amp;""</f>
        <v/>
      </c>
      <c r="AP791" s="216"/>
      <c r="AQ791" s="95" t="s">
        <v>59</v>
      </c>
      <c r="AR791" s="217" t="str">
        <f>VLOOKUP($B788,[1]D3_2!$B$5:$AL$131,33,FALSE)&amp;""</f>
        <v/>
      </c>
      <c r="AS791" s="218"/>
      <c r="AT791" s="215" t="str">
        <f>VLOOKUP($B788,[1]D3_2!$B$5:$AL$131,34,FALSE)&amp;""</f>
        <v/>
      </c>
      <c r="AU791" s="216"/>
      <c r="AV791" s="95" t="s">
        <v>59</v>
      </c>
      <c r="AW791" s="217" t="str">
        <f>VLOOKUP($B788,[1]D3_2!$B$5:$AL$131,35,FALSE)&amp;""</f>
        <v/>
      </c>
      <c r="AX791" s="218"/>
      <c r="AY791" s="215" t="str">
        <f>VLOOKUP($B788,[1]D3_2!$B$5:$AL$131,36,FALSE)&amp;""</f>
        <v/>
      </c>
      <c r="AZ791" s="216"/>
      <c r="BA791" s="95" t="s">
        <v>59</v>
      </c>
      <c r="BB791" s="217" t="str">
        <f>VLOOKUP($B788,[1]D3_2!$B$5:$AL$131,37,FALSE)&amp;""</f>
        <v/>
      </c>
      <c r="BC791" s="218"/>
      <c r="BD791" s="60"/>
    </row>
    <row r="792" spans="2:56" ht="14.25" customHeight="1" x14ac:dyDescent="0.55000000000000004">
      <c r="B792" s="208"/>
      <c r="C792" s="209"/>
      <c r="D792" s="209"/>
      <c r="E792" s="209"/>
      <c r="F792" s="209"/>
      <c r="G792" s="210"/>
      <c r="H792" s="235"/>
      <c r="I792" s="236"/>
      <c r="J792" s="236"/>
      <c r="K792" s="237"/>
      <c r="L792" s="219" t="s">
        <v>7255</v>
      </c>
      <c r="M792" s="220"/>
      <c r="N792" s="220"/>
      <c r="O792" s="221"/>
      <c r="P792" s="222" t="str">
        <f>VLOOKUP($B788,[1]D3_2!$B$132:$AL$258,22,FALSE)&amp;""</f>
        <v/>
      </c>
      <c r="Q792" s="223"/>
      <c r="R792" s="96" t="s">
        <v>6130</v>
      </c>
      <c r="S792" s="224" t="str">
        <f>VLOOKUP($B788,[1]D3_2!$B$132:$AL$258,23,FALSE)&amp;""</f>
        <v/>
      </c>
      <c r="T792" s="225"/>
      <c r="U792" s="222" t="str">
        <f>VLOOKUP($B788,[1]D3_2!$B$132:$AL$258,24,FALSE)&amp;""</f>
        <v/>
      </c>
      <c r="V792" s="223"/>
      <c r="W792" s="96" t="s">
        <v>6130</v>
      </c>
      <c r="X792" s="224" t="str">
        <f>VLOOKUP($B788,[1]D3_2!$B$132:$AL$258,25,FALSE)&amp;""</f>
        <v/>
      </c>
      <c r="Y792" s="225"/>
      <c r="Z792" s="222" t="str">
        <f>VLOOKUP($B788,[1]D3_2!$B$132:$AL$258,26,FALSE)&amp;""</f>
        <v/>
      </c>
      <c r="AA792" s="223"/>
      <c r="AB792" s="96" t="s">
        <v>6130</v>
      </c>
      <c r="AC792" s="224" t="str">
        <f>VLOOKUP($B788,[1]D3_2!$B$132:$AL$258,27,FALSE)&amp;""</f>
        <v/>
      </c>
      <c r="AD792" s="225"/>
      <c r="AE792" s="222" t="str">
        <f>VLOOKUP($B788,[1]D3_2!$B$132:$AL$258,28,FALSE)&amp;""</f>
        <v/>
      </c>
      <c r="AF792" s="223"/>
      <c r="AG792" s="96" t="s">
        <v>6130</v>
      </c>
      <c r="AH792" s="224" t="str">
        <f>VLOOKUP($B788,[1]D3_2!$B$132:$AL$385,29,FALSE)&amp;""</f>
        <v/>
      </c>
      <c r="AI792" s="225"/>
      <c r="AJ792" s="222" t="str">
        <f>VLOOKUP($B788,[1]D3_2!$B$132:$AL$258,30,FALSE)&amp;""</f>
        <v/>
      </c>
      <c r="AK792" s="223"/>
      <c r="AL792" s="96" t="s">
        <v>6130</v>
      </c>
      <c r="AM792" s="224" t="str">
        <f>VLOOKUP($B788,[1]D3_2!$B$132:$AL$385,31,FALSE)&amp;""</f>
        <v/>
      </c>
      <c r="AN792" s="225"/>
      <c r="AO792" s="222" t="str">
        <f>VLOOKUP($B788,[1]D3_2!$B$132:$AL$258,32,FALSE)&amp;""</f>
        <v/>
      </c>
      <c r="AP792" s="223"/>
      <c r="AQ792" s="96" t="s">
        <v>6130</v>
      </c>
      <c r="AR792" s="224" t="str">
        <f>VLOOKUP($B788,[1]D3_2!$B$132:$AL$385,33,FALSE)&amp;""</f>
        <v/>
      </c>
      <c r="AS792" s="225"/>
      <c r="AT792" s="222" t="str">
        <f>VLOOKUP($B788,[1]D3_2!$B$132:$AL$258,34,FALSE)&amp;""</f>
        <v/>
      </c>
      <c r="AU792" s="223"/>
      <c r="AV792" s="96" t="s">
        <v>6130</v>
      </c>
      <c r="AW792" s="224" t="str">
        <f>VLOOKUP($B788,[1]D3_2!$B$132:$AL$385,35,FALSE)&amp;""</f>
        <v/>
      </c>
      <c r="AX792" s="225"/>
      <c r="AY792" s="222" t="str">
        <f>VLOOKUP($B788,[1]D3_2!$B$132:$AL$258,36,FALSE)&amp;""</f>
        <v/>
      </c>
      <c r="AZ792" s="223"/>
      <c r="BA792" s="96" t="s">
        <v>6130</v>
      </c>
      <c r="BB792" s="224" t="str">
        <f>VLOOKUP($B788,[1]D3_2!$B$132:$AL$385,37,FALSE)&amp;""</f>
        <v/>
      </c>
      <c r="BC792" s="225"/>
      <c r="BD792" s="60"/>
    </row>
    <row r="793" spans="2:56" ht="14.25" customHeight="1" x14ac:dyDescent="0.55000000000000004">
      <c r="B793" s="198"/>
      <c r="C793" s="199"/>
      <c r="D793" s="199"/>
      <c r="E793" s="199"/>
      <c r="F793" s="199"/>
      <c r="G793" s="200"/>
      <c r="H793" s="238"/>
      <c r="I793" s="239"/>
      <c r="J793" s="239"/>
      <c r="K793" s="240"/>
      <c r="L793" s="248" t="s">
        <v>7256</v>
      </c>
      <c r="M793" s="249"/>
      <c r="N793" s="249"/>
      <c r="O793" s="250"/>
      <c r="P793" s="244" t="str">
        <f>VLOOKUP($B788,[1]D3_2!$B$259:$AL$385,22,FALSE)&amp;""</f>
        <v/>
      </c>
      <c r="Q793" s="245"/>
      <c r="R793" s="97" t="s">
        <v>6130</v>
      </c>
      <c r="S793" s="246" t="str">
        <f>VLOOKUP($B788,[1]D3_2!$B$259:$AL$385,23,FALSE)&amp;""</f>
        <v/>
      </c>
      <c r="T793" s="247"/>
      <c r="U793" s="244" t="str">
        <f>VLOOKUP($B788,[1]D3_2!$B$259:$AL$385,24,FALSE)&amp;""</f>
        <v/>
      </c>
      <c r="V793" s="245"/>
      <c r="W793" s="97" t="s">
        <v>6130</v>
      </c>
      <c r="X793" s="246" t="str">
        <f>VLOOKUP($B788,[1]D3_2!$B$259:$AL$385,25,FALSE)&amp;""</f>
        <v/>
      </c>
      <c r="Y793" s="247"/>
      <c r="Z793" s="244" t="str">
        <f>VLOOKUP($B788,[1]D3_2!$B$259:$AL$385,26,FALSE)&amp;""</f>
        <v/>
      </c>
      <c r="AA793" s="245"/>
      <c r="AB793" s="97" t="s">
        <v>6130</v>
      </c>
      <c r="AC793" s="246" t="str">
        <f>VLOOKUP($B788,[1]D3_2!$B$259:$AL$385,27,FALSE)&amp;""</f>
        <v/>
      </c>
      <c r="AD793" s="247"/>
      <c r="AE793" s="244" t="str">
        <f>VLOOKUP($B788,[1]D3_2!$B$259:$AL$385,28,FALSE)&amp;""</f>
        <v/>
      </c>
      <c r="AF793" s="245"/>
      <c r="AG793" s="97" t="s">
        <v>6130</v>
      </c>
      <c r="AH793" s="246" t="str">
        <f>VLOOKUP($B788,[1]D3_2!$B$259:$AL$385,29,FALSE)&amp;""</f>
        <v/>
      </c>
      <c r="AI793" s="247"/>
      <c r="AJ793" s="244" t="str">
        <f>VLOOKUP($B788,[1]D3_2!$B$259:$AL$385,30,FALSE)&amp;""</f>
        <v/>
      </c>
      <c r="AK793" s="245"/>
      <c r="AL793" s="97" t="s">
        <v>6130</v>
      </c>
      <c r="AM793" s="246" t="str">
        <f>VLOOKUP($B788,[1]D3_2!$B$259:$AL$385,31,FALSE)&amp;""</f>
        <v/>
      </c>
      <c r="AN793" s="247"/>
      <c r="AO793" s="244" t="str">
        <f>VLOOKUP($B788,[1]D3_2!$B$259:$AL$385,32,FALSE)&amp;""</f>
        <v/>
      </c>
      <c r="AP793" s="245"/>
      <c r="AQ793" s="97" t="s">
        <v>6130</v>
      </c>
      <c r="AR793" s="246" t="str">
        <f>VLOOKUP($B788,[1]D3_2!$B$259:$AL$385,33,FALSE)&amp;""</f>
        <v/>
      </c>
      <c r="AS793" s="247"/>
      <c r="AT793" s="244" t="str">
        <f>VLOOKUP($B788,[1]D3_2!$B$259:$AL$385,34,FALSE)&amp;""</f>
        <v/>
      </c>
      <c r="AU793" s="245"/>
      <c r="AV793" s="97" t="s">
        <v>6130</v>
      </c>
      <c r="AW793" s="246" t="str">
        <f>VLOOKUP($B788,[1]D3_2!$B$259:$AL$385,35,FALSE)&amp;""</f>
        <v/>
      </c>
      <c r="AX793" s="247"/>
      <c r="AY793" s="244" t="str">
        <f>VLOOKUP($B788,[1]D3_2!$B$259:$AL$385,36,FALSE)&amp;""</f>
        <v/>
      </c>
      <c r="AZ793" s="245"/>
      <c r="BA793" s="97" t="s">
        <v>6130</v>
      </c>
      <c r="BB793" s="246" t="str">
        <f>VLOOKUP($B788,[1]D3_2!$B$259:$AL$385,37,FALSE)&amp;""</f>
        <v/>
      </c>
      <c r="BC793" s="247"/>
      <c r="BD793" s="60"/>
    </row>
    <row r="794" spans="2:56" ht="14.25" customHeight="1" x14ac:dyDescent="0.55000000000000004">
      <c r="B794" s="195" t="s">
        <v>489</v>
      </c>
      <c r="C794" s="196"/>
      <c r="D794" s="196"/>
      <c r="E794" s="196"/>
      <c r="F794" s="196"/>
      <c r="G794" s="197"/>
      <c r="H794" s="232" t="s">
        <v>7637</v>
      </c>
      <c r="I794" s="233"/>
      <c r="J794" s="233"/>
      <c r="K794" s="234"/>
      <c r="L794" s="241" t="s">
        <v>6265</v>
      </c>
      <c r="M794" s="242"/>
      <c r="N794" s="242"/>
      <c r="O794" s="243"/>
      <c r="P794" s="215" t="str">
        <f>VLOOKUP($B794,[1]D3_2!$B$5:$AL$131,6,FALSE)&amp;""</f>
        <v/>
      </c>
      <c r="Q794" s="216"/>
      <c r="R794" s="95" t="s">
        <v>59</v>
      </c>
      <c r="S794" s="217" t="str">
        <f>VLOOKUP($B794,[1]D3_2!$B$5:$AL$131,7,FALSE)&amp;""</f>
        <v/>
      </c>
      <c r="T794" s="218"/>
      <c r="U794" s="215" t="str">
        <f>VLOOKUP($B794,[1]D3_2!$B$5:$AL$131,8,FALSE)&amp;""</f>
        <v/>
      </c>
      <c r="V794" s="216"/>
      <c r="W794" s="95" t="s">
        <v>59</v>
      </c>
      <c r="X794" s="217" t="str">
        <f>VLOOKUP($B794,[1]D3_2!$B$5:$AL$131,9,FALSE)&amp;""</f>
        <v/>
      </c>
      <c r="Y794" s="218"/>
      <c r="Z794" s="215" t="str">
        <f>VLOOKUP($B794,[1]D3_2!$B$5:$AL$131,10,FALSE)&amp;""</f>
        <v/>
      </c>
      <c r="AA794" s="216"/>
      <c r="AB794" s="95" t="s">
        <v>59</v>
      </c>
      <c r="AC794" s="217" t="str">
        <f>VLOOKUP($B794,[1]D3_2!$B$5:$AL$131,11,FALSE)&amp;""</f>
        <v/>
      </c>
      <c r="AD794" s="218"/>
      <c r="AE794" s="215" t="str">
        <f>VLOOKUP($B794,[1]D3_2!$B$5:$AL$131,12,FALSE)&amp;""</f>
        <v/>
      </c>
      <c r="AF794" s="216"/>
      <c r="AG794" s="95" t="s">
        <v>59</v>
      </c>
      <c r="AH794" s="217" t="str">
        <f>VLOOKUP($B794,[1]D3_2!$B$5:$AL$131,13,FALSE)&amp;""</f>
        <v/>
      </c>
      <c r="AI794" s="218"/>
      <c r="AJ794" s="215" t="str">
        <f>VLOOKUP($B794,[1]D3_2!$B$5:$AL$131,14,FALSE)&amp;""</f>
        <v/>
      </c>
      <c r="AK794" s="216"/>
      <c r="AL794" s="95" t="s">
        <v>59</v>
      </c>
      <c r="AM794" s="217" t="str">
        <f>VLOOKUP($B794,[1]D3_2!$B$5:$AL$131,15,FALSE)&amp;""</f>
        <v/>
      </c>
      <c r="AN794" s="218"/>
      <c r="AO794" s="215" t="str">
        <f>VLOOKUP($B794,[1]D3_2!$B$5:$AL$131,16,FALSE)&amp;""</f>
        <v/>
      </c>
      <c r="AP794" s="216"/>
      <c r="AQ794" s="95" t="s">
        <v>59</v>
      </c>
      <c r="AR794" s="217" t="str">
        <f>VLOOKUP($B794,[1]D3_2!$B$5:$AL$131,17,FALSE)&amp;""</f>
        <v/>
      </c>
      <c r="AS794" s="218"/>
      <c r="AT794" s="215" t="str">
        <f>VLOOKUP($B794,[1]D3_2!$B$5:$AL$131,18,FALSE)&amp;""</f>
        <v/>
      </c>
      <c r="AU794" s="216"/>
      <c r="AV794" s="95" t="s">
        <v>59</v>
      </c>
      <c r="AW794" s="217" t="str">
        <f>VLOOKUP($B794,[1]D3_2!$B$5:$AL$131,19,FALSE)&amp;""</f>
        <v/>
      </c>
      <c r="AX794" s="218"/>
      <c r="AY794" s="215" t="str">
        <f>VLOOKUP($B794,[1]D3_2!$B$5:$AL$131,20,FALSE)&amp;""</f>
        <v/>
      </c>
      <c r="AZ794" s="216"/>
      <c r="BA794" s="95" t="s">
        <v>59</v>
      </c>
      <c r="BB794" s="217" t="str">
        <f>VLOOKUP($B794,[1]D3_2!$B$5:$AL$131,21,FALSE)&amp;""</f>
        <v/>
      </c>
      <c r="BC794" s="218"/>
      <c r="BD794" s="60"/>
    </row>
    <row r="795" spans="2:56" ht="14.25" customHeight="1" x14ac:dyDescent="0.55000000000000004">
      <c r="B795" s="208"/>
      <c r="C795" s="209"/>
      <c r="D795" s="209"/>
      <c r="E795" s="209"/>
      <c r="F795" s="209"/>
      <c r="G795" s="210"/>
      <c r="H795" s="235"/>
      <c r="I795" s="236"/>
      <c r="J795" s="236"/>
      <c r="K795" s="237"/>
      <c r="L795" s="219" t="s">
        <v>7255</v>
      </c>
      <c r="M795" s="220"/>
      <c r="N795" s="220"/>
      <c r="O795" s="221"/>
      <c r="P795" s="222" t="str">
        <f>VLOOKUP($B794,[1]D3_2!$B$132:$AL$258,6,FALSE)&amp;""</f>
        <v/>
      </c>
      <c r="Q795" s="223"/>
      <c r="R795" s="96" t="s">
        <v>6130</v>
      </c>
      <c r="S795" s="224" t="str">
        <f>VLOOKUP($B794,[1]D3_2!$B$132:$AL$258,7,FALSE)&amp;""</f>
        <v/>
      </c>
      <c r="T795" s="225"/>
      <c r="U795" s="222" t="str">
        <f>VLOOKUP($B794,[1]D3_2!$B$132:$AL$258,8,FALSE)&amp;""</f>
        <v/>
      </c>
      <c r="V795" s="223"/>
      <c r="W795" s="96" t="s">
        <v>6130</v>
      </c>
      <c r="X795" s="224" t="str">
        <f>VLOOKUP($B794,[1]D3_2!$B$132:$AL$258,9,FALSE)&amp;""</f>
        <v/>
      </c>
      <c r="Y795" s="225"/>
      <c r="Z795" s="222" t="str">
        <f>VLOOKUP($B794,[1]D3_2!$B$132:$AL$258,10,FALSE)&amp;""</f>
        <v/>
      </c>
      <c r="AA795" s="223"/>
      <c r="AB795" s="96" t="s">
        <v>6130</v>
      </c>
      <c r="AC795" s="224" t="str">
        <f>VLOOKUP($B794,[1]D3_2!$B$132:$AL$258,11,FALSE)&amp;""</f>
        <v/>
      </c>
      <c r="AD795" s="225"/>
      <c r="AE795" s="222" t="str">
        <f>VLOOKUP($B794,[1]D3_2!$B$132:$AL$258,12,FALSE)&amp;""</f>
        <v/>
      </c>
      <c r="AF795" s="223"/>
      <c r="AG795" s="96" t="s">
        <v>6130</v>
      </c>
      <c r="AH795" s="224" t="str">
        <f>VLOOKUP($B794,[1]D3_2!$B$132:$AL$385,13,FALSE)&amp;""</f>
        <v/>
      </c>
      <c r="AI795" s="225"/>
      <c r="AJ795" s="222" t="str">
        <f>VLOOKUP($B794,[1]D3_2!$B$132:$AL$258,14,FALSE)&amp;""</f>
        <v/>
      </c>
      <c r="AK795" s="223"/>
      <c r="AL795" s="96" t="s">
        <v>6130</v>
      </c>
      <c r="AM795" s="224" t="str">
        <f>VLOOKUP($B794,[1]D3_2!$B$132:$AL$385,15,FALSE)&amp;""</f>
        <v/>
      </c>
      <c r="AN795" s="225"/>
      <c r="AO795" s="222" t="str">
        <f>VLOOKUP($B794,[1]D3_2!$B$132:$AL$258,16,FALSE)&amp;""</f>
        <v/>
      </c>
      <c r="AP795" s="223"/>
      <c r="AQ795" s="96" t="s">
        <v>6130</v>
      </c>
      <c r="AR795" s="224" t="str">
        <f>VLOOKUP($B794,[1]D3_2!$B$132:$AL$385,17,FALSE)&amp;""</f>
        <v/>
      </c>
      <c r="AS795" s="225"/>
      <c r="AT795" s="222" t="str">
        <f>VLOOKUP($B794,[1]D3_2!$B$132:$AL$258,18,FALSE)&amp;""</f>
        <v/>
      </c>
      <c r="AU795" s="223"/>
      <c r="AV795" s="96" t="s">
        <v>6130</v>
      </c>
      <c r="AW795" s="224" t="str">
        <f>VLOOKUP($B794,[1]D3_2!$B$132:$AL$385,19,FALSE)&amp;""</f>
        <v/>
      </c>
      <c r="AX795" s="225"/>
      <c r="AY795" s="222" t="str">
        <f>VLOOKUP($B794,[1]D3_2!$B$132:$AL$258,20,FALSE)&amp;""</f>
        <v/>
      </c>
      <c r="AZ795" s="223"/>
      <c r="BA795" s="96" t="s">
        <v>6130</v>
      </c>
      <c r="BB795" s="224" t="str">
        <f>VLOOKUP($B794,[1]D3_2!$B$132:$AL$385,21,FALSE)&amp;""</f>
        <v/>
      </c>
      <c r="BC795" s="225"/>
      <c r="BD795" s="60"/>
    </row>
    <row r="796" spans="2:56" ht="14.25" customHeight="1" x14ac:dyDescent="0.55000000000000004">
      <c r="B796" s="208"/>
      <c r="C796" s="209"/>
      <c r="D796" s="209"/>
      <c r="E796" s="209"/>
      <c r="F796" s="209"/>
      <c r="G796" s="210"/>
      <c r="H796" s="238"/>
      <c r="I796" s="239"/>
      <c r="J796" s="239"/>
      <c r="K796" s="240"/>
      <c r="L796" s="248" t="s">
        <v>7256</v>
      </c>
      <c r="M796" s="249"/>
      <c r="N796" s="249"/>
      <c r="O796" s="250"/>
      <c r="P796" s="244" t="str">
        <f>VLOOKUP($B794,[1]D3_2!$B$259:$AL$385,6,FALSE)&amp;""</f>
        <v/>
      </c>
      <c r="Q796" s="245"/>
      <c r="R796" s="97" t="s">
        <v>6130</v>
      </c>
      <c r="S796" s="246" t="str">
        <f>VLOOKUP($B794,[1]D3_2!$B$259:$AL$385,7,FALSE)&amp;""</f>
        <v/>
      </c>
      <c r="T796" s="247"/>
      <c r="U796" s="244" t="str">
        <f>VLOOKUP($B794,[1]D3_2!$B$259:$AL$385,8,FALSE)&amp;""</f>
        <v/>
      </c>
      <c r="V796" s="245"/>
      <c r="W796" s="97" t="s">
        <v>6130</v>
      </c>
      <c r="X796" s="246" t="str">
        <f>VLOOKUP($B794,[1]D3_2!$B$259:$AL$385,9,FALSE)&amp;""</f>
        <v/>
      </c>
      <c r="Y796" s="247"/>
      <c r="Z796" s="244" t="str">
        <f>VLOOKUP($B794,[1]D3_2!$B$259:$AL$385,10,FALSE)&amp;""</f>
        <v/>
      </c>
      <c r="AA796" s="245"/>
      <c r="AB796" s="97" t="s">
        <v>6130</v>
      </c>
      <c r="AC796" s="246" t="str">
        <f>VLOOKUP($B794,[1]D3_2!$B$259:$AL$385,11,FALSE)&amp;""</f>
        <v/>
      </c>
      <c r="AD796" s="247"/>
      <c r="AE796" s="244" t="str">
        <f>VLOOKUP($B794,[1]D3_2!$B$259:$AL$385,12,FALSE)&amp;""</f>
        <v/>
      </c>
      <c r="AF796" s="245"/>
      <c r="AG796" s="97" t="s">
        <v>6130</v>
      </c>
      <c r="AH796" s="246" t="str">
        <f>VLOOKUP($B794,[1]D3_2!$B$259:$AL$385,13,FALSE)&amp;""</f>
        <v/>
      </c>
      <c r="AI796" s="247"/>
      <c r="AJ796" s="244" t="str">
        <f>VLOOKUP($B794,[1]D3_2!$B$259:$AL$385,14,FALSE)&amp;""</f>
        <v/>
      </c>
      <c r="AK796" s="245"/>
      <c r="AL796" s="97" t="s">
        <v>6130</v>
      </c>
      <c r="AM796" s="246" t="str">
        <f>VLOOKUP($B794,[1]D3_2!$B$259:$AL$385,15,FALSE)&amp;""</f>
        <v/>
      </c>
      <c r="AN796" s="247"/>
      <c r="AO796" s="244" t="str">
        <f>VLOOKUP($B794,[1]D3_2!$B$259:$AL$385,16,FALSE)&amp;""</f>
        <v/>
      </c>
      <c r="AP796" s="245"/>
      <c r="AQ796" s="97" t="s">
        <v>6130</v>
      </c>
      <c r="AR796" s="246" t="str">
        <f>VLOOKUP($B794,[1]D3_2!$B$259:$AL$385,17,FALSE)&amp;""</f>
        <v/>
      </c>
      <c r="AS796" s="247"/>
      <c r="AT796" s="244" t="str">
        <f>VLOOKUP($B794,[1]D3_2!$B$259:$AL$385,18,FALSE)&amp;""</f>
        <v/>
      </c>
      <c r="AU796" s="245"/>
      <c r="AV796" s="97" t="s">
        <v>6130</v>
      </c>
      <c r="AW796" s="246" t="str">
        <f>VLOOKUP($B794,[1]D3_2!$B$259:$AL$385,19,FALSE)&amp;""</f>
        <v/>
      </c>
      <c r="AX796" s="247"/>
      <c r="AY796" s="244" t="str">
        <f>VLOOKUP($B794,[1]D3_2!$B$259:$AL$385,20,FALSE)&amp;""</f>
        <v/>
      </c>
      <c r="AZ796" s="245"/>
      <c r="BA796" s="97" t="s">
        <v>6130</v>
      </c>
      <c r="BB796" s="246" t="str">
        <f>VLOOKUP($B794,[1]D3_2!$B$259:$AL$385,21,FALSE)&amp;""</f>
        <v/>
      </c>
      <c r="BC796" s="247"/>
      <c r="BD796" s="60"/>
    </row>
    <row r="797" spans="2:56" ht="14.25" customHeight="1" x14ac:dyDescent="0.55000000000000004">
      <c r="B797" s="208"/>
      <c r="C797" s="209"/>
      <c r="D797" s="209"/>
      <c r="E797" s="209"/>
      <c r="F797" s="209"/>
      <c r="G797" s="210"/>
      <c r="H797" s="232" t="s">
        <v>7669</v>
      </c>
      <c r="I797" s="233"/>
      <c r="J797" s="233"/>
      <c r="K797" s="234"/>
      <c r="L797" s="241" t="s">
        <v>6265</v>
      </c>
      <c r="M797" s="242"/>
      <c r="N797" s="242"/>
      <c r="O797" s="243"/>
      <c r="P797" s="215" t="str">
        <f>VLOOKUP($B794,[1]D3_2!$B$5:$AL$131,22,FALSE)&amp;""</f>
        <v/>
      </c>
      <c r="Q797" s="216"/>
      <c r="R797" s="95" t="s">
        <v>59</v>
      </c>
      <c r="S797" s="217" t="str">
        <f>VLOOKUP($B794,[1]D3_2!$B$5:$AL$131,23,FALSE)&amp;""</f>
        <v/>
      </c>
      <c r="T797" s="218"/>
      <c r="U797" s="215" t="str">
        <f>VLOOKUP($B794,[1]D3_2!$B$5:$AL$131,24,FALSE)&amp;""</f>
        <v/>
      </c>
      <c r="V797" s="216"/>
      <c r="W797" s="95" t="s">
        <v>59</v>
      </c>
      <c r="X797" s="217" t="str">
        <f>VLOOKUP($B794,[1]D3_2!$B$5:$AL$131,25,FALSE)&amp;""</f>
        <v/>
      </c>
      <c r="Y797" s="218"/>
      <c r="Z797" s="215" t="str">
        <f>VLOOKUP($B794,[1]D3_2!$B$5:$AL$131,26,FALSE)&amp;""</f>
        <v/>
      </c>
      <c r="AA797" s="216"/>
      <c r="AB797" s="95" t="s">
        <v>59</v>
      </c>
      <c r="AC797" s="217" t="str">
        <f>VLOOKUP($B794,[1]D3_2!$B$5:$AL$131,27,FALSE)&amp;""</f>
        <v/>
      </c>
      <c r="AD797" s="218"/>
      <c r="AE797" s="215" t="str">
        <f>VLOOKUP($B794,[1]D3_2!$B$5:$AL$131,28,FALSE)&amp;""</f>
        <v/>
      </c>
      <c r="AF797" s="216"/>
      <c r="AG797" s="95" t="s">
        <v>59</v>
      </c>
      <c r="AH797" s="217" t="str">
        <f>VLOOKUP($B794,[1]D3_2!$B$5:$AL$131,29,FALSE)&amp;""</f>
        <v/>
      </c>
      <c r="AI797" s="218"/>
      <c r="AJ797" s="215" t="str">
        <f>VLOOKUP($B794,[1]D3_2!$B$5:$AL$131,30,FALSE)&amp;""</f>
        <v/>
      </c>
      <c r="AK797" s="216"/>
      <c r="AL797" s="95" t="s">
        <v>59</v>
      </c>
      <c r="AM797" s="217" t="str">
        <f>VLOOKUP($B794,[1]D3_2!$B$5:$AL$131,31,FALSE)&amp;""</f>
        <v/>
      </c>
      <c r="AN797" s="218"/>
      <c r="AO797" s="215" t="str">
        <f>VLOOKUP($B794,[1]D3_2!$B$5:$AL$131,32,FALSE)&amp;""</f>
        <v/>
      </c>
      <c r="AP797" s="216"/>
      <c r="AQ797" s="95" t="s">
        <v>59</v>
      </c>
      <c r="AR797" s="217" t="str">
        <f>VLOOKUP($B794,[1]D3_2!$B$5:$AL$131,33,FALSE)&amp;""</f>
        <v/>
      </c>
      <c r="AS797" s="218"/>
      <c r="AT797" s="215" t="str">
        <f>VLOOKUP($B794,[1]D3_2!$B$5:$AL$131,34,FALSE)&amp;""</f>
        <v/>
      </c>
      <c r="AU797" s="216"/>
      <c r="AV797" s="95" t="s">
        <v>59</v>
      </c>
      <c r="AW797" s="217" t="str">
        <f>VLOOKUP($B794,[1]D3_2!$B$5:$AL$131,35,FALSE)&amp;""</f>
        <v/>
      </c>
      <c r="AX797" s="218"/>
      <c r="AY797" s="215" t="str">
        <f>VLOOKUP($B794,[1]D3_2!$B$5:$AL$131,36,FALSE)&amp;""</f>
        <v/>
      </c>
      <c r="AZ797" s="216"/>
      <c r="BA797" s="95" t="s">
        <v>59</v>
      </c>
      <c r="BB797" s="217" t="str">
        <f>VLOOKUP($B794,[1]D3_2!$B$5:$AL$131,37,FALSE)&amp;""</f>
        <v/>
      </c>
      <c r="BC797" s="218"/>
      <c r="BD797" s="60"/>
    </row>
    <row r="798" spans="2:56" ht="14.25" customHeight="1" x14ac:dyDescent="0.55000000000000004">
      <c r="B798" s="208"/>
      <c r="C798" s="209"/>
      <c r="D798" s="209"/>
      <c r="E798" s="209"/>
      <c r="F798" s="209"/>
      <c r="G798" s="210"/>
      <c r="H798" s="235"/>
      <c r="I798" s="236"/>
      <c r="J798" s="236"/>
      <c r="K798" s="237"/>
      <c r="L798" s="219" t="s">
        <v>7255</v>
      </c>
      <c r="M798" s="220"/>
      <c r="N798" s="220"/>
      <c r="O798" s="221"/>
      <c r="P798" s="222" t="str">
        <f>VLOOKUP($B794,[1]D3_2!$B$132:$AL$258,22,FALSE)&amp;""</f>
        <v/>
      </c>
      <c r="Q798" s="223"/>
      <c r="R798" s="96" t="s">
        <v>6130</v>
      </c>
      <c r="S798" s="224" t="str">
        <f>VLOOKUP($B794,[1]D3_2!$B$132:$AL$258,23,FALSE)&amp;""</f>
        <v/>
      </c>
      <c r="T798" s="225"/>
      <c r="U798" s="222" t="str">
        <f>VLOOKUP($B794,[1]D3_2!$B$132:$AL$258,24,FALSE)&amp;""</f>
        <v/>
      </c>
      <c r="V798" s="223"/>
      <c r="W798" s="96" t="s">
        <v>6130</v>
      </c>
      <c r="X798" s="224" t="str">
        <f>VLOOKUP($B794,[1]D3_2!$B$132:$AL$258,25,FALSE)&amp;""</f>
        <v/>
      </c>
      <c r="Y798" s="225"/>
      <c r="Z798" s="222" t="str">
        <f>VLOOKUP($B794,[1]D3_2!$B$132:$AL$258,26,FALSE)&amp;""</f>
        <v/>
      </c>
      <c r="AA798" s="223"/>
      <c r="AB798" s="96" t="s">
        <v>6130</v>
      </c>
      <c r="AC798" s="224" t="str">
        <f>VLOOKUP($B794,[1]D3_2!$B$132:$AL$258,27,FALSE)&amp;""</f>
        <v/>
      </c>
      <c r="AD798" s="225"/>
      <c r="AE798" s="222" t="str">
        <f>VLOOKUP($B794,[1]D3_2!$B$132:$AL$258,28,FALSE)&amp;""</f>
        <v/>
      </c>
      <c r="AF798" s="223"/>
      <c r="AG798" s="96" t="s">
        <v>6130</v>
      </c>
      <c r="AH798" s="224" t="str">
        <f>VLOOKUP($B794,[1]D3_2!$B$132:$AL$385,29,FALSE)&amp;""</f>
        <v/>
      </c>
      <c r="AI798" s="225"/>
      <c r="AJ798" s="222" t="str">
        <f>VLOOKUP($B794,[1]D3_2!$B$132:$AL$258,30,FALSE)&amp;""</f>
        <v/>
      </c>
      <c r="AK798" s="223"/>
      <c r="AL798" s="96" t="s">
        <v>6130</v>
      </c>
      <c r="AM798" s="224" t="str">
        <f>VLOOKUP($B794,[1]D3_2!$B$132:$AL$385,31,FALSE)&amp;""</f>
        <v/>
      </c>
      <c r="AN798" s="225"/>
      <c r="AO798" s="222" t="str">
        <f>VLOOKUP($B794,[1]D3_2!$B$132:$AL$258,32,FALSE)&amp;""</f>
        <v/>
      </c>
      <c r="AP798" s="223"/>
      <c r="AQ798" s="96" t="s">
        <v>6130</v>
      </c>
      <c r="AR798" s="224" t="str">
        <f>VLOOKUP($B794,[1]D3_2!$B$132:$AL$385,33,FALSE)&amp;""</f>
        <v/>
      </c>
      <c r="AS798" s="225"/>
      <c r="AT798" s="222" t="str">
        <f>VLOOKUP($B794,[1]D3_2!$B$132:$AL$258,34,FALSE)&amp;""</f>
        <v/>
      </c>
      <c r="AU798" s="223"/>
      <c r="AV798" s="96" t="s">
        <v>6130</v>
      </c>
      <c r="AW798" s="224" t="str">
        <f>VLOOKUP($B794,[1]D3_2!$B$132:$AL$385,35,FALSE)&amp;""</f>
        <v/>
      </c>
      <c r="AX798" s="225"/>
      <c r="AY798" s="222" t="str">
        <f>VLOOKUP($B794,[1]D3_2!$B$132:$AL$258,36,FALSE)&amp;""</f>
        <v/>
      </c>
      <c r="AZ798" s="223"/>
      <c r="BA798" s="96" t="s">
        <v>6130</v>
      </c>
      <c r="BB798" s="224" t="str">
        <f>VLOOKUP($B794,[1]D3_2!$B$132:$AL$385,37,FALSE)&amp;""</f>
        <v/>
      </c>
      <c r="BC798" s="225"/>
      <c r="BD798" s="60"/>
    </row>
    <row r="799" spans="2:56" ht="14.25" customHeight="1" x14ac:dyDescent="0.55000000000000004">
      <c r="B799" s="198"/>
      <c r="C799" s="199"/>
      <c r="D799" s="199"/>
      <c r="E799" s="199"/>
      <c r="F799" s="199"/>
      <c r="G799" s="200"/>
      <c r="H799" s="238"/>
      <c r="I799" s="239"/>
      <c r="J799" s="239"/>
      <c r="K799" s="240"/>
      <c r="L799" s="248" t="s">
        <v>7256</v>
      </c>
      <c r="M799" s="249"/>
      <c r="N799" s="249"/>
      <c r="O799" s="250"/>
      <c r="P799" s="244" t="str">
        <f>VLOOKUP($B794,[1]D3_2!$B$259:$AL$385,22,FALSE)&amp;""</f>
        <v/>
      </c>
      <c r="Q799" s="245"/>
      <c r="R799" s="97" t="s">
        <v>6130</v>
      </c>
      <c r="S799" s="246" t="str">
        <f>VLOOKUP($B794,[1]D3_2!$B$259:$AL$385,23,FALSE)&amp;""</f>
        <v/>
      </c>
      <c r="T799" s="247"/>
      <c r="U799" s="244" t="str">
        <f>VLOOKUP($B794,[1]D3_2!$B$259:$AL$385,24,FALSE)&amp;""</f>
        <v/>
      </c>
      <c r="V799" s="245"/>
      <c r="W799" s="97" t="s">
        <v>6130</v>
      </c>
      <c r="X799" s="246" t="str">
        <f>VLOOKUP($B794,[1]D3_2!$B$259:$AL$385,25,FALSE)&amp;""</f>
        <v/>
      </c>
      <c r="Y799" s="247"/>
      <c r="Z799" s="244" t="str">
        <f>VLOOKUP($B794,[1]D3_2!$B$259:$AL$385,26,FALSE)&amp;""</f>
        <v/>
      </c>
      <c r="AA799" s="245"/>
      <c r="AB799" s="97" t="s">
        <v>6130</v>
      </c>
      <c r="AC799" s="246" t="str">
        <f>VLOOKUP($B794,[1]D3_2!$B$259:$AL$385,27,FALSE)&amp;""</f>
        <v/>
      </c>
      <c r="AD799" s="247"/>
      <c r="AE799" s="244" t="str">
        <f>VLOOKUP($B794,[1]D3_2!$B$259:$AL$385,28,FALSE)&amp;""</f>
        <v/>
      </c>
      <c r="AF799" s="245"/>
      <c r="AG799" s="97" t="s">
        <v>6130</v>
      </c>
      <c r="AH799" s="246" t="str">
        <f>VLOOKUP($B794,[1]D3_2!$B$259:$AL$385,29,FALSE)&amp;""</f>
        <v/>
      </c>
      <c r="AI799" s="247"/>
      <c r="AJ799" s="244" t="str">
        <f>VLOOKUP($B794,[1]D3_2!$B$259:$AL$385,30,FALSE)&amp;""</f>
        <v/>
      </c>
      <c r="AK799" s="245"/>
      <c r="AL799" s="97" t="s">
        <v>6130</v>
      </c>
      <c r="AM799" s="246" t="str">
        <f>VLOOKUP($B794,[1]D3_2!$B$259:$AL$385,31,FALSE)&amp;""</f>
        <v/>
      </c>
      <c r="AN799" s="247"/>
      <c r="AO799" s="244" t="str">
        <f>VLOOKUP($B794,[1]D3_2!$B$259:$AL$385,32,FALSE)&amp;""</f>
        <v/>
      </c>
      <c r="AP799" s="245"/>
      <c r="AQ799" s="97" t="s">
        <v>6130</v>
      </c>
      <c r="AR799" s="246" t="str">
        <f>VLOOKUP($B794,[1]D3_2!$B$259:$AL$385,33,FALSE)&amp;""</f>
        <v/>
      </c>
      <c r="AS799" s="247"/>
      <c r="AT799" s="244" t="str">
        <f>VLOOKUP($B794,[1]D3_2!$B$259:$AL$385,34,FALSE)&amp;""</f>
        <v/>
      </c>
      <c r="AU799" s="245"/>
      <c r="AV799" s="97" t="s">
        <v>6130</v>
      </c>
      <c r="AW799" s="246" t="str">
        <f>VLOOKUP($B794,[1]D3_2!$B$259:$AL$385,35,FALSE)&amp;""</f>
        <v/>
      </c>
      <c r="AX799" s="247"/>
      <c r="AY799" s="244" t="str">
        <f>VLOOKUP($B794,[1]D3_2!$B$259:$AL$385,36,FALSE)&amp;""</f>
        <v/>
      </c>
      <c r="AZ799" s="245"/>
      <c r="BA799" s="97" t="s">
        <v>6130</v>
      </c>
      <c r="BB799" s="246" t="str">
        <f>VLOOKUP($B794,[1]D3_2!$B$259:$AL$385,37,FALSE)&amp;""</f>
        <v/>
      </c>
      <c r="BC799" s="247"/>
      <c r="BD799" s="60"/>
    </row>
    <row r="800" spans="2:56" ht="14.25" customHeight="1" x14ac:dyDescent="0.55000000000000004">
      <c r="B800" s="195" t="s">
        <v>491</v>
      </c>
      <c r="C800" s="196"/>
      <c r="D800" s="196"/>
      <c r="E800" s="196"/>
      <c r="F800" s="196"/>
      <c r="G800" s="197"/>
      <c r="H800" s="232" t="s">
        <v>7637</v>
      </c>
      <c r="I800" s="233"/>
      <c r="J800" s="233"/>
      <c r="K800" s="234"/>
      <c r="L800" s="241" t="s">
        <v>6265</v>
      </c>
      <c r="M800" s="242"/>
      <c r="N800" s="242"/>
      <c r="O800" s="243"/>
      <c r="P800" s="215" t="str">
        <f>VLOOKUP($B800,[1]D3_2!$B$5:$AL$131,6,FALSE)&amp;""</f>
        <v/>
      </c>
      <c r="Q800" s="216"/>
      <c r="R800" s="95" t="s">
        <v>59</v>
      </c>
      <c r="S800" s="217" t="str">
        <f>VLOOKUP($B800,[1]D3_2!$B$5:$AL$131,7,FALSE)&amp;""</f>
        <v/>
      </c>
      <c r="T800" s="218"/>
      <c r="U800" s="215" t="str">
        <f>VLOOKUP($B800,[1]D3_2!$B$5:$AL$131,8,FALSE)&amp;""</f>
        <v/>
      </c>
      <c r="V800" s="216"/>
      <c r="W800" s="95" t="s">
        <v>59</v>
      </c>
      <c r="X800" s="217" t="str">
        <f>VLOOKUP($B800,[1]D3_2!$B$5:$AL$131,9,FALSE)&amp;""</f>
        <v/>
      </c>
      <c r="Y800" s="218"/>
      <c r="Z800" s="215" t="str">
        <f>VLOOKUP($B800,[1]D3_2!$B$5:$AL$131,10,FALSE)&amp;""</f>
        <v/>
      </c>
      <c r="AA800" s="216"/>
      <c r="AB800" s="95" t="s">
        <v>59</v>
      </c>
      <c r="AC800" s="217" t="str">
        <f>VLOOKUP($B800,[1]D3_2!$B$5:$AL$131,11,FALSE)&amp;""</f>
        <v/>
      </c>
      <c r="AD800" s="218"/>
      <c r="AE800" s="215" t="str">
        <f>VLOOKUP($B800,[1]D3_2!$B$5:$AL$131,12,FALSE)&amp;""</f>
        <v/>
      </c>
      <c r="AF800" s="216"/>
      <c r="AG800" s="95" t="s">
        <v>59</v>
      </c>
      <c r="AH800" s="217" t="str">
        <f>VLOOKUP($B800,[1]D3_2!$B$5:$AL$131,13,FALSE)&amp;""</f>
        <v/>
      </c>
      <c r="AI800" s="218"/>
      <c r="AJ800" s="215" t="str">
        <f>VLOOKUP($B800,[1]D3_2!$B$5:$AL$131,14,FALSE)&amp;""</f>
        <v/>
      </c>
      <c r="AK800" s="216"/>
      <c r="AL800" s="95" t="s">
        <v>59</v>
      </c>
      <c r="AM800" s="217" t="str">
        <f>VLOOKUP($B800,[1]D3_2!$B$5:$AL$131,15,FALSE)&amp;""</f>
        <v/>
      </c>
      <c r="AN800" s="218"/>
      <c r="AO800" s="215" t="str">
        <f>VLOOKUP($B800,[1]D3_2!$B$5:$AL$131,16,FALSE)&amp;""</f>
        <v/>
      </c>
      <c r="AP800" s="216"/>
      <c r="AQ800" s="95" t="s">
        <v>59</v>
      </c>
      <c r="AR800" s="217" t="str">
        <f>VLOOKUP($B800,[1]D3_2!$B$5:$AL$131,17,FALSE)&amp;""</f>
        <v/>
      </c>
      <c r="AS800" s="218"/>
      <c r="AT800" s="215" t="str">
        <f>VLOOKUP($B800,[1]D3_2!$B$5:$AL$131,18,FALSE)&amp;""</f>
        <v/>
      </c>
      <c r="AU800" s="216"/>
      <c r="AV800" s="95" t="s">
        <v>59</v>
      </c>
      <c r="AW800" s="217" t="str">
        <f>VLOOKUP($B800,[1]D3_2!$B$5:$AL$131,19,FALSE)&amp;""</f>
        <v/>
      </c>
      <c r="AX800" s="218"/>
      <c r="AY800" s="215" t="str">
        <f>VLOOKUP($B800,[1]D3_2!$B$5:$AL$131,20,FALSE)&amp;""</f>
        <v/>
      </c>
      <c r="AZ800" s="216"/>
      <c r="BA800" s="95" t="s">
        <v>59</v>
      </c>
      <c r="BB800" s="217" t="str">
        <f>VLOOKUP($B800,[1]D3_2!$B$5:$AL$131,21,FALSE)&amp;""</f>
        <v/>
      </c>
      <c r="BC800" s="218"/>
      <c r="BD800" s="60"/>
    </row>
    <row r="801" spans="2:56" ht="14.25" customHeight="1" x14ac:dyDescent="0.55000000000000004">
      <c r="B801" s="208"/>
      <c r="C801" s="209"/>
      <c r="D801" s="209"/>
      <c r="E801" s="209"/>
      <c r="F801" s="209"/>
      <c r="G801" s="210"/>
      <c r="H801" s="235"/>
      <c r="I801" s="236"/>
      <c r="J801" s="236"/>
      <c r="K801" s="237"/>
      <c r="L801" s="219" t="s">
        <v>7255</v>
      </c>
      <c r="M801" s="220"/>
      <c r="N801" s="220"/>
      <c r="O801" s="221"/>
      <c r="P801" s="222" t="str">
        <f>VLOOKUP($B800,[1]D3_2!$B$132:$AL$258,6,FALSE)&amp;""</f>
        <v/>
      </c>
      <c r="Q801" s="223"/>
      <c r="R801" s="96" t="s">
        <v>6130</v>
      </c>
      <c r="S801" s="224" t="str">
        <f>VLOOKUP($B800,[1]D3_2!$B$132:$AL$258,7,FALSE)&amp;""</f>
        <v/>
      </c>
      <c r="T801" s="225"/>
      <c r="U801" s="222" t="str">
        <f>VLOOKUP($B800,[1]D3_2!$B$132:$AL$258,8,FALSE)&amp;""</f>
        <v/>
      </c>
      <c r="V801" s="223"/>
      <c r="W801" s="96" t="s">
        <v>6130</v>
      </c>
      <c r="X801" s="224" t="str">
        <f>VLOOKUP($B800,[1]D3_2!$B$132:$AL$258,9,FALSE)&amp;""</f>
        <v/>
      </c>
      <c r="Y801" s="225"/>
      <c r="Z801" s="222" t="str">
        <f>VLOOKUP($B800,[1]D3_2!$B$132:$AL$258,10,FALSE)&amp;""</f>
        <v/>
      </c>
      <c r="AA801" s="223"/>
      <c r="AB801" s="96" t="s">
        <v>6130</v>
      </c>
      <c r="AC801" s="224" t="str">
        <f>VLOOKUP($B800,[1]D3_2!$B$132:$AL$258,11,FALSE)&amp;""</f>
        <v/>
      </c>
      <c r="AD801" s="225"/>
      <c r="AE801" s="222" t="str">
        <f>VLOOKUP($B800,[1]D3_2!$B$132:$AL$258,12,FALSE)&amp;""</f>
        <v/>
      </c>
      <c r="AF801" s="223"/>
      <c r="AG801" s="96" t="s">
        <v>6130</v>
      </c>
      <c r="AH801" s="224" t="str">
        <f>VLOOKUP($B800,[1]D3_2!$B$132:$AL$385,13,FALSE)&amp;""</f>
        <v/>
      </c>
      <c r="AI801" s="225"/>
      <c r="AJ801" s="222" t="str">
        <f>VLOOKUP($B800,[1]D3_2!$B$132:$AL$258,14,FALSE)&amp;""</f>
        <v/>
      </c>
      <c r="AK801" s="223"/>
      <c r="AL801" s="96" t="s">
        <v>6130</v>
      </c>
      <c r="AM801" s="224" t="str">
        <f>VLOOKUP($B800,[1]D3_2!$B$132:$AL$385,15,FALSE)&amp;""</f>
        <v/>
      </c>
      <c r="AN801" s="225"/>
      <c r="AO801" s="222" t="str">
        <f>VLOOKUP($B800,[1]D3_2!$B$132:$AL$258,16,FALSE)&amp;""</f>
        <v/>
      </c>
      <c r="AP801" s="223"/>
      <c r="AQ801" s="96" t="s">
        <v>6130</v>
      </c>
      <c r="AR801" s="224" t="str">
        <f>VLOOKUP($B800,[1]D3_2!$B$132:$AL$385,17,FALSE)&amp;""</f>
        <v/>
      </c>
      <c r="AS801" s="225"/>
      <c r="AT801" s="222" t="str">
        <f>VLOOKUP($B800,[1]D3_2!$B$132:$AL$258,18,FALSE)&amp;""</f>
        <v/>
      </c>
      <c r="AU801" s="223"/>
      <c r="AV801" s="96" t="s">
        <v>6130</v>
      </c>
      <c r="AW801" s="224" t="str">
        <f>VLOOKUP($B800,[1]D3_2!$B$132:$AL$385,19,FALSE)&amp;""</f>
        <v/>
      </c>
      <c r="AX801" s="225"/>
      <c r="AY801" s="222" t="str">
        <f>VLOOKUP($B800,[1]D3_2!$B$132:$AL$258,20,FALSE)&amp;""</f>
        <v/>
      </c>
      <c r="AZ801" s="223"/>
      <c r="BA801" s="96" t="s">
        <v>6130</v>
      </c>
      <c r="BB801" s="224" t="str">
        <f>VLOOKUP($B800,[1]D3_2!$B$132:$AL$385,21,FALSE)&amp;""</f>
        <v/>
      </c>
      <c r="BC801" s="225"/>
      <c r="BD801" s="60"/>
    </row>
    <row r="802" spans="2:56" ht="14.25" customHeight="1" x14ac:dyDescent="0.55000000000000004">
      <c r="B802" s="208"/>
      <c r="C802" s="209"/>
      <c r="D802" s="209"/>
      <c r="E802" s="209"/>
      <c r="F802" s="209"/>
      <c r="G802" s="210"/>
      <c r="H802" s="238"/>
      <c r="I802" s="239"/>
      <c r="J802" s="239"/>
      <c r="K802" s="240"/>
      <c r="L802" s="248" t="s">
        <v>7256</v>
      </c>
      <c r="M802" s="249"/>
      <c r="N802" s="249"/>
      <c r="O802" s="250"/>
      <c r="P802" s="244" t="str">
        <f>VLOOKUP($B800,[1]D3_2!$B$259:$AL$385,6,FALSE)&amp;""</f>
        <v/>
      </c>
      <c r="Q802" s="245"/>
      <c r="R802" s="97" t="s">
        <v>6130</v>
      </c>
      <c r="S802" s="246" t="str">
        <f>VLOOKUP($B800,[1]D3_2!$B$259:$AL$385,7,FALSE)&amp;""</f>
        <v/>
      </c>
      <c r="T802" s="247"/>
      <c r="U802" s="244" t="str">
        <f>VLOOKUP($B800,[1]D3_2!$B$259:$AL$385,8,FALSE)&amp;""</f>
        <v/>
      </c>
      <c r="V802" s="245"/>
      <c r="W802" s="97" t="s">
        <v>6130</v>
      </c>
      <c r="X802" s="246" t="str">
        <f>VLOOKUP($B800,[1]D3_2!$B$259:$AL$385,9,FALSE)&amp;""</f>
        <v/>
      </c>
      <c r="Y802" s="247"/>
      <c r="Z802" s="244" t="str">
        <f>VLOOKUP($B800,[1]D3_2!$B$259:$AL$385,10,FALSE)&amp;""</f>
        <v/>
      </c>
      <c r="AA802" s="245"/>
      <c r="AB802" s="97" t="s">
        <v>6130</v>
      </c>
      <c r="AC802" s="246" t="str">
        <f>VLOOKUP($B800,[1]D3_2!$B$259:$AL$385,11,FALSE)&amp;""</f>
        <v/>
      </c>
      <c r="AD802" s="247"/>
      <c r="AE802" s="244" t="str">
        <f>VLOOKUP($B800,[1]D3_2!$B$259:$AL$385,12,FALSE)&amp;""</f>
        <v/>
      </c>
      <c r="AF802" s="245"/>
      <c r="AG802" s="97" t="s">
        <v>6130</v>
      </c>
      <c r="AH802" s="246" t="str">
        <f>VLOOKUP($B800,[1]D3_2!$B$259:$AL$385,13,FALSE)&amp;""</f>
        <v/>
      </c>
      <c r="AI802" s="247"/>
      <c r="AJ802" s="244" t="str">
        <f>VLOOKUP($B800,[1]D3_2!$B$259:$AL$385,14,FALSE)&amp;""</f>
        <v/>
      </c>
      <c r="AK802" s="245"/>
      <c r="AL802" s="97" t="s">
        <v>6130</v>
      </c>
      <c r="AM802" s="246" t="str">
        <f>VLOOKUP($B800,[1]D3_2!$B$259:$AL$385,15,FALSE)&amp;""</f>
        <v/>
      </c>
      <c r="AN802" s="247"/>
      <c r="AO802" s="244" t="str">
        <f>VLOOKUP($B800,[1]D3_2!$B$259:$AL$385,16,FALSE)&amp;""</f>
        <v/>
      </c>
      <c r="AP802" s="245"/>
      <c r="AQ802" s="97" t="s">
        <v>6130</v>
      </c>
      <c r="AR802" s="246" t="str">
        <f>VLOOKUP($B800,[1]D3_2!$B$259:$AL$385,17,FALSE)&amp;""</f>
        <v/>
      </c>
      <c r="AS802" s="247"/>
      <c r="AT802" s="244" t="str">
        <f>VLOOKUP($B800,[1]D3_2!$B$259:$AL$385,18,FALSE)&amp;""</f>
        <v/>
      </c>
      <c r="AU802" s="245"/>
      <c r="AV802" s="97" t="s">
        <v>6130</v>
      </c>
      <c r="AW802" s="246" t="str">
        <f>VLOOKUP($B800,[1]D3_2!$B$259:$AL$385,19,FALSE)&amp;""</f>
        <v/>
      </c>
      <c r="AX802" s="247"/>
      <c r="AY802" s="244" t="str">
        <f>VLOOKUP($B800,[1]D3_2!$B$259:$AL$385,20,FALSE)&amp;""</f>
        <v/>
      </c>
      <c r="AZ802" s="245"/>
      <c r="BA802" s="97" t="s">
        <v>6130</v>
      </c>
      <c r="BB802" s="246" t="str">
        <f>VLOOKUP($B800,[1]D3_2!$B$259:$AL$385,21,FALSE)&amp;""</f>
        <v/>
      </c>
      <c r="BC802" s="247"/>
      <c r="BD802" s="60"/>
    </row>
    <row r="803" spans="2:56" ht="14.25" customHeight="1" x14ac:dyDescent="0.55000000000000004">
      <c r="B803" s="208"/>
      <c r="C803" s="209"/>
      <c r="D803" s="209"/>
      <c r="E803" s="209"/>
      <c r="F803" s="209"/>
      <c r="G803" s="210"/>
      <c r="H803" s="232" t="s">
        <v>7669</v>
      </c>
      <c r="I803" s="233"/>
      <c r="J803" s="233"/>
      <c r="K803" s="234"/>
      <c r="L803" s="241" t="s">
        <v>6265</v>
      </c>
      <c r="M803" s="242"/>
      <c r="N803" s="242"/>
      <c r="O803" s="243"/>
      <c r="P803" s="215" t="str">
        <f>VLOOKUP($B800,[1]D3_2!$B$5:$AL$131,22,FALSE)&amp;""</f>
        <v/>
      </c>
      <c r="Q803" s="216"/>
      <c r="R803" s="95" t="s">
        <v>59</v>
      </c>
      <c r="S803" s="217" t="str">
        <f>VLOOKUP($B800,[1]D3_2!$B$5:$AL$131,23,FALSE)&amp;""</f>
        <v/>
      </c>
      <c r="T803" s="218"/>
      <c r="U803" s="215" t="str">
        <f>VLOOKUP($B800,[1]D3_2!$B$5:$AL$131,24,FALSE)&amp;""</f>
        <v/>
      </c>
      <c r="V803" s="216"/>
      <c r="W803" s="95" t="s">
        <v>59</v>
      </c>
      <c r="X803" s="217" t="str">
        <f>VLOOKUP($B800,[1]D3_2!$B$5:$AL$131,25,FALSE)&amp;""</f>
        <v/>
      </c>
      <c r="Y803" s="218"/>
      <c r="Z803" s="215" t="str">
        <f>VLOOKUP($B800,[1]D3_2!$B$5:$AL$131,26,FALSE)&amp;""</f>
        <v/>
      </c>
      <c r="AA803" s="216"/>
      <c r="AB803" s="95" t="s">
        <v>59</v>
      </c>
      <c r="AC803" s="217" t="str">
        <f>VLOOKUP($B800,[1]D3_2!$B$5:$AL$131,27,FALSE)&amp;""</f>
        <v/>
      </c>
      <c r="AD803" s="218"/>
      <c r="AE803" s="215" t="str">
        <f>VLOOKUP($B800,[1]D3_2!$B$5:$AL$131,28,FALSE)&amp;""</f>
        <v/>
      </c>
      <c r="AF803" s="216"/>
      <c r="AG803" s="95" t="s">
        <v>59</v>
      </c>
      <c r="AH803" s="217" t="str">
        <f>VLOOKUP($B800,[1]D3_2!$B$5:$AL$131,29,FALSE)&amp;""</f>
        <v/>
      </c>
      <c r="AI803" s="218"/>
      <c r="AJ803" s="215" t="str">
        <f>VLOOKUP($B800,[1]D3_2!$B$5:$AL$131,30,FALSE)&amp;""</f>
        <v/>
      </c>
      <c r="AK803" s="216"/>
      <c r="AL803" s="95" t="s">
        <v>59</v>
      </c>
      <c r="AM803" s="217" t="str">
        <f>VLOOKUP($B800,[1]D3_2!$B$5:$AL$131,31,FALSE)&amp;""</f>
        <v/>
      </c>
      <c r="AN803" s="218"/>
      <c r="AO803" s="215" t="str">
        <f>VLOOKUP($B800,[1]D3_2!$B$5:$AL$131,32,FALSE)&amp;""</f>
        <v/>
      </c>
      <c r="AP803" s="216"/>
      <c r="AQ803" s="95" t="s">
        <v>59</v>
      </c>
      <c r="AR803" s="217" t="str">
        <f>VLOOKUP($B800,[1]D3_2!$B$5:$AL$131,33,FALSE)&amp;""</f>
        <v/>
      </c>
      <c r="AS803" s="218"/>
      <c r="AT803" s="215" t="str">
        <f>VLOOKUP($B800,[1]D3_2!$B$5:$AL$131,34,FALSE)&amp;""</f>
        <v/>
      </c>
      <c r="AU803" s="216"/>
      <c r="AV803" s="95" t="s">
        <v>59</v>
      </c>
      <c r="AW803" s="217" t="str">
        <f>VLOOKUP($B800,[1]D3_2!$B$5:$AL$131,35,FALSE)&amp;""</f>
        <v/>
      </c>
      <c r="AX803" s="218"/>
      <c r="AY803" s="215" t="str">
        <f>VLOOKUP($B800,[1]D3_2!$B$5:$AL$131,36,FALSE)&amp;""</f>
        <v/>
      </c>
      <c r="AZ803" s="216"/>
      <c r="BA803" s="95" t="s">
        <v>59</v>
      </c>
      <c r="BB803" s="217" t="str">
        <f>VLOOKUP($B800,[1]D3_2!$B$5:$AL$131,37,FALSE)&amp;""</f>
        <v/>
      </c>
      <c r="BC803" s="218"/>
      <c r="BD803" s="60"/>
    </row>
    <row r="804" spans="2:56" ht="14.25" customHeight="1" x14ac:dyDescent="0.55000000000000004">
      <c r="B804" s="208"/>
      <c r="C804" s="209"/>
      <c r="D804" s="209"/>
      <c r="E804" s="209"/>
      <c r="F804" s="209"/>
      <c r="G804" s="210"/>
      <c r="H804" s="235"/>
      <c r="I804" s="236"/>
      <c r="J804" s="236"/>
      <c r="K804" s="237"/>
      <c r="L804" s="219" t="s">
        <v>7255</v>
      </c>
      <c r="M804" s="220"/>
      <c r="N804" s="220"/>
      <c r="O804" s="221"/>
      <c r="P804" s="222" t="str">
        <f>VLOOKUP($B800,[1]D3_2!$B$132:$AL$258,22,FALSE)&amp;""</f>
        <v/>
      </c>
      <c r="Q804" s="223"/>
      <c r="R804" s="96" t="s">
        <v>6130</v>
      </c>
      <c r="S804" s="224" t="str">
        <f>VLOOKUP($B800,[1]D3_2!$B$132:$AL$258,23,FALSE)&amp;""</f>
        <v/>
      </c>
      <c r="T804" s="225"/>
      <c r="U804" s="222" t="str">
        <f>VLOOKUP($B800,[1]D3_2!$B$132:$AL$258,24,FALSE)&amp;""</f>
        <v/>
      </c>
      <c r="V804" s="223"/>
      <c r="W804" s="96" t="s">
        <v>6130</v>
      </c>
      <c r="X804" s="224" t="str">
        <f>VLOOKUP($B800,[1]D3_2!$B$132:$AL$258,25,FALSE)&amp;""</f>
        <v/>
      </c>
      <c r="Y804" s="225"/>
      <c r="Z804" s="222" t="str">
        <f>VLOOKUP($B800,[1]D3_2!$B$132:$AL$258,26,FALSE)&amp;""</f>
        <v/>
      </c>
      <c r="AA804" s="223"/>
      <c r="AB804" s="96" t="s">
        <v>6130</v>
      </c>
      <c r="AC804" s="224" t="str">
        <f>VLOOKUP($B800,[1]D3_2!$B$132:$AL$258,27,FALSE)&amp;""</f>
        <v/>
      </c>
      <c r="AD804" s="225"/>
      <c r="AE804" s="222" t="str">
        <f>VLOOKUP($B800,[1]D3_2!$B$132:$AL$258,28,FALSE)&amp;""</f>
        <v/>
      </c>
      <c r="AF804" s="223"/>
      <c r="AG804" s="96" t="s">
        <v>6130</v>
      </c>
      <c r="AH804" s="224" t="str">
        <f>VLOOKUP($B800,[1]D3_2!$B$132:$AL$385,29,FALSE)&amp;""</f>
        <v/>
      </c>
      <c r="AI804" s="225"/>
      <c r="AJ804" s="222" t="str">
        <f>VLOOKUP($B800,[1]D3_2!$B$132:$AL$258,30,FALSE)&amp;""</f>
        <v/>
      </c>
      <c r="AK804" s="223"/>
      <c r="AL804" s="96" t="s">
        <v>6130</v>
      </c>
      <c r="AM804" s="224" t="str">
        <f>VLOOKUP($B800,[1]D3_2!$B$132:$AL$385,31,FALSE)&amp;""</f>
        <v/>
      </c>
      <c r="AN804" s="225"/>
      <c r="AO804" s="222" t="str">
        <f>VLOOKUP($B800,[1]D3_2!$B$132:$AL$258,32,FALSE)&amp;""</f>
        <v/>
      </c>
      <c r="AP804" s="223"/>
      <c r="AQ804" s="96" t="s">
        <v>6130</v>
      </c>
      <c r="AR804" s="224" t="str">
        <f>VLOOKUP($B800,[1]D3_2!$B$132:$AL$385,33,FALSE)&amp;""</f>
        <v/>
      </c>
      <c r="AS804" s="225"/>
      <c r="AT804" s="222" t="str">
        <f>VLOOKUP($B800,[1]D3_2!$B$132:$AL$258,34,FALSE)&amp;""</f>
        <v/>
      </c>
      <c r="AU804" s="223"/>
      <c r="AV804" s="96" t="s">
        <v>6130</v>
      </c>
      <c r="AW804" s="224" t="str">
        <f>VLOOKUP($B800,[1]D3_2!$B$132:$AL$385,35,FALSE)&amp;""</f>
        <v/>
      </c>
      <c r="AX804" s="225"/>
      <c r="AY804" s="222" t="str">
        <f>VLOOKUP($B800,[1]D3_2!$B$132:$AL$258,36,FALSE)&amp;""</f>
        <v/>
      </c>
      <c r="AZ804" s="223"/>
      <c r="BA804" s="96" t="s">
        <v>6130</v>
      </c>
      <c r="BB804" s="224" t="str">
        <f>VLOOKUP($B800,[1]D3_2!$B$132:$AL$385,37,FALSE)&amp;""</f>
        <v/>
      </c>
      <c r="BC804" s="225"/>
      <c r="BD804" s="60"/>
    </row>
    <row r="805" spans="2:56" ht="14.25" customHeight="1" x14ac:dyDescent="0.55000000000000004">
      <c r="B805" s="198"/>
      <c r="C805" s="199"/>
      <c r="D805" s="199"/>
      <c r="E805" s="199"/>
      <c r="F805" s="199"/>
      <c r="G805" s="200"/>
      <c r="H805" s="238"/>
      <c r="I805" s="239"/>
      <c r="J805" s="239"/>
      <c r="K805" s="240"/>
      <c r="L805" s="248" t="s">
        <v>7256</v>
      </c>
      <c r="M805" s="249"/>
      <c r="N805" s="249"/>
      <c r="O805" s="250"/>
      <c r="P805" s="244" t="str">
        <f>VLOOKUP($B800,[1]D3_2!$B$259:$AL$385,22,FALSE)&amp;""</f>
        <v/>
      </c>
      <c r="Q805" s="245"/>
      <c r="R805" s="97" t="s">
        <v>6130</v>
      </c>
      <c r="S805" s="246" t="str">
        <f>VLOOKUP($B800,[1]D3_2!$B$259:$AL$385,23,FALSE)&amp;""</f>
        <v/>
      </c>
      <c r="T805" s="247"/>
      <c r="U805" s="244" t="str">
        <f>VLOOKUP($B800,[1]D3_2!$B$259:$AL$385,24,FALSE)&amp;""</f>
        <v/>
      </c>
      <c r="V805" s="245"/>
      <c r="W805" s="97" t="s">
        <v>6130</v>
      </c>
      <c r="X805" s="246" t="str">
        <f>VLOOKUP($B800,[1]D3_2!$B$259:$AL$385,25,FALSE)&amp;""</f>
        <v/>
      </c>
      <c r="Y805" s="247"/>
      <c r="Z805" s="244" t="str">
        <f>VLOOKUP($B800,[1]D3_2!$B$259:$AL$385,26,FALSE)&amp;""</f>
        <v/>
      </c>
      <c r="AA805" s="245"/>
      <c r="AB805" s="97" t="s">
        <v>6130</v>
      </c>
      <c r="AC805" s="246" t="str">
        <f>VLOOKUP($B800,[1]D3_2!$B$259:$AL$385,27,FALSE)&amp;""</f>
        <v/>
      </c>
      <c r="AD805" s="247"/>
      <c r="AE805" s="244" t="str">
        <f>VLOOKUP($B800,[1]D3_2!$B$259:$AL$385,28,FALSE)&amp;""</f>
        <v/>
      </c>
      <c r="AF805" s="245"/>
      <c r="AG805" s="97" t="s">
        <v>6130</v>
      </c>
      <c r="AH805" s="246" t="str">
        <f>VLOOKUP($B800,[1]D3_2!$B$259:$AL$385,29,FALSE)&amp;""</f>
        <v/>
      </c>
      <c r="AI805" s="247"/>
      <c r="AJ805" s="244" t="str">
        <f>VLOOKUP($B800,[1]D3_2!$B$259:$AL$385,30,FALSE)&amp;""</f>
        <v/>
      </c>
      <c r="AK805" s="245"/>
      <c r="AL805" s="97" t="s">
        <v>6130</v>
      </c>
      <c r="AM805" s="246" t="str">
        <f>VLOOKUP($B800,[1]D3_2!$B$259:$AL$385,31,FALSE)&amp;""</f>
        <v/>
      </c>
      <c r="AN805" s="247"/>
      <c r="AO805" s="244" t="str">
        <f>VLOOKUP($B800,[1]D3_2!$B$259:$AL$385,32,FALSE)&amp;""</f>
        <v/>
      </c>
      <c r="AP805" s="245"/>
      <c r="AQ805" s="97" t="s">
        <v>6130</v>
      </c>
      <c r="AR805" s="246" t="str">
        <f>VLOOKUP($B800,[1]D3_2!$B$259:$AL$385,33,FALSE)&amp;""</f>
        <v/>
      </c>
      <c r="AS805" s="247"/>
      <c r="AT805" s="244" t="str">
        <f>VLOOKUP($B800,[1]D3_2!$B$259:$AL$385,34,FALSE)&amp;""</f>
        <v/>
      </c>
      <c r="AU805" s="245"/>
      <c r="AV805" s="97" t="s">
        <v>6130</v>
      </c>
      <c r="AW805" s="246" t="str">
        <f>VLOOKUP($B800,[1]D3_2!$B$259:$AL$385,35,FALSE)&amp;""</f>
        <v/>
      </c>
      <c r="AX805" s="247"/>
      <c r="AY805" s="244" t="str">
        <f>VLOOKUP($B800,[1]D3_2!$B$259:$AL$385,36,FALSE)&amp;""</f>
        <v/>
      </c>
      <c r="AZ805" s="245"/>
      <c r="BA805" s="97" t="s">
        <v>6130</v>
      </c>
      <c r="BB805" s="246" t="str">
        <f>VLOOKUP($B800,[1]D3_2!$B$259:$AL$385,37,FALSE)&amp;""</f>
        <v/>
      </c>
      <c r="BC805" s="247"/>
      <c r="BD805" s="60"/>
    </row>
    <row r="806" spans="2:56" ht="14.25" customHeight="1" x14ac:dyDescent="0.55000000000000004">
      <c r="B806" s="195" t="s">
        <v>493</v>
      </c>
      <c r="C806" s="196"/>
      <c r="D806" s="196"/>
      <c r="E806" s="196"/>
      <c r="F806" s="196"/>
      <c r="G806" s="197"/>
      <c r="H806" s="232" t="s">
        <v>7637</v>
      </c>
      <c r="I806" s="233"/>
      <c r="J806" s="233"/>
      <c r="K806" s="234"/>
      <c r="L806" s="241" t="s">
        <v>6265</v>
      </c>
      <c r="M806" s="242"/>
      <c r="N806" s="242"/>
      <c r="O806" s="243"/>
      <c r="P806" s="215" t="str">
        <f>VLOOKUP($B806,[1]D3_2!$B$5:$AL$131,6,FALSE)&amp;""</f>
        <v/>
      </c>
      <c r="Q806" s="216"/>
      <c r="R806" s="95" t="s">
        <v>59</v>
      </c>
      <c r="S806" s="217" t="str">
        <f>VLOOKUP($B806,[1]D3_2!$B$5:$AL$131,7,FALSE)&amp;""</f>
        <v/>
      </c>
      <c r="T806" s="218"/>
      <c r="U806" s="215" t="str">
        <f>VLOOKUP($B806,[1]D3_2!$B$5:$AL$131,8,FALSE)&amp;""</f>
        <v/>
      </c>
      <c r="V806" s="216"/>
      <c r="W806" s="95" t="s">
        <v>59</v>
      </c>
      <c r="X806" s="217" t="str">
        <f>VLOOKUP($B806,[1]D3_2!$B$5:$AL$131,9,FALSE)&amp;""</f>
        <v/>
      </c>
      <c r="Y806" s="218"/>
      <c r="Z806" s="215" t="str">
        <f>VLOOKUP($B806,[1]D3_2!$B$5:$AL$131,10,FALSE)&amp;""</f>
        <v/>
      </c>
      <c r="AA806" s="216"/>
      <c r="AB806" s="95" t="s">
        <v>59</v>
      </c>
      <c r="AC806" s="217" t="str">
        <f>VLOOKUP($B806,[1]D3_2!$B$5:$AL$131,11,FALSE)&amp;""</f>
        <v/>
      </c>
      <c r="AD806" s="218"/>
      <c r="AE806" s="215" t="str">
        <f>VLOOKUP($B806,[1]D3_2!$B$5:$AL$131,12,FALSE)&amp;""</f>
        <v/>
      </c>
      <c r="AF806" s="216"/>
      <c r="AG806" s="95" t="s">
        <v>59</v>
      </c>
      <c r="AH806" s="217" t="str">
        <f>VLOOKUP($B806,[1]D3_2!$B$5:$AL$131,13,FALSE)&amp;""</f>
        <v/>
      </c>
      <c r="AI806" s="218"/>
      <c r="AJ806" s="215" t="str">
        <f>VLOOKUP($B806,[1]D3_2!$B$5:$AL$131,14,FALSE)&amp;""</f>
        <v/>
      </c>
      <c r="AK806" s="216"/>
      <c r="AL806" s="95" t="s">
        <v>59</v>
      </c>
      <c r="AM806" s="217" t="str">
        <f>VLOOKUP($B806,[1]D3_2!$B$5:$AL$131,15,FALSE)&amp;""</f>
        <v/>
      </c>
      <c r="AN806" s="218"/>
      <c r="AO806" s="215" t="str">
        <f>VLOOKUP($B806,[1]D3_2!$B$5:$AL$131,16,FALSE)&amp;""</f>
        <v/>
      </c>
      <c r="AP806" s="216"/>
      <c r="AQ806" s="95" t="s">
        <v>59</v>
      </c>
      <c r="AR806" s="217" t="str">
        <f>VLOOKUP($B806,[1]D3_2!$B$5:$AL$131,17,FALSE)&amp;""</f>
        <v/>
      </c>
      <c r="AS806" s="218"/>
      <c r="AT806" s="215" t="str">
        <f>VLOOKUP($B806,[1]D3_2!$B$5:$AL$131,18,FALSE)&amp;""</f>
        <v/>
      </c>
      <c r="AU806" s="216"/>
      <c r="AV806" s="95" t="s">
        <v>59</v>
      </c>
      <c r="AW806" s="217" t="str">
        <f>VLOOKUP($B806,[1]D3_2!$B$5:$AL$131,19,FALSE)&amp;""</f>
        <v/>
      </c>
      <c r="AX806" s="218"/>
      <c r="AY806" s="215" t="str">
        <f>VLOOKUP($B806,[1]D3_2!$B$5:$AL$131,20,FALSE)&amp;""</f>
        <v/>
      </c>
      <c r="AZ806" s="216"/>
      <c r="BA806" s="95" t="s">
        <v>59</v>
      </c>
      <c r="BB806" s="217" t="str">
        <f>VLOOKUP($B806,[1]D3_2!$B$5:$AL$131,21,FALSE)&amp;""</f>
        <v/>
      </c>
      <c r="BC806" s="218"/>
      <c r="BD806" s="60"/>
    </row>
    <row r="807" spans="2:56" ht="14.25" customHeight="1" x14ac:dyDescent="0.55000000000000004">
      <c r="B807" s="208"/>
      <c r="C807" s="209"/>
      <c r="D807" s="209"/>
      <c r="E807" s="209"/>
      <c r="F807" s="209"/>
      <c r="G807" s="210"/>
      <c r="H807" s="235"/>
      <c r="I807" s="236"/>
      <c r="J807" s="236"/>
      <c r="K807" s="237"/>
      <c r="L807" s="219" t="s">
        <v>7255</v>
      </c>
      <c r="M807" s="220"/>
      <c r="N807" s="220"/>
      <c r="O807" s="221"/>
      <c r="P807" s="222" t="str">
        <f>VLOOKUP($B806,[1]D3_2!$B$132:$AL$258,6,FALSE)&amp;""</f>
        <v/>
      </c>
      <c r="Q807" s="223"/>
      <c r="R807" s="96" t="s">
        <v>6130</v>
      </c>
      <c r="S807" s="224" t="str">
        <f>VLOOKUP($B806,[1]D3_2!$B$132:$AL$258,7,FALSE)&amp;""</f>
        <v/>
      </c>
      <c r="T807" s="225"/>
      <c r="U807" s="222" t="str">
        <f>VLOOKUP($B806,[1]D3_2!$B$132:$AL$258,8,FALSE)&amp;""</f>
        <v/>
      </c>
      <c r="V807" s="223"/>
      <c r="W807" s="96" t="s">
        <v>6130</v>
      </c>
      <c r="X807" s="224" t="str">
        <f>VLOOKUP($B806,[1]D3_2!$B$132:$AL$258,9,FALSE)&amp;""</f>
        <v/>
      </c>
      <c r="Y807" s="225"/>
      <c r="Z807" s="222" t="str">
        <f>VLOOKUP($B806,[1]D3_2!$B$132:$AL$258,10,FALSE)&amp;""</f>
        <v/>
      </c>
      <c r="AA807" s="223"/>
      <c r="AB807" s="96" t="s">
        <v>6130</v>
      </c>
      <c r="AC807" s="224" t="str">
        <f>VLOOKUP($B806,[1]D3_2!$B$132:$AL$258,11,FALSE)&amp;""</f>
        <v/>
      </c>
      <c r="AD807" s="225"/>
      <c r="AE807" s="222" t="str">
        <f>VLOOKUP($B806,[1]D3_2!$B$132:$AL$258,12,FALSE)&amp;""</f>
        <v/>
      </c>
      <c r="AF807" s="223"/>
      <c r="AG807" s="96" t="s">
        <v>6130</v>
      </c>
      <c r="AH807" s="224" t="str">
        <f>VLOOKUP($B806,[1]D3_2!$B$132:$AL$385,13,FALSE)&amp;""</f>
        <v/>
      </c>
      <c r="AI807" s="225"/>
      <c r="AJ807" s="222" t="str">
        <f>VLOOKUP($B806,[1]D3_2!$B$132:$AL$258,14,FALSE)&amp;""</f>
        <v/>
      </c>
      <c r="AK807" s="223"/>
      <c r="AL807" s="96" t="s">
        <v>6130</v>
      </c>
      <c r="AM807" s="224" t="str">
        <f>VLOOKUP($B806,[1]D3_2!$B$132:$AL$385,15,FALSE)&amp;""</f>
        <v/>
      </c>
      <c r="AN807" s="225"/>
      <c r="AO807" s="222" t="str">
        <f>VLOOKUP($B806,[1]D3_2!$B$132:$AL$258,16,FALSE)&amp;""</f>
        <v/>
      </c>
      <c r="AP807" s="223"/>
      <c r="AQ807" s="96" t="s">
        <v>6130</v>
      </c>
      <c r="AR807" s="224" t="str">
        <f>VLOOKUP($B806,[1]D3_2!$B$132:$AL$385,17,FALSE)&amp;""</f>
        <v/>
      </c>
      <c r="AS807" s="225"/>
      <c r="AT807" s="222" t="str">
        <f>VLOOKUP($B806,[1]D3_2!$B$132:$AL$258,18,FALSE)&amp;""</f>
        <v/>
      </c>
      <c r="AU807" s="223"/>
      <c r="AV807" s="96" t="s">
        <v>6130</v>
      </c>
      <c r="AW807" s="224" t="str">
        <f>VLOOKUP($B806,[1]D3_2!$B$132:$AL$385,19,FALSE)&amp;""</f>
        <v/>
      </c>
      <c r="AX807" s="225"/>
      <c r="AY807" s="222" t="str">
        <f>VLOOKUP($B806,[1]D3_2!$B$132:$AL$258,20,FALSE)&amp;""</f>
        <v/>
      </c>
      <c r="AZ807" s="223"/>
      <c r="BA807" s="96" t="s">
        <v>6130</v>
      </c>
      <c r="BB807" s="224" t="str">
        <f>VLOOKUP($B806,[1]D3_2!$B$132:$AL$385,21,FALSE)&amp;""</f>
        <v/>
      </c>
      <c r="BC807" s="225"/>
      <c r="BD807" s="60"/>
    </row>
    <row r="808" spans="2:56" ht="14.25" customHeight="1" x14ac:dyDescent="0.55000000000000004">
      <c r="B808" s="208"/>
      <c r="C808" s="209"/>
      <c r="D808" s="209"/>
      <c r="E808" s="209"/>
      <c r="F808" s="209"/>
      <c r="G808" s="210"/>
      <c r="H808" s="238"/>
      <c r="I808" s="239"/>
      <c r="J808" s="239"/>
      <c r="K808" s="240"/>
      <c r="L808" s="248" t="s">
        <v>7256</v>
      </c>
      <c r="M808" s="249"/>
      <c r="N808" s="249"/>
      <c r="O808" s="250"/>
      <c r="P808" s="244" t="str">
        <f>VLOOKUP($B806,[1]D3_2!$B$259:$AL$385,6,FALSE)&amp;""</f>
        <v/>
      </c>
      <c r="Q808" s="245"/>
      <c r="R808" s="97" t="s">
        <v>6130</v>
      </c>
      <c r="S808" s="246" t="str">
        <f>VLOOKUP($B806,[1]D3_2!$B$259:$AL$385,7,FALSE)&amp;""</f>
        <v/>
      </c>
      <c r="T808" s="247"/>
      <c r="U808" s="244" t="str">
        <f>VLOOKUP($B806,[1]D3_2!$B$259:$AL$385,8,FALSE)&amp;""</f>
        <v/>
      </c>
      <c r="V808" s="245"/>
      <c r="W808" s="97" t="s">
        <v>6130</v>
      </c>
      <c r="X808" s="246" t="str">
        <f>VLOOKUP($B806,[1]D3_2!$B$259:$AL$385,9,FALSE)&amp;""</f>
        <v/>
      </c>
      <c r="Y808" s="247"/>
      <c r="Z808" s="244" t="str">
        <f>VLOOKUP($B806,[1]D3_2!$B$259:$AL$385,10,FALSE)&amp;""</f>
        <v/>
      </c>
      <c r="AA808" s="245"/>
      <c r="AB808" s="97" t="s">
        <v>6130</v>
      </c>
      <c r="AC808" s="246" t="str">
        <f>VLOOKUP($B806,[1]D3_2!$B$259:$AL$385,11,FALSE)&amp;""</f>
        <v/>
      </c>
      <c r="AD808" s="247"/>
      <c r="AE808" s="244" t="str">
        <f>VLOOKUP($B806,[1]D3_2!$B$259:$AL$385,12,FALSE)&amp;""</f>
        <v/>
      </c>
      <c r="AF808" s="245"/>
      <c r="AG808" s="97" t="s">
        <v>6130</v>
      </c>
      <c r="AH808" s="246" t="str">
        <f>VLOOKUP($B806,[1]D3_2!$B$259:$AL$385,13,FALSE)&amp;""</f>
        <v/>
      </c>
      <c r="AI808" s="247"/>
      <c r="AJ808" s="244" t="str">
        <f>VLOOKUP($B806,[1]D3_2!$B$259:$AL$385,14,FALSE)&amp;""</f>
        <v/>
      </c>
      <c r="AK808" s="245"/>
      <c r="AL808" s="97" t="s">
        <v>6130</v>
      </c>
      <c r="AM808" s="246" t="str">
        <f>VLOOKUP($B806,[1]D3_2!$B$259:$AL$385,15,FALSE)&amp;""</f>
        <v/>
      </c>
      <c r="AN808" s="247"/>
      <c r="AO808" s="244" t="str">
        <f>VLOOKUP($B806,[1]D3_2!$B$259:$AL$385,16,FALSE)&amp;""</f>
        <v/>
      </c>
      <c r="AP808" s="245"/>
      <c r="AQ808" s="97" t="s">
        <v>6130</v>
      </c>
      <c r="AR808" s="246" t="str">
        <f>VLOOKUP($B806,[1]D3_2!$B$259:$AL$385,17,FALSE)&amp;""</f>
        <v/>
      </c>
      <c r="AS808" s="247"/>
      <c r="AT808" s="244" t="str">
        <f>VLOOKUP($B806,[1]D3_2!$B$259:$AL$385,18,FALSE)&amp;""</f>
        <v/>
      </c>
      <c r="AU808" s="245"/>
      <c r="AV808" s="97" t="s">
        <v>6130</v>
      </c>
      <c r="AW808" s="246" t="str">
        <f>VLOOKUP($B806,[1]D3_2!$B$259:$AL$385,19,FALSE)&amp;""</f>
        <v/>
      </c>
      <c r="AX808" s="247"/>
      <c r="AY808" s="244" t="str">
        <f>VLOOKUP($B806,[1]D3_2!$B$259:$AL$385,20,FALSE)&amp;""</f>
        <v/>
      </c>
      <c r="AZ808" s="245"/>
      <c r="BA808" s="97" t="s">
        <v>6130</v>
      </c>
      <c r="BB808" s="246" t="str">
        <f>VLOOKUP($B806,[1]D3_2!$B$259:$AL$385,21,FALSE)&amp;""</f>
        <v/>
      </c>
      <c r="BC808" s="247"/>
      <c r="BD808" s="60"/>
    </row>
    <row r="809" spans="2:56" ht="14.25" customHeight="1" x14ac:dyDescent="0.55000000000000004">
      <c r="B809" s="208"/>
      <c r="C809" s="209"/>
      <c r="D809" s="209"/>
      <c r="E809" s="209"/>
      <c r="F809" s="209"/>
      <c r="G809" s="210"/>
      <c r="H809" s="232" t="s">
        <v>7669</v>
      </c>
      <c r="I809" s="233"/>
      <c r="J809" s="233"/>
      <c r="K809" s="234"/>
      <c r="L809" s="241" t="s">
        <v>6265</v>
      </c>
      <c r="M809" s="242"/>
      <c r="N809" s="242"/>
      <c r="O809" s="243"/>
      <c r="P809" s="215" t="str">
        <f>VLOOKUP($B806,[1]D3_2!$B$5:$AL$131,22,FALSE)&amp;""</f>
        <v/>
      </c>
      <c r="Q809" s="216"/>
      <c r="R809" s="95" t="s">
        <v>59</v>
      </c>
      <c r="S809" s="217" t="str">
        <f>VLOOKUP($B806,[1]D3_2!$B$5:$AL$131,23,FALSE)&amp;""</f>
        <v/>
      </c>
      <c r="T809" s="218"/>
      <c r="U809" s="215" t="str">
        <f>VLOOKUP($B806,[1]D3_2!$B$5:$AL$131,24,FALSE)&amp;""</f>
        <v/>
      </c>
      <c r="V809" s="216"/>
      <c r="W809" s="95" t="s">
        <v>59</v>
      </c>
      <c r="X809" s="217" t="str">
        <f>VLOOKUP($B806,[1]D3_2!$B$5:$AL$131,25,FALSE)&amp;""</f>
        <v/>
      </c>
      <c r="Y809" s="218"/>
      <c r="Z809" s="215" t="str">
        <f>VLOOKUP($B806,[1]D3_2!$B$5:$AL$131,26,FALSE)&amp;""</f>
        <v/>
      </c>
      <c r="AA809" s="216"/>
      <c r="AB809" s="95" t="s">
        <v>59</v>
      </c>
      <c r="AC809" s="217" t="str">
        <f>VLOOKUP($B806,[1]D3_2!$B$5:$AL$131,27,FALSE)&amp;""</f>
        <v/>
      </c>
      <c r="AD809" s="218"/>
      <c r="AE809" s="215" t="str">
        <f>VLOOKUP($B806,[1]D3_2!$B$5:$AL$131,28,FALSE)&amp;""</f>
        <v/>
      </c>
      <c r="AF809" s="216"/>
      <c r="AG809" s="95" t="s">
        <v>59</v>
      </c>
      <c r="AH809" s="217" t="str">
        <f>VLOOKUP($B806,[1]D3_2!$B$5:$AL$131,29,FALSE)&amp;""</f>
        <v/>
      </c>
      <c r="AI809" s="218"/>
      <c r="AJ809" s="215" t="str">
        <f>VLOOKUP($B806,[1]D3_2!$B$5:$AL$131,30,FALSE)&amp;""</f>
        <v/>
      </c>
      <c r="AK809" s="216"/>
      <c r="AL809" s="95" t="s">
        <v>59</v>
      </c>
      <c r="AM809" s="217" t="str">
        <f>VLOOKUP($B806,[1]D3_2!$B$5:$AL$131,31,FALSE)&amp;""</f>
        <v/>
      </c>
      <c r="AN809" s="218"/>
      <c r="AO809" s="215" t="str">
        <f>VLOOKUP($B806,[1]D3_2!$B$5:$AL$131,32,FALSE)&amp;""</f>
        <v/>
      </c>
      <c r="AP809" s="216"/>
      <c r="AQ809" s="95" t="s">
        <v>59</v>
      </c>
      <c r="AR809" s="217" t="str">
        <f>VLOOKUP($B806,[1]D3_2!$B$5:$AL$131,33,FALSE)&amp;""</f>
        <v/>
      </c>
      <c r="AS809" s="218"/>
      <c r="AT809" s="215" t="str">
        <f>VLOOKUP($B806,[1]D3_2!$B$5:$AL$131,34,FALSE)&amp;""</f>
        <v/>
      </c>
      <c r="AU809" s="216"/>
      <c r="AV809" s="95" t="s">
        <v>59</v>
      </c>
      <c r="AW809" s="217" t="str">
        <f>VLOOKUP($B806,[1]D3_2!$B$5:$AL$131,35,FALSE)&amp;""</f>
        <v/>
      </c>
      <c r="AX809" s="218"/>
      <c r="AY809" s="215" t="str">
        <f>VLOOKUP($B806,[1]D3_2!$B$5:$AL$131,36,FALSE)&amp;""</f>
        <v/>
      </c>
      <c r="AZ809" s="216"/>
      <c r="BA809" s="95" t="s">
        <v>59</v>
      </c>
      <c r="BB809" s="217" t="str">
        <f>VLOOKUP($B806,[1]D3_2!$B$5:$AL$131,37,FALSE)&amp;""</f>
        <v/>
      </c>
      <c r="BC809" s="218"/>
      <c r="BD809" s="60"/>
    </row>
    <row r="810" spans="2:56" ht="14.25" customHeight="1" x14ac:dyDescent="0.55000000000000004">
      <c r="B810" s="208"/>
      <c r="C810" s="209"/>
      <c r="D810" s="209"/>
      <c r="E810" s="209"/>
      <c r="F810" s="209"/>
      <c r="G810" s="210"/>
      <c r="H810" s="235"/>
      <c r="I810" s="236"/>
      <c r="J810" s="236"/>
      <c r="K810" s="237"/>
      <c r="L810" s="219" t="s">
        <v>7255</v>
      </c>
      <c r="M810" s="220"/>
      <c r="N810" s="220"/>
      <c r="O810" s="221"/>
      <c r="P810" s="222" t="str">
        <f>VLOOKUP($B806,[1]D3_2!$B$132:$AL$258,22,FALSE)&amp;""</f>
        <v/>
      </c>
      <c r="Q810" s="223"/>
      <c r="R810" s="96" t="s">
        <v>6130</v>
      </c>
      <c r="S810" s="224" t="str">
        <f>VLOOKUP($B806,[1]D3_2!$B$132:$AL$258,23,FALSE)&amp;""</f>
        <v/>
      </c>
      <c r="T810" s="225"/>
      <c r="U810" s="222" t="str">
        <f>VLOOKUP($B806,[1]D3_2!$B$132:$AL$258,24,FALSE)&amp;""</f>
        <v/>
      </c>
      <c r="V810" s="223"/>
      <c r="W810" s="96" t="s">
        <v>6130</v>
      </c>
      <c r="X810" s="224" t="str">
        <f>VLOOKUP($B806,[1]D3_2!$B$132:$AL$258,25,FALSE)&amp;""</f>
        <v/>
      </c>
      <c r="Y810" s="225"/>
      <c r="Z810" s="222" t="str">
        <f>VLOOKUP($B806,[1]D3_2!$B$132:$AL$258,26,FALSE)&amp;""</f>
        <v/>
      </c>
      <c r="AA810" s="223"/>
      <c r="AB810" s="96" t="s">
        <v>6130</v>
      </c>
      <c r="AC810" s="224" t="str">
        <f>VLOOKUP($B806,[1]D3_2!$B$132:$AL$258,27,FALSE)&amp;""</f>
        <v/>
      </c>
      <c r="AD810" s="225"/>
      <c r="AE810" s="222" t="str">
        <f>VLOOKUP($B806,[1]D3_2!$B$132:$AL$258,28,FALSE)&amp;""</f>
        <v/>
      </c>
      <c r="AF810" s="223"/>
      <c r="AG810" s="96" t="s">
        <v>6130</v>
      </c>
      <c r="AH810" s="224" t="str">
        <f>VLOOKUP($B806,[1]D3_2!$B$132:$AL$385,29,FALSE)&amp;""</f>
        <v/>
      </c>
      <c r="AI810" s="225"/>
      <c r="AJ810" s="222" t="str">
        <f>VLOOKUP($B806,[1]D3_2!$B$132:$AL$258,30,FALSE)&amp;""</f>
        <v/>
      </c>
      <c r="AK810" s="223"/>
      <c r="AL810" s="96" t="s">
        <v>6130</v>
      </c>
      <c r="AM810" s="224" t="str">
        <f>VLOOKUP($B806,[1]D3_2!$B$132:$AL$385,31,FALSE)&amp;""</f>
        <v/>
      </c>
      <c r="AN810" s="225"/>
      <c r="AO810" s="222" t="str">
        <f>VLOOKUP($B806,[1]D3_2!$B$132:$AL$258,32,FALSE)&amp;""</f>
        <v/>
      </c>
      <c r="AP810" s="223"/>
      <c r="AQ810" s="96" t="s">
        <v>6130</v>
      </c>
      <c r="AR810" s="224" t="str">
        <f>VLOOKUP($B806,[1]D3_2!$B$132:$AL$385,33,FALSE)&amp;""</f>
        <v/>
      </c>
      <c r="AS810" s="225"/>
      <c r="AT810" s="222" t="str">
        <f>VLOOKUP($B806,[1]D3_2!$B$132:$AL$258,34,FALSE)&amp;""</f>
        <v/>
      </c>
      <c r="AU810" s="223"/>
      <c r="AV810" s="96" t="s">
        <v>6130</v>
      </c>
      <c r="AW810" s="224" t="str">
        <f>VLOOKUP($B806,[1]D3_2!$B$132:$AL$385,35,FALSE)&amp;""</f>
        <v/>
      </c>
      <c r="AX810" s="225"/>
      <c r="AY810" s="222" t="str">
        <f>VLOOKUP($B806,[1]D3_2!$B$132:$AL$258,36,FALSE)&amp;""</f>
        <v/>
      </c>
      <c r="AZ810" s="223"/>
      <c r="BA810" s="96" t="s">
        <v>6130</v>
      </c>
      <c r="BB810" s="224" t="str">
        <f>VLOOKUP($B806,[1]D3_2!$B$132:$AL$385,37,FALSE)&amp;""</f>
        <v/>
      </c>
      <c r="BC810" s="225"/>
      <c r="BD810" s="60"/>
    </row>
    <row r="811" spans="2:56" ht="14.25" customHeight="1" x14ac:dyDescent="0.55000000000000004">
      <c r="B811" s="198"/>
      <c r="C811" s="199"/>
      <c r="D811" s="199"/>
      <c r="E811" s="199"/>
      <c r="F811" s="199"/>
      <c r="G811" s="200"/>
      <c r="H811" s="238"/>
      <c r="I811" s="239"/>
      <c r="J811" s="239"/>
      <c r="K811" s="240"/>
      <c r="L811" s="248" t="s">
        <v>7256</v>
      </c>
      <c r="M811" s="249"/>
      <c r="N811" s="249"/>
      <c r="O811" s="250"/>
      <c r="P811" s="244" t="str">
        <f>VLOOKUP($B806,[1]D3_2!$B$259:$AL$385,22,FALSE)&amp;""</f>
        <v/>
      </c>
      <c r="Q811" s="245"/>
      <c r="R811" s="97" t="s">
        <v>6130</v>
      </c>
      <c r="S811" s="246" t="str">
        <f>VLOOKUP($B806,[1]D3_2!$B$259:$AL$385,23,FALSE)&amp;""</f>
        <v/>
      </c>
      <c r="T811" s="247"/>
      <c r="U811" s="244" t="str">
        <f>VLOOKUP($B806,[1]D3_2!$B$259:$AL$385,24,FALSE)&amp;""</f>
        <v/>
      </c>
      <c r="V811" s="245"/>
      <c r="W811" s="97" t="s">
        <v>6130</v>
      </c>
      <c r="X811" s="246" t="str">
        <f>VLOOKUP($B806,[1]D3_2!$B$259:$AL$385,25,FALSE)&amp;""</f>
        <v/>
      </c>
      <c r="Y811" s="247"/>
      <c r="Z811" s="244" t="str">
        <f>VLOOKUP($B806,[1]D3_2!$B$259:$AL$385,26,FALSE)&amp;""</f>
        <v/>
      </c>
      <c r="AA811" s="245"/>
      <c r="AB811" s="97" t="s">
        <v>6130</v>
      </c>
      <c r="AC811" s="246" t="str">
        <f>VLOOKUP($B806,[1]D3_2!$B$259:$AL$385,27,FALSE)&amp;""</f>
        <v/>
      </c>
      <c r="AD811" s="247"/>
      <c r="AE811" s="244" t="str">
        <f>VLOOKUP($B806,[1]D3_2!$B$259:$AL$385,28,FALSE)&amp;""</f>
        <v/>
      </c>
      <c r="AF811" s="245"/>
      <c r="AG811" s="97" t="s">
        <v>6130</v>
      </c>
      <c r="AH811" s="246" t="str">
        <f>VLOOKUP($B806,[1]D3_2!$B$259:$AL$385,29,FALSE)&amp;""</f>
        <v/>
      </c>
      <c r="AI811" s="247"/>
      <c r="AJ811" s="244" t="str">
        <f>VLOOKUP($B806,[1]D3_2!$B$259:$AL$385,30,FALSE)&amp;""</f>
        <v/>
      </c>
      <c r="AK811" s="245"/>
      <c r="AL811" s="97" t="s">
        <v>6130</v>
      </c>
      <c r="AM811" s="246" t="str">
        <f>VLOOKUP($B806,[1]D3_2!$B$259:$AL$385,31,FALSE)&amp;""</f>
        <v/>
      </c>
      <c r="AN811" s="247"/>
      <c r="AO811" s="244" t="str">
        <f>VLOOKUP($B806,[1]D3_2!$B$259:$AL$385,32,FALSE)&amp;""</f>
        <v/>
      </c>
      <c r="AP811" s="245"/>
      <c r="AQ811" s="97" t="s">
        <v>6130</v>
      </c>
      <c r="AR811" s="246" t="str">
        <f>VLOOKUP($B806,[1]D3_2!$B$259:$AL$385,33,FALSE)&amp;""</f>
        <v/>
      </c>
      <c r="AS811" s="247"/>
      <c r="AT811" s="244" t="str">
        <f>VLOOKUP($B806,[1]D3_2!$B$259:$AL$385,34,FALSE)&amp;""</f>
        <v/>
      </c>
      <c r="AU811" s="245"/>
      <c r="AV811" s="97" t="s">
        <v>6130</v>
      </c>
      <c r="AW811" s="246" t="str">
        <f>VLOOKUP($B806,[1]D3_2!$B$259:$AL$385,35,FALSE)&amp;""</f>
        <v/>
      </c>
      <c r="AX811" s="247"/>
      <c r="AY811" s="244" t="str">
        <f>VLOOKUP($B806,[1]D3_2!$B$259:$AL$385,36,FALSE)&amp;""</f>
        <v/>
      </c>
      <c r="AZ811" s="245"/>
      <c r="BA811" s="97" t="s">
        <v>6130</v>
      </c>
      <c r="BB811" s="246" t="str">
        <f>VLOOKUP($B806,[1]D3_2!$B$259:$AL$385,37,FALSE)&amp;""</f>
        <v/>
      </c>
      <c r="BC811" s="247"/>
      <c r="BD811" s="60"/>
    </row>
    <row r="812" spans="2:56" ht="14.25" customHeight="1" x14ac:dyDescent="0.55000000000000004">
      <c r="B812" s="195" t="s">
        <v>5980</v>
      </c>
      <c r="C812" s="196"/>
      <c r="D812" s="196"/>
      <c r="E812" s="196"/>
      <c r="F812" s="196"/>
      <c r="G812" s="197"/>
      <c r="H812" s="232" t="s">
        <v>7637</v>
      </c>
      <c r="I812" s="233"/>
      <c r="J812" s="233"/>
      <c r="K812" s="234"/>
      <c r="L812" s="241" t="s">
        <v>6265</v>
      </c>
      <c r="M812" s="242"/>
      <c r="N812" s="242"/>
      <c r="O812" s="243"/>
      <c r="P812" s="215" t="str">
        <f>VLOOKUP($B812,[1]D3_2!$B$5:$AL$131,6,FALSE)&amp;""</f>
        <v/>
      </c>
      <c r="Q812" s="216"/>
      <c r="R812" s="95" t="s">
        <v>59</v>
      </c>
      <c r="S812" s="217" t="str">
        <f>VLOOKUP($B812,[1]D3_2!$B$5:$AL$131,7,FALSE)&amp;""</f>
        <v/>
      </c>
      <c r="T812" s="218"/>
      <c r="U812" s="215" t="str">
        <f>VLOOKUP($B812,[1]D3_2!$B$5:$AL$131,8,FALSE)&amp;""</f>
        <v/>
      </c>
      <c r="V812" s="216"/>
      <c r="W812" s="95" t="s">
        <v>59</v>
      </c>
      <c r="X812" s="217" t="str">
        <f>VLOOKUP($B812,[1]D3_2!$B$5:$AL$131,9,FALSE)&amp;""</f>
        <v/>
      </c>
      <c r="Y812" s="218"/>
      <c r="Z812" s="215" t="str">
        <f>VLOOKUP($B812,[1]D3_2!$B$5:$AL$131,10,FALSE)&amp;""</f>
        <v/>
      </c>
      <c r="AA812" s="216"/>
      <c r="AB812" s="95" t="s">
        <v>59</v>
      </c>
      <c r="AC812" s="217" t="str">
        <f>VLOOKUP($B812,[1]D3_2!$B$5:$AL$131,11,FALSE)&amp;""</f>
        <v/>
      </c>
      <c r="AD812" s="218"/>
      <c r="AE812" s="215" t="str">
        <f>VLOOKUP($B812,[1]D3_2!$B$5:$AL$131,12,FALSE)&amp;""</f>
        <v/>
      </c>
      <c r="AF812" s="216"/>
      <c r="AG812" s="95" t="s">
        <v>59</v>
      </c>
      <c r="AH812" s="217" t="str">
        <f>VLOOKUP($B812,[1]D3_2!$B$5:$AL$131,13,FALSE)&amp;""</f>
        <v/>
      </c>
      <c r="AI812" s="218"/>
      <c r="AJ812" s="215" t="str">
        <f>VLOOKUP($B812,[1]D3_2!$B$5:$AL$131,14,FALSE)&amp;""</f>
        <v/>
      </c>
      <c r="AK812" s="216"/>
      <c r="AL812" s="95" t="s">
        <v>59</v>
      </c>
      <c r="AM812" s="217" t="str">
        <f>VLOOKUP($B812,[1]D3_2!$B$5:$AL$131,15,FALSE)&amp;""</f>
        <v/>
      </c>
      <c r="AN812" s="218"/>
      <c r="AO812" s="215" t="str">
        <f>VLOOKUP($B812,[1]D3_2!$B$5:$AL$131,16,FALSE)&amp;""</f>
        <v/>
      </c>
      <c r="AP812" s="216"/>
      <c r="AQ812" s="95" t="s">
        <v>59</v>
      </c>
      <c r="AR812" s="217" t="str">
        <f>VLOOKUP($B812,[1]D3_2!$B$5:$AL$131,17,FALSE)&amp;""</f>
        <v/>
      </c>
      <c r="AS812" s="218"/>
      <c r="AT812" s="215" t="str">
        <f>VLOOKUP($B812,[1]D3_2!$B$5:$AL$131,18,FALSE)&amp;""</f>
        <v/>
      </c>
      <c r="AU812" s="216"/>
      <c r="AV812" s="95" t="s">
        <v>59</v>
      </c>
      <c r="AW812" s="217" t="str">
        <f>VLOOKUP($B812,[1]D3_2!$B$5:$AL$131,19,FALSE)&amp;""</f>
        <v/>
      </c>
      <c r="AX812" s="218"/>
      <c r="AY812" s="215" t="str">
        <f>VLOOKUP($B812,[1]D3_2!$B$5:$AL$131,20,FALSE)&amp;""</f>
        <v/>
      </c>
      <c r="AZ812" s="216"/>
      <c r="BA812" s="95" t="s">
        <v>59</v>
      </c>
      <c r="BB812" s="217" t="str">
        <f>VLOOKUP($B812,[1]D3_2!$B$5:$AL$131,21,FALSE)&amp;""</f>
        <v/>
      </c>
      <c r="BC812" s="218"/>
      <c r="BD812" s="60"/>
    </row>
    <row r="813" spans="2:56" ht="14.25" customHeight="1" x14ac:dyDescent="0.55000000000000004">
      <c r="B813" s="208"/>
      <c r="C813" s="209"/>
      <c r="D813" s="209"/>
      <c r="E813" s="209"/>
      <c r="F813" s="209"/>
      <c r="G813" s="210"/>
      <c r="H813" s="235"/>
      <c r="I813" s="236"/>
      <c r="J813" s="236"/>
      <c r="K813" s="237"/>
      <c r="L813" s="219" t="s">
        <v>7255</v>
      </c>
      <c r="M813" s="220"/>
      <c r="N813" s="220"/>
      <c r="O813" s="221"/>
      <c r="P813" s="222" t="str">
        <f>VLOOKUP($B812,[1]D3_2!$B$132:$AL$258,6,FALSE)&amp;""</f>
        <v/>
      </c>
      <c r="Q813" s="223"/>
      <c r="R813" s="96" t="s">
        <v>6130</v>
      </c>
      <c r="S813" s="224" t="str">
        <f>VLOOKUP($B812,[1]D3_2!$B$132:$AL$258,7,FALSE)&amp;""</f>
        <v/>
      </c>
      <c r="T813" s="225"/>
      <c r="U813" s="222" t="str">
        <f>VLOOKUP($B812,[1]D3_2!$B$132:$AL$258,8,FALSE)&amp;""</f>
        <v/>
      </c>
      <c r="V813" s="223"/>
      <c r="W813" s="96" t="s">
        <v>6130</v>
      </c>
      <c r="X813" s="224" t="str">
        <f>VLOOKUP($B812,[1]D3_2!$B$132:$AL$258,9,FALSE)&amp;""</f>
        <v/>
      </c>
      <c r="Y813" s="225"/>
      <c r="Z813" s="222" t="str">
        <f>VLOOKUP($B812,[1]D3_2!$B$132:$AL$258,10,FALSE)&amp;""</f>
        <v/>
      </c>
      <c r="AA813" s="223"/>
      <c r="AB813" s="96" t="s">
        <v>6130</v>
      </c>
      <c r="AC813" s="224" t="str">
        <f>VLOOKUP($B812,[1]D3_2!$B$132:$AL$258,11,FALSE)&amp;""</f>
        <v/>
      </c>
      <c r="AD813" s="225"/>
      <c r="AE813" s="222" t="str">
        <f>VLOOKUP($B812,[1]D3_2!$B$132:$AL$258,12,FALSE)&amp;""</f>
        <v/>
      </c>
      <c r="AF813" s="223"/>
      <c r="AG813" s="96" t="s">
        <v>6130</v>
      </c>
      <c r="AH813" s="224" t="str">
        <f>VLOOKUP($B812,[1]D3_2!$B$132:$AL$385,13,FALSE)&amp;""</f>
        <v/>
      </c>
      <c r="AI813" s="225"/>
      <c r="AJ813" s="222" t="str">
        <f>VLOOKUP($B812,[1]D3_2!$B$132:$AL$258,14,FALSE)&amp;""</f>
        <v/>
      </c>
      <c r="AK813" s="223"/>
      <c r="AL813" s="96" t="s">
        <v>6130</v>
      </c>
      <c r="AM813" s="224" t="str">
        <f>VLOOKUP($B812,[1]D3_2!$B$132:$AL$385,15,FALSE)&amp;""</f>
        <v/>
      </c>
      <c r="AN813" s="225"/>
      <c r="AO813" s="222" t="str">
        <f>VLOOKUP($B812,[1]D3_2!$B$132:$AL$258,16,FALSE)&amp;""</f>
        <v/>
      </c>
      <c r="AP813" s="223"/>
      <c r="AQ813" s="96" t="s">
        <v>6130</v>
      </c>
      <c r="AR813" s="224" t="str">
        <f>VLOOKUP($B812,[1]D3_2!$B$132:$AL$385,17,FALSE)&amp;""</f>
        <v/>
      </c>
      <c r="AS813" s="225"/>
      <c r="AT813" s="222" t="str">
        <f>VLOOKUP($B812,[1]D3_2!$B$132:$AL$258,18,FALSE)&amp;""</f>
        <v/>
      </c>
      <c r="AU813" s="223"/>
      <c r="AV813" s="96" t="s">
        <v>6130</v>
      </c>
      <c r="AW813" s="224" t="str">
        <f>VLOOKUP($B812,[1]D3_2!$B$132:$AL$385,19,FALSE)&amp;""</f>
        <v/>
      </c>
      <c r="AX813" s="225"/>
      <c r="AY813" s="222" t="str">
        <f>VLOOKUP($B812,[1]D3_2!$B$132:$AL$258,20,FALSE)&amp;""</f>
        <v/>
      </c>
      <c r="AZ813" s="223"/>
      <c r="BA813" s="96" t="s">
        <v>6130</v>
      </c>
      <c r="BB813" s="224" t="str">
        <f>VLOOKUP($B812,[1]D3_2!$B$132:$AL$385,21,FALSE)&amp;""</f>
        <v/>
      </c>
      <c r="BC813" s="225"/>
      <c r="BD813" s="60"/>
    </row>
    <row r="814" spans="2:56" ht="14.25" customHeight="1" x14ac:dyDescent="0.55000000000000004">
      <c r="B814" s="208"/>
      <c r="C814" s="209"/>
      <c r="D814" s="209"/>
      <c r="E814" s="209"/>
      <c r="F814" s="209"/>
      <c r="G814" s="210"/>
      <c r="H814" s="238"/>
      <c r="I814" s="239"/>
      <c r="J814" s="239"/>
      <c r="K814" s="240"/>
      <c r="L814" s="248" t="s">
        <v>7256</v>
      </c>
      <c r="M814" s="249"/>
      <c r="N814" s="249"/>
      <c r="O814" s="250"/>
      <c r="P814" s="244" t="str">
        <f>VLOOKUP($B812,[1]D3_2!$B$259:$AL$385,6,FALSE)&amp;""</f>
        <v/>
      </c>
      <c r="Q814" s="245"/>
      <c r="R814" s="97" t="s">
        <v>6130</v>
      </c>
      <c r="S814" s="246" t="str">
        <f>VLOOKUP($B812,[1]D3_2!$B$259:$AL$385,7,FALSE)&amp;""</f>
        <v/>
      </c>
      <c r="T814" s="247"/>
      <c r="U814" s="244" t="str">
        <f>VLOOKUP($B812,[1]D3_2!$B$259:$AL$385,8,FALSE)&amp;""</f>
        <v/>
      </c>
      <c r="V814" s="245"/>
      <c r="W814" s="97" t="s">
        <v>6130</v>
      </c>
      <c r="X814" s="246" t="str">
        <f>VLOOKUP($B812,[1]D3_2!$B$259:$AL$385,9,FALSE)&amp;""</f>
        <v/>
      </c>
      <c r="Y814" s="247"/>
      <c r="Z814" s="244" t="str">
        <f>VLOOKUP($B812,[1]D3_2!$B$259:$AL$385,10,FALSE)&amp;""</f>
        <v/>
      </c>
      <c r="AA814" s="245"/>
      <c r="AB814" s="97" t="s">
        <v>6130</v>
      </c>
      <c r="AC814" s="246" t="str">
        <f>VLOOKUP($B812,[1]D3_2!$B$259:$AL$385,11,FALSE)&amp;""</f>
        <v/>
      </c>
      <c r="AD814" s="247"/>
      <c r="AE814" s="244" t="str">
        <f>VLOOKUP($B812,[1]D3_2!$B$259:$AL$385,12,FALSE)&amp;""</f>
        <v/>
      </c>
      <c r="AF814" s="245"/>
      <c r="AG814" s="97" t="s">
        <v>6130</v>
      </c>
      <c r="AH814" s="246" t="str">
        <f>VLOOKUP($B812,[1]D3_2!$B$259:$AL$385,13,FALSE)&amp;""</f>
        <v/>
      </c>
      <c r="AI814" s="247"/>
      <c r="AJ814" s="244" t="str">
        <f>VLOOKUP($B812,[1]D3_2!$B$259:$AL$385,14,FALSE)&amp;""</f>
        <v/>
      </c>
      <c r="AK814" s="245"/>
      <c r="AL814" s="97" t="s">
        <v>6130</v>
      </c>
      <c r="AM814" s="246" t="str">
        <f>VLOOKUP($B812,[1]D3_2!$B$259:$AL$385,15,FALSE)&amp;""</f>
        <v/>
      </c>
      <c r="AN814" s="247"/>
      <c r="AO814" s="244" t="str">
        <f>VLOOKUP($B812,[1]D3_2!$B$259:$AL$385,16,FALSE)&amp;""</f>
        <v/>
      </c>
      <c r="AP814" s="245"/>
      <c r="AQ814" s="97" t="s">
        <v>6130</v>
      </c>
      <c r="AR814" s="246" t="str">
        <f>VLOOKUP($B812,[1]D3_2!$B$259:$AL$385,17,FALSE)&amp;""</f>
        <v/>
      </c>
      <c r="AS814" s="247"/>
      <c r="AT814" s="244" t="str">
        <f>VLOOKUP($B812,[1]D3_2!$B$259:$AL$385,18,FALSE)&amp;""</f>
        <v/>
      </c>
      <c r="AU814" s="245"/>
      <c r="AV814" s="97" t="s">
        <v>6130</v>
      </c>
      <c r="AW814" s="246" t="str">
        <f>VLOOKUP($B812,[1]D3_2!$B$259:$AL$385,19,FALSE)&amp;""</f>
        <v/>
      </c>
      <c r="AX814" s="247"/>
      <c r="AY814" s="244" t="str">
        <f>VLOOKUP($B812,[1]D3_2!$B$259:$AL$385,20,FALSE)&amp;""</f>
        <v/>
      </c>
      <c r="AZ814" s="245"/>
      <c r="BA814" s="97" t="s">
        <v>6130</v>
      </c>
      <c r="BB814" s="246" t="str">
        <f>VLOOKUP($B812,[1]D3_2!$B$259:$AL$385,21,FALSE)&amp;""</f>
        <v/>
      </c>
      <c r="BC814" s="247"/>
      <c r="BD814" s="60"/>
    </row>
    <row r="815" spans="2:56" ht="14.25" customHeight="1" x14ac:dyDescent="0.55000000000000004">
      <c r="B815" s="208"/>
      <c r="C815" s="209"/>
      <c r="D815" s="209"/>
      <c r="E815" s="209"/>
      <c r="F815" s="209"/>
      <c r="G815" s="210"/>
      <c r="H815" s="232" t="s">
        <v>7669</v>
      </c>
      <c r="I815" s="233"/>
      <c r="J815" s="233"/>
      <c r="K815" s="234"/>
      <c r="L815" s="241" t="s">
        <v>6265</v>
      </c>
      <c r="M815" s="242"/>
      <c r="N815" s="242"/>
      <c r="O815" s="243"/>
      <c r="P815" s="215" t="str">
        <f>VLOOKUP($B812,[1]D3_2!$B$5:$AL$131,22,FALSE)&amp;""</f>
        <v/>
      </c>
      <c r="Q815" s="216"/>
      <c r="R815" s="95" t="s">
        <v>59</v>
      </c>
      <c r="S815" s="217" t="str">
        <f>VLOOKUP($B812,[1]D3_2!$B$5:$AL$131,23,FALSE)&amp;""</f>
        <v/>
      </c>
      <c r="T815" s="218"/>
      <c r="U815" s="215" t="str">
        <f>VLOOKUP($B812,[1]D3_2!$B$5:$AL$131,24,FALSE)&amp;""</f>
        <v/>
      </c>
      <c r="V815" s="216"/>
      <c r="W815" s="95" t="s">
        <v>59</v>
      </c>
      <c r="X815" s="217" t="str">
        <f>VLOOKUP($B812,[1]D3_2!$B$5:$AL$131,25,FALSE)&amp;""</f>
        <v/>
      </c>
      <c r="Y815" s="218"/>
      <c r="Z815" s="215" t="str">
        <f>VLOOKUP($B812,[1]D3_2!$B$5:$AL$131,26,FALSE)&amp;""</f>
        <v/>
      </c>
      <c r="AA815" s="216"/>
      <c r="AB815" s="95" t="s">
        <v>59</v>
      </c>
      <c r="AC815" s="217" t="str">
        <f>VLOOKUP($B812,[1]D3_2!$B$5:$AL$131,27,FALSE)&amp;""</f>
        <v/>
      </c>
      <c r="AD815" s="218"/>
      <c r="AE815" s="215" t="str">
        <f>VLOOKUP($B812,[1]D3_2!$B$5:$AL$131,28,FALSE)&amp;""</f>
        <v/>
      </c>
      <c r="AF815" s="216"/>
      <c r="AG815" s="95" t="s">
        <v>59</v>
      </c>
      <c r="AH815" s="217" t="str">
        <f>VLOOKUP($B812,[1]D3_2!$B$5:$AL$131,29,FALSE)&amp;""</f>
        <v/>
      </c>
      <c r="AI815" s="218"/>
      <c r="AJ815" s="215" t="str">
        <f>VLOOKUP($B812,[1]D3_2!$B$5:$AL$131,30,FALSE)&amp;""</f>
        <v/>
      </c>
      <c r="AK815" s="216"/>
      <c r="AL815" s="95" t="s">
        <v>59</v>
      </c>
      <c r="AM815" s="217" t="str">
        <f>VLOOKUP($B812,[1]D3_2!$B$5:$AL$131,31,FALSE)&amp;""</f>
        <v/>
      </c>
      <c r="AN815" s="218"/>
      <c r="AO815" s="215" t="str">
        <f>VLOOKUP($B812,[1]D3_2!$B$5:$AL$131,32,FALSE)&amp;""</f>
        <v/>
      </c>
      <c r="AP815" s="216"/>
      <c r="AQ815" s="95" t="s">
        <v>59</v>
      </c>
      <c r="AR815" s="217" t="str">
        <f>VLOOKUP($B812,[1]D3_2!$B$5:$AL$131,33,FALSE)&amp;""</f>
        <v/>
      </c>
      <c r="AS815" s="218"/>
      <c r="AT815" s="215" t="str">
        <f>VLOOKUP($B812,[1]D3_2!$B$5:$AL$131,34,FALSE)&amp;""</f>
        <v/>
      </c>
      <c r="AU815" s="216"/>
      <c r="AV815" s="95" t="s">
        <v>59</v>
      </c>
      <c r="AW815" s="217" t="str">
        <f>VLOOKUP($B812,[1]D3_2!$B$5:$AL$131,35,FALSE)&amp;""</f>
        <v/>
      </c>
      <c r="AX815" s="218"/>
      <c r="AY815" s="215" t="str">
        <f>VLOOKUP($B812,[1]D3_2!$B$5:$AL$131,36,FALSE)&amp;""</f>
        <v/>
      </c>
      <c r="AZ815" s="216"/>
      <c r="BA815" s="95" t="s">
        <v>59</v>
      </c>
      <c r="BB815" s="217" t="str">
        <f>VLOOKUP($B812,[1]D3_2!$B$5:$AL$131,37,FALSE)&amp;""</f>
        <v/>
      </c>
      <c r="BC815" s="218"/>
      <c r="BD815" s="60"/>
    </row>
    <row r="816" spans="2:56" ht="14.25" customHeight="1" x14ac:dyDescent="0.55000000000000004">
      <c r="B816" s="208"/>
      <c r="C816" s="209"/>
      <c r="D816" s="209"/>
      <c r="E816" s="209"/>
      <c r="F816" s="209"/>
      <c r="G816" s="210"/>
      <c r="H816" s="235"/>
      <c r="I816" s="236"/>
      <c r="J816" s="236"/>
      <c r="K816" s="237"/>
      <c r="L816" s="219" t="s">
        <v>7255</v>
      </c>
      <c r="M816" s="220"/>
      <c r="N816" s="220"/>
      <c r="O816" s="221"/>
      <c r="P816" s="222" t="str">
        <f>VLOOKUP($B812,[1]D3_2!$B$132:$AL$258,22,FALSE)&amp;""</f>
        <v/>
      </c>
      <c r="Q816" s="223"/>
      <c r="R816" s="96" t="s">
        <v>6130</v>
      </c>
      <c r="S816" s="224" t="str">
        <f>VLOOKUP($B812,[1]D3_2!$B$132:$AL$258,23,FALSE)&amp;""</f>
        <v/>
      </c>
      <c r="T816" s="225"/>
      <c r="U816" s="222" t="str">
        <f>VLOOKUP($B812,[1]D3_2!$B$132:$AL$258,24,FALSE)&amp;""</f>
        <v/>
      </c>
      <c r="V816" s="223"/>
      <c r="W816" s="96" t="s">
        <v>6130</v>
      </c>
      <c r="X816" s="224" t="str">
        <f>VLOOKUP($B812,[1]D3_2!$B$132:$AL$258,25,FALSE)&amp;""</f>
        <v/>
      </c>
      <c r="Y816" s="225"/>
      <c r="Z816" s="222" t="str">
        <f>VLOOKUP($B812,[1]D3_2!$B$132:$AL$258,26,FALSE)&amp;""</f>
        <v/>
      </c>
      <c r="AA816" s="223"/>
      <c r="AB816" s="96" t="s">
        <v>6130</v>
      </c>
      <c r="AC816" s="224" t="str">
        <f>VLOOKUP($B812,[1]D3_2!$B$132:$AL$258,27,FALSE)&amp;""</f>
        <v/>
      </c>
      <c r="AD816" s="225"/>
      <c r="AE816" s="222" t="str">
        <f>VLOOKUP($B812,[1]D3_2!$B$132:$AL$258,28,FALSE)&amp;""</f>
        <v/>
      </c>
      <c r="AF816" s="223"/>
      <c r="AG816" s="96" t="s">
        <v>6130</v>
      </c>
      <c r="AH816" s="224" t="str">
        <f>VLOOKUP($B812,[1]D3_2!$B$132:$AL$385,29,FALSE)&amp;""</f>
        <v/>
      </c>
      <c r="AI816" s="225"/>
      <c r="AJ816" s="222" t="str">
        <f>VLOOKUP($B812,[1]D3_2!$B$132:$AL$258,30,FALSE)&amp;""</f>
        <v/>
      </c>
      <c r="AK816" s="223"/>
      <c r="AL816" s="96" t="s">
        <v>6130</v>
      </c>
      <c r="AM816" s="224" t="str">
        <f>VLOOKUP($B812,[1]D3_2!$B$132:$AL$385,31,FALSE)&amp;""</f>
        <v/>
      </c>
      <c r="AN816" s="225"/>
      <c r="AO816" s="222" t="str">
        <f>VLOOKUP($B812,[1]D3_2!$B$132:$AL$258,32,FALSE)&amp;""</f>
        <v/>
      </c>
      <c r="AP816" s="223"/>
      <c r="AQ816" s="96" t="s">
        <v>6130</v>
      </c>
      <c r="AR816" s="224" t="str">
        <f>VLOOKUP($B812,[1]D3_2!$B$132:$AL$385,33,FALSE)&amp;""</f>
        <v/>
      </c>
      <c r="AS816" s="225"/>
      <c r="AT816" s="222" t="str">
        <f>VLOOKUP($B812,[1]D3_2!$B$132:$AL$258,34,FALSE)&amp;""</f>
        <v/>
      </c>
      <c r="AU816" s="223"/>
      <c r="AV816" s="96" t="s">
        <v>6130</v>
      </c>
      <c r="AW816" s="224" t="str">
        <f>VLOOKUP($B812,[1]D3_2!$B$132:$AL$385,35,FALSE)&amp;""</f>
        <v/>
      </c>
      <c r="AX816" s="225"/>
      <c r="AY816" s="222" t="str">
        <f>VLOOKUP($B812,[1]D3_2!$B$132:$AL$258,36,FALSE)&amp;""</f>
        <v/>
      </c>
      <c r="AZ816" s="223"/>
      <c r="BA816" s="96" t="s">
        <v>6130</v>
      </c>
      <c r="BB816" s="224" t="str">
        <f>VLOOKUP($B812,[1]D3_2!$B$132:$AL$385,37,FALSE)&amp;""</f>
        <v/>
      </c>
      <c r="BC816" s="225"/>
      <c r="BD816" s="60"/>
    </row>
    <row r="817" spans="2:56" ht="14.25" customHeight="1" x14ac:dyDescent="0.55000000000000004">
      <c r="B817" s="198"/>
      <c r="C817" s="199"/>
      <c r="D817" s="199"/>
      <c r="E817" s="199"/>
      <c r="F817" s="199"/>
      <c r="G817" s="200"/>
      <c r="H817" s="238"/>
      <c r="I817" s="239"/>
      <c r="J817" s="239"/>
      <c r="K817" s="240"/>
      <c r="L817" s="248" t="s">
        <v>7256</v>
      </c>
      <c r="M817" s="249"/>
      <c r="N817" s="249"/>
      <c r="O817" s="250"/>
      <c r="P817" s="244" t="str">
        <f>VLOOKUP($B812,[1]D3_2!$B$259:$AL$385,22,FALSE)&amp;""</f>
        <v/>
      </c>
      <c r="Q817" s="245"/>
      <c r="R817" s="97" t="s">
        <v>6130</v>
      </c>
      <c r="S817" s="246" t="str">
        <f>VLOOKUP($B812,[1]D3_2!$B$259:$AL$385,23,FALSE)&amp;""</f>
        <v/>
      </c>
      <c r="T817" s="247"/>
      <c r="U817" s="244" t="str">
        <f>VLOOKUP($B812,[1]D3_2!$B$259:$AL$385,24,FALSE)&amp;""</f>
        <v/>
      </c>
      <c r="V817" s="245"/>
      <c r="W817" s="97" t="s">
        <v>6130</v>
      </c>
      <c r="X817" s="246" t="str">
        <f>VLOOKUP($B812,[1]D3_2!$B$259:$AL$385,25,FALSE)&amp;""</f>
        <v/>
      </c>
      <c r="Y817" s="247"/>
      <c r="Z817" s="244" t="str">
        <f>VLOOKUP($B812,[1]D3_2!$B$259:$AL$385,26,FALSE)&amp;""</f>
        <v/>
      </c>
      <c r="AA817" s="245"/>
      <c r="AB817" s="97" t="s">
        <v>6130</v>
      </c>
      <c r="AC817" s="246" t="str">
        <f>VLOOKUP($B812,[1]D3_2!$B$259:$AL$385,27,FALSE)&amp;""</f>
        <v/>
      </c>
      <c r="AD817" s="247"/>
      <c r="AE817" s="244" t="str">
        <f>VLOOKUP($B812,[1]D3_2!$B$259:$AL$385,28,FALSE)&amp;""</f>
        <v/>
      </c>
      <c r="AF817" s="245"/>
      <c r="AG817" s="97" t="s">
        <v>6130</v>
      </c>
      <c r="AH817" s="246" t="str">
        <f>VLOOKUP($B812,[1]D3_2!$B$259:$AL$385,29,FALSE)&amp;""</f>
        <v/>
      </c>
      <c r="AI817" s="247"/>
      <c r="AJ817" s="244" t="str">
        <f>VLOOKUP($B812,[1]D3_2!$B$259:$AL$385,30,FALSE)&amp;""</f>
        <v/>
      </c>
      <c r="AK817" s="245"/>
      <c r="AL817" s="97" t="s">
        <v>6130</v>
      </c>
      <c r="AM817" s="246" t="str">
        <f>VLOOKUP($B812,[1]D3_2!$B$259:$AL$385,31,FALSE)&amp;""</f>
        <v/>
      </c>
      <c r="AN817" s="247"/>
      <c r="AO817" s="244" t="str">
        <f>VLOOKUP($B812,[1]D3_2!$B$259:$AL$385,32,FALSE)&amp;""</f>
        <v/>
      </c>
      <c r="AP817" s="245"/>
      <c r="AQ817" s="97" t="s">
        <v>6130</v>
      </c>
      <c r="AR817" s="246" t="str">
        <f>VLOOKUP($B812,[1]D3_2!$B$259:$AL$385,33,FALSE)&amp;""</f>
        <v/>
      </c>
      <c r="AS817" s="247"/>
      <c r="AT817" s="244" t="str">
        <f>VLOOKUP($B812,[1]D3_2!$B$259:$AL$385,34,FALSE)&amp;""</f>
        <v/>
      </c>
      <c r="AU817" s="245"/>
      <c r="AV817" s="97" t="s">
        <v>6130</v>
      </c>
      <c r="AW817" s="246" t="str">
        <f>VLOOKUP($B812,[1]D3_2!$B$259:$AL$385,35,FALSE)&amp;""</f>
        <v/>
      </c>
      <c r="AX817" s="247"/>
      <c r="AY817" s="244" t="str">
        <f>VLOOKUP($B812,[1]D3_2!$B$259:$AL$385,36,FALSE)&amp;""</f>
        <v/>
      </c>
      <c r="AZ817" s="245"/>
      <c r="BA817" s="97" t="s">
        <v>6130</v>
      </c>
      <c r="BB817" s="246" t="str">
        <f>VLOOKUP($B812,[1]D3_2!$B$259:$AL$385,37,FALSE)&amp;""</f>
        <v/>
      </c>
      <c r="BC817" s="247"/>
      <c r="BD817" s="60"/>
    </row>
    <row r="818" spans="2:56" ht="14.25" customHeight="1" x14ac:dyDescent="0.55000000000000004">
      <c r="B818" s="195" t="s">
        <v>5981</v>
      </c>
      <c r="C818" s="196"/>
      <c r="D818" s="196"/>
      <c r="E818" s="196"/>
      <c r="F818" s="196"/>
      <c r="G818" s="197"/>
      <c r="H818" s="232" t="s">
        <v>7637</v>
      </c>
      <c r="I818" s="233"/>
      <c r="J818" s="233"/>
      <c r="K818" s="234"/>
      <c r="L818" s="241" t="s">
        <v>6265</v>
      </c>
      <c r="M818" s="242"/>
      <c r="N818" s="242"/>
      <c r="O818" s="243"/>
      <c r="P818" s="215" t="str">
        <f>VLOOKUP($B818,[1]D3_2!$B$5:$AL$131,6,FALSE)&amp;""</f>
        <v/>
      </c>
      <c r="Q818" s="216"/>
      <c r="R818" s="95" t="s">
        <v>59</v>
      </c>
      <c r="S818" s="217" t="str">
        <f>VLOOKUP($B818,[1]D3_2!$B$5:$AL$131,7,FALSE)&amp;""</f>
        <v/>
      </c>
      <c r="T818" s="218"/>
      <c r="U818" s="215" t="str">
        <f>VLOOKUP($B818,[1]D3_2!$B$5:$AL$131,8,FALSE)&amp;""</f>
        <v/>
      </c>
      <c r="V818" s="216"/>
      <c r="W818" s="95" t="s">
        <v>59</v>
      </c>
      <c r="X818" s="217" t="str">
        <f>VLOOKUP($B818,[1]D3_2!$B$5:$AL$131,9,FALSE)&amp;""</f>
        <v/>
      </c>
      <c r="Y818" s="218"/>
      <c r="Z818" s="215" t="str">
        <f>VLOOKUP($B818,[1]D3_2!$B$5:$AL$131,10,FALSE)&amp;""</f>
        <v/>
      </c>
      <c r="AA818" s="216"/>
      <c r="AB818" s="95" t="s">
        <v>59</v>
      </c>
      <c r="AC818" s="217" t="str">
        <f>VLOOKUP($B818,[1]D3_2!$B$5:$AL$131,11,FALSE)&amp;""</f>
        <v/>
      </c>
      <c r="AD818" s="218"/>
      <c r="AE818" s="215" t="str">
        <f>VLOOKUP($B818,[1]D3_2!$B$5:$AL$131,12,FALSE)&amp;""</f>
        <v/>
      </c>
      <c r="AF818" s="216"/>
      <c r="AG818" s="95" t="s">
        <v>59</v>
      </c>
      <c r="AH818" s="217" t="str">
        <f>VLOOKUP($B818,[1]D3_2!$B$5:$AL$131,13,FALSE)&amp;""</f>
        <v/>
      </c>
      <c r="AI818" s="218"/>
      <c r="AJ818" s="215" t="str">
        <f>VLOOKUP($B818,[1]D3_2!$B$5:$AL$131,14,FALSE)&amp;""</f>
        <v/>
      </c>
      <c r="AK818" s="216"/>
      <c r="AL818" s="95" t="s">
        <v>59</v>
      </c>
      <c r="AM818" s="217" t="str">
        <f>VLOOKUP($B818,[1]D3_2!$B$5:$AL$131,15,FALSE)&amp;""</f>
        <v/>
      </c>
      <c r="AN818" s="218"/>
      <c r="AO818" s="215" t="str">
        <f>VLOOKUP($B818,[1]D3_2!$B$5:$AL$131,16,FALSE)&amp;""</f>
        <v/>
      </c>
      <c r="AP818" s="216"/>
      <c r="AQ818" s="95" t="s">
        <v>59</v>
      </c>
      <c r="AR818" s="217" t="str">
        <f>VLOOKUP($B818,[1]D3_2!$B$5:$AL$131,17,FALSE)&amp;""</f>
        <v/>
      </c>
      <c r="AS818" s="218"/>
      <c r="AT818" s="215" t="str">
        <f>VLOOKUP($B818,[1]D3_2!$B$5:$AL$131,18,FALSE)&amp;""</f>
        <v/>
      </c>
      <c r="AU818" s="216"/>
      <c r="AV818" s="95" t="s">
        <v>59</v>
      </c>
      <c r="AW818" s="217" t="str">
        <f>VLOOKUP($B818,[1]D3_2!$B$5:$AL$131,19,FALSE)&amp;""</f>
        <v/>
      </c>
      <c r="AX818" s="218"/>
      <c r="AY818" s="215" t="str">
        <f>VLOOKUP($B818,[1]D3_2!$B$5:$AL$131,20,FALSE)&amp;""</f>
        <v/>
      </c>
      <c r="AZ818" s="216"/>
      <c r="BA818" s="95" t="s">
        <v>59</v>
      </c>
      <c r="BB818" s="217" t="str">
        <f>VLOOKUP($B818,[1]D3_2!$B$5:$AL$131,21,FALSE)&amp;""</f>
        <v/>
      </c>
      <c r="BC818" s="218"/>
      <c r="BD818" s="60"/>
    </row>
    <row r="819" spans="2:56" ht="14.25" customHeight="1" x14ac:dyDescent="0.55000000000000004">
      <c r="B819" s="208"/>
      <c r="C819" s="209"/>
      <c r="D819" s="209"/>
      <c r="E819" s="209"/>
      <c r="F819" s="209"/>
      <c r="G819" s="210"/>
      <c r="H819" s="235"/>
      <c r="I819" s="236"/>
      <c r="J819" s="236"/>
      <c r="K819" s="237"/>
      <c r="L819" s="219" t="s">
        <v>7255</v>
      </c>
      <c r="M819" s="220"/>
      <c r="N819" s="220"/>
      <c r="O819" s="221"/>
      <c r="P819" s="222" t="str">
        <f>VLOOKUP($B818,[1]D3_2!$B$132:$AL$258,6,FALSE)&amp;""</f>
        <v/>
      </c>
      <c r="Q819" s="223"/>
      <c r="R819" s="96" t="s">
        <v>6130</v>
      </c>
      <c r="S819" s="224" t="str">
        <f>VLOOKUP($B818,[1]D3_2!$B$132:$AL$258,7,FALSE)&amp;""</f>
        <v/>
      </c>
      <c r="T819" s="225"/>
      <c r="U819" s="222" t="str">
        <f>VLOOKUP($B818,[1]D3_2!$B$132:$AL$258,8,FALSE)&amp;""</f>
        <v/>
      </c>
      <c r="V819" s="223"/>
      <c r="W819" s="96" t="s">
        <v>6130</v>
      </c>
      <c r="X819" s="224" t="str">
        <f>VLOOKUP($B818,[1]D3_2!$B$132:$AL$258,9,FALSE)&amp;""</f>
        <v/>
      </c>
      <c r="Y819" s="225"/>
      <c r="Z819" s="222" t="str">
        <f>VLOOKUP($B818,[1]D3_2!$B$132:$AL$258,10,FALSE)&amp;""</f>
        <v/>
      </c>
      <c r="AA819" s="223"/>
      <c r="AB819" s="96" t="s">
        <v>6130</v>
      </c>
      <c r="AC819" s="224" t="str">
        <f>VLOOKUP($B818,[1]D3_2!$B$132:$AL$258,11,FALSE)&amp;""</f>
        <v/>
      </c>
      <c r="AD819" s="225"/>
      <c r="AE819" s="222" t="str">
        <f>VLOOKUP($B818,[1]D3_2!$B$132:$AL$258,12,FALSE)&amp;""</f>
        <v/>
      </c>
      <c r="AF819" s="223"/>
      <c r="AG819" s="96" t="s">
        <v>6130</v>
      </c>
      <c r="AH819" s="224" t="str">
        <f>VLOOKUP($B818,[1]D3_2!$B$132:$AL$385,13,FALSE)&amp;""</f>
        <v/>
      </c>
      <c r="AI819" s="225"/>
      <c r="AJ819" s="222" t="str">
        <f>VLOOKUP($B818,[1]D3_2!$B$132:$AL$258,14,FALSE)&amp;""</f>
        <v/>
      </c>
      <c r="AK819" s="223"/>
      <c r="AL819" s="96" t="s">
        <v>6130</v>
      </c>
      <c r="AM819" s="224" t="str">
        <f>VLOOKUP($B818,[1]D3_2!$B$132:$AL$385,15,FALSE)&amp;""</f>
        <v/>
      </c>
      <c r="AN819" s="225"/>
      <c r="AO819" s="222" t="str">
        <f>VLOOKUP($B818,[1]D3_2!$B$132:$AL$258,16,FALSE)&amp;""</f>
        <v/>
      </c>
      <c r="AP819" s="223"/>
      <c r="AQ819" s="96" t="s">
        <v>6130</v>
      </c>
      <c r="AR819" s="224" t="str">
        <f>VLOOKUP($B818,[1]D3_2!$B$132:$AL$385,17,FALSE)&amp;""</f>
        <v/>
      </c>
      <c r="AS819" s="225"/>
      <c r="AT819" s="222" t="str">
        <f>VLOOKUP($B818,[1]D3_2!$B$132:$AL$258,18,FALSE)&amp;""</f>
        <v/>
      </c>
      <c r="AU819" s="223"/>
      <c r="AV819" s="96" t="s">
        <v>6130</v>
      </c>
      <c r="AW819" s="224" t="str">
        <f>VLOOKUP($B818,[1]D3_2!$B$132:$AL$385,19,FALSE)&amp;""</f>
        <v/>
      </c>
      <c r="AX819" s="225"/>
      <c r="AY819" s="222" t="str">
        <f>VLOOKUP($B818,[1]D3_2!$B$132:$AL$258,20,FALSE)&amp;""</f>
        <v/>
      </c>
      <c r="AZ819" s="223"/>
      <c r="BA819" s="96" t="s">
        <v>6130</v>
      </c>
      <c r="BB819" s="224" t="str">
        <f>VLOOKUP($B818,[1]D3_2!$B$132:$AL$385,21,FALSE)&amp;""</f>
        <v/>
      </c>
      <c r="BC819" s="225"/>
      <c r="BD819" s="60"/>
    </row>
    <row r="820" spans="2:56" ht="14.25" customHeight="1" x14ac:dyDescent="0.55000000000000004">
      <c r="B820" s="208"/>
      <c r="C820" s="209"/>
      <c r="D820" s="209"/>
      <c r="E820" s="209"/>
      <c r="F820" s="209"/>
      <c r="G820" s="210"/>
      <c r="H820" s="238"/>
      <c r="I820" s="239"/>
      <c r="J820" s="239"/>
      <c r="K820" s="240"/>
      <c r="L820" s="248" t="s">
        <v>7256</v>
      </c>
      <c r="M820" s="249"/>
      <c r="N820" s="249"/>
      <c r="O820" s="250"/>
      <c r="P820" s="244" t="str">
        <f>VLOOKUP($B818,[1]D3_2!$B$259:$AL$385,6,FALSE)&amp;""</f>
        <v/>
      </c>
      <c r="Q820" s="245"/>
      <c r="R820" s="97" t="s">
        <v>6130</v>
      </c>
      <c r="S820" s="246" t="str">
        <f>VLOOKUP($B818,[1]D3_2!$B$259:$AL$385,7,FALSE)&amp;""</f>
        <v/>
      </c>
      <c r="T820" s="247"/>
      <c r="U820" s="244" t="str">
        <f>VLOOKUP($B818,[1]D3_2!$B$259:$AL$385,8,FALSE)&amp;""</f>
        <v/>
      </c>
      <c r="V820" s="245"/>
      <c r="W820" s="97" t="s">
        <v>6130</v>
      </c>
      <c r="X820" s="246" t="str">
        <f>VLOOKUP($B818,[1]D3_2!$B$259:$AL$385,9,FALSE)&amp;""</f>
        <v/>
      </c>
      <c r="Y820" s="247"/>
      <c r="Z820" s="244" t="str">
        <f>VLOOKUP($B818,[1]D3_2!$B$259:$AL$385,10,FALSE)&amp;""</f>
        <v/>
      </c>
      <c r="AA820" s="245"/>
      <c r="AB820" s="97" t="s">
        <v>6130</v>
      </c>
      <c r="AC820" s="246" t="str">
        <f>VLOOKUP($B818,[1]D3_2!$B$259:$AL$385,11,FALSE)&amp;""</f>
        <v/>
      </c>
      <c r="AD820" s="247"/>
      <c r="AE820" s="244" t="str">
        <f>VLOOKUP($B818,[1]D3_2!$B$259:$AL$385,12,FALSE)&amp;""</f>
        <v/>
      </c>
      <c r="AF820" s="245"/>
      <c r="AG820" s="97" t="s">
        <v>6130</v>
      </c>
      <c r="AH820" s="246" t="str">
        <f>VLOOKUP($B818,[1]D3_2!$B$259:$AL$385,13,FALSE)&amp;""</f>
        <v/>
      </c>
      <c r="AI820" s="247"/>
      <c r="AJ820" s="244" t="str">
        <f>VLOOKUP($B818,[1]D3_2!$B$259:$AL$385,14,FALSE)&amp;""</f>
        <v/>
      </c>
      <c r="AK820" s="245"/>
      <c r="AL820" s="97" t="s">
        <v>6130</v>
      </c>
      <c r="AM820" s="246" t="str">
        <f>VLOOKUP($B818,[1]D3_2!$B$259:$AL$385,15,FALSE)&amp;""</f>
        <v/>
      </c>
      <c r="AN820" s="247"/>
      <c r="AO820" s="244" t="str">
        <f>VLOOKUP($B818,[1]D3_2!$B$259:$AL$385,16,FALSE)&amp;""</f>
        <v/>
      </c>
      <c r="AP820" s="245"/>
      <c r="AQ820" s="97" t="s">
        <v>6130</v>
      </c>
      <c r="AR820" s="246" t="str">
        <f>VLOOKUP($B818,[1]D3_2!$B$259:$AL$385,17,FALSE)&amp;""</f>
        <v/>
      </c>
      <c r="AS820" s="247"/>
      <c r="AT820" s="244" t="str">
        <f>VLOOKUP($B818,[1]D3_2!$B$259:$AL$385,18,FALSE)&amp;""</f>
        <v/>
      </c>
      <c r="AU820" s="245"/>
      <c r="AV820" s="97" t="s">
        <v>6130</v>
      </c>
      <c r="AW820" s="246" t="str">
        <f>VLOOKUP($B818,[1]D3_2!$B$259:$AL$385,19,FALSE)&amp;""</f>
        <v/>
      </c>
      <c r="AX820" s="247"/>
      <c r="AY820" s="244" t="str">
        <f>VLOOKUP($B818,[1]D3_2!$B$259:$AL$385,20,FALSE)&amp;""</f>
        <v/>
      </c>
      <c r="AZ820" s="245"/>
      <c r="BA820" s="97" t="s">
        <v>6130</v>
      </c>
      <c r="BB820" s="246" t="str">
        <f>VLOOKUP($B818,[1]D3_2!$B$259:$AL$385,21,FALSE)&amp;""</f>
        <v/>
      </c>
      <c r="BC820" s="247"/>
      <c r="BD820" s="60"/>
    </row>
    <row r="821" spans="2:56" ht="14.25" customHeight="1" x14ac:dyDescent="0.55000000000000004">
      <c r="B821" s="208"/>
      <c r="C821" s="209"/>
      <c r="D821" s="209"/>
      <c r="E821" s="209"/>
      <c r="F821" s="209"/>
      <c r="G821" s="210"/>
      <c r="H821" s="232" t="s">
        <v>7669</v>
      </c>
      <c r="I821" s="233"/>
      <c r="J821" s="233"/>
      <c r="K821" s="234"/>
      <c r="L821" s="241" t="s">
        <v>6265</v>
      </c>
      <c r="M821" s="242"/>
      <c r="N821" s="242"/>
      <c r="O821" s="243"/>
      <c r="P821" s="215" t="str">
        <f>VLOOKUP($B818,[1]D3_2!$B$5:$AL$131,22,FALSE)&amp;""</f>
        <v/>
      </c>
      <c r="Q821" s="216"/>
      <c r="R821" s="95" t="s">
        <v>59</v>
      </c>
      <c r="S821" s="217" t="str">
        <f>VLOOKUP($B818,[1]D3_2!$B$5:$AL$131,23,FALSE)&amp;""</f>
        <v/>
      </c>
      <c r="T821" s="218"/>
      <c r="U821" s="215" t="str">
        <f>VLOOKUP($B818,[1]D3_2!$B$5:$AL$131,24,FALSE)&amp;""</f>
        <v/>
      </c>
      <c r="V821" s="216"/>
      <c r="W821" s="95" t="s">
        <v>59</v>
      </c>
      <c r="X821" s="217" t="str">
        <f>VLOOKUP($B818,[1]D3_2!$B$5:$AL$131,25,FALSE)&amp;""</f>
        <v/>
      </c>
      <c r="Y821" s="218"/>
      <c r="Z821" s="215" t="str">
        <f>VLOOKUP($B818,[1]D3_2!$B$5:$AL$131,26,FALSE)&amp;""</f>
        <v/>
      </c>
      <c r="AA821" s="216"/>
      <c r="AB821" s="95" t="s">
        <v>59</v>
      </c>
      <c r="AC821" s="217" t="str">
        <f>VLOOKUP($B818,[1]D3_2!$B$5:$AL$131,27,FALSE)&amp;""</f>
        <v/>
      </c>
      <c r="AD821" s="218"/>
      <c r="AE821" s="215" t="str">
        <f>VLOOKUP($B818,[1]D3_2!$B$5:$AL$131,28,FALSE)&amp;""</f>
        <v/>
      </c>
      <c r="AF821" s="216"/>
      <c r="AG821" s="95" t="s">
        <v>59</v>
      </c>
      <c r="AH821" s="217" t="str">
        <f>VLOOKUP($B818,[1]D3_2!$B$5:$AL$131,29,FALSE)&amp;""</f>
        <v/>
      </c>
      <c r="AI821" s="218"/>
      <c r="AJ821" s="215" t="str">
        <f>VLOOKUP($B818,[1]D3_2!$B$5:$AL$131,30,FALSE)&amp;""</f>
        <v/>
      </c>
      <c r="AK821" s="216"/>
      <c r="AL821" s="95" t="s">
        <v>59</v>
      </c>
      <c r="AM821" s="217" t="str">
        <f>VLOOKUP($B818,[1]D3_2!$B$5:$AL$131,31,FALSE)&amp;""</f>
        <v/>
      </c>
      <c r="AN821" s="218"/>
      <c r="AO821" s="215" t="str">
        <f>VLOOKUP($B818,[1]D3_2!$B$5:$AL$131,32,FALSE)&amp;""</f>
        <v/>
      </c>
      <c r="AP821" s="216"/>
      <c r="AQ821" s="95" t="s">
        <v>59</v>
      </c>
      <c r="AR821" s="217" t="str">
        <f>VLOOKUP($B818,[1]D3_2!$B$5:$AL$131,33,FALSE)&amp;""</f>
        <v/>
      </c>
      <c r="AS821" s="218"/>
      <c r="AT821" s="215" t="str">
        <f>VLOOKUP($B818,[1]D3_2!$B$5:$AL$131,34,FALSE)&amp;""</f>
        <v/>
      </c>
      <c r="AU821" s="216"/>
      <c r="AV821" s="95" t="s">
        <v>59</v>
      </c>
      <c r="AW821" s="217" t="str">
        <f>VLOOKUP($B818,[1]D3_2!$B$5:$AL$131,35,FALSE)&amp;""</f>
        <v/>
      </c>
      <c r="AX821" s="218"/>
      <c r="AY821" s="215" t="str">
        <f>VLOOKUP($B818,[1]D3_2!$B$5:$AL$131,36,FALSE)&amp;""</f>
        <v/>
      </c>
      <c r="AZ821" s="216"/>
      <c r="BA821" s="95" t="s">
        <v>59</v>
      </c>
      <c r="BB821" s="217" t="str">
        <f>VLOOKUP($B818,[1]D3_2!$B$5:$AL$131,37,FALSE)&amp;""</f>
        <v/>
      </c>
      <c r="BC821" s="218"/>
      <c r="BD821" s="60"/>
    </row>
    <row r="822" spans="2:56" ht="14.25" customHeight="1" x14ac:dyDescent="0.55000000000000004">
      <c r="B822" s="208"/>
      <c r="C822" s="209"/>
      <c r="D822" s="209"/>
      <c r="E822" s="209"/>
      <c r="F822" s="209"/>
      <c r="G822" s="210"/>
      <c r="H822" s="235"/>
      <c r="I822" s="236"/>
      <c r="J822" s="236"/>
      <c r="K822" s="237"/>
      <c r="L822" s="219" t="s">
        <v>7255</v>
      </c>
      <c r="M822" s="220"/>
      <c r="N822" s="220"/>
      <c r="O822" s="221"/>
      <c r="P822" s="222" t="str">
        <f>VLOOKUP($B818,[1]D3_2!$B$132:$AL$258,22,FALSE)&amp;""</f>
        <v/>
      </c>
      <c r="Q822" s="223"/>
      <c r="R822" s="96" t="s">
        <v>6130</v>
      </c>
      <c r="S822" s="224" t="str">
        <f>VLOOKUP($B818,[1]D3_2!$B$132:$AL$258,23,FALSE)&amp;""</f>
        <v/>
      </c>
      <c r="T822" s="225"/>
      <c r="U822" s="222" t="str">
        <f>VLOOKUP($B818,[1]D3_2!$B$132:$AL$258,24,FALSE)&amp;""</f>
        <v/>
      </c>
      <c r="V822" s="223"/>
      <c r="W822" s="96" t="s">
        <v>6130</v>
      </c>
      <c r="X822" s="224" t="str">
        <f>VLOOKUP($B818,[1]D3_2!$B$132:$AL$258,25,FALSE)&amp;""</f>
        <v/>
      </c>
      <c r="Y822" s="225"/>
      <c r="Z822" s="222" t="str">
        <f>VLOOKUP($B818,[1]D3_2!$B$132:$AL$258,26,FALSE)&amp;""</f>
        <v/>
      </c>
      <c r="AA822" s="223"/>
      <c r="AB822" s="96" t="s">
        <v>6130</v>
      </c>
      <c r="AC822" s="224" t="str">
        <f>VLOOKUP($B818,[1]D3_2!$B$132:$AL$258,27,FALSE)&amp;""</f>
        <v/>
      </c>
      <c r="AD822" s="225"/>
      <c r="AE822" s="222" t="str">
        <f>VLOOKUP($B818,[1]D3_2!$B$132:$AL$258,28,FALSE)&amp;""</f>
        <v/>
      </c>
      <c r="AF822" s="223"/>
      <c r="AG822" s="96" t="s">
        <v>6130</v>
      </c>
      <c r="AH822" s="224" t="str">
        <f>VLOOKUP($B818,[1]D3_2!$B$132:$AL$385,29,FALSE)&amp;""</f>
        <v/>
      </c>
      <c r="AI822" s="225"/>
      <c r="AJ822" s="222" t="str">
        <f>VLOOKUP($B818,[1]D3_2!$B$132:$AL$258,30,FALSE)&amp;""</f>
        <v/>
      </c>
      <c r="AK822" s="223"/>
      <c r="AL822" s="96" t="s">
        <v>6130</v>
      </c>
      <c r="AM822" s="224" t="str">
        <f>VLOOKUP($B818,[1]D3_2!$B$132:$AL$385,31,FALSE)&amp;""</f>
        <v/>
      </c>
      <c r="AN822" s="225"/>
      <c r="AO822" s="222" t="str">
        <f>VLOOKUP($B818,[1]D3_2!$B$132:$AL$258,32,FALSE)&amp;""</f>
        <v/>
      </c>
      <c r="AP822" s="223"/>
      <c r="AQ822" s="96" t="s">
        <v>6130</v>
      </c>
      <c r="AR822" s="224" t="str">
        <f>VLOOKUP($B818,[1]D3_2!$B$132:$AL$385,33,FALSE)&amp;""</f>
        <v/>
      </c>
      <c r="AS822" s="225"/>
      <c r="AT822" s="222" t="str">
        <f>VLOOKUP($B818,[1]D3_2!$B$132:$AL$258,34,FALSE)&amp;""</f>
        <v/>
      </c>
      <c r="AU822" s="223"/>
      <c r="AV822" s="96" t="s">
        <v>6130</v>
      </c>
      <c r="AW822" s="224" t="str">
        <f>VLOOKUP($B818,[1]D3_2!$B$132:$AL$385,35,FALSE)&amp;""</f>
        <v/>
      </c>
      <c r="AX822" s="225"/>
      <c r="AY822" s="222" t="str">
        <f>VLOOKUP($B818,[1]D3_2!$B$132:$AL$258,36,FALSE)&amp;""</f>
        <v/>
      </c>
      <c r="AZ822" s="223"/>
      <c r="BA822" s="96" t="s">
        <v>6130</v>
      </c>
      <c r="BB822" s="224" t="str">
        <f>VLOOKUP($B818,[1]D3_2!$B$132:$AL$385,37,FALSE)&amp;""</f>
        <v/>
      </c>
      <c r="BC822" s="225"/>
      <c r="BD822" s="60"/>
    </row>
    <row r="823" spans="2:56" ht="14.25" customHeight="1" x14ac:dyDescent="0.55000000000000004">
      <c r="B823" s="198"/>
      <c r="C823" s="199"/>
      <c r="D823" s="199"/>
      <c r="E823" s="199"/>
      <c r="F823" s="199"/>
      <c r="G823" s="200"/>
      <c r="H823" s="238"/>
      <c r="I823" s="239"/>
      <c r="J823" s="239"/>
      <c r="K823" s="240"/>
      <c r="L823" s="248" t="s">
        <v>7256</v>
      </c>
      <c r="M823" s="249"/>
      <c r="N823" s="249"/>
      <c r="O823" s="250"/>
      <c r="P823" s="244" t="str">
        <f>VLOOKUP($B818,[1]D3_2!$B$259:$AL$385,22,FALSE)&amp;""</f>
        <v/>
      </c>
      <c r="Q823" s="245"/>
      <c r="R823" s="97" t="s">
        <v>6130</v>
      </c>
      <c r="S823" s="246" t="str">
        <f>VLOOKUP($B818,[1]D3_2!$B$259:$AL$385,23,FALSE)&amp;""</f>
        <v/>
      </c>
      <c r="T823" s="247"/>
      <c r="U823" s="244" t="str">
        <f>VLOOKUP($B818,[1]D3_2!$B$259:$AL$385,24,FALSE)&amp;""</f>
        <v/>
      </c>
      <c r="V823" s="245"/>
      <c r="W823" s="97" t="s">
        <v>6130</v>
      </c>
      <c r="X823" s="246" t="str">
        <f>VLOOKUP($B818,[1]D3_2!$B$259:$AL$385,25,FALSE)&amp;""</f>
        <v/>
      </c>
      <c r="Y823" s="247"/>
      <c r="Z823" s="244" t="str">
        <f>VLOOKUP($B818,[1]D3_2!$B$259:$AL$385,26,FALSE)&amp;""</f>
        <v/>
      </c>
      <c r="AA823" s="245"/>
      <c r="AB823" s="97" t="s">
        <v>6130</v>
      </c>
      <c r="AC823" s="246" t="str">
        <f>VLOOKUP($B818,[1]D3_2!$B$259:$AL$385,27,FALSE)&amp;""</f>
        <v/>
      </c>
      <c r="AD823" s="247"/>
      <c r="AE823" s="244" t="str">
        <f>VLOOKUP($B818,[1]D3_2!$B$259:$AL$385,28,FALSE)&amp;""</f>
        <v/>
      </c>
      <c r="AF823" s="245"/>
      <c r="AG823" s="97" t="s">
        <v>6130</v>
      </c>
      <c r="AH823" s="246" t="str">
        <f>VLOOKUP($B818,[1]D3_2!$B$259:$AL$385,29,FALSE)&amp;""</f>
        <v/>
      </c>
      <c r="AI823" s="247"/>
      <c r="AJ823" s="244" t="str">
        <f>VLOOKUP($B818,[1]D3_2!$B$259:$AL$385,30,FALSE)&amp;""</f>
        <v/>
      </c>
      <c r="AK823" s="245"/>
      <c r="AL823" s="97" t="s">
        <v>6130</v>
      </c>
      <c r="AM823" s="246" t="str">
        <f>VLOOKUP($B818,[1]D3_2!$B$259:$AL$385,31,FALSE)&amp;""</f>
        <v/>
      </c>
      <c r="AN823" s="247"/>
      <c r="AO823" s="244" t="str">
        <f>VLOOKUP($B818,[1]D3_2!$B$259:$AL$385,32,FALSE)&amp;""</f>
        <v/>
      </c>
      <c r="AP823" s="245"/>
      <c r="AQ823" s="97" t="s">
        <v>6130</v>
      </c>
      <c r="AR823" s="246" t="str">
        <f>VLOOKUP($B818,[1]D3_2!$B$259:$AL$385,33,FALSE)&amp;""</f>
        <v/>
      </c>
      <c r="AS823" s="247"/>
      <c r="AT823" s="244" t="str">
        <f>VLOOKUP($B818,[1]D3_2!$B$259:$AL$385,34,FALSE)&amp;""</f>
        <v/>
      </c>
      <c r="AU823" s="245"/>
      <c r="AV823" s="97" t="s">
        <v>6130</v>
      </c>
      <c r="AW823" s="246" t="str">
        <f>VLOOKUP($B818,[1]D3_2!$B$259:$AL$385,35,FALSE)&amp;""</f>
        <v/>
      </c>
      <c r="AX823" s="247"/>
      <c r="AY823" s="244" t="str">
        <f>VLOOKUP($B818,[1]D3_2!$B$259:$AL$385,36,FALSE)&amp;""</f>
        <v/>
      </c>
      <c r="AZ823" s="245"/>
      <c r="BA823" s="97" t="s">
        <v>6130</v>
      </c>
      <c r="BB823" s="246" t="str">
        <f>VLOOKUP($B818,[1]D3_2!$B$259:$AL$385,37,FALSE)&amp;""</f>
        <v/>
      </c>
      <c r="BC823" s="247"/>
      <c r="BD823" s="60"/>
    </row>
    <row r="824" spans="2:56" ht="14.25" customHeight="1" x14ac:dyDescent="0.55000000000000004">
      <c r="B824" s="195" t="s">
        <v>5982</v>
      </c>
      <c r="C824" s="196"/>
      <c r="D824" s="196"/>
      <c r="E824" s="196"/>
      <c r="F824" s="196"/>
      <c r="G824" s="197"/>
      <c r="H824" s="232" t="s">
        <v>7637</v>
      </c>
      <c r="I824" s="233"/>
      <c r="J824" s="233"/>
      <c r="K824" s="234"/>
      <c r="L824" s="241" t="s">
        <v>6265</v>
      </c>
      <c r="M824" s="242"/>
      <c r="N824" s="242"/>
      <c r="O824" s="243"/>
      <c r="P824" s="215" t="str">
        <f>VLOOKUP($B824,[1]D3_2!$B$5:$AL$131,6,FALSE)&amp;""</f>
        <v/>
      </c>
      <c r="Q824" s="216"/>
      <c r="R824" s="95" t="s">
        <v>59</v>
      </c>
      <c r="S824" s="217" t="str">
        <f>VLOOKUP($B824,[1]D3_2!$B$5:$AL$131,7,FALSE)&amp;""</f>
        <v/>
      </c>
      <c r="T824" s="218"/>
      <c r="U824" s="215" t="str">
        <f>VLOOKUP($B824,[1]D3_2!$B$5:$AL$131,8,FALSE)&amp;""</f>
        <v/>
      </c>
      <c r="V824" s="216"/>
      <c r="W824" s="95" t="s">
        <v>59</v>
      </c>
      <c r="X824" s="217" t="str">
        <f>VLOOKUP($B824,[1]D3_2!$B$5:$AL$131,9,FALSE)&amp;""</f>
        <v/>
      </c>
      <c r="Y824" s="218"/>
      <c r="Z824" s="215" t="str">
        <f>VLOOKUP($B824,[1]D3_2!$B$5:$AL$131,10,FALSE)&amp;""</f>
        <v/>
      </c>
      <c r="AA824" s="216"/>
      <c r="AB824" s="95" t="s">
        <v>59</v>
      </c>
      <c r="AC824" s="217" t="str">
        <f>VLOOKUP($B824,[1]D3_2!$B$5:$AL$131,11,FALSE)&amp;""</f>
        <v/>
      </c>
      <c r="AD824" s="218"/>
      <c r="AE824" s="215" t="str">
        <f>VLOOKUP($B824,[1]D3_2!$B$5:$AL$131,12,FALSE)&amp;""</f>
        <v/>
      </c>
      <c r="AF824" s="216"/>
      <c r="AG824" s="95" t="s">
        <v>59</v>
      </c>
      <c r="AH824" s="217" t="str">
        <f>VLOOKUP($B824,[1]D3_2!$B$5:$AL$131,13,FALSE)&amp;""</f>
        <v/>
      </c>
      <c r="AI824" s="218"/>
      <c r="AJ824" s="215" t="str">
        <f>VLOOKUP($B824,[1]D3_2!$B$5:$AL$131,14,FALSE)&amp;""</f>
        <v/>
      </c>
      <c r="AK824" s="216"/>
      <c r="AL824" s="95" t="s">
        <v>59</v>
      </c>
      <c r="AM824" s="217" t="str">
        <f>VLOOKUP($B824,[1]D3_2!$B$5:$AL$131,15,FALSE)&amp;""</f>
        <v/>
      </c>
      <c r="AN824" s="218"/>
      <c r="AO824" s="215" t="str">
        <f>VLOOKUP($B824,[1]D3_2!$B$5:$AL$131,16,FALSE)&amp;""</f>
        <v/>
      </c>
      <c r="AP824" s="216"/>
      <c r="AQ824" s="95" t="s">
        <v>59</v>
      </c>
      <c r="AR824" s="217" t="str">
        <f>VLOOKUP($B824,[1]D3_2!$B$5:$AL$131,17,FALSE)&amp;""</f>
        <v/>
      </c>
      <c r="AS824" s="218"/>
      <c r="AT824" s="215" t="str">
        <f>VLOOKUP($B824,[1]D3_2!$B$5:$AL$131,18,FALSE)&amp;""</f>
        <v/>
      </c>
      <c r="AU824" s="216"/>
      <c r="AV824" s="95" t="s">
        <v>59</v>
      </c>
      <c r="AW824" s="217" t="str">
        <f>VLOOKUP($B824,[1]D3_2!$B$5:$AL$131,19,FALSE)&amp;""</f>
        <v/>
      </c>
      <c r="AX824" s="218"/>
      <c r="AY824" s="215" t="str">
        <f>VLOOKUP($B824,[1]D3_2!$B$5:$AL$131,20,FALSE)&amp;""</f>
        <v/>
      </c>
      <c r="AZ824" s="216"/>
      <c r="BA824" s="95" t="s">
        <v>59</v>
      </c>
      <c r="BB824" s="217" t="str">
        <f>VLOOKUP($B824,[1]D3_2!$B$5:$AL$131,21,FALSE)&amp;""</f>
        <v/>
      </c>
      <c r="BC824" s="218"/>
      <c r="BD824" s="60"/>
    </row>
    <row r="825" spans="2:56" ht="14.25" customHeight="1" x14ac:dyDescent="0.55000000000000004">
      <c r="B825" s="208"/>
      <c r="C825" s="209"/>
      <c r="D825" s="209"/>
      <c r="E825" s="209"/>
      <c r="F825" s="209"/>
      <c r="G825" s="210"/>
      <c r="H825" s="235"/>
      <c r="I825" s="236"/>
      <c r="J825" s="236"/>
      <c r="K825" s="237"/>
      <c r="L825" s="219" t="s">
        <v>7255</v>
      </c>
      <c r="M825" s="220"/>
      <c r="N825" s="220"/>
      <c r="O825" s="221"/>
      <c r="P825" s="222" t="str">
        <f>VLOOKUP($B824,[1]D3_2!$B$132:$AL$258,6,FALSE)&amp;""</f>
        <v/>
      </c>
      <c r="Q825" s="223"/>
      <c r="R825" s="96" t="s">
        <v>6130</v>
      </c>
      <c r="S825" s="224" t="str">
        <f>VLOOKUP($B824,[1]D3_2!$B$132:$AL$258,7,FALSE)&amp;""</f>
        <v/>
      </c>
      <c r="T825" s="225"/>
      <c r="U825" s="222" t="str">
        <f>VLOOKUP($B824,[1]D3_2!$B$132:$AL$258,8,FALSE)&amp;""</f>
        <v/>
      </c>
      <c r="V825" s="223"/>
      <c r="W825" s="96" t="s">
        <v>6130</v>
      </c>
      <c r="X825" s="224" t="str">
        <f>VLOOKUP($B824,[1]D3_2!$B$132:$AL$258,9,FALSE)&amp;""</f>
        <v/>
      </c>
      <c r="Y825" s="225"/>
      <c r="Z825" s="222" t="str">
        <f>VLOOKUP($B824,[1]D3_2!$B$132:$AL$258,10,FALSE)&amp;""</f>
        <v/>
      </c>
      <c r="AA825" s="223"/>
      <c r="AB825" s="96" t="s">
        <v>6130</v>
      </c>
      <c r="AC825" s="224" t="str">
        <f>VLOOKUP($B824,[1]D3_2!$B$132:$AL$258,11,FALSE)&amp;""</f>
        <v/>
      </c>
      <c r="AD825" s="225"/>
      <c r="AE825" s="222" t="str">
        <f>VLOOKUP($B824,[1]D3_2!$B$132:$AL$258,12,FALSE)&amp;""</f>
        <v/>
      </c>
      <c r="AF825" s="223"/>
      <c r="AG825" s="96" t="s">
        <v>6130</v>
      </c>
      <c r="AH825" s="224" t="str">
        <f>VLOOKUP($B824,[1]D3_2!$B$132:$AL$385,13,FALSE)&amp;""</f>
        <v/>
      </c>
      <c r="AI825" s="225"/>
      <c r="AJ825" s="222" t="str">
        <f>VLOOKUP($B824,[1]D3_2!$B$132:$AL$258,14,FALSE)&amp;""</f>
        <v/>
      </c>
      <c r="AK825" s="223"/>
      <c r="AL825" s="96" t="s">
        <v>6130</v>
      </c>
      <c r="AM825" s="224" t="str">
        <f>VLOOKUP($B824,[1]D3_2!$B$132:$AL$385,15,FALSE)&amp;""</f>
        <v/>
      </c>
      <c r="AN825" s="225"/>
      <c r="AO825" s="222" t="str">
        <f>VLOOKUP($B824,[1]D3_2!$B$132:$AL$258,16,FALSE)&amp;""</f>
        <v/>
      </c>
      <c r="AP825" s="223"/>
      <c r="AQ825" s="96" t="s">
        <v>6130</v>
      </c>
      <c r="AR825" s="224" t="str">
        <f>VLOOKUP($B824,[1]D3_2!$B$132:$AL$385,17,FALSE)&amp;""</f>
        <v/>
      </c>
      <c r="AS825" s="225"/>
      <c r="AT825" s="222" t="str">
        <f>VLOOKUP($B824,[1]D3_2!$B$132:$AL$258,18,FALSE)&amp;""</f>
        <v/>
      </c>
      <c r="AU825" s="223"/>
      <c r="AV825" s="96" t="s">
        <v>6130</v>
      </c>
      <c r="AW825" s="224" t="str">
        <f>VLOOKUP($B824,[1]D3_2!$B$132:$AL$385,19,FALSE)&amp;""</f>
        <v/>
      </c>
      <c r="AX825" s="225"/>
      <c r="AY825" s="222" t="str">
        <f>VLOOKUP($B824,[1]D3_2!$B$132:$AL$258,20,FALSE)&amp;""</f>
        <v/>
      </c>
      <c r="AZ825" s="223"/>
      <c r="BA825" s="96" t="s">
        <v>6130</v>
      </c>
      <c r="BB825" s="224" t="str">
        <f>VLOOKUP($B824,[1]D3_2!$B$132:$AL$385,21,FALSE)&amp;""</f>
        <v/>
      </c>
      <c r="BC825" s="225"/>
      <c r="BD825" s="60"/>
    </row>
    <row r="826" spans="2:56" ht="14.25" customHeight="1" x14ac:dyDescent="0.55000000000000004">
      <c r="B826" s="208"/>
      <c r="C826" s="209"/>
      <c r="D826" s="209"/>
      <c r="E826" s="209"/>
      <c r="F826" s="209"/>
      <c r="G826" s="210"/>
      <c r="H826" s="238"/>
      <c r="I826" s="239"/>
      <c r="J826" s="239"/>
      <c r="K826" s="240"/>
      <c r="L826" s="248" t="s">
        <v>7256</v>
      </c>
      <c r="M826" s="249"/>
      <c r="N826" s="249"/>
      <c r="O826" s="250"/>
      <c r="P826" s="244" t="str">
        <f>VLOOKUP($B824,[1]D3_2!$B$259:$AL$385,6,FALSE)&amp;""</f>
        <v/>
      </c>
      <c r="Q826" s="245"/>
      <c r="R826" s="97" t="s">
        <v>6130</v>
      </c>
      <c r="S826" s="246" t="str">
        <f>VLOOKUP($B824,[1]D3_2!$B$259:$AL$385,7,FALSE)&amp;""</f>
        <v/>
      </c>
      <c r="T826" s="247"/>
      <c r="U826" s="244" t="str">
        <f>VLOOKUP($B824,[1]D3_2!$B$259:$AL$385,8,FALSE)&amp;""</f>
        <v/>
      </c>
      <c r="V826" s="245"/>
      <c r="W826" s="97" t="s">
        <v>6130</v>
      </c>
      <c r="X826" s="246" t="str">
        <f>VLOOKUP($B824,[1]D3_2!$B$259:$AL$385,9,FALSE)&amp;""</f>
        <v/>
      </c>
      <c r="Y826" s="247"/>
      <c r="Z826" s="244" t="str">
        <f>VLOOKUP($B824,[1]D3_2!$B$259:$AL$385,10,FALSE)&amp;""</f>
        <v/>
      </c>
      <c r="AA826" s="245"/>
      <c r="AB826" s="97" t="s">
        <v>6130</v>
      </c>
      <c r="AC826" s="246" t="str">
        <f>VLOOKUP($B824,[1]D3_2!$B$259:$AL$385,11,FALSE)&amp;""</f>
        <v/>
      </c>
      <c r="AD826" s="247"/>
      <c r="AE826" s="244" t="str">
        <f>VLOOKUP($B824,[1]D3_2!$B$259:$AL$385,12,FALSE)&amp;""</f>
        <v/>
      </c>
      <c r="AF826" s="245"/>
      <c r="AG826" s="97" t="s">
        <v>6130</v>
      </c>
      <c r="AH826" s="246" t="str">
        <f>VLOOKUP($B824,[1]D3_2!$B$259:$AL$385,13,FALSE)&amp;""</f>
        <v/>
      </c>
      <c r="AI826" s="247"/>
      <c r="AJ826" s="244" t="str">
        <f>VLOOKUP($B824,[1]D3_2!$B$259:$AL$385,14,FALSE)&amp;""</f>
        <v/>
      </c>
      <c r="AK826" s="245"/>
      <c r="AL826" s="97" t="s">
        <v>6130</v>
      </c>
      <c r="AM826" s="246" t="str">
        <f>VLOOKUP($B824,[1]D3_2!$B$259:$AL$385,15,FALSE)&amp;""</f>
        <v/>
      </c>
      <c r="AN826" s="247"/>
      <c r="AO826" s="244" t="str">
        <f>VLOOKUP($B824,[1]D3_2!$B$259:$AL$385,16,FALSE)&amp;""</f>
        <v/>
      </c>
      <c r="AP826" s="245"/>
      <c r="AQ826" s="97" t="s">
        <v>6130</v>
      </c>
      <c r="AR826" s="246" t="str">
        <f>VLOOKUP($B824,[1]D3_2!$B$259:$AL$385,17,FALSE)&amp;""</f>
        <v/>
      </c>
      <c r="AS826" s="247"/>
      <c r="AT826" s="244" t="str">
        <f>VLOOKUP($B824,[1]D3_2!$B$259:$AL$385,18,FALSE)&amp;""</f>
        <v/>
      </c>
      <c r="AU826" s="245"/>
      <c r="AV826" s="97" t="s">
        <v>6130</v>
      </c>
      <c r="AW826" s="246" t="str">
        <f>VLOOKUP($B824,[1]D3_2!$B$259:$AL$385,19,FALSE)&amp;""</f>
        <v/>
      </c>
      <c r="AX826" s="247"/>
      <c r="AY826" s="244" t="str">
        <f>VLOOKUP($B824,[1]D3_2!$B$259:$AL$385,20,FALSE)&amp;""</f>
        <v/>
      </c>
      <c r="AZ826" s="245"/>
      <c r="BA826" s="97" t="s">
        <v>6130</v>
      </c>
      <c r="BB826" s="246" t="str">
        <f>VLOOKUP($B824,[1]D3_2!$B$259:$AL$385,21,FALSE)&amp;""</f>
        <v/>
      </c>
      <c r="BC826" s="247"/>
      <c r="BD826" s="60"/>
    </row>
    <row r="827" spans="2:56" ht="14.25" customHeight="1" x14ac:dyDescent="0.55000000000000004">
      <c r="B827" s="208"/>
      <c r="C827" s="209"/>
      <c r="D827" s="209"/>
      <c r="E827" s="209"/>
      <c r="F827" s="209"/>
      <c r="G827" s="210"/>
      <c r="H827" s="232" t="s">
        <v>7669</v>
      </c>
      <c r="I827" s="233"/>
      <c r="J827" s="233"/>
      <c r="K827" s="234"/>
      <c r="L827" s="241" t="s">
        <v>6265</v>
      </c>
      <c r="M827" s="242"/>
      <c r="N827" s="242"/>
      <c r="O827" s="243"/>
      <c r="P827" s="215" t="str">
        <f>VLOOKUP($B824,[1]D3_2!$B$5:$AL$131,22,FALSE)&amp;""</f>
        <v/>
      </c>
      <c r="Q827" s="216"/>
      <c r="R827" s="95" t="s">
        <v>59</v>
      </c>
      <c r="S827" s="217" t="str">
        <f>VLOOKUP($B824,[1]D3_2!$B$5:$AL$131,23,FALSE)&amp;""</f>
        <v/>
      </c>
      <c r="T827" s="218"/>
      <c r="U827" s="215" t="str">
        <f>VLOOKUP($B824,[1]D3_2!$B$5:$AL$131,24,FALSE)&amp;""</f>
        <v/>
      </c>
      <c r="V827" s="216"/>
      <c r="W827" s="95" t="s">
        <v>59</v>
      </c>
      <c r="X827" s="217" t="str">
        <f>VLOOKUP($B824,[1]D3_2!$B$5:$AL$131,25,FALSE)&amp;""</f>
        <v/>
      </c>
      <c r="Y827" s="218"/>
      <c r="Z827" s="215" t="str">
        <f>VLOOKUP($B824,[1]D3_2!$B$5:$AL$131,26,FALSE)&amp;""</f>
        <v/>
      </c>
      <c r="AA827" s="216"/>
      <c r="AB827" s="95" t="s">
        <v>59</v>
      </c>
      <c r="AC827" s="217" t="str">
        <f>VLOOKUP($B824,[1]D3_2!$B$5:$AL$131,27,FALSE)&amp;""</f>
        <v/>
      </c>
      <c r="AD827" s="218"/>
      <c r="AE827" s="215" t="str">
        <f>VLOOKUP($B824,[1]D3_2!$B$5:$AL$131,28,FALSE)&amp;""</f>
        <v/>
      </c>
      <c r="AF827" s="216"/>
      <c r="AG827" s="95" t="s">
        <v>59</v>
      </c>
      <c r="AH827" s="217" t="str">
        <f>VLOOKUP($B824,[1]D3_2!$B$5:$AL$131,29,FALSE)&amp;""</f>
        <v/>
      </c>
      <c r="AI827" s="218"/>
      <c r="AJ827" s="215" t="str">
        <f>VLOOKUP($B824,[1]D3_2!$B$5:$AL$131,30,FALSE)&amp;""</f>
        <v/>
      </c>
      <c r="AK827" s="216"/>
      <c r="AL827" s="95" t="s">
        <v>59</v>
      </c>
      <c r="AM827" s="217" t="str">
        <f>VLOOKUP($B824,[1]D3_2!$B$5:$AL$131,31,FALSE)&amp;""</f>
        <v/>
      </c>
      <c r="AN827" s="218"/>
      <c r="AO827" s="215" t="str">
        <f>VLOOKUP($B824,[1]D3_2!$B$5:$AL$131,32,FALSE)&amp;""</f>
        <v/>
      </c>
      <c r="AP827" s="216"/>
      <c r="AQ827" s="95" t="s">
        <v>59</v>
      </c>
      <c r="AR827" s="217" t="str">
        <f>VLOOKUP($B824,[1]D3_2!$B$5:$AL$131,33,FALSE)&amp;""</f>
        <v/>
      </c>
      <c r="AS827" s="218"/>
      <c r="AT827" s="215" t="str">
        <f>VLOOKUP($B824,[1]D3_2!$B$5:$AL$131,34,FALSE)&amp;""</f>
        <v/>
      </c>
      <c r="AU827" s="216"/>
      <c r="AV827" s="95" t="s">
        <v>59</v>
      </c>
      <c r="AW827" s="217" t="str">
        <f>VLOOKUP($B824,[1]D3_2!$B$5:$AL$131,35,FALSE)&amp;""</f>
        <v/>
      </c>
      <c r="AX827" s="218"/>
      <c r="AY827" s="215" t="str">
        <f>VLOOKUP($B824,[1]D3_2!$B$5:$AL$131,36,FALSE)&amp;""</f>
        <v/>
      </c>
      <c r="AZ827" s="216"/>
      <c r="BA827" s="95" t="s">
        <v>59</v>
      </c>
      <c r="BB827" s="217" t="str">
        <f>VLOOKUP($B824,[1]D3_2!$B$5:$AL$131,37,FALSE)&amp;""</f>
        <v/>
      </c>
      <c r="BC827" s="218"/>
      <c r="BD827" s="60"/>
    </row>
    <row r="828" spans="2:56" ht="14.25" customHeight="1" x14ac:dyDescent="0.55000000000000004">
      <c r="B828" s="208"/>
      <c r="C828" s="209"/>
      <c r="D828" s="209"/>
      <c r="E828" s="209"/>
      <c r="F828" s="209"/>
      <c r="G828" s="210"/>
      <c r="H828" s="235"/>
      <c r="I828" s="236"/>
      <c r="J828" s="236"/>
      <c r="K828" s="237"/>
      <c r="L828" s="219" t="s">
        <v>7255</v>
      </c>
      <c r="M828" s="220"/>
      <c r="N828" s="220"/>
      <c r="O828" s="221"/>
      <c r="P828" s="222" t="str">
        <f>VLOOKUP($B824,[1]D3_2!$B$132:$AL$258,22,FALSE)&amp;""</f>
        <v/>
      </c>
      <c r="Q828" s="223"/>
      <c r="R828" s="96" t="s">
        <v>6130</v>
      </c>
      <c r="S828" s="224" t="str">
        <f>VLOOKUP($B824,[1]D3_2!$B$132:$AL$258,23,FALSE)&amp;""</f>
        <v/>
      </c>
      <c r="T828" s="225"/>
      <c r="U828" s="222" t="str">
        <f>VLOOKUP($B824,[1]D3_2!$B$132:$AL$258,24,FALSE)&amp;""</f>
        <v/>
      </c>
      <c r="V828" s="223"/>
      <c r="W828" s="96" t="s">
        <v>6130</v>
      </c>
      <c r="X828" s="224" t="str">
        <f>VLOOKUP($B824,[1]D3_2!$B$132:$AL$258,25,FALSE)&amp;""</f>
        <v/>
      </c>
      <c r="Y828" s="225"/>
      <c r="Z828" s="222" t="str">
        <f>VLOOKUP($B824,[1]D3_2!$B$132:$AL$258,26,FALSE)&amp;""</f>
        <v/>
      </c>
      <c r="AA828" s="223"/>
      <c r="AB828" s="96" t="s">
        <v>6130</v>
      </c>
      <c r="AC828" s="224" t="str">
        <f>VLOOKUP($B824,[1]D3_2!$B$132:$AL$258,27,FALSE)&amp;""</f>
        <v/>
      </c>
      <c r="AD828" s="225"/>
      <c r="AE828" s="222" t="str">
        <f>VLOOKUP($B824,[1]D3_2!$B$132:$AL$258,28,FALSE)&amp;""</f>
        <v/>
      </c>
      <c r="AF828" s="223"/>
      <c r="AG828" s="96" t="s">
        <v>6130</v>
      </c>
      <c r="AH828" s="224" t="str">
        <f>VLOOKUP($B824,[1]D3_2!$B$132:$AL$385,29,FALSE)&amp;""</f>
        <v/>
      </c>
      <c r="AI828" s="225"/>
      <c r="AJ828" s="222" t="str">
        <f>VLOOKUP($B824,[1]D3_2!$B$132:$AL$258,30,FALSE)&amp;""</f>
        <v/>
      </c>
      <c r="AK828" s="223"/>
      <c r="AL828" s="96" t="s">
        <v>6130</v>
      </c>
      <c r="AM828" s="224" t="str">
        <f>VLOOKUP($B824,[1]D3_2!$B$132:$AL$385,31,FALSE)&amp;""</f>
        <v/>
      </c>
      <c r="AN828" s="225"/>
      <c r="AO828" s="222" t="str">
        <f>VLOOKUP($B824,[1]D3_2!$B$132:$AL$258,32,FALSE)&amp;""</f>
        <v/>
      </c>
      <c r="AP828" s="223"/>
      <c r="AQ828" s="96" t="s">
        <v>6130</v>
      </c>
      <c r="AR828" s="224" t="str">
        <f>VLOOKUP($B824,[1]D3_2!$B$132:$AL$385,33,FALSE)&amp;""</f>
        <v/>
      </c>
      <c r="AS828" s="225"/>
      <c r="AT828" s="222" t="str">
        <f>VLOOKUP($B824,[1]D3_2!$B$132:$AL$258,34,FALSE)&amp;""</f>
        <v/>
      </c>
      <c r="AU828" s="223"/>
      <c r="AV828" s="96" t="s">
        <v>6130</v>
      </c>
      <c r="AW828" s="224" t="str">
        <f>VLOOKUP($B824,[1]D3_2!$B$132:$AL$385,35,FALSE)&amp;""</f>
        <v/>
      </c>
      <c r="AX828" s="225"/>
      <c r="AY828" s="222" t="str">
        <f>VLOOKUP($B824,[1]D3_2!$B$132:$AL$258,36,FALSE)&amp;""</f>
        <v/>
      </c>
      <c r="AZ828" s="223"/>
      <c r="BA828" s="96" t="s">
        <v>6130</v>
      </c>
      <c r="BB828" s="224" t="str">
        <f>VLOOKUP($B824,[1]D3_2!$B$132:$AL$385,37,FALSE)&amp;""</f>
        <v/>
      </c>
      <c r="BC828" s="225"/>
      <c r="BD828" s="60"/>
    </row>
    <row r="829" spans="2:56" ht="14.25" customHeight="1" x14ac:dyDescent="0.55000000000000004">
      <c r="B829" s="198"/>
      <c r="C829" s="199"/>
      <c r="D829" s="199"/>
      <c r="E829" s="199"/>
      <c r="F829" s="199"/>
      <c r="G829" s="200"/>
      <c r="H829" s="238"/>
      <c r="I829" s="239"/>
      <c r="J829" s="239"/>
      <c r="K829" s="240"/>
      <c r="L829" s="248" t="s">
        <v>7256</v>
      </c>
      <c r="M829" s="249"/>
      <c r="N829" s="249"/>
      <c r="O829" s="250"/>
      <c r="P829" s="244" t="str">
        <f>VLOOKUP($B824,[1]D3_2!$B$259:$AL$385,22,FALSE)&amp;""</f>
        <v/>
      </c>
      <c r="Q829" s="245"/>
      <c r="R829" s="97" t="s">
        <v>6130</v>
      </c>
      <c r="S829" s="246" t="str">
        <f>VLOOKUP($B824,[1]D3_2!$B$259:$AL$385,23,FALSE)&amp;""</f>
        <v/>
      </c>
      <c r="T829" s="247"/>
      <c r="U829" s="244" t="str">
        <f>VLOOKUP($B824,[1]D3_2!$B$259:$AL$385,24,FALSE)&amp;""</f>
        <v/>
      </c>
      <c r="V829" s="245"/>
      <c r="W829" s="97" t="s">
        <v>6130</v>
      </c>
      <c r="X829" s="246" t="str">
        <f>VLOOKUP($B824,[1]D3_2!$B$259:$AL$385,25,FALSE)&amp;""</f>
        <v/>
      </c>
      <c r="Y829" s="247"/>
      <c r="Z829" s="244" t="str">
        <f>VLOOKUP($B824,[1]D3_2!$B$259:$AL$385,26,FALSE)&amp;""</f>
        <v/>
      </c>
      <c r="AA829" s="245"/>
      <c r="AB829" s="97" t="s">
        <v>6130</v>
      </c>
      <c r="AC829" s="246" t="str">
        <f>VLOOKUP($B824,[1]D3_2!$B$259:$AL$385,27,FALSE)&amp;""</f>
        <v/>
      </c>
      <c r="AD829" s="247"/>
      <c r="AE829" s="244" t="str">
        <f>VLOOKUP($B824,[1]D3_2!$B$259:$AL$385,28,FALSE)&amp;""</f>
        <v/>
      </c>
      <c r="AF829" s="245"/>
      <c r="AG829" s="97" t="s">
        <v>6130</v>
      </c>
      <c r="AH829" s="246" t="str">
        <f>VLOOKUP($B824,[1]D3_2!$B$259:$AL$385,29,FALSE)&amp;""</f>
        <v/>
      </c>
      <c r="AI829" s="247"/>
      <c r="AJ829" s="244" t="str">
        <f>VLOOKUP($B824,[1]D3_2!$B$259:$AL$385,30,FALSE)&amp;""</f>
        <v/>
      </c>
      <c r="AK829" s="245"/>
      <c r="AL829" s="97" t="s">
        <v>6130</v>
      </c>
      <c r="AM829" s="246" t="str">
        <f>VLOOKUP($B824,[1]D3_2!$B$259:$AL$385,31,FALSE)&amp;""</f>
        <v/>
      </c>
      <c r="AN829" s="247"/>
      <c r="AO829" s="244" t="str">
        <f>VLOOKUP($B824,[1]D3_2!$B$259:$AL$385,32,FALSE)&amp;""</f>
        <v/>
      </c>
      <c r="AP829" s="245"/>
      <c r="AQ829" s="97" t="s">
        <v>6130</v>
      </c>
      <c r="AR829" s="246" t="str">
        <f>VLOOKUP($B824,[1]D3_2!$B$259:$AL$385,33,FALSE)&amp;""</f>
        <v/>
      </c>
      <c r="AS829" s="247"/>
      <c r="AT829" s="244" t="str">
        <f>VLOOKUP($B824,[1]D3_2!$B$259:$AL$385,34,FALSE)&amp;""</f>
        <v/>
      </c>
      <c r="AU829" s="245"/>
      <c r="AV829" s="97" t="s">
        <v>6130</v>
      </c>
      <c r="AW829" s="246" t="str">
        <f>VLOOKUP($B824,[1]D3_2!$B$259:$AL$385,35,FALSE)&amp;""</f>
        <v/>
      </c>
      <c r="AX829" s="247"/>
      <c r="AY829" s="244" t="str">
        <f>VLOOKUP($B824,[1]D3_2!$B$259:$AL$385,36,FALSE)&amp;""</f>
        <v/>
      </c>
      <c r="AZ829" s="245"/>
      <c r="BA829" s="97" t="s">
        <v>6130</v>
      </c>
      <c r="BB829" s="246" t="str">
        <f>VLOOKUP($B824,[1]D3_2!$B$259:$AL$385,37,FALSE)&amp;""</f>
        <v/>
      </c>
      <c r="BC829" s="247"/>
      <c r="BD829" s="60"/>
    </row>
    <row r="830" spans="2:56" ht="14.25" customHeight="1" x14ac:dyDescent="0.55000000000000004">
      <c r="B830" s="195" t="s">
        <v>5983</v>
      </c>
      <c r="C830" s="196"/>
      <c r="D830" s="196"/>
      <c r="E830" s="196"/>
      <c r="F830" s="196"/>
      <c r="G830" s="197"/>
      <c r="H830" s="232" t="s">
        <v>7637</v>
      </c>
      <c r="I830" s="233"/>
      <c r="J830" s="233"/>
      <c r="K830" s="234"/>
      <c r="L830" s="241" t="s">
        <v>6265</v>
      </c>
      <c r="M830" s="242"/>
      <c r="N830" s="242"/>
      <c r="O830" s="243"/>
      <c r="P830" s="215" t="str">
        <f>VLOOKUP($B830,[1]D3_2!$B$5:$AL$131,6,FALSE)&amp;""</f>
        <v/>
      </c>
      <c r="Q830" s="216"/>
      <c r="R830" s="95" t="s">
        <v>59</v>
      </c>
      <c r="S830" s="217" t="str">
        <f>VLOOKUP($B830,[1]D3_2!$B$5:$AL$131,7,FALSE)&amp;""</f>
        <v/>
      </c>
      <c r="T830" s="218"/>
      <c r="U830" s="215" t="str">
        <f>VLOOKUP($B830,[1]D3_2!$B$5:$AL$131,8,FALSE)&amp;""</f>
        <v/>
      </c>
      <c r="V830" s="216"/>
      <c r="W830" s="95" t="s">
        <v>59</v>
      </c>
      <c r="X830" s="217" t="str">
        <f>VLOOKUP($B830,[1]D3_2!$B$5:$AL$131,9,FALSE)&amp;""</f>
        <v/>
      </c>
      <c r="Y830" s="218"/>
      <c r="Z830" s="215" t="str">
        <f>VLOOKUP($B830,[1]D3_2!$B$5:$AL$131,10,FALSE)&amp;""</f>
        <v/>
      </c>
      <c r="AA830" s="216"/>
      <c r="AB830" s="95" t="s">
        <v>59</v>
      </c>
      <c r="AC830" s="217" t="str">
        <f>VLOOKUP($B830,[1]D3_2!$B$5:$AL$131,11,FALSE)&amp;""</f>
        <v/>
      </c>
      <c r="AD830" s="218"/>
      <c r="AE830" s="215" t="str">
        <f>VLOOKUP($B830,[1]D3_2!$B$5:$AL$131,12,FALSE)&amp;""</f>
        <v/>
      </c>
      <c r="AF830" s="216"/>
      <c r="AG830" s="95" t="s">
        <v>59</v>
      </c>
      <c r="AH830" s="217" t="str">
        <f>VLOOKUP($B830,[1]D3_2!$B$5:$AL$131,13,FALSE)&amp;""</f>
        <v/>
      </c>
      <c r="AI830" s="218"/>
      <c r="AJ830" s="215" t="str">
        <f>VLOOKUP($B830,[1]D3_2!$B$5:$AL$131,14,FALSE)&amp;""</f>
        <v/>
      </c>
      <c r="AK830" s="216"/>
      <c r="AL830" s="95" t="s">
        <v>59</v>
      </c>
      <c r="AM830" s="217" t="str">
        <f>VLOOKUP($B830,[1]D3_2!$B$5:$AL$131,15,FALSE)&amp;""</f>
        <v/>
      </c>
      <c r="AN830" s="218"/>
      <c r="AO830" s="215" t="str">
        <f>VLOOKUP($B830,[1]D3_2!$B$5:$AL$131,16,FALSE)&amp;""</f>
        <v/>
      </c>
      <c r="AP830" s="216"/>
      <c r="AQ830" s="95" t="s">
        <v>59</v>
      </c>
      <c r="AR830" s="217" t="str">
        <f>VLOOKUP($B830,[1]D3_2!$B$5:$AL$131,17,FALSE)&amp;""</f>
        <v/>
      </c>
      <c r="AS830" s="218"/>
      <c r="AT830" s="215" t="str">
        <f>VLOOKUP($B830,[1]D3_2!$B$5:$AL$131,18,FALSE)&amp;""</f>
        <v/>
      </c>
      <c r="AU830" s="216"/>
      <c r="AV830" s="95" t="s">
        <v>59</v>
      </c>
      <c r="AW830" s="217" t="str">
        <f>VLOOKUP($B830,[1]D3_2!$B$5:$AL$131,19,FALSE)&amp;""</f>
        <v/>
      </c>
      <c r="AX830" s="218"/>
      <c r="AY830" s="215" t="str">
        <f>VLOOKUP($B830,[1]D3_2!$B$5:$AL$131,20,FALSE)&amp;""</f>
        <v/>
      </c>
      <c r="AZ830" s="216"/>
      <c r="BA830" s="95" t="s">
        <v>59</v>
      </c>
      <c r="BB830" s="217" t="str">
        <f>VLOOKUP($B830,[1]D3_2!$B$5:$AL$131,21,FALSE)&amp;""</f>
        <v/>
      </c>
      <c r="BC830" s="218"/>
      <c r="BD830" s="60"/>
    </row>
    <row r="831" spans="2:56" ht="14.25" customHeight="1" x14ac:dyDescent="0.55000000000000004">
      <c r="B831" s="208"/>
      <c r="C831" s="209"/>
      <c r="D831" s="209"/>
      <c r="E831" s="209"/>
      <c r="F831" s="209"/>
      <c r="G831" s="210"/>
      <c r="H831" s="235"/>
      <c r="I831" s="236"/>
      <c r="J831" s="236"/>
      <c r="K831" s="237"/>
      <c r="L831" s="219" t="s">
        <v>7255</v>
      </c>
      <c r="M831" s="220"/>
      <c r="N831" s="220"/>
      <c r="O831" s="221"/>
      <c r="P831" s="222" t="str">
        <f>VLOOKUP($B830,[1]D3_2!$B$132:$AL$258,6,FALSE)&amp;""</f>
        <v/>
      </c>
      <c r="Q831" s="223"/>
      <c r="R831" s="96" t="s">
        <v>6130</v>
      </c>
      <c r="S831" s="224" t="str">
        <f>VLOOKUP($B830,[1]D3_2!$B$132:$AL$258,7,FALSE)&amp;""</f>
        <v/>
      </c>
      <c r="T831" s="225"/>
      <c r="U831" s="222" t="str">
        <f>VLOOKUP($B830,[1]D3_2!$B$132:$AL$258,8,FALSE)&amp;""</f>
        <v/>
      </c>
      <c r="V831" s="223"/>
      <c r="W831" s="96" t="s">
        <v>6130</v>
      </c>
      <c r="X831" s="224" t="str">
        <f>VLOOKUP($B830,[1]D3_2!$B$132:$AL$258,9,FALSE)&amp;""</f>
        <v/>
      </c>
      <c r="Y831" s="225"/>
      <c r="Z831" s="222" t="str">
        <f>VLOOKUP($B830,[1]D3_2!$B$132:$AL$258,10,FALSE)&amp;""</f>
        <v/>
      </c>
      <c r="AA831" s="223"/>
      <c r="AB831" s="96" t="s">
        <v>6130</v>
      </c>
      <c r="AC831" s="224" t="str">
        <f>VLOOKUP($B830,[1]D3_2!$B$132:$AL$258,11,FALSE)&amp;""</f>
        <v/>
      </c>
      <c r="AD831" s="225"/>
      <c r="AE831" s="222" t="str">
        <f>VLOOKUP($B830,[1]D3_2!$B$132:$AL$258,12,FALSE)&amp;""</f>
        <v/>
      </c>
      <c r="AF831" s="223"/>
      <c r="AG831" s="96" t="s">
        <v>6130</v>
      </c>
      <c r="AH831" s="224" t="str">
        <f>VLOOKUP($B830,[1]D3_2!$B$132:$AL$385,13,FALSE)&amp;""</f>
        <v/>
      </c>
      <c r="AI831" s="225"/>
      <c r="AJ831" s="222" t="str">
        <f>VLOOKUP($B830,[1]D3_2!$B$132:$AL$258,14,FALSE)&amp;""</f>
        <v/>
      </c>
      <c r="AK831" s="223"/>
      <c r="AL831" s="96" t="s">
        <v>6130</v>
      </c>
      <c r="AM831" s="224" t="str">
        <f>VLOOKUP($B830,[1]D3_2!$B$132:$AL$385,15,FALSE)&amp;""</f>
        <v/>
      </c>
      <c r="AN831" s="225"/>
      <c r="AO831" s="222" t="str">
        <f>VLOOKUP($B830,[1]D3_2!$B$132:$AL$258,16,FALSE)&amp;""</f>
        <v/>
      </c>
      <c r="AP831" s="223"/>
      <c r="AQ831" s="96" t="s">
        <v>6130</v>
      </c>
      <c r="AR831" s="224" t="str">
        <f>VLOOKUP($B830,[1]D3_2!$B$132:$AL$385,17,FALSE)&amp;""</f>
        <v/>
      </c>
      <c r="AS831" s="225"/>
      <c r="AT831" s="222" t="str">
        <f>VLOOKUP($B830,[1]D3_2!$B$132:$AL$258,18,FALSE)&amp;""</f>
        <v/>
      </c>
      <c r="AU831" s="223"/>
      <c r="AV831" s="96" t="s">
        <v>6130</v>
      </c>
      <c r="AW831" s="224" t="str">
        <f>VLOOKUP($B830,[1]D3_2!$B$132:$AL$385,19,FALSE)&amp;""</f>
        <v/>
      </c>
      <c r="AX831" s="225"/>
      <c r="AY831" s="222" t="str">
        <f>VLOOKUP($B830,[1]D3_2!$B$132:$AL$258,20,FALSE)&amp;""</f>
        <v/>
      </c>
      <c r="AZ831" s="223"/>
      <c r="BA831" s="96" t="s">
        <v>6130</v>
      </c>
      <c r="BB831" s="224" t="str">
        <f>VLOOKUP($B830,[1]D3_2!$B$132:$AL$385,21,FALSE)&amp;""</f>
        <v/>
      </c>
      <c r="BC831" s="225"/>
      <c r="BD831" s="60"/>
    </row>
    <row r="832" spans="2:56" ht="14.25" customHeight="1" x14ac:dyDescent="0.55000000000000004">
      <c r="B832" s="208"/>
      <c r="C832" s="209"/>
      <c r="D832" s="209"/>
      <c r="E832" s="209"/>
      <c r="F832" s="209"/>
      <c r="G832" s="210"/>
      <c r="H832" s="238"/>
      <c r="I832" s="239"/>
      <c r="J832" s="239"/>
      <c r="K832" s="240"/>
      <c r="L832" s="248" t="s">
        <v>7256</v>
      </c>
      <c r="M832" s="249"/>
      <c r="N832" s="249"/>
      <c r="O832" s="250"/>
      <c r="P832" s="244" t="str">
        <f>VLOOKUP($B830,[1]D3_2!$B$259:$AL$385,6,FALSE)&amp;""</f>
        <v/>
      </c>
      <c r="Q832" s="245"/>
      <c r="R832" s="97" t="s">
        <v>6130</v>
      </c>
      <c r="S832" s="246" t="str">
        <f>VLOOKUP($B830,[1]D3_2!$B$259:$AL$385,7,FALSE)&amp;""</f>
        <v/>
      </c>
      <c r="T832" s="247"/>
      <c r="U832" s="244" t="str">
        <f>VLOOKUP($B830,[1]D3_2!$B$259:$AL$385,8,FALSE)&amp;""</f>
        <v/>
      </c>
      <c r="V832" s="245"/>
      <c r="W832" s="97" t="s">
        <v>6130</v>
      </c>
      <c r="X832" s="246" t="str">
        <f>VLOOKUP($B830,[1]D3_2!$B$259:$AL$385,9,FALSE)&amp;""</f>
        <v/>
      </c>
      <c r="Y832" s="247"/>
      <c r="Z832" s="244" t="str">
        <f>VLOOKUP($B830,[1]D3_2!$B$259:$AL$385,10,FALSE)&amp;""</f>
        <v/>
      </c>
      <c r="AA832" s="245"/>
      <c r="AB832" s="97" t="s">
        <v>6130</v>
      </c>
      <c r="AC832" s="246" t="str">
        <f>VLOOKUP($B830,[1]D3_2!$B$259:$AL$385,11,FALSE)&amp;""</f>
        <v/>
      </c>
      <c r="AD832" s="247"/>
      <c r="AE832" s="244" t="str">
        <f>VLOOKUP($B830,[1]D3_2!$B$259:$AL$385,12,FALSE)&amp;""</f>
        <v/>
      </c>
      <c r="AF832" s="245"/>
      <c r="AG832" s="97" t="s">
        <v>6130</v>
      </c>
      <c r="AH832" s="246" t="str">
        <f>VLOOKUP($B830,[1]D3_2!$B$259:$AL$385,13,FALSE)&amp;""</f>
        <v/>
      </c>
      <c r="AI832" s="247"/>
      <c r="AJ832" s="244" t="str">
        <f>VLOOKUP($B830,[1]D3_2!$B$259:$AL$385,14,FALSE)&amp;""</f>
        <v/>
      </c>
      <c r="AK832" s="245"/>
      <c r="AL832" s="97" t="s">
        <v>6130</v>
      </c>
      <c r="AM832" s="246" t="str">
        <f>VLOOKUP($B830,[1]D3_2!$B$259:$AL$385,15,FALSE)&amp;""</f>
        <v/>
      </c>
      <c r="AN832" s="247"/>
      <c r="AO832" s="244" t="str">
        <f>VLOOKUP($B830,[1]D3_2!$B$259:$AL$385,16,FALSE)&amp;""</f>
        <v/>
      </c>
      <c r="AP832" s="245"/>
      <c r="AQ832" s="97" t="s">
        <v>6130</v>
      </c>
      <c r="AR832" s="246" t="str">
        <f>VLOOKUP($B830,[1]D3_2!$B$259:$AL$385,17,FALSE)&amp;""</f>
        <v/>
      </c>
      <c r="AS832" s="247"/>
      <c r="AT832" s="244" t="str">
        <f>VLOOKUP($B830,[1]D3_2!$B$259:$AL$385,18,FALSE)&amp;""</f>
        <v/>
      </c>
      <c r="AU832" s="245"/>
      <c r="AV832" s="97" t="s">
        <v>6130</v>
      </c>
      <c r="AW832" s="246" t="str">
        <f>VLOOKUP($B830,[1]D3_2!$B$259:$AL$385,19,FALSE)&amp;""</f>
        <v/>
      </c>
      <c r="AX832" s="247"/>
      <c r="AY832" s="244" t="str">
        <f>VLOOKUP($B830,[1]D3_2!$B$259:$AL$385,20,FALSE)&amp;""</f>
        <v/>
      </c>
      <c r="AZ832" s="245"/>
      <c r="BA832" s="97" t="s">
        <v>6130</v>
      </c>
      <c r="BB832" s="246" t="str">
        <f>VLOOKUP($B830,[1]D3_2!$B$259:$AL$385,21,FALSE)&amp;""</f>
        <v/>
      </c>
      <c r="BC832" s="247"/>
      <c r="BD832" s="60"/>
    </row>
    <row r="833" spans="2:56" ht="14.25" customHeight="1" x14ac:dyDescent="0.55000000000000004">
      <c r="B833" s="208"/>
      <c r="C833" s="209"/>
      <c r="D833" s="209"/>
      <c r="E833" s="209"/>
      <c r="F833" s="209"/>
      <c r="G833" s="210"/>
      <c r="H833" s="232" t="s">
        <v>7669</v>
      </c>
      <c r="I833" s="233"/>
      <c r="J833" s="233"/>
      <c r="K833" s="234"/>
      <c r="L833" s="241" t="s">
        <v>6265</v>
      </c>
      <c r="M833" s="242"/>
      <c r="N833" s="242"/>
      <c r="O833" s="243"/>
      <c r="P833" s="215" t="str">
        <f>VLOOKUP($B830,[1]D3_2!$B$5:$AL$131,22,FALSE)&amp;""</f>
        <v/>
      </c>
      <c r="Q833" s="216"/>
      <c r="R833" s="95" t="s">
        <v>59</v>
      </c>
      <c r="S833" s="217" t="str">
        <f>VLOOKUP($B830,[1]D3_2!$B$5:$AL$131,23,FALSE)&amp;""</f>
        <v/>
      </c>
      <c r="T833" s="218"/>
      <c r="U833" s="215" t="str">
        <f>VLOOKUP($B830,[1]D3_2!$B$5:$AL$131,24,FALSE)&amp;""</f>
        <v/>
      </c>
      <c r="V833" s="216"/>
      <c r="W833" s="95" t="s">
        <v>59</v>
      </c>
      <c r="X833" s="217" t="str">
        <f>VLOOKUP($B830,[1]D3_2!$B$5:$AL$131,25,FALSE)&amp;""</f>
        <v/>
      </c>
      <c r="Y833" s="218"/>
      <c r="Z833" s="215" t="str">
        <f>VLOOKUP($B830,[1]D3_2!$B$5:$AL$131,26,FALSE)&amp;""</f>
        <v/>
      </c>
      <c r="AA833" s="216"/>
      <c r="AB833" s="95" t="s">
        <v>59</v>
      </c>
      <c r="AC833" s="217" t="str">
        <f>VLOOKUP($B830,[1]D3_2!$B$5:$AL$131,27,FALSE)&amp;""</f>
        <v/>
      </c>
      <c r="AD833" s="218"/>
      <c r="AE833" s="215" t="str">
        <f>VLOOKUP($B830,[1]D3_2!$B$5:$AL$131,28,FALSE)&amp;""</f>
        <v/>
      </c>
      <c r="AF833" s="216"/>
      <c r="AG833" s="95" t="s">
        <v>59</v>
      </c>
      <c r="AH833" s="217" t="str">
        <f>VLOOKUP($B830,[1]D3_2!$B$5:$AL$131,29,FALSE)&amp;""</f>
        <v/>
      </c>
      <c r="AI833" s="218"/>
      <c r="AJ833" s="215" t="str">
        <f>VLOOKUP($B830,[1]D3_2!$B$5:$AL$131,30,FALSE)&amp;""</f>
        <v/>
      </c>
      <c r="AK833" s="216"/>
      <c r="AL833" s="95" t="s">
        <v>59</v>
      </c>
      <c r="AM833" s="217" t="str">
        <f>VLOOKUP($B830,[1]D3_2!$B$5:$AL$131,31,FALSE)&amp;""</f>
        <v/>
      </c>
      <c r="AN833" s="218"/>
      <c r="AO833" s="215" t="str">
        <f>VLOOKUP($B830,[1]D3_2!$B$5:$AL$131,32,FALSE)&amp;""</f>
        <v/>
      </c>
      <c r="AP833" s="216"/>
      <c r="AQ833" s="95" t="s">
        <v>59</v>
      </c>
      <c r="AR833" s="217" t="str">
        <f>VLOOKUP($B830,[1]D3_2!$B$5:$AL$131,33,FALSE)&amp;""</f>
        <v/>
      </c>
      <c r="AS833" s="218"/>
      <c r="AT833" s="215" t="str">
        <f>VLOOKUP($B830,[1]D3_2!$B$5:$AL$131,34,FALSE)&amp;""</f>
        <v/>
      </c>
      <c r="AU833" s="216"/>
      <c r="AV833" s="95" t="s">
        <v>59</v>
      </c>
      <c r="AW833" s="217" t="str">
        <f>VLOOKUP($B830,[1]D3_2!$B$5:$AL$131,35,FALSE)&amp;""</f>
        <v/>
      </c>
      <c r="AX833" s="218"/>
      <c r="AY833" s="215" t="str">
        <f>VLOOKUP($B830,[1]D3_2!$B$5:$AL$131,36,FALSE)&amp;""</f>
        <v/>
      </c>
      <c r="AZ833" s="216"/>
      <c r="BA833" s="95" t="s">
        <v>59</v>
      </c>
      <c r="BB833" s="217" t="str">
        <f>VLOOKUP($B830,[1]D3_2!$B$5:$AL$131,37,FALSE)&amp;""</f>
        <v/>
      </c>
      <c r="BC833" s="218"/>
      <c r="BD833" s="60"/>
    </row>
    <row r="834" spans="2:56" ht="14.25" customHeight="1" x14ac:dyDescent="0.55000000000000004">
      <c r="B834" s="208"/>
      <c r="C834" s="209"/>
      <c r="D834" s="209"/>
      <c r="E834" s="209"/>
      <c r="F834" s="209"/>
      <c r="G834" s="210"/>
      <c r="H834" s="235"/>
      <c r="I834" s="236"/>
      <c r="J834" s="236"/>
      <c r="K834" s="237"/>
      <c r="L834" s="219" t="s">
        <v>7255</v>
      </c>
      <c r="M834" s="220"/>
      <c r="N834" s="220"/>
      <c r="O834" s="221"/>
      <c r="P834" s="222" t="str">
        <f>VLOOKUP($B830,[1]D3_2!$B$132:$AL$258,22,FALSE)&amp;""</f>
        <v/>
      </c>
      <c r="Q834" s="223"/>
      <c r="R834" s="96" t="s">
        <v>6130</v>
      </c>
      <c r="S834" s="224" t="str">
        <f>VLOOKUP($B830,[1]D3_2!$B$132:$AL$258,23,FALSE)&amp;""</f>
        <v/>
      </c>
      <c r="T834" s="225"/>
      <c r="U834" s="222" t="str">
        <f>VLOOKUP($B830,[1]D3_2!$B$132:$AL$258,24,FALSE)&amp;""</f>
        <v/>
      </c>
      <c r="V834" s="223"/>
      <c r="W834" s="96" t="s">
        <v>6130</v>
      </c>
      <c r="X834" s="224" t="str">
        <f>VLOOKUP($B830,[1]D3_2!$B$132:$AL$258,25,FALSE)&amp;""</f>
        <v/>
      </c>
      <c r="Y834" s="225"/>
      <c r="Z834" s="222" t="str">
        <f>VLOOKUP($B830,[1]D3_2!$B$132:$AL$258,26,FALSE)&amp;""</f>
        <v/>
      </c>
      <c r="AA834" s="223"/>
      <c r="AB834" s="96" t="s">
        <v>6130</v>
      </c>
      <c r="AC834" s="224" t="str">
        <f>VLOOKUP($B830,[1]D3_2!$B$132:$AL$258,27,FALSE)&amp;""</f>
        <v/>
      </c>
      <c r="AD834" s="225"/>
      <c r="AE834" s="222" t="str">
        <f>VLOOKUP($B830,[1]D3_2!$B$132:$AL$258,28,FALSE)&amp;""</f>
        <v/>
      </c>
      <c r="AF834" s="223"/>
      <c r="AG834" s="96" t="s">
        <v>6130</v>
      </c>
      <c r="AH834" s="224" t="str">
        <f>VLOOKUP($B830,[1]D3_2!$B$132:$AL$385,29,FALSE)&amp;""</f>
        <v/>
      </c>
      <c r="AI834" s="225"/>
      <c r="AJ834" s="222" t="str">
        <f>VLOOKUP($B830,[1]D3_2!$B$132:$AL$258,30,FALSE)&amp;""</f>
        <v/>
      </c>
      <c r="AK834" s="223"/>
      <c r="AL834" s="96" t="s">
        <v>6130</v>
      </c>
      <c r="AM834" s="224" t="str">
        <f>VLOOKUP($B830,[1]D3_2!$B$132:$AL$385,31,FALSE)&amp;""</f>
        <v/>
      </c>
      <c r="AN834" s="225"/>
      <c r="AO834" s="222" t="str">
        <f>VLOOKUP($B830,[1]D3_2!$B$132:$AL$258,32,FALSE)&amp;""</f>
        <v/>
      </c>
      <c r="AP834" s="223"/>
      <c r="AQ834" s="96" t="s">
        <v>6130</v>
      </c>
      <c r="AR834" s="224" t="str">
        <f>VLOOKUP($B830,[1]D3_2!$B$132:$AL$385,33,FALSE)&amp;""</f>
        <v/>
      </c>
      <c r="AS834" s="225"/>
      <c r="AT834" s="222" t="str">
        <f>VLOOKUP($B830,[1]D3_2!$B$132:$AL$258,34,FALSE)&amp;""</f>
        <v/>
      </c>
      <c r="AU834" s="223"/>
      <c r="AV834" s="96" t="s">
        <v>6130</v>
      </c>
      <c r="AW834" s="224" t="str">
        <f>VLOOKUP($B830,[1]D3_2!$B$132:$AL$385,35,FALSE)&amp;""</f>
        <v/>
      </c>
      <c r="AX834" s="225"/>
      <c r="AY834" s="222" t="str">
        <f>VLOOKUP($B830,[1]D3_2!$B$132:$AL$258,36,FALSE)&amp;""</f>
        <v/>
      </c>
      <c r="AZ834" s="223"/>
      <c r="BA834" s="96" t="s">
        <v>6130</v>
      </c>
      <c r="BB834" s="224" t="str">
        <f>VLOOKUP($B830,[1]D3_2!$B$132:$AL$385,37,FALSE)&amp;""</f>
        <v/>
      </c>
      <c r="BC834" s="225"/>
      <c r="BD834" s="60"/>
    </row>
    <row r="835" spans="2:56" ht="14.25" customHeight="1" x14ac:dyDescent="0.55000000000000004">
      <c r="B835" s="198"/>
      <c r="C835" s="199"/>
      <c r="D835" s="199"/>
      <c r="E835" s="199"/>
      <c r="F835" s="199"/>
      <c r="G835" s="200"/>
      <c r="H835" s="238"/>
      <c r="I835" s="239"/>
      <c r="J835" s="239"/>
      <c r="K835" s="240"/>
      <c r="L835" s="248" t="s">
        <v>7256</v>
      </c>
      <c r="M835" s="249"/>
      <c r="N835" s="249"/>
      <c r="O835" s="250"/>
      <c r="P835" s="244" t="str">
        <f>VLOOKUP($B830,[1]D3_2!$B$259:$AL$385,22,FALSE)&amp;""</f>
        <v/>
      </c>
      <c r="Q835" s="245"/>
      <c r="R835" s="97" t="s">
        <v>6130</v>
      </c>
      <c r="S835" s="246" t="str">
        <f>VLOOKUP($B830,[1]D3_2!$B$259:$AL$385,23,FALSE)&amp;""</f>
        <v/>
      </c>
      <c r="T835" s="247"/>
      <c r="U835" s="244" t="str">
        <f>VLOOKUP($B830,[1]D3_2!$B$259:$AL$385,24,FALSE)&amp;""</f>
        <v/>
      </c>
      <c r="V835" s="245"/>
      <c r="W835" s="97" t="s">
        <v>6130</v>
      </c>
      <c r="X835" s="246" t="str">
        <f>VLOOKUP($B830,[1]D3_2!$B$259:$AL$385,25,FALSE)&amp;""</f>
        <v/>
      </c>
      <c r="Y835" s="247"/>
      <c r="Z835" s="244" t="str">
        <f>VLOOKUP($B830,[1]D3_2!$B$259:$AL$385,26,FALSE)&amp;""</f>
        <v/>
      </c>
      <c r="AA835" s="245"/>
      <c r="AB835" s="97" t="s">
        <v>6130</v>
      </c>
      <c r="AC835" s="246" t="str">
        <f>VLOOKUP($B830,[1]D3_2!$B$259:$AL$385,27,FALSE)&amp;""</f>
        <v/>
      </c>
      <c r="AD835" s="247"/>
      <c r="AE835" s="244" t="str">
        <f>VLOOKUP($B830,[1]D3_2!$B$259:$AL$385,28,FALSE)&amp;""</f>
        <v/>
      </c>
      <c r="AF835" s="245"/>
      <c r="AG835" s="97" t="s">
        <v>6130</v>
      </c>
      <c r="AH835" s="246" t="str">
        <f>VLOOKUP($B830,[1]D3_2!$B$259:$AL$385,29,FALSE)&amp;""</f>
        <v/>
      </c>
      <c r="AI835" s="247"/>
      <c r="AJ835" s="244" t="str">
        <f>VLOOKUP($B830,[1]D3_2!$B$259:$AL$385,30,FALSE)&amp;""</f>
        <v/>
      </c>
      <c r="AK835" s="245"/>
      <c r="AL835" s="97" t="s">
        <v>6130</v>
      </c>
      <c r="AM835" s="246" t="str">
        <f>VLOOKUP($B830,[1]D3_2!$B$259:$AL$385,31,FALSE)&amp;""</f>
        <v/>
      </c>
      <c r="AN835" s="247"/>
      <c r="AO835" s="244" t="str">
        <f>VLOOKUP($B830,[1]D3_2!$B$259:$AL$385,32,FALSE)&amp;""</f>
        <v/>
      </c>
      <c r="AP835" s="245"/>
      <c r="AQ835" s="97" t="s">
        <v>6130</v>
      </c>
      <c r="AR835" s="246" t="str">
        <f>VLOOKUP($B830,[1]D3_2!$B$259:$AL$385,33,FALSE)&amp;""</f>
        <v/>
      </c>
      <c r="AS835" s="247"/>
      <c r="AT835" s="244" t="str">
        <f>VLOOKUP($B830,[1]D3_2!$B$259:$AL$385,34,FALSE)&amp;""</f>
        <v/>
      </c>
      <c r="AU835" s="245"/>
      <c r="AV835" s="97" t="s">
        <v>6130</v>
      </c>
      <c r="AW835" s="246" t="str">
        <f>VLOOKUP($B830,[1]D3_2!$B$259:$AL$385,35,FALSE)&amp;""</f>
        <v/>
      </c>
      <c r="AX835" s="247"/>
      <c r="AY835" s="244" t="str">
        <f>VLOOKUP($B830,[1]D3_2!$B$259:$AL$385,36,FALSE)&amp;""</f>
        <v/>
      </c>
      <c r="AZ835" s="245"/>
      <c r="BA835" s="97" t="s">
        <v>6130</v>
      </c>
      <c r="BB835" s="246" t="str">
        <f>VLOOKUP($B830,[1]D3_2!$B$259:$AL$385,37,FALSE)&amp;""</f>
        <v/>
      </c>
      <c r="BC835" s="247"/>
      <c r="BD835" s="60"/>
    </row>
    <row r="836" spans="2:56" ht="14.25" customHeight="1" x14ac:dyDescent="0.55000000000000004">
      <c r="B836" s="195" t="s">
        <v>5984</v>
      </c>
      <c r="C836" s="196"/>
      <c r="D836" s="196"/>
      <c r="E836" s="196"/>
      <c r="F836" s="196"/>
      <c r="G836" s="197"/>
      <c r="H836" s="232" t="s">
        <v>7637</v>
      </c>
      <c r="I836" s="233"/>
      <c r="J836" s="233"/>
      <c r="K836" s="234"/>
      <c r="L836" s="241" t="s">
        <v>6265</v>
      </c>
      <c r="M836" s="242"/>
      <c r="N836" s="242"/>
      <c r="O836" s="243"/>
      <c r="P836" s="215" t="str">
        <f>VLOOKUP($B836,[1]D3_2!$B$5:$AL$131,6,FALSE)&amp;""</f>
        <v/>
      </c>
      <c r="Q836" s="216"/>
      <c r="R836" s="95" t="s">
        <v>59</v>
      </c>
      <c r="S836" s="217" t="str">
        <f>VLOOKUP($B836,[1]D3_2!$B$5:$AL$131,7,FALSE)&amp;""</f>
        <v/>
      </c>
      <c r="T836" s="218"/>
      <c r="U836" s="215" t="str">
        <f>VLOOKUP($B836,[1]D3_2!$B$5:$AL$131,8,FALSE)&amp;""</f>
        <v/>
      </c>
      <c r="V836" s="216"/>
      <c r="W836" s="95" t="s">
        <v>59</v>
      </c>
      <c r="X836" s="217" t="str">
        <f>VLOOKUP($B836,[1]D3_2!$B$5:$AL$131,9,FALSE)&amp;""</f>
        <v/>
      </c>
      <c r="Y836" s="218"/>
      <c r="Z836" s="215" t="str">
        <f>VLOOKUP($B836,[1]D3_2!$B$5:$AL$131,10,FALSE)&amp;""</f>
        <v/>
      </c>
      <c r="AA836" s="216"/>
      <c r="AB836" s="95" t="s">
        <v>59</v>
      </c>
      <c r="AC836" s="217" t="str">
        <f>VLOOKUP($B836,[1]D3_2!$B$5:$AL$131,11,FALSE)&amp;""</f>
        <v/>
      </c>
      <c r="AD836" s="218"/>
      <c r="AE836" s="215" t="str">
        <f>VLOOKUP($B836,[1]D3_2!$B$5:$AL$131,12,FALSE)&amp;""</f>
        <v/>
      </c>
      <c r="AF836" s="216"/>
      <c r="AG836" s="95" t="s">
        <v>59</v>
      </c>
      <c r="AH836" s="217" t="str">
        <f>VLOOKUP($B836,[1]D3_2!$B$5:$AL$131,13,FALSE)&amp;""</f>
        <v/>
      </c>
      <c r="AI836" s="218"/>
      <c r="AJ836" s="215" t="str">
        <f>VLOOKUP($B836,[1]D3_2!$B$5:$AL$131,14,FALSE)&amp;""</f>
        <v/>
      </c>
      <c r="AK836" s="216"/>
      <c r="AL836" s="95" t="s">
        <v>59</v>
      </c>
      <c r="AM836" s="217" t="str">
        <f>VLOOKUP($B836,[1]D3_2!$B$5:$AL$131,15,FALSE)&amp;""</f>
        <v/>
      </c>
      <c r="AN836" s="218"/>
      <c r="AO836" s="215" t="str">
        <f>VLOOKUP($B836,[1]D3_2!$B$5:$AL$131,16,FALSE)&amp;""</f>
        <v/>
      </c>
      <c r="AP836" s="216"/>
      <c r="AQ836" s="95" t="s">
        <v>59</v>
      </c>
      <c r="AR836" s="217" t="str">
        <f>VLOOKUP($B836,[1]D3_2!$B$5:$AL$131,17,FALSE)&amp;""</f>
        <v/>
      </c>
      <c r="AS836" s="218"/>
      <c r="AT836" s="215" t="str">
        <f>VLOOKUP($B836,[1]D3_2!$B$5:$AL$131,18,FALSE)&amp;""</f>
        <v/>
      </c>
      <c r="AU836" s="216"/>
      <c r="AV836" s="95" t="s">
        <v>59</v>
      </c>
      <c r="AW836" s="217" t="str">
        <f>VLOOKUP($B836,[1]D3_2!$B$5:$AL$131,19,FALSE)&amp;""</f>
        <v/>
      </c>
      <c r="AX836" s="218"/>
      <c r="AY836" s="215" t="str">
        <f>VLOOKUP($B836,[1]D3_2!$B$5:$AL$131,20,FALSE)&amp;""</f>
        <v/>
      </c>
      <c r="AZ836" s="216"/>
      <c r="BA836" s="95" t="s">
        <v>59</v>
      </c>
      <c r="BB836" s="217" t="str">
        <f>VLOOKUP($B836,[1]D3_2!$B$5:$AL$131,21,FALSE)&amp;""</f>
        <v/>
      </c>
      <c r="BC836" s="218"/>
      <c r="BD836" s="60"/>
    </row>
    <row r="837" spans="2:56" ht="14.25" customHeight="1" x14ac:dyDescent="0.55000000000000004">
      <c r="B837" s="208"/>
      <c r="C837" s="209"/>
      <c r="D837" s="209"/>
      <c r="E837" s="209"/>
      <c r="F837" s="209"/>
      <c r="G837" s="210"/>
      <c r="H837" s="235"/>
      <c r="I837" s="236"/>
      <c r="J837" s="236"/>
      <c r="K837" s="237"/>
      <c r="L837" s="219" t="s">
        <v>7255</v>
      </c>
      <c r="M837" s="220"/>
      <c r="N837" s="220"/>
      <c r="O837" s="221"/>
      <c r="P837" s="222" t="str">
        <f>VLOOKUP($B836,[1]D3_2!$B$132:$AL$258,6,FALSE)&amp;""</f>
        <v/>
      </c>
      <c r="Q837" s="223"/>
      <c r="R837" s="96" t="s">
        <v>6130</v>
      </c>
      <c r="S837" s="224" t="str">
        <f>VLOOKUP($B836,[1]D3_2!$B$132:$AL$258,7,FALSE)&amp;""</f>
        <v/>
      </c>
      <c r="T837" s="225"/>
      <c r="U837" s="222" t="str">
        <f>VLOOKUP($B836,[1]D3_2!$B$132:$AL$258,8,FALSE)&amp;""</f>
        <v/>
      </c>
      <c r="V837" s="223"/>
      <c r="W837" s="96" t="s">
        <v>6130</v>
      </c>
      <c r="X837" s="224" t="str">
        <f>VLOOKUP($B836,[1]D3_2!$B$132:$AL$258,9,FALSE)&amp;""</f>
        <v/>
      </c>
      <c r="Y837" s="225"/>
      <c r="Z837" s="222" t="str">
        <f>VLOOKUP($B836,[1]D3_2!$B$132:$AL$258,10,FALSE)&amp;""</f>
        <v/>
      </c>
      <c r="AA837" s="223"/>
      <c r="AB837" s="96" t="s">
        <v>6130</v>
      </c>
      <c r="AC837" s="224" t="str">
        <f>VLOOKUP($B836,[1]D3_2!$B$132:$AL$258,11,FALSE)&amp;""</f>
        <v/>
      </c>
      <c r="AD837" s="225"/>
      <c r="AE837" s="222" t="str">
        <f>VLOOKUP($B836,[1]D3_2!$B$132:$AL$258,12,FALSE)&amp;""</f>
        <v/>
      </c>
      <c r="AF837" s="223"/>
      <c r="AG837" s="96" t="s">
        <v>6130</v>
      </c>
      <c r="AH837" s="224" t="str">
        <f>VLOOKUP($B836,[1]D3_2!$B$132:$AL$385,13,FALSE)&amp;""</f>
        <v/>
      </c>
      <c r="AI837" s="225"/>
      <c r="AJ837" s="222" t="str">
        <f>VLOOKUP($B836,[1]D3_2!$B$132:$AL$258,14,FALSE)&amp;""</f>
        <v/>
      </c>
      <c r="AK837" s="223"/>
      <c r="AL837" s="96" t="s">
        <v>6130</v>
      </c>
      <c r="AM837" s="224" t="str">
        <f>VLOOKUP($B836,[1]D3_2!$B$132:$AL$385,15,FALSE)&amp;""</f>
        <v/>
      </c>
      <c r="AN837" s="225"/>
      <c r="AO837" s="222" t="str">
        <f>VLOOKUP($B836,[1]D3_2!$B$132:$AL$258,16,FALSE)&amp;""</f>
        <v/>
      </c>
      <c r="AP837" s="223"/>
      <c r="AQ837" s="96" t="s">
        <v>6130</v>
      </c>
      <c r="AR837" s="224" t="str">
        <f>VLOOKUP($B836,[1]D3_2!$B$132:$AL$385,17,FALSE)&amp;""</f>
        <v/>
      </c>
      <c r="AS837" s="225"/>
      <c r="AT837" s="222" t="str">
        <f>VLOOKUP($B836,[1]D3_2!$B$132:$AL$258,18,FALSE)&amp;""</f>
        <v/>
      </c>
      <c r="AU837" s="223"/>
      <c r="AV837" s="96" t="s">
        <v>6130</v>
      </c>
      <c r="AW837" s="224" t="str">
        <f>VLOOKUP($B836,[1]D3_2!$B$132:$AL$385,19,FALSE)&amp;""</f>
        <v/>
      </c>
      <c r="AX837" s="225"/>
      <c r="AY837" s="222" t="str">
        <f>VLOOKUP($B836,[1]D3_2!$B$132:$AL$258,20,FALSE)&amp;""</f>
        <v/>
      </c>
      <c r="AZ837" s="223"/>
      <c r="BA837" s="96" t="s">
        <v>6130</v>
      </c>
      <c r="BB837" s="224" t="str">
        <f>VLOOKUP($B836,[1]D3_2!$B$132:$AL$385,21,FALSE)&amp;""</f>
        <v/>
      </c>
      <c r="BC837" s="225"/>
      <c r="BD837" s="60"/>
    </row>
    <row r="838" spans="2:56" ht="14.25" customHeight="1" x14ac:dyDescent="0.55000000000000004">
      <c r="B838" s="208"/>
      <c r="C838" s="209"/>
      <c r="D838" s="209"/>
      <c r="E838" s="209"/>
      <c r="F838" s="209"/>
      <c r="G838" s="210"/>
      <c r="H838" s="238"/>
      <c r="I838" s="239"/>
      <c r="J838" s="239"/>
      <c r="K838" s="240"/>
      <c r="L838" s="248" t="s">
        <v>7256</v>
      </c>
      <c r="M838" s="249"/>
      <c r="N838" s="249"/>
      <c r="O838" s="250"/>
      <c r="P838" s="244" t="str">
        <f>VLOOKUP($B836,[1]D3_2!$B$259:$AL$385,6,FALSE)&amp;""</f>
        <v/>
      </c>
      <c r="Q838" s="245"/>
      <c r="R838" s="97" t="s">
        <v>6130</v>
      </c>
      <c r="S838" s="246" t="str">
        <f>VLOOKUP($B836,[1]D3_2!$B$259:$AL$385,7,FALSE)&amp;""</f>
        <v/>
      </c>
      <c r="T838" s="247"/>
      <c r="U838" s="244" t="str">
        <f>VLOOKUP($B836,[1]D3_2!$B$259:$AL$385,8,FALSE)&amp;""</f>
        <v/>
      </c>
      <c r="V838" s="245"/>
      <c r="W838" s="97" t="s">
        <v>6130</v>
      </c>
      <c r="X838" s="246" t="str">
        <f>VLOOKUP($B836,[1]D3_2!$B$259:$AL$385,9,FALSE)&amp;""</f>
        <v/>
      </c>
      <c r="Y838" s="247"/>
      <c r="Z838" s="244" t="str">
        <f>VLOOKUP($B836,[1]D3_2!$B$259:$AL$385,10,FALSE)&amp;""</f>
        <v/>
      </c>
      <c r="AA838" s="245"/>
      <c r="AB838" s="97" t="s">
        <v>6130</v>
      </c>
      <c r="AC838" s="246" t="str">
        <f>VLOOKUP($B836,[1]D3_2!$B$259:$AL$385,11,FALSE)&amp;""</f>
        <v/>
      </c>
      <c r="AD838" s="247"/>
      <c r="AE838" s="244" t="str">
        <f>VLOOKUP($B836,[1]D3_2!$B$259:$AL$385,12,FALSE)&amp;""</f>
        <v/>
      </c>
      <c r="AF838" s="245"/>
      <c r="AG838" s="97" t="s">
        <v>6130</v>
      </c>
      <c r="AH838" s="246" t="str">
        <f>VLOOKUP($B836,[1]D3_2!$B$259:$AL$385,13,FALSE)&amp;""</f>
        <v/>
      </c>
      <c r="AI838" s="247"/>
      <c r="AJ838" s="244" t="str">
        <f>VLOOKUP($B836,[1]D3_2!$B$259:$AL$385,14,FALSE)&amp;""</f>
        <v/>
      </c>
      <c r="AK838" s="245"/>
      <c r="AL838" s="97" t="s">
        <v>6130</v>
      </c>
      <c r="AM838" s="246" t="str">
        <f>VLOOKUP($B836,[1]D3_2!$B$259:$AL$385,15,FALSE)&amp;""</f>
        <v/>
      </c>
      <c r="AN838" s="247"/>
      <c r="AO838" s="244" t="str">
        <f>VLOOKUP($B836,[1]D3_2!$B$259:$AL$385,16,FALSE)&amp;""</f>
        <v/>
      </c>
      <c r="AP838" s="245"/>
      <c r="AQ838" s="97" t="s">
        <v>6130</v>
      </c>
      <c r="AR838" s="246" t="str">
        <f>VLOOKUP($B836,[1]D3_2!$B$259:$AL$385,17,FALSE)&amp;""</f>
        <v/>
      </c>
      <c r="AS838" s="247"/>
      <c r="AT838" s="244" t="str">
        <f>VLOOKUP($B836,[1]D3_2!$B$259:$AL$385,18,FALSE)&amp;""</f>
        <v/>
      </c>
      <c r="AU838" s="245"/>
      <c r="AV838" s="97" t="s">
        <v>6130</v>
      </c>
      <c r="AW838" s="246" t="str">
        <f>VLOOKUP($B836,[1]D3_2!$B$259:$AL$385,19,FALSE)&amp;""</f>
        <v/>
      </c>
      <c r="AX838" s="247"/>
      <c r="AY838" s="244" t="str">
        <f>VLOOKUP($B836,[1]D3_2!$B$259:$AL$385,20,FALSE)&amp;""</f>
        <v/>
      </c>
      <c r="AZ838" s="245"/>
      <c r="BA838" s="97" t="s">
        <v>6130</v>
      </c>
      <c r="BB838" s="246" t="str">
        <f>VLOOKUP($B836,[1]D3_2!$B$259:$AL$385,21,FALSE)&amp;""</f>
        <v/>
      </c>
      <c r="BC838" s="247"/>
      <c r="BD838" s="60"/>
    </row>
    <row r="839" spans="2:56" ht="14.25" customHeight="1" x14ac:dyDescent="0.55000000000000004">
      <c r="B839" s="208"/>
      <c r="C839" s="209"/>
      <c r="D839" s="209"/>
      <c r="E839" s="209"/>
      <c r="F839" s="209"/>
      <c r="G839" s="210"/>
      <c r="H839" s="232" t="s">
        <v>7669</v>
      </c>
      <c r="I839" s="233"/>
      <c r="J839" s="233"/>
      <c r="K839" s="234"/>
      <c r="L839" s="241" t="s">
        <v>6265</v>
      </c>
      <c r="M839" s="242"/>
      <c r="N839" s="242"/>
      <c r="O839" s="243"/>
      <c r="P839" s="215" t="str">
        <f>VLOOKUP($B836,[1]D3_2!$B$5:$AL$131,22,FALSE)&amp;""</f>
        <v/>
      </c>
      <c r="Q839" s="216"/>
      <c r="R839" s="95" t="s">
        <v>59</v>
      </c>
      <c r="S839" s="217" t="str">
        <f>VLOOKUP($B836,[1]D3_2!$B$5:$AL$131,23,FALSE)&amp;""</f>
        <v/>
      </c>
      <c r="T839" s="218"/>
      <c r="U839" s="215" t="str">
        <f>VLOOKUP($B836,[1]D3_2!$B$5:$AL$131,24,FALSE)&amp;""</f>
        <v/>
      </c>
      <c r="V839" s="216"/>
      <c r="W839" s="95" t="s">
        <v>59</v>
      </c>
      <c r="X839" s="217" t="str">
        <f>VLOOKUP($B836,[1]D3_2!$B$5:$AL$131,25,FALSE)&amp;""</f>
        <v/>
      </c>
      <c r="Y839" s="218"/>
      <c r="Z839" s="215" t="str">
        <f>VLOOKUP($B836,[1]D3_2!$B$5:$AL$131,26,FALSE)&amp;""</f>
        <v/>
      </c>
      <c r="AA839" s="216"/>
      <c r="AB839" s="95" t="s">
        <v>59</v>
      </c>
      <c r="AC839" s="217" t="str">
        <f>VLOOKUP($B836,[1]D3_2!$B$5:$AL$131,27,FALSE)&amp;""</f>
        <v/>
      </c>
      <c r="AD839" s="218"/>
      <c r="AE839" s="215" t="str">
        <f>VLOOKUP($B836,[1]D3_2!$B$5:$AL$131,28,FALSE)&amp;""</f>
        <v/>
      </c>
      <c r="AF839" s="216"/>
      <c r="AG839" s="95" t="s">
        <v>59</v>
      </c>
      <c r="AH839" s="217" t="str">
        <f>VLOOKUP($B836,[1]D3_2!$B$5:$AL$131,29,FALSE)&amp;""</f>
        <v/>
      </c>
      <c r="AI839" s="218"/>
      <c r="AJ839" s="215" t="str">
        <f>VLOOKUP($B836,[1]D3_2!$B$5:$AL$131,30,FALSE)&amp;""</f>
        <v/>
      </c>
      <c r="AK839" s="216"/>
      <c r="AL839" s="95" t="s">
        <v>59</v>
      </c>
      <c r="AM839" s="217" t="str">
        <f>VLOOKUP($B836,[1]D3_2!$B$5:$AL$131,31,FALSE)&amp;""</f>
        <v/>
      </c>
      <c r="AN839" s="218"/>
      <c r="AO839" s="215" t="str">
        <f>VLOOKUP($B836,[1]D3_2!$B$5:$AL$131,32,FALSE)&amp;""</f>
        <v/>
      </c>
      <c r="AP839" s="216"/>
      <c r="AQ839" s="95" t="s">
        <v>59</v>
      </c>
      <c r="AR839" s="217" t="str">
        <f>VLOOKUP($B836,[1]D3_2!$B$5:$AL$131,33,FALSE)&amp;""</f>
        <v/>
      </c>
      <c r="AS839" s="218"/>
      <c r="AT839" s="215" t="str">
        <f>VLOOKUP($B836,[1]D3_2!$B$5:$AL$131,34,FALSE)&amp;""</f>
        <v/>
      </c>
      <c r="AU839" s="216"/>
      <c r="AV839" s="95" t="s">
        <v>59</v>
      </c>
      <c r="AW839" s="217" t="str">
        <f>VLOOKUP($B836,[1]D3_2!$B$5:$AL$131,35,FALSE)&amp;""</f>
        <v/>
      </c>
      <c r="AX839" s="218"/>
      <c r="AY839" s="215" t="str">
        <f>VLOOKUP($B836,[1]D3_2!$B$5:$AL$131,36,FALSE)&amp;""</f>
        <v/>
      </c>
      <c r="AZ839" s="216"/>
      <c r="BA839" s="95" t="s">
        <v>59</v>
      </c>
      <c r="BB839" s="217" t="str">
        <f>VLOOKUP($B836,[1]D3_2!$B$5:$AL$131,37,FALSE)&amp;""</f>
        <v/>
      </c>
      <c r="BC839" s="218"/>
      <c r="BD839" s="60"/>
    </row>
    <row r="840" spans="2:56" ht="14.25" customHeight="1" x14ac:dyDescent="0.55000000000000004">
      <c r="B840" s="208"/>
      <c r="C840" s="209"/>
      <c r="D840" s="209"/>
      <c r="E840" s="209"/>
      <c r="F840" s="209"/>
      <c r="G840" s="210"/>
      <c r="H840" s="235"/>
      <c r="I840" s="236"/>
      <c r="J840" s="236"/>
      <c r="K840" s="237"/>
      <c r="L840" s="219" t="s">
        <v>7255</v>
      </c>
      <c r="M840" s="220"/>
      <c r="N840" s="220"/>
      <c r="O840" s="221"/>
      <c r="P840" s="222" t="str">
        <f>VLOOKUP($B836,[1]D3_2!$B$132:$AL$258,22,FALSE)&amp;""</f>
        <v/>
      </c>
      <c r="Q840" s="223"/>
      <c r="R840" s="96" t="s">
        <v>6130</v>
      </c>
      <c r="S840" s="224" t="str">
        <f>VLOOKUP($B836,[1]D3_2!$B$132:$AL$258,23,FALSE)&amp;""</f>
        <v/>
      </c>
      <c r="T840" s="225"/>
      <c r="U840" s="222" t="str">
        <f>VLOOKUP($B836,[1]D3_2!$B$132:$AL$258,24,FALSE)&amp;""</f>
        <v/>
      </c>
      <c r="V840" s="223"/>
      <c r="W840" s="96" t="s">
        <v>6130</v>
      </c>
      <c r="X840" s="224" t="str">
        <f>VLOOKUP($B836,[1]D3_2!$B$132:$AL$258,25,FALSE)&amp;""</f>
        <v/>
      </c>
      <c r="Y840" s="225"/>
      <c r="Z840" s="222" t="str">
        <f>VLOOKUP($B836,[1]D3_2!$B$132:$AL$258,26,FALSE)&amp;""</f>
        <v/>
      </c>
      <c r="AA840" s="223"/>
      <c r="AB840" s="96" t="s">
        <v>6130</v>
      </c>
      <c r="AC840" s="224" t="str">
        <f>VLOOKUP($B836,[1]D3_2!$B$132:$AL$258,27,FALSE)&amp;""</f>
        <v/>
      </c>
      <c r="AD840" s="225"/>
      <c r="AE840" s="222" t="str">
        <f>VLOOKUP($B836,[1]D3_2!$B$132:$AL$258,28,FALSE)&amp;""</f>
        <v/>
      </c>
      <c r="AF840" s="223"/>
      <c r="AG840" s="96" t="s">
        <v>6130</v>
      </c>
      <c r="AH840" s="224" t="str">
        <f>VLOOKUP($B836,[1]D3_2!$B$132:$AL$385,29,FALSE)&amp;""</f>
        <v/>
      </c>
      <c r="AI840" s="225"/>
      <c r="AJ840" s="222" t="str">
        <f>VLOOKUP($B836,[1]D3_2!$B$132:$AL$258,30,FALSE)&amp;""</f>
        <v/>
      </c>
      <c r="AK840" s="223"/>
      <c r="AL840" s="96" t="s">
        <v>6130</v>
      </c>
      <c r="AM840" s="224" t="str">
        <f>VLOOKUP($B836,[1]D3_2!$B$132:$AL$385,31,FALSE)&amp;""</f>
        <v/>
      </c>
      <c r="AN840" s="225"/>
      <c r="AO840" s="222" t="str">
        <f>VLOOKUP($B836,[1]D3_2!$B$132:$AL$258,32,FALSE)&amp;""</f>
        <v/>
      </c>
      <c r="AP840" s="223"/>
      <c r="AQ840" s="96" t="s">
        <v>6130</v>
      </c>
      <c r="AR840" s="224" t="str">
        <f>VLOOKUP($B836,[1]D3_2!$B$132:$AL$385,33,FALSE)&amp;""</f>
        <v/>
      </c>
      <c r="AS840" s="225"/>
      <c r="AT840" s="222" t="str">
        <f>VLOOKUP($B836,[1]D3_2!$B$132:$AL$258,34,FALSE)&amp;""</f>
        <v/>
      </c>
      <c r="AU840" s="223"/>
      <c r="AV840" s="96" t="s">
        <v>6130</v>
      </c>
      <c r="AW840" s="224" t="str">
        <f>VLOOKUP($B836,[1]D3_2!$B$132:$AL$385,35,FALSE)&amp;""</f>
        <v/>
      </c>
      <c r="AX840" s="225"/>
      <c r="AY840" s="222" t="str">
        <f>VLOOKUP($B836,[1]D3_2!$B$132:$AL$258,36,FALSE)&amp;""</f>
        <v/>
      </c>
      <c r="AZ840" s="223"/>
      <c r="BA840" s="96" t="s">
        <v>6130</v>
      </c>
      <c r="BB840" s="224" t="str">
        <f>VLOOKUP($B836,[1]D3_2!$B$132:$AL$385,37,FALSE)&amp;""</f>
        <v/>
      </c>
      <c r="BC840" s="225"/>
      <c r="BD840" s="60"/>
    </row>
    <row r="841" spans="2:56" ht="14.25" customHeight="1" x14ac:dyDescent="0.55000000000000004">
      <c r="B841" s="198"/>
      <c r="C841" s="199"/>
      <c r="D841" s="199"/>
      <c r="E841" s="199"/>
      <c r="F841" s="199"/>
      <c r="G841" s="200"/>
      <c r="H841" s="238"/>
      <c r="I841" s="239"/>
      <c r="J841" s="239"/>
      <c r="K841" s="240"/>
      <c r="L841" s="248" t="s">
        <v>7256</v>
      </c>
      <c r="M841" s="249"/>
      <c r="N841" s="249"/>
      <c r="O841" s="250"/>
      <c r="P841" s="244" t="str">
        <f>VLOOKUP($B836,[1]D3_2!$B$259:$AL$385,22,FALSE)&amp;""</f>
        <v/>
      </c>
      <c r="Q841" s="245"/>
      <c r="R841" s="97" t="s">
        <v>6130</v>
      </c>
      <c r="S841" s="246" t="str">
        <f>VLOOKUP($B836,[1]D3_2!$B$259:$AL$385,23,FALSE)&amp;""</f>
        <v/>
      </c>
      <c r="T841" s="247"/>
      <c r="U841" s="244" t="str">
        <f>VLOOKUP($B836,[1]D3_2!$B$259:$AL$385,24,FALSE)&amp;""</f>
        <v/>
      </c>
      <c r="V841" s="245"/>
      <c r="W841" s="97" t="s">
        <v>6130</v>
      </c>
      <c r="X841" s="246" t="str">
        <f>VLOOKUP($B836,[1]D3_2!$B$259:$AL$385,25,FALSE)&amp;""</f>
        <v/>
      </c>
      <c r="Y841" s="247"/>
      <c r="Z841" s="244" t="str">
        <f>VLOOKUP($B836,[1]D3_2!$B$259:$AL$385,26,FALSE)&amp;""</f>
        <v/>
      </c>
      <c r="AA841" s="245"/>
      <c r="AB841" s="97" t="s">
        <v>6130</v>
      </c>
      <c r="AC841" s="246" t="str">
        <f>VLOOKUP($B836,[1]D3_2!$B$259:$AL$385,27,FALSE)&amp;""</f>
        <v/>
      </c>
      <c r="AD841" s="247"/>
      <c r="AE841" s="244" t="str">
        <f>VLOOKUP($B836,[1]D3_2!$B$259:$AL$385,28,FALSE)&amp;""</f>
        <v/>
      </c>
      <c r="AF841" s="245"/>
      <c r="AG841" s="97" t="s">
        <v>6130</v>
      </c>
      <c r="AH841" s="246" t="str">
        <f>VLOOKUP($B836,[1]D3_2!$B$259:$AL$385,29,FALSE)&amp;""</f>
        <v/>
      </c>
      <c r="AI841" s="247"/>
      <c r="AJ841" s="244" t="str">
        <f>VLOOKUP($B836,[1]D3_2!$B$259:$AL$385,30,FALSE)&amp;""</f>
        <v/>
      </c>
      <c r="AK841" s="245"/>
      <c r="AL841" s="97" t="s">
        <v>6130</v>
      </c>
      <c r="AM841" s="246" t="str">
        <f>VLOOKUP($B836,[1]D3_2!$B$259:$AL$385,31,FALSE)&amp;""</f>
        <v/>
      </c>
      <c r="AN841" s="247"/>
      <c r="AO841" s="244" t="str">
        <f>VLOOKUP($B836,[1]D3_2!$B$259:$AL$385,32,FALSE)&amp;""</f>
        <v/>
      </c>
      <c r="AP841" s="245"/>
      <c r="AQ841" s="97" t="s">
        <v>6130</v>
      </c>
      <c r="AR841" s="246" t="str">
        <f>VLOOKUP($B836,[1]D3_2!$B$259:$AL$385,33,FALSE)&amp;""</f>
        <v/>
      </c>
      <c r="AS841" s="247"/>
      <c r="AT841" s="244" t="str">
        <f>VLOOKUP($B836,[1]D3_2!$B$259:$AL$385,34,FALSE)&amp;""</f>
        <v/>
      </c>
      <c r="AU841" s="245"/>
      <c r="AV841" s="97" t="s">
        <v>6130</v>
      </c>
      <c r="AW841" s="246" t="str">
        <f>VLOOKUP($B836,[1]D3_2!$B$259:$AL$385,35,FALSE)&amp;""</f>
        <v/>
      </c>
      <c r="AX841" s="247"/>
      <c r="AY841" s="244" t="str">
        <f>VLOOKUP($B836,[1]D3_2!$B$259:$AL$385,36,FALSE)&amp;""</f>
        <v/>
      </c>
      <c r="AZ841" s="245"/>
      <c r="BA841" s="97" t="s">
        <v>6130</v>
      </c>
      <c r="BB841" s="246" t="str">
        <f>VLOOKUP($B836,[1]D3_2!$B$259:$AL$385,37,FALSE)&amp;""</f>
        <v/>
      </c>
      <c r="BC841" s="247"/>
      <c r="BD841" s="60"/>
    </row>
    <row r="842" spans="2:56" ht="14.25" customHeight="1" x14ac:dyDescent="0.55000000000000004">
      <c r="B842" s="195" t="s">
        <v>5985</v>
      </c>
      <c r="C842" s="196"/>
      <c r="D842" s="196"/>
      <c r="E842" s="196"/>
      <c r="F842" s="196"/>
      <c r="G842" s="197"/>
      <c r="H842" s="232" t="s">
        <v>7637</v>
      </c>
      <c r="I842" s="233"/>
      <c r="J842" s="233"/>
      <c r="K842" s="234"/>
      <c r="L842" s="241" t="s">
        <v>6265</v>
      </c>
      <c r="M842" s="242"/>
      <c r="N842" s="242"/>
      <c r="O842" s="243"/>
      <c r="P842" s="215" t="str">
        <f>VLOOKUP($B842,[1]D3_2!$B$5:$AL$131,6,FALSE)&amp;""</f>
        <v/>
      </c>
      <c r="Q842" s="216"/>
      <c r="R842" s="95" t="s">
        <v>59</v>
      </c>
      <c r="S842" s="217" t="str">
        <f>VLOOKUP($B842,[1]D3_2!$B$5:$AL$131,7,FALSE)&amp;""</f>
        <v/>
      </c>
      <c r="T842" s="218"/>
      <c r="U842" s="215" t="str">
        <f>VLOOKUP($B842,[1]D3_2!$B$5:$AL$131,8,FALSE)&amp;""</f>
        <v/>
      </c>
      <c r="V842" s="216"/>
      <c r="W842" s="95" t="s">
        <v>59</v>
      </c>
      <c r="X842" s="217" t="str">
        <f>VLOOKUP($B842,[1]D3_2!$B$5:$AL$131,9,FALSE)&amp;""</f>
        <v/>
      </c>
      <c r="Y842" s="218"/>
      <c r="Z842" s="215" t="str">
        <f>VLOOKUP($B842,[1]D3_2!$B$5:$AL$131,10,FALSE)&amp;""</f>
        <v/>
      </c>
      <c r="AA842" s="216"/>
      <c r="AB842" s="95" t="s">
        <v>59</v>
      </c>
      <c r="AC842" s="217" t="str">
        <f>VLOOKUP($B842,[1]D3_2!$B$5:$AL$131,11,FALSE)&amp;""</f>
        <v/>
      </c>
      <c r="AD842" s="218"/>
      <c r="AE842" s="215" t="str">
        <f>VLOOKUP($B842,[1]D3_2!$B$5:$AL$131,12,FALSE)&amp;""</f>
        <v/>
      </c>
      <c r="AF842" s="216"/>
      <c r="AG842" s="95" t="s">
        <v>59</v>
      </c>
      <c r="AH842" s="217" t="str">
        <f>VLOOKUP($B842,[1]D3_2!$B$5:$AL$131,13,FALSE)&amp;""</f>
        <v/>
      </c>
      <c r="AI842" s="218"/>
      <c r="AJ842" s="215" t="str">
        <f>VLOOKUP($B842,[1]D3_2!$B$5:$AL$131,14,FALSE)&amp;""</f>
        <v/>
      </c>
      <c r="AK842" s="216"/>
      <c r="AL842" s="95" t="s">
        <v>59</v>
      </c>
      <c r="AM842" s="217" t="str">
        <f>VLOOKUP($B842,[1]D3_2!$B$5:$AL$131,15,FALSE)&amp;""</f>
        <v/>
      </c>
      <c r="AN842" s="218"/>
      <c r="AO842" s="215" t="str">
        <f>VLOOKUP($B842,[1]D3_2!$B$5:$AL$131,16,FALSE)&amp;""</f>
        <v/>
      </c>
      <c r="AP842" s="216"/>
      <c r="AQ842" s="95" t="s">
        <v>59</v>
      </c>
      <c r="AR842" s="217" t="str">
        <f>VLOOKUP($B842,[1]D3_2!$B$5:$AL$131,17,FALSE)&amp;""</f>
        <v/>
      </c>
      <c r="AS842" s="218"/>
      <c r="AT842" s="215" t="str">
        <f>VLOOKUP($B842,[1]D3_2!$B$5:$AL$131,18,FALSE)&amp;""</f>
        <v/>
      </c>
      <c r="AU842" s="216"/>
      <c r="AV842" s="95" t="s">
        <v>59</v>
      </c>
      <c r="AW842" s="217" t="str">
        <f>VLOOKUP($B842,[1]D3_2!$B$5:$AL$131,19,FALSE)&amp;""</f>
        <v/>
      </c>
      <c r="AX842" s="218"/>
      <c r="AY842" s="215" t="str">
        <f>VLOOKUP($B842,[1]D3_2!$B$5:$AL$131,20,FALSE)&amp;""</f>
        <v/>
      </c>
      <c r="AZ842" s="216"/>
      <c r="BA842" s="95" t="s">
        <v>59</v>
      </c>
      <c r="BB842" s="217" t="str">
        <f>VLOOKUP($B842,[1]D3_2!$B$5:$AL$131,21,FALSE)&amp;""</f>
        <v/>
      </c>
      <c r="BC842" s="218"/>
      <c r="BD842" s="60"/>
    </row>
    <row r="843" spans="2:56" ht="14.25" customHeight="1" x14ac:dyDescent="0.55000000000000004">
      <c r="B843" s="208"/>
      <c r="C843" s="209"/>
      <c r="D843" s="209"/>
      <c r="E843" s="209"/>
      <c r="F843" s="209"/>
      <c r="G843" s="210"/>
      <c r="H843" s="235"/>
      <c r="I843" s="236"/>
      <c r="J843" s="236"/>
      <c r="K843" s="237"/>
      <c r="L843" s="219" t="s">
        <v>7255</v>
      </c>
      <c r="M843" s="220"/>
      <c r="N843" s="220"/>
      <c r="O843" s="221"/>
      <c r="P843" s="222" t="str">
        <f>VLOOKUP($B842,[1]D3_2!$B$132:$AL$258,6,FALSE)&amp;""</f>
        <v/>
      </c>
      <c r="Q843" s="223"/>
      <c r="R843" s="96" t="s">
        <v>6130</v>
      </c>
      <c r="S843" s="224" t="str">
        <f>VLOOKUP($B842,[1]D3_2!$B$132:$AL$258,7,FALSE)&amp;""</f>
        <v/>
      </c>
      <c r="T843" s="225"/>
      <c r="U843" s="222" t="str">
        <f>VLOOKUP($B842,[1]D3_2!$B$132:$AL$258,8,FALSE)&amp;""</f>
        <v/>
      </c>
      <c r="V843" s="223"/>
      <c r="W843" s="96" t="s">
        <v>6130</v>
      </c>
      <c r="X843" s="224" t="str">
        <f>VLOOKUP($B842,[1]D3_2!$B$132:$AL$258,9,FALSE)&amp;""</f>
        <v/>
      </c>
      <c r="Y843" s="225"/>
      <c r="Z843" s="222" t="str">
        <f>VLOOKUP($B842,[1]D3_2!$B$132:$AL$258,10,FALSE)&amp;""</f>
        <v/>
      </c>
      <c r="AA843" s="223"/>
      <c r="AB843" s="96" t="s">
        <v>6130</v>
      </c>
      <c r="AC843" s="224" t="str">
        <f>VLOOKUP($B842,[1]D3_2!$B$132:$AL$258,11,FALSE)&amp;""</f>
        <v/>
      </c>
      <c r="AD843" s="225"/>
      <c r="AE843" s="222" t="str">
        <f>VLOOKUP($B842,[1]D3_2!$B$132:$AL$258,12,FALSE)&amp;""</f>
        <v/>
      </c>
      <c r="AF843" s="223"/>
      <c r="AG843" s="96" t="s">
        <v>6130</v>
      </c>
      <c r="AH843" s="224" t="str">
        <f>VLOOKUP($B842,[1]D3_2!$B$132:$AL$385,13,FALSE)&amp;""</f>
        <v/>
      </c>
      <c r="AI843" s="225"/>
      <c r="AJ843" s="222" t="str">
        <f>VLOOKUP($B842,[1]D3_2!$B$132:$AL$258,14,FALSE)&amp;""</f>
        <v/>
      </c>
      <c r="AK843" s="223"/>
      <c r="AL843" s="96" t="s">
        <v>6130</v>
      </c>
      <c r="AM843" s="224" t="str">
        <f>VLOOKUP($B842,[1]D3_2!$B$132:$AL$385,15,FALSE)&amp;""</f>
        <v/>
      </c>
      <c r="AN843" s="225"/>
      <c r="AO843" s="222" t="str">
        <f>VLOOKUP($B842,[1]D3_2!$B$132:$AL$258,16,FALSE)&amp;""</f>
        <v/>
      </c>
      <c r="AP843" s="223"/>
      <c r="AQ843" s="96" t="s">
        <v>6130</v>
      </c>
      <c r="AR843" s="224" t="str">
        <f>VLOOKUP($B842,[1]D3_2!$B$132:$AL$385,17,FALSE)&amp;""</f>
        <v/>
      </c>
      <c r="AS843" s="225"/>
      <c r="AT843" s="222" t="str">
        <f>VLOOKUP($B842,[1]D3_2!$B$132:$AL$258,18,FALSE)&amp;""</f>
        <v/>
      </c>
      <c r="AU843" s="223"/>
      <c r="AV843" s="96" t="s">
        <v>6130</v>
      </c>
      <c r="AW843" s="224" t="str">
        <f>VLOOKUP($B842,[1]D3_2!$B$132:$AL$385,19,FALSE)&amp;""</f>
        <v/>
      </c>
      <c r="AX843" s="225"/>
      <c r="AY843" s="222" t="str">
        <f>VLOOKUP($B842,[1]D3_2!$B$132:$AL$258,20,FALSE)&amp;""</f>
        <v/>
      </c>
      <c r="AZ843" s="223"/>
      <c r="BA843" s="96" t="s">
        <v>6130</v>
      </c>
      <c r="BB843" s="224" t="str">
        <f>VLOOKUP($B842,[1]D3_2!$B$132:$AL$385,21,FALSE)&amp;""</f>
        <v/>
      </c>
      <c r="BC843" s="225"/>
      <c r="BD843" s="60"/>
    </row>
    <row r="844" spans="2:56" ht="14.25" customHeight="1" x14ac:dyDescent="0.55000000000000004">
      <c r="B844" s="208"/>
      <c r="C844" s="209"/>
      <c r="D844" s="209"/>
      <c r="E844" s="209"/>
      <c r="F844" s="209"/>
      <c r="G844" s="210"/>
      <c r="H844" s="238"/>
      <c r="I844" s="239"/>
      <c r="J844" s="239"/>
      <c r="K844" s="240"/>
      <c r="L844" s="248" t="s">
        <v>7256</v>
      </c>
      <c r="M844" s="249"/>
      <c r="N844" s="249"/>
      <c r="O844" s="250"/>
      <c r="P844" s="244" t="str">
        <f>VLOOKUP($B842,[1]D3_2!$B$259:$AL$385,6,FALSE)&amp;""</f>
        <v/>
      </c>
      <c r="Q844" s="245"/>
      <c r="R844" s="97" t="s">
        <v>6130</v>
      </c>
      <c r="S844" s="246" t="str">
        <f>VLOOKUP($B842,[1]D3_2!$B$259:$AL$385,7,FALSE)&amp;""</f>
        <v/>
      </c>
      <c r="T844" s="247"/>
      <c r="U844" s="244" t="str">
        <f>VLOOKUP($B842,[1]D3_2!$B$259:$AL$385,8,FALSE)&amp;""</f>
        <v/>
      </c>
      <c r="V844" s="245"/>
      <c r="W844" s="97" t="s">
        <v>6130</v>
      </c>
      <c r="X844" s="246" t="str">
        <f>VLOOKUP($B842,[1]D3_2!$B$259:$AL$385,9,FALSE)&amp;""</f>
        <v/>
      </c>
      <c r="Y844" s="247"/>
      <c r="Z844" s="244" t="str">
        <f>VLOOKUP($B842,[1]D3_2!$B$259:$AL$385,10,FALSE)&amp;""</f>
        <v/>
      </c>
      <c r="AA844" s="245"/>
      <c r="AB844" s="97" t="s">
        <v>6130</v>
      </c>
      <c r="AC844" s="246" t="str">
        <f>VLOOKUP($B842,[1]D3_2!$B$259:$AL$385,11,FALSE)&amp;""</f>
        <v/>
      </c>
      <c r="AD844" s="247"/>
      <c r="AE844" s="244" t="str">
        <f>VLOOKUP($B842,[1]D3_2!$B$259:$AL$385,12,FALSE)&amp;""</f>
        <v/>
      </c>
      <c r="AF844" s="245"/>
      <c r="AG844" s="97" t="s">
        <v>6130</v>
      </c>
      <c r="AH844" s="246" t="str">
        <f>VLOOKUP($B842,[1]D3_2!$B$259:$AL$385,13,FALSE)&amp;""</f>
        <v/>
      </c>
      <c r="AI844" s="247"/>
      <c r="AJ844" s="244" t="str">
        <f>VLOOKUP($B842,[1]D3_2!$B$259:$AL$385,14,FALSE)&amp;""</f>
        <v/>
      </c>
      <c r="AK844" s="245"/>
      <c r="AL844" s="97" t="s">
        <v>6130</v>
      </c>
      <c r="AM844" s="246" t="str">
        <f>VLOOKUP($B842,[1]D3_2!$B$259:$AL$385,15,FALSE)&amp;""</f>
        <v/>
      </c>
      <c r="AN844" s="247"/>
      <c r="AO844" s="244" t="str">
        <f>VLOOKUP($B842,[1]D3_2!$B$259:$AL$385,16,FALSE)&amp;""</f>
        <v/>
      </c>
      <c r="AP844" s="245"/>
      <c r="AQ844" s="97" t="s">
        <v>6130</v>
      </c>
      <c r="AR844" s="246" t="str">
        <f>VLOOKUP($B842,[1]D3_2!$B$259:$AL$385,17,FALSE)&amp;""</f>
        <v/>
      </c>
      <c r="AS844" s="247"/>
      <c r="AT844" s="244" t="str">
        <f>VLOOKUP($B842,[1]D3_2!$B$259:$AL$385,18,FALSE)&amp;""</f>
        <v/>
      </c>
      <c r="AU844" s="245"/>
      <c r="AV844" s="97" t="s">
        <v>6130</v>
      </c>
      <c r="AW844" s="246" t="str">
        <f>VLOOKUP($B842,[1]D3_2!$B$259:$AL$385,19,FALSE)&amp;""</f>
        <v/>
      </c>
      <c r="AX844" s="247"/>
      <c r="AY844" s="244" t="str">
        <f>VLOOKUP($B842,[1]D3_2!$B$259:$AL$385,20,FALSE)&amp;""</f>
        <v/>
      </c>
      <c r="AZ844" s="245"/>
      <c r="BA844" s="97" t="s">
        <v>6130</v>
      </c>
      <c r="BB844" s="246" t="str">
        <f>VLOOKUP($B842,[1]D3_2!$B$259:$AL$385,21,FALSE)&amp;""</f>
        <v/>
      </c>
      <c r="BC844" s="247"/>
      <c r="BD844" s="60"/>
    </row>
    <row r="845" spans="2:56" ht="14.25" customHeight="1" x14ac:dyDescent="0.55000000000000004">
      <c r="B845" s="208"/>
      <c r="C845" s="209"/>
      <c r="D845" s="209"/>
      <c r="E845" s="209"/>
      <c r="F845" s="209"/>
      <c r="G845" s="210"/>
      <c r="H845" s="232" t="s">
        <v>7669</v>
      </c>
      <c r="I845" s="233"/>
      <c r="J845" s="233"/>
      <c r="K845" s="234"/>
      <c r="L845" s="241" t="s">
        <v>6265</v>
      </c>
      <c r="M845" s="242"/>
      <c r="N845" s="242"/>
      <c r="O845" s="243"/>
      <c r="P845" s="215" t="str">
        <f>VLOOKUP($B842,[1]D3_2!$B$5:$AL$131,22,FALSE)&amp;""</f>
        <v/>
      </c>
      <c r="Q845" s="216"/>
      <c r="R845" s="95" t="s">
        <v>59</v>
      </c>
      <c r="S845" s="217" t="str">
        <f>VLOOKUP($B842,[1]D3_2!$B$5:$AL$131,23,FALSE)&amp;""</f>
        <v/>
      </c>
      <c r="T845" s="218"/>
      <c r="U845" s="215" t="str">
        <f>VLOOKUP($B842,[1]D3_2!$B$5:$AL$131,24,FALSE)&amp;""</f>
        <v/>
      </c>
      <c r="V845" s="216"/>
      <c r="W845" s="95" t="s">
        <v>59</v>
      </c>
      <c r="X845" s="217" t="str">
        <f>VLOOKUP($B842,[1]D3_2!$B$5:$AL$131,25,FALSE)&amp;""</f>
        <v/>
      </c>
      <c r="Y845" s="218"/>
      <c r="Z845" s="215" t="str">
        <f>VLOOKUP($B842,[1]D3_2!$B$5:$AL$131,26,FALSE)&amp;""</f>
        <v/>
      </c>
      <c r="AA845" s="216"/>
      <c r="AB845" s="95" t="s">
        <v>59</v>
      </c>
      <c r="AC845" s="217" t="str">
        <f>VLOOKUP($B842,[1]D3_2!$B$5:$AL$131,27,FALSE)&amp;""</f>
        <v/>
      </c>
      <c r="AD845" s="218"/>
      <c r="AE845" s="215" t="str">
        <f>VLOOKUP($B842,[1]D3_2!$B$5:$AL$131,28,FALSE)&amp;""</f>
        <v/>
      </c>
      <c r="AF845" s="216"/>
      <c r="AG845" s="95" t="s">
        <v>59</v>
      </c>
      <c r="AH845" s="217" t="str">
        <f>VLOOKUP($B842,[1]D3_2!$B$5:$AL$131,29,FALSE)&amp;""</f>
        <v/>
      </c>
      <c r="AI845" s="218"/>
      <c r="AJ845" s="215" t="str">
        <f>VLOOKUP($B842,[1]D3_2!$B$5:$AL$131,30,FALSE)&amp;""</f>
        <v/>
      </c>
      <c r="AK845" s="216"/>
      <c r="AL845" s="95" t="s">
        <v>59</v>
      </c>
      <c r="AM845" s="217" t="str">
        <f>VLOOKUP($B842,[1]D3_2!$B$5:$AL$131,31,FALSE)&amp;""</f>
        <v/>
      </c>
      <c r="AN845" s="218"/>
      <c r="AO845" s="215" t="str">
        <f>VLOOKUP($B842,[1]D3_2!$B$5:$AL$131,32,FALSE)&amp;""</f>
        <v/>
      </c>
      <c r="AP845" s="216"/>
      <c r="AQ845" s="95" t="s">
        <v>59</v>
      </c>
      <c r="AR845" s="217" t="str">
        <f>VLOOKUP($B842,[1]D3_2!$B$5:$AL$131,33,FALSE)&amp;""</f>
        <v/>
      </c>
      <c r="AS845" s="218"/>
      <c r="AT845" s="215" t="str">
        <f>VLOOKUP($B842,[1]D3_2!$B$5:$AL$131,34,FALSE)&amp;""</f>
        <v/>
      </c>
      <c r="AU845" s="216"/>
      <c r="AV845" s="95" t="s">
        <v>59</v>
      </c>
      <c r="AW845" s="217" t="str">
        <f>VLOOKUP($B842,[1]D3_2!$B$5:$AL$131,35,FALSE)&amp;""</f>
        <v/>
      </c>
      <c r="AX845" s="218"/>
      <c r="AY845" s="215" t="str">
        <f>VLOOKUP($B842,[1]D3_2!$B$5:$AL$131,36,FALSE)&amp;""</f>
        <v/>
      </c>
      <c r="AZ845" s="216"/>
      <c r="BA845" s="95" t="s">
        <v>59</v>
      </c>
      <c r="BB845" s="217" t="str">
        <f>VLOOKUP($B842,[1]D3_2!$B$5:$AL$131,37,FALSE)&amp;""</f>
        <v/>
      </c>
      <c r="BC845" s="218"/>
      <c r="BD845" s="60"/>
    </row>
    <row r="846" spans="2:56" ht="14.25" customHeight="1" x14ac:dyDescent="0.55000000000000004">
      <c r="B846" s="208"/>
      <c r="C846" s="209"/>
      <c r="D846" s="209"/>
      <c r="E846" s="209"/>
      <c r="F846" s="209"/>
      <c r="G846" s="210"/>
      <c r="H846" s="235"/>
      <c r="I846" s="236"/>
      <c r="J846" s="236"/>
      <c r="K846" s="237"/>
      <c r="L846" s="219" t="s">
        <v>7255</v>
      </c>
      <c r="M846" s="220"/>
      <c r="N846" s="220"/>
      <c r="O846" s="221"/>
      <c r="P846" s="222" t="str">
        <f>VLOOKUP($B842,[1]D3_2!$B$132:$AL$258,22,FALSE)&amp;""</f>
        <v/>
      </c>
      <c r="Q846" s="223"/>
      <c r="R846" s="96" t="s">
        <v>6130</v>
      </c>
      <c r="S846" s="224" t="str">
        <f>VLOOKUP($B842,[1]D3_2!$B$132:$AL$258,23,FALSE)&amp;""</f>
        <v/>
      </c>
      <c r="T846" s="225"/>
      <c r="U846" s="222" t="str">
        <f>VLOOKUP($B842,[1]D3_2!$B$132:$AL$258,24,FALSE)&amp;""</f>
        <v/>
      </c>
      <c r="V846" s="223"/>
      <c r="W846" s="96" t="s">
        <v>6130</v>
      </c>
      <c r="X846" s="224" t="str">
        <f>VLOOKUP($B842,[1]D3_2!$B$132:$AL$258,25,FALSE)&amp;""</f>
        <v/>
      </c>
      <c r="Y846" s="225"/>
      <c r="Z846" s="222" t="str">
        <f>VLOOKUP($B842,[1]D3_2!$B$132:$AL$258,26,FALSE)&amp;""</f>
        <v/>
      </c>
      <c r="AA846" s="223"/>
      <c r="AB846" s="96" t="s">
        <v>6130</v>
      </c>
      <c r="AC846" s="224" t="str">
        <f>VLOOKUP($B842,[1]D3_2!$B$132:$AL$258,27,FALSE)&amp;""</f>
        <v/>
      </c>
      <c r="AD846" s="225"/>
      <c r="AE846" s="222" t="str">
        <f>VLOOKUP($B842,[1]D3_2!$B$132:$AL$258,28,FALSE)&amp;""</f>
        <v/>
      </c>
      <c r="AF846" s="223"/>
      <c r="AG846" s="96" t="s">
        <v>6130</v>
      </c>
      <c r="AH846" s="224" t="str">
        <f>VLOOKUP($B842,[1]D3_2!$B$132:$AL$385,29,FALSE)&amp;""</f>
        <v/>
      </c>
      <c r="AI846" s="225"/>
      <c r="AJ846" s="222" t="str">
        <f>VLOOKUP($B842,[1]D3_2!$B$132:$AL$258,30,FALSE)&amp;""</f>
        <v/>
      </c>
      <c r="AK846" s="223"/>
      <c r="AL846" s="96" t="s">
        <v>6130</v>
      </c>
      <c r="AM846" s="224" t="str">
        <f>VLOOKUP($B842,[1]D3_2!$B$132:$AL$385,31,FALSE)&amp;""</f>
        <v/>
      </c>
      <c r="AN846" s="225"/>
      <c r="AO846" s="222" t="str">
        <f>VLOOKUP($B842,[1]D3_2!$B$132:$AL$258,32,FALSE)&amp;""</f>
        <v/>
      </c>
      <c r="AP846" s="223"/>
      <c r="AQ846" s="96" t="s">
        <v>6130</v>
      </c>
      <c r="AR846" s="224" t="str">
        <f>VLOOKUP($B842,[1]D3_2!$B$132:$AL$385,33,FALSE)&amp;""</f>
        <v/>
      </c>
      <c r="AS846" s="225"/>
      <c r="AT846" s="222" t="str">
        <f>VLOOKUP($B842,[1]D3_2!$B$132:$AL$258,34,FALSE)&amp;""</f>
        <v/>
      </c>
      <c r="AU846" s="223"/>
      <c r="AV846" s="96" t="s">
        <v>6130</v>
      </c>
      <c r="AW846" s="224" t="str">
        <f>VLOOKUP($B842,[1]D3_2!$B$132:$AL$385,35,FALSE)&amp;""</f>
        <v/>
      </c>
      <c r="AX846" s="225"/>
      <c r="AY846" s="222" t="str">
        <f>VLOOKUP($B842,[1]D3_2!$B$132:$AL$258,36,FALSE)&amp;""</f>
        <v/>
      </c>
      <c r="AZ846" s="223"/>
      <c r="BA846" s="96" t="s">
        <v>6130</v>
      </c>
      <c r="BB846" s="224" t="str">
        <f>VLOOKUP($B842,[1]D3_2!$B$132:$AL$385,37,FALSE)&amp;""</f>
        <v/>
      </c>
      <c r="BC846" s="225"/>
      <c r="BD846" s="60"/>
    </row>
    <row r="847" spans="2:56" ht="14.25" customHeight="1" x14ac:dyDescent="0.55000000000000004">
      <c r="B847" s="198"/>
      <c r="C847" s="199"/>
      <c r="D847" s="199"/>
      <c r="E847" s="199"/>
      <c r="F847" s="199"/>
      <c r="G847" s="200"/>
      <c r="H847" s="238"/>
      <c r="I847" s="239"/>
      <c r="J847" s="239"/>
      <c r="K847" s="240"/>
      <c r="L847" s="248" t="s">
        <v>7256</v>
      </c>
      <c r="M847" s="249"/>
      <c r="N847" s="249"/>
      <c r="O847" s="250"/>
      <c r="P847" s="244" t="str">
        <f>VLOOKUP($B842,[1]D3_2!$B$259:$AL$385,22,FALSE)&amp;""</f>
        <v/>
      </c>
      <c r="Q847" s="245"/>
      <c r="R847" s="97" t="s">
        <v>6130</v>
      </c>
      <c r="S847" s="246" t="str">
        <f>VLOOKUP($B842,[1]D3_2!$B$259:$AL$385,23,FALSE)&amp;""</f>
        <v/>
      </c>
      <c r="T847" s="247"/>
      <c r="U847" s="244" t="str">
        <f>VLOOKUP($B842,[1]D3_2!$B$259:$AL$385,24,FALSE)&amp;""</f>
        <v/>
      </c>
      <c r="V847" s="245"/>
      <c r="W847" s="97" t="s">
        <v>6130</v>
      </c>
      <c r="X847" s="246" t="str">
        <f>VLOOKUP($B842,[1]D3_2!$B$259:$AL$385,25,FALSE)&amp;""</f>
        <v/>
      </c>
      <c r="Y847" s="247"/>
      <c r="Z847" s="244" t="str">
        <f>VLOOKUP($B842,[1]D3_2!$B$259:$AL$385,26,FALSE)&amp;""</f>
        <v/>
      </c>
      <c r="AA847" s="245"/>
      <c r="AB847" s="97" t="s">
        <v>6130</v>
      </c>
      <c r="AC847" s="246" t="str">
        <f>VLOOKUP($B842,[1]D3_2!$B$259:$AL$385,27,FALSE)&amp;""</f>
        <v/>
      </c>
      <c r="AD847" s="247"/>
      <c r="AE847" s="244" t="str">
        <f>VLOOKUP($B842,[1]D3_2!$B$259:$AL$385,28,FALSE)&amp;""</f>
        <v/>
      </c>
      <c r="AF847" s="245"/>
      <c r="AG847" s="97" t="s">
        <v>6130</v>
      </c>
      <c r="AH847" s="246" t="str">
        <f>VLOOKUP($B842,[1]D3_2!$B$259:$AL$385,29,FALSE)&amp;""</f>
        <v/>
      </c>
      <c r="AI847" s="247"/>
      <c r="AJ847" s="244" t="str">
        <f>VLOOKUP($B842,[1]D3_2!$B$259:$AL$385,30,FALSE)&amp;""</f>
        <v/>
      </c>
      <c r="AK847" s="245"/>
      <c r="AL847" s="97" t="s">
        <v>6130</v>
      </c>
      <c r="AM847" s="246" t="str">
        <f>VLOOKUP($B842,[1]D3_2!$B$259:$AL$385,31,FALSE)&amp;""</f>
        <v/>
      </c>
      <c r="AN847" s="247"/>
      <c r="AO847" s="244" t="str">
        <f>VLOOKUP($B842,[1]D3_2!$B$259:$AL$385,32,FALSE)&amp;""</f>
        <v/>
      </c>
      <c r="AP847" s="245"/>
      <c r="AQ847" s="97" t="s">
        <v>6130</v>
      </c>
      <c r="AR847" s="246" t="str">
        <f>VLOOKUP($B842,[1]D3_2!$B$259:$AL$385,33,FALSE)&amp;""</f>
        <v/>
      </c>
      <c r="AS847" s="247"/>
      <c r="AT847" s="244" t="str">
        <f>VLOOKUP($B842,[1]D3_2!$B$259:$AL$385,34,FALSE)&amp;""</f>
        <v/>
      </c>
      <c r="AU847" s="245"/>
      <c r="AV847" s="97" t="s">
        <v>6130</v>
      </c>
      <c r="AW847" s="246" t="str">
        <f>VLOOKUP($B842,[1]D3_2!$B$259:$AL$385,35,FALSE)&amp;""</f>
        <v/>
      </c>
      <c r="AX847" s="247"/>
      <c r="AY847" s="244" t="str">
        <f>VLOOKUP($B842,[1]D3_2!$B$259:$AL$385,36,FALSE)&amp;""</f>
        <v/>
      </c>
      <c r="AZ847" s="245"/>
      <c r="BA847" s="97" t="s">
        <v>6130</v>
      </c>
      <c r="BB847" s="246" t="str">
        <f>VLOOKUP($B842,[1]D3_2!$B$259:$AL$385,37,FALSE)&amp;""</f>
        <v/>
      </c>
      <c r="BC847" s="247"/>
      <c r="BD847" s="60"/>
    </row>
    <row r="848" spans="2:56" ht="14.25" customHeight="1" x14ac:dyDescent="0.55000000000000004">
      <c r="B848" s="195" t="s">
        <v>5986</v>
      </c>
      <c r="C848" s="196"/>
      <c r="D848" s="196"/>
      <c r="E848" s="196"/>
      <c r="F848" s="196"/>
      <c r="G848" s="197"/>
      <c r="H848" s="232" t="s">
        <v>7637</v>
      </c>
      <c r="I848" s="233"/>
      <c r="J848" s="233"/>
      <c r="K848" s="234"/>
      <c r="L848" s="241" t="s">
        <v>6265</v>
      </c>
      <c r="M848" s="242"/>
      <c r="N848" s="242"/>
      <c r="O848" s="243"/>
      <c r="P848" s="215" t="str">
        <f>VLOOKUP($B848,[1]D3_2!$B$5:$AL$131,6,FALSE)&amp;""</f>
        <v/>
      </c>
      <c r="Q848" s="216"/>
      <c r="R848" s="95" t="s">
        <v>59</v>
      </c>
      <c r="S848" s="217" t="str">
        <f>VLOOKUP($B848,[1]D3_2!$B$5:$AL$131,7,FALSE)&amp;""</f>
        <v/>
      </c>
      <c r="T848" s="218"/>
      <c r="U848" s="215" t="str">
        <f>VLOOKUP($B848,[1]D3_2!$B$5:$AL$131,8,FALSE)&amp;""</f>
        <v/>
      </c>
      <c r="V848" s="216"/>
      <c r="W848" s="95" t="s">
        <v>59</v>
      </c>
      <c r="X848" s="217" t="str">
        <f>VLOOKUP($B848,[1]D3_2!$B$5:$AL$131,9,FALSE)&amp;""</f>
        <v/>
      </c>
      <c r="Y848" s="218"/>
      <c r="Z848" s="215" t="str">
        <f>VLOOKUP($B848,[1]D3_2!$B$5:$AL$131,10,FALSE)&amp;""</f>
        <v/>
      </c>
      <c r="AA848" s="216"/>
      <c r="AB848" s="95" t="s">
        <v>59</v>
      </c>
      <c r="AC848" s="217" t="str">
        <f>VLOOKUP($B848,[1]D3_2!$B$5:$AL$131,11,FALSE)&amp;""</f>
        <v/>
      </c>
      <c r="AD848" s="218"/>
      <c r="AE848" s="215" t="str">
        <f>VLOOKUP($B848,[1]D3_2!$B$5:$AL$131,12,FALSE)&amp;""</f>
        <v/>
      </c>
      <c r="AF848" s="216"/>
      <c r="AG848" s="95" t="s">
        <v>59</v>
      </c>
      <c r="AH848" s="217" t="str">
        <f>VLOOKUP($B848,[1]D3_2!$B$5:$AL$131,13,FALSE)&amp;""</f>
        <v/>
      </c>
      <c r="AI848" s="218"/>
      <c r="AJ848" s="215" t="str">
        <f>VLOOKUP($B848,[1]D3_2!$B$5:$AL$131,14,FALSE)&amp;""</f>
        <v/>
      </c>
      <c r="AK848" s="216"/>
      <c r="AL848" s="95" t="s">
        <v>59</v>
      </c>
      <c r="AM848" s="217" t="str">
        <f>VLOOKUP($B848,[1]D3_2!$B$5:$AL$131,15,FALSE)&amp;""</f>
        <v/>
      </c>
      <c r="AN848" s="218"/>
      <c r="AO848" s="215" t="str">
        <f>VLOOKUP($B848,[1]D3_2!$B$5:$AL$131,16,FALSE)&amp;""</f>
        <v/>
      </c>
      <c r="AP848" s="216"/>
      <c r="AQ848" s="95" t="s">
        <v>59</v>
      </c>
      <c r="AR848" s="217" t="str">
        <f>VLOOKUP($B848,[1]D3_2!$B$5:$AL$131,17,FALSE)&amp;""</f>
        <v/>
      </c>
      <c r="AS848" s="218"/>
      <c r="AT848" s="215" t="str">
        <f>VLOOKUP($B848,[1]D3_2!$B$5:$AL$131,18,FALSE)&amp;""</f>
        <v/>
      </c>
      <c r="AU848" s="216"/>
      <c r="AV848" s="95" t="s">
        <v>59</v>
      </c>
      <c r="AW848" s="217" t="str">
        <f>VLOOKUP($B848,[1]D3_2!$B$5:$AL$131,19,FALSE)&amp;""</f>
        <v/>
      </c>
      <c r="AX848" s="218"/>
      <c r="AY848" s="215" t="str">
        <f>VLOOKUP($B848,[1]D3_2!$B$5:$AL$131,20,FALSE)&amp;""</f>
        <v/>
      </c>
      <c r="AZ848" s="216"/>
      <c r="BA848" s="95" t="s">
        <v>59</v>
      </c>
      <c r="BB848" s="217" t="str">
        <f>VLOOKUP($B848,[1]D3_2!$B$5:$AL$131,21,FALSE)&amp;""</f>
        <v/>
      </c>
      <c r="BC848" s="218"/>
      <c r="BD848" s="60"/>
    </row>
    <row r="849" spans="2:56" ht="14.25" customHeight="1" x14ac:dyDescent="0.55000000000000004">
      <c r="B849" s="208"/>
      <c r="C849" s="209"/>
      <c r="D849" s="209"/>
      <c r="E849" s="209"/>
      <c r="F849" s="209"/>
      <c r="G849" s="210"/>
      <c r="H849" s="235"/>
      <c r="I849" s="236"/>
      <c r="J849" s="236"/>
      <c r="K849" s="237"/>
      <c r="L849" s="219" t="s">
        <v>7255</v>
      </c>
      <c r="M849" s="220"/>
      <c r="N849" s="220"/>
      <c r="O849" s="221"/>
      <c r="P849" s="222" t="str">
        <f>VLOOKUP($B848,[1]D3_2!$B$132:$AL$258,6,FALSE)&amp;""</f>
        <v/>
      </c>
      <c r="Q849" s="223"/>
      <c r="R849" s="96" t="s">
        <v>6130</v>
      </c>
      <c r="S849" s="224" t="str">
        <f>VLOOKUP($B848,[1]D3_2!$B$132:$AL$258,7,FALSE)&amp;""</f>
        <v/>
      </c>
      <c r="T849" s="225"/>
      <c r="U849" s="222" t="str">
        <f>VLOOKUP($B848,[1]D3_2!$B$132:$AL$258,8,FALSE)&amp;""</f>
        <v/>
      </c>
      <c r="V849" s="223"/>
      <c r="W849" s="96" t="s">
        <v>6130</v>
      </c>
      <c r="X849" s="224" t="str">
        <f>VLOOKUP($B848,[1]D3_2!$B$132:$AL$258,9,FALSE)&amp;""</f>
        <v/>
      </c>
      <c r="Y849" s="225"/>
      <c r="Z849" s="222" t="str">
        <f>VLOOKUP($B848,[1]D3_2!$B$132:$AL$258,10,FALSE)&amp;""</f>
        <v/>
      </c>
      <c r="AA849" s="223"/>
      <c r="AB849" s="96" t="s">
        <v>6130</v>
      </c>
      <c r="AC849" s="224" t="str">
        <f>VLOOKUP($B848,[1]D3_2!$B$132:$AL$258,11,FALSE)&amp;""</f>
        <v/>
      </c>
      <c r="AD849" s="225"/>
      <c r="AE849" s="222" t="str">
        <f>VLOOKUP($B848,[1]D3_2!$B$132:$AL$258,12,FALSE)&amp;""</f>
        <v/>
      </c>
      <c r="AF849" s="223"/>
      <c r="AG849" s="96" t="s">
        <v>6130</v>
      </c>
      <c r="AH849" s="224" t="str">
        <f>VLOOKUP($B848,[1]D3_2!$B$132:$AL$385,13,FALSE)&amp;""</f>
        <v/>
      </c>
      <c r="AI849" s="225"/>
      <c r="AJ849" s="222" t="str">
        <f>VLOOKUP($B848,[1]D3_2!$B$132:$AL$258,14,FALSE)&amp;""</f>
        <v/>
      </c>
      <c r="AK849" s="223"/>
      <c r="AL849" s="96" t="s">
        <v>6130</v>
      </c>
      <c r="AM849" s="224" t="str">
        <f>VLOOKUP($B848,[1]D3_2!$B$132:$AL$385,15,FALSE)&amp;""</f>
        <v/>
      </c>
      <c r="AN849" s="225"/>
      <c r="AO849" s="222" t="str">
        <f>VLOOKUP($B848,[1]D3_2!$B$132:$AL$258,16,FALSE)&amp;""</f>
        <v/>
      </c>
      <c r="AP849" s="223"/>
      <c r="AQ849" s="96" t="s">
        <v>6130</v>
      </c>
      <c r="AR849" s="224" t="str">
        <f>VLOOKUP($B848,[1]D3_2!$B$132:$AL$385,17,FALSE)&amp;""</f>
        <v/>
      </c>
      <c r="AS849" s="225"/>
      <c r="AT849" s="222" t="str">
        <f>VLOOKUP($B848,[1]D3_2!$B$132:$AL$258,18,FALSE)&amp;""</f>
        <v/>
      </c>
      <c r="AU849" s="223"/>
      <c r="AV849" s="96" t="s">
        <v>6130</v>
      </c>
      <c r="AW849" s="224" t="str">
        <f>VLOOKUP($B848,[1]D3_2!$B$132:$AL$385,19,FALSE)&amp;""</f>
        <v/>
      </c>
      <c r="AX849" s="225"/>
      <c r="AY849" s="222" t="str">
        <f>VLOOKUP($B848,[1]D3_2!$B$132:$AL$258,20,FALSE)&amp;""</f>
        <v/>
      </c>
      <c r="AZ849" s="223"/>
      <c r="BA849" s="96" t="s">
        <v>6130</v>
      </c>
      <c r="BB849" s="224" t="str">
        <f>VLOOKUP($B848,[1]D3_2!$B$132:$AL$385,21,FALSE)&amp;""</f>
        <v/>
      </c>
      <c r="BC849" s="225"/>
      <c r="BD849" s="60"/>
    </row>
    <row r="850" spans="2:56" ht="14.25" customHeight="1" x14ac:dyDescent="0.55000000000000004">
      <c r="B850" s="208"/>
      <c r="C850" s="209"/>
      <c r="D850" s="209"/>
      <c r="E850" s="209"/>
      <c r="F850" s="209"/>
      <c r="G850" s="210"/>
      <c r="H850" s="238"/>
      <c r="I850" s="239"/>
      <c r="J850" s="239"/>
      <c r="K850" s="240"/>
      <c r="L850" s="248" t="s">
        <v>7256</v>
      </c>
      <c r="M850" s="249"/>
      <c r="N850" s="249"/>
      <c r="O850" s="250"/>
      <c r="P850" s="244" t="str">
        <f>VLOOKUP($B848,[1]D3_2!$B$259:$AL$385,6,FALSE)&amp;""</f>
        <v/>
      </c>
      <c r="Q850" s="245"/>
      <c r="R850" s="97" t="s">
        <v>6130</v>
      </c>
      <c r="S850" s="246" t="str">
        <f>VLOOKUP($B848,[1]D3_2!$B$259:$AL$385,7,FALSE)&amp;""</f>
        <v/>
      </c>
      <c r="T850" s="247"/>
      <c r="U850" s="244" t="str">
        <f>VLOOKUP($B848,[1]D3_2!$B$259:$AL$385,8,FALSE)&amp;""</f>
        <v/>
      </c>
      <c r="V850" s="245"/>
      <c r="W850" s="97" t="s">
        <v>6130</v>
      </c>
      <c r="X850" s="246" t="str">
        <f>VLOOKUP($B848,[1]D3_2!$B$259:$AL$385,9,FALSE)&amp;""</f>
        <v/>
      </c>
      <c r="Y850" s="247"/>
      <c r="Z850" s="244" t="str">
        <f>VLOOKUP($B848,[1]D3_2!$B$259:$AL$385,10,FALSE)&amp;""</f>
        <v/>
      </c>
      <c r="AA850" s="245"/>
      <c r="AB850" s="97" t="s">
        <v>6130</v>
      </c>
      <c r="AC850" s="246" t="str">
        <f>VLOOKUP($B848,[1]D3_2!$B$259:$AL$385,11,FALSE)&amp;""</f>
        <v/>
      </c>
      <c r="AD850" s="247"/>
      <c r="AE850" s="244" t="str">
        <f>VLOOKUP($B848,[1]D3_2!$B$259:$AL$385,12,FALSE)&amp;""</f>
        <v/>
      </c>
      <c r="AF850" s="245"/>
      <c r="AG850" s="97" t="s">
        <v>6130</v>
      </c>
      <c r="AH850" s="246" t="str">
        <f>VLOOKUP($B848,[1]D3_2!$B$259:$AL$385,13,FALSE)&amp;""</f>
        <v/>
      </c>
      <c r="AI850" s="247"/>
      <c r="AJ850" s="244" t="str">
        <f>VLOOKUP($B848,[1]D3_2!$B$259:$AL$385,14,FALSE)&amp;""</f>
        <v/>
      </c>
      <c r="AK850" s="245"/>
      <c r="AL850" s="97" t="s">
        <v>6130</v>
      </c>
      <c r="AM850" s="246" t="str">
        <f>VLOOKUP($B848,[1]D3_2!$B$259:$AL$385,15,FALSE)&amp;""</f>
        <v/>
      </c>
      <c r="AN850" s="247"/>
      <c r="AO850" s="244" t="str">
        <f>VLOOKUP($B848,[1]D3_2!$B$259:$AL$385,16,FALSE)&amp;""</f>
        <v/>
      </c>
      <c r="AP850" s="245"/>
      <c r="AQ850" s="97" t="s">
        <v>6130</v>
      </c>
      <c r="AR850" s="246" t="str">
        <f>VLOOKUP($B848,[1]D3_2!$B$259:$AL$385,17,FALSE)&amp;""</f>
        <v/>
      </c>
      <c r="AS850" s="247"/>
      <c r="AT850" s="244" t="str">
        <f>VLOOKUP($B848,[1]D3_2!$B$259:$AL$385,18,FALSE)&amp;""</f>
        <v/>
      </c>
      <c r="AU850" s="245"/>
      <c r="AV850" s="97" t="s">
        <v>6130</v>
      </c>
      <c r="AW850" s="246" t="str">
        <f>VLOOKUP($B848,[1]D3_2!$B$259:$AL$385,19,FALSE)&amp;""</f>
        <v/>
      </c>
      <c r="AX850" s="247"/>
      <c r="AY850" s="244" t="str">
        <f>VLOOKUP($B848,[1]D3_2!$B$259:$AL$385,20,FALSE)&amp;""</f>
        <v/>
      </c>
      <c r="AZ850" s="245"/>
      <c r="BA850" s="97" t="s">
        <v>6130</v>
      </c>
      <c r="BB850" s="246" t="str">
        <f>VLOOKUP($B848,[1]D3_2!$B$259:$AL$385,21,FALSE)&amp;""</f>
        <v/>
      </c>
      <c r="BC850" s="247"/>
      <c r="BD850" s="60"/>
    </row>
    <row r="851" spans="2:56" ht="14.25" customHeight="1" x14ac:dyDescent="0.55000000000000004">
      <c r="B851" s="208"/>
      <c r="C851" s="209"/>
      <c r="D851" s="209"/>
      <c r="E851" s="209"/>
      <c r="F851" s="209"/>
      <c r="G851" s="210"/>
      <c r="H851" s="232" t="s">
        <v>7669</v>
      </c>
      <c r="I851" s="233"/>
      <c r="J851" s="233"/>
      <c r="K851" s="234"/>
      <c r="L851" s="241" t="s">
        <v>6265</v>
      </c>
      <c r="M851" s="242"/>
      <c r="N851" s="242"/>
      <c r="O851" s="243"/>
      <c r="P851" s="215" t="str">
        <f>VLOOKUP($B848,[1]D3_2!$B$5:$AL$131,22,FALSE)&amp;""</f>
        <v/>
      </c>
      <c r="Q851" s="216"/>
      <c r="R851" s="95" t="s">
        <v>59</v>
      </c>
      <c r="S851" s="217" t="str">
        <f>VLOOKUP($B848,[1]D3_2!$B$5:$AL$131,23,FALSE)&amp;""</f>
        <v/>
      </c>
      <c r="T851" s="218"/>
      <c r="U851" s="215" t="str">
        <f>VLOOKUP($B848,[1]D3_2!$B$5:$AL$131,24,FALSE)&amp;""</f>
        <v/>
      </c>
      <c r="V851" s="216"/>
      <c r="W851" s="95" t="s">
        <v>59</v>
      </c>
      <c r="X851" s="217" t="str">
        <f>VLOOKUP($B848,[1]D3_2!$B$5:$AL$131,25,FALSE)&amp;""</f>
        <v/>
      </c>
      <c r="Y851" s="218"/>
      <c r="Z851" s="215" t="str">
        <f>VLOOKUP($B848,[1]D3_2!$B$5:$AL$131,26,FALSE)&amp;""</f>
        <v/>
      </c>
      <c r="AA851" s="216"/>
      <c r="AB851" s="95" t="s">
        <v>59</v>
      </c>
      <c r="AC851" s="217" t="str">
        <f>VLOOKUP($B848,[1]D3_2!$B$5:$AL$131,27,FALSE)&amp;""</f>
        <v/>
      </c>
      <c r="AD851" s="218"/>
      <c r="AE851" s="215" t="str">
        <f>VLOOKUP($B848,[1]D3_2!$B$5:$AL$131,28,FALSE)&amp;""</f>
        <v/>
      </c>
      <c r="AF851" s="216"/>
      <c r="AG851" s="95" t="s">
        <v>59</v>
      </c>
      <c r="AH851" s="217" t="str">
        <f>VLOOKUP($B848,[1]D3_2!$B$5:$AL$131,29,FALSE)&amp;""</f>
        <v/>
      </c>
      <c r="AI851" s="218"/>
      <c r="AJ851" s="215" t="str">
        <f>VLOOKUP($B848,[1]D3_2!$B$5:$AL$131,30,FALSE)&amp;""</f>
        <v/>
      </c>
      <c r="AK851" s="216"/>
      <c r="AL851" s="95" t="s">
        <v>59</v>
      </c>
      <c r="AM851" s="217" t="str">
        <f>VLOOKUP($B848,[1]D3_2!$B$5:$AL$131,31,FALSE)&amp;""</f>
        <v/>
      </c>
      <c r="AN851" s="218"/>
      <c r="AO851" s="215" t="str">
        <f>VLOOKUP($B848,[1]D3_2!$B$5:$AL$131,32,FALSE)&amp;""</f>
        <v/>
      </c>
      <c r="AP851" s="216"/>
      <c r="AQ851" s="95" t="s">
        <v>59</v>
      </c>
      <c r="AR851" s="217" t="str">
        <f>VLOOKUP($B848,[1]D3_2!$B$5:$AL$131,33,FALSE)&amp;""</f>
        <v/>
      </c>
      <c r="AS851" s="218"/>
      <c r="AT851" s="215" t="str">
        <f>VLOOKUP($B848,[1]D3_2!$B$5:$AL$131,34,FALSE)&amp;""</f>
        <v/>
      </c>
      <c r="AU851" s="216"/>
      <c r="AV851" s="95" t="s">
        <v>59</v>
      </c>
      <c r="AW851" s="217" t="str">
        <f>VLOOKUP($B848,[1]D3_2!$B$5:$AL$131,35,FALSE)&amp;""</f>
        <v/>
      </c>
      <c r="AX851" s="218"/>
      <c r="AY851" s="215" t="str">
        <f>VLOOKUP($B848,[1]D3_2!$B$5:$AL$131,36,FALSE)&amp;""</f>
        <v/>
      </c>
      <c r="AZ851" s="216"/>
      <c r="BA851" s="95" t="s">
        <v>59</v>
      </c>
      <c r="BB851" s="217" t="str">
        <f>VLOOKUP($B848,[1]D3_2!$B$5:$AL$131,37,FALSE)&amp;""</f>
        <v/>
      </c>
      <c r="BC851" s="218"/>
      <c r="BD851" s="60"/>
    </row>
    <row r="852" spans="2:56" ht="14.25" customHeight="1" x14ac:dyDescent="0.55000000000000004">
      <c r="B852" s="208"/>
      <c r="C852" s="209"/>
      <c r="D852" s="209"/>
      <c r="E852" s="209"/>
      <c r="F852" s="209"/>
      <c r="G852" s="210"/>
      <c r="H852" s="235"/>
      <c r="I852" s="236"/>
      <c r="J852" s="236"/>
      <c r="K852" s="237"/>
      <c r="L852" s="219" t="s">
        <v>7255</v>
      </c>
      <c r="M852" s="220"/>
      <c r="N852" s="220"/>
      <c r="O852" s="221"/>
      <c r="P852" s="222" t="str">
        <f>VLOOKUP($B848,[1]D3_2!$B$132:$AL$258,22,FALSE)&amp;""</f>
        <v/>
      </c>
      <c r="Q852" s="223"/>
      <c r="R852" s="96" t="s">
        <v>6130</v>
      </c>
      <c r="S852" s="224" t="str">
        <f>VLOOKUP($B848,[1]D3_2!$B$132:$AL$258,23,FALSE)&amp;""</f>
        <v/>
      </c>
      <c r="T852" s="225"/>
      <c r="U852" s="222" t="str">
        <f>VLOOKUP($B848,[1]D3_2!$B$132:$AL$258,24,FALSE)&amp;""</f>
        <v/>
      </c>
      <c r="V852" s="223"/>
      <c r="W852" s="96" t="s">
        <v>6130</v>
      </c>
      <c r="X852" s="224" t="str">
        <f>VLOOKUP($B848,[1]D3_2!$B$132:$AL$258,25,FALSE)&amp;""</f>
        <v/>
      </c>
      <c r="Y852" s="225"/>
      <c r="Z852" s="222" t="str">
        <f>VLOOKUP($B848,[1]D3_2!$B$132:$AL$258,26,FALSE)&amp;""</f>
        <v/>
      </c>
      <c r="AA852" s="223"/>
      <c r="AB852" s="96" t="s">
        <v>6130</v>
      </c>
      <c r="AC852" s="224" t="str">
        <f>VLOOKUP($B848,[1]D3_2!$B$132:$AL$258,27,FALSE)&amp;""</f>
        <v/>
      </c>
      <c r="AD852" s="225"/>
      <c r="AE852" s="222" t="str">
        <f>VLOOKUP($B848,[1]D3_2!$B$132:$AL$258,28,FALSE)&amp;""</f>
        <v/>
      </c>
      <c r="AF852" s="223"/>
      <c r="AG852" s="96" t="s">
        <v>6130</v>
      </c>
      <c r="AH852" s="224" t="str">
        <f>VLOOKUP($B848,[1]D3_2!$B$132:$AL$385,29,FALSE)&amp;""</f>
        <v/>
      </c>
      <c r="AI852" s="225"/>
      <c r="AJ852" s="222" t="str">
        <f>VLOOKUP($B848,[1]D3_2!$B$132:$AL$258,30,FALSE)&amp;""</f>
        <v/>
      </c>
      <c r="AK852" s="223"/>
      <c r="AL852" s="96" t="s">
        <v>6130</v>
      </c>
      <c r="AM852" s="224" t="str">
        <f>VLOOKUP($B848,[1]D3_2!$B$132:$AL$385,31,FALSE)&amp;""</f>
        <v/>
      </c>
      <c r="AN852" s="225"/>
      <c r="AO852" s="222" t="str">
        <f>VLOOKUP($B848,[1]D3_2!$B$132:$AL$258,32,FALSE)&amp;""</f>
        <v/>
      </c>
      <c r="AP852" s="223"/>
      <c r="AQ852" s="96" t="s">
        <v>6130</v>
      </c>
      <c r="AR852" s="224" t="str">
        <f>VLOOKUP($B848,[1]D3_2!$B$132:$AL$385,33,FALSE)&amp;""</f>
        <v/>
      </c>
      <c r="AS852" s="225"/>
      <c r="AT852" s="222" t="str">
        <f>VLOOKUP($B848,[1]D3_2!$B$132:$AL$258,34,FALSE)&amp;""</f>
        <v/>
      </c>
      <c r="AU852" s="223"/>
      <c r="AV852" s="96" t="s">
        <v>6130</v>
      </c>
      <c r="AW852" s="224" t="str">
        <f>VLOOKUP($B848,[1]D3_2!$B$132:$AL$385,35,FALSE)&amp;""</f>
        <v/>
      </c>
      <c r="AX852" s="225"/>
      <c r="AY852" s="222" t="str">
        <f>VLOOKUP($B848,[1]D3_2!$B$132:$AL$258,36,FALSE)&amp;""</f>
        <v/>
      </c>
      <c r="AZ852" s="223"/>
      <c r="BA852" s="96" t="s">
        <v>6130</v>
      </c>
      <c r="BB852" s="224" t="str">
        <f>VLOOKUP($B848,[1]D3_2!$B$132:$AL$385,37,FALSE)&amp;""</f>
        <v/>
      </c>
      <c r="BC852" s="225"/>
      <c r="BD852" s="60"/>
    </row>
    <row r="853" spans="2:56" ht="14.25" customHeight="1" x14ac:dyDescent="0.55000000000000004">
      <c r="B853" s="198"/>
      <c r="C853" s="199"/>
      <c r="D853" s="199"/>
      <c r="E853" s="199"/>
      <c r="F853" s="199"/>
      <c r="G853" s="200"/>
      <c r="H853" s="238"/>
      <c r="I853" s="239"/>
      <c r="J853" s="239"/>
      <c r="K853" s="240"/>
      <c r="L853" s="248" t="s">
        <v>7256</v>
      </c>
      <c r="M853" s="249"/>
      <c r="N853" s="249"/>
      <c r="O853" s="250"/>
      <c r="P853" s="244" t="str">
        <f>VLOOKUP($B848,[1]D3_2!$B$259:$AL$385,22,FALSE)&amp;""</f>
        <v/>
      </c>
      <c r="Q853" s="245"/>
      <c r="R853" s="97" t="s">
        <v>6130</v>
      </c>
      <c r="S853" s="246" t="str">
        <f>VLOOKUP($B848,[1]D3_2!$B$259:$AL$385,23,FALSE)&amp;""</f>
        <v/>
      </c>
      <c r="T853" s="247"/>
      <c r="U853" s="244" t="str">
        <f>VLOOKUP($B848,[1]D3_2!$B$259:$AL$385,24,FALSE)&amp;""</f>
        <v/>
      </c>
      <c r="V853" s="245"/>
      <c r="W853" s="97" t="s">
        <v>6130</v>
      </c>
      <c r="X853" s="246" t="str">
        <f>VLOOKUP($B848,[1]D3_2!$B$259:$AL$385,25,FALSE)&amp;""</f>
        <v/>
      </c>
      <c r="Y853" s="247"/>
      <c r="Z853" s="244" t="str">
        <f>VLOOKUP($B848,[1]D3_2!$B$259:$AL$385,26,FALSE)&amp;""</f>
        <v/>
      </c>
      <c r="AA853" s="245"/>
      <c r="AB853" s="97" t="s">
        <v>6130</v>
      </c>
      <c r="AC853" s="246" t="str">
        <f>VLOOKUP($B848,[1]D3_2!$B$259:$AL$385,27,FALSE)&amp;""</f>
        <v/>
      </c>
      <c r="AD853" s="247"/>
      <c r="AE853" s="244" t="str">
        <f>VLOOKUP($B848,[1]D3_2!$B$259:$AL$385,28,FALSE)&amp;""</f>
        <v/>
      </c>
      <c r="AF853" s="245"/>
      <c r="AG853" s="97" t="s">
        <v>6130</v>
      </c>
      <c r="AH853" s="246" t="str">
        <f>VLOOKUP($B848,[1]D3_2!$B$259:$AL$385,29,FALSE)&amp;""</f>
        <v/>
      </c>
      <c r="AI853" s="247"/>
      <c r="AJ853" s="244" t="str">
        <f>VLOOKUP($B848,[1]D3_2!$B$259:$AL$385,30,FALSE)&amp;""</f>
        <v/>
      </c>
      <c r="AK853" s="245"/>
      <c r="AL853" s="97" t="s">
        <v>6130</v>
      </c>
      <c r="AM853" s="246" t="str">
        <f>VLOOKUP($B848,[1]D3_2!$B$259:$AL$385,31,FALSE)&amp;""</f>
        <v/>
      </c>
      <c r="AN853" s="247"/>
      <c r="AO853" s="244" t="str">
        <f>VLOOKUP($B848,[1]D3_2!$B$259:$AL$385,32,FALSE)&amp;""</f>
        <v/>
      </c>
      <c r="AP853" s="245"/>
      <c r="AQ853" s="97" t="s">
        <v>6130</v>
      </c>
      <c r="AR853" s="246" t="str">
        <f>VLOOKUP($B848,[1]D3_2!$B$259:$AL$385,33,FALSE)&amp;""</f>
        <v/>
      </c>
      <c r="AS853" s="247"/>
      <c r="AT853" s="244" t="str">
        <f>VLOOKUP($B848,[1]D3_2!$B$259:$AL$385,34,FALSE)&amp;""</f>
        <v/>
      </c>
      <c r="AU853" s="245"/>
      <c r="AV853" s="97" t="s">
        <v>6130</v>
      </c>
      <c r="AW853" s="246" t="str">
        <f>VLOOKUP($B848,[1]D3_2!$B$259:$AL$385,35,FALSE)&amp;""</f>
        <v/>
      </c>
      <c r="AX853" s="247"/>
      <c r="AY853" s="244" t="str">
        <f>VLOOKUP($B848,[1]D3_2!$B$259:$AL$385,36,FALSE)&amp;""</f>
        <v/>
      </c>
      <c r="AZ853" s="245"/>
      <c r="BA853" s="97" t="s">
        <v>6130</v>
      </c>
      <c r="BB853" s="246" t="str">
        <f>VLOOKUP($B848,[1]D3_2!$B$259:$AL$385,37,FALSE)&amp;""</f>
        <v/>
      </c>
      <c r="BC853" s="247"/>
      <c r="BD853" s="60"/>
    </row>
    <row r="854" spans="2:56" ht="14.25" customHeight="1" x14ac:dyDescent="0.55000000000000004">
      <c r="B854" s="195" t="s">
        <v>5987</v>
      </c>
      <c r="C854" s="196"/>
      <c r="D854" s="196"/>
      <c r="E854" s="196"/>
      <c r="F854" s="196"/>
      <c r="G854" s="197"/>
      <c r="H854" s="232" t="s">
        <v>7637</v>
      </c>
      <c r="I854" s="233"/>
      <c r="J854" s="233"/>
      <c r="K854" s="234"/>
      <c r="L854" s="241" t="s">
        <v>6265</v>
      </c>
      <c r="M854" s="242"/>
      <c r="N854" s="242"/>
      <c r="O854" s="243"/>
      <c r="P854" s="215" t="str">
        <f>VLOOKUP($B854,[1]D3_2!$B$5:$AL$131,6,FALSE)&amp;""</f>
        <v/>
      </c>
      <c r="Q854" s="216"/>
      <c r="R854" s="95" t="s">
        <v>59</v>
      </c>
      <c r="S854" s="217" t="str">
        <f>VLOOKUP($B854,[1]D3_2!$B$5:$AL$131,7,FALSE)&amp;""</f>
        <v/>
      </c>
      <c r="T854" s="218"/>
      <c r="U854" s="215" t="str">
        <f>VLOOKUP($B854,[1]D3_2!$B$5:$AL$131,8,FALSE)&amp;""</f>
        <v/>
      </c>
      <c r="V854" s="216"/>
      <c r="W854" s="95" t="s">
        <v>59</v>
      </c>
      <c r="X854" s="217" t="str">
        <f>VLOOKUP($B854,[1]D3_2!$B$5:$AL$131,9,FALSE)&amp;""</f>
        <v/>
      </c>
      <c r="Y854" s="218"/>
      <c r="Z854" s="215" t="str">
        <f>VLOOKUP($B854,[1]D3_2!$B$5:$AL$131,10,FALSE)&amp;""</f>
        <v/>
      </c>
      <c r="AA854" s="216"/>
      <c r="AB854" s="95" t="s">
        <v>59</v>
      </c>
      <c r="AC854" s="217" t="str">
        <f>VLOOKUP($B854,[1]D3_2!$B$5:$AL$131,11,FALSE)&amp;""</f>
        <v/>
      </c>
      <c r="AD854" s="218"/>
      <c r="AE854" s="215" t="str">
        <f>VLOOKUP($B854,[1]D3_2!$B$5:$AL$131,12,FALSE)&amp;""</f>
        <v/>
      </c>
      <c r="AF854" s="216"/>
      <c r="AG854" s="95" t="s">
        <v>59</v>
      </c>
      <c r="AH854" s="217" t="str">
        <f>VLOOKUP($B854,[1]D3_2!$B$5:$AL$131,13,FALSE)&amp;""</f>
        <v/>
      </c>
      <c r="AI854" s="218"/>
      <c r="AJ854" s="215" t="str">
        <f>VLOOKUP($B854,[1]D3_2!$B$5:$AL$131,14,FALSE)&amp;""</f>
        <v/>
      </c>
      <c r="AK854" s="216"/>
      <c r="AL854" s="95" t="s">
        <v>59</v>
      </c>
      <c r="AM854" s="217" t="str">
        <f>VLOOKUP($B854,[1]D3_2!$B$5:$AL$131,15,FALSE)&amp;""</f>
        <v/>
      </c>
      <c r="AN854" s="218"/>
      <c r="AO854" s="215" t="str">
        <f>VLOOKUP($B854,[1]D3_2!$B$5:$AL$131,16,FALSE)&amp;""</f>
        <v/>
      </c>
      <c r="AP854" s="216"/>
      <c r="AQ854" s="95" t="s">
        <v>59</v>
      </c>
      <c r="AR854" s="217" t="str">
        <f>VLOOKUP($B854,[1]D3_2!$B$5:$AL$131,17,FALSE)&amp;""</f>
        <v/>
      </c>
      <c r="AS854" s="218"/>
      <c r="AT854" s="215" t="str">
        <f>VLOOKUP($B854,[1]D3_2!$B$5:$AL$131,18,FALSE)&amp;""</f>
        <v/>
      </c>
      <c r="AU854" s="216"/>
      <c r="AV854" s="95" t="s">
        <v>59</v>
      </c>
      <c r="AW854" s="217" t="str">
        <f>VLOOKUP($B854,[1]D3_2!$B$5:$AL$131,19,FALSE)&amp;""</f>
        <v/>
      </c>
      <c r="AX854" s="218"/>
      <c r="AY854" s="215" t="str">
        <f>VLOOKUP($B854,[1]D3_2!$B$5:$AL$131,20,FALSE)&amp;""</f>
        <v/>
      </c>
      <c r="AZ854" s="216"/>
      <c r="BA854" s="95" t="s">
        <v>59</v>
      </c>
      <c r="BB854" s="217" t="str">
        <f>VLOOKUP($B854,[1]D3_2!$B$5:$AL$131,21,FALSE)&amp;""</f>
        <v/>
      </c>
      <c r="BC854" s="218"/>
      <c r="BD854" s="60"/>
    </row>
    <row r="855" spans="2:56" ht="14.25" customHeight="1" x14ac:dyDescent="0.55000000000000004">
      <c r="B855" s="208"/>
      <c r="C855" s="209"/>
      <c r="D855" s="209"/>
      <c r="E855" s="209"/>
      <c r="F855" s="209"/>
      <c r="G855" s="210"/>
      <c r="H855" s="235"/>
      <c r="I855" s="236"/>
      <c r="J855" s="236"/>
      <c r="K855" s="237"/>
      <c r="L855" s="219" t="s">
        <v>7255</v>
      </c>
      <c r="M855" s="220"/>
      <c r="N855" s="220"/>
      <c r="O855" s="221"/>
      <c r="P855" s="222" t="str">
        <f>VLOOKUP($B854,[1]D3_2!$B$132:$AL$258,6,FALSE)&amp;""</f>
        <v/>
      </c>
      <c r="Q855" s="223"/>
      <c r="R855" s="96" t="s">
        <v>6130</v>
      </c>
      <c r="S855" s="224" t="str">
        <f>VLOOKUP($B854,[1]D3_2!$B$132:$AL$258,7,FALSE)&amp;""</f>
        <v/>
      </c>
      <c r="T855" s="225"/>
      <c r="U855" s="222" t="str">
        <f>VLOOKUP($B854,[1]D3_2!$B$132:$AL$258,8,FALSE)&amp;""</f>
        <v/>
      </c>
      <c r="V855" s="223"/>
      <c r="W855" s="96" t="s">
        <v>6130</v>
      </c>
      <c r="X855" s="224" t="str">
        <f>VLOOKUP($B854,[1]D3_2!$B$132:$AL$258,9,FALSE)&amp;""</f>
        <v/>
      </c>
      <c r="Y855" s="225"/>
      <c r="Z855" s="222" t="str">
        <f>VLOOKUP($B854,[1]D3_2!$B$132:$AL$258,10,FALSE)&amp;""</f>
        <v/>
      </c>
      <c r="AA855" s="223"/>
      <c r="AB855" s="96" t="s">
        <v>6130</v>
      </c>
      <c r="AC855" s="224" t="str">
        <f>VLOOKUP($B854,[1]D3_2!$B$132:$AL$258,11,FALSE)&amp;""</f>
        <v/>
      </c>
      <c r="AD855" s="225"/>
      <c r="AE855" s="222" t="str">
        <f>VLOOKUP($B854,[1]D3_2!$B$132:$AL$258,12,FALSE)&amp;""</f>
        <v/>
      </c>
      <c r="AF855" s="223"/>
      <c r="AG855" s="96" t="s">
        <v>6130</v>
      </c>
      <c r="AH855" s="224" t="str">
        <f>VLOOKUP($B854,[1]D3_2!$B$132:$AL$385,13,FALSE)&amp;""</f>
        <v/>
      </c>
      <c r="AI855" s="225"/>
      <c r="AJ855" s="222" t="str">
        <f>VLOOKUP($B854,[1]D3_2!$B$132:$AL$258,14,FALSE)&amp;""</f>
        <v/>
      </c>
      <c r="AK855" s="223"/>
      <c r="AL855" s="96" t="s">
        <v>6130</v>
      </c>
      <c r="AM855" s="224" t="str">
        <f>VLOOKUP($B854,[1]D3_2!$B$132:$AL$385,15,FALSE)&amp;""</f>
        <v/>
      </c>
      <c r="AN855" s="225"/>
      <c r="AO855" s="222" t="str">
        <f>VLOOKUP($B854,[1]D3_2!$B$132:$AL$258,16,FALSE)&amp;""</f>
        <v/>
      </c>
      <c r="AP855" s="223"/>
      <c r="AQ855" s="96" t="s">
        <v>6130</v>
      </c>
      <c r="AR855" s="224" t="str">
        <f>VLOOKUP($B854,[1]D3_2!$B$132:$AL$385,17,FALSE)&amp;""</f>
        <v/>
      </c>
      <c r="AS855" s="225"/>
      <c r="AT855" s="222" t="str">
        <f>VLOOKUP($B854,[1]D3_2!$B$132:$AL$258,18,FALSE)&amp;""</f>
        <v/>
      </c>
      <c r="AU855" s="223"/>
      <c r="AV855" s="96" t="s">
        <v>6130</v>
      </c>
      <c r="AW855" s="224" t="str">
        <f>VLOOKUP($B854,[1]D3_2!$B$132:$AL$385,19,FALSE)&amp;""</f>
        <v/>
      </c>
      <c r="AX855" s="225"/>
      <c r="AY855" s="222" t="str">
        <f>VLOOKUP($B854,[1]D3_2!$B$132:$AL$258,20,FALSE)&amp;""</f>
        <v/>
      </c>
      <c r="AZ855" s="223"/>
      <c r="BA855" s="96" t="s">
        <v>6130</v>
      </c>
      <c r="BB855" s="224" t="str">
        <f>VLOOKUP($B854,[1]D3_2!$B$132:$AL$385,21,FALSE)&amp;""</f>
        <v/>
      </c>
      <c r="BC855" s="225"/>
      <c r="BD855" s="60"/>
    </row>
    <row r="856" spans="2:56" ht="14.25" customHeight="1" x14ac:dyDescent="0.55000000000000004">
      <c r="B856" s="208"/>
      <c r="C856" s="209"/>
      <c r="D856" s="209"/>
      <c r="E856" s="209"/>
      <c r="F856" s="209"/>
      <c r="G856" s="210"/>
      <c r="H856" s="238"/>
      <c r="I856" s="239"/>
      <c r="J856" s="239"/>
      <c r="K856" s="240"/>
      <c r="L856" s="248" t="s">
        <v>7256</v>
      </c>
      <c r="M856" s="249"/>
      <c r="N856" s="249"/>
      <c r="O856" s="250"/>
      <c r="P856" s="244" t="str">
        <f>VLOOKUP($B854,[1]D3_2!$B$259:$AL$385,6,FALSE)&amp;""</f>
        <v/>
      </c>
      <c r="Q856" s="245"/>
      <c r="R856" s="97" t="s">
        <v>6130</v>
      </c>
      <c r="S856" s="246" t="str">
        <f>VLOOKUP($B854,[1]D3_2!$B$259:$AL$385,7,FALSE)&amp;""</f>
        <v/>
      </c>
      <c r="T856" s="247"/>
      <c r="U856" s="244" t="str">
        <f>VLOOKUP($B854,[1]D3_2!$B$259:$AL$385,8,FALSE)&amp;""</f>
        <v/>
      </c>
      <c r="V856" s="245"/>
      <c r="W856" s="97" t="s">
        <v>6130</v>
      </c>
      <c r="X856" s="246" t="str">
        <f>VLOOKUP($B854,[1]D3_2!$B$259:$AL$385,9,FALSE)&amp;""</f>
        <v/>
      </c>
      <c r="Y856" s="247"/>
      <c r="Z856" s="244" t="str">
        <f>VLOOKUP($B854,[1]D3_2!$B$259:$AL$385,10,FALSE)&amp;""</f>
        <v/>
      </c>
      <c r="AA856" s="245"/>
      <c r="AB856" s="97" t="s">
        <v>6130</v>
      </c>
      <c r="AC856" s="246" t="str">
        <f>VLOOKUP($B854,[1]D3_2!$B$259:$AL$385,11,FALSE)&amp;""</f>
        <v/>
      </c>
      <c r="AD856" s="247"/>
      <c r="AE856" s="244" t="str">
        <f>VLOOKUP($B854,[1]D3_2!$B$259:$AL$385,12,FALSE)&amp;""</f>
        <v/>
      </c>
      <c r="AF856" s="245"/>
      <c r="AG856" s="97" t="s">
        <v>6130</v>
      </c>
      <c r="AH856" s="246" t="str">
        <f>VLOOKUP($B854,[1]D3_2!$B$259:$AL$385,13,FALSE)&amp;""</f>
        <v/>
      </c>
      <c r="AI856" s="247"/>
      <c r="AJ856" s="244" t="str">
        <f>VLOOKUP($B854,[1]D3_2!$B$259:$AL$385,14,FALSE)&amp;""</f>
        <v/>
      </c>
      <c r="AK856" s="245"/>
      <c r="AL856" s="97" t="s">
        <v>6130</v>
      </c>
      <c r="AM856" s="246" t="str">
        <f>VLOOKUP($B854,[1]D3_2!$B$259:$AL$385,15,FALSE)&amp;""</f>
        <v/>
      </c>
      <c r="AN856" s="247"/>
      <c r="AO856" s="244" t="str">
        <f>VLOOKUP($B854,[1]D3_2!$B$259:$AL$385,16,FALSE)&amp;""</f>
        <v/>
      </c>
      <c r="AP856" s="245"/>
      <c r="AQ856" s="97" t="s">
        <v>6130</v>
      </c>
      <c r="AR856" s="246" t="str">
        <f>VLOOKUP($B854,[1]D3_2!$B$259:$AL$385,17,FALSE)&amp;""</f>
        <v/>
      </c>
      <c r="AS856" s="247"/>
      <c r="AT856" s="244" t="str">
        <f>VLOOKUP($B854,[1]D3_2!$B$259:$AL$385,18,FALSE)&amp;""</f>
        <v/>
      </c>
      <c r="AU856" s="245"/>
      <c r="AV856" s="97" t="s">
        <v>6130</v>
      </c>
      <c r="AW856" s="246" t="str">
        <f>VLOOKUP($B854,[1]D3_2!$B$259:$AL$385,19,FALSE)&amp;""</f>
        <v/>
      </c>
      <c r="AX856" s="247"/>
      <c r="AY856" s="244" t="str">
        <f>VLOOKUP($B854,[1]D3_2!$B$259:$AL$385,20,FALSE)&amp;""</f>
        <v/>
      </c>
      <c r="AZ856" s="245"/>
      <c r="BA856" s="97" t="s">
        <v>6130</v>
      </c>
      <c r="BB856" s="246" t="str">
        <f>VLOOKUP($B854,[1]D3_2!$B$259:$AL$385,21,FALSE)&amp;""</f>
        <v/>
      </c>
      <c r="BC856" s="247"/>
      <c r="BD856" s="60"/>
    </row>
    <row r="857" spans="2:56" ht="14.25" customHeight="1" x14ac:dyDescent="0.55000000000000004">
      <c r="B857" s="208"/>
      <c r="C857" s="209"/>
      <c r="D857" s="209"/>
      <c r="E857" s="209"/>
      <c r="F857" s="209"/>
      <c r="G857" s="210"/>
      <c r="H857" s="232" t="s">
        <v>7669</v>
      </c>
      <c r="I857" s="233"/>
      <c r="J857" s="233"/>
      <c r="K857" s="234"/>
      <c r="L857" s="241" t="s">
        <v>6265</v>
      </c>
      <c r="M857" s="242"/>
      <c r="N857" s="242"/>
      <c r="O857" s="243"/>
      <c r="P857" s="215" t="str">
        <f>VLOOKUP($B854,[1]D3_2!$B$5:$AL$131,22,FALSE)&amp;""</f>
        <v/>
      </c>
      <c r="Q857" s="216"/>
      <c r="R857" s="95" t="s">
        <v>59</v>
      </c>
      <c r="S857" s="217" t="str">
        <f>VLOOKUP($B854,[1]D3_2!$B$5:$AL$131,23,FALSE)&amp;""</f>
        <v/>
      </c>
      <c r="T857" s="218"/>
      <c r="U857" s="215" t="str">
        <f>VLOOKUP($B854,[1]D3_2!$B$5:$AL$131,24,FALSE)&amp;""</f>
        <v/>
      </c>
      <c r="V857" s="216"/>
      <c r="W857" s="95" t="s">
        <v>59</v>
      </c>
      <c r="X857" s="217" t="str">
        <f>VLOOKUP($B854,[1]D3_2!$B$5:$AL$131,25,FALSE)&amp;""</f>
        <v/>
      </c>
      <c r="Y857" s="218"/>
      <c r="Z857" s="215" t="str">
        <f>VLOOKUP($B854,[1]D3_2!$B$5:$AL$131,26,FALSE)&amp;""</f>
        <v/>
      </c>
      <c r="AA857" s="216"/>
      <c r="AB857" s="95" t="s">
        <v>59</v>
      </c>
      <c r="AC857" s="217" t="str">
        <f>VLOOKUP($B854,[1]D3_2!$B$5:$AL$131,27,FALSE)&amp;""</f>
        <v/>
      </c>
      <c r="AD857" s="218"/>
      <c r="AE857" s="215" t="str">
        <f>VLOOKUP($B854,[1]D3_2!$B$5:$AL$131,28,FALSE)&amp;""</f>
        <v/>
      </c>
      <c r="AF857" s="216"/>
      <c r="AG857" s="95" t="s">
        <v>59</v>
      </c>
      <c r="AH857" s="217" t="str">
        <f>VLOOKUP($B854,[1]D3_2!$B$5:$AL$131,29,FALSE)&amp;""</f>
        <v/>
      </c>
      <c r="AI857" s="218"/>
      <c r="AJ857" s="215" t="str">
        <f>VLOOKUP($B854,[1]D3_2!$B$5:$AL$131,30,FALSE)&amp;""</f>
        <v/>
      </c>
      <c r="AK857" s="216"/>
      <c r="AL857" s="95" t="s">
        <v>59</v>
      </c>
      <c r="AM857" s="217" t="str">
        <f>VLOOKUP($B854,[1]D3_2!$B$5:$AL$131,31,FALSE)&amp;""</f>
        <v/>
      </c>
      <c r="AN857" s="218"/>
      <c r="AO857" s="215" t="str">
        <f>VLOOKUP($B854,[1]D3_2!$B$5:$AL$131,32,FALSE)&amp;""</f>
        <v/>
      </c>
      <c r="AP857" s="216"/>
      <c r="AQ857" s="95" t="s">
        <v>59</v>
      </c>
      <c r="AR857" s="217" t="str">
        <f>VLOOKUP($B854,[1]D3_2!$B$5:$AL$131,33,FALSE)&amp;""</f>
        <v/>
      </c>
      <c r="AS857" s="218"/>
      <c r="AT857" s="215" t="str">
        <f>VLOOKUP($B854,[1]D3_2!$B$5:$AL$131,34,FALSE)&amp;""</f>
        <v/>
      </c>
      <c r="AU857" s="216"/>
      <c r="AV857" s="95" t="s">
        <v>59</v>
      </c>
      <c r="AW857" s="217" t="str">
        <f>VLOOKUP($B854,[1]D3_2!$B$5:$AL$131,35,FALSE)&amp;""</f>
        <v/>
      </c>
      <c r="AX857" s="218"/>
      <c r="AY857" s="215" t="str">
        <f>VLOOKUP($B854,[1]D3_2!$B$5:$AL$131,36,FALSE)&amp;""</f>
        <v/>
      </c>
      <c r="AZ857" s="216"/>
      <c r="BA857" s="95" t="s">
        <v>59</v>
      </c>
      <c r="BB857" s="217" t="str">
        <f>VLOOKUP($B854,[1]D3_2!$B$5:$AL$131,37,FALSE)&amp;""</f>
        <v/>
      </c>
      <c r="BC857" s="218"/>
      <c r="BD857" s="60"/>
    </row>
    <row r="858" spans="2:56" ht="14.25" customHeight="1" x14ac:dyDescent="0.55000000000000004">
      <c r="B858" s="208"/>
      <c r="C858" s="209"/>
      <c r="D858" s="209"/>
      <c r="E858" s="209"/>
      <c r="F858" s="209"/>
      <c r="G858" s="210"/>
      <c r="H858" s="235"/>
      <c r="I858" s="236"/>
      <c r="J858" s="236"/>
      <c r="K858" s="237"/>
      <c r="L858" s="219" t="s">
        <v>7255</v>
      </c>
      <c r="M858" s="220"/>
      <c r="N858" s="220"/>
      <c r="O858" s="221"/>
      <c r="P858" s="222" t="str">
        <f>VLOOKUP($B854,[1]D3_2!$B$132:$AL$258,22,FALSE)&amp;""</f>
        <v/>
      </c>
      <c r="Q858" s="223"/>
      <c r="R858" s="96" t="s">
        <v>6130</v>
      </c>
      <c r="S858" s="224" t="str">
        <f>VLOOKUP($B854,[1]D3_2!$B$132:$AL$258,23,FALSE)&amp;""</f>
        <v/>
      </c>
      <c r="T858" s="225"/>
      <c r="U858" s="222" t="str">
        <f>VLOOKUP($B854,[1]D3_2!$B$132:$AL$258,24,FALSE)&amp;""</f>
        <v/>
      </c>
      <c r="V858" s="223"/>
      <c r="W858" s="96" t="s">
        <v>6130</v>
      </c>
      <c r="X858" s="224" t="str">
        <f>VLOOKUP($B854,[1]D3_2!$B$132:$AL$258,25,FALSE)&amp;""</f>
        <v/>
      </c>
      <c r="Y858" s="225"/>
      <c r="Z858" s="222" t="str">
        <f>VLOOKUP($B854,[1]D3_2!$B$132:$AL$258,26,FALSE)&amp;""</f>
        <v/>
      </c>
      <c r="AA858" s="223"/>
      <c r="AB858" s="96" t="s">
        <v>6130</v>
      </c>
      <c r="AC858" s="224" t="str">
        <f>VLOOKUP($B854,[1]D3_2!$B$132:$AL$258,27,FALSE)&amp;""</f>
        <v/>
      </c>
      <c r="AD858" s="225"/>
      <c r="AE858" s="222" t="str">
        <f>VLOOKUP($B854,[1]D3_2!$B$132:$AL$258,28,FALSE)&amp;""</f>
        <v/>
      </c>
      <c r="AF858" s="223"/>
      <c r="AG858" s="96" t="s">
        <v>6130</v>
      </c>
      <c r="AH858" s="224" t="str">
        <f>VLOOKUP($B854,[1]D3_2!$B$132:$AL$385,29,FALSE)&amp;""</f>
        <v/>
      </c>
      <c r="AI858" s="225"/>
      <c r="AJ858" s="222" t="str">
        <f>VLOOKUP($B854,[1]D3_2!$B$132:$AL$258,30,FALSE)&amp;""</f>
        <v/>
      </c>
      <c r="AK858" s="223"/>
      <c r="AL858" s="96" t="s">
        <v>6130</v>
      </c>
      <c r="AM858" s="224" t="str">
        <f>VLOOKUP($B854,[1]D3_2!$B$132:$AL$385,31,FALSE)&amp;""</f>
        <v/>
      </c>
      <c r="AN858" s="225"/>
      <c r="AO858" s="222" t="str">
        <f>VLOOKUP($B854,[1]D3_2!$B$132:$AL$258,32,FALSE)&amp;""</f>
        <v/>
      </c>
      <c r="AP858" s="223"/>
      <c r="AQ858" s="96" t="s">
        <v>6130</v>
      </c>
      <c r="AR858" s="224" t="str">
        <f>VLOOKUP($B854,[1]D3_2!$B$132:$AL$385,33,FALSE)&amp;""</f>
        <v/>
      </c>
      <c r="AS858" s="225"/>
      <c r="AT858" s="222" t="str">
        <f>VLOOKUP($B854,[1]D3_2!$B$132:$AL$258,34,FALSE)&amp;""</f>
        <v/>
      </c>
      <c r="AU858" s="223"/>
      <c r="AV858" s="96" t="s">
        <v>6130</v>
      </c>
      <c r="AW858" s="224" t="str">
        <f>VLOOKUP($B854,[1]D3_2!$B$132:$AL$385,35,FALSE)&amp;""</f>
        <v/>
      </c>
      <c r="AX858" s="225"/>
      <c r="AY858" s="222" t="str">
        <f>VLOOKUP($B854,[1]D3_2!$B$132:$AL$258,36,FALSE)&amp;""</f>
        <v/>
      </c>
      <c r="AZ858" s="223"/>
      <c r="BA858" s="96" t="s">
        <v>6130</v>
      </c>
      <c r="BB858" s="224" t="str">
        <f>VLOOKUP($B854,[1]D3_2!$B$132:$AL$385,37,FALSE)&amp;""</f>
        <v/>
      </c>
      <c r="BC858" s="225"/>
      <c r="BD858" s="60"/>
    </row>
    <row r="859" spans="2:56" ht="14.25" customHeight="1" x14ac:dyDescent="0.55000000000000004">
      <c r="B859" s="198"/>
      <c r="C859" s="199"/>
      <c r="D859" s="199"/>
      <c r="E859" s="199"/>
      <c r="F859" s="199"/>
      <c r="G859" s="200"/>
      <c r="H859" s="238"/>
      <c r="I859" s="239"/>
      <c r="J859" s="239"/>
      <c r="K859" s="240"/>
      <c r="L859" s="248" t="s">
        <v>7256</v>
      </c>
      <c r="M859" s="249"/>
      <c r="N859" s="249"/>
      <c r="O859" s="250"/>
      <c r="P859" s="244" t="str">
        <f>VLOOKUP($B854,[1]D3_2!$B$259:$AL$385,22,FALSE)&amp;""</f>
        <v/>
      </c>
      <c r="Q859" s="245"/>
      <c r="R859" s="97" t="s">
        <v>6130</v>
      </c>
      <c r="S859" s="246" t="str">
        <f>VLOOKUP($B854,[1]D3_2!$B$259:$AL$385,23,FALSE)&amp;""</f>
        <v/>
      </c>
      <c r="T859" s="247"/>
      <c r="U859" s="244" t="str">
        <f>VLOOKUP($B854,[1]D3_2!$B$259:$AL$385,24,FALSE)&amp;""</f>
        <v/>
      </c>
      <c r="V859" s="245"/>
      <c r="W859" s="97" t="s">
        <v>6130</v>
      </c>
      <c r="X859" s="246" t="str">
        <f>VLOOKUP($B854,[1]D3_2!$B$259:$AL$385,25,FALSE)&amp;""</f>
        <v/>
      </c>
      <c r="Y859" s="247"/>
      <c r="Z859" s="244" t="str">
        <f>VLOOKUP($B854,[1]D3_2!$B$259:$AL$385,26,FALSE)&amp;""</f>
        <v/>
      </c>
      <c r="AA859" s="245"/>
      <c r="AB859" s="97" t="s">
        <v>6130</v>
      </c>
      <c r="AC859" s="246" t="str">
        <f>VLOOKUP($B854,[1]D3_2!$B$259:$AL$385,27,FALSE)&amp;""</f>
        <v/>
      </c>
      <c r="AD859" s="247"/>
      <c r="AE859" s="244" t="str">
        <f>VLOOKUP($B854,[1]D3_2!$B$259:$AL$385,28,FALSE)&amp;""</f>
        <v/>
      </c>
      <c r="AF859" s="245"/>
      <c r="AG859" s="97" t="s">
        <v>6130</v>
      </c>
      <c r="AH859" s="246" t="str">
        <f>VLOOKUP($B854,[1]D3_2!$B$259:$AL$385,29,FALSE)&amp;""</f>
        <v/>
      </c>
      <c r="AI859" s="247"/>
      <c r="AJ859" s="244" t="str">
        <f>VLOOKUP($B854,[1]D3_2!$B$259:$AL$385,30,FALSE)&amp;""</f>
        <v/>
      </c>
      <c r="AK859" s="245"/>
      <c r="AL859" s="97" t="s">
        <v>6130</v>
      </c>
      <c r="AM859" s="246" t="str">
        <f>VLOOKUP($B854,[1]D3_2!$B$259:$AL$385,31,FALSE)&amp;""</f>
        <v/>
      </c>
      <c r="AN859" s="247"/>
      <c r="AO859" s="244" t="str">
        <f>VLOOKUP($B854,[1]D3_2!$B$259:$AL$385,32,FALSE)&amp;""</f>
        <v/>
      </c>
      <c r="AP859" s="245"/>
      <c r="AQ859" s="97" t="s">
        <v>6130</v>
      </c>
      <c r="AR859" s="246" t="str">
        <f>VLOOKUP($B854,[1]D3_2!$B$259:$AL$385,33,FALSE)&amp;""</f>
        <v/>
      </c>
      <c r="AS859" s="247"/>
      <c r="AT859" s="244" t="str">
        <f>VLOOKUP($B854,[1]D3_2!$B$259:$AL$385,34,FALSE)&amp;""</f>
        <v/>
      </c>
      <c r="AU859" s="245"/>
      <c r="AV859" s="97" t="s">
        <v>6130</v>
      </c>
      <c r="AW859" s="246" t="str">
        <f>VLOOKUP($B854,[1]D3_2!$B$259:$AL$385,35,FALSE)&amp;""</f>
        <v/>
      </c>
      <c r="AX859" s="247"/>
      <c r="AY859" s="244" t="str">
        <f>VLOOKUP($B854,[1]D3_2!$B$259:$AL$385,36,FALSE)&amp;""</f>
        <v/>
      </c>
      <c r="AZ859" s="245"/>
      <c r="BA859" s="97" t="s">
        <v>6130</v>
      </c>
      <c r="BB859" s="246" t="str">
        <f>VLOOKUP($B854,[1]D3_2!$B$259:$AL$385,37,FALSE)&amp;""</f>
        <v/>
      </c>
      <c r="BC859" s="247"/>
      <c r="BD859" s="60"/>
    </row>
    <row r="860" spans="2:56" ht="14.25" customHeight="1" x14ac:dyDescent="0.55000000000000004">
      <c r="B860" s="195" t="s">
        <v>5988</v>
      </c>
      <c r="C860" s="196"/>
      <c r="D860" s="196"/>
      <c r="E860" s="196"/>
      <c r="F860" s="196"/>
      <c r="G860" s="197"/>
      <c r="H860" s="232" t="s">
        <v>7637</v>
      </c>
      <c r="I860" s="233"/>
      <c r="J860" s="233"/>
      <c r="K860" s="234"/>
      <c r="L860" s="241" t="s">
        <v>6265</v>
      </c>
      <c r="M860" s="242"/>
      <c r="N860" s="242"/>
      <c r="O860" s="243"/>
      <c r="P860" s="215" t="str">
        <f>VLOOKUP($B860,[1]D3_2!$B$5:$AL$131,6,FALSE)&amp;""</f>
        <v/>
      </c>
      <c r="Q860" s="216"/>
      <c r="R860" s="95" t="s">
        <v>59</v>
      </c>
      <c r="S860" s="217" t="str">
        <f>VLOOKUP($B860,[1]D3_2!$B$5:$AL$131,7,FALSE)&amp;""</f>
        <v/>
      </c>
      <c r="T860" s="218"/>
      <c r="U860" s="215" t="str">
        <f>VLOOKUP($B860,[1]D3_2!$B$5:$AL$131,8,FALSE)&amp;""</f>
        <v/>
      </c>
      <c r="V860" s="216"/>
      <c r="W860" s="95" t="s">
        <v>59</v>
      </c>
      <c r="X860" s="217" t="str">
        <f>VLOOKUP($B860,[1]D3_2!$B$5:$AL$131,9,FALSE)&amp;""</f>
        <v/>
      </c>
      <c r="Y860" s="218"/>
      <c r="Z860" s="215" t="str">
        <f>VLOOKUP($B860,[1]D3_2!$B$5:$AL$131,10,FALSE)&amp;""</f>
        <v/>
      </c>
      <c r="AA860" s="216"/>
      <c r="AB860" s="95" t="s">
        <v>59</v>
      </c>
      <c r="AC860" s="217" t="str">
        <f>VLOOKUP($B860,[1]D3_2!$B$5:$AL$131,11,FALSE)&amp;""</f>
        <v/>
      </c>
      <c r="AD860" s="218"/>
      <c r="AE860" s="215" t="str">
        <f>VLOOKUP($B860,[1]D3_2!$B$5:$AL$131,12,FALSE)&amp;""</f>
        <v/>
      </c>
      <c r="AF860" s="216"/>
      <c r="AG860" s="95" t="s">
        <v>59</v>
      </c>
      <c r="AH860" s="217" t="str">
        <f>VLOOKUP($B860,[1]D3_2!$B$5:$AL$131,13,FALSE)&amp;""</f>
        <v/>
      </c>
      <c r="AI860" s="218"/>
      <c r="AJ860" s="215" t="str">
        <f>VLOOKUP($B860,[1]D3_2!$B$5:$AL$131,14,FALSE)&amp;""</f>
        <v/>
      </c>
      <c r="AK860" s="216"/>
      <c r="AL860" s="95" t="s">
        <v>59</v>
      </c>
      <c r="AM860" s="217" t="str">
        <f>VLOOKUP($B860,[1]D3_2!$B$5:$AL$131,15,FALSE)&amp;""</f>
        <v/>
      </c>
      <c r="AN860" s="218"/>
      <c r="AO860" s="215" t="str">
        <f>VLOOKUP($B860,[1]D3_2!$B$5:$AL$131,16,FALSE)&amp;""</f>
        <v/>
      </c>
      <c r="AP860" s="216"/>
      <c r="AQ860" s="95" t="s">
        <v>59</v>
      </c>
      <c r="AR860" s="217" t="str">
        <f>VLOOKUP($B860,[1]D3_2!$B$5:$AL$131,17,FALSE)&amp;""</f>
        <v/>
      </c>
      <c r="AS860" s="218"/>
      <c r="AT860" s="215" t="str">
        <f>VLOOKUP($B860,[1]D3_2!$B$5:$AL$131,18,FALSE)&amp;""</f>
        <v/>
      </c>
      <c r="AU860" s="216"/>
      <c r="AV860" s="95" t="s">
        <v>59</v>
      </c>
      <c r="AW860" s="217" t="str">
        <f>VLOOKUP($B860,[1]D3_2!$B$5:$AL$131,19,FALSE)&amp;""</f>
        <v/>
      </c>
      <c r="AX860" s="218"/>
      <c r="AY860" s="215" t="str">
        <f>VLOOKUP($B860,[1]D3_2!$B$5:$AL$131,20,FALSE)&amp;""</f>
        <v/>
      </c>
      <c r="AZ860" s="216"/>
      <c r="BA860" s="95" t="s">
        <v>59</v>
      </c>
      <c r="BB860" s="217" t="str">
        <f>VLOOKUP($B860,[1]D3_2!$B$5:$AL$131,21,FALSE)&amp;""</f>
        <v/>
      </c>
      <c r="BC860" s="218"/>
      <c r="BD860" s="60"/>
    </row>
    <row r="861" spans="2:56" ht="14.25" customHeight="1" x14ac:dyDescent="0.55000000000000004">
      <c r="B861" s="208"/>
      <c r="C861" s="209"/>
      <c r="D861" s="209"/>
      <c r="E861" s="209"/>
      <c r="F861" s="209"/>
      <c r="G861" s="210"/>
      <c r="H861" s="235"/>
      <c r="I861" s="236"/>
      <c r="J861" s="236"/>
      <c r="K861" s="237"/>
      <c r="L861" s="219" t="s">
        <v>7255</v>
      </c>
      <c r="M861" s="220"/>
      <c r="N861" s="220"/>
      <c r="O861" s="221"/>
      <c r="P861" s="222" t="str">
        <f>VLOOKUP($B860,[1]D3_2!$B$132:$AL$258,6,FALSE)&amp;""</f>
        <v/>
      </c>
      <c r="Q861" s="223"/>
      <c r="R861" s="96" t="s">
        <v>6130</v>
      </c>
      <c r="S861" s="224" t="str">
        <f>VLOOKUP($B860,[1]D3_2!$B$132:$AL$258,7,FALSE)&amp;""</f>
        <v/>
      </c>
      <c r="T861" s="225"/>
      <c r="U861" s="222" t="str">
        <f>VLOOKUP($B860,[1]D3_2!$B$132:$AL$258,8,FALSE)&amp;""</f>
        <v/>
      </c>
      <c r="V861" s="223"/>
      <c r="W861" s="96" t="s">
        <v>6130</v>
      </c>
      <c r="X861" s="224" t="str">
        <f>VLOOKUP($B860,[1]D3_2!$B$132:$AL$258,9,FALSE)&amp;""</f>
        <v/>
      </c>
      <c r="Y861" s="225"/>
      <c r="Z861" s="222" t="str">
        <f>VLOOKUP($B860,[1]D3_2!$B$132:$AL$258,10,FALSE)&amp;""</f>
        <v/>
      </c>
      <c r="AA861" s="223"/>
      <c r="AB861" s="96" t="s">
        <v>6130</v>
      </c>
      <c r="AC861" s="224" t="str">
        <f>VLOOKUP($B860,[1]D3_2!$B$132:$AL$258,11,FALSE)&amp;""</f>
        <v/>
      </c>
      <c r="AD861" s="225"/>
      <c r="AE861" s="222" t="str">
        <f>VLOOKUP($B860,[1]D3_2!$B$132:$AL$258,12,FALSE)&amp;""</f>
        <v/>
      </c>
      <c r="AF861" s="223"/>
      <c r="AG861" s="96" t="s">
        <v>6130</v>
      </c>
      <c r="AH861" s="224" t="str">
        <f>VLOOKUP($B860,[1]D3_2!$B$132:$AL$385,13,FALSE)&amp;""</f>
        <v/>
      </c>
      <c r="AI861" s="225"/>
      <c r="AJ861" s="222" t="str">
        <f>VLOOKUP($B860,[1]D3_2!$B$132:$AL$258,14,FALSE)&amp;""</f>
        <v/>
      </c>
      <c r="AK861" s="223"/>
      <c r="AL861" s="96" t="s">
        <v>6130</v>
      </c>
      <c r="AM861" s="224" t="str">
        <f>VLOOKUP($B860,[1]D3_2!$B$132:$AL$385,15,FALSE)&amp;""</f>
        <v/>
      </c>
      <c r="AN861" s="225"/>
      <c r="AO861" s="222" t="str">
        <f>VLOOKUP($B860,[1]D3_2!$B$132:$AL$258,16,FALSE)&amp;""</f>
        <v/>
      </c>
      <c r="AP861" s="223"/>
      <c r="AQ861" s="96" t="s">
        <v>6130</v>
      </c>
      <c r="AR861" s="224" t="str">
        <f>VLOOKUP($B860,[1]D3_2!$B$132:$AL$385,17,FALSE)&amp;""</f>
        <v/>
      </c>
      <c r="AS861" s="225"/>
      <c r="AT861" s="222" t="str">
        <f>VLOOKUP($B860,[1]D3_2!$B$132:$AL$258,18,FALSE)&amp;""</f>
        <v/>
      </c>
      <c r="AU861" s="223"/>
      <c r="AV861" s="96" t="s">
        <v>6130</v>
      </c>
      <c r="AW861" s="224" t="str">
        <f>VLOOKUP($B860,[1]D3_2!$B$132:$AL$385,19,FALSE)&amp;""</f>
        <v/>
      </c>
      <c r="AX861" s="225"/>
      <c r="AY861" s="222" t="str">
        <f>VLOOKUP($B860,[1]D3_2!$B$132:$AL$258,20,FALSE)&amp;""</f>
        <v/>
      </c>
      <c r="AZ861" s="223"/>
      <c r="BA861" s="96" t="s">
        <v>6130</v>
      </c>
      <c r="BB861" s="224" t="str">
        <f>VLOOKUP($B860,[1]D3_2!$B$132:$AL$385,21,FALSE)&amp;""</f>
        <v/>
      </c>
      <c r="BC861" s="225"/>
      <c r="BD861" s="60"/>
    </row>
    <row r="862" spans="2:56" ht="14.25" customHeight="1" x14ac:dyDescent="0.55000000000000004">
      <c r="B862" s="208"/>
      <c r="C862" s="209"/>
      <c r="D862" s="209"/>
      <c r="E862" s="209"/>
      <c r="F862" s="209"/>
      <c r="G862" s="210"/>
      <c r="H862" s="238"/>
      <c r="I862" s="239"/>
      <c r="J862" s="239"/>
      <c r="K862" s="240"/>
      <c r="L862" s="248" t="s">
        <v>7256</v>
      </c>
      <c r="M862" s="249"/>
      <c r="N862" s="249"/>
      <c r="O862" s="250"/>
      <c r="P862" s="244" t="str">
        <f>VLOOKUP($B860,[1]D3_2!$B$259:$AL$385,6,FALSE)&amp;""</f>
        <v/>
      </c>
      <c r="Q862" s="245"/>
      <c r="R862" s="97" t="s">
        <v>6130</v>
      </c>
      <c r="S862" s="246" t="str">
        <f>VLOOKUP($B860,[1]D3_2!$B$259:$AL$385,7,FALSE)&amp;""</f>
        <v/>
      </c>
      <c r="T862" s="247"/>
      <c r="U862" s="244" t="str">
        <f>VLOOKUP($B860,[1]D3_2!$B$259:$AL$385,8,FALSE)&amp;""</f>
        <v/>
      </c>
      <c r="V862" s="245"/>
      <c r="W862" s="97" t="s">
        <v>6130</v>
      </c>
      <c r="X862" s="246" t="str">
        <f>VLOOKUP($B860,[1]D3_2!$B$259:$AL$385,9,FALSE)&amp;""</f>
        <v/>
      </c>
      <c r="Y862" s="247"/>
      <c r="Z862" s="244" t="str">
        <f>VLOOKUP($B860,[1]D3_2!$B$259:$AL$385,10,FALSE)&amp;""</f>
        <v/>
      </c>
      <c r="AA862" s="245"/>
      <c r="AB862" s="97" t="s">
        <v>6130</v>
      </c>
      <c r="AC862" s="246" t="str">
        <f>VLOOKUP($B860,[1]D3_2!$B$259:$AL$385,11,FALSE)&amp;""</f>
        <v/>
      </c>
      <c r="AD862" s="247"/>
      <c r="AE862" s="244" t="str">
        <f>VLOOKUP($B860,[1]D3_2!$B$259:$AL$385,12,FALSE)&amp;""</f>
        <v/>
      </c>
      <c r="AF862" s="245"/>
      <c r="AG862" s="97" t="s">
        <v>6130</v>
      </c>
      <c r="AH862" s="246" t="str">
        <f>VLOOKUP($B860,[1]D3_2!$B$259:$AL$385,13,FALSE)&amp;""</f>
        <v/>
      </c>
      <c r="AI862" s="247"/>
      <c r="AJ862" s="244" t="str">
        <f>VLOOKUP($B860,[1]D3_2!$B$259:$AL$385,14,FALSE)&amp;""</f>
        <v/>
      </c>
      <c r="AK862" s="245"/>
      <c r="AL862" s="97" t="s">
        <v>6130</v>
      </c>
      <c r="AM862" s="246" t="str">
        <f>VLOOKUP($B860,[1]D3_2!$B$259:$AL$385,15,FALSE)&amp;""</f>
        <v/>
      </c>
      <c r="AN862" s="247"/>
      <c r="AO862" s="244" t="str">
        <f>VLOOKUP($B860,[1]D3_2!$B$259:$AL$385,16,FALSE)&amp;""</f>
        <v/>
      </c>
      <c r="AP862" s="245"/>
      <c r="AQ862" s="97" t="s">
        <v>6130</v>
      </c>
      <c r="AR862" s="246" t="str">
        <f>VLOOKUP($B860,[1]D3_2!$B$259:$AL$385,17,FALSE)&amp;""</f>
        <v/>
      </c>
      <c r="AS862" s="247"/>
      <c r="AT862" s="244" t="str">
        <f>VLOOKUP($B860,[1]D3_2!$B$259:$AL$385,18,FALSE)&amp;""</f>
        <v/>
      </c>
      <c r="AU862" s="245"/>
      <c r="AV862" s="97" t="s">
        <v>6130</v>
      </c>
      <c r="AW862" s="246" t="str">
        <f>VLOOKUP($B860,[1]D3_2!$B$259:$AL$385,19,FALSE)&amp;""</f>
        <v/>
      </c>
      <c r="AX862" s="247"/>
      <c r="AY862" s="244" t="str">
        <f>VLOOKUP($B860,[1]D3_2!$B$259:$AL$385,20,FALSE)&amp;""</f>
        <v/>
      </c>
      <c r="AZ862" s="245"/>
      <c r="BA862" s="97" t="s">
        <v>6130</v>
      </c>
      <c r="BB862" s="246" t="str">
        <f>VLOOKUP($B860,[1]D3_2!$B$259:$AL$385,21,FALSE)&amp;""</f>
        <v/>
      </c>
      <c r="BC862" s="247"/>
      <c r="BD862" s="60"/>
    </row>
    <row r="863" spans="2:56" ht="14.25" customHeight="1" x14ac:dyDescent="0.55000000000000004">
      <c r="B863" s="208"/>
      <c r="C863" s="209"/>
      <c r="D863" s="209"/>
      <c r="E863" s="209"/>
      <c r="F863" s="209"/>
      <c r="G863" s="210"/>
      <c r="H863" s="232" t="s">
        <v>7669</v>
      </c>
      <c r="I863" s="233"/>
      <c r="J863" s="233"/>
      <c r="K863" s="234"/>
      <c r="L863" s="241" t="s">
        <v>6265</v>
      </c>
      <c r="M863" s="242"/>
      <c r="N863" s="242"/>
      <c r="O863" s="243"/>
      <c r="P863" s="215" t="str">
        <f>VLOOKUP($B860,[1]D3_2!$B$5:$AL$131,22,FALSE)&amp;""</f>
        <v/>
      </c>
      <c r="Q863" s="216"/>
      <c r="R863" s="95" t="s">
        <v>59</v>
      </c>
      <c r="S863" s="217" t="str">
        <f>VLOOKUP($B860,[1]D3_2!$B$5:$AL$131,23,FALSE)&amp;""</f>
        <v/>
      </c>
      <c r="T863" s="218"/>
      <c r="U863" s="215" t="str">
        <f>VLOOKUP($B860,[1]D3_2!$B$5:$AL$131,24,FALSE)&amp;""</f>
        <v/>
      </c>
      <c r="V863" s="216"/>
      <c r="W863" s="95" t="s">
        <v>59</v>
      </c>
      <c r="X863" s="217" t="str">
        <f>VLOOKUP($B860,[1]D3_2!$B$5:$AL$131,25,FALSE)&amp;""</f>
        <v/>
      </c>
      <c r="Y863" s="218"/>
      <c r="Z863" s="215" t="str">
        <f>VLOOKUP($B860,[1]D3_2!$B$5:$AL$131,26,FALSE)&amp;""</f>
        <v/>
      </c>
      <c r="AA863" s="216"/>
      <c r="AB863" s="95" t="s">
        <v>59</v>
      </c>
      <c r="AC863" s="217" t="str">
        <f>VLOOKUP($B860,[1]D3_2!$B$5:$AL$131,27,FALSE)&amp;""</f>
        <v/>
      </c>
      <c r="AD863" s="218"/>
      <c r="AE863" s="215" t="str">
        <f>VLOOKUP($B860,[1]D3_2!$B$5:$AL$131,28,FALSE)&amp;""</f>
        <v/>
      </c>
      <c r="AF863" s="216"/>
      <c r="AG863" s="95" t="s">
        <v>59</v>
      </c>
      <c r="AH863" s="217" t="str">
        <f>VLOOKUP($B860,[1]D3_2!$B$5:$AL$131,29,FALSE)&amp;""</f>
        <v/>
      </c>
      <c r="AI863" s="218"/>
      <c r="AJ863" s="215" t="str">
        <f>VLOOKUP($B860,[1]D3_2!$B$5:$AL$131,30,FALSE)&amp;""</f>
        <v/>
      </c>
      <c r="AK863" s="216"/>
      <c r="AL863" s="95" t="s">
        <v>59</v>
      </c>
      <c r="AM863" s="217" t="str">
        <f>VLOOKUP($B860,[1]D3_2!$B$5:$AL$131,31,FALSE)&amp;""</f>
        <v/>
      </c>
      <c r="AN863" s="218"/>
      <c r="AO863" s="215" t="str">
        <f>VLOOKUP($B860,[1]D3_2!$B$5:$AL$131,32,FALSE)&amp;""</f>
        <v/>
      </c>
      <c r="AP863" s="216"/>
      <c r="AQ863" s="95" t="s">
        <v>59</v>
      </c>
      <c r="AR863" s="217" t="str">
        <f>VLOOKUP($B860,[1]D3_2!$B$5:$AL$131,33,FALSE)&amp;""</f>
        <v/>
      </c>
      <c r="AS863" s="218"/>
      <c r="AT863" s="215" t="str">
        <f>VLOOKUP($B860,[1]D3_2!$B$5:$AL$131,34,FALSE)&amp;""</f>
        <v/>
      </c>
      <c r="AU863" s="216"/>
      <c r="AV863" s="95" t="s">
        <v>59</v>
      </c>
      <c r="AW863" s="217" t="str">
        <f>VLOOKUP($B860,[1]D3_2!$B$5:$AL$131,35,FALSE)&amp;""</f>
        <v/>
      </c>
      <c r="AX863" s="218"/>
      <c r="AY863" s="215" t="str">
        <f>VLOOKUP($B860,[1]D3_2!$B$5:$AL$131,36,FALSE)&amp;""</f>
        <v/>
      </c>
      <c r="AZ863" s="216"/>
      <c r="BA863" s="95" t="s">
        <v>59</v>
      </c>
      <c r="BB863" s="217" t="str">
        <f>VLOOKUP($B860,[1]D3_2!$B$5:$AL$131,37,FALSE)&amp;""</f>
        <v/>
      </c>
      <c r="BC863" s="218"/>
      <c r="BD863" s="60"/>
    </row>
    <row r="864" spans="2:56" ht="14.25" customHeight="1" x14ac:dyDescent="0.55000000000000004">
      <c r="B864" s="208"/>
      <c r="C864" s="209"/>
      <c r="D864" s="209"/>
      <c r="E864" s="209"/>
      <c r="F864" s="209"/>
      <c r="G864" s="210"/>
      <c r="H864" s="235"/>
      <c r="I864" s="236"/>
      <c r="J864" s="236"/>
      <c r="K864" s="237"/>
      <c r="L864" s="219" t="s">
        <v>7255</v>
      </c>
      <c r="M864" s="220"/>
      <c r="N864" s="220"/>
      <c r="O864" s="221"/>
      <c r="P864" s="222" t="str">
        <f>VLOOKUP($B860,[1]D3_2!$B$132:$AL$258,22,FALSE)&amp;""</f>
        <v/>
      </c>
      <c r="Q864" s="223"/>
      <c r="R864" s="96" t="s">
        <v>6130</v>
      </c>
      <c r="S864" s="224" t="str">
        <f>VLOOKUP($B860,[1]D3_2!$B$132:$AL$258,23,FALSE)&amp;""</f>
        <v/>
      </c>
      <c r="T864" s="225"/>
      <c r="U864" s="222" t="str">
        <f>VLOOKUP($B860,[1]D3_2!$B$132:$AL$258,24,FALSE)&amp;""</f>
        <v/>
      </c>
      <c r="V864" s="223"/>
      <c r="W864" s="96" t="s">
        <v>6130</v>
      </c>
      <c r="X864" s="224" t="str">
        <f>VLOOKUP($B860,[1]D3_2!$B$132:$AL$258,25,FALSE)&amp;""</f>
        <v/>
      </c>
      <c r="Y864" s="225"/>
      <c r="Z864" s="222" t="str">
        <f>VLOOKUP($B860,[1]D3_2!$B$132:$AL$258,26,FALSE)&amp;""</f>
        <v/>
      </c>
      <c r="AA864" s="223"/>
      <c r="AB864" s="96" t="s">
        <v>6130</v>
      </c>
      <c r="AC864" s="224" t="str">
        <f>VLOOKUP($B860,[1]D3_2!$B$132:$AL$258,27,FALSE)&amp;""</f>
        <v/>
      </c>
      <c r="AD864" s="225"/>
      <c r="AE864" s="222" t="str">
        <f>VLOOKUP($B860,[1]D3_2!$B$132:$AL$258,28,FALSE)&amp;""</f>
        <v/>
      </c>
      <c r="AF864" s="223"/>
      <c r="AG864" s="96" t="s">
        <v>6130</v>
      </c>
      <c r="AH864" s="224" t="str">
        <f>VLOOKUP($B860,[1]D3_2!$B$132:$AL$385,29,FALSE)&amp;""</f>
        <v/>
      </c>
      <c r="AI864" s="225"/>
      <c r="AJ864" s="222" t="str">
        <f>VLOOKUP($B860,[1]D3_2!$B$132:$AL$258,30,FALSE)&amp;""</f>
        <v/>
      </c>
      <c r="AK864" s="223"/>
      <c r="AL864" s="96" t="s">
        <v>6130</v>
      </c>
      <c r="AM864" s="224" t="str">
        <f>VLOOKUP($B860,[1]D3_2!$B$132:$AL$385,31,FALSE)&amp;""</f>
        <v/>
      </c>
      <c r="AN864" s="225"/>
      <c r="AO864" s="222" t="str">
        <f>VLOOKUP($B860,[1]D3_2!$B$132:$AL$258,32,FALSE)&amp;""</f>
        <v/>
      </c>
      <c r="AP864" s="223"/>
      <c r="AQ864" s="96" t="s">
        <v>6130</v>
      </c>
      <c r="AR864" s="224" t="str">
        <f>VLOOKUP($B860,[1]D3_2!$B$132:$AL$385,33,FALSE)&amp;""</f>
        <v/>
      </c>
      <c r="AS864" s="225"/>
      <c r="AT864" s="222" t="str">
        <f>VLOOKUP($B860,[1]D3_2!$B$132:$AL$258,34,FALSE)&amp;""</f>
        <v/>
      </c>
      <c r="AU864" s="223"/>
      <c r="AV864" s="96" t="s">
        <v>6130</v>
      </c>
      <c r="AW864" s="224" t="str">
        <f>VLOOKUP($B860,[1]D3_2!$B$132:$AL$385,35,FALSE)&amp;""</f>
        <v/>
      </c>
      <c r="AX864" s="225"/>
      <c r="AY864" s="222" t="str">
        <f>VLOOKUP($B860,[1]D3_2!$B$132:$AL$258,36,FALSE)&amp;""</f>
        <v/>
      </c>
      <c r="AZ864" s="223"/>
      <c r="BA864" s="96" t="s">
        <v>6130</v>
      </c>
      <c r="BB864" s="224" t="str">
        <f>VLOOKUP($B860,[1]D3_2!$B$132:$AL$385,37,FALSE)&amp;""</f>
        <v/>
      </c>
      <c r="BC864" s="225"/>
      <c r="BD864" s="60"/>
    </row>
    <row r="865" spans="2:56" ht="14.25" customHeight="1" x14ac:dyDescent="0.55000000000000004">
      <c r="B865" s="198"/>
      <c r="C865" s="199"/>
      <c r="D865" s="199"/>
      <c r="E865" s="199"/>
      <c r="F865" s="199"/>
      <c r="G865" s="200"/>
      <c r="H865" s="238"/>
      <c r="I865" s="239"/>
      <c r="J865" s="239"/>
      <c r="K865" s="240"/>
      <c r="L865" s="248" t="s">
        <v>7256</v>
      </c>
      <c r="M865" s="249"/>
      <c r="N865" s="249"/>
      <c r="O865" s="250"/>
      <c r="P865" s="244" t="str">
        <f>VLOOKUP($B860,[1]D3_2!$B$259:$AL$385,22,FALSE)&amp;""</f>
        <v/>
      </c>
      <c r="Q865" s="245"/>
      <c r="R865" s="97" t="s">
        <v>6130</v>
      </c>
      <c r="S865" s="246" t="str">
        <f>VLOOKUP($B860,[1]D3_2!$B$259:$AL$385,23,FALSE)&amp;""</f>
        <v/>
      </c>
      <c r="T865" s="247"/>
      <c r="U865" s="244" t="str">
        <f>VLOOKUP($B860,[1]D3_2!$B$259:$AL$385,24,FALSE)&amp;""</f>
        <v/>
      </c>
      <c r="V865" s="245"/>
      <c r="W865" s="97" t="s">
        <v>6130</v>
      </c>
      <c r="X865" s="246" t="str">
        <f>VLOOKUP($B860,[1]D3_2!$B$259:$AL$385,25,FALSE)&amp;""</f>
        <v/>
      </c>
      <c r="Y865" s="247"/>
      <c r="Z865" s="244" t="str">
        <f>VLOOKUP($B860,[1]D3_2!$B$259:$AL$385,26,FALSE)&amp;""</f>
        <v/>
      </c>
      <c r="AA865" s="245"/>
      <c r="AB865" s="97" t="s">
        <v>6130</v>
      </c>
      <c r="AC865" s="246" t="str">
        <f>VLOOKUP($B860,[1]D3_2!$B$259:$AL$385,27,FALSE)&amp;""</f>
        <v/>
      </c>
      <c r="AD865" s="247"/>
      <c r="AE865" s="244" t="str">
        <f>VLOOKUP($B860,[1]D3_2!$B$259:$AL$385,28,FALSE)&amp;""</f>
        <v/>
      </c>
      <c r="AF865" s="245"/>
      <c r="AG865" s="97" t="s">
        <v>6130</v>
      </c>
      <c r="AH865" s="246" t="str">
        <f>VLOOKUP($B860,[1]D3_2!$B$259:$AL$385,29,FALSE)&amp;""</f>
        <v/>
      </c>
      <c r="AI865" s="247"/>
      <c r="AJ865" s="244" t="str">
        <f>VLOOKUP($B860,[1]D3_2!$B$259:$AL$385,30,FALSE)&amp;""</f>
        <v/>
      </c>
      <c r="AK865" s="245"/>
      <c r="AL865" s="97" t="s">
        <v>6130</v>
      </c>
      <c r="AM865" s="246" t="str">
        <f>VLOOKUP($B860,[1]D3_2!$B$259:$AL$385,31,FALSE)&amp;""</f>
        <v/>
      </c>
      <c r="AN865" s="247"/>
      <c r="AO865" s="244" t="str">
        <f>VLOOKUP($B860,[1]D3_2!$B$259:$AL$385,32,FALSE)&amp;""</f>
        <v/>
      </c>
      <c r="AP865" s="245"/>
      <c r="AQ865" s="97" t="s">
        <v>6130</v>
      </c>
      <c r="AR865" s="246" t="str">
        <f>VLOOKUP($B860,[1]D3_2!$B$259:$AL$385,33,FALSE)&amp;""</f>
        <v/>
      </c>
      <c r="AS865" s="247"/>
      <c r="AT865" s="244" t="str">
        <f>VLOOKUP($B860,[1]D3_2!$B$259:$AL$385,34,FALSE)&amp;""</f>
        <v/>
      </c>
      <c r="AU865" s="245"/>
      <c r="AV865" s="97" t="s">
        <v>6130</v>
      </c>
      <c r="AW865" s="246" t="str">
        <f>VLOOKUP($B860,[1]D3_2!$B$259:$AL$385,35,FALSE)&amp;""</f>
        <v/>
      </c>
      <c r="AX865" s="247"/>
      <c r="AY865" s="244" t="str">
        <f>VLOOKUP($B860,[1]D3_2!$B$259:$AL$385,36,FALSE)&amp;""</f>
        <v/>
      </c>
      <c r="AZ865" s="245"/>
      <c r="BA865" s="97" t="s">
        <v>6130</v>
      </c>
      <c r="BB865" s="246" t="str">
        <f>VLOOKUP($B860,[1]D3_2!$B$259:$AL$385,37,FALSE)&amp;""</f>
        <v/>
      </c>
      <c r="BC865" s="247"/>
      <c r="BD865" s="60"/>
    </row>
    <row r="866" spans="2:56" ht="14.25" customHeight="1" x14ac:dyDescent="0.55000000000000004">
      <c r="B866" s="195" t="s">
        <v>504</v>
      </c>
      <c r="C866" s="196"/>
      <c r="D866" s="196"/>
      <c r="E866" s="196"/>
      <c r="F866" s="196"/>
      <c r="G866" s="197"/>
      <c r="H866" s="232" t="s">
        <v>7637</v>
      </c>
      <c r="I866" s="233"/>
      <c r="J866" s="233"/>
      <c r="K866" s="234"/>
      <c r="L866" s="241" t="s">
        <v>6265</v>
      </c>
      <c r="M866" s="242"/>
      <c r="N866" s="242"/>
      <c r="O866" s="243"/>
      <c r="P866" s="215" t="str">
        <f>VLOOKUP($B866,[1]D3_2!$B$5:$AL$131,6,FALSE)&amp;""</f>
        <v/>
      </c>
      <c r="Q866" s="216"/>
      <c r="R866" s="95" t="s">
        <v>59</v>
      </c>
      <c r="S866" s="217" t="str">
        <f>VLOOKUP($B866,[1]D3_2!$B$5:$AL$131,7,FALSE)&amp;""</f>
        <v/>
      </c>
      <c r="T866" s="218"/>
      <c r="U866" s="215" t="str">
        <f>VLOOKUP($B866,[1]D3_2!$B$5:$AL$131,8,FALSE)&amp;""</f>
        <v/>
      </c>
      <c r="V866" s="216"/>
      <c r="W866" s="95" t="s">
        <v>59</v>
      </c>
      <c r="X866" s="217" t="str">
        <f>VLOOKUP($B866,[1]D3_2!$B$5:$AL$131,9,FALSE)&amp;""</f>
        <v/>
      </c>
      <c r="Y866" s="218"/>
      <c r="Z866" s="215" t="str">
        <f>VLOOKUP($B866,[1]D3_2!$B$5:$AL$131,10,FALSE)&amp;""</f>
        <v/>
      </c>
      <c r="AA866" s="216"/>
      <c r="AB866" s="95" t="s">
        <v>59</v>
      </c>
      <c r="AC866" s="217" t="str">
        <f>VLOOKUP($B866,[1]D3_2!$B$5:$AL$131,11,FALSE)&amp;""</f>
        <v/>
      </c>
      <c r="AD866" s="218"/>
      <c r="AE866" s="215" t="str">
        <f>VLOOKUP($B866,[1]D3_2!$B$5:$AL$131,12,FALSE)&amp;""</f>
        <v/>
      </c>
      <c r="AF866" s="216"/>
      <c r="AG866" s="95" t="s">
        <v>59</v>
      </c>
      <c r="AH866" s="217" t="str">
        <f>VLOOKUP($B866,[1]D3_2!$B$5:$AL$131,13,FALSE)&amp;""</f>
        <v/>
      </c>
      <c r="AI866" s="218"/>
      <c r="AJ866" s="215" t="str">
        <f>VLOOKUP($B866,[1]D3_2!$B$5:$AL$131,14,FALSE)&amp;""</f>
        <v/>
      </c>
      <c r="AK866" s="216"/>
      <c r="AL866" s="95" t="s">
        <v>59</v>
      </c>
      <c r="AM866" s="217" t="str">
        <f>VLOOKUP($B866,[1]D3_2!$B$5:$AL$131,15,FALSE)&amp;""</f>
        <v/>
      </c>
      <c r="AN866" s="218"/>
      <c r="AO866" s="215" t="str">
        <f>VLOOKUP($B866,[1]D3_2!$B$5:$AL$131,16,FALSE)&amp;""</f>
        <v/>
      </c>
      <c r="AP866" s="216"/>
      <c r="AQ866" s="95" t="s">
        <v>59</v>
      </c>
      <c r="AR866" s="217" t="str">
        <f>VLOOKUP($B866,[1]D3_2!$B$5:$AL$131,17,FALSE)&amp;""</f>
        <v/>
      </c>
      <c r="AS866" s="218"/>
      <c r="AT866" s="215" t="str">
        <f>VLOOKUP($B866,[1]D3_2!$B$5:$AL$131,18,FALSE)&amp;""</f>
        <v/>
      </c>
      <c r="AU866" s="216"/>
      <c r="AV866" s="95" t="s">
        <v>59</v>
      </c>
      <c r="AW866" s="217" t="str">
        <f>VLOOKUP($B866,[1]D3_2!$B$5:$AL$131,19,FALSE)&amp;""</f>
        <v/>
      </c>
      <c r="AX866" s="218"/>
      <c r="AY866" s="215" t="str">
        <f>VLOOKUP($B866,[1]D3_2!$B$5:$AL$131,20,FALSE)&amp;""</f>
        <v/>
      </c>
      <c r="AZ866" s="216"/>
      <c r="BA866" s="95" t="s">
        <v>59</v>
      </c>
      <c r="BB866" s="217" t="str">
        <f>VLOOKUP($B866,[1]D3_2!$B$5:$AL$131,21,FALSE)&amp;""</f>
        <v/>
      </c>
      <c r="BC866" s="218"/>
      <c r="BD866" s="60"/>
    </row>
    <row r="867" spans="2:56" ht="14.25" customHeight="1" x14ac:dyDescent="0.55000000000000004">
      <c r="B867" s="208"/>
      <c r="C867" s="209"/>
      <c r="D867" s="209"/>
      <c r="E867" s="209"/>
      <c r="F867" s="209"/>
      <c r="G867" s="210"/>
      <c r="H867" s="235"/>
      <c r="I867" s="236"/>
      <c r="J867" s="236"/>
      <c r="K867" s="237"/>
      <c r="L867" s="219" t="s">
        <v>7255</v>
      </c>
      <c r="M867" s="220"/>
      <c r="N867" s="220"/>
      <c r="O867" s="221"/>
      <c r="P867" s="222" t="str">
        <f>VLOOKUP($B866,[1]D3_2!$B$132:$AL$258,6,FALSE)&amp;""</f>
        <v/>
      </c>
      <c r="Q867" s="223"/>
      <c r="R867" s="96" t="s">
        <v>6130</v>
      </c>
      <c r="S867" s="224" t="str">
        <f>VLOOKUP($B866,[1]D3_2!$B$132:$AL$258,7,FALSE)&amp;""</f>
        <v/>
      </c>
      <c r="T867" s="225"/>
      <c r="U867" s="222" t="str">
        <f>VLOOKUP($B866,[1]D3_2!$B$132:$AL$258,8,FALSE)&amp;""</f>
        <v/>
      </c>
      <c r="V867" s="223"/>
      <c r="W867" s="96" t="s">
        <v>6130</v>
      </c>
      <c r="X867" s="224" t="str">
        <f>VLOOKUP($B866,[1]D3_2!$B$132:$AL$258,9,FALSE)&amp;""</f>
        <v/>
      </c>
      <c r="Y867" s="225"/>
      <c r="Z867" s="222" t="str">
        <f>VLOOKUP($B866,[1]D3_2!$B$132:$AL$258,10,FALSE)&amp;""</f>
        <v/>
      </c>
      <c r="AA867" s="223"/>
      <c r="AB867" s="96" t="s">
        <v>6130</v>
      </c>
      <c r="AC867" s="224" t="str">
        <f>VLOOKUP($B866,[1]D3_2!$B$132:$AL$258,11,FALSE)&amp;""</f>
        <v/>
      </c>
      <c r="AD867" s="225"/>
      <c r="AE867" s="222" t="str">
        <f>VLOOKUP($B866,[1]D3_2!$B$132:$AL$258,12,FALSE)&amp;""</f>
        <v/>
      </c>
      <c r="AF867" s="223"/>
      <c r="AG867" s="96" t="s">
        <v>6130</v>
      </c>
      <c r="AH867" s="224" t="str">
        <f>VLOOKUP($B866,[1]D3_2!$B$132:$AL$385,13,FALSE)&amp;""</f>
        <v/>
      </c>
      <c r="AI867" s="225"/>
      <c r="AJ867" s="222" t="str">
        <f>VLOOKUP($B866,[1]D3_2!$B$132:$AL$258,14,FALSE)&amp;""</f>
        <v/>
      </c>
      <c r="AK867" s="223"/>
      <c r="AL867" s="96" t="s">
        <v>6130</v>
      </c>
      <c r="AM867" s="224" t="str">
        <f>VLOOKUP($B866,[1]D3_2!$B$132:$AL$385,15,FALSE)&amp;""</f>
        <v/>
      </c>
      <c r="AN867" s="225"/>
      <c r="AO867" s="222" t="str">
        <f>VLOOKUP($B866,[1]D3_2!$B$132:$AL$258,16,FALSE)&amp;""</f>
        <v/>
      </c>
      <c r="AP867" s="223"/>
      <c r="AQ867" s="96" t="s">
        <v>6130</v>
      </c>
      <c r="AR867" s="224" t="str">
        <f>VLOOKUP($B866,[1]D3_2!$B$132:$AL$385,17,FALSE)&amp;""</f>
        <v/>
      </c>
      <c r="AS867" s="225"/>
      <c r="AT867" s="222" t="str">
        <f>VLOOKUP($B866,[1]D3_2!$B$132:$AL$258,18,FALSE)&amp;""</f>
        <v/>
      </c>
      <c r="AU867" s="223"/>
      <c r="AV867" s="96" t="s">
        <v>6130</v>
      </c>
      <c r="AW867" s="224" t="str">
        <f>VLOOKUP($B866,[1]D3_2!$B$132:$AL$385,19,FALSE)&amp;""</f>
        <v/>
      </c>
      <c r="AX867" s="225"/>
      <c r="AY867" s="222" t="str">
        <f>VLOOKUP($B866,[1]D3_2!$B$132:$AL$258,20,FALSE)&amp;""</f>
        <v/>
      </c>
      <c r="AZ867" s="223"/>
      <c r="BA867" s="96" t="s">
        <v>6130</v>
      </c>
      <c r="BB867" s="224" t="str">
        <f>VLOOKUP($B866,[1]D3_2!$B$132:$AL$385,21,FALSE)&amp;""</f>
        <v/>
      </c>
      <c r="BC867" s="225"/>
      <c r="BD867" s="60"/>
    </row>
    <row r="868" spans="2:56" ht="14.25" customHeight="1" x14ac:dyDescent="0.55000000000000004">
      <c r="B868" s="208"/>
      <c r="C868" s="209"/>
      <c r="D868" s="209"/>
      <c r="E868" s="209"/>
      <c r="F868" s="209"/>
      <c r="G868" s="210"/>
      <c r="H868" s="238"/>
      <c r="I868" s="239"/>
      <c r="J868" s="239"/>
      <c r="K868" s="240"/>
      <c r="L868" s="248" t="s">
        <v>7256</v>
      </c>
      <c r="M868" s="249"/>
      <c r="N868" s="249"/>
      <c r="O868" s="250"/>
      <c r="P868" s="244" t="str">
        <f>VLOOKUP($B866,[1]D3_2!$B$259:$AL$385,6,FALSE)&amp;""</f>
        <v/>
      </c>
      <c r="Q868" s="245"/>
      <c r="R868" s="97" t="s">
        <v>6130</v>
      </c>
      <c r="S868" s="246" t="str">
        <f>VLOOKUP($B866,[1]D3_2!$B$259:$AL$385,7,FALSE)&amp;""</f>
        <v/>
      </c>
      <c r="T868" s="247"/>
      <c r="U868" s="244" t="str">
        <f>VLOOKUP($B866,[1]D3_2!$B$259:$AL$385,8,FALSE)&amp;""</f>
        <v/>
      </c>
      <c r="V868" s="245"/>
      <c r="W868" s="97" t="s">
        <v>6130</v>
      </c>
      <c r="X868" s="246" t="str">
        <f>VLOOKUP($B866,[1]D3_2!$B$259:$AL$385,9,FALSE)&amp;""</f>
        <v/>
      </c>
      <c r="Y868" s="247"/>
      <c r="Z868" s="244" t="str">
        <f>VLOOKUP($B866,[1]D3_2!$B$259:$AL$385,10,FALSE)&amp;""</f>
        <v/>
      </c>
      <c r="AA868" s="245"/>
      <c r="AB868" s="97" t="s">
        <v>6130</v>
      </c>
      <c r="AC868" s="246" t="str">
        <f>VLOOKUP($B866,[1]D3_2!$B$259:$AL$385,11,FALSE)&amp;""</f>
        <v/>
      </c>
      <c r="AD868" s="247"/>
      <c r="AE868" s="244" t="str">
        <f>VLOOKUP($B866,[1]D3_2!$B$259:$AL$385,12,FALSE)&amp;""</f>
        <v/>
      </c>
      <c r="AF868" s="245"/>
      <c r="AG868" s="97" t="s">
        <v>6130</v>
      </c>
      <c r="AH868" s="246" t="str">
        <f>VLOOKUP($B866,[1]D3_2!$B$259:$AL$385,13,FALSE)&amp;""</f>
        <v/>
      </c>
      <c r="AI868" s="247"/>
      <c r="AJ868" s="244" t="str">
        <f>VLOOKUP($B866,[1]D3_2!$B$259:$AL$385,14,FALSE)&amp;""</f>
        <v/>
      </c>
      <c r="AK868" s="245"/>
      <c r="AL868" s="97" t="s">
        <v>6130</v>
      </c>
      <c r="AM868" s="246" t="str">
        <f>VLOOKUP($B866,[1]D3_2!$B$259:$AL$385,15,FALSE)&amp;""</f>
        <v/>
      </c>
      <c r="AN868" s="247"/>
      <c r="AO868" s="244" t="str">
        <f>VLOOKUP($B866,[1]D3_2!$B$259:$AL$385,16,FALSE)&amp;""</f>
        <v/>
      </c>
      <c r="AP868" s="245"/>
      <c r="AQ868" s="97" t="s">
        <v>6130</v>
      </c>
      <c r="AR868" s="246" t="str">
        <f>VLOOKUP($B866,[1]D3_2!$B$259:$AL$385,17,FALSE)&amp;""</f>
        <v/>
      </c>
      <c r="AS868" s="247"/>
      <c r="AT868" s="244" t="str">
        <f>VLOOKUP($B866,[1]D3_2!$B$259:$AL$385,18,FALSE)&amp;""</f>
        <v/>
      </c>
      <c r="AU868" s="245"/>
      <c r="AV868" s="97" t="s">
        <v>6130</v>
      </c>
      <c r="AW868" s="246" t="str">
        <f>VLOOKUP($B866,[1]D3_2!$B$259:$AL$385,19,FALSE)&amp;""</f>
        <v/>
      </c>
      <c r="AX868" s="247"/>
      <c r="AY868" s="244" t="str">
        <f>VLOOKUP($B866,[1]D3_2!$B$259:$AL$385,20,FALSE)&amp;""</f>
        <v/>
      </c>
      <c r="AZ868" s="245"/>
      <c r="BA868" s="97" t="s">
        <v>6130</v>
      </c>
      <c r="BB868" s="246" t="str">
        <f>VLOOKUP($B866,[1]D3_2!$B$259:$AL$385,21,FALSE)&amp;""</f>
        <v/>
      </c>
      <c r="BC868" s="247"/>
      <c r="BD868" s="60"/>
    </row>
    <row r="869" spans="2:56" ht="14.25" customHeight="1" x14ac:dyDescent="0.55000000000000004">
      <c r="B869" s="208"/>
      <c r="C869" s="209"/>
      <c r="D869" s="209"/>
      <c r="E869" s="209"/>
      <c r="F869" s="209"/>
      <c r="G869" s="210"/>
      <c r="H869" s="232" t="s">
        <v>7669</v>
      </c>
      <c r="I869" s="233"/>
      <c r="J869" s="233"/>
      <c r="K869" s="234"/>
      <c r="L869" s="241" t="s">
        <v>6265</v>
      </c>
      <c r="M869" s="242"/>
      <c r="N869" s="242"/>
      <c r="O869" s="243"/>
      <c r="P869" s="215" t="str">
        <f>VLOOKUP($B866,[1]D3_2!$B$5:$AL$131,22,FALSE)&amp;""</f>
        <v/>
      </c>
      <c r="Q869" s="216"/>
      <c r="R869" s="95" t="s">
        <v>59</v>
      </c>
      <c r="S869" s="217" t="str">
        <f>VLOOKUP($B866,[1]D3_2!$B$5:$AL$131,23,FALSE)&amp;""</f>
        <v/>
      </c>
      <c r="T869" s="218"/>
      <c r="U869" s="215" t="str">
        <f>VLOOKUP($B866,[1]D3_2!$B$5:$AL$131,24,FALSE)&amp;""</f>
        <v/>
      </c>
      <c r="V869" s="216"/>
      <c r="W869" s="95" t="s">
        <v>59</v>
      </c>
      <c r="X869" s="217" t="str">
        <f>VLOOKUP($B866,[1]D3_2!$B$5:$AL$131,25,FALSE)&amp;""</f>
        <v/>
      </c>
      <c r="Y869" s="218"/>
      <c r="Z869" s="215" t="str">
        <f>VLOOKUP($B866,[1]D3_2!$B$5:$AL$131,26,FALSE)&amp;""</f>
        <v/>
      </c>
      <c r="AA869" s="216"/>
      <c r="AB869" s="95" t="s">
        <v>59</v>
      </c>
      <c r="AC869" s="217" t="str">
        <f>VLOOKUP($B866,[1]D3_2!$B$5:$AL$131,27,FALSE)&amp;""</f>
        <v/>
      </c>
      <c r="AD869" s="218"/>
      <c r="AE869" s="215" t="str">
        <f>VLOOKUP($B866,[1]D3_2!$B$5:$AL$131,28,FALSE)&amp;""</f>
        <v/>
      </c>
      <c r="AF869" s="216"/>
      <c r="AG869" s="95" t="s">
        <v>59</v>
      </c>
      <c r="AH869" s="217" t="str">
        <f>VLOOKUP($B866,[1]D3_2!$B$5:$AL$131,29,FALSE)&amp;""</f>
        <v/>
      </c>
      <c r="AI869" s="218"/>
      <c r="AJ869" s="215" t="str">
        <f>VLOOKUP($B866,[1]D3_2!$B$5:$AL$131,30,FALSE)&amp;""</f>
        <v/>
      </c>
      <c r="AK869" s="216"/>
      <c r="AL869" s="95" t="s">
        <v>59</v>
      </c>
      <c r="AM869" s="217" t="str">
        <f>VLOOKUP($B866,[1]D3_2!$B$5:$AL$131,31,FALSE)&amp;""</f>
        <v/>
      </c>
      <c r="AN869" s="218"/>
      <c r="AO869" s="215" t="str">
        <f>VLOOKUP($B866,[1]D3_2!$B$5:$AL$131,32,FALSE)&amp;""</f>
        <v/>
      </c>
      <c r="AP869" s="216"/>
      <c r="AQ869" s="95" t="s">
        <v>59</v>
      </c>
      <c r="AR869" s="217" t="str">
        <f>VLOOKUP($B866,[1]D3_2!$B$5:$AL$131,33,FALSE)&amp;""</f>
        <v/>
      </c>
      <c r="AS869" s="218"/>
      <c r="AT869" s="215" t="str">
        <f>VLOOKUP($B866,[1]D3_2!$B$5:$AL$131,34,FALSE)&amp;""</f>
        <v/>
      </c>
      <c r="AU869" s="216"/>
      <c r="AV869" s="95" t="s">
        <v>59</v>
      </c>
      <c r="AW869" s="217" t="str">
        <f>VLOOKUP($B866,[1]D3_2!$B$5:$AL$131,35,FALSE)&amp;""</f>
        <v/>
      </c>
      <c r="AX869" s="218"/>
      <c r="AY869" s="215" t="str">
        <f>VLOOKUP($B866,[1]D3_2!$B$5:$AL$131,36,FALSE)&amp;""</f>
        <v/>
      </c>
      <c r="AZ869" s="216"/>
      <c r="BA869" s="95" t="s">
        <v>59</v>
      </c>
      <c r="BB869" s="217" t="str">
        <f>VLOOKUP($B866,[1]D3_2!$B$5:$AL$131,37,FALSE)&amp;""</f>
        <v/>
      </c>
      <c r="BC869" s="218"/>
      <c r="BD869" s="60"/>
    </row>
    <row r="870" spans="2:56" ht="14.25" customHeight="1" x14ac:dyDescent="0.55000000000000004">
      <c r="B870" s="208"/>
      <c r="C870" s="209"/>
      <c r="D870" s="209"/>
      <c r="E870" s="209"/>
      <c r="F870" s="209"/>
      <c r="G870" s="210"/>
      <c r="H870" s="235"/>
      <c r="I870" s="236"/>
      <c r="J870" s="236"/>
      <c r="K870" s="237"/>
      <c r="L870" s="219" t="s">
        <v>7255</v>
      </c>
      <c r="M870" s="220"/>
      <c r="N870" s="220"/>
      <c r="O870" s="221"/>
      <c r="P870" s="222" t="str">
        <f>VLOOKUP($B866,[1]D3_2!$B$132:$AL$258,22,FALSE)&amp;""</f>
        <v/>
      </c>
      <c r="Q870" s="223"/>
      <c r="R870" s="96" t="s">
        <v>6130</v>
      </c>
      <c r="S870" s="224" t="str">
        <f>VLOOKUP($B866,[1]D3_2!$B$132:$AL$258,23,FALSE)&amp;""</f>
        <v/>
      </c>
      <c r="T870" s="225"/>
      <c r="U870" s="222" t="str">
        <f>VLOOKUP($B866,[1]D3_2!$B$132:$AL$258,24,FALSE)&amp;""</f>
        <v/>
      </c>
      <c r="V870" s="223"/>
      <c r="W870" s="96" t="s">
        <v>6130</v>
      </c>
      <c r="X870" s="224" t="str">
        <f>VLOOKUP($B866,[1]D3_2!$B$132:$AL$258,25,FALSE)&amp;""</f>
        <v/>
      </c>
      <c r="Y870" s="225"/>
      <c r="Z870" s="222" t="str">
        <f>VLOOKUP($B866,[1]D3_2!$B$132:$AL$258,26,FALSE)&amp;""</f>
        <v/>
      </c>
      <c r="AA870" s="223"/>
      <c r="AB870" s="96" t="s">
        <v>6130</v>
      </c>
      <c r="AC870" s="224" t="str">
        <f>VLOOKUP($B866,[1]D3_2!$B$132:$AL$258,27,FALSE)&amp;""</f>
        <v/>
      </c>
      <c r="AD870" s="225"/>
      <c r="AE870" s="222" t="str">
        <f>VLOOKUP($B866,[1]D3_2!$B$132:$AL$258,28,FALSE)&amp;""</f>
        <v/>
      </c>
      <c r="AF870" s="223"/>
      <c r="AG870" s="96" t="s">
        <v>6130</v>
      </c>
      <c r="AH870" s="224" t="str">
        <f>VLOOKUP($B866,[1]D3_2!$B$132:$AL$385,29,FALSE)&amp;""</f>
        <v/>
      </c>
      <c r="AI870" s="225"/>
      <c r="AJ870" s="222" t="str">
        <f>VLOOKUP($B866,[1]D3_2!$B$132:$AL$258,30,FALSE)&amp;""</f>
        <v/>
      </c>
      <c r="AK870" s="223"/>
      <c r="AL870" s="96" t="s">
        <v>6130</v>
      </c>
      <c r="AM870" s="224" t="str">
        <f>VLOOKUP($B866,[1]D3_2!$B$132:$AL$385,31,FALSE)&amp;""</f>
        <v/>
      </c>
      <c r="AN870" s="225"/>
      <c r="AO870" s="222" t="str">
        <f>VLOOKUP($B866,[1]D3_2!$B$132:$AL$258,32,FALSE)&amp;""</f>
        <v/>
      </c>
      <c r="AP870" s="223"/>
      <c r="AQ870" s="96" t="s">
        <v>6130</v>
      </c>
      <c r="AR870" s="224" t="str">
        <f>VLOOKUP($B866,[1]D3_2!$B$132:$AL$385,33,FALSE)&amp;""</f>
        <v/>
      </c>
      <c r="AS870" s="225"/>
      <c r="AT870" s="222" t="str">
        <f>VLOOKUP($B866,[1]D3_2!$B$132:$AL$258,34,FALSE)&amp;""</f>
        <v/>
      </c>
      <c r="AU870" s="223"/>
      <c r="AV870" s="96" t="s">
        <v>6130</v>
      </c>
      <c r="AW870" s="224" t="str">
        <f>VLOOKUP($B866,[1]D3_2!$B$132:$AL$385,35,FALSE)&amp;""</f>
        <v/>
      </c>
      <c r="AX870" s="225"/>
      <c r="AY870" s="222" t="str">
        <f>VLOOKUP($B866,[1]D3_2!$B$132:$AL$258,36,FALSE)&amp;""</f>
        <v/>
      </c>
      <c r="AZ870" s="223"/>
      <c r="BA870" s="96" t="s">
        <v>6130</v>
      </c>
      <c r="BB870" s="224" t="str">
        <f>VLOOKUP($B866,[1]D3_2!$B$132:$AL$385,37,FALSE)&amp;""</f>
        <v/>
      </c>
      <c r="BC870" s="225"/>
      <c r="BD870" s="60"/>
    </row>
    <row r="871" spans="2:56" ht="14.25" customHeight="1" x14ac:dyDescent="0.55000000000000004">
      <c r="B871" s="198"/>
      <c r="C871" s="199"/>
      <c r="D871" s="199"/>
      <c r="E871" s="199"/>
      <c r="F871" s="199"/>
      <c r="G871" s="200"/>
      <c r="H871" s="238"/>
      <c r="I871" s="239"/>
      <c r="J871" s="239"/>
      <c r="K871" s="240"/>
      <c r="L871" s="248" t="s">
        <v>7256</v>
      </c>
      <c r="M871" s="249"/>
      <c r="N871" s="249"/>
      <c r="O871" s="250"/>
      <c r="P871" s="244" t="str">
        <f>VLOOKUP($B866,[1]D3_2!$B$259:$AL$385,22,FALSE)&amp;""</f>
        <v/>
      </c>
      <c r="Q871" s="245"/>
      <c r="R871" s="97" t="s">
        <v>6130</v>
      </c>
      <c r="S871" s="246" t="str">
        <f>VLOOKUP($B866,[1]D3_2!$B$259:$AL$385,23,FALSE)&amp;""</f>
        <v/>
      </c>
      <c r="T871" s="247"/>
      <c r="U871" s="244" t="str">
        <f>VLOOKUP($B866,[1]D3_2!$B$259:$AL$385,24,FALSE)&amp;""</f>
        <v/>
      </c>
      <c r="V871" s="245"/>
      <c r="W871" s="97" t="s">
        <v>6130</v>
      </c>
      <c r="X871" s="246" t="str">
        <f>VLOOKUP($B866,[1]D3_2!$B$259:$AL$385,25,FALSE)&amp;""</f>
        <v/>
      </c>
      <c r="Y871" s="247"/>
      <c r="Z871" s="244" t="str">
        <f>VLOOKUP($B866,[1]D3_2!$B$259:$AL$385,26,FALSE)&amp;""</f>
        <v/>
      </c>
      <c r="AA871" s="245"/>
      <c r="AB871" s="97" t="s">
        <v>6130</v>
      </c>
      <c r="AC871" s="246" t="str">
        <f>VLOOKUP($B866,[1]D3_2!$B$259:$AL$385,27,FALSE)&amp;""</f>
        <v/>
      </c>
      <c r="AD871" s="247"/>
      <c r="AE871" s="244" t="str">
        <f>VLOOKUP($B866,[1]D3_2!$B$259:$AL$385,28,FALSE)&amp;""</f>
        <v/>
      </c>
      <c r="AF871" s="245"/>
      <c r="AG871" s="97" t="s">
        <v>6130</v>
      </c>
      <c r="AH871" s="246" t="str">
        <f>VLOOKUP($B866,[1]D3_2!$B$259:$AL$385,29,FALSE)&amp;""</f>
        <v/>
      </c>
      <c r="AI871" s="247"/>
      <c r="AJ871" s="244" t="str">
        <f>VLOOKUP($B866,[1]D3_2!$B$259:$AL$385,30,FALSE)&amp;""</f>
        <v/>
      </c>
      <c r="AK871" s="245"/>
      <c r="AL871" s="97" t="s">
        <v>6130</v>
      </c>
      <c r="AM871" s="246" t="str">
        <f>VLOOKUP($B866,[1]D3_2!$B$259:$AL$385,31,FALSE)&amp;""</f>
        <v/>
      </c>
      <c r="AN871" s="247"/>
      <c r="AO871" s="244" t="str">
        <f>VLOOKUP($B866,[1]D3_2!$B$259:$AL$385,32,FALSE)&amp;""</f>
        <v/>
      </c>
      <c r="AP871" s="245"/>
      <c r="AQ871" s="97" t="s">
        <v>6130</v>
      </c>
      <c r="AR871" s="246" t="str">
        <f>VLOOKUP($B866,[1]D3_2!$B$259:$AL$385,33,FALSE)&amp;""</f>
        <v/>
      </c>
      <c r="AS871" s="247"/>
      <c r="AT871" s="244" t="str">
        <f>VLOOKUP($B866,[1]D3_2!$B$259:$AL$385,34,FALSE)&amp;""</f>
        <v/>
      </c>
      <c r="AU871" s="245"/>
      <c r="AV871" s="97" t="s">
        <v>6130</v>
      </c>
      <c r="AW871" s="246" t="str">
        <f>VLOOKUP($B866,[1]D3_2!$B$259:$AL$385,35,FALSE)&amp;""</f>
        <v/>
      </c>
      <c r="AX871" s="247"/>
      <c r="AY871" s="244" t="str">
        <f>VLOOKUP($B866,[1]D3_2!$B$259:$AL$385,36,FALSE)&amp;""</f>
        <v/>
      </c>
      <c r="AZ871" s="245"/>
      <c r="BA871" s="97" t="s">
        <v>6130</v>
      </c>
      <c r="BB871" s="246" t="str">
        <f>VLOOKUP($B866,[1]D3_2!$B$259:$AL$385,37,FALSE)&amp;""</f>
        <v/>
      </c>
      <c r="BC871" s="247"/>
      <c r="BD871" s="60"/>
    </row>
    <row r="872" spans="2:56" ht="14.25" customHeight="1" x14ac:dyDescent="0.55000000000000004">
      <c r="B872" s="195" t="s">
        <v>5989</v>
      </c>
      <c r="C872" s="196"/>
      <c r="D872" s="196"/>
      <c r="E872" s="196"/>
      <c r="F872" s="196"/>
      <c r="G872" s="197"/>
      <c r="H872" s="232" t="s">
        <v>7637</v>
      </c>
      <c r="I872" s="233"/>
      <c r="J872" s="233"/>
      <c r="K872" s="234"/>
      <c r="L872" s="241" t="s">
        <v>6265</v>
      </c>
      <c r="M872" s="242"/>
      <c r="N872" s="242"/>
      <c r="O872" s="243"/>
      <c r="P872" s="215" t="str">
        <f>VLOOKUP($B872,[1]D3_2!$B$5:$AL$131,6,FALSE)&amp;""</f>
        <v/>
      </c>
      <c r="Q872" s="216"/>
      <c r="R872" s="95" t="s">
        <v>59</v>
      </c>
      <c r="S872" s="217" t="str">
        <f>VLOOKUP($B872,[1]D3_2!$B$5:$AL$131,7,FALSE)&amp;""</f>
        <v/>
      </c>
      <c r="T872" s="218"/>
      <c r="U872" s="215" t="str">
        <f>VLOOKUP($B872,[1]D3_2!$B$5:$AL$131,8,FALSE)&amp;""</f>
        <v/>
      </c>
      <c r="V872" s="216"/>
      <c r="W872" s="95" t="s">
        <v>59</v>
      </c>
      <c r="X872" s="217" t="str">
        <f>VLOOKUP($B872,[1]D3_2!$B$5:$AL$131,9,FALSE)&amp;""</f>
        <v/>
      </c>
      <c r="Y872" s="218"/>
      <c r="Z872" s="215" t="str">
        <f>VLOOKUP($B872,[1]D3_2!$B$5:$AL$131,10,FALSE)&amp;""</f>
        <v/>
      </c>
      <c r="AA872" s="216"/>
      <c r="AB872" s="95" t="s">
        <v>59</v>
      </c>
      <c r="AC872" s="217" t="str">
        <f>VLOOKUP($B872,[1]D3_2!$B$5:$AL$131,11,FALSE)&amp;""</f>
        <v/>
      </c>
      <c r="AD872" s="218"/>
      <c r="AE872" s="215" t="str">
        <f>VLOOKUP($B872,[1]D3_2!$B$5:$AL$131,12,FALSE)&amp;""</f>
        <v/>
      </c>
      <c r="AF872" s="216"/>
      <c r="AG872" s="95" t="s">
        <v>59</v>
      </c>
      <c r="AH872" s="217" t="str">
        <f>VLOOKUP($B872,[1]D3_2!$B$5:$AL$131,13,FALSE)&amp;""</f>
        <v/>
      </c>
      <c r="AI872" s="218"/>
      <c r="AJ872" s="215" t="str">
        <f>VLOOKUP($B872,[1]D3_2!$B$5:$AL$131,14,FALSE)&amp;""</f>
        <v/>
      </c>
      <c r="AK872" s="216"/>
      <c r="AL872" s="95" t="s">
        <v>59</v>
      </c>
      <c r="AM872" s="217" t="str">
        <f>VLOOKUP($B872,[1]D3_2!$B$5:$AL$131,15,FALSE)&amp;""</f>
        <v/>
      </c>
      <c r="AN872" s="218"/>
      <c r="AO872" s="215" t="str">
        <f>VLOOKUP($B872,[1]D3_2!$B$5:$AL$131,16,FALSE)&amp;""</f>
        <v/>
      </c>
      <c r="AP872" s="216"/>
      <c r="AQ872" s="95" t="s">
        <v>59</v>
      </c>
      <c r="AR872" s="217" t="str">
        <f>VLOOKUP($B872,[1]D3_2!$B$5:$AL$131,17,FALSE)&amp;""</f>
        <v/>
      </c>
      <c r="AS872" s="218"/>
      <c r="AT872" s="215" t="str">
        <f>VLOOKUP($B872,[1]D3_2!$B$5:$AL$131,18,FALSE)&amp;""</f>
        <v/>
      </c>
      <c r="AU872" s="216"/>
      <c r="AV872" s="95" t="s">
        <v>59</v>
      </c>
      <c r="AW872" s="217" t="str">
        <f>VLOOKUP($B872,[1]D3_2!$B$5:$AL$131,19,FALSE)&amp;""</f>
        <v/>
      </c>
      <c r="AX872" s="218"/>
      <c r="AY872" s="215" t="str">
        <f>VLOOKUP($B872,[1]D3_2!$B$5:$AL$131,20,FALSE)&amp;""</f>
        <v/>
      </c>
      <c r="AZ872" s="216"/>
      <c r="BA872" s="95" t="s">
        <v>59</v>
      </c>
      <c r="BB872" s="217" t="str">
        <f>VLOOKUP($B872,[1]D3_2!$B$5:$AL$131,21,FALSE)&amp;""</f>
        <v/>
      </c>
      <c r="BC872" s="218"/>
      <c r="BD872" s="60"/>
    </row>
    <row r="873" spans="2:56" ht="14.25" customHeight="1" x14ac:dyDescent="0.55000000000000004">
      <c r="B873" s="208"/>
      <c r="C873" s="209"/>
      <c r="D873" s="209"/>
      <c r="E873" s="209"/>
      <c r="F873" s="209"/>
      <c r="G873" s="210"/>
      <c r="H873" s="235"/>
      <c r="I873" s="236"/>
      <c r="J873" s="236"/>
      <c r="K873" s="237"/>
      <c r="L873" s="219" t="s">
        <v>7255</v>
      </c>
      <c r="M873" s="220"/>
      <c r="N873" s="220"/>
      <c r="O873" s="221"/>
      <c r="P873" s="222" t="str">
        <f>VLOOKUP($B872,[1]D3_2!$B$132:$AL$258,6,FALSE)&amp;""</f>
        <v/>
      </c>
      <c r="Q873" s="223"/>
      <c r="R873" s="96" t="s">
        <v>6130</v>
      </c>
      <c r="S873" s="224" t="str">
        <f>VLOOKUP($B872,[1]D3_2!$B$132:$AL$258,7,FALSE)&amp;""</f>
        <v/>
      </c>
      <c r="T873" s="225"/>
      <c r="U873" s="222" t="str">
        <f>VLOOKUP($B872,[1]D3_2!$B$132:$AL$258,8,FALSE)&amp;""</f>
        <v/>
      </c>
      <c r="V873" s="223"/>
      <c r="W873" s="96" t="s">
        <v>6130</v>
      </c>
      <c r="X873" s="224" t="str">
        <f>VLOOKUP($B872,[1]D3_2!$B$132:$AL$258,9,FALSE)&amp;""</f>
        <v/>
      </c>
      <c r="Y873" s="225"/>
      <c r="Z873" s="222" t="str">
        <f>VLOOKUP($B872,[1]D3_2!$B$132:$AL$258,10,FALSE)&amp;""</f>
        <v/>
      </c>
      <c r="AA873" s="223"/>
      <c r="AB873" s="96" t="s">
        <v>6130</v>
      </c>
      <c r="AC873" s="224" t="str">
        <f>VLOOKUP($B872,[1]D3_2!$B$132:$AL$258,11,FALSE)&amp;""</f>
        <v/>
      </c>
      <c r="AD873" s="225"/>
      <c r="AE873" s="222" t="str">
        <f>VLOOKUP($B872,[1]D3_2!$B$132:$AL$258,12,FALSE)&amp;""</f>
        <v/>
      </c>
      <c r="AF873" s="223"/>
      <c r="AG873" s="96" t="s">
        <v>6130</v>
      </c>
      <c r="AH873" s="224" t="str">
        <f>VLOOKUP($B872,[1]D3_2!$B$132:$AL$385,13,FALSE)&amp;""</f>
        <v/>
      </c>
      <c r="AI873" s="225"/>
      <c r="AJ873" s="222" t="str">
        <f>VLOOKUP($B872,[1]D3_2!$B$132:$AL$258,14,FALSE)&amp;""</f>
        <v/>
      </c>
      <c r="AK873" s="223"/>
      <c r="AL873" s="96" t="s">
        <v>6130</v>
      </c>
      <c r="AM873" s="224" t="str">
        <f>VLOOKUP($B872,[1]D3_2!$B$132:$AL$385,15,FALSE)&amp;""</f>
        <v/>
      </c>
      <c r="AN873" s="225"/>
      <c r="AO873" s="222" t="str">
        <f>VLOOKUP($B872,[1]D3_2!$B$132:$AL$258,16,FALSE)&amp;""</f>
        <v/>
      </c>
      <c r="AP873" s="223"/>
      <c r="AQ873" s="96" t="s">
        <v>6130</v>
      </c>
      <c r="AR873" s="224" t="str">
        <f>VLOOKUP($B872,[1]D3_2!$B$132:$AL$385,17,FALSE)&amp;""</f>
        <v/>
      </c>
      <c r="AS873" s="225"/>
      <c r="AT873" s="222" t="str">
        <f>VLOOKUP($B872,[1]D3_2!$B$132:$AL$258,18,FALSE)&amp;""</f>
        <v/>
      </c>
      <c r="AU873" s="223"/>
      <c r="AV873" s="96" t="s">
        <v>6130</v>
      </c>
      <c r="AW873" s="224" t="str">
        <f>VLOOKUP($B872,[1]D3_2!$B$132:$AL$385,19,FALSE)&amp;""</f>
        <v/>
      </c>
      <c r="AX873" s="225"/>
      <c r="AY873" s="222" t="str">
        <f>VLOOKUP($B872,[1]D3_2!$B$132:$AL$258,20,FALSE)&amp;""</f>
        <v/>
      </c>
      <c r="AZ873" s="223"/>
      <c r="BA873" s="96" t="s">
        <v>6130</v>
      </c>
      <c r="BB873" s="224" t="str">
        <f>VLOOKUP($B872,[1]D3_2!$B$132:$AL$385,21,FALSE)&amp;""</f>
        <v/>
      </c>
      <c r="BC873" s="225"/>
      <c r="BD873" s="60"/>
    </row>
    <row r="874" spans="2:56" ht="14.25" customHeight="1" x14ac:dyDescent="0.55000000000000004">
      <c r="B874" s="208"/>
      <c r="C874" s="209"/>
      <c r="D874" s="209"/>
      <c r="E874" s="209"/>
      <c r="F874" s="209"/>
      <c r="G874" s="210"/>
      <c r="H874" s="238"/>
      <c r="I874" s="239"/>
      <c r="J874" s="239"/>
      <c r="K874" s="240"/>
      <c r="L874" s="248" t="s">
        <v>7256</v>
      </c>
      <c r="M874" s="249"/>
      <c r="N874" s="249"/>
      <c r="O874" s="250"/>
      <c r="P874" s="244" t="str">
        <f>VLOOKUP($B872,[1]D3_2!$B$259:$AL$385,6,FALSE)&amp;""</f>
        <v/>
      </c>
      <c r="Q874" s="245"/>
      <c r="R874" s="97" t="s">
        <v>6130</v>
      </c>
      <c r="S874" s="246" t="str">
        <f>VLOOKUP($B872,[1]D3_2!$B$259:$AL$385,7,FALSE)&amp;""</f>
        <v/>
      </c>
      <c r="T874" s="247"/>
      <c r="U874" s="244" t="str">
        <f>VLOOKUP($B872,[1]D3_2!$B$259:$AL$385,8,FALSE)&amp;""</f>
        <v/>
      </c>
      <c r="V874" s="245"/>
      <c r="W874" s="97" t="s">
        <v>6130</v>
      </c>
      <c r="X874" s="246" t="str">
        <f>VLOOKUP($B872,[1]D3_2!$B$259:$AL$385,9,FALSE)&amp;""</f>
        <v/>
      </c>
      <c r="Y874" s="247"/>
      <c r="Z874" s="244" t="str">
        <f>VLOOKUP($B872,[1]D3_2!$B$259:$AL$385,10,FALSE)&amp;""</f>
        <v/>
      </c>
      <c r="AA874" s="245"/>
      <c r="AB874" s="97" t="s">
        <v>6130</v>
      </c>
      <c r="AC874" s="246" t="str">
        <f>VLOOKUP($B872,[1]D3_2!$B$259:$AL$385,11,FALSE)&amp;""</f>
        <v/>
      </c>
      <c r="AD874" s="247"/>
      <c r="AE874" s="244" t="str">
        <f>VLOOKUP($B872,[1]D3_2!$B$259:$AL$385,12,FALSE)&amp;""</f>
        <v/>
      </c>
      <c r="AF874" s="245"/>
      <c r="AG874" s="97" t="s">
        <v>6130</v>
      </c>
      <c r="AH874" s="246" t="str">
        <f>VLOOKUP($B872,[1]D3_2!$B$259:$AL$385,13,FALSE)&amp;""</f>
        <v/>
      </c>
      <c r="AI874" s="247"/>
      <c r="AJ874" s="244" t="str">
        <f>VLOOKUP($B872,[1]D3_2!$B$259:$AL$385,14,FALSE)&amp;""</f>
        <v/>
      </c>
      <c r="AK874" s="245"/>
      <c r="AL874" s="97" t="s">
        <v>6130</v>
      </c>
      <c r="AM874" s="246" t="str">
        <f>VLOOKUP($B872,[1]D3_2!$B$259:$AL$385,15,FALSE)&amp;""</f>
        <v/>
      </c>
      <c r="AN874" s="247"/>
      <c r="AO874" s="244" t="str">
        <f>VLOOKUP($B872,[1]D3_2!$B$259:$AL$385,16,FALSE)&amp;""</f>
        <v/>
      </c>
      <c r="AP874" s="245"/>
      <c r="AQ874" s="97" t="s">
        <v>6130</v>
      </c>
      <c r="AR874" s="246" t="str">
        <f>VLOOKUP($B872,[1]D3_2!$B$259:$AL$385,17,FALSE)&amp;""</f>
        <v/>
      </c>
      <c r="AS874" s="247"/>
      <c r="AT874" s="244" t="str">
        <f>VLOOKUP($B872,[1]D3_2!$B$259:$AL$385,18,FALSE)&amp;""</f>
        <v/>
      </c>
      <c r="AU874" s="245"/>
      <c r="AV874" s="97" t="s">
        <v>6130</v>
      </c>
      <c r="AW874" s="246" t="str">
        <f>VLOOKUP($B872,[1]D3_2!$B$259:$AL$385,19,FALSE)&amp;""</f>
        <v/>
      </c>
      <c r="AX874" s="247"/>
      <c r="AY874" s="244" t="str">
        <f>VLOOKUP($B872,[1]D3_2!$B$259:$AL$385,20,FALSE)&amp;""</f>
        <v/>
      </c>
      <c r="AZ874" s="245"/>
      <c r="BA874" s="97" t="s">
        <v>6130</v>
      </c>
      <c r="BB874" s="246" t="str">
        <f>VLOOKUP($B872,[1]D3_2!$B$259:$AL$385,21,FALSE)&amp;""</f>
        <v/>
      </c>
      <c r="BC874" s="247"/>
      <c r="BD874" s="60"/>
    </row>
    <row r="875" spans="2:56" ht="14.25" customHeight="1" x14ac:dyDescent="0.55000000000000004">
      <c r="B875" s="208"/>
      <c r="C875" s="209"/>
      <c r="D875" s="209"/>
      <c r="E875" s="209"/>
      <c r="F875" s="209"/>
      <c r="G875" s="210"/>
      <c r="H875" s="232" t="s">
        <v>7669</v>
      </c>
      <c r="I875" s="233"/>
      <c r="J875" s="233"/>
      <c r="K875" s="234"/>
      <c r="L875" s="241" t="s">
        <v>6265</v>
      </c>
      <c r="M875" s="242"/>
      <c r="N875" s="242"/>
      <c r="O875" s="243"/>
      <c r="P875" s="215" t="str">
        <f>VLOOKUP($B872,[1]D3_2!$B$5:$AL$131,22,FALSE)&amp;""</f>
        <v/>
      </c>
      <c r="Q875" s="216"/>
      <c r="R875" s="95" t="s">
        <v>59</v>
      </c>
      <c r="S875" s="217" t="str">
        <f>VLOOKUP($B872,[1]D3_2!$B$5:$AL$131,23,FALSE)&amp;""</f>
        <v/>
      </c>
      <c r="T875" s="218"/>
      <c r="U875" s="215" t="str">
        <f>VLOOKUP($B872,[1]D3_2!$B$5:$AL$131,24,FALSE)&amp;""</f>
        <v/>
      </c>
      <c r="V875" s="216"/>
      <c r="W875" s="95" t="s">
        <v>59</v>
      </c>
      <c r="X875" s="217" t="str">
        <f>VLOOKUP($B872,[1]D3_2!$B$5:$AL$131,25,FALSE)&amp;""</f>
        <v/>
      </c>
      <c r="Y875" s="218"/>
      <c r="Z875" s="215" t="str">
        <f>VLOOKUP($B872,[1]D3_2!$B$5:$AL$131,26,FALSE)&amp;""</f>
        <v/>
      </c>
      <c r="AA875" s="216"/>
      <c r="AB875" s="95" t="s">
        <v>59</v>
      </c>
      <c r="AC875" s="217" t="str">
        <f>VLOOKUP($B872,[1]D3_2!$B$5:$AL$131,27,FALSE)&amp;""</f>
        <v/>
      </c>
      <c r="AD875" s="218"/>
      <c r="AE875" s="215" t="str">
        <f>VLOOKUP($B872,[1]D3_2!$B$5:$AL$131,28,FALSE)&amp;""</f>
        <v/>
      </c>
      <c r="AF875" s="216"/>
      <c r="AG875" s="95" t="s">
        <v>59</v>
      </c>
      <c r="AH875" s="217" t="str">
        <f>VLOOKUP($B872,[1]D3_2!$B$5:$AL$131,29,FALSE)&amp;""</f>
        <v/>
      </c>
      <c r="AI875" s="218"/>
      <c r="AJ875" s="215" t="str">
        <f>VLOOKUP($B872,[1]D3_2!$B$5:$AL$131,30,FALSE)&amp;""</f>
        <v/>
      </c>
      <c r="AK875" s="216"/>
      <c r="AL875" s="95" t="s">
        <v>59</v>
      </c>
      <c r="AM875" s="217" t="str">
        <f>VLOOKUP($B872,[1]D3_2!$B$5:$AL$131,31,FALSE)&amp;""</f>
        <v/>
      </c>
      <c r="AN875" s="218"/>
      <c r="AO875" s="215" t="str">
        <f>VLOOKUP($B872,[1]D3_2!$B$5:$AL$131,32,FALSE)&amp;""</f>
        <v/>
      </c>
      <c r="AP875" s="216"/>
      <c r="AQ875" s="95" t="s">
        <v>59</v>
      </c>
      <c r="AR875" s="217" t="str">
        <f>VLOOKUP($B872,[1]D3_2!$B$5:$AL$131,33,FALSE)&amp;""</f>
        <v/>
      </c>
      <c r="AS875" s="218"/>
      <c r="AT875" s="215" t="str">
        <f>VLOOKUP($B872,[1]D3_2!$B$5:$AL$131,34,FALSE)&amp;""</f>
        <v/>
      </c>
      <c r="AU875" s="216"/>
      <c r="AV875" s="95" t="s">
        <v>59</v>
      </c>
      <c r="AW875" s="217" t="str">
        <f>VLOOKUP($B872,[1]D3_2!$B$5:$AL$131,35,FALSE)&amp;""</f>
        <v/>
      </c>
      <c r="AX875" s="218"/>
      <c r="AY875" s="215" t="str">
        <f>VLOOKUP($B872,[1]D3_2!$B$5:$AL$131,36,FALSE)&amp;""</f>
        <v/>
      </c>
      <c r="AZ875" s="216"/>
      <c r="BA875" s="95" t="s">
        <v>59</v>
      </c>
      <c r="BB875" s="217" t="str">
        <f>VLOOKUP($B872,[1]D3_2!$B$5:$AL$131,37,FALSE)&amp;""</f>
        <v/>
      </c>
      <c r="BC875" s="218"/>
      <c r="BD875" s="60"/>
    </row>
    <row r="876" spans="2:56" ht="14.25" customHeight="1" x14ac:dyDescent="0.55000000000000004">
      <c r="B876" s="208"/>
      <c r="C876" s="209"/>
      <c r="D876" s="209"/>
      <c r="E876" s="209"/>
      <c r="F876" s="209"/>
      <c r="G876" s="210"/>
      <c r="H876" s="235"/>
      <c r="I876" s="236"/>
      <c r="J876" s="236"/>
      <c r="K876" s="237"/>
      <c r="L876" s="219" t="s">
        <v>7255</v>
      </c>
      <c r="M876" s="220"/>
      <c r="N876" s="220"/>
      <c r="O876" s="221"/>
      <c r="P876" s="222" t="str">
        <f>VLOOKUP($B872,[1]D3_2!$B$132:$AL$258,22,FALSE)&amp;""</f>
        <v/>
      </c>
      <c r="Q876" s="223"/>
      <c r="R876" s="96" t="s">
        <v>6130</v>
      </c>
      <c r="S876" s="224" t="str">
        <f>VLOOKUP($B872,[1]D3_2!$B$132:$AL$258,23,FALSE)&amp;""</f>
        <v/>
      </c>
      <c r="T876" s="225"/>
      <c r="U876" s="222" t="str">
        <f>VLOOKUP($B872,[1]D3_2!$B$132:$AL$258,24,FALSE)&amp;""</f>
        <v/>
      </c>
      <c r="V876" s="223"/>
      <c r="W876" s="96" t="s">
        <v>6130</v>
      </c>
      <c r="X876" s="224" t="str">
        <f>VLOOKUP($B872,[1]D3_2!$B$132:$AL$258,25,FALSE)&amp;""</f>
        <v/>
      </c>
      <c r="Y876" s="225"/>
      <c r="Z876" s="222" t="str">
        <f>VLOOKUP($B872,[1]D3_2!$B$132:$AL$258,26,FALSE)&amp;""</f>
        <v/>
      </c>
      <c r="AA876" s="223"/>
      <c r="AB876" s="96" t="s">
        <v>6130</v>
      </c>
      <c r="AC876" s="224" t="str">
        <f>VLOOKUP($B872,[1]D3_2!$B$132:$AL$258,27,FALSE)&amp;""</f>
        <v/>
      </c>
      <c r="AD876" s="225"/>
      <c r="AE876" s="222" t="str">
        <f>VLOOKUP($B872,[1]D3_2!$B$132:$AL$258,28,FALSE)&amp;""</f>
        <v/>
      </c>
      <c r="AF876" s="223"/>
      <c r="AG876" s="96" t="s">
        <v>6130</v>
      </c>
      <c r="AH876" s="224" t="str">
        <f>VLOOKUP($B872,[1]D3_2!$B$132:$AL$385,29,FALSE)&amp;""</f>
        <v/>
      </c>
      <c r="AI876" s="225"/>
      <c r="AJ876" s="222" t="str">
        <f>VLOOKUP($B872,[1]D3_2!$B$132:$AL$258,30,FALSE)&amp;""</f>
        <v/>
      </c>
      <c r="AK876" s="223"/>
      <c r="AL876" s="96" t="s">
        <v>6130</v>
      </c>
      <c r="AM876" s="224" t="str">
        <f>VLOOKUP($B872,[1]D3_2!$B$132:$AL$385,31,FALSE)&amp;""</f>
        <v/>
      </c>
      <c r="AN876" s="225"/>
      <c r="AO876" s="222" t="str">
        <f>VLOOKUP($B872,[1]D3_2!$B$132:$AL$258,32,FALSE)&amp;""</f>
        <v/>
      </c>
      <c r="AP876" s="223"/>
      <c r="AQ876" s="96" t="s">
        <v>6130</v>
      </c>
      <c r="AR876" s="224" t="str">
        <f>VLOOKUP($B872,[1]D3_2!$B$132:$AL$385,33,FALSE)&amp;""</f>
        <v/>
      </c>
      <c r="AS876" s="225"/>
      <c r="AT876" s="222" t="str">
        <f>VLOOKUP($B872,[1]D3_2!$B$132:$AL$258,34,FALSE)&amp;""</f>
        <v/>
      </c>
      <c r="AU876" s="223"/>
      <c r="AV876" s="96" t="s">
        <v>6130</v>
      </c>
      <c r="AW876" s="224" t="str">
        <f>VLOOKUP($B872,[1]D3_2!$B$132:$AL$385,35,FALSE)&amp;""</f>
        <v/>
      </c>
      <c r="AX876" s="225"/>
      <c r="AY876" s="222" t="str">
        <f>VLOOKUP($B872,[1]D3_2!$B$132:$AL$258,36,FALSE)&amp;""</f>
        <v/>
      </c>
      <c r="AZ876" s="223"/>
      <c r="BA876" s="96" t="s">
        <v>6130</v>
      </c>
      <c r="BB876" s="224" t="str">
        <f>VLOOKUP($B872,[1]D3_2!$B$132:$AL$385,37,FALSE)&amp;""</f>
        <v/>
      </c>
      <c r="BC876" s="225"/>
      <c r="BD876" s="60"/>
    </row>
    <row r="877" spans="2:56" ht="14.25" customHeight="1" x14ac:dyDescent="0.55000000000000004">
      <c r="B877" s="198"/>
      <c r="C877" s="199"/>
      <c r="D877" s="199"/>
      <c r="E877" s="199"/>
      <c r="F877" s="199"/>
      <c r="G877" s="200"/>
      <c r="H877" s="238"/>
      <c r="I877" s="239"/>
      <c r="J877" s="239"/>
      <c r="K877" s="240"/>
      <c r="L877" s="248" t="s">
        <v>7256</v>
      </c>
      <c r="M877" s="249"/>
      <c r="N877" s="249"/>
      <c r="O877" s="250"/>
      <c r="P877" s="244" t="str">
        <f>VLOOKUP($B872,[1]D3_2!$B$259:$AL$385,22,FALSE)&amp;""</f>
        <v/>
      </c>
      <c r="Q877" s="245"/>
      <c r="R877" s="97" t="s">
        <v>6130</v>
      </c>
      <c r="S877" s="246" t="str">
        <f>VLOOKUP($B872,[1]D3_2!$B$259:$AL$385,23,FALSE)&amp;""</f>
        <v/>
      </c>
      <c r="T877" s="247"/>
      <c r="U877" s="244" t="str">
        <f>VLOOKUP($B872,[1]D3_2!$B$259:$AL$385,24,FALSE)&amp;""</f>
        <v/>
      </c>
      <c r="V877" s="245"/>
      <c r="W877" s="97" t="s">
        <v>6130</v>
      </c>
      <c r="X877" s="246" t="str">
        <f>VLOOKUP($B872,[1]D3_2!$B$259:$AL$385,25,FALSE)&amp;""</f>
        <v/>
      </c>
      <c r="Y877" s="247"/>
      <c r="Z877" s="244" t="str">
        <f>VLOOKUP($B872,[1]D3_2!$B$259:$AL$385,26,FALSE)&amp;""</f>
        <v/>
      </c>
      <c r="AA877" s="245"/>
      <c r="AB877" s="97" t="s">
        <v>6130</v>
      </c>
      <c r="AC877" s="246" t="str">
        <f>VLOOKUP($B872,[1]D3_2!$B$259:$AL$385,27,FALSE)&amp;""</f>
        <v/>
      </c>
      <c r="AD877" s="247"/>
      <c r="AE877" s="244" t="str">
        <f>VLOOKUP($B872,[1]D3_2!$B$259:$AL$385,28,FALSE)&amp;""</f>
        <v/>
      </c>
      <c r="AF877" s="245"/>
      <c r="AG877" s="97" t="s">
        <v>6130</v>
      </c>
      <c r="AH877" s="246" t="str">
        <f>VLOOKUP($B872,[1]D3_2!$B$259:$AL$385,29,FALSE)&amp;""</f>
        <v/>
      </c>
      <c r="AI877" s="247"/>
      <c r="AJ877" s="244" t="str">
        <f>VLOOKUP($B872,[1]D3_2!$B$259:$AL$385,30,FALSE)&amp;""</f>
        <v/>
      </c>
      <c r="AK877" s="245"/>
      <c r="AL877" s="97" t="s">
        <v>6130</v>
      </c>
      <c r="AM877" s="246" t="str">
        <f>VLOOKUP($B872,[1]D3_2!$B$259:$AL$385,31,FALSE)&amp;""</f>
        <v/>
      </c>
      <c r="AN877" s="247"/>
      <c r="AO877" s="244" t="str">
        <f>VLOOKUP($B872,[1]D3_2!$B$259:$AL$385,32,FALSE)&amp;""</f>
        <v/>
      </c>
      <c r="AP877" s="245"/>
      <c r="AQ877" s="97" t="s">
        <v>6130</v>
      </c>
      <c r="AR877" s="246" t="str">
        <f>VLOOKUP($B872,[1]D3_2!$B$259:$AL$385,33,FALSE)&amp;""</f>
        <v/>
      </c>
      <c r="AS877" s="247"/>
      <c r="AT877" s="244" t="str">
        <f>VLOOKUP($B872,[1]D3_2!$B$259:$AL$385,34,FALSE)&amp;""</f>
        <v/>
      </c>
      <c r="AU877" s="245"/>
      <c r="AV877" s="97" t="s">
        <v>6130</v>
      </c>
      <c r="AW877" s="246" t="str">
        <f>VLOOKUP($B872,[1]D3_2!$B$259:$AL$385,35,FALSE)&amp;""</f>
        <v/>
      </c>
      <c r="AX877" s="247"/>
      <c r="AY877" s="244" t="str">
        <f>VLOOKUP($B872,[1]D3_2!$B$259:$AL$385,36,FALSE)&amp;""</f>
        <v/>
      </c>
      <c r="AZ877" s="245"/>
      <c r="BA877" s="97" t="s">
        <v>6130</v>
      </c>
      <c r="BB877" s="246" t="str">
        <f>VLOOKUP($B872,[1]D3_2!$B$259:$AL$385,37,FALSE)&amp;""</f>
        <v/>
      </c>
      <c r="BC877" s="247"/>
      <c r="BD877" s="60"/>
    </row>
    <row r="878" spans="2:56" ht="14.25" customHeight="1" x14ac:dyDescent="0.55000000000000004">
      <c r="B878" s="195" t="s">
        <v>507</v>
      </c>
      <c r="C878" s="196"/>
      <c r="D878" s="196"/>
      <c r="E878" s="196"/>
      <c r="F878" s="196"/>
      <c r="G878" s="197"/>
      <c r="H878" s="232" t="s">
        <v>7637</v>
      </c>
      <c r="I878" s="233"/>
      <c r="J878" s="233"/>
      <c r="K878" s="234"/>
      <c r="L878" s="241" t="s">
        <v>6265</v>
      </c>
      <c r="M878" s="242"/>
      <c r="N878" s="242"/>
      <c r="O878" s="243"/>
      <c r="P878" s="215" t="str">
        <f>VLOOKUP($B878,[1]D3_2!$B$5:$AL$131,6,FALSE)&amp;""</f>
        <v/>
      </c>
      <c r="Q878" s="216"/>
      <c r="R878" s="95" t="s">
        <v>59</v>
      </c>
      <c r="S878" s="217" t="str">
        <f>VLOOKUP($B878,[1]D3_2!$B$5:$AL$131,7,FALSE)&amp;""</f>
        <v/>
      </c>
      <c r="T878" s="218"/>
      <c r="U878" s="215" t="str">
        <f>VLOOKUP($B878,[1]D3_2!$B$5:$AL$131,8,FALSE)&amp;""</f>
        <v/>
      </c>
      <c r="V878" s="216"/>
      <c r="W878" s="95" t="s">
        <v>59</v>
      </c>
      <c r="X878" s="217" t="str">
        <f>VLOOKUP($B878,[1]D3_2!$B$5:$AL$131,9,FALSE)&amp;""</f>
        <v/>
      </c>
      <c r="Y878" s="218"/>
      <c r="Z878" s="215" t="str">
        <f>VLOOKUP($B878,[1]D3_2!$B$5:$AL$131,10,FALSE)&amp;""</f>
        <v/>
      </c>
      <c r="AA878" s="216"/>
      <c r="AB878" s="95" t="s">
        <v>59</v>
      </c>
      <c r="AC878" s="217" t="str">
        <f>VLOOKUP($B878,[1]D3_2!$B$5:$AL$131,11,FALSE)&amp;""</f>
        <v/>
      </c>
      <c r="AD878" s="218"/>
      <c r="AE878" s="215" t="str">
        <f>VLOOKUP($B878,[1]D3_2!$B$5:$AL$131,12,FALSE)&amp;""</f>
        <v/>
      </c>
      <c r="AF878" s="216"/>
      <c r="AG878" s="95" t="s">
        <v>59</v>
      </c>
      <c r="AH878" s="217" t="str">
        <f>VLOOKUP($B878,[1]D3_2!$B$5:$AL$131,13,FALSE)&amp;""</f>
        <v/>
      </c>
      <c r="AI878" s="218"/>
      <c r="AJ878" s="215" t="str">
        <f>VLOOKUP($B878,[1]D3_2!$B$5:$AL$131,14,FALSE)&amp;""</f>
        <v/>
      </c>
      <c r="AK878" s="216"/>
      <c r="AL878" s="95" t="s">
        <v>59</v>
      </c>
      <c r="AM878" s="217" t="str">
        <f>VLOOKUP($B878,[1]D3_2!$B$5:$AL$131,15,FALSE)&amp;""</f>
        <v/>
      </c>
      <c r="AN878" s="218"/>
      <c r="AO878" s="215" t="str">
        <f>VLOOKUP($B878,[1]D3_2!$B$5:$AL$131,16,FALSE)&amp;""</f>
        <v/>
      </c>
      <c r="AP878" s="216"/>
      <c r="AQ878" s="95" t="s">
        <v>59</v>
      </c>
      <c r="AR878" s="217" t="str">
        <f>VLOOKUP($B878,[1]D3_2!$B$5:$AL$131,17,FALSE)&amp;""</f>
        <v/>
      </c>
      <c r="AS878" s="218"/>
      <c r="AT878" s="215" t="str">
        <f>VLOOKUP($B878,[1]D3_2!$B$5:$AL$131,18,FALSE)&amp;""</f>
        <v/>
      </c>
      <c r="AU878" s="216"/>
      <c r="AV878" s="95" t="s">
        <v>59</v>
      </c>
      <c r="AW878" s="217" t="str">
        <f>VLOOKUP($B878,[1]D3_2!$B$5:$AL$131,19,FALSE)&amp;""</f>
        <v/>
      </c>
      <c r="AX878" s="218"/>
      <c r="AY878" s="215" t="str">
        <f>VLOOKUP($B878,[1]D3_2!$B$5:$AL$131,20,FALSE)&amp;""</f>
        <v/>
      </c>
      <c r="AZ878" s="216"/>
      <c r="BA878" s="95" t="s">
        <v>59</v>
      </c>
      <c r="BB878" s="217" t="str">
        <f>VLOOKUP($B878,[1]D3_2!$B$5:$AL$131,21,FALSE)&amp;""</f>
        <v/>
      </c>
      <c r="BC878" s="218"/>
      <c r="BD878" s="60"/>
    </row>
    <row r="879" spans="2:56" ht="14.25" customHeight="1" x14ac:dyDescent="0.55000000000000004">
      <c r="B879" s="208"/>
      <c r="C879" s="209"/>
      <c r="D879" s="209"/>
      <c r="E879" s="209"/>
      <c r="F879" s="209"/>
      <c r="G879" s="210"/>
      <c r="H879" s="235"/>
      <c r="I879" s="236"/>
      <c r="J879" s="236"/>
      <c r="K879" s="237"/>
      <c r="L879" s="219" t="s">
        <v>7255</v>
      </c>
      <c r="M879" s="220"/>
      <c r="N879" s="220"/>
      <c r="O879" s="221"/>
      <c r="P879" s="222" t="str">
        <f>VLOOKUP($B878,[1]D3_2!$B$132:$AL$258,6,FALSE)&amp;""</f>
        <v/>
      </c>
      <c r="Q879" s="223"/>
      <c r="R879" s="96" t="s">
        <v>6130</v>
      </c>
      <c r="S879" s="224" t="str">
        <f>VLOOKUP($B878,[1]D3_2!$B$132:$AL$258,7,FALSE)&amp;""</f>
        <v/>
      </c>
      <c r="T879" s="225"/>
      <c r="U879" s="222" t="str">
        <f>VLOOKUP($B878,[1]D3_2!$B$132:$AL$258,8,FALSE)&amp;""</f>
        <v/>
      </c>
      <c r="V879" s="223"/>
      <c r="W879" s="96" t="s">
        <v>6130</v>
      </c>
      <c r="X879" s="224" t="str">
        <f>VLOOKUP($B878,[1]D3_2!$B$132:$AL$258,9,FALSE)&amp;""</f>
        <v/>
      </c>
      <c r="Y879" s="225"/>
      <c r="Z879" s="222" t="str">
        <f>VLOOKUP($B878,[1]D3_2!$B$132:$AL$258,10,FALSE)&amp;""</f>
        <v/>
      </c>
      <c r="AA879" s="223"/>
      <c r="AB879" s="96" t="s">
        <v>6130</v>
      </c>
      <c r="AC879" s="224" t="str">
        <f>VLOOKUP($B878,[1]D3_2!$B$132:$AL$258,11,FALSE)&amp;""</f>
        <v/>
      </c>
      <c r="AD879" s="225"/>
      <c r="AE879" s="222" t="str">
        <f>VLOOKUP($B878,[1]D3_2!$B$132:$AL$258,12,FALSE)&amp;""</f>
        <v/>
      </c>
      <c r="AF879" s="223"/>
      <c r="AG879" s="96" t="s">
        <v>6130</v>
      </c>
      <c r="AH879" s="224" t="str">
        <f>VLOOKUP($B878,[1]D3_2!$B$132:$AL$385,13,FALSE)&amp;""</f>
        <v/>
      </c>
      <c r="AI879" s="225"/>
      <c r="AJ879" s="222" t="str">
        <f>VLOOKUP($B878,[1]D3_2!$B$132:$AL$258,14,FALSE)&amp;""</f>
        <v/>
      </c>
      <c r="AK879" s="223"/>
      <c r="AL879" s="96" t="s">
        <v>6130</v>
      </c>
      <c r="AM879" s="224" t="str">
        <f>VLOOKUP($B878,[1]D3_2!$B$132:$AL$385,15,FALSE)&amp;""</f>
        <v/>
      </c>
      <c r="AN879" s="225"/>
      <c r="AO879" s="222" t="str">
        <f>VLOOKUP($B878,[1]D3_2!$B$132:$AL$258,16,FALSE)&amp;""</f>
        <v/>
      </c>
      <c r="AP879" s="223"/>
      <c r="AQ879" s="96" t="s">
        <v>6130</v>
      </c>
      <c r="AR879" s="224" t="str">
        <f>VLOOKUP($B878,[1]D3_2!$B$132:$AL$385,17,FALSE)&amp;""</f>
        <v/>
      </c>
      <c r="AS879" s="225"/>
      <c r="AT879" s="222" t="str">
        <f>VLOOKUP($B878,[1]D3_2!$B$132:$AL$258,18,FALSE)&amp;""</f>
        <v/>
      </c>
      <c r="AU879" s="223"/>
      <c r="AV879" s="96" t="s">
        <v>6130</v>
      </c>
      <c r="AW879" s="224" t="str">
        <f>VLOOKUP($B878,[1]D3_2!$B$132:$AL$385,19,FALSE)&amp;""</f>
        <v/>
      </c>
      <c r="AX879" s="225"/>
      <c r="AY879" s="222" t="str">
        <f>VLOOKUP($B878,[1]D3_2!$B$132:$AL$258,20,FALSE)&amp;""</f>
        <v/>
      </c>
      <c r="AZ879" s="223"/>
      <c r="BA879" s="96" t="s">
        <v>6130</v>
      </c>
      <c r="BB879" s="224" t="str">
        <f>VLOOKUP($B878,[1]D3_2!$B$132:$AL$385,21,FALSE)&amp;""</f>
        <v/>
      </c>
      <c r="BC879" s="225"/>
      <c r="BD879" s="60"/>
    </row>
    <row r="880" spans="2:56" ht="14.25" customHeight="1" x14ac:dyDescent="0.55000000000000004">
      <c r="B880" s="208"/>
      <c r="C880" s="209"/>
      <c r="D880" s="209"/>
      <c r="E880" s="209"/>
      <c r="F880" s="209"/>
      <c r="G880" s="210"/>
      <c r="H880" s="238"/>
      <c r="I880" s="239"/>
      <c r="J880" s="239"/>
      <c r="K880" s="240"/>
      <c r="L880" s="248" t="s">
        <v>7256</v>
      </c>
      <c r="M880" s="249"/>
      <c r="N880" s="249"/>
      <c r="O880" s="250"/>
      <c r="P880" s="244" t="str">
        <f>VLOOKUP($B878,[1]D3_2!$B$259:$AL$385,6,FALSE)&amp;""</f>
        <v/>
      </c>
      <c r="Q880" s="245"/>
      <c r="R880" s="97" t="s">
        <v>6130</v>
      </c>
      <c r="S880" s="246" t="str">
        <f>VLOOKUP($B878,[1]D3_2!$B$259:$AL$385,7,FALSE)&amp;""</f>
        <v/>
      </c>
      <c r="T880" s="247"/>
      <c r="U880" s="244" t="str">
        <f>VLOOKUP($B878,[1]D3_2!$B$259:$AL$385,8,FALSE)&amp;""</f>
        <v/>
      </c>
      <c r="V880" s="245"/>
      <c r="W880" s="97" t="s">
        <v>6130</v>
      </c>
      <c r="X880" s="246" t="str">
        <f>VLOOKUP($B878,[1]D3_2!$B$259:$AL$385,9,FALSE)&amp;""</f>
        <v/>
      </c>
      <c r="Y880" s="247"/>
      <c r="Z880" s="244" t="str">
        <f>VLOOKUP($B878,[1]D3_2!$B$259:$AL$385,10,FALSE)&amp;""</f>
        <v/>
      </c>
      <c r="AA880" s="245"/>
      <c r="AB880" s="97" t="s">
        <v>6130</v>
      </c>
      <c r="AC880" s="246" t="str">
        <f>VLOOKUP($B878,[1]D3_2!$B$259:$AL$385,11,FALSE)&amp;""</f>
        <v/>
      </c>
      <c r="AD880" s="247"/>
      <c r="AE880" s="244" t="str">
        <f>VLOOKUP($B878,[1]D3_2!$B$259:$AL$385,12,FALSE)&amp;""</f>
        <v/>
      </c>
      <c r="AF880" s="245"/>
      <c r="AG880" s="97" t="s">
        <v>6130</v>
      </c>
      <c r="AH880" s="246" t="str">
        <f>VLOOKUP($B878,[1]D3_2!$B$259:$AL$385,13,FALSE)&amp;""</f>
        <v/>
      </c>
      <c r="AI880" s="247"/>
      <c r="AJ880" s="244" t="str">
        <f>VLOOKUP($B878,[1]D3_2!$B$259:$AL$385,14,FALSE)&amp;""</f>
        <v/>
      </c>
      <c r="AK880" s="245"/>
      <c r="AL880" s="97" t="s">
        <v>6130</v>
      </c>
      <c r="AM880" s="246" t="str">
        <f>VLOOKUP($B878,[1]D3_2!$B$259:$AL$385,15,FALSE)&amp;""</f>
        <v/>
      </c>
      <c r="AN880" s="247"/>
      <c r="AO880" s="244" t="str">
        <f>VLOOKUP($B878,[1]D3_2!$B$259:$AL$385,16,FALSE)&amp;""</f>
        <v/>
      </c>
      <c r="AP880" s="245"/>
      <c r="AQ880" s="97" t="s">
        <v>6130</v>
      </c>
      <c r="AR880" s="246" t="str">
        <f>VLOOKUP($B878,[1]D3_2!$B$259:$AL$385,17,FALSE)&amp;""</f>
        <v/>
      </c>
      <c r="AS880" s="247"/>
      <c r="AT880" s="244" t="str">
        <f>VLOOKUP($B878,[1]D3_2!$B$259:$AL$385,18,FALSE)&amp;""</f>
        <v/>
      </c>
      <c r="AU880" s="245"/>
      <c r="AV880" s="97" t="s">
        <v>6130</v>
      </c>
      <c r="AW880" s="246" t="str">
        <f>VLOOKUP($B878,[1]D3_2!$B$259:$AL$385,19,FALSE)&amp;""</f>
        <v/>
      </c>
      <c r="AX880" s="247"/>
      <c r="AY880" s="244" t="str">
        <f>VLOOKUP($B878,[1]D3_2!$B$259:$AL$385,20,FALSE)&amp;""</f>
        <v/>
      </c>
      <c r="AZ880" s="245"/>
      <c r="BA880" s="97" t="s">
        <v>6130</v>
      </c>
      <c r="BB880" s="246" t="str">
        <f>VLOOKUP($B878,[1]D3_2!$B$259:$AL$385,21,FALSE)&amp;""</f>
        <v/>
      </c>
      <c r="BC880" s="247"/>
      <c r="BD880" s="60"/>
    </row>
    <row r="881" spans="2:56" ht="14.25" customHeight="1" x14ac:dyDescent="0.55000000000000004">
      <c r="B881" s="208"/>
      <c r="C881" s="209"/>
      <c r="D881" s="209"/>
      <c r="E881" s="209"/>
      <c r="F881" s="209"/>
      <c r="G881" s="210"/>
      <c r="H881" s="232" t="s">
        <v>7669</v>
      </c>
      <c r="I881" s="233"/>
      <c r="J881" s="233"/>
      <c r="K881" s="234"/>
      <c r="L881" s="241" t="s">
        <v>6265</v>
      </c>
      <c r="M881" s="242"/>
      <c r="N881" s="242"/>
      <c r="O881" s="243"/>
      <c r="P881" s="215" t="str">
        <f>VLOOKUP($B878,[1]D3_2!$B$5:$AL$131,22,FALSE)&amp;""</f>
        <v/>
      </c>
      <c r="Q881" s="216"/>
      <c r="R881" s="95" t="s">
        <v>59</v>
      </c>
      <c r="S881" s="217" t="str">
        <f>VLOOKUP($B878,[1]D3_2!$B$5:$AL$131,23,FALSE)&amp;""</f>
        <v/>
      </c>
      <c r="T881" s="218"/>
      <c r="U881" s="215" t="str">
        <f>VLOOKUP($B878,[1]D3_2!$B$5:$AL$131,24,FALSE)&amp;""</f>
        <v/>
      </c>
      <c r="V881" s="216"/>
      <c r="W881" s="95" t="s">
        <v>59</v>
      </c>
      <c r="X881" s="217" t="str">
        <f>VLOOKUP($B878,[1]D3_2!$B$5:$AL$131,25,FALSE)&amp;""</f>
        <v/>
      </c>
      <c r="Y881" s="218"/>
      <c r="Z881" s="215" t="str">
        <f>VLOOKUP($B878,[1]D3_2!$B$5:$AL$131,26,FALSE)&amp;""</f>
        <v/>
      </c>
      <c r="AA881" s="216"/>
      <c r="AB881" s="95" t="s">
        <v>59</v>
      </c>
      <c r="AC881" s="217" t="str">
        <f>VLOOKUP($B878,[1]D3_2!$B$5:$AL$131,27,FALSE)&amp;""</f>
        <v/>
      </c>
      <c r="AD881" s="218"/>
      <c r="AE881" s="215" t="str">
        <f>VLOOKUP($B878,[1]D3_2!$B$5:$AL$131,28,FALSE)&amp;""</f>
        <v/>
      </c>
      <c r="AF881" s="216"/>
      <c r="AG881" s="95" t="s">
        <v>59</v>
      </c>
      <c r="AH881" s="217" t="str">
        <f>VLOOKUP($B878,[1]D3_2!$B$5:$AL$131,29,FALSE)&amp;""</f>
        <v/>
      </c>
      <c r="AI881" s="218"/>
      <c r="AJ881" s="215" t="str">
        <f>VLOOKUP($B878,[1]D3_2!$B$5:$AL$131,30,FALSE)&amp;""</f>
        <v/>
      </c>
      <c r="AK881" s="216"/>
      <c r="AL881" s="95" t="s">
        <v>59</v>
      </c>
      <c r="AM881" s="217" t="str">
        <f>VLOOKUP($B878,[1]D3_2!$B$5:$AL$131,31,FALSE)&amp;""</f>
        <v/>
      </c>
      <c r="AN881" s="218"/>
      <c r="AO881" s="215" t="str">
        <f>VLOOKUP($B878,[1]D3_2!$B$5:$AL$131,32,FALSE)&amp;""</f>
        <v/>
      </c>
      <c r="AP881" s="216"/>
      <c r="AQ881" s="95" t="s">
        <v>59</v>
      </c>
      <c r="AR881" s="217" t="str">
        <f>VLOOKUP($B878,[1]D3_2!$B$5:$AL$131,33,FALSE)&amp;""</f>
        <v/>
      </c>
      <c r="AS881" s="218"/>
      <c r="AT881" s="215" t="str">
        <f>VLOOKUP($B878,[1]D3_2!$B$5:$AL$131,34,FALSE)&amp;""</f>
        <v/>
      </c>
      <c r="AU881" s="216"/>
      <c r="AV881" s="95" t="s">
        <v>59</v>
      </c>
      <c r="AW881" s="217" t="str">
        <f>VLOOKUP($B878,[1]D3_2!$B$5:$AL$131,35,FALSE)&amp;""</f>
        <v/>
      </c>
      <c r="AX881" s="218"/>
      <c r="AY881" s="215" t="str">
        <f>VLOOKUP($B878,[1]D3_2!$B$5:$AL$131,36,FALSE)&amp;""</f>
        <v/>
      </c>
      <c r="AZ881" s="216"/>
      <c r="BA881" s="95" t="s">
        <v>59</v>
      </c>
      <c r="BB881" s="217" t="str">
        <f>VLOOKUP($B878,[1]D3_2!$B$5:$AL$131,37,FALSE)&amp;""</f>
        <v/>
      </c>
      <c r="BC881" s="218"/>
      <c r="BD881" s="60"/>
    </row>
    <row r="882" spans="2:56" ht="14.25" customHeight="1" x14ac:dyDescent="0.55000000000000004">
      <c r="B882" s="208"/>
      <c r="C882" s="209"/>
      <c r="D882" s="209"/>
      <c r="E882" s="209"/>
      <c r="F882" s="209"/>
      <c r="G882" s="210"/>
      <c r="H882" s="235"/>
      <c r="I882" s="236"/>
      <c r="J882" s="236"/>
      <c r="K882" s="237"/>
      <c r="L882" s="219" t="s">
        <v>7255</v>
      </c>
      <c r="M882" s="220"/>
      <c r="N882" s="220"/>
      <c r="O882" s="221"/>
      <c r="P882" s="222" t="str">
        <f>VLOOKUP($B878,[1]D3_2!$B$132:$AL$258,22,FALSE)&amp;""</f>
        <v/>
      </c>
      <c r="Q882" s="223"/>
      <c r="R882" s="96" t="s">
        <v>6130</v>
      </c>
      <c r="S882" s="224" t="str">
        <f>VLOOKUP($B878,[1]D3_2!$B$132:$AL$258,23,FALSE)&amp;""</f>
        <v/>
      </c>
      <c r="T882" s="225"/>
      <c r="U882" s="222" t="str">
        <f>VLOOKUP($B878,[1]D3_2!$B$132:$AL$258,24,FALSE)&amp;""</f>
        <v/>
      </c>
      <c r="V882" s="223"/>
      <c r="W882" s="96" t="s">
        <v>6130</v>
      </c>
      <c r="X882" s="224" t="str">
        <f>VLOOKUP($B878,[1]D3_2!$B$132:$AL$258,25,FALSE)&amp;""</f>
        <v/>
      </c>
      <c r="Y882" s="225"/>
      <c r="Z882" s="222" t="str">
        <f>VLOOKUP($B878,[1]D3_2!$B$132:$AL$258,26,FALSE)&amp;""</f>
        <v/>
      </c>
      <c r="AA882" s="223"/>
      <c r="AB882" s="96" t="s">
        <v>6130</v>
      </c>
      <c r="AC882" s="224" t="str">
        <f>VLOOKUP($B878,[1]D3_2!$B$132:$AL$258,27,FALSE)&amp;""</f>
        <v/>
      </c>
      <c r="AD882" s="225"/>
      <c r="AE882" s="222" t="str">
        <f>VLOOKUP($B878,[1]D3_2!$B$132:$AL$258,28,FALSE)&amp;""</f>
        <v/>
      </c>
      <c r="AF882" s="223"/>
      <c r="AG882" s="96" t="s">
        <v>6130</v>
      </c>
      <c r="AH882" s="224" t="str">
        <f>VLOOKUP($B878,[1]D3_2!$B$132:$AL$385,29,FALSE)&amp;""</f>
        <v/>
      </c>
      <c r="AI882" s="225"/>
      <c r="AJ882" s="222" t="str">
        <f>VLOOKUP($B878,[1]D3_2!$B$132:$AL$258,30,FALSE)&amp;""</f>
        <v/>
      </c>
      <c r="AK882" s="223"/>
      <c r="AL882" s="96" t="s">
        <v>6130</v>
      </c>
      <c r="AM882" s="224" t="str">
        <f>VLOOKUP($B878,[1]D3_2!$B$132:$AL$385,31,FALSE)&amp;""</f>
        <v/>
      </c>
      <c r="AN882" s="225"/>
      <c r="AO882" s="222" t="str">
        <f>VLOOKUP($B878,[1]D3_2!$B$132:$AL$258,32,FALSE)&amp;""</f>
        <v/>
      </c>
      <c r="AP882" s="223"/>
      <c r="AQ882" s="96" t="s">
        <v>6130</v>
      </c>
      <c r="AR882" s="224" t="str">
        <f>VLOOKUP($B878,[1]D3_2!$B$132:$AL$385,33,FALSE)&amp;""</f>
        <v/>
      </c>
      <c r="AS882" s="225"/>
      <c r="AT882" s="222" t="str">
        <f>VLOOKUP($B878,[1]D3_2!$B$132:$AL$258,34,FALSE)&amp;""</f>
        <v/>
      </c>
      <c r="AU882" s="223"/>
      <c r="AV882" s="96" t="s">
        <v>6130</v>
      </c>
      <c r="AW882" s="224" t="str">
        <f>VLOOKUP($B878,[1]D3_2!$B$132:$AL$385,35,FALSE)&amp;""</f>
        <v/>
      </c>
      <c r="AX882" s="225"/>
      <c r="AY882" s="222" t="str">
        <f>VLOOKUP($B878,[1]D3_2!$B$132:$AL$258,36,FALSE)&amp;""</f>
        <v/>
      </c>
      <c r="AZ882" s="223"/>
      <c r="BA882" s="96" t="s">
        <v>6130</v>
      </c>
      <c r="BB882" s="224" t="str">
        <f>VLOOKUP($B878,[1]D3_2!$B$132:$AL$385,37,FALSE)&amp;""</f>
        <v/>
      </c>
      <c r="BC882" s="225"/>
      <c r="BD882" s="60"/>
    </row>
    <row r="883" spans="2:56" ht="14.25" customHeight="1" x14ac:dyDescent="0.55000000000000004">
      <c r="B883" s="198"/>
      <c r="C883" s="199"/>
      <c r="D883" s="199"/>
      <c r="E883" s="199"/>
      <c r="F883" s="199"/>
      <c r="G883" s="200"/>
      <c r="H883" s="238"/>
      <c r="I883" s="239"/>
      <c r="J883" s="239"/>
      <c r="K883" s="240"/>
      <c r="L883" s="248" t="s">
        <v>7256</v>
      </c>
      <c r="M883" s="249"/>
      <c r="N883" s="249"/>
      <c r="O883" s="250"/>
      <c r="P883" s="244" t="str">
        <f>VLOOKUP($B878,[1]D3_2!$B$259:$AL$385,22,FALSE)&amp;""</f>
        <v/>
      </c>
      <c r="Q883" s="245"/>
      <c r="R883" s="97" t="s">
        <v>6130</v>
      </c>
      <c r="S883" s="246" t="str">
        <f>VLOOKUP($B878,[1]D3_2!$B$259:$AL$385,23,FALSE)&amp;""</f>
        <v/>
      </c>
      <c r="T883" s="247"/>
      <c r="U883" s="244" t="str">
        <f>VLOOKUP($B878,[1]D3_2!$B$259:$AL$385,24,FALSE)&amp;""</f>
        <v/>
      </c>
      <c r="V883" s="245"/>
      <c r="W883" s="97" t="s">
        <v>6130</v>
      </c>
      <c r="X883" s="246" t="str">
        <f>VLOOKUP($B878,[1]D3_2!$B$259:$AL$385,25,FALSE)&amp;""</f>
        <v/>
      </c>
      <c r="Y883" s="247"/>
      <c r="Z883" s="244" t="str">
        <f>VLOOKUP($B878,[1]D3_2!$B$259:$AL$385,26,FALSE)&amp;""</f>
        <v/>
      </c>
      <c r="AA883" s="245"/>
      <c r="AB883" s="97" t="s">
        <v>6130</v>
      </c>
      <c r="AC883" s="246" t="str">
        <f>VLOOKUP($B878,[1]D3_2!$B$259:$AL$385,27,FALSE)&amp;""</f>
        <v/>
      </c>
      <c r="AD883" s="247"/>
      <c r="AE883" s="244" t="str">
        <f>VLOOKUP($B878,[1]D3_2!$B$259:$AL$385,28,FALSE)&amp;""</f>
        <v/>
      </c>
      <c r="AF883" s="245"/>
      <c r="AG883" s="97" t="s">
        <v>6130</v>
      </c>
      <c r="AH883" s="246" t="str">
        <f>VLOOKUP($B878,[1]D3_2!$B$259:$AL$385,29,FALSE)&amp;""</f>
        <v/>
      </c>
      <c r="AI883" s="247"/>
      <c r="AJ883" s="244" t="str">
        <f>VLOOKUP($B878,[1]D3_2!$B$259:$AL$385,30,FALSE)&amp;""</f>
        <v/>
      </c>
      <c r="AK883" s="245"/>
      <c r="AL883" s="97" t="s">
        <v>6130</v>
      </c>
      <c r="AM883" s="246" t="str">
        <f>VLOOKUP($B878,[1]D3_2!$B$259:$AL$385,31,FALSE)&amp;""</f>
        <v/>
      </c>
      <c r="AN883" s="247"/>
      <c r="AO883" s="244" t="str">
        <f>VLOOKUP($B878,[1]D3_2!$B$259:$AL$385,32,FALSE)&amp;""</f>
        <v/>
      </c>
      <c r="AP883" s="245"/>
      <c r="AQ883" s="97" t="s">
        <v>6130</v>
      </c>
      <c r="AR883" s="246" t="str">
        <f>VLOOKUP($B878,[1]D3_2!$B$259:$AL$385,33,FALSE)&amp;""</f>
        <v/>
      </c>
      <c r="AS883" s="247"/>
      <c r="AT883" s="244" t="str">
        <f>VLOOKUP($B878,[1]D3_2!$B$259:$AL$385,34,FALSE)&amp;""</f>
        <v/>
      </c>
      <c r="AU883" s="245"/>
      <c r="AV883" s="97" t="s">
        <v>6130</v>
      </c>
      <c r="AW883" s="246" t="str">
        <f>VLOOKUP($B878,[1]D3_2!$B$259:$AL$385,35,FALSE)&amp;""</f>
        <v/>
      </c>
      <c r="AX883" s="247"/>
      <c r="AY883" s="244" t="str">
        <f>VLOOKUP($B878,[1]D3_2!$B$259:$AL$385,36,FALSE)&amp;""</f>
        <v/>
      </c>
      <c r="AZ883" s="245"/>
      <c r="BA883" s="97" t="s">
        <v>6130</v>
      </c>
      <c r="BB883" s="246" t="str">
        <f>VLOOKUP($B878,[1]D3_2!$B$259:$AL$385,37,FALSE)&amp;""</f>
        <v/>
      </c>
      <c r="BC883" s="247"/>
      <c r="BD883" s="60"/>
    </row>
    <row r="884" spans="2:56" ht="14.25" customHeight="1" x14ac:dyDescent="0.55000000000000004">
      <c r="B884" s="195" t="s">
        <v>509</v>
      </c>
      <c r="C884" s="196"/>
      <c r="D884" s="196"/>
      <c r="E884" s="196"/>
      <c r="F884" s="196"/>
      <c r="G884" s="197"/>
      <c r="H884" s="232" t="s">
        <v>7637</v>
      </c>
      <c r="I884" s="233"/>
      <c r="J884" s="233"/>
      <c r="K884" s="234"/>
      <c r="L884" s="241" t="s">
        <v>6265</v>
      </c>
      <c r="M884" s="242"/>
      <c r="N884" s="242"/>
      <c r="O884" s="243"/>
      <c r="P884" s="215" t="str">
        <f>VLOOKUP($B884,[1]D3_2!$B$5:$AL$131,6,FALSE)&amp;""</f>
        <v/>
      </c>
      <c r="Q884" s="216"/>
      <c r="R884" s="95" t="s">
        <v>59</v>
      </c>
      <c r="S884" s="217" t="str">
        <f>VLOOKUP($B884,[1]D3_2!$B$5:$AL$131,7,FALSE)&amp;""</f>
        <v/>
      </c>
      <c r="T884" s="218"/>
      <c r="U884" s="215" t="str">
        <f>VLOOKUP($B884,[1]D3_2!$B$5:$AL$131,8,FALSE)&amp;""</f>
        <v/>
      </c>
      <c r="V884" s="216"/>
      <c r="W884" s="95" t="s">
        <v>59</v>
      </c>
      <c r="X884" s="217" t="str">
        <f>VLOOKUP($B884,[1]D3_2!$B$5:$AL$131,9,FALSE)&amp;""</f>
        <v/>
      </c>
      <c r="Y884" s="218"/>
      <c r="Z884" s="215" t="str">
        <f>VLOOKUP($B884,[1]D3_2!$B$5:$AL$131,10,FALSE)&amp;""</f>
        <v/>
      </c>
      <c r="AA884" s="216"/>
      <c r="AB884" s="95" t="s">
        <v>59</v>
      </c>
      <c r="AC884" s="217" t="str">
        <f>VLOOKUP($B884,[1]D3_2!$B$5:$AL$131,11,FALSE)&amp;""</f>
        <v/>
      </c>
      <c r="AD884" s="218"/>
      <c r="AE884" s="215" t="str">
        <f>VLOOKUP($B884,[1]D3_2!$B$5:$AL$131,12,FALSE)&amp;""</f>
        <v/>
      </c>
      <c r="AF884" s="216"/>
      <c r="AG884" s="95" t="s">
        <v>59</v>
      </c>
      <c r="AH884" s="217" t="str">
        <f>VLOOKUP($B884,[1]D3_2!$B$5:$AL$131,13,FALSE)&amp;""</f>
        <v/>
      </c>
      <c r="AI884" s="218"/>
      <c r="AJ884" s="215" t="str">
        <f>VLOOKUP($B884,[1]D3_2!$B$5:$AL$131,14,FALSE)&amp;""</f>
        <v/>
      </c>
      <c r="AK884" s="216"/>
      <c r="AL884" s="95" t="s">
        <v>59</v>
      </c>
      <c r="AM884" s="217" t="str">
        <f>VLOOKUP($B884,[1]D3_2!$B$5:$AL$131,15,FALSE)&amp;""</f>
        <v/>
      </c>
      <c r="AN884" s="218"/>
      <c r="AO884" s="215" t="str">
        <f>VLOOKUP($B884,[1]D3_2!$B$5:$AL$131,16,FALSE)&amp;""</f>
        <v/>
      </c>
      <c r="AP884" s="216"/>
      <c r="AQ884" s="95" t="s">
        <v>59</v>
      </c>
      <c r="AR884" s="217" t="str">
        <f>VLOOKUP($B884,[1]D3_2!$B$5:$AL$131,17,FALSE)&amp;""</f>
        <v/>
      </c>
      <c r="AS884" s="218"/>
      <c r="AT884" s="215" t="str">
        <f>VLOOKUP($B884,[1]D3_2!$B$5:$AL$131,18,FALSE)&amp;""</f>
        <v/>
      </c>
      <c r="AU884" s="216"/>
      <c r="AV884" s="95" t="s">
        <v>59</v>
      </c>
      <c r="AW884" s="217" t="str">
        <f>VLOOKUP($B884,[1]D3_2!$B$5:$AL$131,19,FALSE)&amp;""</f>
        <v/>
      </c>
      <c r="AX884" s="218"/>
      <c r="AY884" s="215" t="str">
        <f>VLOOKUP($B884,[1]D3_2!$B$5:$AL$131,20,FALSE)&amp;""</f>
        <v/>
      </c>
      <c r="AZ884" s="216"/>
      <c r="BA884" s="95" t="s">
        <v>59</v>
      </c>
      <c r="BB884" s="217" t="str">
        <f>VLOOKUP($B884,[1]D3_2!$B$5:$AL$131,21,FALSE)&amp;""</f>
        <v/>
      </c>
      <c r="BC884" s="218"/>
      <c r="BD884" s="60"/>
    </row>
    <row r="885" spans="2:56" ht="14.25" customHeight="1" x14ac:dyDescent="0.55000000000000004">
      <c r="B885" s="208"/>
      <c r="C885" s="209"/>
      <c r="D885" s="209"/>
      <c r="E885" s="209"/>
      <c r="F885" s="209"/>
      <c r="G885" s="210"/>
      <c r="H885" s="235"/>
      <c r="I885" s="236"/>
      <c r="J885" s="236"/>
      <c r="K885" s="237"/>
      <c r="L885" s="219" t="s">
        <v>7255</v>
      </c>
      <c r="M885" s="220"/>
      <c r="N885" s="220"/>
      <c r="O885" s="221"/>
      <c r="P885" s="222" t="str">
        <f>VLOOKUP($B884,[1]D3_2!$B$132:$AL$258,6,FALSE)&amp;""</f>
        <v/>
      </c>
      <c r="Q885" s="223"/>
      <c r="R885" s="96" t="s">
        <v>6130</v>
      </c>
      <c r="S885" s="224" t="str">
        <f>VLOOKUP($B884,[1]D3_2!$B$132:$AL$258,7,FALSE)&amp;""</f>
        <v/>
      </c>
      <c r="T885" s="225"/>
      <c r="U885" s="222" t="str">
        <f>VLOOKUP($B884,[1]D3_2!$B$132:$AL$258,8,FALSE)&amp;""</f>
        <v/>
      </c>
      <c r="V885" s="223"/>
      <c r="W885" s="96" t="s">
        <v>6130</v>
      </c>
      <c r="X885" s="224" t="str">
        <f>VLOOKUP($B884,[1]D3_2!$B$132:$AL$258,9,FALSE)&amp;""</f>
        <v/>
      </c>
      <c r="Y885" s="225"/>
      <c r="Z885" s="222" t="str">
        <f>VLOOKUP($B884,[1]D3_2!$B$132:$AL$258,10,FALSE)&amp;""</f>
        <v/>
      </c>
      <c r="AA885" s="223"/>
      <c r="AB885" s="96" t="s">
        <v>6130</v>
      </c>
      <c r="AC885" s="224" t="str">
        <f>VLOOKUP($B884,[1]D3_2!$B$132:$AL$258,11,FALSE)&amp;""</f>
        <v/>
      </c>
      <c r="AD885" s="225"/>
      <c r="AE885" s="222" t="str">
        <f>VLOOKUP($B884,[1]D3_2!$B$132:$AL$258,12,FALSE)&amp;""</f>
        <v/>
      </c>
      <c r="AF885" s="223"/>
      <c r="AG885" s="96" t="s">
        <v>6130</v>
      </c>
      <c r="AH885" s="224" t="str">
        <f>VLOOKUP($B884,[1]D3_2!$B$132:$AL$385,13,FALSE)&amp;""</f>
        <v/>
      </c>
      <c r="AI885" s="225"/>
      <c r="AJ885" s="222" t="str">
        <f>VLOOKUP($B884,[1]D3_2!$B$132:$AL$258,14,FALSE)&amp;""</f>
        <v/>
      </c>
      <c r="AK885" s="223"/>
      <c r="AL885" s="96" t="s">
        <v>6130</v>
      </c>
      <c r="AM885" s="224" t="str">
        <f>VLOOKUP($B884,[1]D3_2!$B$132:$AL$385,15,FALSE)&amp;""</f>
        <v/>
      </c>
      <c r="AN885" s="225"/>
      <c r="AO885" s="222" t="str">
        <f>VLOOKUP($B884,[1]D3_2!$B$132:$AL$258,16,FALSE)&amp;""</f>
        <v/>
      </c>
      <c r="AP885" s="223"/>
      <c r="AQ885" s="96" t="s">
        <v>6130</v>
      </c>
      <c r="AR885" s="224" t="str">
        <f>VLOOKUP($B884,[1]D3_2!$B$132:$AL$385,17,FALSE)&amp;""</f>
        <v/>
      </c>
      <c r="AS885" s="225"/>
      <c r="AT885" s="222" t="str">
        <f>VLOOKUP($B884,[1]D3_2!$B$132:$AL$258,18,FALSE)&amp;""</f>
        <v/>
      </c>
      <c r="AU885" s="223"/>
      <c r="AV885" s="96" t="s">
        <v>6130</v>
      </c>
      <c r="AW885" s="224" t="str">
        <f>VLOOKUP($B884,[1]D3_2!$B$132:$AL$385,19,FALSE)&amp;""</f>
        <v/>
      </c>
      <c r="AX885" s="225"/>
      <c r="AY885" s="222" t="str">
        <f>VLOOKUP($B884,[1]D3_2!$B$132:$AL$258,20,FALSE)&amp;""</f>
        <v/>
      </c>
      <c r="AZ885" s="223"/>
      <c r="BA885" s="96" t="s">
        <v>6130</v>
      </c>
      <c r="BB885" s="224" t="str">
        <f>VLOOKUP($B884,[1]D3_2!$B$132:$AL$385,21,FALSE)&amp;""</f>
        <v/>
      </c>
      <c r="BC885" s="225"/>
      <c r="BD885" s="60"/>
    </row>
    <row r="886" spans="2:56" ht="14.25" customHeight="1" x14ac:dyDescent="0.55000000000000004">
      <c r="B886" s="208"/>
      <c r="C886" s="209"/>
      <c r="D886" s="209"/>
      <c r="E886" s="209"/>
      <c r="F886" s="209"/>
      <c r="G886" s="210"/>
      <c r="H886" s="238"/>
      <c r="I886" s="239"/>
      <c r="J886" s="239"/>
      <c r="K886" s="240"/>
      <c r="L886" s="248" t="s">
        <v>7256</v>
      </c>
      <c r="M886" s="249"/>
      <c r="N886" s="249"/>
      <c r="O886" s="250"/>
      <c r="P886" s="244" t="str">
        <f>VLOOKUP($B884,[1]D3_2!$B$259:$AL$385,6,FALSE)&amp;""</f>
        <v/>
      </c>
      <c r="Q886" s="245"/>
      <c r="R886" s="97" t="s">
        <v>6130</v>
      </c>
      <c r="S886" s="246" t="str">
        <f>VLOOKUP($B884,[1]D3_2!$B$259:$AL$385,7,FALSE)&amp;""</f>
        <v/>
      </c>
      <c r="T886" s="247"/>
      <c r="U886" s="244" t="str">
        <f>VLOOKUP($B884,[1]D3_2!$B$259:$AL$385,8,FALSE)&amp;""</f>
        <v/>
      </c>
      <c r="V886" s="245"/>
      <c r="W886" s="97" t="s">
        <v>6130</v>
      </c>
      <c r="X886" s="246" t="str">
        <f>VLOOKUP($B884,[1]D3_2!$B$259:$AL$385,9,FALSE)&amp;""</f>
        <v/>
      </c>
      <c r="Y886" s="247"/>
      <c r="Z886" s="244" t="str">
        <f>VLOOKUP($B884,[1]D3_2!$B$259:$AL$385,10,FALSE)&amp;""</f>
        <v/>
      </c>
      <c r="AA886" s="245"/>
      <c r="AB886" s="97" t="s">
        <v>6130</v>
      </c>
      <c r="AC886" s="246" t="str">
        <f>VLOOKUP($B884,[1]D3_2!$B$259:$AL$385,11,FALSE)&amp;""</f>
        <v/>
      </c>
      <c r="AD886" s="247"/>
      <c r="AE886" s="244" t="str">
        <f>VLOOKUP($B884,[1]D3_2!$B$259:$AL$385,12,FALSE)&amp;""</f>
        <v/>
      </c>
      <c r="AF886" s="245"/>
      <c r="AG886" s="97" t="s">
        <v>6130</v>
      </c>
      <c r="AH886" s="246" t="str">
        <f>VLOOKUP($B884,[1]D3_2!$B$259:$AL$385,13,FALSE)&amp;""</f>
        <v/>
      </c>
      <c r="AI886" s="247"/>
      <c r="AJ886" s="244" t="str">
        <f>VLOOKUP($B884,[1]D3_2!$B$259:$AL$385,14,FALSE)&amp;""</f>
        <v/>
      </c>
      <c r="AK886" s="245"/>
      <c r="AL886" s="97" t="s">
        <v>6130</v>
      </c>
      <c r="AM886" s="246" t="str">
        <f>VLOOKUP($B884,[1]D3_2!$B$259:$AL$385,15,FALSE)&amp;""</f>
        <v/>
      </c>
      <c r="AN886" s="247"/>
      <c r="AO886" s="244" t="str">
        <f>VLOOKUP($B884,[1]D3_2!$B$259:$AL$385,16,FALSE)&amp;""</f>
        <v/>
      </c>
      <c r="AP886" s="245"/>
      <c r="AQ886" s="97" t="s">
        <v>6130</v>
      </c>
      <c r="AR886" s="246" t="str">
        <f>VLOOKUP($B884,[1]D3_2!$B$259:$AL$385,17,FALSE)&amp;""</f>
        <v/>
      </c>
      <c r="AS886" s="247"/>
      <c r="AT886" s="244" t="str">
        <f>VLOOKUP($B884,[1]D3_2!$B$259:$AL$385,18,FALSE)&amp;""</f>
        <v/>
      </c>
      <c r="AU886" s="245"/>
      <c r="AV886" s="97" t="s">
        <v>6130</v>
      </c>
      <c r="AW886" s="246" t="str">
        <f>VLOOKUP($B884,[1]D3_2!$B$259:$AL$385,19,FALSE)&amp;""</f>
        <v/>
      </c>
      <c r="AX886" s="247"/>
      <c r="AY886" s="244" t="str">
        <f>VLOOKUP($B884,[1]D3_2!$B$259:$AL$385,20,FALSE)&amp;""</f>
        <v/>
      </c>
      <c r="AZ886" s="245"/>
      <c r="BA886" s="97" t="s">
        <v>6130</v>
      </c>
      <c r="BB886" s="246" t="str">
        <f>VLOOKUP($B884,[1]D3_2!$B$259:$AL$385,21,FALSE)&amp;""</f>
        <v/>
      </c>
      <c r="BC886" s="247"/>
      <c r="BD886" s="60"/>
    </row>
    <row r="887" spans="2:56" ht="14.25" customHeight="1" x14ac:dyDescent="0.55000000000000004">
      <c r="B887" s="208"/>
      <c r="C887" s="209"/>
      <c r="D887" s="209"/>
      <c r="E887" s="209"/>
      <c r="F887" s="209"/>
      <c r="G887" s="210"/>
      <c r="H887" s="232" t="s">
        <v>7669</v>
      </c>
      <c r="I887" s="233"/>
      <c r="J887" s="233"/>
      <c r="K887" s="234"/>
      <c r="L887" s="241" t="s">
        <v>6265</v>
      </c>
      <c r="M887" s="242"/>
      <c r="N887" s="242"/>
      <c r="O887" s="243"/>
      <c r="P887" s="215" t="str">
        <f>VLOOKUP($B884,[1]D3_2!$B$5:$AL$131,22,FALSE)&amp;""</f>
        <v/>
      </c>
      <c r="Q887" s="216"/>
      <c r="R887" s="95" t="s">
        <v>59</v>
      </c>
      <c r="S887" s="217" t="str">
        <f>VLOOKUP($B884,[1]D3_2!$B$5:$AL$131,23,FALSE)&amp;""</f>
        <v/>
      </c>
      <c r="T887" s="218"/>
      <c r="U887" s="215" t="str">
        <f>VLOOKUP($B884,[1]D3_2!$B$5:$AL$131,24,FALSE)&amp;""</f>
        <v/>
      </c>
      <c r="V887" s="216"/>
      <c r="W887" s="95" t="s">
        <v>59</v>
      </c>
      <c r="X887" s="217" t="str">
        <f>VLOOKUP($B884,[1]D3_2!$B$5:$AL$131,25,FALSE)&amp;""</f>
        <v/>
      </c>
      <c r="Y887" s="218"/>
      <c r="Z887" s="215" t="str">
        <f>VLOOKUP($B884,[1]D3_2!$B$5:$AL$131,26,FALSE)&amp;""</f>
        <v/>
      </c>
      <c r="AA887" s="216"/>
      <c r="AB887" s="95" t="s">
        <v>59</v>
      </c>
      <c r="AC887" s="217" t="str">
        <f>VLOOKUP($B884,[1]D3_2!$B$5:$AL$131,27,FALSE)&amp;""</f>
        <v/>
      </c>
      <c r="AD887" s="218"/>
      <c r="AE887" s="215" t="str">
        <f>VLOOKUP($B884,[1]D3_2!$B$5:$AL$131,28,FALSE)&amp;""</f>
        <v/>
      </c>
      <c r="AF887" s="216"/>
      <c r="AG887" s="95" t="s">
        <v>59</v>
      </c>
      <c r="AH887" s="217" t="str">
        <f>VLOOKUP($B884,[1]D3_2!$B$5:$AL$131,29,FALSE)&amp;""</f>
        <v/>
      </c>
      <c r="AI887" s="218"/>
      <c r="AJ887" s="215" t="str">
        <f>VLOOKUP($B884,[1]D3_2!$B$5:$AL$131,30,FALSE)&amp;""</f>
        <v/>
      </c>
      <c r="AK887" s="216"/>
      <c r="AL887" s="95" t="s">
        <v>59</v>
      </c>
      <c r="AM887" s="217" t="str">
        <f>VLOOKUP($B884,[1]D3_2!$B$5:$AL$131,31,FALSE)&amp;""</f>
        <v/>
      </c>
      <c r="AN887" s="218"/>
      <c r="AO887" s="215" t="str">
        <f>VLOOKUP($B884,[1]D3_2!$B$5:$AL$131,32,FALSE)&amp;""</f>
        <v/>
      </c>
      <c r="AP887" s="216"/>
      <c r="AQ887" s="95" t="s">
        <v>59</v>
      </c>
      <c r="AR887" s="217" t="str">
        <f>VLOOKUP($B884,[1]D3_2!$B$5:$AL$131,33,FALSE)&amp;""</f>
        <v/>
      </c>
      <c r="AS887" s="218"/>
      <c r="AT887" s="215" t="str">
        <f>VLOOKUP($B884,[1]D3_2!$B$5:$AL$131,34,FALSE)&amp;""</f>
        <v/>
      </c>
      <c r="AU887" s="216"/>
      <c r="AV887" s="95" t="s">
        <v>59</v>
      </c>
      <c r="AW887" s="217" t="str">
        <f>VLOOKUP($B884,[1]D3_2!$B$5:$AL$131,35,FALSE)&amp;""</f>
        <v/>
      </c>
      <c r="AX887" s="218"/>
      <c r="AY887" s="215" t="str">
        <f>VLOOKUP($B884,[1]D3_2!$B$5:$AL$131,36,FALSE)&amp;""</f>
        <v/>
      </c>
      <c r="AZ887" s="216"/>
      <c r="BA887" s="95" t="s">
        <v>59</v>
      </c>
      <c r="BB887" s="217" t="str">
        <f>VLOOKUP($B884,[1]D3_2!$B$5:$AL$131,37,FALSE)&amp;""</f>
        <v/>
      </c>
      <c r="BC887" s="218"/>
      <c r="BD887" s="60"/>
    </row>
    <row r="888" spans="2:56" ht="14.25" customHeight="1" x14ac:dyDescent="0.55000000000000004">
      <c r="B888" s="208"/>
      <c r="C888" s="209"/>
      <c r="D888" s="209"/>
      <c r="E888" s="209"/>
      <c r="F888" s="209"/>
      <c r="G888" s="210"/>
      <c r="H888" s="235"/>
      <c r="I888" s="236"/>
      <c r="J888" s="236"/>
      <c r="K888" s="237"/>
      <c r="L888" s="219" t="s">
        <v>7255</v>
      </c>
      <c r="M888" s="220"/>
      <c r="N888" s="220"/>
      <c r="O888" s="221"/>
      <c r="P888" s="222" t="str">
        <f>VLOOKUP($B884,[1]D3_2!$B$132:$AL$258,22,FALSE)&amp;""</f>
        <v/>
      </c>
      <c r="Q888" s="223"/>
      <c r="R888" s="96" t="s">
        <v>6130</v>
      </c>
      <c r="S888" s="224" t="str">
        <f>VLOOKUP($B884,[1]D3_2!$B$132:$AL$258,23,FALSE)&amp;""</f>
        <v/>
      </c>
      <c r="T888" s="225"/>
      <c r="U888" s="222" t="str">
        <f>VLOOKUP($B884,[1]D3_2!$B$132:$AL$258,24,FALSE)&amp;""</f>
        <v/>
      </c>
      <c r="V888" s="223"/>
      <c r="W888" s="96" t="s">
        <v>6130</v>
      </c>
      <c r="X888" s="224" t="str">
        <f>VLOOKUP($B884,[1]D3_2!$B$132:$AL$258,25,FALSE)&amp;""</f>
        <v/>
      </c>
      <c r="Y888" s="225"/>
      <c r="Z888" s="222" t="str">
        <f>VLOOKUP($B884,[1]D3_2!$B$132:$AL$258,26,FALSE)&amp;""</f>
        <v/>
      </c>
      <c r="AA888" s="223"/>
      <c r="AB888" s="96" t="s">
        <v>6130</v>
      </c>
      <c r="AC888" s="224" t="str">
        <f>VLOOKUP($B884,[1]D3_2!$B$132:$AL$258,27,FALSE)&amp;""</f>
        <v/>
      </c>
      <c r="AD888" s="225"/>
      <c r="AE888" s="222" t="str">
        <f>VLOOKUP($B884,[1]D3_2!$B$132:$AL$258,28,FALSE)&amp;""</f>
        <v/>
      </c>
      <c r="AF888" s="223"/>
      <c r="AG888" s="96" t="s">
        <v>6130</v>
      </c>
      <c r="AH888" s="224" t="str">
        <f>VLOOKUP($B884,[1]D3_2!$B$132:$AL$385,29,FALSE)&amp;""</f>
        <v/>
      </c>
      <c r="AI888" s="225"/>
      <c r="AJ888" s="222" t="str">
        <f>VLOOKUP($B884,[1]D3_2!$B$132:$AL$258,30,FALSE)&amp;""</f>
        <v/>
      </c>
      <c r="AK888" s="223"/>
      <c r="AL888" s="96" t="s">
        <v>6130</v>
      </c>
      <c r="AM888" s="224" t="str">
        <f>VLOOKUP($B884,[1]D3_2!$B$132:$AL$385,31,FALSE)&amp;""</f>
        <v/>
      </c>
      <c r="AN888" s="225"/>
      <c r="AO888" s="222" t="str">
        <f>VLOOKUP($B884,[1]D3_2!$B$132:$AL$258,32,FALSE)&amp;""</f>
        <v/>
      </c>
      <c r="AP888" s="223"/>
      <c r="AQ888" s="96" t="s">
        <v>6130</v>
      </c>
      <c r="AR888" s="224" t="str">
        <f>VLOOKUP($B884,[1]D3_2!$B$132:$AL$385,33,FALSE)&amp;""</f>
        <v/>
      </c>
      <c r="AS888" s="225"/>
      <c r="AT888" s="222" t="str">
        <f>VLOOKUP($B884,[1]D3_2!$B$132:$AL$258,34,FALSE)&amp;""</f>
        <v/>
      </c>
      <c r="AU888" s="223"/>
      <c r="AV888" s="96" t="s">
        <v>6130</v>
      </c>
      <c r="AW888" s="224" t="str">
        <f>VLOOKUP($B884,[1]D3_2!$B$132:$AL$385,35,FALSE)&amp;""</f>
        <v/>
      </c>
      <c r="AX888" s="225"/>
      <c r="AY888" s="222" t="str">
        <f>VLOOKUP($B884,[1]D3_2!$B$132:$AL$258,36,FALSE)&amp;""</f>
        <v/>
      </c>
      <c r="AZ888" s="223"/>
      <c r="BA888" s="96" t="s">
        <v>6130</v>
      </c>
      <c r="BB888" s="224" t="str">
        <f>VLOOKUP($B884,[1]D3_2!$B$132:$AL$385,37,FALSE)&amp;""</f>
        <v/>
      </c>
      <c r="BC888" s="225"/>
      <c r="BD888" s="60"/>
    </row>
    <row r="889" spans="2:56" ht="14.25" customHeight="1" x14ac:dyDescent="0.55000000000000004">
      <c r="B889" s="198"/>
      <c r="C889" s="199"/>
      <c r="D889" s="199"/>
      <c r="E889" s="199"/>
      <c r="F889" s="199"/>
      <c r="G889" s="200"/>
      <c r="H889" s="238"/>
      <c r="I889" s="239"/>
      <c r="J889" s="239"/>
      <c r="K889" s="240"/>
      <c r="L889" s="248" t="s">
        <v>7256</v>
      </c>
      <c r="M889" s="249"/>
      <c r="N889" s="249"/>
      <c r="O889" s="250"/>
      <c r="P889" s="244" t="str">
        <f>VLOOKUP($B884,[1]D3_2!$B$259:$AL$385,22,FALSE)&amp;""</f>
        <v/>
      </c>
      <c r="Q889" s="245"/>
      <c r="R889" s="97" t="s">
        <v>6130</v>
      </c>
      <c r="S889" s="246" t="str">
        <f>VLOOKUP($B884,[1]D3_2!$B$259:$AL$385,23,FALSE)&amp;""</f>
        <v/>
      </c>
      <c r="T889" s="247"/>
      <c r="U889" s="244" t="str">
        <f>VLOOKUP($B884,[1]D3_2!$B$259:$AL$385,24,FALSE)&amp;""</f>
        <v/>
      </c>
      <c r="V889" s="245"/>
      <c r="W889" s="97" t="s">
        <v>6130</v>
      </c>
      <c r="X889" s="246" t="str">
        <f>VLOOKUP($B884,[1]D3_2!$B$259:$AL$385,25,FALSE)&amp;""</f>
        <v/>
      </c>
      <c r="Y889" s="247"/>
      <c r="Z889" s="244" t="str">
        <f>VLOOKUP($B884,[1]D3_2!$B$259:$AL$385,26,FALSE)&amp;""</f>
        <v/>
      </c>
      <c r="AA889" s="245"/>
      <c r="AB889" s="97" t="s">
        <v>6130</v>
      </c>
      <c r="AC889" s="246" t="str">
        <f>VLOOKUP($B884,[1]D3_2!$B$259:$AL$385,27,FALSE)&amp;""</f>
        <v/>
      </c>
      <c r="AD889" s="247"/>
      <c r="AE889" s="244" t="str">
        <f>VLOOKUP($B884,[1]D3_2!$B$259:$AL$385,28,FALSE)&amp;""</f>
        <v/>
      </c>
      <c r="AF889" s="245"/>
      <c r="AG889" s="97" t="s">
        <v>6130</v>
      </c>
      <c r="AH889" s="246" t="str">
        <f>VLOOKUP($B884,[1]D3_2!$B$259:$AL$385,29,FALSE)&amp;""</f>
        <v/>
      </c>
      <c r="AI889" s="247"/>
      <c r="AJ889" s="244" t="str">
        <f>VLOOKUP($B884,[1]D3_2!$B$259:$AL$385,30,FALSE)&amp;""</f>
        <v/>
      </c>
      <c r="AK889" s="245"/>
      <c r="AL889" s="97" t="s">
        <v>6130</v>
      </c>
      <c r="AM889" s="246" t="str">
        <f>VLOOKUP($B884,[1]D3_2!$B$259:$AL$385,31,FALSE)&amp;""</f>
        <v/>
      </c>
      <c r="AN889" s="247"/>
      <c r="AO889" s="244" t="str">
        <f>VLOOKUP($B884,[1]D3_2!$B$259:$AL$385,32,FALSE)&amp;""</f>
        <v/>
      </c>
      <c r="AP889" s="245"/>
      <c r="AQ889" s="97" t="s">
        <v>6130</v>
      </c>
      <c r="AR889" s="246" t="str">
        <f>VLOOKUP($B884,[1]D3_2!$B$259:$AL$385,33,FALSE)&amp;""</f>
        <v/>
      </c>
      <c r="AS889" s="247"/>
      <c r="AT889" s="244" t="str">
        <f>VLOOKUP($B884,[1]D3_2!$B$259:$AL$385,34,FALSE)&amp;""</f>
        <v/>
      </c>
      <c r="AU889" s="245"/>
      <c r="AV889" s="97" t="s">
        <v>6130</v>
      </c>
      <c r="AW889" s="246" t="str">
        <f>VLOOKUP($B884,[1]D3_2!$B$259:$AL$385,35,FALSE)&amp;""</f>
        <v/>
      </c>
      <c r="AX889" s="247"/>
      <c r="AY889" s="244" t="str">
        <f>VLOOKUP($B884,[1]D3_2!$B$259:$AL$385,36,FALSE)&amp;""</f>
        <v/>
      </c>
      <c r="AZ889" s="245"/>
      <c r="BA889" s="97" t="s">
        <v>6130</v>
      </c>
      <c r="BB889" s="246" t="str">
        <f>VLOOKUP($B884,[1]D3_2!$B$259:$AL$385,37,FALSE)&amp;""</f>
        <v/>
      </c>
      <c r="BC889" s="247"/>
      <c r="BD889" s="60"/>
    </row>
    <row r="890" spans="2:56" ht="14.25" customHeight="1" x14ac:dyDescent="0.55000000000000004">
      <c r="B890" s="195" t="s">
        <v>5990</v>
      </c>
      <c r="C890" s="196"/>
      <c r="D890" s="196"/>
      <c r="E890" s="196"/>
      <c r="F890" s="196"/>
      <c r="G890" s="197"/>
      <c r="H890" s="232" t="s">
        <v>7637</v>
      </c>
      <c r="I890" s="233"/>
      <c r="J890" s="233"/>
      <c r="K890" s="234"/>
      <c r="L890" s="241" t="s">
        <v>6265</v>
      </c>
      <c r="M890" s="242"/>
      <c r="N890" s="242"/>
      <c r="O890" s="243"/>
      <c r="P890" s="215" t="str">
        <f>VLOOKUP($B890,[1]D3_2!$B$5:$AL$131,6,FALSE)&amp;""</f>
        <v/>
      </c>
      <c r="Q890" s="216"/>
      <c r="R890" s="95" t="s">
        <v>59</v>
      </c>
      <c r="S890" s="217" t="str">
        <f>VLOOKUP($B890,[1]D3_2!$B$5:$AL$131,7,FALSE)&amp;""</f>
        <v/>
      </c>
      <c r="T890" s="218"/>
      <c r="U890" s="215" t="str">
        <f>VLOOKUP($B890,[1]D3_2!$B$5:$AL$131,8,FALSE)&amp;""</f>
        <v/>
      </c>
      <c r="V890" s="216"/>
      <c r="W890" s="95" t="s">
        <v>59</v>
      </c>
      <c r="X890" s="217" t="str">
        <f>VLOOKUP($B890,[1]D3_2!$B$5:$AL$131,9,FALSE)&amp;""</f>
        <v/>
      </c>
      <c r="Y890" s="218"/>
      <c r="Z890" s="215" t="str">
        <f>VLOOKUP($B890,[1]D3_2!$B$5:$AL$131,10,FALSE)&amp;""</f>
        <v/>
      </c>
      <c r="AA890" s="216"/>
      <c r="AB890" s="95" t="s">
        <v>59</v>
      </c>
      <c r="AC890" s="217" t="str">
        <f>VLOOKUP($B890,[1]D3_2!$B$5:$AL$131,11,FALSE)&amp;""</f>
        <v/>
      </c>
      <c r="AD890" s="218"/>
      <c r="AE890" s="215" t="str">
        <f>VLOOKUP($B890,[1]D3_2!$B$5:$AL$131,12,FALSE)&amp;""</f>
        <v/>
      </c>
      <c r="AF890" s="216"/>
      <c r="AG890" s="95" t="s">
        <v>59</v>
      </c>
      <c r="AH890" s="217" t="str">
        <f>VLOOKUP($B890,[1]D3_2!$B$5:$AL$131,13,FALSE)&amp;""</f>
        <v/>
      </c>
      <c r="AI890" s="218"/>
      <c r="AJ890" s="215" t="str">
        <f>VLOOKUP($B890,[1]D3_2!$B$5:$AL$131,14,FALSE)&amp;""</f>
        <v/>
      </c>
      <c r="AK890" s="216"/>
      <c r="AL890" s="95" t="s">
        <v>59</v>
      </c>
      <c r="AM890" s="217" t="str">
        <f>VLOOKUP($B890,[1]D3_2!$B$5:$AL$131,15,FALSE)&amp;""</f>
        <v/>
      </c>
      <c r="AN890" s="218"/>
      <c r="AO890" s="215" t="str">
        <f>VLOOKUP($B890,[1]D3_2!$B$5:$AL$131,16,FALSE)&amp;""</f>
        <v/>
      </c>
      <c r="AP890" s="216"/>
      <c r="AQ890" s="95" t="s">
        <v>59</v>
      </c>
      <c r="AR890" s="217" t="str">
        <f>VLOOKUP($B890,[1]D3_2!$B$5:$AL$131,17,FALSE)&amp;""</f>
        <v/>
      </c>
      <c r="AS890" s="218"/>
      <c r="AT890" s="215" t="str">
        <f>VLOOKUP($B890,[1]D3_2!$B$5:$AL$131,18,FALSE)&amp;""</f>
        <v/>
      </c>
      <c r="AU890" s="216"/>
      <c r="AV890" s="95" t="s">
        <v>59</v>
      </c>
      <c r="AW890" s="217" t="str">
        <f>VLOOKUP($B890,[1]D3_2!$B$5:$AL$131,19,FALSE)&amp;""</f>
        <v/>
      </c>
      <c r="AX890" s="218"/>
      <c r="AY890" s="215" t="str">
        <f>VLOOKUP($B890,[1]D3_2!$B$5:$AL$131,20,FALSE)&amp;""</f>
        <v/>
      </c>
      <c r="AZ890" s="216"/>
      <c r="BA890" s="95" t="s">
        <v>59</v>
      </c>
      <c r="BB890" s="217" t="str">
        <f>VLOOKUP($B890,[1]D3_2!$B$5:$AL$131,21,FALSE)&amp;""</f>
        <v/>
      </c>
      <c r="BC890" s="218"/>
      <c r="BD890" s="60"/>
    </row>
    <row r="891" spans="2:56" ht="14.25" customHeight="1" x14ac:dyDescent="0.55000000000000004">
      <c r="B891" s="208"/>
      <c r="C891" s="209"/>
      <c r="D891" s="209"/>
      <c r="E891" s="209"/>
      <c r="F891" s="209"/>
      <c r="G891" s="210"/>
      <c r="H891" s="235"/>
      <c r="I891" s="236"/>
      <c r="J891" s="236"/>
      <c r="K891" s="237"/>
      <c r="L891" s="219" t="s">
        <v>7255</v>
      </c>
      <c r="M891" s="220"/>
      <c r="N891" s="220"/>
      <c r="O891" s="221"/>
      <c r="P891" s="222" t="str">
        <f>VLOOKUP($B890,[1]D3_2!$B$132:$AL$258,6,FALSE)&amp;""</f>
        <v/>
      </c>
      <c r="Q891" s="223"/>
      <c r="R891" s="96" t="s">
        <v>6130</v>
      </c>
      <c r="S891" s="224" t="str">
        <f>VLOOKUP($B890,[1]D3_2!$B$132:$AL$258,7,FALSE)&amp;""</f>
        <v/>
      </c>
      <c r="T891" s="225"/>
      <c r="U891" s="222" t="str">
        <f>VLOOKUP($B890,[1]D3_2!$B$132:$AL$258,8,FALSE)&amp;""</f>
        <v/>
      </c>
      <c r="V891" s="223"/>
      <c r="W891" s="96" t="s">
        <v>6130</v>
      </c>
      <c r="X891" s="224" t="str">
        <f>VLOOKUP($B890,[1]D3_2!$B$132:$AL$258,9,FALSE)&amp;""</f>
        <v/>
      </c>
      <c r="Y891" s="225"/>
      <c r="Z891" s="222" t="str">
        <f>VLOOKUP($B890,[1]D3_2!$B$132:$AL$258,10,FALSE)&amp;""</f>
        <v/>
      </c>
      <c r="AA891" s="223"/>
      <c r="AB891" s="96" t="s">
        <v>6130</v>
      </c>
      <c r="AC891" s="224" t="str">
        <f>VLOOKUP($B890,[1]D3_2!$B$132:$AL$258,11,FALSE)&amp;""</f>
        <v/>
      </c>
      <c r="AD891" s="225"/>
      <c r="AE891" s="222" t="str">
        <f>VLOOKUP($B890,[1]D3_2!$B$132:$AL$258,12,FALSE)&amp;""</f>
        <v/>
      </c>
      <c r="AF891" s="223"/>
      <c r="AG891" s="96" t="s">
        <v>6130</v>
      </c>
      <c r="AH891" s="224" t="str">
        <f>VLOOKUP($B890,[1]D3_2!$B$132:$AL$385,13,FALSE)&amp;""</f>
        <v/>
      </c>
      <c r="AI891" s="225"/>
      <c r="AJ891" s="222" t="str">
        <f>VLOOKUP($B890,[1]D3_2!$B$132:$AL$258,14,FALSE)&amp;""</f>
        <v/>
      </c>
      <c r="AK891" s="223"/>
      <c r="AL891" s="96" t="s">
        <v>6130</v>
      </c>
      <c r="AM891" s="224" t="str">
        <f>VLOOKUP($B890,[1]D3_2!$B$132:$AL$385,15,FALSE)&amp;""</f>
        <v/>
      </c>
      <c r="AN891" s="225"/>
      <c r="AO891" s="222" t="str">
        <f>VLOOKUP($B890,[1]D3_2!$B$132:$AL$258,16,FALSE)&amp;""</f>
        <v/>
      </c>
      <c r="AP891" s="223"/>
      <c r="AQ891" s="96" t="s">
        <v>6130</v>
      </c>
      <c r="AR891" s="224" t="str">
        <f>VLOOKUP($B890,[1]D3_2!$B$132:$AL$385,17,FALSE)&amp;""</f>
        <v/>
      </c>
      <c r="AS891" s="225"/>
      <c r="AT891" s="222" t="str">
        <f>VLOOKUP($B890,[1]D3_2!$B$132:$AL$258,18,FALSE)&amp;""</f>
        <v/>
      </c>
      <c r="AU891" s="223"/>
      <c r="AV891" s="96" t="s">
        <v>6130</v>
      </c>
      <c r="AW891" s="224" t="str">
        <f>VLOOKUP($B890,[1]D3_2!$B$132:$AL$385,19,FALSE)&amp;""</f>
        <v/>
      </c>
      <c r="AX891" s="225"/>
      <c r="AY891" s="222" t="str">
        <f>VLOOKUP($B890,[1]D3_2!$B$132:$AL$258,20,FALSE)&amp;""</f>
        <v/>
      </c>
      <c r="AZ891" s="223"/>
      <c r="BA891" s="96" t="s">
        <v>6130</v>
      </c>
      <c r="BB891" s="224" t="str">
        <f>VLOOKUP($B890,[1]D3_2!$B$132:$AL$385,21,FALSE)&amp;""</f>
        <v/>
      </c>
      <c r="BC891" s="225"/>
      <c r="BD891" s="60"/>
    </row>
    <row r="892" spans="2:56" ht="14.25" customHeight="1" x14ac:dyDescent="0.55000000000000004">
      <c r="B892" s="208"/>
      <c r="C892" s="209"/>
      <c r="D892" s="209"/>
      <c r="E892" s="209"/>
      <c r="F892" s="209"/>
      <c r="G892" s="210"/>
      <c r="H892" s="238"/>
      <c r="I892" s="239"/>
      <c r="J892" s="239"/>
      <c r="K892" s="240"/>
      <c r="L892" s="248" t="s">
        <v>7256</v>
      </c>
      <c r="M892" s="249"/>
      <c r="N892" s="249"/>
      <c r="O892" s="250"/>
      <c r="P892" s="244" t="str">
        <f>VLOOKUP($B890,[1]D3_2!$B$259:$AL$385,6,FALSE)&amp;""</f>
        <v/>
      </c>
      <c r="Q892" s="245"/>
      <c r="R892" s="97" t="s">
        <v>6130</v>
      </c>
      <c r="S892" s="246" t="str">
        <f>VLOOKUP($B890,[1]D3_2!$B$259:$AL$385,7,FALSE)&amp;""</f>
        <v/>
      </c>
      <c r="T892" s="247"/>
      <c r="U892" s="244" t="str">
        <f>VLOOKUP($B890,[1]D3_2!$B$259:$AL$385,8,FALSE)&amp;""</f>
        <v/>
      </c>
      <c r="V892" s="245"/>
      <c r="W892" s="97" t="s">
        <v>6130</v>
      </c>
      <c r="X892" s="246" t="str">
        <f>VLOOKUP($B890,[1]D3_2!$B$259:$AL$385,9,FALSE)&amp;""</f>
        <v/>
      </c>
      <c r="Y892" s="247"/>
      <c r="Z892" s="244" t="str">
        <f>VLOOKUP($B890,[1]D3_2!$B$259:$AL$385,10,FALSE)&amp;""</f>
        <v/>
      </c>
      <c r="AA892" s="245"/>
      <c r="AB892" s="97" t="s">
        <v>6130</v>
      </c>
      <c r="AC892" s="246" t="str">
        <f>VLOOKUP($B890,[1]D3_2!$B$259:$AL$385,11,FALSE)&amp;""</f>
        <v/>
      </c>
      <c r="AD892" s="247"/>
      <c r="AE892" s="244" t="str">
        <f>VLOOKUP($B890,[1]D3_2!$B$259:$AL$385,12,FALSE)&amp;""</f>
        <v/>
      </c>
      <c r="AF892" s="245"/>
      <c r="AG892" s="97" t="s">
        <v>6130</v>
      </c>
      <c r="AH892" s="246" t="str">
        <f>VLOOKUP($B890,[1]D3_2!$B$259:$AL$385,13,FALSE)&amp;""</f>
        <v/>
      </c>
      <c r="AI892" s="247"/>
      <c r="AJ892" s="244" t="str">
        <f>VLOOKUP($B890,[1]D3_2!$B$259:$AL$385,14,FALSE)&amp;""</f>
        <v/>
      </c>
      <c r="AK892" s="245"/>
      <c r="AL892" s="97" t="s">
        <v>6130</v>
      </c>
      <c r="AM892" s="246" t="str">
        <f>VLOOKUP($B890,[1]D3_2!$B$259:$AL$385,15,FALSE)&amp;""</f>
        <v/>
      </c>
      <c r="AN892" s="247"/>
      <c r="AO892" s="244" t="str">
        <f>VLOOKUP($B890,[1]D3_2!$B$259:$AL$385,16,FALSE)&amp;""</f>
        <v/>
      </c>
      <c r="AP892" s="245"/>
      <c r="AQ892" s="97" t="s">
        <v>6130</v>
      </c>
      <c r="AR892" s="246" t="str">
        <f>VLOOKUP($B890,[1]D3_2!$B$259:$AL$385,17,FALSE)&amp;""</f>
        <v/>
      </c>
      <c r="AS892" s="247"/>
      <c r="AT892" s="244" t="str">
        <f>VLOOKUP($B890,[1]D3_2!$B$259:$AL$385,18,FALSE)&amp;""</f>
        <v/>
      </c>
      <c r="AU892" s="245"/>
      <c r="AV892" s="97" t="s">
        <v>6130</v>
      </c>
      <c r="AW892" s="246" t="str">
        <f>VLOOKUP($B890,[1]D3_2!$B$259:$AL$385,19,FALSE)&amp;""</f>
        <v/>
      </c>
      <c r="AX892" s="247"/>
      <c r="AY892" s="244" t="str">
        <f>VLOOKUP($B890,[1]D3_2!$B$259:$AL$385,20,FALSE)&amp;""</f>
        <v/>
      </c>
      <c r="AZ892" s="245"/>
      <c r="BA892" s="97" t="s">
        <v>6130</v>
      </c>
      <c r="BB892" s="246" t="str">
        <f>VLOOKUP($B890,[1]D3_2!$B$259:$AL$385,21,FALSE)&amp;""</f>
        <v/>
      </c>
      <c r="BC892" s="247"/>
      <c r="BD892" s="60"/>
    </row>
    <row r="893" spans="2:56" ht="14.25" customHeight="1" x14ac:dyDescent="0.55000000000000004">
      <c r="B893" s="208"/>
      <c r="C893" s="209"/>
      <c r="D893" s="209"/>
      <c r="E893" s="209"/>
      <c r="F893" s="209"/>
      <c r="G893" s="210"/>
      <c r="H893" s="232" t="s">
        <v>7669</v>
      </c>
      <c r="I893" s="233"/>
      <c r="J893" s="233"/>
      <c r="K893" s="234"/>
      <c r="L893" s="241" t="s">
        <v>6265</v>
      </c>
      <c r="M893" s="242"/>
      <c r="N893" s="242"/>
      <c r="O893" s="243"/>
      <c r="P893" s="215" t="str">
        <f>VLOOKUP($B890,[1]D3_2!$B$5:$AL$131,22,FALSE)&amp;""</f>
        <v/>
      </c>
      <c r="Q893" s="216"/>
      <c r="R893" s="95" t="s">
        <v>59</v>
      </c>
      <c r="S893" s="217" t="str">
        <f>VLOOKUP($B890,[1]D3_2!$B$5:$AL$131,23,FALSE)&amp;""</f>
        <v/>
      </c>
      <c r="T893" s="218"/>
      <c r="U893" s="215" t="str">
        <f>VLOOKUP($B890,[1]D3_2!$B$5:$AL$131,24,FALSE)&amp;""</f>
        <v/>
      </c>
      <c r="V893" s="216"/>
      <c r="W893" s="95" t="s">
        <v>59</v>
      </c>
      <c r="X893" s="217" t="str">
        <f>VLOOKUP($B890,[1]D3_2!$B$5:$AL$131,25,FALSE)&amp;""</f>
        <v/>
      </c>
      <c r="Y893" s="218"/>
      <c r="Z893" s="215" t="str">
        <f>VLOOKUP($B890,[1]D3_2!$B$5:$AL$131,26,FALSE)&amp;""</f>
        <v/>
      </c>
      <c r="AA893" s="216"/>
      <c r="AB893" s="95" t="s">
        <v>59</v>
      </c>
      <c r="AC893" s="217" t="str">
        <f>VLOOKUP($B890,[1]D3_2!$B$5:$AL$131,27,FALSE)&amp;""</f>
        <v/>
      </c>
      <c r="AD893" s="218"/>
      <c r="AE893" s="215" t="str">
        <f>VLOOKUP($B890,[1]D3_2!$B$5:$AL$131,28,FALSE)&amp;""</f>
        <v/>
      </c>
      <c r="AF893" s="216"/>
      <c r="AG893" s="95" t="s">
        <v>59</v>
      </c>
      <c r="AH893" s="217" t="str">
        <f>VLOOKUP($B890,[1]D3_2!$B$5:$AL$131,29,FALSE)&amp;""</f>
        <v/>
      </c>
      <c r="AI893" s="218"/>
      <c r="AJ893" s="215" t="str">
        <f>VLOOKUP($B890,[1]D3_2!$B$5:$AL$131,30,FALSE)&amp;""</f>
        <v/>
      </c>
      <c r="AK893" s="216"/>
      <c r="AL893" s="95" t="s">
        <v>59</v>
      </c>
      <c r="AM893" s="217" t="str">
        <f>VLOOKUP($B890,[1]D3_2!$B$5:$AL$131,31,FALSE)&amp;""</f>
        <v/>
      </c>
      <c r="AN893" s="218"/>
      <c r="AO893" s="215" t="str">
        <f>VLOOKUP($B890,[1]D3_2!$B$5:$AL$131,32,FALSE)&amp;""</f>
        <v/>
      </c>
      <c r="AP893" s="216"/>
      <c r="AQ893" s="95" t="s">
        <v>59</v>
      </c>
      <c r="AR893" s="217" t="str">
        <f>VLOOKUP($B890,[1]D3_2!$B$5:$AL$131,33,FALSE)&amp;""</f>
        <v/>
      </c>
      <c r="AS893" s="218"/>
      <c r="AT893" s="215" t="str">
        <f>VLOOKUP($B890,[1]D3_2!$B$5:$AL$131,34,FALSE)&amp;""</f>
        <v/>
      </c>
      <c r="AU893" s="216"/>
      <c r="AV893" s="95" t="s">
        <v>59</v>
      </c>
      <c r="AW893" s="217" t="str">
        <f>VLOOKUP($B890,[1]D3_2!$B$5:$AL$131,35,FALSE)&amp;""</f>
        <v/>
      </c>
      <c r="AX893" s="218"/>
      <c r="AY893" s="215" t="str">
        <f>VLOOKUP($B890,[1]D3_2!$B$5:$AL$131,36,FALSE)&amp;""</f>
        <v/>
      </c>
      <c r="AZ893" s="216"/>
      <c r="BA893" s="95" t="s">
        <v>59</v>
      </c>
      <c r="BB893" s="217" t="str">
        <f>VLOOKUP($B890,[1]D3_2!$B$5:$AL$131,37,FALSE)&amp;""</f>
        <v/>
      </c>
      <c r="BC893" s="218"/>
      <c r="BD893" s="60"/>
    </row>
    <row r="894" spans="2:56" ht="14.25" customHeight="1" x14ac:dyDescent="0.55000000000000004">
      <c r="B894" s="208"/>
      <c r="C894" s="209"/>
      <c r="D894" s="209"/>
      <c r="E894" s="209"/>
      <c r="F894" s="209"/>
      <c r="G894" s="210"/>
      <c r="H894" s="235"/>
      <c r="I894" s="236"/>
      <c r="J894" s="236"/>
      <c r="K894" s="237"/>
      <c r="L894" s="219" t="s">
        <v>7255</v>
      </c>
      <c r="M894" s="220"/>
      <c r="N894" s="220"/>
      <c r="O894" s="221"/>
      <c r="P894" s="222" t="str">
        <f>VLOOKUP($B890,[1]D3_2!$B$132:$AL$258,22,FALSE)&amp;""</f>
        <v/>
      </c>
      <c r="Q894" s="223"/>
      <c r="R894" s="96" t="s">
        <v>6130</v>
      </c>
      <c r="S894" s="224" t="str">
        <f>VLOOKUP($B890,[1]D3_2!$B$132:$AL$258,23,FALSE)&amp;""</f>
        <v/>
      </c>
      <c r="T894" s="225"/>
      <c r="U894" s="222" t="str">
        <f>VLOOKUP($B890,[1]D3_2!$B$132:$AL$258,24,FALSE)&amp;""</f>
        <v/>
      </c>
      <c r="V894" s="223"/>
      <c r="W894" s="96" t="s">
        <v>6130</v>
      </c>
      <c r="X894" s="224" t="str">
        <f>VLOOKUP($B890,[1]D3_2!$B$132:$AL$258,25,FALSE)&amp;""</f>
        <v/>
      </c>
      <c r="Y894" s="225"/>
      <c r="Z894" s="222" t="str">
        <f>VLOOKUP($B890,[1]D3_2!$B$132:$AL$258,26,FALSE)&amp;""</f>
        <v/>
      </c>
      <c r="AA894" s="223"/>
      <c r="AB894" s="96" t="s">
        <v>6130</v>
      </c>
      <c r="AC894" s="224" t="str">
        <f>VLOOKUP($B890,[1]D3_2!$B$132:$AL$258,27,FALSE)&amp;""</f>
        <v/>
      </c>
      <c r="AD894" s="225"/>
      <c r="AE894" s="222" t="str">
        <f>VLOOKUP($B890,[1]D3_2!$B$132:$AL$258,28,FALSE)&amp;""</f>
        <v/>
      </c>
      <c r="AF894" s="223"/>
      <c r="AG894" s="96" t="s">
        <v>6130</v>
      </c>
      <c r="AH894" s="224" t="str">
        <f>VLOOKUP($B890,[1]D3_2!$B$132:$AL$385,29,FALSE)&amp;""</f>
        <v/>
      </c>
      <c r="AI894" s="225"/>
      <c r="AJ894" s="222" t="str">
        <f>VLOOKUP($B890,[1]D3_2!$B$132:$AL$258,30,FALSE)&amp;""</f>
        <v/>
      </c>
      <c r="AK894" s="223"/>
      <c r="AL894" s="96" t="s">
        <v>6130</v>
      </c>
      <c r="AM894" s="224" t="str">
        <f>VLOOKUP($B890,[1]D3_2!$B$132:$AL$385,31,FALSE)&amp;""</f>
        <v/>
      </c>
      <c r="AN894" s="225"/>
      <c r="AO894" s="222" t="str">
        <f>VLOOKUP($B890,[1]D3_2!$B$132:$AL$258,32,FALSE)&amp;""</f>
        <v/>
      </c>
      <c r="AP894" s="223"/>
      <c r="AQ894" s="96" t="s">
        <v>6130</v>
      </c>
      <c r="AR894" s="224" t="str">
        <f>VLOOKUP($B890,[1]D3_2!$B$132:$AL$385,33,FALSE)&amp;""</f>
        <v/>
      </c>
      <c r="AS894" s="225"/>
      <c r="AT894" s="222" t="str">
        <f>VLOOKUP($B890,[1]D3_2!$B$132:$AL$258,34,FALSE)&amp;""</f>
        <v/>
      </c>
      <c r="AU894" s="223"/>
      <c r="AV894" s="96" t="s">
        <v>6130</v>
      </c>
      <c r="AW894" s="224" t="str">
        <f>VLOOKUP($B890,[1]D3_2!$B$132:$AL$385,35,FALSE)&amp;""</f>
        <v/>
      </c>
      <c r="AX894" s="225"/>
      <c r="AY894" s="222" t="str">
        <f>VLOOKUP($B890,[1]D3_2!$B$132:$AL$258,36,FALSE)&amp;""</f>
        <v/>
      </c>
      <c r="AZ894" s="223"/>
      <c r="BA894" s="96" t="s">
        <v>6130</v>
      </c>
      <c r="BB894" s="224" t="str">
        <f>VLOOKUP($B890,[1]D3_2!$B$132:$AL$385,37,FALSE)&amp;""</f>
        <v/>
      </c>
      <c r="BC894" s="225"/>
      <c r="BD894" s="60"/>
    </row>
    <row r="895" spans="2:56" ht="14.25" customHeight="1" x14ac:dyDescent="0.55000000000000004">
      <c r="B895" s="198"/>
      <c r="C895" s="199"/>
      <c r="D895" s="199"/>
      <c r="E895" s="199"/>
      <c r="F895" s="199"/>
      <c r="G895" s="200"/>
      <c r="H895" s="238"/>
      <c r="I895" s="239"/>
      <c r="J895" s="239"/>
      <c r="K895" s="240"/>
      <c r="L895" s="248" t="s">
        <v>7256</v>
      </c>
      <c r="M895" s="249"/>
      <c r="N895" s="249"/>
      <c r="O895" s="250"/>
      <c r="P895" s="244" t="str">
        <f>VLOOKUP($B890,[1]D3_2!$B$259:$AL$385,22,FALSE)&amp;""</f>
        <v/>
      </c>
      <c r="Q895" s="245"/>
      <c r="R895" s="97" t="s">
        <v>6130</v>
      </c>
      <c r="S895" s="246" t="str">
        <f>VLOOKUP($B890,[1]D3_2!$B$259:$AL$385,23,FALSE)&amp;""</f>
        <v/>
      </c>
      <c r="T895" s="247"/>
      <c r="U895" s="244" t="str">
        <f>VLOOKUP($B890,[1]D3_2!$B$259:$AL$385,24,FALSE)&amp;""</f>
        <v/>
      </c>
      <c r="V895" s="245"/>
      <c r="W895" s="97" t="s">
        <v>6130</v>
      </c>
      <c r="X895" s="246" t="str">
        <f>VLOOKUP($B890,[1]D3_2!$B$259:$AL$385,25,FALSE)&amp;""</f>
        <v/>
      </c>
      <c r="Y895" s="247"/>
      <c r="Z895" s="244" t="str">
        <f>VLOOKUP($B890,[1]D3_2!$B$259:$AL$385,26,FALSE)&amp;""</f>
        <v/>
      </c>
      <c r="AA895" s="245"/>
      <c r="AB895" s="97" t="s">
        <v>6130</v>
      </c>
      <c r="AC895" s="246" t="str">
        <f>VLOOKUP($B890,[1]D3_2!$B$259:$AL$385,27,FALSE)&amp;""</f>
        <v/>
      </c>
      <c r="AD895" s="247"/>
      <c r="AE895" s="244" t="str">
        <f>VLOOKUP($B890,[1]D3_2!$B$259:$AL$385,28,FALSE)&amp;""</f>
        <v/>
      </c>
      <c r="AF895" s="245"/>
      <c r="AG895" s="97" t="s">
        <v>6130</v>
      </c>
      <c r="AH895" s="246" t="str">
        <f>VLOOKUP($B890,[1]D3_2!$B$259:$AL$385,29,FALSE)&amp;""</f>
        <v/>
      </c>
      <c r="AI895" s="247"/>
      <c r="AJ895" s="244" t="str">
        <f>VLOOKUP($B890,[1]D3_2!$B$259:$AL$385,30,FALSE)&amp;""</f>
        <v/>
      </c>
      <c r="AK895" s="245"/>
      <c r="AL895" s="97" t="s">
        <v>6130</v>
      </c>
      <c r="AM895" s="246" t="str">
        <f>VLOOKUP($B890,[1]D3_2!$B$259:$AL$385,31,FALSE)&amp;""</f>
        <v/>
      </c>
      <c r="AN895" s="247"/>
      <c r="AO895" s="244" t="str">
        <f>VLOOKUP($B890,[1]D3_2!$B$259:$AL$385,32,FALSE)&amp;""</f>
        <v/>
      </c>
      <c r="AP895" s="245"/>
      <c r="AQ895" s="97" t="s">
        <v>6130</v>
      </c>
      <c r="AR895" s="246" t="str">
        <f>VLOOKUP($B890,[1]D3_2!$B$259:$AL$385,33,FALSE)&amp;""</f>
        <v/>
      </c>
      <c r="AS895" s="247"/>
      <c r="AT895" s="244" t="str">
        <f>VLOOKUP($B890,[1]D3_2!$B$259:$AL$385,34,FALSE)&amp;""</f>
        <v/>
      </c>
      <c r="AU895" s="245"/>
      <c r="AV895" s="97" t="s">
        <v>6130</v>
      </c>
      <c r="AW895" s="246" t="str">
        <f>VLOOKUP($B890,[1]D3_2!$B$259:$AL$385,35,FALSE)&amp;""</f>
        <v/>
      </c>
      <c r="AX895" s="247"/>
      <c r="AY895" s="244" t="str">
        <f>VLOOKUP($B890,[1]D3_2!$B$259:$AL$385,36,FALSE)&amp;""</f>
        <v/>
      </c>
      <c r="AZ895" s="245"/>
      <c r="BA895" s="97" t="s">
        <v>6130</v>
      </c>
      <c r="BB895" s="246" t="str">
        <f>VLOOKUP($B890,[1]D3_2!$B$259:$AL$385,37,FALSE)&amp;""</f>
        <v/>
      </c>
      <c r="BC895" s="247"/>
      <c r="BD895" s="60"/>
    </row>
    <row r="896" spans="2:56" ht="14.25" customHeight="1" x14ac:dyDescent="0.55000000000000004">
      <c r="B896" s="195" t="s">
        <v>512</v>
      </c>
      <c r="C896" s="196"/>
      <c r="D896" s="196"/>
      <c r="E896" s="196"/>
      <c r="F896" s="196"/>
      <c r="G896" s="197"/>
      <c r="H896" s="232" t="s">
        <v>7637</v>
      </c>
      <c r="I896" s="233"/>
      <c r="J896" s="233"/>
      <c r="K896" s="234"/>
      <c r="L896" s="241" t="s">
        <v>6265</v>
      </c>
      <c r="M896" s="242"/>
      <c r="N896" s="242"/>
      <c r="O896" s="243"/>
      <c r="P896" s="215" t="str">
        <f>VLOOKUP($B896,[1]D3_2!$B$5:$AL$131,6,FALSE)&amp;""</f>
        <v/>
      </c>
      <c r="Q896" s="216"/>
      <c r="R896" s="95" t="s">
        <v>59</v>
      </c>
      <c r="S896" s="217" t="str">
        <f>VLOOKUP($B896,[1]D3_2!$B$5:$AL$131,7,FALSE)&amp;""</f>
        <v/>
      </c>
      <c r="T896" s="218"/>
      <c r="U896" s="215" t="str">
        <f>VLOOKUP($B896,[1]D3_2!$B$5:$AL$131,8,FALSE)&amp;""</f>
        <v/>
      </c>
      <c r="V896" s="216"/>
      <c r="W896" s="95" t="s">
        <v>59</v>
      </c>
      <c r="X896" s="217" t="str">
        <f>VLOOKUP($B896,[1]D3_2!$B$5:$AL$131,9,FALSE)&amp;""</f>
        <v/>
      </c>
      <c r="Y896" s="218"/>
      <c r="Z896" s="215" t="str">
        <f>VLOOKUP($B896,[1]D3_2!$B$5:$AL$131,10,FALSE)&amp;""</f>
        <v/>
      </c>
      <c r="AA896" s="216"/>
      <c r="AB896" s="95" t="s">
        <v>59</v>
      </c>
      <c r="AC896" s="217" t="str">
        <f>VLOOKUP($B896,[1]D3_2!$B$5:$AL$131,11,FALSE)&amp;""</f>
        <v/>
      </c>
      <c r="AD896" s="218"/>
      <c r="AE896" s="215" t="str">
        <f>VLOOKUP($B896,[1]D3_2!$B$5:$AL$131,12,FALSE)&amp;""</f>
        <v/>
      </c>
      <c r="AF896" s="216"/>
      <c r="AG896" s="95" t="s">
        <v>59</v>
      </c>
      <c r="AH896" s="217" t="str">
        <f>VLOOKUP($B896,[1]D3_2!$B$5:$AL$131,13,FALSE)&amp;""</f>
        <v/>
      </c>
      <c r="AI896" s="218"/>
      <c r="AJ896" s="215" t="str">
        <f>VLOOKUP($B896,[1]D3_2!$B$5:$AL$131,14,FALSE)&amp;""</f>
        <v/>
      </c>
      <c r="AK896" s="216"/>
      <c r="AL896" s="95" t="s">
        <v>59</v>
      </c>
      <c r="AM896" s="217" t="str">
        <f>VLOOKUP($B896,[1]D3_2!$B$5:$AL$131,15,FALSE)&amp;""</f>
        <v/>
      </c>
      <c r="AN896" s="218"/>
      <c r="AO896" s="215" t="str">
        <f>VLOOKUP($B896,[1]D3_2!$B$5:$AL$131,16,FALSE)&amp;""</f>
        <v/>
      </c>
      <c r="AP896" s="216"/>
      <c r="AQ896" s="95" t="s">
        <v>59</v>
      </c>
      <c r="AR896" s="217" t="str">
        <f>VLOOKUP($B896,[1]D3_2!$B$5:$AL$131,17,FALSE)&amp;""</f>
        <v/>
      </c>
      <c r="AS896" s="218"/>
      <c r="AT896" s="215" t="str">
        <f>VLOOKUP($B896,[1]D3_2!$B$5:$AL$131,18,FALSE)&amp;""</f>
        <v/>
      </c>
      <c r="AU896" s="216"/>
      <c r="AV896" s="95" t="s">
        <v>59</v>
      </c>
      <c r="AW896" s="217" t="str">
        <f>VLOOKUP($B896,[1]D3_2!$B$5:$AL$131,19,FALSE)&amp;""</f>
        <v/>
      </c>
      <c r="AX896" s="218"/>
      <c r="AY896" s="215" t="str">
        <f>VLOOKUP($B896,[1]D3_2!$B$5:$AL$131,20,FALSE)&amp;""</f>
        <v/>
      </c>
      <c r="AZ896" s="216"/>
      <c r="BA896" s="95" t="s">
        <v>59</v>
      </c>
      <c r="BB896" s="217" t="str">
        <f>VLOOKUP($B896,[1]D3_2!$B$5:$AL$131,21,FALSE)&amp;""</f>
        <v/>
      </c>
      <c r="BC896" s="218"/>
      <c r="BD896" s="60"/>
    </row>
    <row r="897" spans="2:56" ht="14.25" customHeight="1" x14ac:dyDescent="0.55000000000000004">
      <c r="B897" s="208"/>
      <c r="C897" s="209"/>
      <c r="D897" s="209"/>
      <c r="E897" s="209"/>
      <c r="F897" s="209"/>
      <c r="G897" s="210"/>
      <c r="H897" s="235"/>
      <c r="I897" s="236"/>
      <c r="J897" s="236"/>
      <c r="K897" s="237"/>
      <c r="L897" s="219" t="s">
        <v>7255</v>
      </c>
      <c r="M897" s="220"/>
      <c r="N897" s="220"/>
      <c r="O897" s="221"/>
      <c r="P897" s="222" t="str">
        <f>VLOOKUP($B896,[1]D3_2!$B$132:$AL$258,6,FALSE)&amp;""</f>
        <v/>
      </c>
      <c r="Q897" s="223"/>
      <c r="R897" s="96" t="s">
        <v>6130</v>
      </c>
      <c r="S897" s="224" t="str">
        <f>VLOOKUP($B896,[1]D3_2!$B$132:$AL$258,7,FALSE)&amp;""</f>
        <v/>
      </c>
      <c r="T897" s="225"/>
      <c r="U897" s="222" t="str">
        <f>VLOOKUP($B896,[1]D3_2!$B$132:$AL$258,8,FALSE)&amp;""</f>
        <v/>
      </c>
      <c r="V897" s="223"/>
      <c r="W897" s="96" t="s">
        <v>6130</v>
      </c>
      <c r="X897" s="224" t="str">
        <f>VLOOKUP($B896,[1]D3_2!$B$132:$AL$258,9,FALSE)&amp;""</f>
        <v/>
      </c>
      <c r="Y897" s="225"/>
      <c r="Z897" s="222" t="str">
        <f>VLOOKUP($B896,[1]D3_2!$B$132:$AL$258,10,FALSE)&amp;""</f>
        <v/>
      </c>
      <c r="AA897" s="223"/>
      <c r="AB897" s="96" t="s">
        <v>6130</v>
      </c>
      <c r="AC897" s="224" t="str">
        <f>VLOOKUP($B896,[1]D3_2!$B$132:$AL$258,11,FALSE)&amp;""</f>
        <v/>
      </c>
      <c r="AD897" s="225"/>
      <c r="AE897" s="222" t="str">
        <f>VLOOKUP($B896,[1]D3_2!$B$132:$AL$258,12,FALSE)&amp;""</f>
        <v/>
      </c>
      <c r="AF897" s="223"/>
      <c r="AG897" s="96" t="s">
        <v>6130</v>
      </c>
      <c r="AH897" s="224" t="str">
        <f>VLOOKUP($B896,[1]D3_2!$B$132:$AL$385,13,FALSE)&amp;""</f>
        <v/>
      </c>
      <c r="AI897" s="225"/>
      <c r="AJ897" s="222" t="str">
        <f>VLOOKUP($B896,[1]D3_2!$B$132:$AL$258,14,FALSE)&amp;""</f>
        <v/>
      </c>
      <c r="AK897" s="223"/>
      <c r="AL897" s="96" t="s">
        <v>6130</v>
      </c>
      <c r="AM897" s="224" t="str">
        <f>VLOOKUP($B896,[1]D3_2!$B$132:$AL$385,15,FALSE)&amp;""</f>
        <v/>
      </c>
      <c r="AN897" s="225"/>
      <c r="AO897" s="222" t="str">
        <f>VLOOKUP($B896,[1]D3_2!$B$132:$AL$258,16,FALSE)&amp;""</f>
        <v/>
      </c>
      <c r="AP897" s="223"/>
      <c r="AQ897" s="96" t="s">
        <v>6130</v>
      </c>
      <c r="AR897" s="224" t="str">
        <f>VLOOKUP($B896,[1]D3_2!$B$132:$AL$385,17,FALSE)&amp;""</f>
        <v/>
      </c>
      <c r="AS897" s="225"/>
      <c r="AT897" s="222" t="str">
        <f>VLOOKUP($B896,[1]D3_2!$B$132:$AL$258,18,FALSE)&amp;""</f>
        <v/>
      </c>
      <c r="AU897" s="223"/>
      <c r="AV897" s="96" t="s">
        <v>6130</v>
      </c>
      <c r="AW897" s="224" t="str">
        <f>VLOOKUP($B896,[1]D3_2!$B$132:$AL$385,19,FALSE)&amp;""</f>
        <v/>
      </c>
      <c r="AX897" s="225"/>
      <c r="AY897" s="222" t="str">
        <f>VLOOKUP($B896,[1]D3_2!$B$132:$AL$258,20,FALSE)&amp;""</f>
        <v/>
      </c>
      <c r="AZ897" s="223"/>
      <c r="BA897" s="96" t="s">
        <v>6130</v>
      </c>
      <c r="BB897" s="224" t="str">
        <f>VLOOKUP($B896,[1]D3_2!$B$132:$AL$385,21,FALSE)&amp;""</f>
        <v/>
      </c>
      <c r="BC897" s="225"/>
      <c r="BD897" s="60"/>
    </row>
    <row r="898" spans="2:56" ht="14.25" customHeight="1" x14ac:dyDescent="0.55000000000000004">
      <c r="B898" s="208"/>
      <c r="C898" s="209"/>
      <c r="D898" s="209"/>
      <c r="E898" s="209"/>
      <c r="F898" s="209"/>
      <c r="G898" s="210"/>
      <c r="H898" s="238"/>
      <c r="I898" s="239"/>
      <c r="J898" s="239"/>
      <c r="K898" s="240"/>
      <c r="L898" s="248" t="s">
        <v>7256</v>
      </c>
      <c r="M898" s="249"/>
      <c r="N898" s="249"/>
      <c r="O898" s="250"/>
      <c r="P898" s="244" t="str">
        <f>VLOOKUP($B896,[1]D3_2!$B$259:$AL$385,6,FALSE)&amp;""</f>
        <v/>
      </c>
      <c r="Q898" s="245"/>
      <c r="R898" s="97" t="s">
        <v>6130</v>
      </c>
      <c r="S898" s="246" t="str">
        <f>VLOOKUP($B896,[1]D3_2!$B$259:$AL$385,7,FALSE)&amp;""</f>
        <v/>
      </c>
      <c r="T898" s="247"/>
      <c r="U898" s="244" t="str">
        <f>VLOOKUP($B896,[1]D3_2!$B$259:$AL$385,8,FALSE)&amp;""</f>
        <v/>
      </c>
      <c r="V898" s="245"/>
      <c r="W898" s="97" t="s">
        <v>6130</v>
      </c>
      <c r="X898" s="246" t="str">
        <f>VLOOKUP($B896,[1]D3_2!$B$259:$AL$385,9,FALSE)&amp;""</f>
        <v/>
      </c>
      <c r="Y898" s="247"/>
      <c r="Z898" s="244" t="str">
        <f>VLOOKUP($B896,[1]D3_2!$B$259:$AL$385,10,FALSE)&amp;""</f>
        <v/>
      </c>
      <c r="AA898" s="245"/>
      <c r="AB898" s="97" t="s">
        <v>6130</v>
      </c>
      <c r="AC898" s="246" t="str">
        <f>VLOOKUP($B896,[1]D3_2!$B$259:$AL$385,11,FALSE)&amp;""</f>
        <v/>
      </c>
      <c r="AD898" s="247"/>
      <c r="AE898" s="244" t="str">
        <f>VLOOKUP($B896,[1]D3_2!$B$259:$AL$385,12,FALSE)&amp;""</f>
        <v/>
      </c>
      <c r="AF898" s="245"/>
      <c r="AG898" s="97" t="s">
        <v>6130</v>
      </c>
      <c r="AH898" s="246" t="str">
        <f>VLOOKUP($B896,[1]D3_2!$B$259:$AL$385,13,FALSE)&amp;""</f>
        <v/>
      </c>
      <c r="AI898" s="247"/>
      <c r="AJ898" s="244" t="str">
        <f>VLOOKUP($B896,[1]D3_2!$B$259:$AL$385,14,FALSE)&amp;""</f>
        <v/>
      </c>
      <c r="AK898" s="245"/>
      <c r="AL898" s="97" t="s">
        <v>6130</v>
      </c>
      <c r="AM898" s="246" t="str">
        <f>VLOOKUP($B896,[1]D3_2!$B$259:$AL$385,15,FALSE)&amp;""</f>
        <v/>
      </c>
      <c r="AN898" s="247"/>
      <c r="AO898" s="244" t="str">
        <f>VLOOKUP($B896,[1]D3_2!$B$259:$AL$385,16,FALSE)&amp;""</f>
        <v/>
      </c>
      <c r="AP898" s="245"/>
      <c r="AQ898" s="97" t="s">
        <v>6130</v>
      </c>
      <c r="AR898" s="246" t="str">
        <f>VLOOKUP($B896,[1]D3_2!$B$259:$AL$385,17,FALSE)&amp;""</f>
        <v/>
      </c>
      <c r="AS898" s="247"/>
      <c r="AT898" s="244" t="str">
        <f>VLOOKUP($B896,[1]D3_2!$B$259:$AL$385,18,FALSE)&amp;""</f>
        <v/>
      </c>
      <c r="AU898" s="245"/>
      <c r="AV898" s="97" t="s">
        <v>6130</v>
      </c>
      <c r="AW898" s="246" t="str">
        <f>VLOOKUP($B896,[1]D3_2!$B$259:$AL$385,19,FALSE)&amp;""</f>
        <v/>
      </c>
      <c r="AX898" s="247"/>
      <c r="AY898" s="244" t="str">
        <f>VLOOKUP($B896,[1]D3_2!$B$259:$AL$385,20,FALSE)&amp;""</f>
        <v/>
      </c>
      <c r="AZ898" s="245"/>
      <c r="BA898" s="97" t="s">
        <v>6130</v>
      </c>
      <c r="BB898" s="246" t="str">
        <f>VLOOKUP($B896,[1]D3_2!$B$259:$AL$385,21,FALSE)&amp;""</f>
        <v/>
      </c>
      <c r="BC898" s="247"/>
      <c r="BD898" s="60"/>
    </row>
    <row r="899" spans="2:56" ht="14.25" customHeight="1" x14ac:dyDescent="0.55000000000000004">
      <c r="B899" s="208"/>
      <c r="C899" s="209"/>
      <c r="D899" s="209"/>
      <c r="E899" s="209"/>
      <c r="F899" s="209"/>
      <c r="G899" s="210"/>
      <c r="H899" s="232" t="s">
        <v>7669</v>
      </c>
      <c r="I899" s="233"/>
      <c r="J899" s="233"/>
      <c r="K899" s="234"/>
      <c r="L899" s="241" t="s">
        <v>6265</v>
      </c>
      <c r="M899" s="242"/>
      <c r="N899" s="242"/>
      <c r="O899" s="243"/>
      <c r="P899" s="215" t="str">
        <f>VLOOKUP($B896,[1]D3_2!$B$5:$AL$131,22,FALSE)&amp;""</f>
        <v/>
      </c>
      <c r="Q899" s="216"/>
      <c r="R899" s="95" t="s">
        <v>59</v>
      </c>
      <c r="S899" s="217" t="str">
        <f>VLOOKUP($B896,[1]D3_2!$B$5:$AL$131,23,FALSE)&amp;""</f>
        <v/>
      </c>
      <c r="T899" s="218"/>
      <c r="U899" s="215" t="str">
        <f>VLOOKUP($B896,[1]D3_2!$B$5:$AL$131,24,FALSE)&amp;""</f>
        <v/>
      </c>
      <c r="V899" s="216"/>
      <c r="W899" s="95" t="s">
        <v>59</v>
      </c>
      <c r="X899" s="217" t="str">
        <f>VLOOKUP($B896,[1]D3_2!$B$5:$AL$131,25,FALSE)&amp;""</f>
        <v/>
      </c>
      <c r="Y899" s="218"/>
      <c r="Z899" s="215" t="str">
        <f>VLOOKUP($B896,[1]D3_2!$B$5:$AL$131,26,FALSE)&amp;""</f>
        <v/>
      </c>
      <c r="AA899" s="216"/>
      <c r="AB899" s="95" t="s">
        <v>59</v>
      </c>
      <c r="AC899" s="217" t="str">
        <f>VLOOKUP($B896,[1]D3_2!$B$5:$AL$131,27,FALSE)&amp;""</f>
        <v/>
      </c>
      <c r="AD899" s="218"/>
      <c r="AE899" s="215" t="str">
        <f>VLOOKUP($B896,[1]D3_2!$B$5:$AL$131,28,FALSE)&amp;""</f>
        <v/>
      </c>
      <c r="AF899" s="216"/>
      <c r="AG899" s="95" t="s">
        <v>59</v>
      </c>
      <c r="AH899" s="217" t="str">
        <f>VLOOKUP($B896,[1]D3_2!$B$5:$AL$131,29,FALSE)&amp;""</f>
        <v/>
      </c>
      <c r="AI899" s="218"/>
      <c r="AJ899" s="215" t="str">
        <f>VLOOKUP($B896,[1]D3_2!$B$5:$AL$131,30,FALSE)&amp;""</f>
        <v/>
      </c>
      <c r="AK899" s="216"/>
      <c r="AL899" s="95" t="s">
        <v>59</v>
      </c>
      <c r="AM899" s="217" t="str">
        <f>VLOOKUP($B896,[1]D3_2!$B$5:$AL$131,31,FALSE)&amp;""</f>
        <v/>
      </c>
      <c r="AN899" s="218"/>
      <c r="AO899" s="215" t="str">
        <f>VLOOKUP($B896,[1]D3_2!$B$5:$AL$131,32,FALSE)&amp;""</f>
        <v/>
      </c>
      <c r="AP899" s="216"/>
      <c r="AQ899" s="95" t="s">
        <v>59</v>
      </c>
      <c r="AR899" s="217" t="str">
        <f>VLOOKUP($B896,[1]D3_2!$B$5:$AL$131,33,FALSE)&amp;""</f>
        <v/>
      </c>
      <c r="AS899" s="218"/>
      <c r="AT899" s="215" t="str">
        <f>VLOOKUP($B896,[1]D3_2!$B$5:$AL$131,34,FALSE)&amp;""</f>
        <v/>
      </c>
      <c r="AU899" s="216"/>
      <c r="AV899" s="95" t="s">
        <v>59</v>
      </c>
      <c r="AW899" s="217" t="str">
        <f>VLOOKUP($B896,[1]D3_2!$B$5:$AL$131,35,FALSE)&amp;""</f>
        <v/>
      </c>
      <c r="AX899" s="218"/>
      <c r="AY899" s="215" t="str">
        <f>VLOOKUP($B896,[1]D3_2!$B$5:$AL$131,36,FALSE)&amp;""</f>
        <v/>
      </c>
      <c r="AZ899" s="216"/>
      <c r="BA899" s="95" t="s">
        <v>59</v>
      </c>
      <c r="BB899" s="217" t="str">
        <f>VLOOKUP($B896,[1]D3_2!$B$5:$AL$131,37,FALSE)&amp;""</f>
        <v/>
      </c>
      <c r="BC899" s="218"/>
      <c r="BD899" s="60"/>
    </row>
    <row r="900" spans="2:56" ht="14.25" customHeight="1" x14ac:dyDescent="0.55000000000000004">
      <c r="B900" s="208"/>
      <c r="C900" s="209"/>
      <c r="D900" s="209"/>
      <c r="E900" s="209"/>
      <c r="F900" s="209"/>
      <c r="G900" s="210"/>
      <c r="H900" s="235"/>
      <c r="I900" s="236"/>
      <c r="J900" s="236"/>
      <c r="K900" s="237"/>
      <c r="L900" s="219" t="s">
        <v>7255</v>
      </c>
      <c r="M900" s="220"/>
      <c r="N900" s="220"/>
      <c r="O900" s="221"/>
      <c r="P900" s="222" t="str">
        <f>VLOOKUP($B896,[1]D3_2!$B$132:$AL$258,22,FALSE)&amp;""</f>
        <v/>
      </c>
      <c r="Q900" s="223"/>
      <c r="R900" s="96" t="s">
        <v>6130</v>
      </c>
      <c r="S900" s="224" t="str">
        <f>VLOOKUP($B896,[1]D3_2!$B$132:$AL$258,23,FALSE)&amp;""</f>
        <v/>
      </c>
      <c r="T900" s="225"/>
      <c r="U900" s="222" t="str">
        <f>VLOOKUP($B896,[1]D3_2!$B$132:$AL$258,24,FALSE)&amp;""</f>
        <v/>
      </c>
      <c r="V900" s="223"/>
      <c r="W900" s="96" t="s">
        <v>6130</v>
      </c>
      <c r="X900" s="224" t="str">
        <f>VLOOKUP($B896,[1]D3_2!$B$132:$AL$258,25,FALSE)&amp;""</f>
        <v/>
      </c>
      <c r="Y900" s="225"/>
      <c r="Z900" s="222" t="str">
        <f>VLOOKUP($B896,[1]D3_2!$B$132:$AL$258,26,FALSE)&amp;""</f>
        <v/>
      </c>
      <c r="AA900" s="223"/>
      <c r="AB900" s="96" t="s">
        <v>6130</v>
      </c>
      <c r="AC900" s="224" t="str">
        <f>VLOOKUP($B896,[1]D3_2!$B$132:$AL$258,27,FALSE)&amp;""</f>
        <v/>
      </c>
      <c r="AD900" s="225"/>
      <c r="AE900" s="222" t="str">
        <f>VLOOKUP($B896,[1]D3_2!$B$132:$AL$258,28,FALSE)&amp;""</f>
        <v/>
      </c>
      <c r="AF900" s="223"/>
      <c r="AG900" s="96" t="s">
        <v>6130</v>
      </c>
      <c r="AH900" s="224" t="str">
        <f>VLOOKUP($B896,[1]D3_2!$B$132:$AL$385,29,FALSE)&amp;""</f>
        <v/>
      </c>
      <c r="AI900" s="225"/>
      <c r="AJ900" s="222" t="str">
        <f>VLOOKUP($B896,[1]D3_2!$B$132:$AL$258,30,FALSE)&amp;""</f>
        <v/>
      </c>
      <c r="AK900" s="223"/>
      <c r="AL900" s="96" t="s">
        <v>6130</v>
      </c>
      <c r="AM900" s="224" t="str">
        <f>VLOOKUP($B896,[1]D3_2!$B$132:$AL$385,31,FALSE)&amp;""</f>
        <v/>
      </c>
      <c r="AN900" s="225"/>
      <c r="AO900" s="222" t="str">
        <f>VLOOKUP($B896,[1]D3_2!$B$132:$AL$258,32,FALSE)&amp;""</f>
        <v/>
      </c>
      <c r="AP900" s="223"/>
      <c r="AQ900" s="96" t="s">
        <v>6130</v>
      </c>
      <c r="AR900" s="224" t="str">
        <f>VLOOKUP($B896,[1]D3_2!$B$132:$AL$385,33,FALSE)&amp;""</f>
        <v/>
      </c>
      <c r="AS900" s="225"/>
      <c r="AT900" s="222" t="str">
        <f>VLOOKUP($B896,[1]D3_2!$B$132:$AL$258,34,FALSE)&amp;""</f>
        <v/>
      </c>
      <c r="AU900" s="223"/>
      <c r="AV900" s="96" t="s">
        <v>6130</v>
      </c>
      <c r="AW900" s="224" t="str">
        <f>VLOOKUP($B896,[1]D3_2!$B$132:$AL$385,35,FALSE)&amp;""</f>
        <v/>
      </c>
      <c r="AX900" s="225"/>
      <c r="AY900" s="222" t="str">
        <f>VLOOKUP($B896,[1]D3_2!$B$132:$AL$258,36,FALSE)&amp;""</f>
        <v/>
      </c>
      <c r="AZ900" s="223"/>
      <c r="BA900" s="96" t="s">
        <v>6130</v>
      </c>
      <c r="BB900" s="224" t="str">
        <f>VLOOKUP($B896,[1]D3_2!$B$132:$AL$385,37,FALSE)&amp;""</f>
        <v/>
      </c>
      <c r="BC900" s="225"/>
      <c r="BD900" s="60"/>
    </row>
    <row r="901" spans="2:56" ht="14.25" customHeight="1" x14ac:dyDescent="0.55000000000000004">
      <c r="B901" s="198"/>
      <c r="C901" s="199"/>
      <c r="D901" s="199"/>
      <c r="E901" s="199"/>
      <c r="F901" s="199"/>
      <c r="G901" s="200"/>
      <c r="H901" s="238"/>
      <c r="I901" s="239"/>
      <c r="J901" s="239"/>
      <c r="K901" s="240"/>
      <c r="L901" s="248" t="s">
        <v>7256</v>
      </c>
      <c r="M901" s="249"/>
      <c r="N901" s="249"/>
      <c r="O901" s="250"/>
      <c r="P901" s="244" t="str">
        <f>VLOOKUP($B896,[1]D3_2!$B$259:$AL$385,22,FALSE)&amp;""</f>
        <v/>
      </c>
      <c r="Q901" s="245"/>
      <c r="R901" s="97" t="s">
        <v>6130</v>
      </c>
      <c r="S901" s="246" t="str">
        <f>VLOOKUP($B896,[1]D3_2!$B$259:$AL$385,23,FALSE)&amp;""</f>
        <v/>
      </c>
      <c r="T901" s="247"/>
      <c r="U901" s="244" t="str">
        <f>VLOOKUP($B896,[1]D3_2!$B$259:$AL$385,24,FALSE)&amp;""</f>
        <v/>
      </c>
      <c r="V901" s="245"/>
      <c r="W901" s="97" t="s">
        <v>6130</v>
      </c>
      <c r="X901" s="246" t="str">
        <f>VLOOKUP($B896,[1]D3_2!$B$259:$AL$385,25,FALSE)&amp;""</f>
        <v/>
      </c>
      <c r="Y901" s="247"/>
      <c r="Z901" s="244" t="str">
        <f>VLOOKUP($B896,[1]D3_2!$B$259:$AL$385,26,FALSE)&amp;""</f>
        <v/>
      </c>
      <c r="AA901" s="245"/>
      <c r="AB901" s="97" t="s">
        <v>6130</v>
      </c>
      <c r="AC901" s="246" t="str">
        <f>VLOOKUP($B896,[1]D3_2!$B$259:$AL$385,27,FALSE)&amp;""</f>
        <v/>
      </c>
      <c r="AD901" s="247"/>
      <c r="AE901" s="244" t="str">
        <f>VLOOKUP($B896,[1]D3_2!$B$259:$AL$385,28,FALSE)&amp;""</f>
        <v/>
      </c>
      <c r="AF901" s="245"/>
      <c r="AG901" s="97" t="s">
        <v>6130</v>
      </c>
      <c r="AH901" s="246" t="str">
        <f>VLOOKUP($B896,[1]D3_2!$B$259:$AL$385,29,FALSE)&amp;""</f>
        <v/>
      </c>
      <c r="AI901" s="247"/>
      <c r="AJ901" s="244" t="str">
        <f>VLOOKUP($B896,[1]D3_2!$B$259:$AL$385,30,FALSE)&amp;""</f>
        <v/>
      </c>
      <c r="AK901" s="245"/>
      <c r="AL901" s="97" t="s">
        <v>6130</v>
      </c>
      <c r="AM901" s="246" t="str">
        <f>VLOOKUP($B896,[1]D3_2!$B$259:$AL$385,31,FALSE)&amp;""</f>
        <v/>
      </c>
      <c r="AN901" s="247"/>
      <c r="AO901" s="244" t="str">
        <f>VLOOKUP($B896,[1]D3_2!$B$259:$AL$385,32,FALSE)&amp;""</f>
        <v/>
      </c>
      <c r="AP901" s="245"/>
      <c r="AQ901" s="97" t="s">
        <v>6130</v>
      </c>
      <c r="AR901" s="246" t="str">
        <f>VLOOKUP($B896,[1]D3_2!$B$259:$AL$385,33,FALSE)&amp;""</f>
        <v/>
      </c>
      <c r="AS901" s="247"/>
      <c r="AT901" s="244" t="str">
        <f>VLOOKUP($B896,[1]D3_2!$B$259:$AL$385,34,FALSE)&amp;""</f>
        <v/>
      </c>
      <c r="AU901" s="245"/>
      <c r="AV901" s="97" t="s">
        <v>6130</v>
      </c>
      <c r="AW901" s="246" t="str">
        <f>VLOOKUP($B896,[1]D3_2!$B$259:$AL$385,35,FALSE)&amp;""</f>
        <v/>
      </c>
      <c r="AX901" s="247"/>
      <c r="AY901" s="244" t="str">
        <f>VLOOKUP($B896,[1]D3_2!$B$259:$AL$385,36,FALSE)&amp;""</f>
        <v/>
      </c>
      <c r="AZ901" s="245"/>
      <c r="BA901" s="97" t="s">
        <v>6130</v>
      </c>
      <c r="BB901" s="246" t="str">
        <f>VLOOKUP($B896,[1]D3_2!$B$259:$AL$385,37,FALSE)&amp;""</f>
        <v/>
      </c>
      <c r="BC901" s="247"/>
      <c r="BD901" s="60"/>
    </row>
    <row r="902" spans="2:56" ht="14.25" customHeight="1" x14ac:dyDescent="0.55000000000000004">
      <c r="B902" s="195" t="s">
        <v>5991</v>
      </c>
      <c r="C902" s="196"/>
      <c r="D902" s="196"/>
      <c r="E902" s="196"/>
      <c r="F902" s="196"/>
      <c r="G902" s="197"/>
      <c r="H902" s="232" t="s">
        <v>7637</v>
      </c>
      <c r="I902" s="233"/>
      <c r="J902" s="233"/>
      <c r="K902" s="234"/>
      <c r="L902" s="241" t="s">
        <v>6265</v>
      </c>
      <c r="M902" s="242"/>
      <c r="N902" s="242"/>
      <c r="O902" s="243"/>
      <c r="P902" s="215" t="str">
        <f>VLOOKUP($B902,[1]D3_2!$B$5:$AL$131,6,FALSE)&amp;""</f>
        <v/>
      </c>
      <c r="Q902" s="216"/>
      <c r="R902" s="95" t="s">
        <v>59</v>
      </c>
      <c r="S902" s="217" t="str">
        <f>VLOOKUP($B902,[1]D3_2!$B$5:$AL$131,7,FALSE)&amp;""</f>
        <v/>
      </c>
      <c r="T902" s="218"/>
      <c r="U902" s="215" t="str">
        <f>VLOOKUP($B902,[1]D3_2!$B$5:$AL$131,8,FALSE)&amp;""</f>
        <v/>
      </c>
      <c r="V902" s="216"/>
      <c r="W902" s="95" t="s">
        <v>59</v>
      </c>
      <c r="X902" s="217" t="str">
        <f>VLOOKUP($B902,[1]D3_2!$B$5:$AL$131,9,FALSE)&amp;""</f>
        <v/>
      </c>
      <c r="Y902" s="218"/>
      <c r="Z902" s="215" t="str">
        <f>VLOOKUP($B902,[1]D3_2!$B$5:$AL$131,10,FALSE)&amp;""</f>
        <v/>
      </c>
      <c r="AA902" s="216"/>
      <c r="AB902" s="95" t="s">
        <v>59</v>
      </c>
      <c r="AC902" s="217" t="str">
        <f>VLOOKUP($B902,[1]D3_2!$B$5:$AL$131,11,FALSE)&amp;""</f>
        <v/>
      </c>
      <c r="AD902" s="218"/>
      <c r="AE902" s="215" t="str">
        <f>VLOOKUP($B902,[1]D3_2!$B$5:$AL$131,12,FALSE)&amp;""</f>
        <v/>
      </c>
      <c r="AF902" s="216"/>
      <c r="AG902" s="95" t="s">
        <v>59</v>
      </c>
      <c r="AH902" s="217" t="str">
        <f>VLOOKUP($B902,[1]D3_2!$B$5:$AL$131,13,FALSE)&amp;""</f>
        <v/>
      </c>
      <c r="AI902" s="218"/>
      <c r="AJ902" s="215" t="str">
        <f>VLOOKUP($B902,[1]D3_2!$B$5:$AL$131,14,FALSE)&amp;""</f>
        <v/>
      </c>
      <c r="AK902" s="216"/>
      <c r="AL902" s="95" t="s">
        <v>59</v>
      </c>
      <c r="AM902" s="217" t="str">
        <f>VLOOKUP($B902,[1]D3_2!$B$5:$AL$131,15,FALSE)&amp;""</f>
        <v/>
      </c>
      <c r="AN902" s="218"/>
      <c r="AO902" s="215" t="str">
        <f>VLOOKUP($B902,[1]D3_2!$B$5:$AL$131,16,FALSE)&amp;""</f>
        <v/>
      </c>
      <c r="AP902" s="216"/>
      <c r="AQ902" s="95" t="s">
        <v>59</v>
      </c>
      <c r="AR902" s="217" t="str">
        <f>VLOOKUP($B902,[1]D3_2!$B$5:$AL$131,17,FALSE)&amp;""</f>
        <v/>
      </c>
      <c r="AS902" s="218"/>
      <c r="AT902" s="215" t="str">
        <f>VLOOKUP($B902,[1]D3_2!$B$5:$AL$131,18,FALSE)&amp;""</f>
        <v/>
      </c>
      <c r="AU902" s="216"/>
      <c r="AV902" s="95" t="s">
        <v>59</v>
      </c>
      <c r="AW902" s="217" t="str">
        <f>VLOOKUP($B902,[1]D3_2!$B$5:$AL$131,19,FALSE)&amp;""</f>
        <v/>
      </c>
      <c r="AX902" s="218"/>
      <c r="AY902" s="215" t="str">
        <f>VLOOKUP($B902,[1]D3_2!$B$5:$AL$131,20,FALSE)&amp;""</f>
        <v/>
      </c>
      <c r="AZ902" s="216"/>
      <c r="BA902" s="95" t="s">
        <v>59</v>
      </c>
      <c r="BB902" s="217" t="str">
        <f>VLOOKUP($B902,[1]D3_2!$B$5:$AL$131,21,FALSE)&amp;""</f>
        <v/>
      </c>
      <c r="BC902" s="218"/>
      <c r="BD902" s="60"/>
    </row>
    <row r="903" spans="2:56" ht="14.25" customHeight="1" x14ac:dyDescent="0.55000000000000004">
      <c r="B903" s="208"/>
      <c r="C903" s="209"/>
      <c r="D903" s="209"/>
      <c r="E903" s="209"/>
      <c r="F903" s="209"/>
      <c r="G903" s="210"/>
      <c r="H903" s="235"/>
      <c r="I903" s="236"/>
      <c r="J903" s="236"/>
      <c r="K903" s="237"/>
      <c r="L903" s="219" t="s">
        <v>7255</v>
      </c>
      <c r="M903" s="220"/>
      <c r="N903" s="220"/>
      <c r="O903" s="221"/>
      <c r="P903" s="222" t="str">
        <f>VLOOKUP($B902,[1]D3_2!$B$132:$AL$258,6,FALSE)&amp;""</f>
        <v/>
      </c>
      <c r="Q903" s="223"/>
      <c r="R903" s="96" t="s">
        <v>6130</v>
      </c>
      <c r="S903" s="224" t="str">
        <f>VLOOKUP($B902,[1]D3_2!$B$132:$AL$258,7,FALSE)&amp;""</f>
        <v/>
      </c>
      <c r="T903" s="225"/>
      <c r="U903" s="222" t="str">
        <f>VLOOKUP($B902,[1]D3_2!$B$132:$AL$258,8,FALSE)&amp;""</f>
        <v/>
      </c>
      <c r="V903" s="223"/>
      <c r="W903" s="96" t="s">
        <v>6130</v>
      </c>
      <c r="X903" s="224" t="str">
        <f>VLOOKUP($B902,[1]D3_2!$B$132:$AL$258,9,FALSE)&amp;""</f>
        <v/>
      </c>
      <c r="Y903" s="225"/>
      <c r="Z903" s="222" t="str">
        <f>VLOOKUP($B902,[1]D3_2!$B$132:$AL$258,10,FALSE)&amp;""</f>
        <v/>
      </c>
      <c r="AA903" s="223"/>
      <c r="AB903" s="96" t="s">
        <v>6130</v>
      </c>
      <c r="AC903" s="224" t="str">
        <f>VLOOKUP($B902,[1]D3_2!$B$132:$AL$258,11,FALSE)&amp;""</f>
        <v/>
      </c>
      <c r="AD903" s="225"/>
      <c r="AE903" s="222" t="str">
        <f>VLOOKUP($B902,[1]D3_2!$B$132:$AL$258,12,FALSE)&amp;""</f>
        <v/>
      </c>
      <c r="AF903" s="223"/>
      <c r="AG903" s="96" t="s">
        <v>6130</v>
      </c>
      <c r="AH903" s="224" t="str">
        <f>VLOOKUP($B902,[1]D3_2!$B$132:$AL$385,13,FALSE)&amp;""</f>
        <v/>
      </c>
      <c r="AI903" s="225"/>
      <c r="AJ903" s="222" t="str">
        <f>VLOOKUP($B902,[1]D3_2!$B$132:$AL$258,14,FALSE)&amp;""</f>
        <v/>
      </c>
      <c r="AK903" s="223"/>
      <c r="AL903" s="96" t="s">
        <v>6130</v>
      </c>
      <c r="AM903" s="224" t="str">
        <f>VLOOKUP($B902,[1]D3_2!$B$132:$AL$385,15,FALSE)&amp;""</f>
        <v/>
      </c>
      <c r="AN903" s="225"/>
      <c r="AO903" s="222" t="str">
        <f>VLOOKUP($B902,[1]D3_2!$B$132:$AL$258,16,FALSE)&amp;""</f>
        <v/>
      </c>
      <c r="AP903" s="223"/>
      <c r="AQ903" s="96" t="s">
        <v>6130</v>
      </c>
      <c r="AR903" s="224" t="str">
        <f>VLOOKUP($B902,[1]D3_2!$B$132:$AL$385,17,FALSE)&amp;""</f>
        <v/>
      </c>
      <c r="AS903" s="225"/>
      <c r="AT903" s="222" t="str">
        <f>VLOOKUP($B902,[1]D3_2!$B$132:$AL$258,18,FALSE)&amp;""</f>
        <v/>
      </c>
      <c r="AU903" s="223"/>
      <c r="AV903" s="96" t="s">
        <v>6130</v>
      </c>
      <c r="AW903" s="224" t="str">
        <f>VLOOKUP($B902,[1]D3_2!$B$132:$AL$385,19,FALSE)&amp;""</f>
        <v/>
      </c>
      <c r="AX903" s="225"/>
      <c r="AY903" s="222" t="str">
        <f>VLOOKUP($B902,[1]D3_2!$B$132:$AL$258,20,FALSE)&amp;""</f>
        <v/>
      </c>
      <c r="AZ903" s="223"/>
      <c r="BA903" s="96" t="s">
        <v>6130</v>
      </c>
      <c r="BB903" s="224" t="str">
        <f>VLOOKUP($B902,[1]D3_2!$B$132:$AL$385,21,FALSE)&amp;""</f>
        <v/>
      </c>
      <c r="BC903" s="225"/>
      <c r="BD903" s="60"/>
    </row>
    <row r="904" spans="2:56" ht="14.25" customHeight="1" x14ac:dyDescent="0.55000000000000004">
      <c r="B904" s="208"/>
      <c r="C904" s="209"/>
      <c r="D904" s="209"/>
      <c r="E904" s="209"/>
      <c r="F904" s="209"/>
      <c r="G904" s="210"/>
      <c r="H904" s="238"/>
      <c r="I904" s="239"/>
      <c r="J904" s="239"/>
      <c r="K904" s="240"/>
      <c r="L904" s="248" t="s">
        <v>7256</v>
      </c>
      <c r="M904" s="249"/>
      <c r="N904" s="249"/>
      <c r="O904" s="250"/>
      <c r="P904" s="244" t="str">
        <f>VLOOKUP($B902,[1]D3_2!$B$259:$AL$385,6,FALSE)&amp;""</f>
        <v/>
      </c>
      <c r="Q904" s="245"/>
      <c r="R904" s="97" t="s">
        <v>6130</v>
      </c>
      <c r="S904" s="246" t="str">
        <f>VLOOKUP($B902,[1]D3_2!$B$259:$AL$385,7,FALSE)&amp;""</f>
        <v/>
      </c>
      <c r="T904" s="247"/>
      <c r="U904" s="244" t="str">
        <f>VLOOKUP($B902,[1]D3_2!$B$259:$AL$385,8,FALSE)&amp;""</f>
        <v/>
      </c>
      <c r="V904" s="245"/>
      <c r="W904" s="97" t="s">
        <v>6130</v>
      </c>
      <c r="X904" s="246" t="str">
        <f>VLOOKUP($B902,[1]D3_2!$B$259:$AL$385,9,FALSE)&amp;""</f>
        <v/>
      </c>
      <c r="Y904" s="247"/>
      <c r="Z904" s="244" t="str">
        <f>VLOOKUP($B902,[1]D3_2!$B$259:$AL$385,10,FALSE)&amp;""</f>
        <v/>
      </c>
      <c r="AA904" s="245"/>
      <c r="AB904" s="97" t="s">
        <v>6130</v>
      </c>
      <c r="AC904" s="246" t="str">
        <f>VLOOKUP($B902,[1]D3_2!$B$259:$AL$385,11,FALSE)&amp;""</f>
        <v/>
      </c>
      <c r="AD904" s="247"/>
      <c r="AE904" s="244" t="str">
        <f>VLOOKUP($B902,[1]D3_2!$B$259:$AL$385,12,FALSE)&amp;""</f>
        <v/>
      </c>
      <c r="AF904" s="245"/>
      <c r="AG904" s="97" t="s">
        <v>6130</v>
      </c>
      <c r="AH904" s="246" t="str">
        <f>VLOOKUP($B902,[1]D3_2!$B$259:$AL$385,13,FALSE)&amp;""</f>
        <v/>
      </c>
      <c r="AI904" s="247"/>
      <c r="AJ904" s="244" t="str">
        <f>VLOOKUP($B902,[1]D3_2!$B$259:$AL$385,14,FALSE)&amp;""</f>
        <v/>
      </c>
      <c r="AK904" s="245"/>
      <c r="AL904" s="97" t="s">
        <v>6130</v>
      </c>
      <c r="AM904" s="246" t="str">
        <f>VLOOKUP($B902,[1]D3_2!$B$259:$AL$385,15,FALSE)&amp;""</f>
        <v/>
      </c>
      <c r="AN904" s="247"/>
      <c r="AO904" s="244" t="str">
        <f>VLOOKUP($B902,[1]D3_2!$B$259:$AL$385,16,FALSE)&amp;""</f>
        <v/>
      </c>
      <c r="AP904" s="245"/>
      <c r="AQ904" s="97" t="s">
        <v>6130</v>
      </c>
      <c r="AR904" s="246" t="str">
        <f>VLOOKUP($B902,[1]D3_2!$B$259:$AL$385,17,FALSE)&amp;""</f>
        <v/>
      </c>
      <c r="AS904" s="247"/>
      <c r="AT904" s="244" t="str">
        <f>VLOOKUP($B902,[1]D3_2!$B$259:$AL$385,18,FALSE)&amp;""</f>
        <v/>
      </c>
      <c r="AU904" s="245"/>
      <c r="AV904" s="97" t="s">
        <v>6130</v>
      </c>
      <c r="AW904" s="246" t="str">
        <f>VLOOKUP($B902,[1]D3_2!$B$259:$AL$385,19,FALSE)&amp;""</f>
        <v/>
      </c>
      <c r="AX904" s="247"/>
      <c r="AY904" s="244" t="str">
        <f>VLOOKUP($B902,[1]D3_2!$B$259:$AL$385,20,FALSE)&amp;""</f>
        <v/>
      </c>
      <c r="AZ904" s="245"/>
      <c r="BA904" s="97" t="s">
        <v>6130</v>
      </c>
      <c r="BB904" s="246" t="str">
        <f>VLOOKUP($B902,[1]D3_2!$B$259:$AL$385,21,FALSE)&amp;""</f>
        <v/>
      </c>
      <c r="BC904" s="247"/>
      <c r="BD904" s="60"/>
    </row>
    <row r="905" spans="2:56" ht="14.25" customHeight="1" x14ac:dyDescent="0.55000000000000004">
      <c r="B905" s="208"/>
      <c r="C905" s="209"/>
      <c r="D905" s="209"/>
      <c r="E905" s="209"/>
      <c r="F905" s="209"/>
      <c r="G905" s="210"/>
      <c r="H905" s="232" t="s">
        <v>7669</v>
      </c>
      <c r="I905" s="233"/>
      <c r="J905" s="233"/>
      <c r="K905" s="234"/>
      <c r="L905" s="241" t="s">
        <v>6265</v>
      </c>
      <c r="M905" s="242"/>
      <c r="N905" s="242"/>
      <c r="O905" s="243"/>
      <c r="P905" s="215" t="str">
        <f>VLOOKUP($B902,[1]D3_2!$B$5:$AL$131,22,FALSE)&amp;""</f>
        <v/>
      </c>
      <c r="Q905" s="216"/>
      <c r="R905" s="95" t="s">
        <v>59</v>
      </c>
      <c r="S905" s="217" t="str">
        <f>VLOOKUP($B902,[1]D3_2!$B$5:$AL$131,23,FALSE)&amp;""</f>
        <v/>
      </c>
      <c r="T905" s="218"/>
      <c r="U905" s="215" t="str">
        <f>VLOOKUP($B902,[1]D3_2!$B$5:$AL$131,24,FALSE)&amp;""</f>
        <v/>
      </c>
      <c r="V905" s="216"/>
      <c r="W905" s="95" t="s">
        <v>59</v>
      </c>
      <c r="X905" s="217" t="str">
        <f>VLOOKUP($B902,[1]D3_2!$B$5:$AL$131,25,FALSE)&amp;""</f>
        <v/>
      </c>
      <c r="Y905" s="218"/>
      <c r="Z905" s="215" t="str">
        <f>VLOOKUP($B902,[1]D3_2!$B$5:$AL$131,26,FALSE)&amp;""</f>
        <v/>
      </c>
      <c r="AA905" s="216"/>
      <c r="AB905" s="95" t="s">
        <v>59</v>
      </c>
      <c r="AC905" s="217" t="str">
        <f>VLOOKUP($B902,[1]D3_2!$B$5:$AL$131,27,FALSE)&amp;""</f>
        <v/>
      </c>
      <c r="AD905" s="218"/>
      <c r="AE905" s="215" t="str">
        <f>VLOOKUP($B902,[1]D3_2!$B$5:$AL$131,28,FALSE)&amp;""</f>
        <v/>
      </c>
      <c r="AF905" s="216"/>
      <c r="AG905" s="95" t="s">
        <v>59</v>
      </c>
      <c r="AH905" s="217" t="str">
        <f>VLOOKUP($B902,[1]D3_2!$B$5:$AL$131,29,FALSE)&amp;""</f>
        <v/>
      </c>
      <c r="AI905" s="218"/>
      <c r="AJ905" s="215" t="str">
        <f>VLOOKUP($B902,[1]D3_2!$B$5:$AL$131,30,FALSE)&amp;""</f>
        <v/>
      </c>
      <c r="AK905" s="216"/>
      <c r="AL905" s="95" t="s">
        <v>59</v>
      </c>
      <c r="AM905" s="217" t="str">
        <f>VLOOKUP($B902,[1]D3_2!$B$5:$AL$131,31,FALSE)&amp;""</f>
        <v/>
      </c>
      <c r="AN905" s="218"/>
      <c r="AO905" s="215" t="str">
        <f>VLOOKUP($B902,[1]D3_2!$B$5:$AL$131,32,FALSE)&amp;""</f>
        <v/>
      </c>
      <c r="AP905" s="216"/>
      <c r="AQ905" s="95" t="s">
        <v>59</v>
      </c>
      <c r="AR905" s="217" t="str">
        <f>VLOOKUP($B902,[1]D3_2!$B$5:$AL$131,33,FALSE)&amp;""</f>
        <v/>
      </c>
      <c r="AS905" s="218"/>
      <c r="AT905" s="215" t="str">
        <f>VLOOKUP($B902,[1]D3_2!$B$5:$AL$131,34,FALSE)&amp;""</f>
        <v/>
      </c>
      <c r="AU905" s="216"/>
      <c r="AV905" s="95" t="s">
        <v>59</v>
      </c>
      <c r="AW905" s="217" t="str">
        <f>VLOOKUP($B902,[1]D3_2!$B$5:$AL$131,35,FALSE)&amp;""</f>
        <v/>
      </c>
      <c r="AX905" s="218"/>
      <c r="AY905" s="215" t="str">
        <f>VLOOKUP($B902,[1]D3_2!$B$5:$AL$131,36,FALSE)&amp;""</f>
        <v/>
      </c>
      <c r="AZ905" s="216"/>
      <c r="BA905" s="95" t="s">
        <v>59</v>
      </c>
      <c r="BB905" s="217" t="str">
        <f>VLOOKUP($B902,[1]D3_2!$B$5:$AL$131,37,FALSE)&amp;""</f>
        <v/>
      </c>
      <c r="BC905" s="218"/>
      <c r="BD905" s="60"/>
    </row>
    <row r="906" spans="2:56" ht="14.25" customHeight="1" x14ac:dyDescent="0.55000000000000004">
      <c r="B906" s="208"/>
      <c r="C906" s="209"/>
      <c r="D906" s="209"/>
      <c r="E906" s="209"/>
      <c r="F906" s="209"/>
      <c r="G906" s="210"/>
      <c r="H906" s="235"/>
      <c r="I906" s="236"/>
      <c r="J906" s="236"/>
      <c r="K906" s="237"/>
      <c r="L906" s="219" t="s">
        <v>7255</v>
      </c>
      <c r="M906" s="220"/>
      <c r="N906" s="220"/>
      <c r="O906" s="221"/>
      <c r="P906" s="222" t="str">
        <f>VLOOKUP($B902,[1]D3_2!$B$132:$AL$258,22,FALSE)&amp;""</f>
        <v/>
      </c>
      <c r="Q906" s="223"/>
      <c r="R906" s="96" t="s">
        <v>6130</v>
      </c>
      <c r="S906" s="224" t="str">
        <f>VLOOKUP($B902,[1]D3_2!$B$132:$AL$258,23,FALSE)&amp;""</f>
        <v/>
      </c>
      <c r="T906" s="225"/>
      <c r="U906" s="222" t="str">
        <f>VLOOKUP($B902,[1]D3_2!$B$132:$AL$258,24,FALSE)&amp;""</f>
        <v/>
      </c>
      <c r="V906" s="223"/>
      <c r="W906" s="96" t="s">
        <v>6130</v>
      </c>
      <c r="X906" s="224" t="str">
        <f>VLOOKUP($B902,[1]D3_2!$B$132:$AL$258,25,FALSE)&amp;""</f>
        <v/>
      </c>
      <c r="Y906" s="225"/>
      <c r="Z906" s="222" t="str">
        <f>VLOOKUP($B902,[1]D3_2!$B$132:$AL$258,26,FALSE)&amp;""</f>
        <v/>
      </c>
      <c r="AA906" s="223"/>
      <c r="AB906" s="96" t="s">
        <v>6130</v>
      </c>
      <c r="AC906" s="224" t="str">
        <f>VLOOKUP($B902,[1]D3_2!$B$132:$AL$258,27,FALSE)&amp;""</f>
        <v/>
      </c>
      <c r="AD906" s="225"/>
      <c r="AE906" s="222" t="str">
        <f>VLOOKUP($B902,[1]D3_2!$B$132:$AL$258,28,FALSE)&amp;""</f>
        <v/>
      </c>
      <c r="AF906" s="223"/>
      <c r="AG906" s="96" t="s">
        <v>6130</v>
      </c>
      <c r="AH906" s="224" t="str">
        <f>VLOOKUP($B902,[1]D3_2!$B$132:$AL$385,29,FALSE)&amp;""</f>
        <v/>
      </c>
      <c r="AI906" s="225"/>
      <c r="AJ906" s="222" t="str">
        <f>VLOOKUP($B902,[1]D3_2!$B$132:$AL$258,30,FALSE)&amp;""</f>
        <v/>
      </c>
      <c r="AK906" s="223"/>
      <c r="AL906" s="96" t="s">
        <v>6130</v>
      </c>
      <c r="AM906" s="224" t="str">
        <f>VLOOKUP($B902,[1]D3_2!$B$132:$AL$385,31,FALSE)&amp;""</f>
        <v/>
      </c>
      <c r="AN906" s="225"/>
      <c r="AO906" s="222" t="str">
        <f>VLOOKUP($B902,[1]D3_2!$B$132:$AL$258,32,FALSE)&amp;""</f>
        <v/>
      </c>
      <c r="AP906" s="223"/>
      <c r="AQ906" s="96" t="s">
        <v>6130</v>
      </c>
      <c r="AR906" s="224" t="str">
        <f>VLOOKUP($B902,[1]D3_2!$B$132:$AL$385,33,FALSE)&amp;""</f>
        <v/>
      </c>
      <c r="AS906" s="225"/>
      <c r="AT906" s="222" t="str">
        <f>VLOOKUP($B902,[1]D3_2!$B$132:$AL$258,34,FALSE)&amp;""</f>
        <v/>
      </c>
      <c r="AU906" s="223"/>
      <c r="AV906" s="96" t="s">
        <v>6130</v>
      </c>
      <c r="AW906" s="224" t="str">
        <f>VLOOKUP($B902,[1]D3_2!$B$132:$AL$385,35,FALSE)&amp;""</f>
        <v/>
      </c>
      <c r="AX906" s="225"/>
      <c r="AY906" s="222" t="str">
        <f>VLOOKUP($B902,[1]D3_2!$B$132:$AL$258,36,FALSE)&amp;""</f>
        <v/>
      </c>
      <c r="AZ906" s="223"/>
      <c r="BA906" s="96" t="s">
        <v>6130</v>
      </c>
      <c r="BB906" s="224" t="str">
        <f>VLOOKUP($B902,[1]D3_2!$B$132:$AL$385,37,FALSE)&amp;""</f>
        <v/>
      </c>
      <c r="BC906" s="225"/>
      <c r="BD906" s="60"/>
    </row>
    <row r="907" spans="2:56" ht="14.25" customHeight="1" x14ac:dyDescent="0.55000000000000004">
      <c r="B907" s="198"/>
      <c r="C907" s="199"/>
      <c r="D907" s="199"/>
      <c r="E907" s="199"/>
      <c r="F907" s="199"/>
      <c r="G907" s="200"/>
      <c r="H907" s="238"/>
      <c r="I907" s="239"/>
      <c r="J907" s="239"/>
      <c r="K907" s="240"/>
      <c r="L907" s="248" t="s">
        <v>7256</v>
      </c>
      <c r="M907" s="249"/>
      <c r="N907" s="249"/>
      <c r="O907" s="250"/>
      <c r="P907" s="244" t="str">
        <f>VLOOKUP($B902,[1]D3_2!$B$259:$AL$385,22,FALSE)&amp;""</f>
        <v/>
      </c>
      <c r="Q907" s="245"/>
      <c r="R907" s="97" t="s">
        <v>6130</v>
      </c>
      <c r="S907" s="246" t="str">
        <f>VLOOKUP($B902,[1]D3_2!$B$259:$AL$385,23,FALSE)&amp;""</f>
        <v/>
      </c>
      <c r="T907" s="247"/>
      <c r="U907" s="244" t="str">
        <f>VLOOKUP($B902,[1]D3_2!$B$259:$AL$385,24,FALSE)&amp;""</f>
        <v/>
      </c>
      <c r="V907" s="245"/>
      <c r="W907" s="97" t="s">
        <v>6130</v>
      </c>
      <c r="X907" s="246" t="str">
        <f>VLOOKUP($B902,[1]D3_2!$B$259:$AL$385,25,FALSE)&amp;""</f>
        <v/>
      </c>
      <c r="Y907" s="247"/>
      <c r="Z907" s="244" t="str">
        <f>VLOOKUP($B902,[1]D3_2!$B$259:$AL$385,26,FALSE)&amp;""</f>
        <v/>
      </c>
      <c r="AA907" s="245"/>
      <c r="AB907" s="97" t="s">
        <v>6130</v>
      </c>
      <c r="AC907" s="246" t="str">
        <f>VLOOKUP($B902,[1]D3_2!$B$259:$AL$385,27,FALSE)&amp;""</f>
        <v/>
      </c>
      <c r="AD907" s="247"/>
      <c r="AE907" s="244" t="str">
        <f>VLOOKUP($B902,[1]D3_2!$B$259:$AL$385,28,FALSE)&amp;""</f>
        <v/>
      </c>
      <c r="AF907" s="245"/>
      <c r="AG907" s="97" t="s">
        <v>6130</v>
      </c>
      <c r="AH907" s="246" t="str">
        <f>VLOOKUP($B902,[1]D3_2!$B$259:$AL$385,29,FALSE)&amp;""</f>
        <v/>
      </c>
      <c r="AI907" s="247"/>
      <c r="AJ907" s="244" t="str">
        <f>VLOOKUP($B902,[1]D3_2!$B$259:$AL$385,30,FALSE)&amp;""</f>
        <v/>
      </c>
      <c r="AK907" s="245"/>
      <c r="AL907" s="97" t="s">
        <v>6130</v>
      </c>
      <c r="AM907" s="246" t="str">
        <f>VLOOKUP($B902,[1]D3_2!$B$259:$AL$385,31,FALSE)&amp;""</f>
        <v/>
      </c>
      <c r="AN907" s="247"/>
      <c r="AO907" s="244" t="str">
        <f>VLOOKUP($B902,[1]D3_2!$B$259:$AL$385,32,FALSE)&amp;""</f>
        <v/>
      </c>
      <c r="AP907" s="245"/>
      <c r="AQ907" s="97" t="s">
        <v>6130</v>
      </c>
      <c r="AR907" s="246" t="str">
        <f>VLOOKUP($B902,[1]D3_2!$B$259:$AL$385,33,FALSE)&amp;""</f>
        <v/>
      </c>
      <c r="AS907" s="247"/>
      <c r="AT907" s="244" t="str">
        <f>VLOOKUP($B902,[1]D3_2!$B$259:$AL$385,34,FALSE)&amp;""</f>
        <v/>
      </c>
      <c r="AU907" s="245"/>
      <c r="AV907" s="97" t="s">
        <v>6130</v>
      </c>
      <c r="AW907" s="246" t="str">
        <f>VLOOKUP($B902,[1]D3_2!$B$259:$AL$385,35,FALSE)&amp;""</f>
        <v/>
      </c>
      <c r="AX907" s="247"/>
      <c r="AY907" s="244" t="str">
        <f>VLOOKUP($B902,[1]D3_2!$B$259:$AL$385,36,FALSE)&amp;""</f>
        <v/>
      </c>
      <c r="AZ907" s="245"/>
      <c r="BA907" s="97" t="s">
        <v>6130</v>
      </c>
      <c r="BB907" s="246" t="str">
        <f>VLOOKUP($B902,[1]D3_2!$B$259:$AL$385,37,FALSE)&amp;""</f>
        <v/>
      </c>
      <c r="BC907" s="247"/>
      <c r="BD907" s="60"/>
    </row>
    <row r="908" spans="2:56" ht="14.25" customHeight="1" x14ac:dyDescent="0.55000000000000004">
      <c r="B908" s="195" t="s">
        <v>5992</v>
      </c>
      <c r="C908" s="196"/>
      <c r="D908" s="196"/>
      <c r="E908" s="196"/>
      <c r="F908" s="196"/>
      <c r="G908" s="197"/>
      <c r="H908" s="232" t="s">
        <v>7637</v>
      </c>
      <c r="I908" s="233"/>
      <c r="J908" s="233"/>
      <c r="K908" s="234"/>
      <c r="L908" s="241" t="s">
        <v>6265</v>
      </c>
      <c r="M908" s="242"/>
      <c r="N908" s="242"/>
      <c r="O908" s="243"/>
      <c r="P908" s="215" t="str">
        <f>VLOOKUP($B908,[1]D3_2!$B$5:$AL$131,6,FALSE)&amp;""</f>
        <v/>
      </c>
      <c r="Q908" s="216"/>
      <c r="R908" s="95" t="s">
        <v>59</v>
      </c>
      <c r="S908" s="217" t="str">
        <f>VLOOKUP($B908,[1]D3_2!$B$5:$AL$131,7,FALSE)&amp;""</f>
        <v/>
      </c>
      <c r="T908" s="218"/>
      <c r="U908" s="215" t="str">
        <f>VLOOKUP($B908,[1]D3_2!$B$5:$AL$131,8,FALSE)&amp;""</f>
        <v/>
      </c>
      <c r="V908" s="216"/>
      <c r="W908" s="95" t="s">
        <v>59</v>
      </c>
      <c r="X908" s="217" t="str">
        <f>VLOOKUP($B908,[1]D3_2!$B$5:$AL$131,9,FALSE)&amp;""</f>
        <v/>
      </c>
      <c r="Y908" s="218"/>
      <c r="Z908" s="215" t="str">
        <f>VLOOKUP($B908,[1]D3_2!$B$5:$AL$131,10,FALSE)&amp;""</f>
        <v/>
      </c>
      <c r="AA908" s="216"/>
      <c r="AB908" s="95" t="s">
        <v>59</v>
      </c>
      <c r="AC908" s="217" t="str">
        <f>VLOOKUP($B908,[1]D3_2!$B$5:$AL$131,11,FALSE)&amp;""</f>
        <v/>
      </c>
      <c r="AD908" s="218"/>
      <c r="AE908" s="215" t="str">
        <f>VLOOKUP($B908,[1]D3_2!$B$5:$AL$131,12,FALSE)&amp;""</f>
        <v/>
      </c>
      <c r="AF908" s="216"/>
      <c r="AG908" s="95" t="s">
        <v>59</v>
      </c>
      <c r="AH908" s="217" t="str">
        <f>VLOOKUP($B908,[1]D3_2!$B$5:$AL$131,13,FALSE)&amp;""</f>
        <v/>
      </c>
      <c r="AI908" s="218"/>
      <c r="AJ908" s="215" t="str">
        <f>VLOOKUP($B908,[1]D3_2!$B$5:$AL$131,14,FALSE)&amp;""</f>
        <v/>
      </c>
      <c r="AK908" s="216"/>
      <c r="AL908" s="95" t="s">
        <v>59</v>
      </c>
      <c r="AM908" s="217" t="str">
        <f>VLOOKUP($B908,[1]D3_2!$B$5:$AL$131,15,FALSE)&amp;""</f>
        <v/>
      </c>
      <c r="AN908" s="218"/>
      <c r="AO908" s="215" t="str">
        <f>VLOOKUP($B908,[1]D3_2!$B$5:$AL$131,16,FALSE)&amp;""</f>
        <v/>
      </c>
      <c r="AP908" s="216"/>
      <c r="AQ908" s="95" t="s">
        <v>59</v>
      </c>
      <c r="AR908" s="217" t="str">
        <f>VLOOKUP($B908,[1]D3_2!$B$5:$AL$131,17,FALSE)&amp;""</f>
        <v/>
      </c>
      <c r="AS908" s="218"/>
      <c r="AT908" s="215" t="str">
        <f>VLOOKUP($B908,[1]D3_2!$B$5:$AL$131,18,FALSE)&amp;""</f>
        <v/>
      </c>
      <c r="AU908" s="216"/>
      <c r="AV908" s="95" t="s">
        <v>59</v>
      </c>
      <c r="AW908" s="217" t="str">
        <f>VLOOKUP($B908,[1]D3_2!$B$5:$AL$131,19,FALSE)&amp;""</f>
        <v/>
      </c>
      <c r="AX908" s="218"/>
      <c r="AY908" s="215" t="str">
        <f>VLOOKUP($B908,[1]D3_2!$B$5:$AL$131,20,FALSE)&amp;""</f>
        <v/>
      </c>
      <c r="AZ908" s="216"/>
      <c r="BA908" s="95" t="s">
        <v>59</v>
      </c>
      <c r="BB908" s="217" t="str">
        <f>VLOOKUP($B908,[1]D3_2!$B$5:$AL$131,21,FALSE)&amp;""</f>
        <v/>
      </c>
      <c r="BC908" s="218"/>
      <c r="BD908" s="60"/>
    </row>
    <row r="909" spans="2:56" ht="14.25" customHeight="1" x14ac:dyDescent="0.55000000000000004">
      <c r="B909" s="208"/>
      <c r="C909" s="209"/>
      <c r="D909" s="209"/>
      <c r="E909" s="209"/>
      <c r="F909" s="209"/>
      <c r="G909" s="210"/>
      <c r="H909" s="235"/>
      <c r="I909" s="236"/>
      <c r="J909" s="236"/>
      <c r="K909" s="237"/>
      <c r="L909" s="219" t="s">
        <v>7255</v>
      </c>
      <c r="M909" s="220"/>
      <c r="N909" s="220"/>
      <c r="O909" s="221"/>
      <c r="P909" s="222" t="str">
        <f>VLOOKUP($B908,[1]D3_2!$B$132:$AL$258,6,FALSE)&amp;""</f>
        <v/>
      </c>
      <c r="Q909" s="223"/>
      <c r="R909" s="96" t="s">
        <v>6130</v>
      </c>
      <c r="S909" s="224" t="str">
        <f>VLOOKUP($B908,[1]D3_2!$B$132:$AL$258,7,FALSE)&amp;""</f>
        <v/>
      </c>
      <c r="T909" s="225"/>
      <c r="U909" s="222" t="str">
        <f>VLOOKUP($B908,[1]D3_2!$B$132:$AL$258,8,FALSE)&amp;""</f>
        <v/>
      </c>
      <c r="V909" s="223"/>
      <c r="W909" s="96" t="s">
        <v>6130</v>
      </c>
      <c r="X909" s="224" t="str">
        <f>VLOOKUP($B908,[1]D3_2!$B$132:$AL$258,9,FALSE)&amp;""</f>
        <v/>
      </c>
      <c r="Y909" s="225"/>
      <c r="Z909" s="222" t="str">
        <f>VLOOKUP($B908,[1]D3_2!$B$132:$AL$258,10,FALSE)&amp;""</f>
        <v/>
      </c>
      <c r="AA909" s="223"/>
      <c r="AB909" s="96" t="s">
        <v>6130</v>
      </c>
      <c r="AC909" s="224" t="str">
        <f>VLOOKUP($B908,[1]D3_2!$B$132:$AL$258,11,FALSE)&amp;""</f>
        <v/>
      </c>
      <c r="AD909" s="225"/>
      <c r="AE909" s="222" t="str">
        <f>VLOOKUP($B908,[1]D3_2!$B$132:$AL$258,12,FALSE)&amp;""</f>
        <v/>
      </c>
      <c r="AF909" s="223"/>
      <c r="AG909" s="96" t="s">
        <v>6130</v>
      </c>
      <c r="AH909" s="224" t="str">
        <f>VLOOKUP($B908,[1]D3_2!$B$132:$AL$385,13,FALSE)&amp;""</f>
        <v/>
      </c>
      <c r="AI909" s="225"/>
      <c r="AJ909" s="222" t="str">
        <f>VLOOKUP($B908,[1]D3_2!$B$132:$AL$258,14,FALSE)&amp;""</f>
        <v/>
      </c>
      <c r="AK909" s="223"/>
      <c r="AL909" s="96" t="s">
        <v>6130</v>
      </c>
      <c r="AM909" s="224" t="str">
        <f>VLOOKUP($B908,[1]D3_2!$B$132:$AL$385,15,FALSE)&amp;""</f>
        <v/>
      </c>
      <c r="AN909" s="225"/>
      <c r="AO909" s="222" t="str">
        <f>VLOOKUP($B908,[1]D3_2!$B$132:$AL$258,16,FALSE)&amp;""</f>
        <v/>
      </c>
      <c r="AP909" s="223"/>
      <c r="AQ909" s="96" t="s">
        <v>6130</v>
      </c>
      <c r="AR909" s="224" t="str">
        <f>VLOOKUP($B908,[1]D3_2!$B$132:$AL$385,17,FALSE)&amp;""</f>
        <v/>
      </c>
      <c r="AS909" s="225"/>
      <c r="AT909" s="222" t="str">
        <f>VLOOKUP($B908,[1]D3_2!$B$132:$AL$258,18,FALSE)&amp;""</f>
        <v/>
      </c>
      <c r="AU909" s="223"/>
      <c r="AV909" s="96" t="s">
        <v>6130</v>
      </c>
      <c r="AW909" s="224" t="str">
        <f>VLOOKUP($B908,[1]D3_2!$B$132:$AL$385,19,FALSE)&amp;""</f>
        <v/>
      </c>
      <c r="AX909" s="225"/>
      <c r="AY909" s="222" t="str">
        <f>VLOOKUP($B908,[1]D3_2!$B$132:$AL$258,20,FALSE)&amp;""</f>
        <v/>
      </c>
      <c r="AZ909" s="223"/>
      <c r="BA909" s="96" t="s">
        <v>6130</v>
      </c>
      <c r="BB909" s="224" t="str">
        <f>VLOOKUP($B908,[1]D3_2!$B$132:$AL$385,21,FALSE)&amp;""</f>
        <v/>
      </c>
      <c r="BC909" s="225"/>
      <c r="BD909" s="60"/>
    </row>
    <row r="910" spans="2:56" ht="14.25" customHeight="1" x14ac:dyDescent="0.55000000000000004">
      <c r="B910" s="208"/>
      <c r="C910" s="209"/>
      <c r="D910" s="209"/>
      <c r="E910" s="209"/>
      <c r="F910" s="209"/>
      <c r="G910" s="210"/>
      <c r="H910" s="238"/>
      <c r="I910" s="239"/>
      <c r="J910" s="239"/>
      <c r="K910" s="240"/>
      <c r="L910" s="248" t="s">
        <v>7256</v>
      </c>
      <c r="M910" s="249"/>
      <c r="N910" s="249"/>
      <c r="O910" s="250"/>
      <c r="P910" s="244" t="str">
        <f>VLOOKUP($B908,[1]D3_2!$B$259:$AL$385,6,FALSE)&amp;""</f>
        <v/>
      </c>
      <c r="Q910" s="245"/>
      <c r="R910" s="97" t="s">
        <v>6130</v>
      </c>
      <c r="S910" s="246" t="str">
        <f>VLOOKUP($B908,[1]D3_2!$B$259:$AL$385,7,FALSE)&amp;""</f>
        <v/>
      </c>
      <c r="T910" s="247"/>
      <c r="U910" s="244" t="str">
        <f>VLOOKUP($B908,[1]D3_2!$B$259:$AL$385,8,FALSE)&amp;""</f>
        <v/>
      </c>
      <c r="V910" s="245"/>
      <c r="W910" s="97" t="s">
        <v>6130</v>
      </c>
      <c r="X910" s="246" t="str">
        <f>VLOOKUP($B908,[1]D3_2!$B$259:$AL$385,9,FALSE)&amp;""</f>
        <v/>
      </c>
      <c r="Y910" s="247"/>
      <c r="Z910" s="244" t="str">
        <f>VLOOKUP($B908,[1]D3_2!$B$259:$AL$385,10,FALSE)&amp;""</f>
        <v/>
      </c>
      <c r="AA910" s="245"/>
      <c r="AB910" s="97" t="s">
        <v>6130</v>
      </c>
      <c r="AC910" s="246" t="str">
        <f>VLOOKUP($B908,[1]D3_2!$B$259:$AL$385,11,FALSE)&amp;""</f>
        <v/>
      </c>
      <c r="AD910" s="247"/>
      <c r="AE910" s="244" t="str">
        <f>VLOOKUP($B908,[1]D3_2!$B$259:$AL$385,12,FALSE)&amp;""</f>
        <v/>
      </c>
      <c r="AF910" s="245"/>
      <c r="AG910" s="97" t="s">
        <v>6130</v>
      </c>
      <c r="AH910" s="246" t="str">
        <f>VLOOKUP($B908,[1]D3_2!$B$259:$AL$385,13,FALSE)&amp;""</f>
        <v/>
      </c>
      <c r="AI910" s="247"/>
      <c r="AJ910" s="244" t="str">
        <f>VLOOKUP($B908,[1]D3_2!$B$259:$AL$385,14,FALSE)&amp;""</f>
        <v/>
      </c>
      <c r="AK910" s="245"/>
      <c r="AL910" s="97" t="s">
        <v>6130</v>
      </c>
      <c r="AM910" s="246" t="str">
        <f>VLOOKUP($B908,[1]D3_2!$B$259:$AL$385,15,FALSE)&amp;""</f>
        <v/>
      </c>
      <c r="AN910" s="247"/>
      <c r="AO910" s="244" t="str">
        <f>VLOOKUP($B908,[1]D3_2!$B$259:$AL$385,16,FALSE)&amp;""</f>
        <v/>
      </c>
      <c r="AP910" s="245"/>
      <c r="AQ910" s="97" t="s">
        <v>6130</v>
      </c>
      <c r="AR910" s="246" t="str">
        <f>VLOOKUP($B908,[1]D3_2!$B$259:$AL$385,17,FALSE)&amp;""</f>
        <v/>
      </c>
      <c r="AS910" s="247"/>
      <c r="AT910" s="244" t="str">
        <f>VLOOKUP($B908,[1]D3_2!$B$259:$AL$385,18,FALSE)&amp;""</f>
        <v/>
      </c>
      <c r="AU910" s="245"/>
      <c r="AV910" s="97" t="s">
        <v>6130</v>
      </c>
      <c r="AW910" s="246" t="str">
        <f>VLOOKUP($B908,[1]D3_2!$B$259:$AL$385,19,FALSE)&amp;""</f>
        <v/>
      </c>
      <c r="AX910" s="247"/>
      <c r="AY910" s="244" t="str">
        <f>VLOOKUP($B908,[1]D3_2!$B$259:$AL$385,20,FALSE)&amp;""</f>
        <v/>
      </c>
      <c r="AZ910" s="245"/>
      <c r="BA910" s="97" t="s">
        <v>6130</v>
      </c>
      <c r="BB910" s="246" t="str">
        <f>VLOOKUP($B908,[1]D3_2!$B$259:$AL$385,21,FALSE)&amp;""</f>
        <v/>
      </c>
      <c r="BC910" s="247"/>
      <c r="BD910" s="60"/>
    </row>
    <row r="911" spans="2:56" ht="14.25" customHeight="1" x14ac:dyDescent="0.55000000000000004">
      <c r="B911" s="208"/>
      <c r="C911" s="209"/>
      <c r="D911" s="209"/>
      <c r="E911" s="209"/>
      <c r="F911" s="209"/>
      <c r="G911" s="210"/>
      <c r="H911" s="232" t="s">
        <v>7669</v>
      </c>
      <c r="I911" s="233"/>
      <c r="J911" s="233"/>
      <c r="K911" s="234"/>
      <c r="L911" s="241" t="s">
        <v>6265</v>
      </c>
      <c r="M911" s="242"/>
      <c r="N911" s="242"/>
      <c r="O911" s="243"/>
      <c r="P911" s="215" t="str">
        <f>VLOOKUP($B908,[1]D3_2!$B$5:$AL$131,22,FALSE)&amp;""</f>
        <v/>
      </c>
      <c r="Q911" s="216"/>
      <c r="R911" s="95" t="s">
        <v>59</v>
      </c>
      <c r="S911" s="217" t="str">
        <f>VLOOKUP($B908,[1]D3_2!$B$5:$AL$131,23,FALSE)&amp;""</f>
        <v/>
      </c>
      <c r="T911" s="218"/>
      <c r="U911" s="215" t="str">
        <f>VLOOKUP($B908,[1]D3_2!$B$5:$AL$131,24,FALSE)&amp;""</f>
        <v/>
      </c>
      <c r="V911" s="216"/>
      <c r="W911" s="95" t="s">
        <v>59</v>
      </c>
      <c r="X911" s="217" t="str">
        <f>VLOOKUP($B908,[1]D3_2!$B$5:$AL$131,25,FALSE)&amp;""</f>
        <v/>
      </c>
      <c r="Y911" s="218"/>
      <c r="Z911" s="215" t="str">
        <f>VLOOKUP($B908,[1]D3_2!$B$5:$AL$131,26,FALSE)&amp;""</f>
        <v/>
      </c>
      <c r="AA911" s="216"/>
      <c r="AB911" s="95" t="s">
        <v>59</v>
      </c>
      <c r="AC911" s="217" t="str">
        <f>VLOOKUP($B908,[1]D3_2!$B$5:$AL$131,27,FALSE)&amp;""</f>
        <v/>
      </c>
      <c r="AD911" s="218"/>
      <c r="AE911" s="215" t="str">
        <f>VLOOKUP($B908,[1]D3_2!$B$5:$AL$131,28,FALSE)&amp;""</f>
        <v/>
      </c>
      <c r="AF911" s="216"/>
      <c r="AG911" s="95" t="s">
        <v>59</v>
      </c>
      <c r="AH911" s="217" t="str">
        <f>VLOOKUP($B908,[1]D3_2!$B$5:$AL$131,29,FALSE)&amp;""</f>
        <v/>
      </c>
      <c r="AI911" s="218"/>
      <c r="AJ911" s="215" t="str">
        <f>VLOOKUP($B908,[1]D3_2!$B$5:$AL$131,30,FALSE)&amp;""</f>
        <v/>
      </c>
      <c r="AK911" s="216"/>
      <c r="AL911" s="95" t="s">
        <v>59</v>
      </c>
      <c r="AM911" s="217" t="str">
        <f>VLOOKUP($B908,[1]D3_2!$B$5:$AL$131,31,FALSE)&amp;""</f>
        <v/>
      </c>
      <c r="AN911" s="218"/>
      <c r="AO911" s="215" t="str">
        <f>VLOOKUP($B908,[1]D3_2!$B$5:$AL$131,32,FALSE)&amp;""</f>
        <v/>
      </c>
      <c r="AP911" s="216"/>
      <c r="AQ911" s="95" t="s">
        <v>59</v>
      </c>
      <c r="AR911" s="217" t="str">
        <f>VLOOKUP($B908,[1]D3_2!$B$5:$AL$131,33,FALSE)&amp;""</f>
        <v/>
      </c>
      <c r="AS911" s="218"/>
      <c r="AT911" s="215" t="str">
        <f>VLOOKUP($B908,[1]D3_2!$B$5:$AL$131,34,FALSE)&amp;""</f>
        <v/>
      </c>
      <c r="AU911" s="216"/>
      <c r="AV911" s="95" t="s">
        <v>59</v>
      </c>
      <c r="AW911" s="217" t="str">
        <f>VLOOKUP($B908,[1]D3_2!$B$5:$AL$131,35,FALSE)&amp;""</f>
        <v/>
      </c>
      <c r="AX911" s="218"/>
      <c r="AY911" s="215" t="str">
        <f>VLOOKUP($B908,[1]D3_2!$B$5:$AL$131,36,FALSE)&amp;""</f>
        <v/>
      </c>
      <c r="AZ911" s="216"/>
      <c r="BA911" s="95" t="s">
        <v>59</v>
      </c>
      <c r="BB911" s="217" t="str">
        <f>VLOOKUP($B908,[1]D3_2!$B$5:$AL$131,37,FALSE)&amp;""</f>
        <v/>
      </c>
      <c r="BC911" s="218"/>
      <c r="BD911" s="60"/>
    </row>
    <row r="912" spans="2:56" ht="14.25" customHeight="1" x14ac:dyDescent="0.55000000000000004">
      <c r="B912" s="208"/>
      <c r="C912" s="209"/>
      <c r="D912" s="209"/>
      <c r="E912" s="209"/>
      <c r="F912" s="209"/>
      <c r="G912" s="210"/>
      <c r="H912" s="235"/>
      <c r="I912" s="236"/>
      <c r="J912" s="236"/>
      <c r="K912" s="237"/>
      <c r="L912" s="219" t="s">
        <v>7255</v>
      </c>
      <c r="M912" s="220"/>
      <c r="N912" s="220"/>
      <c r="O912" s="221"/>
      <c r="P912" s="222" t="str">
        <f>VLOOKUP($B908,[1]D3_2!$B$132:$AL$258,22,FALSE)&amp;""</f>
        <v/>
      </c>
      <c r="Q912" s="223"/>
      <c r="R912" s="96" t="s">
        <v>6130</v>
      </c>
      <c r="S912" s="224" t="str">
        <f>VLOOKUP($B908,[1]D3_2!$B$132:$AL$258,23,FALSE)&amp;""</f>
        <v/>
      </c>
      <c r="T912" s="225"/>
      <c r="U912" s="222" t="str">
        <f>VLOOKUP($B908,[1]D3_2!$B$132:$AL$258,24,FALSE)&amp;""</f>
        <v/>
      </c>
      <c r="V912" s="223"/>
      <c r="W912" s="96" t="s">
        <v>6130</v>
      </c>
      <c r="X912" s="224" t="str">
        <f>VLOOKUP($B908,[1]D3_2!$B$132:$AL$258,25,FALSE)&amp;""</f>
        <v/>
      </c>
      <c r="Y912" s="225"/>
      <c r="Z912" s="222" t="str">
        <f>VLOOKUP($B908,[1]D3_2!$B$132:$AL$258,26,FALSE)&amp;""</f>
        <v/>
      </c>
      <c r="AA912" s="223"/>
      <c r="AB912" s="96" t="s">
        <v>6130</v>
      </c>
      <c r="AC912" s="224" t="str">
        <f>VLOOKUP($B908,[1]D3_2!$B$132:$AL$258,27,FALSE)&amp;""</f>
        <v/>
      </c>
      <c r="AD912" s="225"/>
      <c r="AE912" s="222" t="str">
        <f>VLOOKUP($B908,[1]D3_2!$B$132:$AL$258,28,FALSE)&amp;""</f>
        <v/>
      </c>
      <c r="AF912" s="223"/>
      <c r="AG912" s="96" t="s">
        <v>6130</v>
      </c>
      <c r="AH912" s="224" t="str">
        <f>VLOOKUP($B908,[1]D3_2!$B$132:$AL$385,29,FALSE)&amp;""</f>
        <v/>
      </c>
      <c r="AI912" s="225"/>
      <c r="AJ912" s="222" t="str">
        <f>VLOOKUP($B908,[1]D3_2!$B$132:$AL$258,30,FALSE)&amp;""</f>
        <v/>
      </c>
      <c r="AK912" s="223"/>
      <c r="AL912" s="96" t="s">
        <v>6130</v>
      </c>
      <c r="AM912" s="224" t="str">
        <f>VLOOKUP($B908,[1]D3_2!$B$132:$AL$385,31,FALSE)&amp;""</f>
        <v/>
      </c>
      <c r="AN912" s="225"/>
      <c r="AO912" s="222" t="str">
        <f>VLOOKUP($B908,[1]D3_2!$B$132:$AL$258,32,FALSE)&amp;""</f>
        <v/>
      </c>
      <c r="AP912" s="223"/>
      <c r="AQ912" s="96" t="s">
        <v>6130</v>
      </c>
      <c r="AR912" s="224" t="str">
        <f>VLOOKUP($B908,[1]D3_2!$B$132:$AL$385,33,FALSE)&amp;""</f>
        <v/>
      </c>
      <c r="AS912" s="225"/>
      <c r="AT912" s="222" t="str">
        <f>VLOOKUP($B908,[1]D3_2!$B$132:$AL$258,34,FALSE)&amp;""</f>
        <v/>
      </c>
      <c r="AU912" s="223"/>
      <c r="AV912" s="96" t="s">
        <v>6130</v>
      </c>
      <c r="AW912" s="224" t="str">
        <f>VLOOKUP($B908,[1]D3_2!$B$132:$AL$385,35,FALSE)&amp;""</f>
        <v/>
      </c>
      <c r="AX912" s="225"/>
      <c r="AY912" s="222" t="str">
        <f>VLOOKUP($B908,[1]D3_2!$B$132:$AL$258,36,FALSE)&amp;""</f>
        <v/>
      </c>
      <c r="AZ912" s="223"/>
      <c r="BA912" s="96" t="s">
        <v>6130</v>
      </c>
      <c r="BB912" s="224" t="str">
        <f>VLOOKUP($B908,[1]D3_2!$B$132:$AL$385,37,FALSE)&amp;""</f>
        <v/>
      </c>
      <c r="BC912" s="225"/>
      <c r="BD912" s="60"/>
    </row>
    <row r="913" spans="2:56" ht="14.25" customHeight="1" x14ac:dyDescent="0.55000000000000004">
      <c r="B913" s="198"/>
      <c r="C913" s="199"/>
      <c r="D913" s="199"/>
      <c r="E913" s="199"/>
      <c r="F913" s="199"/>
      <c r="G913" s="200"/>
      <c r="H913" s="238"/>
      <c r="I913" s="239"/>
      <c r="J913" s="239"/>
      <c r="K913" s="240"/>
      <c r="L913" s="248" t="s">
        <v>7256</v>
      </c>
      <c r="M913" s="249"/>
      <c r="N913" s="249"/>
      <c r="O913" s="250"/>
      <c r="P913" s="244" t="str">
        <f>VLOOKUP($B908,[1]D3_2!$B$259:$AL$385,22,FALSE)&amp;""</f>
        <v/>
      </c>
      <c r="Q913" s="245"/>
      <c r="R913" s="97" t="s">
        <v>6130</v>
      </c>
      <c r="S913" s="246" t="str">
        <f>VLOOKUP($B908,[1]D3_2!$B$259:$AL$385,23,FALSE)&amp;""</f>
        <v/>
      </c>
      <c r="T913" s="247"/>
      <c r="U913" s="244" t="str">
        <f>VLOOKUP($B908,[1]D3_2!$B$259:$AL$385,24,FALSE)&amp;""</f>
        <v/>
      </c>
      <c r="V913" s="245"/>
      <c r="W913" s="97" t="s">
        <v>6130</v>
      </c>
      <c r="X913" s="246" t="str">
        <f>VLOOKUP($B908,[1]D3_2!$B$259:$AL$385,25,FALSE)&amp;""</f>
        <v/>
      </c>
      <c r="Y913" s="247"/>
      <c r="Z913" s="244" t="str">
        <f>VLOOKUP($B908,[1]D3_2!$B$259:$AL$385,26,FALSE)&amp;""</f>
        <v/>
      </c>
      <c r="AA913" s="245"/>
      <c r="AB913" s="97" t="s">
        <v>6130</v>
      </c>
      <c r="AC913" s="246" t="str">
        <f>VLOOKUP($B908,[1]D3_2!$B$259:$AL$385,27,FALSE)&amp;""</f>
        <v/>
      </c>
      <c r="AD913" s="247"/>
      <c r="AE913" s="244" t="str">
        <f>VLOOKUP($B908,[1]D3_2!$B$259:$AL$385,28,FALSE)&amp;""</f>
        <v/>
      </c>
      <c r="AF913" s="245"/>
      <c r="AG913" s="97" t="s">
        <v>6130</v>
      </c>
      <c r="AH913" s="246" t="str">
        <f>VLOOKUP($B908,[1]D3_2!$B$259:$AL$385,29,FALSE)&amp;""</f>
        <v/>
      </c>
      <c r="AI913" s="247"/>
      <c r="AJ913" s="244" t="str">
        <f>VLOOKUP($B908,[1]D3_2!$B$259:$AL$385,30,FALSE)&amp;""</f>
        <v/>
      </c>
      <c r="AK913" s="245"/>
      <c r="AL913" s="97" t="s">
        <v>6130</v>
      </c>
      <c r="AM913" s="246" t="str">
        <f>VLOOKUP($B908,[1]D3_2!$B$259:$AL$385,31,FALSE)&amp;""</f>
        <v/>
      </c>
      <c r="AN913" s="247"/>
      <c r="AO913" s="244" t="str">
        <f>VLOOKUP($B908,[1]D3_2!$B$259:$AL$385,32,FALSE)&amp;""</f>
        <v/>
      </c>
      <c r="AP913" s="245"/>
      <c r="AQ913" s="97" t="s">
        <v>6130</v>
      </c>
      <c r="AR913" s="246" t="str">
        <f>VLOOKUP($B908,[1]D3_2!$B$259:$AL$385,33,FALSE)&amp;""</f>
        <v/>
      </c>
      <c r="AS913" s="247"/>
      <c r="AT913" s="244" t="str">
        <f>VLOOKUP($B908,[1]D3_2!$B$259:$AL$385,34,FALSE)&amp;""</f>
        <v/>
      </c>
      <c r="AU913" s="245"/>
      <c r="AV913" s="97" t="s">
        <v>6130</v>
      </c>
      <c r="AW913" s="246" t="str">
        <f>VLOOKUP($B908,[1]D3_2!$B$259:$AL$385,35,FALSE)&amp;""</f>
        <v/>
      </c>
      <c r="AX913" s="247"/>
      <c r="AY913" s="244" t="str">
        <f>VLOOKUP($B908,[1]D3_2!$B$259:$AL$385,36,FALSE)&amp;""</f>
        <v/>
      </c>
      <c r="AZ913" s="245"/>
      <c r="BA913" s="97" t="s">
        <v>6130</v>
      </c>
      <c r="BB913" s="246" t="str">
        <f>VLOOKUP($B908,[1]D3_2!$B$259:$AL$385,37,FALSE)&amp;""</f>
        <v/>
      </c>
      <c r="BC913" s="247"/>
      <c r="BD913" s="60"/>
    </row>
    <row r="914" spans="2:56" ht="14.25" customHeight="1" x14ac:dyDescent="0.55000000000000004">
      <c r="B914" s="195" t="s">
        <v>516</v>
      </c>
      <c r="C914" s="196"/>
      <c r="D914" s="196"/>
      <c r="E914" s="196"/>
      <c r="F914" s="196"/>
      <c r="G914" s="197"/>
      <c r="H914" s="232" t="s">
        <v>7637</v>
      </c>
      <c r="I914" s="233"/>
      <c r="J914" s="233"/>
      <c r="K914" s="234"/>
      <c r="L914" s="241" t="s">
        <v>6265</v>
      </c>
      <c r="M914" s="242"/>
      <c r="N914" s="242"/>
      <c r="O914" s="243"/>
      <c r="P914" s="215" t="str">
        <f>VLOOKUP($B914,[1]D3_2!$B$5:$AL$131,6,FALSE)&amp;""</f>
        <v/>
      </c>
      <c r="Q914" s="216"/>
      <c r="R914" s="95" t="s">
        <v>59</v>
      </c>
      <c r="S914" s="217" t="str">
        <f>VLOOKUP($B914,[1]D3_2!$B$5:$AL$131,7,FALSE)&amp;""</f>
        <v/>
      </c>
      <c r="T914" s="218"/>
      <c r="U914" s="215" t="str">
        <f>VLOOKUP($B914,[1]D3_2!$B$5:$AL$131,8,FALSE)&amp;""</f>
        <v/>
      </c>
      <c r="V914" s="216"/>
      <c r="W914" s="95" t="s">
        <v>59</v>
      </c>
      <c r="X914" s="217" t="str">
        <f>VLOOKUP($B914,[1]D3_2!$B$5:$AL$131,9,FALSE)&amp;""</f>
        <v/>
      </c>
      <c r="Y914" s="218"/>
      <c r="Z914" s="215" t="str">
        <f>VLOOKUP($B914,[1]D3_2!$B$5:$AL$131,10,FALSE)&amp;""</f>
        <v/>
      </c>
      <c r="AA914" s="216"/>
      <c r="AB914" s="95" t="s">
        <v>59</v>
      </c>
      <c r="AC914" s="217" t="str">
        <f>VLOOKUP($B914,[1]D3_2!$B$5:$AL$131,11,FALSE)&amp;""</f>
        <v/>
      </c>
      <c r="AD914" s="218"/>
      <c r="AE914" s="215" t="str">
        <f>VLOOKUP($B914,[1]D3_2!$B$5:$AL$131,12,FALSE)&amp;""</f>
        <v/>
      </c>
      <c r="AF914" s="216"/>
      <c r="AG914" s="95" t="s">
        <v>59</v>
      </c>
      <c r="AH914" s="217" t="str">
        <f>VLOOKUP($B914,[1]D3_2!$B$5:$AL$131,13,FALSE)&amp;""</f>
        <v/>
      </c>
      <c r="AI914" s="218"/>
      <c r="AJ914" s="215" t="str">
        <f>VLOOKUP($B914,[1]D3_2!$B$5:$AL$131,14,FALSE)&amp;""</f>
        <v/>
      </c>
      <c r="AK914" s="216"/>
      <c r="AL914" s="95" t="s">
        <v>59</v>
      </c>
      <c r="AM914" s="217" t="str">
        <f>VLOOKUP($B914,[1]D3_2!$B$5:$AL$131,15,FALSE)&amp;""</f>
        <v/>
      </c>
      <c r="AN914" s="218"/>
      <c r="AO914" s="215" t="str">
        <f>VLOOKUP($B914,[1]D3_2!$B$5:$AL$131,16,FALSE)&amp;""</f>
        <v/>
      </c>
      <c r="AP914" s="216"/>
      <c r="AQ914" s="95" t="s">
        <v>59</v>
      </c>
      <c r="AR914" s="217" t="str">
        <f>VLOOKUP($B914,[1]D3_2!$B$5:$AL$131,17,FALSE)&amp;""</f>
        <v/>
      </c>
      <c r="AS914" s="218"/>
      <c r="AT914" s="215" t="str">
        <f>VLOOKUP($B914,[1]D3_2!$B$5:$AL$131,18,FALSE)&amp;""</f>
        <v/>
      </c>
      <c r="AU914" s="216"/>
      <c r="AV914" s="95" t="s">
        <v>59</v>
      </c>
      <c r="AW914" s="217" t="str">
        <f>VLOOKUP($B914,[1]D3_2!$B$5:$AL$131,19,FALSE)&amp;""</f>
        <v/>
      </c>
      <c r="AX914" s="218"/>
      <c r="AY914" s="215" t="str">
        <f>VLOOKUP($B914,[1]D3_2!$B$5:$AL$131,20,FALSE)&amp;""</f>
        <v/>
      </c>
      <c r="AZ914" s="216"/>
      <c r="BA914" s="95" t="s">
        <v>59</v>
      </c>
      <c r="BB914" s="217" t="str">
        <f>VLOOKUP($B914,[1]D3_2!$B$5:$AL$131,21,FALSE)&amp;""</f>
        <v/>
      </c>
      <c r="BC914" s="218"/>
      <c r="BD914" s="60"/>
    </row>
    <row r="915" spans="2:56" ht="14.25" customHeight="1" x14ac:dyDescent="0.55000000000000004">
      <c r="B915" s="208"/>
      <c r="C915" s="209"/>
      <c r="D915" s="209"/>
      <c r="E915" s="209"/>
      <c r="F915" s="209"/>
      <c r="G915" s="210"/>
      <c r="H915" s="235"/>
      <c r="I915" s="236"/>
      <c r="J915" s="236"/>
      <c r="K915" s="237"/>
      <c r="L915" s="219" t="s">
        <v>7255</v>
      </c>
      <c r="M915" s="220"/>
      <c r="N915" s="220"/>
      <c r="O915" s="221"/>
      <c r="P915" s="222" t="str">
        <f>VLOOKUP($B914,[1]D3_2!$B$132:$AL$258,6,FALSE)&amp;""</f>
        <v/>
      </c>
      <c r="Q915" s="223"/>
      <c r="R915" s="96" t="s">
        <v>6130</v>
      </c>
      <c r="S915" s="224" t="str">
        <f>VLOOKUP($B914,[1]D3_2!$B$132:$AL$258,7,FALSE)&amp;""</f>
        <v/>
      </c>
      <c r="T915" s="225"/>
      <c r="U915" s="222" t="str">
        <f>VLOOKUP($B914,[1]D3_2!$B$132:$AL$258,8,FALSE)&amp;""</f>
        <v/>
      </c>
      <c r="V915" s="223"/>
      <c r="W915" s="96" t="s">
        <v>6130</v>
      </c>
      <c r="X915" s="224" t="str">
        <f>VLOOKUP($B914,[1]D3_2!$B$132:$AL$258,9,FALSE)&amp;""</f>
        <v/>
      </c>
      <c r="Y915" s="225"/>
      <c r="Z915" s="222" t="str">
        <f>VLOOKUP($B914,[1]D3_2!$B$132:$AL$258,10,FALSE)&amp;""</f>
        <v/>
      </c>
      <c r="AA915" s="223"/>
      <c r="AB915" s="96" t="s">
        <v>6130</v>
      </c>
      <c r="AC915" s="224" t="str">
        <f>VLOOKUP($B914,[1]D3_2!$B$132:$AL$258,11,FALSE)&amp;""</f>
        <v/>
      </c>
      <c r="AD915" s="225"/>
      <c r="AE915" s="222" t="str">
        <f>VLOOKUP($B914,[1]D3_2!$B$132:$AL$258,12,FALSE)&amp;""</f>
        <v/>
      </c>
      <c r="AF915" s="223"/>
      <c r="AG915" s="96" t="s">
        <v>6130</v>
      </c>
      <c r="AH915" s="224" t="str">
        <f>VLOOKUP($B914,[1]D3_2!$B$132:$AL$385,13,FALSE)&amp;""</f>
        <v/>
      </c>
      <c r="AI915" s="225"/>
      <c r="AJ915" s="222" t="str">
        <f>VLOOKUP($B914,[1]D3_2!$B$132:$AL$258,14,FALSE)&amp;""</f>
        <v/>
      </c>
      <c r="AK915" s="223"/>
      <c r="AL915" s="96" t="s">
        <v>6130</v>
      </c>
      <c r="AM915" s="224" t="str">
        <f>VLOOKUP($B914,[1]D3_2!$B$132:$AL$385,15,FALSE)&amp;""</f>
        <v/>
      </c>
      <c r="AN915" s="225"/>
      <c r="AO915" s="222" t="str">
        <f>VLOOKUP($B914,[1]D3_2!$B$132:$AL$258,16,FALSE)&amp;""</f>
        <v/>
      </c>
      <c r="AP915" s="223"/>
      <c r="AQ915" s="96" t="s">
        <v>6130</v>
      </c>
      <c r="AR915" s="224" t="str">
        <f>VLOOKUP($B914,[1]D3_2!$B$132:$AL$385,17,FALSE)&amp;""</f>
        <v/>
      </c>
      <c r="AS915" s="225"/>
      <c r="AT915" s="222" t="str">
        <f>VLOOKUP($B914,[1]D3_2!$B$132:$AL$258,18,FALSE)&amp;""</f>
        <v/>
      </c>
      <c r="AU915" s="223"/>
      <c r="AV915" s="96" t="s">
        <v>6130</v>
      </c>
      <c r="AW915" s="224" t="str">
        <f>VLOOKUP($B914,[1]D3_2!$B$132:$AL$385,19,FALSE)&amp;""</f>
        <v/>
      </c>
      <c r="AX915" s="225"/>
      <c r="AY915" s="222" t="str">
        <f>VLOOKUP($B914,[1]D3_2!$B$132:$AL$258,20,FALSE)&amp;""</f>
        <v/>
      </c>
      <c r="AZ915" s="223"/>
      <c r="BA915" s="96" t="s">
        <v>6130</v>
      </c>
      <c r="BB915" s="224" t="str">
        <f>VLOOKUP($B914,[1]D3_2!$B$132:$AL$385,21,FALSE)&amp;""</f>
        <v/>
      </c>
      <c r="BC915" s="225"/>
      <c r="BD915" s="60"/>
    </row>
    <row r="916" spans="2:56" ht="14.25" customHeight="1" x14ac:dyDescent="0.55000000000000004">
      <c r="B916" s="208"/>
      <c r="C916" s="209"/>
      <c r="D916" s="209"/>
      <c r="E916" s="209"/>
      <c r="F916" s="209"/>
      <c r="G916" s="210"/>
      <c r="H916" s="238"/>
      <c r="I916" s="239"/>
      <c r="J916" s="239"/>
      <c r="K916" s="240"/>
      <c r="L916" s="248" t="s">
        <v>7256</v>
      </c>
      <c r="M916" s="249"/>
      <c r="N916" s="249"/>
      <c r="O916" s="250"/>
      <c r="P916" s="244" t="str">
        <f>VLOOKUP($B914,[1]D3_2!$B$259:$AL$385,6,FALSE)&amp;""</f>
        <v/>
      </c>
      <c r="Q916" s="245"/>
      <c r="R916" s="97" t="s">
        <v>6130</v>
      </c>
      <c r="S916" s="246" t="str">
        <f>VLOOKUP($B914,[1]D3_2!$B$259:$AL$385,7,FALSE)&amp;""</f>
        <v/>
      </c>
      <c r="T916" s="247"/>
      <c r="U916" s="244" t="str">
        <f>VLOOKUP($B914,[1]D3_2!$B$259:$AL$385,8,FALSE)&amp;""</f>
        <v/>
      </c>
      <c r="V916" s="245"/>
      <c r="W916" s="97" t="s">
        <v>6130</v>
      </c>
      <c r="X916" s="246" t="str">
        <f>VLOOKUP($B914,[1]D3_2!$B$259:$AL$385,9,FALSE)&amp;""</f>
        <v/>
      </c>
      <c r="Y916" s="247"/>
      <c r="Z916" s="244" t="str">
        <f>VLOOKUP($B914,[1]D3_2!$B$259:$AL$385,10,FALSE)&amp;""</f>
        <v/>
      </c>
      <c r="AA916" s="245"/>
      <c r="AB916" s="97" t="s">
        <v>6130</v>
      </c>
      <c r="AC916" s="246" t="str">
        <f>VLOOKUP($B914,[1]D3_2!$B$259:$AL$385,11,FALSE)&amp;""</f>
        <v/>
      </c>
      <c r="AD916" s="247"/>
      <c r="AE916" s="244" t="str">
        <f>VLOOKUP($B914,[1]D3_2!$B$259:$AL$385,12,FALSE)&amp;""</f>
        <v/>
      </c>
      <c r="AF916" s="245"/>
      <c r="AG916" s="97" t="s">
        <v>6130</v>
      </c>
      <c r="AH916" s="246" t="str">
        <f>VLOOKUP($B914,[1]D3_2!$B$259:$AL$385,13,FALSE)&amp;""</f>
        <v/>
      </c>
      <c r="AI916" s="247"/>
      <c r="AJ916" s="244" t="str">
        <f>VLOOKUP($B914,[1]D3_2!$B$259:$AL$385,14,FALSE)&amp;""</f>
        <v/>
      </c>
      <c r="AK916" s="245"/>
      <c r="AL916" s="97" t="s">
        <v>6130</v>
      </c>
      <c r="AM916" s="246" t="str">
        <f>VLOOKUP($B914,[1]D3_2!$B$259:$AL$385,15,FALSE)&amp;""</f>
        <v/>
      </c>
      <c r="AN916" s="247"/>
      <c r="AO916" s="244" t="str">
        <f>VLOOKUP($B914,[1]D3_2!$B$259:$AL$385,16,FALSE)&amp;""</f>
        <v/>
      </c>
      <c r="AP916" s="245"/>
      <c r="AQ916" s="97" t="s">
        <v>6130</v>
      </c>
      <c r="AR916" s="246" t="str">
        <f>VLOOKUP($B914,[1]D3_2!$B$259:$AL$385,17,FALSE)&amp;""</f>
        <v/>
      </c>
      <c r="AS916" s="247"/>
      <c r="AT916" s="244" t="str">
        <f>VLOOKUP($B914,[1]D3_2!$B$259:$AL$385,18,FALSE)&amp;""</f>
        <v/>
      </c>
      <c r="AU916" s="245"/>
      <c r="AV916" s="97" t="s">
        <v>6130</v>
      </c>
      <c r="AW916" s="246" t="str">
        <f>VLOOKUP($B914,[1]D3_2!$B$259:$AL$385,19,FALSE)&amp;""</f>
        <v/>
      </c>
      <c r="AX916" s="247"/>
      <c r="AY916" s="244" t="str">
        <f>VLOOKUP($B914,[1]D3_2!$B$259:$AL$385,20,FALSE)&amp;""</f>
        <v/>
      </c>
      <c r="AZ916" s="245"/>
      <c r="BA916" s="97" t="s">
        <v>6130</v>
      </c>
      <c r="BB916" s="246" t="str">
        <f>VLOOKUP($B914,[1]D3_2!$B$259:$AL$385,21,FALSE)&amp;""</f>
        <v/>
      </c>
      <c r="BC916" s="247"/>
      <c r="BD916" s="60"/>
    </row>
    <row r="917" spans="2:56" ht="14.25" customHeight="1" x14ac:dyDescent="0.55000000000000004">
      <c r="B917" s="208"/>
      <c r="C917" s="209"/>
      <c r="D917" s="209"/>
      <c r="E917" s="209"/>
      <c r="F917" s="209"/>
      <c r="G917" s="210"/>
      <c r="H917" s="232" t="s">
        <v>7669</v>
      </c>
      <c r="I917" s="233"/>
      <c r="J917" s="233"/>
      <c r="K917" s="234"/>
      <c r="L917" s="241" t="s">
        <v>6265</v>
      </c>
      <c r="M917" s="242"/>
      <c r="N917" s="242"/>
      <c r="O917" s="243"/>
      <c r="P917" s="215" t="str">
        <f>VLOOKUP($B914,[1]D3_2!$B$5:$AL$131,22,FALSE)&amp;""</f>
        <v/>
      </c>
      <c r="Q917" s="216"/>
      <c r="R917" s="95" t="s">
        <v>59</v>
      </c>
      <c r="S917" s="217" t="str">
        <f>VLOOKUP($B914,[1]D3_2!$B$5:$AL$131,23,FALSE)&amp;""</f>
        <v/>
      </c>
      <c r="T917" s="218"/>
      <c r="U917" s="215" t="str">
        <f>VLOOKUP($B914,[1]D3_2!$B$5:$AL$131,24,FALSE)&amp;""</f>
        <v/>
      </c>
      <c r="V917" s="216"/>
      <c r="W917" s="95" t="s">
        <v>59</v>
      </c>
      <c r="X917" s="217" t="str">
        <f>VLOOKUP($B914,[1]D3_2!$B$5:$AL$131,25,FALSE)&amp;""</f>
        <v/>
      </c>
      <c r="Y917" s="218"/>
      <c r="Z917" s="215" t="str">
        <f>VLOOKUP($B914,[1]D3_2!$B$5:$AL$131,26,FALSE)&amp;""</f>
        <v/>
      </c>
      <c r="AA917" s="216"/>
      <c r="AB917" s="95" t="s">
        <v>59</v>
      </c>
      <c r="AC917" s="217" t="str">
        <f>VLOOKUP($B914,[1]D3_2!$B$5:$AL$131,27,FALSE)&amp;""</f>
        <v/>
      </c>
      <c r="AD917" s="218"/>
      <c r="AE917" s="215" t="str">
        <f>VLOOKUP($B914,[1]D3_2!$B$5:$AL$131,28,FALSE)&amp;""</f>
        <v/>
      </c>
      <c r="AF917" s="216"/>
      <c r="AG917" s="95" t="s">
        <v>59</v>
      </c>
      <c r="AH917" s="217" t="str">
        <f>VLOOKUP($B914,[1]D3_2!$B$5:$AL$131,29,FALSE)&amp;""</f>
        <v/>
      </c>
      <c r="AI917" s="218"/>
      <c r="AJ917" s="215" t="str">
        <f>VLOOKUP($B914,[1]D3_2!$B$5:$AL$131,30,FALSE)&amp;""</f>
        <v/>
      </c>
      <c r="AK917" s="216"/>
      <c r="AL917" s="95" t="s">
        <v>59</v>
      </c>
      <c r="AM917" s="217" t="str">
        <f>VLOOKUP($B914,[1]D3_2!$B$5:$AL$131,31,FALSE)&amp;""</f>
        <v/>
      </c>
      <c r="AN917" s="218"/>
      <c r="AO917" s="215" t="str">
        <f>VLOOKUP($B914,[1]D3_2!$B$5:$AL$131,32,FALSE)&amp;""</f>
        <v/>
      </c>
      <c r="AP917" s="216"/>
      <c r="AQ917" s="95" t="s">
        <v>59</v>
      </c>
      <c r="AR917" s="217" t="str">
        <f>VLOOKUP($B914,[1]D3_2!$B$5:$AL$131,33,FALSE)&amp;""</f>
        <v/>
      </c>
      <c r="AS917" s="218"/>
      <c r="AT917" s="215" t="str">
        <f>VLOOKUP($B914,[1]D3_2!$B$5:$AL$131,34,FALSE)&amp;""</f>
        <v/>
      </c>
      <c r="AU917" s="216"/>
      <c r="AV917" s="95" t="s">
        <v>59</v>
      </c>
      <c r="AW917" s="217" t="str">
        <f>VLOOKUP($B914,[1]D3_2!$B$5:$AL$131,35,FALSE)&amp;""</f>
        <v/>
      </c>
      <c r="AX917" s="218"/>
      <c r="AY917" s="215" t="str">
        <f>VLOOKUP($B914,[1]D3_2!$B$5:$AL$131,36,FALSE)&amp;""</f>
        <v/>
      </c>
      <c r="AZ917" s="216"/>
      <c r="BA917" s="95" t="s">
        <v>59</v>
      </c>
      <c r="BB917" s="217" t="str">
        <f>VLOOKUP($B914,[1]D3_2!$B$5:$AL$131,37,FALSE)&amp;""</f>
        <v/>
      </c>
      <c r="BC917" s="218"/>
      <c r="BD917" s="60"/>
    </row>
    <row r="918" spans="2:56" ht="14.25" customHeight="1" x14ac:dyDescent="0.55000000000000004">
      <c r="B918" s="208"/>
      <c r="C918" s="209"/>
      <c r="D918" s="209"/>
      <c r="E918" s="209"/>
      <c r="F918" s="209"/>
      <c r="G918" s="210"/>
      <c r="H918" s="235"/>
      <c r="I918" s="236"/>
      <c r="J918" s="236"/>
      <c r="K918" s="237"/>
      <c r="L918" s="219" t="s">
        <v>7255</v>
      </c>
      <c r="M918" s="220"/>
      <c r="N918" s="220"/>
      <c r="O918" s="221"/>
      <c r="P918" s="222" t="str">
        <f>VLOOKUP($B914,[1]D3_2!$B$132:$AL$258,22,FALSE)&amp;""</f>
        <v/>
      </c>
      <c r="Q918" s="223"/>
      <c r="R918" s="96" t="s">
        <v>6130</v>
      </c>
      <c r="S918" s="224" t="str">
        <f>VLOOKUP($B914,[1]D3_2!$B$132:$AL$258,23,FALSE)&amp;""</f>
        <v/>
      </c>
      <c r="T918" s="225"/>
      <c r="U918" s="222" t="str">
        <f>VLOOKUP($B914,[1]D3_2!$B$132:$AL$258,24,FALSE)&amp;""</f>
        <v/>
      </c>
      <c r="V918" s="223"/>
      <c r="W918" s="96" t="s">
        <v>6130</v>
      </c>
      <c r="X918" s="224" t="str">
        <f>VLOOKUP($B914,[1]D3_2!$B$132:$AL$258,25,FALSE)&amp;""</f>
        <v/>
      </c>
      <c r="Y918" s="225"/>
      <c r="Z918" s="222" t="str">
        <f>VLOOKUP($B914,[1]D3_2!$B$132:$AL$258,26,FALSE)&amp;""</f>
        <v/>
      </c>
      <c r="AA918" s="223"/>
      <c r="AB918" s="96" t="s">
        <v>6130</v>
      </c>
      <c r="AC918" s="224" t="str">
        <f>VLOOKUP($B914,[1]D3_2!$B$132:$AL$258,27,FALSE)&amp;""</f>
        <v/>
      </c>
      <c r="AD918" s="225"/>
      <c r="AE918" s="222" t="str">
        <f>VLOOKUP($B914,[1]D3_2!$B$132:$AL$258,28,FALSE)&amp;""</f>
        <v/>
      </c>
      <c r="AF918" s="223"/>
      <c r="AG918" s="96" t="s">
        <v>6130</v>
      </c>
      <c r="AH918" s="224" t="str">
        <f>VLOOKUP($B914,[1]D3_2!$B$132:$AL$385,29,FALSE)&amp;""</f>
        <v/>
      </c>
      <c r="AI918" s="225"/>
      <c r="AJ918" s="222" t="str">
        <f>VLOOKUP($B914,[1]D3_2!$B$132:$AL$258,30,FALSE)&amp;""</f>
        <v/>
      </c>
      <c r="AK918" s="223"/>
      <c r="AL918" s="96" t="s">
        <v>6130</v>
      </c>
      <c r="AM918" s="224" t="str">
        <f>VLOOKUP($B914,[1]D3_2!$B$132:$AL$385,31,FALSE)&amp;""</f>
        <v/>
      </c>
      <c r="AN918" s="225"/>
      <c r="AO918" s="222" t="str">
        <f>VLOOKUP($B914,[1]D3_2!$B$132:$AL$258,32,FALSE)&amp;""</f>
        <v/>
      </c>
      <c r="AP918" s="223"/>
      <c r="AQ918" s="96" t="s">
        <v>6130</v>
      </c>
      <c r="AR918" s="224" t="str">
        <f>VLOOKUP($B914,[1]D3_2!$B$132:$AL$385,33,FALSE)&amp;""</f>
        <v/>
      </c>
      <c r="AS918" s="225"/>
      <c r="AT918" s="222" t="str">
        <f>VLOOKUP($B914,[1]D3_2!$B$132:$AL$258,34,FALSE)&amp;""</f>
        <v/>
      </c>
      <c r="AU918" s="223"/>
      <c r="AV918" s="96" t="s">
        <v>6130</v>
      </c>
      <c r="AW918" s="224" t="str">
        <f>VLOOKUP($B914,[1]D3_2!$B$132:$AL$385,35,FALSE)&amp;""</f>
        <v/>
      </c>
      <c r="AX918" s="225"/>
      <c r="AY918" s="222" t="str">
        <f>VLOOKUP($B914,[1]D3_2!$B$132:$AL$258,36,FALSE)&amp;""</f>
        <v/>
      </c>
      <c r="AZ918" s="223"/>
      <c r="BA918" s="96" t="s">
        <v>6130</v>
      </c>
      <c r="BB918" s="224" t="str">
        <f>VLOOKUP($B914,[1]D3_2!$B$132:$AL$385,37,FALSE)&amp;""</f>
        <v/>
      </c>
      <c r="BC918" s="225"/>
      <c r="BD918" s="60"/>
    </row>
    <row r="919" spans="2:56" ht="14.25" customHeight="1" x14ac:dyDescent="0.55000000000000004">
      <c r="B919" s="198"/>
      <c r="C919" s="199"/>
      <c r="D919" s="199"/>
      <c r="E919" s="199"/>
      <c r="F919" s="199"/>
      <c r="G919" s="200"/>
      <c r="H919" s="238"/>
      <c r="I919" s="239"/>
      <c r="J919" s="239"/>
      <c r="K919" s="240"/>
      <c r="L919" s="248" t="s">
        <v>7256</v>
      </c>
      <c r="M919" s="249"/>
      <c r="N919" s="249"/>
      <c r="O919" s="250"/>
      <c r="P919" s="244" t="str">
        <f>VLOOKUP($B914,[1]D3_2!$B$259:$AL$385,22,FALSE)&amp;""</f>
        <v/>
      </c>
      <c r="Q919" s="245"/>
      <c r="R919" s="97" t="s">
        <v>6130</v>
      </c>
      <c r="S919" s="246" t="str">
        <f>VLOOKUP($B914,[1]D3_2!$B$259:$AL$385,23,FALSE)&amp;""</f>
        <v/>
      </c>
      <c r="T919" s="247"/>
      <c r="U919" s="244" t="str">
        <f>VLOOKUP($B914,[1]D3_2!$B$259:$AL$385,24,FALSE)&amp;""</f>
        <v/>
      </c>
      <c r="V919" s="245"/>
      <c r="W919" s="97" t="s">
        <v>6130</v>
      </c>
      <c r="X919" s="246" t="str">
        <f>VLOOKUP($B914,[1]D3_2!$B$259:$AL$385,25,FALSE)&amp;""</f>
        <v/>
      </c>
      <c r="Y919" s="247"/>
      <c r="Z919" s="244" t="str">
        <f>VLOOKUP($B914,[1]D3_2!$B$259:$AL$385,26,FALSE)&amp;""</f>
        <v/>
      </c>
      <c r="AA919" s="245"/>
      <c r="AB919" s="97" t="s">
        <v>6130</v>
      </c>
      <c r="AC919" s="246" t="str">
        <f>VLOOKUP($B914,[1]D3_2!$B$259:$AL$385,27,FALSE)&amp;""</f>
        <v/>
      </c>
      <c r="AD919" s="247"/>
      <c r="AE919" s="244" t="str">
        <f>VLOOKUP($B914,[1]D3_2!$B$259:$AL$385,28,FALSE)&amp;""</f>
        <v/>
      </c>
      <c r="AF919" s="245"/>
      <c r="AG919" s="97" t="s">
        <v>6130</v>
      </c>
      <c r="AH919" s="246" t="str">
        <f>VLOOKUP($B914,[1]D3_2!$B$259:$AL$385,29,FALSE)&amp;""</f>
        <v/>
      </c>
      <c r="AI919" s="247"/>
      <c r="AJ919" s="244" t="str">
        <f>VLOOKUP($B914,[1]D3_2!$B$259:$AL$385,30,FALSE)&amp;""</f>
        <v/>
      </c>
      <c r="AK919" s="245"/>
      <c r="AL919" s="97" t="s">
        <v>6130</v>
      </c>
      <c r="AM919" s="246" t="str">
        <f>VLOOKUP($B914,[1]D3_2!$B$259:$AL$385,31,FALSE)&amp;""</f>
        <v/>
      </c>
      <c r="AN919" s="247"/>
      <c r="AO919" s="244" t="str">
        <f>VLOOKUP($B914,[1]D3_2!$B$259:$AL$385,32,FALSE)&amp;""</f>
        <v/>
      </c>
      <c r="AP919" s="245"/>
      <c r="AQ919" s="97" t="s">
        <v>6130</v>
      </c>
      <c r="AR919" s="246" t="str">
        <f>VLOOKUP($B914,[1]D3_2!$B$259:$AL$385,33,FALSE)&amp;""</f>
        <v/>
      </c>
      <c r="AS919" s="247"/>
      <c r="AT919" s="244" t="str">
        <f>VLOOKUP($B914,[1]D3_2!$B$259:$AL$385,34,FALSE)&amp;""</f>
        <v/>
      </c>
      <c r="AU919" s="245"/>
      <c r="AV919" s="97" t="s">
        <v>6130</v>
      </c>
      <c r="AW919" s="246" t="str">
        <f>VLOOKUP($B914,[1]D3_2!$B$259:$AL$385,35,FALSE)&amp;""</f>
        <v/>
      </c>
      <c r="AX919" s="247"/>
      <c r="AY919" s="244" t="str">
        <f>VLOOKUP($B914,[1]D3_2!$B$259:$AL$385,36,FALSE)&amp;""</f>
        <v/>
      </c>
      <c r="AZ919" s="245"/>
      <c r="BA919" s="97" t="s">
        <v>6130</v>
      </c>
      <c r="BB919" s="246" t="str">
        <f>VLOOKUP($B914,[1]D3_2!$B$259:$AL$385,37,FALSE)&amp;""</f>
        <v/>
      </c>
      <c r="BC919" s="247"/>
      <c r="BD919" s="60"/>
    </row>
    <row r="920" spans="2:56" ht="14.25" customHeight="1" x14ac:dyDescent="0.55000000000000004">
      <c r="B920" s="195" t="s">
        <v>5993</v>
      </c>
      <c r="C920" s="196"/>
      <c r="D920" s="196"/>
      <c r="E920" s="196"/>
      <c r="F920" s="196"/>
      <c r="G920" s="197"/>
      <c r="H920" s="232" t="s">
        <v>7637</v>
      </c>
      <c r="I920" s="233"/>
      <c r="J920" s="233"/>
      <c r="K920" s="234"/>
      <c r="L920" s="241" t="s">
        <v>6265</v>
      </c>
      <c r="M920" s="242"/>
      <c r="N920" s="242"/>
      <c r="O920" s="243"/>
      <c r="P920" s="215" t="str">
        <f>VLOOKUP($B920,[1]D3_2!$B$5:$AL$131,6,FALSE)&amp;""</f>
        <v/>
      </c>
      <c r="Q920" s="216"/>
      <c r="R920" s="95" t="s">
        <v>59</v>
      </c>
      <c r="S920" s="217" t="str">
        <f>VLOOKUP($B920,[1]D3_2!$B$5:$AL$131,7,FALSE)&amp;""</f>
        <v/>
      </c>
      <c r="T920" s="218"/>
      <c r="U920" s="215" t="str">
        <f>VLOOKUP($B920,[1]D3_2!$B$5:$AL$131,8,FALSE)&amp;""</f>
        <v/>
      </c>
      <c r="V920" s="216"/>
      <c r="W920" s="95" t="s">
        <v>59</v>
      </c>
      <c r="X920" s="217" t="str">
        <f>VLOOKUP($B920,[1]D3_2!$B$5:$AL$131,9,FALSE)&amp;""</f>
        <v/>
      </c>
      <c r="Y920" s="218"/>
      <c r="Z920" s="215" t="str">
        <f>VLOOKUP($B920,[1]D3_2!$B$5:$AL$131,10,FALSE)&amp;""</f>
        <v/>
      </c>
      <c r="AA920" s="216"/>
      <c r="AB920" s="95" t="s">
        <v>59</v>
      </c>
      <c r="AC920" s="217" t="str">
        <f>VLOOKUP($B920,[1]D3_2!$B$5:$AL$131,11,FALSE)&amp;""</f>
        <v/>
      </c>
      <c r="AD920" s="218"/>
      <c r="AE920" s="215" t="str">
        <f>VLOOKUP($B920,[1]D3_2!$B$5:$AL$131,12,FALSE)&amp;""</f>
        <v/>
      </c>
      <c r="AF920" s="216"/>
      <c r="AG920" s="95" t="s">
        <v>59</v>
      </c>
      <c r="AH920" s="217" t="str">
        <f>VLOOKUP($B920,[1]D3_2!$B$5:$AL$131,13,FALSE)&amp;""</f>
        <v/>
      </c>
      <c r="AI920" s="218"/>
      <c r="AJ920" s="215" t="str">
        <f>VLOOKUP($B920,[1]D3_2!$B$5:$AL$131,14,FALSE)&amp;""</f>
        <v/>
      </c>
      <c r="AK920" s="216"/>
      <c r="AL920" s="95" t="s">
        <v>59</v>
      </c>
      <c r="AM920" s="217" t="str">
        <f>VLOOKUP($B920,[1]D3_2!$B$5:$AL$131,15,FALSE)&amp;""</f>
        <v/>
      </c>
      <c r="AN920" s="218"/>
      <c r="AO920" s="215" t="str">
        <f>VLOOKUP($B920,[1]D3_2!$B$5:$AL$131,16,FALSE)&amp;""</f>
        <v/>
      </c>
      <c r="AP920" s="216"/>
      <c r="AQ920" s="95" t="s">
        <v>59</v>
      </c>
      <c r="AR920" s="217" t="str">
        <f>VLOOKUP($B920,[1]D3_2!$B$5:$AL$131,17,FALSE)&amp;""</f>
        <v/>
      </c>
      <c r="AS920" s="218"/>
      <c r="AT920" s="215" t="str">
        <f>VLOOKUP($B920,[1]D3_2!$B$5:$AL$131,18,FALSE)&amp;""</f>
        <v/>
      </c>
      <c r="AU920" s="216"/>
      <c r="AV920" s="95" t="s">
        <v>59</v>
      </c>
      <c r="AW920" s="217" t="str">
        <f>VLOOKUP($B920,[1]D3_2!$B$5:$AL$131,19,FALSE)&amp;""</f>
        <v/>
      </c>
      <c r="AX920" s="218"/>
      <c r="AY920" s="215" t="str">
        <f>VLOOKUP($B920,[1]D3_2!$B$5:$AL$131,20,FALSE)&amp;""</f>
        <v/>
      </c>
      <c r="AZ920" s="216"/>
      <c r="BA920" s="95" t="s">
        <v>59</v>
      </c>
      <c r="BB920" s="217" t="str">
        <f>VLOOKUP($B920,[1]D3_2!$B$5:$AL$131,21,FALSE)&amp;""</f>
        <v/>
      </c>
      <c r="BC920" s="218"/>
      <c r="BD920" s="60"/>
    </row>
    <row r="921" spans="2:56" ht="14.25" customHeight="1" x14ac:dyDescent="0.55000000000000004">
      <c r="B921" s="208"/>
      <c r="C921" s="209"/>
      <c r="D921" s="209"/>
      <c r="E921" s="209"/>
      <c r="F921" s="209"/>
      <c r="G921" s="210"/>
      <c r="H921" s="235"/>
      <c r="I921" s="236"/>
      <c r="J921" s="236"/>
      <c r="K921" s="237"/>
      <c r="L921" s="219" t="s">
        <v>7255</v>
      </c>
      <c r="M921" s="220"/>
      <c r="N921" s="220"/>
      <c r="O921" s="221"/>
      <c r="P921" s="222" t="str">
        <f>VLOOKUP($B920,[1]D3_2!$B$132:$AL$258,6,FALSE)&amp;""</f>
        <v/>
      </c>
      <c r="Q921" s="223"/>
      <c r="R921" s="96" t="s">
        <v>6130</v>
      </c>
      <c r="S921" s="224" t="str">
        <f>VLOOKUP($B920,[1]D3_2!$B$132:$AL$258,7,FALSE)&amp;""</f>
        <v/>
      </c>
      <c r="T921" s="225"/>
      <c r="U921" s="222" t="str">
        <f>VLOOKUP($B920,[1]D3_2!$B$132:$AL$258,8,FALSE)&amp;""</f>
        <v/>
      </c>
      <c r="V921" s="223"/>
      <c r="W921" s="96" t="s">
        <v>6130</v>
      </c>
      <c r="X921" s="224" t="str">
        <f>VLOOKUP($B920,[1]D3_2!$B$132:$AL$258,9,FALSE)&amp;""</f>
        <v/>
      </c>
      <c r="Y921" s="225"/>
      <c r="Z921" s="222" t="str">
        <f>VLOOKUP($B920,[1]D3_2!$B$132:$AL$258,10,FALSE)&amp;""</f>
        <v/>
      </c>
      <c r="AA921" s="223"/>
      <c r="AB921" s="96" t="s">
        <v>6130</v>
      </c>
      <c r="AC921" s="224" t="str">
        <f>VLOOKUP($B920,[1]D3_2!$B$132:$AL$258,11,FALSE)&amp;""</f>
        <v/>
      </c>
      <c r="AD921" s="225"/>
      <c r="AE921" s="222" t="str">
        <f>VLOOKUP($B920,[1]D3_2!$B$132:$AL$258,12,FALSE)&amp;""</f>
        <v/>
      </c>
      <c r="AF921" s="223"/>
      <c r="AG921" s="96" t="s">
        <v>6130</v>
      </c>
      <c r="AH921" s="224" t="str">
        <f>VLOOKUP($B920,[1]D3_2!$B$132:$AL$385,13,FALSE)&amp;""</f>
        <v/>
      </c>
      <c r="AI921" s="225"/>
      <c r="AJ921" s="222" t="str">
        <f>VLOOKUP($B920,[1]D3_2!$B$132:$AL$258,14,FALSE)&amp;""</f>
        <v/>
      </c>
      <c r="AK921" s="223"/>
      <c r="AL921" s="96" t="s">
        <v>6130</v>
      </c>
      <c r="AM921" s="224" t="str">
        <f>VLOOKUP($B920,[1]D3_2!$B$132:$AL$385,15,FALSE)&amp;""</f>
        <v/>
      </c>
      <c r="AN921" s="225"/>
      <c r="AO921" s="222" t="str">
        <f>VLOOKUP($B920,[1]D3_2!$B$132:$AL$258,16,FALSE)&amp;""</f>
        <v/>
      </c>
      <c r="AP921" s="223"/>
      <c r="AQ921" s="96" t="s">
        <v>6130</v>
      </c>
      <c r="AR921" s="224" t="str">
        <f>VLOOKUP($B920,[1]D3_2!$B$132:$AL$385,17,FALSE)&amp;""</f>
        <v/>
      </c>
      <c r="AS921" s="225"/>
      <c r="AT921" s="222" t="str">
        <f>VLOOKUP($B920,[1]D3_2!$B$132:$AL$258,18,FALSE)&amp;""</f>
        <v/>
      </c>
      <c r="AU921" s="223"/>
      <c r="AV921" s="96" t="s">
        <v>6130</v>
      </c>
      <c r="AW921" s="224" t="str">
        <f>VLOOKUP($B920,[1]D3_2!$B$132:$AL$385,19,FALSE)&amp;""</f>
        <v/>
      </c>
      <c r="AX921" s="225"/>
      <c r="AY921" s="222" t="str">
        <f>VLOOKUP($B920,[1]D3_2!$B$132:$AL$258,20,FALSE)&amp;""</f>
        <v/>
      </c>
      <c r="AZ921" s="223"/>
      <c r="BA921" s="96" t="s">
        <v>6130</v>
      </c>
      <c r="BB921" s="224" t="str">
        <f>VLOOKUP($B920,[1]D3_2!$B$132:$AL$385,21,FALSE)&amp;""</f>
        <v/>
      </c>
      <c r="BC921" s="225"/>
      <c r="BD921" s="60"/>
    </row>
    <row r="922" spans="2:56" ht="14.25" customHeight="1" x14ac:dyDescent="0.55000000000000004">
      <c r="B922" s="208"/>
      <c r="C922" s="209"/>
      <c r="D922" s="209"/>
      <c r="E922" s="209"/>
      <c r="F922" s="209"/>
      <c r="G922" s="210"/>
      <c r="H922" s="238"/>
      <c r="I922" s="239"/>
      <c r="J922" s="239"/>
      <c r="K922" s="240"/>
      <c r="L922" s="248" t="s">
        <v>7256</v>
      </c>
      <c r="M922" s="249"/>
      <c r="N922" s="249"/>
      <c r="O922" s="250"/>
      <c r="P922" s="244" t="str">
        <f>VLOOKUP($B920,[1]D3_2!$B$259:$AL$385,6,FALSE)&amp;""</f>
        <v/>
      </c>
      <c r="Q922" s="245"/>
      <c r="R922" s="97" t="s">
        <v>6130</v>
      </c>
      <c r="S922" s="246" t="str">
        <f>VLOOKUP($B920,[1]D3_2!$B$259:$AL$385,7,FALSE)&amp;""</f>
        <v/>
      </c>
      <c r="T922" s="247"/>
      <c r="U922" s="244" t="str">
        <f>VLOOKUP($B920,[1]D3_2!$B$259:$AL$385,8,FALSE)&amp;""</f>
        <v/>
      </c>
      <c r="V922" s="245"/>
      <c r="W922" s="97" t="s">
        <v>6130</v>
      </c>
      <c r="X922" s="246" t="str">
        <f>VLOOKUP($B920,[1]D3_2!$B$259:$AL$385,9,FALSE)&amp;""</f>
        <v/>
      </c>
      <c r="Y922" s="247"/>
      <c r="Z922" s="244" t="str">
        <f>VLOOKUP($B920,[1]D3_2!$B$259:$AL$385,10,FALSE)&amp;""</f>
        <v/>
      </c>
      <c r="AA922" s="245"/>
      <c r="AB922" s="97" t="s">
        <v>6130</v>
      </c>
      <c r="AC922" s="246" t="str">
        <f>VLOOKUP($B920,[1]D3_2!$B$259:$AL$385,11,FALSE)&amp;""</f>
        <v/>
      </c>
      <c r="AD922" s="247"/>
      <c r="AE922" s="244" t="str">
        <f>VLOOKUP($B920,[1]D3_2!$B$259:$AL$385,12,FALSE)&amp;""</f>
        <v/>
      </c>
      <c r="AF922" s="245"/>
      <c r="AG922" s="97" t="s">
        <v>6130</v>
      </c>
      <c r="AH922" s="246" t="str">
        <f>VLOOKUP($B920,[1]D3_2!$B$259:$AL$385,13,FALSE)&amp;""</f>
        <v/>
      </c>
      <c r="AI922" s="247"/>
      <c r="AJ922" s="244" t="str">
        <f>VLOOKUP($B920,[1]D3_2!$B$259:$AL$385,14,FALSE)&amp;""</f>
        <v/>
      </c>
      <c r="AK922" s="245"/>
      <c r="AL922" s="97" t="s">
        <v>6130</v>
      </c>
      <c r="AM922" s="246" t="str">
        <f>VLOOKUP($B920,[1]D3_2!$B$259:$AL$385,15,FALSE)&amp;""</f>
        <v/>
      </c>
      <c r="AN922" s="247"/>
      <c r="AO922" s="244" t="str">
        <f>VLOOKUP($B920,[1]D3_2!$B$259:$AL$385,16,FALSE)&amp;""</f>
        <v/>
      </c>
      <c r="AP922" s="245"/>
      <c r="AQ922" s="97" t="s">
        <v>6130</v>
      </c>
      <c r="AR922" s="246" t="str">
        <f>VLOOKUP($B920,[1]D3_2!$B$259:$AL$385,17,FALSE)&amp;""</f>
        <v/>
      </c>
      <c r="AS922" s="247"/>
      <c r="AT922" s="244" t="str">
        <f>VLOOKUP($B920,[1]D3_2!$B$259:$AL$385,18,FALSE)&amp;""</f>
        <v/>
      </c>
      <c r="AU922" s="245"/>
      <c r="AV922" s="97" t="s">
        <v>6130</v>
      </c>
      <c r="AW922" s="246" t="str">
        <f>VLOOKUP($B920,[1]D3_2!$B$259:$AL$385,19,FALSE)&amp;""</f>
        <v/>
      </c>
      <c r="AX922" s="247"/>
      <c r="AY922" s="244" t="str">
        <f>VLOOKUP($B920,[1]D3_2!$B$259:$AL$385,20,FALSE)&amp;""</f>
        <v/>
      </c>
      <c r="AZ922" s="245"/>
      <c r="BA922" s="97" t="s">
        <v>6130</v>
      </c>
      <c r="BB922" s="246" t="str">
        <f>VLOOKUP($B920,[1]D3_2!$B$259:$AL$385,21,FALSE)&amp;""</f>
        <v/>
      </c>
      <c r="BC922" s="247"/>
      <c r="BD922" s="60"/>
    </row>
    <row r="923" spans="2:56" ht="14.25" customHeight="1" x14ac:dyDescent="0.55000000000000004">
      <c r="B923" s="208"/>
      <c r="C923" s="209"/>
      <c r="D923" s="209"/>
      <c r="E923" s="209"/>
      <c r="F923" s="209"/>
      <c r="G923" s="210"/>
      <c r="H923" s="232" t="s">
        <v>7669</v>
      </c>
      <c r="I923" s="233"/>
      <c r="J923" s="233"/>
      <c r="K923" s="234"/>
      <c r="L923" s="241" t="s">
        <v>6265</v>
      </c>
      <c r="M923" s="242"/>
      <c r="N923" s="242"/>
      <c r="O923" s="243"/>
      <c r="P923" s="215" t="str">
        <f>VLOOKUP($B920,[1]D3_2!$B$5:$AL$131,22,FALSE)&amp;""</f>
        <v/>
      </c>
      <c r="Q923" s="216"/>
      <c r="R923" s="95" t="s">
        <v>59</v>
      </c>
      <c r="S923" s="217" t="str">
        <f>VLOOKUP($B920,[1]D3_2!$B$5:$AL$131,23,FALSE)&amp;""</f>
        <v/>
      </c>
      <c r="T923" s="218"/>
      <c r="U923" s="215" t="str">
        <f>VLOOKUP($B920,[1]D3_2!$B$5:$AL$131,24,FALSE)&amp;""</f>
        <v/>
      </c>
      <c r="V923" s="216"/>
      <c r="W923" s="95" t="s">
        <v>59</v>
      </c>
      <c r="X923" s="217" t="str">
        <f>VLOOKUP($B920,[1]D3_2!$B$5:$AL$131,25,FALSE)&amp;""</f>
        <v/>
      </c>
      <c r="Y923" s="218"/>
      <c r="Z923" s="215" t="str">
        <f>VLOOKUP($B920,[1]D3_2!$B$5:$AL$131,26,FALSE)&amp;""</f>
        <v/>
      </c>
      <c r="AA923" s="216"/>
      <c r="AB923" s="95" t="s">
        <v>59</v>
      </c>
      <c r="AC923" s="217" t="str">
        <f>VLOOKUP($B920,[1]D3_2!$B$5:$AL$131,27,FALSE)&amp;""</f>
        <v/>
      </c>
      <c r="AD923" s="218"/>
      <c r="AE923" s="215" t="str">
        <f>VLOOKUP($B920,[1]D3_2!$B$5:$AL$131,28,FALSE)&amp;""</f>
        <v/>
      </c>
      <c r="AF923" s="216"/>
      <c r="AG923" s="95" t="s">
        <v>59</v>
      </c>
      <c r="AH923" s="217" t="str">
        <f>VLOOKUP($B920,[1]D3_2!$B$5:$AL$131,29,FALSE)&amp;""</f>
        <v/>
      </c>
      <c r="AI923" s="218"/>
      <c r="AJ923" s="215" t="str">
        <f>VLOOKUP($B920,[1]D3_2!$B$5:$AL$131,30,FALSE)&amp;""</f>
        <v/>
      </c>
      <c r="AK923" s="216"/>
      <c r="AL923" s="95" t="s">
        <v>59</v>
      </c>
      <c r="AM923" s="217" t="str">
        <f>VLOOKUP($B920,[1]D3_2!$B$5:$AL$131,31,FALSE)&amp;""</f>
        <v/>
      </c>
      <c r="AN923" s="218"/>
      <c r="AO923" s="215" t="str">
        <f>VLOOKUP($B920,[1]D3_2!$B$5:$AL$131,32,FALSE)&amp;""</f>
        <v/>
      </c>
      <c r="AP923" s="216"/>
      <c r="AQ923" s="95" t="s">
        <v>59</v>
      </c>
      <c r="AR923" s="217" t="str">
        <f>VLOOKUP($B920,[1]D3_2!$B$5:$AL$131,33,FALSE)&amp;""</f>
        <v/>
      </c>
      <c r="AS923" s="218"/>
      <c r="AT923" s="215" t="str">
        <f>VLOOKUP($B920,[1]D3_2!$B$5:$AL$131,34,FALSE)&amp;""</f>
        <v/>
      </c>
      <c r="AU923" s="216"/>
      <c r="AV923" s="95" t="s">
        <v>59</v>
      </c>
      <c r="AW923" s="217" t="str">
        <f>VLOOKUP($B920,[1]D3_2!$B$5:$AL$131,35,FALSE)&amp;""</f>
        <v/>
      </c>
      <c r="AX923" s="218"/>
      <c r="AY923" s="215" t="str">
        <f>VLOOKUP($B920,[1]D3_2!$B$5:$AL$131,36,FALSE)&amp;""</f>
        <v/>
      </c>
      <c r="AZ923" s="216"/>
      <c r="BA923" s="95" t="s">
        <v>59</v>
      </c>
      <c r="BB923" s="217" t="str">
        <f>VLOOKUP($B920,[1]D3_2!$B$5:$AL$131,37,FALSE)&amp;""</f>
        <v/>
      </c>
      <c r="BC923" s="218"/>
      <c r="BD923" s="60"/>
    </row>
    <row r="924" spans="2:56" ht="14.25" customHeight="1" x14ac:dyDescent="0.55000000000000004">
      <c r="B924" s="208"/>
      <c r="C924" s="209"/>
      <c r="D924" s="209"/>
      <c r="E924" s="209"/>
      <c r="F924" s="209"/>
      <c r="G924" s="210"/>
      <c r="H924" s="235"/>
      <c r="I924" s="236"/>
      <c r="J924" s="236"/>
      <c r="K924" s="237"/>
      <c r="L924" s="219" t="s">
        <v>7255</v>
      </c>
      <c r="M924" s="220"/>
      <c r="N924" s="220"/>
      <c r="O924" s="221"/>
      <c r="P924" s="222" t="str">
        <f>VLOOKUP($B920,[1]D3_2!$B$132:$AL$258,22,FALSE)&amp;""</f>
        <v/>
      </c>
      <c r="Q924" s="223"/>
      <c r="R924" s="96" t="s">
        <v>6130</v>
      </c>
      <c r="S924" s="224" t="str">
        <f>VLOOKUP($B920,[1]D3_2!$B$132:$AL$258,23,FALSE)&amp;""</f>
        <v/>
      </c>
      <c r="T924" s="225"/>
      <c r="U924" s="222" t="str">
        <f>VLOOKUP($B920,[1]D3_2!$B$132:$AL$258,24,FALSE)&amp;""</f>
        <v/>
      </c>
      <c r="V924" s="223"/>
      <c r="W924" s="96" t="s">
        <v>6130</v>
      </c>
      <c r="X924" s="224" t="str">
        <f>VLOOKUP($B920,[1]D3_2!$B$132:$AL$258,25,FALSE)&amp;""</f>
        <v/>
      </c>
      <c r="Y924" s="225"/>
      <c r="Z924" s="222" t="str">
        <f>VLOOKUP($B920,[1]D3_2!$B$132:$AL$258,26,FALSE)&amp;""</f>
        <v/>
      </c>
      <c r="AA924" s="223"/>
      <c r="AB924" s="96" t="s">
        <v>6130</v>
      </c>
      <c r="AC924" s="224" t="str">
        <f>VLOOKUP($B920,[1]D3_2!$B$132:$AL$258,27,FALSE)&amp;""</f>
        <v/>
      </c>
      <c r="AD924" s="225"/>
      <c r="AE924" s="222" t="str">
        <f>VLOOKUP($B920,[1]D3_2!$B$132:$AL$258,28,FALSE)&amp;""</f>
        <v/>
      </c>
      <c r="AF924" s="223"/>
      <c r="AG924" s="96" t="s">
        <v>6130</v>
      </c>
      <c r="AH924" s="224" t="str">
        <f>VLOOKUP($B920,[1]D3_2!$B$132:$AL$385,29,FALSE)&amp;""</f>
        <v/>
      </c>
      <c r="AI924" s="225"/>
      <c r="AJ924" s="222" t="str">
        <f>VLOOKUP($B920,[1]D3_2!$B$132:$AL$258,30,FALSE)&amp;""</f>
        <v/>
      </c>
      <c r="AK924" s="223"/>
      <c r="AL924" s="96" t="s">
        <v>6130</v>
      </c>
      <c r="AM924" s="224" t="str">
        <f>VLOOKUP($B920,[1]D3_2!$B$132:$AL$385,31,FALSE)&amp;""</f>
        <v/>
      </c>
      <c r="AN924" s="225"/>
      <c r="AO924" s="222" t="str">
        <f>VLOOKUP($B920,[1]D3_2!$B$132:$AL$258,32,FALSE)&amp;""</f>
        <v/>
      </c>
      <c r="AP924" s="223"/>
      <c r="AQ924" s="96" t="s">
        <v>6130</v>
      </c>
      <c r="AR924" s="224" t="str">
        <f>VLOOKUP($B920,[1]D3_2!$B$132:$AL$385,33,FALSE)&amp;""</f>
        <v/>
      </c>
      <c r="AS924" s="225"/>
      <c r="AT924" s="222" t="str">
        <f>VLOOKUP($B920,[1]D3_2!$B$132:$AL$258,34,FALSE)&amp;""</f>
        <v/>
      </c>
      <c r="AU924" s="223"/>
      <c r="AV924" s="96" t="s">
        <v>6130</v>
      </c>
      <c r="AW924" s="224" t="str">
        <f>VLOOKUP($B920,[1]D3_2!$B$132:$AL$385,35,FALSE)&amp;""</f>
        <v/>
      </c>
      <c r="AX924" s="225"/>
      <c r="AY924" s="222" t="str">
        <f>VLOOKUP($B920,[1]D3_2!$B$132:$AL$258,36,FALSE)&amp;""</f>
        <v/>
      </c>
      <c r="AZ924" s="223"/>
      <c r="BA924" s="96" t="s">
        <v>6130</v>
      </c>
      <c r="BB924" s="224" t="str">
        <f>VLOOKUP($B920,[1]D3_2!$B$132:$AL$385,37,FALSE)&amp;""</f>
        <v/>
      </c>
      <c r="BC924" s="225"/>
      <c r="BD924" s="60"/>
    </row>
    <row r="925" spans="2:56" ht="14.25" customHeight="1" x14ac:dyDescent="0.55000000000000004">
      <c r="B925" s="198"/>
      <c r="C925" s="199"/>
      <c r="D925" s="199"/>
      <c r="E925" s="199"/>
      <c r="F925" s="199"/>
      <c r="G925" s="200"/>
      <c r="H925" s="238"/>
      <c r="I925" s="239"/>
      <c r="J925" s="239"/>
      <c r="K925" s="240"/>
      <c r="L925" s="248" t="s">
        <v>7256</v>
      </c>
      <c r="M925" s="249"/>
      <c r="N925" s="249"/>
      <c r="O925" s="250"/>
      <c r="P925" s="244" t="str">
        <f>VLOOKUP($B920,[1]D3_2!$B$259:$AL$385,22,FALSE)&amp;""</f>
        <v/>
      </c>
      <c r="Q925" s="245"/>
      <c r="R925" s="97" t="s">
        <v>6130</v>
      </c>
      <c r="S925" s="246" t="str">
        <f>VLOOKUP($B920,[1]D3_2!$B$259:$AL$385,23,FALSE)&amp;""</f>
        <v/>
      </c>
      <c r="T925" s="247"/>
      <c r="U925" s="244" t="str">
        <f>VLOOKUP($B920,[1]D3_2!$B$259:$AL$385,24,FALSE)&amp;""</f>
        <v/>
      </c>
      <c r="V925" s="245"/>
      <c r="W925" s="97" t="s">
        <v>6130</v>
      </c>
      <c r="X925" s="246" t="str">
        <f>VLOOKUP($B920,[1]D3_2!$B$259:$AL$385,25,FALSE)&amp;""</f>
        <v/>
      </c>
      <c r="Y925" s="247"/>
      <c r="Z925" s="244" t="str">
        <f>VLOOKUP($B920,[1]D3_2!$B$259:$AL$385,26,FALSE)&amp;""</f>
        <v/>
      </c>
      <c r="AA925" s="245"/>
      <c r="AB925" s="97" t="s">
        <v>6130</v>
      </c>
      <c r="AC925" s="246" t="str">
        <f>VLOOKUP($B920,[1]D3_2!$B$259:$AL$385,27,FALSE)&amp;""</f>
        <v/>
      </c>
      <c r="AD925" s="247"/>
      <c r="AE925" s="244" t="str">
        <f>VLOOKUP($B920,[1]D3_2!$B$259:$AL$385,28,FALSE)&amp;""</f>
        <v/>
      </c>
      <c r="AF925" s="245"/>
      <c r="AG925" s="97" t="s">
        <v>6130</v>
      </c>
      <c r="AH925" s="246" t="str">
        <f>VLOOKUP($B920,[1]D3_2!$B$259:$AL$385,29,FALSE)&amp;""</f>
        <v/>
      </c>
      <c r="AI925" s="247"/>
      <c r="AJ925" s="244" t="str">
        <f>VLOOKUP($B920,[1]D3_2!$B$259:$AL$385,30,FALSE)&amp;""</f>
        <v/>
      </c>
      <c r="AK925" s="245"/>
      <c r="AL925" s="97" t="s">
        <v>6130</v>
      </c>
      <c r="AM925" s="246" t="str">
        <f>VLOOKUP($B920,[1]D3_2!$B$259:$AL$385,31,FALSE)&amp;""</f>
        <v/>
      </c>
      <c r="AN925" s="247"/>
      <c r="AO925" s="244" t="str">
        <f>VLOOKUP($B920,[1]D3_2!$B$259:$AL$385,32,FALSE)&amp;""</f>
        <v/>
      </c>
      <c r="AP925" s="245"/>
      <c r="AQ925" s="97" t="s">
        <v>6130</v>
      </c>
      <c r="AR925" s="246" t="str">
        <f>VLOOKUP($B920,[1]D3_2!$B$259:$AL$385,33,FALSE)&amp;""</f>
        <v/>
      </c>
      <c r="AS925" s="247"/>
      <c r="AT925" s="244" t="str">
        <f>VLOOKUP($B920,[1]D3_2!$B$259:$AL$385,34,FALSE)&amp;""</f>
        <v/>
      </c>
      <c r="AU925" s="245"/>
      <c r="AV925" s="97" t="s">
        <v>6130</v>
      </c>
      <c r="AW925" s="246" t="str">
        <f>VLOOKUP($B920,[1]D3_2!$B$259:$AL$385,35,FALSE)&amp;""</f>
        <v/>
      </c>
      <c r="AX925" s="247"/>
      <c r="AY925" s="244" t="str">
        <f>VLOOKUP($B920,[1]D3_2!$B$259:$AL$385,36,FALSE)&amp;""</f>
        <v/>
      </c>
      <c r="AZ925" s="245"/>
      <c r="BA925" s="97" t="s">
        <v>6130</v>
      </c>
      <c r="BB925" s="246" t="str">
        <f>VLOOKUP($B920,[1]D3_2!$B$259:$AL$385,37,FALSE)&amp;""</f>
        <v/>
      </c>
      <c r="BC925" s="247"/>
      <c r="BD925" s="60"/>
    </row>
    <row r="926" spans="2:56" ht="14.25" customHeight="1" x14ac:dyDescent="0.55000000000000004">
      <c r="B926" s="195" t="s">
        <v>5994</v>
      </c>
      <c r="C926" s="196"/>
      <c r="D926" s="196"/>
      <c r="E926" s="196"/>
      <c r="F926" s="196"/>
      <c r="G926" s="197"/>
      <c r="H926" s="232" t="s">
        <v>7637</v>
      </c>
      <c r="I926" s="233"/>
      <c r="J926" s="233"/>
      <c r="K926" s="234"/>
      <c r="L926" s="241" t="s">
        <v>6265</v>
      </c>
      <c r="M926" s="242"/>
      <c r="N926" s="242"/>
      <c r="O926" s="243"/>
      <c r="P926" s="215" t="str">
        <f>VLOOKUP($B926,[1]D3_2!$B$5:$AL$131,6,FALSE)&amp;""</f>
        <v/>
      </c>
      <c r="Q926" s="216"/>
      <c r="R926" s="95" t="s">
        <v>59</v>
      </c>
      <c r="S926" s="217" t="str">
        <f>VLOOKUP($B926,[1]D3_2!$B$5:$AL$131,7,FALSE)&amp;""</f>
        <v/>
      </c>
      <c r="T926" s="218"/>
      <c r="U926" s="215" t="str">
        <f>VLOOKUP($B926,[1]D3_2!$B$5:$AL$131,8,FALSE)&amp;""</f>
        <v/>
      </c>
      <c r="V926" s="216"/>
      <c r="W926" s="95" t="s">
        <v>59</v>
      </c>
      <c r="X926" s="217" t="str">
        <f>VLOOKUP($B926,[1]D3_2!$B$5:$AL$131,9,FALSE)&amp;""</f>
        <v/>
      </c>
      <c r="Y926" s="218"/>
      <c r="Z926" s="215" t="str">
        <f>VLOOKUP($B926,[1]D3_2!$B$5:$AL$131,10,FALSE)&amp;""</f>
        <v/>
      </c>
      <c r="AA926" s="216"/>
      <c r="AB926" s="95" t="s">
        <v>59</v>
      </c>
      <c r="AC926" s="217" t="str">
        <f>VLOOKUP($B926,[1]D3_2!$B$5:$AL$131,11,FALSE)&amp;""</f>
        <v/>
      </c>
      <c r="AD926" s="218"/>
      <c r="AE926" s="215" t="str">
        <f>VLOOKUP($B926,[1]D3_2!$B$5:$AL$131,12,FALSE)&amp;""</f>
        <v/>
      </c>
      <c r="AF926" s="216"/>
      <c r="AG926" s="95" t="s">
        <v>59</v>
      </c>
      <c r="AH926" s="217" t="str">
        <f>VLOOKUP($B926,[1]D3_2!$B$5:$AL$131,13,FALSE)&amp;""</f>
        <v/>
      </c>
      <c r="AI926" s="218"/>
      <c r="AJ926" s="215" t="str">
        <f>VLOOKUP($B926,[1]D3_2!$B$5:$AL$131,14,FALSE)&amp;""</f>
        <v/>
      </c>
      <c r="AK926" s="216"/>
      <c r="AL926" s="95" t="s">
        <v>59</v>
      </c>
      <c r="AM926" s="217" t="str">
        <f>VLOOKUP($B926,[1]D3_2!$B$5:$AL$131,15,FALSE)&amp;""</f>
        <v/>
      </c>
      <c r="AN926" s="218"/>
      <c r="AO926" s="215" t="str">
        <f>VLOOKUP($B926,[1]D3_2!$B$5:$AL$131,16,FALSE)&amp;""</f>
        <v/>
      </c>
      <c r="AP926" s="216"/>
      <c r="AQ926" s="95" t="s">
        <v>59</v>
      </c>
      <c r="AR926" s="217" t="str">
        <f>VLOOKUP($B926,[1]D3_2!$B$5:$AL$131,17,FALSE)&amp;""</f>
        <v/>
      </c>
      <c r="AS926" s="218"/>
      <c r="AT926" s="215" t="str">
        <f>VLOOKUP($B926,[1]D3_2!$B$5:$AL$131,18,FALSE)&amp;""</f>
        <v/>
      </c>
      <c r="AU926" s="216"/>
      <c r="AV926" s="95" t="s">
        <v>59</v>
      </c>
      <c r="AW926" s="217" t="str">
        <f>VLOOKUP($B926,[1]D3_2!$B$5:$AL$131,19,FALSE)&amp;""</f>
        <v/>
      </c>
      <c r="AX926" s="218"/>
      <c r="AY926" s="215" t="str">
        <f>VLOOKUP($B926,[1]D3_2!$B$5:$AL$131,20,FALSE)&amp;""</f>
        <v/>
      </c>
      <c r="AZ926" s="216"/>
      <c r="BA926" s="95" t="s">
        <v>59</v>
      </c>
      <c r="BB926" s="217" t="str">
        <f>VLOOKUP($B926,[1]D3_2!$B$5:$AL$131,21,FALSE)&amp;""</f>
        <v/>
      </c>
      <c r="BC926" s="218"/>
      <c r="BD926" s="60"/>
    </row>
    <row r="927" spans="2:56" ht="14.25" customHeight="1" x14ac:dyDescent="0.55000000000000004">
      <c r="B927" s="208"/>
      <c r="C927" s="209"/>
      <c r="D927" s="209"/>
      <c r="E927" s="209"/>
      <c r="F927" s="209"/>
      <c r="G927" s="210"/>
      <c r="H927" s="235"/>
      <c r="I927" s="236"/>
      <c r="J927" s="236"/>
      <c r="K927" s="237"/>
      <c r="L927" s="219" t="s">
        <v>7255</v>
      </c>
      <c r="M927" s="220"/>
      <c r="N927" s="220"/>
      <c r="O927" s="221"/>
      <c r="P927" s="222" t="str">
        <f>VLOOKUP($B926,[1]D3_2!$B$132:$AL$258,6,FALSE)&amp;""</f>
        <v/>
      </c>
      <c r="Q927" s="223"/>
      <c r="R927" s="96" t="s">
        <v>6130</v>
      </c>
      <c r="S927" s="224" t="str">
        <f>VLOOKUP($B926,[1]D3_2!$B$132:$AL$258,7,FALSE)&amp;""</f>
        <v/>
      </c>
      <c r="T927" s="225"/>
      <c r="U927" s="222" t="str">
        <f>VLOOKUP($B926,[1]D3_2!$B$132:$AL$258,8,FALSE)&amp;""</f>
        <v/>
      </c>
      <c r="V927" s="223"/>
      <c r="W927" s="96" t="s">
        <v>6130</v>
      </c>
      <c r="X927" s="224" t="str">
        <f>VLOOKUP($B926,[1]D3_2!$B$132:$AL$258,9,FALSE)&amp;""</f>
        <v/>
      </c>
      <c r="Y927" s="225"/>
      <c r="Z927" s="222" t="str">
        <f>VLOOKUP($B926,[1]D3_2!$B$132:$AL$258,10,FALSE)&amp;""</f>
        <v/>
      </c>
      <c r="AA927" s="223"/>
      <c r="AB927" s="96" t="s">
        <v>6130</v>
      </c>
      <c r="AC927" s="224" t="str">
        <f>VLOOKUP($B926,[1]D3_2!$B$132:$AL$258,11,FALSE)&amp;""</f>
        <v/>
      </c>
      <c r="AD927" s="225"/>
      <c r="AE927" s="222" t="str">
        <f>VLOOKUP($B926,[1]D3_2!$B$132:$AL$258,12,FALSE)&amp;""</f>
        <v/>
      </c>
      <c r="AF927" s="223"/>
      <c r="AG927" s="96" t="s">
        <v>6130</v>
      </c>
      <c r="AH927" s="224" t="str">
        <f>VLOOKUP($B926,[1]D3_2!$B$132:$AL$385,13,FALSE)&amp;""</f>
        <v/>
      </c>
      <c r="AI927" s="225"/>
      <c r="AJ927" s="222" t="str">
        <f>VLOOKUP($B926,[1]D3_2!$B$132:$AL$258,14,FALSE)&amp;""</f>
        <v/>
      </c>
      <c r="AK927" s="223"/>
      <c r="AL927" s="96" t="s">
        <v>6130</v>
      </c>
      <c r="AM927" s="224" t="str">
        <f>VLOOKUP($B926,[1]D3_2!$B$132:$AL$385,15,FALSE)&amp;""</f>
        <v/>
      </c>
      <c r="AN927" s="225"/>
      <c r="AO927" s="222" t="str">
        <f>VLOOKUP($B926,[1]D3_2!$B$132:$AL$258,16,FALSE)&amp;""</f>
        <v/>
      </c>
      <c r="AP927" s="223"/>
      <c r="AQ927" s="96" t="s">
        <v>6130</v>
      </c>
      <c r="AR927" s="224" t="str">
        <f>VLOOKUP($B926,[1]D3_2!$B$132:$AL$385,17,FALSE)&amp;""</f>
        <v/>
      </c>
      <c r="AS927" s="225"/>
      <c r="AT927" s="222" t="str">
        <f>VLOOKUP($B926,[1]D3_2!$B$132:$AL$258,18,FALSE)&amp;""</f>
        <v/>
      </c>
      <c r="AU927" s="223"/>
      <c r="AV927" s="96" t="s">
        <v>6130</v>
      </c>
      <c r="AW927" s="224" t="str">
        <f>VLOOKUP($B926,[1]D3_2!$B$132:$AL$385,19,FALSE)&amp;""</f>
        <v/>
      </c>
      <c r="AX927" s="225"/>
      <c r="AY927" s="222" t="str">
        <f>VLOOKUP($B926,[1]D3_2!$B$132:$AL$258,20,FALSE)&amp;""</f>
        <v/>
      </c>
      <c r="AZ927" s="223"/>
      <c r="BA927" s="96" t="s">
        <v>6130</v>
      </c>
      <c r="BB927" s="224" t="str">
        <f>VLOOKUP($B926,[1]D3_2!$B$132:$AL$385,21,FALSE)&amp;""</f>
        <v/>
      </c>
      <c r="BC927" s="225"/>
      <c r="BD927" s="60"/>
    </row>
    <row r="928" spans="2:56" ht="14.25" customHeight="1" x14ac:dyDescent="0.55000000000000004">
      <c r="B928" s="208"/>
      <c r="C928" s="209"/>
      <c r="D928" s="209"/>
      <c r="E928" s="209"/>
      <c r="F928" s="209"/>
      <c r="G928" s="210"/>
      <c r="H928" s="238"/>
      <c r="I928" s="239"/>
      <c r="J928" s="239"/>
      <c r="K928" s="240"/>
      <c r="L928" s="248" t="s">
        <v>7256</v>
      </c>
      <c r="M928" s="249"/>
      <c r="N928" s="249"/>
      <c r="O928" s="250"/>
      <c r="P928" s="244" t="str">
        <f>VLOOKUP($B926,[1]D3_2!$B$259:$AL$385,6,FALSE)&amp;""</f>
        <v/>
      </c>
      <c r="Q928" s="245"/>
      <c r="R928" s="97" t="s">
        <v>6130</v>
      </c>
      <c r="S928" s="246" t="str">
        <f>VLOOKUP($B926,[1]D3_2!$B$259:$AL$385,7,FALSE)&amp;""</f>
        <v/>
      </c>
      <c r="T928" s="247"/>
      <c r="U928" s="244" t="str">
        <f>VLOOKUP($B926,[1]D3_2!$B$259:$AL$385,8,FALSE)&amp;""</f>
        <v/>
      </c>
      <c r="V928" s="245"/>
      <c r="W928" s="97" t="s">
        <v>6130</v>
      </c>
      <c r="X928" s="246" t="str">
        <f>VLOOKUP($B926,[1]D3_2!$B$259:$AL$385,9,FALSE)&amp;""</f>
        <v/>
      </c>
      <c r="Y928" s="247"/>
      <c r="Z928" s="244" t="str">
        <f>VLOOKUP($B926,[1]D3_2!$B$259:$AL$385,10,FALSE)&amp;""</f>
        <v/>
      </c>
      <c r="AA928" s="245"/>
      <c r="AB928" s="97" t="s">
        <v>6130</v>
      </c>
      <c r="AC928" s="246" t="str">
        <f>VLOOKUP($B926,[1]D3_2!$B$259:$AL$385,11,FALSE)&amp;""</f>
        <v/>
      </c>
      <c r="AD928" s="247"/>
      <c r="AE928" s="244" t="str">
        <f>VLOOKUP($B926,[1]D3_2!$B$259:$AL$385,12,FALSE)&amp;""</f>
        <v/>
      </c>
      <c r="AF928" s="245"/>
      <c r="AG928" s="97" t="s">
        <v>6130</v>
      </c>
      <c r="AH928" s="246" t="str">
        <f>VLOOKUP($B926,[1]D3_2!$B$259:$AL$385,13,FALSE)&amp;""</f>
        <v/>
      </c>
      <c r="AI928" s="247"/>
      <c r="AJ928" s="244" t="str">
        <f>VLOOKUP($B926,[1]D3_2!$B$259:$AL$385,14,FALSE)&amp;""</f>
        <v/>
      </c>
      <c r="AK928" s="245"/>
      <c r="AL928" s="97" t="s">
        <v>6130</v>
      </c>
      <c r="AM928" s="246" t="str">
        <f>VLOOKUP($B926,[1]D3_2!$B$259:$AL$385,15,FALSE)&amp;""</f>
        <v/>
      </c>
      <c r="AN928" s="247"/>
      <c r="AO928" s="244" t="str">
        <f>VLOOKUP($B926,[1]D3_2!$B$259:$AL$385,16,FALSE)&amp;""</f>
        <v/>
      </c>
      <c r="AP928" s="245"/>
      <c r="AQ928" s="97" t="s">
        <v>6130</v>
      </c>
      <c r="AR928" s="246" t="str">
        <f>VLOOKUP($B926,[1]D3_2!$B$259:$AL$385,17,FALSE)&amp;""</f>
        <v/>
      </c>
      <c r="AS928" s="247"/>
      <c r="AT928" s="244" t="str">
        <f>VLOOKUP($B926,[1]D3_2!$B$259:$AL$385,18,FALSE)&amp;""</f>
        <v/>
      </c>
      <c r="AU928" s="245"/>
      <c r="AV928" s="97" t="s">
        <v>6130</v>
      </c>
      <c r="AW928" s="246" t="str">
        <f>VLOOKUP($B926,[1]D3_2!$B$259:$AL$385,19,FALSE)&amp;""</f>
        <v/>
      </c>
      <c r="AX928" s="247"/>
      <c r="AY928" s="244" t="str">
        <f>VLOOKUP($B926,[1]D3_2!$B$259:$AL$385,20,FALSE)&amp;""</f>
        <v/>
      </c>
      <c r="AZ928" s="245"/>
      <c r="BA928" s="97" t="s">
        <v>6130</v>
      </c>
      <c r="BB928" s="246" t="str">
        <f>VLOOKUP($B926,[1]D3_2!$B$259:$AL$385,21,FALSE)&amp;""</f>
        <v/>
      </c>
      <c r="BC928" s="247"/>
      <c r="BD928" s="60"/>
    </row>
    <row r="929" spans="2:56" ht="14.25" customHeight="1" x14ac:dyDescent="0.55000000000000004">
      <c r="B929" s="208"/>
      <c r="C929" s="209"/>
      <c r="D929" s="209"/>
      <c r="E929" s="209"/>
      <c r="F929" s="209"/>
      <c r="G929" s="210"/>
      <c r="H929" s="232" t="s">
        <v>7669</v>
      </c>
      <c r="I929" s="233"/>
      <c r="J929" s="233"/>
      <c r="K929" s="234"/>
      <c r="L929" s="241" t="s">
        <v>6265</v>
      </c>
      <c r="M929" s="242"/>
      <c r="N929" s="242"/>
      <c r="O929" s="243"/>
      <c r="P929" s="215" t="str">
        <f>VLOOKUP($B926,[1]D3_2!$B$5:$AL$131,22,FALSE)&amp;""</f>
        <v/>
      </c>
      <c r="Q929" s="216"/>
      <c r="R929" s="95" t="s">
        <v>59</v>
      </c>
      <c r="S929" s="217" t="str">
        <f>VLOOKUP($B926,[1]D3_2!$B$5:$AL$131,23,FALSE)&amp;""</f>
        <v/>
      </c>
      <c r="T929" s="218"/>
      <c r="U929" s="215" t="str">
        <f>VLOOKUP($B926,[1]D3_2!$B$5:$AL$131,24,FALSE)&amp;""</f>
        <v/>
      </c>
      <c r="V929" s="216"/>
      <c r="W929" s="95" t="s">
        <v>59</v>
      </c>
      <c r="X929" s="217" t="str">
        <f>VLOOKUP($B926,[1]D3_2!$B$5:$AL$131,25,FALSE)&amp;""</f>
        <v/>
      </c>
      <c r="Y929" s="218"/>
      <c r="Z929" s="215" t="str">
        <f>VLOOKUP($B926,[1]D3_2!$B$5:$AL$131,26,FALSE)&amp;""</f>
        <v/>
      </c>
      <c r="AA929" s="216"/>
      <c r="AB929" s="95" t="s">
        <v>59</v>
      </c>
      <c r="AC929" s="217" t="str">
        <f>VLOOKUP($B926,[1]D3_2!$B$5:$AL$131,27,FALSE)&amp;""</f>
        <v/>
      </c>
      <c r="AD929" s="218"/>
      <c r="AE929" s="215" t="str">
        <f>VLOOKUP($B926,[1]D3_2!$B$5:$AL$131,28,FALSE)&amp;""</f>
        <v/>
      </c>
      <c r="AF929" s="216"/>
      <c r="AG929" s="95" t="s">
        <v>59</v>
      </c>
      <c r="AH929" s="217" t="str">
        <f>VLOOKUP($B926,[1]D3_2!$B$5:$AL$131,29,FALSE)&amp;""</f>
        <v/>
      </c>
      <c r="AI929" s="218"/>
      <c r="AJ929" s="215" t="str">
        <f>VLOOKUP($B926,[1]D3_2!$B$5:$AL$131,30,FALSE)&amp;""</f>
        <v/>
      </c>
      <c r="AK929" s="216"/>
      <c r="AL929" s="95" t="s">
        <v>59</v>
      </c>
      <c r="AM929" s="217" t="str">
        <f>VLOOKUP($B926,[1]D3_2!$B$5:$AL$131,31,FALSE)&amp;""</f>
        <v/>
      </c>
      <c r="AN929" s="218"/>
      <c r="AO929" s="215" t="str">
        <f>VLOOKUP($B926,[1]D3_2!$B$5:$AL$131,32,FALSE)&amp;""</f>
        <v/>
      </c>
      <c r="AP929" s="216"/>
      <c r="AQ929" s="95" t="s">
        <v>59</v>
      </c>
      <c r="AR929" s="217" t="str">
        <f>VLOOKUP($B926,[1]D3_2!$B$5:$AL$131,33,FALSE)&amp;""</f>
        <v/>
      </c>
      <c r="AS929" s="218"/>
      <c r="AT929" s="215" t="str">
        <f>VLOOKUP($B926,[1]D3_2!$B$5:$AL$131,34,FALSE)&amp;""</f>
        <v/>
      </c>
      <c r="AU929" s="216"/>
      <c r="AV929" s="95" t="s">
        <v>59</v>
      </c>
      <c r="AW929" s="217" t="str">
        <f>VLOOKUP($B926,[1]D3_2!$B$5:$AL$131,35,FALSE)&amp;""</f>
        <v/>
      </c>
      <c r="AX929" s="218"/>
      <c r="AY929" s="215" t="str">
        <f>VLOOKUP($B926,[1]D3_2!$B$5:$AL$131,36,FALSE)&amp;""</f>
        <v/>
      </c>
      <c r="AZ929" s="216"/>
      <c r="BA929" s="95" t="s">
        <v>59</v>
      </c>
      <c r="BB929" s="217" t="str">
        <f>VLOOKUP($B926,[1]D3_2!$B$5:$AL$131,37,FALSE)&amp;""</f>
        <v/>
      </c>
      <c r="BC929" s="218"/>
      <c r="BD929" s="60"/>
    </row>
    <row r="930" spans="2:56" ht="14.25" customHeight="1" x14ac:dyDescent="0.55000000000000004">
      <c r="B930" s="208"/>
      <c r="C930" s="209"/>
      <c r="D930" s="209"/>
      <c r="E930" s="209"/>
      <c r="F930" s="209"/>
      <c r="G930" s="210"/>
      <c r="H930" s="235"/>
      <c r="I930" s="236"/>
      <c r="J930" s="236"/>
      <c r="K930" s="237"/>
      <c r="L930" s="219" t="s">
        <v>7255</v>
      </c>
      <c r="M930" s="220"/>
      <c r="N930" s="220"/>
      <c r="O930" s="221"/>
      <c r="P930" s="222" t="str">
        <f>VLOOKUP($B926,[1]D3_2!$B$132:$AL$258,22,FALSE)&amp;""</f>
        <v/>
      </c>
      <c r="Q930" s="223"/>
      <c r="R930" s="96" t="s">
        <v>6130</v>
      </c>
      <c r="S930" s="224" t="str">
        <f>VLOOKUP($B926,[1]D3_2!$B$132:$AL$258,23,FALSE)&amp;""</f>
        <v/>
      </c>
      <c r="T930" s="225"/>
      <c r="U930" s="222" t="str">
        <f>VLOOKUP($B926,[1]D3_2!$B$132:$AL$258,24,FALSE)&amp;""</f>
        <v/>
      </c>
      <c r="V930" s="223"/>
      <c r="W930" s="96" t="s">
        <v>6130</v>
      </c>
      <c r="X930" s="224" t="str">
        <f>VLOOKUP($B926,[1]D3_2!$B$132:$AL$258,25,FALSE)&amp;""</f>
        <v/>
      </c>
      <c r="Y930" s="225"/>
      <c r="Z930" s="222" t="str">
        <f>VLOOKUP($B926,[1]D3_2!$B$132:$AL$258,26,FALSE)&amp;""</f>
        <v/>
      </c>
      <c r="AA930" s="223"/>
      <c r="AB930" s="96" t="s">
        <v>6130</v>
      </c>
      <c r="AC930" s="224" t="str">
        <f>VLOOKUP($B926,[1]D3_2!$B$132:$AL$258,27,FALSE)&amp;""</f>
        <v/>
      </c>
      <c r="AD930" s="225"/>
      <c r="AE930" s="222" t="str">
        <f>VLOOKUP($B926,[1]D3_2!$B$132:$AL$258,28,FALSE)&amp;""</f>
        <v/>
      </c>
      <c r="AF930" s="223"/>
      <c r="AG930" s="96" t="s">
        <v>6130</v>
      </c>
      <c r="AH930" s="224" t="str">
        <f>VLOOKUP($B926,[1]D3_2!$B$132:$AL$385,29,FALSE)&amp;""</f>
        <v/>
      </c>
      <c r="AI930" s="225"/>
      <c r="AJ930" s="222" t="str">
        <f>VLOOKUP($B926,[1]D3_2!$B$132:$AL$258,30,FALSE)&amp;""</f>
        <v/>
      </c>
      <c r="AK930" s="223"/>
      <c r="AL930" s="96" t="s">
        <v>6130</v>
      </c>
      <c r="AM930" s="224" t="str">
        <f>VLOOKUP($B926,[1]D3_2!$B$132:$AL$385,31,FALSE)&amp;""</f>
        <v/>
      </c>
      <c r="AN930" s="225"/>
      <c r="AO930" s="222" t="str">
        <f>VLOOKUP($B926,[1]D3_2!$B$132:$AL$258,32,FALSE)&amp;""</f>
        <v/>
      </c>
      <c r="AP930" s="223"/>
      <c r="AQ930" s="96" t="s">
        <v>6130</v>
      </c>
      <c r="AR930" s="224" t="str">
        <f>VLOOKUP($B926,[1]D3_2!$B$132:$AL$385,33,FALSE)&amp;""</f>
        <v/>
      </c>
      <c r="AS930" s="225"/>
      <c r="AT930" s="222" t="str">
        <f>VLOOKUP($B926,[1]D3_2!$B$132:$AL$258,34,FALSE)&amp;""</f>
        <v/>
      </c>
      <c r="AU930" s="223"/>
      <c r="AV930" s="96" t="s">
        <v>6130</v>
      </c>
      <c r="AW930" s="224" t="str">
        <f>VLOOKUP($B926,[1]D3_2!$B$132:$AL$385,35,FALSE)&amp;""</f>
        <v/>
      </c>
      <c r="AX930" s="225"/>
      <c r="AY930" s="222" t="str">
        <f>VLOOKUP($B926,[1]D3_2!$B$132:$AL$258,36,FALSE)&amp;""</f>
        <v/>
      </c>
      <c r="AZ930" s="223"/>
      <c r="BA930" s="96" t="s">
        <v>6130</v>
      </c>
      <c r="BB930" s="224" t="str">
        <f>VLOOKUP($B926,[1]D3_2!$B$132:$AL$385,37,FALSE)&amp;""</f>
        <v/>
      </c>
      <c r="BC930" s="225"/>
      <c r="BD930" s="60"/>
    </row>
    <row r="931" spans="2:56" ht="14.25" customHeight="1" x14ac:dyDescent="0.55000000000000004">
      <c r="B931" s="198"/>
      <c r="C931" s="199"/>
      <c r="D931" s="199"/>
      <c r="E931" s="199"/>
      <c r="F931" s="199"/>
      <c r="G931" s="200"/>
      <c r="H931" s="238"/>
      <c r="I931" s="239"/>
      <c r="J931" s="239"/>
      <c r="K931" s="240"/>
      <c r="L931" s="248" t="s">
        <v>7256</v>
      </c>
      <c r="M931" s="249"/>
      <c r="N931" s="249"/>
      <c r="O931" s="250"/>
      <c r="P931" s="244" t="str">
        <f>VLOOKUP($B926,[1]D3_2!$B$259:$AL$385,22,FALSE)&amp;""</f>
        <v/>
      </c>
      <c r="Q931" s="245"/>
      <c r="R931" s="97" t="s">
        <v>6130</v>
      </c>
      <c r="S931" s="246" t="str">
        <f>VLOOKUP($B926,[1]D3_2!$B$259:$AL$385,23,FALSE)&amp;""</f>
        <v/>
      </c>
      <c r="T931" s="247"/>
      <c r="U931" s="244" t="str">
        <f>VLOOKUP($B926,[1]D3_2!$B$259:$AL$385,24,FALSE)&amp;""</f>
        <v/>
      </c>
      <c r="V931" s="245"/>
      <c r="W931" s="97" t="s">
        <v>6130</v>
      </c>
      <c r="X931" s="246" t="str">
        <f>VLOOKUP($B926,[1]D3_2!$B$259:$AL$385,25,FALSE)&amp;""</f>
        <v/>
      </c>
      <c r="Y931" s="247"/>
      <c r="Z931" s="244" t="str">
        <f>VLOOKUP($B926,[1]D3_2!$B$259:$AL$385,26,FALSE)&amp;""</f>
        <v/>
      </c>
      <c r="AA931" s="245"/>
      <c r="AB931" s="97" t="s">
        <v>6130</v>
      </c>
      <c r="AC931" s="246" t="str">
        <f>VLOOKUP($B926,[1]D3_2!$B$259:$AL$385,27,FALSE)&amp;""</f>
        <v/>
      </c>
      <c r="AD931" s="247"/>
      <c r="AE931" s="244" t="str">
        <f>VLOOKUP($B926,[1]D3_2!$B$259:$AL$385,28,FALSE)&amp;""</f>
        <v/>
      </c>
      <c r="AF931" s="245"/>
      <c r="AG931" s="97" t="s">
        <v>6130</v>
      </c>
      <c r="AH931" s="246" t="str">
        <f>VLOOKUP($B926,[1]D3_2!$B$259:$AL$385,29,FALSE)&amp;""</f>
        <v/>
      </c>
      <c r="AI931" s="247"/>
      <c r="AJ931" s="244" t="str">
        <f>VLOOKUP($B926,[1]D3_2!$B$259:$AL$385,30,FALSE)&amp;""</f>
        <v/>
      </c>
      <c r="AK931" s="245"/>
      <c r="AL931" s="97" t="s">
        <v>6130</v>
      </c>
      <c r="AM931" s="246" t="str">
        <f>VLOOKUP($B926,[1]D3_2!$B$259:$AL$385,31,FALSE)&amp;""</f>
        <v/>
      </c>
      <c r="AN931" s="247"/>
      <c r="AO931" s="244" t="str">
        <f>VLOOKUP($B926,[1]D3_2!$B$259:$AL$385,32,FALSE)&amp;""</f>
        <v/>
      </c>
      <c r="AP931" s="245"/>
      <c r="AQ931" s="97" t="s">
        <v>6130</v>
      </c>
      <c r="AR931" s="246" t="str">
        <f>VLOOKUP($B926,[1]D3_2!$B$259:$AL$385,33,FALSE)&amp;""</f>
        <v/>
      </c>
      <c r="AS931" s="247"/>
      <c r="AT931" s="244" t="str">
        <f>VLOOKUP($B926,[1]D3_2!$B$259:$AL$385,34,FALSE)&amp;""</f>
        <v/>
      </c>
      <c r="AU931" s="245"/>
      <c r="AV931" s="97" t="s">
        <v>6130</v>
      </c>
      <c r="AW931" s="246" t="str">
        <f>VLOOKUP($B926,[1]D3_2!$B$259:$AL$385,35,FALSE)&amp;""</f>
        <v/>
      </c>
      <c r="AX931" s="247"/>
      <c r="AY931" s="244" t="str">
        <f>VLOOKUP($B926,[1]D3_2!$B$259:$AL$385,36,FALSE)&amp;""</f>
        <v/>
      </c>
      <c r="AZ931" s="245"/>
      <c r="BA931" s="97" t="s">
        <v>6130</v>
      </c>
      <c r="BB931" s="246" t="str">
        <f>VLOOKUP($B926,[1]D3_2!$B$259:$AL$385,37,FALSE)&amp;""</f>
        <v/>
      </c>
      <c r="BC931" s="247"/>
      <c r="BD931" s="60"/>
    </row>
    <row r="932" spans="2:56" ht="14.25" customHeight="1" x14ac:dyDescent="0.55000000000000004">
      <c r="B932" s="195" t="s">
        <v>5995</v>
      </c>
      <c r="C932" s="196"/>
      <c r="D932" s="196"/>
      <c r="E932" s="196"/>
      <c r="F932" s="196"/>
      <c r="G932" s="197"/>
      <c r="H932" s="232" t="s">
        <v>7637</v>
      </c>
      <c r="I932" s="233"/>
      <c r="J932" s="233"/>
      <c r="K932" s="234"/>
      <c r="L932" s="241" t="s">
        <v>6265</v>
      </c>
      <c r="M932" s="242"/>
      <c r="N932" s="242"/>
      <c r="O932" s="243"/>
      <c r="P932" s="215" t="str">
        <f>VLOOKUP($B932,[1]D3_2!$B$5:$AL$131,6,FALSE)&amp;""</f>
        <v/>
      </c>
      <c r="Q932" s="216"/>
      <c r="R932" s="95" t="s">
        <v>59</v>
      </c>
      <c r="S932" s="217" t="str">
        <f>VLOOKUP($B932,[1]D3_2!$B$5:$AL$131,7,FALSE)&amp;""</f>
        <v/>
      </c>
      <c r="T932" s="218"/>
      <c r="U932" s="215" t="str">
        <f>VLOOKUP($B932,[1]D3_2!$B$5:$AL$131,8,FALSE)&amp;""</f>
        <v/>
      </c>
      <c r="V932" s="216"/>
      <c r="W932" s="95" t="s">
        <v>59</v>
      </c>
      <c r="X932" s="217" t="str">
        <f>VLOOKUP($B932,[1]D3_2!$B$5:$AL$131,9,FALSE)&amp;""</f>
        <v/>
      </c>
      <c r="Y932" s="218"/>
      <c r="Z932" s="215" t="str">
        <f>VLOOKUP($B932,[1]D3_2!$B$5:$AL$131,10,FALSE)&amp;""</f>
        <v/>
      </c>
      <c r="AA932" s="216"/>
      <c r="AB932" s="95" t="s">
        <v>59</v>
      </c>
      <c r="AC932" s="217" t="str">
        <f>VLOOKUP($B932,[1]D3_2!$B$5:$AL$131,11,FALSE)&amp;""</f>
        <v/>
      </c>
      <c r="AD932" s="218"/>
      <c r="AE932" s="215" t="str">
        <f>VLOOKUP($B932,[1]D3_2!$B$5:$AL$131,12,FALSE)&amp;""</f>
        <v/>
      </c>
      <c r="AF932" s="216"/>
      <c r="AG932" s="95" t="s">
        <v>59</v>
      </c>
      <c r="AH932" s="217" t="str">
        <f>VLOOKUP($B932,[1]D3_2!$B$5:$AL$131,13,FALSE)&amp;""</f>
        <v/>
      </c>
      <c r="AI932" s="218"/>
      <c r="AJ932" s="215" t="str">
        <f>VLOOKUP($B932,[1]D3_2!$B$5:$AL$131,14,FALSE)&amp;""</f>
        <v/>
      </c>
      <c r="AK932" s="216"/>
      <c r="AL932" s="95" t="s">
        <v>59</v>
      </c>
      <c r="AM932" s="217" t="str">
        <f>VLOOKUP($B932,[1]D3_2!$B$5:$AL$131,15,FALSE)&amp;""</f>
        <v/>
      </c>
      <c r="AN932" s="218"/>
      <c r="AO932" s="215" t="str">
        <f>VLOOKUP($B932,[1]D3_2!$B$5:$AL$131,16,FALSE)&amp;""</f>
        <v/>
      </c>
      <c r="AP932" s="216"/>
      <c r="AQ932" s="95" t="s">
        <v>59</v>
      </c>
      <c r="AR932" s="217" t="str">
        <f>VLOOKUP($B932,[1]D3_2!$B$5:$AL$131,17,FALSE)&amp;""</f>
        <v/>
      </c>
      <c r="AS932" s="218"/>
      <c r="AT932" s="215" t="str">
        <f>VLOOKUP($B932,[1]D3_2!$B$5:$AL$131,18,FALSE)&amp;""</f>
        <v/>
      </c>
      <c r="AU932" s="216"/>
      <c r="AV932" s="95" t="s">
        <v>59</v>
      </c>
      <c r="AW932" s="217" t="str">
        <f>VLOOKUP($B932,[1]D3_2!$B$5:$AL$131,19,FALSE)&amp;""</f>
        <v/>
      </c>
      <c r="AX932" s="218"/>
      <c r="AY932" s="215" t="str">
        <f>VLOOKUP($B932,[1]D3_2!$B$5:$AL$131,20,FALSE)&amp;""</f>
        <v/>
      </c>
      <c r="AZ932" s="216"/>
      <c r="BA932" s="95" t="s">
        <v>59</v>
      </c>
      <c r="BB932" s="217" t="str">
        <f>VLOOKUP($B932,[1]D3_2!$B$5:$AL$131,21,FALSE)&amp;""</f>
        <v/>
      </c>
      <c r="BC932" s="218"/>
      <c r="BD932" s="60"/>
    </row>
    <row r="933" spans="2:56" ht="14.25" customHeight="1" x14ac:dyDescent="0.55000000000000004">
      <c r="B933" s="208"/>
      <c r="C933" s="209"/>
      <c r="D933" s="209"/>
      <c r="E933" s="209"/>
      <c r="F933" s="209"/>
      <c r="G933" s="210"/>
      <c r="H933" s="235"/>
      <c r="I933" s="236"/>
      <c r="J933" s="236"/>
      <c r="K933" s="237"/>
      <c r="L933" s="219" t="s">
        <v>7255</v>
      </c>
      <c r="M933" s="220"/>
      <c r="N933" s="220"/>
      <c r="O933" s="221"/>
      <c r="P933" s="222" t="str">
        <f>VLOOKUP($B932,[1]D3_2!$B$132:$AL$258,6,FALSE)&amp;""</f>
        <v/>
      </c>
      <c r="Q933" s="223"/>
      <c r="R933" s="96" t="s">
        <v>6130</v>
      </c>
      <c r="S933" s="224" t="str">
        <f>VLOOKUP($B932,[1]D3_2!$B$132:$AL$258,7,FALSE)&amp;""</f>
        <v/>
      </c>
      <c r="T933" s="225"/>
      <c r="U933" s="222" t="str">
        <f>VLOOKUP($B932,[1]D3_2!$B$132:$AL$258,8,FALSE)&amp;""</f>
        <v/>
      </c>
      <c r="V933" s="223"/>
      <c r="W933" s="96" t="s">
        <v>6130</v>
      </c>
      <c r="X933" s="224" t="str">
        <f>VLOOKUP($B932,[1]D3_2!$B$132:$AL$258,9,FALSE)&amp;""</f>
        <v/>
      </c>
      <c r="Y933" s="225"/>
      <c r="Z933" s="222" t="str">
        <f>VLOOKUP($B932,[1]D3_2!$B$132:$AL$258,10,FALSE)&amp;""</f>
        <v/>
      </c>
      <c r="AA933" s="223"/>
      <c r="AB933" s="96" t="s">
        <v>6130</v>
      </c>
      <c r="AC933" s="224" t="str">
        <f>VLOOKUP($B932,[1]D3_2!$B$132:$AL$258,11,FALSE)&amp;""</f>
        <v/>
      </c>
      <c r="AD933" s="225"/>
      <c r="AE933" s="222" t="str">
        <f>VLOOKUP($B932,[1]D3_2!$B$132:$AL$258,12,FALSE)&amp;""</f>
        <v/>
      </c>
      <c r="AF933" s="223"/>
      <c r="AG933" s="96" t="s">
        <v>6130</v>
      </c>
      <c r="AH933" s="224" t="str">
        <f>VLOOKUP($B932,[1]D3_2!$B$132:$AL$385,13,FALSE)&amp;""</f>
        <v/>
      </c>
      <c r="AI933" s="225"/>
      <c r="AJ933" s="222" t="str">
        <f>VLOOKUP($B932,[1]D3_2!$B$132:$AL$258,14,FALSE)&amp;""</f>
        <v/>
      </c>
      <c r="AK933" s="223"/>
      <c r="AL933" s="96" t="s">
        <v>6130</v>
      </c>
      <c r="AM933" s="224" t="str">
        <f>VLOOKUP($B932,[1]D3_2!$B$132:$AL$385,15,FALSE)&amp;""</f>
        <v/>
      </c>
      <c r="AN933" s="225"/>
      <c r="AO933" s="222" t="str">
        <f>VLOOKUP($B932,[1]D3_2!$B$132:$AL$258,16,FALSE)&amp;""</f>
        <v/>
      </c>
      <c r="AP933" s="223"/>
      <c r="AQ933" s="96" t="s">
        <v>6130</v>
      </c>
      <c r="AR933" s="224" t="str">
        <f>VLOOKUP($B932,[1]D3_2!$B$132:$AL$385,17,FALSE)&amp;""</f>
        <v/>
      </c>
      <c r="AS933" s="225"/>
      <c r="AT933" s="222" t="str">
        <f>VLOOKUP($B932,[1]D3_2!$B$132:$AL$258,18,FALSE)&amp;""</f>
        <v/>
      </c>
      <c r="AU933" s="223"/>
      <c r="AV933" s="96" t="s">
        <v>6130</v>
      </c>
      <c r="AW933" s="224" t="str">
        <f>VLOOKUP($B932,[1]D3_2!$B$132:$AL$385,19,FALSE)&amp;""</f>
        <v/>
      </c>
      <c r="AX933" s="225"/>
      <c r="AY933" s="222" t="str">
        <f>VLOOKUP($B932,[1]D3_2!$B$132:$AL$258,20,FALSE)&amp;""</f>
        <v/>
      </c>
      <c r="AZ933" s="223"/>
      <c r="BA933" s="96" t="s">
        <v>6130</v>
      </c>
      <c r="BB933" s="224" t="str">
        <f>VLOOKUP($B932,[1]D3_2!$B$132:$AL$385,21,FALSE)&amp;""</f>
        <v/>
      </c>
      <c r="BC933" s="225"/>
      <c r="BD933" s="60"/>
    </row>
    <row r="934" spans="2:56" ht="14.25" customHeight="1" x14ac:dyDescent="0.55000000000000004">
      <c r="B934" s="208"/>
      <c r="C934" s="209"/>
      <c r="D934" s="209"/>
      <c r="E934" s="209"/>
      <c r="F934" s="209"/>
      <c r="G934" s="210"/>
      <c r="H934" s="238"/>
      <c r="I934" s="239"/>
      <c r="J934" s="239"/>
      <c r="K934" s="240"/>
      <c r="L934" s="248" t="s">
        <v>7256</v>
      </c>
      <c r="M934" s="249"/>
      <c r="N934" s="249"/>
      <c r="O934" s="250"/>
      <c r="P934" s="244" t="str">
        <f>VLOOKUP($B932,[1]D3_2!$B$259:$AL$385,6,FALSE)&amp;""</f>
        <v/>
      </c>
      <c r="Q934" s="245"/>
      <c r="R934" s="97" t="s">
        <v>6130</v>
      </c>
      <c r="S934" s="246" t="str">
        <f>VLOOKUP($B932,[1]D3_2!$B$259:$AL$385,7,FALSE)&amp;""</f>
        <v/>
      </c>
      <c r="T934" s="247"/>
      <c r="U934" s="244" t="str">
        <f>VLOOKUP($B932,[1]D3_2!$B$259:$AL$385,8,FALSE)&amp;""</f>
        <v/>
      </c>
      <c r="V934" s="245"/>
      <c r="W934" s="97" t="s">
        <v>6130</v>
      </c>
      <c r="X934" s="246" t="str">
        <f>VLOOKUP($B932,[1]D3_2!$B$259:$AL$385,9,FALSE)&amp;""</f>
        <v/>
      </c>
      <c r="Y934" s="247"/>
      <c r="Z934" s="244" t="str">
        <f>VLOOKUP($B932,[1]D3_2!$B$259:$AL$385,10,FALSE)&amp;""</f>
        <v/>
      </c>
      <c r="AA934" s="245"/>
      <c r="AB934" s="97" t="s">
        <v>6130</v>
      </c>
      <c r="AC934" s="246" t="str">
        <f>VLOOKUP($B932,[1]D3_2!$B$259:$AL$385,11,FALSE)&amp;""</f>
        <v/>
      </c>
      <c r="AD934" s="247"/>
      <c r="AE934" s="244" t="str">
        <f>VLOOKUP($B932,[1]D3_2!$B$259:$AL$385,12,FALSE)&amp;""</f>
        <v/>
      </c>
      <c r="AF934" s="245"/>
      <c r="AG934" s="97" t="s">
        <v>6130</v>
      </c>
      <c r="AH934" s="246" t="str">
        <f>VLOOKUP($B932,[1]D3_2!$B$259:$AL$385,13,FALSE)&amp;""</f>
        <v/>
      </c>
      <c r="AI934" s="247"/>
      <c r="AJ934" s="244" t="str">
        <f>VLOOKUP($B932,[1]D3_2!$B$259:$AL$385,14,FALSE)&amp;""</f>
        <v/>
      </c>
      <c r="AK934" s="245"/>
      <c r="AL934" s="97" t="s">
        <v>6130</v>
      </c>
      <c r="AM934" s="246" t="str">
        <f>VLOOKUP($B932,[1]D3_2!$B$259:$AL$385,15,FALSE)&amp;""</f>
        <v/>
      </c>
      <c r="AN934" s="247"/>
      <c r="AO934" s="244" t="str">
        <f>VLOOKUP($B932,[1]D3_2!$B$259:$AL$385,16,FALSE)&amp;""</f>
        <v/>
      </c>
      <c r="AP934" s="245"/>
      <c r="AQ934" s="97" t="s">
        <v>6130</v>
      </c>
      <c r="AR934" s="246" t="str">
        <f>VLOOKUP($B932,[1]D3_2!$B$259:$AL$385,17,FALSE)&amp;""</f>
        <v/>
      </c>
      <c r="AS934" s="247"/>
      <c r="AT934" s="244" t="str">
        <f>VLOOKUP($B932,[1]D3_2!$B$259:$AL$385,18,FALSE)&amp;""</f>
        <v/>
      </c>
      <c r="AU934" s="245"/>
      <c r="AV934" s="97" t="s">
        <v>6130</v>
      </c>
      <c r="AW934" s="246" t="str">
        <f>VLOOKUP($B932,[1]D3_2!$B$259:$AL$385,19,FALSE)&amp;""</f>
        <v/>
      </c>
      <c r="AX934" s="247"/>
      <c r="AY934" s="244" t="str">
        <f>VLOOKUP($B932,[1]D3_2!$B$259:$AL$385,20,FALSE)&amp;""</f>
        <v/>
      </c>
      <c r="AZ934" s="245"/>
      <c r="BA934" s="97" t="s">
        <v>6130</v>
      </c>
      <c r="BB934" s="246" t="str">
        <f>VLOOKUP($B932,[1]D3_2!$B$259:$AL$385,21,FALSE)&amp;""</f>
        <v/>
      </c>
      <c r="BC934" s="247"/>
      <c r="BD934" s="60"/>
    </row>
    <row r="935" spans="2:56" ht="14.25" customHeight="1" x14ac:dyDescent="0.55000000000000004">
      <c r="B935" s="208"/>
      <c r="C935" s="209"/>
      <c r="D935" s="209"/>
      <c r="E935" s="209"/>
      <c r="F935" s="209"/>
      <c r="G935" s="210"/>
      <c r="H935" s="232" t="s">
        <v>7669</v>
      </c>
      <c r="I935" s="233"/>
      <c r="J935" s="233"/>
      <c r="K935" s="234"/>
      <c r="L935" s="241" t="s">
        <v>6265</v>
      </c>
      <c r="M935" s="242"/>
      <c r="N935" s="242"/>
      <c r="O935" s="243"/>
      <c r="P935" s="215" t="str">
        <f>VLOOKUP($B932,[1]D3_2!$B$5:$AL$131,22,FALSE)&amp;""</f>
        <v/>
      </c>
      <c r="Q935" s="216"/>
      <c r="R935" s="95" t="s">
        <v>59</v>
      </c>
      <c r="S935" s="217" t="str">
        <f>VLOOKUP($B932,[1]D3_2!$B$5:$AL$131,23,FALSE)&amp;""</f>
        <v/>
      </c>
      <c r="T935" s="218"/>
      <c r="U935" s="215" t="str">
        <f>VLOOKUP($B932,[1]D3_2!$B$5:$AL$131,24,FALSE)&amp;""</f>
        <v/>
      </c>
      <c r="V935" s="216"/>
      <c r="W935" s="95" t="s">
        <v>59</v>
      </c>
      <c r="X935" s="217" t="str">
        <f>VLOOKUP($B932,[1]D3_2!$B$5:$AL$131,25,FALSE)&amp;""</f>
        <v/>
      </c>
      <c r="Y935" s="218"/>
      <c r="Z935" s="215" t="str">
        <f>VLOOKUP($B932,[1]D3_2!$B$5:$AL$131,26,FALSE)&amp;""</f>
        <v/>
      </c>
      <c r="AA935" s="216"/>
      <c r="AB935" s="95" t="s">
        <v>59</v>
      </c>
      <c r="AC935" s="217" t="str">
        <f>VLOOKUP($B932,[1]D3_2!$B$5:$AL$131,27,FALSE)&amp;""</f>
        <v/>
      </c>
      <c r="AD935" s="218"/>
      <c r="AE935" s="215" t="str">
        <f>VLOOKUP($B932,[1]D3_2!$B$5:$AL$131,28,FALSE)&amp;""</f>
        <v/>
      </c>
      <c r="AF935" s="216"/>
      <c r="AG935" s="95" t="s">
        <v>59</v>
      </c>
      <c r="AH935" s="217" t="str">
        <f>VLOOKUP($B932,[1]D3_2!$B$5:$AL$131,29,FALSE)&amp;""</f>
        <v/>
      </c>
      <c r="AI935" s="218"/>
      <c r="AJ935" s="215" t="str">
        <f>VLOOKUP($B932,[1]D3_2!$B$5:$AL$131,30,FALSE)&amp;""</f>
        <v/>
      </c>
      <c r="AK935" s="216"/>
      <c r="AL935" s="95" t="s">
        <v>59</v>
      </c>
      <c r="AM935" s="217" t="str">
        <f>VLOOKUP($B932,[1]D3_2!$B$5:$AL$131,31,FALSE)&amp;""</f>
        <v/>
      </c>
      <c r="AN935" s="218"/>
      <c r="AO935" s="215" t="str">
        <f>VLOOKUP($B932,[1]D3_2!$B$5:$AL$131,32,FALSE)&amp;""</f>
        <v/>
      </c>
      <c r="AP935" s="216"/>
      <c r="AQ935" s="95" t="s">
        <v>59</v>
      </c>
      <c r="AR935" s="217" t="str">
        <f>VLOOKUP($B932,[1]D3_2!$B$5:$AL$131,33,FALSE)&amp;""</f>
        <v/>
      </c>
      <c r="AS935" s="218"/>
      <c r="AT935" s="215" t="str">
        <f>VLOOKUP($B932,[1]D3_2!$B$5:$AL$131,34,FALSE)&amp;""</f>
        <v/>
      </c>
      <c r="AU935" s="216"/>
      <c r="AV935" s="95" t="s">
        <v>59</v>
      </c>
      <c r="AW935" s="217" t="str">
        <f>VLOOKUP($B932,[1]D3_2!$B$5:$AL$131,35,FALSE)&amp;""</f>
        <v/>
      </c>
      <c r="AX935" s="218"/>
      <c r="AY935" s="215" t="str">
        <f>VLOOKUP($B932,[1]D3_2!$B$5:$AL$131,36,FALSE)&amp;""</f>
        <v/>
      </c>
      <c r="AZ935" s="216"/>
      <c r="BA935" s="95" t="s">
        <v>59</v>
      </c>
      <c r="BB935" s="217" t="str">
        <f>VLOOKUP($B932,[1]D3_2!$B$5:$AL$131,37,FALSE)&amp;""</f>
        <v/>
      </c>
      <c r="BC935" s="218"/>
      <c r="BD935" s="60"/>
    </row>
    <row r="936" spans="2:56" ht="14.25" customHeight="1" x14ac:dyDescent="0.55000000000000004">
      <c r="B936" s="208"/>
      <c r="C936" s="209"/>
      <c r="D936" s="209"/>
      <c r="E936" s="209"/>
      <c r="F936" s="209"/>
      <c r="G936" s="210"/>
      <c r="H936" s="235"/>
      <c r="I936" s="236"/>
      <c r="J936" s="236"/>
      <c r="K936" s="237"/>
      <c r="L936" s="219" t="s">
        <v>7255</v>
      </c>
      <c r="M936" s="220"/>
      <c r="N936" s="220"/>
      <c r="O936" s="221"/>
      <c r="P936" s="222" t="str">
        <f>VLOOKUP($B932,[1]D3_2!$B$132:$AL$258,22,FALSE)&amp;""</f>
        <v/>
      </c>
      <c r="Q936" s="223"/>
      <c r="R936" s="96" t="s">
        <v>6130</v>
      </c>
      <c r="S936" s="224" t="str">
        <f>VLOOKUP($B932,[1]D3_2!$B$132:$AL$258,23,FALSE)&amp;""</f>
        <v/>
      </c>
      <c r="T936" s="225"/>
      <c r="U936" s="222" t="str">
        <f>VLOOKUP($B932,[1]D3_2!$B$132:$AL$258,24,FALSE)&amp;""</f>
        <v/>
      </c>
      <c r="V936" s="223"/>
      <c r="W936" s="96" t="s">
        <v>6130</v>
      </c>
      <c r="X936" s="224" t="str">
        <f>VLOOKUP($B932,[1]D3_2!$B$132:$AL$258,25,FALSE)&amp;""</f>
        <v/>
      </c>
      <c r="Y936" s="225"/>
      <c r="Z936" s="222" t="str">
        <f>VLOOKUP($B932,[1]D3_2!$B$132:$AL$258,26,FALSE)&amp;""</f>
        <v/>
      </c>
      <c r="AA936" s="223"/>
      <c r="AB936" s="96" t="s">
        <v>6130</v>
      </c>
      <c r="AC936" s="224" t="str">
        <f>VLOOKUP($B932,[1]D3_2!$B$132:$AL$258,27,FALSE)&amp;""</f>
        <v/>
      </c>
      <c r="AD936" s="225"/>
      <c r="AE936" s="222" t="str">
        <f>VLOOKUP($B932,[1]D3_2!$B$132:$AL$258,28,FALSE)&amp;""</f>
        <v/>
      </c>
      <c r="AF936" s="223"/>
      <c r="AG936" s="96" t="s">
        <v>6130</v>
      </c>
      <c r="AH936" s="224" t="str">
        <f>VLOOKUP($B932,[1]D3_2!$B$132:$AL$385,29,FALSE)&amp;""</f>
        <v/>
      </c>
      <c r="AI936" s="225"/>
      <c r="AJ936" s="222" t="str">
        <f>VLOOKUP($B932,[1]D3_2!$B$132:$AL$258,30,FALSE)&amp;""</f>
        <v/>
      </c>
      <c r="AK936" s="223"/>
      <c r="AL936" s="96" t="s">
        <v>6130</v>
      </c>
      <c r="AM936" s="224" t="str">
        <f>VLOOKUP($B932,[1]D3_2!$B$132:$AL$385,31,FALSE)&amp;""</f>
        <v/>
      </c>
      <c r="AN936" s="225"/>
      <c r="AO936" s="222" t="str">
        <f>VLOOKUP($B932,[1]D3_2!$B$132:$AL$258,32,FALSE)&amp;""</f>
        <v/>
      </c>
      <c r="AP936" s="223"/>
      <c r="AQ936" s="96" t="s">
        <v>6130</v>
      </c>
      <c r="AR936" s="224" t="str">
        <f>VLOOKUP($B932,[1]D3_2!$B$132:$AL$385,33,FALSE)&amp;""</f>
        <v/>
      </c>
      <c r="AS936" s="225"/>
      <c r="AT936" s="222" t="str">
        <f>VLOOKUP($B932,[1]D3_2!$B$132:$AL$258,34,FALSE)&amp;""</f>
        <v/>
      </c>
      <c r="AU936" s="223"/>
      <c r="AV936" s="96" t="s">
        <v>6130</v>
      </c>
      <c r="AW936" s="224" t="str">
        <f>VLOOKUP($B932,[1]D3_2!$B$132:$AL$385,35,FALSE)&amp;""</f>
        <v/>
      </c>
      <c r="AX936" s="225"/>
      <c r="AY936" s="222" t="str">
        <f>VLOOKUP($B932,[1]D3_2!$B$132:$AL$258,36,FALSE)&amp;""</f>
        <v/>
      </c>
      <c r="AZ936" s="223"/>
      <c r="BA936" s="96" t="s">
        <v>6130</v>
      </c>
      <c r="BB936" s="224" t="str">
        <f>VLOOKUP($B932,[1]D3_2!$B$132:$AL$385,37,FALSE)&amp;""</f>
        <v/>
      </c>
      <c r="BC936" s="225"/>
      <c r="BD936" s="60"/>
    </row>
    <row r="937" spans="2:56" ht="14.25" customHeight="1" x14ac:dyDescent="0.55000000000000004">
      <c r="B937" s="198"/>
      <c r="C937" s="199"/>
      <c r="D937" s="199"/>
      <c r="E937" s="199"/>
      <c r="F937" s="199"/>
      <c r="G937" s="200"/>
      <c r="H937" s="238"/>
      <c r="I937" s="239"/>
      <c r="J937" s="239"/>
      <c r="K937" s="240"/>
      <c r="L937" s="248" t="s">
        <v>7256</v>
      </c>
      <c r="M937" s="249"/>
      <c r="N937" s="249"/>
      <c r="O937" s="250"/>
      <c r="P937" s="244" t="str">
        <f>VLOOKUP($B932,[1]D3_2!$B$259:$AL$385,22,FALSE)&amp;""</f>
        <v/>
      </c>
      <c r="Q937" s="245"/>
      <c r="R937" s="97" t="s">
        <v>6130</v>
      </c>
      <c r="S937" s="246" t="str">
        <f>VLOOKUP($B932,[1]D3_2!$B$259:$AL$385,23,FALSE)&amp;""</f>
        <v/>
      </c>
      <c r="T937" s="247"/>
      <c r="U937" s="244" t="str">
        <f>VLOOKUP($B932,[1]D3_2!$B$259:$AL$385,24,FALSE)&amp;""</f>
        <v/>
      </c>
      <c r="V937" s="245"/>
      <c r="W937" s="97" t="s">
        <v>6130</v>
      </c>
      <c r="X937" s="246" t="str">
        <f>VLOOKUP($B932,[1]D3_2!$B$259:$AL$385,25,FALSE)&amp;""</f>
        <v/>
      </c>
      <c r="Y937" s="247"/>
      <c r="Z937" s="244" t="str">
        <f>VLOOKUP($B932,[1]D3_2!$B$259:$AL$385,26,FALSE)&amp;""</f>
        <v/>
      </c>
      <c r="AA937" s="245"/>
      <c r="AB937" s="97" t="s">
        <v>6130</v>
      </c>
      <c r="AC937" s="246" t="str">
        <f>VLOOKUP($B932,[1]D3_2!$B$259:$AL$385,27,FALSE)&amp;""</f>
        <v/>
      </c>
      <c r="AD937" s="247"/>
      <c r="AE937" s="244" t="str">
        <f>VLOOKUP($B932,[1]D3_2!$B$259:$AL$385,28,FALSE)&amp;""</f>
        <v/>
      </c>
      <c r="AF937" s="245"/>
      <c r="AG937" s="97" t="s">
        <v>6130</v>
      </c>
      <c r="AH937" s="246" t="str">
        <f>VLOOKUP($B932,[1]D3_2!$B$259:$AL$385,29,FALSE)&amp;""</f>
        <v/>
      </c>
      <c r="AI937" s="247"/>
      <c r="AJ937" s="244" t="str">
        <f>VLOOKUP($B932,[1]D3_2!$B$259:$AL$385,30,FALSE)&amp;""</f>
        <v/>
      </c>
      <c r="AK937" s="245"/>
      <c r="AL937" s="97" t="s">
        <v>6130</v>
      </c>
      <c r="AM937" s="246" t="str">
        <f>VLOOKUP($B932,[1]D3_2!$B$259:$AL$385,31,FALSE)&amp;""</f>
        <v/>
      </c>
      <c r="AN937" s="247"/>
      <c r="AO937" s="244" t="str">
        <f>VLOOKUP($B932,[1]D3_2!$B$259:$AL$385,32,FALSE)&amp;""</f>
        <v/>
      </c>
      <c r="AP937" s="245"/>
      <c r="AQ937" s="97" t="s">
        <v>6130</v>
      </c>
      <c r="AR937" s="246" t="str">
        <f>VLOOKUP($B932,[1]D3_2!$B$259:$AL$385,33,FALSE)&amp;""</f>
        <v/>
      </c>
      <c r="AS937" s="247"/>
      <c r="AT937" s="244" t="str">
        <f>VLOOKUP($B932,[1]D3_2!$B$259:$AL$385,34,FALSE)&amp;""</f>
        <v/>
      </c>
      <c r="AU937" s="245"/>
      <c r="AV937" s="97" t="s">
        <v>6130</v>
      </c>
      <c r="AW937" s="246" t="str">
        <f>VLOOKUP($B932,[1]D3_2!$B$259:$AL$385,35,FALSE)&amp;""</f>
        <v/>
      </c>
      <c r="AX937" s="247"/>
      <c r="AY937" s="244" t="str">
        <f>VLOOKUP($B932,[1]D3_2!$B$259:$AL$385,36,FALSE)&amp;""</f>
        <v/>
      </c>
      <c r="AZ937" s="245"/>
      <c r="BA937" s="97" t="s">
        <v>6130</v>
      </c>
      <c r="BB937" s="246" t="str">
        <f>VLOOKUP($B932,[1]D3_2!$B$259:$AL$385,37,FALSE)&amp;""</f>
        <v/>
      </c>
      <c r="BC937" s="247"/>
      <c r="BD937" s="60"/>
    </row>
    <row r="938" spans="2:56" ht="14.25" customHeight="1" x14ac:dyDescent="0.55000000000000004">
      <c r="B938" s="195" t="s">
        <v>521</v>
      </c>
      <c r="C938" s="196"/>
      <c r="D938" s="196"/>
      <c r="E938" s="196"/>
      <c r="F938" s="196"/>
      <c r="G938" s="197"/>
      <c r="H938" s="232" t="s">
        <v>7637</v>
      </c>
      <c r="I938" s="233"/>
      <c r="J938" s="233"/>
      <c r="K938" s="234"/>
      <c r="L938" s="241" t="s">
        <v>6265</v>
      </c>
      <c r="M938" s="242"/>
      <c r="N938" s="242"/>
      <c r="O938" s="243"/>
      <c r="P938" s="215" t="str">
        <f>VLOOKUP($B938,[1]D3_2!$B$5:$AL$131,6,FALSE)&amp;""</f>
        <v/>
      </c>
      <c r="Q938" s="216"/>
      <c r="R938" s="95" t="s">
        <v>59</v>
      </c>
      <c r="S938" s="217" t="str">
        <f>VLOOKUP($B938,[1]D3_2!$B$5:$AL$131,7,FALSE)&amp;""</f>
        <v/>
      </c>
      <c r="T938" s="218"/>
      <c r="U938" s="215" t="str">
        <f>VLOOKUP($B938,[1]D3_2!$B$5:$AL$131,8,FALSE)&amp;""</f>
        <v/>
      </c>
      <c r="V938" s="216"/>
      <c r="W938" s="95" t="s">
        <v>59</v>
      </c>
      <c r="X938" s="217" t="str">
        <f>VLOOKUP($B938,[1]D3_2!$B$5:$AL$131,9,FALSE)&amp;""</f>
        <v/>
      </c>
      <c r="Y938" s="218"/>
      <c r="Z938" s="215" t="str">
        <f>VLOOKUP($B938,[1]D3_2!$B$5:$AL$131,10,FALSE)&amp;""</f>
        <v/>
      </c>
      <c r="AA938" s="216"/>
      <c r="AB938" s="95" t="s">
        <v>59</v>
      </c>
      <c r="AC938" s="217" t="str">
        <f>VLOOKUP($B938,[1]D3_2!$B$5:$AL$131,11,FALSE)&amp;""</f>
        <v/>
      </c>
      <c r="AD938" s="218"/>
      <c r="AE938" s="215" t="str">
        <f>VLOOKUP($B938,[1]D3_2!$B$5:$AL$131,12,FALSE)&amp;""</f>
        <v/>
      </c>
      <c r="AF938" s="216"/>
      <c r="AG938" s="95" t="s">
        <v>59</v>
      </c>
      <c r="AH938" s="217" t="str">
        <f>VLOOKUP($B938,[1]D3_2!$B$5:$AL$131,13,FALSE)&amp;""</f>
        <v/>
      </c>
      <c r="AI938" s="218"/>
      <c r="AJ938" s="215" t="str">
        <f>VLOOKUP($B938,[1]D3_2!$B$5:$AL$131,14,FALSE)&amp;""</f>
        <v/>
      </c>
      <c r="AK938" s="216"/>
      <c r="AL938" s="95" t="s">
        <v>59</v>
      </c>
      <c r="AM938" s="217" t="str">
        <f>VLOOKUP($B938,[1]D3_2!$B$5:$AL$131,15,FALSE)&amp;""</f>
        <v/>
      </c>
      <c r="AN938" s="218"/>
      <c r="AO938" s="215" t="str">
        <f>VLOOKUP($B938,[1]D3_2!$B$5:$AL$131,16,FALSE)&amp;""</f>
        <v/>
      </c>
      <c r="AP938" s="216"/>
      <c r="AQ938" s="95" t="s">
        <v>59</v>
      </c>
      <c r="AR938" s="217" t="str">
        <f>VLOOKUP($B938,[1]D3_2!$B$5:$AL$131,17,FALSE)&amp;""</f>
        <v/>
      </c>
      <c r="AS938" s="218"/>
      <c r="AT938" s="215" t="str">
        <f>VLOOKUP($B938,[1]D3_2!$B$5:$AL$131,18,FALSE)&amp;""</f>
        <v/>
      </c>
      <c r="AU938" s="216"/>
      <c r="AV938" s="95" t="s">
        <v>59</v>
      </c>
      <c r="AW938" s="217" t="str">
        <f>VLOOKUP($B938,[1]D3_2!$B$5:$AL$131,19,FALSE)&amp;""</f>
        <v/>
      </c>
      <c r="AX938" s="218"/>
      <c r="AY938" s="215" t="str">
        <f>VLOOKUP($B938,[1]D3_2!$B$5:$AL$131,20,FALSE)&amp;""</f>
        <v/>
      </c>
      <c r="AZ938" s="216"/>
      <c r="BA938" s="95" t="s">
        <v>59</v>
      </c>
      <c r="BB938" s="217" t="str">
        <f>VLOOKUP($B938,[1]D3_2!$B$5:$AL$131,21,FALSE)&amp;""</f>
        <v/>
      </c>
      <c r="BC938" s="218"/>
      <c r="BD938" s="60"/>
    </row>
    <row r="939" spans="2:56" ht="14.25" customHeight="1" x14ac:dyDescent="0.55000000000000004">
      <c r="B939" s="208"/>
      <c r="C939" s="209"/>
      <c r="D939" s="209"/>
      <c r="E939" s="209"/>
      <c r="F939" s="209"/>
      <c r="G939" s="210"/>
      <c r="H939" s="235"/>
      <c r="I939" s="236"/>
      <c r="J939" s="236"/>
      <c r="K939" s="237"/>
      <c r="L939" s="219" t="s">
        <v>7255</v>
      </c>
      <c r="M939" s="220"/>
      <c r="N939" s="220"/>
      <c r="O939" s="221"/>
      <c r="P939" s="222" t="str">
        <f>VLOOKUP($B938,[1]D3_2!$B$132:$AL$258,6,FALSE)&amp;""</f>
        <v/>
      </c>
      <c r="Q939" s="223"/>
      <c r="R939" s="96" t="s">
        <v>6130</v>
      </c>
      <c r="S939" s="224" t="str">
        <f>VLOOKUP($B938,[1]D3_2!$B$132:$AL$258,7,FALSE)&amp;""</f>
        <v/>
      </c>
      <c r="T939" s="225"/>
      <c r="U939" s="222" t="str">
        <f>VLOOKUP($B938,[1]D3_2!$B$132:$AL$258,8,FALSE)&amp;""</f>
        <v/>
      </c>
      <c r="V939" s="223"/>
      <c r="W939" s="96" t="s">
        <v>6130</v>
      </c>
      <c r="X939" s="224" t="str">
        <f>VLOOKUP($B938,[1]D3_2!$B$132:$AL$258,9,FALSE)&amp;""</f>
        <v/>
      </c>
      <c r="Y939" s="225"/>
      <c r="Z939" s="222" t="str">
        <f>VLOOKUP($B938,[1]D3_2!$B$132:$AL$258,10,FALSE)&amp;""</f>
        <v/>
      </c>
      <c r="AA939" s="223"/>
      <c r="AB939" s="96" t="s">
        <v>6130</v>
      </c>
      <c r="AC939" s="224" t="str">
        <f>VLOOKUP($B938,[1]D3_2!$B$132:$AL$258,11,FALSE)&amp;""</f>
        <v/>
      </c>
      <c r="AD939" s="225"/>
      <c r="AE939" s="222" t="str">
        <f>VLOOKUP($B938,[1]D3_2!$B$132:$AL$258,12,FALSE)&amp;""</f>
        <v/>
      </c>
      <c r="AF939" s="223"/>
      <c r="AG939" s="96" t="s">
        <v>6130</v>
      </c>
      <c r="AH939" s="224" t="str">
        <f>VLOOKUP($B938,[1]D3_2!$B$132:$AL$385,13,FALSE)&amp;""</f>
        <v/>
      </c>
      <c r="AI939" s="225"/>
      <c r="AJ939" s="222" t="str">
        <f>VLOOKUP($B938,[1]D3_2!$B$132:$AL$258,14,FALSE)&amp;""</f>
        <v/>
      </c>
      <c r="AK939" s="223"/>
      <c r="AL939" s="96" t="s">
        <v>6130</v>
      </c>
      <c r="AM939" s="224" t="str">
        <f>VLOOKUP($B938,[1]D3_2!$B$132:$AL$385,15,FALSE)&amp;""</f>
        <v/>
      </c>
      <c r="AN939" s="225"/>
      <c r="AO939" s="222" t="str">
        <f>VLOOKUP($B938,[1]D3_2!$B$132:$AL$258,16,FALSE)&amp;""</f>
        <v/>
      </c>
      <c r="AP939" s="223"/>
      <c r="AQ939" s="96" t="s">
        <v>6130</v>
      </c>
      <c r="AR939" s="224" t="str">
        <f>VLOOKUP($B938,[1]D3_2!$B$132:$AL$385,17,FALSE)&amp;""</f>
        <v/>
      </c>
      <c r="AS939" s="225"/>
      <c r="AT939" s="222" t="str">
        <f>VLOOKUP($B938,[1]D3_2!$B$132:$AL$258,18,FALSE)&amp;""</f>
        <v/>
      </c>
      <c r="AU939" s="223"/>
      <c r="AV939" s="96" t="s">
        <v>6130</v>
      </c>
      <c r="AW939" s="224" t="str">
        <f>VLOOKUP($B938,[1]D3_2!$B$132:$AL$385,19,FALSE)&amp;""</f>
        <v/>
      </c>
      <c r="AX939" s="225"/>
      <c r="AY939" s="222" t="str">
        <f>VLOOKUP($B938,[1]D3_2!$B$132:$AL$258,20,FALSE)&amp;""</f>
        <v/>
      </c>
      <c r="AZ939" s="223"/>
      <c r="BA939" s="96" t="s">
        <v>6130</v>
      </c>
      <c r="BB939" s="224" t="str">
        <f>VLOOKUP($B938,[1]D3_2!$B$132:$AL$385,21,FALSE)&amp;""</f>
        <v/>
      </c>
      <c r="BC939" s="225"/>
      <c r="BD939" s="60"/>
    </row>
    <row r="940" spans="2:56" ht="14.25" customHeight="1" x14ac:dyDescent="0.55000000000000004">
      <c r="B940" s="208"/>
      <c r="C940" s="209"/>
      <c r="D940" s="209"/>
      <c r="E940" s="209"/>
      <c r="F940" s="209"/>
      <c r="G940" s="210"/>
      <c r="H940" s="238"/>
      <c r="I940" s="239"/>
      <c r="J940" s="239"/>
      <c r="K940" s="240"/>
      <c r="L940" s="248" t="s">
        <v>7256</v>
      </c>
      <c r="M940" s="249"/>
      <c r="N940" s="249"/>
      <c r="O940" s="250"/>
      <c r="P940" s="244" t="str">
        <f>VLOOKUP($B938,[1]D3_2!$B$259:$AL$385,6,FALSE)&amp;""</f>
        <v/>
      </c>
      <c r="Q940" s="245"/>
      <c r="R940" s="97" t="s">
        <v>6130</v>
      </c>
      <c r="S940" s="246" t="str">
        <f>VLOOKUP($B938,[1]D3_2!$B$259:$AL$385,7,FALSE)&amp;""</f>
        <v/>
      </c>
      <c r="T940" s="247"/>
      <c r="U940" s="244" t="str">
        <f>VLOOKUP($B938,[1]D3_2!$B$259:$AL$385,8,FALSE)&amp;""</f>
        <v/>
      </c>
      <c r="V940" s="245"/>
      <c r="W940" s="97" t="s">
        <v>6130</v>
      </c>
      <c r="X940" s="246" t="str">
        <f>VLOOKUP($B938,[1]D3_2!$B$259:$AL$385,9,FALSE)&amp;""</f>
        <v/>
      </c>
      <c r="Y940" s="247"/>
      <c r="Z940" s="244" t="str">
        <f>VLOOKUP($B938,[1]D3_2!$B$259:$AL$385,10,FALSE)&amp;""</f>
        <v/>
      </c>
      <c r="AA940" s="245"/>
      <c r="AB940" s="97" t="s">
        <v>6130</v>
      </c>
      <c r="AC940" s="246" t="str">
        <f>VLOOKUP($B938,[1]D3_2!$B$259:$AL$385,11,FALSE)&amp;""</f>
        <v/>
      </c>
      <c r="AD940" s="247"/>
      <c r="AE940" s="244" t="str">
        <f>VLOOKUP($B938,[1]D3_2!$B$259:$AL$385,12,FALSE)&amp;""</f>
        <v/>
      </c>
      <c r="AF940" s="245"/>
      <c r="AG940" s="97" t="s">
        <v>6130</v>
      </c>
      <c r="AH940" s="246" t="str">
        <f>VLOOKUP($B938,[1]D3_2!$B$259:$AL$385,13,FALSE)&amp;""</f>
        <v/>
      </c>
      <c r="AI940" s="247"/>
      <c r="AJ940" s="244" t="str">
        <f>VLOOKUP($B938,[1]D3_2!$B$259:$AL$385,14,FALSE)&amp;""</f>
        <v/>
      </c>
      <c r="AK940" s="245"/>
      <c r="AL940" s="97" t="s">
        <v>6130</v>
      </c>
      <c r="AM940" s="246" t="str">
        <f>VLOOKUP($B938,[1]D3_2!$B$259:$AL$385,15,FALSE)&amp;""</f>
        <v/>
      </c>
      <c r="AN940" s="247"/>
      <c r="AO940" s="244" t="str">
        <f>VLOOKUP($B938,[1]D3_2!$B$259:$AL$385,16,FALSE)&amp;""</f>
        <v/>
      </c>
      <c r="AP940" s="245"/>
      <c r="AQ940" s="97" t="s">
        <v>6130</v>
      </c>
      <c r="AR940" s="246" t="str">
        <f>VLOOKUP($B938,[1]D3_2!$B$259:$AL$385,17,FALSE)&amp;""</f>
        <v/>
      </c>
      <c r="AS940" s="247"/>
      <c r="AT940" s="244" t="str">
        <f>VLOOKUP($B938,[1]D3_2!$B$259:$AL$385,18,FALSE)&amp;""</f>
        <v/>
      </c>
      <c r="AU940" s="245"/>
      <c r="AV940" s="97" t="s">
        <v>6130</v>
      </c>
      <c r="AW940" s="246" t="str">
        <f>VLOOKUP($B938,[1]D3_2!$B$259:$AL$385,19,FALSE)&amp;""</f>
        <v/>
      </c>
      <c r="AX940" s="247"/>
      <c r="AY940" s="244" t="str">
        <f>VLOOKUP($B938,[1]D3_2!$B$259:$AL$385,20,FALSE)&amp;""</f>
        <v/>
      </c>
      <c r="AZ940" s="245"/>
      <c r="BA940" s="97" t="s">
        <v>6130</v>
      </c>
      <c r="BB940" s="246" t="str">
        <f>VLOOKUP($B938,[1]D3_2!$B$259:$AL$385,21,FALSE)&amp;""</f>
        <v/>
      </c>
      <c r="BC940" s="247"/>
      <c r="BD940" s="60"/>
    </row>
    <row r="941" spans="2:56" ht="14.25" customHeight="1" x14ac:dyDescent="0.55000000000000004">
      <c r="B941" s="208"/>
      <c r="C941" s="209"/>
      <c r="D941" s="209"/>
      <c r="E941" s="209"/>
      <c r="F941" s="209"/>
      <c r="G941" s="210"/>
      <c r="H941" s="232" t="s">
        <v>7669</v>
      </c>
      <c r="I941" s="233"/>
      <c r="J941" s="233"/>
      <c r="K941" s="234"/>
      <c r="L941" s="241" t="s">
        <v>6265</v>
      </c>
      <c r="M941" s="242"/>
      <c r="N941" s="242"/>
      <c r="O941" s="243"/>
      <c r="P941" s="215" t="str">
        <f>VLOOKUP($B938,[1]D3_2!$B$5:$AL$131,22,FALSE)&amp;""</f>
        <v/>
      </c>
      <c r="Q941" s="216"/>
      <c r="R941" s="95" t="s">
        <v>59</v>
      </c>
      <c r="S941" s="217" t="str">
        <f>VLOOKUP($B938,[1]D3_2!$B$5:$AL$131,23,FALSE)&amp;""</f>
        <v/>
      </c>
      <c r="T941" s="218"/>
      <c r="U941" s="215" t="str">
        <f>VLOOKUP($B938,[1]D3_2!$B$5:$AL$131,24,FALSE)&amp;""</f>
        <v/>
      </c>
      <c r="V941" s="216"/>
      <c r="W941" s="95" t="s">
        <v>59</v>
      </c>
      <c r="X941" s="217" t="str">
        <f>VLOOKUP($B938,[1]D3_2!$B$5:$AL$131,25,FALSE)&amp;""</f>
        <v/>
      </c>
      <c r="Y941" s="218"/>
      <c r="Z941" s="215" t="str">
        <f>VLOOKUP($B938,[1]D3_2!$B$5:$AL$131,26,FALSE)&amp;""</f>
        <v/>
      </c>
      <c r="AA941" s="216"/>
      <c r="AB941" s="95" t="s">
        <v>59</v>
      </c>
      <c r="AC941" s="217" t="str">
        <f>VLOOKUP($B938,[1]D3_2!$B$5:$AL$131,27,FALSE)&amp;""</f>
        <v/>
      </c>
      <c r="AD941" s="218"/>
      <c r="AE941" s="215" t="str">
        <f>VLOOKUP($B938,[1]D3_2!$B$5:$AL$131,28,FALSE)&amp;""</f>
        <v/>
      </c>
      <c r="AF941" s="216"/>
      <c r="AG941" s="95" t="s">
        <v>59</v>
      </c>
      <c r="AH941" s="217" t="str">
        <f>VLOOKUP($B938,[1]D3_2!$B$5:$AL$131,29,FALSE)&amp;""</f>
        <v/>
      </c>
      <c r="AI941" s="218"/>
      <c r="AJ941" s="215" t="str">
        <f>VLOOKUP($B938,[1]D3_2!$B$5:$AL$131,30,FALSE)&amp;""</f>
        <v/>
      </c>
      <c r="AK941" s="216"/>
      <c r="AL941" s="95" t="s">
        <v>59</v>
      </c>
      <c r="AM941" s="217" t="str">
        <f>VLOOKUP($B938,[1]D3_2!$B$5:$AL$131,31,FALSE)&amp;""</f>
        <v/>
      </c>
      <c r="AN941" s="218"/>
      <c r="AO941" s="215" t="str">
        <f>VLOOKUP($B938,[1]D3_2!$B$5:$AL$131,32,FALSE)&amp;""</f>
        <v/>
      </c>
      <c r="AP941" s="216"/>
      <c r="AQ941" s="95" t="s">
        <v>59</v>
      </c>
      <c r="AR941" s="217" t="str">
        <f>VLOOKUP($B938,[1]D3_2!$B$5:$AL$131,33,FALSE)&amp;""</f>
        <v/>
      </c>
      <c r="AS941" s="218"/>
      <c r="AT941" s="215" t="str">
        <f>VLOOKUP($B938,[1]D3_2!$B$5:$AL$131,34,FALSE)&amp;""</f>
        <v/>
      </c>
      <c r="AU941" s="216"/>
      <c r="AV941" s="95" t="s">
        <v>59</v>
      </c>
      <c r="AW941" s="217" t="str">
        <f>VLOOKUP($B938,[1]D3_2!$B$5:$AL$131,35,FALSE)&amp;""</f>
        <v/>
      </c>
      <c r="AX941" s="218"/>
      <c r="AY941" s="215" t="str">
        <f>VLOOKUP($B938,[1]D3_2!$B$5:$AL$131,36,FALSE)&amp;""</f>
        <v/>
      </c>
      <c r="AZ941" s="216"/>
      <c r="BA941" s="95" t="s">
        <v>59</v>
      </c>
      <c r="BB941" s="217" t="str">
        <f>VLOOKUP($B938,[1]D3_2!$B$5:$AL$131,37,FALSE)&amp;""</f>
        <v/>
      </c>
      <c r="BC941" s="218"/>
      <c r="BD941" s="60"/>
    </row>
    <row r="942" spans="2:56" ht="14.25" customHeight="1" x14ac:dyDescent="0.55000000000000004">
      <c r="B942" s="208"/>
      <c r="C942" s="209"/>
      <c r="D942" s="209"/>
      <c r="E942" s="209"/>
      <c r="F942" s="209"/>
      <c r="G942" s="210"/>
      <c r="H942" s="235"/>
      <c r="I942" s="236"/>
      <c r="J942" s="236"/>
      <c r="K942" s="237"/>
      <c r="L942" s="219" t="s">
        <v>7255</v>
      </c>
      <c r="M942" s="220"/>
      <c r="N942" s="220"/>
      <c r="O942" s="221"/>
      <c r="P942" s="222" t="str">
        <f>VLOOKUP($B938,[1]D3_2!$B$132:$AL$258,22,FALSE)&amp;""</f>
        <v/>
      </c>
      <c r="Q942" s="223"/>
      <c r="R942" s="96" t="s">
        <v>6130</v>
      </c>
      <c r="S942" s="224" t="str">
        <f>VLOOKUP($B938,[1]D3_2!$B$132:$AL$258,23,FALSE)&amp;""</f>
        <v/>
      </c>
      <c r="T942" s="225"/>
      <c r="U942" s="222" t="str">
        <f>VLOOKUP($B938,[1]D3_2!$B$132:$AL$258,24,FALSE)&amp;""</f>
        <v/>
      </c>
      <c r="V942" s="223"/>
      <c r="W942" s="96" t="s">
        <v>6130</v>
      </c>
      <c r="X942" s="224" t="str">
        <f>VLOOKUP($B938,[1]D3_2!$B$132:$AL$258,25,FALSE)&amp;""</f>
        <v/>
      </c>
      <c r="Y942" s="225"/>
      <c r="Z942" s="222" t="str">
        <f>VLOOKUP($B938,[1]D3_2!$B$132:$AL$258,26,FALSE)&amp;""</f>
        <v/>
      </c>
      <c r="AA942" s="223"/>
      <c r="AB942" s="96" t="s">
        <v>6130</v>
      </c>
      <c r="AC942" s="224" t="str">
        <f>VLOOKUP($B938,[1]D3_2!$B$132:$AL$258,27,FALSE)&amp;""</f>
        <v/>
      </c>
      <c r="AD942" s="225"/>
      <c r="AE942" s="222" t="str">
        <f>VLOOKUP($B938,[1]D3_2!$B$132:$AL$258,28,FALSE)&amp;""</f>
        <v/>
      </c>
      <c r="AF942" s="223"/>
      <c r="AG942" s="96" t="s">
        <v>6130</v>
      </c>
      <c r="AH942" s="224" t="str">
        <f>VLOOKUP($B938,[1]D3_2!$B$132:$AL$385,29,FALSE)&amp;""</f>
        <v/>
      </c>
      <c r="AI942" s="225"/>
      <c r="AJ942" s="222" t="str">
        <f>VLOOKUP($B938,[1]D3_2!$B$132:$AL$258,30,FALSE)&amp;""</f>
        <v/>
      </c>
      <c r="AK942" s="223"/>
      <c r="AL942" s="96" t="s">
        <v>6130</v>
      </c>
      <c r="AM942" s="224" t="str">
        <f>VLOOKUP($B938,[1]D3_2!$B$132:$AL$385,31,FALSE)&amp;""</f>
        <v/>
      </c>
      <c r="AN942" s="225"/>
      <c r="AO942" s="222" t="str">
        <f>VLOOKUP($B938,[1]D3_2!$B$132:$AL$258,32,FALSE)&amp;""</f>
        <v/>
      </c>
      <c r="AP942" s="223"/>
      <c r="AQ942" s="96" t="s">
        <v>6130</v>
      </c>
      <c r="AR942" s="224" t="str">
        <f>VLOOKUP($B938,[1]D3_2!$B$132:$AL$385,33,FALSE)&amp;""</f>
        <v/>
      </c>
      <c r="AS942" s="225"/>
      <c r="AT942" s="222" t="str">
        <f>VLOOKUP($B938,[1]D3_2!$B$132:$AL$258,34,FALSE)&amp;""</f>
        <v/>
      </c>
      <c r="AU942" s="223"/>
      <c r="AV942" s="96" t="s">
        <v>6130</v>
      </c>
      <c r="AW942" s="224" t="str">
        <f>VLOOKUP($B938,[1]D3_2!$B$132:$AL$385,35,FALSE)&amp;""</f>
        <v/>
      </c>
      <c r="AX942" s="225"/>
      <c r="AY942" s="222" t="str">
        <f>VLOOKUP($B938,[1]D3_2!$B$132:$AL$258,36,FALSE)&amp;""</f>
        <v/>
      </c>
      <c r="AZ942" s="223"/>
      <c r="BA942" s="96" t="s">
        <v>6130</v>
      </c>
      <c r="BB942" s="224" t="str">
        <f>VLOOKUP($B938,[1]D3_2!$B$132:$AL$385,37,FALSE)&amp;""</f>
        <v/>
      </c>
      <c r="BC942" s="225"/>
      <c r="BD942" s="60"/>
    </row>
    <row r="943" spans="2:56" ht="14.25" customHeight="1" x14ac:dyDescent="0.55000000000000004">
      <c r="B943" s="198"/>
      <c r="C943" s="199"/>
      <c r="D943" s="199"/>
      <c r="E943" s="199"/>
      <c r="F943" s="199"/>
      <c r="G943" s="200"/>
      <c r="H943" s="238"/>
      <c r="I943" s="239"/>
      <c r="J943" s="239"/>
      <c r="K943" s="240"/>
      <c r="L943" s="248" t="s">
        <v>7256</v>
      </c>
      <c r="M943" s="249"/>
      <c r="N943" s="249"/>
      <c r="O943" s="250"/>
      <c r="P943" s="244" t="str">
        <f>VLOOKUP($B938,[1]D3_2!$B$259:$AL$385,22,FALSE)&amp;""</f>
        <v/>
      </c>
      <c r="Q943" s="245"/>
      <c r="R943" s="97" t="s">
        <v>6130</v>
      </c>
      <c r="S943" s="246" t="str">
        <f>VLOOKUP($B938,[1]D3_2!$B$259:$AL$385,23,FALSE)&amp;""</f>
        <v/>
      </c>
      <c r="T943" s="247"/>
      <c r="U943" s="244" t="str">
        <f>VLOOKUP($B938,[1]D3_2!$B$259:$AL$385,24,FALSE)&amp;""</f>
        <v/>
      </c>
      <c r="V943" s="245"/>
      <c r="W943" s="97" t="s">
        <v>6130</v>
      </c>
      <c r="X943" s="246" t="str">
        <f>VLOOKUP($B938,[1]D3_2!$B$259:$AL$385,25,FALSE)&amp;""</f>
        <v/>
      </c>
      <c r="Y943" s="247"/>
      <c r="Z943" s="244" t="str">
        <f>VLOOKUP($B938,[1]D3_2!$B$259:$AL$385,26,FALSE)&amp;""</f>
        <v/>
      </c>
      <c r="AA943" s="245"/>
      <c r="AB943" s="97" t="s">
        <v>6130</v>
      </c>
      <c r="AC943" s="246" t="str">
        <f>VLOOKUP($B938,[1]D3_2!$B$259:$AL$385,27,FALSE)&amp;""</f>
        <v/>
      </c>
      <c r="AD943" s="247"/>
      <c r="AE943" s="244" t="str">
        <f>VLOOKUP($B938,[1]D3_2!$B$259:$AL$385,28,FALSE)&amp;""</f>
        <v/>
      </c>
      <c r="AF943" s="245"/>
      <c r="AG943" s="97" t="s">
        <v>6130</v>
      </c>
      <c r="AH943" s="246" t="str">
        <f>VLOOKUP($B938,[1]D3_2!$B$259:$AL$385,29,FALSE)&amp;""</f>
        <v/>
      </c>
      <c r="AI943" s="247"/>
      <c r="AJ943" s="244" t="str">
        <f>VLOOKUP($B938,[1]D3_2!$B$259:$AL$385,30,FALSE)&amp;""</f>
        <v/>
      </c>
      <c r="AK943" s="245"/>
      <c r="AL943" s="97" t="s">
        <v>6130</v>
      </c>
      <c r="AM943" s="246" t="str">
        <f>VLOOKUP($B938,[1]D3_2!$B$259:$AL$385,31,FALSE)&amp;""</f>
        <v/>
      </c>
      <c r="AN943" s="247"/>
      <c r="AO943" s="244" t="str">
        <f>VLOOKUP($B938,[1]D3_2!$B$259:$AL$385,32,FALSE)&amp;""</f>
        <v/>
      </c>
      <c r="AP943" s="245"/>
      <c r="AQ943" s="97" t="s">
        <v>6130</v>
      </c>
      <c r="AR943" s="246" t="str">
        <f>VLOOKUP($B938,[1]D3_2!$B$259:$AL$385,33,FALSE)&amp;""</f>
        <v/>
      </c>
      <c r="AS943" s="247"/>
      <c r="AT943" s="244" t="str">
        <f>VLOOKUP($B938,[1]D3_2!$B$259:$AL$385,34,FALSE)&amp;""</f>
        <v/>
      </c>
      <c r="AU943" s="245"/>
      <c r="AV943" s="97" t="s">
        <v>6130</v>
      </c>
      <c r="AW943" s="246" t="str">
        <f>VLOOKUP($B938,[1]D3_2!$B$259:$AL$385,35,FALSE)&amp;""</f>
        <v/>
      </c>
      <c r="AX943" s="247"/>
      <c r="AY943" s="244" t="str">
        <f>VLOOKUP($B938,[1]D3_2!$B$259:$AL$385,36,FALSE)&amp;""</f>
        <v/>
      </c>
      <c r="AZ943" s="245"/>
      <c r="BA943" s="97" t="s">
        <v>6130</v>
      </c>
      <c r="BB943" s="246" t="str">
        <f>VLOOKUP($B938,[1]D3_2!$B$259:$AL$385,37,FALSE)&amp;""</f>
        <v/>
      </c>
      <c r="BC943" s="247"/>
      <c r="BD943" s="60"/>
    </row>
    <row r="944" spans="2:56" ht="14.25" customHeight="1" x14ac:dyDescent="0.55000000000000004">
      <c r="B944" s="195" t="s">
        <v>523</v>
      </c>
      <c r="C944" s="196"/>
      <c r="D944" s="196"/>
      <c r="E944" s="196"/>
      <c r="F944" s="196"/>
      <c r="G944" s="197"/>
      <c r="H944" s="232" t="s">
        <v>7637</v>
      </c>
      <c r="I944" s="233"/>
      <c r="J944" s="233"/>
      <c r="K944" s="234"/>
      <c r="L944" s="241" t="s">
        <v>6265</v>
      </c>
      <c r="M944" s="242"/>
      <c r="N944" s="242"/>
      <c r="O944" s="243"/>
      <c r="P944" s="215" t="str">
        <f>VLOOKUP($B944,[1]D3_2!$B$5:$AL$131,6,FALSE)&amp;""</f>
        <v/>
      </c>
      <c r="Q944" s="216"/>
      <c r="R944" s="95" t="s">
        <v>59</v>
      </c>
      <c r="S944" s="217" t="str">
        <f>VLOOKUP($B944,[1]D3_2!$B$5:$AL$131,7,FALSE)&amp;""</f>
        <v/>
      </c>
      <c r="T944" s="218"/>
      <c r="U944" s="215" t="str">
        <f>VLOOKUP($B944,[1]D3_2!$B$5:$AL$131,8,FALSE)&amp;""</f>
        <v/>
      </c>
      <c r="V944" s="216"/>
      <c r="W944" s="95" t="s">
        <v>59</v>
      </c>
      <c r="X944" s="217" t="str">
        <f>VLOOKUP($B944,[1]D3_2!$B$5:$AL$131,9,FALSE)&amp;""</f>
        <v/>
      </c>
      <c r="Y944" s="218"/>
      <c r="Z944" s="215" t="str">
        <f>VLOOKUP($B944,[1]D3_2!$B$5:$AL$131,10,FALSE)&amp;""</f>
        <v/>
      </c>
      <c r="AA944" s="216"/>
      <c r="AB944" s="95" t="s">
        <v>59</v>
      </c>
      <c r="AC944" s="217" t="str">
        <f>VLOOKUP($B944,[1]D3_2!$B$5:$AL$131,11,FALSE)&amp;""</f>
        <v/>
      </c>
      <c r="AD944" s="218"/>
      <c r="AE944" s="215" t="str">
        <f>VLOOKUP($B944,[1]D3_2!$B$5:$AL$131,12,FALSE)&amp;""</f>
        <v/>
      </c>
      <c r="AF944" s="216"/>
      <c r="AG944" s="95" t="s">
        <v>59</v>
      </c>
      <c r="AH944" s="217" t="str">
        <f>VLOOKUP($B944,[1]D3_2!$B$5:$AL$131,13,FALSE)&amp;""</f>
        <v/>
      </c>
      <c r="AI944" s="218"/>
      <c r="AJ944" s="215" t="str">
        <f>VLOOKUP($B944,[1]D3_2!$B$5:$AL$131,14,FALSE)&amp;""</f>
        <v/>
      </c>
      <c r="AK944" s="216"/>
      <c r="AL944" s="95" t="s">
        <v>59</v>
      </c>
      <c r="AM944" s="217" t="str">
        <f>VLOOKUP($B944,[1]D3_2!$B$5:$AL$131,15,FALSE)&amp;""</f>
        <v/>
      </c>
      <c r="AN944" s="218"/>
      <c r="AO944" s="215" t="str">
        <f>VLOOKUP($B944,[1]D3_2!$B$5:$AL$131,16,FALSE)&amp;""</f>
        <v/>
      </c>
      <c r="AP944" s="216"/>
      <c r="AQ944" s="95" t="s">
        <v>59</v>
      </c>
      <c r="AR944" s="217" t="str">
        <f>VLOOKUP($B944,[1]D3_2!$B$5:$AL$131,17,FALSE)&amp;""</f>
        <v/>
      </c>
      <c r="AS944" s="218"/>
      <c r="AT944" s="215" t="str">
        <f>VLOOKUP($B944,[1]D3_2!$B$5:$AL$131,18,FALSE)&amp;""</f>
        <v/>
      </c>
      <c r="AU944" s="216"/>
      <c r="AV944" s="95" t="s">
        <v>59</v>
      </c>
      <c r="AW944" s="217" t="str">
        <f>VLOOKUP($B944,[1]D3_2!$B$5:$AL$131,19,FALSE)&amp;""</f>
        <v/>
      </c>
      <c r="AX944" s="218"/>
      <c r="AY944" s="215" t="str">
        <f>VLOOKUP($B944,[1]D3_2!$B$5:$AL$131,20,FALSE)&amp;""</f>
        <v/>
      </c>
      <c r="AZ944" s="216"/>
      <c r="BA944" s="95" t="s">
        <v>59</v>
      </c>
      <c r="BB944" s="217" t="str">
        <f>VLOOKUP($B944,[1]D3_2!$B$5:$AL$131,21,FALSE)&amp;""</f>
        <v/>
      </c>
      <c r="BC944" s="218"/>
      <c r="BD944" s="60"/>
    </row>
    <row r="945" spans="2:56" ht="14.25" customHeight="1" x14ac:dyDescent="0.55000000000000004">
      <c r="B945" s="208"/>
      <c r="C945" s="209"/>
      <c r="D945" s="209"/>
      <c r="E945" s="209"/>
      <c r="F945" s="209"/>
      <c r="G945" s="210"/>
      <c r="H945" s="235"/>
      <c r="I945" s="236"/>
      <c r="J945" s="236"/>
      <c r="K945" s="237"/>
      <c r="L945" s="219" t="s">
        <v>7255</v>
      </c>
      <c r="M945" s="220"/>
      <c r="N945" s="220"/>
      <c r="O945" s="221"/>
      <c r="P945" s="222" t="str">
        <f>VLOOKUP($B944,[1]D3_2!$B$132:$AL$258,6,FALSE)&amp;""</f>
        <v/>
      </c>
      <c r="Q945" s="223"/>
      <c r="R945" s="96" t="s">
        <v>6130</v>
      </c>
      <c r="S945" s="224" t="str">
        <f>VLOOKUP($B944,[1]D3_2!$B$132:$AL$258,7,FALSE)&amp;""</f>
        <v/>
      </c>
      <c r="T945" s="225"/>
      <c r="U945" s="222" t="str">
        <f>VLOOKUP($B944,[1]D3_2!$B$132:$AL$258,8,FALSE)&amp;""</f>
        <v/>
      </c>
      <c r="V945" s="223"/>
      <c r="W945" s="96" t="s">
        <v>6130</v>
      </c>
      <c r="X945" s="224" t="str">
        <f>VLOOKUP($B944,[1]D3_2!$B$132:$AL$258,9,FALSE)&amp;""</f>
        <v/>
      </c>
      <c r="Y945" s="225"/>
      <c r="Z945" s="222" t="str">
        <f>VLOOKUP($B944,[1]D3_2!$B$132:$AL$258,10,FALSE)&amp;""</f>
        <v/>
      </c>
      <c r="AA945" s="223"/>
      <c r="AB945" s="96" t="s">
        <v>6130</v>
      </c>
      <c r="AC945" s="224" t="str">
        <f>VLOOKUP($B944,[1]D3_2!$B$132:$AL$258,11,FALSE)&amp;""</f>
        <v/>
      </c>
      <c r="AD945" s="225"/>
      <c r="AE945" s="222" t="str">
        <f>VLOOKUP($B944,[1]D3_2!$B$132:$AL$258,12,FALSE)&amp;""</f>
        <v/>
      </c>
      <c r="AF945" s="223"/>
      <c r="AG945" s="96" t="s">
        <v>6130</v>
      </c>
      <c r="AH945" s="224" t="str">
        <f>VLOOKUP($B944,[1]D3_2!$B$132:$AL$385,13,FALSE)&amp;""</f>
        <v/>
      </c>
      <c r="AI945" s="225"/>
      <c r="AJ945" s="222" t="str">
        <f>VLOOKUP($B944,[1]D3_2!$B$132:$AL$258,14,FALSE)&amp;""</f>
        <v/>
      </c>
      <c r="AK945" s="223"/>
      <c r="AL945" s="96" t="s">
        <v>6130</v>
      </c>
      <c r="AM945" s="224" t="str">
        <f>VLOOKUP($B944,[1]D3_2!$B$132:$AL$385,15,FALSE)&amp;""</f>
        <v/>
      </c>
      <c r="AN945" s="225"/>
      <c r="AO945" s="222" t="str">
        <f>VLOOKUP($B944,[1]D3_2!$B$132:$AL$258,16,FALSE)&amp;""</f>
        <v/>
      </c>
      <c r="AP945" s="223"/>
      <c r="AQ945" s="96" t="s">
        <v>6130</v>
      </c>
      <c r="AR945" s="224" t="str">
        <f>VLOOKUP($B944,[1]D3_2!$B$132:$AL$385,17,FALSE)&amp;""</f>
        <v/>
      </c>
      <c r="AS945" s="225"/>
      <c r="AT945" s="222" t="str">
        <f>VLOOKUP($B944,[1]D3_2!$B$132:$AL$258,18,FALSE)&amp;""</f>
        <v/>
      </c>
      <c r="AU945" s="223"/>
      <c r="AV945" s="96" t="s">
        <v>6130</v>
      </c>
      <c r="AW945" s="224" t="str">
        <f>VLOOKUP($B944,[1]D3_2!$B$132:$AL$385,19,FALSE)&amp;""</f>
        <v/>
      </c>
      <c r="AX945" s="225"/>
      <c r="AY945" s="222" t="str">
        <f>VLOOKUP($B944,[1]D3_2!$B$132:$AL$258,20,FALSE)&amp;""</f>
        <v/>
      </c>
      <c r="AZ945" s="223"/>
      <c r="BA945" s="96" t="s">
        <v>6130</v>
      </c>
      <c r="BB945" s="224" t="str">
        <f>VLOOKUP($B944,[1]D3_2!$B$132:$AL$385,21,FALSE)&amp;""</f>
        <v/>
      </c>
      <c r="BC945" s="225"/>
      <c r="BD945" s="60"/>
    </row>
    <row r="946" spans="2:56" ht="14.25" customHeight="1" x14ac:dyDescent="0.55000000000000004">
      <c r="B946" s="208"/>
      <c r="C946" s="209"/>
      <c r="D946" s="209"/>
      <c r="E946" s="209"/>
      <c r="F946" s="209"/>
      <c r="G946" s="210"/>
      <c r="H946" s="238"/>
      <c r="I946" s="239"/>
      <c r="J946" s="239"/>
      <c r="K946" s="240"/>
      <c r="L946" s="248" t="s">
        <v>7256</v>
      </c>
      <c r="M946" s="249"/>
      <c r="N946" s="249"/>
      <c r="O946" s="250"/>
      <c r="P946" s="244" t="str">
        <f>VLOOKUP($B944,[1]D3_2!$B$259:$AL$385,6,FALSE)&amp;""</f>
        <v/>
      </c>
      <c r="Q946" s="245"/>
      <c r="R946" s="97" t="s">
        <v>6130</v>
      </c>
      <c r="S946" s="246" t="str">
        <f>VLOOKUP($B944,[1]D3_2!$B$259:$AL$385,7,FALSE)&amp;""</f>
        <v/>
      </c>
      <c r="T946" s="247"/>
      <c r="U946" s="244" t="str">
        <f>VLOOKUP($B944,[1]D3_2!$B$259:$AL$385,8,FALSE)&amp;""</f>
        <v/>
      </c>
      <c r="V946" s="245"/>
      <c r="W946" s="97" t="s">
        <v>6130</v>
      </c>
      <c r="X946" s="246" t="str">
        <f>VLOOKUP($B944,[1]D3_2!$B$259:$AL$385,9,FALSE)&amp;""</f>
        <v/>
      </c>
      <c r="Y946" s="247"/>
      <c r="Z946" s="244" t="str">
        <f>VLOOKUP($B944,[1]D3_2!$B$259:$AL$385,10,FALSE)&amp;""</f>
        <v/>
      </c>
      <c r="AA946" s="245"/>
      <c r="AB946" s="97" t="s">
        <v>6130</v>
      </c>
      <c r="AC946" s="246" t="str">
        <f>VLOOKUP($B944,[1]D3_2!$B$259:$AL$385,11,FALSE)&amp;""</f>
        <v/>
      </c>
      <c r="AD946" s="247"/>
      <c r="AE946" s="244" t="str">
        <f>VLOOKUP($B944,[1]D3_2!$B$259:$AL$385,12,FALSE)&amp;""</f>
        <v/>
      </c>
      <c r="AF946" s="245"/>
      <c r="AG946" s="97" t="s">
        <v>6130</v>
      </c>
      <c r="AH946" s="246" t="str">
        <f>VLOOKUP($B944,[1]D3_2!$B$259:$AL$385,13,FALSE)&amp;""</f>
        <v/>
      </c>
      <c r="AI946" s="247"/>
      <c r="AJ946" s="244" t="str">
        <f>VLOOKUP($B944,[1]D3_2!$B$259:$AL$385,14,FALSE)&amp;""</f>
        <v/>
      </c>
      <c r="AK946" s="245"/>
      <c r="AL946" s="97" t="s">
        <v>6130</v>
      </c>
      <c r="AM946" s="246" t="str">
        <f>VLOOKUP($B944,[1]D3_2!$B$259:$AL$385,15,FALSE)&amp;""</f>
        <v/>
      </c>
      <c r="AN946" s="247"/>
      <c r="AO946" s="244" t="str">
        <f>VLOOKUP($B944,[1]D3_2!$B$259:$AL$385,16,FALSE)&amp;""</f>
        <v/>
      </c>
      <c r="AP946" s="245"/>
      <c r="AQ946" s="97" t="s">
        <v>6130</v>
      </c>
      <c r="AR946" s="246" t="str">
        <f>VLOOKUP($B944,[1]D3_2!$B$259:$AL$385,17,FALSE)&amp;""</f>
        <v/>
      </c>
      <c r="AS946" s="247"/>
      <c r="AT946" s="244" t="str">
        <f>VLOOKUP($B944,[1]D3_2!$B$259:$AL$385,18,FALSE)&amp;""</f>
        <v/>
      </c>
      <c r="AU946" s="245"/>
      <c r="AV946" s="97" t="s">
        <v>6130</v>
      </c>
      <c r="AW946" s="246" t="str">
        <f>VLOOKUP($B944,[1]D3_2!$B$259:$AL$385,19,FALSE)&amp;""</f>
        <v/>
      </c>
      <c r="AX946" s="247"/>
      <c r="AY946" s="244" t="str">
        <f>VLOOKUP($B944,[1]D3_2!$B$259:$AL$385,20,FALSE)&amp;""</f>
        <v/>
      </c>
      <c r="AZ946" s="245"/>
      <c r="BA946" s="97" t="s">
        <v>6130</v>
      </c>
      <c r="BB946" s="246" t="str">
        <f>VLOOKUP($B944,[1]D3_2!$B$259:$AL$385,21,FALSE)&amp;""</f>
        <v/>
      </c>
      <c r="BC946" s="247"/>
      <c r="BD946" s="60"/>
    </row>
    <row r="947" spans="2:56" ht="14.25" customHeight="1" x14ac:dyDescent="0.55000000000000004">
      <c r="B947" s="208"/>
      <c r="C947" s="209"/>
      <c r="D947" s="209"/>
      <c r="E947" s="209"/>
      <c r="F947" s="209"/>
      <c r="G947" s="210"/>
      <c r="H947" s="232" t="s">
        <v>7669</v>
      </c>
      <c r="I947" s="233"/>
      <c r="J947" s="233"/>
      <c r="K947" s="234"/>
      <c r="L947" s="241" t="s">
        <v>6265</v>
      </c>
      <c r="M947" s="242"/>
      <c r="N947" s="242"/>
      <c r="O947" s="243"/>
      <c r="P947" s="215" t="str">
        <f>VLOOKUP($B944,[1]D3_2!$B$5:$AL$131,22,FALSE)&amp;""</f>
        <v/>
      </c>
      <c r="Q947" s="216"/>
      <c r="R947" s="95" t="s">
        <v>59</v>
      </c>
      <c r="S947" s="217" t="str">
        <f>VLOOKUP($B944,[1]D3_2!$B$5:$AL$131,23,FALSE)&amp;""</f>
        <v/>
      </c>
      <c r="T947" s="218"/>
      <c r="U947" s="215" t="str">
        <f>VLOOKUP($B944,[1]D3_2!$B$5:$AL$131,24,FALSE)&amp;""</f>
        <v/>
      </c>
      <c r="V947" s="216"/>
      <c r="W947" s="95" t="s">
        <v>59</v>
      </c>
      <c r="X947" s="217" t="str">
        <f>VLOOKUP($B944,[1]D3_2!$B$5:$AL$131,25,FALSE)&amp;""</f>
        <v/>
      </c>
      <c r="Y947" s="218"/>
      <c r="Z947" s="215" t="str">
        <f>VLOOKUP($B944,[1]D3_2!$B$5:$AL$131,26,FALSE)&amp;""</f>
        <v/>
      </c>
      <c r="AA947" s="216"/>
      <c r="AB947" s="95" t="s">
        <v>59</v>
      </c>
      <c r="AC947" s="217" t="str">
        <f>VLOOKUP($B944,[1]D3_2!$B$5:$AL$131,27,FALSE)&amp;""</f>
        <v/>
      </c>
      <c r="AD947" s="218"/>
      <c r="AE947" s="215" t="str">
        <f>VLOOKUP($B944,[1]D3_2!$B$5:$AL$131,28,FALSE)&amp;""</f>
        <v/>
      </c>
      <c r="AF947" s="216"/>
      <c r="AG947" s="95" t="s">
        <v>59</v>
      </c>
      <c r="AH947" s="217" t="str">
        <f>VLOOKUP($B944,[1]D3_2!$B$5:$AL$131,29,FALSE)&amp;""</f>
        <v/>
      </c>
      <c r="AI947" s="218"/>
      <c r="AJ947" s="215" t="str">
        <f>VLOOKUP($B944,[1]D3_2!$B$5:$AL$131,30,FALSE)&amp;""</f>
        <v/>
      </c>
      <c r="AK947" s="216"/>
      <c r="AL947" s="95" t="s">
        <v>59</v>
      </c>
      <c r="AM947" s="217" t="str">
        <f>VLOOKUP($B944,[1]D3_2!$B$5:$AL$131,31,FALSE)&amp;""</f>
        <v/>
      </c>
      <c r="AN947" s="218"/>
      <c r="AO947" s="215" t="str">
        <f>VLOOKUP($B944,[1]D3_2!$B$5:$AL$131,32,FALSE)&amp;""</f>
        <v/>
      </c>
      <c r="AP947" s="216"/>
      <c r="AQ947" s="95" t="s">
        <v>59</v>
      </c>
      <c r="AR947" s="217" t="str">
        <f>VLOOKUP($B944,[1]D3_2!$B$5:$AL$131,33,FALSE)&amp;""</f>
        <v/>
      </c>
      <c r="AS947" s="218"/>
      <c r="AT947" s="215" t="str">
        <f>VLOOKUP($B944,[1]D3_2!$B$5:$AL$131,34,FALSE)&amp;""</f>
        <v/>
      </c>
      <c r="AU947" s="216"/>
      <c r="AV947" s="95" t="s">
        <v>59</v>
      </c>
      <c r="AW947" s="217" t="str">
        <f>VLOOKUP($B944,[1]D3_2!$B$5:$AL$131,35,FALSE)&amp;""</f>
        <v/>
      </c>
      <c r="AX947" s="218"/>
      <c r="AY947" s="215" t="str">
        <f>VLOOKUP($B944,[1]D3_2!$B$5:$AL$131,36,FALSE)&amp;""</f>
        <v/>
      </c>
      <c r="AZ947" s="216"/>
      <c r="BA947" s="95" t="s">
        <v>59</v>
      </c>
      <c r="BB947" s="217" t="str">
        <f>VLOOKUP($B944,[1]D3_2!$B$5:$AL$131,37,FALSE)&amp;""</f>
        <v/>
      </c>
      <c r="BC947" s="218"/>
      <c r="BD947" s="60"/>
    </row>
    <row r="948" spans="2:56" ht="14.25" customHeight="1" x14ac:dyDescent="0.55000000000000004">
      <c r="B948" s="208"/>
      <c r="C948" s="209"/>
      <c r="D948" s="209"/>
      <c r="E948" s="209"/>
      <c r="F948" s="209"/>
      <c r="G948" s="210"/>
      <c r="H948" s="235"/>
      <c r="I948" s="236"/>
      <c r="J948" s="236"/>
      <c r="K948" s="237"/>
      <c r="L948" s="219" t="s">
        <v>7255</v>
      </c>
      <c r="M948" s="220"/>
      <c r="N948" s="220"/>
      <c r="O948" s="221"/>
      <c r="P948" s="222" t="str">
        <f>VLOOKUP($B944,[1]D3_2!$B$132:$AL$258,22,FALSE)&amp;""</f>
        <v/>
      </c>
      <c r="Q948" s="223"/>
      <c r="R948" s="96" t="s">
        <v>6130</v>
      </c>
      <c r="S948" s="224" t="str">
        <f>VLOOKUP($B944,[1]D3_2!$B$132:$AL$258,23,FALSE)&amp;""</f>
        <v/>
      </c>
      <c r="T948" s="225"/>
      <c r="U948" s="222" t="str">
        <f>VLOOKUP($B944,[1]D3_2!$B$132:$AL$258,24,FALSE)&amp;""</f>
        <v/>
      </c>
      <c r="V948" s="223"/>
      <c r="W948" s="96" t="s">
        <v>6130</v>
      </c>
      <c r="X948" s="224" t="str">
        <f>VLOOKUP($B944,[1]D3_2!$B$132:$AL$258,25,FALSE)&amp;""</f>
        <v/>
      </c>
      <c r="Y948" s="225"/>
      <c r="Z948" s="222" t="str">
        <f>VLOOKUP($B944,[1]D3_2!$B$132:$AL$258,26,FALSE)&amp;""</f>
        <v/>
      </c>
      <c r="AA948" s="223"/>
      <c r="AB948" s="96" t="s">
        <v>6130</v>
      </c>
      <c r="AC948" s="224" t="str">
        <f>VLOOKUP($B944,[1]D3_2!$B$132:$AL$258,27,FALSE)&amp;""</f>
        <v/>
      </c>
      <c r="AD948" s="225"/>
      <c r="AE948" s="222" t="str">
        <f>VLOOKUP($B944,[1]D3_2!$B$132:$AL$258,28,FALSE)&amp;""</f>
        <v/>
      </c>
      <c r="AF948" s="223"/>
      <c r="AG948" s="96" t="s">
        <v>6130</v>
      </c>
      <c r="AH948" s="224" t="str">
        <f>VLOOKUP($B944,[1]D3_2!$B$132:$AL$385,29,FALSE)&amp;""</f>
        <v/>
      </c>
      <c r="AI948" s="225"/>
      <c r="AJ948" s="222" t="str">
        <f>VLOOKUP($B944,[1]D3_2!$B$132:$AL$258,30,FALSE)&amp;""</f>
        <v/>
      </c>
      <c r="AK948" s="223"/>
      <c r="AL948" s="96" t="s">
        <v>6130</v>
      </c>
      <c r="AM948" s="224" t="str">
        <f>VLOOKUP($B944,[1]D3_2!$B$132:$AL$385,31,FALSE)&amp;""</f>
        <v/>
      </c>
      <c r="AN948" s="225"/>
      <c r="AO948" s="222" t="str">
        <f>VLOOKUP($B944,[1]D3_2!$B$132:$AL$258,32,FALSE)&amp;""</f>
        <v/>
      </c>
      <c r="AP948" s="223"/>
      <c r="AQ948" s="96" t="s">
        <v>6130</v>
      </c>
      <c r="AR948" s="224" t="str">
        <f>VLOOKUP($B944,[1]D3_2!$B$132:$AL$385,33,FALSE)&amp;""</f>
        <v/>
      </c>
      <c r="AS948" s="225"/>
      <c r="AT948" s="222" t="str">
        <f>VLOOKUP($B944,[1]D3_2!$B$132:$AL$258,34,FALSE)&amp;""</f>
        <v/>
      </c>
      <c r="AU948" s="223"/>
      <c r="AV948" s="96" t="s">
        <v>6130</v>
      </c>
      <c r="AW948" s="224" t="str">
        <f>VLOOKUP($B944,[1]D3_2!$B$132:$AL$385,35,FALSE)&amp;""</f>
        <v/>
      </c>
      <c r="AX948" s="225"/>
      <c r="AY948" s="222" t="str">
        <f>VLOOKUP($B944,[1]D3_2!$B$132:$AL$258,36,FALSE)&amp;""</f>
        <v/>
      </c>
      <c r="AZ948" s="223"/>
      <c r="BA948" s="96" t="s">
        <v>6130</v>
      </c>
      <c r="BB948" s="224" t="str">
        <f>VLOOKUP($B944,[1]D3_2!$B$132:$AL$385,37,FALSE)&amp;""</f>
        <v/>
      </c>
      <c r="BC948" s="225"/>
      <c r="BD948" s="60"/>
    </row>
    <row r="949" spans="2:56" ht="14.25" customHeight="1" x14ac:dyDescent="0.55000000000000004">
      <c r="B949" s="198"/>
      <c r="C949" s="199"/>
      <c r="D949" s="199"/>
      <c r="E949" s="199"/>
      <c r="F949" s="199"/>
      <c r="G949" s="200"/>
      <c r="H949" s="238"/>
      <c r="I949" s="239"/>
      <c r="J949" s="239"/>
      <c r="K949" s="240"/>
      <c r="L949" s="248" t="s">
        <v>7256</v>
      </c>
      <c r="M949" s="249"/>
      <c r="N949" s="249"/>
      <c r="O949" s="250"/>
      <c r="P949" s="244" t="str">
        <f>VLOOKUP($B944,[1]D3_2!$B$259:$AL$385,22,FALSE)&amp;""</f>
        <v/>
      </c>
      <c r="Q949" s="245"/>
      <c r="R949" s="97" t="s">
        <v>6130</v>
      </c>
      <c r="S949" s="246" t="str">
        <f>VLOOKUP($B944,[1]D3_2!$B$259:$AL$385,23,FALSE)&amp;""</f>
        <v/>
      </c>
      <c r="T949" s="247"/>
      <c r="U949" s="244" t="str">
        <f>VLOOKUP($B944,[1]D3_2!$B$259:$AL$385,24,FALSE)&amp;""</f>
        <v/>
      </c>
      <c r="V949" s="245"/>
      <c r="W949" s="97" t="s">
        <v>6130</v>
      </c>
      <c r="X949" s="246" t="str">
        <f>VLOOKUP($B944,[1]D3_2!$B$259:$AL$385,25,FALSE)&amp;""</f>
        <v/>
      </c>
      <c r="Y949" s="247"/>
      <c r="Z949" s="244" t="str">
        <f>VLOOKUP($B944,[1]D3_2!$B$259:$AL$385,26,FALSE)&amp;""</f>
        <v/>
      </c>
      <c r="AA949" s="245"/>
      <c r="AB949" s="97" t="s">
        <v>6130</v>
      </c>
      <c r="AC949" s="246" t="str">
        <f>VLOOKUP($B944,[1]D3_2!$B$259:$AL$385,27,FALSE)&amp;""</f>
        <v/>
      </c>
      <c r="AD949" s="247"/>
      <c r="AE949" s="244" t="str">
        <f>VLOOKUP($B944,[1]D3_2!$B$259:$AL$385,28,FALSE)&amp;""</f>
        <v/>
      </c>
      <c r="AF949" s="245"/>
      <c r="AG949" s="97" t="s">
        <v>6130</v>
      </c>
      <c r="AH949" s="246" t="str">
        <f>VLOOKUP($B944,[1]D3_2!$B$259:$AL$385,29,FALSE)&amp;""</f>
        <v/>
      </c>
      <c r="AI949" s="247"/>
      <c r="AJ949" s="244" t="str">
        <f>VLOOKUP($B944,[1]D3_2!$B$259:$AL$385,30,FALSE)&amp;""</f>
        <v/>
      </c>
      <c r="AK949" s="245"/>
      <c r="AL949" s="97" t="s">
        <v>6130</v>
      </c>
      <c r="AM949" s="246" t="str">
        <f>VLOOKUP($B944,[1]D3_2!$B$259:$AL$385,31,FALSE)&amp;""</f>
        <v/>
      </c>
      <c r="AN949" s="247"/>
      <c r="AO949" s="244" t="str">
        <f>VLOOKUP($B944,[1]D3_2!$B$259:$AL$385,32,FALSE)&amp;""</f>
        <v/>
      </c>
      <c r="AP949" s="245"/>
      <c r="AQ949" s="97" t="s">
        <v>6130</v>
      </c>
      <c r="AR949" s="246" t="str">
        <f>VLOOKUP($B944,[1]D3_2!$B$259:$AL$385,33,FALSE)&amp;""</f>
        <v/>
      </c>
      <c r="AS949" s="247"/>
      <c r="AT949" s="244" t="str">
        <f>VLOOKUP($B944,[1]D3_2!$B$259:$AL$385,34,FALSE)&amp;""</f>
        <v/>
      </c>
      <c r="AU949" s="245"/>
      <c r="AV949" s="97" t="s">
        <v>6130</v>
      </c>
      <c r="AW949" s="246" t="str">
        <f>VLOOKUP($B944,[1]D3_2!$B$259:$AL$385,35,FALSE)&amp;""</f>
        <v/>
      </c>
      <c r="AX949" s="247"/>
      <c r="AY949" s="244" t="str">
        <f>VLOOKUP($B944,[1]D3_2!$B$259:$AL$385,36,FALSE)&amp;""</f>
        <v/>
      </c>
      <c r="AZ949" s="245"/>
      <c r="BA949" s="97" t="s">
        <v>6130</v>
      </c>
      <c r="BB949" s="246" t="str">
        <f>VLOOKUP($B944,[1]D3_2!$B$259:$AL$385,37,FALSE)&amp;""</f>
        <v/>
      </c>
      <c r="BC949" s="247"/>
      <c r="BD949" s="60"/>
    </row>
    <row r="950" spans="2:56" ht="14.25" customHeight="1" x14ac:dyDescent="0.55000000000000004">
      <c r="B950" s="195" t="s">
        <v>525</v>
      </c>
      <c r="C950" s="196"/>
      <c r="D950" s="196"/>
      <c r="E950" s="196"/>
      <c r="F950" s="196"/>
      <c r="G950" s="197"/>
      <c r="H950" s="232" t="s">
        <v>7637</v>
      </c>
      <c r="I950" s="233"/>
      <c r="J950" s="233"/>
      <c r="K950" s="234"/>
      <c r="L950" s="241" t="s">
        <v>6265</v>
      </c>
      <c r="M950" s="242"/>
      <c r="N950" s="242"/>
      <c r="O950" s="243"/>
      <c r="P950" s="215" t="str">
        <f>VLOOKUP($B950,[1]D3_2!$B$5:$AL$131,6,FALSE)&amp;""</f>
        <v/>
      </c>
      <c r="Q950" s="216"/>
      <c r="R950" s="95" t="s">
        <v>59</v>
      </c>
      <c r="S950" s="217" t="str">
        <f>VLOOKUP($B950,[1]D3_2!$B$5:$AL$131,7,FALSE)&amp;""</f>
        <v/>
      </c>
      <c r="T950" s="218"/>
      <c r="U950" s="215" t="str">
        <f>VLOOKUP($B950,[1]D3_2!$B$5:$AL$131,8,FALSE)&amp;""</f>
        <v/>
      </c>
      <c r="V950" s="216"/>
      <c r="W950" s="95" t="s">
        <v>59</v>
      </c>
      <c r="X950" s="217" t="str">
        <f>VLOOKUP($B950,[1]D3_2!$B$5:$AL$131,9,FALSE)&amp;""</f>
        <v/>
      </c>
      <c r="Y950" s="218"/>
      <c r="Z950" s="215" t="str">
        <f>VLOOKUP($B950,[1]D3_2!$B$5:$AL$131,10,FALSE)&amp;""</f>
        <v/>
      </c>
      <c r="AA950" s="216"/>
      <c r="AB950" s="95" t="s">
        <v>59</v>
      </c>
      <c r="AC950" s="217" t="str">
        <f>VLOOKUP($B950,[1]D3_2!$B$5:$AL$131,11,FALSE)&amp;""</f>
        <v/>
      </c>
      <c r="AD950" s="218"/>
      <c r="AE950" s="215" t="str">
        <f>VLOOKUP($B950,[1]D3_2!$B$5:$AL$131,12,FALSE)&amp;""</f>
        <v/>
      </c>
      <c r="AF950" s="216"/>
      <c r="AG950" s="95" t="s">
        <v>59</v>
      </c>
      <c r="AH950" s="217" t="str">
        <f>VLOOKUP($B950,[1]D3_2!$B$5:$AL$131,13,FALSE)&amp;""</f>
        <v/>
      </c>
      <c r="AI950" s="218"/>
      <c r="AJ950" s="215" t="str">
        <f>VLOOKUP($B950,[1]D3_2!$B$5:$AL$131,14,FALSE)&amp;""</f>
        <v/>
      </c>
      <c r="AK950" s="216"/>
      <c r="AL950" s="95" t="s">
        <v>59</v>
      </c>
      <c r="AM950" s="217" t="str">
        <f>VLOOKUP($B950,[1]D3_2!$B$5:$AL$131,15,FALSE)&amp;""</f>
        <v/>
      </c>
      <c r="AN950" s="218"/>
      <c r="AO950" s="215" t="str">
        <f>VLOOKUP($B950,[1]D3_2!$B$5:$AL$131,16,FALSE)&amp;""</f>
        <v/>
      </c>
      <c r="AP950" s="216"/>
      <c r="AQ950" s="95" t="s">
        <v>59</v>
      </c>
      <c r="AR950" s="217" t="str">
        <f>VLOOKUP($B950,[1]D3_2!$B$5:$AL$131,17,FALSE)&amp;""</f>
        <v/>
      </c>
      <c r="AS950" s="218"/>
      <c r="AT950" s="215" t="str">
        <f>VLOOKUP($B950,[1]D3_2!$B$5:$AL$131,18,FALSE)&amp;""</f>
        <v/>
      </c>
      <c r="AU950" s="216"/>
      <c r="AV950" s="95" t="s">
        <v>59</v>
      </c>
      <c r="AW950" s="217" t="str">
        <f>VLOOKUP($B950,[1]D3_2!$B$5:$AL$131,19,FALSE)&amp;""</f>
        <v/>
      </c>
      <c r="AX950" s="218"/>
      <c r="AY950" s="215" t="str">
        <f>VLOOKUP($B950,[1]D3_2!$B$5:$AL$131,20,FALSE)&amp;""</f>
        <v/>
      </c>
      <c r="AZ950" s="216"/>
      <c r="BA950" s="95" t="s">
        <v>59</v>
      </c>
      <c r="BB950" s="217" t="str">
        <f>VLOOKUP($B950,[1]D3_2!$B$5:$AL$131,21,FALSE)&amp;""</f>
        <v/>
      </c>
      <c r="BC950" s="218"/>
      <c r="BD950" s="60"/>
    </row>
    <row r="951" spans="2:56" ht="14.25" customHeight="1" x14ac:dyDescent="0.55000000000000004">
      <c r="B951" s="208"/>
      <c r="C951" s="209"/>
      <c r="D951" s="209"/>
      <c r="E951" s="209"/>
      <c r="F951" s="209"/>
      <c r="G951" s="210"/>
      <c r="H951" s="235"/>
      <c r="I951" s="236"/>
      <c r="J951" s="236"/>
      <c r="K951" s="237"/>
      <c r="L951" s="219" t="s">
        <v>7255</v>
      </c>
      <c r="M951" s="220"/>
      <c r="N951" s="220"/>
      <c r="O951" s="221"/>
      <c r="P951" s="222" t="str">
        <f>VLOOKUP($B950,[1]D3_2!$B$132:$AL$258,6,FALSE)&amp;""</f>
        <v/>
      </c>
      <c r="Q951" s="223"/>
      <c r="R951" s="96" t="s">
        <v>6130</v>
      </c>
      <c r="S951" s="224" t="str">
        <f>VLOOKUP($B950,[1]D3_2!$B$132:$AL$258,7,FALSE)&amp;""</f>
        <v/>
      </c>
      <c r="T951" s="225"/>
      <c r="U951" s="222" t="str">
        <f>VLOOKUP($B950,[1]D3_2!$B$132:$AL$258,8,FALSE)&amp;""</f>
        <v/>
      </c>
      <c r="V951" s="223"/>
      <c r="W951" s="96" t="s">
        <v>6130</v>
      </c>
      <c r="X951" s="224" t="str">
        <f>VLOOKUP($B950,[1]D3_2!$B$132:$AL$258,9,FALSE)&amp;""</f>
        <v/>
      </c>
      <c r="Y951" s="225"/>
      <c r="Z951" s="222" t="str">
        <f>VLOOKUP($B950,[1]D3_2!$B$132:$AL$258,10,FALSE)&amp;""</f>
        <v/>
      </c>
      <c r="AA951" s="223"/>
      <c r="AB951" s="96" t="s">
        <v>6130</v>
      </c>
      <c r="AC951" s="224" t="str">
        <f>VLOOKUP($B950,[1]D3_2!$B$132:$AL$258,11,FALSE)&amp;""</f>
        <v/>
      </c>
      <c r="AD951" s="225"/>
      <c r="AE951" s="222" t="str">
        <f>VLOOKUP($B950,[1]D3_2!$B$132:$AL$258,12,FALSE)&amp;""</f>
        <v/>
      </c>
      <c r="AF951" s="223"/>
      <c r="AG951" s="96" t="s">
        <v>6130</v>
      </c>
      <c r="AH951" s="224" t="str">
        <f>VLOOKUP($B950,[1]D3_2!$B$132:$AL$385,13,FALSE)&amp;""</f>
        <v/>
      </c>
      <c r="AI951" s="225"/>
      <c r="AJ951" s="222" t="str">
        <f>VLOOKUP($B950,[1]D3_2!$B$132:$AL$258,14,FALSE)&amp;""</f>
        <v/>
      </c>
      <c r="AK951" s="223"/>
      <c r="AL951" s="96" t="s">
        <v>6130</v>
      </c>
      <c r="AM951" s="224" t="str">
        <f>VLOOKUP($B950,[1]D3_2!$B$132:$AL$385,15,FALSE)&amp;""</f>
        <v/>
      </c>
      <c r="AN951" s="225"/>
      <c r="AO951" s="222" t="str">
        <f>VLOOKUP($B950,[1]D3_2!$B$132:$AL$258,16,FALSE)&amp;""</f>
        <v/>
      </c>
      <c r="AP951" s="223"/>
      <c r="AQ951" s="96" t="s">
        <v>6130</v>
      </c>
      <c r="AR951" s="224" t="str">
        <f>VLOOKUP($B950,[1]D3_2!$B$132:$AL$385,17,FALSE)&amp;""</f>
        <v/>
      </c>
      <c r="AS951" s="225"/>
      <c r="AT951" s="222" t="str">
        <f>VLOOKUP($B950,[1]D3_2!$B$132:$AL$258,18,FALSE)&amp;""</f>
        <v/>
      </c>
      <c r="AU951" s="223"/>
      <c r="AV951" s="96" t="s">
        <v>6130</v>
      </c>
      <c r="AW951" s="224" t="str">
        <f>VLOOKUP($B950,[1]D3_2!$B$132:$AL$385,19,FALSE)&amp;""</f>
        <v/>
      </c>
      <c r="AX951" s="225"/>
      <c r="AY951" s="222" t="str">
        <f>VLOOKUP($B950,[1]D3_2!$B$132:$AL$258,20,FALSE)&amp;""</f>
        <v/>
      </c>
      <c r="AZ951" s="223"/>
      <c r="BA951" s="96" t="s">
        <v>6130</v>
      </c>
      <c r="BB951" s="224" t="str">
        <f>VLOOKUP($B950,[1]D3_2!$B$132:$AL$385,21,FALSE)&amp;""</f>
        <v/>
      </c>
      <c r="BC951" s="225"/>
      <c r="BD951" s="60"/>
    </row>
    <row r="952" spans="2:56" ht="14.25" customHeight="1" x14ac:dyDescent="0.55000000000000004">
      <c r="B952" s="208"/>
      <c r="C952" s="209"/>
      <c r="D952" s="209"/>
      <c r="E952" s="209"/>
      <c r="F952" s="209"/>
      <c r="G952" s="210"/>
      <c r="H952" s="238"/>
      <c r="I952" s="239"/>
      <c r="J952" s="239"/>
      <c r="K952" s="240"/>
      <c r="L952" s="248" t="s">
        <v>7256</v>
      </c>
      <c r="M952" s="249"/>
      <c r="N952" s="249"/>
      <c r="O952" s="250"/>
      <c r="P952" s="244" t="str">
        <f>VLOOKUP($B950,[1]D3_2!$B$259:$AL$385,6,FALSE)&amp;""</f>
        <v/>
      </c>
      <c r="Q952" s="245"/>
      <c r="R952" s="97" t="s">
        <v>6130</v>
      </c>
      <c r="S952" s="246" t="str">
        <f>VLOOKUP($B950,[1]D3_2!$B$259:$AL$385,7,FALSE)&amp;""</f>
        <v/>
      </c>
      <c r="T952" s="247"/>
      <c r="U952" s="244" t="str">
        <f>VLOOKUP($B950,[1]D3_2!$B$259:$AL$385,8,FALSE)&amp;""</f>
        <v/>
      </c>
      <c r="V952" s="245"/>
      <c r="W952" s="97" t="s">
        <v>6130</v>
      </c>
      <c r="X952" s="246" t="str">
        <f>VLOOKUP($B950,[1]D3_2!$B$259:$AL$385,9,FALSE)&amp;""</f>
        <v/>
      </c>
      <c r="Y952" s="247"/>
      <c r="Z952" s="244" t="str">
        <f>VLOOKUP($B950,[1]D3_2!$B$259:$AL$385,10,FALSE)&amp;""</f>
        <v/>
      </c>
      <c r="AA952" s="245"/>
      <c r="AB952" s="97" t="s">
        <v>6130</v>
      </c>
      <c r="AC952" s="246" t="str">
        <f>VLOOKUP($B950,[1]D3_2!$B$259:$AL$385,11,FALSE)&amp;""</f>
        <v/>
      </c>
      <c r="AD952" s="247"/>
      <c r="AE952" s="244" t="str">
        <f>VLOOKUP($B950,[1]D3_2!$B$259:$AL$385,12,FALSE)&amp;""</f>
        <v/>
      </c>
      <c r="AF952" s="245"/>
      <c r="AG952" s="97" t="s">
        <v>6130</v>
      </c>
      <c r="AH952" s="246" t="str">
        <f>VLOOKUP($B950,[1]D3_2!$B$259:$AL$385,13,FALSE)&amp;""</f>
        <v/>
      </c>
      <c r="AI952" s="247"/>
      <c r="AJ952" s="244" t="str">
        <f>VLOOKUP($B950,[1]D3_2!$B$259:$AL$385,14,FALSE)&amp;""</f>
        <v/>
      </c>
      <c r="AK952" s="245"/>
      <c r="AL952" s="97" t="s">
        <v>6130</v>
      </c>
      <c r="AM952" s="246" t="str">
        <f>VLOOKUP($B950,[1]D3_2!$B$259:$AL$385,15,FALSE)&amp;""</f>
        <v/>
      </c>
      <c r="AN952" s="247"/>
      <c r="AO952" s="244" t="str">
        <f>VLOOKUP($B950,[1]D3_2!$B$259:$AL$385,16,FALSE)&amp;""</f>
        <v/>
      </c>
      <c r="AP952" s="245"/>
      <c r="AQ952" s="97" t="s">
        <v>6130</v>
      </c>
      <c r="AR952" s="246" t="str">
        <f>VLOOKUP($B950,[1]D3_2!$B$259:$AL$385,17,FALSE)&amp;""</f>
        <v/>
      </c>
      <c r="AS952" s="247"/>
      <c r="AT952" s="244" t="str">
        <f>VLOOKUP($B950,[1]D3_2!$B$259:$AL$385,18,FALSE)&amp;""</f>
        <v/>
      </c>
      <c r="AU952" s="245"/>
      <c r="AV952" s="97" t="s">
        <v>6130</v>
      </c>
      <c r="AW952" s="246" t="str">
        <f>VLOOKUP($B950,[1]D3_2!$B$259:$AL$385,19,FALSE)&amp;""</f>
        <v/>
      </c>
      <c r="AX952" s="247"/>
      <c r="AY952" s="244" t="str">
        <f>VLOOKUP($B950,[1]D3_2!$B$259:$AL$385,20,FALSE)&amp;""</f>
        <v/>
      </c>
      <c r="AZ952" s="245"/>
      <c r="BA952" s="97" t="s">
        <v>6130</v>
      </c>
      <c r="BB952" s="246" t="str">
        <f>VLOOKUP($B950,[1]D3_2!$B$259:$AL$385,21,FALSE)&amp;""</f>
        <v/>
      </c>
      <c r="BC952" s="247"/>
      <c r="BD952" s="60"/>
    </row>
    <row r="953" spans="2:56" ht="14.25" customHeight="1" x14ac:dyDescent="0.55000000000000004">
      <c r="B953" s="208"/>
      <c r="C953" s="209"/>
      <c r="D953" s="209"/>
      <c r="E953" s="209"/>
      <c r="F953" s="209"/>
      <c r="G953" s="210"/>
      <c r="H953" s="232" t="s">
        <v>7669</v>
      </c>
      <c r="I953" s="233"/>
      <c r="J953" s="233"/>
      <c r="K953" s="234"/>
      <c r="L953" s="241" t="s">
        <v>6265</v>
      </c>
      <c r="M953" s="242"/>
      <c r="N953" s="242"/>
      <c r="O953" s="243"/>
      <c r="P953" s="215" t="str">
        <f>VLOOKUP($B950,[1]D3_2!$B$5:$AL$131,22,FALSE)&amp;""</f>
        <v/>
      </c>
      <c r="Q953" s="216"/>
      <c r="R953" s="95" t="s">
        <v>59</v>
      </c>
      <c r="S953" s="217" t="str">
        <f>VLOOKUP($B950,[1]D3_2!$B$5:$AL$131,23,FALSE)&amp;""</f>
        <v/>
      </c>
      <c r="T953" s="218"/>
      <c r="U953" s="215" t="str">
        <f>VLOOKUP($B950,[1]D3_2!$B$5:$AL$131,24,FALSE)&amp;""</f>
        <v/>
      </c>
      <c r="V953" s="216"/>
      <c r="W953" s="95" t="s">
        <v>59</v>
      </c>
      <c r="X953" s="217" t="str">
        <f>VLOOKUP($B950,[1]D3_2!$B$5:$AL$131,25,FALSE)&amp;""</f>
        <v/>
      </c>
      <c r="Y953" s="218"/>
      <c r="Z953" s="215" t="str">
        <f>VLOOKUP($B950,[1]D3_2!$B$5:$AL$131,26,FALSE)&amp;""</f>
        <v/>
      </c>
      <c r="AA953" s="216"/>
      <c r="AB953" s="95" t="s">
        <v>59</v>
      </c>
      <c r="AC953" s="217" t="str">
        <f>VLOOKUP($B950,[1]D3_2!$B$5:$AL$131,27,FALSE)&amp;""</f>
        <v/>
      </c>
      <c r="AD953" s="218"/>
      <c r="AE953" s="215" t="str">
        <f>VLOOKUP($B950,[1]D3_2!$B$5:$AL$131,28,FALSE)&amp;""</f>
        <v/>
      </c>
      <c r="AF953" s="216"/>
      <c r="AG953" s="95" t="s">
        <v>59</v>
      </c>
      <c r="AH953" s="217" t="str">
        <f>VLOOKUP($B950,[1]D3_2!$B$5:$AL$131,29,FALSE)&amp;""</f>
        <v/>
      </c>
      <c r="AI953" s="218"/>
      <c r="AJ953" s="215" t="str">
        <f>VLOOKUP($B950,[1]D3_2!$B$5:$AL$131,30,FALSE)&amp;""</f>
        <v/>
      </c>
      <c r="AK953" s="216"/>
      <c r="AL953" s="95" t="s">
        <v>59</v>
      </c>
      <c r="AM953" s="217" t="str">
        <f>VLOOKUP($B950,[1]D3_2!$B$5:$AL$131,31,FALSE)&amp;""</f>
        <v/>
      </c>
      <c r="AN953" s="218"/>
      <c r="AO953" s="215" t="str">
        <f>VLOOKUP($B950,[1]D3_2!$B$5:$AL$131,32,FALSE)&amp;""</f>
        <v/>
      </c>
      <c r="AP953" s="216"/>
      <c r="AQ953" s="95" t="s">
        <v>59</v>
      </c>
      <c r="AR953" s="217" t="str">
        <f>VLOOKUP($B950,[1]D3_2!$B$5:$AL$131,33,FALSE)&amp;""</f>
        <v/>
      </c>
      <c r="AS953" s="218"/>
      <c r="AT953" s="215" t="str">
        <f>VLOOKUP($B950,[1]D3_2!$B$5:$AL$131,34,FALSE)&amp;""</f>
        <v/>
      </c>
      <c r="AU953" s="216"/>
      <c r="AV953" s="95" t="s">
        <v>59</v>
      </c>
      <c r="AW953" s="217" t="str">
        <f>VLOOKUP($B950,[1]D3_2!$B$5:$AL$131,35,FALSE)&amp;""</f>
        <v/>
      </c>
      <c r="AX953" s="218"/>
      <c r="AY953" s="215" t="str">
        <f>VLOOKUP($B950,[1]D3_2!$B$5:$AL$131,36,FALSE)&amp;""</f>
        <v/>
      </c>
      <c r="AZ953" s="216"/>
      <c r="BA953" s="95" t="s">
        <v>59</v>
      </c>
      <c r="BB953" s="217" t="str">
        <f>VLOOKUP($B950,[1]D3_2!$B$5:$AL$131,37,FALSE)&amp;""</f>
        <v/>
      </c>
      <c r="BC953" s="218"/>
      <c r="BD953" s="60"/>
    </row>
    <row r="954" spans="2:56" ht="14.25" customHeight="1" x14ac:dyDescent="0.55000000000000004">
      <c r="B954" s="208"/>
      <c r="C954" s="209"/>
      <c r="D954" s="209"/>
      <c r="E954" s="209"/>
      <c r="F954" s="209"/>
      <c r="G954" s="210"/>
      <c r="H954" s="235"/>
      <c r="I954" s="236"/>
      <c r="J954" s="236"/>
      <c r="K954" s="237"/>
      <c r="L954" s="219" t="s">
        <v>7255</v>
      </c>
      <c r="M954" s="220"/>
      <c r="N954" s="220"/>
      <c r="O954" s="221"/>
      <c r="P954" s="222" t="str">
        <f>VLOOKUP($B950,[1]D3_2!$B$132:$AL$258,22,FALSE)&amp;""</f>
        <v/>
      </c>
      <c r="Q954" s="223"/>
      <c r="R954" s="96" t="s">
        <v>6130</v>
      </c>
      <c r="S954" s="224" t="str">
        <f>VLOOKUP($B950,[1]D3_2!$B$132:$AL$258,23,FALSE)&amp;""</f>
        <v/>
      </c>
      <c r="T954" s="225"/>
      <c r="U954" s="222" t="str">
        <f>VLOOKUP($B950,[1]D3_2!$B$132:$AL$258,24,FALSE)&amp;""</f>
        <v/>
      </c>
      <c r="V954" s="223"/>
      <c r="W954" s="96" t="s">
        <v>6130</v>
      </c>
      <c r="X954" s="224" t="str">
        <f>VLOOKUP($B950,[1]D3_2!$B$132:$AL$258,25,FALSE)&amp;""</f>
        <v/>
      </c>
      <c r="Y954" s="225"/>
      <c r="Z954" s="222" t="str">
        <f>VLOOKUP($B950,[1]D3_2!$B$132:$AL$258,26,FALSE)&amp;""</f>
        <v/>
      </c>
      <c r="AA954" s="223"/>
      <c r="AB954" s="96" t="s">
        <v>6130</v>
      </c>
      <c r="AC954" s="224" t="str">
        <f>VLOOKUP($B950,[1]D3_2!$B$132:$AL$258,27,FALSE)&amp;""</f>
        <v/>
      </c>
      <c r="AD954" s="225"/>
      <c r="AE954" s="222" t="str">
        <f>VLOOKUP($B950,[1]D3_2!$B$132:$AL$258,28,FALSE)&amp;""</f>
        <v/>
      </c>
      <c r="AF954" s="223"/>
      <c r="AG954" s="96" t="s">
        <v>6130</v>
      </c>
      <c r="AH954" s="224" t="str">
        <f>VLOOKUP($B950,[1]D3_2!$B$132:$AL$385,29,FALSE)&amp;""</f>
        <v/>
      </c>
      <c r="AI954" s="225"/>
      <c r="AJ954" s="222" t="str">
        <f>VLOOKUP($B950,[1]D3_2!$B$132:$AL$258,30,FALSE)&amp;""</f>
        <v/>
      </c>
      <c r="AK954" s="223"/>
      <c r="AL954" s="96" t="s">
        <v>6130</v>
      </c>
      <c r="AM954" s="224" t="str">
        <f>VLOOKUP($B950,[1]D3_2!$B$132:$AL$385,31,FALSE)&amp;""</f>
        <v/>
      </c>
      <c r="AN954" s="225"/>
      <c r="AO954" s="222" t="str">
        <f>VLOOKUP($B950,[1]D3_2!$B$132:$AL$258,32,FALSE)&amp;""</f>
        <v/>
      </c>
      <c r="AP954" s="223"/>
      <c r="AQ954" s="96" t="s">
        <v>6130</v>
      </c>
      <c r="AR954" s="224" t="str">
        <f>VLOOKUP($B950,[1]D3_2!$B$132:$AL$385,33,FALSE)&amp;""</f>
        <v/>
      </c>
      <c r="AS954" s="225"/>
      <c r="AT954" s="222" t="str">
        <f>VLOOKUP($B950,[1]D3_2!$B$132:$AL$258,34,FALSE)&amp;""</f>
        <v/>
      </c>
      <c r="AU954" s="223"/>
      <c r="AV954" s="96" t="s">
        <v>6130</v>
      </c>
      <c r="AW954" s="224" t="str">
        <f>VLOOKUP($B950,[1]D3_2!$B$132:$AL$385,35,FALSE)&amp;""</f>
        <v/>
      </c>
      <c r="AX954" s="225"/>
      <c r="AY954" s="222" t="str">
        <f>VLOOKUP($B950,[1]D3_2!$B$132:$AL$258,36,FALSE)&amp;""</f>
        <v/>
      </c>
      <c r="AZ954" s="223"/>
      <c r="BA954" s="96" t="s">
        <v>6130</v>
      </c>
      <c r="BB954" s="224" t="str">
        <f>VLOOKUP($B950,[1]D3_2!$B$132:$AL$385,37,FALSE)&amp;""</f>
        <v/>
      </c>
      <c r="BC954" s="225"/>
      <c r="BD954" s="60"/>
    </row>
    <row r="955" spans="2:56" ht="14.25" customHeight="1" x14ac:dyDescent="0.55000000000000004">
      <c r="B955" s="198"/>
      <c r="C955" s="199"/>
      <c r="D955" s="199"/>
      <c r="E955" s="199"/>
      <c r="F955" s="199"/>
      <c r="G955" s="200"/>
      <c r="H955" s="238"/>
      <c r="I955" s="239"/>
      <c r="J955" s="239"/>
      <c r="K955" s="240"/>
      <c r="L955" s="248" t="s">
        <v>7256</v>
      </c>
      <c r="M955" s="249"/>
      <c r="N955" s="249"/>
      <c r="O955" s="250"/>
      <c r="P955" s="244" t="str">
        <f>VLOOKUP($B950,[1]D3_2!$B$259:$AL$385,22,FALSE)&amp;""</f>
        <v/>
      </c>
      <c r="Q955" s="245"/>
      <c r="R955" s="97" t="s">
        <v>6130</v>
      </c>
      <c r="S955" s="246" t="str">
        <f>VLOOKUP($B950,[1]D3_2!$B$259:$AL$385,23,FALSE)&amp;""</f>
        <v/>
      </c>
      <c r="T955" s="247"/>
      <c r="U955" s="244" t="str">
        <f>VLOOKUP($B950,[1]D3_2!$B$259:$AL$385,24,FALSE)&amp;""</f>
        <v/>
      </c>
      <c r="V955" s="245"/>
      <c r="W955" s="97" t="s">
        <v>6130</v>
      </c>
      <c r="X955" s="246" t="str">
        <f>VLOOKUP($B950,[1]D3_2!$B$259:$AL$385,25,FALSE)&amp;""</f>
        <v/>
      </c>
      <c r="Y955" s="247"/>
      <c r="Z955" s="244" t="str">
        <f>VLOOKUP($B950,[1]D3_2!$B$259:$AL$385,26,FALSE)&amp;""</f>
        <v/>
      </c>
      <c r="AA955" s="245"/>
      <c r="AB955" s="97" t="s">
        <v>6130</v>
      </c>
      <c r="AC955" s="246" t="str">
        <f>VLOOKUP($B950,[1]D3_2!$B$259:$AL$385,27,FALSE)&amp;""</f>
        <v/>
      </c>
      <c r="AD955" s="247"/>
      <c r="AE955" s="244" t="str">
        <f>VLOOKUP($B950,[1]D3_2!$B$259:$AL$385,28,FALSE)&amp;""</f>
        <v/>
      </c>
      <c r="AF955" s="245"/>
      <c r="AG955" s="97" t="s">
        <v>6130</v>
      </c>
      <c r="AH955" s="246" t="str">
        <f>VLOOKUP($B950,[1]D3_2!$B$259:$AL$385,29,FALSE)&amp;""</f>
        <v/>
      </c>
      <c r="AI955" s="247"/>
      <c r="AJ955" s="244" t="str">
        <f>VLOOKUP($B950,[1]D3_2!$B$259:$AL$385,30,FALSE)&amp;""</f>
        <v/>
      </c>
      <c r="AK955" s="245"/>
      <c r="AL955" s="97" t="s">
        <v>6130</v>
      </c>
      <c r="AM955" s="246" t="str">
        <f>VLOOKUP($B950,[1]D3_2!$B$259:$AL$385,31,FALSE)&amp;""</f>
        <v/>
      </c>
      <c r="AN955" s="247"/>
      <c r="AO955" s="244" t="str">
        <f>VLOOKUP($B950,[1]D3_2!$B$259:$AL$385,32,FALSE)&amp;""</f>
        <v/>
      </c>
      <c r="AP955" s="245"/>
      <c r="AQ955" s="97" t="s">
        <v>6130</v>
      </c>
      <c r="AR955" s="246" t="str">
        <f>VLOOKUP($B950,[1]D3_2!$B$259:$AL$385,33,FALSE)&amp;""</f>
        <v/>
      </c>
      <c r="AS955" s="247"/>
      <c r="AT955" s="244" t="str">
        <f>VLOOKUP($B950,[1]D3_2!$B$259:$AL$385,34,FALSE)&amp;""</f>
        <v/>
      </c>
      <c r="AU955" s="245"/>
      <c r="AV955" s="97" t="s">
        <v>6130</v>
      </c>
      <c r="AW955" s="246" t="str">
        <f>VLOOKUP($B950,[1]D3_2!$B$259:$AL$385,35,FALSE)&amp;""</f>
        <v/>
      </c>
      <c r="AX955" s="247"/>
      <c r="AY955" s="244" t="str">
        <f>VLOOKUP($B950,[1]D3_2!$B$259:$AL$385,36,FALSE)&amp;""</f>
        <v/>
      </c>
      <c r="AZ955" s="245"/>
      <c r="BA955" s="97" t="s">
        <v>6130</v>
      </c>
      <c r="BB955" s="246" t="str">
        <f>VLOOKUP($B950,[1]D3_2!$B$259:$AL$385,37,FALSE)&amp;""</f>
        <v/>
      </c>
      <c r="BC955" s="247"/>
      <c r="BD955" s="60"/>
    </row>
    <row r="956" spans="2:56" ht="14.25" customHeight="1" x14ac:dyDescent="0.55000000000000004">
      <c r="B956" s="195" t="s">
        <v>527</v>
      </c>
      <c r="C956" s="196"/>
      <c r="D956" s="196"/>
      <c r="E956" s="196"/>
      <c r="F956" s="196"/>
      <c r="G956" s="197"/>
      <c r="H956" s="232" t="s">
        <v>7637</v>
      </c>
      <c r="I956" s="233"/>
      <c r="J956" s="233"/>
      <c r="K956" s="234"/>
      <c r="L956" s="241" t="s">
        <v>6265</v>
      </c>
      <c r="M956" s="242"/>
      <c r="N956" s="242"/>
      <c r="O956" s="243"/>
      <c r="P956" s="215" t="str">
        <f>VLOOKUP($B956,[1]D3_2!$B$5:$AL$131,6,FALSE)&amp;""</f>
        <v/>
      </c>
      <c r="Q956" s="216"/>
      <c r="R956" s="95" t="s">
        <v>59</v>
      </c>
      <c r="S956" s="217" t="str">
        <f>VLOOKUP($B956,[1]D3_2!$B$5:$AL$131,7,FALSE)&amp;""</f>
        <v/>
      </c>
      <c r="T956" s="218"/>
      <c r="U956" s="215" t="str">
        <f>VLOOKUP($B956,[1]D3_2!$B$5:$AL$131,8,FALSE)&amp;""</f>
        <v/>
      </c>
      <c r="V956" s="216"/>
      <c r="W956" s="95" t="s">
        <v>59</v>
      </c>
      <c r="X956" s="217" t="str">
        <f>VLOOKUP($B956,[1]D3_2!$B$5:$AL$131,9,FALSE)&amp;""</f>
        <v/>
      </c>
      <c r="Y956" s="218"/>
      <c r="Z956" s="215" t="str">
        <f>VLOOKUP($B956,[1]D3_2!$B$5:$AL$131,10,FALSE)&amp;""</f>
        <v/>
      </c>
      <c r="AA956" s="216"/>
      <c r="AB956" s="95" t="s">
        <v>59</v>
      </c>
      <c r="AC956" s="217" t="str">
        <f>VLOOKUP($B956,[1]D3_2!$B$5:$AL$131,11,FALSE)&amp;""</f>
        <v/>
      </c>
      <c r="AD956" s="218"/>
      <c r="AE956" s="215" t="str">
        <f>VLOOKUP($B956,[1]D3_2!$B$5:$AL$131,12,FALSE)&amp;""</f>
        <v/>
      </c>
      <c r="AF956" s="216"/>
      <c r="AG956" s="95" t="s">
        <v>59</v>
      </c>
      <c r="AH956" s="217" t="str">
        <f>VLOOKUP($B956,[1]D3_2!$B$5:$AL$131,13,FALSE)&amp;""</f>
        <v/>
      </c>
      <c r="AI956" s="218"/>
      <c r="AJ956" s="215" t="str">
        <f>VLOOKUP($B956,[1]D3_2!$B$5:$AL$131,14,FALSE)&amp;""</f>
        <v/>
      </c>
      <c r="AK956" s="216"/>
      <c r="AL956" s="95" t="s">
        <v>59</v>
      </c>
      <c r="AM956" s="217" t="str">
        <f>VLOOKUP($B956,[1]D3_2!$B$5:$AL$131,15,FALSE)&amp;""</f>
        <v/>
      </c>
      <c r="AN956" s="218"/>
      <c r="AO956" s="215" t="str">
        <f>VLOOKUP($B956,[1]D3_2!$B$5:$AL$131,16,FALSE)&amp;""</f>
        <v/>
      </c>
      <c r="AP956" s="216"/>
      <c r="AQ956" s="95" t="s">
        <v>59</v>
      </c>
      <c r="AR956" s="217" t="str">
        <f>VLOOKUP($B956,[1]D3_2!$B$5:$AL$131,17,FALSE)&amp;""</f>
        <v/>
      </c>
      <c r="AS956" s="218"/>
      <c r="AT956" s="215" t="str">
        <f>VLOOKUP($B956,[1]D3_2!$B$5:$AL$131,18,FALSE)&amp;""</f>
        <v/>
      </c>
      <c r="AU956" s="216"/>
      <c r="AV956" s="95" t="s">
        <v>59</v>
      </c>
      <c r="AW956" s="217" t="str">
        <f>VLOOKUP($B956,[1]D3_2!$B$5:$AL$131,19,FALSE)&amp;""</f>
        <v/>
      </c>
      <c r="AX956" s="218"/>
      <c r="AY956" s="215" t="str">
        <f>VLOOKUP($B956,[1]D3_2!$B$5:$AL$131,20,FALSE)&amp;""</f>
        <v/>
      </c>
      <c r="AZ956" s="216"/>
      <c r="BA956" s="95" t="s">
        <v>59</v>
      </c>
      <c r="BB956" s="217" t="str">
        <f>VLOOKUP($B956,[1]D3_2!$B$5:$AL$131,21,FALSE)&amp;""</f>
        <v/>
      </c>
      <c r="BC956" s="218"/>
      <c r="BD956" s="60"/>
    </row>
    <row r="957" spans="2:56" ht="14.25" customHeight="1" x14ac:dyDescent="0.55000000000000004">
      <c r="B957" s="208"/>
      <c r="C957" s="209"/>
      <c r="D957" s="209"/>
      <c r="E957" s="209"/>
      <c r="F957" s="209"/>
      <c r="G957" s="210"/>
      <c r="H957" s="235"/>
      <c r="I957" s="236"/>
      <c r="J957" s="236"/>
      <c r="K957" s="237"/>
      <c r="L957" s="219" t="s">
        <v>7255</v>
      </c>
      <c r="M957" s="220"/>
      <c r="N957" s="220"/>
      <c r="O957" s="221"/>
      <c r="P957" s="222" t="str">
        <f>VLOOKUP($B956,[1]D3_2!$B$132:$AL$258,6,FALSE)&amp;""</f>
        <v/>
      </c>
      <c r="Q957" s="223"/>
      <c r="R957" s="96" t="s">
        <v>6130</v>
      </c>
      <c r="S957" s="224" t="str">
        <f>VLOOKUP($B956,[1]D3_2!$B$132:$AL$258,7,FALSE)&amp;""</f>
        <v/>
      </c>
      <c r="T957" s="225"/>
      <c r="U957" s="222" t="str">
        <f>VLOOKUP($B956,[1]D3_2!$B$132:$AL$258,8,FALSE)&amp;""</f>
        <v/>
      </c>
      <c r="V957" s="223"/>
      <c r="W957" s="96" t="s">
        <v>6130</v>
      </c>
      <c r="X957" s="224" t="str">
        <f>VLOOKUP($B956,[1]D3_2!$B$132:$AL$258,9,FALSE)&amp;""</f>
        <v/>
      </c>
      <c r="Y957" s="225"/>
      <c r="Z957" s="222" t="str">
        <f>VLOOKUP($B956,[1]D3_2!$B$132:$AL$258,10,FALSE)&amp;""</f>
        <v/>
      </c>
      <c r="AA957" s="223"/>
      <c r="AB957" s="96" t="s">
        <v>6130</v>
      </c>
      <c r="AC957" s="224" t="str">
        <f>VLOOKUP($B956,[1]D3_2!$B$132:$AL$258,11,FALSE)&amp;""</f>
        <v/>
      </c>
      <c r="AD957" s="225"/>
      <c r="AE957" s="222" t="str">
        <f>VLOOKUP($B956,[1]D3_2!$B$132:$AL$258,12,FALSE)&amp;""</f>
        <v/>
      </c>
      <c r="AF957" s="223"/>
      <c r="AG957" s="96" t="s">
        <v>6130</v>
      </c>
      <c r="AH957" s="224" t="str">
        <f>VLOOKUP($B956,[1]D3_2!$B$132:$AL$385,13,FALSE)&amp;""</f>
        <v/>
      </c>
      <c r="AI957" s="225"/>
      <c r="AJ957" s="222" t="str">
        <f>VLOOKUP($B956,[1]D3_2!$B$132:$AL$258,14,FALSE)&amp;""</f>
        <v/>
      </c>
      <c r="AK957" s="223"/>
      <c r="AL957" s="96" t="s">
        <v>6130</v>
      </c>
      <c r="AM957" s="224" t="str">
        <f>VLOOKUP($B956,[1]D3_2!$B$132:$AL$385,15,FALSE)&amp;""</f>
        <v/>
      </c>
      <c r="AN957" s="225"/>
      <c r="AO957" s="222" t="str">
        <f>VLOOKUP($B956,[1]D3_2!$B$132:$AL$258,16,FALSE)&amp;""</f>
        <v/>
      </c>
      <c r="AP957" s="223"/>
      <c r="AQ957" s="96" t="s">
        <v>6130</v>
      </c>
      <c r="AR957" s="224" t="str">
        <f>VLOOKUP($B956,[1]D3_2!$B$132:$AL$385,17,FALSE)&amp;""</f>
        <v/>
      </c>
      <c r="AS957" s="225"/>
      <c r="AT957" s="222" t="str">
        <f>VLOOKUP($B956,[1]D3_2!$B$132:$AL$258,18,FALSE)&amp;""</f>
        <v/>
      </c>
      <c r="AU957" s="223"/>
      <c r="AV957" s="96" t="s">
        <v>6130</v>
      </c>
      <c r="AW957" s="224" t="str">
        <f>VLOOKUP($B956,[1]D3_2!$B$132:$AL$385,19,FALSE)&amp;""</f>
        <v/>
      </c>
      <c r="AX957" s="225"/>
      <c r="AY957" s="222" t="str">
        <f>VLOOKUP($B956,[1]D3_2!$B$132:$AL$258,20,FALSE)&amp;""</f>
        <v/>
      </c>
      <c r="AZ957" s="223"/>
      <c r="BA957" s="96" t="s">
        <v>6130</v>
      </c>
      <c r="BB957" s="224" t="str">
        <f>VLOOKUP($B956,[1]D3_2!$B$132:$AL$385,21,FALSE)&amp;""</f>
        <v/>
      </c>
      <c r="BC957" s="225"/>
      <c r="BD957" s="60"/>
    </row>
    <row r="958" spans="2:56" ht="14.25" customHeight="1" x14ac:dyDescent="0.55000000000000004">
      <c r="B958" s="208"/>
      <c r="C958" s="209"/>
      <c r="D958" s="209"/>
      <c r="E958" s="209"/>
      <c r="F958" s="209"/>
      <c r="G958" s="210"/>
      <c r="H958" s="238"/>
      <c r="I958" s="239"/>
      <c r="J958" s="239"/>
      <c r="K958" s="240"/>
      <c r="L958" s="248" t="s">
        <v>7256</v>
      </c>
      <c r="M958" s="249"/>
      <c r="N958" s="249"/>
      <c r="O958" s="250"/>
      <c r="P958" s="244" t="str">
        <f>VLOOKUP($B956,[1]D3_2!$B$259:$AL$385,6,FALSE)&amp;""</f>
        <v/>
      </c>
      <c r="Q958" s="245"/>
      <c r="R958" s="97" t="s">
        <v>6130</v>
      </c>
      <c r="S958" s="246" t="str">
        <f>VLOOKUP($B956,[1]D3_2!$B$259:$AL$385,7,FALSE)&amp;""</f>
        <v/>
      </c>
      <c r="T958" s="247"/>
      <c r="U958" s="244" t="str">
        <f>VLOOKUP($B956,[1]D3_2!$B$259:$AL$385,8,FALSE)&amp;""</f>
        <v/>
      </c>
      <c r="V958" s="245"/>
      <c r="W958" s="97" t="s">
        <v>6130</v>
      </c>
      <c r="X958" s="246" t="str">
        <f>VLOOKUP($B956,[1]D3_2!$B$259:$AL$385,9,FALSE)&amp;""</f>
        <v/>
      </c>
      <c r="Y958" s="247"/>
      <c r="Z958" s="244" t="str">
        <f>VLOOKUP($B956,[1]D3_2!$B$259:$AL$385,10,FALSE)&amp;""</f>
        <v/>
      </c>
      <c r="AA958" s="245"/>
      <c r="AB958" s="97" t="s">
        <v>6130</v>
      </c>
      <c r="AC958" s="246" t="str">
        <f>VLOOKUP($B956,[1]D3_2!$B$259:$AL$385,11,FALSE)&amp;""</f>
        <v/>
      </c>
      <c r="AD958" s="247"/>
      <c r="AE958" s="244" t="str">
        <f>VLOOKUP($B956,[1]D3_2!$B$259:$AL$385,12,FALSE)&amp;""</f>
        <v/>
      </c>
      <c r="AF958" s="245"/>
      <c r="AG958" s="97" t="s">
        <v>6130</v>
      </c>
      <c r="AH958" s="246" t="str">
        <f>VLOOKUP($B956,[1]D3_2!$B$259:$AL$385,13,FALSE)&amp;""</f>
        <v/>
      </c>
      <c r="AI958" s="247"/>
      <c r="AJ958" s="244" t="str">
        <f>VLOOKUP($B956,[1]D3_2!$B$259:$AL$385,14,FALSE)&amp;""</f>
        <v/>
      </c>
      <c r="AK958" s="245"/>
      <c r="AL958" s="97" t="s">
        <v>6130</v>
      </c>
      <c r="AM958" s="246" t="str">
        <f>VLOOKUP($B956,[1]D3_2!$B$259:$AL$385,15,FALSE)&amp;""</f>
        <v/>
      </c>
      <c r="AN958" s="247"/>
      <c r="AO958" s="244" t="str">
        <f>VLOOKUP($B956,[1]D3_2!$B$259:$AL$385,16,FALSE)&amp;""</f>
        <v/>
      </c>
      <c r="AP958" s="245"/>
      <c r="AQ958" s="97" t="s">
        <v>6130</v>
      </c>
      <c r="AR958" s="246" t="str">
        <f>VLOOKUP($B956,[1]D3_2!$B$259:$AL$385,17,FALSE)&amp;""</f>
        <v/>
      </c>
      <c r="AS958" s="247"/>
      <c r="AT958" s="244" t="str">
        <f>VLOOKUP($B956,[1]D3_2!$B$259:$AL$385,18,FALSE)&amp;""</f>
        <v/>
      </c>
      <c r="AU958" s="245"/>
      <c r="AV958" s="97" t="s">
        <v>6130</v>
      </c>
      <c r="AW958" s="246" t="str">
        <f>VLOOKUP($B956,[1]D3_2!$B$259:$AL$385,19,FALSE)&amp;""</f>
        <v/>
      </c>
      <c r="AX958" s="247"/>
      <c r="AY958" s="244" t="str">
        <f>VLOOKUP($B956,[1]D3_2!$B$259:$AL$385,20,FALSE)&amp;""</f>
        <v/>
      </c>
      <c r="AZ958" s="245"/>
      <c r="BA958" s="97" t="s">
        <v>6130</v>
      </c>
      <c r="BB958" s="246" t="str">
        <f>VLOOKUP($B956,[1]D3_2!$B$259:$AL$385,21,FALSE)&amp;""</f>
        <v/>
      </c>
      <c r="BC958" s="247"/>
      <c r="BD958" s="60"/>
    </row>
    <row r="959" spans="2:56" ht="14.25" customHeight="1" x14ac:dyDescent="0.55000000000000004">
      <c r="B959" s="208"/>
      <c r="C959" s="209"/>
      <c r="D959" s="209"/>
      <c r="E959" s="209"/>
      <c r="F959" s="209"/>
      <c r="G959" s="210"/>
      <c r="H959" s="232" t="s">
        <v>7669</v>
      </c>
      <c r="I959" s="233"/>
      <c r="J959" s="233"/>
      <c r="K959" s="234"/>
      <c r="L959" s="241" t="s">
        <v>6265</v>
      </c>
      <c r="M959" s="242"/>
      <c r="N959" s="242"/>
      <c r="O959" s="243"/>
      <c r="P959" s="215" t="str">
        <f>VLOOKUP($B956,[1]D3_2!$B$5:$AL$131,22,FALSE)&amp;""</f>
        <v/>
      </c>
      <c r="Q959" s="216"/>
      <c r="R959" s="95" t="s">
        <v>59</v>
      </c>
      <c r="S959" s="217" t="str">
        <f>VLOOKUP($B956,[1]D3_2!$B$5:$AL$131,23,FALSE)&amp;""</f>
        <v/>
      </c>
      <c r="T959" s="218"/>
      <c r="U959" s="215" t="str">
        <f>VLOOKUP($B956,[1]D3_2!$B$5:$AL$131,24,FALSE)&amp;""</f>
        <v/>
      </c>
      <c r="V959" s="216"/>
      <c r="W959" s="95" t="s">
        <v>59</v>
      </c>
      <c r="X959" s="217" t="str">
        <f>VLOOKUP($B956,[1]D3_2!$B$5:$AL$131,25,FALSE)&amp;""</f>
        <v/>
      </c>
      <c r="Y959" s="218"/>
      <c r="Z959" s="215" t="str">
        <f>VLOOKUP($B956,[1]D3_2!$B$5:$AL$131,26,FALSE)&amp;""</f>
        <v/>
      </c>
      <c r="AA959" s="216"/>
      <c r="AB959" s="95" t="s">
        <v>59</v>
      </c>
      <c r="AC959" s="217" t="str">
        <f>VLOOKUP($B956,[1]D3_2!$B$5:$AL$131,27,FALSE)&amp;""</f>
        <v/>
      </c>
      <c r="AD959" s="218"/>
      <c r="AE959" s="215" t="str">
        <f>VLOOKUP($B956,[1]D3_2!$B$5:$AL$131,28,FALSE)&amp;""</f>
        <v/>
      </c>
      <c r="AF959" s="216"/>
      <c r="AG959" s="95" t="s">
        <v>59</v>
      </c>
      <c r="AH959" s="217" t="str">
        <f>VLOOKUP($B956,[1]D3_2!$B$5:$AL$131,29,FALSE)&amp;""</f>
        <v/>
      </c>
      <c r="AI959" s="218"/>
      <c r="AJ959" s="215" t="str">
        <f>VLOOKUP($B956,[1]D3_2!$B$5:$AL$131,30,FALSE)&amp;""</f>
        <v/>
      </c>
      <c r="AK959" s="216"/>
      <c r="AL959" s="95" t="s">
        <v>59</v>
      </c>
      <c r="AM959" s="217" t="str">
        <f>VLOOKUP($B956,[1]D3_2!$B$5:$AL$131,31,FALSE)&amp;""</f>
        <v/>
      </c>
      <c r="AN959" s="218"/>
      <c r="AO959" s="215" t="str">
        <f>VLOOKUP($B956,[1]D3_2!$B$5:$AL$131,32,FALSE)&amp;""</f>
        <v/>
      </c>
      <c r="AP959" s="216"/>
      <c r="AQ959" s="95" t="s">
        <v>59</v>
      </c>
      <c r="AR959" s="217" t="str">
        <f>VLOOKUP($B956,[1]D3_2!$B$5:$AL$131,33,FALSE)&amp;""</f>
        <v/>
      </c>
      <c r="AS959" s="218"/>
      <c r="AT959" s="215" t="str">
        <f>VLOOKUP($B956,[1]D3_2!$B$5:$AL$131,34,FALSE)&amp;""</f>
        <v/>
      </c>
      <c r="AU959" s="216"/>
      <c r="AV959" s="95" t="s">
        <v>59</v>
      </c>
      <c r="AW959" s="217" t="str">
        <f>VLOOKUP($B956,[1]D3_2!$B$5:$AL$131,35,FALSE)&amp;""</f>
        <v/>
      </c>
      <c r="AX959" s="218"/>
      <c r="AY959" s="215" t="str">
        <f>VLOOKUP($B956,[1]D3_2!$B$5:$AL$131,36,FALSE)&amp;""</f>
        <v/>
      </c>
      <c r="AZ959" s="216"/>
      <c r="BA959" s="95" t="s">
        <v>59</v>
      </c>
      <c r="BB959" s="217" t="str">
        <f>VLOOKUP($B956,[1]D3_2!$B$5:$AL$131,37,FALSE)&amp;""</f>
        <v/>
      </c>
      <c r="BC959" s="218"/>
      <c r="BD959" s="60"/>
    </row>
    <row r="960" spans="2:56" ht="14.25" customHeight="1" x14ac:dyDescent="0.55000000000000004">
      <c r="B960" s="208"/>
      <c r="C960" s="209"/>
      <c r="D960" s="209"/>
      <c r="E960" s="209"/>
      <c r="F960" s="209"/>
      <c r="G960" s="210"/>
      <c r="H960" s="235"/>
      <c r="I960" s="236"/>
      <c r="J960" s="236"/>
      <c r="K960" s="237"/>
      <c r="L960" s="219" t="s">
        <v>7255</v>
      </c>
      <c r="M960" s="220"/>
      <c r="N960" s="220"/>
      <c r="O960" s="221"/>
      <c r="P960" s="222" t="str">
        <f>VLOOKUP($B956,[1]D3_2!$B$132:$AL$258,22,FALSE)&amp;""</f>
        <v/>
      </c>
      <c r="Q960" s="223"/>
      <c r="R960" s="96" t="s">
        <v>6130</v>
      </c>
      <c r="S960" s="224" t="str">
        <f>VLOOKUP($B956,[1]D3_2!$B$132:$AL$258,23,FALSE)&amp;""</f>
        <v/>
      </c>
      <c r="T960" s="225"/>
      <c r="U960" s="222" t="str">
        <f>VLOOKUP($B956,[1]D3_2!$B$132:$AL$258,24,FALSE)&amp;""</f>
        <v/>
      </c>
      <c r="V960" s="223"/>
      <c r="W960" s="96" t="s">
        <v>6130</v>
      </c>
      <c r="X960" s="224" t="str">
        <f>VLOOKUP($B956,[1]D3_2!$B$132:$AL$258,25,FALSE)&amp;""</f>
        <v/>
      </c>
      <c r="Y960" s="225"/>
      <c r="Z960" s="222" t="str">
        <f>VLOOKUP($B956,[1]D3_2!$B$132:$AL$258,26,FALSE)&amp;""</f>
        <v/>
      </c>
      <c r="AA960" s="223"/>
      <c r="AB960" s="96" t="s">
        <v>6130</v>
      </c>
      <c r="AC960" s="224" t="str">
        <f>VLOOKUP($B956,[1]D3_2!$B$132:$AL$258,27,FALSE)&amp;""</f>
        <v/>
      </c>
      <c r="AD960" s="225"/>
      <c r="AE960" s="222" t="str">
        <f>VLOOKUP($B956,[1]D3_2!$B$132:$AL$258,28,FALSE)&amp;""</f>
        <v/>
      </c>
      <c r="AF960" s="223"/>
      <c r="AG960" s="96" t="s">
        <v>6130</v>
      </c>
      <c r="AH960" s="224" t="str">
        <f>VLOOKUP($B956,[1]D3_2!$B$132:$AL$385,29,FALSE)&amp;""</f>
        <v/>
      </c>
      <c r="AI960" s="225"/>
      <c r="AJ960" s="222" t="str">
        <f>VLOOKUP($B956,[1]D3_2!$B$132:$AL$258,30,FALSE)&amp;""</f>
        <v/>
      </c>
      <c r="AK960" s="223"/>
      <c r="AL960" s="96" t="s">
        <v>6130</v>
      </c>
      <c r="AM960" s="224" t="str">
        <f>VLOOKUP($B956,[1]D3_2!$B$132:$AL$385,31,FALSE)&amp;""</f>
        <v/>
      </c>
      <c r="AN960" s="225"/>
      <c r="AO960" s="222" t="str">
        <f>VLOOKUP($B956,[1]D3_2!$B$132:$AL$258,32,FALSE)&amp;""</f>
        <v/>
      </c>
      <c r="AP960" s="223"/>
      <c r="AQ960" s="96" t="s">
        <v>6130</v>
      </c>
      <c r="AR960" s="224" t="str">
        <f>VLOOKUP($B956,[1]D3_2!$B$132:$AL$385,33,FALSE)&amp;""</f>
        <v/>
      </c>
      <c r="AS960" s="225"/>
      <c r="AT960" s="222" t="str">
        <f>VLOOKUP($B956,[1]D3_2!$B$132:$AL$258,34,FALSE)&amp;""</f>
        <v/>
      </c>
      <c r="AU960" s="223"/>
      <c r="AV960" s="96" t="s">
        <v>6130</v>
      </c>
      <c r="AW960" s="224" t="str">
        <f>VLOOKUP($B956,[1]D3_2!$B$132:$AL$385,35,FALSE)&amp;""</f>
        <v/>
      </c>
      <c r="AX960" s="225"/>
      <c r="AY960" s="222" t="str">
        <f>VLOOKUP($B956,[1]D3_2!$B$132:$AL$258,36,FALSE)&amp;""</f>
        <v/>
      </c>
      <c r="AZ960" s="223"/>
      <c r="BA960" s="96" t="s">
        <v>6130</v>
      </c>
      <c r="BB960" s="224" t="str">
        <f>VLOOKUP($B956,[1]D3_2!$B$132:$AL$385,37,FALSE)&amp;""</f>
        <v/>
      </c>
      <c r="BC960" s="225"/>
      <c r="BD960" s="60"/>
    </row>
    <row r="961" spans="2:56" ht="14.25" customHeight="1" x14ac:dyDescent="0.55000000000000004">
      <c r="B961" s="198"/>
      <c r="C961" s="199"/>
      <c r="D961" s="199"/>
      <c r="E961" s="199"/>
      <c r="F961" s="199"/>
      <c r="G961" s="200"/>
      <c r="H961" s="238"/>
      <c r="I961" s="239"/>
      <c r="J961" s="239"/>
      <c r="K961" s="240"/>
      <c r="L961" s="248" t="s">
        <v>7256</v>
      </c>
      <c r="M961" s="249"/>
      <c r="N961" s="249"/>
      <c r="O961" s="250"/>
      <c r="P961" s="244" t="str">
        <f>VLOOKUP($B956,[1]D3_2!$B$259:$AL$385,22,FALSE)&amp;""</f>
        <v/>
      </c>
      <c r="Q961" s="245"/>
      <c r="R961" s="97" t="s">
        <v>6130</v>
      </c>
      <c r="S961" s="246" t="str">
        <f>VLOOKUP($B956,[1]D3_2!$B$259:$AL$385,23,FALSE)&amp;""</f>
        <v/>
      </c>
      <c r="T961" s="247"/>
      <c r="U961" s="244" t="str">
        <f>VLOOKUP($B956,[1]D3_2!$B$259:$AL$385,24,FALSE)&amp;""</f>
        <v/>
      </c>
      <c r="V961" s="245"/>
      <c r="W961" s="97" t="s">
        <v>6130</v>
      </c>
      <c r="X961" s="246" t="str">
        <f>VLOOKUP($B956,[1]D3_2!$B$259:$AL$385,25,FALSE)&amp;""</f>
        <v/>
      </c>
      <c r="Y961" s="247"/>
      <c r="Z961" s="244" t="str">
        <f>VLOOKUP($B956,[1]D3_2!$B$259:$AL$385,26,FALSE)&amp;""</f>
        <v/>
      </c>
      <c r="AA961" s="245"/>
      <c r="AB961" s="97" t="s">
        <v>6130</v>
      </c>
      <c r="AC961" s="246" t="str">
        <f>VLOOKUP($B956,[1]D3_2!$B$259:$AL$385,27,FALSE)&amp;""</f>
        <v/>
      </c>
      <c r="AD961" s="247"/>
      <c r="AE961" s="244" t="str">
        <f>VLOOKUP($B956,[1]D3_2!$B$259:$AL$385,28,FALSE)&amp;""</f>
        <v/>
      </c>
      <c r="AF961" s="245"/>
      <c r="AG961" s="97" t="s">
        <v>6130</v>
      </c>
      <c r="AH961" s="246" t="str">
        <f>VLOOKUP($B956,[1]D3_2!$B$259:$AL$385,29,FALSE)&amp;""</f>
        <v/>
      </c>
      <c r="AI961" s="247"/>
      <c r="AJ961" s="244" t="str">
        <f>VLOOKUP($B956,[1]D3_2!$B$259:$AL$385,30,FALSE)&amp;""</f>
        <v/>
      </c>
      <c r="AK961" s="245"/>
      <c r="AL961" s="97" t="s">
        <v>6130</v>
      </c>
      <c r="AM961" s="246" t="str">
        <f>VLOOKUP($B956,[1]D3_2!$B$259:$AL$385,31,FALSE)&amp;""</f>
        <v/>
      </c>
      <c r="AN961" s="247"/>
      <c r="AO961" s="244" t="str">
        <f>VLOOKUP($B956,[1]D3_2!$B$259:$AL$385,32,FALSE)&amp;""</f>
        <v/>
      </c>
      <c r="AP961" s="245"/>
      <c r="AQ961" s="97" t="s">
        <v>6130</v>
      </c>
      <c r="AR961" s="246" t="str">
        <f>VLOOKUP($B956,[1]D3_2!$B$259:$AL$385,33,FALSE)&amp;""</f>
        <v/>
      </c>
      <c r="AS961" s="247"/>
      <c r="AT961" s="244" t="str">
        <f>VLOOKUP($B956,[1]D3_2!$B$259:$AL$385,34,FALSE)&amp;""</f>
        <v/>
      </c>
      <c r="AU961" s="245"/>
      <c r="AV961" s="97" t="s">
        <v>6130</v>
      </c>
      <c r="AW961" s="246" t="str">
        <f>VLOOKUP($B956,[1]D3_2!$B$259:$AL$385,35,FALSE)&amp;""</f>
        <v/>
      </c>
      <c r="AX961" s="247"/>
      <c r="AY961" s="244" t="str">
        <f>VLOOKUP($B956,[1]D3_2!$B$259:$AL$385,36,FALSE)&amp;""</f>
        <v/>
      </c>
      <c r="AZ961" s="245"/>
      <c r="BA961" s="97" t="s">
        <v>6130</v>
      </c>
      <c r="BB961" s="246" t="str">
        <f>VLOOKUP($B956,[1]D3_2!$B$259:$AL$385,37,FALSE)&amp;""</f>
        <v/>
      </c>
      <c r="BC961" s="247"/>
      <c r="BD961" s="60"/>
    </row>
    <row r="962" spans="2:56" ht="14.25" customHeight="1" x14ac:dyDescent="0.55000000000000004">
      <c r="B962" s="195" t="s">
        <v>5996</v>
      </c>
      <c r="C962" s="196"/>
      <c r="D962" s="196"/>
      <c r="E962" s="196"/>
      <c r="F962" s="196"/>
      <c r="G962" s="197"/>
      <c r="H962" s="232" t="s">
        <v>7637</v>
      </c>
      <c r="I962" s="233"/>
      <c r="J962" s="233"/>
      <c r="K962" s="234"/>
      <c r="L962" s="241" t="s">
        <v>6265</v>
      </c>
      <c r="M962" s="242"/>
      <c r="N962" s="242"/>
      <c r="O962" s="243"/>
      <c r="P962" s="215" t="str">
        <f>VLOOKUP($B962,[1]D3_2!$B$5:$AL$131,6,FALSE)&amp;""</f>
        <v/>
      </c>
      <c r="Q962" s="216"/>
      <c r="R962" s="95" t="s">
        <v>59</v>
      </c>
      <c r="S962" s="217" t="str">
        <f>VLOOKUP($B962,[1]D3_2!$B$5:$AL$131,7,FALSE)&amp;""</f>
        <v/>
      </c>
      <c r="T962" s="218"/>
      <c r="U962" s="215" t="str">
        <f>VLOOKUP($B962,[1]D3_2!$B$5:$AL$131,8,FALSE)&amp;""</f>
        <v/>
      </c>
      <c r="V962" s="216"/>
      <c r="W962" s="95" t="s">
        <v>59</v>
      </c>
      <c r="X962" s="217" t="str">
        <f>VLOOKUP($B962,[1]D3_2!$B$5:$AL$131,9,FALSE)&amp;""</f>
        <v/>
      </c>
      <c r="Y962" s="218"/>
      <c r="Z962" s="215" t="str">
        <f>VLOOKUP($B962,[1]D3_2!$B$5:$AL$131,10,FALSE)&amp;""</f>
        <v/>
      </c>
      <c r="AA962" s="216"/>
      <c r="AB962" s="95" t="s">
        <v>59</v>
      </c>
      <c r="AC962" s="217" t="str">
        <f>VLOOKUP($B962,[1]D3_2!$B$5:$AL$131,11,FALSE)&amp;""</f>
        <v/>
      </c>
      <c r="AD962" s="218"/>
      <c r="AE962" s="215" t="str">
        <f>VLOOKUP($B962,[1]D3_2!$B$5:$AL$131,12,FALSE)&amp;""</f>
        <v/>
      </c>
      <c r="AF962" s="216"/>
      <c r="AG962" s="95" t="s">
        <v>59</v>
      </c>
      <c r="AH962" s="217" t="str">
        <f>VLOOKUP($B962,[1]D3_2!$B$5:$AL$131,13,FALSE)&amp;""</f>
        <v/>
      </c>
      <c r="AI962" s="218"/>
      <c r="AJ962" s="215" t="str">
        <f>VLOOKUP($B962,[1]D3_2!$B$5:$AL$131,14,FALSE)&amp;""</f>
        <v/>
      </c>
      <c r="AK962" s="216"/>
      <c r="AL962" s="95" t="s">
        <v>59</v>
      </c>
      <c r="AM962" s="217" t="str">
        <f>VLOOKUP($B962,[1]D3_2!$B$5:$AL$131,15,FALSE)&amp;""</f>
        <v/>
      </c>
      <c r="AN962" s="218"/>
      <c r="AO962" s="215" t="str">
        <f>VLOOKUP($B962,[1]D3_2!$B$5:$AL$131,16,FALSE)&amp;""</f>
        <v/>
      </c>
      <c r="AP962" s="216"/>
      <c r="AQ962" s="95" t="s">
        <v>59</v>
      </c>
      <c r="AR962" s="217" t="str">
        <f>VLOOKUP($B962,[1]D3_2!$B$5:$AL$131,17,FALSE)&amp;""</f>
        <v/>
      </c>
      <c r="AS962" s="218"/>
      <c r="AT962" s="215" t="str">
        <f>VLOOKUP($B962,[1]D3_2!$B$5:$AL$131,18,FALSE)&amp;""</f>
        <v/>
      </c>
      <c r="AU962" s="216"/>
      <c r="AV962" s="95" t="s">
        <v>59</v>
      </c>
      <c r="AW962" s="217" t="str">
        <f>VLOOKUP($B962,[1]D3_2!$B$5:$AL$131,19,FALSE)&amp;""</f>
        <v/>
      </c>
      <c r="AX962" s="218"/>
      <c r="AY962" s="215" t="str">
        <f>VLOOKUP($B962,[1]D3_2!$B$5:$AL$131,20,FALSE)&amp;""</f>
        <v/>
      </c>
      <c r="AZ962" s="216"/>
      <c r="BA962" s="95" t="s">
        <v>59</v>
      </c>
      <c r="BB962" s="217" t="str">
        <f>VLOOKUP($B962,[1]D3_2!$B$5:$AL$131,21,FALSE)&amp;""</f>
        <v/>
      </c>
      <c r="BC962" s="218"/>
      <c r="BD962" s="60"/>
    </row>
    <row r="963" spans="2:56" ht="14.25" customHeight="1" x14ac:dyDescent="0.55000000000000004">
      <c r="B963" s="208"/>
      <c r="C963" s="209"/>
      <c r="D963" s="209"/>
      <c r="E963" s="209"/>
      <c r="F963" s="209"/>
      <c r="G963" s="210"/>
      <c r="H963" s="235"/>
      <c r="I963" s="236"/>
      <c r="J963" s="236"/>
      <c r="K963" s="237"/>
      <c r="L963" s="219" t="s">
        <v>7255</v>
      </c>
      <c r="M963" s="220"/>
      <c r="N963" s="220"/>
      <c r="O963" s="221"/>
      <c r="P963" s="222" t="str">
        <f>VLOOKUP($B962,[1]D3_2!$B$132:$AL$258,6,FALSE)&amp;""</f>
        <v/>
      </c>
      <c r="Q963" s="223"/>
      <c r="R963" s="96" t="s">
        <v>6130</v>
      </c>
      <c r="S963" s="224" t="str">
        <f>VLOOKUP($B962,[1]D3_2!$B$132:$AL$258,7,FALSE)&amp;""</f>
        <v/>
      </c>
      <c r="T963" s="225"/>
      <c r="U963" s="222" t="str">
        <f>VLOOKUP($B962,[1]D3_2!$B$132:$AL$258,8,FALSE)&amp;""</f>
        <v/>
      </c>
      <c r="V963" s="223"/>
      <c r="W963" s="96" t="s">
        <v>6130</v>
      </c>
      <c r="X963" s="224" t="str">
        <f>VLOOKUP($B962,[1]D3_2!$B$132:$AL$258,9,FALSE)&amp;""</f>
        <v/>
      </c>
      <c r="Y963" s="225"/>
      <c r="Z963" s="222" t="str">
        <f>VLOOKUP($B962,[1]D3_2!$B$132:$AL$258,10,FALSE)&amp;""</f>
        <v/>
      </c>
      <c r="AA963" s="223"/>
      <c r="AB963" s="96" t="s">
        <v>6130</v>
      </c>
      <c r="AC963" s="224" t="str">
        <f>VLOOKUP($B962,[1]D3_2!$B$132:$AL$258,11,FALSE)&amp;""</f>
        <v/>
      </c>
      <c r="AD963" s="225"/>
      <c r="AE963" s="222" t="str">
        <f>VLOOKUP($B962,[1]D3_2!$B$132:$AL$258,12,FALSE)&amp;""</f>
        <v/>
      </c>
      <c r="AF963" s="223"/>
      <c r="AG963" s="96" t="s">
        <v>6130</v>
      </c>
      <c r="AH963" s="224" t="str">
        <f>VLOOKUP($B962,[1]D3_2!$B$132:$AL$385,13,FALSE)&amp;""</f>
        <v/>
      </c>
      <c r="AI963" s="225"/>
      <c r="AJ963" s="222" t="str">
        <f>VLOOKUP($B962,[1]D3_2!$B$132:$AL$258,14,FALSE)&amp;""</f>
        <v/>
      </c>
      <c r="AK963" s="223"/>
      <c r="AL963" s="96" t="s">
        <v>6130</v>
      </c>
      <c r="AM963" s="224" t="str">
        <f>VLOOKUP($B962,[1]D3_2!$B$132:$AL$385,15,FALSE)&amp;""</f>
        <v/>
      </c>
      <c r="AN963" s="225"/>
      <c r="AO963" s="222" t="str">
        <f>VLOOKUP($B962,[1]D3_2!$B$132:$AL$258,16,FALSE)&amp;""</f>
        <v/>
      </c>
      <c r="AP963" s="223"/>
      <c r="AQ963" s="96" t="s">
        <v>6130</v>
      </c>
      <c r="AR963" s="224" t="str">
        <f>VLOOKUP($B962,[1]D3_2!$B$132:$AL$385,17,FALSE)&amp;""</f>
        <v/>
      </c>
      <c r="AS963" s="225"/>
      <c r="AT963" s="222" t="str">
        <f>VLOOKUP($B962,[1]D3_2!$B$132:$AL$258,18,FALSE)&amp;""</f>
        <v/>
      </c>
      <c r="AU963" s="223"/>
      <c r="AV963" s="96" t="s">
        <v>6130</v>
      </c>
      <c r="AW963" s="224" t="str">
        <f>VLOOKUP($B962,[1]D3_2!$B$132:$AL$385,19,FALSE)&amp;""</f>
        <v/>
      </c>
      <c r="AX963" s="225"/>
      <c r="AY963" s="222" t="str">
        <f>VLOOKUP($B962,[1]D3_2!$B$132:$AL$258,20,FALSE)&amp;""</f>
        <v/>
      </c>
      <c r="AZ963" s="223"/>
      <c r="BA963" s="96" t="s">
        <v>6130</v>
      </c>
      <c r="BB963" s="224" t="str">
        <f>VLOOKUP($B962,[1]D3_2!$B$132:$AL$385,21,FALSE)&amp;""</f>
        <v/>
      </c>
      <c r="BC963" s="225"/>
      <c r="BD963" s="60"/>
    </row>
    <row r="964" spans="2:56" ht="14.25" customHeight="1" x14ac:dyDescent="0.55000000000000004">
      <c r="B964" s="208"/>
      <c r="C964" s="209"/>
      <c r="D964" s="209"/>
      <c r="E964" s="209"/>
      <c r="F964" s="209"/>
      <c r="G964" s="210"/>
      <c r="H964" s="238"/>
      <c r="I964" s="239"/>
      <c r="J964" s="239"/>
      <c r="K964" s="240"/>
      <c r="L964" s="248" t="s">
        <v>7256</v>
      </c>
      <c r="M964" s="249"/>
      <c r="N964" s="249"/>
      <c r="O964" s="250"/>
      <c r="P964" s="244" t="str">
        <f>VLOOKUP($B962,[1]D3_2!$B$259:$AL$385,6,FALSE)&amp;""</f>
        <v/>
      </c>
      <c r="Q964" s="245"/>
      <c r="R964" s="97" t="s">
        <v>6130</v>
      </c>
      <c r="S964" s="246" t="str">
        <f>VLOOKUP($B962,[1]D3_2!$B$259:$AL$385,7,FALSE)&amp;""</f>
        <v/>
      </c>
      <c r="T964" s="247"/>
      <c r="U964" s="244" t="str">
        <f>VLOOKUP($B962,[1]D3_2!$B$259:$AL$385,8,FALSE)&amp;""</f>
        <v/>
      </c>
      <c r="V964" s="245"/>
      <c r="W964" s="97" t="s">
        <v>6130</v>
      </c>
      <c r="X964" s="246" t="str">
        <f>VLOOKUP($B962,[1]D3_2!$B$259:$AL$385,9,FALSE)&amp;""</f>
        <v/>
      </c>
      <c r="Y964" s="247"/>
      <c r="Z964" s="244" t="str">
        <f>VLOOKUP($B962,[1]D3_2!$B$259:$AL$385,10,FALSE)&amp;""</f>
        <v/>
      </c>
      <c r="AA964" s="245"/>
      <c r="AB964" s="97" t="s">
        <v>6130</v>
      </c>
      <c r="AC964" s="246" t="str">
        <f>VLOOKUP($B962,[1]D3_2!$B$259:$AL$385,11,FALSE)&amp;""</f>
        <v/>
      </c>
      <c r="AD964" s="247"/>
      <c r="AE964" s="244" t="str">
        <f>VLOOKUP($B962,[1]D3_2!$B$259:$AL$385,12,FALSE)&amp;""</f>
        <v/>
      </c>
      <c r="AF964" s="245"/>
      <c r="AG964" s="97" t="s">
        <v>6130</v>
      </c>
      <c r="AH964" s="246" t="str">
        <f>VLOOKUP($B962,[1]D3_2!$B$259:$AL$385,13,FALSE)&amp;""</f>
        <v/>
      </c>
      <c r="AI964" s="247"/>
      <c r="AJ964" s="244" t="str">
        <f>VLOOKUP($B962,[1]D3_2!$B$259:$AL$385,14,FALSE)&amp;""</f>
        <v/>
      </c>
      <c r="AK964" s="245"/>
      <c r="AL964" s="97" t="s">
        <v>6130</v>
      </c>
      <c r="AM964" s="246" t="str">
        <f>VLOOKUP($B962,[1]D3_2!$B$259:$AL$385,15,FALSE)&amp;""</f>
        <v/>
      </c>
      <c r="AN964" s="247"/>
      <c r="AO964" s="244" t="str">
        <f>VLOOKUP($B962,[1]D3_2!$B$259:$AL$385,16,FALSE)&amp;""</f>
        <v/>
      </c>
      <c r="AP964" s="245"/>
      <c r="AQ964" s="97" t="s">
        <v>6130</v>
      </c>
      <c r="AR964" s="246" t="str">
        <f>VLOOKUP($B962,[1]D3_2!$B$259:$AL$385,17,FALSE)&amp;""</f>
        <v/>
      </c>
      <c r="AS964" s="247"/>
      <c r="AT964" s="244" t="str">
        <f>VLOOKUP($B962,[1]D3_2!$B$259:$AL$385,18,FALSE)&amp;""</f>
        <v/>
      </c>
      <c r="AU964" s="245"/>
      <c r="AV964" s="97" t="s">
        <v>6130</v>
      </c>
      <c r="AW964" s="246" t="str">
        <f>VLOOKUP($B962,[1]D3_2!$B$259:$AL$385,19,FALSE)&amp;""</f>
        <v/>
      </c>
      <c r="AX964" s="247"/>
      <c r="AY964" s="244" t="str">
        <f>VLOOKUP($B962,[1]D3_2!$B$259:$AL$385,20,FALSE)&amp;""</f>
        <v/>
      </c>
      <c r="AZ964" s="245"/>
      <c r="BA964" s="97" t="s">
        <v>6130</v>
      </c>
      <c r="BB964" s="246" t="str">
        <f>VLOOKUP($B962,[1]D3_2!$B$259:$AL$385,21,FALSE)&amp;""</f>
        <v/>
      </c>
      <c r="BC964" s="247"/>
      <c r="BD964" s="60"/>
    </row>
    <row r="965" spans="2:56" ht="14.25" customHeight="1" x14ac:dyDescent="0.55000000000000004">
      <c r="B965" s="208"/>
      <c r="C965" s="209"/>
      <c r="D965" s="209"/>
      <c r="E965" s="209"/>
      <c r="F965" s="209"/>
      <c r="G965" s="210"/>
      <c r="H965" s="232" t="s">
        <v>7669</v>
      </c>
      <c r="I965" s="233"/>
      <c r="J965" s="233"/>
      <c r="K965" s="234"/>
      <c r="L965" s="241" t="s">
        <v>6265</v>
      </c>
      <c r="M965" s="242"/>
      <c r="N965" s="242"/>
      <c r="O965" s="243"/>
      <c r="P965" s="215" t="str">
        <f>VLOOKUP($B962,[1]D3_2!$B$5:$AL$131,22,FALSE)&amp;""</f>
        <v/>
      </c>
      <c r="Q965" s="216"/>
      <c r="R965" s="95" t="s">
        <v>59</v>
      </c>
      <c r="S965" s="217" t="str">
        <f>VLOOKUP($B962,[1]D3_2!$B$5:$AL$131,23,FALSE)&amp;""</f>
        <v/>
      </c>
      <c r="T965" s="218"/>
      <c r="U965" s="215" t="str">
        <f>VLOOKUP($B962,[1]D3_2!$B$5:$AL$131,24,FALSE)&amp;""</f>
        <v/>
      </c>
      <c r="V965" s="216"/>
      <c r="W965" s="95" t="s">
        <v>59</v>
      </c>
      <c r="X965" s="217" t="str">
        <f>VLOOKUP($B962,[1]D3_2!$B$5:$AL$131,25,FALSE)&amp;""</f>
        <v/>
      </c>
      <c r="Y965" s="218"/>
      <c r="Z965" s="215" t="str">
        <f>VLOOKUP($B962,[1]D3_2!$B$5:$AL$131,26,FALSE)&amp;""</f>
        <v/>
      </c>
      <c r="AA965" s="216"/>
      <c r="AB965" s="95" t="s">
        <v>59</v>
      </c>
      <c r="AC965" s="217" t="str">
        <f>VLOOKUP($B962,[1]D3_2!$B$5:$AL$131,27,FALSE)&amp;""</f>
        <v/>
      </c>
      <c r="AD965" s="218"/>
      <c r="AE965" s="215" t="str">
        <f>VLOOKUP($B962,[1]D3_2!$B$5:$AL$131,28,FALSE)&amp;""</f>
        <v/>
      </c>
      <c r="AF965" s="216"/>
      <c r="AG965" s="95" t="s">
        <v>59</v>
      </c>
      <c r="AH965" s="217" t="str">
        <f>VLOOKUP($B962,[1]D3_2!$B$5:$AL$131,29,FALSE)&amp;""</f>
        <v/>
      </c>
      <c r="AI965" s="218"/>
      <c r="AJ965" s="215" t="str">
        <f>VLOOKUP($B962,[1]D3_2!$B$5:$AL$131,30,FALSE)&amp;""</f>
        <v/>
      </c>
      <c r="AK965" s="216"/>
      <c r="AL965" s="95" t="s">
        <v>59</v>
      </c>
      <c r="AM965" s="217" t="str">
        <f>VLOOKUP($B962,[1]D3_2!$B$5:$AL$131,31,FALSE)&amp;""</f>
        <v/>
      </c>
      <c r="AN965" s="218"/>
      <c r="AO965" s="215" t="str">
        <f>VLOOKUP($B962,[1]D3_2!$B$5:$AL$131,32,FALSE)&amp;""</f>
        <v/>
      </c>
      <c r="AP965" s="216"/>
      <c r="AQ965" s="95" t="s">
        <v>59</v>
      </c>
      <c r="AR965" s="217" t="str">
        <f>VLOOKUP($B962,[1]D3_2!$B$5:$AL$131,33,FALSE)&amp;""</f>
        <v/>
      </c>
      <c r="AS965" s="218"/>
      <c r="AT965" s="215" t="str">
        <f>VLOOKUP($B962,[1]D3_2!$B$5:$AL$131,34,FALSE)&amp;""</f>
        <v/>
      </c>
      <c r="AU965" s="216"/>
      <c r="AV965" s="95" t="s">
        <v>59</v>
      </c>
      <c r="AW965" s="217" t="str">
        <f>VLOOKUP($B962,[1]D3_2!$B$5:$AL$131,35,FALSE)&amp;""</f>
        <v/>
      </c>
      <c r="AX965" s="218"/>
      <c r="AY965" s="215" t="str">
        <f>VLOOKUP($B962,[1]D3_2!$B$5:$AL$131,36,FALSE)&amp;""</f>
        <v/>
      </c>
      <c r="AZ965" s="216"/>
      <c r="BA965" s="95" t="s">
        <v>59</v>
      </c>
      <c r="BB965" s="217" t="str">
        <f>VLOOKUP($B962,[1]D3_2!$B$5:$AL$131,37,FALSE)&amp;""</f>
        <v/>
      </c>
      <c r="BC965" s="218"/>
      <c r="BD965" s="60"/>
    </row>
    <row r="966" spans="2:56" ht="14.25" customHeight="1" x14ac:dyDescent="0.55000000000000004">
      <c r="B966" s="208"/>
      <c r="C966" s="209"/>
      <c r="D966" s="209"/>
      <c r="E966" s="209"/>
      <c r="F966" s="209"/>
      <c r="G966" s="210"/>
      <c r="H966" s="235"/>
      <c r="I966" s="236"/>
      <c r="J966" s="236"/>
      <c r="K966" s="237"/>
      <c r="L966" s="219" t="s">
        <v>7255</v>
      </c>
      <c r="M966" s="220"/>
      <c r="N966" s="220"/>
      <c r="O966" s="221"/>
      <c r="P966" s="222" t="str">
        <f>VLOOKUP($B962,[1]D3_2!$B$132:$AL$258,22,FALSE)&amp;""</f>
        <v/>
      </c>
      <c r="Q966" s="223"/>
      <c r="R966" s="96" t="s">
        <v>6130</v>
      </c>
      <c r="S966" s="224" t="str">
        <f>VLOOKUP($B962,[1]D3_2!$B$132:$AL$258,23,FALSE)&amp;""</f>
        <v/>
      </c>
      <c r="T966" s="225"/>
      <c r="U966" s="222" t="str">
        <f>VLOOKUP($B962,[1]D3_2!$B$132:$AL$258,24,FALSE)&amp;""</f>
        <v/>
      </c>
      <c r="V966" s="223"/>
      <c r="W966" s="96" t="s">
        <v>6130</v>
      </c>
      <c r="X966" s="224" t="str">
        <f>VLOOKUP($B962,[1]D3_2!$B$132:$AL$258,25,FALSE)&amp;""</f>
        <v/>
      </c>
      <c r="Y966" s="225"/>
      <c r="Z966" s="222" t="str">
        <f>VLOOKUP($B962,[1]D3_2!$B$132:$AL$258,26,FALSE)&amp;""</f>
        <v/>
      </c>
      <c r="AA966" s="223"/>
      <c r="AB966" s="96" t="s">
        <v>6130</v>
      </c>
      <c r="AC966" s="224" t="str">
        <f>VLOOKUP($B962,[1]D3_2!$B$132:$AL$258,27,FALSE)&amp;""</f>
        <v/>
      </c>
      <c r="AD966" s="225"/>
      <c r="AE966" s="222" t="str">
        <f>VLOOKUP($B962,[1]D3_2!$B$132:$AL$258,28,FALSE)&amp;""</f>
        <v/>
      </c>
      <c r="AF966" s="223"/>
      <c r="AG966" s="96" t="s">
        <v>6130</v>
      </c>
      <c r="AH966" s="224" t="str">
        <f>VLOOKUP($B962,[1]D3_2!$B$132:$AL$385,29,FALSE)&amp;""</f>
        <v/>
      </c>
      <c r="AI966" s="225"/>
      <c r="AJ966" s="222" t="str">
        <f>VLOOKUP($B962,[1]D3_2!$B$132:$AL$258,30,FALSE)&amp;""</f>
        <v/>
      </c>
      <c r="AK966" s="223"/>
      <c r="AL966" s="96" t="s">
        <v>6130</v>
      </c>
      <c r="AM966" s="224" t="str">
        <f>VLOOKUP($B962,[1]D3_2!$B$132:$AL$385,31,FALSE)&amp;""</f>
        <v/>
      </c>
      <c r="AN966" s="225"/>
      <c r="AO966" s="222" t="str">
        <f>VLOOKUP($B962,[1]D3_2!$B$132:$AL$258,32,FALSE)&amp;""</f>
        <v/>
      </c>
      <c r="AP966" s="223"/>
      <c r="AQ966" s="96" t="s">
        <v>6130</v>
      </c>
      <c r="AR966" s="224" t="str">
        <f>VLOOKUP($B962,[1]D3_2!$B$132:$AL$385,33,FALSE)&amp;""</f>
        <v/>
      </c>
      <c r="AS966" s="225"/>
      <c r="AT966" s="222" t="str">
        <f>VLOOKUP($B962,[1]D3_2!$B$132:$AL$258,34,FALSE)&amp;""</f>
        <v/>
      </c>
      <c r="AU966" s="223"/>
      <c r="AV966" s="96" t="s">
        <v>6130</v>
      </c>
      <c r="AW966" s="224" t="str">
        <f>VLOOKUP($B962,[1]D3_2!$B$132:$AL$385,35,FALSE)&amp;""</f>
        <v/>
      </c>
      <c r="AX966" s="225"/>
      <c r="AY966" s="222" t="str">
        <f>VLOOKUP($B962,[1]D3_2!$B$132:$AL$258,36,FALSE)&amp;""</f>
        <v/>
      </c>
      <c r="AZ966" s="223"/>
      <c r="BA966" s="96" t="s">
        <v>6130</v>
      </c>
      <c r="BB966" s="224" t="str">
        <f>VLOOKUP($B962,[1]D3_2!$B$132:$AL$385,37,FALSE)&amp;""</f>
        <v/>
      </c>
      <c r="BC966" s="225"/>
      <c r="BD966" s="60"/>
    </row>
    <row r="967" spans="2:56" ht="14.25" customHeight="1" x14ac:dyDescent="0.55000000000000004">
      <c r="B967" s="198"/>
      <c r="C967" s="199"/>
      <c r="D967" s="199"/>
      <c r="E967" s="199"/>
      <c r="F967" s="199"/>
      <c r="G967" s="200"/>
      <c r="H967" s="238"/>
      <c r="I967" s="239"/>
      <c r="J967" s="239"/>
      <c r="K967" s="240"/>
      <c r="L967" s="248" t="s">
        <v>7256</v>
      </c>
      <c r="M967" s="249"/>
      <c r="N967" s="249"/>
      <c r="O967" s="250"/>
      <c r="P967" s="244" t="str">
        <f>VLOOKUP($B962,[1]D3_2!$B$259:$AL$385,22,FALSE)&amp;""</f>
        <v/>
      </c>
      <c r="Q967" s="245"/>
      <c r="R967" s="97" t="s">
        <v>6130</v>
      </c>
      <c r="S967" s="246" t="str">
        <f>VLOOKUP($B962,[1]D3_2!$B$259:$AL$385,23,FALSE)&amp;""</f>
        <v/>
      </c>
      <c r="T967" s="247"/>
      <c r="U967" s="244" t="str">
        <f>VLOOKUP($B962,[1]D3_2!$B$259:$AL$385,24,FALSE)&amp;""</f>
        <v/>
      </c>
      <c r="V967" s="245"/>
      <c r="W967" s="97" t="s">
        <v>6130</v>
      </c>
      <c r="X967" s="246" t="str">
        <f>VLOOKUP($B962,[1]D3_2!$B$259:$AL$385,25,FALSE)&amp;""</f>
        <v/>
      </c>
      <c r="Y967" s="247"/>
      <c r="Z967" s="244" t="str">
        <f>VLOOKUP($B962,[1]D3_2!$B$259:$AL$385,26,FALSE)&amp;""</f>
        <v/>
      </c>
      <c r="AA967" s="245"/>
      <c r="AB967" s="97" t="s">
        <v>6130</v>
      </c>
      <c r="AC967" s="246" t="str">
        <f>VLOOKUP($B962,[1]D3_2!$B$259:$AL$385,27,FALSE)&amp;""</f>
        <v/>
      </c>
      <c r="AD967" s="247"/>
      <c r="AE967" s="244" t="str">
        <f>VLOOKUP($B962,[1]D3_2!$B$259:$AL$385,28,FALSE)&amp;""</f>
        <v/>
      </c>
      <c r="AF967" s="245"/>
      <c r="AG967" s="97" t="s">
        <v>6130</v>
      </c>
      <c r="AH967" s="246" t="str">
        <f>VLOOKUP($B962,[1]D3_2!$B$259:$AL$385,29,FALSE)&amp;""</f>
        <v/>
      </c>
      <c r="AI967" s="247"/>
      <c r="AJ967" s="244" t="str">
        <f>VLOOKUP($B962,[1]D3_2!$B$259:$AL$385,30,FALSE)&amp;""</f>
        <v/>
      </c>
      <c r="AK967" s="245"/>
      <c r="AL967" s="97" t="s">
        <v>6130</v>
      </c>
      <c r="AM967" s="246" t="str">
        <f>VLOOKUP($B962,[1]D3_2!$B$259:$AL$385,31,FALSE)&amp;""</f>
        <v/>
      </c>
      <c r="AN967" s="247"/>
      <c r="AO967" s="244" t="str">
        <f>VLOOKUP($B962,[1]D3_2!$B$259:$AL$385,32,FALSE)&amp;""</f>
        <v/>
      </c>
      <c r="AP967" s="245"/>
      <c r="AQ967" s="97" t="s">
        <v>6130</v>
      </c>
      <c r="AR967" s="246" t="str">
        <f>VLOOKUP($B962,[1]D3_2!$B$259:$AL$385,33,FALSE)&amp;""</f>
        <v/>
      </c>
      <c r="AS967" s="247"/>
      <c r="AT967" s="244" t="str">
        <f>VLOOKUP($B962,[1]D3_2!$B$259:$AL$385,34,FALSE)&amp;""</f>
        <v/>
      </c>
      <c r="AU967" s="245"/>
      <c r="AV967" s="97" t="s">
        <v>6130</v>
      </c>
      <c r="AW967" s="246" t="str">
        <f>VLOOKUP($B962,[1]D3_2!$B$259:$AL$385,35,FALSE)&amp;""</f>
        <v/>
      </c>
      <c r="AX967" s="247"/>
      <c r="AY967" s="244" t="str">
        <f>VLOOKUP($B962,[1]D3_2!$B$259:$AL$385,36,FALSE)&amp;""</f>
        <v/>
      </c>
      <c r="AZ967" s="245"/>
      <c r="BA967" s="97" t="s">
        <v>6130</v>
      </c>
      <c r="BB967" s="246" t="str">
        <f>VLOOKUP($B962,[1]D3_2!$B$259:$AL$385,37,FALSE)&amp;""</f>
        <v/>
      </c>
      <c r="BC967" s="247"/>
      <c r="BD967" s="60"/>
    </row>
    <row r="968" spans="2:56" ht="14.25" customHeight="1" x14ac:dyDescent="0.55000000000000004">
      <c r="B968" s="195" t="s">
        <v>5997</v>
      </c>
      <c r="C968" s="196"/>
      <c r="D968" s="196"/>
      <c r="E968" s="196"/>
      <c r="F968" s="196"/>
      <c r="G968" s="197"/>
      <c r="H968" s="232" t="s">
        <v>7637</v>
      </c>
      <c r="I968" s="233"/>
      <c r="J968" s="233"/>
      <c r="K968" s="234"/>
      <c r="L968" s="241" t="s">
        <v>6265</v>
      </c>
      <c r="M968" s="242"/>
      <c r="N968" s="242"/>
      <c r="O968" s="243"/>
      <c r="P968" s="215" t="str">
        <f>VLOOKUP($B968,[1]D3_2!$B$5:$AL$131,6,FALSE)&amp;""</f>
        <v/>
      </c>
      <c r="Q968" s="216"/>
      <c r="R968" s="95" t="s">
        <v>59</v>
      </c>
      <c r="S968" s="217" t="str">
        <f>VLOOKUP($B968,[1]D3_2!$B$5:$AL$131,7,FALSE)&amp;""</f>
        <v/>
      </c>
      <c r="T968" s="218"/>
      <c r="U968" s="215" t="str">
        <f>VLOOKUP($B968,[1]D3_2!$B$5:$AL$131,8,FALSE)&amp;""</f>
        <v/>
      </c>
      <c r="V968" s="216"/>
      <c r="W968" s="95" t="s">
        <v>59</v>
      </c>
      <c r="X968" s="217" t="str">
        <f>VLOOKUP($B968,[1]D3_2!$B$5:$AL$131,9,FALSE)&amp;""</f>
        <v/>
      </c>
      <c r="Y968" s="218"/>
      <c r="Z968" s="215" t="str">
        <f>VLOOKUP($B968,[1]D3_2!$B$5:$AL$131,10,FALSE)&amp;""</f>
        <v/>
      </c>
      <c r="AA968" s="216"/>
      <c r="AB968" s="95" t="s">
        <v>59</v>
      </c>
      <c r="AC968" s="217" t="str">
        <f>VLOOKUP($B968,[1]D3_2!$B$5:$AL$131,11,FALSE)&amp;""</f>
        <v/>
      </c>
      <c r="AD968" s="218"/>
      <c r="AE968" s="215" t="str">
        <f>VLOOKUP($B968,[1]D3_2!$B$5:$AL$131,12,FALSE)&amp;""</f>
        <v/>
      </c>
      <c r="AF968" s="216"/>
      <c r="AG968" s="95" t="s">
        <v>59</v>
      </c>
      <c r="AH968" s="217" t="str">
        <f>VLOOKUP($B968,[1]D3_2!$B$5:$AL$131,13,FALSE)&amp;""</f>
        <v/>
      </c>
      <c r="AI968" s="218"/>
      <c r="AJ968" s="215" t="str">
        <f>VLOOKUP($B968,[1]D3_2!$B$5:$AL$131,14,FALSE)&amp;""</f>
        <v/>
      </c>
      <c r="AK968" s="216"/>
      <c r="AL968" s="95" t="s">
        <v>59</v>
      </c>
      <c r="AM968" s="217" t="str">
        <f>VLOOKUP($B968,[1]D3_2!$B$5:$AL$131,15,FALSE)&amp;""</f>
        <v/>
      </c>
      <c r="AN968" s="218"/>
      <c r="AO968" s="215" t="str">
        <f>VLOOKUP($B968,[1]D3_2!$B$5:$AL$131,16,FALSE)&amp;""</f>
        <v/>
      </c>
      <c r="AP968" s="216"/>
      <c r="AQ968" s="95" t="s">
        <v>59</v>
      </c>
      <c r="AR968" s="217" t="str">
        <f>VLOOKUP($B968,[1]D3_2!$B$5:$AL$131,17,FALSE)&amp;""</f>
        <v/>
      </c>
      <c r="AS968" s="218"/>
      <c r="AT968" s="215" t="str">
        <f>VLOOKUP($B968,[1]D3_2!$B$5:$AL$131,18,FALSE)&amp;""</f>
        <v/>
      </c>
      <c r="AU968" s="216"/>
      <c r="AV968" s="95" t="s">
        <v>59</v>
      </c>
      <c r="AW968" s="217" t="str">
        <f>VLOOKUP($B968,[1]D3_2!$B$5:$AL$131,19,FALSE)&amp;""</f>
        <v/>
      </c>
      <c r="AX968" s="218"/>
      <c r="AY968" s="215" t="str">
        <f>VLOOKUP($B968,[1]D3_2!$B$5:$AL$131,20,FALSE)&amp;""</f>
        <v/>
      </c>
      <c r="AZ968" s="216"/>
      <c r="BA968" s="95" t="s">
        <v>59</v>
      </c>
      <c r="BB968" s="217" t="str">
        <f>VLOOKUP($B968,[1]D3_2!$B$5:$AL$131,21,FALSE)&amp;""</f>
        <v/>
      </c>
      <c r="BC968" s="218"/>
      <c r="BD968" s="60"/>
    </row>
    <row r="969" spans="2:56" ht="14.25" customHeight="1" x14ac:dyDescent="0.55000000000000004">
      <c r="B969" s="208"/>
      <c r="C969" s="209"/>
      <c r="D969" s="209"/>
      <c r="E969" s="209"/>
      <c r="F969" s="209"/>
      <c r="G969" s="210"/>
      <c r="H969" s="235"/>
      <c r="I969" s="236"/>
      <c r="J969" s="236"/>
      <c r="K969" s="237"/>
      <c r="L969" s="219" t="s">
        <v>7255</v>
      </c>
      <c r="M969" s="220"/>
      <c r="N969" s="220"/>
      <c r="O969" s="221"/>
      <c r="P969" s="222" t="str">
        <f>VLOOKUP($B968,[1]D3_2!$B$132:$AL$258,6,FALSE)&amp;""</f>
        <v/>
      </c>
      <c r="Q969" s="223"/>
      <c r="R969" s="96" t="s">
        <v>6130</v>
      </c>
      <c r="S969" s="224" t="str">
        <f>VLOOKUP($B968,[1]D3_2!$B$132:$AL$258,7,FALSE)&amp;""</f>
        <v/>
      </c>
      <c r="T969" s="225"/>
      <c r="U969" s="222" t="str">
        <f>VLOOKUP($B968,[1]D3_2!$B$132:$AL$258,8,FALSE)&amp;""</f>
        <v/>
      </c>
      <c r="V969" s="223"/>
      <c r="W969" s="96" t="s">
        <v>6130</v>
      </c>
      <c r="X969" s="224" t="str">
        <f>VLOOKUP($B968,[1]D3_2!$B$132:$AL$258,9,FALSE)&amp;""</f>
        <v/>
      </c>
      <c r="Y969" s="225"/>
      <c r="Z969" s="222" t="str">
        <f>VLOOKUP($B968,[1]D3_2!$B$132:$AL$258,10,FALSE)&amp;""</f>
        <v/>
      </c>
      <c r="AA969" s="223"/>
      <c r="AB969" s="96" t="s">
        <v>6130</v>
      </c>
      <c r="AC969" s="224" t="str">
        <f>VLOOKUP($B968,[1]D3_2!$B$132:$AL$258,11,FALSE)&amp;""</f>
        <v/>
      </c>
      <c r="AD969" s="225"/>
      <c r="AE969" s="222" t="str">
        <f>VLOOKUP($B968,[1]D3_2!$B$132:$AL$258,12,FALSE)&amp;""</f>
        <v/>
      </c>
      <c r="AF969" s="223"/>
      <c r="AG969" s="96" t="s">
        <v>6130</v>
      </c>
      <c r="AH969" s="224" t="str">
        <f>VLOOKUP($B968,[1]D3_2!$B$132:$AL$385,13,FALSE)&amp;""</f>
        <v/>
      </c>
      <c r="AI969" s="225"/>
      <c r="AJ969" s="222" t="str">
        <f>VLOOKUP($B968,[1]D3_2!$B$132:$AL$258,14,FALSE)&amp;""</f>
        <v/>
      </c>
      <c r="AK969" s="223"/>
      <c r="AL969" s="96" t="s">
        <v>6130</v>
      </c>
      <c r="AM969" s="224" t="str">
        <f>VLOOKUP($B968,[1]D3_2!$B$132:$AL$385,15,FALSE)&amp;""</f>
        <v/>
      </c>
      <c r="AN969" s="225"/>
      <c r="AO969" s="222" t="str">
        <f>VLOOKUP($B968,[1]D3_2!$B$132:$AL$258,16,FALSE)&amp;""</f>
        <v/>
      </c>
      <c r="AP969" s="223"/>
      <c r="AQ969" s="96" t="s">
        <v>6130</v>
      </c>
      <c r="AR969" s="224" t="str">
        <f>VLOOKUP($B968,[1]D3_2!$B$132:$AL$385,17,FALSE)&amp;""</f>
        <v/>
      </c>
      <c r="AS969" s="225"/>
      <c r="AT969" s="222" t="str">
        <f>VLOOKUP($B968,[1]D3_2!$B$132:$AL$258,18,FALSE)&amp;""</f>
        <v/>
      </c>
      <c r="AU969" s="223"/>
      <c r="AV969" s="96" t="s">
        <v>6130</v>
      </c>
      <c r="AW969" s="224" t="str">
        <f>VLOOKUP($B968,[1]D3_2!$B$132:$AL$385,19,FALSE)&amp;""</f>
        <v/>
      </c>
      <c r="AX969" s="225"/>
      <c r="AY969" s="222" t="str">
        <f>VLOOKUP($B968,[1]D3_2!$B$132:$AL$258,20,FALSE)&amp;""</f>
        <v/>
      </c>
      <c r="AZ969" s="223"/>
      <c r="BA969" s="96" t="s">
        <v>6130</v>
      </c>
      <c r="BB969" s="224" t="str">
        <f>VLOOKUP($B968,[1]D3_2!$B$132:$AL$385,21,FALSE)&amp;""</f>
        <v/>
      </c>
      <c r="BC969" s="225"/>
      <c r="BD969" s="60"/>
    </row>
    <row r="970" spans="2:56" ht="14.25" customHeight="1" x14ac:dyDescent="0.55000000000000004">
      <c r="B970" s="208"/>
      <c r="C970" s="209"/>
      <c r="D970" s="209"/>
      <c r="E970" s="209"/>
      <c r="F970" s="209"/>
      <c r="G970" s="210"/>
      <c r="H970" s="238"/>
      <c r="I970" s="239"/>
      <c r="J970" s="239"/>
      <c r="K970" s="240"/>
      <c r="L970" s="248" t="s">
        <v>7256</v>
      </c>
      <c r="M970" s="249"/>
      <c r="N970" s="249"/>
      <c r="O970" s="250"/>
      <c r="P970" s="244" t="str">
        <f>VLOOKUP($B968,[1]D3_2!$B$259:$AL$385,6,FALSE)&amp;""</f>
        <v/>
      </c>
      <c r="Q970" s="245"/>
      <c r="R970" s="97" t="s">
        <v>6130</v>
      </c>
      <c r="S970" s="246" t="str">
        <f>VLOOKUP($B968,[1]D3_2!$B$259:$AL$385,7,FALSE)&amp;""</f>
        <v/>
      </c>
      <c r="T970" s="247"/>
      <c r="U970" s="244" t="str">
        <f>VLOOKUP($B968,[1]D3_2!$B$259:$AL$385,8,FALSE)&amp;""</f>
        <v/>
      </c>
      <c r="V970" s="245"/>
      <c r="W970" s="97" t="s">
        <v>6130</v>
      </c>
      <c r="X970" s="246" t="str">
        <f>VLOOKUP($B968,[1]D3_2!$B$259:$AL$385,9,FALSE)&amp;""</f>
        <v/>
      </c>
      <c r="Y970" s="247"/>
      <c r="Z970" s="244" t="str">
        <f>VLOOKUP($B968,[1]D3_2!$B$259:$AL$385,10,FALSE)&amp;""</f>
        <v/>
      </c>
      <c r="AA970" s="245"/>
      <c r="AB970" s="97" t="s">
        <v>6130</v>
      </c>
      <c r="AC970" s="246" t="str">
        <f>VLOOKUP($B968,[1]D3_2!$B$259:$AL$385,11,FALSE)&amp;""</f>
        <v/>
      </c>
      <c r="AD970" s="247"/>
      <c r="AE970" s="244" t="str">
        <f>VLOOKUP($B968,[1]D3_2!$B$259:$AL$385,12,FALSE)&amp;""</f>
        <v/>
      </c>
      <c r="AF970" s="245"/>
      <c r="AG970" s="97" t="s">
        <v>6130</v>
      </c>
      <c r="AH970" s="246" t="str">
        <f>VLOOKUP($B968,[1]D3_2!$B$259:$AL$385,13,FALSE)&amp;""</f>
        <v/>
      </c>
      <c r="AI970" s="247"/>
      <c r="AJ970" s="244" t="str">
        <f>VLOOKUP($B968,[1]D3_2!$B$259:$AL$385,14,FALSE)&amp;""</f>
        <v/>
      </c>
      <c r="AK970" s="245"/>
      <c r="AL970" s="97" t="s">
        <v>6130</v>
      </c>
      <c r="AM970" s="246" t="str">
        <f>VLOOKUP($B968,[1]D3_2!$B$259:$AL$385,15,FALSE)&amp;""</f>
        <v/>
      </c>
      <c r="AN970" s="247"/>
      <c r="AO970" s="244" t="str">
        <f>VLOOKUP($B968,[1]D3_2!$B$259:$AL$385,16,FALSE)&amp;""</f>
        <v/>
      </c>
      <c r="AP970" s="245"/>
      <c r="AQ970" s="97" t="s">
        <v>6130</v>
      </c>
      <c r="AR970" s="246" t="str">
        <f>VLOOKUP($B968,[1]D3_2!$B$259:$AL$385,17,FALSE)&amp;""</f>
        <v/>
      </c>
      <c r="AS970" s="247"/>
      <c r="AT970" s="244" t="str">
        <f>VLOOKUP($B968,[1]D3_2!$B$259:$AL$385,18,FALSE)&amp;""</f>
        <v/>
      </c>
      <c r="AU970" s="245"/>
      <c r="AV970" s="97" t="s">
        <v>6130</v>
      </c>
      <c r="AW970" s="246" t="str">
        <f>VLOOKUP($B968,[1]D3_2!$B$259:$AL$385,19,FALSE)&amp;""</f>
        <v/>
      </c>
      <c r="AX970" s="247"/>
      <c r="AY970" s="244" t="str">
        <f>VLOOKUP($B968,[1]D3_2!$B$259:$AL$385,20,FALSE)&amp;""</f>
        <v/>
      </c>
      <c r="AZ970" s="245"/>
      <c r="BA970" s="97" t="s">
        <v>6130</v>
      </c>
      <c r="BB970" s="246" t="str">
        <f>VLOOKUP($B968,[1]D3_2!$B$259:$AL$385,21,FALSE)&amp;""</f>
        <v/>
      </c>
      <c r="BC970" s="247"/>
      <c r="BD970" s="60"/>
    </row>
    <row r="971" spans="2:56" ht="14.25" customHeight="1" x14ac:dyDescent="0.55000000000000004">
      <c r="B971" s="208"/>
      <c r="C971" s="209"/>
      <c r="D971" s="209"/>
      <c r="E971" s="209"/>
      <c r="F971" s="209"/>
      <c r="G971" s="210"/>
      <c r="H971" s="232" t="s">
        <v>7669</v>
      </c>
      <c r="I971" s="233"/>
      <c r="J971" s="233"/>
      <c r="K971" s="234"/>
      <c r="L971" s="241" t="s">
        <v>6265</v>
      </c>
      <c r="M971" s="242"/>
      <c r="N971" s="242"/>
      <c r="O971" s="243"/>
      <c r="P971" s="215" t="str">
        <f>VLOOKUP($B968,[1]D3_2!$B$5:$AL$131,22,FALSE)&amp;""</f>
        <v/>
      </c>
      <c r="Q971" s="216"/>
      <c r="R971" s="95" t="s">
        <v>59</v>
      </c>
      <c r="S971" s="217" t="str">
        <f>VLOOKUP($B968,[1]D3_2!$B$5:$AL$131,23,FALSE)&amp;""</f>
        <v/>
      </c>
      <c r="T971" s="218"/>
      <c r="U971" s="215" t="str">
        <f>VLOOKUP($B968,[1]D3_2!$B$5:$AL$131,24,FALSE)&amp;""</f>
        <v/>
      </c>
      <c r="V971" s="216"/>
      <c r="W971" s="95" t="s">
        <v>59</v>
      </c>
      <c r="X971" s="217" t="str">
        <f>VLOOKUP($B968,[1]D3_2!$B$5:$AL$131,25,FALSE)&amp;""</f>
        <v/>
      </c>
      <c r="Y971" s="218"/>
      <c r="Z971" s="215" t="str">
        <f>VLOOKUP($B968,[1]D3_2!$B$5:$AL$131,26,FALSE)&amp;""</f>
        <v/>
      </c>
      <c r="AA971" s="216"/>
      <c r="AB971" s="95" t="s">
        <v>59</v>
      </c>
      <c r="AC971" s="217" t="str">
        <f>VLOOKUP($B968,[1]D3_2!$B$5:$AL$131,27,FALSE)&amp;""</f>
        <v/>
      </c>
      <c r="AD971" s="218"/>
      <c r="AE971" s="215" t="str">
        <f>VLOOKUP($B968,[1]D3_2!$B$5:$AL$131,28,FALSE)&amp;""</f>
        <v/>
      </c>
      <c r="AF971" s="216"/>
      <c r="AG971" s="95" t="s">
        <v>59</v>
      </c>
      <c r="AH971" s="217" t="str">
        <f>VLOOKUP($B968,[1]D3_2!$B$5:$AL$131,29,FALSE)&amp;""</f>
        <v/>
      </c>
      <c r="AI971" s="218"/>
      <c r="AJ971" s="215" t="str">
        <f>VLOOKUP($B968,[1]D3_2!$B$5:$AL$131,30,FALSE)&amp;""</f>
        <v/>
      </c>
      <c r="AK971" s="216"/>
      <c r="AL971" s="95" t="s">
        <v>59</v>
      </c>
      <c r="AM971" s="217" t="str">
        <f>VLOOKUP($B968,[1]D3_2!$B$5:$AL$131,31,FALSE)&amp;""</f>
        <v/>
      </c>
      <c r="AN971" s="218"/>
      <c r="AO971" s="215" t="str">
        <f>VLOOKUP($B968,[1]D3_2!$B$5:$AL$131,32,FALSE)&amp;""</f>
        <v/>
      </c>
      <c r="AP971" s="216"/>
      <c r="AQ971" s="95" t="s">
        <v>59</v>
      </c>
      <c r="AR971" s="217" t="str">
        <f>VLOOKUP($B968,[1]D3_2!$B$5:$AL$131,33,FALSE)&amp;""</f>
        <v/>
      </c>
      <c r="AS971" s="218"/>
      <c r="AT971" s="215" t="str">
        <f>VLOOKUP($B968,[1]D3_2!$B$5:$AL$131,34,FALSE)&amp;""</f>
        <v/>
      </c>
      <c r="AU971" s="216"/>
      <c r="AV971" s="95" t="s">
        <v>59</v>
      </c>
      <c r="AW971" s="217" t="str">
        <f>VLOOKUP($B968,[1]D3_2!$B$5:$AL$131,35,FALSE)&amp;""</f>
        <v/>
      </c>
      <c r="AX971" s="218"/>
      <c r="AY971" s="215" t="str">
        <f>VLOOKUP($B968,[1]D3_2!$B$5:$AL$131,36,FALSE)&amp;""</f>
        <v/>
      </c>
      <c r="AZ971" s="216"/>
      <c r="BA971" s="95" t="s">
        <v>59</v>
      </c>
      <c r="BB971" s="217" t="str">
        <f>VLOOKUP($B968,[1]D3_2!$B$5:$AL$131,37,FALSE)&amp;""</f>
        <v/>
      </c>
      <c r="BC971" s="218"/>
      <c r="BD971" s="60"/>
    </row>
    <row r="972" spans="2:56" ht="14.25" customHeight="1" x14ac:dyDescent="0.55000000000000004">
      <c r="B972" s="208"/>
      <c r="C972" s="209"/>
      <c r="D972" s="209"/>
      <c r="E972" s="209"/>
      <c r="F972" s="209"/>
      <c r="G972" s="210"/>
      <c r="H972" s="235"/>
      <c r="I972" s="236"/>
      <c r="J972" s="236"/>
      <c r="K972" s="237"/>
      <c r="L972" s="219" t="s">
        <v>7255</v>
      </c>
      <c r="M972" s="220"/>
      <c r="N972" s="220"/>
      <c r="O972" s="221"/>
      <c r="P972" s="222" t="str">
        <f>VLOOKUP($B968,[1]D3_2!$B$132:$AL$258,22,FALSE)&amp;""</f>
        <v/>
      </c>
      <c r="Q972" s="223"/>
      <c r="R972" s="96" t="s">
        <v>6130</v>
      </c>
      <c r="S972" s="224" t="str">
        <f>VLOOKUP($B968,[1]D3_2!$B$132:$AL$258,23,FALSE)&amp;""</f>
        <v/>
      </c>
      <c r="T972" s="225"/>
      <c r="U972" s="222" t="str">
        <f>VLOOKUP($B968,[1]D3_2!$B$132:$AL$258,24,FALSE)&amp;""</f>
        <v/>
      </c>
      <c r="V972" s="223"/>
      <c r="W972" s="96" t="s">
        <v>6130</v>
      </c>
      <c r="X972" s="224" t="str">
        <f>VLOOKUP($B968,[1]D3_2!$B$132:$AL$258,25,FALSE)&amp;""</f>
        <v/>
      </c>
      <c r="Y972" s="225"/>
      <c r="Z972" s="222" t="str">
        <f>VLOOKUP($B968,[1]D3_2!$B$132:$AL$258,26,FALSE)&amp;""</f>
        <v/>
      </c>
      <c r="AA972" s="223"/>
      <c r="AB972" s="96" t="s">
        <v>6130</v>
      </c>
      <c r="AC972" s="224" t="str">
        <f>VLOOKUP($B968,[1]D3_2!$B$132:$AL$258,27,FALSE)&amp;""</f>
        <v/>
      </c>
      <c r="AD972" s="225"/>
      <c r="AE972" s="222" t="str">
        <f>VLOOKUP($B968,[1]D3_2!$B$132:$AL$258,28,FALSE)&amp;""</f>
        <v/>
      </c>
      <c r="AF972" s="223"/>
      <c r="AG972" s="96" t="s">
        <v>6130</v>
      </c>
      <c r="AH972" s="224" t="str">
        <f>VLOOKUP($B968,[1]D3_2!$B$132:$AL$385,29,FALSE)&amp;""</f>
        <v/>
      </c>
      <c r="AI972" s="225"/>
      <c r="AJ972" s="222" t="str">
        <f>VLOOKUP($B968,[1]D3_2!$B$132:$AL$258,30,FALSE)&amp;""</f>
        <v/>
      </c>
      <c r="AK972" s="223"/>
      <c r="AL972" s="96" t="s">
        <v>6130</v>
      </c>
      <c r="AM972" s="224" t="str">
        <f>VLOOKUP($B968,[1]D3_2!$B$132:$AL$385,31,FALSE)&amp;""</f>
        <v/>
      </c>
      <c r="AN972" s="225"/>
      <c r="AO972" s="222" t="str">
        <f>VLOOKUP($B968,[1]D3_2!$B$132:$AL$258,32,FALSE)&amp;""</f>
        <v/>
      </c>
      <c r="AP972" s="223"/>
      <c r="AQ972" s="96" t="s">
        <v>6130</v>
      </c>
      <c r="AR972" s="224" t="str">
        <f>VLOOKUP($B968,[1]D3_2!$B$132:$AL$385,33,FALSE)&amp;""</f>
        <v/>
      </c>
      <c r="AS972" s="225"/>
      <c r="AT972" s="222" t="str">
        <f>VLOOKUP($B968,[1]D3_2!$B$132:$AL$258,34,FALSE)&amp;""</f>
        <v/>
      </c>
      <c r="AU972" s="223"/>
      <c r="AV972" s="96" t="s">
        <v>6130</v>
      </c>
      <c r="AW972" s="224" t="str">
        <f>VLOOKUP($B968,[1]D3_2!$B$132:$AL$385,35,FALSE)&amp;""</f>
        <v/>
      </c>
      <c r="AX972" s="225"/>
      <c r="AY972" s="222" t="str">
        <f>VLOOKUP($B968,[1]D3_2!$B$132:$AL$258,36,FALSE)&amp;""</f>
        <v/>
      </c>
      <c r="AZ972" s="223"/>
      <c r="BA972" s="96" t="s">
        <v>6130</v>
      </c>
      <c r="BB972" s="224" t="str">
        <f>VLOOKUP($B968,[1]D3_2!$B$132:$AL$385,37,FALSE)&amp;""</f>
        <v/>
      </c>
      <c r="BC972" s="225"/>
      <c r="BD972" s="60"/>
    </row>
    <row r="973" spans="2:56" ht="14.25" customHeight="1" x14ac:dyDescent="0.55000000000000004">
      <c r="B973" s="198"/>
      <c r="C973" s="199"/>
      <c r="D973" s="199"/>
      <c r="E973" s="199"/>
      <c r="F973" s="199"/>
      <c r="G973" s="200"/>
      <c r="H973" s="238"/>
      <c r="I973" s="239"/>
      <c r="J973" s="239"/>
      <c r="K973" s="240"/>
      <c r="L973" s="248" t="s">
        <v>7256</v>
      </c>
      <c r="M973" s="249"/>
      <c r="N973" s="249"/>
      <c r="O973" s="250"/>
      <c r="P973" s="244" t="str">
        <f>VLOOKUP($B968,[1]D3_2!$B$259:$AL$385,22,FALSE)&amp;""</f>
        <v/>
      </c>
      <c r="Q973" s="245"/>
      <c r="R973" s="97" t="s">
        <v>6130</v>
      </c>
      <c r="S973" s="246" t="str">
        <f>VLOOKUP($B968,[1]D3_2!$B$259:$AL$385,23,FALSE)&amp;""</f>
        <v/>
      </c>
      <c r="T973" s="247"/>
      <c r="U973" s="244" t="str">
        <f>VLOOKUP($B968,[1]D3_2!$B$259:$AL$385,24,FALSE)&amp;""</f>
        <v/>
      </c>
      <c r="V973" s="245"/>
      <c r="W973" s="97" t="s">
        <v>6130</v>
      </c>
      <c r="X973" s="246" t="str">
        <f>VLOOKUP($B968,[1]D3_2!$B$259:$AL$385,25,FALSE)&amp;""</f>
        <v/>
      </c>
      <c r="Y973" s="247"/>
      <c r="Z973" s="244" t="str">
        <f>VLOOKUP($B968,[1]D3_2!$B$259:$AL$385,26,FALSE)&amp;""</f>
        <v/>
      </c>
      <c r="AA973" s="245"/>
      <c r="AB973" s="97" t="s">
        <v>6130</v>
      </c>
      <c r="AC973" s="246" t="str">
        <f>VLOOKUP($B968,[1]D3_2!$B$259:$AL$385,27,FALSE)&amp;""</f>
        <v/>
      </c>
      <c r="AD973" s="247"/>
      <c r="AE973" s="244" t="str">
        <f>VLOOKUP($B968,[1]D3_2!$B$259:$AL$385,28,FALSE)&amp;""</f>
        <v/>
      </c>
      <c r="AF973" s="245"/>
      <c r="AG973" s="97" t="s">
        <v>6130</v>
      </c>
      <c r="AH973" s="246" t="str">
        <f>VLOOKUP($B968,[1]D3_2!$B$259:$AL$385,29,FALSE)&amp;""</f>
        <v/>
      </c>
      <c r="AI973" s="247"/>
      <c r="AJ973" s="244" t="str">
        <f>VLOOKUP($B968,[1]D3_2!$B$259:$AL$385,30,FALSE)&amp;""</f>
        <v/>
      </c>
      <c r="AK973" s="245"/>
      <c r="AL973" s="97" t="s">
        <v>6130</v>
      </c>
      <c r="AM973" s="246" t="str">
        <f>VLOOKUP($B968,[1]D3_2!$B$259:$AL$385,31,FALSE)&amp;""</f>
        <v/>
      </c>
      <c r="AN973" s="247"/>
      <c r="AO973" s="244" t="str">
        <f>VLOOKUP($B968,[1]D3_2!$B$259:$AL$385,32,FALSE)&amp;""</f>
        <v/>
      </c>
      <c r="AP973" s="245"/>
      <c r="AQ973" s="97" t="s">
        <v>6130</v>
      </c>
      <c r="AR973" s="246" t="str">
        <f>VLOOKUP($B968,[1]D3_2!$B$259:$AL$385,33,FALSE)&amp;""</f>
        <v/>
      </c>
      <c r="AS973" s="247"/>
      <c r="AT973" s="244" t="str">
        <f>VLOOKUP($B968,[1]D3_2!$B$259:$AL$385,34,FALSE)&amp;""</f>
        <v/>
      </c>
      <c r="AU973" s="245"/>
      <c r="AV973" s="97" t="s">
        <v>6130</v>
      </c>
      <c r="AW973" s="246" t="str">
        <f>VLOOKUP($B968,[1]D3_2!$B$259:$AL$385,35,FALSE)&amp;""</f>
        <v/>
      </c>
      <c r="AX973" s="247"/>
      <c r="AY973" s="244" t="str">
        <f>VLOOKUP($B968,[1]D3_2!$B$259:$AL$385,36,FALSE)&amp;""</f>
        <v/>
      </c>
      <c r="AZ973" s="245"/>
      <c r="BA973" s="97" t="s">
        <v>6130</v>
      </c>
      <c r="BB973" s="246" t="str">
        <f>VLOOKUP($B968,[1]D3_2!$B$259:$AL$385,37,FALSE)&amp;""</f>
        <v/>
      </c>
      <c r="BC973" s="247"/>
      <c r="BD973" s="60"/>
    </row>
    <row r="974" spans="2:56" ht="14.25" customHeight="1" x14ac:dyDescent="0.55000000000000004">
      <c r="B974" s="195" t="s">
        <v>5998</v>
      </c>
      <c r="C974" s="196"/>
      <c r="D974" s="196"/>
      <c r="E974" s="196"/>
      <c r="F974" s="196"/>
      <c r="G974" s="197"/>
      <c r="H974" s="232" t="s">
        <v>7637</v>
      </c>
      <c r="I974" s="233"/>
      <c r="J974" s="233"/>
      <c r="K974" s="234"/>
      <c r="L974" s="241" t="s">
        <v>6265</v>
      </c>
      <c r="M974" s="242"/>
      <c r="N974" s="242"/>
      <c r="O974" s="243"/>
      <c r="P974" s="215" t="str">
        <f>VLOOKUP($B974,[1]D3_2!$B$5:$AL$131,6,FALSE)&amp;""</f>
        <v/>
      </c>
      <c r="Q974" s="216"/>
      <c r="R974" s="95" t="s">
        <v>59</v>
      </c>
      <c r="S974" s="217" t="str">
        <f>VLOOKUP($B974,[1]D3_2!$B$5:$AL$131,7,FALSE)&amp;""</f>
        <v/>
      </c>
      <c r="T974" s="218"/>
      <c r="U974" s="215" t="str">
        <f>VLOOKUP($B974,[1]D3_2!$B$5:$AL$131,8,FALSE)&amp;""</f>
        <v/>
      </c>
      <c r="V974" s="216"/>
      <c r="W974" s="95" t="s">
        <v>59</v>
      </c>
      <c r="X974" s="217" t="str">
        <f>VLOOKUP($B974,[1]D3_2!$B$5:$AL$131,9,FALSE)&amp;""</f>
        <v/>
      </c>
      <c r="Y974" s="218"/>
      <c r="Z974" s="215" t="str">
        <f>VLOOKUP($B974,[1]D3_2!$B$5:$AL$131,10,FALSE)&amp;""</f>
        <v/>
      </c>
      <c r="AA974" s="216"/>
      <c r="AB974" s="95" t="s">
        <v>59</v>
      </c>
      <c r="AC974" s="217" t="str">
        <f>VLOOKUP($B974,[1]D3_2!$B$5:$AL$131,11,FALSE)&amp;""</f>
        <v/>
      </c>
      <c r="AD974" s="218"/>
      <c r="AE974" s="215" t="str">
        <f>VLOOKUP($B974,[1]D3_2!$B$5:$AL$131,12,FALSE)&amp;""</f>
        <v/>
      </c>
      <c r="AF974" s="216"/>
      <c r="AG974" s="95" t="s">
        <v>59</v>
      </c>
      <c r="AH974" s="217" t="str">
        <f>VLOOKUP($B974,[1]D3_2!$B$5:$AL$131,13,FALSE)&amp;""</f>
        <v/>
      </c>
      <c r="AI974" s="218"/>
      <c r="AJ974" s="215" t="str">
        <f>VLOOKUP($B974,[1]D3_2!$B$5:$AL$131,14,FALSE)&amp;""</f>
        <v/>
      </c>
      <c r="AK974" s="216"/>
      <c r="AL974" s="95" t="s">
        <v>59</v>
      </c>
      <c r="AM974" s="217" t="str">
        <f>VLOOKUP($B974,[1]D3_2!$B$5:$AL$131,15,FALSE)&amp;""</f>
        <v/>
      </c>
      <c r="AN974" s="218"/>
      <c r="AO974" s="215" t="str">
        <f>VLOOKUP($B974,[1]D3_2!$B$5:$AL$131,16,FALSE)&amp;""</f>
        <v/>
      </c>
      <c r="AP974" s="216"/>
      <c r="AQ974" s="95" t="s">
        <v>59</v>
      </c>
      <c r="AR974" s="217" t="str">
        <f>VLOOKUP($B974,[1]D3_2!$B$5:$AL$131,17,FALSE)&amp;""</f>
        <v/>
      </c>
      <c r="AS974" s="218"/>
      <c r="AT974" s="215" t="str">
        <f>VLOOKUP($B974,[1]D3_2!$B$5:$AL$131,18,FALSE)&amp;""</f>
        <v/>
      </c>
      <c r="AU974" s="216"/>
      <c r="AV974" s="95" t="s">
        <v>59</v>
      </c>
      <c r="AW974" s="217" t="str">
        <f>VLOOKUP($B974,[1]D3_2!$B$5:$AL$131,19,FALSE)&amp;""</f>
        <v/>
      </c>
      <c r="AX974" s="218"/>
      <c r="AY974" s="215" t="str">
        <f>VLOOKUP($B974,[1]D3_2!$B$5:$AL$131,20,FALSE)&amp;""</f>
        <v/>
      </c>
      <c r="AZ974" s="216"/>
      <c r="BA974" s="95" t="s">
        <v>59</v>
      </c>
      <c r="BB974" s="217" t="str">
        <f>VLOOKUP($B974,[1]D3_2!$B$5:$AL$131,21,FALSE)&amp;""</f>
        <v/>
      </c>
      <c r="BC974" s="218"/>
      <c r="BD974" s="60"/>
    </row>
    <row r="975" spans="2:56" ht="14.25" customHeight="1" x14ac:dyDescent="0.55000000000000004">
      <c r="B975" s="208"/>
      <c r="C975" s="209"/>
      <c r="D975" s="209"/>
      <c r="E975" s="209"/>
      <c r="F975" s="209"/>
      <c r="G975" s="210"/>
      <c r="H975" s="235"/>
      <c r="I975" s="236"/>
      <c r="J975" s="236"/>
      <c r="K975" s="237"/>
      <c r="L975" s="219" t="s">
        <v>7255</v>
      </c>
      <c r="M975" s="220"/>
      <c r="N975" s="220"/>
      <c r="O975" s="221"/>
      <c r="P975" s="222" t="str">
        <f>VLOOKUP($B974,[1]D3_2!$B$132:$AL$258,6,FALSE)&amp;""</f>
        <v/>
      </c>
      <c r="Q975" s="223"/>
      <c r="R975" s="96" t="s">
        <v>6130</v>
      </c>
      <c r="S975" s="224" t="str">
        <f>VLOOKUP($B974,[1]D3_2!$B$132:$AL$258,7,FALSE)&amp;""</f>
        <v/>
      </c>
      <c r="T975" s="225"/>
      <c r="U975" s="222" t="str">
        <f>VLOOKUP($B974,[1]D3_2!$B$132:$AL$258,8,FALSE)&amp;""</f>
        <v/>
      </c>
      <c r="V975" s="223"/>
      <c r="W975" s="96" t="s">
        <v>6130</v>
      </c>
      <c r="X975" s="224" t="str">
        <f>VLOOKUP($B974,[1]D3_2!$B$132:$AL$258,9,FALSE)&amp;""</f>
        <v/>
      </c>
      <c r="Y975" s="225"/>
      <c r="Z975" s="222" t="str">
        <f>VLOOKUP($B974,[1]D3_2!$B$132:$AL$258,10,FALSE)&amp;""</f>
        <v/>
      </c>
      <c r="AA975" s="223"/>
      <c r="AB975" s="96" t="s">
        <v>6130</v>
      </c>
      <c r="AC975" s="224" t="str">
        <f>VLOOKUP($B974,[1]D3_2!$B$132:$AL$258,11,FALSE)&amp;""</f>
        <v/>
      </c>
      <c r="AD975" s="225"/>
      <c r="AE975" s="222" t="str">
        <f>VLOOKUP($B974,[1]D3_2!$B$132:$AL$258,12,FALSE)&amp;""</f>
        <v/>
      </c>
      <c r="AF975" s="223"/>
      <c r="AG975" s="96" t="s">
        <v>6130</v>
      </c>
      <c r="AH975" s="224" t="str">
        <f>VLOOKUP($B974,[1]D3_2!$B$132:$AL$385,13,FALSE)&amp;""</f>
        <v/>
      </c>
      <c r="AI975" s="225"/>
      <c r="AJ975" s="222" t="str">
        <f>VLOOKUP($B974,[1]D3_2!$B$132:$AL$258,14,FALSE)&amp;""</f>
        <v/>
      </c>
      <c r="AK975" s="223"/>
      <c r="AL975" s="96" t="s">
        <v>6130</v>
      </c>
      <c r="AM975" s="224" t="str">
        <f>VLOOKUP($B974,[1]D3_2!$B$132:$AL$385,15,FALSE)&amp;""</f>
        <v/>
      </c>
      <c r="AN975" s="225"/>
      <c r="AO975" s="222" t="str">
        <f>VLOOKUP($B974,[1]D3_2!$B$132:$AL$258,16,FALSE)&amp;""</f>
        <v/>
      </c>
      <c r="AP975" s="223"/>
      <c r="AQ975" s="96" t="s">
        <v>6130</v>
      </c>
      <c r="AR975" s="224" t="str">
        <f>VLOOKUP($B974,[1]D3_2!$B$132:$AL$385,17,FALSE)&amp;""</f>
        <v/>
      </c>
      <c r="AS975" s="225"/>
      <c r="AT975" s="222" t="str">
        <f>VLOOKUP($B974,[1]D3_2!$B$132:$AL$258,18,FALSE)&amp;""</f>
        <v/>
      </c>
      <c r="AU975" s="223"/>
      <c r="AV975" s="96" t="s">
        <v>6130</v>
      </c>
      <c r="AW975" s="224" t="str">
        <f>VLOOKUP($B974,[1]D3_2!$B$132:$AL$385,19,FALSE)&amp;""</f>
        <v/>
      </c>
      <c r="AX975" s="225"/>
      <c r="AY975" s="222" t="str">
        <f>VLOOKUP($B974,[1]D3_2!$B$132:$AL$258,20,FALSE)&amp;""</f>
        <v/>
      </c>
      <c r="AZ975" s="223"/>
      <c r="BA975" s="96" t="s">
        <v>6130</v>
      </c>
      <c r="BB975" s="224" t="str">
        <f>VLOOKUP($B974,[1]D3_2!$B$132:$AL$385,21,FALSE)&amp;""</f>
        <v/>
      </c>
      <c r="BC975" s="225"/>
      <c r="BD975" s="60"/>
    </row>
    <row r="976" spans="2:56" ht="14.25" customHeight="1" x14ac:dyDescent="0.55000000000000004">
      <c r="B976" s="208"/>
      <c r="C976" s="209"/>
      <c r="D976" s="209"/>
      <c r="E976" s="209"/>
      <c r="F976" s="209"/>
      <c r="G976" s="210"/>
      <c r="H976" s="238"/>
      <c r="I976" s="239"/>
      <c r="J976" s="239"/>
      <c r="K976" s="240"/>
      <c r="L976" s="248" t="s">
        <v>7256</v>
      </c>
      <c r="M976" s="249"/>
      <c r="N976" s="249"/>
      <c r="O976" s="250"/>
      <c r="P976" s="244" t="str">
        <f>VLOOKUP($B974,[1]D3_2!$B$259:$AL$385,6,FALSE)&amp;""</f>
        <v/>
      </c>
      <c r="Q976" s="245"/>
      <c r="R976" s="97" t="s">
        <v>6130</v>
      </c>
      <c r="S976" s="246" t="str">
        <f>VLOOKUP($B974,[1]D3_2!$B$259:$AL$385,7,FALSE)&amp;""</f>
        <v/>
      </c>
      <c r="T976" s="247"/>
      <c r="U976" s="244" t="str">
        <f>VLOOKUP($B974,[1]D3_2!$B$259:$AL$385,8,FALSE)&amp;""</f>
        <v/>
      </c>
      <c r="V976" s="245"/>
      <c r="W976" s="97" t="s">
        <v>6130</v>
      </c>
      <c r="X976" s="246" t="str">
        <f>VLOOKUP($B974,[1]D3_2!$B$259:$AL$385,9,FALSE)&amp;""</f>
        <v/>
      </c>
      <c r="Y976" s="247"/>
      <c r="Z976" s="244" t="str">
        <f>VLOOKUP($B974,[1]D3_2!$B$259:$AL$385,10,FALSE)&amp;""</f>
        <v/>
      </c>
      <c r="AA976" s="245"/>
      <c r="AB976" s="97" t="s">
        <v>6130</v>
      </c>
      <c r="AC976" s="246" t="str">
        <f>VLOOKUP($B974,[1]D3_2!$B$259:$AL$385,11,FALSE)&amp;""</f>
        <v/>
      </c>
      <c r="AD976" s="247"/>
      <c r="AE976" s="244" t="str">
        <f>VLOOKUP($B974,[1]D3_2!$B$259:$AL$385,12,FALSE)&amp;""</f>
        <v/>
      </c>
      <c r="AF976" s="245"/>
      <c r="AG976" s="97" t="s">
        <v>6130</v>
      </c>
      <c r="AH976" s="246" t="str">
        <f>VLOOKUP($B974,[1]D3_2!$B$259:$AL$385,13,FALSE)&amp;""</f>
        <v/>
      </c>
      <c r="AI976" s="247"/>
      <c r="AJ976" s="244" t="str">
        <f>VLOOKUP($B974,[1]D3_2!$B$259:$AL$385,14,FALSE)&amp;""</f>
        <v/>
      </c>
      <c r="AK976" s="245"/>
      <c r="AL976" s="97" t="s">
        <v>6130</v>
      </c>
      <c r="AM976" s="246" t="str">
        <f>VLOOKUP($B974,[1]D3_2!$B$259:$AL$385,15,FALSE)&amp;""</f>
        <v/>
      </c>
      <c r="AN976" s="247"/>
      <c r="AO976" s="244" t="str">
        <f>VLOOKUP($B974,[1]D3_2!$B$259:$AL$385,16,FALSE)&amp;""</f>
        <v/>
      </c>
      <c r="AP976" s="245"/>
      <c r="AQ976" s="97" t="s">
        <v>6130</v>
      </c>
      <c r="AR976" s="246" t="str">
        <f>VLOOKUP($B974,[1]D3_2!$B$259:$AL$385,17,FALSE)&amp;""</f>
        <v/>
      </c>
      <c r="AS976" s="247"/>
      <c r="AT976" s="244" t="str">
        <f>VLOOKUP($B974,[1]D3_2!$B$259:$AL$385,18,FALSE)&amp;""</f>
        <v/>
      </c>
      <c r="AU976" s="245"/>
      <c r="AV976" s="97" t="s">
        <v>6130</v>
      </c>
      <c r="AW976" s="246" t="str">
        <f>VLOOKUP($B974,[1]D3_2!$B$259:$AL$385,19,FALSE)&amp;""</f>
        <v/>
      </c>
      <c r="AX976" s="247"/>
      <c r="AY976" s="244" t="str">
        <f>VLOOKUP($B974,[1]D3_2!$B$259:$AL$385,20,FALSE)&amp;""</f>
        <v/>
      </c>
      <c r="AZ976" s="245"/>
      <c r="BA976" s="97" t="s">
        <v>6130</v>
      </c>
      <c r="BB976" s="246" t="str">
        <f>VLOOKUP($B974,[1]D3_2!$B$259:$AL$385,21,FALSE)&amp;""</f>
        <v/>
      </c>
      <c r="BC976" s="247"/>
      <c r="BD976" s="60"/>
    </row>
    <row r="977" spans="2:56" ht="14.25" customHeight="1" x14ac:dyDescent="0.55000000000000004">
      <c r="B977" s="208"/>
      <c r="C977" s="209"/>
      <c r="D977" s="209"/>
      <c r="E977" s="209"/>
      <c r="F977" s="209"/>
      <c r="G977" s="210"/>
      <c r="H977" s="232" t="s">
        <v>7669</v>
      </c>
      <c r="I977" s="233"/>
      <c r="J977" s="233"/>
      <c r="K977" s="234"/>
      <c r="L977" s="241" t="s">
        <v>6265</v>
      </c>
      <c r="M977" s="242"/>
      <c r="N977" s="242"/>
      <c r="O977" s="243"/>
      <c r="P977" s="215" t="str">
        <f>VLOOKUP($B974,[1]D3_2!$B$5:$AL$131,22,FALSE)&amp;""</f>
        <v/>
      </c>
      <c r="Q977" s="216"/>
      <c r="R977" s="95" t="s">
        <v>59</v>
      </c>
      <c r="S977" s="217" t="str">
        <f>VLOOKUP($B974,[1]D3_2!$B$5:$AL$131,23,FALSE)&amp;""</f>
        <v/>
      </c>
      <c r="T977" s="218"/>
      <c r="U977" s="215" t="str">
        <f>VLOOKUP($B974,[1]D3_2!$B$5:$AL$131,24,FALSE)&amp;""</f>
        <v/>
      </c>
      <c r="V977" s="216"/>
      <c r="W977" s="95" t="s">
        <v>59</v>
      </c>
      <c r="X977" s="217" t="str">
        <f>VLOOKUP($B974,[1]D3_2!$B$5:$AL$131,25,FALSE)&amp;""</f>
        <v/>
      </c>
      <c r="Y977" s="218"/>
      <c r="Z977" s="215" t="str">
        <f>VLOOKUP($B974,[1]D3_2!$B$5:$AL$131,26,FALSE)&amp;""</f>
        <v/>
      </c>
      <c r="AA977" s="216"/>
      <c r="AB977" s="95" t="s">
        <v>59</v>
      </c>
      <c r="AC977" s="217" t="str">
        <f>VLOOKUP($B974,[1]D3_2!$B$5:$AL$131,27,FALSE)&amp;""</f>
        <v/>
      </c>
      <c r="AD977" s="218"/>
      <c r="AE977" s="215" t="str">
        <f>VLOOKUP($B974,[1]D3_2!$B$5:$AL$131,28,FALSE)&amp;""</f>
        <v/>
      </c>
      <c r="AF977" s="216"/>
      <c r="AG977" s="95" t="s">
        <v>59</v>
      </c>
      <c r="AH977" s="217" t="str">
        <f>VLOOKUP($B974,[1]D3_2!$B$5:$AL$131,29,FALSE)&amp;""</f>
        <v/>
      </c>
      <c r="AI977" s="218"/>
      <c r="AJ977" s="215" t="str">
        <f>VLOOKUP($B974,[1]D3_2!$B$5:$AL$131,30,FALSE)&amp;""</f>
        <v/>
      </c>
      <c r="AK977" s="216"/>
      <c r="AL977" s="95" t="s">
        <v>59</v>
      </c>
      <c r="AM977" s="217" t="str">
        <f>VLOOKUP($B974,[1]D3_2!$B$5:$AL$131,31,FALSE)&amp;""</f>
        <v/>
      </c>
      <c r="AN977" s="218"/>
      <c r="AO977" s="215" t="str">
        <f>VLOOKUP($B974,[1]D3_2!$B$5:$AL$131,32,FALSE)&amp;""</f>
        <v/>
      </c>
      <c r="AP977" s="216"/>
      <c r="AQ977" s="95" t="s">
        <v>59</v>
      </c>
      <c r="AR977" s="217" t="str">
        <f>VLOOKUP($B974,[1]D3_2!$B$5:$AL$131,33,FALSE)&amp;""</f>
        <v/>
      </c>
      <c r="AS977" s="218"/>
      <c r="AT977" s="215" t="str">
        <f>VLOOKUP($B974,[1]D3_2!$B$5:$AL$131,34,FALSE)&amp;""</f>
        <v/>
      </c>
      <c r="AU977" s="216"/>
      <c r="AV977" s="95" t="s">
        <v>59</v>
      </c>
      <c r="AW977" s="217" t="str">
        <f>VLOOKUP($B974,[1]D3_2!$B$5:$AL$131,35,FALSE)&amp;""</f>
        <v/>
      </c>
      <c r="AX977" s="218"/>
      <c r="AY977" s="215" t="str">
        <f>VLOOKUP($B974,[1]D3_2!$B$5:$AL$131,36,FALSE)&amp;""</f>
        <v/>
      </c>
      <c r="AZ977" s="216"/>
      <c r="BA977" s="95" t="s">
        <v>59</v>
      </c>
      <c r="BB977" s="217" t="str">
        <f>VLOOKUP($B974,[1]D3_2!$B$5:$AL$131,37,FALSE)&amp;""</f>
        <v/>
      </c>
      <c r="BC977" s="218"/>
      <c r="BD977" s="60"/>
    </row>
    <row r="978" spans="2:56" ht="14.25" customHeight="1" x14ac:dyDescent="0.55000000000000004">
      <c r="B978" s="208"/>
      <c r="C978" s="209"/>
      <c r="D978" s="209"/>
      <c r="E978" s="209"/>
      <c r="F978" s="209"/>
      <c r="G978" s="210"/>
      <c r="H978" s="235"/>
      <c r="I978" s="236"/>
      <c r="J978" s="236"/>
      <c r="K978" s="237"/>
      <c r="L978" s="219" t="s">
        <v>7255</v>
      </c>
      <c r="M978" s="220"/>
      <c r="N978" s="220"/>
      <c r="O978" s="221"/>
      <c r="P978" s="222" t="str">
        <f>VLOOKUP($B974,[1]D3_2!$B$132:$AL$258,22,FALSE)&amp;""</f>
        <v/>
      </c>
      <c r="Q978" s="223"/>
      <c r="R978" s="96" t="s">
        <v>6130</v>
      </c>
      <c r="S978" s="224" t="str">
        <f>VLOOKUP($B974,[1]D3_2!$B$132:$AL$258,23,FALSE)&amp;""</f>
        <v/>
      </c>
      <c r="T978" s="225"/>
      <c r="U978" s="222" t="str">
        <f>VLOOKUP($B974,[1]D3_2!$B$132:$AL$258,24,FALSE)&amp;""</f>
        <v/>
      </c>
      <c r="V978" s="223"/>
      <c r="W978" s="96" t="s">
        <v>6130</v>
      </c>
      <c r="X978" s="224" t="str">
        <f>VLOOKUP($B974,[1]D3_2!$B$132:$AL$258,25,FALSE)&amp;""</f>
        <v/>
      </c>
      <c r="Y978" s="225"/>
      <c r="Z978" s="222" t="str">
        <f>VLOOKUP($B974,[1]D3_2!$B$132:$AL$258,26,FALSE)&amp;""</f>
        <v/>
      </c>
      <c r="AA978" s="223"/>
      <c r="AB978" s="96" t="s">
        <v>6130</v>
      </c>
      <c r="AC978" s="224" t="str">
        <f>VLOOKUP($B974,[1]D3_2!$B$132:$AL$258,27,FALSE)&amp;""</f>
        <v/>
      </c>
      <c r="AD978" s="225"/>
      <c r="AE978" s="222" t="str">
        <f>VLOOKUP($B974,[1]D3_2!$B$132:$AL$258,28,FALSE)&amp;""</f>
        <v/>
      </c>
      <c r="AF978" s="223"/>
      <c r="AG978" s="96" t="s">
        <v>6130</v>
      </c>
      <c r="AH978" s="224" t="str">
        <f>VLOOKUP($B974,[1]D3_2!$B$132:$AL$385,29,FALSE)&amp;""</f>
        <v/>
      </c>
      <c r="AI978" s="225"/>
      <c r="AJ978" s="222" t="str">
        <f>VLOOKUP($B974,[1]D3_2!$B$132:$AL$258,30,FALSE)&amp;""</f>
        <v/>
      </c>
      <c r="AK978" s="223"/>
      <c r="AL978" s="96" t="s">
        <v>6130</v>
      </c>
      <c r="AM978" s="224" t="str">
        <f>VLOOKUP($B974,[1]D3_2!$B$132:$AL$385,31,FALSE)&amp;""</f>
        <v/>
      </c>
      <c r="AN978" s="225"/>
      <c r="AO978" s="222" t="str">
        <f>VLOOKUP($B974,[1]D3_2!$B$132:$AL$258,32,FALSE)&amp;""</f>
        <v/>
      </c>
      <c r="AP978" s="223"/>
      <c r="AQ978" s="96" t="s">
        <v>6130</v>
      </c>
      <c r="AR978" s="224" t="str">
        <f>VLOOKUP($B974,[1]D3_2!$B$132:$AL$385,33,FALSE)&amp;""</f>
        <v/>
      </c>
      <c r="AS978" s="225"/>
      <c r="AT978" s="222" t="str">
        <f>VLOOKUP($B974,[1]D3_2!$B$132:$AL$258,34,FALSE)&amp;""</f>
        <v/>
      </c>
      <c r="AU978" s="223"/>
      <c r="AV978" s="96" t="s">
        <v>6130</v>
      </c>
      <c r="AW978" s="224" t="str">
        <f>VLOOKUP($B974,[1]D3_2!$B$132:$AL$385,35,FALSE)&amp;""</f>
        <v/>
      </c>
      <c r="AX978" s="225"/>
      <c r="AY978" s="222" t="str">
        <f>VLOOKUP($B974,[1]D3_2!$B$132:$AL$258,36,FALSE)&amp;""</f>
        <v/>
      </c>
      <c r="AZ978" s="223"/>
      <c r="BA978" s="96" t="s">
        <v>6130</v>
      </c>
      <c r="BB978" s="224" t="str">
        <f>VLOOKUP($B974,[1]D3_2!$B$132:$AL$385,37,FALSE)&amp;""</f>
        <v/>
      </c>
      <c r="BC978" s="225"/>
      <c r="BD978" s="60"/>
    </row>
    <row r="979" spans="2:56" ht="14.25" customHeight="1" x14ac:dyDescent="0.55000000000000004">
      <c r="B979" s="198"/>
      <c r="C979" s="199"/>
      <c r="D979" s="199"/>
      <c r="E979" s="199"/>
      <c r="F979" s="199"/>
      <c r="G979" s="200"/>
      <c r="H979" s="238"/>
      <c r="I979" s="239"/>
      <c r="J979" s="239"/>
      <c r="K979" s="240"/>
      <c r="L979" s="248" t="s">
        <v>7256</v>
      </c>
      <c r="M979" s="249"/>
      <c r="N979" s="249"/>
      <c r="O979" s="250"/>
      <c r="P979" s="244" t="str">
        <f>VLOOKUP($B974,[1]D3_2!$B$259:$AL$385,22,FALSE)&amp;""</f>
        <v/>
      </c>
      <c r="Q979" s="245"/>
      <c r="R979" s="97" t="s">
        <v>6130</v>
      </c>
      <c r="S979" s="246" t="str">
        <f>VLOOKUP($B974,[1]D3_2!$B$259:$AL$385,23,FALSE)&amp;""</f>
        <v/>
      </c>
      <c r="T979" s="247"/>
      <c r="U979" s="244" t="str">
        <f>VLOOKUP($B974,[1]D3_2!$B$259:$AL$385,24,FALSE)&amp;""</f>
        <v/>
      </c>
      <c r="V979" s="245"/>
      <c r="W979" s="97" t="s">
        <v>6130</v>
      </c>
      <c r="X979" s="246" t="str">
        <f>VLOOKUP($B974,[1]D3_2!$B$259:$AL$385,25,FALSE)&amp;""</f>
        <v/>
      </c>
      <c r="Y979" s="247"/>
      <c r="Z979" s="244" t="str">
        <f>VLOOKUP($B974,[1]D3_2!$B$259:$AL$385,26,FALSE)&amp;""</f>
        <v/>
      </c>
      <c r="AA979" s="245"/>
      <c r="AB979" s="97" t="s">
        <v>6130</v>
      </c>
      <c r="AC979" s="246" t="str">
        <f>VLOOKUP($B974,[1]D3_2!$B$259:$AL$385,27,FALSE)&amp;""</f>
        <v/>
      </c>
      <c r="AD979" s="247"/>
      <c r="AE979" s="244" t="str">
        <f>VLOOKUP($B974,[1]D3_2!$B$259:$AL$385,28,FALSE)&amp;""</f>
        <v/>
      </c>
      <c r="AF979" s="245"/>
      <c r="AG979" s="97" t="s">
        <v>6130</v>
      </c>
      <c r="AH979" s="246" t="str">
        <f>VLOOKUP($B974,[1]D3_2!$B$259:$AL$385,29,FALSE)&amp;""</f>
        <v/>
      </c>
      <c r="AI979" s="247"/>
      <c r="AJ979" s="244" t="str">
        <f>VLOOKUP($B974,[1]D3_2!$B$259:$AL$385,30,FALSE)&amp;""</f>
        <v/>
      </c>
      <c r="AK979" s="245"/>
      <c r="AL979" s="97" t="s">
        <v>6130</v>
      </c>
      <c r="AM979" s="246" t="str">
        <f>VLOOKUP($B974,[1]D3_2!$B$259:$AL$385,31,FALSE)&amp;""</f>
        <v/>
      </c>
      <c r="AN979" s="247"/>
      <c r="AO979" s="244" t="str">
        <f>VLOOKUP($B974,[1]D3_2!$B$259:$AL$385,32,FALSE)&amp;""</f>
        <v/>
      </c>
      <c r="AP979" s="245"/>
      <c r="AQ979" s="97" t="s">
        <v>6130</v>
      </c>
      <c r="AR979" s="246" t="str">
        <f>VLOOKUP($B974,[1]D3_2!$B$259:$AL$385,33,FALSE)&amp;""</f>
        <v/>
      </c>
      <c r="AS979" s="247"/>
      <c r="AT979" s="244" t="str">
        <f>VLOOKUP($B974,[1]D3_2!$B$259:$AL$385,34,FALSE)&amp;""</f>
        <v/>
      </c>
      <c r="AU979" s="245"/>
      <c r="AV979" s="97" t="s">
        <v>6130</v>
      </c>
      <c r="AW979" s="246" t="str">
        <f>VLOOKUP($B974,[1]D3_2!$B$259:$AL$385,35,FALSE)&amp;""</f>
        <v/>
      </c>
      <c r="AX979" s="247"/>
      <c r="AY979" s="244" t="str">
        <f>VLOOKUP($B974,[1]D3_2!$B$259:$AL$385,36,FALSE)&amp;""</f>
        <v/>
      </c>
      <c r="AZ979" s="245"/>
      <c r="BA979" s="97" t="s">
        <v>6130</v>
      </c>
      <c r="BB979" s="246" t="str">
        <f>VLOOKUP($B974,[1]D3_2!$B$259:$AL$385,37,FALSE)&amp;""</f>
        <v/>
      </c>
      <c r="BC979" s="247"/>
      <c r="BD979" s="60"/>
    </row>
    <row r="980" spans="2:56" ht="14.25" customHeight="1" x14ac:dyDescent="0.55000000000000004">
      <c r="B980" s="195" t="s">
        <v>5999</v>
      </c>
      <c r="C980" s="196"/>
      <c r="D980" s="196"/>
      <c r="E980" s="196"/>
      <c r="F980" s="196"/>
      <c r="G980" s="197"/>
      <c r="H980" s="232" t="s">
        <v>7637</v>
      </c>
      <c r="I980" s="233"/>
      <c r="J980" s="233"/>
      <c r="K980" s="234"/>
      <c r="L980" s="241" t="s">
        <v>6265</v>
      </c>
      <c r="M980" s="242"/>
      <c r="N980" s="242"/>
      <c r="O980" s="243"/>
      <c r="P980" s="215" t="str">
        <f>VLOOKUP($B980,[1]D3_2!$B$5:$AL$131,6,FALSE)&amp;""</f>
        <v/>
      </c>
      <c r="Q980" s="216"/>
      <c r="R980" s="95" t="s">
        <v>59</v>
      </c>
      <c r="S980" s="217" t="str">
        <f>VLOOKUP($B980,[1]D3_2!$B$5:$AL$131,7,FALSE)&amp;""</f>
        <v/>
      </c>
      <c r="T980" s="218"/>
      <c r="U980" s="215" t="str">
        <f>VLOOKUP($B980,[1]D3_2!$B$5:$AL$131,8,FALSE)&amp;""</f>
        <v/>
      </c>
      <c r="V980" s="216"/>
      <c r="W980" s="95" t="s">
        <v>59</v>
      </c>
      <c r="X980" s="217" t="str">
        <f>VLOOKUP($B980,[1]D3_2!$B$5:$AL$131,9,FALSE)&amp;""</f>
        <v/>
      </c>
      <c r="Y980" s="218"/>
      <c r="Z980" s="215" t="str">
        <f>VLOOKUP($B980,[1]D3_2!$B$5:$AL$131,10,FALSE)&amp;""</f>
        <v/>
      </c>
      <c r="AA980" s="216"/>
      <c r="AB980" s="95" t="s">
        <v>59</v>
      </c>
      <c r="AC980" s="217" t="str">
        <f>VLOOKUP($B980,[1]D3_2!$B$5:$AL$131,11,FALSE)&amp;""</f>
        <v/>
      </c>
      <c r="AD980" s="218"/>
      <c r="AE980" s="215" t="str">
        <f>VLOOKUP($B980,[1]D3_2!$B$5:$AL$131,12,FALSE)&amp;""</f>
        <v/>
      </c>
      <c r="AF980" s="216"/>
      <c r="AG980" s="95" t="s">
        <v>59</v>
      </c>
      <c r="AH980" s="217" t="str">
        <f>VLOOKUP($B980,[1]D3_2!$B$5:$AL$131,13,FALSE)&amp;""</f>
        <v/>
      </c>
      <c r="AI980" s="218"/>
      <c r="AJ980" s="215" t="str">
        <f>VLOOKUP($B980,[1]D3_2!$B$5:$AL$131,14,FALSE)&amp;""</f>
        <v/>
      </c>
      <c r="AK980" s="216"/>
      <c r="AL980" s="95" t="s">
        <v>59</v>
      </c>
      <c r="AM980" s="217" t="str">
        <f>VLOOKUP($B980,[1]D3_2!$B$5:$AL$131,15,FALSE)&amp;""</f>
        <v/>
      </c>
      <c r="AN980" s="218"/>
      <c r="AO980" s="215" t="str">
        <f>VLOOKUP($B980,[1]D3_2!$B$5:$AL$131,16,FALSE)&amp;""</f>
        <v/>
      </c>
      <c r="AP980" s="216"/>
      <c r="AQ980" s="95" t="s">
        <v>59</v>
      </c>
      <c r="AR980" s="217" t="str">
        <f>VLOOKUP($B980,[1]D3_2!$B$5:$AL$131,17,FALSE)&amp;""</f>
        <v/>
      </c>
      <c r="AS980" s="218"/>
      <c r="AT980" s="215" t="str">
        <f>VLOOKUP($B980,[1]D3_2!$B$5:$AL$131,18,FALSE)&amp;""</f>
        <v/>
      </c>
      <c r="AU980" s="216"/>
      <c r="AV980" s="95" t="s">
        <v>59</v>
      </c>
      <c r="AW980" s="217" t="str">
        <f>VLOOKUP($B980,[1]D3_2!$B$5:$AL$131,19,FALSE)&amp;""</f>
        <v/>
      </c>
      <c r="AX980" s="218"/>
      <c r="AY980" s="215" t="str">
        <f>VLOOKUP($B980,[1]D3_2!$B$5:$AL$131,20,FALSE)&amp;""</f>
        <v/>
      </c>
      <c r="AZ980" s="216"/>
      <c r="BA980" s="95" t="s">
        <v>59</v>
      </c>
      <c r="BB980" s="217" t="str">
        <f>VLOOKUP($B980,[1]D3_2!$B$5:$AL$131,21,FALSE)&amp;""</f>
        <v/>
      </c>
      <c r="BC980" s="218"/>
      <c r="BD980" s="60"/>
    </row>
    <row r="981" spans="2:56" ht="14.25" customHeight="1" x14ac:dyDescent="0.55000000000000004">
      <c r="B981" s="208"/>
      <c r="C981" s="209"/>
      <c r="D981" s="209"/>
      <c r="E981" s="209"/>
      <c r="F981" s="209"/>
      <c r="G981" s="210"/>
      <c r="H981" s="235"/>
      <c r="I981" s="236"/>
      <c r="J981" s="236"/>
      <c r="K981" s="237"/>
      <c r="L981" s="219" t="s">
        <v>7255</v>
      </c>
      <c r="M981" s="220"/>
      <c r="N981" s="220"/>
      <c r="O981" s="221"/>
      <c r="P981" s="222" t="str">
        <f>VLOOKUP($B980,[1]D3_2!$B$132:$AL$258,6,FALSE)&amp;""</f>
        <v/>
      </c>
      <c r="Q981" s="223"/>
      <c r="R981" s="96" t="s">
        <v>6130</v>
      </c>
      <c r="S981" s="224" t="str">
        <f>VLOOKUP($B980,[1]D3_2!$B$132:$AL$258,7,FALSE)&amp;""</f>
        <v/>
      </c>
      <c r="T981" s="225"/>
      <c r="U981" s="222" t="str">
        <f>VLOOKUP($B980,[1]D3_2!$B$132:$AL$258,8,FALSE)&amp;""</f>
        <v/>
      </c>
      <c r="V981" s="223"/>
      <c r="W981" s="96" t="s">
        <v>6130</v>
      </c>
      <c r="X981" s="224" t="str">
        <f>VLOOKUP($B980,[1]D3_2!$B$132:$AL$258,9,FALSE)&amp;""</f>
        <v/>
      </c>
      <c r="Y981" s="225"/>
      <c r="Z981" s="222" t="str">
        <f>VLOOKUP($B980,[1]D3_2!$B$132:$AL$258,10,FALSE)&amp;""</f>
        <v/>
      </c>
      <c r="AA981" s="223"/>
      <c r="AB981" s="96" t="s">
        <v>6130</v>
      </c>
      <c r="AC981" s="224" t="str">
        <f>VLOOKUP($B980,[1]D3_2!$B$132:$AL$258,11,FALSE)&amp;""</f>
        <v/>
      </c>
      <c r="AD981" s="225"/>
      <c r="AE981" s="222" t="str">
        <f>VLOOKUP($B980,[1]D3_2!$B$132:$AL$258,12,FALSE)&amp;""</f>
        <v/>
      </c>
      <c r="AF981" s="223"/>
      <c r="AG981" s="96" t="s">
        <v>6130</v>
      </c>
      <c r="AH981" s="224" t="str">
        <f>VLOOKUP($B980,[1]D3_2!$B$132:$AL$385,13,FALSE)&amp;""</f>
        <v/>
      </c>
      <c r="AI981" s="225"/>
      <c r="AJ981" s="222" t="str">
        <f>VLOOKUP($B980,[1]D3_2!$B$132:$AL$258,14,FALSE)&amp;""</f>
        <v/>
      </c>
      <c r="AK981" s="223"/>
      <c r="AL981" s="96" t="s">
        <v>6130</v>
      </c>
      <c r="AM981" s="224" t="str">
        <f>VLOOKUP($B980,[1]D3_2!$B$132:$AL$385,15,FALSE)&amp;""</f>
        <v/>
      </c>
      <c r="AN981" s="225"/>
      <c r="AO981" s="222" t="str">
        <f>VLOOKUP($B980,[1]D3_2!$B$132:$AL$258,16,FALSE)&amp;""</f>
        <v/>
      </c>
      <c r="AP981" s="223"/>
      <c r="AQ981" s="96" t="s">
        <v>6130</v>
      </c>
      <c r="AR981" s="224" t="str">
        <f>VLOOKUP($B980,[1]D3_2!$B$132:$AL$385,17,FALSE)&amp;""</f>
        <v/>
      </c>
      <c r="AS981" s="225"/>
      <c r="AT981" s="222" t="str">
        <f>VLOOKUP($B980,[1]D3_2!$B$132:$AL$258,18,FALSE)&amp;""</f>
        <v/>
      </c>
      <c r="AU981" s="223"/>
      <c r="AV981" s="96" t="s">
        <v>6130</v>
      </c>
      <c r="AW981" s="224" t="str">
        <f>VLOOKUP($B980,[1]D3_2!$B$132:$AL$385,19,FALSE)&amp;""</f>
        <v/>
      </c>
      <c r="AX981" s="225"/>
      <c r="AY981" s="222" t="str">
        <f>VLOOKUP($B980,[1]D3_2!$B$132:$AL$258,20,FALSE)&amp;""</f>
        <v/>
      </c>
      <c r="AZ981" s="223"/>
      <c r="BA981" s="96" t="s">
        <v>6130</v>
      </c>
      <c r="BB981" s="224" t="str">
        <f>VLOOKUP($B980,[1]D3_2!$B$132:$AL$385,21,FALSE)&amp;""</f>
        <v/>
      </c>
      <c r="BC981" s="225"/>
      <c r="BD981" s="60"/>
    </row>
    <row r="982" spans="2:56" ht="14.25" customHeight="1" x14ac:dyDescent="0.55000000000000004">
      <c r="B982" s="208"/>
      <c r="C982" s="209"/>
      <c r="D982" s="209"/>
      <c r="E982" s="209"/>
      <c r="F982" s="209"/>
      <c r="G982" s="210"/>
      <c r="H982" s="238"/>
      <c r="I982" s="239"/>
      <c r="J982" s="239"/>
      <c r="K982" s="240"/>
      <c r="L982" s="248" t="s">
        <v>7256</v>
      </c>
      <c r="M982" s="249"/>
      <c r="N982" s="249"/>
      <c r="O982" s="250"/>
      <c r="P982" s="244" t="str">
        <f>VLOOKUP($B980,[1]D3_2!$B$259:$AL$385,6,FALSE)&amp;""</f>
        <v/>
      </c>
      <c r="Q982" s="245"/>
      <c r="R982" s="97" t="s">
        <v>6130</v>
      </c>
      <c r="S982" s="246" t="str">
        <f>VLOOKUP($B980,[1]D3_2!$B$259:$AL$385,7,FALSE)&amp;""</f>
        <v/>
      </c>
      <c r="T982" s="247"/>
      <c r="U982" s="244" t="str">
        <f>VLOOKUP($B980,[1]D3_2!$B$259:$AL$385,8,FALSE)&amp;""</f>
        <v/>
      </c>
      <c r="V982" s="245"/>
      <c r="W982" s="97" t="s">
        <v>6130</v>
      </c>
      <c r="X982" s="246" t="str">
        <f>VLOOKUP($B980,[1]D3_2!$B$259:$AL$385,9,FALSE)&amp;""</f>
        <v/>
      </c>
      <c r="Y982" s="247"/>
      <c r="Z982" s="244" t="str">
        <f>VLOOKUP($B980,[1]D3_2!$B$259:$AL$385,10,FALSE)&amp;""</f>
        <v/>
      </c>
      <c r="AA982" s="245"/>
      <c r="AB982" s="97" t="s">
        <v>6130</v>
      </c>
      <c r="AC982" s="246" t="str">
        <f>VLOOKUP($B980,[1]D3_2!$B$259:$AL$385,11,FALSE)&amp;""</f>
        <v/>
      </c>
      <c r="AD982" s="247"/>
      <c r="AE982" s="244" t="str">
        <f>VLOOKUP($B980,[1]D3_2!$B$259:$AL$385,12,FALSE)&amp;""</f>
        <v/>
      </c>
      <c r="AF982" s="245"/>
      <c r="AG982" s="97" t="s">
        <v>6130</v>
      </c>
      <c r="AH982" s="246" t="str">
        <f>VLOOKUP($B980,[1]D3_2!$B$259:$AL$385,13,FALSE)&amp;""</f>
        <v/>
      </c>
      <c r="AI982" s="247"/>
      <c r="AJ982" s="244" t="str">
        <f>VLOOKUP($B980,[1]D3_2!$B$259:$AL$385,14,FALSE)&amp;""</f>
        <v/>
      </c>
      <c r="AK982" s="245"/>
      <c r="AL982" s="97" t="s">
        <v>6130</v>
      </c>
      <c r="AM982" s="246" t="str">
        <f>VLOOKUP($B980,[1]D3_2!$B$259:$AL$385,15,FALSE)&amp;""</f>
        <v/>
      </c>
      <c r="AN982" s="247"/>
      <c r="AO982" s="244" t="str">
        <f>VLOOKUP($B980,[1]D3_2!$B$259:$AL$385,16,FALSE)&amp;""</f>
        <v/>
      </c>
      <c r="AP982" s="245"/>
      <c r="AQ982" s="97" t="s">
        <v>6130</v>
      </c>
      <c r="AR982" s="246" t="str">
        <f>VLOOKUP($B980,[1]D3_2!$B$259:$AL$385,17,FALSE)&amp;""</f>
        <v/>
      </c>
      <c r="AS982" s="247"/>
      <c r="AT982" s="244" t="str">
        <f>VLOOKUP($B980,[1]D3_2!$B$259:$AL$385,18,FALSE)&amp;""</f>
        <v/>
      </c>
      <c r="AU982" s="245"/>
      <c r="AV982" s="97" t="s">
        <v>6130</v>
      </c>
      <c r="AW982" s="246" t="str">
        <f>VLOOKUP($B980,[1]D3_2!$B$259:$AL$385,19,FALSE)&amp;""</f>
        <v/>
      </c>
      <c r="AX982" s="247"/>
      <c r="AY982" s="244" t="str">
        <f>VLOOKUP($B980,[1]D3_2!$B$259:$AL$385,20,FALSE)&amp;""</f>
        <v/>
      </c>
      <c r="AZ982" s="245"/>
      <c r="BA982" s="97" t="s">
        <v>6130</v>
      </c>
      <c r="BB982" s="246" t="str">
        <f>VLOOKUP($B980,[1]D3_2!$B$259:$AL$385,21,FALSE)&amp;""</f>
        <v/>
      </c>
      <c r="BC982" s="247"/>
      <c r="BD982" s="60"/>
    </row>
    <row r="983" spans="2:56" ht="14.25" customHeight="1" x14ac:dyDescent="0.55000000000000004">
      <c r="B983" s="208"/>
      <c r="C983" s="209"/>
      <c r="D983" s="209"/>
      <c r="E983" s="209"/>
      <c r="F983" s="209"/>
      <c r="G983" s="210"/>
      <c r="H983" s="232" t="s">
        <v>7669</v>
      </c>
      <c r="I983" s="233"/>
      <c r="J983" s="233"/>
      <c r="K983" s="234"/>
      <c r="L983" s="241" t="s">
        <v>6265</v>
      </c>
      <c r="M983" s="242"/>
      <c r="N983" s="242"/>
      <c r="O983" s="243"/>
      <c r="P983" s="215" t="str">
        <f>VLOOKUP($B980,[1]D3_2!$B$5:$AL$131,22,FALSE)&amp;""</f>
        <v/>
      </c>
      <c r="Q983" s="216"/>
      <c r="R983" s="95" t="s">
        <v>59</v>
      </c>
      <c r="S983" s="217" t="str">
        <f>VLOOKUP($B980,[1]D3_2!$B$5:$AL$131,23,FALSE)&amp;""</f>
        <v/>
      </c>
      <c r="T983" s="218"/>
      <c r="U983" s="215" t="str">
        <f>VLOOKUP($B980,[1]D3_2!$B$5:$AL$131,24,FALSE)&amp;""</f>
        <v/>
      </c>
      <c r="V983" s="216"/>
      <c r="W983" s="95" t="s">
        <v>59</v>
      </c>
      <c r="X983" s="217" t="str">
        <f>VLOOKUP($B980,[1]D3_2!$B$5:$AL$131,25,FALSE)&amp;""</f>
        <v/>
      </c>
      <c r="Y983" s="218"/>
      <c r="Z983" s="215" t="str">
        <f>VLOOKUP($B980,[1]D3_2!$B$5:$AL$131,26,FALSE)&amp;""</f>
        <v/>
      </c>
      <c r="AA983" s="216"/>
      <c r="AB983" s="95" t="s">
        <v>59</v>
      </c>
      <c r="AC983" s="217" t="str">
        <f>VLOOKUP($B980,[1]D3_2!$B$5:$AL$131,27,FALSE)&amp;""</f>
        <v/>
      </c>
      <c r="AD983" s="218"/>
      <c r="AE983" s="215" t="str">
        <f>VLOOKUP($B980,[1]D3_2!$B$5:$AL$131,28,FALSE)&amp;""</f>
        <v/>
      </c>
      <c r="AF983" s="216"/>
      <c r="AG983" s="95" t="s">
        <v>59</v>
      </c>
      <c r="AH983" s="217" t="str">
        <f>VLOOKUP($B980,[1]D3_2!$B$5:$AL$131,29,FALSE)&amp;""</f>
        <v/>
      </c>
      <c r="AI983" s="218"/>
      <c r="AJ983" s="215" t="str">
        <f>VLOOKUP($B980,[1]D3_2!$B$5:$AL$131,30,FALSE)&amp;""</f>
        <v/>
      </c>
      <c r="AK983" s="216"/>
      <c r="AL983" s="95" t="s">
        <v>59</v>
      </c>
      <c r="AM983" s="217" t="str">
        <f>VLOOKUP($B980,[1]D3_2!$B$5:$AL$131,31,FALSE)&amp;""</f>
        <v/>
      </c>
      <c r="AN983" s="218"/>
      <c r="AO983" s="215" t="str">
        <f>VLOOKUP($B980,[1]D3_2!$B$5:$AL$131,32,FALSE)&amp;""</f>
        <v/>
      </c>
      <c r="AP983" s="216"/>
      <c r="AQ983" s="95" t="s">
        <v>59</v>
      </c>
      <c r="AR983" s="217" t="str">
        <f>VLOOKUP($B980,[1]D3_2!$B$5:$AL$131,33,FALSE)&amp;""</f>
        <v/>
      </c>
      <c r="AS983" s="218"/>
      <c r="AT983" s="215" t="str">
        <f>VLOOKUP($B980,[1]D3_2!$B$5:$AL$131,34,FALSE)&amp;""</f>
        <v/>
      </c>
      <c r="AU983" s="216"/>
      <c r="AV983" s="95" t="s">
        <v>59</v>
      </c>
      <c r="AW983" s="217" t="str">
        <f>VLOOKUP($B980,[1]D3_2!$B$5:$AL$131,35,FALSE)&amp;""</f>
        <v/>
      </c>
      <c r="AX983" s="218"/>
      <c r="AY983" s="215" t="str">
        <f>VLOOKUP($B980,[1]D3_2!$B$5:$AL$131,36,FALSE)&amp;""</f>
        <v/>
      </c>
      <c r="AZ983" s="216"/>
      <c r="BA983" s="95" t="s">
        <v>59</v>
      </c>
      <c r="BB983" s="217" t="str">
        <f>VLOOKUP($B980,[1]D3_2!$B$5:$AL$131,37,FALSE)&amp;""</f>
        <v/>
      </c>
      <c r="BC983" s="218"/>
      <c r="BD983" s="60"/>
    </row>
    <row r="984" spans="2:56" ht="14.25" customHeight="1" x14ac:dyDescent="0.55000000000000004">
      <c r="B984" s="208"/>
      <c r="C984" s="209"/>
      <c r="D984" s="209"/>
      <c r="E984" s="209"/>
      <c r="F984" s="209"/>
      <c r="G984" s="210"/>
      <c r="H984" s="235"/>
      <c r="I984" s="236"/>
      <c r="J984" s="236"/>
      <c r="K984" s="237"/>
      <c r="L984" s="219" t="s">
        <v>7255</v>
      </c>
      <c r="M984" s="220"/>
      <c r="N984" s="220"/>
      <c r="O984" s="221"/>
      <c r="P984" s="222" t="str">
        <f>VLOOKUP($B980,[1]D3_2!$B$132:$AL$258,22,FALSE)&amp;""</f>
        <v/>
      </c>
      <c r="Q984" s="223"/>
      <c r="R984" s="96" t="s">
        <v>6130</v>
      </c>
      <c r="S984" s="224" t="str">
        <f>VLOOKUP($B980,[1]D3_2!$B$132:$AL$258,23,FALSE)&amp;""</f>
        <v/>
      </c>
      <c r="T984" s="225"/>
      <c r="U984" s="222" t="str">
        <f>VLOOKUP($B980,[1]D3_2!$B$132:$AL$258,24,FALSE)&amp;""</f>
        <v/>
      </c>
      <c r="V984" s="223"/>
      <c r="W984" s="96" t="s">
        <v>6130</v>
      </c>
      <c r="X984" s="224" t="str">
        <f>VLOOKUP($B980,[1]D3_2!$B$132:$AL$258,25,FALSE)&amp;""</f>
        <v/>
      </c>
      <c r="Y984" s="225"/>
      <c r="Z984" s="222" t="str">
        <f>VLOOKUP($B980,[1]D3_2!$B$132:$AL$258,26,FALSE)&amp;""</f>
        <v/>
      </c>
      <c r="AA984" s="223"/>
      <c r="AB984" s="96" t="s">
        <v>6130</v>
      </c>
      <c r="AC984" s="224" t="str">
        <f>VLOOKUP($B980,[1]D3_2!$B$132:$AL$258,27,FALSE)&amp;""</f>
        <v/>
      </c>
      <c r="AD984" s="225"/>
      <c r="AE984" s="222" t="str">
        <f>VLOOKUP($B980,[1]D3_2!$B$132:$AL$258,28,FALSE)&amp;""</f>
        <v/>
      </c>
      <c r="AF984" s="223"/>
      <c r="AG984" s="96" t="s">
        <v>6130</v>
      </c>
      <c r="AH984" s="224" t="str">
        <f>VLOOKUP($B980,[1]D3_2!$B$132:$AL$385,29,FALSE)&amp;""</f>
        <v/>
      </c>
      <c r="AI984" s="225"/>
      <c r="AJ984" s="222" t="str">
        <f>VLOOKUP($B980,[1]D3_2!$B$132:$AL$258,30,FALSE)&amp;""</f>
        <v/>
      </c>
      <c r="AK984" s="223"/>
      <c r="AL984" s="96" t="s">
        <v>6130</v>
      </c>
      <c r="AM984" s="224" t="str">
        <f>VLOOKUP($B980,[1]D3_2!$B$132:$AL$385,31,FALSE)&amp;""</f>
        <v/>
      </c>
      <c r="AN984" s="225"/>
      <c r="AO984" s="222" t="str">
        <f>VLOOKUP($B980,[1]D3_2!$B$132:$AL$258,32,FALSE)&amp;""</f>
        <v/>
      </c>
      <c r="AP984" s="223"/>
      <c r="AQ984" s="96" t="s">
        <v>6130</v>
      </c>
      <c r="AR984" s="224" t="str">
        <f>VLOOKUP($B980,[1]D3_2!$B$132:$AL$385,33,FALSE)&amp;""</f>
        <v/>
      </c>
      <c r="AS984" s="225"/>
      <c r="AT984" s="222" t="str">
        <f>VLOOKUP($B980,[1]D3_2!$B$132:$AL$258,34,FALSE)&amp;""</f>
        <v/>
      </c>
      <c r="AU984" s="223"/>
      <c r="AV984" s="96" t="s">
        <v>6130</v>
      </c>
      <c r="AW984" s="224" t="str">
        <f>VLOOKUP($B980,[1]D3_2!$B$132:$AL$385,35,FALSE)&amp;""</f>
        <v/>
      </c>
      <c r="AX984" s="225"/>
      <c r="AY984" s="222" t="str">
        <f>VLOOKUP($B980,[1]D3_2!$B$132:$AL$258,36,FALSE)&amp;""</f>
        <v/>
      </c>
      <c r="AZ984" s="223"/>
      <c r="BA984" s="96" t="s">
        <v>6130</v>
      </c>
      <c r="BB984" s="224" t="str">
        <f>VLOOKUP($B980,[1]D3_2!$B$132:$AL$385,37,FALSE)&amp;""</f>
        <v/>
      </c>
      <c r="BC984" s="225"/>
      <c r="BD984" s="60"/>
    </row>
    <row r="985" spans="2:56" ht="14.25" customHeight="1" x14ac:dyDescent="0.55000000000000004">
      <c r="B985" s="198"/>
      <c r="C985" s="199"/>
      <c r="D985" s="199"/>
      <c r="E985" s="199"/>
      <c r="F985" s="199"/>
      <c r="G985" s="200"/>
      <c r="H985" s="238"/>
      <c r="I985" s="239"/>
      <c r="J985" s="239"/>
      <c r="K985" s="240"/>
      <c r="L985" s="248" t="s">
        <v>7256</v>
      </c>
      <c r="M985" s="249"/>
      <c r="N985" s="249"/>
      <c r="O985" s="250"/>
      <c r="P985" s="244" t="str">
        <f>VLOOKUP($B980,[1]D3_2!$B$259:$AL$385,22,FALSE)&amp;""</f>
        <v/>
      </c>
      <c r="Q985" s="245"/>
      <c r="R985" s="97" t="s">
        <v>6130</v>
      </c>
      <c r="S985" s="246" t="str">
        <f>VLOOKUP($B980,[1]D3_2!$B$259:$AL$385,23,FALSE)&amp;""</f>
        <v/>
      </c>
      <c r="T985" s="247"/>
      <c r="U985" s="244" t="str">
        <f>VLOOKUP($B980,[1]D3_2!$B$259:$AL$385,24,FALSE)&amp;""</f>
        <v/>
      </c>
      <c r="V985" s="245"/>
      <c r="W985" s="97" t="s">
        <v>6130</v>
      </c>
      <c r="X985" s="246" t="str">
        <f>VLOOKUP($B980,[1]D3_2!$B$259:$AL$385,25,FALSE)&amp;""</f>
        <v/>
      </c>
      <c r="Y985" s="247"/>
      <c r="Z985" s="244" t="str">
        <f>VLOOKUP($B980,[1]D3_2!$B$259:$AL$385,26,FALSE)&amp;""</f>
        <v/>
      </c>
      <c r="AA985" s="245"/>
      <c r="AB985" s="97" t="s">
        <v>6130</v>
      </c>
      <c r="AC985" s="246" t="str">
        <f>VLOOKUP($B980,[1]D3_2!$B$259:$AL$385,27,FALSE)&amp;""</f>
        <v/>
      </c>
      <c r="AD985" s="247"/>
      <c r="AE985" s="244" t="str">
        <f>VLOOKUP($B980,[1]D3_2!$B$259:$AL$385,28,FALSE)&amp;""</f>
        <v/>
      </c>
      <c r="AF985" s="245"/>
      <c r="AG985" s="97" t="s">
        <v>6130</v>
      </c>
      <c r="AH985" s="246" t="str">
        <f>VLOOKUP($B980,[1]D3_2!$B$259:$AL$385,29,FALSE)&amp;""</f>
        <v/>
      </c>
      <c r="AI985" s="247"/>
      <c r="AJ985" s="244" t="str">
        <f>VLOOKUP($B980,[1]D3_2!$B$259:$AL$385,30,FALSE)&amp;""</f>
        <v/>
      </c>
      <c r="AK985" s="245"/>
      <c r="AL985" s="97" t="s">
        <v>6130</v>
      </c>
      <c r="AM985" s="246" t="str">
        <f>VLOOKUP($B980,[1]D3_2!$B$259:$AL$385,31,FALSE)&amp;""</f>
        <v/>
      </c>
      <c r="AN985" s="247"/>
      <c r="AO985" s="244" t="str">
        <f>VLOOKUP($B980,[1]D3_2!$B$259:$AL$385,32,FALSE)&amp;""</f>
        <v/>
      </c>
      <c r="AP985" s="245"/>
      <c r="AQ985" s="97" t="s">
        <v>6130</v>
      </c>
      <c r="AR985" s="246" t="str">
        <f>VLOOKUP($B980,[1]D3_2!$B$259:$AL$385,33,FALSE)&amp;""</f>
        <v/>
      </c>
      <c r="AS985" s="247"/>
      <c r="AT985" s="244" t="str">
        <f>VLOOKUP($B980,[1]D3_2!$B$259:$AL$385,34,FALSE)&amp;""</f>
        <v/>
      </c>
      <c r="AU985" s="245"/>
      <c r="AV985" s="97" t="s">
        <v>6130</v>
      </c>
      <c r="AW985" s="246" t="str">
        <f>VLOOKUP($B980,[1]D3_2!$B$259:$AL$385,35,FALSE)&amp;""</f>
        <v/>
      </c>
      <c r="AX985" s="247"/>
      <c r="AY985" s="244" t="str">
        <f>VLOOKUP($B980,[1]D3_2!$B$259:$AL$385,36,FALSE)&amp;""</f>
        <v/>
      </c>
      <c r="AZ985" s="245"/>
      <c r="BA985" s="97" t="s">
        <v>6130</v>
      </c>
      <c r="BB985" s="246" t="str">
        <f>VLOOKUP($B980,[1]D3_2!$B$259:$AL$385,37,FALSE)&amp;""</f>
        <v/>
      </c>
      <c r="BC985" s="247"/>
      <c r="BD985" s="60"/>
    </row>
    <row r="986" spans="2:56" ht="14.25" customHeight="1" x14ac:dyDescent="0.55000000000000004">
      <c r="B986" s="195" t="s">
        <v>6000</v>
      </c>
      <c r="C986" s="196"/>
      <c r="D986" s="196"/>
      <c r="E986" s="196"/>
      <c r="F986" s="196"/>
      <c r="G986" s="197"/>
      <c r="H986" s="232" t="s">
        <v>7637</v>
      </c>
      <c r="I986" s="233"/>
      <c r="J986" s="233"/>
      <c r="K986" s="234"/>
      <c r="L986" s="241" t="s">
        <v>6265</v>
      </c>
      <c r="M986" s="242"/>
      <c r="N986" s="242"/>
      <c r="O986" s="243"/>
      <c r="P986" s="215" t="str">
        <f>VLOOKUP($B986,[1]D3_2!$B$5:$AL$131,6,FALSE)&amp;""</f>
        <v/>
      </c>
      <c r="Q986" s="216"/>
      <c r="R986" s="95" t="s">
        <v>59</v>
      </c>
      <c r="S986" s="217" t="str">
        <f>VLOOKUP($B986,[1]D3_2!$B$5:$AL$131,7,FALSE)&amp;""</f>
        <v/>
      </c>
      <c r="T986" s="218"/>
      <c r="U986" s="215" t="str">
        <f>VLOOKUP($B986,[1]D3_2!$B$5:$AL$131,8,FALSE)&amp;""</f>
        <v/>
      </c>
      <c r="V986" s="216"/>
      <c r="W986" s="95" t="s">
        <v>59</v>
      </c>
      <c r="X986" s="217" t="str">
        <f>VLOOKUP($B986,[1]D3_2!$B$5:$AL$131,9,FALSE)&amp;""</f>
        <v/>
      </c>
      <c r="Y986" s="218"/>
      <c r="Z986" s="215" t="str">
        <f>VLOOKUP($B986,[1]D3_2!$B$5:$AL$131,10,FALSE)&amp;""</f>
        <v/>
      </c>
      <c r="AA986" s="216"/>
      <c r="AB986" s="95" t="s">
        <v>59</v>
      </c>
      <c r="AC986" s="217" t="str">
        <f>VLOOKUP($B986,[1]D3_2!$B$5:$AL$131,11,FALSE)&amp;""</f>
        <v/>
      </c>
      <c r="AD986" s="218"/>
      <c r="AE986" s="215" t="str">
        <f>VLOOKUP($B986,[1]D3_2!$B$5:$AL$131,12,FALSE)&amp;""</f>
        <v/>
      </c>
      <c r="AF986" s="216"/>
      <c r="AG986" s="95" t="s">
        <v>59</v>
      </c>
      <c r="AH986" s="217" t="str">
        <f>VLOOKUP($B986,[1]D3_2!$B$5:$AL$131,13,FALSE)&amp;""</f>
        <v/>
      </c>
      <c r="AI986" s="218"/>
      <c r="AJ986" s="215" t="str">
        <f>VLOOKUP($B986,[1]D3_2!$B$5:$AL$131,14,FALSE)&amp;""</f>
        <v/>
      </c>
      <c r="AK986" s="216"/>
      <c r="AL986" s="95" t="s">
        <v>59</v>
      </c>
      <c r="AM986" s="217" t="str">
        <f>VLOOKUP($B986,[1]D3_2!$B$5:$AL$131,15,FALSE)&amp;""</f>
        <v/>
      </c>
      <c r="AN986" s="218"/>
      <c r="AO986" s="215" t="str">
        <f>VLOOKUP($B986,[1]D3_2!$B$5:$AL$131,16,FALSE)&amp;""</f>
        <v/>
      </c>
      <c r="AP986" s="216"/>
      <c r="AQ986" s="95" t="s">
        <v>59</v>
      </c>
      <c r="AR986" s="217" t="str">
        <f>VLOOKUP($B986,[1]D3_2!$B$5:$AL$131,17,FALSE)&amp;""</f>
        <v/>
      </c>
      <c r="AS986" s="218"/>
      <c r="AT986" s="215" t="str">
        <f>VLOOKUP($B986,[1]D3_2!$B$5:$AL$131,18,FALSE)&amp;""</f>
        <v/>
      </c>
      <c r="AU986" s="216"/>
      <c r="AV986" s="95" t="s">
        <v>59</v>
      </c>
      <c r="AW986" s="217" t="str">
        <f>VLOOKUP($B986,[1]D3_2!$B$5:$AL$131,19,FALSE)&amp;""</f>
        <v/>
      </c>
      <c r="AX986" s="218"/>
      <c r="AY986" s="215" t="str">
        <f>VLOOKUP($B986,[1]D3_2!$B$5:$AL$131,20,FALSE)&amp;""</f>
        <v/>
      </c>
      <c r="AZ986" s="216"/>
      <c r="BA986" s="95" t="s">
        <v>59</v>
      </c>
      <c r="BB986" s="217" t="str">
        <f>VLOOKUP($B986,[1]D3_2!$B$5:$AL$131,21,FALSE)&amp;""</f>
        <v/>
      </c>
      <c r="BC986" s="218"/>
      <c r="BD986" s="60"/>
    </row>
    <row r="987" spans="2:56" ht="14.25" customHeight="1" x14ac:dyDescent="0.55000000000000004">
      <c r="B987" s="208"/>
      <c r="C987" s="209"/>
      <c r="D987" s="209"/>
      <c r="E987" s="209"/>
      <c r="F987" s="209"/>
      <c r="G987" s="210"/>
      <c r="H987" s="235"/>
      <c r="I987" s="236"/>
      <c r="J987" s="236"/>
      <c r="K987" s="237"/>
      <c r="L987" s="219" t="s">
        <v>7255</v>
      </c>
      <c r="M987" s="220"/>
      <c r="N987" s="220"/>
      <c r="O987" s="221"/>
      <c r="P987" s="222" t="str">
        <f>VLOOKUP($B986,[1]D3_2!$B$132:$AL$258,6,FALSE)&amp;""</f>
        <v/>
      </c>
      <c r="Q987" s="223"/>
      <c r="R987" s="96" t="s">
        <v>6130</v>
      </c>
      <c r="S987" s="224" t="str">
        <f>VLOOKUP($B986,[1]D3_2!$B$132:$AL$258,7,FALSE)&amp;""</f>
        <v/>
      </c>
      <c r="T987" s="225"/>
      <c r="U987" s="222" t="str">
        <f>VLOOKUP($B986,[1]D3_2!$B$132:$AL$258,8,FALSE)&amp;""</f>
        <v/>
      </c>
      <c r="V987" s="223"/>
      <c r="W987" s="96" t="s">
        <v>6130</v>
      </c>
      <c r="X987" s="224" t="str">
        <f>VLOOKUP($B986,[1]D3_2!$B$132:$AL$258,9,FALSE)&amp;""</f>
        <v/>
      </c>
      <c r="Y987" s="225"/>
      <c r="Z987" s="222" t="str">
        <f>VLOOKUP($B986,[1]D3_2!$B$132:$AL$258,10,FALSE)&amp;""</f>
        <v/>
      </c>
      <c r="AA987" s="223"/>
      <c r="AB987" s="96" t="s">
        <v>6130</v>
      </c>
      <c r="AC987" s="224" t="str">
        <f>VLOOKUP($B986,[1]D3_2!$B$132:$AL$258,11,FALSE)&amp;""</f>
        <v/>
      </c>
      <c r="AD987" s="225"/>
      <c r="AE987" s="222" t="str">
        <f>VLOOKUP($B986,[1]D3_2!$B$132:$AL$258,12,FALSE)&amp;""</f>
        <v/>
      </c>
      <c r="AF987" s="223"/>
      <c r="AG987" s="96" t="s">
        <v>6130</v>
      </c>
      <c r="AH987" s="224" t="str">
        <f>VLOOKUP($B986,[1]D3_2!$B$132:$AL$385,13,FALSE)&amp;""</f>
        <v/>
      </c>
      <c r="AI987" s="225"/>
      <c r="AJ987" s="222" t="str">
        <f>VLOOKUP($B986,[1]D3_2!$B$132:$AL$258,14,FALSE)&amp;""</f>
        <v/>
      </c>
      <c r="AK987" s="223"/>
      <c r="AL987" s="96" t="s">
        <v>6130</v>
      </c>
      <c r="AM987" s="224" t="str">
        <f>VLOOKUP($B986,[1]D3_2!$B$132:$AL$385,15,FALSE)&amp;""</f>
        <v/>
      </c>
      <c r="AN987" s="225"/>
      <c r="AO987" s="222" t="str">
        <f>VLOOKUP($B986,[1]D3_2!$B$132:$AL$258,16,FALSE)&amp;""</f>
        <v/>
      </c>
      <c r="AP987" s="223"/>
      <c r="AQ987" s="96" t="s">
        <v>6130</v>
      </c>
      <c r="AR987" s="224" t="str">
        <f>VLOOKUP($B986,[1]D3_2!$B$132:$AL$385,17,FALSE)&amp;""</f>
        <v/>
      </c>
      <c r="AS987" s="225"/>
      <c r="AT987" s="222" t="str">
        <f>VLOOKUP($B986,[1]D3_2!$B$132:$AL$258,18,FALSE)&amp;""</f>
        <v/>
      </c>
      <c r="AU987" s="223"/>
      <c r="AV987" s="96" t="s">
        <v>6130</v>
      </c>
      <c r="AW987" s="224" t="str">
        <f>VLOOKUP($B986,[1]D3_2!$B$132:$AL$385,19,FALSE)&amp;""</f>
        <v/>
      </c>
      <c r="AX987" s="225"/>
      <c r="AY987" s="222" t="str">
        <f>VLOOKUP($B986,[1]D3_2!$B$132:$AL$258,20,FALSE)&amp;""</f>
        <v/>
      </c>
      <c r="AZ987" s="223"/>
      <c r="BA987" s="96" t="s">
        <v>6130</v>
      </c>
      <c r="BB987" s="224" t="str">
        <f>VLOOKUP($B986,[1]D3_2!$B$132:$AL$385,21,FALSE)&amp;""</f>
        <v/>
      </c>
      <c r="BC987" s="225"/>
      <c r="BD987" s="60"/>
    </row>
    <row r="988" spans="2:56" ht="14.25" customHeight="1" x14ac:dyDescent="0.55000000000000004">
      <c r="B988" s="208"/>
      <c r="C988" s="209"/>
      <c r="D988" s="209"/>
      <c r="E988" s="209"/>
      <c r="F988" s="209"/>
      <c r="G988" s="210"/>
      <c r="H988" s="238"/>
      <c r="I988" s="239"/>
      <c r="J988" s="239"/>
      <c r="K988" s="240"/>
      <c r="L988" s="248" t="s">
        <v>7256</v>
      </c>
      <c r="M988" s="249"/>
      <c r="N988" s="249"/>
      <c r="O988" s="250"/>
      <c r="P988" s="244" t="str">
        <f>VLOOKUP($B986,[1]D3_2!$B$259:$AL$385,6,FALSE)&amp;""</f>
        <v/>
      </c>
      <c r="Q988" s="245"/>
      <c r="R988" s="97" t="s">
        <v>6130</v>
      </c>
      <c r="S988" s="246" t="str">
        <f>VLOOKUP($B986,[1]D3_2!$B$259:$AL$385,7,FALSE)&amp;""</f>
        <v/>
      </c>
      <c r="T988" s="247"/>
      <c r="U988" s="244" t="str">
        <f>VLOOKUP($B986,[1]D3_2!$B$259:$AL$385,8,FALSE)&amp;""</f>
        <v/>
      </c>
      <c r="V988" s="245"/>
      <c r="W988" s="97" t="s">
        <v>6130</v>
      </c>
      <c r="X988" s="246" t="str">
        <f>VLOOKUP($B986,[1]D3_2!$B$259:$AL$385,9,FALSE)&amp;""</f>
        <v/>
      </c>
      <c r="Y988" s="247"/>
      <c r="Z988" s="244" t="str">
        <f>VLOOKUP($B986,[1]D3_2!$B$259:$AL$385,10,FALSE)&amp;""</f>
        <v/>
      </c>
      <c r="AA988" s="245"/>
      <c r="AB988" s="97" t="s">
        <v>6130</v>
      </c>
      <c r="AC988" s="246" t="str">
        <f>VLOOKUP($B986,[1]D3_2!$B$259:$AL$385,11,FALSE)&amp;""</f>
        <v/>
      </c>
      <c r="AD988" s="247"/>
      <c r="AE988" s="244" t="str">
        <f>VLOOKUP($B986,[1]D3_2!$B$259:$AL$385,12,FALSE)&amp;""</f>
        <v/>
      </c>
      <c r="AF988" s="245"/>
      <c r="AG988" s="97" t="s">
        <v>6130</v>
      </c>
      <c r="AH988" s="246" t="str">
        <f>VLOOKUP($B986,[1]D3_2!$B$259:$AL$385,13,FALSE)&amp;""</f>
        <v/>
      </c>
      <c r="AI988" s="247"/>
      <c r="AJ988" s="244" t="str">
        <f>VLOOKUP($B986,[1]D3_2!$B$259:$AL$385,14,FALSE)&amp;""</f>
        <v/>
      </c>
      <c r="AK988" s="245"/>
      <c r="AL988" s="97" t="s">
        <v>6130</v>
      </c>
      <c r="AM988" s="246" t="str">
        <f>VLOOKUP($B986,[1]D3_2!$B$259:$AL$385,15,FALSE)&amp;""</f>
        <v/>
      </c>
      <c r="AN988" s="247"/>
      <c r="AO988" s="244" t="str">
        <f>VLOOKUP($B986,[1]D3_2!$B$259:$AL$385,16,FALSE)&amp;""</f>
        <v/>
      </c>
      <c r="AP988" s="245"/>
      <c r="AQ988" s="97" t="s">
        <v>6130</v>
      </c>
      <c r="AR988" s="246" t="str">
        <f>VLOOKUP($B986,[1]D3_2!$B$259:$AL$385,17,FALSE)&amp;""</f>
        <v/>
      </c>
      <c r="AS988" s="247"/>
      <c r="AT988" s="244" t="str">
        <f>VLOOKUP($B986,[1]D3_2!$B$259:$AL$385,18,FALSE)&amp;""</f>
        <v/>
      </c>
      <c r="AU988" s="245"/>
      <c r="AV988" s="97" t="s">
        <v>6130</v>
      </c>
      <c r="AW988" s="246" t="str">
        <f>VLOOKUP($B986,[1]D3_2!$B$259:$AL$385,19,FALSE)&amp;""</f>
        <v/>
      </c>
      <c r="AX988" s="247"/>
      <c r="AY988" s="244" t="str">
        <f>VLOOKUP($B986,[1]D3_2!$B$259:$AL$385,20,FALSE)&amp;""</f>
        <v/>
      </c>
      <c r="AZ988" s="245"/>
      <c r="BA988" s="97" t="s">
        <v>6130</v>
      </c>
      <c r="BB988" s="246" t="str">
        <f>VLOOKUP($B986,[1]D3_2!$B$259:$AL$385,21,FALSE)&amp;""</f>
        <v/>
      </c>
      <c r="BC988" s="247"/>
      <c r="BD988" s="60"/>
    </row>
    <row r="989" spans="2:56" ht="14.25" customHeight="1" x14ac:dyDescent="0.55000000000000004">
      <c r="B989" s="208"/>
      <c r="C989" s="209"/>
      <c r="D989" s="209"/>
      <c r="E989" s="209"/>
      <c r="F989" s="209"/>
      <c r="G989" s="210"/>
      <c r="H989" s="232" t="s">
        <v>7669</v>
      </c>
      <c r="I989" s="233"/>
      <c r="J989" s="233"/>
      <c r="K989" s="234"/>
      <c r="L989" s="241" t="s">
        <v>6265</v>
      </c>
      <c r="M989" s="242"/>
      <c r="N989" s="242"/>
      <c r="O989" s="243"/>
      <c r="P989" s="215" t="str">
        <f>VLOOKUP($B986,[1]D3_2!$B$5:$AL$131,22,FALSE)&amp;""</f>
        <v/>
      </c>
      <c r="Q989" s="216"/>
      <c r="R989" s="95" t="s">
        <v>59</v>
      </c>
      <c r="S989" s="217" t="str">
        <f>VLOOKUP($B986,[1]D3_2!$B$5:$AL$131,23,FALSE)&amp;""</f>
        <v/>
      </c>
      <c r="T989" s="218"/>
      <c r="U989" s="215" t="str">
        <f>VLOOKUP($B986,[1]D3_2!$B$5:$AL$131,24,FALSE)&amp;""</f>
        <v/>
      </c>
      <c r="V989" s="216"/>
      <c r="W989" s="95" t="s">
        <v>59</v>
      </c>
      <c r="X989" s="217" t="str">
        <f>VLOOKUP($B986,[1]D3_2!$B$5:$AL$131,25,FALSE)&amp;""</f>
        <v/>
      </c>
      <c r="Y989" s="218"/>
      <c r="Z989" s="215" t="str">
        <f>VLOOKUP($B986,[1]D3_2!$B$5:$AL$131,26,FALSE)&amp;""</f>
        <v/>
      </c>
      <c r="AA989" s="216"/>
      <c r="AB989" s="95" t="s">
        <v>59</v>
      </c>
      <c r="AC989" s="217" t="str">
        <f>VLOOKUP($B986,[1]D3_2!$B$5:$AL$131,27,FALSE)&amp;""</f>
        <v/>
      </c>
      <c r="AD989" s="218"/>
      <c r="AE989" s="215" t="str">
        <f>VLOOKUP($B986,[1]D3_2!$B$5:$AL$131,28,FALSE)&amp;""</f>
        <v/>
      </c>
      <c r="AF989" s="216"/>
      <c r="AG989" s="95" t="s">
        <v>59</v>
      </c>
      <c r="AH989" s="217" t="str">
        <f>VLOOKUP($B986,[1]D3_2!$B$5:$AL$131,29,FALSE)&amp;""</f>
        <v/>
      </c>
      <c r="AI989" s="218"/>
      <c r="AJ989" s="215" t="str">
        <f>VLOOKUP($B986,[1]D3_2!$B$5:$AL$131,30,FALSE)&amp;""</f>
        <v/>
      </c>
      <c r="AK989" s="216"/>
      <c r="AL989" s="95" t="s">
        <v>59</v>
      </c>
      <c r="AM989" s="217" t="str">
        <f>VLOOKUP($B986,[1]D3_2!$B$5:$AL$131,31,FALSE)&amp;""</f>
        <v/>
      </c>
      <c r="AN989" s="218"/>
      <c r="AO989" s="215" t="str">
        <f>VLOOKUP($B986,[1]D3_2!$B$5:$AL$131,32,FALSE)&amp;""</f>
        <v/>
      </c>
      <c r="AP989" s="216"/>
      <c r="AQ989" s="95" t="s">
        <v>59</v>
      </c>
      <c r="AR989" s="217" t="str">
        <f>VLOOKUP($B986,[1]D3_2!$B$5:$AL$131,33,FALSE)&amp;""</f>
        <v/>
      </c>
      <c r="AS989" s="218"/>
      <c r="AT989" s="215" t="str">
        <f>VLOOKUP($B986,[1]D3_2!$B$5:$AL$131,34,FALSE)&amp;""</f>
        <v/>
      </c>
      <c r="AU989" s="216"/>
      <c r="AV989" s="95" t="s">
        <v>59</v>
      </c>
      <c r="AW989" s="217" t="str">
        <f>VLOOKUP($B986,[1]D3_2!$B$5:$AL$131,35,FALSE)&amp;""</f>
        <v/>
      </c>
      <c r="AX989" s="218"/>
      <c r="AY989" s="215" t="str">
        <f>VLOOKUP($B986,[1]D3_2!$B$5:$AL$131,36,FALSE)&amp;""</f>
        <v/>
      </c>
      <c r="AZ989" s="216"/>
      <c r="BA989" s="95" t="s">
        <v>59</v>
      </c>
      <c r="BB989" s="217" t="str">
        <f>VLOOKUP($B986,[1]D3_2!$B$5:$AL$131,37,FALSE)&amp;""</f>
        <v/>
      </c>
      <c r="BC989" s="218"/>
      <c r="BD989" s="60"/>
    </row>
    <row r="990" spans="2:56" ht="14.25" customHeight="1" x14ac:dyDescent="0.55000000000000004">
      <c r="B990" s="208"/>
      <c r="C990" s="209"/>
      <c r="D990" s="209"/>
      <c r="E990" s="209"/>
      <c r="F990" s="209"/>
      <c r="G990" s="210"/>
      <c r="H990" s="235"/>
      <c r="I990" s="236"/>
      <c r="J990" s="236"/>
      <c r="K990" s="237"/>
      <c r="L990" s="219" t="s">
        <v>7255</v>
      </c>
      <c r="M990" s="220"/>
      <c r="N990" s="220"/>
      <c r="O990" s="221"/>
      <c r="P990" s="222" t="str">
        <f>VLOOKUP($B986,[1]D3_2!$B$132:$AL$258,22,FALSE)&amp;""</f>
        <v/>
      </c>
      <c r="Q990" s="223"/>
      <c r="R990" s="96" t="s">
        <v>6130</v>
      </c>
      <c r="S990" s="224" t="str">
        <f>VLOOKUP($B986,[1]D3_2!$B$132:$AL$258,23,FALSE)&amp;""</f>
        <v/>
      </c>
      <c r="T990" s="225"/>
      <c r="U990" s="222" t="str">
        <f>VLOOKUP($B986,[1]D3_2!$B$132:$AL$258,24,FALSE)&amp;""</f>
        <v/>
      </c>
      <c r="V990" s="223"/>
      <c r="W990" s="96" t="s">
        <v>6130</v>
      </c>
      <c r="X990" s="224" t="str">
        <f>VLOOKUP($B986,[1]D3_2!$B$132:$AL$258,25,FALSE)&amp;""</f>
        <v/>
      </c>
      <c r="Y990" s="225"/>
      <c r="Z990" s="222" t="str">
        <f>VLOOKUP($B986,[1]D3_2!$B$132:$AL$258,26,FALSE)&amp;""</f>
        <v/>
      </c>
      <c r="AA990" s="223"/>
      <c r="AB990" s="96" t="s">
        <v>6130</v>
      </c>
      <c r="AC990" s="224" t="str">
        <f>VLOOKUP($B986,[1]D3_2!$B$132:$AL$258,27,FALSE)&amp;""</f>
        <v/>
      </c>
      <c r="AD990" s="225"/>
      <c r="AE990" s="222" t="str">
        <f>VLOOKUP($B986,[1]D3_2!$B$132:$AL$258,28,FALSE)&amp;""</f>
        <v/>
      </c>
      <c r="AF990" s="223"/>
      <c r="AG990" s="96" t="s">
        <v>6130</v>
      </c>
      <c r="AH990" s="224" t="str">
        <f>VLOOKUP($B986,[1]D3_2!$B$132:$AL$385,29,FALSE)&amp;""</f>
        <v/>
      </c>
      <c r="AI990" s="225"/>
      <c r="AJ990" s="222" t="str">
        <f>VLOOKUP($B986,[1]D3_2!$B$132:$AL$258,30,FALSE)&amp;""</f>
        <v/>
      </c>
      <c r="AK990" s="223"/>
      <c r="AL990" s="96" t="s">
        <v>6130</v>
      </c>
      <c r="AM990" s="224" t="str">
        <f>VLOOKUP($B986,[1]D3_2!$B$132:$AL$385,31,FALSE)&amp;""</f>
        <v/>
      </c>
      <c r="AN990" s="225"/>
      <c r="AO990" s="222" t="str">
        <f>VLOOKUP($B986,[1]D3_2!$B$132:$AL$258,32,FALSE)&amp;""</f>
        <v/>
      </c>
      <c r="AP990" s="223"/>
      <c r="AQ990" s="96" t="s">
        <v>6130</v>
      </c>
      <c r="AR990" s="224" t="str">
        <f>VLOOKUP($B986,[1]D3_2!$B$132:$AL$385,33,FALSE)&amp;""</f>
        <v/>
      </c>
      <c r="AS990" s="225"/>
      <c r="AT990" s="222" t="str">
        <f>VLOOKUP($B986,[1]D3_2!$B$132:$AL$258,34,FALSE)&amp;""</f>
        <v/>
      </c>
      <c r="AU990" s="223"/>
      <c r="AV990" s="96" t="s">
        <v>6130</v>
      </c>
      <c r="AW990" s="224" t="str">
        <f>VLOOKUP($B986,[1]D3_2!$B$132:$AL$385,35,FALSE)&amp;""</f>
        <v/>
      </c>
      <c r="AX990" s="225"/>
      <c r="AY990" s="222" t="str">
        <f>VLOOKUP($B986,[1]D3_2!$B$132:$AL$258,36,FALSE)&amp;""</f>
        <v/>
      </c>
      <c r="AZ990" s="223"/>
      <c r="BA990" s="96" t="s">
        <v>6130</v>
      </c>
      <c r="BB990" s="224" t="str">
        <f>VLOOKUP($B986,[1]D3_2!$B$132:$AL$385,37,FALSE)&amp;""</f>
        <v/>
      </c>
      <c r="BC990" s="225"/>
      <c r="BD990" s="60"/>
    </row>
    <row r="991" spans="2:56" ht="14.25" customHeight="1" x14ac:dyDescent="0.55000000000000004">
      <c r="B991" s="198"/>
      <c r="C991" s="199"/>
      <c r="D991" s="199"/>
      <c r="E991" s="199"/>
      <c r="F991" s="199"/>
      <c r="G991" s="200"/>
      <c r="H991" s="238"/>
      <c r="I991" s="239"/>
      <c r="J991" s="239"/>
      <c r="K991" s="240"/>
      <c r="L991" s="248" t="s">
        <v>7256</v>
      </c>
      <c r="M991" s="249"/>
      <c r="N991" s="249"/>
      <c r="O991" s="250"/>
      <c r="P991" s="244" t="str">
        <f>VLOOKUP($B986,[1]D3_2!$B$259:$AL$385,22,FALSE)&amp;""</f>
        <v/>
      </c>
      <c r="Q991" s="245"/>
      <c r="R991" s="97" t="s">
        <v>6130</v>
      </c>
      <c r="S991" s="246" t="str">
        <f>VLOOKUP($B986,[1]D3_2!$B$259:$AL$385,23,FALSE)&amp;""</f>
        <v/>
      </c>
      <c r="T991" s="247"/>
      <c r="U991" s="244" t="str">
        <f>VLOOKUP($B986,[1]D3_2!$B$259:$AL$385,24,FALSE)&amp;""</f>
        <v/>
      </c>
      <c r="V991" s="245"/>
      <c r="W991" s="97" t="s">
        <v>6130</v>
      </c>
      <c r="X991" s="246" t="str">
        <f>VLOOKUP($B986,[1]D3_2!$B$259:$AL$385,25,FALSE)&amp;""</f>
        <v/>
      </c>
      <c r="Y991" s="247"/>
      <c r="Z991" s="244" t="str">
        <f>VLOOKUP($B986,[1]D3_2!$B$259:$AL$385,26,FALSE)&amp;""</f>
        <v/>
      </c>
      <c r="AA991" s="245"/>
      <c r="AB991" s="97" t="s">
        <v>6130</v>
      </c>
      <c r="AC991" s="246" t="str">
        <f>VLOOKUP($B986,[1]D3_2!$B$259:$AL$385,27,FALSE)&amp;""</f>
        <v/>
      </c>
      <c r="AD991" s="247"/>
      <c r="AE991" s="244" t="str">
        <f>VLOOKUP($B986,[1]D3_2!$B$259:$AL$385,28,FALSE)&amp;""</f>
        <v/>
      </c>
      <c r="AF991" s="245"/>
      <c r="AG991" s="97" t="s">
        <v>6130</v>
      </c>
      <c r="AH991" s="246" t="str">
        <f>VLOOKUP($B986,[1]D3_2!$B$259:$AL$385,29,FALSE)&amp;""</f>
        <v/>
      </c>
      <c r="AI991" s="247"/>
      <c r="AJ991" s="244" t="str">
        <f>VLOOKUP($B986,[1]D3_2!$B$259:$AL$385,30,FALSE)&amp;""</f>
        <v/>
      </c>
      <c r="AK991" s="245"/>
      <c r="AL991" s="97" t="s">
        <v>6130</v>
      </c>
      <c r="AM991" s="246" t="str">
        <f>VLOOKUP($B986,[1]D3_2!$B$259:$AL$385,31,FALSE)&amp;""</f>
        <v/>
      </c>
      <c r="AN991" s="247"/>
      <c r="AO991" s="244" t="str">
        <f>VLOOKUP($B986,[1]D3_2!$B$259:$AL$385,32,FALSE)&amp;""</f>
        <v/>
      </c>
      <c r="AP991" s="245"/>
      <c r="AQ991" s="97" t="s">
        <v>6130</v>
      </c>
      <c r="AR991" s="246" t="str">
        <f>VLOOKUP($B986,[1]D3_2!$B$259:$AL$385,33,FALSE)&amp;""</f>
        <v/>
      </c>
      <c r="AS991" s="247"/>
      <c r="AT991" s="244" t="str">
        <f>VLOOKUP($B986,[1]D3_2!$B$259:$AL$385,34,FALSE)&amp;""</f>
        <v/>
      </c>
      <c r="AU991" s="245"/>
      <c r="AV991" s="97" t="s">
        <v>6130</v>
      </c>
      <c r="AW991" s="246" t="str">
        <f>VLOOKUP($B986,[1]D3_2!$B$259:$AL$385,35,FALSE)&amp;""</f>
        <v/>
      </c>
      <c r="AX991" s="247"/>
      <c r="AY991" s="244" t="str">
        <f>VLOOKUP($B986,[1]D3_2!$B$259:$AL$385,36,FALSE)&amp;""</f>
        <v/>
      </c>
      <c r="AZ991" s="245"/>
      <c r="BA991" s="97" t="s">
        <v>6130</v>
      </c>
      <c r="BB991" s="246" t="str">
        <f>VLOOKUP($B986,[1]D3_2!$B$259:$AL$385,37,FALSE)&amp;""</f>
        <v/>
      </c>
      <c r="BC991" s="247"/>
      <c r="BD991" s="60"/>
    </row>
    <row r="992" spans="2:56" ht="14.25" customHeight="1" x14ac:dyDescent="0.55000000000000004">
      <c r="B992" s="195" t="s">
        <v>534</v>
      </c>
      <c r="C992" s="196"/>
      <c r="D992" s="196"/>
      <c r="E992" s="196"/>
      <c r="F992" s="196"/>
      <c r="G992" s="197"/>
      <c r="H992" s="232" t="s">
        <v>7637</v>
      </c>
      <c r="I992" s="233"/>
      <c r="J992" s="233"/>
      <c r="K992" s="234"/>
      <c r="L992" s="241" t="s">
        <v>6265</v>
      </c>
      <c r="M992" s="242"/>
      <c r="N992" s="242"/>
      <c r="O992" s="243"/>
      <c r="P992" s="215" t="str">
        <f>VLOOKUP($B992,[1]D3_2!$B$5:$AL$131,6,FALSE)&amp;""</f>
        <v/>
      </c>
      <c r="Q992" s="216"/>
      <c r="R992" s="95" t="s">
        <v>59</v>
      </c>
      <c r="S992" s="217" t="str">
        <f>VLOOKUP($B992,[1]D3_2!$B$5:$AL$131,7,FALSE)&amp;""</f>
        <v/>
      </c>
      <c r="T992" s="218"/>
      <c r="U992" s="215" t="str">
        <f>VLOOKUP($B992,[1]D3_2!$B$5:$AL$131,8,FALSE)&amp;""</f>
        <v/>
      </c>
      <c r="V992" s="216"/>
      <c r="W992" s="95" t="s">
        <v>59</v>
      </c>
      <c r="X992" s="217" t="str">
        <f>VLOOKUP($B992,[1]D3_2!$B$5:$AL$131,9,FALSE)&amp;""</f>
        <v/>
      </c>
      <c r="Y992" s="218"/>
      <c r="Z992" s="215" t="str">
        <f>VLOOKUP($B992,[1]D3_2!$B$5:$AL$131,10,FALSE)&amp;""</f>
        <v/>
      </c>
      <c r="AA992" s="216"/>
      <c r="AB992" s="95" t="s">
        <v>59</v>
      </c>
      <c r="AC992" s="217" t="str">
        <f>VLOOKUP($B992,[1]D3_2!$B$5:$AL$131,11,FALSE)&amp;""</f>
        <v/>
      </c>
      <c r="AD992" s="218"/>
      <c r="AE992" s="215" t="str">
        <f>VLOOKUP($B992,[1]D3_2!$B$5:$AL$131,12,FALSE)&amp;""</f>
        <v/>
      </c>
      <c r="AF992" s="216"/>
      <c r="AG992" s="95" t="s">
        <v>59</v>
      </c>
      <c r="AH992" s="217" t="str">
        <f>VLOOKUP($B992,[1]D3_2!$B$5:$AL$131,13,FALSE)&amp;""</f>
        <v/>
      </c>
      <c r="AI992" s="218"/>
      <c r="AJ992" s="215" t="str">
        <f>VLOOKUP($B992,[1]D3_2!$B$5:$AL$131,14,FALSE)&amp;""</f>
        <v/>
      </c>
      <c r="AK992" s="216"/>
      <c r="AL992" s="95" t="s">
        <v>59</v>
      </c>
      <c r="AM992" s="217" t="str">
        <f>VLOOKUP($B992,[1]D3_2!$B$5:$AL$131,15,FALSE)&amp;""</f>
        <v/>
      </c>
      <c r="AN992" s="218"/>
      <c r="AO992" s="215" t="str">
        <f>VLOOKUP($B992,[1]D3_2!$B$5:$AL$131,16,FALSE)&amp;""</f>
        <v/>
      </c>
      <c r="AP992" s="216"/>
      <c r="AQ992" s="95" t="s">
        <v>59</v>
      </c>
      <c r="AR992" s="217" t="str">
        <f>VLOOKUP($B992,[1]D3_2!$B$5:$AL$131,17,FALSE)&amp;""</f>
        <v/>
      </c>
      <c r="AS992" s="218"/>
      <c r="AT992" s="215" t="str">
        <f>VLOOKUP($B992,[1]D3_2!$B$5:$AL$131,18,FALSE)&amp;""</f>
        <v/>
      </c>
      <c r="AU992" s="216"/>
      <c r="AV992" s="95" t="s">
        <v>59</v>
      </c>
      <c r="AW992" s="217" t="str">
        <f>VLOOKUP($B992,[1]D3_2!$B$5:$AL$131,19,FALSE)&amp;""</f>
        <v/>
      </c>
      <c r="AX992" s="218"/>
      <c r="AY992" s="215" t="str">
        <f>VLOOKUP($B992,[1]D3_2!$B$5:$AL$131,20,FALSE)&amp;""</f>
        <v/>
      </c>
      <c r="AZ992" s="216"/>
      <c r="BA992" s="95" t="s">
        <v>59</v>
      </c>
      <c r="BB992" s="217" t="str">
        <f>VLOOKUP($B992,[1]D3_2!$B$5:$AL$131,21,FALSE)&amp;""</f>
        <v/>
      </c>
      <c r="BC992" s="218"/>
      <c r="BD992" s="60"/>
    </row>
    <row r="993" spans="2:56" ht="14.25" customHeight="1" x14ac:dyDescent="0.55000000000000004">
      <c r="B993" s="208"/>
      <c r="C993" s="209"/>
      <c r="D993" s="209"/>
      <c r="E993" s="209"/>
      <c r="F993" s="209"/>
      <c r="G993" s="210"/>
      <c r="H993" s="235"/>
      <c r="I993" s="236"/>
      <c r="J993" s="236"/>
      <c r="K993" s="237"/>
      <c r="L993" s="219" t="s">
        <v>7255</v>
      </c>
      <c r="M993" s="220"/>
      <c r="N993" s="220"/>
      <c r="O993" s="221"/>
      <c r="P993" s="222" t="str">
        <f>VLOOKUP($B992,[1]D3_2!$B$132:$AL$258,6,FALSE)&amp;""</f>
        <v/>
      </c>
      <c r="Q993" s="223"/>
      <c r="R993" s="96" t="s">
        <v>6130</v>
      </c>
      <c r="S993" s="224" t="str">
        <f>VLOOKUP($B992,[1]D3_2!$B$132:$AL$258,7,FALSE)&amp;""</f>
        <v/>
      </c>
      <c r="T993" s="225"/>
      <c r="U993" s="222" t="str">
        <f>VLOOKUP($B992,[1]D3_2!$B$132:$AL$258,8,FALSE)&amp;""</f>
        <v/>
      </c>
      <c r="V993" s="223"/>
      <c r="W993" s="96" t="s">
        <v>6130</v>
      </c>
      <c r="X993" s="224" t="str">
        <f>VLOOKUP($B992,[1]D3_2!$B$132:$AL$258,9,FALSE)&amp;""</f>
        <v/>
      </c>
      <c r="Y993" s="225"/>
      <c r="Z993" s="222" t="str">
        <f>VLOOKUP($B992,[1]D3_2!$B$132:$AL$258,10,FALSE)&amp;""</f>
        <v/>
      </c>
      <c r="AA993" s="223"/>
      <c r="AB993" s="96" t="s">
        <v>6130</v>
      </c>
      <c r="AC993" s="224" t="str">
        <f>VLOOKUP($B992,[1]D3_2!$B$132:$AL$258,11,FALSE)&amp;""</f>
        <v/>
      </c>
      <c r="AD993" s="225"/>
      <c r="AE993" s="222" t="str">
        <f>VLOOKUP($B992,[1]D3_2!$B$132:$AL$258,12,FALSE)&amp;""</f>
        <v/>
      </c>
      <c r="AF993" s="223"/>
      <c r="AG993" s="96" t="s">
        <v>6130</v>
      </c>
      <c r="AH993" s="224" t="str">
        <f>VLOOKUP($B992,[1]D3_2!$B$132:$AL$385,13,FALSE)&amp;""</f>
        <v/>
      </c>
      <c r="AI993" s="225"/>
      <c r="AJ993" s="222" t="str">
        <f>VLOOKUP($B992,[1]D3_2!$B$132:$AL$258,14,FALSE)&amp;""</f>
        <v/>
      </c>
      <c r="AK993" s="223"/>
      <c r="AL993" s="96" t="s">
        <v>6130</v>
      </c>
      <c r="AM993" s="224" t="str">
        <f>VLOOKUP($B992,[1]D3_2!$B$132:$AL$385,15,FALSE)&amp;""</f>
        <v/>
      </c>
      <c r="AN993" s="225"/>
      <c r="AO993" s="222" t="str">
        <f>VLOOKUP($B992,[1]D3_2!$B$132:$AL$258,16,FALSE)&amp;""</f>
        <v/>
      </c>
      <c r="AP993" s="223"/>
      <c r="AQ993" s="96" t="s">
        <v>6130</v>
      </c>
      <c r="AR993" s="224" t="str">
        <f>VLOOKUP($B992,[1]D3_2!$B$132:$AL$385,17,FALSE)&amp;""</f>
        <v/>
      </c>
      <c r="AS993" s="225"/>
      <c r="AT993" s="222" t="str">
        <f>VLOOKUP($B992,[1]D3_2!$B$132:$AL$258,18,FALSE)&amp;""</f>
        <v/>
      </c>
      <c r="AU993" s="223"/>
      <c r="AV993" s="96" t="s">
        <v>6130</v>
      </c>
      <c r="AW993" s="224" t="str">
        <f>VLOOKUP($B992,[1]D3_2!$B$132:$AL$385,19,FALSE)&amp;""</f>
        <v/>
      </c>
      <c r="AX993" s="225"/>
      <c r="AY993" s="222" t="str">
        <f>VLOOKUP($B992,[1]D3_2!$B$132:$AL$258,20,FALSE)&amp;""</f>
        <v/>
      </c>
      <c r="AZ993" s="223"/>
      <c r="BA993" s="96" t="s">
        <v>6130</v>
      </c>
      <c r="BB993" s="224" t="str">
        <f>VLOOKUP($B992,[1]D3_2!$B$132:$AL$385,21,FALSE)&amp;""</f>
        <v/>
      </c>
      <c r="BC993" s="225"/>
      <c r="BD993" s="60"/>
    </row>
    <row r="994" spans="2:56" ht="14.25" customHeight="1" x14ac:dyDescent="0.55000000000000004">
      <c r="B994" s="208"/>
      <c r="C994" s="209"/>
      <c r="D994" s="209"/>
      <c r="E994" s="209"/>
      <c r="F994" s="209"/>
      <c r="G994" s="210"/>
      <c r="H994" s="238"/>
      <c r="I994" s="239"/>
      <c r="J994" s="239"/>
      <c r="K994" s="240"/>
      <c r="L994" s="248" t="s">
        <v>7256</v>
      </c>
      <c r="M994" s="249"/>
      <c r="N994" s="249"/>
      <c r="O994" s="250"/>
      <c r="P994" s="244" t="str">
        <f>VLOOKUP($B992,[1]D3_2!$B$259:$AL$385,6,FALSE)&amp;""</f>
        <v/>
      </c>
      <c r="Q994" s="245"/>
      <c r="R994" s="97" t="s">
        <v>6130</v>
      </c>
      <c r="S994" s="246" t="str">
        <f>VLOOKUP($B992,[1]D3_2!$B$259:$AL$385,7,FALSE)&amp;""</f>
        <v/>
      </c>
      <c r="T994" s="247"/>
      <c r="U994" s="244" t="str">
        <f>VLOOKUP($B992,[1]D3_2!$B$259:$AL$385,8,FALSE)&amp;""</f>
        <v/>
      </c>
      <c r="V994" s="245"/>
      <c r="W994" s="97" t="s">
        <v>6130</v>
      </c>
      <c r="X994" s="246" t="str">
        <f>VLOOKUP($B992,[1]D3_2!$B$259:$AL$385,9,FALSE)&amp;""</f>
        <v/>
      </c>
      <c r="Y994" s="247"/>
      <c r="Z994" s="244" t="str">
        <f>VLOOKUP($B992,[1]D3_2!$B$259:$AL$385,10,FALSE)&amp;""</f>
        <v/>
      </c>
      <c r="AA994" s="245"/>
      <c r="AB994" s="97" t="s">
        <v>6130</v>
      </c>
      <c r="AC994" s="246" t="str">
        <f>VLOOKUP($B992,[1]D3_2!$B$259:$AL$385,11,FALSE)&amp;""</f>
        <v/>
      </c>
      <c r="AD994" s="247"/>
      <c r="AE994" s="244" t="str">
        <f>VLOOKUP($B992,[1]D3_2!$B$259:$AL$385,12,FALSE)&amp;""</f>
        <v/>
      </c>
      <c r="AF994" s="245"/>
      <c r="AG994" s="97" t="s">
        <v>6130</v>
      </c>
      <c r="AH994" s="246" t="str">
        <f>VLOOKUP($B992,[1]D3_2!$B$259:$AL$385,13,FALSE)&amp;""</f>
        <v/>
      </c>
      <c r="AI994" s="247"/>
      <c r="AJ994" s="244" t="str">
        <f>VLOOKUP($B992,[1]D3_2!$B$259:$AL$385,14,FALSE)&amp;""</f>
        <v/>
      </c>
      <c r="AK994" s="245"/>
      <c r="AL994" s="97" t="s">
        <v>6130</v>
      </c>
      <c r="AM994" s="246" t="str">
        <f>VLOOKUP($B992,[1]D3_2!$B$259:$AL$385,15,FALSE)&amp;""</f>
        <v/>
      </c>
      <c r="AN994" s="247"/>
      <c r="AO994" s="244" t="str">
        <f>VLOOKUP($B992,[1]D3_2!$B$259:$AL$385,16,FALSE)&amp;""</f>
        <v/>
      </c>
      <c r="AP994" s="245"/>
      <c r="AQ994" s="97" t="s">
        <v>6130</v>
      </c>
      <c r="AR994" s="246" t="str">
        <f>VLOOKUP($B992,[1]D3_2!$B$259:$AL$385,17,FALSE)&amp;""</f>
        <v/>
      </c>
      <c r="AS994" s="247"/>
      <c r="AT994" s="244" t="str">
        <f>VLOOKUP($B992,[1]D3_2!$B$259:$AL$385,18,FALSE)&amp;""</f>
        <v/>
      </c>
      <c r="AU994" s="245"/>
      <c r="AV994" s="97" t="s">
        <v>6130</v>
      </c>
      <c r="AW994" s="246" t="str">
        <f>VLOOKUP($B992,[1]D3_2!$B$259:$AL$385,19,FALSE)&amp;""</f>
        <v/>
      </c>
      <c r="AX994" s="247"/>
      <c r="AY994" s="244" t="str">
        <f>VLOOKUP($B992,[1]D3_2!$B$259:$AL$385,20,FALSE)&amp;""</f>
        <v/>
      </c>
      <c r="AZ994" s="245"/>
      <c r="BA994" s="97" t="s">
        <v>6130</v>
      </c>
      <c r="BB994" s="246" t="str">
        <f>VLOOKUP($B992,[1]D3_2!$B$259:$AL$385,21,FALSE)&amp;""</f>
        <v/>
      </c>
      <c r="BC994" s="247"/>
      <c r="BD994" s="60"/>
    </row>
    <row r="995" spans="2:56" ht="14.25" customHeight="1" x14ac:dyDescent="0.55000000000000004">
      <c r="B995" s="208"/>
      <c r="C995" s="209"/>
      <c r="D995" s="209"/>
      <c r="E995" s="209"/>
      <c r="F995" s="209"/>
      <c r="G995" s="210"/>
      <c r="H995" s="232" t="s">
        <v>7669</v>
      </c>
      <c r="I995" s="233"/>
      <c r="J995" s="233"/>
      <c r="K995" s="234"/>
      <c r="L995" s="241" t="s">
        <v>6265</v>
      </c>
      <c r="M995" s="242"/>
      <c r="N995" s="242"/>
      <c r="O995" s="243"/>
      <c r="P995" s="215" t="str">
        <f>VLOOKUP($B992,[1]D3_2!$B$5:$AL$131,22,FALSE)&amp;""</f>
        <v/>
      </c>
      <c r="Q995" s="216"/>
      <c r="R995" s="95" t="s">
        <v>59</v>
      </c>
      <c r="S995" s="217" t="str">
        <f>VLOOKUP($B992,[1]D3_2!$B$5:$AL$131,23,FALSE)&amp;""</f>
        <v/>
      </c>
      <c r="T995" s="218"/>
      <c r="U995" s="215" t="str">
        <f>VLOOKUP($B992,[1]D3_2!$B$5:$AL$131,24,FALSE)&amp;""</f>
        <v/>
      </c>
      <c r="V995" s="216"/>
      <c r="W995" s="95" t="s">
        <v>59</v>
      </c>
      <c r="X995" s="217" t="str">
        <f>VLOOKUP($B992,[1]D3_2!$B$5:$AL$131,25,FALSE)&amp;""</f>
        <v/>
      </c>
      <c r="Y995" s="218"/>
      <c r="Z995" s="215" t="str">
        <f>VLOOKUP($B992,[1]D3_2!$B$5:$AL$131,26,FALSE)&amp;""</f>
        <v/>
      </c>
      <c r="AA995" s="216"/>
      <c r="AB995" s="95" t="s">
        <v>59</v>
      </c>
      <c r="AC995" s="217" t="str">
        <f>VLOOKUP($B992,[1]D3_2!$B$5:$AL$131,27,FALSE)&amp;""</f>
        <v/>
      </c>
      <c r="AD995" s="218"/>
      <c r="AE995" s="215" t="str">
        <f>VLOOKUP($B992,[1]D3_2!$B$5:$AL$131,28,FALSE)&amp;""</f>
        <v/>
      </c>
      <c r="AF995" s="216"/>
      <c r="AG995" s="95" t="s">
        <v>59</v>
      </c>
      <c r="AH995" s="217" t="str">
        <f>VLOOKUP($B992,[1]D3_2!$B$5:$AL$131,29,FALSE)&amp;""</f>
        <v/>
      </c>
      <c r="AI995" s="218"/>
      <c r="AJ995" s="215" t="str">
        <f>VLOOKUP($B992,[1]D3_2!$B$5:$AL$131,30,FALSE)&amp;""</f>
        <v/>
      </c>
      <c r="AK995" s="216"/>
      <c r="AL995" s="95" t="s">
        <v>59</v>
      </c>
      <c r="AM995" s="217" t="str">
        <f>VLOOKUP($B992,[1]D3_2!$B$5:$AL$131,31,FALSE)&amp;""</f>
        <v/>
      </c>
      <c r="AN995" s="218"/>
      <c r="AO995" s="215" t="str">
        <f>VLOOKUP($B992,[1]D3_2!$B$5:$AL$131,32,FALSE)&amp;""</f>
        <v/>
      </c>
      <c r="AP995" s="216"/>
      <c r="AQ995" s="95" t="s">
        <v>59</v>
      </c>
      <c r="AR995" s="217" t="str">
        <f>VLOOKUP($B992,[1]D3_2!$B$5:$AL$131,33,FALSE)&amp;""</f>
        <v/>
      </c>
      <c r="AS995" s="218"/>
      <c r="AT995" s="215" t="str">
        <f>VLOOKUP($B992,[1]D3_2!$B$5:$AL$131,34,FALSE)&amp;""</f>
        <v/>
      </c>
      <c r="AU995" s="216"/>
      <c r="AV995" s="95" t="s">
        <v>59</v>
      </c>
      <c r="AW995" s="217" t="str">
        <f>VLOOKUP($B992,[1]D3_2!$B$5:$AL$131,35,FALSE)&amp;""</f>
        <v/>
      </c>
      <c r="AX995" s="218"/>
      <c r="AY995" s="215" t="str">
        <f>VLOOKUP($B992,[1]D3_2!$B$5:$AL$131,36,FALSE)&amp;""</f>
        <v/>
      </c>
      <c r="AZ995" s="216"/>
      <c r="BA995" s="95" t="s">
        <v>59</v>
      </c>
      <c r="BB995" s="217" t="str">
        <f>VLOOKUP($B992,[1]D3_2!$B$5:$AL$131,37,FALSE)&amp;""</f>
        <v/>
      </c>
      <c r="BC995" s="218"/>
      <c r="BD995" s="60"/>
    </row>
    <row r="996" spans="2:56" ht="14.25" customHeight="1" x14ac:dyDescent="0.55000000000000004">
      <c r="B996" s="208"/>
      <c r="C996" s="209"/>
      <c r="D996" s="209"/>
      <c r="E996" s="209"/>
      <c r="F996" s="209"/>
      <c r="G996" s="210"/>
      <c r="H996" s="235"/>
      <c r="I996" s="236"/>
      <c r="J996" s="236"/>
      <c r="K996" s="237"/>
      <c r="L996" s="219" t="s">
        <v>7255</v>
      </c>
      <c r="M996" s="220"/>
      <c r="N996" s="220"/>
      <c r="O996" s="221"/>
      <c r="P996" s="222" t="str">
        <f>VLOOKUP($B992,[1]D3_2!$B$132:$AL$258,22,FALSE)&amp;""</f>
        <v/>
      </c>
      <c r="Q996" s="223"/>
      <c r="R996" s="96" t="s">
        <v>6130</v>
      </c>
      <c r="S996" s="224" t="str">
        <f>VLOOKUP($B992,[1]D3_2!$B$132:$AL$258,23,FALSE)&amp;""</f>
        <v/>
      </c>
      <c r="T996" s="225"/>
      <c r="U996" s="222" t="str">
        <f>VLOOKUP($B992,[1]D3_2!$B$132:$AL$258,24,FALSE)&amp;""</f>
        <v/>
      </c>
      <c r="V996" s="223"/>
      <c r="W996" s="96" t="s">
        <v>6130</v>
      </c>
      <c r="X996" s="224" t="str">
        <f>VLOOKUP($B992,[1]D3_2!$B$132:$AL$258,25,FALSE)&amp;""</f>
        <v/>
      </c>
      <c r="Y996" s="225"/>
      <c r="Z996" s="222" t="str">
        <f>VLOOKUP($B992,[1]D3_2!$B$132:$AL$258,26,FALSE)&amp;""</f>
        <v/>
      </c>
      <c r="AA996" s="223"/>
      <c r="AB996" s="96" t="s">
        <v>6130</v>
      </c>
      <c r="AC996" s="224" t="str">
        <f>VLOOKUP($B992,[1]D3_2!$B$132:$AL$258,27,FALSE)&amp;""</f>
        <v/>
      </c>
      <c r="AD996" s="225"/>
      <c r="AE996" s="222" t="str">
        <f>VLOOKUP($B992,[1]D3_2!$B$132:$AL$258,28,FALSE)&amp;""</f>
        <v/>
      </c>
      <c r="AF996" s="223"/>
      <c r="AG996" s="96" t="s">
        <v>6130</v>
      </c>
      <c r="AH996" s="224" t="str">
        <f>VLOOKUP($B992,[1]D3_2!$B$132:$AL$385,29,FALSE)&amp;""</f>
        <v/>
      </c>
      <c r="AI996" s="225"/>
      <c r="AJ996" s="222" t="str">
        <f>VLOOKUP($B992,[1]D3_2!$B$132:$AL$258,30,FALSE)&amp;""</f>
        <v/>
      </c>
      <c r="AK996" s="223"/>
      <c r="AL996" s="96" t="s">
        <v>6130</v>
      </c>
      <c r="AM996" s="224" t="str">
        <f>VLOOKUP($B992,[1]D3_2!$B$132:$AL$385,31,FALSE)&amp;""</f>
        <v/>
      </c>
      <c r="AN996" s="225"/>
      <c r="AO996" s="222" t="str">
        <f>VLOOKUP($B992,[1]D3_2!$B$132:$AL$258,32,FALSE)&amp;""</f>
        <v/>
      </c>
      <c r="AP996" s="223"/>
      <c r="AQ996" s="96" t="s">
        <v>6130</v>
      </c>
      <c r="AR996" s="224" t="str">
        <f>VLOOKUP($B992,[1]D3_2!$B$132:$AL$385,33,FALSE)&amp;""</f>
        <v/>
      </c>
      <c r="AS996" s="225"/>
      <c r="AT996" s="222" t="str">
        <f>VLOOKUP($B992,[1]D3_2!$B$132:$AL$258,34,FALSE)&amp;""</f>
        <v/>
      </c>
      <c r="AU996" s="223"/>
      <c r="AV996" s="96" t="s">
        <v>6130</v>
      </c>
      <c r="AW996" s="224" t="str">
        <f>VLOOKUP($B992,[1]D3_2!$B$132:$AL$385,35,FALSE)&amp;""</f>
        <v/>
      </c>
      <c r="AX996" s="225"/>
      <c r="AY996" s="222" t="str">
        <f>VLOOKUP($B992,[1]D3_2!$B$132:$AL$258,36,FALSE)&amp;""</f>
        <v/>
      </c>
      <c r="AZ996" s="223"/>
      <c r="BA996" s="96" t="s">
        <v>6130</v>
      </c>
      <c r="BB996" s="224" t="str">
        <f>VLOOKUP($B992,[1]D3_2!$B$132:$AL$385,37,FALSE)&amp;""</f>
        <v/>
      </c>
      <c r="BC996" s="225"/>
      <c r="BD996" s="60"/>
    </row>
    <row r="997" spans="2:56" ht="14.25" customHeight="1" x14ac:dyDescent="0.55000000000000004">
      <c r="B997" s="198"/>
      <c r="C997" s="199"/>
      <c r="D997" s="199"/>
      <c r="E997" s="199"/>
      <c r="F997" s="199"/>
      <c r="G997" s="200"/>
      <c r="H997" s="238"/>
      <c r="I997" s="239"/>
      <c r="J997" s="239"/>
      <c r="K997" s="240"/>
      <c r="L997" s="248" t="s">
        <v>7256</v>
      </c>
      <c r="M997" s="249"/>
      <c r="N997" s="249"/>
      <c r="O997" s="250"/>
      <c r="P997" s="244" t="str">
        <f>VLOOKUP($B992,[1]D3_2!$B$259:$AL$385,22,FALSE)&amp;""</f>
        <v/>
      </c>
      <c r="Q997" s="245"/>
      <c r="R997" s="97" t="s">
        <v>6130</v>
      </c>
      <c r="S997" s="246" t="str">
        <f>VLOOKUP($B992,[1]D3_2!$B$259:$AL$385,23,FALSE)&amp;""</f>
        <v/>
      </c>
      <c r="T997" s="247"/>
      <c r="U997" s="244" t="str">
        <f>VLOOKUP($B992,[1]D3_2!$B$259:$AL$385,24,FALSE)&amp;""</f>
        <v/>
      </c>
      <c r="V997" s="245"/>
      <c r="W997" s="97" t="s">
        <v>6130</v>
      </c>
      <c r="X997" s="246" t="str">
        <f>VLOOKUP($B992,[1]D3_2!$B$259:$AL$385,25,FALSE)&amp;""</f>
        <v/>
      </c>
      <c r="Y997" s="247"/>
      <c r="Z997" s="244" t="str">
        <f>VLOOKUP($B992,[1]D3_2!$B$259:$AL$385,26,FALSE)&amp;""</f>
        <v/>
      </c>
      <c r="AA997" s="245"/>
      <c r="AB997" s="97" t="s">
        <v>6130</v>
      </c>
      <c r="AC997" s="246" t="str">
        <f>VLOOKUP($B992,[1]D3_2!$B$259:$AL$385,27,FALSE)&amp;""</f>
        <v/>
      </c>
      <c r="AD997" s="247"/>
      <c r="AE997" s="244" t="str">
        <f>VLOOKUP($B992,[1]D3_2!$B$259:$AL$385,28,FALSE)&amp;""</f>
        <v/>
      </c>
      <c r="AF997" s="245"/>
      <c r="AG997" s="97" t="s">
        <v>6130</v>
      </c>
      <c r="AH997" s="246" t="str">
        <f>VLOOKUP($B992,[1]D3_2!$B$259:$AL$385,29,FALSE)&amp;""</f>
        <v/>
      </c>
      <c r="AI997" s="247"/>
      <c r="AJ997" s="244" t="str">
        <f>VLOOKUP($B992,[1]D3_2!$B$259:$AL$385,30,FALSE)&amp;""</f>
        <v/>
      </c>
      <c r="AK997" s="245"/>
      <c r="AL997" s="97" t="s">
        <v>6130</v>
      </c>
      <c r="AM997" s="246" t="str">
        <f>VLOOKUP($B992,[1]D3_2!$B$259:$AL$385,31,FALSE)&amp;""</f>
        <v/>
      </c>
      <c r="AN997" s="247"/>
      <c r="AO997" s="244" t="str">
        <f>VLOOKUP($B992,[1]D3_2!$B$259:$AL$385,32,FALSE)&amp;""</f>
        <v/>
      </c>
      <c r="AP997" s="245"/>
      <c r="AQ997" s="97" t="s">
        <v>6130</v>
      </c>
      <c r="AR997" s="246" t="str">
        <f>VLOOKUP($B992,[1]D3_2!$B$259:$AL$385,33,FALSE)&amp;""</f>
        <v/>
      </c>
      <c r="AS997" s="247"/>
      <c r="AT997" s="244" t="str">
        <f>VLOOKUP($B992,[1]D3_2!$B$259:$AL$385,34,FALSE)&amp;""</f>
        <v/>
      </c>
      <c r="AU997" s="245"/>
      <c r="AV997" s="97" t="s">
        <v>6130</v>
      </c>
      <c r="AW997" s="246" t="str">
        <f>VLOOKUP($B992,[1]D3_2!$B$259:$AL$385,35,FALSE)&amp;""</f>
        <v/>
      </c>
      <c r="AX997" s="247"/>
      <c r="AY997" s="244" t="str">
        <f>VLOOKUP($B992,[1]D3_2!$B$259:$AL$385,36,FALSE)&amp;""</f>
        <v/>
      </c>
      <c r="AZ997" s="245"/>
      <c r="BA997" s="97" t="s">
        <v>6130</v>
      </c>
      <c r="BB997" s="246" t="str">
        <f>VLOOKUP($B992,[1]D3_2!$B$259:$AL$385,37,FALSE)&amp;""</f>
        <v/>
      </c>
      <c r="BC997" s="247"/>
      <c r="BD997" s="60"/>
    </row>
    <row r="998" spans="2:56" ht="14.25" customHeight="1" x14ac:dyDescent="0.55000000000000004">
      <c r="B998" s="195" t="s">
        <v>6261</v>
      </c>
      <c r="C998" s="196"/>
      <c r="D998" s="196"/>
      <c r="E998" s="196"/>
      <c r="F998" s="196"/>
      <c r="G998" s="197"/>
      <c r="H998" s="232" t="s">
        <v>7637</v>
      </c>
      <c r="I998" s="233"/>
      <c r="J998" s="233"/>
      <c r="K998" s="234"/>
      <c r="L998" s="241" t="s">
        <v>6265</v>
      </c>
      <c r="M998" s="242"/>
      <c r="N998" s="242"/>
      <c r="O998" s="243"/>
      <c r="P998" s="215" t="str">
        <f>VLOOKUP($B998,[1]D3_2!$B$5:$AL$131,6,FALSE)&amp;""</f>
        <v/>
      </c>
      <c r="Q998" s="216"/>
      <c r="R998" s="95" t="s">
        <v>59</v>
      </c>
      <c r="S998" s="217" t="str">
        <f>VLOOKUP($B998,[1]D3_2!$B$5:$AL$131,7,FALSE)&amp;""</f>
        <v/>
      </c>
      <c r="T998" s="218"/>
      <c r="U998" s="215" t="str">
        <f>VLOOKUP($B998,[1]D3_2!$B$5:$AL$131,8,FALSE)&amp;""</f>
        <v/>
      </c>
      <c r="V998" s="216"/>
      <c r="W998" s="95" t="s">
        <v>59</v>
      </c>
      <c r="X998" s="217" t="str">
        <f>VLOOKUP($B998,[1]D3_2!$B$5:$AL$131,9,FALSE)&amp;""</f>
        <v/>
      </c>
      <c r="Y998" s="218"/>
      <c r="Z998" s="215" t="str">
        <f>VLOOKUP($B998,[1]D3_2!$B$5:$AL$131,10,FALSE)&amp;""</f>
        <v/>
      </c>
      <c r="AA998" s="216"/>
      <c r="AB998" s="95" t="s">
        <v>59</v>
      </c>
      <c r="AC998" s="217" t="str">
        <f>VLOOKUP($B998,[1]D3_2!$B$5:$AL$131,11,FALSE)&amp;""</f>
        <v/>
      </c>
      <c r="AD998" s="218"/>
      <c r="AE998" s="215" t="str">
        <f>VLOOKUP($B998,[1]D3_2!$B$5:$AL$131,12,FALSE)&amp;""</f>
        <v/>
      </c>
      <c r="AF998" s="216"/>
      <c r="AG998" s="95" t="s">
        <v>59</v>
      </c>
      <c r="AH998" s="217" t="str">
        <f>VLOOKUP($B998,[1]D3_2!$B$5:$AL$131,13,FALSE)&amp;""</f>
        <v/>
      </c>
      <c r="AI998" s="218"/>
      <c r="AJ998" s="215" t="str">
        <f>VLOOKUP($B998,[1]D3_2!$B$5:$AL$131,14,FALSE)&amp;""</f>
        <v/>
      </c>
      <c r="AK998" s="216"/>
      <c r="AL998" s="95" t="s">
        <v>59</v>
      </c>
      <c r="AM998" s="217" t="str">
        <f>VLOOKUP($B998,[1]D3_2!$B$5:$AL$131,15,FALSE)&amp;""</f>
        <v/>
      </c>
      <c r="AN998" s="218"/>
      <c r="AO998" s="215" t="str">
        <f>VLOOKUP($B998,[1]D3_2!$B$5:$AL$131,16,FALSE)&amp;""</f>
        <v/>
      </c>
      <c r="AP998" s="216"/>
      <c r="AQ998" s="95" t="s">
        <v>59</v>
      </c>
      <c r="AR998" s="217" t="str">
        <f>VLOOKUP($B998,[1]D3_2!$B$5:$AL$131,17,FALSE)&amp;""</f>
        <v/>
      </c>
      <c r="AS998" s="218"/>
      <c r="AT998" s="215" t="str">
        <f>VLOOKUP($B998,[1]D3_2!$B$5:$AL$131,18,FALSE)&amp;""</f>
        <v/>
      </c>
      <c r="AU998" s="216"/>
      <c r="AV998" s="95" t="s">
        <v>59</v>
      </c>
      <c r="AW998" s="217" t="str">
        <f>VLOOKUP($B998,[1]D3_2!$B$5:$AL$131,19,FALSE)&amp;""</f>
        <v/>
      </c>
      <c r="AX998" s="218"/>
      <c r="AY998" s="215" t="str">
        <f>VLOOKUP($B998,[1]D3_2!$B$5:$AL$131,20,FALSE)&amp;""</f>
        <v/>
      </c>
      <c r="AZ998" s="216"/>
      <c r="BA998" s="95" t="s">
        <v>59</v>
      </c>
      <c r="BB998" s="217" t="str">
        <f>VLOOKUP($B998,[1]D3_2!$B$5:$AL$131,21,FALSE)&amp;""</f>
        <v/>
      </c>
      <c r="BC998" s="218"/>
      <c r="BD998" s="60"/>
    </row>
    <row r="999" spans="2:56" ht="14.25" customHeight="1" x14ac:dyDescent="0.55000000000000004">
      <c r="B999" s="208"/>
      <c r="C999" s="209"/>
      <c r="D999" s="209"/>
      <c r="E999" s="209"/>
      <c r="F999" s="209"/>
      <c r="G999" s="210"/>
      <c r="H999" s="235"/>
      <c r="I999" s="236"/>
      <c r="J999" s="236"/>
      <c r="K999" s="237"/>
      <c r="L999" s="219" t="s">
        <v>7255</v>
      </c>
      <c r="M999" s="220"/>
      <c r="N999" s="220"/>
      <c r="O999" s="221"/>
      <c r="P999" s="222" t="str">
        <f>VLOOKUP($B998,[1]D3_2!$B$132:$AL$258,6,FALSE)&amp;""</f>
        <v/>
      </c>
      <c r="Q999" s="223"/>
      <c r="R999" s="96" t="s">
        <v>6130</v>
      </c>
      <c r="S999" s="224" t="str">
        <f>VLOOKUP($B998,[1]D3_2!$B$132:$AL$258,7,FALSE)&amp;""</f>
        <v/>
      </c>
      <c r="T999" s="225"/>
      <c r="U999" s="222" t="str">
        <f>VLOOKUP($B998,[1]D3_2!$B$132:$AL$258,8,FALSE)&amp;""</f>
        <v/>
      </c>
      <c r="V999" s="223"/>
      <c r="W999" s="96" t="s">
        <v>6130</v>
      </c>
      <c r="X999" s="224" t="str">
        <f>VLOOKUP($B998,[1]D3_2!$B$132:$AL$258,9,FALSE)&amp;""</f>
        <v/>
      </c>
      <c r="Y999" s="225"/>
      <c r="Z999" s="222" t="str">
        <f>VLOOKUP($B998,[1]D3_2!$B$132:$AL$258,10,FALSE)&amp;""</f>
        <v/>
      </c>
      <c r="AA999" s="223"/>
      <c r="AB999" s="96" t="s">
        <v>6130</v>
      </c>
      <c r="AC999" s="224" t="str">
        <f>VLOOKUP($B998,[1]D3_2!$B$132:$AL$258,11,FALSE)&amp;""</f>
        <v/>
      </c>
      <c r="AD999" s="225"/>
      <c r="AE999" s="222" t="str">
        <f>VLOOKUP($B998,[1]D3_2!$B$132:$AL$258,12,FALSE)&amp;""</f>
        <v/>
      </c>
      <c r="AF999" s="223"/>
      <c r="AG999" s="96" t="s">
        <v>6130</v>
      </c>
      <c r="AH999" s="224" t="str">
        <f>VLOOKUP($B998,[1]D3_2!$B$132:$AL$385,13,FALSE)&amp;""</f>
        <v/>
      </c>
      <c r="AI999" s="225"/>
      <c r="AJ999" s="222" t="str">
        <f>VLOOKUP($B998,[1]D3_2!$B$132:$AL$258,14,FALSE)&amp;""</f>
        <v/>
      </c>
      <c r="AK999" s="223"/>
      <c r="AL999" s="96" t="s">
        <v>6130</v>
      </c>
      <c r="AM999" s="224" t="str">
        <f>VLOOKUP($B998,[1]D3_2!$B$132:$AL$385,15,FALSE)&amp;""</f>
        <v/>
      </c>
      <c r="AN999" s="225"/>
      <c r="AO999" s="222" t="str">
        <f>VLOOKUP($B998,[1]D3_2!$B$132:$AL$258,16,FALSE)&amp;""</f>
        <v/>
      </c>
      <c r="AP999" s="223"/>
      <c r="AQ999" s="96" t="s">
        <v>6130</v>
      </c>
      <c r="AR999" s="224" t="str">
        <f>VLOOKUP($B998,[1]D3_2!$B$132:$AL$385,17,FALSE)&amp;""</f>
        <v/>
      </c>
      <c r="AS999" s="225"/>
      <c r="AT999" s="222" t="str">
        <f>VLOOKUP($B998,[1]D3_2!$B$132:$AL$258,18,FALSE)&amp;""</f>
        <v/>
      </c>
      <c r="AU999" s="223"/>
      <c r="AV999" s="96" t="s">
        <v>6130</v>
      </c>
      <c r="AW999" s="224" t="str">
        <f>VLOOKUP($B998,[1]D3_2!$B$132:$AL$385,19,FALSE)&amp;""</f>
        <v/>
      </c>
      <c r="AX999" s="225"/>
      <c r="AY999" s="222" t="str">
        <f>VLOOKUP($B998,[1]D3_2!$B$132:$AL$258,20,FALSE)&amp;""</f>
        <v/>
      </c>
      <c r="AZ999" s="223"/>
      <c r="BA999" s="96" t="s">
        <v>6130</v>
      </c>
      <c r="BB999" s="224" t="str">
        <f>VLOOKUP($B998,[1]D3_2!$B$132:$AL$385,21,FALSE)&amp;""</f>
        <v/>
      </c>
      <c r="BC999" s="225"/>
      <c r="BD999" s="60"/>
    </row>
    <row r="1000" spans="2:56" ht="14.25" customHeight="1" x14ac:dyDescent="0.55000000000000004">
      <c r="B1000" s="208"/>
      <c r="C1000" s="209"/>
      <c r="D1000" s="209"/>
      <c r="E1000" s="209"/>
      <c r="F1000" s="209"/>
      <c r="G1000" s="210"/>
      <c r="H1000" s="238"/>
      <c r="I1000" s="239"/>
      <c r="J1000" s="239"/>
      <c r="K1000" s="240"/>
      <c r="L1000" s="248" t="s">
        <v>7256</v>
      </c>
      <c r="M1000" s="249"/>
      <c r="N1000" s="249"/>
      <c r="O1000" s="250"/>
      <c r="P1000" s="244" t="str">
        <f>VLOOKUP($B998,[1]D3_2!$B$259:$AL$385,6,FALSE)&amp;""</f>
        <v/>
      </c>
      <c r="Q1000" s="245"/>
      <c r="R1000" s="97" t="s">
        <v>6130</v>
      </c>
      <c r="S1000" s="246" t="str">
        <f>VLOOKUP($B998,[1]D3_2!$B$259:$AL$385,7,FALSE)&amp;""</f>
        <v/>
      </c>
      <c r="T1000" s="247"/>
      <c r="U1000" s="244" t="str">
        <f>VLOOKUP($B998,[1]D3_2!$B$259:$AL$385,8,FALSE)&amp;""</f>
        <v/>
      </c>
      <c r="V1000" s="245"/>
      <c r="W1000" s="97" t="s">
        <v>6130</v>
      </c>
      <c r="X1000" s="246" t="str">
        <f>VLOOKUP($B998,[1]D3_2!$B$259:$AL$385,9,FALSE)&amp;""</f>
        <v/>
      </c>
      <c r="Y1000" s="247"/>
      <c r="Z1000" s="244" t="str">
        <f>VLOOKUP($B998,[1]D3_2!$B$259:$AL$385,10,FALSE)&amp;""</f>
        <v/>
      </c>
      <c r="AA1000" s="245"/>
      <c r="AB1000" s="97" t="s">
        <v>6130</v>
      </c>
      <c r="AC1000" s="246" t="str">
        <f>VLOOKUP($B998,[1]D3_2!$B$259:$AL$385,11,FALSE)&amp;""</f>
        <v/>
      </c>
      <c r="AD1000" s="247"/>
      <c r="AE1000" s="244" t="str">
        <f>VLOOKUP($B998,[1]D3_2!$B$259:$AL$385,12,FALSE)&amp;""</f>
        <v/>
      </c>
      <c r="AF1000" s="245"/>
      <c r="AG1000" s="97" t="s">
        <v>6130</v>
      </c>
      <c r="AH1000" s="246" t="str">
        <f>VLOOKUP($B998,[1]D3_2!$B$259:$AL$385,13,FALSE)&amp;""</f>
        <v/>
      </c>
      <c r="AI1000" s="247"/>
      <c r="AJ1000" s="244" t="str">
        <f>VLOOKUP($B998,[1]D3_2!$B$259:$AL$385,14,FALSE)&amp;""</f>
        <v/>
      </c>
      <c r="AK1000" s="245"/>
      <c r="AL1000" s="97" t="s">
        <v>6130</v>
      </c>
      <c r="AM1000" s="246" t="str">
        <f>VLOOKUP($B998,[1]D3_2!$B$259:$AL$385,15,FALSE)&amp;""</f>
        <v/>
      </c>
      <c r="AN1000" s="247"/>
      <c r="AO1000" s="244" t="str">
        <f>VLOOKUP($B998,[1]D3_2!$B$259:$AL$385,16,FALSE)&amp;""</f>
        <v/>
      </c>
      <c r="AP1000" s="245"/>
      <c r="AQ1000" s="97" t="s">
        <v>6130</v>
      </c>
      <c r="AR1000" s="246" t="str">
        <f>VLOOKUP($B998,[1]D3_2!$B$259:$AL$385,17,FALSE)&amp;""</f>
        <v/>
      </c>
      <c r="AS1000" s="247"/>
      <c r="AT1000" s="244" t="str">
        <f>VLOOKUP($B998,[1]D3_2!$B$259:$AL$385,18,FALSE)&amp;""</f>
        <v/>
      </c>
      <c r="AU1000" s="245"/>
      <c r="AV1000" s="97" t="s">
        <v>6130</v>
      </c>
      <c r="AW1000" s="246" t="str">
        <f>VLOOKUP($B998,[1]D3_2!$B$259:$AL$385,19,FALSE)&amp;""</f>
        <v/>
      </c>
      <c r="AX1000" s="247"/>
      <c r="AY1000" s="244" t="str">
        <f>VLOOKUP($B998,[1]D3_2!$B$259:$AL$385,20,FALSE)&amp;""</f>
        <v/>
      </c>
      <c r="AZ1000" s="245"/>
      <c r="BA1000" s="97" t="s">
        <v>6130</v>
      </c>
      <c r="BB1000" s="246" t="str">
        <f>VLOOKUP($B998,[1]D3_2!$B$259:$AL$385,21,FALSE)&amp;""</f>
        <v/>
      </c>
      <c r="BC1000" s="247"/>
      <c r="BD1000" s="60"/>
    </row>
    <row r="1001" spans="2:56" ht="14.25" customHeight="1" x14ac:dyDescent="0.55000000000000004">
      <c r="B1001" s="208"/>
      <c r="C1001" s="209"/>
      <c r="D1001" s="209"/>
      <c r="E1001" s="209"/>
      <c r="F1001" s="209"/>
      <c r="G1001" s="210"/>
      <c r="H1001" s="232" t="s">
        <v>7669</v>
      </c>
      <c r="I1001" s="233"/>
      <c r="J1001" s="233"/>
      <c r="K1001" s="234"/>
      <c r="L1001" s="241" t="s">
        <v>6265</v>
      </c>
      <c r="M1001" s="242"/>
      <c r="N1001" s="242"/>
      <c r="O1001" s="243"/>
      <c r="P1001" s="215" t="str">
        <f>VLOOKUP($B998,[1]D3_2!$B$5:$AL$131,22,FALSE)&amp;""</f>
        <v/>
      </c>
      <c r="Q1001" s="216"/>
      <c r="R1001" s="95" t="s">
        <v>59</v>
      </c>
      <c r="S1001" s="217" t="str">
        <f>VLOOKUP($B998,[1]D3_2!$B$5:$AL$131,23,FALSE)&amp;""</f>
        <v/>
      </c>
      <c r="T1001" s="218"/>
      <c r="U1001" s="215" t="str">
        <f>VLOOKUP($B998,[1]D3_2!$B$5:$AL$131,24,FALSE)&amp;""</f>
        <v/>
      </c>
      <c r="V1001" s="216"/>
      <c r="W1001" s="95" t="s">
        <v>59</v>
      </c>
      <c r="X1001" s="217" t="str">
        <f>VLOOKUP($B998,[1]D3_2!$B$5:$AL$131,25,FALSE)&amp;""</f>
        <v/>
      </c>
      <c r="Y1001" s="218"/>
      <c r="Z1001" s="215" t="str">
        <f>VLOOKUP($B998,[1]D3_2!$B$5:$AL$131,26,FALSE)&amp;""</f>
        <v/>
      </c>
      <c r="AA1001" s="216"/>
      <c r="AB1001" s="95" t="s">
        <v>59</v>
      </c>
      <c r="AC1001" s="217" t="str">
        <f>VLOOKUP($B998,[1]D3_2!$B$5:$AL$131,27,FALSE)&amp;""</f>
        <v/>
      </c>
      <c r="AD1001" s="218"/>
      <c r="AE1001" s="215" t="str">
        <f>VLOOKUP($B998,[1]D3_2!$B$5:$AL$131,28,FALSE)&amp;""</f>
        <v/>
      </c>
      <c r="AF1001" s="216"/>
      <c r="AG1001" s="95" t="s">
        <v>59</v>
      </c>
      <c r="AH1001" s="217" t="str">
        <f>VLOOKUP($B998,[1]D3_2!$B$5:$AL$131,29,FALSE)&amp;""</f>
        <v/>
      </c>
      <c r="AI1001" s="218"/>
      <c r="AJ1001" s="215" t="str">
        <f>VLOOKUP($B998,[1]D3_2!$B$5:$AL$131,30,FALSE)&amp;""</f>
        <v/>
      </c>
      <c r="AK1001" s="216"/>
      <c r="AL1001" s="95" t="s">
        <v>59</v>
      </c>
      <c r="AM1001" s="217" t="str">
        <f>VLOOKUP($B998,[1]D3_2!$B$5:$AL$131,31,FALSE)&amp;""</f>
        <v/>
      </c>
      <c r="AN1001" s="218"/>
      <c r="AO1001" s="215" t="str">
        <f>VLOOKUP($B998,[1]D3_2!$B$5:$AL$131,32,FALSE)&amp;""</f>
        <v/>
      </c>
      <c r="AP1001" s="216"/>
      <c r="AQ1001" s="95" t="s">
        <v>59</v>
      </c>
      <c r="AR1001" s="217" t="str">
        <f>VLOOKUP($B998,[1]D3_2!$B$5:$AL$131,33,FALSE)&amp;""</f>
        <v/>
      </c>
      <c r="AS1001" s="218"/>
      <c r="AT1001" s="215" t="str">
        <f>VLOOKUP($B998,[1]D3_2!$B$5:$AL$131,34,FALSE)&amp;""</f>
        <v/>
      </c>
      <c r="AU1001" s="216"/>
      <c r="AV1001" s="95" t="s">
        <v>59</v>
      </c>
      <c r="AW1001" s="217" t="str">
        <f>VLOOKUP($B998,[1]D3_2!$B$5:$AL$131,35,FALSE)&amp;""</f>
        <v/>
      </c>
      <c r="AX1001" s="218"/>
      <c r="AY1001" s="215" t="str">
        <f>VLOOKUP($B998,[1]D3_2!$B$5:$AL$131,36,FALSE)&amp;""</f>
        <v/>
      </c>
      <c r="AZ1001" s="216"/>
      <c r="BA1001" s="95" t="s">
        <v>59</v>
      </c>
      <c r="BB1001" s="217" t="str">
        <f>VLOOKUP($B998,[1]D3_2!$B$5:$AL$131,37,FALSE)&amp;""</f>
        <v/>
      </c>
      <c r="BC1001" s="218"/>
      <c r="BD1001" s="60"/>
    </row>
    <row r="1002" spans="2:56" ht="14.25" customHeight="1" x14ac:dyDescent="0.55000000000000004">
      <c r="B1002" s="208"/>
      <c r="C1002" s="209"/>
      <c r="D1002" s="209"/>
      <c r="E1002" s="209"/>
      <c r="F1002" s="209"/>
      <c r="G1002" s="210"/>
      <c r="H1002" s="235"/>
      <c r="I1002" s="236"/>
      <c r="J1002" s="236"/>
      <c r="K1002" s="237"/>
      <c r="L1002" s="219" t="s">
        <v>7255</v>
      </c>
      <c r="M1002" s="220"/>
      <c r="N1002" s="220"/>
      <c r="O1002" s="221"/>
      <c r="P1002" s="222" t="str">
        <f>VLOOKUP($B998,[1]D3_2!$B$132:$AL$258,22,FALSE)&amp;""</f>
        <v/>
      </c>
      <c r="Q1002" s="223"/>
      <c r="R1002" s="96" t="s">
        <v>6130</v>
      </c>
      <c r="S1002" s="224" t="str">
        <f>VLOOKUP($B998,[1]D3_2!$B$132:$AL$258,23,FALSE)&amp;""</f>
        <v/>
      </c>
      <c r="T1002" s="225"/>
      <c r="U1002" s="222" t="str">
        <f>VLOOKUP($B998,[1]D3_2!$B$132:$AL$258,24,FALSE)&amp;""</f>
        <v/>
      </c>
      <c r="V1002" s="223"/>
      <c r="W1002" s="96" t="s">
        <v>6130</v>
      </c>
      <c r="X1002" s="224" t="str">
        <f>VLOOKUP($B998,[1]D3_2!$B$132:$AL$258,25,FALSE)&amp;""</f>
        <v/>
      </c>
      <c r="Y1002" s="225"/>
      <c r="Z1002" s="222" t="str">
        <f>VLOOKUP($B998,[1]D3_2!$B$132:$AL$258,26,FALSE)&amp;""</f>
        <v/>
      </c>
      <c r="AA1002" s="223"/>
      <c r="AB1002" s="96" t="s">
        <v>6130</v>
      </c>
      <c r="AC1002" s="224" t="str">
        <f>VLOOKUP($B998,[1]D3_2!$B$132:$AL$258,27,FALSE)&amp;""</f>
        <v/>
      </c>
      <c r="AD1002" s="225"/>
      <c r="AE1002" s="222" t="str">
        <f>VLOOKUP($B998,[1]D3_2!$B$132:$AL$258,28,FALSE)&amp;""</f>
        <v/>
      </c>
      <c r="AF1002" s="223"/>
      <c r="AG1002" s="96" t="s">
        <v>6130</v>
      </c>
      <c r="AH1002" s="224" t="str">
        <f>VLOOKUP($B998,[1]D3_2!$B$132:$AL$385,29,FALSE)&amp;""</f>
        <v/>
      </c>
      <c r="AI1002" s="225"/>
      <c r="AJ1002" s="222" t="str">
        <f>VLOOKUP($B998,[1]D3_2!$B$132:$AL$258,30,FALSE)&amp;""</f>
        <v/>
      </c>
      <c r="AK1002" s="223"/>
      <c r="AL1002" s="96" t="s">
        <v>6130</v>
      </c>
      <c r="AM1002" s="224" t="str">
        <f>VLOOKUP($B998,[1]D3_2!$B$132:$AL$385,31,FALSE)&amp;""</f>
        <v/>
      </c>
      <c r="AN1002" s="225"/>
      <c r="AO1002" s="222" t="str">
        <f>VLOOKUP($B998,[1]D3_2!$B$132:$AL$258,32,FALSE)&amp;""</f>
        <v/>
      </c>
      <c r="AP1002" s="223"/>
      <c r="AQ1002" s="96" t="s">
        <v>6130</v>
      </c>
      <c r="AR1002" s="224" t="str">
        <f>VLOOKUP($B998,[1]D3_2!$B$132:$AL$385,33,FALSE)&amp;""</f>
        <v/>
      </c>
      <c r="AS1002" s="225"/>
      <c r="AT1002" s="222" t="str">
        <f>VLOOKUP($B998,[1]D3_2!$B$132:$AL$258,34,FALSE)&amp;""</f>
        <v/>
      </c>
      <c r="AU1002" s="223"/>
      <c r="AV1002" s="96" t="s">
        <v>6130</v>
      </c>
      <c r="AW1002" s="224" t="str">
        <f>VLOOKUP($B998,[1]D3_2!$B$132:$AL$385,35,FALSE)&amp;""</f>
        <v/>
      </c>
      <c r="AX1002" s="225"/>
      <c r="AY1002" s="222" t="str">
        <f>VLOOKUP($B998,[1]D3_2!$B$132:$AL$258,36,FALSE)&amp;""</f>
        <v/>
      </c>
      <c r="AZ1002" s="223"/>
      <c r="BA1002" s="96" t="s">
        <v>6130</v>
      </c>
      <c r="BB1002" s="224" t="str">
        <f>VLOOKUP($B998,[1]D3_2!$B$132:$AL$385,37,FALSE)&amp;""</f>
        <v/>
      </c>
      <c r="BC1002" s="225"/>
      <c r="BD1002" s="60"/>
    </row>
    <row r="1003" spans="2:56" ht="14.25" customHeight="1" x14ac:dyDescent="0.55000000000000004">
      <c r="B1003" s="198"/>
      <c r="C1003" s="199"/>
      <c r="D1003" s="199"/>
      <c r="E1003" s="199"/>
      <c r="F1003" s="199"/>
      <c r="G1003" s="200"/>
      <c r="H1003" s="238"/>
      <c r="I1003" s="239"/>
      <c r="J1003" s="239"/>
      <c r="K1003" s="240"/>
      <c r="L1003" s="248" t="s">
        <v>7256</v>
      </c>
      <c r="M1003" s="249"/>
      <c r="N1003" s="249"/>
      <c r="O1003" s="250"/>
      <c r="P1003" s="244" t="str">
        <f>VLOOKUP($B998,[1]D3_2!$B$259:$AL$385,22,FALSE)&amp;""</f>
        <v/>
      </c>
      <c r="Q1003" s="245"/>
      <c r="R1003" s="97" t="s">
        <v>6130</v>
      </c>
      <c r="S1003" s="246" t="str">
        <f>VLOOKUP($B998,[1]D3_2!$B$259:$AL$385,23,FALSE)&amp;""</f>
        <v/>
      </c>
      <c r="T1003" s="247"/>
      <c r="U1003" s="244" t="str">
        <f>VLOOKUP($B998,[1]D3_2!$B$259:$AL$385,24,FALSE)&amp;""</f>
        <v/>
      </c>
      <c r="V1003" s="245"/>
      <c r="W1003" s="97" t="s">
        <v>6130</v>
      </c>
      <c r="X1003" s="246" t="str">
        <f>VLOOKUP($B998,[1]D3_2!$B$259:$AL$385,25,FALSE)&amp;""</f>
        <v/>
      </c>
      <c r="Y1003" s="247"/>
      <c r="Z1003" s="244" t="str">
        <f>VLOOKUP($B998,[1]D3_2!$B$259:$AL$385,26,FALSE)&amp;""</f>
        <v/>
      </c>
      <c r="AA1003" s="245"/>
      <c r="AB1003" s="97" t="s">
        <v>6130</v>
      </c>
      <c r="AC1003" s="246" t="str">
        <f>VLOOKUP($B998,[1]D3_2!$B$259:$AL$385,27,FALSE)&amp;""</f>
        <v/>
      </c>
      <c r="AD1003" s="247"/>
      <c r="AE1003" s="244" t="str">
        <f>VLOOKUP($B998,[1]D3_2!$B$259:$AL$385,28,FALSE)&amp;""</f>
        <v/>
      </c>
      <c r="AF1003" s="245"/>
      <c r="AG1003" s="97" t="s">
        <v>6130</v>
      </c>
      <c r="AH1003" s="246" t="str">
        <f>VLOOKUP($B998,[1]D3_2!$B$259:$AL$385,29,FALSE)&amp;""</f>
        <v/>
      </c>
      <c r="AI1003" s="247"/>
      <c r="AJ1003" s="244" t="str">
        <f>VLOOKUP($B998,[1]D3_2!$B$259:$AL$385,30,FALSE)&amp;""</f>
        <v/>
      </c>
      <c r="AK1003" s="245"/>
      <c r="AL1003" s="97" t="s">
        <v>6130</v>
      </c>
      <c r="AM1003" s="246" t="str">
        <f>VLOOKUP($B998,[1]D3_2!$B$259:$AL$385,31,FALSE)&amp;""</f>
        <v/>
      </c>
      <c r="AN1003" s="247"/>
      <c r="AO1003" s="244" t="str">
        <f>VLOOKUP($B998,[1]D3_2!$B$259:$AL$385,32,FALSE)&amp;""</f>
        <v/>
      </c>
      <c r="AP1003" s="245"/>
      <c r="AQ1003" s="97" t="s">
        <v>6130</v>
      </c>
      <c r="AR1003" s="246" t="str">
        <f>VLOOKUP($B998,[1]D3_2!$B$259:$AL$385,33,FALSE)&amp;""</f>
        <v/>
      </c>
      <c r="AS1003" s="247"/>
      <c r="AT1003" s="244" t="str">
        <f>VLOOKUP($B998,[1]D3_2!$B$259:$AL$385,34,FALSE)&amp;""</f>
        <v/>
      </c>
      <c r="AU1003" s="245"/>
      <c r="AV1003" s="97" t="s">
        <v>6130</v>
      </c>
      <c r="AW1003" s="246" t="str">
        <f>VLOOKUP($B998,[1]D3_2!$B$259:$AL$385,35,FALSE)&amp;""</f>
        <v/>
      </c>
      <c r="AX1003" s="247"/>
      <c r="AY1003" s="244" t="str">
        <f>VLOOKUP($B998,[1]D3_2!$B$259:$AL$385,36,FALSE)&amp;""</f>
        <v/>
      </c>
      <c r="AZ1003" s="245"/>
      <c r="BA1003" s="97" t="s">
        <v>6130</v>
      </c>
      <c r="BB1003" s="246" t="str">
        <f>VLOOKUP($B998,[1]D3_2!$B$259:$AL$385,37,FALSE)&amp;""</f>
        <v/>
      </c>
      <c r="BC1003" s="247"/>
      <c r="BD1003" s="60"/>
    </row>
    <row r="1004" spans="2:56" ht="14.25" customHeight="1" x14ac:dyDescent="0.55000000000000004">
      <c r="B1004" s="195" t="s">
        <v>6128</v>
      </c>
      <c r="C1004" s="196"/>
      <c r="D1004" s="196"/>
      <c r="E1004" s="196"/>
      <c r="F1004" s="196"/>
      <c r="G1004" s="197"/>
      <c r="H1004" s="232" t="s">
        <v>7637</v>
      </c>
      <c r="I1004" s="233"/>
      <c r="J1004" s="233"/>
      <c r="K1004" s="234"/>
      <c r="L1004" s="241" t="s">
        <v>6265</v>
      </c>
      <c r="M1004" s="242"/>
      <c r="N1004" s="242"/>
      <c r="O1004" s="243"/>
      <c r="P1004" s="215" t="str">
        <f>VLOOKUP($B1004,[1]D3_2!$B$5:$AL$131,6,FALSE)&amp;""</f>
        <v/>
      </c>
      <c r="Q1004" s="216"/>
      <c r="R1004" s="95" t="s">
        <v>59</v>
      </c>
      <c r="S1004" s="217" t="str">
        <f>VLOOKUP($B1004,[1]D3_2!$B$5:$AL$131,7,FALSE)&amp;""</f>
        <v/>
      </c>
      <c r="T1004" s="218"/>
      <c r="U1004" s="215" t="str">
        <f>VLOOKUP($B1004,[1]D3_2!$B$5:$AL$131,8,FALSE)&amp;""</f>
        <v/>
      </c>
      <c r="V1004" s="216"/>
      <c r="W1004" s="95" t="s">
        <v>59</v>
      </c>
      <c r="X1004" s="217" t="str">
        <f>VLOOKUP($B1004,[1]D3_2!$B$5:$AL$131,9,FALSE)&amp;""</f>
        <v/>
      </c>
      <c r="Y1004" s="218"/>
      <c r="Z1004" s="215" t="str">
        <f>VLOOKUP($B1004,[1]D3_2!$B$5:$AL$131,10,FALSE)&amp;""</f>
        <v/>
      </c>
      <c r="AA1004" s="216"/>
      <c r="AB1004" s="95" t="s">
        <v>59</v>
      </c>
      <c r="AC1004" s="217" t="str">
        <f>VLOOKUP($B1004,[1]D3_2!$B$5:$AL$131,11,FALSE)&amp;""</f>
        <v/>
      </c>
      <c r="AD1004" s="218"/>
      <c r="AE1004" s="215" t="str">
        <f>VLOOKUP($B1004,[1]D3_2!$B$5:$AL$131,12,FALSE)&amp;""</f>
        <v/>
      </c>
      <c r="AF1004" s="216"/>
      <c r="AG1004" s="95" t="s">
        <v>59</v>
      </c>
      <c r="AH1004" s="217" t="str">
        <f>VLOOKUP($B1004,[1]D3_2!$B$5:$AL$131,13,FALSE)&amp;""</f>
        <v/>
      </c>
      <c r="AI1004" s="218"/>
      <c r="AJ1004" s="215" t="str">
        <f>VLOOKUP($B1004,[1]D3_2!$B$5:$AL$131,14,FALSE)&amp;""</f>
        <v/>
      </c>
      <c r="AK1004" s="216"/>
      <c r="AL1004" s="95" t="s">
        <v>59</v>
      </c>
      <c r="AM1004" s="217" t="str">
        <f>VLOOKUP($B1004,[1]D3_2!$B$5:$AL$131,15,FALSE)&amp;""</f>
        <v/>
      </c>
      <c r="AN1004" s="218"/>
      <c r="AO1004" s="215" t="str">
        <f>VLOOKUP($B1004,[1]D3_2!$B$5:$AL$131,16,FALSE)&amp;""</f>
        <v/>
      </c>
      <c r="AP1004" s="216"/>
      <c r="AQ1004" s="95" t="s">
        <v>59</v>
      </c>
      <c r="AR1004" s="217" t="str">
        <f>VLOOKUP($B1004,[1]D3_2!$B$5:$AL$131,17,FALSE)&amp;""</f>
        <v/>
      </c>
      <c r="AS1004" s="218"/>
      <c r="AT1004" s="215" t="str">
        <f>VLOOKUP($B1004,[1]D3_2!$B$5:$AL$131,18,FALSE)&amp;""</f>
        <v/>
      </c>
      <c r="AU1004" s="216"/>
      <c r="AV1004" s="95" t="s">
        <v>59</v>
      </c>
      <c r="AW1004" s="217" t="str">
        <f>VLOOKUP($B1004,[1]D3_2!$B$5:$AL$131,19,FALSE)&amp;""</f>
        <v/>
      </c>
      <c r="AX1004" s="218"/>
      <c r="AY1004" s="215" t="str">
        <f>VLOOKUP($B1004,[1]D3_2!$B$5:$AL$131,20,FALSE)&amp;""</f>
        <v/>
      </c>
      <c r="AZ1004" s="216"/>
      <c r="BA1004" s="95" t="s">
        <v>59</v>
      </c>
      <c r="BB1004" s="217" t="str">
        <f>VLOOKUP($B1004,[1]D3_2!$B$5:$AL$131,21,FALSE)&amp;""</f>
        <v/>
      </c>
      <c r="BC1004" s="218"/>
      <c r="BD1004" s="60"/>
    </row>
    <row r="1005" spans="2:56" ht="14.25" customHeight="1" x14ac:dyDescent="0.55000000000000004">
      <c r="B1005" s="208"/>
      <c r="C1005" s="209"/>
      <c r="D1005" s="209"/>
      <c r="E1005" s="209"/>
      <c r="F1005" s="209"/>
      <c r="G1005" s="210"/>
      <c r="H1005" s="235"/>
      <c r="I1005" s="236"/>
      <c r="J1005" s="236"/>
      <c r="K1005" s="237"/>
      <c r="L1005" s="219" t="s">
        <v>7255</v>
      </c>
      <c r="M1005" s="220"/>
      <c r="N1005" s="220"/>
      <c r="O1005" s="221"/>
      <c r="P1005" s="222" t="str">
        <f>VLOOKUP($B1004,[1]D3_2!$B$132:$AL$258,6,FALSE)&amp;""</f>
        <v/>
      </c>
      <c r="Q1005" s="223"/>
      <c r="R1005" s="96" t="s">
        <v>6130</v>
      </c>
      <c r="S1005" s="224" t="str">
        <f>VLOOKUP($B1004,[1]D3_2!$B$132:$AL$258,7,FALSE)&amp;""</f>
        <v/>
      </c>
      <c r="T1005" s="225"/>
      <c r="U1005" s="222" t="str">
        <f>VLOOKUP($B1004,[1]D3_2!$B$132:$AL$258,8,FALSE)&amp;""</f>
        <v/>
      </c>
      <c r="V1005" s="223"/>
      <c r="W1005" s="96" t="s">
        <v>6130</v>
      </c>
      <c r="X1005" s="224" t="str">
        <f>VLOOKUP($B1004,[1]D3_2!$B$132:$AL$258,9,FALSE)&amp;""</f>
        <v/>
      </c>
      <c r="Y1005" s="225"/>
      <c r="Z1005" s="222" t="str">
        <f>VLOOKUP($B1004,[1]D3_2!$B$132:$AL$258,10,FALSE)&amp;""</f>
        <v/>
      </c>
      <c r="AA1005" s="223"/>
      <c r="AB1005" s="96" t="s">
        <v>6130</v>
      </c>
      <c r="AC1005" s="224" t="str">
        <f>VLOOKUP($B1004,[1]D3_2!$B$132:$AL$258,11,FALSE)&amp;""</f>
        <v/>
      </c>
      <c r="AD1005" s="225"/>
      <c r="AE1005" s="222" t="str">
        <f>VLOOKUP($B1004,[1]D3_2!$B$132:$AL$258,12,FALSE)&amp;""</f>
        <v/>
      </c>
      <c r="AF1005" s="223"/>
      <c r="AG1005" s="96" t="s">
        <v>6130</v>
      </c>
      <c r="AH1005" s="224" t="str">
        <f>VLOOKUP($B1004,[1]D3_2!$B$132:$AL$385,13,FALSE)&amp;""</f>
        <v/>
      </c>
      <c r="AI1005" s="225"/>
      <c r="AJ1005" s="222" t="str">
        <f>VLOOKUP($B1004,[1]D3_2!$B$132:$AL$258,14,FALSE)&amp;""</f>
        <v/>
      </c>
      <c r="AK1005" s="223"/>
      <c r="AL1005" s="96" t="s">
        <v>6130</v>
      </c>
      <c r="AM1005" s="224" t="str">
        <f>VLOOKUP($B1004,[1]D3_2!$B$132:$AL$385,15,FALSE)&amp;""</f>
        <v/>
      </c>
      <c r="AN1005" s="225"/>
      <c r="AO1005" s="222" t="str">
        <f>VLOOKUP($B1004,[1]D3_2!$B$132:$AL$258,16,FALSE)&amp;""</f>
        <v/>
      </c>
      <c r="AP1005" s="223"/>
      <c r="AQ1005" s="96" t="s">
        <v>6130</v>
      </c>
      <c r="AR1005" s="224" t="str">
        <f>VLOOKUP($B1004,[1]D3_2!$B$132:$AL$385,17,FALSE)&amp;""</f>
        <v/>
      </c>
      <c r="AS1005" s="225"/>
      <c r="AT1005" s="222" t="str">
        <f>VLOOKUP($B1004,[1]D3_2!$B$132:$AL$258,18,FALSE)&amp;""</f>
        <v/>
      </c>
      <c r="AU1005" s="223"/>
      <c r="AV1005" s="96" t="s">
        <v>6130</v>
      </c>
      <c r="AW1005" s="224" t="str">
        <f>VLOOKUP($B1004,[1]D3_2!$B$132:$AL$385,19,FALSE)&amp;""</f>
        <v/>
      </c>
      <c r="AX1005" s="225"/>
      <c r="AY1005" s="222" t="str">
        <f>VLOOKUP($B1004,[1]D3_2!$B$132:$AL$258,20,FALSE)&amp;""</f>
        <v/>
      </c>
      <c r="AZ1005" s="223"/>
      <c r="BA1005" s="96" t="s">
        <v>6130</v>
      </c>
      <c r="BB1005" s="224" t="str">
        <f>VLOOKUP($B1004,[1]D3_2!$B$132:$AL$385,21,FALSE)&amp;""</f>
        <v/>
      </c>
      <c r="BC1005" s="225"/>
      <c r="BD1005" s="60"/>
    </row>
    <row r="1006" spans="2:56" ht="14.25" customHeight="1" x14ac:dyDescent="0.55000000000000004">
      <c r="B1006" s="208"/>
      <c r="C1006" s="209"/>
      <c r="D1006" s="209"/>
      <c r="E1006" s="209"/>
      <c r="F1006" s="209"/>
      <c r="G1006" s="210"/>
      <c r="H1006" s="238"/>
      <c r="I1006" s="239"/>
      <c r="J1006" s="239"/>
      <c r="K1006" s="240"/>
      <c r="L1006" s="248" t="s">
        <v>7256</v>
      </c>
      <c r="M1006" s="249"/>
      <c r="N1006" s="249"/>
      <c r="O1006" s="250"/>
      <c r="P1006" s="244" t="str">
        <f>VLOOKUP($B1004,[1]D3_2!$B$259:$AL$385,6,FALSE)&amp;""</f>
        <v/>
      </c>
      <c r="Q1006" s="245"/>
      <c r="R1006" s="97" t="s">
        <v>6130</v>
      </c>
      <c r="S1006" s="246" t="str">
        <f>VLOOKUP($B1004,[1]D3_2!$B$259:$AL$385,7,FALSE)&amp;""</f>
        <v/>
      </c>
      <c r="T1006" s="247"/>
      <c r="U1006" s="244" t="str">
        <f>VLOOKUP($B1004,[1]D3_2!$B$259:$AL$385,8,FALSE)&amp;""</f>
        <v/>
      </c>
      <c r="V1006" s="245"/>
      <c r="W1006" s="97" t="s">
        <v>6130</v>
      </c>
      <c r="X1006" s="246" t="str">
        <f>VLOOKUP($B1004,[1]D3_2!$B$259:$AL$385,9,FALSE)&amp;""</f>
        <v/>
      </c>
      <c r="Y1006" s="247"/>
      <c r="Z1006" s="244" t="str">
        <f>VLOOKUP($B1004,[1]D3_2!$B$259:$AL$385,10,FALSE)&amp;""</f>
        <v/>
      </c>
      <c r="AA1006" s="245"/>
      <c r="AB1006" s="97" t="s">
        <v>6130</v>
      </c>
      <c r="AC1006" s="246" t="str">
        <f>VLOOKUP($B1004,[1]D3_2!$B$259:$AL$385,11,FALSE)&amp;""</f>
        <v/>
      </c>
      <c r="AD1006" s="247"/>
      <c r="AE1006" s="244" t="str">
        <f>VLOOKUP($B1004,[1]D3_2!$B$259:$AL$385,12,FALSE)&amp;""</f>
        <v/>
      </c>
      <c r="AF1006" s="245"/>
      <c r="AG1006" s="97" t="s">
        <v>6130</v>
      </c>
      <c r="AH1006" s="246" t="str">
        <f>VLOOKUP($B1004,[1]D3_2!$B$259:$AL$385,13,FALSE)&amp;""</f>
        <v/>
      </c>
      <c r="AI1006" s="247"/>
      <c r="AJ1006" s="244" t="str">
        <f>VLOOKUP($B1004,[1]D3_2!$B$259:$AL$385,14,FALSE)&amp;""</f>
        <v/>
      </c>
      <c r="AK1006" s="245"/>
      <c r="AL1006" s="97" t="s">
        <v>6130</v>
      </c>
      <c r="AM1006" s="246" t="str">
        <f>VLOOKUP($B1004,[1]D3_2!$B$259:$AL$385,15,FALSE)&amp;""</f>
        <v/>
      </c>
      <c r="AN1006" s="247"/>
      <c r="AO1006" s="244" t="str">
        <f>VLOOKUP($B1004,[1]D3_2!$B$259:$AL$385,16,FALSE)&amp;""</f>
        <v/>
      </c>
      <c r="AP1006" s="245"/>
      <c r="AQ1006" s="97" t="s">
        <v>6130</v>
      </c>
      <c r="AR1006" s="246" t="str">
        <f>VLOOKUP($B1004,[1]D3_2!$B$259:$AL$385,17,FALSE)&amp;""</f>
        <v/>
      </c>
      <c r="AS1006" s="247"/>
      <c r="AT1006" s="244" t="str">
        <f>VLOOKUP($B1004,[1]D3_2!$B$259:$AL$385,18,FALSE)&amp;""</f>
        <v/>
      </c>
      <c r="AU1006" s="245"/>
      <c r="AV1006" s="97" t="s">
        <v>6130</v>
      </c>
      <c r="AW1006" s="246" t="str">
        <f>VLOOKUP($B1004,[1]D3_2!$B$259:$AL$385,19,FALSE)&amp;""</f>
        <v/>
      </c>
      <c r="AX1006" s="247"/>
      <c r="AY1006" s="244" t="str">
        <f>VLOOKUP($B1004,[1]D3_2!$B$259:$AL$385,20,FALSE)&amp;""</f>
        <v/>
      </c>
      <c r="AZ1006" s="245"/>
      <c r="BA1006" s="97" t="s">
        <v>6130</v>
      </c>
      <c r="BB1006" s="246" t="str">
        <f>VLOOKUP($B1004,[1]D3_2!$B$259:$AL$385,21,FALSE)&amp;""</f>
        <v/>
      </c>
      <c r="BC1006" s="247"/>
      <c r="BD1006" s="60"/>
    </row>
    <row r="1007" spans="2:56" ht="14.25" customHeight="1" x14ac:dyDescent="0.55000000000000004">
      <c r="B1007" s="208"/>
      <c r="C1007" s="209"/>
      <c r="D1007" s="209"/>
      <c r="E1007" s="209"/>
      <c r="F1007" s="209"/>
      <c r="G1007" s="210"/>
      <c r="H1007" s="232" t="s">
        <v>7669</v>
      </c>
      <c r="I1007" s="233"/>
      <c r="J1007" s="233"/>
      <c r="K1007" s="234"/>
      <c r="L1007" s="241" t="s">
        <v>6265</v>
      </c>
      <c r="M1007" s="242"/>
      <c r="N1007" s="242"/>
      <c r="O1007" s="243"/>
      <c r="P1007" s="215" t="str">
        <f>VLOOKUP($B1004,[1]D3_2!$B$5:$AL$131,22,FALSE)&amp;""</f>
        <v/>
      </c>
      <c r="Q1007" s="216"/>
      <c r="R1007" s="95" t="s">
        <v>59</v>
      </c>
      <c r="S1007" s="217" t="str">
        <f>VLOOKUP($B1004,[1]D3_2!$B$5:$AL$131,23,FALSE)&amp;""</f>
        <v/>
      </c>
      <c r="T1007" s="218"/>
      <c r="U1007" s="215" t="str">
        <f>VLOOKUP($B1004,[1]D3_2!$B$5:$AL$131,24,FALSE)&amp;""</f>
        <v/>
      </c>
      <c r="V1007" s="216"/>
      <c r="W1007" s="95" t="s">
        <v>59</v>
      </c>
      <c r="X1007" s="217" t="str">
        <f>VLOOKUP($B1004,[1]D3_2!$B$5:$AL$131,25,FALSE)&amp;""</f>
        <v/>
      </c>
      <c r="Y1007" s="218"/>
      <c r="Z1007" s="215" t="str">
        <f>VLOOKUP($B1004,[1]D3_2!$B$5:$AL$131,26,FALSE)&amp;""</f>
        <v/>
      </c>
      <c r="AA1007" s="216"/>
      <c r="AB1007" s="95" t="s">
        <v>59</v>
      </c>
      <c r="AC1007" s="217" t="str">
        <f>VLOOKUP($B1004,[1]D3_2!$B$5:$AL$131,27,FALSE)&amp;""</f>
        <v/>
      </c>
      <c r="AD1007" s="218"/>
      <c r="AE1007" s="215" t="str">
        <f>VLOOKUP($B1004,[1]D3_2!$B$5:$AL$131,28,FALSE)&amp;""</f>
        <v/>
      </c>
      <c r="AF1007" s="216"/>
      <c r="AG1007" s="95" t="s">
        <v>59</v>
      </c>
      <c r="AH1007" s="217" t="str">
        <f>VLOOKUP($B1004,[1]D3_2!$B$5:$AL$131,29,FALSE)&amp;""</f>
        <v/>
      </c>
      <c r="AI1007" s="218"/>
      <c r="AJ1007" s="215" t="str">
        <f>VLOOKUP($B1004,[1]D3_2!$B$5:$AL$131,30,FALSE)&amp;""</f>
        <v/>
      </c>
      <c r="AK1007" s="216"/>
      <c r="AL1007" s="95" t="s">
        <v>59</v>
      </c>
      <c r="AM1007" s="217" t="str">
        <f>VLOOKUP($B1004,[1]D3_2!$B$5:$AL$131,31,FALSE)&amp;""</f>
        <v/>
      </c>
      <c r="AN1007" s="218"/>
      <c r="AO1007" s="215" t="str">
        <f>VLOOKUP($B1004,[1]D3_2!$B$5:$AL$131,32,FALSE)&amp;""</f>
        <v/>
      </c>
      <c r="AP1007" s="216"/>
      <c r="AQ1007" s="95" t="s">
        <v>59</v>
      </c>
      <c r="AR1007" s="217" t="str">
        <f>VLOOKUP($B1004,[1]D3_2!$B$5:$AL$131,33,FALSE)&amp;""</f>
        <v/>
      </c>
      <c r="AS1007" s="218"/>
      <c r="AT1007" s="215" t="str">
        <f>VLOOKUP($B1004,[1]D3_2!$B$5:$AL$131,34,FALSE)&amp;""</f>
        <v/>
      </c>
      <c r="AU1007" s="216"/>
      <c r="AV1007" s="95" t="s">
        <v>59</v>
      </c>
      <c r="AW1007" s="217" t="str">
        <f>VLOOKUP($B1004,[1]D3_2!$B$5:$AL$131,35,FALSE)&amp;""</f>
        <v/>
      </c>
      <c r="AX1007" s="218"/>
      <c r="AY1007" s="215" t="str">
        <f>VLOOKUP($B1004,[1]D3_2!$B$5:$AL$131,36,FALSE)&amp;""</f>
        <v/>
      </c>
      <c r="AZ1007" s="216"/>
      <c r="BA1007" s="95" t="s">
        <v>59</v>
      </c>
      <c r="BB1007" s="217" t="str">
        <f>VLOOKUP($B1004,[1]D3_2!$B$5:$AL$131,37,FALSE)&amp;""</f>
        <v/>
      </c>
      <c r="BC1007" s="218"/>
      <c r="BD1007" s="60"/>
    </row>
    <row r="1008" spans="2:56" ht="14.25" customHeight="1" x14ac:dyDescent="0.55000000000000004">
      <c r="B1008" s="208"/>
      <c r="C1008" s="209"/>
      <c r="D1008" s="209"/>
      <c r="E1008" s="209"/>
      <c r="F1008" s="209"/>
      <c r="G1008" s="210"/>
      <c r="H1008" s="235"/>
      <c r="I1008" s="236"/>
      <c r="J1008" s="236"/>
      <c r="K1008" s="237"/>
      <c r="L1008" s="219" t="s">
        <v>7255</v>
      </c>
      <c r="M1008" s="220"/>
      <c r="N1008" s="220"/>
      <c r="O1008" s="221"/>
      <c r="P1008" s="222" t="str">
        <f>VLOOKUP($B1004,[1]D3_2!$B$132:$AL$258,22,FALSE)&amp;""</f>
        <v/>
      </c>
      <c r="Q1008" s="223"/>
      <c r="R1008" s="96" t="s">
        <v>6130</v>
      </c>
      <c r="S1008" s="224" t="str">
        <f>VLOOKUP($B1004,[1]D3_2!$B$132:$AL$258,23,FALSE)&amp;""</f>
        <v/>
      </c>
      <c r="T1008" s="225"/>
      <c r="U1008" s="222" t="str">
        <f>VLOOKUP($B1004,[1]D3_2!$B$132:$AL$258,24,FALSE)&amp;""</f>
        <v/>
      </c>
      <c r="V1008" s="223"/>
      <c r="W1008" s="96" t="s">
        <v>6130</v>
      </c>
      <c r="X1008" s="224" t="str">
        <f>VLOOKUP($B1004,[1]D3_2!$B$132:$AL$258,25,FALSE)&amp;""</f>
        <v/>
      </c>
      <c r="Y1008" s="225"/>
      <c r="Z1008" s="222" t="str">
        <f>VLOOKUP($B1004,[1]D3_2!$B$132:$AL$258,26,FALSE)&amp;""</f>
        <v/>
      </c>
      <c r="AA1008" s="223"/>
      <c r="AB1008" s="96" t="s">
        <v>6130</v>
      </c>
      <c r="AC1008" s="224" t="str">
        <f>VLOOKUP($B1004,[1]D3_2!$B$132:$AL$258,27,FALSE)&amp;""</f>
        <v/>
      </c>
      <c r="AD1008" s="225"/>
      <c r="AE1008" s="222" t="str">
        <f>VLOOKUP($B1004,[1]D3_2!$B$132:$AL$258,28,FALSE)&amp;""</f>
        <v/>
      </c>
      <c r="AF1008" s="223"/>
      <c r="AG1008" s="96" t="s">
        <v>6130</v>
      </c>
      <c r="AH1008" s="224" t="str">
        <f>VLOOKUP($B1004,[1]D3_2!$B$132:$AL$385,29,FALSE)&amp;""</f>
        <v/>
      </c>
      <c r="AI1008" s="225"/>
      <c r="AJ1008" s="222" t="str">
        <f>VLOOKUP($B1004,[1]D3_2!$B$132:$AL$258,30,FALSE)&amp;""</f>
        <v/>
      </c>
      <c r="AK1008" s="223"/>
      <c r="AL1008" s="96" t="s">
        <v>6130</v>
      </c>
      <c r="AM1008" s="224" t="str">
        <f>VLOOKUP($B1004,[1]D3_2!$B$132:$AL$385,31,FALSE)&amp;""</f>
        <v/>
      </c>
      <c r="AN1008" s="225"/>
      <c r="AO1008" s="222" t="str">
        <f>VLOOKUP($B1004,[1]D3_2!$B$132:$AL$258,32,FALSE)&amp;""</f>
        <v/>
      </c>
      <c r="AP1008" s="223"/>
      <c r="AQ1008" s="96" t="s">
        <v>6130</v>
      </c>
      <c r="AR1008" s="224" t="str">
        <f>VLOOKUP($B1004,[1]D3_2!$B$132:$AL$385,33,FALSE)&amp;""</f>
        <v/>
      </c>
      <c r="AS1008" s="225"/>
      <c r="AT1008" s="222" t="str">
        <f>VLOOKUP($B1004,[1]D3_2!$B$132:$AL$258,34,FALSE)&amp;""</f>
        <v/>
      </c>
      <c r="AU1008" s="223"/>
      <c r="AV1008" s="96" t="s">
        <v>6130</v>
      </c>
      <c r="AW1008" s="224" t="str">
        <f>VLOOKUP($B1004,[1]D3_2!$B$132:$AL$385,35,FALSE)&amp;""</f>
        <v/>
      </c>
      <c r="AX1008" s="225"/>
      <c r="AY1008" s="222" t="str">
        <f>VLOOKUP($B1004,[1]D3_2!$B$132:$AL$258,36,FALSE)&amp;""</f>
        <v/>
      </c>
      <c r="AZ1008" s="223"/>
      <c r="BA1008" s="96" t="s">
        <v>6130</v>
      </c>
      <c r="BB1008" s="224" t="str">
        <f>VLOOKUP($B1004,[1]D3_2!$B$132:$AL$385,37,FALSE)&amp;""</f>
        <v/>
      </c>
      <c r="BC1008" s="225"/>
      <c r="BD1008" s="60"/>
    </row>
    <row r="1009" spans="2:56" ht="14.25" customHeight="1" x14ac:dyDescent="0.55000000000000004">
      <c r="B1009" s="198"/>
      <c r="C1009" s="199"/>
      <c r="D1009" s="199"/>
      <c r="E1009" s="199"/>
      <c r="F1009" s="199"/>
      <c r="G1009" s="200"/>
      <c r="H1009" s="238"/>
      <c r="I1009" s="239"/>
      <c r="J1009" s="239"/>
      <c r="K1009" s="240"/>
      <c r="L1009" s="248" t="s">
        <v>7256</v>
      </c>
      <c r="M1009" s="249"/>
      <c r="N1009" s="249"/>
      <c r="O1009" s="250"/>
      <c r="P1009" s="244" t="str">
        <f>VLOOKUP($B1004,[1]D3_2!$B$259:$AL$385,22,FALSE)&amp;""</f>
        <v/>
      </c>
      <c r="Q1009" s="245"/>
      <c r="R1009" s="97" t="s">
        <v>6130</v>
      </c>
      <c r="S1009" s="246" t="str">
        <f>VLOOKUP($B1004,[1]D3_2!$B$259:$AL$385,23,FALSE)&amp;""</f>
        <v/>
      </c>
      <c r="T1009" s="247"/>
      <c r="U1009" s="244" t="str">
        <f>VLOOKUP($B1004,[1]D3_2!$B$259:$AL$385,24,FALSE)&amp;""</f>
        <v/>
      </c>
      <c r="V1009" s="245"/>
      <c r="W1009" s="97" t="s">
        <v>6130</v>
      </c>
      <c r="X1009" s="246" t="str">
        <f>VLOOKUP($B1004,[1]D3_2!$B$259:$AL$385,25,FALSE)&amp;""</f>
        <v/>
      </c>
      <c r="Y1009" s="247"/>
      <c r="Z1009" s="244" t="str">
        <f>VLOOKUP($B1004,[1]D3_2!$B$259:$AL$385,26,FALSE)&amp;""</f>
        <v/>
      </c>
      <c r="AA1009" s="245"/>
      <c r="AB1009" s="97" t="s">
        <v>6130</v>
      </c>
      <c r="AC1009" s="246" t="str">
        <f>VLOOKUP($B1004,[1]D3_2!$B$259:$AL$385,27,FALSE)&amp;""</f>
        <v/>
      </c>
      <c r="AD1009" s="247"/>
      <c r="AE1009" s="244" t="str">
        <f>VLOOKUP($B1004,[1]D3_2!$B$259:$AL$385,28,FALSE)&amp;""</f>
        <v/>
      </c>
      <c r="AF1009" s="245"/>
      <c r="AG1009" s="97" t="s">
        <v>6130</v>
      </c>
      <c r="AH1009" s="246" t="str">
        <f>VLOOKUP($B1004,[1]D3_2!$B$259:$AL$385,29,FALSE)&amp;""</f>
        <v/>
      </c>
      <c r="AI1009" s="247"/>
      <c r="AJ1009" s="244" t="str">
        <f>VLOOKUP($B1004,[1]D3_2!$B$259:$AL$385,30,FALSE)&amp;""</f>
        <v/>
      </c>
      <c r="AK1009" s="245"/>
      <c r="AL1009" s="97" t="s">
        <v>6130</v>
      </c>
      <c r="AM1009" s="246" t="str">
        <f>VLOOKUP($B1004,[1]D3_2!$B$259:$AL$385,31,FALSE)&amp;""</f>
        <v/>
      </c>
      <c r="AN1009" s="247"/>
      <c r="AO1009" s="244" t="str">
        <f>VLOOKUP($B1004,[1]D3_2!$B$259:$AL$385,32,FALSE)&amp;""</f>
        <v/>
      </c>
      <c r="AP1009" s="245"/>
      <c r="AQ1009" s="97" t="s">
        <v>6130</v>
      </c>
      <c r="AR1009" s="246" t="str">
        <f>VLOOKUP($B1004,[1]D3_2!$B$259:$AL$385,33,FALSE)&amp;""</f>
        <v/>
      </c>
      <c r="AS1009" s="247"/>
      <c r="AT1009" s="244" t="str">
        <f>VLOOKUP($B1004,[1]D3_2!$B$259:$AL$385,34,FALSE)&amp;""</f>
        <v/>
      </c>
      <c r="AU1009" s="245"/>
      <c r="AV1009" s="97" t="s">
        <v>6130</v>
      </c>
      <c r="AW1009" s="246" t="str">
        <f>VLOOKUP($B1004,[1]D3_2!$B$259:$AL$385,35,FALSE)&amp;""</f>
        <v/>
      </c>
      <c r="AX1009" s="247"/>
      <c r="AY1009" s="244" t="str">
        <f>VLOOKUP($B1004,[1]D3_2!$B$259:$AL$385,36,FALSE)&amp;""</f>
        <v/>
      </c>
      <c r="AZ1009" s="245"/>
      <c r="BA1009" s="97" t="s">
        <v>6130</v>
      </c>
      <c r="BB1009" s="246" t="str">
        <f>VLOOKUP($B1004,[1]D3_2!$B$259:$AL$385,37,FALSE)&amp;""</f>
        <v/>
      </c>
      <c r="BC1009" s="247"/>
      <c r="BD1009" s="60"/>
    </row>
    <row r="1010" spans="2:56" ht="14.25" customHeight="1" x14ac:dyDescent="0.55000000000000004">
      <c r="B1010" s="195" t="s">
        <v>540</v>
      </c>
      <c r="C1010" s="196"/>
      <c r="D1010" s="196"/>
      <c r="E1010" s="196"/>
      <c r="F1010" s="196"/>
      <c r="G1010" s="197"/>
      <c r="H1010" s="232" t="s">
        <v>7637</v>
      </c>
      <c r="I1010" s="233"/>
      <c r="J1010" s="233"/>
      <c r="K1010" s="234"/>
      <c r="L1010" s="241" t="s">
        <v>6265</v>
      </c>
      <c r="M1010" s="242"/>
      <c r="N1010" s="242"/>
      <c r="O1010" s="243"/>
      <c r="P1010" s="215" t="str">
        <f>VLOOKUP($B1010,[1]D3_2!$B$5:$AL$131,6,FALSE)&amp;""</f>
        <v/>
      </c>
      <c r="Q1010" s="216"/>
      <c r="R1010" s="95" t="s">
        <v>59</v>
      </c>
      <c r="S1010" s="217" t="str">
        <f>VLOOKUP($B1010,[1]D3_2!$B$5:$AL$131,7,FALSE)&amp;""</f>
        <v/>
      </c>
      <c r="T1010" s="218"/>
      <c r="U1010" s="215" t="str">
        <f>VLOOKUP($B1010,[1]D3_2!$B$5:$AL$131,8,FALSE)&amp;""</f>
        <v/>
      </c>
      <c r="V1010" s="216"/>
      <c r="W1010" s="95" t="s">
        <v>59</v>
      </c>
      <c r="X1010" s="217" t="str">
        <f>VLOOKUP($B1010,[1]D3_2!$B$5:$AL$131,9,FALSE)&amp;""</f>
        <v/>
      </c>
      <c r="Y1010" s="218"/>
      <c r="Z1010" s="215" t="str">
        <f>VLOOKUP($B1010,[1]D3_2!$B$5:$AL$131,10,FALSE)&amp;""</f>
        <v/>
      </c>
      <c r="AA1010" s="216"/>
      <c r="AB1010" s="95" t="s">
        <v>59</v>
      </c>
      <c r="AC1010" s="217" t="str">
        <f>VLOOKUP($B1010,[1]D3_2!$B$5:$AL$131,11,FALSE)&amp;""</f>
        <v/>
      </c>
      <c r="AD1010" s="218"/>
      <c r="AE1010" s="215" t="str">
        <f>VLOOKUP($B1010,[1]D3_2!$B$5:$AL$131,12,FALSE)&amp;""</f>
        <v/>
      </c>
      <c r="AF1010" s="216"/>
      <c r="AG1010" s="95" t="s">
        <v>59</v>
      </c>
      <c r="AH1010" s="217" t="str">
        <f>VLOOKUP($B1010,[1]D3_2!$B$5:$AL$131,13,FALSE)&amp;""</f>
        <v/>
      </c>
      <c r="AI1010" s="218"/>
      <c r="AJ1010" s="215" t="str">
        <f>VLOOKUP($B1010,[1]D3_2!$B$5:$AL$131,14,FALSE)&amp;""</f>
        <v/>
      </c>
      <c r="AK1010" s="216"/>
      <c r="AL1010" s="95" t="s">
        <v>59</v>
      </c>
      <c r="AM1010" s="217" t="str">
        <f>VLOOKUP($B1010,[1]D3_2!$B$5:$AL$131,15,FALSE)&amp;""</f>
        <v/>
      </c>
      <c r="AN1010" s="218"/>
      <c r="AO1010" s="215" t="str">
        <f>VLOOKUP($B1010,[1]D3_2!$B$5:$AL$131,16,FALSE)&amp;""</f>
        <v/>
      </c>
      <c r="AP1010" s="216"/>
      <c r="AQ1010" s="95" t="s">
        <v>59</v>
      </c>
      <c r="AR1010" s="217" t="str">
        <f>VLOOKUP($B1010,[1]D3_2!$B$5:$AL$131,17,FALSE)&amp;""</f>
        <v/>
      </c>
      <c r="AS1010" s="218"/>
      <c r="AT1010" s="215" t="str">
        <f>VLOOKUP($B1010,[1]D3_2!$B$5:$AL$131,18,FALSE)&amp;""</f>
        <v/>
      </c>
      <c r="AU1010" s="216"/>
      <c r="AV1010" s="95" t="s">
        <v>59</v>
      </c>
      <c r="AW1010" s="217" t="str">
        <f>VLOOKUP($B1010,[1]D3_2!$B$5:$AL$131,19,FALSE)&amp;""</f>
        <v/>
      </c>
      <c r="AX1010" s="218"/>
      <c r="AY1010" s="215" t="str">
        <f>VLOOKUP($B1010,[1]D3_2!$B$5:$AL$131,20,FALSE)&amp;""</f>
        <v/>
      </c>
      <c r="AZ1010" s="216"/>
      <c r="BA1010" s="95" t="s">
        <v>59</v>
      </c>
      <c r="BB1010" s="217" t="str">
        <f>VLOOKUP($B1010,[1]D3_2!$B$5:$AL$131,21,FALSE)&amp;""</f>
        <v/>
      </c>
      <c r="BC1010" s="218"/>
      <c r="BD1010" s="60"/>
    </row>
    <row r="1011" spans="2:56" ht="14.25" customHeight="1" x14ac:dyDescent="0.55000000000000004">
      <c r="B1011" s="208"/>
      <c r="C1011" s="209"/>
      <c r="D1011" s="209"/>
      <c r="E1011" s="209"/>
      <c r="F1011" s="209"/>
      <c r="G1011" s="210"/>
      <c r="H1011" s="235"/>
      <c r="I1011" s="236"/>
      <c r="J1011" s="236"/>
      <c r="K1011" s="237"/>
      <c r="L1011" s="219" t="s">
        <v>7255</v>
      </c>
      <c r="M1011" s="220"/>
      <c r="N1011" s="220"/>
      <c r="O1011" s="221"/>
      <c r="P1011" s="222" t="str">
        <f>VLOOKUP($B1010,[1]D3_2!$B$132:$AL$258,6,FALSE)&amp;""</f>
        <v/>
      </c>
      <c r="Q1011" s="223"/>
      <c r="R1011" s="96" t="s">
        <v>6130</v>
      </c>
      <c r="S1011" s="224" t="str">
        <f>VLOOKUP($B1010,[1]D3_2!$B$132:$AL$258,7,FALSE)&amp;""</f>
        <v/>
      </c>
      <c r="T1011" s="225"/>
      <c r="U1011" s="222" t="str">
        <f>VLOOKUP($B1010,[1]D3_2!$B$132:$AL$258,8,FALSE)&amp;""</f>
        <v/>
      </c>
      <c r="V1011" s="223"/>
      <c r="W1011" s="96" t="s">
        <v>6130</v>
      </c>
      <c r="X1011" s="224" t="str">
        <f>VLOOKUP($B1010,[1]D3_2!$B$132:$AL$258,9,FALSE)&amp;""</f>
        <v/>
      </c>
      <c r="Y1011" s="225"/>
      <c r="Z1011" s="222" t="str">
        <f>VLOOKUP($B1010,[1]D3_2!$B$132:$AL$258,10,FALSE)&amp;""</f>
        <v/>
      </c>
      <c r="AA1011" s="223"/>
      <c r="AB1011" s="96" t="s">
        <v>6130</v>
      </c>
      <c r="AC1011" s="224" t="str">
        <f>VLOOKUP($B1010,[1]D3_2!$B$132:$AL$258,11,FALSE)&amp;""</f>
        <v/>
      </c>
      <c r="AD1011" s="225"/>
      <c r="AE1011" s="222" t="str">
        <f>VLOOKUP($B1010,[1]D3_2!$B$132:$AL$258,12,FALSE)&amp;""</f>
        <v/>
      </c>
      <c r="AF1011" s="223"/>
      <c r="AG1011" s="96" t="s">
        <v>6130</v>
      </c>
      <c r="AH1011" s="224" t="str">
        <f>VLOOKUP($B1010,[1]D3_2!$B$132:$AL$385,13,FALSE)&amp;""</f>
        <v/>
      </c>
      <c r="AI1011" s="225"/>
      <c r="AJ1011" s="222" t="str">
        <f>VLOOKUP($B1010,[1]D3_2!$B$132:$AL$258,14,FALSE)&amp;""</f>
        <v/>
      </c>
      <c r="AK1011" s="223"/>
      <c r="AL1011" s="96" t="s">
        <v>6130</v>
      </c>
      <c r="AM1011" s="224" t="str">
        <f>VLOOKUP($B1010,[1]D3_2!$B$132:$AL$385,15,FALSE)&amp;""</f>
        <v/>
      </c>
      <c r="AN1011" s="225"/>
      <c r="AO1011" s="222" t="str">
        <f>VLOOKUP($B1010,[1]D3_2!$B$132:$AL$258,16,FALSE)&amp;""</f>
        <v/>
      </c>
      <c r="AP1011" s="223"/>
      <c r="AQ1011" s="96" t="s">
        <v>6130</v>
      </c>
      <c r="AR1011" s="224" t="str">
        <f>VLOOKUP($B1010,[1]D3_2!$B$132:$AL$385,17,FALSE)&amp;""</f>
        <v/>
      </c>
      <c r="AS1011" s="225"/>
      <c r="AT1011" s="222" t="str">
        <f>VLOOKUP($B1010,[1]D3_2!$B$132:$AL$258,18,FALSE)&amp;""</f>
        <v/>
      </c>
      <c r="AU1011" s="223"/>
      <c r="AV1011" s="96" t="s">
        <v>6130</v>
      </c>
      <c r="AW1011" s="224" t="str">
        <f>VLOOKUP($B1010,[1]D3_2!$B$132:$AL$385,19,FALSE)&amp;""</f>
        <v/>
      </c>
      <c r="AX1011" s="225"/>
      <c r="AY1011" s="222" t="str">
        <f>VLOOKUP($B1010,[1]D3_2!$B$132:$AL$258,20,FALSE)&amp;""</f>
        <v/>
      </c>
      <c r="AZ1011" s="223"/>
      <c r="BA1011" s="96" t="s">
        <v>6130</v>
      </c>
      <c r="BB1011" s="224" t="str">
        <f>VLOOKUP($B1010,[1]D3_2!$B$132:$AL$385,21,FALSE)&amp;""</f>
        <v/>
      </c>
      <c r="BC1011" s="225"/>
      <c r="BD1011" s="60"/>
    </row>
    <row r="1012" spans="2:56" ht="14.25" customHeight="1" x14ac:dyDescent="0.55000000000000004">
      <c r="B1012" s="208"/>
      <c r="C1012" s="209"/>
      <c r="D1012" s="209"/>
      <c r="E1012" s="209"/>
      <c r="F1012" s="209"/>
      <c r="G1012" s="210"/>
      <c r="H1012" s="238"/>
      <c r="I1012" s="239"/>
      <c r="J1012" s="239"/>
      <c r="K1012" s="240"/>
      <c r="L1012" s="248" t="s">
        <v>7256</v>
      </c>
      <c r="M1012" s="249"/>
      <c r="N1012" s="249"/>
      <c r="O1012" s="250"/>
      <c r="P1012" s="244" t="str">
        <f>VLOOKUP($B1010,[1]D3_2!$B$259:$AL$385,6,FALSE)&amp;""</f>
        <v/>
      </c>
      <c r="Q1012" s="245"/>
      <c r="R1012" s="97" t="s">
        <v>6130</v>
      </c>
      <c r="S1012" s="246" t="str">
        <f>VLOOKUP($B1010,[1]D3_2!$B$259:$AL$385,7,FALSE)&amp;""</f>
        <v/>
      </c>
      <c r="T1012" s="247"/>
      <c r="U1012" s="244" t="str">
        <f>VLOOKUP($B1010,[1]D3_2!$B$259:$AL$385,8,FALSE)&amp;""</f>
        <v/>
      </c>
      <c r="V1012" s="245"/>
      <c r="W1012" s="97" t="s">
        <v>6130</v>
      </c>
      <c r="X1012" s="246" t="str">
        <f>VLOOKUP($B1010,[1]D3_2!$B$259:$AL$385,9,FALSE)&amp;""</f>
        <v/>
      </c>
      <c r="Y1012" s="247"/>
      <c r="Z1012" s="244" t="str">
        <f>VLOOKUP($B1010,[1]D3_2!$B$259:$AL$385,10,FALSE)&amp;""</f>
        <v/>
      </c>
      <c r="AA1012" s="245"/>
      <c r="AB1012" s="97" t="s">
        <v>6130</v>
      </c>
      <c r="AC1012" s="246" t="str">
        <f>VLOOKUP($B1010,[1]D3_2!$B$259:$AL$385,11,FALSE)&amp;""</f>
        <v/>
      </c>
      <c r="AD1012" s="247"/>
      <c r="AE1012" s="244" t="str">
        <f>VLOOKUP($B1010,[1]D3_2!$B$259:$AL$385,12,FALSE)&amp;""</f>
        <v/>
      </c>
      <c r="AF1012" s="245"/>
      <c r="AG1012" s="97" t="s">
        <v>6130</v>
      </c>
      <c r="AH1012" s="246" t="str">
        <f>VLOOKUP($B1010,[1]D3_2!$B$259:$AL$385,13,FALSE)&amp;""</f>
        <v/>
      </c>
      <c r="AI1012" s="247"/>
      <c r="AJ1012" s="244" t="str">
        <f>VLOOKUP($B1010,[1]D3_2!$B$259:$AL$385,14,FALSE)&amp;""</f>
        <v/>
      </c>
      <c r="AK1012" s="245"/>
      <c r="AL1012" s="97" t="s">
        <v>6130</v>
      </c>
      <c r="AM1012" s="246" t="str">
        <f>VLOOKUP($B1010,[1]D3_2!$B$259:$AL$385,15,FALSE)&amp;""</f>
        <v/>
      </c>
      <c r="AN1012" s="247"/>
      <c r="AO1012" s="244" t="str">
        <f>VLOOKUP($B1010,[1]D3_2!$B$259:$AL$385,16,FALSE)&amp;""</f>
        <v/>
      </c>
      <c r="AP1012" s="245"/>
      <c r="AQ1012" s="97" t="s">
        <v>6130</v>
      </c>
      <c r="AR1012" s="246" t="str">
        <f>VLOOKUP($B1010,[1]D3_2!$B$259:$AL$385,17,FALSE)&amp;""</f>
        <v/>
      </c>
      <c r="AS1012" s="247"/>
      <c r="AT1012" s="244" t="str">
        <f>VLOOKUP($B1010,[1]D3_2!$B$259:$AL$385,18,FALSE)&amp;""</f>
        <v/>
      </c>
      <c r="AU1012" s="245"/>
      <c r="AV1012" s="97" t="s">
        <v>6130</v>
      </c>
      <c r="AW1012" s="246" t="str">
        <f>VLOOKUP($B1010,[1]D3_2!$B$259:$AL$385,19,FALSE)&amp;""</f>
        <v/>
      </c>
      <c r="AX1012" s="247"/>
      <c r="AY1012" s="244" t="str">
        <f>VLOOKUP($B1010,[1]D3_2!$B$259:$AL$385,20,FALSE)&amp;""</f>
        <v/>
      </c>
      <c r="AZ1012" s="245"/>
      <c r="BA1012" s="97" t="s">
        <v>6130</v>
      </c>
      <c r="BB1012" s="246" t="str">
        <f>VLOOKUP($B1010,[1]D3_2!$B$259:$AL$385,21,FALSE)&amp;""</f>
        <v/>
      </c>
      <c r="BC1012" s="247"/>
      <c r="BD1012" s="60"/>
    </row>
    <row r="1013" spans="2:56" ht="14.25" customHeight="1" x14ac:dyDescent="0.55000000000000004">
      <c r="B1013" s="208"/>
      <c r="C1013" s="209"/>
      <c r="D1013" s="209"/>
      <c r="E1013" s="209"/>
      <c r="F1013" s="209"/>
      <c r="G1013" s="210"/>
      <c r="H1013" s="232" t="s">
        <v>7669</v>
      </c>
      <c r="I1013" s="233"/>
      <c r="J1013" s="233"/>
      <c r="K1013" s="234"/>
      <c r="L1013" s="241" t="s">
        <v>6265</v>
      </c>
      <c r="M1013" s="242"/>
      <c r="N1013" s="242"/>
      <c r="O1013" s="243"/>
      <c r="P1013" s="215" t="str">
        <f>VLOOKUP($B1010,[1]D3_2!$B$5:$AL$131,22,FALSE)&amp;""</f>
        <v/>
      </c>
      <c r="Q1013" s="216"/>
      <c r="R1013" s="95" t="s">
        <v>59</v>
      </c>
      <c r="S1013" s="217" t="str">
        <f>VLOOKUP($B1010,[1]D3_2!$B$5:$AL$131,23,FALSE)&amp;""</f>
        <v/>
      </c>
      <c r="T1013" s="218"/>
      <c r="U1013" s="215" t="str">
        <f>VLOOKUP($B1010,[1]D3_2!$B$5:$AL$131,24,FALSE)&amp;""</f>
        <v/>
      </c>
      <c r="V1013" s="216"/>
      <c r="W1013" s="95" t="s">
        <v>59</v>
      </c>
      <c r="X1013" s="217" t="str">
        <f>VLOOKUP($B1010,[1]D3_2!$B$5:$AL$131,25,FALSE)&amp;""</f>
        <v/>
      </c>
      <c r="Y1013" s="218"/>
      <c r="Z1013" s="215" t="str">
        <f>VLOOKUP($B1010,[1]D3_2!$B$5:$AL$131,26,FALSE)&amp;""</f>
        <v/>
      </c>
      <c r="AA1013" s="216"/>
      <c r="AB1013" s="95" t="s">
        <v>59</v>
      </c>
      <c r="AC1013" s="217" t="str">
        <f>VLOOKUP($B1010,[1]D3_2!$B$5:$AL$131,27,FALSE)&amp;""</f>
        <v/>
      </c>
      <c r="AD1013" s="218"/>
      <c r="AE1013" s="215" t="str">
        <f>VLOOKUP($B1010,[1]D3_2!$B$5:$AL$131,28,FALSE)&amp;""</f>
        <v/>
      </c>
      <c r="AF1013" s="216"/>
      <c r="AG1013" s="95" t="s">
        <v>59</v>
      </c>
      <c r="AH1013" s="217" t="str">
        <f>VLOOKUP($B1010,[1]D3_2!$B$5:$AL$131,29,FALSE)&amp;""</f>
        <v/>
      </c>
      <c r="AI1013" s="218"/>
      <c r="AJ1013" s="215" t="str">
        <f>VLOOKUP($B1010,[1]D3_2!$B$5:$AL$131,30,FALSE)&amp;""</f>
        <v/>
      </c>
      <c r="AK1013" s="216"/>
      <c r="AL1013" s="95" t="s">
        <v>59</v>
      </c>
      <c r="AM1013" s="217" t="str">
        <f>VLOOKUP($B1010,[1]D3_2!$B$5:$AL$131,31,FALSE)&amp;""</f>
        <v/>
      </c>
      <c r="AN1013" s="218"/>
      <c r="AO1013" s="215" t="str">
        <f>VLOOKUP($B1010,[1]D3_2!$B$5:$AL$131,32,FALSE)&amp;""</f>
        <v/>
      </c>
      <c r="AP1013" s="216"/>
      <c r="AQ1013" s="95" t="s">
        <v>59</v>
      </c>
      <c r="AR1013" s="217" t="str">
        <f>VLOOKUP($B1010,[1]D3_2!$B$5:$AL$131,33,FALSE)&amp;""</f>
        <v/>
      </c>
      <c r="AS1013" s="218"/>
      <c r="AT1013" s="215" t="str">
        <f>VLOOKUP($B1010,[1]D3_2!$B$5:$AL$131,34,FALSE)&amp;""</f>
        <v/>
      </c>
      <c r="AU1013" s="216"/>
      <c r="AV1013" s="95" t="s">
        <v>59</v>
      </c>
      <c r="AW1013" s="217" t="str">
        <f>VLOOKUP($B1010,[1]D3_2!$B$5:$AL$131,35,FALSE)&amp;""</f>
        <v/>
      </c>
      <c r="AX1013" s="218"/>
      <c r="AY1013" s="215" t="str">
        <f>VLOOKUP($B1010,[1]D3_2!$B$5:$AL$131,36,FALSE)&amp;""</f>
        <v/>
      </c>
      <c r="AZ1013" s="216"/>
      <c r="BA1013" s="95" t="s">
        <v>59</v>
      </c>
      <c r="BB1013" s="217" t="str">
        <f>VLOOKUP($B1010,[1]D3_2!$B$5:$AL$131,37,FALSE)&amp;""</f>
        <v/>
      </c>
      <c r="BC1013" s="218"/>
      <c r="BD1013" s="60"/>
    </row>
    <row r="1014" spans="2:56" ht="14.25" customHeight="1" x14ac:dyDescent="0.55000000000000004">
      <c r="B1014" s="208"/>
      <c r="C1014" s="209"/>
      <c r="D1014" s="209"/>
      <c r="E1014" s="209"/>
      <c r="F1014" s="209"/>
      <c r="G1014" s="210"/>
      <c r="H1014" s="235"/>
      <c r="I1014" s="236"/>
      <c r="J1014" s="236"/>
      <c r="K1014" s="237"/>
      <c r="L1014" s="219" t="s">
        <v>7255</v>
      </c>
      <c r="M1014" s="220"/>
      <c r="N1014" s="220"/>
      <c r="O1014" s="221"/>
      <c r="P1014" s="222" t="str">
        <f>VLOOKUP($B1010,[1]D3_2!$B$132:$AL$258,22,FALSE)&amp;""</f>
        <v/>
      </c>
      <c r="Q1014" s="223"/>
      <c r="R1014" s="96" t="s">
        <v>6130</v>
      </c>
      <c r="S1014" s="224" t="str">
        <f>VLOOKUP($B1010,[1]D3_2!$B$132:$AL$258,23,FALSE)&amp;""</f>
        <v/>
      </c>
      <c r="T1014" s="225"/>
      <c r="U1014" s="222" t="str">
        <f>VLOOKUP($B1010,[1]D3_2!$B$132:$AL$258,24,FALSE)&amp;""</f>
        <v/>
      </c>
      <c r="V1014" s="223"/>
      <c r="W1014" s="96" t="s">
        <v>6130</v>
      </c>
      <c r="X1014" s="224" t="str">
        <f>VLOOKUP($B1010,[1]D3_2!$B$132:$AL$258,25,FALSE)&amp;""</f>
        <v/>
      </c>
      <c r="Y1014" s="225"/>
      <c r="Z1014" s="222" t="str">
        <f>VLOOKUP($B1010,[1]D3_2!$B$132:$AL$258,26,FALSE)&amp;""</f>
        <v/>
      </c>
      <c r="AA1014" s="223"/>
      <c r="AB1014" s="96" t="s">
        <v>6130</v>
      </c>
      <c r="AC1014" s="224" t="str">
        <f>VLOOKUP($B1010,[1]D3_2!$B$132:$AL$258,27,FALSE)&amp;""</f>
        <v/>
      </c>
      <c r="AD1014" s="225"/>
      <c r="AE1014" s="222" t="str">
        <f>VLOOKUP($B1010,[1]D3_2!$B$132:$AL$258,28,FALSE)&amp;""</f>
        <v/>
      </c>
      <c r="AF1014" s="223"/>
      <c r="AG1014" s="96" t="s">
        <v>6130</v>
      </c>
      <c r="AH1014" s="224" t="str">
        <f>VLOOKUP($B1010,[1]D3_2!$B$132:$AL$385,29,FALSE)&amp;""</f>
        <v/>
      </c>
      <c r="AI1014" s="225"/>
      <c r="AJ1014" s="222" t="str">
        <f>VLOOKUP($B1010,[1]D3_2!$B$132:$AL$258,30,FALSE)&amp;""</f>
        <v/>
      </c>
      <c r="AK1014" s="223"/>
      <c r="AL1014" s="96" t="s">
        <v>6130</v>
      </c>
      <c r="AM1014" s="224" t="str">
        <f>VLOOKUP($B1010,[1]D3_2!$B$132:$AL$385,31,FALSE)&amp;""</f>
        <v/>
      </c>
      <c r="AN1014" s="225"/>
      <c r="AO1014" s="222" t="str">
        <f>VLOOKUP($B1010,[1]D3_2!$B$132:$AL$258,32,FALSE)&amp;""</f>
        <v/>
      </c>
      <c r="AP1014" s="223"/>
      <c r="AQ1014" s="96" t="s">
        <v>6130</v>
      </c>
      <c r="AR1014" s="224" t="str">
        <f>VLOOKUP($B1010,[1]D3_2!$B$132:$AL$385,33,FALSE)&amp;""</f>
        <v/>
      </c>
      <c r="AS1014" s="225"/>
      <c r="AT1014" s="222" t="str">
        <f>VLOOKUP($B1010,[1]D3_2!$B$132:$AL$258,34,FALSE)&amp;""</f>
        <v/>
      </c>
      <c r="AU1014" s="223"/>
      <c r="AV1014" s="96" t="s">
        <v>6130</v>
      </c>
      <c r="AW1014" s="224" t="str">
        <f>VLOOKUP($B1010,[1]D3_2!$B$132:$AL$385,35,FALSE)&amp;""</f>
        <v/>
      </c>
      <c r="AX1014" s="225"/>
      <c r="AY1014" s="222" t="str">
        <f>VLOOKUP($B1010,[1]D3_2!$B$132:$AL$258,36,FALSE)&amp;""</f>
        <v/>
      </c>
      <c r="AZ1014" s="223"/>
      <c r="BA1014" s="96" t="s">
        <v>6130</v>
      </c>
      <c r="BB1014" s="224" t="str">
        <f>VLOOKUP($B1010,[1]D3_2!$B$132:$AL$385,37,FALSE)&amp;""</f>
        <v/>
      </c>
      <c r="BC1014" s="225"/>
      <c r="BD1014" s="60"/>
    </row>
    <row r="1015" spans="2:56" ht="14.25" customHeight="1" x14ac:dyDescent="0.55000000000000004">
      <c r="B1015" s="198"/>
      <c r="C1015" s="199"/>
      <c r="D1015" s="199"/>
      <c r="E1015" s="199"/>
      <c r="F1015" s="199"/>
      <c r="G1015" s="200"/>
      <c r="H1015" s="238"/>
      <c r="I1015" s="239"/>
      <c r="J1015" s="239"/>
      <c r="K1015" s="240"/>
      <c r="L1015" s="248" t="s">
        <v>7256</v>
      </c>
      <c r="M1015" s="249"/>
      <c r="N1015" s="249"/>
      <c r="O1015" s="250"/>
      <c r="P1015" s="244" t="str">
        <f>VLOOKUP($B1010,[1]D3_2!$B$259:$AL$385,22,FALSE)&amp;""</f>
        <v/>
      </c>
      <c r="Q1015" s="245"/>
      <c r="R1015" s="97" t="s">
        <v>6130</v>
      </c>
      <c r="S1015" s="246" t="str">
        <f>VLOOKUP($B1010,[1]D3_2!$B$259:$AL$385,23,FALSE)&amp;""</f>
        <v/>
      </c>
      <c r="T1015" s="247"/>
      <c r="U1015" s="244" t="str">
        <f>VLOOKUP($B1010,[1]D3_2!$B$259:$AL$385,24,FALSE)&amp;""</f>
        <v/>
      </c>
      <c r="V1015" s="245"/>
      <c r="W1015" s="97" t="s">
        <v>6130</v>
      </c>
      <c r="X1015" s="246" t="str">
        <f>VLOOKUP($B1010,[1]D3_2!$B$259:$AL$385,25,FALSE)&amp;""</f>
        <v/>
      </c>
      <c r="Y1015" s="247"/>
      <c r="Z1015" s="244" t="str">
        <f>VLOOKUP($B1010,[1]D3_2!$B$259:$AL$385,26,FALSE)&amp;""</f>
        <v/>
      </c>
      <c r="AA1015" s="245"/>
      <c r="AB1015" s="97" t="s">
        <v>6130</v>
      </c>
      <c r="AC1015" s="246" t="str">
        <f>VLOOKUP($B1010,[1]D3_2!$B$259:$AL$385,27,FALSE)&amp;""</f>
        <v/>
      </c>
      <c r="AD1015" s="247"/>
      <c r="AE1015" s="244" t="str">
        <f>VLOOKUP($B1010,[1]D3_2!$B$259:$AL$385,28,FALSE)&amp;""</f>
        <v/>
      </c>
      <c r="AF1015" s="245"/>
      <c r="AG1015" s="97" t="s">
        <v>6130</v>
      </c>
      <c r="AH1015" s="246" t="str">
        <f>VLOOKUP($B1010,[1]D3_2!$B$259:$AL$385,29,FALSE)&amp;""</f>
        <v/>
      </c>
      <c r="AI1015" s="247"/>
      <c r="AJ1015" s="244" t="str">
        <f>VLOOKUP($B1010,[1]D3_2!$B$259:$AL$385,30,FALSE)&amp;""</f>
        <v/>
      </c>
      <c r="AK1015" s="245"/>
      <c r="AL1015" s="97" t="s">
        <v>6130</v>
      </c>
      <c r="AM1015" s="246" t="str">
        <f>VLOOKUP($B1010,[1]D3_2!$B$259:$AL$385,31,FALSE)&amp;""</f>
        <v/>
      </c>
      <c r="AN1015" s="247"/>
      <c r="AO1015" s="244" t="str">
        <f>VLOOKUP($B1010,[1]D3_2!$B$259:$AL$385,32,FALSE)&amp;""</f>
        <v/>
      </c>
      <c r="AP1015" s="245"/>
      <c r="AQ1015" s="97" t="s">
        <v>6130</v>
      </c>
      <c r="AR1015" s="246" t="str">
        <f>VLOOKUP($B1010,[1]D3_2!$B$259:$AL$385,33,FALSE)&amp;""</f>
        <v/>
      </c>
      <c r="AS1015" s="247"/>
      <c r="AT1015" s="244" t="str">
        <f>VLOOKUP($B1010,[1]D3_2!$B$259:$AL$385,34,FALSE)&amp;""</f>
        <v/>
      </c>
      <c r="AU1015" s="245"/>
      <c r="AV1015" s="97" t="s">
        <v>6130</v>
      </c>
      <c r="AW1015" s="246" t="str">
        <f>VLOOKUP($B1010,[1]D3_2!$B$259:$AL$385,35,FALSE)&amp;""</f>
        <v/>
      </c>
      <c r="AX1015" s="247"/>
      <c r="AY1015" s="244" t="str">
        <f>VLOOKUP($B1010,[1]D3_2!$B$259:$AL$385,36,FALSE)&amp;""</f>
        <v/>
      </c>
      <c r="AZ1015" s="245"/>
      <c r="BA1015" s="97" t="s">
        <v>6130</v>
      </c>
      <c r="BB1015" s="246" t="str">
        <f>VLOOKUP($B1010,[1]D3_2!$B$259:$AL$385,37,FALSE)&amp;""</f>
        <v/>
      </c>
      <c r="BC1015" s="247"/>
      <c r="BD1015" s="60"/>
    </row>
    <row r="1016" spans="2:56" ht="14.25" customHeight="1" x14ac:dyDescent="0.55000000000000004">
      <c r="B1016" s="195" t="s">
        <v>6001</v>
      </c>
      <c r="C1016" s="196"/>
      <c r="D1016" s="196"/>
      <c r="E1016" s="196"/>
      <c r="F1016" s="196"/>
      <c r="G1016" s="197"/>
      <c r="H1016" s="232" t="s">
        <v>7637</v>
      </c>
      <c r="I1016" s="233"/>
      <c r="J1016" s="233"/>
      <c r="K1016" s="234"/>
      <c r="L1016" s="241" t="s">
        <v>6265</v>
      </c>
      <c r="M1016" s="242"/>
      <c r="N1016" s="242"/>
      <c r="O1016" s="243"/>
      <c r="P1016" s="215" t="str">
        <f>VLOOKUP($B1016,[1]D3_2!$B$5:$AL$131,6,FALSE)&amp;""</f>
        <v/>
      </c>
      <c r="Q1016" s="216"/>
      <c r="R1016" s="95" t="s">
        <v>59</v>
      </c>
      <c r="S1016" s="217" t="str">
        <f>VLOOKUP($B1016,[1]D3_2!$B$5:$AL$131,7,FALSE)&amp;""</f>
        <v/>
      </c>
      <c r="T1016" s="218"/>
      <c r="U1016" s="215" t="str">
        <f>VLOOKUP($B1016,[1]D3_2!$B$5:$AL$131,8,FALSE)&amp;""</f>
        <v/>
      </c>
      <c r="V1016" s="216"/>
      <c r="W1016" s="95" t="s">
        <v>59</v>
      </c>
      <c r="X1016" s="217" t="str">
        <f>VLOOKUP($B1016,[1]D3_2!$B$5:$AL$131,9,FALSE)&amp;""</f>
        <v/>
      </c>
      <c r="Y1016" s="218"/>
      <c r="Z1016" s="215" t="str">
        <f>VLOOKUP($B1016,[1]D3_2!$B$5:$AL$131,10,FALSE)&amp;""</f>
        <v/>
      </c>
      <c r="AA1016" s="216"/>
      <c r="AB1016" s="95" t="s">
        <v>59</v>
      </c>
      <c r="AC1016" s="217" t="str">
        <f>VLOOKUP($B1016,[1]D3_2!$B$5:$AL$131,11,FALSE)&amp;""</f>
        <v/>
      </c>
      <c r="AD1016" s="218"/>
      <c r="AE1016" s="215" t="str">
        <f>VLOOKUP($B1016,[1]D3_2!$B$5:$AL$131,12,FALSE)&amp;""</f>
        <v/>
      </c>
      <c r="AF1016" s="216"/>
      <c r="AG1016" s="95" t="s">
        <v>59</v>
      </c>
      <c r="AH1016" s="217" t="str">
        <f>VLOOKUP($B1016,[1]D3_2!$B$5:$AL$131,13,FALSE)&amp;""</f>
        <v/>
      </c>
      <c r="AI1016" s="218"/>
      <c r="AJ1016" s="215" t="str">
        <f>VLOOKUP($B1016,[1]D3_2!$B$5:$AL$131,14,FALSE)&amp;""</f>
        <v/>
      </c>
      <c r="AK1016" s="216"/>
      <c r="AL1016" s="95" t="s">
        <v>59</v>
      </c>
      <c r="AM1016" s="217" t="str">
        <f>VLOOKUP($B1016,[1]D3_2!$B$5:$AL$131,15,FALSE)&amp;""</f>
        <v/>
      </c>
      <c r="AN1016" s="218"/>
      <c r="AO1016" s="215" t="str">
        <f>VLOOKUP($B1016,[1]D3_2!$B$5:$AL$131,16,FALSE)&amp;""</f>
        <v/>
      </c>
      <c r="AP1016" s="216"/>
      <c r="AQ1016" s="95" t="s">
        <v>59</v>
      </c>
      <c r="AR1016" s="217" t="str">
        <f>VLOOKUP($B1016,[1]D3_2!$B$5:$AL$131,17,FALSE)&amp;""</f>
        <v/>
      </c>
      <c r="AS1016" s="218"/>
      <c r="AT1016" s="215" t="str">
        <f>VLOOKUP($B1016,[1]D3_2!$B$5:$AL$131,18,FALSE)&amp;""</f>
        <v/>
      </c>
      <c r="AU1016" s="216"/>
      <c r="AV1016" s="95" t="s">
        <v>59</v>
      </c>
      <c r="AW1016" s="217" t="str">
        <f>VLOOKUP($B1016,[1]D3_2!$B$5:$AL$131,19,FALSE)&amp;""</f>
        <v/>
      </c>
      <c r="AX1016" s="218"/>
      <c r="AY1016" s="215" t="str">
        <f>VLOOKUP($B1016,[1]D3_2!$B$5:$AL$131,20,FALSE)&amp;""</f>
        <v/>
      </c>
      <c r="AZ1016" s="216"/>
      <c r="BA1016" s="95" t="s">
        <v>59</v>
      </c>
      <c r="BB1016" s="217" t="str">
        <f>VLOOKUP($B1016,[1]D3_2!$B$5:$AL$131,21,FALSE)&amp;""</f>
        <v/>
      </c>
      <c r="BC1016" s="218"/>
      <c r="BD1016" s="60"/>
    </row>
    <row r="1017" spans="2:56" ht="14.25" customHeight="1" x14ac:dyDescent="0.55000000000000004">
      <c r="B1017" s="208"/>
      <c r="C1017" s="209"/>
      <c r="D1017" s="209"/>
      <c r="E1017" s="209"/>
      <c r="F1017" s="209"/>
      <c r="G1017" s="210"/>
      <c r="H1017" s="235"/>
      <c r="I1017" s="236"/>
      <c r="J1017" s="236"/>
      <c r="K1017" s="237"/>
      <c r="L1017" s="219" t="s">
        <v>7255</v>
      </c>
      <c r="M1017" s="220"/>
      <c r="N1017" s="220"/>
      <c r="O1017" s="221"/>
      <c r="P1017" s="222" t="str">
        <f>VLOOKUP($B1016,[1]D3_2!$B$132:$AL$258,6,FALSE)&amp;""</f>
        <v/>
      </c>
      <c r="Q1017" s="223"/>
      <c r="R1017" s="96" t="s">
        <v>6130</v>
      </c>
      <c r="S1017" s="224" t="str">
        <f>VLOOKUP($B1016,[1]D3_2!$B$132:$AL$258,7,FALSE)&amp;""</f>
        <v/>
      </c>
      <c r="T1017" s="225"/>
      <c r="U1017" s="222" t="str">
        <f>VLOOKUP($B1016,[1]D3_2!$B$132:$AL$258,8,FALSE)&amp;""</f>
        <v/>
      </c>
      <c r="V1017" s="223"/>
      <c r="W1017" s="96" t="s">
        <v>6130</v>
      </c>
      <c r="X1017" s="224" t="str">
        <f>VLOOKUP($B1016,[1]D3_2!$B$132:$AL$258,9,FALSE)&amp;""</f>
        <v/>
      </c>
      <c r="Y1017" s="225"/>
      <c r="Z1017" s="222" t="str">
        <f>VLOOKUP($B1016,[1]D3_2!$B$132:$AL$258,10,FALSE)&amp;""</f>
        <v/>
      </c>
      <c r="AA1017" s="223"/>
      <c r="AB1017" s="96" t="s">
        <v>6130</v>
      </c>
      <c r="AC1017" s="224" t="str">
        <f>VLOOKUP($B1016,[1]D3_2!$B$132:$AL$258,11,FALSE)&amp;""</f>
        <v/>
      </c>
      <c r="AD1017" s="225"/>
      <c r="AE1017" s="222" t="str">
        <f>VLOOKUP($B1016,[1]D3_2!$B$132:$AL$258,12,FALSE)&amp;""</f>
        <v/>
      </c>
      <c r="AF1017" s="223"/>
      <c r="AG1017" s="96" t="s">
        <v>6130</v>
      </c>
      <c r="AH1017" s="224" t="str">
        <f>VLOOKUP($B1016,[1]D3_2!$B$132:$AL$385,13,FALSE)&amp;""</f>
        <v/>
      </c>
      <c r="AI1017" s="225"/>
      <c r="AJ1017" s="222" t="str">
        <f>VLOOKUP($B1016,[1]D3_2!$B$132:$AL$258,14,FALSE)&amp;""</f>
        <v/>
      </c>
      <c r="AK1017" s="223"/>
      <c r="AL1017" s="96" t="s">
        <v>6130</v>
      </c>
      <c r="AM1017" s="224" t="str">
        <f>VLOOKUP($B1016,[1]D3_2!$B$132:$AL$385,15,FALSE)&amp;""</f>
        <v/>
      </c>
      <c r="AN1017" s="225"/>
      <c r="AO1017" s="222" t="str">
        <f>VLOOKUP($B1016,[1]D3_2!$B$132:$AL$258,16,FALSE)&amp;""</f>
        <v/>
      </c>
      <c r="AP1017" s="223"/>
      <c r="AQ1017" s="96" t="s">
        <v>6130</v>
      </c>
      <c r="AR1017" s="224" t="str">
        <f>VLOOKUP($B1016,[1]D3_2!$B$132:$AL$385,17,FALSE)&amp;""</f>
        <v/>
      </c>
      <c r="AS1017" s="225"/>
      <c r="AT1017" s="222" t="str">
        <f>VLOOKUP($B1016,[1]D3_2!$B$132:$AL$258,18,FALSE)&amp;""</f>
        <v/>
      </c>
      <c r="AU1017" s="223"/>
      <c r="AV1017" s="96" t="s">
        <v>6130</v>
      </c>
      <c r="AW1017" s="224" t="str">
        <f>VLOOKUP($B1016,[1]D3_2!$B$132:$AL$385,19,FALSE)&amp;""</f>
        <v/>
      </c>
      <c r="AX1017" s="225"/>
      <c r="AY1017" s="222" t="str">
        <f>VLOOKUP($B1016,[1]D3_2!$B$132:$AL$258,20,FALSE)&amp;""</f>
        <v/>
      </c>
      <c r="AZ1017" s="223"/>
      <c r="BA1017" s="96" t="s">
        <v>6130</v>
      </c>
      <c r="BB1017" s="224" t="str">
        <f>VLOOKUP($B1016,[1]D3_2!$B$132:$AL$385,21,FALSE)&amp;""</f>
        <v/>
      </c>
      <c r="BC1017" s="225"/>
      <c r="BD1017" s="60"/>
    </row>
    <row r="1018" spans="2:56" ht="14.25" customHeight="1" x14ac:dyDescent="0.55000000000000004">
      <c r="B1018" s="208"/>
      <c r="C1018" s="209"/>
      <c r="D1018" s="209"/>
      <c r="E1018" s="209"/>
      <c r="F1018" s="209"/>
      <c r="G1018" s="210"/>
      <c r="H1018" s="238"/>
      <c r="I1018" s="239"/>
      <c r="J1018" s="239"/>
      <c r="K1018" s="240"/>
      <c r="L1018" s="248" t="s">
        <v>7256</v>
      </c>
      <c r="M1018" s="249"/>
      <c r="N1018" s="249"/>
      <c r="O1018" s="250"/>
      <c r="P1018" s="244" t="str">
        <f>VLOOKUP($B1016,[1]D3_2!$B$259:$AL$385,6,FALSE)&amp;""</f>
        <v/>
      </c>
      <c r="Q1018" s="245"/>
      <c r="R1018" s="97" t="s">
        <v>6130</v>
      </c>
      <c r="S1018" s="246" t="str">
        <f>VLOOKUP($B1016,[1]D3_2!$B$259:$AL$385,7,FALSE)&amp;""</f>
        <v/>
      </c>
      <c r="T1018" s="247"/>
      <c r="U1018" s="244" t="str">
        <f>VLOOKUP($B1016,[1]D3_2!$B$259:$AL$385,8,FALSE)&amp;""</f>
        <v/>
      </c>
      <c r="V1018" s="245"/>
      <c r="W1018" s="97" t="s">
        <v>6130</v>
      </c>
      <c r="X1018" s="246" t="str">
        <f>VLOOKUP($B1016,[1]D3_2!$B$259:$AL$385,9,FALSE)&amp;""</f>
        <v/>
      </c>
      <c r="Y1018" s="247"/>
      <c r="Z1018" s="244" t="str">
        <f>VLOOKUP($B1016,[1]D3_2!$B$259:$AL$385,10,FALSE)&amp;""</f>
        <v/>
      </c>
      <c r="AA1018" s="245"/>
      <c r="AB1018" s="97" t="s">
        <v>6130</v>
      </c>
      <c r="AC1018" s="246" t="str">
        <f>VLOOKUP($B1016,[1]D3_2!$B$259:$AL$385,11,FALSE)&amp;""</f>
        <v/>
      </c>
      <c r="AD1018" s="247"/>
      <c r="AE1018" s="244" t="str">
        <f>VLOOKUP($B1016,[1]D3_2!$B$259:$AL$385,12,FALSE)&amp;""</f>
        <v/>
      </c>
      <c r="AF1018" s="245"/>
      <c r="AG1018" s="97" t="s">
        <v>6130</v>
      </c>
      <c r="AH1018" s="246" t="str">
        <f>VLOOKUP($B1016,[1]D3_2!$B$259:$AL$385,13,FALSE)&amp;""</f>
        <v/>
      </c>
      <c r="AI1018" s="247"/>
      <c r="AJ1018" s="244" t="str">
        <f>VLOOKUP($B1016,[1]D3_2!$B$259:$AL$385,14,FALSE)&amp;""</f>
        <v/>
      </c>
      <c r="AK1018" s="245"/>
      <c r="AL1018" s="97" t="s">
        <v>6130</v>
      </c>
      <c r="AM1018" s="246" t="str">
        <f>VLOOKUP($B1016,[1]D3_2!$B$259:$AL$385,15,FALSE)&amp;""</f>
        <v/>
      </c>
      <c r="AN1018" s="247"/>
      <c r="AO1018" s="244" t="str">
        <f>VLOOKUP($B1016,[1]D3_2!$B$259:$AL$385,16,FALSE)&amp;""</f>
        <v/>
      </c>
      <c r="AP1018" s="245"/>
      <c r="AQ1018" s="97" t="s">
        <v>6130</v>
      </c>
      <c r="AR1018" s="246" t="str">
        <f>VLOOKUP($B1016,[1]D3_2!$B$259:$AL$385,17,FALSE)&amp;""</f>
        <v/>
      </c>
      <c r="AS1018" s="247"/>
      <c r="AT1018" s="244" t="str">
        <f>VLOOKUP($B1016,[1]D3_2!$B$259:$AL$385,18,FALSE)&amp;""</f>
        <v/>
      </c>
      <c r="AU1018" s="245"/>
      <c r="AV1018" s="97" t="s">
        <v>6130</v>
      </c>
      <c r="AW1018" s="246" t="str">
        <f>VLOOKUP($B1016,[1]D3_2!$B$259:$AL$385,19,FALSE)&amp;""</f>
        <v/>
      </c>
      <c r="AX1018" s="247"/>
      <c r="AY1018" s="244" t="str">
        <f>VLOOKUP($B1016,[1]D3_2!$B$259:$AL$385,20,FALSE)&amp;""</f>
        <v/>
      </c>
      <c r="AZ1018" s="245"/>
      <c r="BA1018" s="97" t="s">
        <v>6130</v>
      </c>
      <c r="BB1018" s="246" t="str">
        <f>VLOOKUP($B1016,[1]D3_2!$B$259:$AL$385,21,FALSE)&amp;""</f>
        <v/>
      </c>
      <c r="BC1018" s="247"/>
      <c r="BD1018" s="60"/>
    </row>
    <row r="1019" spans="2:56" ht="14.25" customHeight="1" x14ac:dyDescent="0.55000000000000004">
      <c r="B1019" s="208"/>
      <c r="C1019" s="209"/>
      <c r="D1019" s="209"/>
      <c r="E1019" s="209"/>
      <c r="F1019" s="209"/>
      <c r="G1019" s="210"/>
      <c r="H1019" s="232" t="s">
        <v>7669</v>
      </c>
      <c r="I1019" s="233"/>
      <c r="J1019" s="233"/>
      <c r="K1019" s="234"/>
      <c r="L1019" s="241" t="s">
        <v>6265</v>
      </c>
      <c r="M1019" s="242"/>
      <c r="N1019" s="242"/>
      <c r="O1019" s="243"/>
      <c r="P1019" s="215" t="str">
        <f>VLOOKUP($B1016,[1]D3_2!$B$5:$AL$131,22,FALSE)&amp;""</f>
        <v/>
      </c>
      <c r="Q1019" s="216"/>
      <c r="R1019" s="95" t="s">
        <v>59</v>
      </c>
      <c r="S1019" s="217" t="str">
        <f>VLOOKUP($B1016,[1]D3_2!$B$5:$AL$131,23,FALSE)&amp;""</f>
        <v/>
      </c>
      <c r="T1019" s="218"/>
      <c r="U1019" s="215" t="str">
        <f>VLOOKUP($B1016,[1]D3_2!$B$5:$AL$131,24,FALSE)&amp;""</f>
        <v/>
      </c>
      <c r="V1019" s="216"/>
      <c r="W1019" s="95" t="s">
        <v>59</v>
      </c>
      <c r="X1019" s="217" t="str">
        <f>VLOOKUP($B1016,[1]D3_2!$B$5:$AL$131,25,FALSE)&amp;""</f>
        <v/>
      </c>
      <c r="Y1019" s="218"/>
      <c r="Z1019" s="215" t="str">
        <f>VLOOKUP($B1016,[1]D3_2!$B$5:$AL$131,26,FALSE)&amp;""</f>
        <v/>
      </c>
      <c r="AA1019" s="216"/>
      <c r="AB1019" s="95" t="s">
        <v>59</v>
      </c>
      <c r="AC1019" s="217" t="str">
        <f>VLOOKUP($B1016,[1]D3_2!$B$5:$AL$131,27,FALSE)&amp;""</f>
        <v/>
      </c>
      <c r="AD1019" s="218"/>
      <c r="AE1019" s="215" t="str">
        <f>VLOOKUP($B1016,[1]D3_2!$B$5:$AL$131,28,FALSE)&amp;""</f>
        <v/>
      </c>
      <c r="AF1019" s="216"/>
      <c r="AG1019" s="95" t="s">
        <v>59</v>
      </c>
      <c r="AH1019" s="217" t="str">
        <f>VLOOKUP($B1016,[1]D3_2!$B$5:$AL$131,29,FALSE)&amp;""</f>
        <v/>
      </c>
      <c r="AI1019" s="218"/>
      <c r="AJ1019" s="215" t="str">
        <f>VLOOKUP($B1016,[1]D3_2!$B$5:$AL$131,30,FALSE)&amp;""</f>
        <v/>
      </c>
      <c r="AK1019" s="216"/>
      <c r="AL1019" s="95" t="s">
        <v>59</v>
      </c>
      <c r="AM1019" s="217" t="str">
        <f>VLOOKUP($B1016,[1]D3_2!$B$5:$AL$131,31,FALSE)&amp;""</f>
        <v/>
      </c>
      <c r="AN1019" s="218"/>
      <c r="AO1019" s="215" t="str">
        <f>VLOOKUP($B1016,[1]D3_2!$B$5:$AL$131,32,FALSE)&amp;""</f>
        <v/>
      </c>
      <c r="AP1019" s="216"/>
      <c r="AQ1019" s="95" t="s">
        <v>59</v>
      </c>
      <c r="AR1019" s="217" t="str">
        <f>VLOOKUP($B1016,[1]D3_2!$B$5:$AL$131,33,FALSE)&amp;""</f>
        <v/>
      </c>
      <c r="AS1019" s="218"/>
      <c r="AT1019" s="215" t="str">
        <f>VLOOKUP($B1016,[1]D3_2!$B$5:$AL$131,34,FALSE)&amp;""</f>
        <v/>
      </c>
      <c r="AU1019" s="216"/>
      <c r="AV1019" s="95" t="s">
        <v>59</v>
      </c>
      <c r="AW1019" s="217" t="str">
        <f>VLOOKUP($B1016,[1]D3_2!$B$5:$AL$131,35,FALSE)&amp;""</f>
        <v/>
      </c>
      <c r="AX1019" s="218"/>
      <c r="AY1019" s="215" t="str">
        <f>VLOOKUP($B1016,[1]D3_2!$B$5:$AL$131,36,FALSE)&amp;""</f>
        <v/>
      </c>
      <c r="AZ1019" s="216"/>
      <c r="BA1019" s="95" t="s">
        <v>59</v>
      </c>
      <c r="BB1019" s="217" t="str">
        <f>VLOOKUP($B1016,[1]D3_2!$B$5:$AL$131,37,FALSE)&amp;""</f>
        <v/>
      </c>
      <c r="BC1019" s="218"/>
      <c r="BD1019" s="60"/>
    </row>
    <row r="1020" spans="2:56" ht="14.25" customHeight="1" x14ac:dyDescent="0.55000000000000004">
      <c r="B1020" s="208"/>
      <c r="C1020" s="209"/>
      <c r="D1020" s="209"/>
      <c r="E1020" s="209"/>
      <c r="F1020" s="209"/>
      <c r="G1020" s="210"/>
      <c r="H1020" s="235"/>
      <c r="I1020" s="236"/>
      <c r="J1020" s="236"/>
      <c r="K1020" s="237"/>
      <c r="L1020" s="219" t="s">
        <v>7255</v>
      </c>
      <c r="M1020" s="220"/>
      <c r="N1020" s="220"/>
      <c r="O1020" s="221"/>
      <c r="P1020" s="222" t="str">
        <f>VLOOKUP($B1016,[1]D3_2!$B$132:$AL$258,22,FALSE)&amp;""</f>
        <v/>
      </c>
      <c r="Q1020" s="223"/>
      <c r="R1020" s="96" t="s">
        <v>6130</v>
      </c>
      <c r="S1020" s="224" t="str">
        <f>VLOOKUP($B1016,[1]D3_2!$B$132:$AL$258,23,FALSE)&amp;""</f>
        <v/>
      </c>
      <c r="T1020" s="225"/>
      <c r="U1020" s="222" t="str">
        <f>VLOOKUP($B1016,[1]D3_2!$B$132:$AL$258,24,FALSE)&amp;""</f>
        <v/>
      </c>
      <c r="V1020" s="223"/>
      <c r="W1020" s="96" t="s">
        <v>6130</v>
      </c>
      <c r="X1020" s="224" t="str">
        <f>VLOOKUP($B1016,[1]D3_2!$B$132:$AL$258,25,FALSE)&amp;""</f>
        <v/>
      </c>
      <c r="Y1020" s="225"/>
      <c r="Z1020" s="222" t="str">
        <f>VLOOKUP($B1016,[1]D3_2!$B$132:$AL$258,26,FALSE)&amp;""</f>
        <v/>
      </c>
      <c r="AA1020" s="223"/>
      <c r="AB1020" s="96" t="s">
        <v>6130</v>
      </c>
      <c r="AC1020" s="224" t="str">
        <f>VLOOKUP($B1016,[1]D3_2!$B$132:$AL$258,27,FALSE)&amp;""</f>
        <v/>
      </c>
      <c r="AD1020" s="225"/>
      <c r="AE1020" s="222" t="str">
        <f>VLOOKUP($B1016,[1]D3_2!$B$132:$AL$258,28,FALSE)&amp;""</f>
        <v/>
      </c>
      <c r="AF1020" s="223"/>
      <c r="AG1020" s="96" t="s">
        <v>6130</v>
      </c>
      <c r="AH1020" s="224" t="str">
        <f>VLOOKUP($B1016,[1]D3_2!$B$132:$AL$385,29,FALSE)&amp;""</f>
        <v/>
      </c>
      <c r="AI1020" s="225"/>
      <c r="AJ1020" s="222" t="str">
        <f>VLOOKUP($B1016,[1]D3_2!$B$132:$AL$258,30,FALSE)&amp;""</f>
        <v/>
      </c>
      <c r="AK1020" s="223"/>
      <c r="AL1020" s="96" t="s">
        <v>6130</v>
      </c>
      <c r="AM1020" s="224" t="str">
        <f>VLOOKUP($B1016,[1]D3_2!$B$132:$AL$385,31,FALSE)&amp;""</f>
        <v/>
      </c>
      <c r="AN1020" s="225"/>
      <c r="AO1020" s="222" t="str">
        <f>VLOOKUP($B1016,[1]D3_2!$B$132:$AL$258,32,FALSE)&amp;""</f>
        <v/>
      </c>
      <c r="AP1020" s="223"/>
      <c r="AQ1020" s="96" t="s">
        <v>6130</v>
      </c>
      <c r="AR1020" s="224" t="str">
        <f>VLOOKUP($B1016,[1]D3_2!$B$132:$AL$385,33,FALSE)&amp;""</f>
        <v/>
      </c>
      <c r="AS1020" s="225"/>
      <c r="AT1020" s="222" t="str">
        <f>VLOOKUP($B1016,[1]D3_2!$B$132:$AL$258,34,FALSE)&amp;""</f>
        <v/>
      </c>
      <c r="AU1020" s="223"/>
      <c r="AV1020" s="96" t="s">
        <v>6130</v>
      </c>
      <c r="AW1020" s="224" t="str">
        <f>VLOOKUP($B1016,[1]D3_2!$B$132:$AL$385,35,FALSE)&amp;""</f>
        <v/>
      </c>
      <c r="AX1020" s="225"/>
      <c r="AY1020" s="222" t="str">
        <f>VLOOKUP($B1016,[1]D3_2!$B$132:$AL$258,36,FALSE)&amp;""</f>
        <v/>
      </c>
      <c r="AZ1020" s="223"/>
      <c r="BA1020" s="96" t="s">
        <v>6130</v>
      </c>
      <c r="BB1020" s="224" t="str">
        <f>VLOOKUP($B1016,[1]D3_2!$B$132:$AL$385,37,FALSE)&amp;""</f>
        <v/>
      </c>
      <c r="BC1020" s="225"/>
      <c r="BD1020" s="60"/>
    </row>
    <row r="1021" spans="2:56" ht="14.25" customHeight="1" x14ac:dyDescent="0.55000000000000004">
      <c r="B1021" s="198"/>
      <c r="C1021" s="199"/>
      <c r="D1021" s="199"/>
      <c r="E1021" s="199"/>
      <c r="F1021" s="199"/>
      <c r="G1021" s="200"/>
      <c r="H1021" s="238"/>
      <c r="I1021" s="239"/>
      <c r="J1021" s="239"/>
      <c r="K1021" s="240"/>
      <c r="L1021" s="248" t="s">
        <v>7256</v>
      </c>
      <c r="M1021" s="249"/>
      <c r="N1021" s="249"/>
      <c r="O1021" s="250"/>
      <c r="P1021" s="244" t="str">
        <f>VLOOKUP($B1016,[1]D3_2!$B$259:$AL$385,22,FALSE)&amp;""</f>
        <v/>
      </c>
      <c r="Q1021" s="245"/>
      <c r="R1021" s="97" t="s">
        <v>6130</v>
      </c>
      <c r="S1021" s="246" t="str">
        <f>VLOOKUP($B1016,[1]D3_2!$B$259:$AL$385,23,FALSE)&amp;""</f>
        <v/>
      </c>
      <c r="T1021" s="247"/>
      <c r="U1021" s="244" t="str">
        <f>VLOOKUP($B1016,[1]D3_2!$B$259:$AL$385,24,FALSE)&amp;""</f>
        <v/>
      </c>
      <c r="V1021" s="245"/>
      <c r="W1021" s="97" t="s">
        <v>6130</v>
      </c>
      <c r="X1021" s="246" t="str">
        <f>VLOOKUP($B1016,[1]D3_2!$B$259:$AL$385,25,FALSE)&amp;""</f>
        <v/>
      </c>
      <c r="Y1021" s="247"/>
      <c r="Z1021" s="244" t="str">
        <f>VLOOKUP($B1016,[1]D3_2!$B$259:$AL$385,26,FALSE)&amp;""</f>
        <v/>
      </c>
      <c r="AA1021" s="245"/>
      <c r="AB1021" s="97" t="s">
        <v>6130</v>
      </c>
      <c r="AC1021" s="246" t="str">
        <f>VLOOKUP($B1016,[1]D3_2!$B$259:$AL$385,27,FALSE)&amp;""</f>
        <v/>
      </c>
      <c r="AD1021" s="247"/>
      <c r="AE1021" s="244" t="str">
        <f>VLOOKUP($B1016,[1]D3_2!$B$259:$AL$385,28,FALSE)&amp;""</f>
        <v/>
      </c>
      <c r="AF1021" s="245"/>
      <c r="AG1021" s="97" t="s">
        <v>6130</v>
      </c>
      <c r="AH1021" s="246" t="str">
        <f>VLOOKUP($B1016,[1]D3_2!$B$259:$AL$385,29,FALSE)&amp;""</f>
        <v/>
      </c>
      <c r="AI1021" s="247"/>
      <c r="AJ1021" s="244" t="str">
        <f>VLOOKUP($B1016,[1]D3_2!$B$259:$AL$385,30,FALSE)&amp;""</f>
        <v/>
      </c>
      <c r="AK1021" s="245"/>
      <c r="AL1021" s="97" t="s">
        <v>6130</v>
      </c>
      <c r="AM1021" s="246" t="str">
        <f>VLOOKUP($B1016,[1]D3_2!$B$259:$AL$385,31,FALSE)&amp;""</f>
        <v/>
      </c>
      <c r="AN1021" s="247"/>
      <c r="AO1021" s="244" t="str">
        <f>VLOOKUP($B1016,[1]D3_2!$B$259:$AL$385,32,FALSE)&amp;""</f>
        <v/>
      </c>
      <c r="AP1021" s="245"/>
      <c r="AQ1021" s="97" t="s">
        <v>6130</v>
      </c>
      <c r="AR1021" s="246" t="str">
        <f>VLOOKUP($B1016,[1]D3_2!$B$259:$AL$385,33,FALSE)&amp;""</f>
        <v/>
      </c>
      <c r="AS1021" s="247"/>
      <c r="AT1021" s="244" t="str">
        <f>VLOOKUP($B1016,[1]D3_2!$B$259:$AL$385,34,FALSE)&amp;""</f>
        <v/>
      </c>
      <c r="AU1021" s="245"/>
      <c r="AV1021" s="97" t="s">
        <v>6130</v>
      </c>
      <c r="AW1021" s="246" t="str">
        <f>VLOOKUP($B1016,[1]D3_2!$B$259:$AL$385,35,FALSE)&amp;""</f>
        <v/>
      </c>
      <c r="AX1021" s="247"/>
      <c r="AY1021" s="244" t="str">
        <f>VLOOKUP($B1016,[1]D3_2!$B$259:$AL$385,36,FALSE)&amp;""</f>
        <v/>
      </c>
      <c r="AZ1021" s="245"/>
      <c r="BA1021" s="97" t="s">
        <v>6130</v>
      </c>
      <c r="BB1021" s="246" t="str">
        <f>VLOOKUP($B1016,[1]D3_2!$B$259:$AL$385,37,FALSE)&amp;""</f>
        <v/>
      </c>
      <c r="BC1021" s="247"/>
      <c r="BD1021" s="60"/>
    </row>
    <row r="1022" spans="2:56" ht="14.25" customHeight="1" x14ac:dyDescent="0.55000000000000004">
      <c r="B1022" s="195" t="s">
        <v>6002</v>
      </c>
      <c r="C1022" s="196"/>
      <c r="D1022" s="196"/>
      <c r="E1022" s="196"/>
      <c r="F1022" s="196"/>
      <c r="G1022" s="197"/>
      <c r="H1022" s="232" t="s">
        <v>7637</v>
      </c>
      <c r="I1022" s="233"/>
      <c r="J1022" s="233"/>
      <c r="K1022" s="234"/>
      <c r="L1022" s="241" t="s">
        <v>6265</v>
      </c>
      <c r="M1022" s="242"/>
      <c r="N1022" s="242"/>
      <c r="O1022" s="243"/>
      <c r="P1022" s="215" t="str">
        <f>VLOOKUP($B1022,[1]D3_2!$B$5:$AL$131,6,FALSE)&amp;""</f>
        <v/>
      </c>
      <c r="Q1022" s="216"/>
      <c r="R1022" s="95" t="s">
        <v>59</v>
      </c>
      <c r="S1022" s="217" t="str">
        <f>VLOOKUP($B1022,[1]D3_2!$B$5:$AL$131,7,FALSE)&amp;""</f>
        <v/>
      </c>
      <c r="T1022" s="218"/>
      <c r="U1022" s="215" t="str">
        <f>VLOOKUP($B1022,[1]D3_2!$B$5:$AL$131,8,FALSE)&amp;""</f>
        <v/>
      </c>
      <c r="V1022" s="216"/>
      <c r="W1022" s="95" t="s">
        <v>59</v>
      </c>
      <c r="X1022" s="217" t="str">
        <f>VLOOKUP($B1022,[1]D3_2!$B$5:$AL$131,9,FALSE)&amp;""</f>
        <v/>
      </c>
      <c r="Y1022" s="218"/>
      <c r="Z1022" s="215" t="str">
        <f>VLOOKUP($B1022,[1]D3_2!$B$5:$AL$131,10,FALSE)&amp;""</f>
        <v/>
      </c>
      <c r="AA1022" s="216"/>
      <c r="AB1022" s="95" t="s">
        <v>59</v>
      </c>
      <c r="AC1022" s="217" t="str">
        <f>VLOOKUP($B1022,[1]D3_2!$B$5:$AL$131,11,FALSE)&amp;""</f>
        <v/>
      </c>
      <c r="AD1022" s="218"/>
      <c r="AE1022" s="215" t="str">
        <f>VLOOKUP($B1022,[1]D3_2!$B$5:$AL$131,12,FALSE)&amp;""</f>
        <v/>
      </c>
      <c r="AF1022" s="216"/>
      <c r="AG1022" s="95" t="s">
        <v>59</v>
      </c>
      <c r="AH1022" s="217" t="str">
        <f>VLOOKUP($B1022,[1]D3_2!$B$5:$AL$131,13,FALSE)&amp;""</f>
        <v/>
      </c>
      <c r="AI1022" s="218"/>
      <c r="AJ1022" s="215" t="str">
        <f>VLOOKUP($B1022,[1]D3_2!$B$5:$AL$131,14,FALSE)&amp;""</f>
        <v/>
      </c>
      <c r="AK1022" s="216"/>
      <c r="AL1022" s="95" t="s">
        <v>59</v>
      </c>
      <c r="AM1022" s="217" t="str">
        <f>VLOOKUP($B1022,[1]D3_2!$B$5:$AL$131,15,FALSE)&amp;""</f>
        <v/>
      </c>
      <c r="AN1022" s="218"/>
      <c r="AO1022" s="215" t="str">
        <f>VLOOKUP($B1022,[1]D3_2!$B$5:$AL$131,16,FALSE)&amp;""</f>
        <v/>
      </c>
      <c r="AP1022" s="216"/>
      <c r="AQ1022" s="95" t="s">
        <v>59</v>
      </c>
      <c r="AR1022" s="217" t="str">
        <f>VLOOKUP($B1022,[1]D3_2!$B$5:$AL$131,17,FALSE)&amp;""</f>
        <v/>
      </c>
      <c r="AS1022" s="218"/>
      <c r="AT1022" s="215" t="str">
        <f>VLOOKUP($B1022,[1]D3_2!$B$5:$AL$131,18,FALSE)&amp;""</f>
        <v/>
      </c>
      <c r="AU1022" s="216"/>
      <c r="AV1022" s="95" t="s">
        <v>59</v>
      </c>
      <c r="AW1022" s="217" t="str">
        <f>VLOOKUP($B1022,[1]D3_2!$B$5:$AL$131,19,FALSE)&amp;""</f>
        <v/>
      </c>
      <c r="AX1022" s="218"/>
      <c r="AY1022" s="215" t="str">
        <f>VLOOKUP($B1022,[1]D3_2!$B$5:$AL$131,20,FALSE)&amp;""</f>
        <v/>
      </c>
      <c r="AZ1022" s="216"/>
      <c r="BA1022" s="95" t="s">
        <v>59</v>
      </c>
      <c r="BB1022" s="217" t="str">
        <f>VLOOKUP($B1022,[1]D3_2!$B$5:$AL$131,21,FALSE)&amp;""</f>
        <v/>
      </c>
      <c r="BC1022" s="218"/>
      <c r="BD1022" s="60"/>
    </row>
    <row r="1023" spans="2:56" ht="14.25" customHeight="1" x14ac:dyDescent="0.55000000000000004">
      <c r="B1023" s="208"/>
      <c r="C1023" s="209"/>
      <c r="D1023" s="209"/>
      <c r="E1023" s="209"/>
      <c r="F1023" s="209"/>
      <c r="G1023" s="210"/>
      <c r="H1023" s="235"/>
      <c r="I1023" s="236"/>
      <c r="J1023" s="236"/>
      <c r="K1023" s="237"/>
      <c r="L1023" s="219" t="s">
        <v>7255</v>
      </c>
      <c r="M1023" s="220"/>
      <c r="N1023" s="220"/>
      <c r="O1023" s="221"/>
      <c r="P1023" s="222" t="str">
        <f>VLOOKUP($B1022,[1]D3_2!$B$132:$AL$258,6,FALSE)&amp;""</f>
        <v/>
      </c>
      <c r="Q1023" s="223"/>
      <c r="R1023" s="96" t="s">
        <v>6130</v>
      </c>
      <c r="S1023" s="224" t="str">
        <f>VLOOKUP($B1022,[1]D3_2!$B$132:$AL$258,7,FALSE)&amp;""</f>
        <v/>
      </c>
      <c r="T1023" s="225"/>
      <c r="U1023" s="222" t="str">
        <f>VLOOKUP($B1022,[1]D3_2!$B$132:$AL$258,8,FALSE)&amp;""</f>
        <v/>
      </c>
      <c r="V1023" s="223"/>
      <c r="W1023" s="96" t="s">
        <v>6130</v>
      </c>
      <c r="X1023" s="224" t="str">
        <f>VLOOKUP($B1022,[1]D3_2!$B$132:$AL$258,9,FALSE)&amp;""</f>
        <v/>
      </c>
      <c r="Y1023" s="225"/>
      <c r="Z1023" s="222" t="str">
        <f>VLOOKUP($B1022,[1]D3_2!$B$132:$AL$258,10,FALSE)&amp;""</f>
        <v/>
      </c>
      <c r="AA1023" s="223"/>
      <c r="AB1023" s="96" t="s">
        <v>6130</v>
      </c>
      <c r="AC1023" s="224" t="str">
        <f>VLOOKUP($B1022,[1]D3_2!$B$132:$AL$258,11,FALSE)&amp;""</f>
        <v/>
      </c>
      <c r="AD1023" s="225"/>
      <c r="AE1023" s="222" t="str">
        <f>VLOOKUP($B1022,[1]D3_2!$B$132:$AL$258,12,FALSE)&amp;""</f>
        <v/>
      </c>
      <c r="AF1023" s="223"/>
      <c r="AG1023" s="96" t="s">
        <v>6130</v>
      </c>
      <c r="AH1023" s="224" t="str">
        <f>VLOOKUP($B1022,[1]D3_2!$B$132:$AL$385,13,FALSE)&amp;""</f>
        <v/>
      </c>
      <c r="AI1023" s="225"/>
      <c r="AJ1023" s="222" t="str">
        <f>VLOOKUP($B1022,[1]D3_2!$B$132:$AL$258,14,FALSE)&amp;""</f>
        <v/>
      </c>
      <c r="AK1023" s="223"/>
      <c r="AL1023" s="96" t="s">
        <v>6130</v>
      </c>
      <c r="AM1023" s="224" t="str">
        <f>VLOOKUP($B1022,[1]D3_2!$B$132:$AL$385,15,FALSE)&amp;""</f>
        <v/>
      </c>
      <c r="AN1023" s="225"/>
      <c r="AO1023" s="222" t="str">
        <f>VLOOKUP($B1022,[1]D3_2!$B$132:$AL$258,16,FALSE)&amp;""</f>
        <v/>
      </c>
      <c r="AP1023" s="223"/>
      <c r="AQ1023" s="96" t="s">
        <v>6130</v>
      </c>
      <c r="AR1023" s="224" t="str">
        <f>VLOOKUP($B1022,[1]D3_2!$B$132:$AL$385,17,FALSE)&amp;""</f>
        <v/>
      </c>
      <c r="AS1023" s="225"/>
      <c r="AT1023" s="222" t="str">
        <f>VLOOKUP($B1022,[1]D3_2!$B$132:$AL$258,18,FALSE)&amp;""</f>
        <v/>
      </c>
      <c r="AU1023" s="223"/>
      <c r="AV1023" s="96" t="s">
        <v>6130</v>
      </c>
      <c r="AW1023" s="224" t="str">
        <f>VLOOKUP($B1022,[1]D3_2!$B$132:$AL$385,19,FALSE)&amp;""</f>
        <v/>
      </c>
      <c r="AX1023" s="225"/>
      <c r="AY1023" s="222" t="str">
        <f>VLOOKUP($B1022,[1]D3_2!$B$132:$AL$258,20,FALSE)&amp;""</f>
        <v/>
      </c>
      <c r="AZ1023" s="223"/>
      <c r="BA1023" s="96" t="s">
        <v>6130</v>
      </c>
      <c r="BB1023" s="224" t="str">
        <f>VLOOKUP($B1022,[1]D3_2!$B$132:$AL$385,21,FALSE)&amp;""</f>
        <v/>
      </c>
      <c r="BC1023" s="225"/>
      <c r="BD1023" s="60"/>
    </row>
    <row r="1024" spans="2:56" ht="14.25" customHeight="1" x14ac:dyDescent="0.55000000000000004">
      <c r="B1024" s="208"/>
      <c r="C1024" s="209"/>
      <c r="D1024" s="209"/>
      <c r="E1024" s="209"/>
      <c r="F1024" s="209"/>
      <c r="G1024" s="210"/>
      <c r="H1024" s="238"/>
      <c r="I1024" s="239"/>
      <c r="J1024" s="239"/>
      <c r="K1024" s="240"/>
      <c r="L1024" s="248" t="s">
        <v>7256</v>
      </c>
      <c r="M1024" s="249"/>
      <c r="N1024" s="249"/>
      <c r="O1024" s="250"/>
      <c r="P1024" s="244" t="str">
        <f>VLOOKUP($B1022,[1]D3_2!$B$259:$AL$385,6,FALSE)&amp;""</f>
        <v/>
      </c>
      <c r="Q1024" s="245"/>
      <c r="R1024" s="97" t="s">
        <v>6130</v>
      </c>
      <c r="S1024" s="246" t="str">
        <f>VLOOKUP($B1022,[1]D3_2!$B$259:$AL$385,7,FALSE)&amp;""</f>
        <v/>
      </c>
      <c r="T1024" s="247"/>
      <c r="U1024" s="244" t="str">
        <f>VLOOKUP($B1022,[1]D3_2!$B$259:$AL$385,8,FALSE)&amp;""</f>
        <v/>
      </c>
      <c r="V1024" s="245"/>
      <c r="W1024" s="97" t="s">
        <v>6130</v>
      </c>
      <c r="X1024" s="246" t="str">
        <f>VLOOKUP($B1022,[1]D3_2!$B$259:$AL$385,9,FALSE)&amp;""</f>
        <v/>
      </c>
      <c r="Y1024" s="247"/>
      <c r="Z1024" s="244" t="str">
        <f>VLOOKUP($B1022,[1]D3_2!$B$259:$AL$385,10,FALSE)&amp;""</f>
        <v/>
      </c>
      <c r="AA1024" s="245"/>
      <c r="AB1024" s="97" t="s">
        <v>6130</v>
      </c>
      <c r="AC1024" s="246" t="str">
        <f>VLOOKUP($B1022,[1]D3_2!$B$259:$AL$385,11,FALSE)&amp;""</f>
        <v/>
      </c>
      <c r="AD1024" s="247"/>
      <c r="AE1024" s="244" t="str">
        <f>VLOOKUP($B1022,[1]D3_2!$B$259:$AL$385,12,FALSE)&amp;""</f>
        <v/>
      </c>
      <c r="AF1024" s="245"/>
      <c r="AG1024" s="97" t="s">
        <v>6130</v>
      </c>
      <c r="AH1024" s="246" t="str">
        <f>VLOOKUP($B1022,[1]D3_2!$B$259:$AL$385,13,FALSE)&amp;""</f>
        <v/>
      </c>
      <c r="AI1024" s="247"/>
      <c r="AJ1024" s="244" t="str">
        <f>VLOOKUP($B1022,[1]D3_2!$B$259:$AL$385,14,FALSE)&amp;""</f>
        <v/>
      </c>
      <c r="AK1024" s="245"/>
      <c r="AL1024" s="97" t="s">
        <v>6130</v>
      </c>
      <c r="AM1024" s="246" t="str">
        <f>VLOOKUP($B1022,[1]D3_2!$B$259:$AL$385,15,FALSE)&amp;""</f>
        <v/>
      </c>
      <c r="AN1024" s="247"/>
      <c r="AO1024" s="244" t="str">
        <f>VLOOKUP($B1022,[1]D3_2!$B$259:$AL$385,16,FALSE)&amp;""</f>
        <v/>
      </c>
      <c r="AP1024" s="245"/>
      <c r="AQ1024" s="97" t="s">
        <v>6130</v>
      </c>
      <c r="AR1024" s="246" t="str">
        <f>VLOOKUP($B1022,[1]D3_2!$B$259:$AL$385,17,FALSE)&amp;""</f>
        <v/>
      </c>
      <c r="AS1024" s="247"/>
      <c r="AT1024" s="244" t="str">
        <f>VLOOKUP($B1022,[1]D3_2!$B$259:$AL$385,18,FALSE)&amp;""</f>
        <v/>
      </c>
      <c r="AU1024" s="245"/>
      <c r="AV1024" s="97" t="s">
        <v>6130</v>
      </c>
      <c r="AW1024" s="246" t="str">
        <f>VLOOKUP($B1022,[1]D3_2!$B$259:$AL$385,19,FALSE)&amp;""</f>
        <v/>
      </c>
      <c r="AX1024" s="247"/>
      <c r="AY1024" s="244" t="str">
        <f>VLOOKUP($B1022,[1]D3_2!$B$259:$AL$385,20,FALSE)&amp;""</f>
        <v/>
      </c>
      <c r="AZ1024" s="245"/>
      <c r="BA1024" s="97" t="s">
        <v>6130</v>
      </c>
      <c r="BB1024" s="246" t="str">
        <f>VLOOKUP($B1022,[1]D3_2!$B$259:$AL$385,21,FALSE)&amp;""</f>
        <v/>
      </c>
      <c r="BC1024" s="247"/>
      <c r="BD1024" s="60"/>
    </row>
    <row r="1025" spans="2:56" ht="14.25" customHeight="1" x14ac:dyDescent="0.55000000000000004">
      <c r="B1025" s="208"/>
      <c r="C1025" s="209"/>
      <c r="D1025" s="209"/>
      <c r="E1025" s="209"/>
      <c r="F1025" s="209"/>
      <c r="G1025" s="210"/>
      <c r="H1025" s="232" t="s">
        <v>7669</v>
      </c>
      <c r="I1025" s="233"/>
      <c r="J1025" s="233"/>
      <c r="K1025" s="234"/>
      <c r="L1025" s="241" t="s">
        <v>6265</v>
      </c>
      <c r="M1025" s="242"/>
      <c r="N1025" s="242"/>
      <c r="O1025" s="243"/>
      <c r="P1025" s="215" t="str">
        <f>VLOOKUP($B1022,[1]D3_2!$B$5:$AL$131,22,FALSE)&amp;""</f>
        <v/>
      </c>
      <c r="Q1025" s="216"/>
      <c r="R1025" s="95" t="s">
        <v>59</v>
      </c>
      <c r="S1025" s="217" t="str">
        <f>VLOOKUP($B1022,[1]D3_2!$B$5:$AL$131,23,FALSE)&amp;""</f>
        <v/>
      </c>
      <c r="T1025" s="218"/>
      <c r="U1025" s="215" t="str">
        <f>VLOOKUP($B1022,[1]D3_2!$B$5:$AL$131,24,FALSE)&amp;""</f>
        <v/>
      </c>
      <c r="V1025" s="216"/>
      <c r="W1025" s="95" t="s">
        <v>59</v>
      </c>
      <c r="X1025" s="217" t="str">
        <f>VLOOKUP($B1022,[1]D3_2!$B$5:$AL$131,25,FALSE)&amp;""</f>
        <v/>
      </c>
      <c r="Y1025" s="218"/>
      <c r="Z1025" s="215" t="str">
        <f>VLOOKUP($B1022,[1]D3_2!$B$5:$AL$131,26,FALSE)&amp;""</f>
        <v/>
      </c>
      <c r="AA1025" s="216"/>
      <c r="AB1025" s="95" t="s">
        <v>59</v>
      </c>
      <c r="AC1025" s="217" t="str">
        <f>VLOOKUP($B1022,[1]D3_2!$B$5:$AL$131,27,FALSE)&amp;""</f>
        <v/>
      </c>
      <c r="AD1025" s="218"/>
      <c r="AE1025" s="215" t="str">
        <f>VLOOKUP($B1022,[1]D3_2!$B$5:$AL$131,28,FALSE)&amp;""</f>
        <v/>
      </c>
      <c r="AF1025" s="216"/>
      <c r="AG1025" s="95" t="s">
        <v>59</v>
      </c>
      <c r="AH1025" s="217" t="str">
        <f>VLOOKUP($B1022,[1]D3_2!$B$5:$AL$131,29,FALSE)&amp;""</f>
        <v/>
      </c>
      <c r="AI1025" s="218"/>
      <c r="AJ1025" s="215" t="str">
        <f>VLOOKUP($B1022,[1]D3_2!$B$5:$AL$131,30,FALSE)&amp;""</f>
        <v/>
      </c>
      <c r="AK1025" s="216"/>
      <c r="AL1025" s="95" t="s">
        <v>59</v>
      </c>
      <c r="AM1025" s="217" t="str">
        <f>VLOOKUP($B1022,[1]D3_2!$B$5:$AL$131,31,FALSE)&amp;""</f>
        <v/>
      </c>
      <c r="AN1025" s="218"/>
      <c r="AO1025" s="215" t="str">
        <f>VLOOKUP($B1022,[1]D3_2!$B$5:$AL$131,32,FALSE)&amp;""</f>
        <v/>
      </c>
      <c r="AP1025" s="216"/>
      <c r="AQ1025" s="95" t="s">
        <v>59</v>
      </c>
      <c r="AR1025" s="217" t="str">
        <f>VLOOKUP($B1022,[1]D3_2!$B$5:$AL$131,33,FALSE)&amp;""</f>
        <v/>
      </c>
      <c r="AS1025" s="218"/>
      <c r="AT1025" s="215" t="str">
        <f>VLOOKUP($B1022,[1]D3_2!$B$5:$AL$131,34,FALSE)&amp;""</f>
        <v/>
      </c>
      <c r="AU1025" s="216"/>
      <c r="AV1025" s="95" t="s">
        <v>59</v>
      </c>
      <c r="AW1025" s="217" t="str">
        <f>VLOOKUP($B1022,[1]D3_2!$B$5:$AL$131,35,FALSE)&amp;""</f>
        <v/>
      </c>
      <c r="AX1025" s="218"/>
      <c r="AY1025" s="215" t="str">
        <f>VLOOKUP($B1022,[1]D3_2!$B$5:$AL$131,36,FALSE)&amp;""</f>
        <v/>
      </c>
      <c r="AZ1025" s="216"/>
      <c r="BA1025" s="95" t="s">
        <v>59</v>
      </c>
      <c r="BB1025" s="217" t="str">
        <f>VLOOKUP($B1022,[1]D3_2!$B$5:$AL$131,37,FALSE)&amp;""</f>
        <v/>
      </c>
      <c r="BC1025" s="218"/>
      <c r="BD1025" s="60"/>
    </row>
    <row r="1026" spans="2:56" ht="14.25" customHeight="1" x14ac:dyDescent="0.55000000000000004">
      <c r="B1026" s="208"/>
      <c r="C1026" s="209"/>
      <c r="D1026" s="209"/>
      <c r="E1026" s="209"/>
      <c r="F1026" s="209"/>
      <c r="G1026" s="210"/>
      <c r="H1026" s="235"/>
      <c r="I1026" s="236"/>
      <c r="J1026" s="236"/>
      <c r="K1026" s="237"/>
      <c r="L1026" s="219" t="s">
        <v>7255</v>
      </c>
      <c r="M1026" s="220"/>
      <c r="N1026" s="220"/>
      <c r="O1026" s="221"/>
      <c r="P1026" s="222" t="str">
        <f>VLOOKUP($B1022,[1]D3_2!$B$132:$AL$258,22,FALSE)&amp;""</f>
        <v/>
      </c>
      <c r="Q1026" s="223"/>
      <c r="R1026" s="96" t="s">
        <v>6130</v>
      </c>
      <c r="S1026" s="224" t="str">
        <f>VLOOKUP($B1022,[1]D3_2!$B$132:$AL$258,23,FALSE)&amp;""</f>
        <v/>
      </c>
      <c r="T1026" s="225"/>
      <c r="U1026" s="222" t="str">
        <f>VLOOKUP($B1022,[1]D3_2!$B$132:$AL$258,24,FALSE)&amp;""</f>
        <v/>
      </c>
      <c r="V1026" s="223"/>
      <c r="W1026" s="96" t="s">
        <v>6130</v>
      </c>
      <c r="X1026" s="224" t="str">
        <f>VLOOKUP($B1022,[1]D3_2!$B$132:$AL$258,25,FALSE)&amp;""</f>
        <v/>
      </c>
      <c r="Y1026" s="225"/>
      <c r="Z1026" s="222" t="str">
        <f>VLOOKUP($B1022,[1]D3_2!$B$132:$AL$258,26,FALSE)&amp;""</f>
        <v/>
      </c>
      <c r="AA1026" s="223"/>
      <c r="AB1026" s="96" t="s">
        <v>6130</v>
      </c>
      <c r="AC1026" s="224" t="str">
        <f>VLOOKUP($B1022,[1]D3_2!$B$132:$AL$258,27,FALSE)&amp;""</f>
        <v/>
      </c>
      <c r="AD1026" s="225"/>
      <c r="AE1026" s="222" t="str">
        <f>VLOOKUP($B1022,[1]D3_2!$B$132:$AL$258,28,FALSE)&amp;""</f>
        <v/>
      </c>
      <c r="AF1026" s="223"/>
      <c r="AG1026" s="96" t="s">
        <v>6130</v>
      </c>
      <c r="AH1026" s="224" t="str">
        <f>VLOOKUP($B1022,[1]D3_2!$B$132:$AL$385,29,FALSE)&amp;""</f>
        <v/>
      </c>
      <c r="AI1026" s="225"/>
      <c r="AJ1026" s="222" t="str">
        <f>VLOOKUP($B1022,[1]D3_2!$B$132:$AL$258,30,FALSE)&amp;""</f>
        <v/>
      </c>
      <c r="AK1026" s="223"/>
      <c r="AL1026" s="96" t="s">
        <v>6130</v>
      </c>
      <c r="AM1026" s="224" t="str">
        <f>VLOOKUP($B1022,[1]D3_2!$B$132:$AL$385,31,FALSE)&amp;""</f>
        <v/>
      </c>
      <c r="AN1026" s="225"/>
      <c r="AO1026" s="222" t="str">
        <f>VLOOKUP($B1022,[1]D3_2!$B$132:$AL$258,32,FALSE)&amp;""</f>
        <v/>
      </c>
      <c r="AP1026" s="223"/>
      <c r="AQ1026" s="96" t="s">
        <v>6130</v>
      </c>
      <c r="AR1026" s="224" t="str">
        <f>VLOOKUP($B1022,[1]D3_2!$B$132:$AL$385,33,FALSE)&amp;""</f>
        <v/>
      </c>
      <c r="AS1026" s="225"/>
      <c r="AT1026" s="222" t="str">
        <f>VLOOKUP($B1022,[1]D3_2!$B$132:$AL$258,34,FALSE)&amp;""</f>
        <v/>
      </c>
      <c r="AU1026" s="223"/>
      <c r="AV1026" s="96" t="s">
        <v>6130</v>
      </c>
      <c r="AW1026" s="224" t="str">
        <f>VLOOKUP($B1022,[1]D3_2!$B$132:$AL$385,35,FALSE)&amp;""</f>
        <v/>
      </c>
      <c r="AX1026" s="225"/>
      <c r="AY1026" s="222" t="str">
        <f>VLOOKUP($B1022,[1]D3_2!$B$132:$AL$258,36,FALSE)&amp;""</f>
        <v/>
      </c>
      <c r="AZ1026" s="223"/>
      <c r="BA1026" s="96" t="s">
        <v>6130</v>
      </c>
      <c r="BB1026" s="224" t="str">
        <f>VLOOKUP($B1022,[1]D3_2!$B$132:$AL$385,37,FALSE)&amp;""</f>
        <v/>
      </c>
      <c r="BC1026" s="225"/>
      <c r="BD1026" s="60"/>
    </row>
    <row r="1027" spans="2:56" ht="14.25" customHeight="1" x14ac:dyDescent="0.55000000000000004">
      <c r="B1027" s="198"/>
      <c r="C1027" s="199"/>
      <c r="D1027" s="199"/>
      <c r="E1027" s="199"/>
      <c r="F1027" s="199"/>
      <c r="G1027" s="200"/>
      <c r="H1027" s="238"/>
      <c r="I1027" s="239"/>
      <c r="J1027" s="239"/>
      <c r="K1027" s="240"/>
      <c r="L1027" s="248" t="s">
        <v>7256</v>
      </c>
      <c r="M1027" s="249"/>
      <c r="N1027" s="249"/>
      <c r="O1027" s="250"/>
      <c r="P1027" s="244" t="str">
        <f>VLOOKUP($B1022,[1]D3_2!$B$259:$AL$385,22,FALSE)&amp;""</f>
        <v/>
      </c>
      <c r="Q1027" s="245"/>
      <c r="R1027" s="97" t="s">
        <v>6130</v>
      </c>
      <c r="S1027" s="246" t="str">
        <f>VLOOKUP($B1022,[1]D3_2!$B$259:$AL$385,23,FALSE)&amp;""</f>
        <v/>
      </c>
      <c r="T1027" s="247"/>
      <c r="U1027" s="244" t="str">
        <f>VLOOKUP($B1022,[1]D3_2!$B$259:$AL$385,24,FALSE)&amp;""</f>
        <v/>
      </c>
      <c r="V1027" s="245"/>
      <c r="W1027" s="97" t="s">
        <v>6130</v>
      </c>
      <c r="X1027" s="246" t="str">
        <f>VLOOKUP($B1022,[1]D3_2!$B$259:$AL$385,25,FALSE)&amp;""</f>
        <v/>
      </c>
      <c r="Y1027" s="247"/>
      <c r="Z1027" s="244" t="str">
        <f>VLOOKUP($B1022,[1]D3_2!$B$259:$AL$385,26,FALSE)&amp;""</f>
        <v/>
      </c>
      <c r="AA1027" s="245"/>
      <c r="AB1027" s="97" t="s">
        <v>6130</v>
      </c>
      <c r="AC1027" s="246" t="str">
        <f>VLOOKUP($B1022,[1]D3_2!$B$259:$AL$385,27,FALSE)&amp;""</f>
        <v/>
      </c>
      <c r="AD1027" s="247"/>
      <c r="AE1027" s="244" t="str">
        <f>VLOOKUP($B1022,[1]D3_2!$B$259:$AL$385,28,FALSE)&amp;""</f>
        <v/>
      </c>
      <c r="AF1027" s="245"/>
      <c r="AG1027" s="97" t="s">
        <v>6130</v>
      </c>
      <c r="AH1027" s="246" t="str">
        <f>VLOOKUP($B1022,[1]D3_2!$B$259:$AL$385,29,FALSE)&amp;""</f>
        <v/>
      </c>
      <c r="AI1027" s="247"/>
      <c r="AJ1027" s="244" t="str">
        <f>VLOOKUP($B1022,[1]D3_2!$B$259:$AL$385,30,FALSE)&amp;""</f>
        <v/>
      </c>
      <c r="AK1027" s="245"/>
      <c r="AL1027" s="97" t="s">
        <v>6130</v>
      </c>
      <c r="AM1027" s="246" t="str">
        <f>VLOOKUP($B1022,[1]D3_2!$B$259:$AL$385,31,FALSE)&amp;""</f>
        <v/>
      </c>
      <c r="AN1027" s="247"/>
      <c r="AO1027" s="244" t="str">
        <f>VLOOKUP($B1022,[1]D3_2!$B$259:$AL$385,32,FALSE)&amp;""</f>
        <v/>
      </c>
      <c r="AP1027" s="245"/>
      <c r="AQ1027" s="97" t="s">
        <v>6130</v>
      </c>
      <c r="AR1027" s="246" t="str">
        <f>VLOOKUP($B1022,[1]D3_2!$B$259:$AL$385,33,FALSE)&amp;""</f>
        <v/>
      </c>
      <c r="AS1027" s="247"/>
      <c r="AT1027" s="244" t="str">
        <f>VLOOKUP($B1022,[1]D3_2!$B$259:$AL$385,34,FALSE)&amp;""</f>
        <v/>
      </c>
      <c r="AU1027" s="245"/>
      <c r="AV1027" s="97" t="s">
        <v>6130</v>
      </c>
      <c r="AW1027" s="246" t="str">
        <f>VLOOKUP($B1022,[1]D3_2!$B$259:$AL$385,35,FALSE)&amp;""</f>
        <v/>
      </c>
      <c r="AX1027" s="247"/>
      <c r="AY1027" s="244" t="str">
        <f>VLOOKUP($B1022,[1]D3_2!$B$259:$AL$385,36,FALSE)&amp;""</f>
        <v/>
      </c>
      <c r="AZ1027" s="245"/>
      <c r="BA1027" s="97" t="s">
        <v>6130</v>
      </c>
      <c r="BB1027" s="246" t="str">
        <f>VLOOKUP($B1022,[1]D3_2!$B$259:$AL$385,37,FALSE)&amp;""</f>
        <v/>
      </c>
      <c r="BC1027" s="247"/>
      <c r="BD1027" s="60"/>
    </row>
    <row r="1028" spans="2:56" ht="14.25" customHeight="1" x14ac:dyDescent="0.55000000000000004">
      <c r="B1028" s="195" t="s">
        <v>544</v>
      </c>
      <c r="C1028" s="196"/>
      <c r="D1028" s="196"/>
      <c r="E1028" s="196"/>
      <c r="F1028" s="196"/>
      <c r="G1028" s="197"/>
      <c r="H1028" s="232" t="s">
        <v>7637</v>
      </c>
      <c r="I1028" s="233"/>
      <c r="J1028" s="233"/>
      <c r="K1028" s="234"/>
      <c r="L1028" s="241" t="s">
        <v>6265</v>
      </c>
      <c r="M1028" s="242"/>
      <c r="N1028" s="242"/>
      <c r="O1028" s="243"/>
      <c r="P1028" s="215" t="str">
        <f>VLOOKUP($B1028,[1]D3_2!$B$5:$AL$131,6,FALSE)&amp;""</f>
        <v/>
      </c>
      <c r="Q1028" s="216"/>
      <c r="R1028" s="95" t="s">
        <v>59</v>
      </c>
      <c r="S1028" s="217" t="str">
        <f>VLOOKUP($B1028,[1]D3_2!$B$5:$AL$131,7,FALSE)&amp;""</f>
        <v/>
      </c>
      <c r="T1028" s="218"/>
      <c r="U1028" s="215" t="str">
        <f>VLOOKUP($B1028,[1]D3_2!$B$5:$AL$131,8,FALSE)&amp;""</f>
        <v/>
      </c>
      <c r="V1028" s="216"/>
      <c r="W1028" s="95" t="s">
        <v>59</v>
      </c>
      <c r="X1028" s="217" t="str">
        <f>VLOOKUP($B1028,[1]D3_2!$B$5:$AL$131,9,FALSE)&amp;""</f>
        <v/>
      </c>
      <c r="Y1028" s="218"/>
      <c r="Z1028" s="215" t="str">
        <f>VLOOKUP($B1028,[1]D3_2!$B$5:$AL$131,10,FALSE)&amp;""</f>
        <v/>
      </c>
      <c r="AA1028" s="216"/>
      <c r="AB1028" s="95" t="s">
        <v>59</v>
      </c>
      <c r="AC1028" s="217" t="str">
        <f>VLOOKUP($B1028,[1]D3_2!$B$5:$AL$131,11,FALSE)&amp;""</f>
        <v/>
      </c>
      <c r="AD1028" s="218"/>
      <c r="AE1028" s="215" t="str">
        <f>VLOOKUP($B1028,[1]D3_2!$B$5:$AL$131,12,FALSE)&amp;""</f>
        <v/>
      </c>
      <c r="AF1028" s="216"/>
      <c r="AG1028" s="95" t="s">
        <v>59</v>
      </c>
      <c r="AH1028" s="217" t="str">
        <f>VLOOKUP($B1028,[1]D3_2!$B$5:$AL$131,13,FALSE)&amp;""</f>
        <v/>
      </c>
      <c r="AI1028" s="218"/>
      <c r="AJ1028" s="215" t="str">
        <f>VLOOKUP($B1028,[1]D3_2!$B$5:$AL$131,14,FALSE)&amp;""</f>
        <v/>
      </c>
      <c r="AK1028" s="216"/>
      <c r="AL1028" s="95" t="s">
        <v>59</v>
      </c>
      <c r="AM1028" s="217" t="str">
        <f>VLOOKUP($B1028,[1]D3_2!$B$5:$AL$131,15,FALSE)&amp;""</f>
        <v/>
      </c>
      <c r="AN1028" s="218"/>
      <c r="AO1028" s="215" t="str">
        <f>VLOOKUP($B1028,[1]D3_2!$B$5:$AL$131,16,FALSE)&amp;""</f>
        <v/>
      </c>
      <c r="AP1028" s="216"/>
      <c r="AQ1028" s="95" t="s">
        <v>59</v>
      </c>
      <c r="AR1028" s="217" t="str">
        <f>VLOOKUP($B1028,[1]D3_2!$B$5:$AL$131,17,FALSE)&amp;""</f>
        <v/>
      </c>
      <c r="AS1028" s="218"/>
      <c r="AT1028" s="215" t="str">
        <f>VLOOKUP($B1028,[1]D3_2!$B$5:$AL$131,18,FALSE)&amp;""</f>
        <v/>
      </c>
      <c r="AU1028" s="216"/>
      <c r="AV1028" s="95" t="s">
        <v>59</v>
      </c>
      <c r="AW1028" s="217" t="str">
        <f>VLOOKUP($B1028,[1]D3_2!$B$5:$AL$131,19,FALSE)&amp;""</f>
        <v/>
      </c>
      <c r="AX1028" s="218"/>
      <c r="AY1028" s="215" t="str">
        <f>VLOOKUP($B1028,[1]D3_2!$B$5:$AL$131,20,FALSE)&amp;""</f>
        <v/>
      </c>
      <c r="AZ1028" s="216"/>
      <c r="BA1028" s="95" t="s">
        <v>59</v>
      </c>
      <c r="BB1028" s="217" t="str">
        <f>VLOOKUP($B1028,[1]D3_2!$B$5:$AL$131,21,FALSE)&amp;""</f>
        <v/>
      </c>
      <c r="BC1028" s="218"/>
      <c r="BD1028" s="60"/>
    </row>
    <row r="1029" spans="2:56" ht="14.25" customHeight="1" x14ac:dyDescent="0.55000000000000004">
      <c r="B1029" s="208"/>
      <c r="C1029" s="209"/>
      <c r="D1029" s="209"/>
      <c r="E1029" s="209"/>
      <c r="F1029" s="209"/>
      <c r="G1029" s="210"/>
      <c r="H1029" s="235"/>
      <c r="I1029" s="236"/>
      <c r="J1029" s="236"/>
      <c r="K1029" s="237"/>
      <c r="L1029" s="219" t="s">
        <v>7255</v>
      </c>
      <c r="M1029" s="220"/>
      <c r="N1029" s="220"/>
      <c r="O1029" s="221"/>
      <c r="P1029" s="222" t="str">
        <f>VLOOKUP($B1028,[1]D3_2!$B$132:$AL$258,6,FALSE)&amp;""</f>
        <v/>
      </c>
      <c r="Q1029" s="223"/>
      <c r="R1029" s="96" t="s">
        <v>6130</v>
      </c>
      <c r="S1029" s="224" t="str">
        <f>VLOOKUP($B1028,[1]D3_2!$B$132:$AL$258,7,FALSE)&amp;""</f>
        <v/>
      </c>
      <c r="T1029" s="225"/>
      <c r="U1029" s="222" t="str">
        <f>VLOOKUP($B1028,[1]D3_2!$B$132:$AL$258,8,FALSE)&amp;""</f>
        <v/>
      </c>
      <c r="V1029" s="223"/>
      <c r="W1029" s="96" t="s">
        <v>6130</v>
      </c>
      <c r="X1029" s="224" t="str">
        <f>VLOOKUP($B1028,[1]D3_2!$B$132:$AL$258,9,FALSE)&amp;""</f>
        <v/>
      </c>
      <c r="Y1029" s="225"/>
      <c r="Z1029" s="222" t="str">
        <f>VLOOKUP($B1028,[1]D3_2!$B$132:$AL$258,10,FALSE)&amp;""</f>
        <v/>
      </c>
      <c r="AA1029" s="223"/>
      <c r="AB1029" s="96" t="s">
        <v>6130</v>
      </c>
      <c r="AC1029" s="224" t="str">
        <f>VLOOKUP($B1028,[1]D3_2!$B$132:$AL$258,11,FALSE)&amp;""</f>
        <v/>
      </c>
      <c r="AD1029" s="225"/>
      <c r="AE1029" s="222" t="str">
        <f>VLOOKUP($B1028,[1]D3_2!$B$132:$AL$258,12,FALSE)&amp;""</f>
        <v/>
      </c>
      <c r="AF1029" s="223"/>
      <c r="AG1029" s="96" t="s">
        <v>6130</v>
      </c>
      <c r="AH1029" s="224" t="str">
        <f>VLOOKUP($B1028,[1]D3_2!$B$132:$AL$385,13,FALSE)&amp;""</f>
        <v/>
      </c>
      <c r="AI1029" s="225"/>
      <c r="AJ1029" s="222" t="str">
        <f>VLOOKUP($B1028,[1]D3_2!$B$132:$AL$258,14,FALSE)&amp;""</f>
        <v/>
      </c>
      <c r="AK1029" s="223"/>
      <c r="AL1029" s="96" t="s">
        <v>6130</v>
      </c>
      <c r="AM1029" s="224" t="str">
        <f>VLOOKUP($B1028,[1]D3_2!$B$132:$AL$385,15,FALSE)&amp;""</f>
        <v/>
      </c>
      <c r="AN1029" s="225"/>
      <c r="AO1029" s="222" t="str">
        <f>VLOOKUP($B1028,[1]D3_2!$B$132:$AL$258,16,FALSE)&amp;""</f>
        <v/>
      </c>
      <c r="AP1029" s="223"/>
      <c r="AQ1029" s="96" t="s">
        <v>6130</v>
      </c>
      <c r="AR1029" s="224" t="str">
        <f>VLOOKUP($B1028,[1]D3_2!$B$132:$AL$385,17,FALSE)&amp;""</f>
        <v/>
      </c>
      <c r="AS1029" s="225"/>
      <c r="AT1029" s="222" t="str">
        <f>VLOOKUP($B1028,[1]D3_2!$B$132:$AL$258,18,FALSE)&amp;""</f>
        <v/>
      </c>
      <c r="AU1029" s="223"/>
      <c r="AV1029" s="96" t="s">
        <v>6130</v>
      </c>
      <c r="AW1029" s="224" t="str">
        <f>VLOOKUP($B1028,[1]D3_2!$B$132:$AL$385,19,FALSE)&amp;""</f>
        <v/>
      </c>
      <c r="AX1029" s="225"/>
      <c r="AY1029" s="222" t="str">
        <f>VLOOKUP($B1028,[1]D3_2!$B$132:$AL$258,20,FALSE)&amp;""</f>
        <v/>
      </c>
      <c r="AZ1029" s="223"/>
      <c r="BA1029" s="96" t="s">
        <v>6130</v>
      </c>
      <c r="BB1029" s="224" t="str">
        <f>VLOOKUP($B1028,[1]D3_2!$B$132:$AL$385,21,FALSE)&amp;""</f>
        <v/>
      </c>
      <c r="BC1029" s="225"/>
      <c r="BD1029" s="60"/>
    </row>
    <row r="1030" spans="2:56" ht="14.25" customHeight="1" x14ac:dyDescent="0.55000000000000004">
      <c r="B1030" s="208"/>
      <c r="C1030" s="209"/>
      <c r="D1030" s="209"/>
      <c r="E1030" s="209"/>
      <c r="F1030" s="209"/>
      <c r="G1030" s="210"/>
      <c r="H1030" s="238"/>
      <c r="I1030" s="239"/>
      <c r="J1030" s="239"/>
      <c r="K1030" s="240"/>
      <c r="L1030" s="248" t="s">
        <v>7256</v>
      </c>
      <c r="M1030" s="249"/>
      <c r="N1030" s="249"/>
      <c r="O1030" s="250"/>
      <c r="P1030" s="244" t="str">
        <f>VLOOKUP($B1028,[1]D3_2!$B$259:$AL$385,6,FALSE)&amp;""</f>
        <v/>
      </c>
      <c r="Q1030" s="245"/>
      <c r="R1030" s="97" t="s">
        <v>6130</v>
      </c>
      <c r="S1030" s="246" t="str">
        <f>VLOOKUP($B1028,[1]D3_2!$B$259:$AL$385,7,FALSE)&amp;""</f>
        <v/>
      </c>
      <c r="T1030" s="247"/>
      <c r="U1030" s="244" t="str">
        <f>VLOOKUP($B1028,[1]D3_2!$B$259:$AL$385,8,FALSE)&amp;""</f>
        <v/>
      </c>
      <c r="V1030" s="245"/>
      <c r="W1030" s="97" t="s">
        <v>6130</v>
      </c>
      <c r="X1030" s="246" t="str">
        <f>VLOOKUP($B1028,[1]D3_2!$B$259:$AL$385,9,FALSE)&amp;""</f>
        <v/>
      </c>
      <c r="Y1030" s="247"/>
      <c r="Z1030" s="244" t="str">
        <f>VLOOKUP($B1028,[1]D3_2!$B$259:$AL$385,10,FALSE)&amp;""</f>
        <v/>
      </c>
      <c r="AA1030" s="245"/>
      <c r="AB1030" s="97" t="s">
        <v>6130</v>
      </c>
      <c r="AC1030" s="246" t="str">
        <f>VLOOKUP($B1028,[1]D3_2!$B$259:$AL$385,11,FALSE)&amp;""</f>
        <v/>
      </c>
      <c r="AD1030" s="247"/>
      <c r="AE1030" s="244" t="str">
        <f>VLOOKUP($B1028,[1]D3_2!$B$259:$AL$385,12,FALSE)&amp;""</f>
        <v/>
      </c>
      <c r="AF1030" s="245"/>
      <c r="AG1030" s="97" t="s">
        <v>6130</v>
      </c>
      <c r="AH1030" s="246" t="str">
        <f>VLOOKUP($B1028,[1]D3_2!$B$259:$AL$385,13,FALSE)&amp;""</f>
        <v/>
      </c>
      <c r="AI1030" s="247"/>
      <c r="AJ1030" s="244" t="str">
        <f>VLOOKUP($B1028,[1]D3_2!$B$259:$AL$385,14,FALSE)&amp;""</f>
        <v/>
      </c>
      <c r="AK1030" s="245"/>
      <c r="AL1030" s="97" t="s">
        <v>6130</v>
      </c>
      <c r="AM1030" s="246" t="str">
        <f>VLOOKUP($B1028,[1]D3_2!$B$259:$AL$385,15,FALSE)&amp;""</f>
        <v/>
      </c>
      <c r="AN1030" s="247"/>
      <c r="AO1030" s="244" t="str">
        <f>VLOOKUP($B1028,[1]D3_2!$B$259:$AL$385,16,FALSE)&amp;""</f>
        <v/>
      </c>
      <c r="AP1030" s="245"/>
      <c r="AQ1030" s="97" t="s">
        <v>6130</v>
      </c>
      <c r="AR1030" s="246" t="str">
        <f>VLOOKUP($B1028,[1]D3_2!$B$259:$AL$385,17,FALSE)&amp;""</f>
        <v/>
      </c>
      <c r="AS1030" s="247"/>
      <c r="AT1030" s="244" t="str">
        <f>VLOOKUP($B1028,[1]D3_2!$B$259:$AL$385,18,FALSE)&amp;""</f>
        <v/>
      </c>
      <c r="AU1030" s="245"/>
      <c r="AV1030" s="97" t="s">
        <v>6130</v>
      </c>
      <c r="AW1030" s="246" t="str">
        <f>VLOOKUP($B1028,[1]D3_2!$B$259:$AL$385,19,FALSE)&amp;""</f>
        <v/>
      </c>
      <c r="AX1030" s="247"/>
      <c r="AY1030" s="244" t="str">
        <f>VLOOKUP($B1028,[1]D3_2!$B$259:$AL$385,20,FALSE)&amp;""</f>
        <v/>
      </c>
      <c r="AZ1030" s="245"/>
      <c r="BA1030" s="97" t="s">
        <v>6130</v>
      </c>
      <c r="BB1030" s="246" t="str">
        <f>VLOOKUP($B1028,[1]D3_2!$B$259:$AL$385,21,FALSE)&amp;""</f>
        <v/>
      </c>
      <c r="BC1030" s="247"/>
      <c r="BD1030" s="60"/>
    </row>
    <row r="1031" spans="2:56" ht="14.25" customHeight="1" x14ac:dyDescent="0.55000000000000004">
      <c r="B1031" s="208"/>
      <c r="C1031" s="209"/>
      <c r="D1031" s="209"/>
      <c r="E1031" s="209"/>
      <c r="F1031" s="209"/>
      <c r="G1031" s="210"/>
      <c r="H1031" s="232" t="s">
        <v>7669</v>
      </c>
      <c r="I1031" s="233"/>
      <c r="J1031" s="233"/>
      <c r="K1031" s="234"/>
      <c r="L1031" s="241" t="s">
        <v>6265</v>
      </c>
      <c r="M1031" s="242"/>
      <c r="N1031" s="242"/>
      <c r="O1031" s="243"/>
      <c r="P1031" s="215" t="str">
        <f>VLOOKUP($B1028,[1]D3_2!$B$5:$AL$131,22,FALSE)&amp;""</f>
        <v/>
      </c>
      <c r="Q1031" s="216"/>
      <c r="R1031" s="95" t="s">
        <v>59</v>
      </c>
      <c r="S1031" s="217" t="str">
        <f>VLOOKUP($B1028,[1]D3_2!$B$5:$AL$131,23,FALSE)&amp;""</f>
        <v/>
      </c>
      <c r="T1031" s="218"/>
      <c r="U1031" s="215" t="str">
        <f>VLOOKUP($B1028,[1]D3_2!$B$5:$AL$131,24,FALSE)&amp;""</f>
        <v/>
      </c>
      <c r="V1031" s="216"/>
      <c r="W1031" s="95" t="s">
        <v>59</v>
      </c>
      <c r="X1031" s="217" t="str">
        <f>VLOOKUP($B1028,[1]D3_2!$B$5:$AL$131,25,FALSE)&amp;""</f>
        <v/>
      </c>
      <c r="Y1031" s="218"/>
      <c r="Z1031" s="215" t="str">
        <f>VLOOKUP($B1028,[1]D3_2!$B$5:$AL$131,26,FALSE)&amp;""</f>
        <v/>
      </c>
      <c r="AA1031" s="216"/>
      <c r="AB1031" s="95" t="s">
        <v>59</v>
      </c>
      <c r="AC1031" s="217" t="str">
        <f>VLOOKUP($B1028,[1]D3_2!$B$5:$AL$131,27,FALSE)&amp;""</f>
        <v/>
      </c>
      <c r="AD1031" s="218"/>
      <c r="AE1031" s="215" t="str">
        <f>VLOOKUP($B1028,[1]D3_2!$B$5:$AL$131,28,FALSE)&amp;""</f>
        <v/>
      </c>
      <c r="AF1031" s="216"/>
      <c r="AG1031" s="95" t="s">
        <v>59</v>
      </c>
      <c r="AH1031" s="217" t="str">
        <f>VLOOKUP($B1028,[1]D3_2!$B$5:$AL$131,29,FALSE)&amp;""</f>
        <v/>
      </c>
      <c r="AI1031" s="218"/>
      <c r="AJ1031" s="215" t="str">
        <f>VLOOKUP($B1028,[1]D3_2!$B$5:$AL$131,30,FALSE)&amp;""</f>
        <v/>
      </c>
      <c r="AK1031" s="216"/>
      <c r="AL1031" s="95" t="s">
        <v>59</v>
      </c>
      <c r="AM1031" s="217" t="str">
        <f>VLOOKUP($B1028,[1]D3_2!$B$5:$AL$131,31,FALSE)&amp;""</f>
        <v/>
      </c>
      <c r="AN1031" s="218"/>
      <c r="AO1031" s="215" t="str">
        <f>VLOOKUP($B1028,[1]D3_2!$B$5:$AL$131,32,FALSE)&amp;""</f>
        <v/>
      </c>
      <c r="AP1031" s="216"/>
      <c r="AQ1031" s="95" t="s">
        <v>59</v>
      </c>
      <c r="AR1031" s="217" t="str">
        <f>VLOOKUP($B1028,[1]D3_2!$B$5:$AL$131,33,FALSE)&amp;""</f>
        <v/>
      </c>
      <c r="AS1031" s="218"/>
      <c r="AT1031" s="215" t="str">
        <f>VLOOKUP($B1028,[1]D3_2!$B$5:$AL$131,34,FALSE)&amp;""</f>
        <v/>
      </c>
      <c r="AU1031" s="216"/>
      <c r="AV1031" s="95" t="s">
        <v>59</v>
      </c>
      <c r="AW1031" s="217" t="str">
        <f>VLOOKUP($B1028,[1]D3_2!$B$5:$AL$131,35,FALSE)&amp;""</f>
        <v/>
      </c>
      <c r="AX1031" s="218"/>
      <c r="AY1031" s="215" t="str">
        <f>VLOOKUP($B1028,[1]D3_2!$B$5:$AL$131,36,FALSE)&amp;""</f>
        <v/>
      </c>
      <c r="AZ1031" s="216"/>
      <c r="BA1031" s="95" t="s">
        <v>59</v>
      </c>
      <c r="BB1031" s="217" t="str">
        <f>VLOOKUP($B1028,[1]D3_2!$B$5:$AL$131,37,FALSE)&amp;""</f>
        <v/>
      </c>
      <c r="BC1031" s="218"/>
      <c r="BD1031" s="60"/>
    </row>
    <row r="1032" spans="2:56" ht="14.25" customHeight="1" x14ac:dyDescent="0.55000000000000004">
      <c r="B1032" s="208"/>
      <c r="C1032" s="209"/>
      <c r="D1032" s="209"/>
      <c r="E1032" s="209"/>
      <c r="F1032" s="209"/>
      <c r="G1032" s="210"/>
      <c r="H1032" s="235"/>
      <c r="I1032" s="236"/>
      <c r="J1032" s="236"/>
      <c r="K1032" s="237"/>
      <c r="L1032" s="219" t="s">
        <v>7255</v>
      </c>
      <c r="M1032" s="220"/>
      <c r="N1032" s="220"/>
      <c r="O1032" s="221"/>
      <c r="P1032" s="222" t="str">
        <f>VLOOKUP($B1028,[1]D3_2!$B$132:$AL$258,22,FALSE)&amp;""</f>
        <v/>
      </c>
      <c r="Q1032" s="223"/>
      <c r="R1032" s="96" t="s">
        <v>6130</v>
      </c>
      <c r="S1032" s="224" t="str">
        <f>VLOOKUP($B1028,[1]D3_2!$B$132:$AL$258,23,FALSE)&amp;""</f>
        <v/>
      </c>
      <c r="T1032" s="225"/>
      <c r="U1032" s="222" t="str">
        <f>VLOOKUP($B1028,[1]D3_2!$B$132:$AL$258,24,FALSE)&amp;""</f>
        <v/>
      </c>
      <c r="V1032" s="223"/>
      <c r="W1032" s="96" t="s">
        <v>6130</v>
      </c>
      <c r="X1032" s="224" t="str">
        <f>VLOOKUP($B1028,[1]D3_2!$B$132:$AL$258,25,FALSE)&amp;""</f>
        <v/>
      </c>
      <c r="Y1032" s="225"/>
      <c r="Z1032" s="222" t="str">
        <f>VLOOKUP($B1028,[1]D3_2!$B$132:$AL$258,26,FALSE)&amp;""</f>
        <v/>
      </c>
      <c r="AA1032" s="223"/>
      <c r="AB1032" s="96" t="s">
        <v>6130</v>
      </c>
      <c r="AC1032" s="224" t="str">
        <f>VLOOKUP($B1028,[1]D3_2!$B$132:$AL$258,27,FALSE)&amp;""</f>
        <v/>
      </c>
      <c r="AD1032" s="225"/>
      <c r="AE1032" s="222" t="str">
        <f>VLOOKUP($B1028,[1]D3_2!$B$132:$AL$258,28,FALSE)&amp;""</f>
        <v/>
      </c>
      <c r="AF1032" s="223"/>
      <c r="AG1032" s="96" t="s">
        <v>6130</v>
      </c>
      <c r="AH1032" s="224" t="str">
        <f>VLOOKUP($B1028,[1]D3_2!$B$132:$AL$385,29,FALSE)&amp;""</f>
        <v/>
      </c>
      <c r="AI1032" s="225"/>
      <c r="AJ1032" s="222" t="str">
        <f>VLOOKUP($B1028,[1]D3_2!$B$132:$AL$258,30,FALSE)&amp;""</f>
        <v/>
      </c>
      <c r="AK1032" s="223"/>
      <c r="AL1032" s="96" t="s">
        <v>6130</v>
      </c>
      <c r="AM1032" s="224" t="str">
        <f>VLOOKUP($B1028,[1]D3_2!$B$132:$AL$385,31,FALSE)&amp;""</f>
        <v/>
      </c>
      <c r="AN1032" s="225"/>
      <c r="AO1032" s="222" t="str">
        <f>VLOOKUP($B1028,[1]D3_2!$B$132:$AL$258,32,FALSE)&amp;""</f>
        <v/>
      </c>
      <c r="AP1032" s="223"/>
      <c r="AQ1032" s="96" t="s">
        <v>6130</v>
      </c>
      <c r="AR1032" s="224" t="str">
        <f>VLOOKUP($B1028,[1]D3_2!$B$132:$AL$385,33,FALSE)&amp;""</f>
        <v/>
      </c>
      <c r="AS1032" s="225"/>
      <c r="AT1032" s="222" t="str">
        <f>VLOOKUP($B1028,[1]D3_2!$B$132:$AL$258,34,FALSE)&amp;""</f>
        <v/>
      </c>
      <c r="AU1032" s="223"/>
      <c r="AV1032" s="96" t="s">
        <v>6130</v>
      </c>
      <c r="AW1032" s="224" t="str">
        <f>VLOOKUP($B1028,[1]D3_2!$B$132:$AL$385,35,FALSE)&amp;""</f>
        <v/>
      </c>
      <c r="AX1032" s="225"/>
      <c r="AY1032" s="222" t="str">
        <f>VLOOKUP($B1028,[1]D3_2!$B$132:$AL$258,36,FALSE)&amp;""</f>
        <v/>
      </c>
      <c r="AZ1032" s="223"/>
      <c r="BA1032" s="96" t="s">
        <v>6130</v>
      </c>
      <c r="BB1032" s="224" t="str">
        <f>VLOOKUP($B1028,[1]D3_2!$B$132:$AL$385,37,FALSE)&amp;""</f>
        <v/>
      </c>
      <c r="BC1032" s="225"/>
      <c r="BD1032" s="60"/>
    </row>
    <row r="1033" spans="2:56" ht="14.25" customHeight="1" x14ac:dyDescent="0.55000000000000004">
      <c r="B1033" s="198"/>
      <c r="C1033" s="199"/>
      <c r="D1033" s="199"/>
      <c r="E1033" s="199"/>
      <c r="F1033" s="199"/>
      <c r="G1033" s="200"/>
      <c r="H1033" s="238"/>
      <c r="I1033" s="239"/>
      <c r="J1033" s="239"/>
      <c r="K1033" s="240"/>
      <c r="L1033" s="248" t="s">
        <v>7256</v>
      </c>
      <c r="M1033" s="249"/>
      <c r="N1033" s="249"/>
      <c r="O1033" s="250"/>
      <c r="P1033" s="244" t="str">
        <f>VLOOKUP($B1028,[1]D3_2!$B$259:$AL$385,22,FALSE)&amp;""</f>
        <v/>
      </c>
      <c r="Q1033" s="245"/>
      <c r="R1033" s="97" t="s">
        <v>6130</v>
      </c>
      <c r="S1033" s="246" t="str">
        <f>VLOOKUP($B1028,[1]D3_2!$B$259:$AL$385,23,FALSE)&amp;""</f>
        <v/>
      </c>
      <c r="T1033" s="247"/>
      <c r="U1033" s="244" t="str">
        <f>VLOOKUP($B1028,[1]D3_2!$B$259:$AL$385,24,FALSE)&amp;""</f>
        <v/>
      </c>
      <c r="V1033" s="245"/>
      <c r="W1033" s="97" t="s">
        <v>6130</v>
      </c>
      <c r="X1033" s="246" t="str">
        <f>VLOOKUP($B1028,[1]D3_2!$B$259:$AL$385,25,FALSE)&amp;""</f>
        <v/>
      </c>
      <c r="Y1033" s="247"/>
      <c r="Z1033" s="244" t="str">
        <f>VLOOKUP($B1028,[1]D3_2!$B$259:$AL$385,26,FALSE)&amp;""</f>
        <v/>
      </c>
      <c r="AA1033" s="245"/>
      <c r="AB1033" s="97" t="s">
        <v>6130</v>
      </c>
      <c r="AC1033" s="246" t="str">
        <f>VLOOKUP($B1028,[1]D3_2!$B$259:$AL$385,27,FALSE)&amp;""</f>
        <v/>
      </c>
      <c r="AD1033" s="247"/>
      <c r="AE1033" s="244" t="str">
        <f>VLOOKUP($B1028,[1]D3_2!$B$259:$AL$385,28,FALSE)&amp;""</f>
        <v/>
      </c>
      <c r="AF1033" s="245"/>
      <c r="AG1033" s="97" t="s">
        <v>6130</v>
      </c>
      <c r="AH1033" s="246" t="str">
        <f>VLOOKUP($B1028,[1]D3_2!$B$259:$AL$385,29,FALSE)&amp;""</f>
        <v/>
      </c>
      <c r="AI1033" s="247"/>
      <c r="AJ1033" s="244" t="str">
        <f>VLOOKUP($B1028,[1]D3_2!$B$259:$AL$385,30,FALSE)&amp;""</f>
        <v/>
      </c>
      <c r="AK1033" s="245"/>
      <c r="AL1033" s="97" t="s">
        <v>6130</v>
      </c>
      <c r="AM1033" s="246" t="str">
        <f>VLOOKUP($B1028,[1]D3_2!$B$259:$AL$385,31,FALSE)&amp;""</f>
        <v/>
      </c>
      <c r="AN1033" s="247"/>
      <c r="AO1033" s="244" t="str">
        <f>VLOOKUP($B1028,[1]D3_2!$B$259:$AL$385,32,FALSE)&amp;""</f>
        <v/>
      </c>
      <c r="AP1033" s="245"/>
      <c r="AQ1033" s="97" t="s">
        <v>6130</v>
      </c>
      <c r="AR1033" s="246" t="str">
        <f>VLOOKUP($B1028,[1]D3_2!$B$259:$AL$385,33,FALSE)&amp;""</f>
        <v/>
      </c>
      <c r="AS1033" s="247"/>
      <c r="AT1033" s="244" t="str">
        <f>VLOOKUP($B1028,[1]D3_2!$B$259:$AL$385,34,FALSE)&amp;""</f>
        <v/>
      </c>
      <c r="AU1033" s="245"/>
      <c r="AV1033" s="97" t="s">
        <v>6130</v>
      </c>
      <c r="AW1033" s="246" t="str">
        <f>VLOOKUP($B1028,[1]D3_2!$B$259:$AL$385,35,FALSE)&amp;""</f>
        <v/>
      </c>
      <c r="AX1033" s="247"/>
      <c r="AY1033" s="244" t="str">
        <f>VLOOKUP($B1028,[1]D3_2!$B$259:$AL$385,36,FALSE)&amp;""</f>
        <v/>
      </c>
      <c r="AZ1033" s="245"/>
      <c r="BA1033" s="97" t="s">
        <v>6130</v>
      </c>
      <c r="BB1033" s="246" t="str">
        <f>VLOOKUP($B1028,[1]D3_2!$B$259:$AL$385,37,FALSE)&amp;""</f>
        <v/>
      </c>
      <c r="BC1033" s="247"/>
      <c r="BD1033" s="60"/>
    </row>
    <row r="1034" spans="2:56" ht="14.25" customHeight="1" x14ac:dyDescent="0.55000000000000004">
      <c r="B1034" s="195" t="s">
        <v>546</v>
      </c>
      <c r="C1034" s="196"/>
      <c r="D1034" s="196"/>
      <c r="E1034" s="196"/>
      <c r="F1034" s="196"/>
      <c r="G1034" s="197"/>
      <c r="H1034" s="232" t="s">
        <v>7637</v>
      </c>
      <c r="I1034" s="233"/>
      <c r="J1034" s="233"/>
      <c r="K1034" s="234"/>
      <c r="L1034" s="241" t="s">
        <v>6265</v>
      </c>
      <c r="M1034" s="242"/>
      <c r="N1034" s="242"/>
      <c r="O1034" s="243"/>
      <c r="P1034" s="215" t="str">
        <f>VLOOKUP($B1034,[1]D3_2!$B$5:$AL$131,6,FALSE)&amp;""</f>
        <v/>
      </c>
      <c r="Q1034" s="216"/>
      <c r="R1034" s="95" t="s">
        <v>59</v>
      </c>
      <c r="S1034" s="217" t="str">
        <f>VLOOKUP($B1034,[1]D3_2!$B$5:$AL$131,7,FALSE)&amp;""</f>
        <v/>
      </c>
      <c r="T1034" s="218"/>
      <c r="U1034" s="215" t="str">
        <f>VLOOKUP($B1034,[1]D3_2!$B$5:$AL$131,8,FALSE)&amp;""</f>
        <v/>
      </c>
      <c r="V1034" s="216"/>
      <c r="W1034" s="95" t="s">
        <v>59</v>
      </c>
      <c r="X1034" s="217" t="str">
        <f>VLOOKUP($B1034,[1]D3_2!$B$5:$AL$131,9,FALSE)&amp;""</f>
        <v/>
      </c>
      <c r="Y1034" s="218"/>
      <c r="Z1034" s="215" t="str">
        <f>VLOOKUP($B1034,[1]D3_2!$B$5:$AL$131,10,FALSE)&amp;""</f>
        <v/>
      </c>
      <c r="AA1034" s="216"/>
      <c r="AB1034" s="95" t="s">
        <v>59</v>
      </c>
      <c r="AC1034" s="217" t="str">
        <f>VLOOKUP($B1034,[1]D3_2!$B$5:$AL$131,11,FALSE)&amp;""</f>
        <v/>
      </c>
      <c r="AD1034" s="218"/>
      <c r="AE1034" s="215" t="str">
        <f>VLOOKUP($B1034,[1]D3_2!$B$5:$AL$131,12,FALSE)&amp;""</f>
        <v/>
      </c>
      <c r="AF1034" s="216"/>
      <c r="AG1034" s="95" t="s">
        <v>59</v>
      </c>
      <c r="AH1034" s="217" t="str">
        <f>VLOOKUP($B1034,[1]D3_2!$B$5:$AL$131,13,FALSE)&amp;""</f>
        <v/>
      </c>
      <c r="AI1034" s="218"/>
      <c r="AJ1034" s="215" t="str">
        <f>VLOOKUP($B1034,[1]D3_2!$B$5:$AL$131,14,FALSE)&amp;""</f>
        <v/>
      </c>
      <c r="AK1034" s="216"/>
      <c r="AL1034" s="95" t="s">
        <v>59</v>
      </c>
      <c r="AM1034" s="217" t="str">
        <f>VLOOKUP($B1034,[1]D3_2!$B$5:$AL$131,15,FALSE)&amp;""</f>
        <v/>
      </c>
      <c r="AN1034" s="218"/>
      <c r="AO1034" s="215" t="str">
        <f>VLOOKUP($B1034,[1]D3_2!$B$5:$AL$131,16,FALSE)&amp;""</f>
        <v/>
      </c>
      <c r="AP1034" s="216"/>
      <c r="AQ1034" s="95" t="s">
        <v>59</v>
      </c>
      <c r="AR1034" s="217" t="str">
        <f>VLOOKUP($B1034,[1]D3_2!$B$5:$AL$131,17,FALSE)&amp;""</f>
        <v/>
      </c>
      <c r="AS1034" s="218"/>
      <c r="AT1034" s="215" t="str">
        <f>VLOOKUP($B1034,[1]D3_2!$B$5:$AL$131,18,FALSE)&amp;""</f>
        <v/>
      </c>
      <c r="AU1034" s="216"/>
      <c r="AV1034" s="95" t="s">
        <v>59</v>
      </c>
      <c r="AW1034" s="217" t="str">
        <f>VLOOKUP($B1034,[1]D3_2!$B$5:$AL$131,19,FALSE)&amp;""</f>
        <v/>
      </c>
      <c r="AX1034" s="218"/>
      <c r="AY1034" s="215" t="str">
        <f>VLOOKUP($B1034,[1]D3_2!$B$5:$AL$131,20,FALSE)&amp;""</f>
        <v/>
      </c>
      <c r="AZ1034" s="216"/>
      <c r="BA1034" s="95" t="s">
        <v>59</v>
      </c>
      <c r="BB1034" s="217" t="str">
        <f>VLOOKUP($B1034,[1]D3_2!$B$5:$AL$131,21,FALSE)&amp;""</f>
        <v/>
      </c>
      <c r="BC1034" s="218"/>
      <c r="BD1034" s="60"/>
    </row>
    <row r="1035" spans="2:56" ht="14.25" customHeight="1" x14ac:dyDescent="0.55000000000000004">
      <c r="B1035" s="208"/>
      <c r="C1035" s="209"/>
      <c r="D1035" s="209"/>
      <c r="E1035" s="209"/>
      <c r="F1035" s="209"/>
      <c r="G1035" s="210"/>
      <c r="H1035" s="235"/>
      <c r="I1035" s="236"/>
      <c r="J1035" s="236"/>
      <c r="K1035" s="237"/>
      <c r="L1035" s="219" t="s">
        <v>7255</v>
      </c>
      <c r="M1035" s="220"/>
      <c r="N1035" s="220"/>
      <c r="O1035" s="221"/>
      <c r="P1035" s="222" t="str">
        <f>VLOOKUP($B1034,[1]D3_2!$B$132:$AL$258,6,FALSE)&amp;""</f>
        <v/>
      </c>
      <c r="Q1035" s="223"/>
      <c r="R1035" s="96" t="s">
        <v>6130</v>
      </c>
      <c r="S1035" s="224" t="str">
        <f>VLOOKUP($B1034,[1]D3_2!$B$132:$AL$258,7,FALSE)&amp;""</f>
        <v/>
      </c>
      <c r="T1035" s="225"/>
      <c r="U1035" s="222" t="str">
        <f>VLOOKUP($B1034,[1]D3_2!$B$132:$AL$258,8,FALSE)&amp;""</f>
        <v/>
      </c>
      <c r="V1035" s="223"/>
      <c r="W1035" s="96" t="s">
        <v>6130</v>
      </c>
      <c r="X1035" s="224" t="str">
        <f>VLOOKUP($B1034,[1]D3_2!$B$132:$AL$258,9,FALSE)&amp;""</f>
        <v/>
      </c>
      <c r="Y1035" s="225"/>
      <c r="Z1035" s="222" t="str">
        <f>VLOOKUP($B1034,[1]D3_2!$B$132:$AL$258,10,FALSE)&amp;""</f>
        <v/>
      </c>
      <c r="AA1035" s="223"/>
      <c r="AB1035" s="96" t="s">
        <v>6130</v>
      </c>
      <c r="AC1035" s="224" t="str">
        <f>VLOOKUP($B1034,[1]D3_2!$B$132:$AL$258,11,FALSE)&amp;""</f>
        <v/>
      </c>
      <c r="AD1035" s="225"/>
      <c r="AE1035" s="222" t="str">
        <f>VLOOKUP($B1034,[1]D3_2!$B$132:$AL$258,12,FALSE)&amp;""</f>
        <v/>
      </c>
      <c r="AF1035" s="223"/>
      <c r="AG1035" s="96" t="s">
        <v>6130</v>
      </c>
      <c r="AH1035" s="224" t="str">
        <f>VLOOKUP($B1034,[1]D3_2!$B$132:$AL$385,13,FALSE)&amp;""</f>
        <v/>
      </c>
      <c r="AI1035" s="225"/>
      <c r="AJ1035" s="222" t="str">
        <f>VLOOKUP($B1034,[1]D3_2!$B$132:$AL$258,14,FALSE)&amp;""</f>
        <v/>
      </c>
      <c r="AK1035" s="223"/>
      <c r="AL1035" s="96" t="s">
        <v>6130</v>
      </c>
      <c r="AM1035" s="224" t="str">
        <f>VLOOKUP($B1034,[1]D3_2!$B$132:$AL$385,15,FALSE)&amp;""</f>
        <v/>
      </c>
      <c r="AN1035" s="225"/>
      <c r="AO1035" s="222" t="str">
        <f>VLOOKUP($B1034,[1]D3_2!$B$132:$AL$258,16,FALSE)&amp;""</f>
        <v/>
      </c>
      <c r="AP1035" s="223"/>
      <c r="AQ1035" s="96" t="s">
        <v>6130</v>
      </c>
      <c r="AR1035" s="224" t="str">
        <f>VLOOKUP($B1034,[1]D3_2!$B$132:$AL$385,17,FALSE)&amp;""</f>
        <v/>
      </c>
      <c r="AS1035" s="225"/>
      <c r="AT1035" s="222" t="str">
        <f>VLOOKUP($B1034,[1]D3_2!$B$132:$AL$258,18,FALSE)&amp;""</f>
        <v/>
      </c>
      <c r="AU1035" s="223"/>
      <c r="AV1035" s="96" t="s">
        <v>6130</v>
      </c>
      <c r="AW1035" s="224" t="str">
        <f>VLOOKUP($B1034,[1]D3_2!$B$132:$AL$385,19,FALSE)&amp;""</f>
        <v/>
      </c>
      <c r="AX1035" s="225"/>
      <c r="AY1035" s="222" t="str">
        <f>VLOOKUP($B1034,[1]D3_2!$B$132:$AL$258,20,FALSE)&amp;""</f>
        <v/>
      </c>
      <c r="AZ1035" s="223"/>
      <c r="BA1035" s="96" t="s">
        <v>6130</v>
      </c>
      <c r="BB1035" s="224" t="str">
        <f>VLOOKUP($B1034,[1]D3_2!$B$132:$AL$385,21,FALSE)&amp;""</f>
        <v/>
      </c>
      <c r="BC1035" s="225"/>
      <c r="BD1035" s="60"/>
    </row>
    <row r="1036" spans="2:56" ht="14.25" customHeight="1" x14ac:dyDescent="0.55000000000000004">
      <c r="B1036" s="208"/>
      <c r="C1036" s="209"/>
      <c r="D1036" s="209"/>
      <c r="E1036" s="209"/>
      <c r="F1036" s="209"/>
      <c r="G1036" s="210"/>
      <c r="H1036" s="238"/>
      <c r="I1036" s="239"/>
      <c r="J1036" s="239"/>
      <c r="K1036" s="240"/>
      <c r="L1036" s="248" t="s">
        <v>7256</v>
      </c>
      <c r="M1036" s="249"/>
      <c r="N1036" s="249"/>
      <c r="O1036" s="250"/>
      <c r="P1036" s="244" t="str">
        <f>VLOOKUP($B1034,[1]D3_2!$B$259:$AL$385,6,FALSE)&amp;""</f>
        <v/>
      </c>
      <c r="Q1036" s="245"/>
      <c r="R1036" s="97" t="s">
        <v>6130</v>
      </c>
      <c r="S1036" s="246" t="str">
        <f>VLOOKUP($B1034,[1]D3_2!$B$259:$AL$385,7,FALSE)&amp;""</f>
        <v/>
      </c>
      <c r="T1036" s="247"/>
      <c r="U1036" s="244" t="str">
        <f>VLOOKUP($B1034,[1]D3_2!$B$259:$AL$385,8,FALSE)&amp;""</f>
        <v/>
      </c>
      <c r="V1036" s="245"/>
      <c r="W1036" s="97" t="s">
        <v>6130</v>
      </c>
      <c r="X1036" s="246" t="str">
        <f>VLOOKUP($B1034,[1]D3_2!$B$259:$AL$385,9,FALSE)&amp;""</f>
        <v/>
      </c>
      <c r="Y1036" s="247"/>
      <c r="Z1036" s="244" t="str">
        <f>VLOOKUP($B1034,[1]D3_2!$B$259:$AL$385,10,FALSE)&amp;""</f>
        <v/>
      </c>
      <c r="AA1036" s="245"/>
      <c r="AB1036" s="97" t="s">
        <v>6130</v>
      </c>
      <c r="AC1036" s="246" t="str">
        <f>VLOOKUP($B1034,[1]D3_2!$B$259:$AL$385,11,FALSE)&amp;""</f>
        <v/>
      </c>
      <c r="AD1036" s="247"/>
      <c r="AE1036" s="244" t="str">
        <f>VLOOKUP($B1034,[1]D3_2!$B$259:$AL$385,12,FALSE)&amp;""</f>
        <v/>
      </c>
      <c r="AF1036" s="245"/>
      <c r="AG1036" s="97" t="s">
        <v>6130</v>
      </c>
      <c r="AH1036" s="246" t="str">
        <f>VLOOKUP($B1034,[1]D3_2!$B$259:$AL$385,13,FALSE)&amp;""</f>
        <v/>
      </c>
      <c r="AI1036" s="247"/>
      <c r="AJ1036" s="244" t="str">
        <f>VLOOKUP($B1034,[1]D3_2!$B$259:$AL$385,14,FALSE)&amp;""</f>
        <v/>
      </c>
      <c r="AK1036" s="245"/>
      <c r="AL1036" s="97" t="s">
        <v>6130</v>
      </c>
      <c r="AM1036" s="246" t="str">
        <f>VLOOKUP($B1034,[1]D3_2!$B$259:$AL$385,15,FALSE)&amp;""</f>
        <v/>
      </c>
      <c r="AN1036" s="247"/>
      <c r="AO1036" s="244" t="str">
        <f>VLOOKUP($B1034,[1]D3_2!$B$259:$AL$385,16,FALSE)&amp;""</f>
        <v/>
      </c>
      <c r="AP1036" s="245"/>
      <c r="AQ1036" s="97" t="s">
        <v>6130</v>
      </c>
      <c r="AR1036" s="246" t="str">
        <f>VLOOKUP($B1034,[1]D3_2!$B$259:$AL$385,17,FALSE)&amp;""</f>
        <v/>
      </c>
      <c r="AS1036" s="247"/>
      <c r="AT1036" s="244" t="str">
        <f>VLOOKUP($B1034,[1]D3_2!$B$259:$AL$385,18,FALSE)&amp;""</f>
        <v/>
      </c>
      <c r="AU1036" s="245"/>
      <c r="AV1036" s="97" t="s">
        <v>6130</v>
      </c>
      <c r="AW1036" s="246" t="str">
        <f>VLOOKUP($B1034,[1]D3_2!$B$259:$AL$385,19,FALSE)&amp;""</f>
        <v/>
      </c>
      <c r="AX1036" s="247"/>
      <c r="AY1036" s="244" t="str">
        <f>VLOOKUP($B1034,[1]D3_2!$B$259:$AL$385,20,FALSE)&amp;""</f>
        <v/>
      </c>
      <c r="AZ1036" s="245"/>
      <c r="BA1036" s="97" t="s">
        <v>6130</v>
      </c>
      <c r="BB1036" s="246" t="str">
        <f>VLOOKUP($B1034,[1]D3_2!$B$259:$AL$385,21,FALSE)&amp;""</f>
        <v/>
      </c>
      <c r="BC1036" s="247"/>
      <c r="BD1036" s="60"/>
    </row>
    <row r="1037" spans="2:56" ht="14.25" customHeight="1" x14ac:dyDescent="0.55000000000000004">
      <c r="B1037" s="208"/>
      <c r="C1037" s="209"/>
      <c r="D1037" s="209"/>
      <c r="E1037" s="209"/>
      <c r="F1037" s="209"/>
      <c r="G1037" s="210"/>
      <c r="H1037" s="232" t="s">
        <v>7669</v>
      </c>
      <c r="I1037" s="233"/>
      <c r="J1037" s="233"/>
      <c r="K1037" s="234"/>
      <c r="L1037" s="241" t="s">
        <v>6265</v>
      </c>
      <c r="M1037" s="242"/>
      <c r="N1037" s="242"/>
      <c r="O1037" s="243"/>
      <c r="P1037" s="215" t="str">
        <f>VLOOKUP($B1034,[1]D3_2!$B$5:$AL$131,22,FALSE)&amp;""</f>
        <v/>
      </c>
      <c r="Q1037" s="216"/>
      <c r="R1037" s="95" t="s">
        <v>59</v>
      </c>
      <c r="S1037" s="217" t="str">
        <f>VLOOKUP($B1034,[1]D3_2!$B$5:$AL$131,23,FALSE)&amp;""</f>
        <v/>
      </c>
      <c r="T1037" s="218"/>
      <c r="U1037" s="215" t="str">
        <f>VLOOKUP($B1034,[1]D3_2!$B$5:$AL$131,24,FALSE)&amp;""</f>
        <v/>
      </c>
      <c r="V1037" s="216"/>
      <c r="W1037" s="95" t="s">
        <v>59</v>
      </c>
      <c r="X1037" s="217" t="str">
        <f>VLOOKUP($B1034,[1]D3_2!$B$5:$AL$131,25,FALSE)&amp;""</f>
        <v/>
      </c>
      <c r="Y1037" s="218"/>
      <c r="Z1037" s="215" t="str">
        <f>VLOOKUP($B1034,[1]D3_2!$B$5:$AL$131,26,FALSE)&amp;""</f>
        <v/>
      </c>
      <c r="AA1037" s="216"/>
      <c r="AB1037" s="95" t="s">
        <v>59</v>
      </c>
      <c r="AC1037" s="217" t="str">
        <f>VLOOKUP($B1034,[1]D3_2!$B$5:$AL$131,27,FALSE)&amp;""</f>
        <v/>
      </c>
      <c r="AD1037" s="218"/>
      <c r="AE1037" s="215" t="str">
        <f>VLOOKUP($B1034,[1]D3_2!$B$5:$AL$131,28,FALSE)&amp;""</f>
        <v/>
      </c>
      <c r="AF1037" s="216"/>
      <c r="AG1037" s="95" t="s">
        <v>59</v>
      </c>
      <c r="AH1037" s="217" t="str">
        <f>VLOOKUP($B1034,[1]D3_2!$B$5:$AL$131,29,FALSE)&amp;""</f>
        <v/>
      </c>
      <c r="AI1037" s="218"/>
      <c r="AJ1037" s="215" t="str">
        <f>VLOOKUP($B1034,[1]D3_2!$B$5:$AL$131,30,FALSE)&amp;""</f>
        <v/>
      </c>
      <c r="AK1037" s="216"/>
      <c r="AL1037" s="95" t="s">
        <v>59</v>
      </c>
      <c r="AM1037" s="217" t="str">
        <f>VLOOKUP($B1034,[1]D3_2!$B$5:$AL$131,31,FALSE)&amp;""</f>
        <v/>
      </c>
      <c r="AN1037" s="218"/>
      <c r="AO1037" s="215" t="str">
        <f>VLOOKUP($B1034,[1]D3_2!$B$5:$AL$131,32,FALSE)&amp;""</f>
        <v/>
      </c>
      <c r="AP1037" s="216"/>
      <c r="AQ1037" s="95" t="s">
        <v>59</v>
      </c>
      <c r="AR1037" s="217" t="str">
        <f>VLOOKUP($B1034,[1]D3_2!$B$5:$AL$131,33,FALSE)&amp;""</f>
        <v/>
      </c>
      <c r="AS1037" s="218"/>
      <c r="AT1037" s="215" t="str">
        <f>VLOOKUP($B1034,[1]D3_2!$B$5:$AL$131,34,FALSE)&amp;""</f>
        <v/>
      </c>
      <c r="AU1037" s="216"/>
      <c r="AV1037" s="95" t="s">
        <v>59</v>
      </c>
      <c r="AW1037" s="217" t="str">
        <f>VLOOKUP($B1034,[1]D3_2!$B$5:$AL$131,35,FALSE)&amp;""</f>
        <v/>
      </c>
      <c r="AX1037" s="218"/>
      <c r="AY1037" s="215" t="str">
        <f>VLOOKUP($B1034,[1]D3_2!$B$5:$AL$131,36,FALSE)&amp;""</f>
        <v/>
      </c>
      <c r="AZ1037" s="216"/>
      <c r="BA1037" s="95" t="s">
        <v>59</v>
      </c>
      <c r="BB1037" s="217" t="str">
        <f>VLOOKUP($B1034,[1]D3_2!$B$5:$AL$131,37,FALSE)&amp;""</f>
        <v/>
      </c>
      <c r="BC1037" s="218"/>
      <c r="BD1037" s="60"/>
    </row>
    <row r="1038" spans="2:56" ht="14.25" customHeight="1" x14ac:dyDescent="0.55000000000000004">
      <c r="B1038" s="208"/>
      <c r="C1038" s="209"/>
      <c r="D1038" s="209"/>
      <c r="E1038" s="209"/>
      <c r="F1038" s="209"/>
      <c r="G1038" s="210"/>
      <c r="H1038" s="235"/>
      <c r="I1038" s="236"/>
      <c r="J1038" s="236"/>
      <c r="K1038" s="237"/>
      <c r="L1038" s="219" t="s">
        <v>7255</v>
      </c>
      <c r="M1038" s="220"/>
      <c r="N1038" s="220"/>
      <c r="O1038" s="221"/>
      <c r="P1038" s="222" t="str">
        <f>VLOOKUP($B1034,[1]D3_2!$B$132:$AL$258,22,FALSE)&amp;""</f>
        <v/>
      </c>
      <c r="Q1038" s="223"/>
      <c r="R1038" s="96" t="s">
        <v>6130</v>
      </c>
      <c r="S1038" s="224" t="str">
        <f>VLOOKUP($B1034,[1]D3_2!$B$132:$AL$258,23,FALSE)&amp;""</f>
        <v/>
      </c>
      <c r="T1038" s="225"/>
      <c r="U1038" s="222" t="str">
        <f>VLOOKUP($B1034,[1]D3_2!$B$132:$AL$258,24,FALSE)&amp;""</f>
        <v/>
      </c>
      <c r="V1038" s="223"/>
      <c r="W1038" s="96" t="s">
        <v>6130</v>
      </c>
      <c r="X1038" s="224" t="str">
        <f>VLOOKUP($B1034,[1]D3_2!$B$132:$AL$258,25,FALSE)&amp;""</f>
        <v/>
      </c>
      <c r="Y1038" s="225"/>
      <c r="Z1038" s="222" t="str">
        <f>VLOOKUP($B1034,[1]D3_2!$B$132:$AL$258,26,FALSE)&amp;""</f>
        <v/>
      </c>
      <c r="AA1038" s="223"/>
      <c r="AB1038" s="96" t="s">
        <v>6130</v>
      </c>
      <c r="AC1038" s="224" t="str">
        <f>VLOOKUP($B1034,[1]D3_2!$B$132:$AL$258,27,FALSE)&amp;""</f>
        <v/>
      </c>
      <c r="AD1038" s="225"/>
      <c r="AE1038" s="222" t="str">
        <f>VLOOKUP($B1034,[1]D3_2!$B$132:$AL$258,28,FALSE)&amp;""</f>
        <v/>
      </c>
      <c r="AF1038" s="223"/>
      <c r="AG1038" s="96" t="s">
        <v>6130</v>
      </c>
      <c r="AH1038" s="224" t="str">
        <f>VLOOKUP($B1034,[1]D3_2!$B$132:$AL$385,29,FALSE)&amp;""</f>
        <v/>
      </c>
      <c r="AI1038" s="225"/>
      <c r="AJ1038" s="222" t="str">
        <f>VLOOKUP($B1034,[1]D3_2!$B$132:$AL$258,30,FALSE)&amp;""</f>
        <v/>
      </c>
      <c r="AK1038" s="223"/>
      <c r="AL1038" s="96" t="s">
        <v>6130</v>
      </c>
      <c r="AM1038" s="224" t="str">
        <f>VLOOKUP($B1034,[1]D3_2!$B$132:$AL$385,31,FALSE)&amp;""</f>
        <v/>
      </c>
      <c r="AN1038" s="225"/>
      <c r="AO1038" s="222" t="str">
        <f>VLOOKUP($B1034,[1]D3_2!$B$132:$AL$258,32,FALSE)&amp;""</f>
        <v/>
      </c>
      <c r="AP1038" s="223"/>
      <c r="AQ1038" s="96" t="s">
        <v>6130</v>
      </c>
      <c r="AR1038" s="224" t="str">
        <f>VLOOKUP($B1034,[1]D3_2!$B$132:$AL$385,33,FALSE)&amp;""</f>
        <v/>
      </c>
      <c r="AS1038" s="225"/>
      <c r="AT1038" s="222" t="str">
        <f>VLOOKUP($B1034,[1]D3_2!$B$132:$AL$258,34,FALSE)&amp;""</f>
        <v/>
      </c>
      <c r="AU1038" s="223"/>
      <c r="AV1038" s="96" t="s">
        <v>6130</v>
      </c>
      <c r="AW1038" s="224" t="str">
        <f>VLOOKUP($B1034,[1]D3_2!$B$132:$AL$385,35,FALSE)&amp;""</f>
        <v/>
      </c>
      <c r="AX1038" s="225"/>
      <c r="AY1038" s="222" t="str">
        <f>VLOOKUP($B1034,[1]D3_2!$B$132:$AL$258,36,FALSE)&amp;""</f>
        <v/>
      </c>
      <c r="AZ1038" s="223"/>
      <c r="BA1038" s="96" t="s">
        <v>6130</v>
      </c>
      <c r="BB1038" s="224" t="str">
        <f>VLOOKUP($B1034,[1]D3_2!$B$132:$AL$385,37,FALSE)&amp;""</f>
        <v/>
      </c>
      <c r="BC1038" s="225"/>
      <c r="BD1038" s="60"/>
    </row>
    <row r="1039" spans="2:56" ht="14.25" customHeight="1" x14ac:dyDescent="0.55000000000000004">
      <c r="B1039" s="198"/>
      <c r="C1039" s="199"/>
      <c r="D1039" s="199"/>
      <c r="E1039" s="199"/>
      <c r="F1039" s="199"/>
      <c r="G1039" s="200"/>
      <c r="H1039" s="238"/>
      <c r="I1039" s="239"/>
      <c r="J1039" s="239"/>
      <c r="K1039" s="240"/>
      <c r="L1039" s="248" t="s">
        <v>7256</v>
      </c>
      <c r="M1039" s="249"/>
      <c r="N1039" s="249"/>
      <c r="O1039" s="250"/>
      <c r="P1039" s="244" t="str">
        <f>VLOOKUP($B1034,[1]D3_2!$B$259:$AL$385,22,FALSE)&amp;""</f>
        <v/>
      </c>
      <c r="Q1039" s="245"/>
      <c r="R1039" s="97" t="s">
        <v>6130</v>
      </c>
      <c r="S1039" s="246" t="str">
        <f>VLOOKUP($B1034,[1]D3_2!$B$259:$AL$385,23,FALSE)&amp;""</f>
        <v/>
      </c>
      <c r="T1039" s="247"/>
      <c r="U1039" s="244" t="str">
        <f>VLOOKUP($B1034,[1]D3_2!$B$259:$AL$385,24,FALSE)&amp;""</f>
        <v/>
      </c>
      <c r="V1039" s="245"/>
      <c r="W1039" s="97" t="s">
        <v>6130</v>
      </c>
      <c r="X1039" s="246" t="str">
        <f>VLOOKUP($B1034,[1]D3_2!$B$259:$AL$385,25,FALSE)&amp;""</f>
        <v/>
      </c>
      <c r="Y1039" s="247"/>
      <c r="Z1039" s="244" t="str">
        <f>VLOOKUP($B1034,[1]D3_2!$B$259:$AL$385,26,FALSE)&amp;""</f>
        <v/>
      </c>
      <c r="AA1039" s="245"/>
      <c r="AB1039" s="97" t="s">
        <v>6130</v>
      </c>
      <c r="AC1039" s="246" t="str">
        <f>VLOOKUP($B1034,[1]D3_2!$B$259:$AL$385,27,FALSE)&amp;""</f>
        <v/>
      </c>
      <c r="AD1039" s="247"/>
      <c r="AE1039" s="244" t="str">
        <f>VLOOKUP($B1034,[1]D3_2!$B$259:$AL$385,28,FALSE)&amp;""</f>
        <v/>
      </c>
      <c r="AF1039" s="245"/>
      <c r="AG1039" s="97" t="s">
        <v>6130</v>
      </c>
      <c r="AH1039" s="246" t="str">
        <f>VLOOKUP($B1034,[1]D3_2!$B$259:$AL$385,29,FALSE)&amp;""</f>
        <v/>
      </c>
      <c r="AI1039" s="247"/>
      <c r="AJ1039" s="244" t="str">
        <f>VLOOKUP($B1034,[1]D3_2!$B$259:$AL$385,30,FALSE)&amp;""</f>
        <v/>
      </c>
      <c r="AK1039" s="245"/>
      <c r="AL1039" s="97" t="s">
        <v>6130</v>
      </c>
      <c r="AM1039" s="246" t="str">
        <f>VLOOKUP($B1034,[1]D3_2!$B$259:$AL$385,31,FALSE)&amp;""</f>
        <v/>
      </c>
      <c r="AN1039" s="247"/>
      <c r="AO1039" s="244" t="str">
        <f>VLOOKUP($B1034,[1]D3_2!$B$259:$AL$385,32,FALSE)&amp;""</f>
        <v/>
      </c>
      <c r="AP1039" s="245"/>
      <c r="AQ1039" s="97" t="s">
        <v>6130</v>
      </c>
      <c r="AR1039" s="246" t="str">
        <f>VLOOKUP($B1034,[1]D3_2!$B$259:$AL$385,33,FALSE)&amp;""</f>
        <v/>
      </c>
      <c r="AS1039" s="247"/>
      <c r="AT1039" s="244" t="str">
        <f>VLOOKUP($B1034,[1]D3_2!$B$259:$AL$385,34,FALSE)&amp;""</f>
        <v/>
      </c>
      <c r="AU1039" s="245"/>
      <c r="AV1039" s="97" t="s">
        <v>6130</v>
      </c>
      <c r="AW1039" s="246" t="str">
        <f>VLOOKUP($B1034,[1]D3_2!$B$259:$AL$385,35,FALSE)&amp;""</f>
        <v/>
      </c>
      <c r="AX1039" s="247"/>
      <c r="AY1039" s="244" t="str">
        <f>VLOOKUP($B1034,[1]D3_2!$B$259:$AL$385,36,FALSE)&amp;""</f>
        <v/>
      </c>
      <c r="AZ1039" s="245"/>
      <c r="BA1039" s="97" t="s">
        <v>6130</v>
      </c>
      <c r="BB1039" s="246" t="str">
        <f>VLOOKUP($B1034,[1]D3_2!$B$259:$AL$385,37,FALSE)&amp;""</f>
        <v/>
      </c>
      <c r="BC1039" s="247"/>
      <c r="BD1039" s="60"/>
    </row>
    <row r="1040" spans="2:56" ht="14.25" customHeight="1" x14ac:dyDescent="0.55000000000000004">
      <c r="B1040" s="195" t="s">
        <v>548</v>
      </c>
      <c r="C1040" s="196"/>
      <c r="D1040" s="196"/>
      <c r="E1040" s="196"/>
      <c r="F1040" s="196"/>
      <c r="G1040" s="197"/>
      <c r="H1040" s="232" t="s">
        <v>7637</v>
      </c>
      <c r="I1040" s="233"/>
      <c r="J1040" s="233"/>
      <c r="K1040" s="234"/>
      <c r="L1040" s="241" t="s">
        <v>6265</v>
      </c>
      <c r="M1040" s="242"/>
      <c r="N1040" s="242"/>
      <c r="O1040" s="243"/>
      <c r="P1040" s="215" t="str">
        <f>VLOOKUP($B1040,[1]D3_2!$B$5:$AL$131,6,FALSE)&amp;""</f>
        <v/>
      </c>
      <c r="Q1040" s="216"/>
      <c r="R1040" s="95" t="s">
        <v>59</v>
      </c>
      <c r="S1040" s="217" t="str">
        <f>VLOOKUP($B1040,[1]D3_2!$B$5:$AL$131,7,FALSE)&amp;""</f>
        <v/>
      </c>
      <c r="T1040" s="218"/>
      <c r="U1040" s="215" t="str">
        <f>VLOOKUP($B1040,[1]D3_2!$B$5:$AL$131,8,FALSE)&amp;""</f>
        <v/>
      </c>
      <c r="V1040" s="216"/>
      <c r="W1040" s="95" t="s">
        <v>59</v>
      </c>
      <c r="X1040" s="217" t="str">
        <f>VLOOKUP($B1040,[1]D3_2!$B$5:$AL$131,9,FALSE)&amp;""</f>
        <v/>
      </c>
      <c r="Y1040" s="218"/>
      <c r="Z1040" s="215" t="str">
        <f>VLOOKUP($B1040,[1]D3_2!$B$5:$AL$131,10,FALSE)&amp;""</f>
        <v/>
      </c>
      <c r="AA1040" s="216"/>
      <c r="AB1040" s="95" t="s">
        <v>59</v>
      </c>
      <c r="AC1040" s="217" t="str">
        <f>VLOOKUP($B1040,[1]D3_2!$B$5:$AL$131,11,FALSE)&amp;""</f>
        <v/>
      </c>
      <c r="AD1040" s="218"/>
      <c r="AE1040" s="215" t="str">
        <f>VLOOKUP($B1040,[1]D3_2!$B$5:$AL$131,12,FALSE)&amp;""</f>
        <v/>
      </c>
      <c r="AF1040" s="216"/>
      <c r="AG1040" s="95" t="s">
        <v>59</v>
      </c>
      <c r="AH1040" s="217" t="str">
        <f>VLOOKUP($B1040,[1]D3_2!$B$5:$AL$131,13,FALSE)&amp;""</f>
        <v/>
      </c>
      <c r="AI1040" s="218"/>
      <c r="AJ1040" s="215" t="str">
        <f>VLOOKUP($B1040,[1]D3_2!$B$5:$AL$131,14,FALSE)&amp;""</f>
        <v/>
      </c>
      <c r="AK1040" s="216"/>
      <c r="AL1040" s="95" t="s">
        <v>59</v>
      </c>
      <c r="AM1040" s="217" t="str">
        <f>VLOOKUP($B1040,[1]D3_2!$B$5:$AL$131,15,FALSE)&amp;""</f>
        <v/>
      </c>
      <c r="AN1040" s="218"/>
      <c r="AO1040" s="215" t="str">
        <f>VLOOKUP($B1040,[1]D3_2!$B$5:$AL$131,16,FALSE)&amp;""</f>
        <v/>
      </c>
      <c r="AP1040" s="216"/>
      <c r="AQ1040" s="95" t="s">
        <v>59</v>
      </c>
      <c r="AR1040" s="217" t="str">
        <f>VLOOKUP($B1040,[1]D3_2!$B$5:$AL$131,17,FALSE)&amp;""</f>
        <v/>
      </c>
      <c r="AS1040" s="218"/>
      <c r="AT1040" s="215" t="str">
        <f>VLOOKUP($B1040,[1]D3_2!$B$5:$AL$131,18,FALSE)&amp;""</f>
        <v/>
      </c>
      <c r="AU1040" s="216"/>
      <c r="AV1040" s="95" t="s">
        <v>59</v>
      </c>
      <c r="AW1040" s="217" t="str">
        <f>VLOOKUP($B1040,[1]D3_2!$B$5:$AL$131,19,FALSE)&amp;""</f>
        <v/>
      </c>
      <c r="AX1040" s="218"/>
      <c r="AY1040" s="215" t="str">
        <f>VLOOKUP($B1040,[1]D3_2!$B$5:$AL$131,20,FALSE)&amp;""</f>
        <v/>
      </c>
      <c r="AZ1040" s="216"/>
      <c r="BA1040" s="95" t="s">
        <v>59</v>
      </c>
      <c r="BB1040" s="217" t="str">
        <f>VLOOKUP($B1040,[1]D3_2!$B$5:$AL$131,21,FALSE)&amp;""</f>
        <v/>
      </c>
      <c r="BC1040" s="218"/>
      <c r="BD1040" s="60"/>
    </row>
    <row r="1041" spans="2:56" ht="14.25" customHeight="1" x14ac:dyDescent="0.55000000000000004">
      <c r="B1041" s="208"/>
      <c r="C1041" s="209"/>
      <c r="D1041" s="209"/>
      <c r="E1041" s="209"/>
      <c r="F1041" s="209"/>
      <c r="G1041" s="210"/>
      <c r="H1041" s="235"/>
      <c r="I1041" s="236"/>
      <c r="J1041" s="236"/>
      <c r="K1041" s="237"/>
      <c r="L1041" s="219" t="s">
        <v>7255</v>
      </c>
      <c r="M1041" s="220"/>
      <c r="N1041" s="220"/>
      <c r="O1041" s="221"/>
      <c r="P1041" s="222" t="str">
        <f>VLOOKUP($B1040,[1]D3_2!$B$132:$AL$258,6,FALSE)&amp;""</f>
        <v/>
      </c>
      <c r="Q1041" s="223"/>
      <c r="R1041" s="96" t="s">
        <v>6130</v>
      </c>
      <c r="S1041" s="224" t="str">
        <f>VLOOKUP($B1040,[1]D3_2!$B$132:$AL$258,7,FALSE)&amp;""</f>
        <v/>
      </c>
      <c r="T1041" s="225"/>
      <c r="U1041" s="222" t="str">
        <f>VLOOKUP($B1040,[1]D3_2!$B$132:$AL$258,8,FALSE)&amp;""</f>
        <v/>
      </c>
      <c r="V1041" s="223"/>
      <c r="W1041" s="96" t="s">
        <v>6130</v>
      </c>
      <c r="X1041" s="224" t="str">
        <f>VLOOKUP($B1040,[1]D3_2!$B$132:$AL$258,9,FALSE)&amp;""</f>
        <v/>
      </c>
      <c r="Y1041" s="225"/>
      <c r="Z1041" s="222" t="str">
        <f>VLOOKUP($B1040,[1]D3_2!$B$132:$AL$258,10,FALSE)&amp;""</f>
        <v/>
      </c>
      <c r="AA1041" s="223"/>
      <c r="AB1041" s="96" t="s">
        <v>6130</v>
      </c>
      <c r="AC1041" s="224" t="str">
        <f>VLOOKUP($B1040,[1]D3_2!$B$132:$AL$258,11,FALSE)&amp;""</f>
        <v/>
      </c>
      <c r="AD1041" s="225"/>
      <c r="AE1041" s="222" t="str">
        <f>VLOOKUP($B1040,[1]D3_2!$B$132:$AL$258,12,FALSE)&amp;""</f>
        <v/>
      </c>
      <c r="AF1041" s="223"/>
      <c r="AG1041" s="96" t="s">
        <v>6130</v>
      </c>
      <c r="AH1041" s="224" t="str">
        <f>VLOOKUP($B1040,[1]D3_2!$B$132:$AL$385,13,FALSE)&amp;""</f>
        <v/>
      </c>
      <c r="AI1041" s="225"/>
      <c r="AJ1041" s="222" t="str">
        <f>VLOOKUP($B1040,[1]D3_2!$B$132:$AL$258,14,FALSE)&amp;""</f>
        <v/>
      </c>
      <c r="AK1041" s="223"/>
      <c r="AL1041" s="96" t="s">
        <v>6130</v>
      </c>
      <c r="AM1041" s="224" t="str">
        <f>VLOOKUP($B1040,[1]D3_2!$B$132:$AL$385,15,FALSE)&amp;""</f>
        <v/>
      </c>
      <c r="AN1041" s="225"/>
      <c r="AO1041" s="222" t="str">
        <f>VLOOKUP($B1040,[1]D3_2!$B$132:$AL$258,16,FALSE)&amp;""</f>
        <v/>
      </c>
      <c r="AP1041" s="223"/>
      <c r="AQ1041" s="96" t="s">
        <v>6130</v>
      </c>
      <c r="AR1041" s="224" t="str">
        <f>VLOOKUP($B1040,[1]D3_2!$B$132:$AL$385,17,FALSE)&amp;""</f>
        <v/>
      </c>
      <c r="AS1041" s="225"/>
      <c r="AT1041" s="222" t="str">
        <f>VLOOKUP($B1040,[1]D3_2!$B$132:$AL$258,18,FALSE)&amp;""</f>
        <v/>
      </c>
      <c r="AU1041" s="223"/>
      <c r="AV1041" s="96" t="s">
        <v>6130</v>
      </c>
      <c r="AW1041" s="224" t="str">
        <f>VLOOKUP($B1040,[1]D3_2!$B$132:$AL$385,19,FALSE)&amp;""</f>
        <v/>
      </c>
      <c r="AX1041" s="225"/>
      <c r="AY1041" s="222" t="str">
        <f>VLOOKUP($B1040,[1]D3_2!$B$132:$AL$258,20,FALSE)&amp;""</f>
        <v/>
      </c>
      <c r="AZ1041" s="223"/>
      <c r="BA1041" s="96" t="s">
        <v>6130</v>
      </c>
      <c r="BB1041" s="224" t="str">
        <f>VLOOKUP($B1040,[1]D3_2!$B$132:$AL$385,21,FALSE)&amp;""</f>
        <v/>
      </c>
      <c r="BC1041" s="225"/>
      <c r="BD1041" s="60"/>
    </row>
    <row r="1042" spans="2:56" ht="14.25" customHeight="1" x14ac:dyDescent="0.55000000000000004">
      <c r="B1042" s="208"/>
      <c r="C1042" s="209"/>
      <c r="D1042" s="209"/>
      <c r="E1042" s="209"/>
      <c r="F1042" s="209"/>
      <c r="G1042" s="210"/>
      <c r="H1042" s="238"/>
      <c r="I1042" s="239"/>
      <c r="J1042" s="239"/>
      <c r="K1042" s="240"/>
      <c r="L1042" s="248" t="s">
        <v>7256</v>
      </c>
      <c r="M1042" s="249"/>
      <c r="N1042" s="249"/>
      <c r="O1042" s="250"/>
      <c r="P1042" s="244" t="str">
        <f>VLOOKUP($B1040,[1]D3_2!$B$259:$AL$385,6,FALSE)&amp;""</f>
        <v/>
      </c>
      <c r="Q1042" s="245"/>
      <c r="R1042" s="97" t="s">
        <v>6130</v>
      </c>
      <c r="S1042" s="246" t="str">
        <f>VLOOKUP($B1040,[1]D3_2!$B$259:$AL$385,7,FALSE)&amp;""</f>
        <v/>
      </c>
      <c r="T1042" s="247"/>
      <c r="U1042" s="244" t="str">
        <f>VLOOKUP($B1040,[1]D3_2!$B$259:$AL$385,8,FALSE)&amp;""</f>
        <v/>
      </c>
      <c r="V1042" s="245"/>
      <c r="W1042" s="97" t="s">
        <v>6130</v>
      </c>
      <c r="X1042" s="246" t="str">
        <f>VLOOKUP($B1040,[1]D3_2!$B$259:$AL$385,9,FALSE)&amp;""</f>
        <v/>
      </c>
      <c r="Y1042" s="247"/>
      <c r="Z1042" s="244" t="str">
        <f>VLOOKUP($B1040,[1]D3_2!$B$259:$AL$385,10,FALSE)&amp;""</f>
        <v/>
      </c>
      <c r="AA1042" s="245"/>
      <c r="AB1042" s="97" t="s">
        <v>6130</v>
      </c>
      <c r="AC1042" s="246" t="str">
        <f>VLOOKUP($B1040,[1]D3_2!$B$259:$AL$385,11,FALSE)&amp;""</f>
        <v/>
      </c>
      <c r="AD1042" s="247"/>
      <c r="AE1042" s="244" t="str">
        <f>VLOOKUP($B1040,[1]D3_2!$B$259:$AL$385,12,FALSE)&amp;""</f>
        <v/>
      </c>
      <c r="AF1042" s="245"/>
      <c r="AG1042" s="97" t="s">
        <v>6130</v>
      </c>
      <c r="AH1042" s="246" t="str">
        <f>VLOOKUP($B1040,[1]D3_2!$B$259:$AL$385,13,FALSE)&amp;""</f>
        <v/>
      </c>
      <c r="AI1042" s="247"/>
      <c r="AJ1042" s="244" t="str">
        <f>VLOOKUP($B1040,[1]D3_2!$B$259:$AL$385,14,FALSE)&amp;""</f>
        <v/>
      </c>
      <c r="AK1042" s="245"/>
      <c r="AL1042" s="97" t="s">
        <v>6130</v>
      </c>
      <c r="AM1042" s="246" t="str">
        <f>VLOOKUP($B1040,[1]D3_2!$B$259:$AL$385,15,FALSE)&amp;""</f>
        <v/>
      </c>
      <c r="AN1042" s="247"/>
      <c r="AO1042" s="244" t="str">
        <f>VLOOKUP($B1040,[1]D3_2!$B$259:$AL$385,16,FALSE)&amp;""</f>
        <v/>
      </c>
      <c r="AP1042" s="245"/>
      <c r="AQ1042" s="97" t="s">
        <v>6130</v>
      </c>
      <c r="AR1042" s="246" t="str">
        <f>VLOOKUP($B1040,[1]D3_2!$B$259:$AL$385,17,FALSE)&amp;""</f>
        <v/>
      </c>
      <c r="AS1042" s="247"/>
      <c r="AT1042" s="244" t="str">
        <f>VLOOKUP($B1040,[1]D3_2!$B$259:$AL$385,18,FALSE)&amp;""</f>
        <v/>
      </c>
      <c r="AU1042" s="245"/>
      <c r="AV1042" s="97" t="s">
        <v>6130</v>
      </c>
      <c r="AW1042" s="246" t="str">
        <f>VLOOKUP($B1040,[1]D3_2!$B$259:$AL$385,19,FALSE)&amp;""</f>
        <v/>
      </c>
      <c r="AX1042" s="247"/>
      <c r="AY1042" s="244" t="str">
        <f>VLOOKUP($B1040,[1]D3_2!$B$259:$AL$385,20,FALSE)&amp;""</f>
        <v/>
      </c>
      <c r="AZ1042" s="245"/>
      <c r="BA1042" s="97" t="s">
        <v>6130</v>
      </c>
      <c r="BB1042" s="246" t="str">
        <f>VLOOKUP($B1040,[1]D3_2!$B$259:$AL$385,21,FALSE)&amp;""</f>
        <v/>
      </c>
      <c r="BC1042" s="247"/>
      <c r="BD1042" s="60"/>
    </row>
    <row r="1043" spans="2:56" ht="14.25" customHeight="1" x14ac:dyDescent="0.55000000000000004">
      <c r="B1043" s="208"/>
      <c r="C1043" s="209"/>
      <c r="D1043" s="209"/>
      <c r="E1043" s="209"/>
      <c r="F1043" s="209"/>
      <c r="G1043" s="210"/>
      <c r="H1043" s="232" t="s">
        <v>7669</v>
      </c>
      <c r="I1043" s="233"/>
      <c r="J1043" s="233"/>
      <c r="K1043" s="234"/>
      <c r="L1043" s="241" t="s">
        <v>6265</v>
      </c>
      <c r="M1043" s="242"/>
      <c r="N1043" s="242"/>
      <c r="O1043" s="243"/>
      <c r="P1043" s="215" t="str">
        <f>VLOOKUP($B1040,[1]D3_2!$B$5:$AL$131,22,FALSE)&amp;""</f>
        <v/>
      </c>
      <c r="Q1043" s="216"/>
      <c r="R1043" s="95" t="s">
        <v>59</v>
      </c>
      <c r="S1043" s="217" t="str">
        <f>VLOOKUP($B1040,[1]D3_2!$B$5:$AL$131,23,FALSE)&amp;""</f>
        <v/>
      </c>
      <c r="T1043" s="218"/>
      <c r="U1043" s="215" t="str">
        <f>VLOOKUP($B1040,[1]D3_2!$B$5:$AL$131,24,FALSE)&amp;""</f>
        <v/>
      </c>
      <c r="V1043" s="216"/>
      <c r="W1043" s="95" t="s">
        <v>59</v>
      </c>
      <c r="X1043" s="217" t="str">
        <f>VLOOKUP($B1040,[1]D3_2!$B$5:$AL$131,25,FALSE)&amp;""</f>
        <v/>
      </c>
      <c r="Y1043" s="218"/>
      <c r="Z1043" s="215" t="str">
        <f>VLOOKUP($B1040,[1]D3_2!$B$5:$AL$131,26,FALSE)&amp;""</f>
        <v/>
      </c>
      <c r="AA1043" s="216"/>
      <c r="AB1043" s="95" t="s">
        <v>59</v>
      </c>
      <c r="AC1043" s="217" t="str">
        <f>VLOOKUP($B1040,[1]D3_2!$B$5:$AL$131,27,FALSE)&amp;""</f>
        <v/>
      </c>
      <c r="AD1043" s="218"/>
      <c r="AE1043" s="215" t="str">
        <f>VLOOKUP($B1040,[1]D3_2!$B$5:$AL$131,28,FALSE)&amp;""</f>
        <v/>
      </c>
      <c r="AF1043" s="216"/>
      <c r="AG1043" s="95" t="s">
        <v>59</v>
      </c>
      <c r="AH1043" s="217" t="str">
        <f>VLOOKUP($B1040,[1]D3_2!$B$5:$AL$131,29,FALSE)&amp;""</f>
        <v/>
      </c>
      <c r="AI1043" s="218"/>
      <c r="AJ1043" s="215" t="str">
        <f>VLOOKUP($B1040,[1]D3_2!$B$5:$AL$131,30,FALSE)&amp;""</f>
        <v/>
      </c>
      <c r="AK1043" s="216"/>
      <c r="AL1043" s="95" t="s">
        <v>59</v>
      </c>
      <c r="AM1043" s="217" t="str">
        <f>VLOOKUP($B1040,[1]D3_2!$B$5:$AL$131,31,FALSE)&amp;""</f>
        <v/>
      </c>
      <c r="AN1043" s="218"/>
      <c r="AO1043" s="215" t="str">
        <f>VLOOKUP($B1040,[1]D3_2!$B$5:$AL$131,32,FALSE)&amp;""</f>
        <v/>
      </c>
      <c r="AP1043" s="216"/>
      <c r="AQ1043" s="95" t="s">
        <v>59</v>
      </c>
      <c r="AR1043" s="217" t="str">
        <f>VLOOKUP($B1040,[1]D3_2!$B$5:$AL$131,33,FALSE)&amp;""</f>
        <v/>
      </c>
      <c r="AS1043" s="218"/>
      <c r="AT1043" s="215" t="str">
        <f>VLOOKUP($B1040,[1]D3_2!$B$5:$AL$131,34,FALSE)&amp;""</f>
        <v/>
      </c>
      <c r="AU1043" s="216"/>
      <c r="AV1043" s="95" t="s">
        <v>59</v>
      </c>
      <c r="AW1043" s="217" t="str">
        <f>VLOOKUP($B1040,[1]D3_2!$B$5:$AL$131,35,FALSE)&amp;""</f>
        <v/>
      </c>
      <c r="AX1043" s="218"/>
      <c r="AY1043" s="215" t="str">
        <f>VLOOKUP($B1040,[1]D3_2!$B$5:$AL$131,36,FALSE)&amp;""</f>
        <v/>
      </c>
      <c r="AZ1043" s="216"/>
      <c r="BA1043" s="95" t="s">
        <v>59</v>
      </c>
      <c r="BB1043" s="217" t="str">
        <f>VLOOKUP($B1040,[1]D3_2!$B$5:$AL$131,37,FALSE)&amp;""</f>
        <v/>
      </c>
      <c r="BC1043" s="218"/>
      <c r="BD1043" s="60"/>
    </row>
    <row r="1044" spans="2:56" ht="14.25" customHeight="1" x14ac:dyDescent="0.55000000000000004">
      <c r="B1044" s="208"/>
      <c r="C1044" s="209"/>
      <c r="D1044" s="209"/>
      <c r="E1044" s="209"/>
      <c r="F1044" s="209"/>
      <c r="G1044" s="210"/>
      <c r="H1044" s="235"/>
      <c r="I1044" s="236"/>
      <c r="J1044" s="236"/>
      <c r="K1044" s="237"/>
      <c r="L1044" s="219" t="s">
        <v>7255</v>
      </c>
      <c r="M1044" s="220"/>
      <c r="N1044" s="220"/>
      <c r="O1044" s="221"/>
      <c r="P1044" s="222" t="str">
        <f>VLOOKUP($B1040,[1]D3_2!$B$132:$AL$258,22,FALSE)&amp;""</f>
        <v/>
      </c>
      <c r="Q1044" s="223"/>
      <c r="R1044" s="96" t="s">
        <v>6130</v>
      </c>
      <c r="S1044" s="224" t="str">
        <f>VLOOKUP($B1040,[1]D3_2!$B$132:$AL$258,23,FALSE)&amp;""</f>
        <v/>
      </c>
      <c r="T1044" s="225"/>
      <c r="U1044" s="222" t="str">
        <f>VLOOKUP($B1040,[1]D3_2!$B$132:$AL$258,24,FALSE)&amp;""</f>
        <v/>
      </c>
      <c r="V1044" s="223"/>
      <c r="W1044" s="96" t="s">
        <v>6130</v>
      </c>
      <c r="X1044" s="224" t="str">
        <f>VLOOKUP($B1040,[1]D3_2!$B$132:$AL$258,25,FALSE)&amp;""</f>
        <v/>
      </c>
      <c r="Y1044" s="225"/>
      <c r="Z1044" s="222" t="str">
        <f>VLOOKUP($B1040,[1]D3_2!$B$132:$AL$258,26,FALSE)&amp;""</f>
        <v/>
      </c>
      <c r="AA1044" s="223"/>
      <c r="AB1044" s="96" t="s">
        <v>6130</v>
      </c>
      <c r="AC1044" s="224" t="str">
        <f>VLOOKUP($B1040,[1]D3_2!$B$132:$AL$258,27,FALSE)&amp;""</f>
        <v/>
      </c>
      <c r="AD1044" s="225"/>
      <c r="AE1044" s="222" t="str">
        <f>VLOOKUP($B1040,[1]D3_2!$B$132:$AL$258,28,FALSE)&amp;""</f>
        <v/>
      </c>
      <c r="AF1044" s="223"/>
      <c r="AG1044" s="96" t="s">
        <v>6130</v>
      </c>
      <c r="AH1044" s="224" t="str">
        <f>VLOOKUP($B1040,[1]D3_2!$B$132:$AL$385,29,FALSE)&amp;""</f>
        <v/>
      </c>
      <c r="AI1044" s="225"/>
      <c r="AJ1044" s="222" t="str">
        <f>VLOOKUP($B1040,[1]D3_2!$B$132:$AL$258,30,FALSE)&amp;""</f>
        <v/>
      </c>
      <c r="AK1044" s="223"/>
      <c r="AL1044" s="96" t="s">
        <v>6130</v>
      </c>
      <c r="AM1044" s="224" t="str">
        <f>VLOOKUP($B1040,[1]D3_2!$B$132:$AL$385,31,FALSE)&amp;""</f>
        <v/>
      </c>
      <c r="AN1044" s="225"/>
      <c r="AO1044" s="222" t="str">
        <f>VLOOKUP($B1040,[1]D3_2!$B$132:$AL$258,32,FALSE)&amp;""</f>
        <v/>
      </c>
      <c r="AP1044" s="223"/>
      <c r="AQ1044" s="96" t="s">
        <v>6130</v>
      </c>
      <c r="AR1044" s="224" t="str">
        <f>VLOOKUP($B1040,[1]D3_2!$B$132:$AL$385,33,FALSE)&amp;""</f>
        <v/>
      </c>
      <c r="AS1044" s="225"/>
      <c r="AT1044" s="222" t="str">
        <f>VLOOKUP($B1040,[1]D3_2!$B$132:$AL$258,34,FALSE)&amp;""</f>
        <v/>
      </c>
      <c r="AU1044" s="223"/>
      <c r="AV1044" s="96" t="s">
        <v>6130</v>
      </c>
      <c r="AW1044" s="224" t="str">
        <f>VLOOKUP($B1040,[1]D3_2!$B$132:$AL$385,35,FALSE)&amp;""</f>
        <v/>
      </c>
      <c r="AX1044" s="225"/>
      <c r="AY1044" s="222" t="str">
        <f>VLOOKUP($B1040,[1]D3_2!$B$132:$AL$258,36,FALSE)&amp;""</f>
        <v/>
      </c>
      <c r="AZ1044" s="223"/>
      <c r="BA1044" s="96" t="s">
        <v>6130</v>
      </c>
      <c r="BB1044" s="224" t="str">
        <f>VLOOKUP($B1040,[1]D3_2!$B$132:$AL$385,37,FALSE)&amp;""</f>
        <v/>
      </c>
      <c r="BC1044" s="225"/>
      <c r="BD1044" s="60"/>
    </row>
    <row r="1045" spans="2:56" ht="14.25" customHeight="1" x14ac:dyDescent="0.55000000000000004">
      <c r="B1045" s="198"/>
      <c r="C1045" s="199"/>
      <c r="D1045" s="199"/>
      <c r="E1045" s="199"/>
      <c r="F1045" s="199"/>
      <c r="G1045" s="200"/>
      <c r="H1045" s="238"/>
      <c r="I1045" s="239"/>
      <c r="J1045" s="239"/>
      <c r="K1045" s="240"/>
      <c r="L1045" s="248" t="s">
        <v>7256</v>
      </c>
      <c r="M1045" s="249"/>
      <c r="N1045" s="249"/>
      <c r="O1045" s="250"/>
      <c r="P1045" s="244" t="str">
        <f>VLOOKUP($B1040,[1]D3_2!$B$259:$AL$385,22,FALSE)&amp;""</f>
        <v/>
      </c>
      <c r="Q1045" s="245"/>
      <c r="R1045" s="97" t="s">
        <v>6130</v>
      </c>
      <c r="S1045" s="246" t="str">
        <f>VLOOKUP($B1040,[1]D3_2!$B$259:$AL$385,23,FALSE)&amp;""</f>
        <v/>
      </c>
      <c r="T1045" s="247"/>
      <c r="U1045" s="244" t="str">
        <f>VLOOKUP($B1040,[1]D3_2!$B$259:$AL$385,24,FALSE)&amp;""</f>
        <v/>
      </c>
      <c r="V1045" s="245"/>
      <c r="W1045" s="97" t="s">
        <v>6130</v>
      </c>
      <c r="X1045" s="246" t="str">
        <f>VLOOKUP($B1040,[1]D3_2!$B$259:$AL$385,25,FALSE)&amp;""</f>
        <v/>
      </c>
      <c r="Y1045" s="247"/>
      <c r="Z1045" s="244" t="str">
        <f>VLOOKUP($B1040,[1]D3_2!$B$259:$AL$385,26,FALSE)&amp;""</f>
        <v/>
      </c>
      <c r="AA1045" s="245"/>
      <c r="AB1045" s="97" t="s">
        <v>6130</v>
      </c>
      <c r="AC1045" s="246" t="str">
        <f>VLOOKUP($B1040,[1]D3_2!$B$259:$AL$385,27,FALSE)&amp;""</f>
        <v/>
      </c>
      <c r="AD1045" s="247"/>
      <c r="AE1045" s="244" t="str">
        <f>VLOOKUP($B1040,[1]D3_2!$B$259:$AL$385,28,FALSE)&amp;""</f>
        <v/>
      </c>
      <c r="AF1045" s="245"/>
      <c r="AG1045" s="97" t="s">
        <v>6130</v>
      </c>
      <c r="AH1045" s="246" t="str">
        <f>VLOOKUP($B1040,[1]D3_2!$B$259:$AL$385,29,FALSE)&amp;""</f>
        <v/>
      </c>
      <c r="AI1045" s="247"/>
      <c r="AJ1045" s="244" t="str">
        <f>VLOOKUP($B1040,[1]D3_2!$B$259:$AL$385,30,FALSE)&amp;""</f>
        <v/>
      </c>
      <c r="AK1045" s="245"/>
      <c r="AL1045" s="97" t="s">
        <v>6130</v>
      </c>
      <c r="AM1045" s="246" t="str">
        <f>VLOOKUP($B1040,[1]D3_2!$B$259:$AL$385,31,FALSE)&amp;""</f>
        <v/>
      </c>
      <c r="AN1045" s="247"/>
      <c r="AO1045" s="244" t="str">
        <f>VLOOKUP($B1040,[1]D3_2!$B$259:$AL$385,32,FALSE)&amp;""</f>
        <v/>
      </c>
      <c r="AP1045" s="245"/>
      <c r="AQ1045" s="97" t="s">
        <v>6130</v>
      </c>
      <c r="AR1045" s="246" t="str">
        <f>VLOOKUP($B1040,[1]D3_2!$B$259:$AL$385,33,FALSE)&amp;""</f>
        <v/>
      </c>
      <c r="AS1045" s="247"/>
      <c r="AT1045" s="244" t="str">
        <f>VLOOKUP($B1040,[1]D3_2!$B$259:$AL$385,34,FALSE)&amp;""</f>
        <v/>
      </c>
      <c r="AU1045" s="245"/>
      <c r="AV1045" s="97" t="s">
        <v>6130</v>
      </c>
      <c r="AW1045" s="246" t="str">
        <f>VLOOKUP($B1040,[1]D3_2!$B$259:$AL$385,35,FALSE)&amp;""</f>
        <v/>
      </c>
      <c r="AX1045" s="247"/>
      <c r="AY1045" s="244" t="str">
        <f>VLOOKUP($B1040,[1]D3_2!$B$259:$AL$385,36,FALSE)&amp;""</f>
        <v/>
      </c>
      <c r="AZ1045" s="245"/>
      <c r="BA1045" s="97" t="s">
        <v>6130</v>
      </c>
      <c r="BB1045" s="246" t="str">
        <f>VLOOKUP($B1040,[1]D3_2!$B$259:$AL$385,37,FALSE)&amp;""</f>
        <v/>
      </c>
      <c r="BC1045" s="247"/>
      <c r="BD1045" s="60"/>
    </row>
    <row r="1046" spans="2:56" ht="14.25" customHeight="1" x14ac:dyDescent="0.55000000000000004">
      <c r="B1046" s="195" t="s">
        <v>6003</v>
      </c>
      <c r="C1046" s="196"/>
      <c r="D1046" s="196"/>
      <c r="E1046" s="196"/>
      <c r="F1046" s="196"/>
      <c r="G1046" s="197"/>
      <c r="H1046" s="232" t="s">
        <v>7637</v>
      </c>
      <c r="I1046" s="233"/>
      <c r="J1046" s="233"/>
      <c r="K1046" s="234"/>
      <c r="L1046" s="241" t="s">
        <v>6265</v>
      </c>
      <c r="M1046" s="242"/>
      <c r="N1046" s="242"/>
      <c r="O1046" s="243"/>
      <c r="P1046" s="215" t="str">
        <f>VLOOKUP($B1046,[1]D3_2!$B$5:$AL$131,6,FALSE)&amp;""</f>
        <v/>
      </c>
      <c r="Q1046" s="216"/>
      <c r="R1046" s="95" t="s">
        <v>59</v>
      </c>
      <c r="S1046" s="217" t="str">
        <f>VLOOKUP($B1046,[1]D3_2!$B$5:$AL$131,7,FALSE)&amp;""</f>
        <v/>
      </c>
      <c r="T1046" s="218"/>
      <c r="U1046" s="215" t="str">
        <f>VLOOKUP($B1046,[1]D3_2!$B$5:$AL$131,8,FALSE)&amp;""</f>
        <v/>
      </c>
      <c r="V1046" s="216"/>
      <c r="W1046" s="95" t="s">
        <v>59</v>
      </c>
      <c r="X1046" s="217" t="str">
        <f>VLOOKUP($B1046,[1]D3_2!$B$5:$AL$131,9,FALSE)&amp;""</f>
        <v/>
      </c>
      <c r="Y1046" s="218"/>
      <c r="Z1046" s="215" t="str">
        <f>VLOOKUP($B1046,[1]D3_2!$B$5:$AL$131,10,FALSE)&amp;""</f>
        <v/>
      </c>
      <c r="AA1046" s="216"/>
      <c r="AB1046" s="95" t="s">
        <v>59</v>
      </c>
      <c r="AC1046" s="217" t="str">
        <f>VLOOKUP($B1046,[1]D3_2!$B$5:$AL$131,11,FALSE)&amp;""</f>
        <v/>
      </c>
      <c r="AD1046" s="218"/>
      <c r="AE1046" s="215" t="str">
        <f>VLOOKUP($B1046,[1]D3_2!$B$5:$AL$131,12,FALSE)&amp;""</f>
        <v/>
      </c>
      <c r="AF1046" s="216"/>
      <c r="AG1046" s="95" t="s">
        <v>59</v>
      </c>
      <c r="AH1046" s="217" t="str">
        <f>VLOOKUP($B1046,[1]D3_2!$B$5:$AL$131,13,FALSE)&amp;""</f>
        <v/>
      </c>
      <c r="AI1046" s="218"/>
      <c r="AJ1046" s="215" t="str">
        <f>VLOOKUP($B1046,[1]D3_2!$B$5:$AL$131,14,FALSE)&amp;""</f>
        <v/>
      </c>
      <c r="AK1046" s="216"/>
      <c r="AL1046" s="95" t="s">
        <v>59</v>
      </c>
      <c r="AM1046" s="217" t="str">
        <f>VLOOKUP($B1046,[1]D3_2!$B$5:$AL$131,15,FALSE)&amp;""</f>
        <v/>
      </c>
      <c r="AN1046" s="218"/>
      <c r="AO1046" s="215" t="str">
        <f>VLOOKUP($B1046,[1]D3_2!$B$5:$AL$131,16,FALSE)&amp;""</f>
        <v/>
      </c>
      <c r="AP1046" s="216"/>
      <c r="AQ1046" s="95" t="s">
        <v>59</v>
      </c>
      <c r="AR1046" s="217" t="str">
        <f>VLOOKUP($B1046,[1]D3_2!$B$5:$AL$131,17,FALSE)&amp;""</f>
        <v/>
      </c>
      <c r="AS1046" s="218"/>
      <c r="AT1046" s="215" t="str">
        <f>VLOOKUP($B1046,[1]D3_2!$B$5:$AL$131,18,FALSE)&amp;""</f>
        <v/>
      </c>
      <c r="AU1046" s="216"/>
      <c r="AV1046" s="95" t="s">
        <v>59</v>
      </c>
      <c r="AW1046" s="217" t="str">
        <f>VLOOKUP($B1046,[1]D3_2!$B$5:$AL$131,19,FALSE)&amp;""</f>
        <v/>
      </c>
      <c r="AX1046" s="218"/>
      <c r="AY1046" s="215" t="str">
        <f>VLOOKUP($B1046,[1]D3_2!$B$5:$AL$131,20,FALSE)&amp;""</f>
        <v/>
      </c>
      <c r="AZ1046" s="216"/>
      <c r="BA1046" s="95" t="s">
        <v>59</v>
      </c>
      <c r="BB1046" s="217" t="str">
        <f>VLOOKUP($B1046,[1]D3_2!$B$5:$AL$131,21,FALSE)&amp;""</f>
        <v/>
      </c>
      <c r="BC1046" s="218"/>
      <c r="BD1046" s="60"/>
    </row>
    <row r="1047" spans="2:56" ht="14.25" customHeight="1" x14ac:dyDescent="0.55000000000000004">
      <c r="B1047" s="208"/>
      <c r="C1047" s="209"/>
      <c r="D1047" s="209"/>
      <c r="E1047" s="209"/>
      <c r="F1047" s="209"/>
      <c r="G1047" s="210"/>
      <c r="H1047" s="235"/>
      <c r="I1047" s="236"/>
      <c r="J1047" s="236"/>
      <c r="K1047" s="237"/>
      <c r="L1047" s="219" t="s">
        <v>7255</v>
      </c>
      <c r="M1047" s="220"/>
      <c r="N1047" s="220"/>
      <c r="O1047" s="221"/>
      <c r="P1047" s="222" t="str">
        <f>VLOOKUP($B1046,[1]D3_2!$B$132:$AL$258,6,FALSE)&amp;""</f>
        <v/>
      </c>
      <c r="Q1047" s="223"/>
      <c r="R1047" s="96" t="s">
        <v>6130</v>
      </c>
      <c r="S1047" s="224" t="str">
        <f>VLOOKUP($B1046,[1]D3_2!$B$132:$AL$258,7,FALSE)&amp;""</f>
        <v/>
      </c>
      <c r="T1047" s="225"/>
      <c r="U1047" s="222" t="str">
        <f>VLOOKUP($B1046,[1]D3_2!$B$132:$AL$258,8,FALSE)&amp;""</f>
        <v/>
      </c>
      <c r="V1047" s="223"/>
      <c r="W1047" s="96" t="s">
        <v>6130</v>
      </c>
      <c r="X1047" s="224" t="str">
        <f>VLOOKUP($B1046,[1]D3_2!$B$132:$AL$258,9,FALSE)&amp;""</f>
        <v/>
      </c>
      <c r="Y1047" s="225"/>
      <c r="Z1047" s="222" t="str">
        <f>VLOOKUP($B1046,[1]D3_2!$B$132:$AL$258,10,FALSE)&amp;""</f>
        <v/>
      </c>
      <c r="AA1047" s="223"/>
      <c r="AB1047" s="96" t="s">
        <v>6130</v>
      </c>
      <c r="AC1047" s="224" t="str">
        <f>VLOOKUP($B1046,[1]D3_2!$B$132:$AL$258,11,FALSE)&amp;""</f>
        <v/>
      </c>
      <c r="AD1047" s="225"/>
      <c r="AE1047" s="222" t="str">
        <f>VLOOKUP($B1046,[1]D3_2!$B$132:$AL$258,12,FALSE)&amp;""</f>
        <v/>
      </c>
      <c r="AF1047" s="223"/>
      <c r="AG1047" s="96" t="s">
        <v>6130</v>
      </c>
      <c r="AH1047" s="224" t="str">
        <f>VLOOKUP($B1046,[1]D3_2!$B$132:$AL$385,13,FALSE)&amp;""</f>
        <v/>
      </c>
      <c r="AI1047" s="225"/>
      <c r="AJ1047" s="222" t="str">
        <f>VLOOKUP($B1046,[1]D3_2!$B$132:$AL$258,14,FALSE)&amp;""</f>
        <v/>
      </c>
      <c r="AK1047" s="223"/>
      <c r="AL1047" s="96" t="s">
        <v>6130</v>
      </c>
      <c r="AM1047" s="224" t="str">
        <f>VLOOKUP($B1046,[1]D3_2!$B$132:$AL$385,15,FALSE)&amp;""</f>
        <v/>
      </c>
      <c r="AN1047" s="225"/>
      <c r="AO1047" s="222" t="str">
        <f>VLOOKUP($B1046,[1]D3_2!$B$132:$AL$258,16,FALSE)&amp;""</f>
        <v/>
      </c>
      <c r="AP1047" s="223"/>
      <c r="AQ1047" s="96" t="s">
        <v>6130</v>
      </c>
      <c r="AR1047" s="224" t="str">
        <f>VLOOKUP($B1046,[1]D3_2!$B$132:$AL$385,17,FALSE)&amp;""</f>
        <v/>
      </c>
      <c r="AS1047" s="225"/>
      <c r="AT1047" s="222" t="str">
        <f>VLOOKUP($B1046,[1]D3_2!$B$132:$AL$258,18,FALSE)&amp;""</f>
        <v/>
      </c>
      <c r="AU1047" s="223"/>
      <c r="AV1047" s="96" t="s">
        <v>6130</v>
      </c>
      <c r="AW1047" s="224" t="str">
        <f>VLOOKUP($B1046,[1]D3_2!$B$132:$AL$385,19,FALSE)&amp;""</f>
        <v/>
      </c>
      <c r="AX1047" s="225"/>
      <c r="AY1047" s="222" t="str">
        <f>VLOOKUP($B1046,[1]D3_2!$B$132:$AL$258,20,FALSE)&amp;""</f>
        <v/>
      </c>
      <c r="AZ1047" s="223"/>
      <c r="BA1047" s="96" t="s">
        <v>6130</v>
      </c>
      <c r="BB1047" s="224" t="str">
        <f>VLOOKUP($B1046,[1]D3_2!$B$132:$AL$385,21,FALSE)&amp;""</f>
        <v/>
      </c>
      <c r="BC1047" s="225"/>
      <c r="BD1047" s="60"/>
    </row>
    <row r="1048" spans="2:56" ht="14.25" customHeight="1" x14ac:dyDescent="0.55000000000000004">
      <c r="B1048" s="208"/>
      <c r="C1048" s="209"/>
      <c r="D1048" s="209"/>
      <c r="E1048" s="209"/>
      <c r="F1048" s="209"/>
      <c r="G1048" s="210"/>
      <c r="H1048" s="238"/>
      <c r="I1048" s="239"/>
      <c r="J1048" s="239"/>
      <c r="K1048" s="240"/>
      <c r="L1048" s="248" t="s">
        <v>7256</v>
      </c>
      <c r="M1048" s="249"/>
      <c r="N1048" s="249"/>
      <c r="O1048" s="250"/>
      <c r="P1048" s="244" t="str">
        <f>VLOOKUP($B1046,[1]D3_2!$B$259:$AL$385,6,FALSE)&amp;""</f>
        <v/>
      </c>
      <c r="Q1048" s="245"/>
      <c r="R1048" s="97" t="s">
        <v>6130</v>
      </c>
      <c r="S1048" s="246" t="str">
        <f>VLOOKUP($B1046,[1]D3_2!$B$259:$AL$385,7,FALSE)&amp;""</f>
        <v/>
      </c>
      <c r="T1048" s="247"/>
      <c r="U1048" s="244" t="str">
        <f>VLOOKUP($B1046,[1]D3_2!$B$259:$AL$385,8,FALSE)&amp;""</f>
        <v/>
      </c>
      <c r="V1048" s="245"/>
      <c r="W1048" s="97" t="s">
        <v>6130</v>
      </c>
      <c r="X1048" s="246" t="str">
        <f>VLOOKUP($B1046,[1]D3_2!$B$259:$AL$385,9,FALSE)&amp;""</f>
        <v/>
      </c>
      <c r="Y1048" s="247"/>
      <c r="Z1048" s="244" t="str">
        <f>VLOOKUP($B1046,[1]D3_2!$B$259:$AL$385,10,FALSE)&amp;""</f>
        <v/>
      </c>
      <c r="AA1048" s="245"/>
      <c r="AB1048" s="97" t="s">
        <v>6130</v>
      </c>
      <c r="AC1048" s="246" t="str">
        <f>VLOOKUP($B1046,[1]D3_2!$B$259:$AL$385,11,FALSE)&amp;""</f>
        <v/>
      </c>
      <c r="AD1048" s="247"/>
      <c r="AE1048" s="244" t="str">
        <f>VLOOKUP($B1046,[1]D3_2!$B$259:$AL$385,12,FALSE)&amp;""</f>
        <v/>
      </c>
      <c r="AF1048" s="245"/>
      <c r="AG1048" s="97" t="s">
        <v>6130</v>
      </c>
      <c r="AH1048" s="246" t="str">
        <f>VLOOKUP($B1046,[1]D3_2!$B$259:$AL$385,13,FALSE)&amp;""</f>
        <v/>
      </c>
      <c r="AI1048" s="247"/>
      <c r="AJ1048" s="244" t="str">
        <f>VLOOKUP($B1046,[1]D3_2!$B$259:$AL$385,14,FALSE)&amp;""</f>
        <v/>
      </c>
      <c r="AK1048" s="245"/>
      <c r="AL1048" s="97" t="s">
        <v>6130</v>
      </c>
      <c r="AM1048" s="246" t="str">
        <f>VLOOKUP($B1046,[1]D3_2!$B$259:$AL$385,15,FALSE)&amp;""</f>
        <v/>
      </c>
      <c r="AN1048" s="247"/>
      <c r="AO1048" s="244" t="str">
        <f>VLOOKUP($B1046,[1]D3_2!$B$259:$AL$385,16,FALSE)&amp;""</f>
        <v/>
      </c>
      <c r="AP1048" s="245"/>
      <c r="AQ1048" s="97" t="s">
        <v>6130</v>
      </c>
      <c r="AR1048" s="246" t="str">
        <f>VLOOKUP($B1046,[1]D3_2!$B$259:$AL$385,17,FALSE)&amp;""</f>
        <v/>
      </c>
      <c r="AS1048" s="247"/>
      <c r="AT1048" s="244" t="str">
        <f>VLOOKUP($B1046,[1]D3_2!$B$259:$AL$385,18,FALSE)&amp;""</f>
        <v/>
      </c>
      <c r="AU1048" s="245"/>
      <c r="AV1048" s="97" t="s">
        <v>6130</v>
      </c>
      <c r="AW1048" s="246" t="str">
        <f>VLOOKUP($B1046,[1]D3_2!$B$259:$AL$385,19,FALSE)&amp;""</f>
        <v/>
      </c>
      <c r="AX1048" s="247"/>
      <c r="AY1048" s="244" t="str">
        <f>VLOOKUP($B1046,[1]D3_2!$B$259:$AL$385,20,FALSE)&amp;""</f>
        <v/>
      </c>
      <c r="AZ1048" s="245"/>
      <c r="BA1048" s="97" t="s">
        <v>6130</v>
      </c>
      <c r="BB1048" s="246" t="str">
        <f>VLOOKUP($B1046,[1]D3_2!$B$259:$AL$385,21,FALSE)&amp;""</f>
        <v/>
      </c>
      <c r="BC1048" s="247"/>
      <c r="BD1048" s="60"/>
    </row>
    <row r="1049" spans="2:56" ht="14.25" customHeight="1" x14ac:dyDescent="0.55000000000000004">
      <c r="B1049" s="208"/>
      <c r="C1049" s="209"/>
      <c r="D1049" s="209"/>
      <c r="E1049" s="209"/>
      <c r="F1049" s="209"/>
      <c r="G1049" s="210"/>
      <c r="H1049" s="232" t="s">
        <v>7669</v>
      </c>
      <c r="I1049" s="233"/>
      <c r="J1049" s="233"/>
      <c r="K1049" s="234"/>
      <c r="L1049" s="241" t="s">
        <v>6265</v>
      </c>
      <c r="M1049" s="242"/>
      <c r="N1049" s="242"/>
      <c r="O1049" s="243"/>
      <c r="P1049" s="215" t="str">
        <f>VLOOKUP($B1046,[1]D3_2!$B$5:$AL$131,22,FALSE)&amp;""</f>
        <v/>
      </c>
      <c r="Q1049" s="216"/>
      <c r="R1049" s="95" t="s">
        <v>59</v>
      </c>
      <c r="S1049" s="217" t="str">
        <f>VLOOKUP($B1046,[1]D3_2!$B$5:$AL$131,23,FALSE)&amp;""</f>
        <v/>
      </c>
      <c r="T1049" s="218"/>
      <c r="U1049" s="215" t="str">
        <f>VLOOKUP($B1046,[1]D3_2!$B$5:$AL$131,24,FALSE)&amp;""</f>
        <v/>
      </c>
      <c r="V1049" s="216"/>
      <c r="W1049" s="95" t="s">
        <v>59</v>
      </c>
      <c r="X1049" s="217" t="str">
        <f>VLOOKUP($B1046,[1]D3_2!$B$5:$AL$131,25,FALSE)&amp;""</f>
        <v/>
      </c>
      <c r="Y1049" s="218"/>
      <c r="Z1049" s="215" t="str">
        <f>VLOOKUP($B1046,[1]D3_2!$B$5:$AL$131,26,FALSE)&amp;""</f>
        <v/>
      </c>
      <c r="AA1049" s="216"/>
      <c r="AB1049" s="95" t="s">
        <v>59</v>
      </c>
      <c r="AC1049" s="217" t="str">
        <f>VLOOKUP($B1046,[1]D3_2!$B$5:$AL$131,27,FALSE)&amp;""</f>
        <v/>
      </c>
      <c r="AD1049" s="218"/>
      <c r="AE1049" s="215" t="str">
        <f>VLOOKUP($B1046,[1]D3_2!$B$5:$AL$131,28,FALSE)&amp;""</f>
        <v/>
      </c>
      <c r="AF1049" s="216"/>
      <c r="AG1049" s="95" t="s">
        <v>59</v>
      </c>
      <c r="AH1049" s="217" t="str">
        <f>VLOOKUP($B1046,[1]D3_2!$B$5:$AL$131,29,FALSE)&amp;""</f>
        <v/>
      </c>
      <c r="AI1049" s="218"/>
      <c r="AJ1049" s="215" t="str">
        <f>VLOOKUP($B1046,[1]D3_2!$B$5:$AL$131,30,FALSE)&amp;""</f>
        <v/>
      </c>
      <c r="AK1049" s="216"/>
      <c r="AL1049" s="95" t="s">
        <v>59</v>
      </c>
      <c r="AM1049" s="217" t="str">
        <f>VLOOKUP($B1046,[1]D3_2!$B$5:$AL$131,31,FALSE)&amp;""</f>
        <v/>
      </c>
      <c r="AN1049" s="218"/>
      <c r="AO1049" s="215" t="str">
        <f>VLOOKUP($B1046,[1]D3_2!$B$5:$AL$131,32,FALSE)&amp;""</f>
        <v/>
      </c>
      <c r="AP1049" s="216"/>
      <c r="AQ1049" s="95" t="s">
        <v>59</v>
      </c>
      <c r="AR1049" s="217" t="str">
        <f>VLOOKUP($B1046,[1]D3_2!$B$5:$AL$131,33,FALSE)&amp;""</f>
        <v/>
      </c>
      <c r="AS1049" s="218"/>
      <c r="AT1049" s="215" t="str">
        <f>VLOOKUP($B1046,[1]D3_2!$B$5:$AL$131,34,FALSE)&amp;""</f>
        <v/>
      </c>
      <c r="AU1049" s="216"/>
      <c r="AV1049" s="95" t="s">
        <v>59</v>
      </c>
      <c r="AW1049" s="217" t="str">
        <f>VLOOKUP($B1046,[1]D3_2!$B$5:$AL$131,35,FALSE)&amp;""</f>
        <v/>
      </c>
      <c r="AX1049" s="218"/>
      <c r="AY1049" s="215" t="str">
        <f>VLOOKUP($B1046,[1]D3_2!$B$5:$AL$131,36,FALSE)&amp;""</f>
        <v/>
      </c>
      <c r="AZ1049" s="216"/>
      <c r="BA1049" s="95" t="s">
        <v>59</v>
      </c>
      <c r="BB1049" s="217" t="str">
        <f>VLOOKUP($B1046,[1]D3_2!$B$5:$AL$131,37,FALSE)&amp;""</f>
        <v/>
      </c>
      <c r="BC1049" s="218"/>
      <c r="BD1049" s="60"/>
    </row>
    <row r="1050" spans="2:56" ht="14.25" customHeight="1" x14ac:dyDescent="0.55000000000000004">
      <c r="B1050" s="208"/>
      <c r="C1050" s="209"/>
      <c r="D1050" s="209"/>
      <c r="E1050" s="209"/>
      <c r="F1050" s="209"/>
      <c r="G1050" s="210"/>
      <c r="H1050" s="235"/>
      <c r="I1050" s="236"/>
      <c r="J1050" s="236"/>
      <c r="K1050" s="237"/>
      <c r="L1050" s="219" t="s">
        <v>7255</v>
      </c>
      <c r="M1050" s="220"/>
      <c r="N1050" s="220"/>
      <c r="O1050" s="221"/>
      <c r="P1050" s="222" t="str">
        <f>VLOOKUP($B1046,[1]D3_2!$B$132:$AL$258,22,FALSE)&amp;""</f>
        <v/>
      </c>
      <c r="Q1050" s="223"/>
      <c r="R1050" s="96" t="s">
        <v>6130</v>
      </c>
      <c r="S1050" s="224" t="str">
        <f>VLOOKUP($B1046,[1]D3_2!$B$132:$AL$258,23,FALSE)&amp;""</f>
        <v/>
      </c>
      <c r="T1050" s="225"/>
      <c r="U1050" s="222" t="str">
        <f>VLOOKUP($B1046,[1]D3_2!$B$132:$AL$258,24,FALSE)&amp;""</f>
        <v/>
      </c>
      <c r="V1050" s="223"/>
      <c r="W1050" s="96" t="s">
        <v>6130</v>
      </c>
      <c r="X1050" s="224" t="str">
        <f>VLOOKUP($B1046,[1]D3_2!$B$132:$AL$258,25,FALSE)&amp;""</f>
        <v/>
      </c>
      <c r="Y1050" s="225"/>
      <c r="Z1050" s="222" t="str">
        <f>VLOOKUP($B1046,[1]D3_2!$B$132:$AL$258,26,FALSE)&amp;""</f>
        <v/>
      </c>
      <c r="AA1050" s="223"/>
      <c r="AB1050" s="96" t="s">
        <v>6130</v>
      </c>
      <c r="AC1050" s="224" t="str">
        <f>VLOOKUP($B1046,[1]D3_2!$B$132:$AL$258,27,FALSE)&amp;""</f>
        <v/>
      </c>
      <c r="AD1050" s="225"/>
      <c r="AE1050" s="222" t="str">
        <f>VLOOKUP($B1046,[1]D3_2!$B$132:$AL$258,28,FALSE)&amp;""</f>
        <v/>
      </c>
      <c r="AF1050" s="223"/>
      <c r="AG1050" s="96" t="s">
        <v>6130</v>
      </c>
      <c r="AH1050" s="224" t="str">
        <f>VLOOKUP($B1046,[1]D3_2!$B$132:$AL$385,29,FALSE)&amp;""</f>
        <v/>
      </c>
      <c r="AI1050" s="225"/>
      <c r="AJ1050" s="222" t="str">
        <f>VLOOKUP($B1046,[1]D3_2!$B$132:$AL$258,30,FALSE)&amp;""</f>
        <v/>
      </c>
      <c r="AK1050" s="223"/>
      <c r="AL1050" s="96" t="s">
        <v>6130</v>
      </c>
      <c r="AM1050" s="224" t="str">
        <f>VLOOKUP($B1046,[1]D3_2!$B$132:$AL$385,31,FALSE)&amp;""</f>
        <v/>
      </c>
      <c r="AN1050" s="225"/>
      <c r="AO1050" s="222" t="str">
        <f>VLOOKUP($B1046,[1]D3_2!$B$132:$AL$258,32,FALSE)&amp;""</f>
        <v/>
      </c>
      <c r="AP1050" s="223"/>
      <c r="AQ1050" s="96" t="s">
        <v>6130</v>
      </c>
      <c r="AR1050" s="224" t="str">
        <f>VLOOKUP($B1046,[1]D3_2!$B$132:$AL$385,33,FALSE)&amp;""</f>
        <v/>
      </c>
      <c r="AS1050" s="225"/>
      <c r="AT1050" s="222" t="str">
        <f>VLOOKUP($B1046,[1]D3_2!$B$132:$AL$258,34,FALSE)&amp;""</f>
        <v/>
      </c>
      <c r="AU1050" s="223"/>
      <c r="AV1050" s="96" t="s">
        <v>6130</v>
      </c>
      <c r="AW1050" s="224" t="str">
        <f>VLOOKUP($B1046,[1]D3_2!$B$132:$AL$385,35,FALSE)&amp;""</f>
        <v/>
      </c>
      <c r="AX1050" s="225"/>
      <c r="AY1050" s="222" t="str">
        <f>VLOOKUP($B1046,[1]D3_2!$B$132:$AL$258,36,FALSE)&amp;""</f>
        <v/>
      </c>
      <c r="AZ1050" s="223"/>
      <c r="BA1050" s="96" t="s">
        <v>6130</v>
      </c>
      <c r="BB1050" s="224" t="str">
        <f>VLOOKUP($B1046,[1]D3_2!$B$132:$AL$385,37,FALSE)&amp;""</f>
        <v/>
      </c>
      <c r="BC1050" s="225"/>
      <c r="BD1050" s="60"/>
    </row>
    <row r="1051" spans="2:56" ht="14.25" customHeight="1" x14ac:dyDescent="0.55000000000000004">
      <c r="B1051" s="198"/>
      <c r="C1051" s="199"/>
      <c r="D1051" s="199"/>
      <c r="E1051" s="199"/>
      <c r="F1051" s="199"/>
      <c r="G1051" s="200"/>
      <c r="H1051" s="238"/>
      <c r="I1051" s="239"/>
      <c r="J1051" s="239"/>
      <c r="K1051" s="240"/>
      <c r="L1051" s="248" t="s">
        <v>7256</v>
      </c>
      <c r="M1051" s="249"/>
      <c r="N1051" s="249"/>
      <c r="O1051" s="250"/>
      <c r="P1051" s="244" t="str">
        <f>VLOOKUP($B1046,[1]D3_2!$B$259:$AL$385,22,FALSE)&amp;""</f>
        <v/>
      </c>
      <c r="Q1051" s="245"/>
      <c r="R1051" s="97" t="s">
        <v>6130</v>
      </c>
      <c r="S1051" s="246" t="str">
        <f>VLOOKUP($B1046,[1]D3_2!$B$259:$AL$385,23,FALSE)&amp;""</f>
        <v/>
      </c>
      <c r="T1051" s="247"/>
      <c r="U1051" s="244" t="str">
        <f>VLOOKUP($B1046,[1]D3_2!$B$259:$AL$385,24,FALSE)&amp;""</f>
        <v/>
      </c>
      <c r="V1051" s="245"/>
      <c r="W1051" s="97" t="s">
        <v>6130</v>
      </c>
      <c r="X1051" s="246" t="str">
        <f>VLOOKUP($B1046,[1]D3_2!$B$259:$AL$385,25,FALSE)&amp;""</f>
        <v/>
      </c>
      <c r="Y1051" s="247"/>
      <c r="Z1051" s="244" t="str">
        <f>VLOOKUP($B1046,[1]D3_2!$B$259:$AL$385,26,FALSE)&amp;""</f>
        <v/>
      </c>
      <c r="AA1051" s="245"/>
      <c r="AB1051" s="97" t="s">
        <v>6130</v>
      </c>
      <c r="AC1051" s="246" t="str">
        <f>VLOOKUP($B1046,[1]D3_2!$B$259:$AL$385,27,FALSE)&amp;""</f>
        <v/>
      </c>
      <c r="AD1051" s="247"/>
      <c r="AE1051" s="244" t="str">
        <f>VLOOKUP($B1046,[1]D3_2!$B$259:$AL$385,28,FALSE)&amp;""</f>
        <v/>
      </c>
      <c r="AF1051" s="245"/>
      <c r="AG1051" s="97" t="s">
        <v>6130</v>
      </c>
      <c r="AH1051" s="246" t="str">
        <f>VLOOKUP($B1046,[1]D3_2!$B$259:$AL$385,29,FALSE)&amp;""</f>
        <v/>
      </c>
      <c r="AI1051" s="247"/>
      <c r="AJ1051" s="244" t="str">
        <f>VLOOKUP($B1046,[1]D3_2!$B$259:$AL$385,30,FALSE)&amp;""</f>
        <v/>
      </c>
      <c r="AK1051" s="245"/>
      <c r="AL1051" s="97" t="s">
        <v>6130</v>
      </c>
      <c r="AM1051" s="246" t="str">
        <f>VLOOKUP($B1046,[1]D3_2!$B$259:$AL$385,31,FALSE)&amp;""</f>
        <v/>
      </c>
      <c r="AN1051" s="247"/>
      <c r="AO1051" s="244" t="str">
        <f>VLOOKUP($B1046,[1]D3_2!$B$259:$AL$385,32,FALSE)&amp;""</f>
        <v/>
      </c>
      <c r="AP1051" s="245"/>
      <c r="AQ1051" s="97" t="s">
        <v>6130</v>
      </c>
      <c r="AR1051" s="246" t="str">
        <f>VLOOKUP($B1046,[1]D3_2!$B$259:$AL$385,33,FALSE)&amp;""</f>
        <v/>
      </c>
      <c r="AS1051" s="247"/>
      <c r="AT1051" s="244" t="str">
        <f>VLOOKUP($B1046,[1]D3_2!$B$259:$AL$385,34,FALSE)&amp;""</f>
        <v/>
      </c>
      <c r="AU1051" s="245"/>
      <c r="AV1051" s="97" t="s">
        <v>6130</v>
      </c>
      <c r="AW1051" s="246" t="str">
        <f>VLOOKUP($B1046,[1]D3_2!$B$259:$AL$385,35,FALSE)&amp;""</f>
        <v/>
      </c>
      <c r="AX1051" s="247"/>
      <c r="AY1051" s="244" t="str">
        <f>VLOOKUP($B1046,[1]D3_2!$B$259:$AL$385,36,FALSE)&amp;""</f>
        <v/>
      </c>
      <c r="AZ1051" s="245"/>
      <c r="BA1051" s="97" t="s">
        <v>6130</v>
      </c>
      <c r="BB1051" s="246" t="str">
        <f>VLOOKUP($B1046,[1]D3_2!$B$259:$AL$385,37,FALSE)&amp;""</f>
        <v/>
      </c>
      <c r="BC1051" s="247"/>
      <c r="BD1051" s="60"/>
    </row>
    <row r="1052" spans="2:56" ht="14.25" customHeight="1" x14ac:dyDescent="0.55000000000000004">
      <c r="B1052" s="195" t="s">
        <v>6004</v>
      </c>
      <c r="C1052" s="196"/>
      <c r="D1052" s="196"/>
      <c r="E1052" s="196"/>
      <c r="F1052" s="196"/>
      <c r="G1052" s="197"/>
      <c r="H1052" s="232" t="s">
        <v>7637</v>
      </c>
      <c r="I1052" s="233"/>
      <c r="J1052" s="233"/>
      <c r="K1052" s="234"/>
      <c r="L1052" s="241" t="s">
        <v>6265</v>
      </c>
      <c r="M1052" s="242"/>
      <c r="N1052" s="242"/>
      <c r="O1052" s="243"/>
      <c r="P1052" s="215" t="str">
        <f>VLOOKUP($B1052,[1]D3_2!$B$5:$AL$131,6,FALSE)&amp;""</f>
        <v/>
      </c>
      <c r="Q1052" s="216"/>
      <c r="R1052" s="95" t="s">
        <v>59</v>
      </c>
      <c r="S1052" s="217" t="str">
        <f>VLOOKUP($B1052,[1]D3_2!$B$5:$AL$131,7,FALSE)&amp;""</f>
        <v/>
      </c>
      <c r="T1052" s="218"/>
      <c r="U1052" s="215" t="str">
        <f>VLOOKUP($B1052,[1]D3_2!$B$5:$AL$131,8,FALSE)&amp;""</f>
        <v/>
      </c>
      <c r="V1052" s="216"/>
      <c r="W1052" s="95" t="s">
        <v>59</v>
      </c>
      <c r="X1052" s="217" t="str">
        <f>VLOOKUP($B1052,[1]D3_2!$B$5:$AL$131,9,FALSE)&amp;""</f>
        <v/>
      </c>
      <c r="Y1052" s="218"/>
      <c r="Z1052" s="215" t="str">
        <f>VLOOKUP($B1052,[1]D3_2!$B$5:$AL$131,10,FALSE)&amp;""</f>
        <v/>
      </c>
      <c r="AA1052" s="216"/>
      <c r="AB1052" s="95" t="s">
        <v>59</v>
      </c>
      <c r="AC1052" s="217" t="str">
        <f>VLOOKUP($B1052,[1]D3_2!$B$5:$AL$131,11,FALSE)&amp;""</f>
        <v/>
      </c>
      <c r="AD1052" s="218"/>
      <c r="AE1052" s="215" t="str">
        <f>VLOOKUP($B1052,[1]D3_2!$B$5:$AL$131,12,FALSE)&amp;""</f>
        <v/>
      </c>
      <c r="AF1052" s="216"/>
      <c r="AG1052" s="95" t="s">
        <v>59</v>
      </c>
      <c r="AH1052" s="217" t="str">
        <f>VLOOKUP($B1052,[1]D3_2!$B$5:$AL$131,13,FALSE)&amp;""</f>
        <v/>
      </c>
      <c r="AI1052" s="218"/>
      <c r="AJ1052" s="215" t="str">
        <f>VLOOKUP($B1052,[1]D3_2!$B$5:$AL$131,14,FALSE)&amp;""</f>
        <v/>
      </c>
      <c r="AK1052" s="216"/>
      <c r="AL1052" s="95" t="s">
        <v>59</v>
      </c>
      <c r="AM1052" s="217" t="str">
        <f>VLOOKUP($B1052,[1]D3_2!$B$5:$AL$131,15,FALSE)&amp;""</f>
        <v/>
      </c>
      <c r="AN1052" s="218"/>
      <c r="AO1052" s="215" t="str">
        <f>VLOOKUP($B1052,[1]D3_2!$B$5:$AL$131,16,FALSE)&amp;""</f>
        <v/>
      </c>
      <c r="AP1052" s="216"/>
      <c r="AQ1052" s="95" t="s">
        <v>59</v>
      </c>
      <c r="AR1052" s="217" t="str">
        <f>VLOOKUP($B1052,[1]D3_2!$B$5:$AL$131,17,FALSE)&amp;""</f>
        <v/>
      </c>
      <c r="AS1052" s="218"/>
      <c r="AT1052" s="215" t="str">
        <f>VLOOKUP($B1052,[1]D3_2!$B$5:$AL$131,18,FALSE)&amp;""</f>
        <v/>
      </c>
      <c r="AU1052" s="216"/>
      <c r="AV1052" s="95" t="s">
        <v>59</v>
      </c>
      <c r="AW1052" s="217" t="str">
        <f>VLOOKUP($B1052,[1]D3_2!$B$5:$AL$131,19,FALSE)&amp;""</f>
        <v/>
      </c>
      <c r="AX1052" s="218"/>
      <c r="AY1052" s="215" t="str">
        <f>VLOOKUP($B1052,[1]D3_2!$B$5:$AL$131,20,FALSE)&amp;""</f>
        <v/>
      </c>
      <c r="AZ1052" s="216"/>
      <c r="BA1052" s="95" t="s">
        <v>59</v>
      </c>
      <c r="BB1052" s="217" t="str">
        <f>VLOOKUP($B1052,[1]D3_2!$B$5:$AL$131,21,FALSE)&amp;""</f>
        <v/>
      </c>
      <c r="BC1052" s="218"/>
      <c r="BD1052" s="60"/>
    </row>
    <row r="1053" spans="2:56" ht="14.25" customHeight="1" x14ac:dyDescent="0.55000000000000004">
      <c r="B1053" s="208"/>
      <c r="C1053" s="209"/>
      <c r="D1053" s="209"/>
      <c r="E1053" s="209"/>
      <c r="F1053" s="209"/>
      <c r="G1053" s="210"/>
      <c r="H1053" s="235"/>
      <c r="I1053" s="236"/>
      <c r="J1053" s="236"/>
      <c r="K1053" s="237"/>
      <c r="L1053" s="219" t="s">
        <v>7255</v>
      </c>
      <c r="M1053" s="220"/>
      <c r="N1053" s="220"/>
      <c r="O1053" s="221"/>
      <c r="P1053" s="222" t="str">
        <f>VLOOKUP($B1052,[1]D3_2!$B$132:$AL$258,6,FALSE)&amp;""</f>
        <v/>
      </c>
      <c r="Q1053" s="223"/>
      <c r="R1053" s="96" t="s">
        <v>6130</v>
      </c>
      <c r="S1053" s="224" t="str">
        <f>VLOOKUP($B1052,[1]D3_2!$B$132:$AL$258,7,FALSE)&amp;""</f>
        <v/>
      </c>
      <c r="T1053" s="225"/>
      <c r="U1053" s="222" t="str">
        <f>VLOOKUP($B1052,[1]D3_2!$B$132:$AL$258,8,FALSE)&amp;""</f>
        <v/>
      </c>
      <c r="V1053" s="223"/>
      <c r="W1053" s="96" t="s">
        <v>6130</v>
      </c>
      <c r="X1053" s="224" t="str">
        <f>VLOOKUP($B1052,[1]D3_2!$B$132:$AL$258,9,FALSE)&amp;""</f>
        <v/>
      </c>
      <c r="Y1053" s="225"/>
      <c r="Z1053" s="222" t="str">
        <f>VLOOKUP($B1052,[1]D3_2!$B$132:$AL$258,10,FALSE)&amp;""</f>
        <v/>
      </c>
      <c r="AA1053" s="223"/>
      <c r="AB1053" s="96" t="s">
        <v>6130</v>
      </c>
      <c r="AC1053" s="224" t="str">
        <f>VLOOKUP($B1052,[1]D3_2!$B$132:$AL$258,11,FALSE)&amp;""</f>
        <v/>
      </c>
      <c r="AD1053" s="225"/>
      <c r="AE1053" s="222" t="str">
        <f>VLOOKUP($B1052,[1]D3_2!$B$132:$AL$258,12,FALSE)&amp;""</f>
        <v/>
      </c>
      <c r="AF1053" s="223"/>
      <c r="AG1053" s="96" t="s">
        <v>6130</v>
      </c>
      <c r="AH1053" s="224" t="str">
        <f>VLOOKUP($B1052,[1]D3_2!$B$132:$AL$385,13,FALSE)&amp;""</f>
        <v/>
      </c>
      <c r="AI1053" s="225"/>
      <c r="AJ1053" s="222" t="str">
        <f>VLOOKUP($B1052,[1]D3_2!$B$132:$AL$258,14,FALSE)&amp;""</f>
        <v/>
      </c>
      <c r="AK1053" s="223"/>
      <c r="AL1053" s="96" t="s">
        <v>6130</v>
      </c>
      <c r="AM1053" s="224" t="str">
        <f>VLOOKUP($B1052,[1]D3_2!$B$132:$AL$385,15,FALSE)&amp;""</f>
        <v/>
      </c>
      <c r="AN1053" s="225"/>
      <c r="AO1053" s="222" t="str">
        <f>VLOOKUP($B1052,[1]D3_2!$B$132:$AL$258,16,FALSE)&amp;""</f>
        <v/>
      </c>
      <c r="AP1053" s="223"/>
      <c r="AQ1053" s="96" t="s">
        <v>6130</v>
      </c>
      <c r="AR1053" s="224" t="str">
        <f>VLOOKUP($B1052,[1]D3_2!$B$132:$AL$385,17,FALSE)&amp;""</f>
        <v/>
      </c>
      <c r="AS1053" s="225"/>
      <c r="AT1053" s="222" t="str">
        <f>VLOOKUP($B1052,[1]D3_2!$B$132:$AL$258,18,FALSE)&amp;""</f>
        <v/>
      </c>
      <c r="AU1053" s="223"/>
      <c r="AV1053" s="96" t="s">
        <v>6130</v>
      </c>
      <c r="AW1053" s="224" t="str">
        <f>VLOOKUP($B1052,[1]D3_2!$B$132:$AL$385,19,FALSE)&amp;""</f>
        <v/>
      </c>
      <c r="AX1053" s="225"/>
      <c r="AY1053" s="222" t="str">
        <f>VLOOKUP($B1052,[1]D3_2!$B$132:$AL$258,20,FALSE)&amp;""</f>
        <v/>
      </c>
      <c r="AZ1053" s="223"/>
      <c r="BA1053" s="96" t="s">
        <v>6130</v>
      </c>
      <c r="BB1053" s="224" t="str">
        <f>VLOOKUP($B1052,[1]D3_2!$B$132:$AL$385,21,FALSE)&amp;""</f>
        <v/>
      </c>
      <c r="BC1053" s="225"/>
      <c r="BD1053" s="60"/>
    </row>
    <row r="1054" spans="2:56" ht="14.25" customHeight="1" x14ac:dyDescent="0.55000000000000004">
      <c r="B1054" s="208"/>
      <c r="C1054" s="209"/>
      <c r="D1054" s="209"/>
      <c r="E1054" s="209"/>
      <c r="F1054" s="209"/>
      <c r="G1054" s="210"/>
      <c r="H1054" s="238"/>
      <c r="I1054" s="239"/>
      <c r="J1054" s="239"/>
      <c r="K1054" s="240"/>
      <c r="L1054" s="248" t="s">
        <v>7256</v>
      </c>
      <c r="M1054" s="249"/>
      <c r="N1054" s="249"/>
      <c r="O1054" s="250"/>
      <c r="P1054" s="244" t="str">
        <f>VLOOKUP($B1052,[1]D3_2!$B$259:$AL$385,6,FALSE)&amp;""</f>
        <v/>
      </c>
      <c r="Q1054" s="245"/>
      <c r="R1054" s="97" t="s">
        <v>6130</v>
      </c>
      <c r="S1054" s="246" t="str">
        <f>VLOOKUP($B1052,[1]D3_2!$B$259:$AL$385,7,FALSE)&amp;""</f>
        <v/>
      </c>
      <c r="T1054" s="247"/>
      <c r="U1054" s="244" t="str">
        <f>VLOOKUP($B1052,[1]D3_2!$B$259:$AL$385,8,FALSE)&amp;""</f>
        <v/>
      </c>
      <c r="V1054" s="245"/>
      <c r="W1054" s="97" t="s">
        <v>6130</v>
      </c>
      <c r="X1054" s="246" t="str">
        <f>VLOOKUP($B1052,[1]D3_2!$B$259:$AL$385,9,FALSE)&amp;""</f>
        <v/>
      </c>
      <c r="Y1054" s="247"/>
      <c r="Z1054" s="244" t="str">
        <f>VLOOKUP($B1052,[1]D3_2!$B$259:$AL$385,10,FALSE)&amp;""</f>
        <v/>
      </c>
      <c r="AA1054" s="245"/>
      <c r="AB1054" s="97" t="s">
        <v>6130</v>
      </c>
      <c r="AC1054" s="246" t="str">
        <f>VLOOKUP($B1052,[1]D3_2!$B$259:$AL$385,11,FALSE)&amp;""</f>
        <v/>
      </c>
      <c r="AD1054" s="247"/>
      <c r="AE1054" s="244" t="str">
        <f>VLOOKUP($B1052,[1]D3_2!$B$259:$AL$385,12,FALSE)&amp;""</f>
        <v/>
      </c>
      <c r="AF1054" s="245"/>
      <c r="AG1054" s="97" t="s">
        <v>6130</v>
      </c>
      <c r="AH1054" s="246" t="str">
        <f>VLOOKUP($B1052,[1]D3_2!$B$259:$AL$385,13,FALSE)&amp;""</f>
        <v/>
      </c>
      <c r="AI1054" s="247"/>
      <c r="AJ1054" s="244" t="str">
        <f>VLOOKUP($B1052,[1]D3_2!$B$259:$AL$385,14,FALSE)&amp;""</f>
        <v/>
      </c>
      <c r="AK1054" s="245"/>
      <c r="AL1054" s="97" t="s">
        <v>6130</v>
      </c>
      <c r="AM1054" s="246" t="str">
        <f>VLOOKUP($B1052,[1]D3_2!$B$259:$AL$385,15,FALSE)&amp;""</f>
        <v/>
      </c>
      <c r="AN1054" s="247"/>
      <c r="AO1054" s="244" t="str">
        <f>VLOOKUP($B1052,[1]D3_2!$B$259:$AL$385,16,FALSE)&amp;""</f>
        <v/>
      </c>
      <c r="AP1054" s="245"/>
      <c r="AQ1054" s="97" t="s">
        <v>6130</v>
      </c>
      <c r="AR1054" s="246" t="str">
        <f>VLOOKUP($B1052,[1]D3_2!$B$259:$AL$385,17,FALSE)&amp;""</f>
        <v/>
      </c>
      <c r="AS1054" s="247"/>
      <c r="AT1054" s="244" t="str">
        <f>VLOOKUP($B1052,[1]D3_2!$B$259:$AL$385,18,FALSE)&amp;""</f>
        <v/>
      </c>
      <c r="AU1054" s="245"/>
      <c r="AV1054" s="97" t="s">
        <v>6130</v>
      </c>
      <c r="AW1054" s="246" t="str">
        <f>VLOOKUP($B1052,[1]D3_2!$B$259:$AL$385,19,FALSE)&amp;""</f>
        <v/>
      </c>
      <c r="AX1054" s="247"/>
      <c r="AY1054" s="244" t="str">
        <f>VLOOKUP($B1052,[1]D3_2!$B$259:$AL$385,20,FALSE)&amp;""</f>
        <v/>
      </c>
      <c r="AZ1054" s="245"/>
      <c r="BA1054" s="97" t="s">
        <v>6130</v>
      </c>
      <c r="BB1054" s="246" t="str">
        <f>VLOOKUP($B1052,[1]D3_2!$B$259:$AL$385,21,FALSE)&amp;""</f>
        <v/>
      </c>
      <c r="BC1054" s="247"/>
      <c r="BD1054" s="60"/>
    </row>
    <row r="1055" spans="2:56" ht="14.25" customHeight="1" x14ac:dyDescent="0.55000000000000004">
      <c r="B1055" s="208"/>
      <c r="C1055" s="209"/>
      <c r="D1055" s="209"/>
      <c r="E1055" s="209"/>
      <c r="F1055" s="209"/>
      <c r="G1055" s="210"/>
      <c r="H1055" s="232" t="s">
        <v>7669</v>
      </c>
      <c r="I1055" s="233"/>
      <c r="J1055" s="233"/>
      <c r="K1055" s="234"/>
      <c r="L1055" s="241" t="s">
        <v>6265</v>
      </c>
      <c r="M1055" s="242"/>
      <c r="N1055" s="242"/>
      <c r="O1055" s="243"/>
      <c r="P1055" s="215" t="str">
        <f>VLOOKUP($B1052,[1]D3_2!$B$5:$AL$131,22,FALSE)&amp;""</f>
        <v/>
      </c>
      <c r="Q1055" s="216"/>
      <c r="R1055" s="95" t="s">
        <v>59</v>
      </c>
      <c r="S1055" s="217" t="str">
        <f>VLOOKUP($B1052,[1]D3_2!$B$5:$AL$131,23,FALSE)&amp;""</f>
        <v/>
      </c>
      <c r="T1055" s="218"/>
      <c r="U1055" s="215" t="str">
        <f>VLOOKUP($B1052,[1]D3_2!$B$5:$AL$131,24,FALSE)&amp;""</f>
        <v/>
      </c>
      <c r="V1055" s="216"/>
      <c r="W1055" s="95" t="s">
        <v>59</v>
      </c>
      <c r="X1055" s="217" t="str">
        <f>VLOOKUP($B1052,[1]D3_2!$B$5:$AL$131,25,FALSE)&amp;""</f>
        <v/>
      </c>
      <c r="Y1055" s="218"/>
      <c r="Z1055" s="215" t="str">
        <f>VLOOKUP($B1052,[1]D3_2!$B$5:$AL$131,26,FALSE)&amp;""</f>
        <v/>
      </c>
      <c r="AA1055" s="216"/>
      <c r="AB1055" s="95" t="s">
        <v>59</v>
      </c>
      <c r="AC1055" s="217" t="str">
        <f>VLOOKUP($B1052,[1]D3_2!$B$5:$AL$131,27,FALSE)&amp;""</f>
        <v/>
      </c>
      <c r="AD1055" s="218"/>
      <c r="AE1055" s="215" t="str">
        <f>VLOOKUP($B1052,[1]D3_2!$B$5:$AL$131,28,FALSE)&amp;""</f>
        <v/>
      </c>
      <c r="AF1055" s="216"/>
      <c r="AG1055" s="95" t="s">
        <v>59</v>
      </c>
      <c r="AH1055" s="217" t="str">
        <f>VLOOKUP($B1052,[1]D3_2!$B$5:$AL$131,29,FALSE)&amp;""</f>
        <v/>
      </c>
      <c r="AI1055" s="218"/>
      <c r="AJ1055" s="215" t="str">
        <f>VLOOKUP($B1052,[1]D3_2!$B$5:$AL$131,30,FALSE)&amp;""</f>
        <v/>
      </c>
      <c r="AK1055" s="216"/>
      <c r="AL1055" s="95" t="s">
        <v>59</v>
      </c>
      <c r="AM1055" s="217" t="str">
        <f>VLOOKUP($B1052,[1]D3_2!$B$5:$AL$131,31,FALSE)&amp;""</f>
        <v/>
      </c>
      <c r="AN1055" s="218"/>
      <c r="AO1055" s="215" t="str">
        <f>VLOOKUP($B1052,[1]D3_2!$B$5:$AL$131,32,FALSE)&amp;""</f>
        <v/>
      </c>
      <c r="AP1055" s="216"/>
      <c r="AQ1055" s="95" t="s">
        <v>59</v>
      </c>
      <c r="AR1055" s="217" t="str">
        <f>VLOOKUP($B1052,[1]D3_2!$B$5:$AL$131,33,FALSE)&amp;""</f>
        <v/>
      </c>
      <c r="AS1055" s="218"/>
      <c r="AT1055" s="215" t="str">
        <f>VLOOKUP($B1052,[1]D3_2!$B$5:$AL$131,34,FALSE)&amp;""</f>
        <v/>
      </c>
      <c r="AU1055" s="216"/>
      <c r="AV1055" s="95" t="s">
        <v>59</v>
      </c>
      <c r="AW1055" s="217" t="str">
        <f>VLOOKUP($B1052,[1]D3_2!$B$5:$AL$131,35,FALSE)&amp;""</f>
        <v/>
      </c>
      <c r="AX1055" s="218"/>
      <c r="AY1055" s="215" t="str">
        <f>VLOOKUP($B1052,[1]D3_2!$B$5:$AL$131,36,FALSE)&amp;""</f>
        <v/>
      </c>
      <c r="AZ1055" s="216"/>
      <c r="BA1055" s="95" t="s">
        <v>59</v>
      </c>
      <c r="BB1055" s="217" t="str">
        <f>VLOOKUP($B1052,[1]D3_2!$B$5:$AL$131,37,FALSE)&amp;""</f>
        <v/>
      </c>
      <c r="BC1055" s="218"/>
      <c r="BD1055" s="60"/>
    </row>
    <row r="1056" spans="2:56" ht="14.25" customHeight="1" x14ac:dyDescent="0.55000000000000004">
      <c r="B1056" s="208"/>
      <c r="C1056" s="209"/>
      <c r="D1056" s="209"/>
      <c r="E1056" s="209"/>
      <c r="F1056" s="209"/>
      <c r="G1056" s="210"/>
      <c r="H1056" s="235"/>
      <c r="I1056" s="236"/>
      <c r="J1056" s="236"/>
      <c r="K1056" s="237"/>
      <c r="L1056" s="219" t="s">
        <v>7255</v>
      </c>
      <c r="M1056" s="220"/>
      <c r="N1056" s="220"/>
      <c r="O1056" s="221"/>
      <c r="P1056" s="222" t="str">
        <f>VLOOKUP($B1052,[1]D3_2!$B$132:$AL$258,22,FALSE)&amp;""</f>
        <v/>
      </c>
      <c r="Q1056" s="223"/>
      <c r="R1056" s="96" t="s">
        <v>6130</v>
      </c>
      <c r="S1056" s="224" t="str">
        <f>VLOOKUP($B1052,[1]D3_2!$B$132:$AL$258,23,FALSE)&amp;""</f>
        <v/>
      </c>
      <c r="T1056" s="225"/>
      <c r="U1056" s="222" t="str">
        <f>VLOOKUP($B1052,[1]D3_2!$B$132:$AL$258,24,FALSE)&amp;""</f>
        <v/>
      </c>
      <c r="V1056" s="223"/>
      <c r="W1056" s="96" t="s">
        <v>6130</v>
      </c>
      <c r="X1056" s="224" t="str">
        <f>VLOOKUP($B1052,[1]D3_2!$B$132:$AL$258,25,FALSE)&amp;""</f>
        <v/>
      </c>
      <c r="Y1056" s="225"/>
      <c r="Z1056" s="222" t="str">
        <f>VLOOKUP($B1052,[1]D3_2!$B$132:$AL$258,26,FALSE)&amp;""</f>
        <v/>
      </c>
      <c r="AA1056" s="223"/>
      <c r="AB1056" s="96" t="s">
        <v>6130</v>
      </c>
      <c r="AC1056" s="224" t="str">
        <f>VLOOKUP($B1052,[1]D3_2!$B$132:$AL$258,27,FALSE)&amp;""</f>
        <v/>
      </c>
      <c r="AD1056" s="225"/>
      <c r="AE1056" s="222" t="str">
        <f>VLOOKUP($B1052,[1]D3_2!$B$132:$AL$258,28,FALSE)&amp;""</f>
        <v/>
      </c>
      <c r="AF1056" s="223"/>
      <c r="AG1056" s="96" t="s">
        <v>6130</v>
      </c>
      <c r="AH1056" s="224" t="str">
        <f>VLOOKUP($B1052,[1]D3_2!$B$132:$AL$385,29,FALSE)&amp;""</f>
        <v/>
      </c>
      <c r="AI1056" s="225"/>
      <c r="AJ1056" s="222" t="str">
        <f>VLOOKUP($B1052,[1]D3_2!$B$132:$AL$258,30,FALSE)&amp;""</f>
        <v/>
      </c>
      <c r="AK1056" s="223"/>
      <c r="AL1056" s="96" t="s">
        <v>6130</v>
      </c>
      <c r="AM1056" s="224" t="str">
        <f>VLOOKUP($B1052,[1]D3_2!$B$132:$AL$385,31,FALSE)&amp;""</f>
        <v/>
      </c>
      <c r="AN1056" s="225"/>
      <c r="AO1056" s="222" t="str">
        <f>VLOOKUP($B1052,[1]D3_2!$B$132:$AL$258,32,FALSE)&amp;""</f>
        <v/>
      </c>
      <c r="AP1056" s="223"/>
      <c r="AQ1056" s="96" t="s">
        <v>6130</v>
      </c>
      <c r="AR1056" s="224" t="str">
        <f>VLOOKUP($B1052,[1]D3_2!$B$132:$AL$385,33,FALSE)&amp;""</f>
        <v/>
      </c>
      <c r="AS1056" s="225"/>
      <c r="AT1056" s="222" t="str">
        <f>VLOOKUP($B1052,[1]D3_2!$B$132:$AL$258,34,FALSE)&amp;""</f>
        <v/>
      </c>
      <c r="AU1056" s="223"/>
      <c r="AV1056" s="96" t="s">
        <v>6130</v>
      </c>
      <c r="AW1056" s="224" t="str">
        <f>VLOOKUP($B1052,[1]D3_2!$B$132:$AL$385,35,FALSE)&amp;""</f>
        <v/>
      </c>
      <c r="AX1056" s="225"/>
      <c r="AY1056" s="222" t="str">
        <f>VLOOKUP($B1052,[1]D3_2!$B$132:$AL$258,36,FALSE)&amp;""</f>
        <v/>
      </c>
      <c r="AZ1056" s="223"/>
      <c r="BA1056" s="96" t="s">
        <v>6130</v>
      </c>
      <c r="BB1056" s="224" t="str">
        <f>VLOOKUP($B1052,[1]D3_2!$B$132:$AL$385,37,FALSE)&amp;""</f>
        <v/>
      </c>
      <c r="BC1056" s="225"/>
      <c r="BD1056" s="60"/>
    </row>
    <row r="1057" spans="2:56" ht="14.25" customHeight="1" x14ac:dyDescent="0.55000000000000004">
      <c r="B1057" s="198"/>
      <c r="C1057" s="199"/>
      <c r="D1057" s="199"/>
      <c r="E1057" s="199"/>
      <c r="F1057" s="199"/>
      <c r="G1057" s="200"/>
      <c r="H1057" s="238"/>
      <c r="I1057" s="239"/>
      <c r="J1057" s="239"/>
      <c r="K1057" s="240"/>
      <c r="L1057" s="248" t="s">
        <v>7256</v>
      </c>
      <c r="M1057" s="249"/>
      <c r="N1057" s="249"/>
      <c r="O1057" s="250"/>
      <c r="P1057" s="244" t="str">
        <f>VLOOKUP($B1052,[1]D3_2!$B$259:$AL$385,22,FALSE)&amp;""</f>
        <v/>
      </c>
      <c r="Q1057" s="245"/>
      <c r="R1057" s="97" t="s">
        <v>6130</v>
      </c>
      <c r="S1057" s="246" t="str">
        <f>VLOOKUP($B1052,[1]D3_2!$B$259:$AL$385,23,FALSE)&amp;""</f>
        <v/>
      </c>
      <c r="T1057" s="247"/>
      <c r="U1057" s="244" t="str">
        <f>VLOOKUP($B1052,[1]D3_2!$B$259:$AL$385,24,FALSE)&amp;""</f>
        <v/>
      </c>
      <c r="V1057" s="245"/>
      <c r="W1057" s="97" t="s">
        <v>6130</v>
      </c>
      <c r="X1057" s="246" t="str">
        <f>VLOOKUP($B1052,[1]D3_2!$B$259:$AL$385,25,FALSE)&amp;""</f>
        <v/>
      </c>
      <c r="Y1057" s="247"/>
      <c r="Z1057" s="244" t="str">
        <f>VLOOKUP($B1052,[1]D3_2!$B$259:$AL$385,26,FALSE)&amp;""</f>
        <v/>
      </c>
      <c r="AA1057" s="245"/>
      <c r="AB1057" s="97" t="s">
        <v>6130</v>
      </c>
      <c r="AC1057" s="246" t="str">
        <f>VLOOKUP($B1052,[1]D3_2!$B$259:$AL$385,27,FALSE)&amp;""</f>
        <v/>
      </c>
      <c r="AD1057" s="247"/>
      <c r="AE1057" s="244" t="str">
        <f>VLOOKUP($B1052,[1]D3_2!$B$259:$AL$385,28,FALSE)&amp;""</f>
        <v/>
      </c>
      <c r="AF1057" s="245"/>
      <c r="AG1057" s="97" t="s">
        <v>6130</v>
      </c>
      <c r="AH1057" s="246" t="str">
        <f>VLOOKUP($B1052,[1]D3_2!$B$259:$AL$385,29,FALSE)&amp;""</f>
        <v/>
      </c>
      <c r="AI1057" s="247"/>
      <c r="AJ1057" s="244" t="str">
        <f>VLOOKUP($B1052,[1]D3_2!$B$259:$AL$385,30,FALSE)&amp;""</f>
        <v/>
      </c>
      <c r="AK1057" s="245"/>
      <c r="AL1057" s="97" t="s">
        <v>6130</v>
      </c>
      <c r="AM1057" s="246" t="str">
        <f>VLOOKUP($B1052,[1]D3_2!$B$259:$AL$385,31,FALSE)&amp;""</f>
        <v/>
      </c>
      <c r="AN1057" s="247"/>
      <c r="AO1057" s="244" t="str">
        <f>VLOOKUP($B1052,[1]D3_2!$B$259:$AL$385,32,FALSE)&amp;""</f>
        <v/>
      </c>
      <c r="AP1057" s="245"/>
      <c r="AQ1057" s="97" t="s">
        <v>6130</v>
      </c>
      <c r="AR1057" s="246" t="str">
        <f>VLOOKUP($B1052,[1]D3_2!$B$259:$AL$385,33,FALSE)&amp;""</f>
        <v/>
      </c>
      <c r="AS1057" s="247"/>
      <c r="AT1057" s="244" t="str">
        <f>VLOOKUP($B1052,[1]D3_2!$B$259:$AL$385,34,FALSE)&amp;""</f>
        <v/>
      </c>
      <c r="AU1057" s="245"/>
      <c r="AV1057" s="97" t="s">
        <v>6130</v>
      </c>
      <c r="AW1057" s="246" t="str">
        <f>VLOOKUP($B1052,[1]D3_2!$B$259:$AL$385,35,FALSE)&amp;""</f>
        <v/>
      </c>
      <c r="AX1057" s="247"/>
      <c r="AY1057" s="244" t="str">
        <f>VLOOKUP($B1052,[1]D3_2!$B$259:$AL$385,36,FALSE)&amp;""</f>
        <v/>
      </c>
      <c r="AZ1057" s="245"/>
      <c r="BA1057" s="97" t="s">
        <v>6130</v>
      </c>
      <c r="BB1057" s="246" t="str">
        <f>VLOOKUP($B1052,[1]D3_2!$B$259:$AL$385,37,FALSE)&amp;""</f>
        <v/>
      </c>
      <c r="BC1057" s="247"/>
      <c r="BD1057" s="60"/>
    </row>
    <row r="1058" spans="2:56" ht="14.25" customHeight="1" x14ac:dyDescent="0.55000000000000004">
      <c r="B1058" s="195" t="s">
        <v>552</v>
      </c>
      <c r="C1058" s="196"/>
      <c r="D1058" s="196"/>
      <c r="E1058" s="196"/>
      <c r="F1058" s="196"/>
      <c r="G1058" s="197"/>
      <c r="H1058" s="232" t="s">
        <v>7637</v>
      </c>
      <c r="I1058" s="233"/>
      <c r="J1058" s="233"/>
      <c r="K1058" s="234"/>
      <c r="L1058" s="241" t="s">
        <v>6265</v>
      </c>
      <c r="M1058" s="242"/>
      <c r="N1058" s="242"/>
      <c r="O1058" s="243"/>
      <c r="P1058" s="215" t="str">
        <f>VLOOKUP($B1058,[1]D3_2!$B$5:$AL$131,6,FALSE)&amp;""</f>
        <v/>
      </c>
      <c r="Q1058" s="216"/>
      <c r="R1058" s="95" t="s">
        <v>59</v>
      </c>
      <c r="S1058" s="217" t="str">
        <f>VLOOKUP($B1058,[1]D3_2!$B$5:$AL$131,7,FALSE)&amp;""</f>
        <v/>
      </c>
      <c r="T1058" s="218"/>
      <c r="U1058" s="215" t="str">
        <f>VLOOKUP($B1058,[1]D3_2!$B$5:$AL$131,8,FALSE)&amp;""</f>
        <v/>
      </c>
      <c r="V1058" s="216"/>
      <c r="W1058" s="95" t="s">
        <v>59</v>
      </c>
      <c r="X1058" s="217" t="str">
        <f>VLOOKUP($B1058,[1]D3_2!$B$5:$AL$131,9,FALSE)&amp;""</f>
        <v/>
      </c>
      <c r="Y1058" s="218"/>
      <c r="Z1058" s="215" t="str">
        <f>VLOOKUP($B1058,[1]D3_2!$B$5:$AL$131,10,FALSE)&amp;""</f>
        <v/>
      </c>
      <c r="AA1058" s="216"/>
      <c r="AB1058" s="95" t="s">
        <v>59</v>
      </c>
      <c r="AC1058" s="217" t="str">
        <f>VLOOKUP($B1058,[1]D3_2!$B$5:$AL$131,11,FALSE)&amp;""</f>
        <v/>
      </c>
      <c r="AD1058" s="218"/>
      <c r="AE1058" s="215" t="str">
        <f>VLOOKUP($B1058,[1]D3_2!$B$5:$AL$131,12,FALSE)&amp;""</f>
        <v/>
      </c>
      <c r="AF1058" s="216"/>
      <c r="AG1058" s="95" t="s">
        <v>59</v>
      </c>
      <c r="AH1058" s="217" t="str">
        <f>VLOOKUP($B1058,[1]D3_2!$B$5:$AL$131,13,FALSE)&amp;""</f>
        <v/>
      </c>
      <c r="AI1058" s="218"/>
      <c r="AJ1058" s="215" t="str">
        <f>VLOOKUP($B1058,[1]D3_2!$B$5:$AL$131,14,FALSE)&amp;""</f>
        <v/>
      </c>
      <c r="AK1058" s="216"/>
      <c r="AL1058" s="95" t="s">
        <v>59</v>
      </c>
      <c r="AM1058" s="217" t="str">
        <f>VLOOKUP($B1058,[1]D3_2!$B$5:$AL$131,15,FALSE)&amp;""</f>
        <v/>
      </c>
      <c r="AN1058" s="218"/>
      <c r="AO1058" s="215" t="str">
        <f>VLOOKUP($B1058,[1]D3_2!$B$5:$AL$131,16,FALSE)&amp;""</f>
        <v/>
      </c>
      <c r="AP1058" s="216"/>
      <c r="AQ1058" s="95" t="s">
        <v>59</v>
      </c>
      <c r="AR1058" s="217" t="str">
        <f>VLOOKUP($B1058,[1]D3_2!$B$5:$AL$131,17,FALSE)&amp;""</f>
        <v/>
      </c>
      <c r="AS1058" s="218"/>
      <c r="AT1058" s="215" t="str">
        <f>VLOOKUP($B1058,[1]D3_2!$B$5:$AL$131,18,FALSE)&amp;""</f>
        <v/>
      </c>
      <c r="AU1058" s="216"/>
      <c r="AV1058" s="95" t="s">
        <v>59</v>
      </c>
      <c r="AW1058" s="217" t="str">
        <f>VLOOKUP($B1058,[1]D3_2!$B$5:$AL$131,19,FALSE)&amp;""</f>
        <v/>
      </c>
      <c r="AX1058" s="218"/>
      <c r="AY1058" s="215" t="str">
        <f>VLOOKUP($B1058,[1]D3_2!$B$5:$AL$131,20,FALSE)&amp;""</f>
        <v/>
      </c>
      <c r="AZ1058" s="216"/>
      <c r="BA1058" s="95" t="s">
        <v>59</v>
      </c>
      <c r="BB1058" s="217" t="str">
        <f>VLOOKUP($B1058,[1]D3_2!$B$5:$AL$131,21,FALSE)&amp;""</f>
        <v/>
      </c>
      <c r="BC1058" s="218"/>
      <c r="BD1058" s="60"/>
    </row>
    <row r="1059" spans="2:56" ht="14.25" customHeight="1" x14ac:dyDescent="0.55000000000000004">
      <c r="B1059" s="208"/>
      <c r="C1059" s="209"/>
      <c r="D1059" s="209"/>
      <c r="E1059" s="209"/>
      <c r="F1059" s="209"/>
      <c r="G1059" s="210"/>
      <c r="H1059" s="235"/>
      <c r="I1059" s="236"/>
      <c r="J1059" s="236"/>
      <c r="K1059" s="237"/>
      <c r="L1059" s="219" t="s">
        <v>7255</v>
      </c>
      <c r="M1059" s="220"/>
      <c r="N1059" s="220"/>
      <c r="O1059" s="221"/>
      <c r="P1059" s="222" t="str">
        <f>VLOOKUP($B1058,[1]D3_2!$B$132:$AL$258,6,FALSE)&amp;""</f>
        <v/>
      </c>
      <c r="Q1059" s="223"/>
      <c r="R1059" s="96" t="s">
        <v>6130</v>
      </c>
      <c r="S1059" s="224" t="str">
        <f>VLOOKUP($B1058,[1]D3_2!$B$132:$AL$258,7,FALSE)&amp;""</f>
        <v/>
      </c>
      <c r="T1059" s="225"/>
      <c r="U1059" s="222" t="str">
        <f>VLOOKUP($B1058,[1]D3_2!$B$132:$AL$258,8,FALSE)&amp;""</f>
        <v/>
      </c>
      <c r="V1059" s="223"/>
      <c r="W1059" s="96" t="s">
        <v>6130</v>
      </c>
      <c r="X1059" s="224" t="str">
        <f>VLOOKUP($B1058,[1]D3_2!$B$132:$AL$258,9,FALSE)&amp;""</f>
        <v/>
      </c>
      <c r="Y1059" s="225"/>
      <c r="Z1059" s="222" t="str">
        <f>VLOOKUP($B1058,[1]D3_2!$B$132:$AL$258,10,FALSE)&amp;""</f>
        <v/>
      </c>
      <c r="AA1059" s="223"/>
      <c r="AB1059" s="96" t="s">
        <v>6130</v>
      </c>
      <c r="AC1059" s="224" t="str">
        <f>VLOOKUP($B1058,[1]D3_2!$B$132:$AL$258,11,FALSE)&amp;""</f>
        <v/>
      </c>
      <c r="AD1059" s="225"/>
      <c r="AE1059" s="222" t="str">
        <f>VLOOKUP($B1058,[1]D3_2!$B$132:$AL$258,12,FALSE)&amp;""</f>
        <v/>
      </c>
      <c r="AF1059" s="223"/>
      <c r="AG1059" s="96" t="s">
        <v>6130</v>
      </c>
      <c r="AH1059" s="224" t="str">
        <f>VLOOKUP($B1058,[1]D3_2!$B$132:$AL$385,13,FALSE)&amp;""</f>
        <v/>
      </c>
      <c r="AI1059" s="225"/>
      <c r="AJ1059" s="222" t="str">
        <f>VLOOKUP($B1058,[1]D3_2!$B$132:$AL$258,14,FALSE)&amp;""</f>
        <v/>
      </c>
      <c r="AK1059" s="223"/>
      <c r="AL1059" s="96" t="s">
        <v>6130</v>
      </c>
      <c r="AM1059" s="224" t="str">
        <f>VLOOKUP($B1058,[1]D3_2!$B$132:$AL$385,15,FALSE)&amp;""</f>
        <v/>
      </c>
      <c r="AN1059" s="225"/>
      <c r="AO1059" s="222" t="str">
        <f>VLOOKUP($B1058,[1]D3_2!$B$132:$AL$258,16,FALSE)&amp;""</f>
        <v/>
      </c>
      <c r="AP1059" s="223"/>
      <c r="AQ1059" s="96" t="s">
        <v>6130</v>
      </c>
      <c r="AR1059" s="224" t="str">
        <f>VLOOKUP($B1058,[1]D3_2!$B$132:$AL$385,17,FALSE)&amp;""</f>
        <v/>
      </c>
      <c r="AS1059" s="225"/>
      <c r="AT1059" s="222" t="str">
        <f>VLOOKUP($B1058,[1]D3_2!$B$132:$AL$258,18,FALSE)&amp;""</f>
        <v/>
      </c>
      <c r="AU1059" s="223"/>
      <c r="AV1059" s="96" t="s">
        <v>6130</v>
      </c>
      <c r="AW1059" s="224" t="str">
        <f>VLOOKUP($B1058,[1]D3_2!$B$132:$AL$385,19,FALSE)&amp;""</f>
        <v/>
      </c>
      <c r="AX1059" s="225"/>
      <c r="AY1059" s="222" t="str">
        <f>VLOOKUP($B1058,[1]D3_2!$B$132:$AL$258,20,FALSE)&amp;""</f>
        <v/>
      </c>
      <c r="AZ1059" s="223"/>
      <c r="BA1059" s="96" t="s">
        <v>6130</v>
      </c>
      <c r="BB1059" s="224" t="str">
        <f>VLOOKUP($B1058,[1]D3_2!$B$132:$AL$385,21,FALSE)&amp;""</f>
        <v/>
      </c>
      <c r="BC1059" s="225"/>
      <c r="BD1059" s="60"/>
    </row>
    <row r="1060" spans="2:56" ht="14.25" customHeight="1" x14ac:dyDescent="0.55000000000000004">
      <c r="B1060" s="208"/>
      <c r="C1060" s="209"/>
      <c r="D1060" s="209"/>
      <c r="E1060" s="209"/>
      <c r="F1060" s="209"/>
      <c r="G1060" s="210"/>
      <c r="H1060" s="238"/>
      <c r="I1060" s="239"/>
      <c r="J1060" s="239"/>
      <c r="K1060" s="240"/>
      <c r="L1060" s="248" t="s">
        <v>7256</v>
      </c>
      <c r="M1060" s="249"/>
      <c r="N1060" s="249"/>
      <c r="O1060" s="250"/>
      <c r="P1060" s="244" t="str">
        <f>VLOOKUP($B1058,[1]D3_2!$B$259:$AL$385,6,FALSE)&amp;""</f>
        <v/>
      </c>
      <c r="Q1060" s="245"/>
      <c r="R1060" s="97" t="s">
        <v>6130</v>
      </c>
      <c r="S1060" s="246" t="str">
        <f>VLOOKUP($B1058,[1]D3_2!$B$259:$AL$385,7,FALSE)&amp;""</f>
        <v/>
      </c>
      <c r="T1060" s="247"/>
      <c r="U1060" s="244" t="str">
        <f>VLOOKUP($B1058,[1]D3_2!$B$259:$AL$385,8,FALSE)&amp;""</f>
        <v/>
      </c>
      <c r="V1060" s="245"/>
      <c r="W1060" s="97" t="s">
        <v>6130</v>
      </c>
      <c r="X1060" s="246" t="str">
        <f>VLOOKUP($B1058,[1]D3_2!$B$259:$AL$385,9,FALSE)&amp;""</f>
        <v/>
      </c>
      <c r="Y1060" s="247"/>
      <c r="Z1060" s="244" t="str">
        <f>VLOOKUP($B1058,[1]D3_2!$B$259:$AL$385,10,FALSE)&amp;""</f>
        <v/>
      </c>
      <c r="AA1060" s="245"/>
      <c r="AB1060" s="97" t="s">
        <v>6130</v>
      </c>
      <c r="AC1060" s="246" t="str">
        <f>VLOOKUP($B1058,[1]D3_2!$B$259:$AL$385,11,FALSE)&amp;""</f>
        <v/>
      </c>
      <c r="AD1060" s="247"/>
      <c r="AE1060" s="244" t="str">
        <f>VLOOKUP($B1058,[1]D3_2!$B$259:$AL$385,12,FALSE)&amp;""</f>
        <v/>
      </c>
      <c r="AF1060" s="245"/>
      <c r="AG1060" s="97" t="s">
        <v>6130</v>
      </c>
      <c r="AH1060" s="246" t="str">
        <f>VLOOKUP($B1058,[1]D3_2!$B$259:$AL$385,13,FALSE)&amp;""</f>
        <v/>
      </c>
      <c r="AI1060" s="247"/>
      <c r="AJ1060" s="244" t="str">
        <f>VLOOKUP($B1058,[1]D3_2!$B$259:$AL$385,14,FALSE)&amp;""</f>
        <v/>
      </c>
      <c r="AK1060" s="245"/>
      <c r="AL1060" s="97" t="s">
        <v>6130</v>
      </c>
      <c r="AM1060" s="246" t="str">
        <f>VLOOKUP($B1058,[1]D3_2!$B$259:$AL$385,15,FALSE)&amp;""</f>
        <v/>
      </c>
      <c r="AN1060" s="247"/>
      <c r="AO1060" s="244" t="str">
        <f>VLOOKUP($B1058,[1]D3_2!$B$259:$AL$385,16,FALSE)&amp;""</f>
        <v/>
      </c>
      <c r="AP1060" s="245"/>
      <c r="AQ1060" s="97" t="s">
        <v>6130</v>
      </c>
      <c r="AR1060" s="246" t="str">
        <f>VLOOKUP($B1058,[1]D3_2!$B$259:$AL$385,17,FALSE)&amp;""</f>
        <v/>
      </c>
      <c r="AS1060" s="247"/>
      <c r="AT1060" s="244" t="str">
        <f>VLOOKUP($B1058,[1]D3_2!$B$259:$AL$385,18,FALSE)&amp;""</f>
        <v/>
      </c>
      <c r="AU1060" s="245"/>
      <c r="AV1060" s="97" t="s">
        <v>6130</v>
      </c>
      <c r="AW1060" s="246" t="str">
        <f>VLOOKUP($B1058,[1]D3_2!$B$259:$AL$385,19,FALSE)&amp;""</f>
        <v/>
      </c>
      <c r="AX1060" s="247"/>
      <c r="AY1060" s="244" t="str">
        <f>VLOOKUP($B1058,[1]D3_2!$B$259:$AL$385,20,FALSE)&amp;""</f>
        <v/>
      </c>
      <c r="AZ1060" s="245"/>
      <c r="BA1060" s="97" t="s">
        <v>6130</v>
      </c>
      <c r="BB1060" s="246" t="str">
        <f>VLOOKUP($B1058,[1]D3_2!$B$259:$AL$385,21,FALSE)&amp;""</f>
        <v/>
      </c>
      <c r="BC1060" s="247"/>
      <c r="BD1060" s="60"/>
    </row>
    <row r="1061" spans="2:56" ht="14.25" customHeight="1" x14ac:dyDescent="0.55000000000000004">
      <c r="B1061" s="208"/>
      <c r="C1061" s="209"/>
      <c r="D1061" s="209"/>
      <c r="E1061" s="209"/>
      <c r="F1061" s="209"/>
      <c r="G1061" s="210"/>
      <c r="H1061" s="232" t="s">
        <v>7669</v>
      </c>
      <c r="I1061" s="233"/>
      <c r="J1061" s="233"/>
      <c r="K1061" s="234"/>
      <c r="L1061" s="241" t="s">
        <v>6265</v>
      </c>
      <c r="M1061" s="242"/>
      <c r="N1061" s="242"/>
      <c r="O1061" s="243"/>
      <c r="P1061" s="215" t="str">
        <f>VLOOKUP($B1058,[1]D3_2!$B$5:$AL$131,22,FALSE)&amp;""</f>
        <v/>
      </c>
      <c r="Q1061" s="216"/>
      <c r="R1061" s="95" t="s">
        <v>59</v>
      </c>
      <c r="S1061" s="217" t="str">
        <f>VLOOKUP($B1058,[1]D3_2!$B$5:$AL$131,23,FALSE)&amp;""</f>
        <v/>
      </c>
      <c r="T1061" s="218"/>
      <c r="U1061" s="215" t="str">
        <f>VLOOKUP($B1058,[1]D3_2!$B$5:$AL$131,24,FALSE)&amp;""</f>
        <v/>
      </c>
      <c r="V1061" s="216"/>
      <c r="W1061" s="95" t="s">
        <v>59</v>
      </c>
      <c r="X1061" s="217" t="str">
        <f>VLOOKUP($B1058,[1]D3_2!$B$5:$AL$131,25,FALSE)&amp;""</f>
        <v/>
      </c>
      <c r="Y1061" s="218"/>
      <c r="Z1061" s="215" t="str">
        <f>VLOOKUP($B1058,[1]D3_2!$B$5:$AL$131,26,FALSE)&amp;""</f>
        <v/>
      </c>
      <c r="AA1061" s="216"/>
      <c r="AB1061" s="95" t="s">
        <v>59</v>
      </c>
      <c r="AC1061" s="217" t="str">
        <f>VLOOKUP($B1058,[1]D3_2!$B$5:$AL$131,27,FALSE)&amp;""</f>
        <v/>
      </c>
      <c r="AD1061" s="218"/>
      <c r="AE1061" s="215" t="str">
        <f>VLOOKUP($B1058,[1]D3_2!$B$5:$AL$131,28,FALSE)&amp;""</f>
        <v/>
      </c>
      <c r="AF1061" s="216"/>
      <c r="AG1061" s="95" t="s">
        <v>59</v>
      </c>
      <c r="AH1061" s="217" t="str">
        <f>VLOOKUP($B1058,[1]D3_2!$B$5:$AL$131,29,FALSE)&amp;""</f>
        <v/>
      </c>
      <c r="AI1061" s="218"/>
      <c r="AJ1061" s="215" t="str">
        <f>VLOOKUP($B1058,[1]D3_2!$B$5:$AL$131,30,FALSE)&amp;""</f>
        <v/>
      </c>
      <c r="AK1061" s="216"/>
      <c r="AL1061" s="95" t="s">
        <v>59</v>
      </c>
      <c r="AM1061" s="217" t="str">
        <f>VLOOKUP($B1058,[1]D3_2!$B$5:$AL$131,31,FALSE)&amp;""</f>
        <v/>
      </c>
      <c r="AN1061" s="218"/>
      <c r="AO1061" s="215" t="str">
        <f>VLOOKUP($B1058,[1]D3_2!$B$5:$AL$131,32,FALSE)&amp;""</f>
        <v/>
      </c>
      <c r="AP1061" s="216"/>
      <c r="AQ1061" s="95" t="s">
        <v>59</v>
      </c>
      <c r="AR1061" s="217" t="str">
        <f>VLOOKUP($B1058,[1]D3_2!$B$5:$AL$131,33,FALSE)&amp;""</f>
        <v/>
      </c>
      <c r="AS1061" s="218"/>
      <c r="AT1061" s="215" t="str">
        <f>VLOOKUP($B1058,[1]D3_2!$B$5:$AL$131,34,FALSE)&amp;""</f>
        <v/>
      </c>
      <c r="AU1061" s="216"/>
      <c r="AV1061" s="95" t="s">
        <v>59</v>
      </c>
      <c r="AW1061" s="217" t="str">
        <f>VLOOKUP($B1058,[1]D3_2!$B$5:$AL$131,35,FALSE)&amp;""</f>
        <v/>
      </c>
      <c r="AX1061" s="218"/>
      <c r="AY1061" s="215" t="str">
        <f>VLOOKUP($B1058,[1]D3_2!$B$5:$AL$131,36,FALSE)&amp;""</f>
        <v/>
      </c>
      <c r="AZ1061" s="216"/>
      <c r="BA1061" s="95" t="s">
        <v>59</v>
      </c>
      <c r="BB1061" s="217" t="str">
        <f>VLOOKUP($B1058,[1]D3_2!$B$5:$AL$131,37,FALSE)&amp;""</f>
        <v/>
      </c>
      <c r="BC1061" s="218"/>
      <c r="BD1061" s="60"/>
    </row>
    <row r="1062" spans="2:56" ht="14.25" customHeight="1" x14ac:dyDescent="0.55000000000000004">
      <c r="B1062" s="208"/>
      <c r="C1062" s="209"/>
      <c r="D1062" s="209"/>
      <c r="E1062" s="209"/>
      <c r="F1062" s="209"/>
      <c r="G1062" s="210"/>
      <c r="H1062" s="235"/>
      <c r="I1062" s="236"/>
      <c r="J1062" s="236"/>
      <c r="K1062" s="237"/>
      <c r="L1062" s="219" t="s">
        <v>7255</v>
      </c>
      <c r="M1062" s="220"/>
      <c r="N1062" s="220"/>
      <c r="O1062" s="221"/>
      <c r="P1062" s="222" t="str">
        <f>VLOOKUP($B1058,[1]D3_2!$B$132:$AL$258,22,FALSE)&amp;""</f>
        <v/>
      </c>
      <c r="Q1062" s="223"/>
      <c r="R1062" s="96" t="s">
        <v>6130</v>
      </c>
      <c r="S1062" s="224" t="str">
        <f>VLOOKUP($B1058,[1]D3_2!$B$132:$AL$258,23,FALSE)&amp;""</f>
        <v/>
      </c>
      <c r="T1062" s="225"/>
      <c r="U1062" s="222" t="str">
        <f>VLOOKUP($B1058,[1]D3_2!$B$132:$AL$258,24,FALSE)&amp;""</f>
        <v/>
      </c>
      <c r="V1062" s="223"/>
      <c r="W1062" s="96" t="s">
        <v>6130</v>
      </c>
      <c r="X1062" s="224" t="str">
        <f>VLOOKUP($B1058,[1]D3_2!$B$132:$AL$258,25,FALSE)&amp;""</f>
        <v/>
      </c>
      <c r="Y1062" s="225"/>
      <c r="Z1062" s="222" t="str">
        <f>VLOOKUP($B1058,[1]D3_2!$B$132:$AL$258,26,FALSE)&amp;""</f>
        <v/>
      </c>
      <c r="AA1062" s="223"/>
      <c r="AB1062" s="96" t="s">
        <v>6130</v>
      </c>
      <c r="AC1062" s="224" t="str">
        <f>VLOOKUP($B1058,[1]D3_2!$B$132:$AL$258,27,FALSE)&amp;""</f>
        <v/>
      </c>
      <c r="AD1062" s="225"/>
      <c r="AE1062" s="222" t="str">
        <f>VLOOKUP($B1058,[1]D3_2!$B$132:$AL$258,28,FALSE)&amp;""</f>
        <v/>
      </c>
      <c r="AF1062" s="223"/>
      <c r="AG1062" s="96" t="s">
        <v>6130</v>
      </c>
      <c r="AH1062" s="224" t="str">
        <f>VLOOKUP($B1058,[1]D3_2!$B$132:$AL$385,29,FALSE)&amp;""</f>
        <v/>
      </c>
      <c r="AI1062" s="225"/>
      <c r="AJ1062" s="222" t="str">
        <f>VLOOKUP($B1058,[1]D3_2!$B$132:$AL$258,30,FALSE)&amp;""</f>
        <v/>
      </c>
      <c r="AK1062" s="223"/>
      <c r="AL1062" s="96" t="s">
        <v>6130</v>
      </c>
      <c r="AM1062" s="224" t="str">
        <f>VLOOKUP($B1058,[1]D3_2!$B$132:$AL$385,31,FALSE)&amp;""</f>
        <v/>
      </c>
      <c r="AN1062" s="225"/>
      <c r="AO1062" s="222" t="str">
        <f>VLOOKUP($B1058,[1]D3_2!$B$132:$AL$258,32,FALSE)&amp;""</f>
        <v/>
      </c>
      <c r="AP1062" s="223"/>
      <c r="AQ1062" s="96" t="s">
        <v>6130</v>
      </c>
      <c r="AR1062" s="224" t="str">
        <f>VLOOKUP($B1058,[1]D3_2!$B$132:$AL$385,33,FALSE)&amp;""</f>
        <v/>
      </c>
      <c r="AS1062" s="225"/>
      <c r="AT1062" s="222" t="str">
        <f>VLOOKUP($B1058,[1]D3_2!$B$132:$AL$258,34,FALSE)&amp;""</f>
        <v/>
      </c>
      <c r="AU1062" s="223"/>
      <c r="AV1062" s="96" t="s">
        <v>6130</v>
      </c>
      <c r="AW1062" s="224" t="str">
        <f>VLOOKUP($B1058,[1]D3_2!$B$132:$AL$385,35,FALSE)&amp;""</f>
        <v/>
      </c>
      <c r="AX1062" s="225"/>
      <c r="AY1062" s="222" t="str">
        <f>VLOOKUP($B1058,[1]D3_2!$B$132:$AL$258,36,FALSE)&amp;""</f>
        <v/>
      </c>
      <c r="AZ1062" s="223"/>
      <c r="BA1062" s="96" t="s">
        <v>6130</v>
      </c>
      <c r="BB1062" s="224" t="str">
        <f>VLOOKUP($B1058,[1]D3_2!$B$132:$AL$385,37,FALSE)&amp;""</f>
        <v/>
      </c>
      <c r="BC1062" s="225"/>
      <c r="BD1062" s="60"/>
    </row>
    <row r="1063" spans="2:56" ht="14.25" customHeight="1" x14ac:dyDescent="0.55000000000000004">
      <c r="B1063" s="198"/>
      <c r="C1063" s="199"/>
      <c r="D1063" s="199"/>
      <c r="E1063" s="199"/>
      <c r="F1063" s="199"/>
      <c r="G1063" s="200"/>
      <c r="H1063" s="238"/>
      <c r="I1063" s="239"/>
      <c r="J1063" s="239"/>
      <c r="K1063" s="240"/>
      <c r="L1063" s="248" t="s">
        <v>7256</v>
      </c>
      <c r="M1063" s="249"/>
      <c r="N1063" s="249"/>
      <c r="O1063" s="250"/>
      <c r="P1063" s="244" t="str">
        <f>VLOOKUP($B1058,[1]D3_2!$B$259:$AL$385,22,FALSE)&amp;""</f>
        <v/>
      </c>
      <c r="Q1063" s="245"/>
      <c r="R1063" s="97" t="s">
        <v>6130</v>
      </c>
      <c r="S1063" s="246" t="str">
        <f>VLOOKUP($B1058,[1]D3_2!$B$259:$AL$385,23,FALSE)&amp;""</f>
        <v/>
      </c>
      <c r="T1063" s="247"/>
      <c r="U1063" s="244" t="str">
        <f>VLOOKUP($B1058,[1]D3_2!$B$259:$AL$385,24,FALSE)&amp;""</f>
        <v/>
      </c>
      <c r="V1063" s="245"/>
      <c r="W1063" s="97" t="s">
        <v>6130</v>
      </c>
      <c r="X1063" s="246" t="str">
        <f>VLOOKUP($B1058,[1]D3_2!$B$259:$AL$385,25,FALSE)&amp;""</f>
        <v/>
      </c>
      <c r="Y1063" s="247"/>
      <c r="Z1063" s="244" t="str">
        <f>VLOOKUP($B1058,[1]D3_2!$B$259:$AL$385,26,FALSE)&amp;""</f>
        <v/>
      </c>
      <c r="AA1063" s="245"/>
      <c r="AB1063" s="97" t="s">
        <v>6130</v>
      </c>
      <c r="AC1063" s="246" t="str">
        <f>VLOOKUP($B1058,[1]D3_2!$B$259:$AL$385,27,FALSE)&amp;""</f>
        <v/>
      </c>
      <c r="AD1063" s="247"/>
      <c r="AE1063" s="244" t="str">
        <f>VLOOKUP($B1058,[1]D3_2!$B$259:$AL$385,28,FALSE)&amp;""</f>
        <v/>
      </c>
      <c r="AF1063" s="245"/>
      <c r="AG1063" s="97" t="s">
        <v>6130</v>
      </c>
      <c r="AH1063" s="246" t="str">
        <f>VLOOKUP($B1058,[1]D3_2!$B$259:$AL$385,29,FALSE)&amp;""</f>
        <v/>
      </c>
      <c r="AI1063" s="247"/>
      <c r="AJ1063" s="244" t="str">
        <f>VLOOKUP($B1058,[1]D3_2!$B$259:$AL$385,30,FALSE)&amp;""</f>
        <v/>
      </c>
      <c r="AK1063" s="245"/>
      <c r="AL1063" s="97" t="s">
        <v>6130</v>
      </c>
      <c r="AM1063" s="246" t="str">
        <f>VLOOKUP($B1058,[1]D3_2!$B$259:$AL$385,31,FALSE)&amp;""</f>
        <v/>
      </c>
      <c r="AN1063" s="247"/>
      <c r="AO1063" s="244" t="str">
        <f>VLOOKUP($B1058,[1]D3_2!$B$259:$AL$385,32,FALSE)&amp;""</f>
        <v/>
      </c>
      <c r="AP1063" s="245"/>
      <c r="AQ1063" s="97" t="s">
        <v>6130</v>
      </c>
      <c r="AR1063" s="246" t="str">
        <f>VLOOKUP($B1058,[1]D3_2!$B$259:$AL$385,33,FALSE)&amp;""</f>
        <v/>
      </c>
      <c r="AS1063" s="247"/>
      <c r="AT1063" s="244" t="str">
        <f>VLOOKUP($B1058,[1]D3_2!$B$259:$AL$385,34,FALSE)&amp;""</f>
        <v/>
      </c>
      <c r="AU1063" s="245"/>
      <c r="AV1063" s="97" t="s">
        <v>6130</v>
      </c>
      <c r="AW1063" s="246" t="str">
        <f>VLOOKUP($B1058,[1]D3_2!$B$259:$AL$385,35,FALSE)&amp;""</f>
        <v/>
      </c>
      <c r="AX1063" s="247"/>
      <c r="AY1063" s="244" t="str">
        <f>VLOOKUP($B1058,[1]D3_2!$B$259:$AL$385,36,FALSE)&amp;""</f>
        <v/>
      </c>
      <c r="AZ1063" s="245"/>
      <c r="BA1063" s="97" t="s">
        <v>6130</v>
      </c>
      <c r="BB1063" s="246" t="str">
        <f>VLOOKUP($B1058,[1]D3_2!$B$259:$AL$385,37,FALSE)&amp;""</f>
        <v/>
      </c>
      <c r="BC1063" s="247"/>
      <c r="BD1063" s="60"/>
    </row>
    <row r="1064" spans="2:56" ht="14.25" customHeight="1" x14ac:dyDescent="0.55000000000000004">
      <c r="B1064" s="195" t="s">
        <v>6007</v>
      </c>
      <c r="C1064" s="196"/>
      <c r="D1064" s="196"/>
      <c r="E1064" s="196"/>
      <c r="F1064" s="196"/>
      <c r="G1064" s="197"/>
      <c r="H1064" s="232" t="s">
        <v>7637</v>
      </c>
      <c r="I1064" s="233"/>
      <c r="J1064" s="233"/>
      <c r="K1064" s="234"/>
      <c r="L1064" s="241" t="s">
        <v>6265</v>
      </c>
      <c r="M1064" s="242"/>
      <c r="N1064" s="242"/>
      <c r="O1064" s="243"/>
      <c r="P1064" s="215" t="str">
        <f>VLOOKUP($B1064,[1]D3_2!$B$5:$AL$131,6,FALSE)&amp;""</f>
        <v/>
      </c>
      <c r="Q1064" s="216"/>
      <c r="R1064" s="95" t="s">
        <v>59</v>
      </c>
      <c r="S1064" s="217" t="str">
        <f>VLOOKUP($B1064,[1]D3_2!$B$5:$AL$131,7,FALSE)&amp;""</f>
        <v/>
      </c>
      <c r="T1064" s="218"/>
      <c r="U1064" s="215" t="str">
        <f>VLOOKUP($B1064,[1]D3_2!$B$5:$AL$131,8,FALSE)&amp;""</f>
        <v/>
      </c>
      <c r="V1064" s="216"/>
      <c r="W1064" s="95" t="s">
        <v>59</v>
      </c>
      <c r="X1064" s="217" t="str">
        <f>VLOOKUP($B1064,[1]D3_2!$B$5:$AL$131,9,FALSE)&amp;""</f>
        <v/>
      </c>
      <c r="Y1064" s="218"/>
      <c r="Z1064" s="215" t="str">
        <f>VLOOKUP($B1064,[1]D3_2!$B$5:$AL$131,10,FALSE)&amp;""</f>
        <v/>
      </c>
      <c r="AA1064" s="216"/>
      <c r="AB1064" s="95" t="s">
        <v>59</v>
      </c>
      <c r="AC1064" s="217" t="str">
        <f>VLOOKUP($B1064,[1]D3_2!$B$5:$AL$131,11,FALSE)&amp;""</f>
        <v/>
      </c>
      <c r="AD1064" s="218"/>
      <c r="AE1064" s="215" t="str">
        <f>VLOOKUP($B1064,[1]D3_2!$B$5:$AL$131,12,FALSE)&amp;""</f>
        <v/>
      </c>
      <c r="AF1064" s="216"/>
      <c r="AG1064" s="95" t="s">
        <v>59</v>
      </c>
      <c r="AH1064" s="217" t="str">
        <f>VLOOKUP($B1064,[1]D3_2!$B$5:$AL$131,13,FALSE)&amp;""</f>
        <v/>
      </c>
      <c r="AI1064" s="218"/>
      <c r="AJ1064" s="215" t="str">
        <f>VLOOKUP($B1064,[1]D3_2!$B$5:$AL$131,14,FALSE)&amp;""</f>
        <v/>
      </c>
      <c r="AK1064" s="216"/>
      <c r="AL1064" s="95" t="s">
        <v>59</v>
      </c>
      <c r="AM1064" s="217" t="str">
        <f>VLOOKUP($B1064,[1]D3_2!$B$5:$AL$131,15,FALSE)&amp;""</f>
        <v/>
      </c>
      <c r="AN1064" s="218"/>
      <c r="AO1064" s="215" t="str">
        <f>VLOOKUP($B1064,[1]D3_2!$B$5:$AL$131,16,FALSE)&amp;""</f>
        <v/>
      </c>
      <c r="AP1064" s="216"/>
      <c r="AQ1064" s="95" t="s">
        <v>59</v>
      </c>
      <c r="AR1064" s="217" t="str">
        <f>VLOOKUP($B1064,[1]D3_2!$B$5:$AL$131,17,FALSE)&amp;""</f>
        <v/>
      </c>
      <c r="AS1064" s="218"/>
      <c r="AT1064" s="215" t="str">
        <f>VLOOKUP($B1064,[1]D3_2!$B$5:$AL$131,18,FALSE)&amp;""</f>
        <v/>
      </c>
      <c r="AU1064" s="216"/>
      <c r="AV1064" s="95" t="s">
        <v>59</v>
      </c>
      <c r="AW1064" s="217" t="str">
        <f>VLOOKUP($B1064,[1]D3_2!$B$5:$AL$131,19,FALSE)&amp;""</f>
        <v/>
      </c>
      <c r="AX1064" s="218"/>
      <c r="AY1064" s="215" t="str">
        <f>VLOOKUP($B1064,[1]D3_2!$B$5:$AL$131,20,FALSE)&amp;""</f>
        <v/>
      </c>
      <c r="AZ1064" s="216"/>
      <c r="BA1064" s="95" t="s">
        <v>59</v>
      </c>
      <c r="BB1064" s="217" t="str">
        <f>VLOOKUP($B1064,[1]D3_2!$B$5:$AL$131,21,FALSE)&amp;""</f>
        <v/>
      </c>
      <c r="BC1064" s="218"/>
      <c r="BD1064" s="60"/>
    </row>
    <row r="1065" spans="2:56" ht="14.25" customHeight="1" x14ac:dyDescent="0.55000000000000004">
      <c r="B1065" s="208"/>
      <c r="C1065" s="209"/>
      <c r="D1065" s="209"/>
      <c r="E1065" s="209"/>
      <c r="F1065" s="209"/>
      <c r="G1065" s="210"/>
      <c r="H1065" s="235"/>
      <c r="I1065" s="236"/>
      <c r="J1065" s="236"/>
      <c r="K1065" s="237"/>
      <c r="L1065" s="219" t="s">
        <v>7255</v>
      </c>
      <c r="M1065" s="220"/>
      <c r="N1065" s="220"/>
      <c r="O1065" s="221"/>
      <c r="P1065" s="222" t="str">
        <f>VLOOKUP($B1064,[1]D3_2!$B$132:$AL$258,6,FALSE)&amp;""</f>
        <v/>
      </c>
      <c r="Q1065" s="223"/>
      <c r="R1065" s="96" t="s">
        <v>6130</v>
      </c>
      <c r="S1065" s="224" t="str">
        <f>VLOOKUP($B1064,[1]D3_2!$B$132:$AL$258,7,FALSE)&amp;""</f>
        <v/>
      </c>
      <c r="T1065" s="225"/>
      <c r="U1065" s="222" t="str">
        <f>VLOOKUP($B1064,[1]D3_2!$B$132:$AL$258,8,FALSE)&amp;""</f>
        <v/>
      </c>
      <c r="V1065" s="223"/>
      <c r="W1065" s="96" t="s">
        <v>6130</v>
      </c>
      <c r="X1065" s="224" t="str">
        <f>VLOOKUP($B1064,[1]D3_2!$B$132:$AL$258,9,FALSE)&amp;""</f>
        <v/>
      </c>
      <c r="Y1065" s="225"/>
      <c r="Z1065" s="222" t="str">
        <f>VLOOKUP($B1064,[1]D3_2!$B$132:$AL$258,10,FALSE)&amp;""</f>
        <v/>
      </c>
      <c r="AA1065" s="223"/>
      <c r="AB1065" s="96" t="s">
        <v>6130</v>
      </c>
      <c r="AC1065" s="224" t="str">
        <f>VLOOKUP($B1064,[1]D3_2!$B$132:$AL$258,11,FALSE)&amp;""</f>
        <v/>
      </c>
      <c r="AD1065" s="225"/>
      <c r="AE1065" s="222" t="str">
        <f>VLOOKUP($B1064,[1]D3_2!$B$132:$AL$258,12,FALSE)&amp;""</f>
        <v/>
      </c>
      <c r="AF1065" s="223"/>
      <c r="AG1065" s="96" t="s">
        <v>6130</v>
      </c>
      <c r="AH1065" s="224" t="str">
        <f>VLOOKUP($B1064,[1]D3_2!$B$132:$AL$385,13,FALSE)&amp;""</f>
        <v/>
      </c>
      <c r="AI1065" s="225"/>
      <c r="AJ1065" s="222" t="str">
        <f>VLOOKUP($B1064,[1]D3_2!$B$132:$AL$258,14,FALSE)&amp;""</f>
        <v/>
      </c>
      <c r="AK1065" s="223"/>
      <c r="AL1065" s="96" t="s">
        <v>6130</v>
      </c>
      <c r="AM1065" s="224" t="str">
        <f>VLOOKUP($B1064,[1]D3_2!$B$132:$AL$385,15,FALSE)&amp;""</f>
        <v/>
      </c>
      <c r="AN1065" s="225"/>
      <c r="AO1065" s="222" t="str">
        <f>VLOOKUP($B1064,[1]D3_2!$B$132:$AL$258,16,FALSE)&amp;""</f>
        <v/>
      </c>
      <c r="AP1065" s="223"/>
      <c r="AQ1065" s="96" t="s">
        <v>6130</v>
      </c>
      <c r="AR1065" s="224" t="str">
        <f>VLOOKUP($B1064,[1]D3_2!$B$132:$AL$385,17,FALSE)&amp;""</f>
        <v/>
      </c>
      <c r="AS1065" s="225"/>
      <c r="AT1065" s="222" t="str">
        <f>VLOOKUP($B1064,[1]D3_2!$B$132:$AL$258,18,FALSE)&amp;""</f>
        <v/>
      </c>
      <c r="AU1065" s="223"/>
      <c r="AV1065" s="96" t="s">
        <v>6130</v>
      </c>
      <c r="AW1065" s="224" t="str">
        <f>VLOOKUP($B1064,[1]D3_2!$B$132:$AL$385,19,FALSE)&amp;""</f>
        <v/>
      </c>
      <c r="AX1065" s="225"/>
      <c r="AY1065" s="222" t="str">
        <f>VLOOKUP($B1064,[1]D3_2!$B$132:$AL$258,20,FALSE)&amp;""</f>
        <v/>
      </c>
      <c r="AZ1065" s="223"/>
      <c r="BA1065" s="96" t="s">
        <v>6130</v>
      </c>
      <c r="BB1065" s="224" t="str">
        <f>VLOOKUP($B1064,[1]D3_2!$B$132:$AL$385,21,FALSE)&amp;""</f>
        <v/>
      </c>
      <c r="BC1065" s="225"/>
      <c r="BD1065" s="60"/>
    </row>
    <row r="1066" spans="2:56" ht="14.25" customHeight="1" x14ac:dyDescent="0.55000000000000004">
      <c r="B1066" s="208"/>
      <c r="C1066" s="209"/>
      <c r="D1066" s="209"/>
      <c r="E1066" s="209"/>
      <c r="F1066" s="209"/>
      <c r="G1066" s="210"/>
      <c r="H1066" s="238"/>
      <c r="I1066" s="239"/>
      <c r="J1066" s="239"/>
      <c r="K1066" s="240"/>
      <c r="L1066" s="248" t="s">
        <v>7256</v>
      </c>
      <c r="M1066" s="249"/>
      <c r="N1066" s="249"/>
      <c r="O1066" s="250"/>
      <c r="P1066" s="244" t="str">
        <f>VLOOKUP($B1064,[1]D3_2!$B$259:$AL$385,6,FALSE)&amp;""</f>
        <v/>
      </c>
      <c r="Q1066" s="245"/>
      <c r="R1066" s="97" t="s">
        <v>6130</v>
      </c>
      <c r="S1066" s="246" t="str">
        <f>VLOOKUP($B1064,[1]D3_2!$B$259:$AL$385,7,FALSE)&amp;""</f>
        <v/>
      </c>
      <c r="T1066" s="247"/>
      <c r="U1066" s="244" t="str">
        <f>VLOOKUP($B1064,[1]D3_2!$B$259:$AL$385,8,FALSE)&amp;""</f>
        <v/>
      </c>
      <c r="V1066" s="245"/>
      <c r="W1066" s="97" t="s">
        <v>6130</v>
      </c>
      <c r="X1066" s="246" t="str">
        <f>VLOOKUP($B1064,[1]D3_2!$B$259:$AL$385,9,FALSE)&amp;""</f>
        <v/>
      </c>
      <c r="Y1066" s="247"/>
      <c r="Z1066" s="244" t="str">
        <f>VLOOKUP($B1064,[1]D3_2!$B$259:$AL$385,10,FALSE)&amp;""</f>
        <v/>
      </c>
      <c r="AA1066" s="245"/>
      <c r="AB1066" s="97" t="s">
        <v>6130</v>
      </c>
      <c r="AC1066" s="246" t="str">
        <f>VLOOKUP($B1064,[1]D3_2!$B$259:$AL$385,11,FALSE)&amp;""</f>
        <v/>
      </c>
      <c r="AD1066" s="247"/>
      <c r="AE1066" s="244" t="str">
        <f>VLOOKUP($B1064,[1]D3_2!$B$259:$AL$385,12,FALSE)&amp;""</f>
        <v/>
      </c>
      <c r="AF1066" s="245"/>
      <c r="AG1066" s="97" t="s">
        <v>6130</v>
      </c>
      <c r="AH1066" s="246" t="str">
        <f>VLOOKUP($B1064,[1]D3_2!$B$259:$AL$385,13,FALSE)&amp;""</f>
        <v/>
      </c>
      <c r="AI1066" s="247"/>
      <c r="AJ1066" s="244" t="str">
        <f>VLOOKUP($B1064,[1]D3_2!$B$259:$AL$385,14,FALSE)&amp;""</f>
        <v/>
      </c>
      <c r="AK1066" s="245"/>
      <c r="AL1066" s="97" t="s">
        <v>6130</v>
      </c>
      <c r="AM1066" s="246" t="str">
        <f>VLOOKUP($B1064,[1]D3_2!$B$259:$AL$385,15,FALSE)&amp;""</f>
        <v/>
      </c>
      <c r="AN1066" s="247"/>
      <c r="AO1066" s="244" t="str">
        <f>VLOOKUP($B1064,[1]D3_2!$B$259:$AL$385,16,FALSE)&amp;""</f>
        <v/>
      </c>
      <c r="AP1066" s="245"/>
      <c r="AQ1066" s="97" t="s">
        <v>6130</v>
      </c>
      <c r="AR1066" s="246" t="str">
        <f>VLOOKUP($B1064,[1]D3_2!$B$259:$AL$385,17,FALSE)&amp;""</f>
        <v/>
      </c>
      <c r="AS1066" s="247"/>
      <c r="AT1066" s="244" t="str">
        <f>VLOOKUP($B1064,[1]D3_2!$B$259:$AL$385,18,FALSE)&amp;""</f>
        <v/>
      </c>
      <c r="AU1066" s="245"/>
      <c r="AV1066" s="97" t="s">
        <v>6130</v>
      </c>
      <c r="AW1066" s="246" t="str">
        <f>VLOOKUP($B1064,[1]D3_2!$B$259:$AL$385,19,FALSE)&amp;""</f>
        <v/>
      </c>
      <c r="AX1066" s="247"/>
      <c r="AY1066" s="244" t="str">
        <f>VLOOKUP($B1064,[1]D3_2!$B$259:$AL$385,20,FALSE)&amp;""</f>
        <v/>
      </c>
      <c r="AZ1066" s="245"/>
      <c r="BA1066" s="97" t="s">
        <v>6130</v>
      </c>
      <c r="BB1066" s="246" t="str">
        <f>VLOOKUP($B1064,[1]D3_2!$B$259:$AL$385,21,FALSE)&amp;""</f>
        <v/>
      </c>
      <c r="BC1066" s="247"/>
      <c r="BD1066" s="60"/>
    </row>
    <row r="1067" spans="2:56" ht="14.25" customHeight="1" x14ac:dyDescent="0.55000000000000004">
      <c r="B1067" s="208"/>
      <c r="C1067" s="209"/>
      <c r="D1067" s="209"/>
      <c r="E1067" s="209"/>
      <c r="F1067" s="209"/>
      <c r="G1067" s="210"/>
      <c r="H1067" s="232" t="s">
        <v>7669</v>
      </c>
      <c r="I1067" s="233"/>
      <c r="J1067" s="233"/>
      <c r="K1067" s="234"/>
      <c r="L1067" s="241" t="s">
        <v>6265</v>
      </c>
      <c r="M1067" s="242"/>
      <c r="N1067" s="242"/>
      <c r="O1067" s="243"/>
      <c r="P1067" s="215" t="str">
        <f>VLOOKUP($B1064,[1]D3_2!$B$5:$AL$131,22,FALSE)&amp;""</f>
        <v/>
      </c>
      <c r="Q1067" s="216"/>
      <c r="R1067" s="95" t="s">
        <v>59</v>
      </c>
      <c r="S1067" s="217" t="str">
        <f>VLOOKUP($B1064,[1]D3_2!$B$5:$AL$131,23,FALSE)&amp;""</f>
        <v/>
      </c>
      <c r="T1067" s="218"/>
      <c r="U1067" s="215" t="str">
        <f>VLOOKUP($B1064,[1]D3_2!$B$5:$AL$131,24,FALSE)&amp;""</f>
        <v/>
      </c>
      <c r="V1067" s="216"/>
      <c r="W1067" s="95" t="s">
        <v>59</v>
      </c>
      <c r="X1067" s="217" t="str">
        <f>VLOOKUP($B1064,[1]D3_2!$B$5:$AL$131,25,FALSE)&amp;""</f>
        <v/>
      </c>
      <c r="Y1067" s="218"/>
      <c r="Z1067" s="215" t="str">
        <f>VLOOKUP($B1064,[1]D3_2!$B$5:$AL$131,26,FALSE)&amp;""</f>
        <v/>
      </c>
      <c r="AA1067" s="216"/>
      <c r="AB1067" s="95" t="s">
        <v>59</v>
      </c>
      <c r="AC1067" s="217" t="str">
        <f>VLOOKUP($B1064,[1]D3_2!$B$5:$AL$131,27,FALSE)&amp;""</f>
        <v/>
      </c>
      <c r="AD1067" s="218"/>
      <c r="AE1067" s="215" t="str">
        <f>VLOOKUP($B1064,[1]D3_2!$B$5:$AL$131,28,FALSE)&amp;""</f>
        <v/>
      </c>
      <c r="AF1067" s="216"/>
      <c r="AG1067" s="95" t="s">
        <v>59</v>
      </c>
      <c r="AH1067" s="217" t="str">
        <f>VLOOKUP($B1064,[1]D3_2!$B$5:$AL$131,29,FALSE)&amp;""</f>
        <v/>
      </c>
      <c r="AI1067" s="218"/>
      <c r="AJ1067" s="215" t="str">
        <f>VLOOKUP($B1064,[1]D3_2!$B$5:$AL$131,30,FALSE)&amp;""</f>
        <v/>
      </c>
      <c r="AK1067" s="216"/>
      <c r="AL1067" s="95" t="s">
        <v>59</v>
      </c>
      <c r="AM1067" s="217" t="str">
        <f>VLOOKUP($B1064,[1]D3_2!$B$5:$AL$131,31,FALSE)&amp;""</f>
        <v/>
      </c>
      <c r="AN1067" s="218"/>
      <c r="AO1067" s="215" t="str">
        <f>VLOOKUP($B1064,[1]D3_2!$B$5:$AL$131,32,FALSE)&amp;""</f>
        <v/>
      </c>
      <c r="AP1067" s="216"/>
      <c r="AQ1067" s="95" t="s">
        <v>59</v>
      </c>
      <c r="AR1067" s="217" t="str">
        <f>VLOOKUP($B1064,[1]D3_2!$B$5:$AL$131,33,FALSE)&amp;""</f>
        <v/>
      </c>
      <c r="AS1067" s="218"/>
      <c r="AT1067" s="215" t="str">
        <f>VLOOKUP($B1064,[1]D3_2!$B$5:$AL$131,34,FALSE)&amp;""</f>
        <v/>
      </c>
      <c r="AU1067" s="216"/>
      <c r="AV1067" s="95" t="s">
        <v>59</v>
      </c>
      <c r="AW1067" s="217" t="str">
        <f>VLOOKUP($B1064,[1]D3_2!$B$5:$AL$131,35,FALSE)&amp;""</f>
        <v/>
      </c>
      <c r="AX1067" s="218"/>
      <c r="AY1067" s="215" t="str">
        <f>VLOOKUP($B1064,[1]D3_2!$B$5:$AL$131,36,FALSE)&amp;""</f>
        <v/>
      </c>
      <c r="AZ1067" s="216"/>
      <c r="BA1067" s="95" t="s">
        <v>59</v>
      </c>
      <c r="BB1067" s="217" t="str">
        <f>VLOOKUP($B1064,[1]D3_2!$B$5:$AL$131,37,FALSE)&amp;""</f>
        <v/>
      </c>
      <c r="BC1067" s="218"/>
      <c r="BD1067" s="60"/>
    </row>
    <row r="1068" spans="2:56" ht="14.25" customHeight="1" x14ac:dyDescent="0.55000000000000004">
      <c r="B1068" s="208"/>
      <c r="C1068" s="209"/>
      <c r="D1068" s="209"/>
      <c r="E1068" s="209"/>
      <c r="F1068" s="209"/>
      <c r="G1068" s="210"/>
      <c r="H1068" s="235"/>
      <c r="I1068" s="236"/>
      <c r="J1068" s="236"/>
      <c r="K1068" s="237"/>
      <c r="L1068" s="219" t="s">
        <v>7255</v>
      </c>
      <c r="M1068" s="220"/>
      <c r="N1068" s="220"/>
      <c r="O1068" s="221"/>
      <c r="P1068" s="222" t="str">
        <f>VLOOKUP($B1064,[1]D3_2!$B$132:$AL$258,22,FALSE)&amp;""</f>
        <v/>
      </c>
      <c r="Q1068" s="223"/>
      <c r="R1068" s="96" t="s">
        <v>6130</v>
      </c>
      <c r="S1068" s="224" t="str">
        <f>VLOOKUP($B1064,[1]D3_2!$B$132:$AL$258,23,FALSE)&amp;""</f>
        <v/>
      </c>
      <c r="T1068" s="225"/>
      <c r="U1068" s="222" t="str">
        <f>VLOOKUP($B1064,[1]D3_2!$B$132:$AL$258,24,FALSE)&amp;""</f>
        <v/>
      </c>
      <c r="V1068" s="223"/>
      <c r="W1068" s="96" t="s">
        <v>6130</v>
      </c>
      <c r="X1068" s="224" t="str">
        <f>VLOOKUP($B1064,[1]D3_2!$B$132:$AL$258,25,FALSE)&amp;""</f>
        <v/>
      </c>
      <c r="Y1068" s="225"/>
      <c r="Z1068" s="222" t="str">
        <f>VLOOKUP($B1064,[1]D3_2!$B$132:$AL$258,26,FALSE)&amp;""</f>
        <v/>
      </c>
      <c r="AA1068" s="223"/>
      <c r="AB1068" s="96" t="s">
        <v>6130</v>
      </c>
      <c r="AC1068" s="224" t="str">
        <f>VLOOKUP($B1064,[1]D3_2!$B$132:$AL$258,27,FALSE)&amp;""</f>
        <v/>
      </c>
      <c r="AD1068" s="225"/>
      <c r="AE1068" s="222" t="str">
        <f>VLOOKUP($B1064,[1]D3_2!$B$132:$AL$258,28,FALSE)&amp;""</f>
        <v/>
      </c>
      <c r="AF1068" s="223"/>
      <c r="AG1068" s="96" t="s">
        <v>6130</v>
      </c>
      <c r="AH1068" s="224" t="str">
        <f>VLOOKUP($B1064,[1]D3_2!$B$132:$AL$385,29,FALSE)&amp;""</f>
        <v/>
      </c>
      <c r="AI1068" s="225"/>
      <c r="AJ1068" s="222" t="str">
        <f>VLOOKUP($B1064,[1]D3_2!$B$132:$AL$258,30,FALSE)&amp;""</f>
        <v/>
      </c>
      <c r="AK1068" s="223"/>
      <c r="AL1068" s="96" t="s">
        <v>6130</v>
      </c>
      <c r="AM1068" s="224" t="str">
        <f>VLOOKUP($B1064,[1]D3_2!$B$132:$AL$385,31,FALSE)&amp;""</f>
        <v/>
      </c>
      <c r="AN1068" s="225"/>
      <c r="AO1068" s="222" t="str">
        <f>VLOOKUP($B1064,[1]D3_2!$B$132:$AL$258,32,FALSE)&amp;""</f>
        <v/>
      </c>
      <c r="AP1068" s="223"/>
      <c r="AQ1068" s="96" t="s">
        <v>6130</v>
      </c>
      <c r="AR1068" s="224" t="str">
        <f>VLOOKUP($B1064,[1]D3_2!$B$132:$AL$385,33,FALSE)&amp;""</f>
        <v/>
      </c>
      <c r="AS1068" s="225"/>
      <c r="AT1068" s="222" t="str">
        <f>VLOOKUP($B1064,[1]D3_2!$B$132:$AL$258,34,FALSE)&amp;""</f>
        <v/>
      </c>
      <c r="AU1068" s="223"/>
      <c r="AV1068" s="96" t="s">
        <v>6130</v>
      </c>
      <c r="AW1068" s="224" t="str">
        <f>VLOOKUP($B1064,[1]D3_2!$B$132:$AL$385,35,FALSE)&amp;""</f>
        <v/>
      </c>
      <c r="AX1068" s="225"/>
      <c r="AY1068" s="222" t="str">
        <f>VLOOKUP($B1064,[1]D3_2!$B$132:$AL$258,36,FALSE)&amp;""</f>
        <v/>
      </c>
      <c r="AZ1068" s="223"/>
      <c r="BA1068" s="96" t="s">
        <v>6130</v>
      </c>
      <c r="BB1068" s="224" t="str">
        <f>VLOOKUP($B1064,[1]D3_2!$B$132:$AL$385,37,FALSE)&amp;""</f>
        <v/>
      </c>
      <c r="BC1068" s="225"/>
      <c r="BD1068" s="60"/>
    </row>
    <row r="1069" spans="2:56" ht="14.25" customHeight="1" x14ac:dyDescent="0.55000000000000004">
      <c r="B1069" s="198"/>
      <c r="C1069" s="199"/>
      <c r="D1069" s="199"/>
      <c r="E1069" s="199"/>
      <c r="F1069" s="199"/>
      <c r="G1069" s="200"/>
      <c r="H1069" s="238"/>
      <c r="I1069" s="239"/>
      <c r="J1069" s="239"/>
      <c r="K1069" s="240"/>
      <c r="L1069" s="248" t="s">
        <v>7256</v>
      </c>
      <c r="M1069" s="249"/>
      <c r="N1069" s="249"/>
      <c r="O1069" s="250"/>
      <c r="P1069" s="244" t="str">
        <f>VLOOKUP($B1064,[1]D3_2!$B$259:$AL$385,22,FALSE)&amp;""</f>
        <v/>
      </c>
      <c r="Q1069" s="245"/>
      <c r="R1069" s="97" t="s">
        <v>6130</v>
      </c>
      <c r="S1069" s="246" t="str">
        <f>VLOOKUP($B1064,[1]D3_2!$B$259:$AL$385,23,FALSE)&amp;""</f>
        <v/>
      </c>
      <c r="T1069" s="247"/>
      <c r="U1069" s="244" t="str">
        <f>VLOOKUP($B1064,[1]D3_2!$B$259:$AL$385,24,FALSE)&amp;""</f>
        <v/>
      </c>
      <c r="V1069" s="245"/>
      <c r="W1069" s="97" t="s">
        <v>6130</v>
      </c>
      <c r="X1069" s="246" t="str">
        <f>VLOOKUP($B1064,[1]D3_2!$B$259:$AL$385,25,FALSE)&amp;""</f>
        <v/>
      </c>
      <c r="Y1069" s="247"/>
      <c r="Z1069" s="244" t="str">
        <f>VLOOKUP($B1064,[1]D3_2!$B$259:$AL$385,26,FALSE)&amp;""</f>
        <v/>
      </c>
      <c r="AA1069" s="245"/>
      <c r="AB1069" s="97" t="s">
        <v>6130</v>
      </c>
      <c r="AC1069" s="246" t="str">
        <f>VLOOKUP($B1064,[1]D3_2!$B$259:$AL$385,27,FALSE)&amp;""</f>
        <v/>
      </c>
      <c r="AD1069" s="247"/>
      <c r="AE1069" s="244" t="str">
        <f>VLOOKUP($B1064,[1]D3_2!$B$259:$AL$385,28,FALSE)&amp;""</f>
        <v/>
      </c>
      <c r="AF1069" s="245"/>
      <c r="AG1069" s="97" t="s">
        <v>6130</v>
      </c>
      <c r="AH1069" s="246" t="str">
        <f>VLOOKUP($B1064,[1]D3_2!$B$259:$AL$385,29,FALSE)&amp;""</f>
        <v/>
      </c>
      <c r="AI1069" s="247"/>
      <c r="AJ1069" s="244" t="str">
        <f>VLOOKUP($B1064,[1]D3_2!$B$259:$AL$385,30,FALSE)&amp;""</f>
        <v/>
      </c>
      <c r="AK1069" s="245"/>
      <c r="AL1069" s="97" t="s">
        <v>6130</v>
      </c>
      <c r="AM1069" s="246" t="str">
        <f>VLOOKUP($B1064,[1]D3_2!$B$259:$AL$385,31,FALSE)&amp;""</f>
        <v/>
      </c>
      <c r="AN1069" s="247"/>
      <c r="AO1069" s="244" t="str">
        <f>VLOOKUP($B1064,[1]D3_2!$B$259:$AL$385,32,FALSE)&amp;""</f>
        <v/>
      </c>
      <c r="AP1069" s="245"/>
      <c r="AQ1069" s="97" t="s">
        <v>6130</v>
      </c>
      <c r="AR1069" s="246" t="str">
        <f>VLOOKUP($B1064,[1]D3_2!$B$259:$AL$385,33,FALSE)&amp;""</f>
        <v/>
      </c>
      <c r="AS1069" s="247"/>
      <c r="AT1069" s="244" t="str">
        <f>VLOOKUP($B1064,[1]D3_2!$B$259:$AL$385,34,FALSE)&amp;""</f>
        <v/>
      </c>
      <c r="AU1069" s="245"/>
      <c r="AV1069" s="97" t="s">
        <v>6130</v>
      </c>
      <c r="AW1069" s="246" t="str">
        <f>VLOOKUP($B1064,[1]D3_2!$B$259:$AL$385,35,FALSE)&amp;""</f>
        <v/>
      </c>
      <c r="AX1069" s="247"/>
      <c r="AY1069" s="244" t="str">
        <f>VLOOKUP($B1064,[1]D3_2!$B$259:$AL$385,36,FALSE)&amp;""</f>
        <v/>
      </c>
      <c r="AZ1069" s="245"/>
      <c r="BA1069" s="97" t="s">
        <v>6130</v>
      </c>
      <c r="BB1069" s="246" t="str">
        <f>VLOOKUP($B1064,[1]D3_2!$B$259:$AL$385,37,FALSE)&amp;""</f>
        <v/>
      </c>
      <c r="BC1069" s="247"/>
      <c r="BD1069" s="60"/>
    </row>
    <row r="1070" spans="2:56" ht="14.25" customHeight="1" x14ac:dyDescent="0.55000000000000004">
      <c r="B1070" s="195" t="s">
        <v>555</v>
      </c>
      <c r="C1070" s="196"/>
      <c r="D1070" s="196"/>
      <c r="E1070" s="196"/>
      <c r="F1070" s="196"/>
      <c r="G1070" s="197"/>
      <c r="H1070" s="232" t="s">
        <v>7637</v>
      </c>
      <c r="I1070" s="233"/>
      <c r="J1070" s="233"/>
      <c r="K1070" s="234"/>
      <c r="L1070" s="241" t="s">
        <v>6265</v>
      </c>
      <c r="M1070" s="242"/>
      <c r="N1070" s="242"/>
      <c r="O1070" s="243"/>
      <c r="P1070" s="215" t="str">
        <f>VLOOKUP($B1070,[1]D3_2!$B$5:$AL$131,6,FALSE)&amp;""</f>
        <v/>
      </c>
      <c r="Q1070" s="216"/>
      <c r="R1070" s="95" t="s">
        <v>59</v>
      </c>
      <c r="S1070" s="217" t="str">
        <f>VLOOKUP($B1070,[1]D3_2!$B$5:$AL$131,7,FALSE)&amp;""</f>
        <v/>
      </c>
      <c r="T1070" s="218"/>
      <c r="U1070" s="215" t="str">
        <f>VLOOKUP($B1070,[1]D3_2!$B$5:$AL$131,8,FALSE)&amp;""</f>
        <v/>
      </c>
      <c r="V1070" s="216"/>
      <c r="W1070" s="95" t="s">
        <v>59</v>
      </c>
      <c r="X1070" s="217" t="str">
        <f>VLOOKUP($B1070,[1]D3_2!$B$5:$AL$131,9,FALSE)&amp;""</f>
        <v/>
      </c>
      <c r="Y1070" s="218"/>
      <c r="Z1070" s="215" t="str">
        <f>VLOOKUP($B1070,[1]D3_2!$B$5:$AL$131,10,FALSE)&amp;""</f>
        <v/>
      </c>
      <c r="AA1070" s="216"/>
      <c r="AB1070" s="95" t="s">
        <v>59</v>
      </c>
      <c r="AC1070" s="217" t="str">
        <f>VLOOKUP($B1070,[1]D3_2!$B$5:$AL$131,11,FALSE)&amp;""</f>
        <v/>
      </c>
      <c r="AD1070" s="218"/>
      <c r="AE1070" s="215" t="str">
        <f>VLOOKUP($B1070,[1]D3_2!$B$5:$AL$131,12,FALSE)&amp;""</f>
        <v/>
      </c>
      <c r="AF1070" s="216"/>
      <c r="AG1070" s="95" t="s">
        <v>59</v>
      </c>
      <c r="AH1070" s="217" t="str">
        <f>VLOOKUP($B1070,[1]D3_2!$B$5:$AL$131,13,FALSE)&amp;""</f>
        <v/>
      </c>
      <c r="AI1070" s="218"/>
      <c r="AJ1070" s="215" t="str">
        <f>VLOOKUP($B1070,[1]D3_2!$B$5:$AL$131,14,FALSE)&amp;""</f>
        <v/>
      </c>
      <c r="AK1070" s="216"/>
      <c r="AL1070" s="95" t="s">
        <v>59</v>
      </c>
      <c r="AM1070" s="217" t="str">
        <f>VLOOKUP($B1070,[1]D3_2!$B$5:$AL$131,15,FALSE)&amp;""</f>
        <v/>
      </c>
      <c r="AN1070" s="218"/>
      <c r="AO1070" s="215" t="str">
        <f>VLOOKUP($B1070,[1]D3_2!$B$5:$AL$131,16,FALSE)&amp;""</f>
        <v/>
      </c>
      <c r="AP1070" s="216"/>
      <c r="AQ1070" s="95" t="s">
        <v>59</v>
      </c>
      <c r="AR1070" s="217" t="str">
        <f>VLOOKUP($B1070,[1]D3_2!$B$5:$AL$131,17,FALSE)&amp;""</f>
        <v/>
      </c>
      <c r="AS1070" s="218"/>
      <c r="AT1070" s="215" t="str">
        <f>VLOOKUP($B1070,[1]D3_2!$B$5:$AL$131,18,FALSE)&amp;""</f>
        <v/>
      </c>
      <c r="AU1070" s="216"/>
      <c r="AV1070" s="95" t="s">
        <v>59</v>
      </c>
      <c r="AW1070" s="217" t="str">
        <f>VLOOKUP($B1070,[1]D3_2!$B$5:$AL$131,19,FALSE)&amp;""</f>
        <v/>
      </c>
      <c r="AX1070" s="218"/>
      <c r="AY1070" s="215" t="str">
        <f>VLOOKUP($B1070,[1]D3_2!$B$5:$AL$131,20,FALSE)&amp;""</f>
        <v/>
      </c>
      <c r="AZ1070" s="216"/>
      <c r="BA1070" s="95" t="s">
        <v>59</v>
      </c>
      <c r="BB1070" s="217" t="str">
        <f>VLOOKUP($B1070,[1]D3_2!$B$5:$AL$131,21,FALSE)&amp;""</f>
        <v/>
      </c>
      <c r="BC1070" s="218"/>
      <c r="BD1070" s="60"/>
    </row>
    <row r="1071" spans="2:56" ht="14.25" customHeight="1" x14ac:dyDescent="0.55000000000000004">
      <c r="B1071" s="208"/>
      <c r="C1071" s="209"/>
      <c r="D1071" s="209"/>
      <c r="E1071" s="209"/>
      <c r="F1071" s="209"/>
      <c r="G1071" s="210"/>
      <c r="H1071" s="235"/>
      <c r="I1071" s="236"/>
      <c r="J1071" s="236"/>
      <c r="K1071" s="237"/>
      <c r="L1071" s="219" t="s">
        <v>7255</v>
      </c>
      <c r="M1071" s="220"/>
      <c r="N1071" s="220"/>
      <c r="O1071" s="221"/>
      <c r="P1071" s="222" t="str">
        <f>VLOOKUP($B1070,[1]D3_2!$B$132:$AL$258,6,FALSE)&amp;""</f>
        <v/>
      </c>
      <c r="Q1071" s="223"/>
      <c r="R1071" s="96" t="s">
        <v>6130</v>
      </c>
      <c r="S1071" s="224" t="str">
        <f>VLOOKUP($B1070,[1]D3_2!$B$132:$AL$258,7,FALSE)&amp;""</f>
        <v/>
      </c>
      <c r="T1071" s="225"/>
      <c r="U1071" s="222" t="str">
        <f>VLOOKUP($B1070,[1]D3_2!$B$132:$AL$258,8,FALSE)&amp;""</f>
        <v/>
      </c>
      <c r="V1071" s="223"/>
      <c r="W1071" s="96" t="s">
        <v>6130</v>
      </c>
      <c r="X1071" s="224" t="str">
        <f>VLOOKUP($B1070,[1]D3_2!$B$132:$AL$258,9,FALSE)&amp;""</f>
        <v/>
      </c>
      <c r="Y1071" s="225"/>
      <c r="Z1071" s="222" t="str">
        <f>VLOOKUP($B1070,[1]D3_2!$B$132:$AL$258,10,FALSE)&amp;""</f>
        <v/>
      </c>
      <c r="AA1071" s="223"/>
      <c r="AB1071" s="96" t="s">
        <v>6130</v>
      </c>
      <c r="AC1071" s="224" t="str">
        <f>VLOOKUP($B1070,[1]D3_2!$B$132:$AL$258,11,FALSE)&amp;""</f>
        <v/>
      </c>
      <c r="AD1071" s="225"/>
      <c r="AE1071" s="222" t="str">
        <f>VLOOKUP($B1070,[1]D3_2!$B$132:$AL$258,12,FALSE)&amp;""</f>
        <v/>
      </c>
      <c r="AF1071" s="223"/>
      <c r="AG1071" s="96" t="s">
        <v>6130</v>
      </c>
      <c r="AH1071" s="224" t="str">
        <f>VLOOKUP($B1070,[1]D3_2!$B$132:$AL$385,13,FALSE)&amp;""</f>
        <v/>
      </c>
      <c r="AI1071" s="225"/>
      <c r="AJ1071" s="222" t="str">
        <f>VLOOKUP($B1070,[1]D3_2!$B$132:$AL$258,14,FALSE)&amp;""</f>
        <v/>
      </c>
      <c r="AK1071" s="223"/>
      <c r="AL1071" s="96" t="s">
        <v>6130</v>
      </c>
      <c r="AM1071" s="224" t="str">
        <f>VLOOKUP($B1070,[1]D3_2!$B$132:$AL$385,15,FALSE)&amp;""</f>
        <v/>
      </c>
      <c r="AN1071" s="225"/>
      <c r="AO1071" s="222" t="str">
        <f>VLOOKUP($B1070,[1]D3_2!$B$132:$AL$258,16,FALSE)&amp;""</f>
        <v/>
      </c>
      <c r="AP1071" s="223"/>
      <c r="AQ1071" s="96" t="s">
        <v>6130</v>
      </c>
      <c r="AR1071" s="224" t="str">
        <f>VLOOKUP($B1070,[1]D3_2!$B$132:$AL$385,17,FALSE)&amp;""</f>
        <v/>
      </c>
      <c r="AS1071" s="225"/>
      <c r="AT1071" s="222" t="str">
        <f>VLOOKUP($B1070,[1]D3_2!$B$132:$AL$258,18,FALSE)&amp;""</f>
        <v/>
      </c>
      <c r="AU1071" s="223"/>
      <c r="AV1071" s="96" t="s">
        <v>6130</v>
      </c>
      <c r="AW1071" s="224" t="str">
        <f>VLOOKUP($B1070,[1]D3_2!$B$132:$AL$385,19,FALSE)&amp;""</f>
        <v/>
      </c>
      <c r="AX1071" s="225"/>
      <c r="AY1071" s="222" t="str">
        <f>VLOOKUP($B1070,[1]D3_2!$B$132:$AL$258,20,FALSE)&amp;""</f>
        <v/>
      </c>
      <c r="AZ1071" s="223"/>
      <c r="BA1071" s="96" t="s">
        <v>6130</v>
      </c>
      <c r="BB1071" s="224" t="str">
        <f>VLOOKUP($B1070,[1]D3_2!$B$132:$AL$385,21,FALSE)&amp;""</f>
        <v/>
      </c>
      <c r="BC1071" s="225"/>
      <c r="BD1071" s="60"/>
    </row>
    <row r="1072" spans="2:56" ht="14.25" customHeight="1" x14ac:dyDescent="0.55000000000000004">
      <c r="B1072" s="208"/>
      <c r="C1072" s="209"/>
      <c r="D1072" s="209"/>
      <c r="E1072" s="209"/>
      <c r="F1072" s="209"/>
      <c r="G1072" s="210"/>
      <c r="H1072" s="238"/>
      <c r="I1072" s="239"/>
      <c r="J1072" s="239"/>
      <c r="K1072" s="240"/>
      <c r="L1072" s="248" t="s">
        <v>7256</v>
      </c>
      <c r="M1072" s="249"/>
      <c r="N1072" s="249"/>
      <c r="O1072" s="250"/>
      <c r="P1072" s="244" t="str">
        <f>VLOOKUP($B1070,[1]D3_2!$B$259:$AL$385,6,FALSE)&amp;""</f>
        <v/>
      </c>
      <c r="Q1072" s="245"/>
      <c r="R1072" s="97" t="s">
        <v>6130</v>
      </c>
      <c r="S1072" s="246" t="str">
        <f>VLOOKUP($B1070,[1]D3_2!$B$259:$AL$385,7,FALSE)&amp;""</f>
        <v/>
      </c>
      <c r="T1072" s="247"/>
      <c r="U1072" s="244" t="str">
        <f>VLOOKUP($B1070,[1]D3_2!$B$259:$AL$385,8,FALSE)&amp;""</f>
        <v/>
      </c>
      <c r="V1072" s="245"/>
      <c r="W1072" s="97" t="s">
        <v>6130</v>
      </c>
      <c r="X1072" s="246" t="str">
        <f>VLOOKUP($B1070,[1]D3_2!$B$259:$AL$385,9,FALSE)&amp;""</f>
        <v/>
      </c>
      <c r="Y1072" s="247"/>
      <c r="Z1072" s="244" t="str">
        <f>VLOOKUP($B1070,[1]D3_2!$B$259:$AL$385,10,FALSE)&amp;""</f>
        <v/>
      </c>
      <c r="AA1072" s="245"/>
      <c r="AB1072" s="97" t="s">
        <v>6130</v>
      </c>
      <c r="AC1072" s="246" t="str">
        <f>VLOOKUP($B1070,[1]D3_2!$B$259:$AL$385,11,FALSE)&amp;""</f>
        <v/>
      </c>
      <c r="AD1072" s="247"/>
      <c r="AE1072" s="244" t="str">
        <f>VLOOKUP($B1070,[1]D3_2!$B$259:$AL$385,12,FALSE)&amp;""</f>
        <v/>
      </c>
      <c r="AF1072" s="245"/>
      <c r="AG1072" s="97" t="s">
        <v>6130</v>
      </c>
      <c r="AH1072" s="246" t="str">
        <f>VLOOKUP($B1070,[1]D3_2!$B$259:$AL$385,13,FALSE)&amp;""</f>
        <v/>
      </c>
      <c r="AI1072" s="247"/>
      <c r="AJ1072" s="244" t="str">
        <f>VLOOKUP($B1070,[1]D3_2!$B$259:$AL$385,14,FALSE)&amp;""</f>
        <v/>
      </c>
      <c r="AK1072" s="245"/>
      <c r="AL1072" s="97" t="s">
        <v>6130</v>
      </c>
      <c r="AM1072" s="246" t="str">
        <f>VLOOKUP($B1070,[1]D3_2!$B$259:$AL$385,15,FALSE)&amp;""</f>
        <v/>
      </c>
      <c r="AN1072" s="247"/>
      <c r="AO1072" s="244" t="str">
        <f>VLOOKUP($B1070,[1]D3_2!$B$259:$AL$385,16,FALSE)&amp;""</f>
        <v/>
      </c>
      <c r="AP1072" s="245"/>
      <c r="AQ1072" s="97" t="s">
        <v>6130</v>
      </c>
      <c r="AR1072" s="246" t="str">
        <f>VLOOKUP($B1070,[1]D3_2!$B$259:$AL$385,17,FALSE)&amp;""</f>
        <v/>
      </c>
      <c r="AS1072" s="247"/>
      <c r="AT1072" s="244" t="str">
        <f>VLOOKUP($B1070,[1]D3_2!$B$259:$AL$385,18,FALSE)&amp;""</f>
        <v/>
      </c>
      <c r="AU1072" s="245"/>
      <c r="AV1072" s="97" t="s">
        <v>6130</v>
      </c>
      <c r="AW1072" s="246" t="str">
        <f>VLOOKUP($B1070,[1]D3_2!$B$259:$AL$385,19,FALSE)&amp;""</f>
        <v/>
      </c>
      <c r="AX1072" s="247"/>
      <c r="AY1072" s="244" t="str">
        <f>VLOOKUP($B1070,[1]D3_2!$B$259:$AL$385,20,FALSE)&amp;""</f>
        <v/>
      </c>
      <c r="AZ1072" s="245"/>
      <c r="BA1072" s="97" t="s">
        <v>6130</v>
      </c>
      <c r="BB1072" s="246" t="str">
        <f>VLOOKUP($B1070,[1]D3_2!$B$259:$AL$385,21,FALSE)&amp;""</f>
        <v/>
      </c>
      <c r="BC1072" s="247"/>
      <c r="BD1072" s="60"/>
    </row>
    <row r="1073" spans="2:56" ht="14.25" customHeight="1" x14ac:dyDescent="0.55000000000000004">
      <c r="B1073" s="208"/>
      <c r="C1073" s="209"/>
      <c r="D1073" s="209"/>
      <c r="E1073" s="209"/>
      <c r="F1073" s="209"/>
      <c r="G1073" s="210"/>
      <c r="H1073" s="232" t="s">
        <v>7669</v>
      </c>
      <c r="I1073" s="233"/>
      <c r="J1073" s="233"/>
      <c r="K1073" s="234"/>
      <c r="L1073" s="241" t="s">
        <v>6265</v>
      </c>
      <c r="M1073" s="242"/>
      <c r="N1073" s="242"/>
      <c r="O1073" s="243"/>
      <c r="P1073" s="215" t="str">
        <f>VLOOKUP($B1070,[1]D3_2!$B$5:$AL$131,22,FALSE)&amp;""</f>
        <v/>
      </c>
      <c r="Q1073" s="216"/>
      <c r="R1073" s="95" t="s">
        <v>59</v>
      </c>
      <c r="S1073" s="217" t="str">
        <f>VLOOKUP($B1070,[1]D3_2!$B$5:$AL$131,23,FALSE)&amp;""</f>
        <v/>
      </c>
      <c r="T1073" s="218"/>
      <c r="U1073" s="215" t="str">
        <f>VLOOKUP($B1070,[1]D3_2!$B$5:$AL$131,24,FALSE)&amp;""</f>
        <v/>
      </c>
      <c r="V1073" s="216"/>
      <c r="W1073" s="95" t="s">
        <v>59</v>
      </c>
      <c r="X1073" s="217" t="str">
        <f>VLOOKUP($B1070,[1]D3_2!$B$5:$AL$131,25,FALSE)&amp;""</f>
        <v/>
      </c>
      <c r="Y1073" s="218"/>
      <c r="Z1073" s="215" t="str">
        <f>VLOOKUP($B1070,[1]D3_2!$B$5:$AL$131,26,FALSE)&amp;""</f>
        <v/>
      </c>
      <c r="AA1073" s="216"/>
      <c r="AB1073" s="95" t="s">
        <v>59</v>
      </c>
      <c r="AC1073" s="217" t="str">
        <f>VLOOKUP($B1070,[1]D3_2!$B$5:$AL$131,27,FALSE)&amp;""</f>
        <v/>
      </c>
      <c r="AD1073" s="218"/>
      <c r="AE1073" s="215" t="str">
        <f>VLOOKUP($B1070,[1]D3_2!$B$5:$AL$131,28,FALSE)&amp;""</f>
        <v/>
      </c>
      <c r="AF1073" s="216"/>
      <c r="AG1073" s="95" t="s">
        <v>59</v>
      </c>
      <c r="AH1073" s="217" t="str">
        <f>VLOOKUP($B1070,[1]D3_2!$B$5:$AL$131,29,FALSE)&amp;""</f>
        <v/>
      </c>
      <c r="AI1073" s="218"/>
      <c r="AJ1073" s="215" t="str">
        <f>VLOOKUP($B1070,[1]D3_2!$B$5:$AL$131,30,FALSE)&amp;""</f>
        <v/>
      </c>
      <c r="AK1073" s="216"/>
      <c r="AL1073" s="95" t="s">
        <v>59</v>
      </c>
      <c r="AM1073" s="217" t="str">
        <f>VLOOKUP($B1070,[1]D3_2!$B$5:$AL$131,31,FALSE)&amp;""</f>
        <v/>
      </c>
      <c r="AN1073" s="218"/>
      <c r="AO1073" s="215" t="str">
        <f>VLOOKUP($B1070,[1]D3_2!$B$5:$AL$131,32,FALSE)&amp;""</f>
        <v/>
      </c>
      <c r="AP1073" s="216"/>
      <c r="AQ1073" s="95" t="s">
        <v>59</v>
      </c>
      <c r="AR1073" s="217" t="str">
        <f>VLOOKUP($B1070,[1]D3_2!$B$5:$AL$131,33,FALSE)&amp;""</f>
        <v/>
      </c>
      <c r="AS1073" s="218"/>
      <c r="AT1073" s="215" t="str">
        <f>VLOOKUP($B1070,[1]D3_2!$B$5:$AL$131,34,FALSE)&amp;""</f>
        <v/>
      </c>
      <c r="AU1073" s="216"/>
      <c r="AV1073" s="95" t="s">
        <v>59</v>
      </c>
      <c r="AW1073" s="217" t="str">
        <f>VLOOKUP($B1070,[1]D3_2!$B$5:$AL$131,35,FALSE)&amp;""</f>
        <v/>
      </c>
      <c r="AX1073" s="218"/>
      <c r="AY1073" s="215" t="str">
        <f>VLOOKUP($B1070,[1]D3_2!$B$5:$AL$131,36,FALSE)&amp;""</f>
        <v/>
      </c>
      <c r="AZ1073" s="216"/>
      <c r="BA1073" s="95" t="s">
        <v>59</v>
      </c>
      <c r="BB1073" s="217" t="str">
        <f>VLOOKUP($B1070,[1]D3_2!$B$5:$AL$131,37,FALSE)&amp;""</f>
        <v/>
      </c>
      <c r="BC1073" s="218"/>
      <c r="BD1073" s="60"/>
    </row>
    <row r="1074" spans="2:56" ht="14.25" customHeight="1" x14ac:dyDescent="0.55000000000000004">
      <c r="B1074" s="208"/>
      <c r="C1074" s="209"/>
      <c r="D1074" s="209"/>
      <c r="E1074" s="209"/>
      <c r="F1074" s="209"/>
      <c r="G1074" s="210"/>
      <c r="H1074" s="235"/>
      <c r="I1074" s="236"/>
      <c r="J1074" s="236"/>
      <c r="K1074" s="237"/>
      <c r="L1074" s="219" t="s">
        <v>7255</v>
      </c>
      <c r="M1074" s="220"/>
      <c r="N1074" s="220"/>
      <c r="O1074" s="221"/>
      <c r="P1074" s="222" t="str">
        <f>VLOOKUP($B1070,[1]D3_2!$B$132:$AL$258,22,FALSE)&amp;""</f>
        <v/>
      </c>
      <c r="Q1074" s="223"/>
      <c r="R1074" s="96" t="s">
        <v>6130</v>
      </c>
      <c r="S1074" s="224" t="str">
        <f>VLOOKUP($B1070,[1]D3_2!$B$132:$AL$258,23,FALSE)&amp;""</f>
        <v/>
      </c>
      <c r="T1074" s="225"/>
      <c r="U1074" s="222" t="str">
        <f>VLOOKUP($B1070,[1]D3_2!$B$132:$AL$258,24,FALSE)&amp;""</f>
        <v/>
      </c>
      <c r="V1074" s="223"/>
      <c r="W1074" s="96" t="s">
        <v>6130</v>
      </c>
      <c r="X1074" s="224" t="str">
        <f>VLOOKUP($B1070,[1]D3_2!$B$132:$AL$258,25,FALSE)&amp;""</f>
        <v/>
      </c>
      <c r="Y1074" s="225"/>
      <c r="Z1074" s="222" t="str">
        <f>VLOOKUP($B1070,[1]D3_2!$B$132:$AL$258,26,FALSE)&amp;""</f>
        <v/>
      </c>
      <c r="AA1074" s="223"/>
      <c r="AB1074" s="96" t="s">
        <v>6130</v>
      </c>
      <c r="AC1074" s="224" t="str">
        <f>VLOOKUP($B1070,[1]D3_2!$B$132:$AL$258,27,FALSE)&amp;""</f>
        <v/>
      </c>
      <c r="AD1074" s="225"/>
      <c r="AE1074" s="222" t="str">
        <f>VLOOKUP($B1070,[1]D3_2!$B$132:$AL$258,28,FALSE)&amp;""</f>
        <v/>
      </c>
      <c r="AF1074" s="223"/>
      <c r="AG1074" s="96" t="s">
        <v>6130</v>
      </c>
      <c r="AH1074" s="224" t="str">
        <f>VLOOKUP($B1070,[1]D3_2!$B$132:$AL$385,29,FALSE)&amp;""</f>
        <v/>
      </c>
      <c r="AI1074" s="225"/>
      <c r="AJ1074" s="222" t="str">
        <f>VLOOKUP($B1070,[1]D3_2!$B$132:$AL$258,30,FALSE)&amp;""</f>
        <v/>
      </c>
      <c r="AK1074" s="223"/>
      <c r="AL1074" s="96" t="s">
        <v>6130</v>
      </c>
      <c r="AM1074" s="224" t="str">
        <f>VLOOKUP($B1070,[1]D3_2!$B$132:$AL$385,31,FALSE)&amp;""</f>
        <v/>
      </c>
      <c r="AN1074" s="225"/>
      <c r="AO1074" s="222" t="str">
        <f>VLOOKUP($B1070,[1]D3_2!$B$132:$AL$258,32,FALSE)&amp;""</f>
        <v/>
      </c>
      <c r="AP1074" s="223"/>
      <c r="AQ1074" s="96" t="s">
        <v>6130</v>
      </c>
      <c r="AR1074" s="224" t="str">
        <f>VLOOKUP($B1070,[1]D3_2!$B$132:$AL$385,33,FALSE)&amp;""</f>
        <v/>
      </c>
      <c r="AS1074" s="225"/>
      <c r="AT1074" s="222" t="str">
        <f>VLOOKUP($B1070,[1]D3_2!$B$132:$AL$258,34,FALSE)&amp;""</f>
        <v/>
      </c>
      <c r="AU1074" s="223"/>
      <c r="AV1074" s="96" t="s">
        <v>6130</v>
      </c>
      <c r="AW1074" s="224" t="str">
        <f>VLOOKUP($B1070,[1]D3_2!$B$132:$AL$385,35,FALSE)&amp;""</f>
        <v/>
      </c>
      <c r="AX1074" s="225"/>
      <c r="AY1074" s="222" t="str">
        <f>VLOOKUP($B1070,[1]D3_2!$B$132:$AL$258,36,FALSE)&amp;""</f>
        <v/>
      </c>
      <c r="AZ1074" s="223"/>
      <c r="BA1074" s="96" t="s">
        <v>6130</v>
      </c>
      <c r="BB1074" s="224" t="str">
        <f>VLOOKUP($B1070,[1]D3_2!$B$132:$AL$385,37,FALSE)&amp;""</f>
        <v/>
      </c>
      <c r="BC1074" s="225"/>
      <c r="BD1074" s="60"/>
    </row>
    <row r="1075" spans="2:56" ht="14.25" customHeight="1" x14ac:dyDescent="0.55000000000000004">
      <c r="B1075" s="198"/>
      <c r="C1075" s="199"/>
      <c r="D1075" s="199"/>
      <c r="E1075" s="199"/>
      <c r="F1075" s="199"/>
      <c r="G1075" s="200"/>
      <c r="H1075" s="238"/>
      <c r="I1075" s="239"/>
      <c r="J1075" s="239"/>
      <c r="K1075" s="240"/>
      <c r="L1075" s="248" t="s">
        <v>7256</v>
      </c>
      <c r="M1075" s="249"/>
      <c r="N1075" s="249"/>
      <c r="O1075" s="250"/>
      <c r="P1075" s="244" t="str">
        <f>VLOOKUP($B1070,[1]D3_2!$B$259:$AL$385,22,FALSE)&amp;""</f>
        <v/>
      </c>
      <c r="Q1075" s="245"/>
      <c r="R1075" s="97" t="s">
        <v>6130</v>
      </c>
      <c r="S1075" s="246" t="str">
        <f>VLOOKUP($B1070,[1]D3_2!$B$259:$AL$385,23,FALSE)&amp;""</f>
        <v/>
      </c>
      <c r="T1075" s="247"/>
      <c r="U1075" s="244" t="str">
        <f>VLOOKUP($B1070,[1]D3_2!$B$259:$AL$385,24,FALSE)&amp;""</f>
        <v/>
      </c>
      <c r="V1075" s="245"/>
      <c r="W1075" s="97" t="s">
        <v>6130</v>
      </c>
      <c r="X1075" s="246" t="str">
        <f>VLOOKUP($B1070,[1]D3_2!$B$259:$AL$385,25,FALSE)&amp;""</f>
        <v/>
      </c>
      <c r="Y1075" s="247"/>
      <c r="Z1075" s="244" t="str">
        <f>VLOOKUP($B1070,[1]D3_2!$B$259:$AL$385,26,FALSE)&amp;""</f>
        <v/>
      </c>
      <c r="AA1075" s="245"/>
      <c r="AB1075" s="97" t="s">
        <v>6130</v>
      </c>
      <c r="AC1075" s="246" t="str">
        <f>VLOOKUP($B1070,[1]D3_2!$B$259:$AL$385,27,FALSE)&amp;""</f>
        <v/>
      </c>
      <c r="AD1075" s="247"/>
      <c r="AE1075" s="244" t="str">
        <f>VLOOKUP($B1070,[1]D3_2!$B$259:$AL$385,28,FALSE)&amp;""</f>
        <v/>
      </c>
      <c r="AF1075" s="245"/>
      <c r="AG1075" s="97" t="s">
        <v>6130</v>
      </c>
      <c r="AH1075" s="246" t="str">
        <f>VLOOKUP($B1070,[1]D3_2!$B$259:$AL$385,29,FALSE)&amp;""</f>
        <v/>
      </c>
      <c r="AI1075" s="247"/>
      <c r="AJ1075" s="244" t="str">
        <f>VLOOKUP($B1070,[1]D3_2!$B$259:$AL$385,30,FALSE)&amp;""</f>
        <v/>
      </c>
      <c r="AK1075" s="245"/>
      <c r="AL1075" s="97" t="s">
        <v>6130</v>
      </c>
      <c r="AM1075" s="246" t="str">
        <f>VLOOKUP($B1070,[1]D3_2!$B$259:$AL$385,31,FALSE)&amp;""</f>
        <v/>
      </c>
      <c r="AN1075" s="247"/>
      <c r="AO1075" s="244" t="str">
        <f>VLOOKUP($B1070,[1]D3_2!$B$259:$AL$385,32,FALSE)&amp;""</f>
        <v/>
      </c>
      <c r="AP1075" s="245"/>
      <c r="AQ1075" s="97" t="s">
        <v>6130</v>
      </c>
      <c r="AR1075" s="246" t="str">
        <f>VLOOKUP($B1070,[1]D3_2!$B$259:$AL$385,33,FALSE)&amp;""</f>
        <v/>
      </c>
      <c r="AS1075" s="247"/>
      <c r="AT1075" s="244" t="str">
        <f>VLOOKUP($B1070,[1]D3_2!$B$259:$AL$385,34,FALSE)&amp;""</f>
        <v/>
      </c>
      <c r="AU1075" s="245"/>
      <c r="AV1075" s="97" t="s">
        <v>6130</v>
      </c>
      <c r="AW1075" s="246" t="str">
        <f>VLOOKUP($B1070,[1]D3_2!$B$259:$AL$385,35,FALSE)&amp;""</f>
        <v/>
      </c>
      <c r="AX1075" s="247"/>
      <c r="AY1075" s="244" t="str">
        <f>VLOOKUP($B1070,[1]D3_2!$B$259:$AL$385,36,FALSE)&amp;""</f>
        <v/>
      </c>
      <c r="AZ1075" s="245"/>
      <c r="BA1075" s="97" t="s">
        <v>6130</v>
      </c>
      <c r="BB1075" s="246" t="str">
        <f>VLOOKUP($B1070,[1]D3_2!$B$259:$AL$385,37,FALSE)&amp;""</f>
        <v/>
      </c>
      <c r="BC1075" s="247"/>
      <c r="BD1075" s="60"/>
    </row>
    <row r="1076" spans="2:56" ht="14.25" customHeight="1" x14ac:dyDescent="0.55000000000000004">
      <c r="B1076" s="195" t="s">
        <v>6005</v>
      </c>
      <c r="C1076" s="196"/>
      <c r="D1076" s="196"/>
      <c r="E1076" s="196"/>
      <c r="F1076" s="196"/>
      <c r="G1076" s="197"/>
      <c r="H1076" s="232" t="s">
        <v>7637</v>
      </c>
      <c r="I1076" s="233"/>
      <c r="J1076" s="233"/>
      <c r="K1076" s="234"/>
      <c r="L1076" s="241" t="s">
        <v>6265</v>
      </c>
      <c r="M1076" s="242"/>
      <c r="N1076" s="242"/>
      <c r="O1076" s="243"/>
      <c r="P1076" s="215" t="str">
        <f>VLOOKUP($B1076,[1]D3_2!$B$5:$AL$131,6,FALSE)&amp;""</f>
        <v/>
      </c>
      <c r="Q1076" s="216"/>
      <c r="R1076" s="95" t="s">
        <v>59</v>
      </c>
      <c r="S1076" s="217" t="str">
        <f>VLOOKUP($B1076,[1]D3_2!$B$5:$AL$131,7,FALSE)&amp;""</f>
        <v/>
      </c>
      <c r="T1076" s="218"/>
      <c r="U1076" s="215" t="str">
        <f>VLOOKUP($B1076,[1]D3_2!$B$5:$AL$131,8,FALSE)&amp;""</f>
        <v/>
      </c>
      <c r="V1076" s="216"/>
      <c r="W1076" s="95" t="s">
        <v>59</v>
      </c>
      <c r="X1076" s="217" t="str">
        <f>VLOOKUP($B1076,[1]D3_2!$B$5:$AL$131,9,FALSE)&amp;""</f>
        <v/>
      </c>
      <c r="Y1076" s="218"/>
      <c r="Z1076" s="215" t="str">
        <f>VLOOKUP($B1076,[1]D3_2!$B$5:$AL$131,10,FALSE)&amp;""</f>
        <v/>
      </c>
      <c r="AA1076" s="216"/>
      <c r="AB1076" s="95" t="s">
        <v>59</v>
      </c>
      <c r="AC1076" s="217" t="str">
        <f>VLOOKUP($B1076,[1]D3_2!$B$5:$AL$131,11,FALSE)&amp;""</f>
        <v/>
      </c>
      <c r="AD1076" s="218"/>
      <c r="AE1076" s="215" t="str">
        <f>VLOOKUP($B1076,[1]D3_2!$B$5:$AL$131,12,FALSE)&amp;""</f>
        <v/>
      </c>
      <c r="AF1076" s="216"/>
      <c r="AG1076" s="95" t="s">
        <v>59</v>
      </c>
      <c r="AH1076" s="217" t="str">
        <f>VLOOKUP($B1076,[1]D3_2!$B$5:$AL$131,13,FALSE)&amp;""</f>
        <v/>
      </c>
      <c r="AI1076" s="218"/>
      <c r="AJ1076" s="215" t="str">
        <f>VLOOKUP($B1076,[1]D3_2!$B$5:$AL$131,14,FALSE)&amp;""</f>
        <v/>
      </c>
      <c r="AK1076" s="216"/>
      <c r="AL1076" s="95" t="s">
        <v>59</v>
      </c>
      <c r="AM1076" s="217" t="str">
        <f>VLOOKUP($B1076,[1]D3_2!$B$5:$AL$131,15,FALSE)&amp;""</f>
        <v/>
      </c>
      <c r="AN1076" s="218"/>
      <c r="AO1076" s="215" t="str">
        <f>VLOOKUP($B1076,[1]D3_2!$B$5:$AL$131,16,FALSE)&amp;""</f>
        <v/>
      </c>
      <c r="AP1076" s="216"/>
      <c r="AQ1076" s="95" t="s">
        <v>59</v>
      </c>
      <c r="AR1076" s="217" t="str">
        <f>VLOOKUP($B1076,[1]D3_2!$B$5:$AL$131,17,FALSE)&amp;""</f>
        <v/>
      </c>
      <c r="AS1076" s="218"/>
      <c r="AT1076" s="215" t="str">
        <f>VLOOKUP($B1076,[1]D3_2!$B$5:$AL$131,18,FALSE)&amp;""</f>
        <v/>
      </c>
      <c r="AU1076" s="216"/>
      <c r="AV1076" s="95" t="s">
        <v>59</v>
      </c>
      <c r="AW1076" s="217" t="str">
        <f>VLOOKUP($B1076,[1]D3_2!$B$5:$AL$131,19,FALSE)&amp;""</f>
        <v/>
      </c>
      <c r="AX1076" s="218"/>
      <c r="AY1076" s="215" t="str">
        <f>VLOOKUP($B1076,[1]D3_2!$B$5:$AL$131,20,FALSE)&amp;""</f>
        <v/>
      </c>
      <c r="AZ1076" s="216"/>
      <c r="BA1076" s="95" t="s">
        <v>59</v>
      </c>
      <c r="BB1076" s="217" t="str">
        <f>VLOOKUP($B1076,[1]D3_2!$B$5:$AL$131,21,FALSE)&amp;""</f>
        <v/>
      </c>
      <c r="BC1076" s="218"/>
      <c r="BD1076" s="60"/>
    </row>
    <row r="1077" spans="2:56" ht="14.25" customHeight="1" x14ac:dyDescent="0.55000000000000004">
      <c r="B1077" s="208"/>
      <c r="C1077" s="209"/>
      <c r="D1077" s="209"/>
      <c r="E1077" s="209"/>
      <c r="F1077" s="209"/>
      <c r="G1077" s="210"/>
      <c r="H1077" s="235"/>
      <c r="I1077" s="236"/>
      <c r="J1077" s="236"/>
      <c r="K1077" s="237"/>
      <c r="L1077" s="219" t="s">
        <v>7255</v>
      </c>
      <c r="M1077" s="220"/>
      <c r="N1077" s="220"/>
      <c r="O1077" s="221"/>
      <c r="P1077" s="222" t="str">
        <f>VLOOKUP($B1076,[1]D3_2!$B$132:$AL$258,6,FALSE)&amp;""</f>
        <v/>
      </c>
      <c r="Q1077" s="223"/>
      <c r="R1077" s="96" t="s">
        <v>6130</v>
      </c>
      <c r="S1077" s="224" t="str">
        <f>VLOOKUP($B1076,[1]D3_2!$B$132:$AL$258,7,FALSE)&amp;""</f>
        <v/>
      </c>
      <c r="T1077" s="225"/>
      <c r="U1077" s="222" t="str">
        <f>VLOOKUP($B1076,[1]D3_2!$B$132:$AL$258,8,FALSE)&amp;""</f>
        <v/>
      </c>
      <c r="V1077" s="223"/>
      <c r="W1077" s="96" t="s">
        <v>6130</v>
      </c>
      <c r="X1077" s="224" t="str">
        <f>VLOOKUP($B1076,[1]D3_2!$B$132:$AL$258,9,FALSE)&amp;""</f>
        <v/>
      </c>
      <c r="Y1077" s="225"/>
      <c r="Z1077" s="222" t="str">
        <f>VLOOKUP($B1076,[1]D3_2!$B$132:$AL$258,10,FALSE)&amp;""</f>
        <v/>
      </c>
      <c r="AA1077" s="223"/>
      <c r="AB1077" s="96" t="s">
        <v>6130</v>
      </c>
      <c r="AC1077" s="224" t="str">
        <f>VLOOKUP($B1076,[1]D3_2!$B$132:$AL$258,11,FALSE)&amp;""</f>
        <v/>
      </c>
      <c r="AD1077" s="225"/>
      <c r="AE1077" s="222" t="str">
        <f>VLOOKUP($B1076,[1]D3_2!$B$132:$AL$258,12,FALSE)&amp;""</f>
        <v/>
      </c>
      <c r="AF1077" s="223"/>
      <c r="AG1077" s="96" t="s">
        <v>6130</v>
      </c>
      <c r="AH1077" s="224" t="str">
        <f>VLOOKUP($B1076,[1]D3_2!$B$132:$AL$385,13,FALSE)&amp;""</f>
        <v/>
      </c>
      <c r="AI1077" s="225"/>
      <c r="AJ1077" s="222" t="str">
        <f>VLOOKUP($B1076,[1]D3_2!$B$132:$AL$258,14,FALSE)&amp;""</f>
        <v/>
      </c>
      <c r="AK1077" s="223"/>
      <c r="AL1077" s="96" t="s">
        <v>6130</v>
      </c>
      <c r="AM1077" s="224" t="str">
        <f>VLOOKUP($B1076,[1]D3_2!$B$132:$AL$385,15,FALSE)&amp;""</f>
        <v/>
      </c>
      <c r="AN1077" s="225"/>
      <c r="AO1077" s="222" t="str">
        <f>VLOOKUP($B1076,[1]D3_2!$B$132:$AL$258,16,FALSE)&amp;""</f>
        <v/>
      </c>
      <c r="AP1077" s="223"/>
      <c r="AQ1077" s="96" t="s">
        <v>6130</v>
      </c>
      <c r="AR1077" s="224" t="str">
        <f>VLOOKUP($B1076,[1]D3_2!$B$132:$AL$385,17,FALSE)&amp;""</f>
        <v/>
      </c>
      <c r="AS1077" s="225"/>
      <c r="AT1077" s="222" t="str">
        <f>VLOOKUP($B1076,[1]D3_2!$B$132:$AL$258,18,FALSE)&amp;""</f>
        <v/>
      </c>
      <c r="AU1077" s="223"/>
      <c r="AV1077" s="96" t="s">
        <v>6130</v>
      </c>
      <c r="AW1077" s="224" t="str">
        <f>VLOOKUP($B1076,[1]D3_2!$B$132:$AL$385,19,FALSE)&amp;""</f>
        <v/>
      </c>
      <c r="AX1077" s="225"/>
      <c r="AY1077" s="222" t="str">
        <f>VLOOKUP($B1076,[1]D3_2!$B$132:$AL$258,20,FALSE)&amp;""</f>
        <v/>
      </c>
      <c r="AZ1077" s="223"/>
      <c r="BA1077" s="96" t="s">
        <v>6130</v>
      </c>
      <c r="BB1077" s="224" t="str">
        <f>VLOOKUP($B1076,[1]D3_2!$B$132:$AL$385,21,FALSE)&amp;""</f>
        <v/>
      </c>
      <c r="BC1077" s="225"/>
      <c r="BD1077" s="60"/>
    </row>
    <row r="1078" spans="2:56" ht="14.25" customHeight="1" x14ac:dyDescent="0.55000000000000004">
      <c r="B1078" s="208"/>
      <c r="C1078" s="209"/>
      <c r="D1078" s="209"/>
      <c r="E1078" s="209"/>
      <c r="F1078" s="209"/>
      <c r="G1078" s="210"/>
      <c r="H1078" s="238"/>
      <c r="I1078" s="239"/>
      <c r="J1078" s="239"/>
      <c r="K1078" s="240"/>
      <c r="L1078" s="248" t="s">
        <v>7256</v>
      </c>
      <c r="M1078" s="249"/>
      <c r="N1078" s="249"/>
      <c r="O1078" s="250"/>
      <c r="P1078" s="244" t="str">
        <f>VLOOKUP($B1076,[1]D3_2!$B$259:$AL$385,6,FALSE)&amp;""</f>
        <v/>
      </c>
      <c r="Q1078" s="245"/>
      <c r="R1078" s="97" t="s">
        <v>6130</v>
      </c>
      <c r="S1078" s="246" t="str">
        <f>VLOOKUP($B1076,[1]D3_2!$B$259:$AL$385,7,FALSE)&amp;""</f>
        <v/>
      </c>
      <c r="T1078" s="247"/>
      <c r="U1078" s="244" t="str">
        <f>VLOOKUP($B1076,[1]D3_2!$B$259:$AL$385,8,FALSE)&amp;""</f>
        <v/>
      </c>
      <c r="V1078" s="245"/>
      <c r="W1078" s="97" t="s">
        <v>6130</v>
      </c>
      <c r="X1078" s="246" t="str">
        <f>VLOOKUP($B1076,[1]D3_2!$B$259:$AL$385,9,FALSE)&amp;""</f>
        <v/>
      </c>
      <c r="Y1078" s="247"/>
      <c r="Z1078" s="244" t="str">
        <f>VLOOKUP($B1076,[1]D3_2!$B$259:$AL$385,10,FALSE)&amp;""</f>
        <v/>
      </c>
      <c r="AA1078" s="245"/>
      <c r="AB1078" s="97" t="s">
        <v>6130</v>
      </c>
      <c r="AC1078" s="246" t="str">
        <f>VLOOKUP($B1076,[1]D3_2!$B$259:$AL$385,11,FALSE)&amp;""</f>
        <v/>
      </c>
      <c r="AD1078" s="247"/>
      <c r="AE1078" s="244" t="str">
        <f>VLOOKUP($B1076,[1]D3_2!$B$259:$AL$385,12,FALSE)&amp;""</f>
        <v/>
      </c>
      <c r="AF1078" s="245"/>
      <c r="AG1078" s="97" t="s">
        <v>6130</v>
      </c>
      <c r="AH1078" s="246" t="str">
        <f>VLOOKUP($B1076,[1]D3_2!$B$259:$AL$385,13,FALSE)&amp;""</f>
        <v/>
      </c>
      <c r="AI1078" s="247"/>
      <c r="AJ1078" s="244" t="str">
        <f>VLOOKUP($B1076,[1]D3_2!$B$259:$AL$385,14,FALSE)&amp;""</f>
        <v/>
      </c>
      <c r="AK1078" s="245"/>
      <c r="AL1078" s="97" t="s">
        <v>6130</v>
      </c>
      <c r="AM1078" s="246" t="str">
        <f>VLOOKUP($B1076,[1]D3_2!$B$259:$AL$385,15,FALSE)&amp;""</f>
        <v/>
      </c>
      <c r="AN1078" s="247"/>
      <c r="AO1078" s="244" t="str">
        <f>VLOOKUP($B1076,[1]D3_2!$B$259:$AL$385,16,FALSE)&amp;""</f>
        <v/>
      </c>
      <c r="AP1078" s="245"/>
      <c r="AQ1078" s="97" t="s">
        <v>6130</v>
      </c>
      <c r="AR1078" s="246" t="str">
        <f>VLOOKUP($B1076,[1]D3_2!$B$259:$AL$385,17,FALSE)&amp;""</f>
        <v/>
      </c>
      <c r="AS1078" s="247"/>
      <c r="AT1078" s="244" t="str">
        <f>VLOOKUP($B1076,[1]D3_2!$B$259:$AL$385,18,FALSE)&amp;""</f>
        <v/>
      </c>
      <c r="AU1078" s="245"/>
      <c r="AV1078" s="97" t="s">
        <v>6130</v>
      </c>
      <c r="AW1078" s="246" t="str">
        <f>VLOOKUP($B1076,[1]D3_2!$B$259:$AL$385,19,FALSE)&amp;""</f>
        <v/>
      </c>
      <c r="AX1078" s="247"/>
      <c r="AY1078" s="244" t="str">
        <f>VLOOKUP($B1076,[1]D3_2!$B$259:$AL$385,20,FALSE)&amp;""</f>
        <v/>
      </c>
      <c r="AZ1078" s="245"/>
      <c r="BA1078" s="97" t="s">
        <v>6130</v>
      </c>
      <c r="BB1078" s="246" t="str">
        <f>VLOOKUP($B1076,[1]D3_2!$B$259:$AL$385,21,FALSE)&amp;""</f>
        <v/>
      </c>
      <c r="BC1078" s="247"/>
      <c r="BD1078" s="60"/>
    </row>
    <row r="1079" spans="2:56" ht="14.25" customHeight="1" x14ac:dyDescent="0.55000000000000004">
      <c r="B1079" s="208"/>
      <c r="C1079" s="209"/>
      <c r="D1079" s="209"/>
      <c r="E1079" s="209"/>
      <c r="F1079" s="209"/>
      <c r="G1079" s="210"/>
      <c r="H1079" s="232" t="s">
        <v>7669</v>
      </c>
      <c r="I1079" s="233"/>
      <c r="J1079" s="233"/>
      <c r="K1079" s="234"/>
      <c r="L1079" s="241" t="s">
        <v>6265</v>
      </c>
      <c r="M1079" s="242"/>
      <c r="N1079" s="242"/>
      <c r="O1079" s="243"/>
      <c r="P1079" s="215" t="str">
        <f>VLOOKUP($B1076,[1]D3_2!$B$5:$AL$131,22,FALSE)&amp;""</f>
        <v/>
      </c>
      <c r="Q1079" s="216"/>
      <c r="R1079" s="95" t="s">
        <v>59</v>
      </c>
      <c r="S1079" s="217" t="str">
        <f>VLOOKUP($B1076,[1]D3_2!$B$5:$AL$131,23,FALSE)&amp;""</f>
        <v/>
      </c>
      <c r="T1079" s="218"/>
      <c r="U1079" s="215" t="str">
        <f>VLOOKUP($B1076,[1]D3_2!$B$5:$AL$131,24,FALSE)&amp;""</f>
        <v/>
      </c>
      <c r="V1079" s="216"/>
      <c r="W1079" s="95" t="s">
        <v>59</v>
      </c>
      <c r="X1079" s="217" t="str">
        <f>VLOOKUP($B1076,[1]D3_2!$B$5:$AL$131,25,FALSE)&amp;""</f>
        <v/>
      </c>
      <c r="Y1079" s="218"/>
      <c r="Z1079" s="215" t="str">
        <f>VLOOKUP($B1076,[1]D3_2!$B$5:$AL$131,26,FALSE)&amp;""</f>
        <v/>
      </c>
      <c r="AA1079" s="216"/>
      <c r="AB1079" s="95" t="s">
        <v>59</v>
      </c>
      <c r="AC1079" s="217" t="str">
        <f>VLOOKUP($B1076,[1]D3_2!$B$5:$AL$131,27,FALSE)&amp;""</f>
        <v/>
      </c>
      <c r="AD1079" s="218"/>
      <c r="AE1079" s="215" t="str">
        <f>VLOOKUP($B1076,[1]D3_2!$B$5:$AL$131,28,FALSE)&amp;""</f>
        <v/>
      </c>
      <c r="AF1079" s="216"/>
      <c r="AG1079" s="95" t="s">
        <v>59</v>
      </c>
      <c r="AH1079" s="217" t="str">
        <f>VLOOKUP($B1076,[1]D3_2!$B$5:$AL$131,29,FALSE)&amp;""</f>
        <v/>
      </c>
      <c r="AI1079" s="218"/>
      <c r="AJ1079" s="215" t="str">
        <f>VLOOKUP($B1076,[1]D3_2!$B$5:$AL$131,30,FALSE)&amp;""</f>
        <v/>
      </c>
      <c r="AK1079" s="216"/>
      <c r="AL1079" s="95" t="s">
        <v>59</v>
      </c>
      <c r="AM1079" s="217" t="str">
        <f>VLOOKUP($B1076,[1]D3_2!$B$5:$AL$131,31,FALSE)&amp;""</f>
        <v/>
      </c>
      <c r="AN1079" s="218"/>
      <c r="AO1079" s="215" t="str">
        <f>VLOOKUP($B1076,[1]D3_2!$B$5:$AL$131,32,FALSE)&amp;""</f>
        <v/>
      </c>
      <c r="AP1079" s="216"/>
      <c r="AQ1079" s="95" t="s">
        <v>59</v>
      </c>
      <c r="AR1079" s="217" t="str">
        <f>VLOOKUP($B1076,[1]D3_2!$B$5:$AL$131,33,FALSE)&amp;""</f>
        <v/>
      </c>
      <c r="AS1079" s="218"/>
      <c r="AT1079" s="215" t="str">
        <f>VLOOKUP($B1076,[1]D3_2!$B$5:$AL$131,34,FALSE)&amp;""</f>
        <v/>
      </c>
      <c r="AU1079" s="216"/>
      <c r="AV1079" s="95" t="s">
        <v>59</v>
      </c>
      <c r="AW1079" s="217" t="str">
        <f>VLOOKUP($B1076,[1]D3_2!$B$5:$AL$131,35,FALSE)&amp;""</f>
        <v/>
      </c>
      <c r="AX1079" s="218"/>
      <c r="AY1079" s="215" t="str">
        <f>VLOOKUP($B1076,[1]D3_2!$B$5:$AL$131,36,FALSE)&amp;""</f>
        <v/>
      </c>
      <c r="AZ1079" s="216"/>
      <c r="BA1079" s="95" t="s">
        <v>59</v>
      </c>
      <c r="BB1079" s="217" t="str">
        <f>VLOOKUP($B1076,[1]D3_2!$B$5:$AL$131,37,FALSE)&amp;""</f>
        <v/>
      </c>
      <c r="BC1079" s="218"/>
      <c r="BD1079" s="60"/>
    </row>
    <row r="1080" spans="2:56" ht="14.25" customHeight="1" x14ac:dyDescent="0.55000000000000004">
      <c r="B1080" s="208"/>
      <c r="C1080" s="209"/>
      <c r="D1080" s="209"/>
      <c r="E1080" s="209"/>
      <c r="F1080" s="209"/>
      <c r="G1080" s="210"/>
      <c r="H1080" s="235"/>
      <c r="I1080" s="236"/>
      <c r="J1080" s="236"/>
      <c r="K1080" s="237"/>
      <c r="L1080" s="219" t="s">
        <v>7255</v>
      </c>
      <c r="M1080" s="220"/>
      <c r="N1080" s="220"/>
      <c r="O1080" s="221"/>
      <c r="P1080" s="222" t="str">
        <f>VLOOKUP($B1076,[1]D3_2!$B$132:$AL$258,22,FALSE)&amp;""</f>
        <v/>
      </c>
      <c r="Q1080" s="223"/>
      <c r="R1080" s="96" t="s">
        <v>6130</v>
      </c>
      <c r="S1080" s="224" t="str">
        <f>VLOOKUP($B1076,[1]D3_2!$B$132:$AL$258,23,FALSE)&amp;""</f>
        <v/>
      </c>
      <c r="T1080" s="225"/>
      <c r="U1080" s="222" t="str">
        <f>VLOOKUP($B1076,[1]D3_2!$B$132:$AL$258,24,FALSE)&amp;""</f>
        <v/>
      </c>
      <c r="V1080" s="223"/>
      <c r="W1080" s="96" t="s">
        <v>6130</v>
      </c>
      <c r="X1080" s="224" t="str">
        <f>VLOOKUP($B1076,[1]D3_2!$B$132:$AL$258,25,FALSE)&amp;""</f>
        <v/>
      </c>
      <c r="Y1080" s="225"/>
      <c r="Z1080" s="222" t="str">
        <f>VLOOKUP($B1076,[1]D3_2!$B$132:$AL$258,26,FALSE)&amp;""</f>
        <v/>
      </c>
      <c r="AA1080" s="223"/>
      <c r="AB1080" s="96" t="s">
        <v>6130</v>
      </c>
      <c r="AC1080" s="224" t="str">
        <f>VLOOKUP($B1076,[1]D3_2!$B$132:$AL$258,27,FALSE)&amp;""</f>
        <v/>
      </c>
      <c r="AD1080" s="225"/>
      <c r="AE1080" s="222" t="str">
        <f>VLOOKUP($B1076,[1]D3_2!$B$132:$AL$258,28,FALSE)&amp;""</f>
        <v/>
      </c>
      <c r="AF1080" s="223"/>
      <c r="AG1080" s="96" t="s">
        <v>6130</v>
      </c>
      <c r="AH1080" s="224" t="str">
        <f>VLOOKUP($B1076,[1]D3_2!$B$132:$AL$385,29,FALSE)&amp;""</f>
        <v/>
      </c>
      <c r="AI1080" s="225"/>
      <c r="AJ1080" s="222" t="str">
        <f>VLOOKUP($B1076,[1]D3_2!$B$132:$AL$258,30,FALSE)&amp;""</f>
        <v/>
      </c>
      <c r="AK1080" s="223"/>
      <c r="AL1080" s="96" t="s">
        <v>6130</v>
      </c>
      <c r="AM1080" s="224" t="str">
        <f>VLOOKUP($B1076,[1]D3_2!$B$132:$AL$385,31,FALSE)&amp;""</f>
        <v/>
      </c>
      <c r="AN1080" s="225"/>
      <c r="AO1080" s="222" t="str">
        <f>VLOOKUP($B1076,[1]D3_2!$B$132:$AL$258,32,FALSE)&amp;""</f>
        <v/>
      </c>
      <c r="AP1080" s="223"/>
      <c r="AQ1080" s="96" t="s">
        <v>6130</v>
      </c>
      <c r="AR1080" s="224" t="str">
        <f>VLOOKUP($B1076,[1]D3_2!$B$132:$AL$385,33,FALSE)&amp;""</f>
        <v/>
      </c>
      <c r="AS1080" s="225"/>
      <c r="AT1080" s="222" t="str">
        <f>VLOOKUP($B1076,[1]D3_2!$B$132:$AL$258,34,FALSE)&amp;""</f>
        <v/>
      </c>
      <c r="AU1080" s="223"/>
      <c r="AV1080" s="96" t="s">
        <v>6130</v>
      </c>
      <c r="AW1080" s="224" t="str">
        <f>VLOOKUP($B1076,[1]D3_2!$B$132:$AL$385,35,FALSE)&amp;""</f>
        <v/>
      </c>
      <c r="AX1080" s="225"/>
      <c r="AY1080" s="222" t="str">
        <f>VLOOKUP($B1076,[1]D3_2!$B$132:$AL$258,36,FALSE)&amp;""</f>
        <v/>
      </c>
      <c r="AZ1080" s="223"/>
      <c r="BA1080" s="96" t="s">
        <v>6130</v>
      </c>
      <c r="BB1080" s="224" t="str">
        <f>VLOOKUP($B1076,[1]D3_2!$B$132:$AL$385,37,FALSE)&amp;""</f>
        <v/>
      </c>
      <c r="BC1080" s="225"/>
      <c r="BD1080" s="60"/>
    </row>
    <row r="1081" spans="2:56" ht="14.25" customHeight="1" x14ac:dyDescent="0.55000000000000004">
      <c r="B1081" s="198"/>
      <c r="C1081" s="199"/>
      <c r="D1081" s="199"/>
      <c r="E1081" s="199"/>
      <c r="F1081" s="199"/>
      <c r="G1081" s="200"/>
      <c r="H1081" s="238"/>
      <c r="I1081" s="239"/>
      <c r="J1081" s="239"/>
      <c r="K1081" s="240"/>
      <c r="L1081" s="248" t="s">
        <v>7256</v>
      </c>
      <c r="M1081" s="249"/>
      <c r="N1081" s="249"/>
      <c r="O1081" s="250"/>
      <c r="P1081" s="244" t="str">
        <f>VLOOKUP($B1076,[1]D3_2!$B$259:$AL$385,22,FALSE)&amp;""</f>
        <v/>
      </c>
      <c r="Q1081" s="245"/>
      <c r="R1081" s="97" t="s">
        <v>6130</v>
      </c>
      <c r="S1081" s="246" t="str">
        <f>VLOOKUP($B1076,[1]D3_2!$B$259:$AL$385,23,FALSE)&amp;""</f>
        <v/>
      </c>
      <c r="T1081" s="247"/>
      <c r="U1081" s="244" t="str">
        <f>VLOOKUP($B1076,[1]D3_2!$B$259:$AL$385,24,FALSE)&amp;""</f>
        <v/>
      </c>
      <c r="V1081" s="245"/>
      <c r="W1081" s="97" t="s">
        <v>6130</v>
      </c>
      <c r="X1081" s="246" t="str">
        <f>VLOOKUP($B1076,[1]D3_2!$B$259:$AL$385,25,FALSE)&amp;""</f>
        <v/>
      </c>
      <c r="Y1081" s="247"/>
      <c r="Z1081" s="244" t="str">
        <f>VLOOKUP($B1076,[1]D3_2!$B$259:$AL$385,26,FALSE)&amp;""</f>
        <v/>
      </c>
      <c r="AA1081" s="245"/>
      <c r="AB1081" s="97" t="s">
        <v>6130</v>
      </c>
      <c r="AC1081" s="246" t="str">
        <f>VLOOKUP($B1076,[1]D3_2!$B$259:$AL$385,27,FALSE)&amp;""</f>
        <v/>
      </c>
      <c r="AD1081" s="247"/>
      <c r="AE1081" s="244" t="str">
        <f>VLOOKUP($B1076,[1]D3_2!$B$259:$AL$385,28,FALSE)&amp;""</f>
        <v/>
      </c>
      <c r="AF1081" s="245"/>
      <c r="AG1081" s="97" t="s">
        <v>6130</v>
      </c>
      <c r="AH1081" s="246" t="str">
        <f>VLOOKUP($B1076,[1]D3_2!$B$259:$AL$385,29,FALSE)&amp;""</f>
        <v/>
      </c>
      <c r="AI1081" s="247"/>
      <c r="AJ1081" s="244" t="str">
        <f>VLOOKUP($B1076,[1]D3_2!$B$259:$AL$385,30,FALSE)&amp;""</f>
        <v/>
      </c>
      <c r="AK1081" s="245"/>
      <c r="AL1081" s="97" t="s">
        <v>6130</v>
      </c>
      <c r="AM1081" s="246" t="str">
        <f>VLOOKUP($B1076,[1]D3_2!$B$259:$AL$385,31,FALSE)&amp;""</f>
        <v/>
      </c>
      <c r="AN1081" s="247"/>
      <c r="AO1081" s="244" t="str">
        <f>VLOOKUP($B1076,[1]D3_2!$B$259:$AL$385,32,FALSE)&amp;""</f>
        <v/>
      </c>
      <c r="AP1081" s="245"/>
      <c r="AQ1081" s="97" t="s">
        <v>6130</v>
      </c>
      <c r="AR1081" s="246" t="str">
        <f>VLOOKUP($B1076,[1]D3_2!$B$259:$AL$385,33,FALSE)&amp;""</f>
        <v/>
      </c>
      <c r="AS1081" s="247"/>
      <c r="AT1081" s="244" t="str">
        <f>VLOOKUP($B1076,[1]D3_2!$B$259:$AL$385,34,FALSE)&amp;""</f>
        <v/>
      </c>
      <c r="AU1081" s="245"/>
      <c r="AV1081" s="97" t="s">
        <v>6130</v>
      </c>
      <c r="AW1081" s="246" t="str">
        <f>VLOOKUP($B1076,[1]D3_2!$B$259:$AL$385,35,FALSE)&amp;""</f>
        <v/>
      </c>
      <c r="AX1081" s="247"/>
      <c r="AY1081" s="244" t="str">
        <f>VLOOKUP($B1076,[1]D3_2!$B$259:$AL$385,36,FALSE)&amp;""</f>
        <v/>
      </c>
      <c r="AZ1081" s="245"/>
      <c r="BA1081" s="97" t="s">
        <v>6130</v>
      </c>
      <c r="BB1081" s="246" t="str">
        <f>VLOOKUP($B1076,[1]D3_2!$B$259:$AL$385,37,FALSE)&amp;""</f>
        <v/>
      </c>
      <c r="BC1081" s="247"/>
      <c r="BD1081" s="60"/>
    </row>
    <row r="1082" spans="2:56" ht="14.25" customHeight="1" x14ac:dyDescent="0.55000000000000004">
      <c r="B1082" s="195" t="s">
        <v>6006</v>
      </c>
      <c r="C1082" s="196"/>
      <c r="D1082" s="196"/>
      <c r="E1082" s="196"/>
      <c r="F1082" s="196"/>
      <c r="G1082" s="197"/>
      <c r="H1082" s="232" t="s">
        <v>7637</v>
      </c>
      <c r="I1082" s="233"/>
      <c r="J1082" s="233"/>
      <c r="K1082" s="234"/>
      <c r="L1082" s="241" t="s">
        <v>6265</v>
      </c>
      <c r="M1082" s="242"/>
      <c r="N1082" s="242"/>
      <c r="O1082" s="243"/>
      <c r="P1082" s="215" t="str">
        <f>VLOOKUP($B1082,[1]D3_2!$B$5:$AL$131,6,FALSE)&amp;""</f>
        <v/>
      </c>
      <c r="Q1082" s="216"/>
      <c r="R1082" s="95" t="s">
        <v>59</v>
      </c>
      <c r="S1082" s="217" t="str">
        <f>VLOOKUP($B1082,[1]D3_2!$B$5:$AL$131,7,FALSE)&amp;""</f>
        <v/>
      </c>
      <c r="T1082" s="218"/>
      <c r="U1082" s="215" t="str">
        <f>VLOOKUP($B1082,[1]D3_2!$B$5:$AL$131,8,FALSE)&amp;""</f>
        <v/>
      </c>
      <c r="V1082" s="216"/>
      <c r="W1082" s="95" t="s">
        <v>59</v>
      </c>
      <c r="X1082" s="217" t="str">
        <f>VLOOKUP($B1082,[1]D3_2!$B$5:$AL$131,9,FALSE)&amp;""</f>
        <v/>
      </c>
      <c r="Y1082" s="218"/>
      <c r="Z1082" s="215" t="str">
        <f>VLOOKUP($B1082,[1]D3_2!$B$5:$AL$131,10,FALSE)&amp;""</f>
        <v/>
      </c>
      <c r="AA1082" s="216"/>
      <c r="AB1082" s="95" t="s">
        <v>59</v>
      </c>
      <c r="AC1082" s="217" t="str">
        <f>VLOOKUP($B1082,[1]D3_2!$B$5:$AL$131,11,FALSE)&amp;""</f>
        <v/>
      </c>
      <c r="AD1082" s="218"/>
      <c r="AE1082" s="215" t="str">
        <f>VLOOKUP($B1082,[1]D3_2!$B$5:$AL$131,12,FALSE)&amp;""</f>
        <v/>
      </c>
      <c r="AF1082" s="216"/>
      <c r="AG1082" s="95" t="s">
        <v>59</v>
      </c>
      <c r="AH1082" s="217" t="str">
        <f>VLOOKUP($B1082,[1]D3_2!$B$5:$AL$131,13,FALSE)&amp;""</f>
        <v/>
      </c>
      <c r="AI1082" s="218"/>
      <c r="AJ1082" s="215" t="str">
        <f>VLOOKUP($B1082,[1]D3_2!$B$5:$AL$131,14,FALSE)&amp;""</f>
        <v/>
      </c>
      <c r="AK1082" s="216"/>
      <c r="AL1082" s="95" t="s">
        <v>59</v>
      </c>
      <c r="AM1082" s="217" t="str">
        <f>VLOOKUP($B1082,[1]D3_2!$B$5:$AL$131,15,FALSE)&amp;""</f>
        <v/>
      </c>
      <c r="AN1082" s="218"/>
      <c r="AO1082" s="215" t="str">
        <f>VLOOKUP($B1082,[1]D3_2!$B$5:$AL$131,16,FALSE)&amp;""</f>
        <v/>
      </c>
      <c r="AP1082" s="216"/>
      <c r="AQ1082" s="95" t="s">
        <v>59</v>
      </c>
      <c r="AR1082" s="217" t="str">
        <f>VLOOKUP($B1082,[1]D3_2!$B$5:$AL$131,17,FALSE)&amp;""</f>
        <v/>
      </c>
      <c r="AS1082" s="218"/>
      <c r="AT1082" s="215" t="str">
        <f>VLOOKUP($B1082,[1]D3_2!$B$5:$AL$131,18,FALSE)&amp;""</f>
        <v/>
      </c>
      <c r="AU1082" s="216"/>
      <c r="AV1082" s="95" t="s">
        <v>59</v>
      </c>
      <c r="AW1082" s="217" t="str">
        <f>VLOOKUP($B1082,[1]D3_2!$B$5:$AL$131,19,FALSE)&amp;""</f>
        <v/>
      </c>
      <c r="AX1082" s="218"/>
      <c r="AY1082" s="215" t="str">
        <f>VLOOKUP($B1082,[1]D3_2!$B$5:$AL$131,20,FALSE)&amp;""</f>
        <v/>
      </c>
      <c r="AZ1082" s="216"/>
      <c r="BA1082" s="95" t="s">
        <v>59</v>
      </c>
      <c r="BB1082" s="217" t="str">
        <f>VLOOKUP($B1082,[1]D3_2!$B$5:$AL$131,21,FALSE)&amp;""</f>
        <v/>
      </c>
      <c r="BC1082" s="218"/>
      <c r="BD1082" s="60"/>
    </row>
    <row r="1083" spans="2:56" ht="14.25" customHeight="1" x14ac:dyDescent="0.55000000000000004">
      <c r="B1083" s="208"/>
      <c r="C1083" s="209"/>
      <c r="D1083" s="209"/>
      <c r="E1083" s="209"/>
      <c r="F1083" s="209"/>
      <c r="G1083" s="210"/>
      <c r="H1083" s="235"/>
      <c r="I1083" s="236"/>
      <c r="J1083" s="236"/>
      <c r="K1083" s="237"/>
      <c r="L1083" s="219" t="s">
        <v>7255</v>
      </c>
      <c r="M1083" s="220"/>
      <c r="N1083" s="220"/>
      <c r="O1083" s="221"/>
      <c r="P1083" s="222" t="str">
        <f>VLOOKUP($B1082,[1]D3_2!$B$132:$AL$258,6,FALSE)&amp;""</f>
        <v/>
      </c>
      <c r="Q1083" s="223"/>
      <c r="R1083" s="96" t="s">
        <v>6130</v>
      </c>
      <c r="S1083" s="224" t="str">
        <f>VLOOKUP($B1082,[1]D3_2!$B$132:$AL$258,7,FALSE)&amp;""</f>
        <v/>
      </c>
      <c r="T1083" s="225"/>
      <c r="U1083" s="222" t="str">
        <f>VLOOKUP($B1082,[1]D3_2!$B$132:$AL$258,8,FALSE)&amp;""</f>
        <v/>
      </c>
      <c r="V1083" s="223"/>
      <c r="W1083" s="96" t="s">
        <v>6130</v>
      </c>
      <c r="X1083" s="224" t="str">
        <f>VLOOKUP($B1082,[1]D3_2!$B$132:$AL$258,9,FALSE)&amp;""</f>
        <v/>
      </c>
      <c r="Y1083" s="225"/>
      <c r="Z1083" s="222" t="str">
        <f>VLOOKUP($B1082,[1]D3_2!$B$132:$AL$258,10,FALSE)&amp;""</f>
        <v/>
      </c>
      <c r="AA1083" s="223"/>
      <c r="AB1083" s="96" t="s">
        <v>6130</v>
      </c>
      <c r="AC1083" s="224" t="str">
        <f>VLOOKUP($B1082,[1]D3_2!$B$132:$AL$258,11,FALSE)&amp;""</f>
        <v/>
      </c>
      <c r="AD1083" s="225"/>
      <c r="AE1083" s="222" t="str">
        <f>VLOOKUP($B1082,[1]D3_2!$B$132:$AL$258,12,FALSE)&amp;""</f>
        <v/>
      </c>
      <c r="AF1083" s="223"/>
      <c r="AG1083" s="96" t="s">
        <v>6130</v>
      </c>
      <c r="AH1083" s="224" t="str">
        <f>VLOOKUP($B1082,[1]D3_2!$B$132:$AL$385,13,FALSE)&amp;""</f>
        <v/>
      </c>
      <c r="AI1083" s="225"/>
      <c r="AJ1083" s="222" t="str">
        <f>VLOOKUP($B1082,[1]D3_2!$B$132:$AL$258,14,FALSE)&amp;""</f>
        <v/>
      </c>
      <c r="AK1083" s="223"/>
      <c r="AL1083" s="96" t="s">
        <v>6130</v>
      </c>
      <c r="AM1083" s="224" t="str">
        <f>VLOOKUP($B1082,[1]D3_2!$B$132:$AL$385,15,FALSE)&amp;""</f>
        <v/>
      </c>
      <c r="AN1083" s="225"/>
      <c r="AO1083" s="222" t="str">
        <f>VLOOKUP($B1082,[1]D3_2!$B$132:$AL$258,16,FALSE)&amp;""</f>
        <v/>
      </c>
      <c r="AP1083" s="223"/>
      <c r="AQ1083" s="96" t="s">
        <v>6130</v>
      </c>
      <c r="AR1083" s="224" t="str">
        <f>VLOOKUP($B1082,[1]D3_2!$B$132:$AL$385,17,FALSE)&amp;""</f>
        <v/>
      </c>
      <c r="AS1083" s="225"/>
      <c r="AT1083" s="222" t="str">
        <f>VLOOKUP($B1082,[1]D3_2!$B$132:$AL$258,18,FALSE)&amp;""</f>
        <v/>
      </c>
      <c r="AU1083" s="223"/>
      <c r="AV1083" s="96" t="s">
        <v>6130</v>
      </c>
      <c r="AW1083" s="224" t="str">
        <f>VLOOKUP($B1082,[1]D3_2!$B$132:$AL$385,19,FALSE)&amp;""</f>
        <v/>
      </c>
      <c r="AX1083" s="225"/>
      <c r="AY1083" s="222" t="str">
        <f>VLOOKUP($B1082,[1]D3_2!$B$132:$AL$258,20,FALSE)&amp;""</f>
        <v/>
      </c>
      <c r="AZ1083" s="223"/>
      <c r="BA1083" s="96" t="s">
        <v>6130</v>
      </c>
      <c r="BB1083" s="224" t="str">
        <f>VLOOKUP($B1082,[1]D3_2!$B$132:$AL$385,21,FALSE)&amp;""</f>
        <v/>
      </c>
      <c r="BC1083" s="225"/>
      <c r="BD1083" s="60"/>
    </row>
    <row r="1084" spans="2:56" ht="14.25" customHeight="1" x14ac:dyDescent="0.55000000000000004">
      <c r="B1084" s="208"/>
      <c r="C1084" s="209"/>
      <c r="D1084" s="209"/>
      <c r="E1084" s="209"/>
      <c r="F1084" s="209"/>
      <c r="G1084" s="210"/>
      <c r="H1084" s="238"/>
      <c r="I1084" s="239"/>
      <c r="J1084" s="239"/>
      <c r="K1084" s="240"/>
      <c r="L1084" s="248" t="s">
        <v>7256</v>
      </c>
      <c r="M1084" s="249"/>
      <c r="N1084" s="249"/>
      <c r="O1084" s="250"/>
      <c r="P1084" s="244" t="str">
        <f>VLOOKUP($B1082,[1]D3_2!$B$259:$AL$385,6,FALSE)&amp;""</f>
        <v/>
      </c>
      <c r="Q1084" s="245"/>
      <c r="R1084" s="97" t="s">
        <v>6130</v>
      </c>
      <c r="S1084" s="246" t="str">
        <f>VLOOKUP($B1082,[1]D3_2!$B$259:$AL$385,7,FALSE)&amp;""</f>
        <v/>
      </c>
      <c r="T1084" s="247"/>
      <c r="U1084" s="244" t="str">
        <f>VLOOKUP($B1082,[1]D3_2!$B$259:$AL$385,8,FALSE)&amp;""</f>
        <v/>
      </c>
      <c r="V1084" s="245"/>
      <c r="W1084" s="97" t="s">
        <v>6130</v>
      </c>
      <c r="X1084" s="246" t="str">
        <f>VLOOKUP($B1082,[1]D3_2!$B$259:$AL$385,9,FALSE)&amp;""</f>
        <v/>
      </c>
      <c r="Y1084" s="247"/>
      <c r="Z1084" s="244" t="str">
        <f>VLOOKUP($B1082,[1]D3_2!$B$259:$AL$385,10,FALSE)&amp;""</f>
        <v/>
      </c>
      <c r="AA1084" s="245"/>
      <c r="AB1084" s="97" t="s">
        <v>6130</v>
      </c>
      <c r="AC1084" s="246" t="str">
        <f>VLOOKUP($B1082,[1]D3_2!$B$259:$AL$385,11,FALSE)&amp;""</f>
        <v/>
      </c>
      <c r="AD1084" s="247"/>
      <c r="AE1084" s="244" t="str">
        <f>VLOOKUP($B1082,[1]D3_2!$B$259:$AL$385,12,FALSE)&amp;""</f>
        <v/>
      </c>
      <c r="AF1084" s="245"/>
      <c r="AG1084" s="97" t="s">
        <v>6130</v>
      </c>
      <c r="AH1084" s="246" t="str">
        <f>VLOOKUP($B1082,[1]D3_2!$B$259:$AL$385,13,FALSE)&amp;""</f>
        <v/>
      </c>
      <c r="AI1084" s="247"/>
      <c r="AJ1084" s="244" t="str">
        <f>VLOOKUP($B1082,[1]D3_2!$B$259:$AL$385,14,FALSE)&amp;""</f>
        <v/>
      </c>
      <c r="AK1084" s="245"/>
      <c r="AL1084" s="97" t="s">
        <v>6130</v>
      </c>
      <c r="AM1084" s="246" t="str">
        <f>VLOOKUP($B1082,[1]D3_2!$B$259:$AL$385,15,FALSE)&amp;""</f>
        <v/>
      </c>
      <c r="AN1084" s="247"/>
      <c r="AO1084" s="244" t="str">
        <f>VLOOKUP($B1082,[1]D3_2!$B$259:$AL$385,16,FALSE)&amp;""</f>
        <v/>
      </c>
      <c r="AP1084" s="245"/>
      <c r="AQ1084" s="97" t="s">
        <v>6130</v>
      </c>
      <c r="AR1084" s="246" t="str">
        <f>VLOOKUP($B1082,[1]D3_2!$B$259:$AL$385,17,FALSE)&amp;""</f>
        <v/>
      </c>
      <c r="AS1084" s="247"/>
      <c r="AT1084" s="244" t="str">
        <f>VLOOKUP($B1082,[1]D3_2!$B$259:$AL$385,18,FALSE)&amp;""</f>
        <v/>
      </c>
      <c r="AU1084" s="245"/>
      <c r="AV1084" s="97" t="s">
        <v>6130</v>
      </c>
      <c r="AW1084" s="246" t="str">
        <f>VLOOKUP($B1082,[1]D3_2!$B$259:$AL$385,19,FALSE)&amp;""</f>
        <v/>
      </c>
      <c r="AX1084" s="247"/>
      <c r="AY1084" s="244" t="str">
        <f>VLOOKUP($B1082,[1]D3_2!$B$259:$AL$385,20,FALSE)&amp;""</f>
        <v/>
      </c>
      <c r="AZ1084" s="245"/>
      <c r="BA1084" s="97" t="s">
        <v>6130</v>
      </c>
      <c r="BB1084" s="246" t="str">
        <f>VLOOKUP($B1082,[1]D3_2!$B$259:$AL$385,21,FALSE)&amp;""</f>
        <v/>
      </c>
      <c r="BC1084" s="247"/>
      <c r="BD1084" s="60"/>
    </row>
    <row r="1085" spans="2:56" ht="14.25" customHeight="1" x14ac:dyDescent="0.55000000000000004">
      <c r="B1085" s="208"/>
      <c r="C1085" s="209"/>
      <c r="D1085" s="209"/>
      <c r="E1085" s="209"/>
      <c r="F1085" s="209"/>
      <c r="G1085" s="210"/>
      <c r="H1085" s="232" t="s">
        <v>7669</v>
      </c>
      <c r="I1085" s="233"/>
      <c r="J1085" s="233"/>
      <c r="K1085" s="234"/>
      <c r="L1085" s="241" t="s">
        <v>6265</v>
      </c>
      <c r="M1085" s="242"/>
      <c r="N1085" s="242"/>
      <c r="O1085" s="243"/>
      <c r="P1085" s="215" t="str">
        <f>VLOOKUP($B1082,[1]D3_2!$B$5:$AL$131,22,FALSE)&amp;""</f>
        <v/>
      </c>
      <c r="Q1085" s="216"/>
      <c r="R1085" s="95" t="s">
        <v>59</v>
      </c>
      <c r="S1085" s="217" t="str">
        <f>VLOOKUP($B1082,[1]D3_2!$B$5:$AL$131,23,FALSE)&amp;""</f>
        <v/>
      </c>
      <c r="T1085" s="218"/>
      <c r="U1085" s="215" t="str">
        <f>VLOOKUP($B1082,[1]D3_2!$B$5:$AL$131,24,FALSE)&amp;""</f>
        <v/>
      </c>
      <c r="V1085" s="216"/>
      <c r="W1085" s="95" t="s">
        <v>59</v>
      </c>
      <c r="X1085" s="217" t="str">
        <f>VLOOKUP($B1082,[1]D3_2!$B$5:$AL$131,25,FALSE)&amp;""</f>
        <v/>
      </c>
      <c r="Y1085" s="218"/>
      <c r="Z1085" s="215" t="str">
        <f>VLOOKUP($B1082,[1]D3_2!$B$5:$AL$131,26,FALSE)&amp;""</f>
        <v/>
      </c>
      <c r="AA1085" s="216"/>
      <c r="AB1085" s="95" t="s">
        <v>59</v>
      </c>
      <c r="AC1085" s="217" t="str">
        <f>VLOOKUP($B1082,[1]D3_2!$B$5:$AL$131,27,FALSE)&amp;""</f>
        <v/>
      </c>
      <c r="AD1085" s="218"/>
      <c r="AE1085" s="215" t="str">
        <f>VLOOKUP($B1082,[1]D3_2!$B$5:$AL$131,28,FALSE)&amp;""</f>
        <v/>
      </c>
      <c r="AF1085" s="216"/>
      <c r="AG1085" s="95" t="s">
        <v>59</v>
      </c>
      <c r="AH1085" s="217" t="str">
        <f>VLOOKUP($B1082,[1]D3_2!$B$5:$AL$131,29,FALSE)&amp;""</f>
        <v/>
      </c>
      <c r="AI1085" s="218"/>
      <c r="AJ1085" s="215" t="str">
        <f>VLOOKUP($B1082,[1]D3_2!$B$5:$AL$131,30,FALSE)&amp;""</f>
        <v/>
      </c>
      <c r="AK1085" s="216"/>
      <c r="AL1085" s="95" t="s">
        <v>59</v>
      </c>
      <c r="AM1085" s="217" t="str">
        <f>VLOOKUP($B1082,[1]D3_2!$B$5:$AL$131,31,FALSE)&amp;""</f>
        <v/>
      </c>
      <c r="AN1085" s="218"/>
      <c r="AO1085" s="215" t="str">
        <f>VLOOKUP($B1082,[1]D3_2!$B$5:$AL$131,32,FALSE)&amp;""</f>
        <v/>
      </c>
      <c r="AP1085" s="216"/>
      <c r="AQ1085" s="95" t="s">
        <v>59</v>
      </c>
      <c r="AR1085" s="217" t="str">
        <f>VLOOKUP($B1082,[1]D3_2!$B$5:$AL$131,33,FALSE)&amp;""</f>
        <v/>
      </c>
      <c r="AS1085" s="218"/>
      <c r="AT1085" s="215" t="str">
        <f>VLOOKUP($B1082,[1]D3_2!$B$5:$AL$131,34,FALSE)&amp;""</f>
        <v/>
      </c>
      <c r="AU1085" s="216"/>
      <c r="AV1085" s="95" t="s">
        <v>59</v>
      </c>
      <c r="AW1085" s="217" t="str">
        <f>VLOOKUP($B1082,[1]D3_2!$B$5:$AL$131,35,FALSE)&amp;""</f>
        <v/>
      </c>
      <c r="AX1085" s="218"/>
      <c r="AY1085" s="215" t="str">
        <f>VLOOKUP($B1082,[1]D3_2!$B$5:$AL$131,36,FALSE)&amp;""</f>
        <v/>
      </c>
      <c r="AZ1085" s="216"/>
      <c r="BA1085" s="95" t="s">
        <v>59</v>
      </c>
      <c r="BB1085" s="217" t="str">
        <f>VLOOKUP($B1082,[1]D3_2!$B$5:$AL$131,37,FALSE)&amp;""</f>
        <v/>
      </c>
      <c r="BC1085" s="218"/>
      <c r="BD1085" s="60"/>
    </row>
    <row r="1086" spans="2:56" ht="14.25" customHeight="1" x14ac:dyDescent="0.55000000000000004">
      <c r="B1086" s="208"/>
      <c r="C1086" s="209"/>
      <c r="D1086" s="209"/>
      <c r="E1086" s="209"/>
      <c r="F1086" s="209"/>
      <c r="G1086" s="210"/>
      <c r="H1086" s="235"/>
      <c r="I1086" s="236"/>
      <c r="J1086" s="236"/>
      <c r="K1086" s="237"/>
      <c r="L1086" s="219" t="s">
        <v>7255</v>
      </c>
      <c r="M1086" s="220"/>
      <c r="N1086" s="220"/>
      <c r="O1086" s="221"/>
      <c r="P1086" s="222" t="str">
        <f>VLOOKUP($B1082,[1]D3_2!$B$132:$AL$258,22,FALSE)&amp;""</f>
        <v/>
      </c>
      <c r="Q1086" s="223"/>
      <c r="R1086" s="96" t="s">
        <v>6130</v>
      </c>
      <c r="S1086" s="224" t="str">
        <f>VLOOKUP($B1082,[1]D3_2!$B$132:$AL$258,23,FALSE)&amp;""</f>
        <v/>
      </c>
      <c r="T1086" s="225"/>
      <c r="U1086" s="222" t="str">
        <f>VLOOKUP($B1082,[1]D3_2!$B$132:$AL$258,24,FALSE)&amp;""</f>
        <v/>
      </c>
      <c r="V1086" s="223"/>
      <c r="W1086" s="96" t="s">
        <v>6130</v>
      </c>
      <c r="X1086" s="224" t="str">
        <f>VLOOKUP($B1082,[1]D3_2!$B$132:$AL$258,25,FALSE)&amp;""</f>
        <v/>
      </c>
      <c r="Y1086" s="225"/>
      <c r="Z1086" s="222" t="str">
        <f>VLOOKUP($B1082,[1]D3_2!$B$132:$AL$258,26,FALSE)&amp;""</f>
        <v/>
      </c>
      <c r="AA1086" s="223"/>
      <c r="AB1086" s="96" t="s">
        <v>6130</v>
      </c>
      <c r="AC1086" s="224" t="str">
        <f>VLOOKUP($B1082,[1]D3_2!$B$132:$AL$258,27,FALSE)&amp;""</f>
        <v/>
      </c>
      <c r="AD1086" s="225"/>
      <c r="AE1086" s="222" t="str">
        <f>VLOOKUP($B1082,[1]D3_2!$B$132:$AL$258,28,FALSE)&amp;""</f>
        <v/>
      </c>
      <c r="AF1086" s="223"/>
      <c r="AG1086" s="96" t="s">
        <v>6130</v>
      </c>
      <c r="AH1086" s="224" t="str">
        <f>VLOOKUP($B1082,[1]D3_2!$B$132:$AL$385,29,FALSE)&amp;""</f>
        <v/>
      </c>
      <c r="AI1086" s="225"/>
      <c r="AJ1086" s="222" t="str">
        <f>VLOOKUP($B1082,[1]D3_2!$B$132:$AL$258,30,FALSE)&amp;""</f>
        <v/>
      </c>
      <c r="AK1086" s="223"/>
      <c r="AL1086" s="96" t="s">
        <v>6130</v>
      </c>
      <c r="AM1086" s="224" t="str">
        <f>VLOOKUP($B1082,[1]D3_2!$B$132:$AL$385,31,FALSE)&amp;""</f>
        <v/>
      </c>
      <c r="AN1086" s="225"/>
      <c r="AO1086" s="222" t="str">
        <f>VLOOKUP($B1082,[1]D3_2!$B$132:$AL$258,32,FALSE)&amp;""</f>
        <v/>
      </c>
      <c r="AP1086" s="223"/>
      <c r="AQ1086" s="96" t="s">
        <v>6130</v>
      </c>
      <c r="AR1086" s="224" t="str">
        <f>VLOOKUP($B1082,[1]D3_2!$B$132:$AL$385,33,FALSE)&amp;""</f>
        <v/>
      </c>
      <c r="AS1086" s="225"/>
      <c r="AT1086" s="222" t="str">
        <f>VLOOKUP($B1082,[1]D3_2!$B$132:$AL$258,34,FALSE)&amp;""</f>
        <v/>
      </c>
      <c r="AU1086" s="223"/>
      <c r="AV1086" s="96" t="s">
        <v>6130</v>
      </c>
      <c r="AW1086" s="224" t="str">
        <f>VLOOKUP($B1082,[1]D3_2!$B$132:$AL$385,35,FALSE)&amp;""</f>
        <v/>
      </c>
      <c r="AX1086" s="225"/>
      <c r="AY1086" s="222" t="str">
        <f>VLOOKUP($B1082,[1]D3_2!$B$132:$AL$258,36,FALSE)&amp;""</f>
        <v/>
      </c>
      <c r="AZ1086" s="223"/>
      <c r="BA1086" s="96" t="s">
        <v>6130</v>
      </c>
      <c r="BB1086" s="224" t="str">
        <f>VLOOKUP($B1082,[1]D3_2!$B$132:$AL$385,37,FALSE)&amp;""</f>
        <v/>
      </c>
      <c r="BC1086" s="225"/>
      <c r="BD1086" s="60"/>
    </row>
    <row r="1087" spans="2:56" ht="14.25" customHeight="1" x14ac:dyDescent="0.55000000000000004">
      <c r="B1087" s="198"/>
      <c r="C1087" s="199"/>
      <c r="D1087" s="199"/>
      <c r="E1087" s="199"/>
      <c r="F1087" s="199"/>
      <c r="G1087" s="200"/>
      <c r="H1087" s="238"/>
      <c r="I1087" s="239"/>
      <c r="J1087" s="239"/>
      <c r="K1087" s="240"/>
      <c r="L1087" s="248" t="s">
        <v>7256</v>
      </c>
      <c r="M1087" s="249"/>
      <c r="N1087" s="249"/>
      <c r="O1087" s="250"/>
      <c r="P1087" s="244" t="str">
        <f>VLOOKUP($B1082,[1]D3_2!$B$259:$AL$385,22,FALSE)&amp;""</f>
        <v/>
      </c>
      <c r="Q1087" s="245"/>
      <c r="R1087" s="97" t="s">
        <v>6130</v>
      </c>
      <c r="S1087" s="246" t="str">
        <f>VLOOKUP($B1082,[1]D3_2!$B$259:$AL$385,23,FALSE)&amp;""</f>
        <v/>
      </c>
      <c r="T1087" s="247"/>
      <c r="U1087" s="244" t="str">
        <f>VLOOKUP($B1082,[1]D3_2!$B$259:$AL$385,24,FALSE)&amp;""</f>
        <v/>
      </c>
      <c r="V1087" s="245"/>
      <c r="W1087" s="97" t="s">
        <v>6130</v>
      </c>
      <c r="X1087" s="246" t="str">
        <f>VLOOKUP($B1082,[1]D3_2!$B$259:$AL$385,25,FALSE)&amp;""</f>
        <v/>
      </c>
      <c r="Y1087" s="247"/>
      <c r="Z1087" s="244" t="str">
        <f>VLOOKUP($B1082,[1]D3_2!$B$259:$AL$385,26,FALSE)&amp;""</f>
        <v/>
      </c>
      <c r="AA1087" s="245"/>
      <c r="AB1087" s="97" t="s">
        <v>6130</v>
      </c>
      <c r="AC1087" s="246" t="str">
        <f>VLOOKUP($B1082,[1]D3_2!$B$259:$AL$385,27,FALSE)&amp;""</f>
        <v/>
      </c>
      <c r="AD1087" s="247"/>
      <c r="AE1087" s="244" t="str">
        <f>VLOOKUP($B1082,[1]D3_2!$B$259:$AL$385,28,FALSE)&amp;""</f>
        <v/>
      </c>
      <c r="AF1087" s="245"/>
      <c r="AG1087" s="97" t="s">
        <v>6130</v>
      </c>
      <c r="AH1087" s="246" t="str">
        <f>VLOOKUP($B1082,[1]D3_2!$B$259:$AL$385,29,FALSE)&amp;""</f>
        <v/>
      </c>
      <c r="AI1087" s="247"/>
      <c r="AJ1087" s="244" t="str">
        <f>VLOOKUP($B1082,[1]D3_2!$B$259:$AL$385,30,FALSE)&amp;""</f>
        <v/>
      </c>
      <c r="AK1087" s="245"/>
      <c r="AL1087" s="97" t="s">
        <v>6130</v>
      </c>
      <c r="AM1087" s="246" t="str">
        <f>VLOOKUP($B1082,[1]D3_2!$B$259:$AL$385,31,FALSE)&amp;""</f>
        <v/>
      </c>
      <c r="AN1087" s="247"/>
      <c r="AO1087" s="244" t="str">
        <f>VLOOKUP($B1082,[1]D3_2!$B$259:$AL$385,32,FALSE)&amp;""</f>
        <v/>
      </c>
      <c r="AP1087" s="245"/>
      <c r="AQ1087" s="97" t="s">
        <v>6130</v>
      </c>
      <c r="AR1087" s="246" t="str">
        <f>VLOOKUP($B1082,[1]D3_2!$B$259:$AL$385,33,FALSE)&amp;""</f>
        <v/>
      </c>
      <c r="AS1087" s="247"/>
      <c r="AT1087" s="244" t="str">
        <f>VLOOKUP($B1082,[1]D3_2!$B$259:$AL$385,34,FALSE)&amp;""</f>
        <v/>
      </c>
      <c r="AU1087" s="245"/>
      <c r="AV1087" s="97" t="s">
        <v>6130</v>
      </c>
      <c r="AW1087" s="246" t="str">
        <f>VLOOKUP($B1082,[1]D3_2!$B$259:$AL$385,35,FALSE)&amp;""</f>
        <v/>
      </c>
      <c r="AX1087" s="247"/>
      <c r="AY1087" s="244" t="str">
        <f>VLOOKUP($B1082,[1]D3_2!$B$259:$AL$385,36,FALSE)&amp;""</f>
        <v/>
      </c>
      <c r="AZ1087" s="245"/>
      <c r="BA1087" s="97" t="s">
        <v>6130</v>
      </c>
      <c r="BB1087" s="246" t="str">
        <f>VLOOKUP($B1082,[1]D3_2!$B$259:$AL$385,37,FALSE)&amp;""</f>
        <v/>
      </c>
      <c r="BC1087" s="247"/>
      <c r="BD1087" s="60"/>
    </row>
    <row r="1088" spans="2:56" ht="14.25" customHeight="1" x14ac:dyDescent="0.55000000000000004">
      <c r="B1088" s="195" t="s">
        <v>6008</v>
      </c>
      <c r="C1088" s="196"/>
      <c r="D1088" s="196"/>
      <c r="E1088" s="196"/>
      <c r="F1088" s="196"/>
      <c r="G1088" s="197"/>
      <c r="H1088" s="232" t="s">
        <v>7637</v>
      </c>
      <c r="I1088" s="233"/>
      <c r="J1088" s="233"/>
      <c r="K1088" s="234"/>
      <c r="L1088" s="241" t="s">
        <v>6265</v>
      </c>
      <c r="M1088" s="242"/>
      <c r="N1088" s="242"/>
      <c r="O1088" s="243"/>
      <c r="P1088" s="215" t="str">
        <f>VLOOKUP($B1088,[1]D3_2!$B$5:$AL$131,6,FALSE)&amp;""</f>
        <v/>
      </c>
      <c r="Q1088" s="216"/>
      <c r="R1088" s="95" t="s">
        <v>59</v>
      </c>
      <c r="S1088" s="217" t="str">
        <f>VLOOKUP($B1088,[1]D3_2!$B$5:$AL$131,7,FALSE)&amp;""</f>
        <v/>
      </c>
      <c r="T1088" s="218"/>
      <c r="U1088" s="215" t="str">
        <f>VLOOKUP($B1088,[1]D3_2!$B$5:$AL$131,8,FALSE)&amp;""</f>
        <v/>
      </c>
      <c r="V1088" s="216"/>
      <c r="W1088" s="95" t="s">
        <v>59</v>
      </c>
      <c r="X1088" s="217" t="str">
        <f>VLOOKUP($B1088,[1]D3_2!$B$5:$AL$131,9,FALSE)&amp;""</f>
        <v/>
      </c>
      <c r="Y1088" s="218"/>
      <c r="Z1088" s="215" t="str">
        <f>VLOOKUP($B1088,[1]D3_2!$B$5:$AL$131,10,FALSE)&amp;""</f>
        <v/>
      </c>
      <c r="AA1088" s="216"/>
      <c r="AB1088" s="95" t="s">
        <v>59</v>
      </c>
      <c r="AC1088" s="217" t="str">
        <f>VLOOKUP($B1088,[1]D3_2!$B$5:$AL$131,11,FALSE)&amp;""</f>
        <v/>
      </c>
      <c r="AD1088" s="218"/>
      <c r="AE1088" s="215" t="str">
        <f>VLOOKUP($B1088,[1]D3_2!$B$5:$AL$131,12,FALSE)&amp;""</f>
        <v/>
      </c>
      <c r="AF1088" s="216"/>
      <c r="AG1088" s="95" t="s">
        <v>59</v>
      </c>
      <c r="AH1088" s="217" t="str">
        <f>VLOOKUP($B1088,[1]D3_2!$B$5:$AL$131,13,FALSE)&amp;""</f>
        <v/>
      </c>
      <c r="AI1088" s="218"/>
      <c r="AJ1088" s="215" t="str">
        <f>VLOOKUP($B1088,[1]D3_2!$B$5:$AL$131,14,FALSE)&amp;""</f>
        <v/>
      </c>
      <c r="AK1088" s="216"/>
      <c r="AL1088" s="95" t="s">
        <v>59</v>
      </c>
      <c r="AM1088" s="217" t="str">
        <f>VLOOKUP($B1088,[1]D3_2!$B$5:$AL$131,15,FALSE)&amp;""</f>
        <v/>
      </c>
      <c r="AN1088" s="218"/>
      <c r="AO1088" s="215" t="str">
        <f>VLOOKUP($B1088,[1]D3_2!$B$5:$AL$131,16,FALSE)&amp;""</f>
        <v/>
      </c>
      <c r="AP1088" s="216"/>
      <c r="AQ1088" s="95" t="s">
        <v>59</v>
      </c>
      <c r="AR1088" s="217" t="str">
        <f>VLOOKUP($B1088,[1]D3_2!$B$5:$AL$131,17,FALSE)&amp;""</f>
        <v/>
      </c>
      <c r="AS1088" s="218"/>
      <c r="AT1088" s="215" t="str">
        <f>VLOOKUP($B1088,[1]D3_2!$B$5:$AL$131,18,FALSE)&amp;""</f>
        <v/>
      </c>
      <c r="AU1088" s="216"/>
      <c r="AV1088" s="95" t="s">
        <v>59</v>
      </c>
      <c r="AW1088" s="217" t="str">
        <f>VLOOKUP($B1088,[1]D3_2!$B$5:$AL$131,19,FALSE)&amp;""</f>
        <v/>
      </c>
      <c r="AX1088" s="218"/>
      <c r="AY1088" s="215" t="str">
        <f>VLOOKUP($B1088,[1]D3_2!$B$5:$AL$131,20,FALSE)&amp;""</f>
        <v/>
      </c>
      <c r="AZ1088" s="216"/>
      <c r="BA1088" s="95" t="s">
        <v>59</v>
      </c>
      <c r="BB1088" s="217" t="str">
        <f>VLOOKUP($B1088,[1]D3_2!$B$5:$AL$131,21,FALSE)&amp;""</f>
        <v/>
      </c>
      <c r="BC1088" s="218"/>
      <c r="BD1088" s="60"/>
    </row>
    <row r="1089" spans="2:56" ht="14.25" customHeight="1" x14ac:dyDescent="0.55000000000000004">
      <c r="B1089" s="208"/>
      <c r="C1089" s="209"/>
      <c r="D1089" s="209"/>
      <c r="E1089" s="209"/>
      <c r="F1089" s="209"/>
      <c r="G1089" s="210"/>
      <c r="H1089" s="235"/>
      <c r="I1089" s="236"/>
      <c r="J1089" s="236"/>
      <c r="K1089" s="237"/>
      <c r="L1089" s="219" t="s">
        <v>7255</v>
      </c>
      <c r="M1089" s="220"/>
      <c r="N1089" s="220"/>
      <c r="O1089" s="221"/>
      <c r="P1089" s="222" t="str">
        <f>VLOOKUP($B1088,[1]D3_2!$B$132:$AL$258,6,FALSE)&amp;""</f>
        <v/>
      </c>
      <c r="Q1089" s="223"/>
      <c r="R1089" s="96" t="s">
        <v>6130</v>
      </c>
      <c r="S1089" s="224" t="str">
        <f>VLOOKUP($B1088,[1]D3_2!$B$132:$AL$258,7,FALSE)&amp;""</f>
        <v/>
      </c>
      <c r="T1089" s="225"/>
      <c r="U1089" s="222" t="str">
        <f>VLOOKUP($B1088,[1]D3_2!$B$132:$AL$258,8,FALSE)&amp;""</f>
        <v/>
      </c>
      <c r="V1089" s="223"/>
      <c r="W1089" s="96" t="s">
        <v>6130</v>
      </c>
      <c r="X1089" s="224" t="str">
        <f>VLOOKUP($B1088,[1]D3_2!$B$132:$AL$258,9,FALSE)&amp;""</f>
        <v/>
      </c>
      <c r="Y1089" s="225"/>
      <c r="Z1089" s="222" t="str">
        <f>VLOOKUP($B1088,[1]D3_2!$B$132:$AL$258,10,FALSE)&amp;""</f>
        <v/>
      </c>
      <c r="AA1089" s="223"/>
      <c r="AB1089" s="96" t="s">
        <v>6130</v>
      </c>
      <c r="AC1089" s="224" t="str">
        <f>VLOOKUP($B1088,[1]D3_2!$B$132:$AL$258,11,FALSE)&amp;""</f>
        <v/>
      </c>
      <c r="AD1089" s="225"/>
      <c r="AE1089" s="222" t="str">
        <f>VLOOKUP($B1088,[1]D3_2!$B$132:$AL$258,12,FALSE)&amp;""</f>
        <v/>
      </c>
      <c r="AF1089" s="223"/>
      <c r="AG1089" s="96" t="s">
        <v>6130</v>
      </c>
      <c r="AH1089" s="224" t="str">
        <f>VLOOKUP($B1088,[1]D3_2!$B$132:$AL$385,13,FALSE)&amp;""</f>
        <v/>
      </c>
      <c r="AI1089" s="225"/>
      <c r="AJ1089" s="222" t="str">
        <f>VLOOKUP($B1088,[1]D3_2!$B$132:$AL$258,14,FALSE)&amp;""</f>
        <v/>
      </c>
      <c r="AK1089" s="223"/>
      <c r="AL1089" s="96" t="s">
        <v>6130</v>
      </c>
      <c r="AM1089" s="224" t="str">
        <f>VLOOKUP($B1088,[1]D3_2!$B$132:$AL$385,15,FALSE)&amp;""</f>
        <v/>
      </c>
      <c r="AN1089" s="225"/>
      <c r="AO1089" s="222" t="str">
        <f>VLOOKUP($B1088,[1]D3_2!$B$132:$AL$258,16,FALSE)&amp;""</f>
        <v/>
      </c>
      <c r="AP1089" s="223"/>
      <c r="AQ1089" s="96" t="s">
        <v>6130</v>
      </c>
      <c r="AR1089" s="224" t="str">
        <f>VLOOKUP($B1088,[1]D3_2!$B$132:$AL$385,17,FALSE)&amp;""</f>
        <v/>
      </c>
      <c r="AS1089" s="225"/>
      <c r="AT1089" s="222" t="str">
        <f>VLOOKUP($B1088,[1]D3_2!$B$132:$AL$258,18,FALSE)&amp;""</f>
        <v/>
      </c>
      <c r="AU1089" s="223"/>
      <c r="AV1089" s="96" t="s">
        <v>6130</v>
      </c>
      <c r="AW1089" s="224" t="str">
        <f>VLOOKUP($B1088,[1]D3_2!$B$132:$AL$385,19,FALSE)&amp;""</f>
        <v/>
      </c>
      <c r="AX1089" s="225"/>
      <c r="AY1089" s="222" t="str">
        <f>VLOOKUP($B1088,[1]D3_2!$B$132:$AL$258,20,FALSE)&amp;""</f>
        <v/>
      </c>
      <c r="AZ1089" s="223"/>
      <c r="BA1089" s="96" t="s">
        <v>6130</v>
      </c>
      <c r="BB1089" s="224" t="str">
        <f>VLOOKUP($B1088,[1]D3_2!$B$132:$AL$385,21,FALSE)&amp;""</f>
        <v/>
      </c>
      <c r="BC1089" s="225"/>
      <c r="BD1089" s="60"/>
    </row>
    <row r="1090" spans="2:56" ht="14.25" customHeight="1" x14ac:dyDescent="0.55000000000000004">
      <c r="B1090" s="208"/>
      <c r="C1090" s="209"/>
      <c r="D1090" s="209"/>
      <c r="E1090" s="209"/>
      <c r="F1090" s="209"/>
      <c r="G1090" s="210"/>
      <c r="H1090" s="238"/>
      <c r="I1090" s="239"/>
      <c r="J1090" s="239"/>
      <c r="K1090" s="240"/>
      <c r="L1090" s="248" t="s">
        <v>7256</v>
      </c>
      <c r="M1090" s="249"/>
      <c r="N1090" s="249"/>
      <c r="O1090" s="250"/>
      <c r="P1090" s="244" t="str">
        <f>VLOOKUP($B1088,[1]D3_2!$B$259:$AL$385,6,FALSE)&amp;""</f>
        <v/>
      </c>
      <c r="Q1090" s="245"/>
      <c r="R1090" s="97" t="s">
        <v>6130</v>
      </c>
      <c r="S1090" s="246" t="str">
        <f>VLOOKUP($B1088,[1]D3_2!$B$259:$AL$385,7,FALSE)&amp;""</f>
        <v/>
      </c>
      <c r="T1090" s="247"/>
      <c r="U1090" s="244" t="str">
        <f>VLOOKUP($B1088,[1]D3_2!$B$259:$AL$385,8,FALSE)&amp;""</f>
        <v/>
      </c>
      <c r="V1090" s="245"/>
      <c r="W1090" s="97" t="s">
        <v>6130</v>
      </c>
      <c r="X1090" s="246" t="str">
        <f>VLOOKUP($B1088,[1]D3_2!$B$259:$AL$385,9,FALSE)&amp;""</f>
        <v/>
      </c>
      <c r="Y1090" s="247"/>
      <c r="Z1090" s="244" t="str">
        <f>VLOOKUP($B1088,[1]D3_2!$B$259:$AL$385,10,FALSE)&amp;""</f>
        <v/>
      </c>
      <c r="AA1090" s="245"/>
      <c r="AB1090" s="97" t="s">
        <v>6130</v>
      </c>
      <c r="AC1090" s="246" t="str">
        <f>VLOOKUP($B1088,[1]D3_2!$B$259:$AL$385,11,FALSE)&amp;""</f>
        <v/>
      </c>
      <c r="AD1090" s="247"/>
      <c r="AE1090" s="244" t="str">
        <f>VLOOKUP($B1088,[1]D3_2!$B$259:$AL$385,12,FALSE)&amp;""</f>
        <v/>
      </c>
      <c r="AF1090" s="245"/>
      <c r="AG1090" s="97" t="s">
        <v>6130</v>
      </c>
      <c r="AH1090" s="246" t="str">
        <f>VLOOKUP($B1088,[1]D3_2!$B$259:$AL$385,13,FALSE)&amp;""</f>
        <v/>
      </c>
      <c r="AI1090" s="247"/>
      <c r="AJ1090" s="244" t="str">
        <f>VLOOKUP($B1088,[1]D3_2!$B$259:$AL$385,14,FALSE)&amp;""</f>
        <v/>
      </c>
      <c r="AK1090" s="245"/>
      <c r="AL1090" s="97" t="s">
        <v>6130</v>
      </c>
      <c r="AM1090" s="246" t="str">
        <f>VLOOKUP($B1088,[1]D3_2!$B$259:$AL$385,15,FALSE)&amp;""</f>
        <v/>
      </c>
      <c r="AN1090" s="247"/>
      <c r="AO1090" s="244" t="str">
        <f>VLOOKUP($B1088,[1]D3_2!$B$259:$AL$385,16,FALSE)&amp;""</f>
        <v/>
      </c>
      <c r="AP1090" s="245"/>
      <c r="AQ1090" s="97" t="s">
        <v>6130</v>
      </c>
      <c r="AR1090" s="246" t="str">
        <f>VLOOKUP($B1088,[1]D3_2!$B$259:$AL$385,17,FALSE)&amp;""</f>
        <v/>
      </c>
      <c r="AS1090" s="247"/>
      <c r="AT1090" s="244" t="str">
        <f>VLOOKUP($B1088,[1]D3_2!$B$259:$AL$385,18,FALSE)&amp;""</f>
        <v/>
      </c>
      <c r="AU1090" s="245"/>
      <c r="AV1090" s="97" t="s">
        <v>6130</v>
      </c>
      <c r="AW1090" s="246" t="str">
        <f>VLOOKUP($B1088,[1]D3_2!$B$259:$AL$385,19,FALSE)&amp;""</f>
        <v/>
      </c>
      <c r="AX1090" s="247"/>
      <c r="AY1090" s="244" t="str">
        <f>VLOOKUP($B1088,[1]D3_2!$B$259:$AL$385,20,FALSE)&amp;""</f>
        <v/>
      </c>
      <c r="AZ1090" s="245"/>
      <c r="BA1090" s="97" t="s">
        <v>6130</v>
      </c>
      <c r="BB1090" s="246" t="str">
        <f>VLOOKUP($B1088,[1]D3_2!$B$259:$AL$385,21,FALSE)&amp;""</f>
        <v/>
      </c>
      <c r="BC1090" s="247"/>
      <c r="BD1090" s="60"/>
    </row>
    <row r="1091" spans="2:56" ht="14.25" customHeight="1" x14ac:dyDescent="0.55000000000000004">
      <c r="B1091" s="208"/>
      <c r="C1091" s="209"/>
      <c r="D1091" s="209"/>
      <c r="E1091" s="209"/>
      <c r="F1091" s="209"/>
      <c r="G1091" s="210"/>
      <c r="H1091" s="232" t="s">
        <v>7669</v>
      </c>
      <c r="I1091" s="233"/>
      <c r="J1091" s="233"/>
      <c r="K1091" s="234"/>
      <c r="L1091" s="241" t="s">
        <v>6265</v>
      </c>
      <c r="M1091" s="242"/>
      <c r="N1091" s="242"/>
      <c r="O1091" s="243"/>
      <c r="P1091" s="215" t="str">
        <f>VLOOKUP($B1088,[1]D3_2!$B$5:$AL$131,22,FALSE)&amp;""</f>
        <v/>
      </c>
      <c r="Q1091" s="216"/>
      <c r="R1091" s="95" t="s">
        <v>59</v>
      </c>
      <c r="S1091" s="217" t="str">
        <f>VLOOKUP($B1088,[1]D3_2!$B$5:$AL$131,23,FALSE)&amp;""</f>
        <v/>
      </c>
      <c r="T1091" s="218"/>
      <c r="U1091" s="215" t="str">
        <f>VLOOKUP($B1088,[1]D3_2!$B$5:$AL$131,24,FALSE)&amp;""</f>
        <v/>
      </c>
      <c r="V1091" s="216"/>
      <c r="W1091" s="95" t="s">
        <v>59</v>
      </c>
      <c r="X1091" s="217" t="str">
        <f>VLOOKUP($B1088,[1]D3_2!$B$5:$AL$131,25,FALSE)&amp;""</f>
        <v/>
      </c>
      <c r="Y1091" s="218"/>
      <c r="Z1091" s="215" t="str">
        <f>VLOOKUP($B1088,[1]D3_2!$B$5:$AL$131,26,FALSE)&amp;""</f>
        <v/>
      </c>
      <c r="AA1091" s="216"/>
      <c r="AB1091" s="95" t="s">
        <v>59</v>
      </c>
      <c r="AC1091" s="217" t="str">
        <f>VLOOKUP($B1088,[1]D3_2!$B$5:$AL$131,27,FALSE)&amp;""</f>
        <v/>
      </c>
      <c r="AD1091" s="218"/>
      <c r="AE1091" s="215" t="str">
        <f>VLOOKUP($B1088,[1]D3_2!$B$5:$AL$131,28,FALSE)&amp;""</f>
        <v/>
      </c>
      <c r="AF1091" s="216"/>
      <c r="AG1091" s="95" t="s">
        <v>59</v>
      </c>
      <c r="AH1091" s="217" t="str">
        <f>VLOOKUP($B1088,[1]D3_2!$B$5:$AL$131,29,FALSE)&amp;""</f>
        <v/>
      </c>
      <c r="AI1091" s="218"/>
      <c r="AJ1091" s="215" t="str">
        <f>VLOOKUP($B1088,[1]D3_2!$B$5:$AL$131,30,FALSE)&amp;""</f>
        <v/>
      </c>
      <c r="AK1091" s="216"/>
      <c r="AL1091" s="95" t="s">
        <v>59</v>
      </c>
      <c r="AM1091" s="217" t="str">
        <f>VLOOKUP($B1088,[1]D3_2!$B$5:$AL$131,31,FALSE)&amp;""</f>
        <v/>
      </c>
      <c r="AN1091" s="218"/>
      <c r="AO1091" s="215" t="str">
        <f>VLOOKUP($B1088,[1]D3_2!$B$5:$AL$131,32,FALSE)&amp;""</f>
        <v/>
      </c>
      <c r="AP1091" s="216"/>
      <c r="AQ1091" s="95" t="s">
        <v>59</v>
      </c>
      <c r="AR1091" s="217" t="str">
        <f>VLOOKUP($B1088,[1]D3_2!$B$5:$AL$131,33,FALSE)&amp;""</f>
        <v/>
      </c>
      <c r="AS1091" s="218"/>
      <c r="AT1091" s="215" t="str">
        <f>VLOOKUP($B1088,[1]D3_2!$B$5:$AL$131,34,FALSE)&amp;""</f>
        <v/>
      </c>
      <c r="AU1091" s="216"/>
      <c r="AV1091" s="95" t="s">
        <v>59</v>
      </c>
      <c r="AW1091" s="217" t="str">
        <f>VLOOKUP($B1088,[1]D3_2!$B$5:$AL$131,35,FALSE)&amp;""</f>
        <v/>
      </c>
      <c r="AX1091" s="218"/>
      <c r="AY1091" s="215" t="str">
        <f>VLOOKUP($B1088,[1]D3_2!$B$5:$AL$131,36,FALSE)&amp;""</f>
        <v/>
      </c>
      <c r="AZ1091" s="216"/>
      <c r="BA1091" s="95" t="s">
        <v>59</v>
      </c>
      <c r="BB1091" s="217" t="str">
        <f>VLOOKUP($B1088,[1]D3_2!$B$5:$AL$131,37,FALSE)&amp;""</f>
        <v/>
      </c>
      <c r="BC1091" s="218"/>
      <c r="BD1091" s="60"/>
    </row>
    <row r="1092" spans="2:56" ht="14.25" customHeight="1" x14ac:dyDescent="0.55000000000000004">
      <c r="B1092" s="208"/>
      <c r="C1092" s="209"/>
      <c r="D1092" s="209"/>
      <c r="E1092" s="209"/>
      <c r="F1092" s="209"/>
      <c r="G1092" s="210"/>
      <c r="H1092" s="235"/>
      <c r="I1092" s="236"/>
      <c r="J1092" s="236"/>
      <c r="K1092" s="237"/>
      <c r="L1092" s="219" t="s">
        <v>7255</v>
      </c>
      <c r="M1092" s="220"/>
      <c r="N1092" s="220"/>
      <c r="O1092" s="221"/>
      <c r="P1092" s="222" t="str">
        <f>VLOOKUP($B1088,[1]D3_2!$B$132:$AL$258,22,FALSE)&amp;""</f>
        <v/>
      </c>
      <c r="Q1092" s="223"/>
      <c r="R1092" s="96" t="s">
        <v>6130</v>
      </c>
      <c r="S1092" s="224" t="str">
        <f>VLOOKUP($B1088,[1]D3_2!$B$132:$AL$258,23,FALSE)&amp;""</f>
        <v/>
      </c>
      <c r="T1092" s="225"/>
      <c r="U1092" s="222" t="str">
        <f>VLOOKUP($B1088,[1]D3_2!$B$132:$AL$258,24,FALSE)&amp;""</f>
        <v/>
      </c>
      <c r="V1092" s="223"/>
      <c r="W1092" s="96" t="s">
        <v>6130</v>
      </c>
      <c r="X1092" s="224" t="str">
        <f>VLOOKUP($B1088,[1]D3_2!$B$132:$AL$258,25,FALSE)&amp;""</f>
        <v/>
      </c>
      <c r="Y1092" s="225"/>
      <c r="Z1092" s="222" t="str">
        <f>VLOOKUP($B1088,[1]D3_2!$B$132:$AL$258,26,FALSE)&amp;""</f>
        <v/>
      </c>
      <c r="AA1092" s="223"/>
      <c r="AB1092" s="96" t="s">
        <v>6130</v>
      </c>
      <c r="AC1092" s="224" t="str">
        <f>VLOOKUP($B1088,[1]D3_2!$B$132:$AL$258,27,FALSE)&amp;""</f>
        <v/>
      </c>
      <c r="AD1092" s="225"/>
      <c r="AE1092" s="222" t="str">
        <f>VLOOKUP($B1088,[1]D3_2!$B$132:$AL$258,28,FALSE)&amp;""</f>
        <v/>
      </c>
      <c r="AF1092" s="223"/>
      <c r="AG1092" s="96" t="s">
        <v>6130</v>
      </c>
      <c r="AH1092" s="224" t="str">
        <f>VLOOKUP($B1088,[1]D3_2!$B$132:$AL$385,29,FALSE)&amp;""</f>
        <v/>
      </c>
      <c r="AI1092" s="225"/>
      <c r="AJ1092" s="222" t="str">
        <f>VLOOKUP($B1088,[1]D3_2!$B$132:$AL$258,30,FALSE)&amp;""</f>
        <v/>
      </c>
      <c r="AK1092" s="223"/>
      <c r="AL1092" s="96" t="s">
        <v>6130</v>
      </c>
      <c r="AM1092" s="224" t="str">
        <f>VLOOKUP($B1088,[1]D3_2!$B$132:$AL$385,31,FALSE)&amp;""</f>
        <v/>
      </c>
      <c r="AN1092" s="225"/>
      <c r="AO1092" s="222" t="str">
        <f>VLOOKUP($B1088,[1]D3_2!$B$132:$AL$258,32,FALSE)&amp;""</f>
        <v/>
      </c>
      <c r="AP1092" s="223"/>
      <c r="AQ1092" s="96" t="s">
        <v>6130</v>
      </c>
      <c r="AR1092" s="224" t="str">
        <f>VLOOKUP($B1088,[1]D3_2!$B$132:$AL$385,33,FALSE)&amp;""</f>
        <v/>
      </c>
      <c r="AS1092" s="225"/>
      <c r="AT1092" s="222" t="str">
        <f>VLOOKUP($B1088,[1]D3_2!$B$132:$AL$258,34,FALSE)&amp;""</f>
        <v/>
      </c>
      <c r="AU1092" s="223"/>
      <c r="AV1092" s="96" t="s">
        <v>6130</v>
      </c>
      <c r="AW1092" s="224" t="str">
        <f>VLOOKUP($B1088,[1]D3_2!$B$132:$AL$385,35,FALSE)&amp;""</f>
        <v/>
      </c>
      <c r="AX1092" s="225"/>
      <c r="AY1092" s="222" t="str">
        <f>VLOOKUP($B1088,[1]D3_2!$B$132:$AL$258,36,FALSE)&amp;""</f>
        <v/>
      </c>
      <c r="AZ1092" s="223"/>
      <c r="BA1092" s="96" t="s">
        <v>6130</v>
      </c>
      <c r="BB1092" s="224" t="str">
        <f>VLOOKUP($B1088,[1]D3_2!$B$132:$AL$385,37,FALSE)&amp;""</f>
        <v/>
      </c>
      <c r="BC1092" s="225"/>
      <c r="BD1092" s="60"/>
    </row>
    <row r="1093" spans="2:56" ht="14.25" customHeight="1" x14ac:dyDescent="0.55000000000000004">
      <c r="B1093" s="198"/>
      <c r="C1093" s="199"/>
      <c r="D1093" s="199"/>
      <c r="E1093" s="199"/>
      <c r="F1093" s="199"/>
      <c r="G1093" s="200"/>
      <c r="H1093" s="238"/>
      <c r="I1093" s="239"/>
      <c r="J1093" s="239"/>
      <c r="K1093" s="240"/>
      <c r="L1093" s="248" t="s">
        <v>7256</v>
      </c>
      <c r="M1093" s="249"/>
      <c r="N1093" s="249"/>
      <c r="O1093" s="250"/>
      <c r="P1093" s="244" t="str">
        <f>VLOOKUP($B1088,[1]D3_2!$B$259:$AL$385,22,FALSE)&amp;""</f>
        <v/>
      </c>
      <c r="Q1093" s="245"/>
      <c r="R1093" s="97" t="s">
        <v>6130</v>
      </c>
      <c r="S1093" s="246" t="str">
        <f>VLOOKUP($B1088,[1]D3_2!$B$259:$AL$385,23,FALSE)&amp;""</f>
        <v/>
      </c>
      <c r="T1093" s="247"/>
      <c r="U1093" s="244" t="str">
        <f>VLOOKUP($B1088,[1]D3_2!$B$259:$AL$385,24,FALSE)&amp;""</f>
        <v/>
      </c>
      <c r="V1093" s="245"/>
      <c r="W1093" s="97" t="s">
        <v>6130</v>
      </c>
      <c r="X1093" s="246" t="str">
        <f>VLOOKUP($B1088,[1]D3_2!$B$259:$AL$385,25,FALSE)&amp;""</f>
        <v/>
      </c>
      <c r="Y1093" s="247"/>
      <c r="Z1093" s="244" t="str">
        <f>VLOOKUP($B1088,[1]D3_2!$B$259:$AL$385,26,FALSE)&amp;""</f>
        <v/>
      </c>
      <c r="AA1093" s="245"/>
      <c r="AB1093" s="97" t="s">
        <v>6130</v>
      </c>
      <c r="AC1093" s="246" t="str">
        <f>VLOOKUP($B1088,[1]D3_2!$B$259:$AL$385,27,FALSE)&amp;""</f>
        <v/>
      </c>
      <c r="AD1093" s="247"/>
      <c r="AE1093" s="244" t="str">
        <f>VLOOKUP($B1088,[1]D3_2!$B$259:$AL$385,28,FALSE)&amp;""</f>
        <v/>
      </c>
      <c r="AF1093" s="245"/>
      <c r="AG1093" s="97" t="s">
        <v>6130</v>
      </c>
      <c r="AH1093" s="246" t="str">
        <f>VLOOKUP($B1088,[1]D3_2!$B$259:$AL$385,29,FALSE)&amp;""</f>
        <v/>
      </c>
      <c r="AI1093" s="247"/>
      <c r="AJ1093" s="244" t="str">
        <f>VLOOKUP($B1088,[1]D3_2!$B$259:$AL$385,30,FALSE)&amp;""</f>
        <v/>
      </c>
      <c r="AK1093" s="245"/>
      <c r="AL1093" s="97" t="s">
        <v>6130</v>
      </c>
      <c r="AM1093" s="246" t="str">
        <f>VLOOKUP($B1088,[1]D3_2!$B$259:$AL$385,31,FALSE)&amp;""</f>
        <v/>
      </c>
      <c r="AN1093" s="247"/>
      <c r="AO1093" s="244" t="str">
        <f>VLOOKUP($B1088,[1]D3_2!$B$259:$AL$385,32,FALSE)&amp;""</f>
        <v/>
      </c>
      <c r="AP1093" s="245"/>
      <c r="AQ1093" s="97" t="s">
        <v>6130</v>
      </c>
      <c r="AR1093" s="246" t="str">
        <f>VLOOKUP($B1088,[1]D3_2!$B$259:$AL$385,33,FALSE)&amp;""</f>
        <v/>
      </c>
      <c r="AS1093" s="247"/>
      <c r="AT1093" s="244" t="str">
        <f>VLOOKUP($B1088,[1]D3_2!$B$259:$AL$385,34,FALSE)&amp;""</f>
        <v/>
      </c>
      <c r="AU1093" s="245"/>
      <c r="AV1093" s="97" t="s">
        <v>6130</v>
      </c>
      <c r="AW1093" s="246" t="str">
        <f>VLOOKUP($B1088,[1]D3_2!$B$259:$AL$385,35,FALSE)&amp;""</f>
        <v/>
      </c>
      <c r="AX1093" s="247"/>
      <c r="AY1093" s="244" t="str">
        <f>VLOOKUP($B1088,[1]D3_2!$B$259:$AL$385,36,FALSE)&amp;""</f>
        <v/>
      </c>
      <c r="AZ1093" s="245"/>
      <c r="BA1093" s="97" t="s">
        <v>6130</v>
      </c>
      <c r="BB1093" s="246" t="str">
        <f>VLOOKUP($B1088,[1]D3_2!$B$259:$AL$385,37,FALSE)&amp;""</f>
        <v/>
      </c>
      <c r="BC1093" s="247"/>
      <c r="BD1093" s="60"/>
    </row>
    <row r="1094" spans="2:56" ht="14.25" customHeight="1" x14ac:dyDescent="0.55000000000000004">
      <c r="B1094" s="195" t="s">
        <v>6009</v>
      </c>
      <c r="C1094" s="196"/>
      <c r="D1094" s="196"/>
      <c r="E1094" s="196"/>
      <c r="F1094" s="196"/>
      <c r="G1094" s="197"/>
      <c r="H1094" s="232" t="s">
        <v>7637</v>
      </c>
      <c r="I1094" s="233"/>
      <c r="J1094" s="233"/>
      <c r="K1094" s="234"/>
      <c r="L1094" s="241" t="s">
        <v>6265</v>
      </c>
      <c r="M1094" s="242"/>
      <c r="N1094" s="242"/>
      <c r="O1094" s="243"/>
      <c r="P1094" s="215" t="str">
        <f>VLOOKUP($B1094,[1]D3_2!$B$5:$AL$131,6,FALSE)&amp;""</f>
        <v/>
      </c>
      <c r="Q1094" s="216"/>
      <c r="R1094" s="95" t="s">
        <v>59</v>
      </c>
      <c r="S1094" s="217" t="str">
        <f>VLOOKUP($B1094,[1]D3_2!$B$5:$AL$131,7,FALSE)&amp;""</f>
        <v/>
      </c>
      <c r="T1094" s="218"/>
      <c r="U1094" s="215" t="str">
        <f>VLOOKUP($B1094,[1]D3_2!$B$5:$AL$131,8,FALSE)&amp;""</f>
        <v/>
      </c>
      <c r="V1094" s="216"/>
      <c r="W1094" s="95" t="s">
        <v>59</v>
      </c>
      <c r="X1094" s="217" t="str">
        <f>VLOOKUP($B1094,[1]D3_2!$B$5:$AL$131,9,FALSE)&amp;""</f>
        <v/>
      </c>
      <c r="Y1094" s="218"/>
      <c r="Z1094" s="215" t="str">
        <f>VLOOKUP($B1094,[1]D3_2!$B$5:$AL$131,10,FALSE)&amp;""</f>
        <v/>
      </c>
      <c r="AA1094" s="216"/>
      <c r="AB1094" s="95" t="s">
        <v>59</v>
      </c>
      <c r="AC1094" s="217" t="str">
        <f>VLOOKUP($B1094,[1]D3_2!$B$5:$AL$131,11,FALSE)&amp;""</f>
        <v/>
      </c>
      <c r="AD1094" s="218"/>
      <c r="AE1094" s="215" t="str">
        <f>VLOOKUP($B1094,[1]D3_2!$B$5:$AL$131,12,FALSE)&amp;""</f>
        <v/>
      </c>
      <c r="AF1094" s="216"/>
      <c r="AG1094" s="95" t="s">
        <v>59</v>
      </c>
      <c r="AH1094" s="217" t="str">
        <f>VLOOKUP($B1094,[1]D3_2!$B$5:$AL$131,13,FALSE)&amp;""</f>
        <v/>
      </c>
      <c r="AI1094" s="218"/>
      <c r="AJ1094" s="215" t="str">
        <f>VLOOKUP($B1094,[1]D3_2!$B$5:$AL$131,14,FALSE)&amp;""</f>
        <v/>
      </c>
      <c r="AK1094" s="216"/>
      <c r="AL1094" s="95" t="s">
        <v>59</v>
      </c>
      <c r="AM1094" s="217" t="str">
        <f>VLOOKUP($B1094,[1]D3_2!$B$5:$AL$131,15,FALSE)&amp;""</f>
        <v/>
      </c>
      <c r="AN1094" s="218"/>
      <c r="AO1094" s="215" t="str">
        <f>VLOOKUP($B1094,[1]D3_2!$B$5:$AL$131,16,FALSE)&amp;""</f>
        <v/>
      </c>
      <c r="AP1094" s="216"/>
      <c r="AQ1094" s="95" t="s">
        <v>59</v>
      </c>
      <c r="AR1094" s="217" t="str">
        <f>VLOOKUP($B1094,[1]D3_2!$B$5:$AL$131,17,FALSE)&amp;""</f>
        <v/>
      </c>
      <c r="AS1094" s="218"/>
      <c r="AT1094" s="215" t="str">
        <f>VLOOKUP($B1094,[1]D3_2!$B$5:$AL$131,18,FALSE)&amp;""</f>
        <v/>
      </c>
      <c r="AU1094" s="216"/>
      <c r="AV1094" s="95" t="s">
        <v>59</v>
      </c>
      <c r="AW1094" s="217" t="str">
        <f>VLOOKUP($B1094,[1]D3_2!$B$5:$AL$131,19,FALSE)&amp;""</f>
        <v/>
      </c>
      <c r="AX1094" s="218"/>
      <c r="AY1094" s="215" t="str">
        <f>VLOOKUP($B1094,[1]D3_2!$B$5:$AL$131,20,FALSE)&amp;""</f>
        <v/>
      </c>
      <c r="AZ1094" s="216"/>
      <c r="BA1094" s="95" t="s">
        <v>59</v>
      </c>
      <c r="BB1094" s="217" t="str">
        <f>VLOOKUP($B1094,[1]D3_2!$B$5:$AL$131,21,FALSE)&amp;""</f>
        <v/>
      </c>
      <c r="BC1094" s="218"/>
      <c r="BD1094" s="60"/>
    </row>
    <row r="1095" spans="2:56" ht="14.25" customHeight="1" x14ac:dyDescent="0.55000000000000004">
      <c r="B1095" s="208"/>
      <c r="C1095" s="209"/>
      <c r="D1095" s="209"/>
      <c r="E1095" s="209"/>
      <c r="F1095" s="209"/>
      <c r="G1095" s="210"/>
      <c r="H1095" s="235"/>
      <c r="I1095" s="236"/>
      <c r="J1095" s="236"/>
      <c r="K1095" s="237"/>
      <c r="L1095" s="219" t="s">
        <v>7255</v>
      </c>
      <c r="M1095" s="220"/>
      <c r="N1095" s="220"/>
      <c r="O1095" s="221"/>
      <c r="P1095" s="222" t="str">
        <f>VLOOKUP($B1094,[1]D3_2!$B$132:$AL$258,6,FALSE)&amp;""</f>
        <v/>
      </c>
      <c r="Q1095" s="223"/>
      <c r="R1095" s="96" t="s">
        <v>6130</v>
      </c>
      <c r="S1095" s="224" t="str">
        <f>VLOOKUP($B1094,[1]D3_2!$B$132:$AL$258,7,FALSE)&amp;""</f>
        <v/>
      </c>
      <c r="T1095" s="225"/>
      <c r="U1095" s="222" t="str">
        <f>VLOOKUP($B1094,[1]D3_2!$B$132:$AL$258,8,FALSE)&amp;""</f>
        <v/>
      </c>
      <c r="V1095" s="223"/>
      <c r="W1095" s="96" t="s">
        <v>6130</v>
      </c>
      <c r="X1095" s="224" t="str">
        <f>VLOOKUP($B1094,[1]D3_2!$B$132:$AL$258,9,FALSE)&amp;""</f>
        <v/>
      </c>
      <c r="Y1095" s="225"/>
      <c r="Z1095" s="222" t="str">
        <f>VLOOKUP($B1094,[1]D3_2!$B$132:$AL$258,10,FALSE)&amp;""</f>
        <v/>
      </c>
      <c r="AA1095" s="223"/>
      <c r="AB1095" s="96" t="s">
        <v>6130</v>
      </c>
      <c r="AC1095" s="224" t="str">
        <f>VLOOKUP($B1094,[1]D3_2!$B$132:$AL$258,11,FALSE)&amp;""</f>
        <v/>
      </c>
      <c r="AD1095" s="225"/>
      <c r="AE1095" s="222" t="str">
        <f>VLOOKUP($B1094,[1]D3_2!$B$132:$AL$258,12,FALSE)&amp;""</f>
        <v/>
      </c>
      <c r="AF1095" s="223"/>
      <c r="AG1095" s="96" t="s">
        <v>6130</v>
      </c>
      <c r="AH1095" s="224" t="str">
        <f>VLOOKUP($B1094,[1]D3_2!$B$132:$AL$385,13,FALSE)&amp;""</f>
        <v/>
      </c>
      <c r="AI1095" s="225"/>
      <c r="AJ1095" s="222" t="str">
        <f>VLOOKUP($B1094,[1]D3_2!$B$132:$AL$258,14,FALSE)&amp;""</f>
        <v/>
      </c>
      <c r="AK1095" s="223"/>
      <c r="AL1095" s="96" t="s">
        <v>6130</v>
      </c>
      <c r="AM1095" s="224" t="str">
        <f>VLOOKUP($B1094,[1]D3_2!$B$132:$AL$385,15,FALSE)&amp;""</f>
        <v/>
      </c>
      <c r="AN1095" s="225"/>
      <c r="AO1095" s="222" t="str">
        <f>VLOOKUP($B1094,[1]D3_2!$B$132:$AL$258,16,FALSE)&amp;""</f>
        <v/>
      </c>
      <c r="AP1095" s="223"/>
      <c r="AQ1095" s="96" t="s">
        <v>6130</v>
      </c>
      <c r="AR1095" s="224" t="str">
        <f>VLOOKUP($B1094,[1]D3_2!$B$132:$AL$385,17,FALSE)&amp;""</f>
        <v/>
      </c>
      <c r="AS1095" s="225"/>
      <c r="AT1095" s="222" t="str">
        <f>VLOOKUP($B1094,[1]D3_2!$B$132:$AL$258,18,FALSE)&amp;""</f>
        <v/>
      </c>
      <c r="AU1095" s="223"/>
      <c r="AV1095" s="96" t="s">
        <v>6130</v>
      </c>
      <c r="AW1095" s="224" t="str">
        <f>VLOOKUP($B1094,[1]D3_2!$B$132:$AL$385,19,FALSE)&amp;""</f>
        <v/>
      </c>
      <c r="AX1095" s="225"/>
      <c r="AY1095" s="222" t="str">
        <f>VLOOKUP($B1094,[1]D3_2!$B$132:$AL$258,20,FALSE)&amp;""</f>
        <v/>
      </c>
      <c r="AZ1095" s="223"/>
      <c r="BA1095" s="96" t="s">
        <v>6130</v>
      </c>
      <c r="BB1095" s="224" t="str">
        <f>VLOOKUP($B1094,[1]D3_2!$B$132:$AL$385,21,FALSE)&amp;""</f>
        <v/>
      </c>
      <c r="BC1095" s="225"/>
      <c r="BD1095" s="60"/>
    </row>
    <row r="1096" spans="2:56" ht="14.25" customHeight="1" x14ac:dyDescent="0.55000000000000004">
      <c r="B1096" s="208"/>
      <c r="C1096" s="209"/>
      <c r="D1096" s="209"/>
      <c r="E1096" s="209"/>
      <c r="F1096" s="209"/>
      <c r="G1096" s="210"/>
      <c r="H1096" s="238"/>
      <c r="I1096" s="239"/>
      <c r="J1096" s="239"/>
      <c r="K1096" s="240"/>
      <c r="L1096" s="248" t="s">
        <v>7256</v>
      </c>
      <c r="M1096" s="249"/>
      <c r="N1096" s="249"/>
      <c r="O1096" s="250"/>
      <c r="P1096" s="244" t="str">
        <f>VLOOKUP($B1094,[1]D3_2!$B$259:$AL$385,6,FALSE)&amp;""</f>
        <v/>
      </c>
      <c r="Q1096" s="245"/>
      <c r="R1096" s="97" t="s">
        <v>6130</v>
      </c>
      <c r="S1096" s="246" t="str">
        <f>VLOOKUP($B1094,[1]D3_2!$B$259:$AL$385,7,FALSE)&amp;""</f>
        <v/>
      </c>
      <c r="T1096" s="247"/>
      <c r="U1096" s="244" t="str">
        <f>VLOOKUP($B1094,[1]D3_2!$B$259:$AL$385,8,FALSE)&amp;""</f>
        <v/>
      </c>
      <c r="V1096" s="245"/>
      <c r="W1096" s="97" t="s">
        <v>6130</v>
      </c>
      <c r="X1096" s="246" t="str">
        <f>VLOOKUP($B1094,[1]D3_2!$B$259:$AL$385,9,FALSE)&amp;""</f>
        <v/>
      </c>
      <c r="Y1096" s="247"/>
      <c r="Z1096" s="244" t="str">
        <f>VLOOKUP($B1094,[1]D3_2!$B$259:$AL$385,10,FALSE)&amp;""</f>
        <v/>
      </c>
      <c r="AA1096" s="245"/>
      <c r="AB1096" s="97" t="s">
        <v>6130</v>
      </c>
      <c r="AC1096" s="246" t="str">
        <f>VLOOKUP($B1094,[1]D3_2!$B$259:$AL$385,11,FALSE)&amp;""</f>
        <v/>
      </c>
      <c r="AD1096" s="247"/>
      <c r="AE1096" s="244" t="str">
        <f>VLOOKUP($B1094,[1]D3_2!$B$259:$AL$385,12,FALSE)&amp;""</f>
        <v/>
      </c>
      <c r="AF1096" s="245"/>
      <c r="AG1096" s="97" t="s">
        <v>6130</v>
      </c>
      <c r="AH1096" s="246" t="str">
        <f>VLOOKUP($B1094,[1]D3_2!$B$259:$AL$385,13,FALSE)&amp;""</f>
        <v/>
      </c>
      <c r="AI1096" s="247"/>
      <c r="AJ1096" s="244" t="str">
        <f>VLOOKUP($B1094,[1]D3_2!$B$259:$AL$385,14,FALSE)&amp;""</f>
        <v/>
      </c>
      <c r="AK1096" s="245"/>
      <c r="AL1096" s="97" t="s">
        <v>6130</v>
      </c>
      <c r="AM1096" s="246" t="str">
        <f>VLOOKUP($B1094,[1]D3_2!$B$259:$AL$385,15,FALSE)&amp;""</f>
        <v/>
      </c>
      <c r="AN1096" s="247"/>
      <c r="AO1096" s="244" t="str">
        <f>VLOOKUP($B1094,[1]D3_2!$B$259:$AL$385,16,FALSE)&amp;""</f>
        <v/>
      </c>
      <c r="AP1096" s="245"/>
      <c r="AQ1096" s="97" t="s">
        <v>6130</v>
      </c>
      <c r="AR1096" s="246" t="str">
        <f>VLOOKUP($B1094,[1]D3_2!$B$259:$AL$385,17,FALSE)&amp;""</f>
        <v/>
      </c>
      <c r="AS1096" s="247"/>
      <c r="AT1096" s="244" t="str">
        <f>VLOOKUP($B1094,[1]D3_2!$B$259:$AL$385,18,FALSE)&amp;""</f>
        <v/>
      </c>
      <c r="AU1096" s="245"/>
      <c r="AV1096" s="97" t="s">
        <v>6130</v>
      </c>
      <c r="AW1096" s="246" t="str">
        <f>VLOOKUP($B1094,[1]D3_2!$B$259:$AL$385,19,FALSE)&amp;""</f>
        <v/>
      </c>
      <c r="AX1096" s="247"/>
      <c r="AY1096" s="244" t="str">
        <f>VLOOKUP($B1094,[1]D3_2!$B$259:$AL$385,20,FALSE)&amp;""</f>
        <v/>
      </c>
      <c r="AZ1096" s="245"/>
      <c r="BA1096" s="97" t="s">
        <v>6130</v>
      </c>
      <c r="BB1096" s="246" t="str">
        <f>VLOOKUP($B1094,[1]D3_2!$B$259:$AL$385,21,FALSE)&amp;""</f>
        <v/>
      </c>
      <c r="BC1096" s="247"/>
      <c r="BD1096" s="60"/>
    </row>
    <row r="1097" spans="2:56" ht="14.25" customHeight="1" x14ac:dyDescent="0.55000000000000004">
      <c r="B1097" s="208"/>
      <c r="C1097" s="209"/>
      <c r="D1097" s="209"/>
      <c r="E1097" s="209"/>
      <c r="F1097" s="209"/>
      <c r="G1097" s="210"/>
      <c r="H1097" s="232" t="s">
        <v>7669</v>
      </c>
      <c r="I1097" s="233"/>
      <c r="J1097" s="233"/>
      <c r="K1097" s="234"/>
      <c r="L1097" s="241" t="s">
        <v>6265</v>
      </c>
      <c r="M1097" s="242"/>
      <c r="N1097" s="242"/>
      <c r="O1097" s="243"/>
      <c r="P1097" s="215" t="str">
        <f>VLOOKUP($B1094,[1]D3_2!$B$5:$AL$131,22,FALSE)&amp;""</f>
        <v/>
      </c>
      <c r="Q1097" s="216"/>
      <c r="R1097" s="95" t="s">
        <v>59</v>
      </c>
      <c r="S1097" s="217" t="str">
        <f>VLOOKUP($B1094,[1]D3_2!$B$5:$AL$131,23,FALSE)&amp;""</f>
        <v/>
      </c>
      <c r="T1097" s="218"/>
      <c r="U1097" s="215" t="str">
        <f>VLOOKUP($B1094,[1]D3_2!$B$5:$AL$131,24,FALSE)&amp;""</f>
        <v/>
      </c>
      <c r="V1097" s="216"/>
      <c r="W1097" s="95" t="s">
        <v>59</v>
      </c>
      <c r="X1097" s="217" t="str">
        <f>VLOOKUP($B1094,[1]D3_2!$B$5:$AL$131,25,FALSE)&amp;""</f>
        <v/>
      </c>
      <c r="Y1097" s="218"/>
      <c r="Z1097" s="215" t="str">
        <f>VLOOKUP($B1094,[1]D3_2!$B$5:$AL$131,26,FALSE)&amp;""</f>
        <v/>
      </c>
      <c r="AA1097" s="216"/>
      <c r="AB1097" s="95" t="s">
        <v>59</v>
      </c>
      <c r="AC1097" s="217" t="str">
        <f>VLOOKUP($B1094,[1]D3_2!$B$5:$AL$131,27,FALSE)&amp;""</f>
        <v/>
      </c>
      <c r="AD1097" s="218"/>
      <c r="AE1097" s="215" t="str">
        <f>VLOOKUP($B1094,[1]D3_2!$B$5:$AL$131,28,FALSE)&amp;""</f>
        <v/>
      </c>
      <c r="AF1097" s="216"/>
      <c r="AG1097" s="95" t="s">
        <v>59</v>
      </c>
      <c r="AH1097" s="217" t="str">
        <f>VLOOKUP($B1094,[1]D3_2!$B$5:$AL$131,29,FALSE)&amp;""</f>
        <v/>
      </c>
      <c r="AI1097" s="218"/>
      <c r="AJ1097" s="215" t="str">
        <f>VLOOKUP($B1094,[1]D3_2!$B$5:$AL$131,30,FALSE)&amp;""</f>
        <v/>
      </c>
      <c r="AK1097" s="216"/>
      <c r="AL1097" s="95" t="s">
        <v>59</v>
      </c>
      <c r="AM1097" s="217" t="str">
        <f>VLOOKUP($B1094,[1]D3_2!$B$5:$AL$131,31,FALSE)&amp;""</f>
        <v/>
      </c>
      <c r="AN1097" s="218"/>
      <c r="AO1097" s="215" t="str">
        <f>VLOOKUP($B1094,[1]D3_2!$B$5:$AL$131,32,FALSE)&amp;""</f>
        <v/>
      </c>
      <c r="AP1097" s="216"/>
      <c r="AQ1097" s="95" t="s">
        <v>59</v>
      </c>
      <c r="AR1097" s="217" t="str">
        <f>VLOOKUP($B1094,[1]D3_2!$B$5:$AL$131,33,FALSE)&amp;""</f>
        <v/>
      </c>
      <c r="AS1097" s="218"/>
      <c r="AT1097" s="215" t="str">
        <f>VLOOKUP($B1094,[1]D3_2!$B$5:$AL$131,34,FALSE)&amp;""</f>
        <v/>
      </c>
      <c r="AU1097" s="216"/>
      <c r="AV1097" s="95" t="s">
        <v>59</v>
      </c>
      <c r="AW1097" s="217" t="str">
        <f>VLOOKUP($B1094,[1]D3_2!$B$5:$AL$131,35,FALSE)&amp;""</f>
        <v/>
      </c>
      <c r="AX1097" s="218"/>
      <c r="AY1097" s="215" t="str">
        <f>VLOOKUP($B1094,[1]D3_2!$B$5:$AL$131,36,FALSE)&amp;""</f>
        <v/>
      </c>
      <c r="AZ1097" s="216"/>
      <c r="BA1097" s="95" t="s">
        <v>59</v>
      </c>
      <c r="BB1097" s="217" t="str">
        <f>VLOOKUP($B1094,[1]D3_2!$B$5:$AL$131,37,FALSE)&amp;""</f>
        <v/>
      </c>
      <c r="BC1097" s="218"/>
      <c r="BD1097" s="60"/>
    </row>
    <row r="1098" spans="2:56" ht="14.25" customHeight="1" x14ac:dyDescent="0.55000000000000004">
      <c r="B1098" s="208"/>
      <c r="C1098" s="209"/>
      <c r="D1098" s="209"/>
      <c r="E1098" s="209"/>
      <c r="F1098" s="209"/>
      <c r="G1098" s="210"/>
      <c r="H1098" s="235"/>
      <c r="I1098" s="236"/>
      <c r="J1098" s="236"/>
      <c r="K1098" s="237"/>
      <c r="L1098" s="219" t="s">
        <v>7255</v>
      </c>
      <c r="M1098" s="220"/>
      <c r="N1098" s="220"/>
      <c r="O1098" s="221"/>
      <c r="P1098" s="222" t="str">
        <f>VLOOKUP($B1094,[1]D3_2!$B$132:$AL$258,22,FALSE)&amp;""</f>
        <v/>
      </c>
      <c r="Q1098" s="223"/>
      <c r="R1098" s="96" t="s">
        <v>6130</v>
      </c>
      <c r="S1098" s="224" t="str">
        <f>VLOOKUP($B1094,[1]D3_2!$B$132:$AL$258,23,FALSE)&amp;""</f>
        <v/>
      </c>
      <c r="T1098" s="225"/>
      <c r="U1098" s="222" t="str">
        <f>VLOOKUP($B1094,[1]D3_2!$B$132:$AL$258,24,FALSE)&amp;""</f>
        <v/>
      </c>
      <c r="V1098" s="223"/>
      <c r="W1098" s="96" t="s">
        <v>6130</v>
      </c>
      <c r="X1098" s="224" t="str">
        <f>VLOOKUP($B1094,[1]D3_2!$B$132:$AL$258,25,FALSE)&amp;""</f>
        <v/>
      </c>
      <c r="Y1098" s="225"/>
      <c r="Z1098" s="222" t="str">
        <f>VLOOKUP($B1094,[1]D3_2!$B$132:$AL$258,26,FALSE)&amp;""</f>
        <v/>
      </c>
      <c r="AA1098" s="223"/>
      <c r="AB1098" s="96" t="s">
        <v>6130</v>
      </c>
      <c r="AC1098" s="224" t="str">
        <f>VLOOKUP($B1094,[1]D3_2!$B$132:$AL$258,27,FALSE)&amp;""</f>
        <v/>
      </c>
      <c r="AD1098" s="225"/>
      <c r="AE1098" s="222" t="str">
        <f>VLOOKUP($B1094,[1]D3_2!$B$132:$AL$258,28,FALSE)&amp;""</f>
        <v/>
      </c>
      <c r="AF1098" s="223"/>
      <c r="AG1098" s="96" t="s">
        <v>6130</v>
      </c>
      <c r="AH1098" s="224" t="str">
        <f>VLOOKUP($B1094,[1]D3_2!$B$132:$AL$385,29,FALSE)&amp;""</f>
        <v/>
      </c>
      <c r="AI1098" s="225"/>
      <c r="AJ1098" s="222" t="str">
        <f>VLOOKUP($B1094,[1]D3_2!$B$132:$AL$258,30,FALSE)&amp;""</f>
        <v/>
      </c>
      <c r="AK1098" s="223"/>
      <c r="AL1098" s="96" t="s">
        <v>6130</v>
      </c>
      <c r="AM1098" s="224" t="str">
        <f>VLOOKUP($B1094,[1]D3_2!$B$132:$AL$385,31,FALSE)&amp;""</f>
        <v/>
      </c>
      <c r="AN1098" s="225"/>
      <c r="AO1098" s="222" t="str">
        <f>VLOOKUP($B1094,[1]D3_2!$B$132:$AL$258,32,FALSE)&amp;""</f>
        <v/>
      </c>
      <c r="AP1098" s="223"/>
      <c r="AQ1098" s="96" t="s">
        <v>6130</v>
      </c>
      <c r="AR1098" s="224" t="str">
        <f>VLOOKUP($B1094,[1]D3_2!$B$132:$AL$385,33,FALSE)&amp;""</f>
        <v/>
      </c>
      <c r="AS1098" s="225"/>
      <c r="AT1098" s="222" t="str">
        <f>VLOOKUP($B1094,[1]D3_2!$B$132:$AL$258,34,FALSE)&amp;""</f>
        <v/>
      </c>
      <c r="AU1098" s="223"/>
      <c r="AV1098" s="96" t="s">
        <v>6130</v>
      </c>
      <c r="AW1098" s="224" t="str">
        <f>VLOOKUP($B1094,[1]D3_2!$B$132:$AL$385,35,FALSE)&amp;""</f>
        <v/>
      </c>
      <c r="AX1098" s="225"/>
      <c r="AY1098" s="222" t="str">
        <f>VLOOKUP($B1094,[1]D3_2!$B$132:$AL$258,36,FALSE)&amp;""</f>
        <v/>
      </c>
      <c r="AZ1098" s="223"/>
      <c r="BA1098" s="96" t="s">
        <v>6130</v>
      </c>
      <c r="BB1098" s="224" t="str">
        <f>VLOOKUP($B1094,[1]D3_2!$B$132:$AL$385,37,FALSE)&amp;""</f>
        <v/>
      </c>
      <c r="BC1098" s="225"/>
      <c r="BD1098" s="60"/>
    </row>
    <row r="1099" spans="2:56" ht="14.25" customHeight="1" x14ac:dyDescent="0.55000000000000004">
      <c r="B1099" s="198"/>
      <c r="C1099" s="199"/>
      <c r="D1099" s="199"/>
      <c r="E1099" s="199"/>
      <c r="F1099" s="199"/>
      <c r="G1099" s="200"/>
      <c r="H1099" s="238"/>
      <c r="I1099" s="239"/>
      <c r="J1099" s="239"/>
      <c r="K1099" s="240"/>
      <c r="L1099" s="248" t="s">
        <v>7256</v>
      </c>
      <c r="M1099" s="249"/>
      <c r="N1099" s="249"/>
      <c r="O1099" s="250"/>
      <c r="P1099" s="244" t="str">
        <f>VLOOKUP($B1094,[1]D3_2!$B$259:$AL$385,22,FALSE)&amp;""</f>
        <v/>
      </c>
      <c r="Q1099" s="245"/>
      <c r="R1099" s="97" t="s">
        <v>6130</v>
      </c>
      <c r="S1099" s="246" t="str">
        <f>VLOOKUP($B1094,[1]D3_2!$B$259:$AL$385,23,FALSE)&amp;""</f>
        <v/>
      </c>
      <c r="T1099" s="247"/>
      <c r="U1099" s="244" t="str">
        <f>VLOOKUP($B1094,[1]D3_2!$B$259:$AL$385,24,FALSE)&amp;""</f>
        <v/>
      </c>
      <c r="V1099" s="245"/>
      <c r="W1099" s="97" t="s">
        <v>6130</v>
      </c>
      <c r="X1099" s="246" t="str">
        <f>VLOOKUP($B1094,[1]D3_2!$B$259:$AL$385,25,FALSE)&amp;""</f>
        <v/>
      </c>
      <c r="Y1099" s="247"/>
      <c r="Z1099" s="244" t="str">
        <f>VLOOKUP($B1094,[1]D3_2!$B$259:$AL$385,26,FALSE)&amp;""</f>
        <v/>
      </c>
      <c r="AA1099" s="245"/>
      <c r="AB1099" s="97" t="s">
        <v>6130</v>
      </c>
      <c r="AC1099" s="246" t="str">
        <f>VLOOKUP($B1094,[1]D3_2!$B$259:$AL$385,27,FALSE)&amp;""</f>
        <v/>
      </c>
      <c r="AD1099" s="247"/>
      <c r="AE1099" s="244" t="str">
        <f>VLOOKUP($B1094,[1]D3_2!$B$259:$AL$385,28,FALSE)&amp;""</f>
        <v/>
      </c>
      <c r="AF1099" s="245"/>
      <c r="AG1099" s="97" t="s">
        <v>6130</v>
      </c>
      <c r="AH1099" s="246" t="str">
        <f>VLOOKUP($B1094,[1]D3_2!$B$259:$AL$385,29,FALSE)&amp;""</f>
        <v/>
      </c>
      <c r="AI1099" s="247"/>
      <c r="AJ1099" s="244" t="str">
        <f>VLOOKUP($B1094,[1]D3_2!$B$259:$AL$385,30,FALSE)&amp;""</f>
        <v/>
      </c>
      <c r="AK1099" s="245"/>
      <c r="AL1099" s="97" t="s">
        <v>6130</v>
      </c>
      <c r="AM1099" s="246" t="str">
        <f>VLOOKUP($B1094,[1]D3_2!$B$259:$AL$385,31,FALSE)&amp;""</f>
        <v/>
      </c>
      <c r="AN1099" s="247"/>
      <c r="AO1099" s="244" t="str">
        <f>VLOOKUP($B1094,[1]D3_2!$B$259:$AL$385,32,FALSE)&amp;""</f>
        <v/>
      </c>
      <c r="AP1099" s="245"/>
      <c r="AQ1099" s="97" t="s">
        <v>6130</v>
      </c>
      <c r="AR1099" s="246" t="str">
        <f>VLOOKUP($B1094,[1]D3_2!$B$259:$AL$385,33,FALSE)&amp;""</f>
        <v/>
      </c>
      <c r="AS1099" s="247"/>
      <c r="AT1099" s="244" t="str">
        <f>VLOOKUP($B1094,[1]D3_2!$B$259:$AL$385,34,FALSE)&amp;""</f>
        <v/>
      </c>
      <c r="AU1099" s="245"/>
      <c r="AV1099" s="97" t="s">
        <v>6130</v>
      </c>
      <c r="AW1099" s="246" t="str">
        <f>VLOOKUP($B1094,[1]D3_2!$B$259:$AL$385,35,FALSE)&amp;""</f>
        <v/>
      </c>
      <c r="AX1099" s="247"/>
      <c r="AY1099" s="244" t="str">
        <f>VLOOKUP($B1094,[1]D3_2!$B$259:$AL$385,36,FALSE)&amp;""</f>
        <v/>
      </c>
      <c r="AZ1099" s="245"/>
      <c r="BA1099" s="97" t="s">
        <v>6130</v>
      </c>
      <c r="BB1099" s="246" t="str">
        <f>VLOOKUP($B1094,[1]D3_2!$B$259:$AL$385,37,FALSE)&amp;""</f>
        <v/>
      </c>
      <c r="BC1099" s="247"/>
      <c r="BD1099" s="60"/>
    </row>
    <row r="1100" spans="2:56" ht="14.25" customHeight="1" x14ac:dyDescent="0.55000000000000004">
      <c r="B1100" s="195" t="s">
        <v>6010</v>
      </c>
      <c r="C1100" s="196"/>
      <c r="D1100" s="196"/>
      <c r="E1100" s="196"/>
      <c r="F1100" s="196"/>
      <c r="G1100" s="197"/>
      <c r="H1100" s="232" t="s">
        <v>7637</v>
      </c>
      <c r="I1100" s="233"/>
      <c r="J1100" s="233"/>
      <c r="K1100" s="234"/>
      <c r="L1100" s="241" t="s">
        <v>6265</v>
      </c>
      <c r="M1100" s="242"/>
      <c r="N1100" s="242"/>
      <c r="O1100" s="243"/>
      <c r="P1100" s="215" t="str">
        <f>VLOOKUP($B1100,[1]D3_2!$B$5:$AL$131,6,FALSE)&amp;""</f>
        <v/>
      </c>
      <c r="Q1100" s="216"/>
      <c r="R1100" s="95" t="s">
        <v>59</v>
      </c>
      <c r="S1100" s="217" t="str">
        <f>VLOOKUP($B1100,[1]D3_2!$B$5:$AL$131,7,FALSE)&amp;""</f>
        <v/>
      </c>
      <c r="T1100" s="218"/>
      <c r="U1100" s="215" t="str">
        <f>VLOOKUP($B1100,[1]D3_2!$B$5:$AL$131,8,FALSE)&amp;""</f>
        <v/>
      </c>
      <c r="V1100" s="216"/>
      <c r="W1100" s="95" t="s">
        <v>59</v>
      </c>
      <c r="X1100" s="217" t="str">
        <f>VLOOKUP($B1100,[1]D3_2!$B$5:$AL$131,9,FALSE)&amp;""</f>
        <v/>
      </c>
      <c r="Y1100" s="218"/>
      <c r="Z1100" s="215" t="str">
        <f>VLOOKUP($B1100,[1]D3_2!$B$5:$AL$131,10,FALSE)&amp;""</f>
        <v/>
      </c>
      <c r="AA1100" s="216"/>
      <c r="AB1100" s="95" t="s">
        <v>59</v>
      </c>
      <c r="AC1100" s="217" t="str">
        <f>VLOOKUP($B1100,[1]D3_2!$B$5:$AL$131,11,FALSE)&amp;""</f>
        <v/>
      </c>
      <c r="AD1100" s="218"/>
      <c r="AE1100" s="215" t="str">
        <f>VLOOKUP($B1100,[1]D3_2!$B$5:$AL$131,12,FALSE)&amp;""</f>
        <v/>
      </c>
      <c r="AF1100" s="216"/>
      <c r="AG1100" s="95" t="s">
        <v>59</v>
      </c>
      <c r="AH1100" s="217" t="str">
        <f>VLOOKUP($B1100,[1]D3_2!$B$5:$AL$131,13,FALSE)&amp;""</f>
        <v/>
      </c>
      <c r="AI1100" s="218"/>
      <c r="AJ1100" s="215" t="str">
        <f>VLOOKUP($B1100,[1]D3_2!$B$5:$AL$131,14,FALSE)&amp;""</f>
        <v/>
      </c>
      <c r="AK1100" s="216"/>
      <c r="AL1100" s="95" t="s">
        <v>59</v>
      </c>
      <c r="AM1100" s="217" t="str">
        <f>VLOOKUP($B1100,[1]D3_2!$B$5:$AL$131,15,FALSE)&amp;""</f>
        <v/>
      </c>
      <c r="AN1100" s="218"/>
      <c r="AO1100" s="215" t="str">
        <f>VLOOKUP($B1100,[1]D3_2!$B$5:$AL$131,16,FALSE)&amp;""</f>
        <v/>
      </c>
      <c r="AP1100" s="216"/>
      <c r="AQ1100" s="95" t="s">
        <v>59</v>
      </c>
      <c r="AR1100" s="217" t="str">
        <f>VLOOKUP($B1100,[1]D3_2!$B$5:$AL$131,17,FALSE)&amp;""</f>
        <v/>
      </c>
      <c r="AS1100" s="218"/>
      <c r="AT1100" s="215" t="str">
        <f>VLOOKUP($B1100,[1]D3_2!$B$5:$AL$131,18,FALSE)&amp;""</f>
        <v/>
      </c>
      <c r="AU1100" s="216"/>
      <c r="AV1100" s="95" t="s">
        <v>59</v>
      </c>
      <c r="AW1100" s="217" t="str">
        <f>VLOOKUP($B1100,[1]D3_2!$B$5:$AL$131,19,FALSE)&amp;""</f>
        <v/>
      </c>
      <c r="AX1100" s="218"/>
      <c r="AY1100" s="215" t="str">
        <f>VLOOKUP($B1100,[1]D3_2!$B$5:$AL$131,20,FALSE)&amp;""</f>
        <v/>
      </c>
      <c r="AZ1100" s="216"/>
      <c r="BA1100" s="95" t="s">
        <v>59</v>
      </c>
      <c r="BB1100" s="217" t="str">
        <f>VLOOKUP($B1100,[1]D3_2!$B$5:$AL$131,21,FALSE)&amp;""</f>
        <v/>
      </c>
      <c r="BC1100" s="218"/>
      <c r="BD1100" s="60"/>
    </row>
    <row r="1101" spans="2:56" ht="14.25" customHeight="1" x14ac:dyDescent="0.55000000000000004">
      <c r="B1101" s="208"/>
      <c r="C1101" s="209"/>
      <c r="D1101" s="209"/>
      <c r="E1101" s="209"/>
      <c r="F1101" s="209"/>
      <c r="G1101" s="210"/>
      <c r="H1101" s="235"/>
      <c r="I1101" s="236"/>
      <c r="J1101" s="236"/>
      <c r="K1101" s="237"/>
      <c r="L1101" s="219" t="s">
        <v>7255</v>
      </c>
      <c r="M1101" s="220"/>
      <c r="N1101" s="220"/>
      <c r="O1101" s="221"/>
      <c r="P1101" s="222" t="str">
        <f>VLOOKUP($B1100,[1]D3_2!$B$132:$AL$258,6,FALSE)&amp;""</f>
        <v/>
      </c>
      <c r="Q1101" s="223"/>
      <c r="R1101" s="96" t="s">
        <v>6130</v>
      </c>
      <c r="S1101" s="224" t="str">
        <f>VLOOKUP($B1100,[1]D3_2!$B$132:$AL$258,7,FALSE)&amp;""</f>
        <v/>
      </c>
      <c r="T1101" s="225"/>
      <c r="U1101" s="222" t="str">
        <f>VLOOKUP($B1100,[1]D3_2!$B$132:$AL$258,8,FALSE)&amp;""</f>
        <v/>
      </c>
      <c r="V1101" s="223"/>
      <c r="W1101" s="96" t="s">
        <v>6130</v>
      </c>
      <c r="X1101" s="224" t="str">
        <f>VLOOKUP($B1100,[1]D3_2!$B$132:$AL$258,9,FALSE)&amp;""</f>
        <v/>
      </c>
      <c r="Y1101" s="225"/>
      <c r="Z1101" s="222" t="str">
        <f>VLOOKUP($B1100,[1]D3_2!$B$132:$AL$258,10,FALSE)&amp;""</f>
        <v/>
      </c>
      <c r="AA1101" s="223"/>
      <c r="AB1101" s="96" t="s">
        <v>6130</v>
      </c>
      <c r="AC1101" s="224" t="str">
        <f>VLOOKUP($B1100,[1]D3_2!$B$132:$AL$258,11,FALSE)&amp;""</f>
        <v/>
      </c>
      <c r="AD1101" s="225"/>
      <c r="AE1101" s="222" t="str">
        <f>VLOOKUP($B1100,[1]D3_2!$B$132:$AL$258,12,FALSE)&amp;""</f>
        <v/>
      </c>
      <c r="AF1101" s="223"/>
      <c r="AG1101" s="96" t="s">
        <v>6130</v>
      </c>
      <c r="AH1101" s="224" t="str">
        <f>VLOOKUP($B1100,[1]D3_2!$B$132:$AL$385,13,FALSE)&amp;""</f>
        <v/>
      </c>
      <c r="AI1101" s="225"/>
      <c r="AJ1101" s="222" t="str">
        <f>VLOOKUP($B1100,[1]D3_2!$B$132:$AL$258,14,FALSE)&amp;""</f>
        <v/>
      </c>
      <c r="AK1101" s="223"/>
      <c r="AL1101" s="96" t="s">
        <v>6130</v>
      </c>
      <c r="AM1101" s="224" t="str">
        <f>VLOOKUP($B1100,[1]D3_2!$B$132:$AL$385,15,FALSE)&amp;""</f>
        <v/>
      </c>
      <c r="AN1101" s="225"/>
      <c r="AO1101" s="222" t="str">
        <f>VLOOKUP($B1100,[1]D3_2!$B$132:$AL$258,16,FALSE)&amp;""</f>
        <v/>
      </c>
      <c r="AP1101" s="223"/>
      <c r="AQ1101" s="96" t="s">
        <v>6130</v>
      </c>
      <c r="AR1101" s="224" t="str">
        <f>VLOOKUP($B1100,[1]D3_2!$B$132:$AL$385,17,FALSE)&amp;""</f>
        <v/>
      </c>
      <c r="AS1101" s="225"/>
      <c r="AT1101" s="222" t="str">
        <f>VLOOKUP($B1100,[1]D3_2!$B$132:$AL$258,18,FALSE)&amp;""</f>
        <v/>
      </c>
      <c r="AU1101" s="223"/>
      <c r="AV1101" s="96" t="s">
        <v>6130</v>
      </c>
      <c r="AW1101" s="224" t="str">
        <f>VLOOKUP($B1100,[1]D3_2!$B$132:$AL$385,19,FALSE)&amp;""</f>
        <v/>
      </c>
      <c r="AX1101" s="225"/>
      <c r="AY1101" s="222" t="str">
        <f>VLOOKUP($B1100,[1]D3_2!$B$132:$AL$258,20,FALSE)&amp;""</f>
        <v/>
      </c>
      <c r="AZ1101" s="223"/>
      <c r="BA1101" s="96" t="s">
        <v>6130</v>
      </c>
      <c r="BB1101" s="224" t="str">
        <f>VLOOKUP($B1100,[1]D3_2!$B$132:$AL$385,21,FALSE)&amp;""</f>
        <v/>
      </c>
      <c r="BC1101" s="225"/>
      <c r="BD1101" s="60"/>
    </row>
    <row r="1102" spans="2:56" ht="14.25" customHeight="1" x14ac:dyDescent="0.55000000000000004">
      <c r="B1102" s="208"/>
      <c r="C1102" s="209"/>
      <c r="D1102" s="209"/>
      <c r="E1102" s="209"/>
      <c r="F1102" s="209"/>
      <c r="G1102" s="210"/>
      <c r="H1102" s="238"/>
      <c r="I1102" s="239"/>
      <c r="J1102" s="239"/>
      <c r="K1102" s="240"/>
      <c r="L1102" s="248" t="s">
        <v>7256</v>
      </c>
      <c r="M1102" s="249"/>
      <c r="N1102" s="249"/>
      <c r="O1102" s="250"/>
      <c r="P1102" s="244" t="str">
        <f>VLOOKUP($B1100,[1]D3_2!$B$259:$AL$385,6,FALSE)&amp;""</f>
        <v/>
      </c>
      <c r="Q1102" s="245"/>
      <c r="R1102" s="97" t="s">
        <v>6130</v>
      </c>
      <c r="S1102" s="246" t="str">
        <f>VLOOKUP($B1100,[1]D3_2!$B$259:$AL$385,7,FALSE)&amp;""</f>
        <v/>
      </c>
      <c r="T1102" s="247"/>
      <c r="U1102" s="244" t="str">
        <f>VLOOKUP($B1100,[1]D3_2!$B$259:$AL$385,8,FALSE)&amp;""</f>
        <v/>
      </c>
      <c r="V1102" s="245"/>
      <c r="W1102" s="97" t="s">
        <v>6130</v>
      </c>
      <c r="X1102" s="246" t="str">
        <f>VLOOKUP($B1100,[1]D3_2!$B$259:$AL$385,9,FALSE)&amp;""</f>
        <v/>
      </c>
      <c r="Y1102" s="247"/>
      <c r="Z1102" s="244" t="str">
        <f>VLOOKUP($B1100,[1]D3_2!$B$259:$AL$385,10,FALSE)&amp;""</f>
        <v/>
      </c>
      <c r="AA1102" s="245"/>
      <c r="AB1102" s="97" t="s">
        <v>6130</v>
      </c>
      <c r="AC1102" s="246" t="str">
        <f>VLOOKUP($B1100,[1]D3_2!$B$259:$AL$385,11,FALSE)&amp;""</f>
        <v/>
      </c>
      <c r="AD1102" s="247"/>
      <c r="AE1102" s="244" t="str">
        <f>VLOOKUP($B1100,[1]D3_2!$B$259:$AL$385,12,FALSE)&amp;""</f>
        <v/>
      </c>
      <c r="AF1102" s="245"/>
      <c r="AG1102" s="97" t="s">
        <v>6130</v>
      </c>
      <c r="AH1102" s="246" t="str">
        <f>VLOOKUP($B1100,[1]D3_2!$B$259:$AL$385,13,FALSE)&amp;""</f>
        <v/>
      </c>
      <c r="AI1102" s="247"/>
      <c r="AJ1102" s="244" t="str">
        <f>VLOOKUP($B1100,[1]D3_2!$B$259:$AL$385,14,FALSE)&amp;""</f>
        <v/>
      </c>
      <c r="AK1102" s="245"/>
      <c r="AL1102" s="97" t="s">
        <v>6130</v>
      </c>
      <c r="AM1102" s="246" t="str">
        <f>VLOOKUP($B1100,[1]D3_2!$B$259:$AL$385,15,FALSE)&amp;""</f>
        <v/>
      </c>
      <c r="AN1102" s="247"/>
      <c r="AO1102" s="244" t="str">
        <f>VLOOKUP($B1100,[1]D3_2!$B$259:$AL$385,16,FALSE)&amp;""</f>
        <v/>
      </c>
      <c r="AP1102" s="245"/>
      <c r="AQ1102" s="97" t="s">
        <v>6130</v>
      </c>
      <c r="AR1102" s="246" t="str">
        <f>VLOOKUP($B1100,[1]D3_2!$B$259:$AL$385,17,FALSE)&amp;""</f>
        <v/>
      </c>
      <c r="AS1102" s="247"/>
      <c r="AT1102" s="244" t="str">
        <f>VLOOKUP($B1100,[1]D3_2!$B$259:$AL$385,18,FALSE)&amp;""</f>
        <v/>
      </c>
      <c r="AU1102" s="245"/>
      <c r="AV1102" s="97" t="s">
        <v>6130</v>
      </c>
      <c r="AW1102" s="246" t="str">
        <f>VLOOKUP($B1100,[1]D3_2!$B$259:$AL$385,19,FALSE)&amp;""</f>
        <v/>
      </c>
      <c r="AX1102" s="247"/>
      <c r="AY1102" s="244" t="str">
        <f>VLOOKUP($B1100,[1]D3_2!$B$259:$AL$385,20,FALSE)&amp;""</f>
        <v/>
      </c>
      <c r="AZ1102" s="245"/>
      <c r="BA1102" s="97" t="s">
        <v>6130</v>
      </c>
      <c r="BB1102" s="246" t="str">
        <f>VLOOKUP($B1100,[1]D3_2!$B$259:$AL$385,21,FALSE)&amp;""</f>
        <v/>
      </c>
      <c r="BC1102" s="247"/>
      <c r="BD1102" s="60"/>
    </row>
    <row r="1103" spans="2:56" ht="14.25" customHeight="1" x14ac:dyDescent="0.55000000000000004">
      <c r="B1103" s="208"/>
      <c r="C1103" s="209"/>
      <c r="D1103" s="209"/>
      <c r="E1103" s="209"/>
      <c r="F1103" s="209"/>
      <c r="G1103" s="210"/>
      <c r="H1103" s="232" t="s">
        <v>7669</v>
      </c>
      <c r="I1103" s="233"/>
      <c r="J1103" s="233"/>
      <c r="K1103" s="234"/>
      <c r="L1103" s="241" t="s">
        <v>6265</v>
      </c>
      <c r="M1103" s="242"/>
      <c r="N1103" s="242"/>
      <c r="O1103" s="243"/>
      <c r="P1103" s="215" t="str">
        <f>VLOOKUP($B1100,[1]D3_2!$B$5:$AL$131,22,FALSE)&amp;""</f>
        <v/>
      </c>
      <c r="Q1103" s="216"/>
      <c r="R1103" s="95" t="s">
        <v>59</v>
      </c>
      <c r="S1103" s="217" t="str">
        <f>VLOOKUP($B1100,[1]D3_2!$B$5:$AL$131,23,FALSE)&amp;""</f>
        <v/>
      </c>
      <c r="T1103" s="218"/>
      <c r="U1103" s="215" t="str">
        <f>VLOOKUP($B1100,[1]D3_2!$B$5:$AL$131,24,FALSE)&amp;""</f>
        <v/>
      </c>
      <c r="V1103" s="216"/>
      <c r="W1103" s="95" t="s">
        <v>59</v>
      </c>
      <c r="X1103" s="217" t="str">
        <f>VLOOKUP($B1100,[1]D3_2!$B$5:$AL$131,25,FALSE)&amp;""</f>
        <v/>
      </c>
      <c r="Y1103" s="218"/>
      <c r="Z1103" s="215" t="str">
        <f>VLOOKUP($B1100,[1]D3_2!$B$5:$AL$131,26,FALSE)&amp;""</f>
        <v/>
      </c>
      <c r="AA1103" s="216"/>
      <c r="AB1103" s="95" t="s">
        <v>59</v>
      </c>
      <c r="AC1103" s="217" t="str">
        <f>VLOOKUP($B1100,[1]D3_2!$B$5:$AL$131,27,FALSE)&amp;""</f>
        <v/>
      </c>
      <c r="AD1103" s="218"/>
      <c r="AE1103" s="215" t="str">
        <f>VLOOKUP($B1100,[1]D3_2!$B$5:$AL$131,28,FALSE)&amp;""</f>
        <v/>
      </c>
      <c r="AF1103" s="216"/>
      <c r="AG1103" s="95" t="s">
        <v>59</v>
      </c>
      <c r="AH1103" s="217" t="str">
        <f>VLOOKUP($B1100,[1]D3_2!$B$5:$AL$131,29,FALSE)&amp;""</f>
        <v/>
      </c>
      <c r="AI1103" s="218"/>
      <c r="AJ1103" s="215" t="str">
        <f>VLOOKUP($B1100,[1]D3_2!$B$5:$AL$131,30,FALSE)&amp;""</f>
        <v/>
      </c>
      <c r="AK1103" s="216"/>
      <c r="AL1103" s="95" t="s">
        <v>59</v>
      </c>
      <c r="AM1103" s="217" t="str">
        <f>VLOOKUP($B1100,[1]D3_2!$B$5:$AL$131,31,FALSE)&amp;""</f>
        <v/>
      </c>
      <c r="AN1103" s="218"/>
      <c r="AO1103" s="215" t="str">
        <f>VLOOKUP($B1100,[1]D3_2!$B$5:$AL$131,32,FALSE)&amp;""</f>
        <v/>
      </c>
      <c r="AP1103" s="216"/>
      <c r="AQ1103" s="95" t="s">
        <v>59</v>
      </c>
      <c r="AR1103" s="217" t="str">
        <f>VLOOKUP($B1100,[1]D3_2!$B$5:$AL$131,33,FALSE)&amp;""</f>
        <v/>
      </c>
      <c r="AS1103" s="218"/>
      <c r="AT1103" s="215" t="str">
        <f>VLOOKUP($B1100,[1]D3_2!$B$5:$AL$131,34,FALSE)&amp;""</f>
        <v/>
      </c>
      <c r="AU1103" s="216"/>
      <c r="AV1103" s="95" t="s">
        <v>59</v>
      </c>
      <c r="AW1103" s="217" t="str">
        <f>VLOOKUP($B1100,[1]D3_2!$B$5:$AL$131,35,FALSE)&amp;""</f>
        <v/>
      </c>
      <c r="AX1103" s="218"/>
      <c r="AY1103" s="215" t="str">
        <f>VLOOKUP($B1100,[1]D3_2!$B$5:$AL$131,36,FALSE)&amp;""</f>
        <v/>
      </c>
      <c r="AZ1103" s="216"/>
      <c r="BA1103" s="95" t="s">
        <v>59</v>
      </c>
      <c r="BB1103" s="217" t="str">
        <f>VLOOKUP($B1100,[1]D3_2!$B$5:$AL$131,37,FALSE)&amp;""</f>
        <v/>
      </c>
      <c r="BC1103" s="218"/>
      <c r="BD1103" s="60"/>
    </row>
    <row r="1104" spans="2:56" ht="14.25" customHeight="1" x14ac:dyDescent="0.55000000000000004">
      <c r="B1104" s="208"/>
      <c r="C1104" s="209"/>
      <c r="D1104" s="209"/>
      <c r="E1104" s="209"/>
      <c r="F1104" s="209"/>
      <c r="G1104" s="210"/>
      <c r="H1104" s="235"/>
      <c r="I1104" s="236"/>
      <c r="J1104" s="236"/>
      <c r="K1104" s="237"/>
      <c r="L1104" s="219" t="s">
        <v>7255</v>
      </c>
      <c r="M1104" s="220"/>
      <c r="N1104" s="220"/>
      <c r="O1104" s="221"/>
      <c r="P1104" s="222" t="str">
        <f>VLOOKUP($B1100,[1]D3_2!$B$132:$AL$258,22,FALSE)&amp;""</f>
        <v/>
      </c>
      <c r="Q1104" s="223"/>
      <c r="R1104" s="96" t="s">
        <v>6130</v>
      </c>
      <c r="S1104" s="224" t="str">
        <f>VLOOKUP($B1100,[1]D3_2!$B$132:$AL$258,23,FALSE)&amp;""</f>
        <v/>
      </c>
      <c r="T1104" s="225"/>
      <c r="U1104" s="222" t="str">
        <f>VLOOKUP($B1100,[1]D3_2!$B$132:$AL$258,24,FALSE)&amp;""</f>
        <v/>
      </c>
      <c r="V1104" s="223"/>
      <c r="W1104" s="96" t="s">
        <v>6130</v>
      </c>
      <c r="X1104" s="224" t="str">
        <f>VLOOKUP($B1100,[1]D3_2!$B$132:$AL$258,25,FALSE)&amp;""</f>
        <v/>
      </c>
      <c r="Y1104" s="225"/>
      <c r="Z1104" s="222" t="str">
        <f>VLOOKUP($B1100,[1]D3_2!$B$132:$AL$258,26,FALSE)&amp;""</f>
        <v/>
      </c>
      <c r="AA1104" s="223"/>
      <c r="AB1104" s="96" t="s">
        <v>6130</v>
      </c>
      <c r="AC1104" s="224" t="str">
        <f>VLOOKUP($B1100,[1]D3_2!$B$132:$AL$258,27,FALSE)&amp;""</f>
        <v/>
      </c>
      <c r="AD1104" s="225"/>
      <c r="AE1104" s="222" t="str">
        <f>VLOOKUP($B1100,[1]D3_2!$B$132:$AL$258,28,FALSE)&amp;""</f>
        <v/>
      </c>
      <c r="AF1104" s="223"/>
      <c r="AG1104" s="96" t="s">
        <v>6130</v>
      </c>
      <c r="AH1104" s="224" t="str">
        <f>VLOOKUP($B1100,[1]D3_2!$B$132:$AL$385,29,FALSE)&amp;""</f>
        <v/>
      </c>
      <c r="AI1104" s="225"/>
      <c r="AJ1104" s="222" t="str">
        <f>VLOOKUP($B1100,[1]D3_2!$B$132:$AL$258,30,FALSE)&amp;""</f>
        <v/>
      </c>
      <c r="AK1104" s="223"/>
      <c r="AL1104" s="96" t="s">
        <v>6130</v>
      </c>
      <c r="AM1104" s="224" t="str">
        <f>VLOOKUP($B1100,[1]D3_2!$B$132:$AL$385,31,FALSE)&amp;""</f>
        <v/>
      </c>
      <c r="AN1104" s="225"/>
      <c r="AO1104" s="222" t="str">
        <f>VLOOKUP($B1100,[1]D3_2!$B$132:$AL$258,32,FALSE)&amp;""</f>
        <v/>
      </c>
      <c r="AP1104" s="223"/>
      <c r="AQ1104" s="96" t="s">
        <v>6130</v>
      </c>
      <c r="AR1104" s="224" t="str">
        <f>VLOOKUP($B1100,[1]D3_2!$B$132:$AL$385,33,FALSE)&amp;""</f>
        <v/>
      </c>
      <c r="AS1104" s="225"/>
      <c r="AT1104" s="222" t="str">
        <f>VLOOKUP($B1100,[1]D3_2!$B$132:$AL$258,34,FALSE)&amp;""</f>
        <v/>
      </c>
      <c r="AU1104" s="223"/>
      <c r="AV1104" s="96" t="s">
        <v>6130</v>
      </c>
      <c r="AW1104" s="224" t="str">
        <f>VLOOKUP($B1100,[1]D3_2!$B$132:$AL$385,35,FALSE)&amp;""</f>
        <v/>
      </c>
      <c r="AX1104" s="225"/>
      <c r="AY1104" s="222" t="str">
        <f>VLOOKUP($B1100,[1]D3_2!$B$132:$AL$258,36,FALSE)&amp;""</f>
        <v/>
      </c>
      <c r="AZ1104" s="223"/>
      <c r="BA1104" s="96" t="s">
        <v>6130</v>
      </c>
      <c r="BB1104" s="224" t="str">
        <f>VLOOKUP($B1100,[1]D3_2!$B$132:$AL$385,37,FALSE)&amp;""</f>
        <v/>
      </c>
      <c r="BC1104" s="225"/>
      <c r="BD1104" s="60"/>
    </row>
    <row r="1105" spans="2:56" ht="14.25" customHeight="1" x14ac:dyDescent="0.55000000000000004">
      <c r="B1105" s="198"/>
      <c r="C1105" s="199"/>
      <c r="D1105" s="199"/>
      <c r="E1105" s="199"/>
      <c r="F1105" s="199"/>
      <c r="G1105" s="200"/>
      <c r="H1105" s="238"/>
      <c r="I1105" s="239"/>
      <c r="J1105" s="239"/>
      <c r="K1105" s="240"/>
      <c r="L1105" s="248" t="s">
        <v>7256</v>
      </c>
      <c r="M1105" s="249"/>
      <c r="N1105" s="249"/>
      <c r="O1105" s="250"/>
      <c r="P1105" s="244" t="str">
        <f>VLOOKUP($B1100,[1]D3_2!$B$259:$AL$385,22,FALSE)&amp;""</f>
        <v/>
      </c>
      <c r="Q1105" s="245"/>
      <c r="R1105" s="97" t="s">
        <v>6130</v>
      </c>
      <c r="S1105" s="246" t="str">
        <f>VLOOKUP($B1100,[1]D3_2!$B$259:$AL$385,23,FALSE)&amp;""</f>
        <v/>
      </c>
      <c r="T1105" s="247"/>
      <c r="U1105" s="244" t="str">
        <f>VLOOKUP($B1100,[1]D3_2!$B$259:$AL$385,24,FALSE)&amp;""</f>
        <v/>
      </c>
      <c r="V1105" s="245"/>
      <c r="W1105" s="97" t="s">
        <v>6130</v>
      </c>
      <c r="X1105" s="246" t="str">
        <f>VLOOKUP($B1100,[1]D3_2!$B$259:$AL$385,25,FALSE)&amp;""</f>
        <v/>
      </c>
      <c r="Y1105" s="247"/>
      <c r="Z1105" s="244" t="str">
        <f>VLOOKUP($B1100,[1]D3_2!$B$259:$AL$385,26,FALSE)&amp;""</f>
        <v/>
      </c>
      <c r="AA1105" s="245"/>
      <c r="AB1105" s="97" t="s">
        <v>6130</v>
      </c>
      <c r="AC1105" s="246" t="str">
        <f>VLOOKUP($B1100,[1]D3_2!$B$259:$AL$385,27,FALSE)&amp;""</f>
        <v/>
      </c>
      <c r="AD1105" s="247"/>
      <c r="AE1105" s="244" t="str">
        <f>VLOOKUP($B1100,[1]D3_2!$B$259:$AL$385,28,FALSE)&amp;""</f>
        <v/>
      </c>
      <c r="AF1105" s="245"/>
      <c r="AG1105" s="97" t="s">
        <v>6130</v>
      </c>
      <c r="AH1105" s="246" t="str">
        <f>VLOOKUP($B1100,[1]D3_2!$B$259:$AL$385,29,FALSE)&amp;""</f>
        <v/>
      </c>
      <c r="AI1105" s="247"/>
      <c r="AJ1105" s="244" t="str">
        <f>VLOOKUP($B1100,[1]D3_2!$B$259:$AL$385,30,FALSE)&amp;""</f>
        <v/>
      </c>
      <c r="AK1105" s="245"/>
      <c r="AL1105" s="97" t="s">
        <v>6130</v>
      </c>
      <c r="AM1105" s="246" t="str">
        <f>VLOOKUP($B1100,[1]D3_2!$B$259:$AL$385,31,FALSE)&amp;""</f>
        <v/>
      </c>
      <c r="AN1105" s="247"/>
      <c r="AO1105" s="244" t="str">
        <f>VLOOKUP($B1100,[1]D3_2!$B$259:$AL$385,32,FALSE)&amp;""</f>
        <v/>
      </c>
      <c r="AP1105" s="245"/>
      <c r="AQ1105" s="97" t="s">
        <v>6130</v>
      </c>
      <c r="AR1105" s="246" t="str">
        <f>VLOOKUP($B1100,[1]D3_2!$B$259:$AL$385,33,FALSE)&amp;""</f>
        <v/>
      </c>
      <c r="AS1105" s="247"/>
      <c r="AT1105" s="244" t="str">
        <f>VLOOKUP($B1100,[1]D3_2!$B$259:$AL$385,34,FALSE)&amp;""</f>
        <v/>
      </c>
      <c r="AU1105" s="245"/>
      <c r="AV1105" s="97" t="s">
        <v>6130</v>
      </c>
      <c r="AW1105" s="246" t="str">
        <f>VLOOKUP($B1100,[1]D3_2!$B$259:$AL$385,35,FALSE)&amp;""</f>
        <v/>
      </c>
      <c r="AX1105" s="247"/>
      <c r="AY1105" s="244" t="str">
        <f>VLOOKUP($B1100,[1]D3_2!$B$259:$AL$385,36,FALSE)&amp;""</f>
        <v/>
      </c>
      <c r="AZ1105" s="245"/>
      <c r="BA1105" s="97" t="s">
        <v>6130</v>
      </c>
      <c r="BB1105" s="246" t="str">
        <f>VLOOKUP($B1100,[1]D3_2!$B$259:$AL$385,37,FALSE)&amp;""</f>
        <v/>
      </c>
      <c r="BC1105" s="247"/>
      <c r="BD1105" s="60"/>
    </row>
    <row r="1106" spans="2:56" ht="14.25" customHeight="1" x14ac:dyDescent="0.55000000000000004">
      <c r="B1106" s="195" t="s">
        <v>562</v>
      </c>
      <c r="C1106" s="196"/>
      <c r="D1106" s="196"/>
      <c r="E1106" s="196"/>
      <c r="F1106" s="196"/>
      <c r="G1106" s="197"/>
      <c r="H1106" s="232" t="s">
        <v>7637</v>
      </c>
      <c r="I1106" s="233"/>
      <c r="J1106" s="233"/>
      <c r="K1106" s="234"/>
      <c r="L1106" s="241" t="s">
        <v>6265</v>
      </c>
      <c r="M1106" s="242"/>
      <c r="N1106" s="242"/>
      <c r="O1106" s="243"/>
      <c r="P1106" s="215" t="str">
        <f>VLOOKUP($B1106,[1]D3_2!$B$5:$AL$131,6,FALSE)&amp;""</f>
        <v/>
      </c>
      <c r="Q1106" s="216"/>
      <c r="R1106" s="95" t="s">
        <v>59</v>
      </c>
      <c r="S1106" s="217" t="str">
        <f>VLOOKUP($B1106,[1]D3_2!$B$5:$AL$131,7,FALSE)&amp;""</f>
        <v/>
      </c>
      <c r="T1106" s="218"/>
      <c r="U1106" s="215" t="str">
        <f>VLOOKUP($B1106,[1]D3_2!$B$5:$AL$131,8,FALSE)&amp;""</f>
        <v/>
      </c>
      <c r="V1106" s="216"/>
      <c r="W1106" s="95" t="s">
        <v>59</v>
      </c>
      <c r="X1106" s="217" t="str">
        <f>VLOOKUP($B1106,[1]D3_2!$B$5:$AL$131,9,FALSE)&amp;""</f>
        <v/>
      </c>
      <c r="Y1106" s="218"/>
      <c r="Z1106" s="215" t="str">
        <f>VLOOKUP($B1106,[1]D3_2!$B$5:$AL$131,10,FALSE)&amp;""</f>
        <v/>
      </c>
      <c r="AA1106" s="216"/>
      <c r="AB1106" s="95" t="s">
        <v>59</v>
      </c>
      <c r="AC1106" s="217" t="str">
        <f>VLOOKUP($B1106,[1]D3_2!$B$5:$AL$131,11,FALSE)&amp;""</f>
        <v/>
      </c>
      <c r="AD1106" s="218"/>
      <c r="AE1106" s="215" t="str">
        <f>VLOOKUP($B1106,[1]D3_2!$B$5:$AL$131,12,FALSE)&amp;""</f>
        <v/>
      </c>
      <c r="AF1106" s="216"/>
      <c r="AG1106" s="95" t="s">
        <v>59</v>
      </c>
      <c r="AH1106" s="217" t="str">
        <f>VLOOKUP($B1106,[1]D3_2!$B$5:$AL$131,13,FALSE)&amp;""</f>
        <v/>
      </c>
      <c r="AI1106" s="218"/>
      <c r="AJ1106" s="215" t="str">
        <f>VLOOKUP($B1106,[1]D3_2!$B$5:$AL$131,14,FALSE)&amp;""</f>
        <v/>
      </c>
      <c r="AK1106" s="216"/>
      <c r="AL1106" s="95" t="s">
        <v>59</v>
      </c>
      <c r="AM1106" s="217" t="str">
        <f>VLOOKUP($B1106,[1]D3_2!$B$5:$AL$131,15,FALSE)&amp;""</f>
        <v/>
      </c>
      <c r="AN1106" s="218"/>
      <c r="AO1106" s="215" t="str">
        <f>VLOOKUP($B1106,[1]D3_2!$B$5:$AL$131,16,FALSE)&amp;""</f>
        <v/>
      </c>
      <c r="AP1106" s="216"/>
      <c r="AQ1106" s="95" t="s">
        <v>59</v>
      </c>
      <c r="AR1106" s="217" t="str">
        <f>VLOOKUP($B1106,[1]D3_2!$B$5:$AL$131,17,FALSE)&amp;""</f>
        <v/>
      </c>
      <c r="AS1106" s="218"/>
      <c r="AT1106" s="215" t="str">
        <f>VLOOKUP($B1106,[1]D3_2!$B$5:$AL$131,18,FALSE)&amp;""</f>
        <v/>
      </c>
      <c r="AU1106" s="216"/>
      <c r="AV1106" s="95" t="s">
        <v>59</v>
      </c>
      <c r="AW1106" s="217" t="str">
        <f>VLOOKUP($B1106,[1]D3_2!$B$5:$AL$131,19,FALSE)&amp;""</f>
        <v/>
      </c>
      <c r="AX1106" s="218"/>
      <c r="AY1106" s="215" t="str">
        <f>VLOOKUP($B1106,[1]D3_2!$B$5:$AL$131,20,FALSE)&amp;""</f>
        <v/>
      </c>
      <c r="AZ1106" s="216"/>
      <c r="BA1106" s="95" t="s">
        <v>59</v>
      </c>
      <c r="BB1106" s="217" t="str">
        <f>VLOOKUP($B1106,[1]D3_2!$B$5:$AL$131,21,FALSE)&amp;""</f>
        <v/>
      </c>
      <c r="BC1106" s="218"/>
      <c r="BD1106" s="60"/>
    </row>
    <row r="1107" spans="2:56" ht="14.25" customHeight="1" x14ac:dyDescent="0.55000000000000004">
      <c r="B1107" s="208"/>
      <c r="C1107" s="209"/>
      <c r="D1107" s="209"/>
      <c r="E1107" s="209"/>
      <c r="F1107" s="209"/>
      <c r="G1107" s="210"/>
      <c r="H1107" s="235"/>
      <c r="I1107" s="236"/>
      <c r="J1107" s="236"/>
      <c r="K1107" s="237"/>
      <c r="L1107" s="219" t="s">
        <v>7255</v>
      </c>
      <c r="M1107" s="220"/>
      <c r="N1107" s="220"/>
      <c r="O1107" s="221"/>
      <c r="P1107" s="222" t="str">
        <f>VLOOKUP($B1106,[1]D3_2!$B$132:$AL$258,6,FALSE)&amp;""</f>
        <v/>
      </c>
      <c r="Q1107" s="223"/>
      <c r="R1107" s="96" t="s">
        <v>6130</v>
      </c>
      <c r="S1107" s="224" t="str">
        <f>VLOOKUP($B1106,[1]D3_2!$B$132:$AL$258,7,FALSE)&amp;""</f>
        <v/>
      </c>
      <c r="T1107" s="225"/>
      <c r="U1107" s="222" t="str">
        <f>VLOOKUP($B1106,[1]D3_2!$B$132:$AL$258,8,FALSE)&amp;""</f>
        <v/>
      </c>
      <c r="V1107" s="223"/>
      <c r="W1107" s="96" t="s">
        <v>6130</v>
      </c>
      <c r="X1107" s="224" t="str">
        <f>VLOOKUP($B1106,[1]D3_2!$B$132:$AL$258,9,FALSE)&amp;""</f>
        <v/>
      </c>
      <c r="Y1107" s="225"/>
      <c r="Z1107" s="222" t="str">
        <f>VLOOKUP($B1106,[1]D3_2!$B$132:$AL$258,10,FALSE)&amp;""</f>
        <v/>
      </c>
      <c r="AA1107" s="223"/>
      <c r="AB1107" s="96" t="s">
        <v>6130</v>
      </c>
      <c r="AC1107" s="224" t="str">
        <f>VLOOKUP($B1106,[1]D3_2!$B$132:$AL$258,11,FALSE)&amp;""</f>
        <v/>
      </c>
      <c r="AD1107" s="225"/>
      <c r="AE1107" s="222" t="str">
        <f>VLOOKUP($B1106,[1]D3_2!$B$132:$AL$258,12,FALSE)&amp;""</f>
        <v/>
      </c>
      <c r="AF1107" s="223"/>
      <c r="AG1107" s="96" t="s">
        <v>6130</v>
      </c>
      <c r="AH1107" s="224" t="str">
        <f>VLOOKUP($B1106,[1]D3_2!$B$132:$AL$385,13,FALSE)&amp;""</f>
        <v/>
      </c>
      <c r="AI1107" s="225"/>
      <c r="AJ1107" s="222" t="str">
        <f>VLOOKUP($B1106,[1]D3_2!$B$132:$AL$258,14,FALSE)&amp;""</f>
        <v/>
      </c>
      <c r="AK1107" s="223"/>
      <c r="AL1107" s="96" t="s">
        <v>6130</v>
      </c>
      <c r="AM1107" s="224" t="str">
        <f>VLOOKUP($B1106,[1]D3_2!$B$132:$AL$385,15,FALSE)&amp;""</f>
        <v/>
      </c>
      <c r="AN1107" s="225"/>
      <c r="AO1107" s="222" t="str">
        <f>VLOOKUP($B1106,[1]D3_2!$B$132:$AL$258,16,FALSE)&amp;""</f>
        <v/>
      </c>
      <c r="AP1107" s="223"/>
      <c r="AQ1107" s="96" t="s">
        <v>6130</v>
      </c>
      <c r="AR1107" s="224" t="str">
        <f>VLOOKUP($B1106,[1]D3_2!$B$132:$AL$385,17,FALSE)&amp;""</f>
        <v/>
      </c>
      <c r="AS1107" s="225"/>
      <c r="AT1107" s="222" t="str">
        <f>VLOOKUP($B1106,[1]D3_2!$B$132:$AL$258,18,FALSE)&amp;""</f>
        <v/>
      </c>
      <c r="AU1107" s="223"/>
      <c r="AV1107" s="96" t="s">
        <v>6130</v>
      </c>
      <c r="AW1107" s="224" t="str">
        <f>VLOOKUP($B1106,[1]D3_2!$B$132:$AL$385,19,FALSE)&amp;""</f>
        <v/>
      </c>
      <c r="AX1107" s="225"/>
      <c r="AY1107" s="222" t="str">
        <f>VLOOKUP($B1106,[1]D3_2!$B$132:$AL$258,20,FALSE)&amp;""</f>
        <v/>
      </c>
      <c r="AZ1107" s="223"/>
      <c r="BA1107" s="96" t="s">
        <v>6130</v>
      </c>
      <c r="BB1107" s="224" t="str">
        <f>VLOOKUP($B1106,[1]D3_2!$B$132:$AL$385,21,FALSE)&amp;""</f>
        <v/>
      </c>
      <c r="BC1107" s="225"/>
      <c r="BD1107" s="60"/>
    </row>
    <row r="1108" spans="2:56" ht="14.25" customHeight="1" x14ac:dyDescent="0.55000000000000004">
      <c r="B1108" s="208"/>
      <c r="C1108" s="209"/>
      <c r="D1108" s="209"/>
      <c r="E1108" s="209"/>
      <c r="F1108" s="209"/>
      <c r="G1108" s="210"/>
      <c r="H1108" s="238"/>
      <c r="I1108" s="239"/>
      <c r="J1108" s="239"/>
      <c r="K1108" s="240"/>
      <c r="L1108" s="248" t="s">
        <v>7256</v>
      </c>
      <c r="M1108" s="249"/>
      <c r="N1108" s="249"/>
      <c r="O1108" s="250"/>
      <c r="P1108" s="244" t="str">
        <f>VLOOKUP($B1106,[1]D3_2!$B$259:$AL$385,6,FALSE)&amp;""</f>
        <v/>
      </c>
      <c r="Q1108" s="245"/>
      <c r="R1108" s="97" t="s">
        <v>6130</v>
      </c>
      <c r="S1108" s="246" t="str">
        <f>VLOOKUP($B1106,[1]D3_2!$B$259:$AL$385,7,FALSE)&amp;""</f>
        <v/>
      </c>
      <c r="T1108" s="247"/>
      <c r="U1108" s="244" t="str">
        <f>VLOOKUP($B1106,[1]D3_2!$B$259:$AL$385,8,FALSE)&amp;""</f>
        <v/>
      </c>
      <c r="V1108" s="245"/>
      <c r="W1108" s="97" t="s">
        <v>6130</v>
      </c>
      <c r="X1108" s="246" t="str">
        <f>VLOOKUP($B1106,[1]D3_2!$B$259:$AL$385,9,FALSE)&amp;""</f>
        <v/>
      </c>
      <c r="Y1108" s="247"/>
      <c r="Z1108" s="244" t="str">
        <f>VLOOKUP($B1106,[1]D3_2!$B$259:$AL$385,10,FALSE)&amp;""</f>
        <v/>
      </c>
      <c r="AA1108" s="245"/>
      <c r="AB1108" s="97" t="s">
        <v>6130</v>
      </c>
      <c r="AC1108" s="246" t="str">
        <f>VLOOKUP($B1106,[1]D3_2!$B$259:$AL$385,11,FALSE)&amp;""</f>
        <v/>
      </c>
      <c r="AD1108" s="247"/>
      <c r="AE1108" s="244" t="str">
        <f>VLOOKUP($B1106,[1]D3_2!$B$259:$AL$385,12,FALSE)&amp;""</f>
        <v/>
      </c>
      <c r="AF1108" s="245"/>
      <c r="AG1108" s="97" t="s">
        <v>6130</v>
      </c>
      <c r="AH1108" s="246" t="str">
        <f>VLOOKUP($B1106,[1]D3_2!$B$259:$AL$385,13,FALSE)&amp;""</f>
        <v/>
      </c>
      <c r="AI1108" s="247"/>
      <c r="AJ1108" s="244" t="str">
        <f>VLOOKUP($B1106,[1]D3_2!$B$259:$AL$385,14,FALSE)&amp;""</f>
        <v/>
      </c>
      <c r="AK1108" s="245"/>
      <c r="AL1108" s="97" t="s">
        <v>6130</v>
      </c>
      <c r="AM1108" s="246" t="str">
        <f>VLOOKUP($B1106,[1]D3_2!$B$259:$AL$385,15,FALSE)&amp;""</f>
        <v/>
      </c>
      <c r="AN1108" s="247"/>
      <c r="AO1108" s="244" t="str">
        <f>VLOOKUP($B1106,[1]D3_2!$B$259:$AL$385,16,FALSE)&amp;""</f>
        <v/>
      </c>
      <c r="AP1108" s="245"/>
      <c r="AQ1108" s="97" t="s">
        <v>6130</v>
      </c>
      <c r="AR1108" s="246" t="str">
        <f>VLOOKUP($B1106,[1]D3_2!$B$259:$AL$385,17,FALSE)&amp;""</f>
        <v/>
      </c>
      <c r="AS1108" s="247"/>
      <c r="AT1108" s="244" t="str">
        <f>VLOOKUP($B1106,[1]D3_2!$B$259:$AL$385,18,FALSE)&amp;""</f>
        <v/>
      </c>
      <c r="AU1108" s="245"/>
      <c r="AV1108" s="97" t="s">
        <v>6130</v>
      </c>
      <c r="AW1108" s="246" t="str">
        <f>VLOOKUP($B1106,[1]D3_2!$B$259:$AL$385,19,FALSE)&amp;""</f>
        <v/>
      </c>
      <c r="AX1108" s="247"/>
      <c r="AY1108" s="244" t="str">
        <f>VLOOKUP($B1106,[1]D3_2!$B$259:$AL$385,20,FALSE)&amp;""</f>
        <v/>
      </c>
      <c r="AZ1108" s="245"/>
      <c r="BA1108" s="97" t="s">
        <v>6130</v>
      </c>
      <c r="BB1108" s="246" t="str">
        <f>VLOOKUP($B1106,[1]D3_2!$B$259:$AL$385,21,FALSE)&amp;""</f>
        <v/>
      </c>
      <c r="BC1108" s="247"/>
      <c r="BD1108" s="60"/>
    </row>
    <row r="1109" spans="2:56" ht="14.25" customHeight="1" x14ac:dyDescent="0.55000000000000004">
      <c r="B1109" s="208"/>
      <c r="C1109" s="209"/>
      <c r="D1109" s="209"/>
      <c r="E1109" s="209"/>
      <c r="F1109" s="209"/>
      <c r="G1109" s="210"/>
      <c r="H1109" s="232" t="s">
        <v>7669</v>
      </c>
      <c r="I1109" s="233"/>
      <c r="J1109" s="233"/>
      <c r="K1109" s="234"/>
      <c r="L1109" s="241" t="s">
        <v>6265</v>
      </c>
      <c r="M1109" s="242"/>
      <c r="N1109" s="242"/>
      <c r="O1109" s="243"/>
      <c r="P1109" s="215" t="str">
        <f>VLOOKUP($B1106,[1]D3_2!$B$5:$AL$131,22,FALSE)&amp;""</f>
        <v/>
      </c>
      <c r="Q1109" s="216"/>
      <c r="R1109" s="95" t="s">
        <v>59</v>
      </c>
      <c r="S1109" s="217" t="str">
        <f>VLOOKUP($B1106,[1]D3_2!$B$5:$AL$131,23,FALSE)&amp;""</f>
        <v/>
      </c>
      <c r="T1109" s="218"/>
      <c r="U1109" s="215" t="str">
        <f>VLOOKUP($B1106,[1]D3_2!$B$5:$AL$131,24,FALSE)&amp;""</f>
        <v/>
      </c>
      <c r="V1109" s="216"/>
      <c r="W1109" s="95" t="s">
        <v>59</v>
      </c>
      <c r="X1109" s="217" t="str">
        <f>VLOOKUP($B1106,[1]D3_2!$B$5:$AL$131,25,FALSE)&amp;""</f>
        <v/>
      </c>
      <c r="Y1109" s="218"/>
      <c r="Z1109" s="215" t="str">
        <f>VLOOKUP($B1106,[1]D3_2!$B$5:$AL$131,26,FALSE)&amp;""</f>
        <v/>
      </c>
      <c r="AA1109" s="216"/>
      <c r="AB1109" s="95" t="s">
        <v>59</v>
      </c>
      <c r="AC1109" s="217" t="str">
        <f>VLOOKUP($B1106,[1]D3_2!$B$5:$AL$131,27,FALSE)&amp;""</f>
        <v/>
      </c>
      <c r="AD1109" s="218"/>
      <c r="AE1109" s="215" t="str">
        <f>VLOOKUP($B1106,[1]D3_2!$B$5:$AL$131,28,FALSE)&amp;""</f>
        <v/>
      </c>
      <c r="AF1109" s="216"/>
      <c r="AG1109" s="95" t="s">
        <v>59</v>
      </c>
      <c r="AH1109" s="217" t="str">
        <f>VLOOKUP($B1106,[1]D3_2!$B$5:$AL$131,29,FALSE)&amp;""</f>
        <v/>
      </c>
      <c r="AI1109" s="218"/>
      <c r="AJ1109" s="215" t="str">
        <f>VLOOKUP($B1106,[1]D3_2!$B$5:$AL$131,30,FALSE)&amp;""</f>
        <v/>
      </c>
      <c r="AK1109" s="216"/>
      <c r="AL1109" s="95" t="s">
        <v>59</v>
      </c>
      <c r="AM1109" s="217" t="str">
        <f>VLOOKUP($B1106,[1]D3_2!$B$5:$AL$131,31,FALSE)&amp;""</f>
        <v/>
      </c>
      <c r="AN1109" s="218"/>
      <c r="AO1109" s="215" t="str">
        <f>VLOOKUP($B1106,[1]D3_2!$B$5:$AL$131,32,FALSE)&amp;""</f>
        <v/>
      </c>
      <c r="AP1109" s="216"/>
      <c r="AQ1109" s="95" t="s">
        <v>59</v>
      </c>
      <c r="AR1109" s="217" t="str">
        <f>VLOOKUP($B1106,[1]D3_2!$B$5:$AL$131,33,FALSE)&amp;""</f>
        <v/>
      </c>
      <c r="AS1109" s="218"/>
      <c r="AT1109" s="215" t="str">
        <f>VLOOKUP($B1106,[1]D3_2!$B$5:$AL$131,34,FALSE)&amp;""</f>
        <v/>
      </c>
      <c r="AU1109" s="216"/>
      <c r="AV1109" s="95" t="s">
        <v>59</v>
      </c>
      <c r="AW1109" s="217" t="str">
        <f>VLOOKUP($B1106,[1]D3_2!$B$5:$AL$131,35,FALSE)&amp;""</f>
        <v/>
      </c>
      <c r="AX1109" s="218"/>
      <c r="AY1109" s="215" t="str">
        <f>VLOOKUP($B1106,[1]D3_2!$B$5:$AL$131,36,FALSE)&amp;""</f>
        <v/>
      </c>
      <c r="AZ1109" s="216"/>
      <c r="BA1109" s="95" t="s">
        <v>59</v>
      </c>
      <c r="BB1109" s="217" t="str">
        <f>VLOOKUP($B1106,[1]D3_2!$B$5:$AL$131,37,FALSE)&amp;""</f>
        <v/>
      </c>
      <c r="BC1109" s="218"/>
      <c r="BD1109" s="60"/>
    </row>
    <row r="1110" spans="2:56" ht="14.25" customHeight="1" x14ac:dyDescent="0.55000000000000004">
      <c r="B1110" s="208"/>
      <c r="C1110" s="209"/>
      <c r="D1110" s="209"/>
      <c r="E1110" s="209"/>
      <c r="F1110" s="209"/>
      <c r="G1110" s="210"/>
      <c r="H1110" s="235"/>
      <c r="I1110" s="236"/>
      <c r="J1110" s="236"/>
      <c r="K1110" s="237"/>
      <c r="L1110" s="219" t="s">
        <v>7255</v>
      </c>
      <c r="M1110" s="220"/>
      <c r="N1110" s="220"/>
      <c r="O1110" s="221"/>
      <c r="P1110" s="222" t="str">
        <f>VLOOKUP($B1106,[1]D3_2!$B$132:$AL$258,22,FALSE)&amp;""</f>
        <v/>
      </c>
      <c r="Q1110" s="223"/>
      <c r="R1110" s="96" t="s">
        <v>6130</v>
      </c>
      <c r="S1110" s="224" t="str">
        <f>VLOOKUP($B1106,[1]D3_2!$B$132:$AL$258,23,FALSE)&amp;""</f>
        <v/>
      </c>
      <c r="T1110" s="225"/>
      <c r="U1110" s="222" t="str">
        <f>VLOOKUP($B1106,[1]D3_2!$B$132:$AL$258,24,FALSE)&amp;""</f>
        <v/>
      </c>
      <c r="V1110" s="223"/>
      <c r="W1110" s="96" t="s">
        <v>6130</v>
      </c>
      <c r="X1110" s="224" t="str">
        <f>VLOOKUP($B1106,[1]D3_2!$B$132:$AL$258,25,FALSE)&amp;""</f>
        <v/>
      </c>
      <c r="Y1110" s="225"/>
      <c r="Z1110" s="222" t="str">
        <f>VLOOKUP($B1106,[1]D3_2!$B$132:$AL$258,26,FALSE)&amp;""</f>
        <v/>
      </c>
      <c r="AA1110" s="223"/>
      <c r="AB1110" s="96" t="s">
        <v>6130</v>
      </c>
      <c r="AC1110" s="224" t="str">
        <f>VLOOKUP($B1106,[1]D3_2!$B$132:$AL$258,27,FALSE)&amp;""</f>
        <v/>
      </c>
      <c r="AD1110" s="225"/>
      <c r="AE1110" s="222" t="str">
        <f>VLOOKUP($B1106,[1]D3_2!$B$132:$AL$258,28,FALSE)&amp;""</f>
        <v/>
      </c>
      <c r="AF1110" s="223"/>
      <c r="AG1110" s="96" t="s">
        <v>6130</v>
      </c>
      <c r="AH1110" s="224" t="str">
        <f>VLOOKUP($B1106,[1]D3_2!$B$132:$AL$385,29,FALSE)&amp;""</f>
        <v/>
      </c>
      <c r="AI1110" s="225"/>
      <c r="AJ1110" s="222" t="str">
        <f>VLOOKUP($B1106,[1]D3_2!$B$132:$AL$258,30,FALSE)&amp;""</f>
        <v/>
      </c>
      <c r="AK1110" s="223"/>
      <c r="AL1110" s="96" t="s">
        <v>6130</v>
      </c>
      <c r="AM1110" s="224" t="str">
        <f>VLOOKUP($B1106,[1]D3_2!$B$132:$AL$385,31,FALSE)&amp;""</f>
        <v/>
      </c>
      <c r="AN1110" s="225"/>
      <c r="AO1110" s="222" t="str">
        <f>VLOOKUP($B1106,[1]D3_2!$B$132:$AL$258,32,FALSE)&amp;""</f>
        <v/>
      </c>
      <c r="AP1110" s="223"/>
      <c r="AQ1110" s="96" t="s">
        <v>6130</v>
      </c>
      <c r="AR1110" s="224" t="str">
        <f>VLOOKUP($B1106,[1]D3_2!$B$132:$AL$385,33,FALSE)&amp;""</f>
        <v/>
      </c>
      <c r="AS1110" s="225"/>
      <c r="AT1110" s="222" t="str">
        <f>VLOOKUP($B1106,[1]D3_2!$B$132:$AL$258,34,FALSE)&amp;""</f>
        <v/>
      </c>
      <c r="AU1110" s="223"/>
      <c r="AV1110" s="96" t="s">
        <v>6130</v>
      </c>
      <c r="AW1110" s="224" t="str">
        <f>VLOOKUP($B1106,[1]D3_2!$B$132:$AL$385,35,FALSE)&amp;""</f>
        <v/>
      </c>
      <c r="AX1110" s="225"/>
      <c r="AY1110" s="222" t="str">
        <f>VLOOKUP($B1106,[1]D3_2!$B$132:$AL$258,36,FALSE)&amp;""</f>
        <v/>
      </c>
      <c r="AZ1110" s="223"/>
      <c r="BA1110" s="96" t="s">
        <v>6130</v>
      </c>
      <c r="BB1110" s="224" t="str">
        <f>VLOOKUP($B1106,[1]D3_2!$B$132:$AL$385,37,FALSE)&amp;""</f>
        <v/>
      </c>
      <c r="BC1110" s="225"/>
      <c r="BD1110" s="60"/>
    </row>
    <row r="1111" spans="2:56" ht="14.25" customHeight="1" x14ac:dyDescent="0.55000000000000004">
      <c r="B1111" s="198"/>
      <c r="C1111" s="199"/>
      <c r="D1111" s="199"/>
      <c r="E1111" s="199"/>
      <c r="F1111" s="199"/>
      <c r="G1111" s="200"/>
      <c r="H1111" s="238"/>
      <c r="I1111" s="239"/>
      <c r="J1111" s="239"/>
      <c r="K1111" s="240"/>
      <c r="L1111" s="248" t="s">
        <v>7256</v>
      </c>
      <c r="M1111" s="249"/>
      <c r="N1111" s="249"/>
      <c r="O1111" s="250"/>
      <c r="P1111" s="244" t="str">
        <f>VLOOKUP($B1106,[1]D3_2!$B$259:$AL$385,22,FALSE)&amp;""</f>
        <v/>
      </c>
      <c r="Q1111" s="245"/>
      <c r="R1111" s="97" t="s">
        <v>6130</v>
      </c>
      <c r="S1111" s="246" t="str">
        <f>VLOOKUP($B1106,[1]D3_2!$B$259:$AL$385,23,FALSE)&amp;""</f>
        <v/>
      </c>
      <c r="T1111" s="247"/>
      <c r="U1111" s="244" t="str">
        <f>VLOOKUP($B1106,[1]D3_2!$B$259:$AL$385,24,FALSE)&amp;""</f>
        <v/>
      </c>
      <c r="V1111" s="245"/>
      <c r="W1111" s="97" t="s">
        <v>6130</v>
      </c>
      <c r="X1111" s="246" t="str">
        <f>VLOOKUP($B1106,[1]D3_2!$B$259:$AL$385,25,FALSE)&amp;""</f>
        <v/>
      </c>
      <c r="Y1111" s="247"/>
      <c r="Z1111" s="244" t="str">
        <f>VLOOKUP($B1106,[1]D3_2!$B$259:$AL$385,26,FALSE)&amp;""</f>
        <v/>
      </c>
      <c r="AA1111" s="245"/>
      <c r="AB1111" s="97" t="s">
        <v>6130</v>
      </c>
      <c r="AC1111" s="246" t="str">
        <f>VLOOKUP($B1106,[1]D3_2!$B$259:$AL$385,27,FALSE)&amp;""</f>
        <v/>
      </c>
      <c r="AD1111" s="247"/>
      <c r="AE1111" s="244" t="str">
        <f>VLOOKUP($B1106,[1]D3_2!$B$259:$AL$385,28,FALSE)&amp;""</f>
        <v/>
      </c>
      <c r="AF1111" s="245"/>
      <c r="AG1111" s="97" t="s">
        <v>6130</v>
      </c>
      <c r="AH1111" s="246" t="str">
        <f>VLOOKUP($B1106,[1]D3_2!$B$259:$AL$385,29,FALSE)&amp;""</f>
        <v/>
      </c>
      <c r="AI1111" s="247"/>
      <c r="AJ1111" s="244" t="str">
        <f>VLOOKUP($B1106,[1]D3_2!$B$259:$AL$385,30,FALSE)&amp;""</f>
        <v/>
      </c>
      <c r="AK1111" s="245"/>
      <c r="AL1111" s="97" t="s">
        <v>6130</v>
      </c>
      <c r="AM1111" s="246" t="str">
        <f>VLOOKUP($B1106,[1]D3_2!$B$259:$AL$385,31,FALSE)&amp;""</f>
        <v/>
      </c>
      <c r="AN1111" s="247"/>
      <c r="AO1111" s="244" t="str">
        <f>VLOOKUP($B1106,[1]D3_2!$B$259:$AL$385,32,FALSE)&amp;""</f>
        <v/>
      </c>
      <c r="AP1111" s="245"/>
      <c r="AQ1111" s="97" t="s">
        <v>6130</v>
      </c>
      <c r="AR1111" s="246" t="str">
        <f>VLOOKUP($B1106,[1]D3_2!$B$259:$AL$385,33,FALSE)&amp;""</f>
        <v/>
      </c>
      <c r="AS1111" s="247"/>
      <c r="AT1111" s="244" t="str">
        <f>VLOOKUP($B1106,[1]D3_2!$B$259:$AL$385,34,FALSE)&amp;""</f>
        <v/>
      </c>
      <c r="AU1111" s="245"/>
      <c r="AV1111" s="97" t="s">
        <v>6130</v>
      </c>
      <c r="AW1111" s="246" t="str">
        <f>VLOOKUP($B1106,[1]D3_2!$B$259:$AL$385,35,FALSE)&amp;""</f>
        <v/>
      </c>
      <c r="AX1111" s="247"/>
      <c r="AY1111" s="244" t="str">
        <f>VLOOKUP($B1106,[1]D3_2!$B$259:$AL$385,36,FALSE)&amp;""</f>
        <v/>
      </c>
      <c r="AZ1111" s="245"/>
      <c r="BA1111" s="97" t="s">
        <v>6130</v>
      </c>
      <c r="BB1111" s="246" t="str">
        <f>VLOOKUP($B1106,[1]D3_2!$B$259:$AL$385,37,FALSE)&amp;""</f>
        <v/>
      </c>
      <c r="BC1111" s="247"/>
      <c r="BD1111" s="60"/>
    </row>
    <row r="1112" spans="2:56" ht="14.25" customHeight="1" x14ac:dyDescent="0.55000000000000004">
      <c r="B1112" s="195" t="s">
        <v>6011</v>
      </c>
      <c r="C1112" s="196"/>
      <c r="D1112" s="196"/>
      <c r="E1112" s="196"/>
      <c r="F1112" s="196"/>
      <c r="G1112" s="197"/>
      <c r="H1112" s="232" t="s">
        <v>7637</v>
      </c>
      <c r="I1112" s="233"/>
      <c r="J1112" s="233"/>
      <c r="K1112" s="234"/>
      <c r="L1112" s="241" t="s">
        <v>6265</v>
      </c>
      <c r="M1112" s="242"/>
      <c r="N1112" s="242"/>
      <c r="O1112" s="243"/>
      <c r="P1112" s="215" t="str">
        <f>VLOOKUP($B1112,[1]D3_2!$B$5:$AL$131,6,FALSE)&amp;""</f>
        <v/>
      </c>
      <c r="Q1112" s="216"/>
      <c r="R1112" s="95" t="s">
        <v>59</v>
      </c>
      <c r="S1112" s="217" t="str">
        <f>VLOOKUP($B1112,[1]D3_2!$B$5:$AL$131,7,FALSE)&amp;""</f>
        <v/>
      </c>
      <c r="T1112" s="218"/>
      <c r="U1112" s="215" t="str">
        <f>VLOOKUP($B1112,[1]D3_2!$B$5:$AL$131,8,FALSE)&amp;""</f>
        <v/>
      </c>
      <c r="V1112" s="216"/>
      <c r="W1112" s="95" t="s">
        <v>59</v>
      </c>
      <c r="X1112" s="217" t="str">
        <f>VLOOKUP($B1112,[1]D3_2!$B$5:$AL$131,9,FALSE)&amp;""</f>
        <v/>
      </c>
      <c r="Y1112" s="218"/>
      <c r="Z1112" s="215" t="str">
        <f>VLOOKUP($B1112,[1]D3_2!$B$5:$AL$131,10,FALSE)&amp;""</f>
        <v/>
      </c>
      <c r="AA1112" s="216"/>
      <c r="AB1112" s="95" t="s">
        <v>59</v>
      </c>
      <c r="AC1112" s="217" t="str">
        <f>VLOOKUP($B1112,[1]D3_2!$B$5:$AL$131,11,FALSE)&amp;""</f>
        <v/>
      </c>
      <c r="AD1112" s="218"/>
      <c r="AE1112" s="215" t="str">
        <f>VLOOKUP($B1112,[1]D3_2!$B$5:$AL$131,12,FALSE)&amp;""</f>
        <v/>
      </c>
      <c r="AF1112" s="216"/>
      <c r="AG1112" s="95" t="s">
        <v>59</v>
      </c>
      <c r="AH1112" s="217" t="str">
        <f>VLOOKUP($B1112,[1]D3_2!$B$5:$AL$131,13,FALSE)&amp;""</f>
        <v/>
      </c>
      <c r="AI1112" s="218"/>
      <c r="AJ1112" s="215" t="str">
        <f>VLOOKUP($B1112,[1]D3_2!$B$5:$AL$131,14,FALSE)&amp;""</f>
        <v/>
      </c>
      <c r="AK1112" s="216"/>
      <c r="AL1112" s="95" t="s">
        <v>59</v>
      </c>
      <c r="AM1112" s="217" t="str">
        <f>VLOOKUP($B1112,[1]D3_2!$B$5:$AL$131,15,FALSE)&amp;""</f>
        <v/>
      </c>
      <c r="AN1112" s="218"/>
      <c r="AO1112" s="215" t="str">
        <f>VLOOKUP($B1112,[1]D3_2!$B$5:$AL$131,16,FALSE)&amp;""</f>
        <v/>
      </c>
      <c r="AP1112" s="216"/>
      <c r="AQ1112" s="95" t="s">
        <v>59</v>
      </c>
      <c r="AR1112" s="217" t="str">
        <f>VLOOKUP($B1112,[1]D3_2!$B$5:$AL$131,17,FALSE)&amp;""</f>
        <v/>
      </c>
      <c r="AS1112" s="218"/>
      <c r="AT1112" s="215" t="str">
        <f>VLOOKUP($B1112,[1]D3_2!$B$5:$AL$131,18,FALSE)&amp;""</f>
        <v/>
      </c>
      <c r="AU1112" s="216"/>
      <c r="AV1112" s="95" t="s">
        <v>59</v>
      </c>
      <c r="AW1112" s="217" t="str">
        <f>VLOOKUP($B1112,[1]D3_2!$B$5:$AL$131,19,FALSE)&amp;""</f>
        <v/>
      </c>
      <c r="AX1112" s="218"/>
      <c r="AY1112" s="215" t="str">
        <f>VLOOKUP($B1112,[1]D3_2!$B$5:$AL$131,20,FALSE)&amp;""</f>
        <v/>
      </c>
      <c r="AZ1112" s="216"/>
      <c r="BA1112" s="95" t="s">
        <v>59</v>
      </c>
      <c r="BB1112" s="217" t="str">
        <f>VLOOKUP($B1112,[1]D3_2!$B$5:$AL$131,21,FALSE)&amp;""</f>
        <v/>
      </c>
      <c r="BC1112" s="218"/>
      <c r="BD1112" s="60"/>
    </row>
    <row r="1113" spans="2:56" ht="14.25" customHeight="1" x14ac:dyDescent="0.55000000000000004">
      <c r="B1113" s="208"/>
      <c r="C1113" s="209"/>
      <c r="D1113" s="209"/>
      <c r="E1113" s="209"/>
      <c r="F1113" s="209"/>
      <c r="G1113" s="210"/>
      <c r="H1113" s="235"/>
      <c r="I1113" s="236"/>
      <c r="J1113" s="236"/>
      <c r="K1113" s="237"/>
      <c r="L1113" s="219" t="s">
        <v>7255</v>
      </c>
      <c r="M1113" s="220"/>
      <c r="N1113" s="220"/>
      <c r="O1113" s="221"/>
      <c r="P1113" s="222" t="str">
        <f>VLOOKUP($B1112,[1]D3_2!$B$132:$AL$258,6,FALSE)&amp;""</f>
        <v/>
      </c>
      <c r="Q1113" s="223"/>
      <c r="R1113" s="96" t="s">
        <v>6130</v>
      </c>
      <c r="S1113" s="224" t="str">
        <f>VLOOKUP($B1112,[1]D3_2!$B$132:$AL$258,7,FALSE)&amp;""</f>
        <v/>
      </c>
      <c r="T1113" s="225"/>
      <c r="U1113" s="222" t="str">
        <f>VLOOKUP($B1112,[1]D3_2!$B$132:$AL$258,8,FALSE)&amp;""</f>
        <v/>
      </c>
      <c r="V1113" s="223"/>
      <c r="W1113" s="96" t="s">
        <v>6130</v>
      </c>
      <c r="X1113" s="224" t="str">
        <f>VLOOKUP($B1112,[1]D3_2!$B$132:$AL$258,9,FALSE)&amp;""</f>
        <v/>
      </c>
      <c r="Y1113" s="225"/>
      <c r="Z1113" s="222" t="str">
        <f>VLOOKUP($B1112,[1]D3_2!$B$132:$AL$258,10,FALSE)&amp;""</f>
        <v/>
      </c>
      <c r="AA1113" s="223"/>
      <c r="AB1113" s="96" t="s">
        <v>6130</v>
      </c>
      <c r="AC1113" s="224" t="str">
        <f>VLOOKUP($B1112,[1]D3_2!$B$132:$AL$258,11,FALSE)&amp;""</f>
        <v/>
      </c>
      <c r="AD1113" s="225"/>
      <c r="AE1113" s="222" t="str">
        <f>VLOOKUP($B1112,[1]D3_2!$B$132:$AL$258,12,FALSE)&amp;""</f>
        <v/>
      </c>
      <c r="AF1113" s="223"/>
      <c r="AG1113" s="96" t="s">
        <v>6130</v>
      </c>
      <c r="AH1113" s="224" t="str">
        <f>VLOOKUP($B1112,[1]D3_2!$B$132:$AL$385,13,FALSE)&amp;""</f>
        <v/>
      </c>
      <c r="AI1113" s="225"/>
      <c r="AJ1113" s="222" t="str">
        <f>VLOOKUP($B1112,[1]D3_2!$B$132:$AL$258,14,FALSE)&amp;""</f>
        <v/>
      </c>
      <c r="AK1113" s="223"/>
      <c r="AL1113" s="96" t="s">
        <v>6130</v>
      </c>
      <c r="AM1113" s="224" t="str">
        <f>VLOOKUP($B1112,[1]D3_2!$B$132:$AL$385,15,FALSE)&amp;""</f>
        <v/>
      </c>
      <c r="AN1113" s="225"/>
      <c r="AO1113" s="222" t="str">
        <f>VLOOKUP($B1112,[1]D3_2!$B$132:$AL$258,16,FALSE)&amp;""</f>
        <v/>
      </c>
      <c r="AP1113" s="223"/>
      <c r="AQ1113" s="96" t="s">
        <v>6130</v>
      </c>
      <c r="AR1113" s="224" t="str">
        <f>VLOOKUP($B1112,[1]D3_2!$B$132:$AL$385,17,FALSE)&amp;""</f>
        <v/>
      </c>
      <c r="AS1113" s="225"/>
      <c r="AT1113" s="222" t="str">
        <f>VLOOKUP($B1112,[1]D3_2!$B$132:$AL$258,18,FALSE)&amp;""</f>
        <v/>
      </c>
      <c r="AU1113" s="223"/>
      <c r="AV1113" s="96" t="s">
        <v>6130</v>
      </c>
      <c r="AW1113" s="224" t="str">
        <f>VLOOKUP($B1112,[1]D3_2!$B$132:$AL$385,19,FALSE)&amp;""</f>
        <v/>
      </c>
      <c r="AX1113" s="225"/>
      <c r="AY1113" s="222" t="str">
        <f>VLOOKUP($B1112,[1]D3_2!$B$132:$AL$258,20,FALSE)&amp;""</f>
        <v/>
      </c>
      <c r="AZ1113" s="223"/>
      <c r="BA1113" s="96" t="s">
        <v>6130</v>
      </c>
      <c r="BB1113" s="224" t="str">
        <f>VLOOKUP($B1112,[1]D3_2!$B$132:$AL$385,21,FALSE)&amp;""</f>
        <v/>
      </c>
      <c r="BC1113" s="225"/>
      <c r="BD1113" s="60"/>
    </row>
    <row r="1114" spans="2:56" ht="14.25" customHeight="1" x14ac:dyDescent="0.55000000000000004">
      <c r="B1114" s="208"/>
      <c r="C1114" s="209"/>
      <c r="D1114" s="209"/>
      <c r="E1114" s="209"/>
      <c r="F1114" s="209"/>
      <c r="G1114" s="210"/>
      <c r="H1114" s="238"/>
      <c r="I1114" s="239"/>
      <c r="J1114" s="239"/>
      <c r="K1114" s="240"/>
      <c r="L1114" s="248" t="s">
        <v>7256</v>
      </c>
      <c r="M1114" s="249"/>
      <c r="N1114" s="249"/>
      <c r="O1114" s="250"/>
      <c r="P1114" s="244" t="str">
        <f>VLOOKUP($B1112,[1]D3_2!$B$259:$AL$385,6,FALSE)&amp;""</f>
        <v/>
      </c>
      <c r="Q1114" s="245"/>
      <c r="R1114" s="97" t="s">
        <v>6130</v>
      </c>
      <c r="S1114" s="246" t="str">
        <f>VLOOKUP($B1112,[1]D3_2!$B$259:$AL$385,7,FALSE)&amp;""</f>
        <v/>
      </c>
      <c r="T1114" s="247"/>
      <c r="U1114" s="244" t="str">
        <f>VLOOKUP($B1112,[1]D3_2!$B$259:$AL$385,8,FALSE)&amp;""</f>
        <v/>
      </c>
      <c r="V1114" s="245"/>
      <c r="W1114" s="97" t="s">
        <v>6130</v>
      </c>
      <c r="X1114" s="246" t="str">
        <f>VLOOKUP($B1112,[1]D3_2!$B$259:$AL$385,9,FALSE)&amp;""</f>
        <v/>
      </c>
      <c r="Y1114" s="247"/>
      <c r="Z1114" s="244" t="str">
        <f>VLOOKUP($B1112,[1]D3_2!$B$259:$AL$385,10,FALSE)&amp;""</f>
        <v/>
      </c>
      <c r="AA1114" s="245"/>
      <c r="AB1114" s="97" t="s">
        <v>6130</v>
      </c>
      <c r="AC1114" s="246" t="str">
        <f>VLOOKUP($B1112,[1]D3_2!$B$259:$AL$385,11,FALSE)&amp;""</f>
        <v/>
      </c>
      <c r="AD1114" s="247"/>
      <c r="AE1114" s="244" t="str">
        <f>VLOOKUP($B1112,[1]D3_2!$B$259:$AL$385,12,FALSE)&amp;""</f>
        <v/>
      </c>
      <c r="AF1114" s="245"/>
      <c r="AG1114" s="97" t="s">
        <v>6130</v>
      </c>
      <c r="AH1114" s="246" t="str">
        <f>VLOOKUP($B1112,[1]D3_2!$B$259:$AL$385,13,FALSE)&amp;""</f>
        <v/>
      </c>
      <c r="AI1114" s="247"/>
      <c r="AJ1114" s="244" t="str">
        <f>VLOOKUP($B1112,[1]D3_2!$B$259:$AL$385,14,FALSE)&amp;""</f>
        <v/>
      </c>
      <c r="AK1114" s="245"/>
      <c r="AL1114" s="97" t="s">
        <v>6130</v>
      </c>
      <c r="AM1114" s="246" t="str">
        <f>VLOOKUP($B1112,[1]D3_2!$B$259:$AL$385,15,FALSE)&amp;""</f>
        <v/>
      </c>
      <c r="AN1114" s="247"/>
      <c r="AO1114" s="244" t="str">
        <f>VLOOKUP($B1112,[1]D3_2!$B$259:$AL$385,16,FALSE)&amp;""</f>
        <v/>
      </c>
      <c r="AP1114" s="245"/>
      <c r="AQ1114" s="97" t="s">
        <v>6130</v>
      </c>
      <c r="AR1114" s="246" t="str">
        <f>VLOOKUP($B1112,[1]D3_2!$B$259:$AL$385,17,FALSE)&amp;""</f>
        <v/>
      </c>
      <c r="AS1114" s="247"/>
      <c r="AT1114" s="244" t="str">
        <f>VLOOKUP($B1112,[1]D3_2!$B$259:$AL$385,18,FALSE)&amp;""</f>
        <v/>
      </c>
      <c r="AU1114" s="245"/>
      <c r="AV1114" s="97" t="s">
        <v>6130</v>
      </c>
      <c r="AW1114" s="246" t="str">
        <f>VLOOKUP($B1112,[1]D3_2!$B$259:$AL$385,19,FALSE)&amp;""</f>
        <v/>
      </c>
      <c r="AX1114" s="247"/>
      <c r="AY1114" s="244" t="str">
        <f>VLOOKUP($B1112,[1]D3_2!$B$259:$AL$385,20,FALSE)&amp;""</f>
        <v/>
      </c>
      <c r="AZ1114" s="245"/>
      <c r="BA1114" s="97" t="s">
        <v>6130</v>
      </c>
      <c r="BB1114" s="246" t="str">
        <f>VLOOKUP($B1112,[1]D3_2!$B$259:$AL$385,21,FALSE)&amp;""</f>
        <v/>
      </c>
      <c r="BC1114" s="247"/>
      <c r="BD1114" s="60"/>
    </row>
    <row r="1115" spans="2:56" ht="14.25" customHeight="1" x14ac:dyDescent="0.55000000000000004">
      <c r="B1115" s="208"/>
      <c r="C1115" s="209"/>
      <c r="D1115" s="209"/>
      <c r="E1115" s="209"/>
      <c r="F1115" s="209"/>
      <c r="G1115" s="210"/>
      <c r="H1115" s="232" t="s">
        <v>7669</v>
      </c>
      <c r="I1115" s="233"/>
      <c r="J1115" s="233"/>
      <c r="K1115" s="234"/>
      <c r="L1115" s="241" t="s">
        <v>6265</v>
      </c>
      <c r="M1115" s="242"/>
      <c r="N1115" s="242"/>
      <c r="O1115" s="243"/>
      <c r="P1115" s="215" t="str">
        <f>VLOOKUP($B1112,[1]D3_2!$B$5:$AL$131,22,FALSE)&amp;""</f>
        <v/>
      </c>
      <c r="Q1115" s="216"/>
      <c r="R1115" s="95" t="s">
        <v>59</v>
      </c>
      <c r="S1115" s="217" t="str">
        <f>VLOOKUP($B1112,[1]D3_2!$B$5:$AL$131,23,FALSE)&amp;""</f>
        <v/>
      </c>
      <c r="T1115" s="218"/>
      <c r="U1115" s="215" t="str">
        <f>VLOOKUP($B1112,[1]D3_2!$B$5:$AL$131,24,FALSE)&amp;""</f>
        <v/>
      </c>
      <c r="V1115" s="216"/>
      <c r="W1115" s="95" t="s">
        <v>59</v>
      </c>
      <c r="X1115" s="217" t="str">
        <f>VLOOKUP($B1112,[1]D3_2!$B$5:$AL$131,25,FALSE)&amp;""</f>
        <v/>
      </c>
      <c r="Y1115" s="218"/>
      <c r="Z1115" s="215" t="str">
        <f>VLOOKUP($B1112,[1]D3_2!$B$5:$AL$131,26,FALSE)&amp;""</f>
        <v/>
      </c>
      <c r="AA1115" s="216"/>
      <c r="AB1115" s="95" t="s">
        <v>59</v>
      </c>
      <c r="AC1115" s="217" t="str">
        <f>VLOOKUP($B1112,[1]D3_2!$B$5:$AL$131,27,FALSE)&amp;""</f>
        <v/>
      </c>
      <c r="AD1115" s="218"/>
      <c r="AE1115" s="215" t="str">
        <f>VLOOKUP($B1112,[1]D3_2!$B$5:$AL$131,28,FALSE)&amp;""</f>
        <v/>
      </c>
      <c r="AF1115" s="216"/>
      <c r="AG1115" s="95" t="s">
        <v>59</v>
      </c>
      <c r="AH1115" s="217" t="str">
        <f>VLOOKUP($B1112,[1]D3_2!$B$5:$AL$131,29,FALSE)&amp;""</f>
        <v/>
      </c>
      <c r="AI1115" s="218"/>
      <c r="AJ1115" s="215" t="str">
        <f>VLOOKUP($B1112,[1]D3_2!$B$5:$AL$131,30,FALSE)&amp;""</f>
        <v/>
      </c>
      <c r="AK1115" s="216"/>
      <c r="AL1115" s="95" t="s">
        <v>59</v>
      </c>
      <c r="AM1115" s="217" t="str">
        <f>VLOOKUP($B1112,[1]D3_2!$B$5:$AL$131,31,FALSE)&amp;""</f>
        <v/>
      </c>
      <c r="AN1115" s="218"/>
      <c r="AO1115" s="215" t="str">
        <f>VLOOKUP($B1112,[1]D3_2!$B$5:$AL$131,32,FALSE)&amp;""</f>
        <v/>
      </c>
      <c r="AP1115" s="216"/>
      <c r="AQ1115" s="95" t="s">
        <v>59</v>
      </c>
      <c r="AR1115" s="217" t="str">
        <f>VLOOKUP($B1112,[1]D3_2!$B$5:$AL$131,33,FALSE)&amp;""</f>
        <v/>
      </c>
      <c r="AS1115" s="218"/>
      <c r="AT1115" s="215" t="str">
        <f>VLOOKUP($B1112,[1]D3_2!$B$5:$AL$131,34,FALSE)&amp;""</f>
        <v/>
      </c>
      <c r="AU1115" s="216"/>
      <c r="AV1115" s="95" t="s">
        <v>59</v>
      </c>
      <c r="AW1115" s="217" t="str">
        <f>VLOOKUP($B1112,[1]D3_2!$B$5:$AL$131,35,FALSE)&amp;""</f>
        <v/>
      </c>
      <c r="AX1115" s="218"/>
      <c r="AY1115" s="215" t="str">
        <f>VLOOKUP($B1112,[1]D3_2!$B$5:$AL$131,36,FALSE)&amp;""</f>
        <v/>
      </c>
      <c r="AZ1115" s="216"/>
      <c r="BA1115" s="95" t="s">
        <v>59</v>
      </c>
      <c r="BB1115" s="217" t="str">
        <f>VLOOKUP($B1112,[1]D3_2!$B$5:$AL$131,37,FALSE)&amp;""</f>
        <v/>
      </c>
      <c r="BC1115" s="218"/>
      <c r="BD1115" s="60"/>
    </row>
    <row r="1116" spans="2:56" ht="14.25" customHeight="1" x14ac:dyDescent="0.55000000000000004">
      <c r="B1116" s="208"/>
      <c r="C1116" s="209"/>
      <c r="D1116" s="209"/>
      <c r="E1116" s="209"/>
      <c r="F1116" s="209"/>
      <c r="G1116" s="210"/>
      <c r="H1116" s="235"/>
      <c r="I1116" s="236"/>
      <c r="J1116" s="236"/>
      <c r="K1116" s="237"/>
      <c r="L1116" s="219" t="s">
        <v>7255</v>
      </c>
      <c r="M1116" s="220"/>
      <c r="N1116" s="220"/>
      <c r="O1116" s="221"/>
      <c r="P1116" s="222" t="str">
        <f>VLOOKUP($B1112,[1]D3_2!$B$132:$AL$258,22,FALSE)&amp;""</f>
        <v/>
      </c>
      <c r="Q1116" s="223"/>
      <c r="R1116" s="96" t="s">
        <v>6130</v>
      </c>
      <c r="S1116" s="224" t="str">
        <f>VLOOKUP($B1112,[1]D3_2!$B$132:$AL$258,23,FALSE)&amp;""</f>
        <v/>
      </c>
      <c r="T1116" s="225"/>
      <c r="U1116" s="222" t="str">
        <f>VLOOKUP($B1112,[1]D3_2!$B$132:$AL$258,24,FALSE)&amp;""</f>
        <v/>
      </c>
      <c r="V1116" s="223"/>
      <c r="W1116" s="96" t="s">
        <v>6130</v>
      </c>
      <c r="X1116" s="224" t="str">
        <f>VLOOKUP($B1112,[1]D3_2!$B$132:$AL$258,25,FALSE)&amp;""</f>
        <v/>
      </c>
      <c r="Y1116" s="225"/>
      <c r="Z1116" s="222" t="str">
        <f>VLOOKUP($B1112,[1]D3_2!$B$132:$AL$258,26,FALSE)&amp;""</f>
        <v/>
      </c>
      <c r="AA1116" s="223"/>
      <c r="AB1116" s="96" t="s">
        <v>6130</v>
      </c>
      <c r="AC1116" s="224" t="str">
        <f>VLOOKUP($B1112,[1]D3_2!$B$132:$AL$258,27,FALSE)&amp;""</f>
        <v/>
      </c>
      <c r="AD1116" s="225"/>
      <c r="AE1116" s="222" t="str">
        <f>VLOOKUP($B1112,[1]D3_2!$B$132:$AL$258,28,FALSE)&amp;""</f>
        <v/>
      </c>
      <c r="AF1116" s="223"/>
      <c r="AG1116" s="96" t="s">
        <v>6130</v>
      </c>
      <c r="AH1116" s="224" t="str">
        <f>VLOOKUP($B1112,[1]D3_2!$B$132:$AL$385,29,FALSE)&amp;""</f>
        <v/>
      </c>
      <c r="AI1116" s="225"/>
      <c r="AJ1116" s="222" t="str">
        <f>VLOOKUP($B1112,[1]D3_2!$B$132:$AL$258,30,FALSE)&amp;""</f>
        <v/>
      </c>
      <c r="AK1116" s="223"/>
      <c r="AL1116" s="96" t="s">
        <v>6130</v>
      </c>
      <c r="AM1116" s="224" t="str">
        <f>VLOOKUP($B1112,[1]D3_2!$B$132:$AL$385,31,FALSE)&amp;""</f>
        <v/>
      </c>
      <c r="AN1116" s="225"/>
      <c r="AO1116" s="222" t="str">
        <f>VLOOKUP($B1112,[1]D3_2!$B$132:$AL$258,32,FALSE)&amp;""</f>
        <v/>
      </c>
      <c r="AP1116" s="223"/>
      <c r="AQ1116" s="96" t="s">
        <v>6130</v>
      </c>
      <c r="AR1116" s="224" t="str">
        <f>VLOOKUP($B1112,[1]D3_2!$B$132:$AL$385,33,FALSE)&amp;""</f>
        <v/>
      </c>
      <c r="AS1116" s="225"/>
      <c r="AT1116" s="222" t="str">
        <f>VLOOKUP($B1112,[1]D3_2!$B$132:$AL$258,34,FALSE)&amp;""</f>
        <v/>
      </c>
      <c r="AU1116" s="223"/>
      <c r="AV1116" s="96" t="s">
        <v>6130</v>
      </c>
      <c r="AW1116" s="224" t="str">
        <f>VLOOKUP($B1112,[1]D3_2!$B$132:$AL$385,35,FALSE)&amp;""</f>
        <v/>
      </c>
      <c r="AX1116" s="225"/>
      <c r="AY1116" s="222" t="str">
        <f>VLOOKUP($B1112,[1]D3_2!$B$132:$AL$258,36,FALSE)&amp;""</f>
        <v/>
      </c>
      <c r="AZ1116" s="223"/>
      <c r="BA1116" s="96" t="s">
        <v>6130</v>
      </c>
      <c r="BB1116" s="224" t="str">
        <f>VLOOKUP($B1112,[1]D3_2!$B$132:$AL$385,37,FALSE)&amp;""</f>
        <v/>
      </c>
      <c r="BC1116" s="225"/>
      <c r="BD1116" s="60"/>
    </row>
    <row r="1117" spans="2:56" ht="14.25" customHeight="1" x14ac:dyDescent="0.55000000000000004">
      <c r="B1117" s="198"/>
      <c r="C1117" s="199"/>
      <c r="D1117" s="199"/>
      <c r="E1117" s="199"/>
      <c r="F1117" s="199"/>
      <c r="G1117" s="200"/>
      <c r="H1117" s="238"/>
      <c r="I1117" s="239"/>
      <c r="J1117" s="239"/>
      <c r="K1117" s="240"/>
      <c r="L1117" s="248" t="s">
        <v>7256</v>
      </c>
      <c r="M1117" s="249"/>
      <c r="N1117" s="249"/>
      <c r="O1117" s="250"/>
      <c r="P1117" s="244" t="str">
        <f>VLOOKUP($B1112,[1]D3_2!$B$259:$AL$385,22,FALSE)&amp;""</f>
        <v/>
      </c>
      <c r="Q1117" s="245"/>
      <c r="R1117" s="97" t="s">
        <v>6130</v>
      </c>
      <c r="S1117" s="246" t="str">
        <f>VLOOKUP($B1112,[1]D3_2!$B$259:$AL$385,23,FALSE)&amp;""</f>
        <v/>
      </c>
      <c r="T1117" s="247"/>
      <c r="U1117" s="244" t="str">
        <f>VLOOKUP($B1112,[1]D3_2!$B$259:$AL$385,24,FALSE)&amp;""</f>
        <v/>
      </c>
      <c r="V1117" s="245"/>
      <c r="W1117" s="97" t="s">
        <v>6130</v>
      </c>
      <c r="X1117" s="246" t="str">
        <f>VLOOKUP($B1112,[1]D3_2!$B$259:$AL$385,25,FALSE)&amp;""</f>
        <v/>
      </c>
      <c r="Y1117" s="247"/>
      <c r="Z1117" s="244" t="str">
        <f>VLOOKUP($B1112,[1]D3_2!$B$259:$AL$385,26,FALSE)&amp;""</f>
        <v/>
      </c>
      <c r="AA1117" s="245"/>
      <c r="AB1117" s="97" t="s">
        <v>6130</v>
      </c>
      <c r="AC1117" s="246" t="str">
        <f>VLOOKUP($B1112,[1]D3_2!$B$259:$AL$385,27,FALSE)&amp;""</f>
        <v/>
      </c>
      <c r="AD1117" s="247"/>
      <c r="AE1117" s="244" t="str">
        <f>VLOOKUP($B1112,[1]D3_2!$B$259:$AL$385,28,FALSE)&amp;""</f>
        <v/>
      </c>
      <c r="AF1117" s="245"/>
      <c r="AG1117" s="97" t="s">
        <v>6130</v>
      </c>
      <c r="AH1117" s="246" t="str">
        <f>VLOOKUP($B1112,[1]D3_2!$B$259:$AL$385,29,FALSE)&amp;""</f>
        <v/>
      </c>
      <c r="AI1117" s="247"/>
      <c r="AJ1117" s="244" t="str">
        <f>VLOOKUP($B1112,[1]D3_2!$B$259:$AL$385,30,FALSE)&amp;""</f>
        <v/>
      </c>
      <c r="AK1117" s="245"/>
      <c r="AL1117" s="97" t="s">
        <v>6130</v>
      </c>
      <c r="AM1117" s="246" t="str">
        <f>VLOOKUP($B1112,[1]D3_2!$B$259:$AL$385,31,FALSE)&amp;""</f>
        <v/>
      </c>
      <c r="AN1117" s="247"/>
      <c r="AO1117" s="244" t="str">
        <f>VLOOKUP($B1112,[1]D3_2!$B$259:$AL$385,32,FALSE)&amp;""</f>
        <v/>
      </c>
      <c r="AP1117" s="245"/>
      <c r="AQ1117" s="97" t="s">
        <v>6130</v>
      </c>
      <c r="AR1117" s="246" t="str">
        <f>VLOOKUP($B1112,[1]D3_2!$B$259:$AL$385,33,FALSE)&amp;""</f>
        <v/>
      </c>
      <c r="AS1117" s="247"/>
      <c r="AT1117" s="244" t="str">
        <f>VLOOKUP($B1112,[1]D3_2!$B$259:$AL$385,34,FALSE)&amp;""</f>
        <v/>
      </c>
      <c r="AU1117" s="245"/>
      <c r="AV1117" s="97" t="s">
        <v>6130</v>
      </c>
      <c r="AW1117" s="246" t="str">
        <f>VLOOKUP($B1112,[1]D3_2!$B$259:$AL$385,35,FALSE)&amp;""</f>
        <v/>
      </c>
      <c r="AX1117" s="247"/>
      <c r="AY1117" s="244" t="str">
        <f>VLOOKUP($B1112,[1]D3_2!$B$259:$AL$385,36,FALSE)&amp;""</f>
        <v/>
      </c>
      <c r="AZ1117" s="245"/>
      <c r="BA1117" s="97" t="s">
        <v>6130</v>
      </c>
      <c r="BB1117" s="246" t="str">
        <f>VLOOKUP($B1112,[1]D3_2!$B$259:$AL$385,37,FALSE)&amp;""</f>
        <v/>
      </c>
      <c r="BC1117" s="247"/>
      <c r="BD1117" s="60"/>
    </row>
    <row r="1118" spans="2:56" ht="14.25" customHeight="1" x14ac:dyDescent="0.55000000000000004">
      <c r="B1118" s="195" t="s">
        <v>6012</v>
      </c>
      <c r="C1118" s="196"/>
      <c r="D1118" s="196"/>
      <c r="E1118" s="196"/>
      <c r="F1118" s="196"/>
      <c r="G1118" s="197"/>
      <c r="H1118" s="232" t="s">
        <v>7637</v>
      </c>
      <c r="I1118" s="233"/>
      <c r="J1118" s="233"/>
      <c r="K1118" s="234"/>
      <c r="L1118" s="241" t="s">
        <v>6265</v>
      </c>
      <c r="M1118" s="242"/>
      <c r="N1118" s="242"/>
      <c r="O1118" s="243"/>
      <c r="P1118" s="215" t="str">
        <f>VLOOKUP($B1118,[1]D3_2!$B$5:$AL$131,6,FALSE)&amp;""</f>
        <v/>
      </c>
      <c r="Q1118" s="216"/>
      <c r="R1118" s="95" t="s">
        <v>59</v>
      </c>
      <c r="S1118" s="217" t="str">
        <f>VLOOKUP($B1118,[1]D3_2!$B$5:$AL$131,7,FALSE)&amp;""</f>
        <v/>
      </c>
      <c r="T1118" s="218"/>
      <c r="U1118" s="215" t="str">
        <f>VLOOKUP($B1118,[1]D3_2!$B$5:$AL$131,8,FALSE)&amp;""</f>
        <v/>
      </c>
      <c r="V1118" s="216"/>
      <c r="W1118" s="95" t="s">
        <v>59</v>
      </c>
      <c r="X1118" s="217" t="str">
        <f>VLOOKUP($B1118,[1]D3_2!$B$5:$AL$131,9,FALSE)&amp;""</f>
        <v/>
      </c>
      <c r="Y1118" s="218"/>
      <c r="Z1118" s="215" t="str">
        <f>VLOOKUP($B1118,[1]D3_2!$B$5:$AL$131,10,FALSE)&amp;""</f>
        <v/>
      </c>
      <c r="AA1118" s="216"/>
      <c r="AB1118" s="95" t="s">
        <v>59</v>
      </c>
      <c r="AC1118" s="217" t="str">
        <f>VLOOKUP($B1118,[1]D3_2!$B$5:$AL$131,11,FALSE)&amp;""</f>
        <v/>
      </c>
      <c r="AD1118" s="218"/>
      <c r="AE1118" s="215" t="str">
        <f>VLOOKUP($B1118,[1]D3_2!$B$5:$AL$131,12,FALSE)&amp;""</f>
        <v/>
      </c>
      <c r="AF1118" s="216"/>
      <c r="AG1118" s="95" t="s">
        <v>59</v>
      </c>
      <c r="AH1118" s="217" t="str">
        <f>VLOOKUP($B1118,[1]D3_2!$B$5:$AL$131,13,FALSE)&amp;""</f>
        <v/>
      </c>
      <c r="AI1118" s="218"/>
      <c r="AJ1118" s="215" t="str">
        <f>VLOOKUP($B1118,[1]D3_2!$B$5:$AL$131,14,FALSE)&amp;""</f>
        <v/>
      </c>
      <c r="AK1118" s="216"/>
      <c r="AL1118" s="95" t="s">
        <v>59</v>
      </c>
      <c r="AM1118" s="217" t="str">
        <f>VLOOKUP($B1118,[1]D3_2!$B$5:$AL$131,15,FALSE)&amp;""</f>
        <v/>
      </c>
      <c r="AN1118" s="218"/>
      <c r="AO1118" s="215" t="str">
        <f>VLOOKUP($B1118,[1]D3_2!$B$5:$AL$131,16,FALSE)&amp;""</f>
        <v/>
      </c>
      <c r="AP1118" s="216"/>
      <c r="AQ1118" s="95" t="s">
        <v>59</v>
      </c>
      <c r="AR1118" s="217" t="str">
        <f>VLOOKUP($B1118,[1]D3_2!$B$5:$AL$131,17,FALSE)&amp;""</f>
        <v/>
      </c>
      <c r="AS1118" s="218"/>
      <c r="AT1118" s="215" t="str">
        <f>VLOOKUP($B1118,[1]D3_2!$B$5:$AL$131,18,FALSE)&amp;""</f>
        <v/>
      </c>
      <c r="AU1118" s="216"/>
      <c r="AV1118" s="95" t="s">
        <v>59</v>
      </c>
      <c r="AW1118" s="217" t="str">
        <f>VLOOKUP($B1118,[1]D3_2!$B$5:$AL$131,19,FALSE)&amp;""</f>
        <v/>
      </c>
      <c r="AX1118" s="218"/>
      <c r="AY1118" s="215" t="str">
        <f>VLOOKUP($B1118,[1]D3_2!$B$5:$AL$131,20,FALSE)&amp;""</f>
        <v/>
      </c>
      <c r="AZ1118" s="216"/>
      <c r="BA1118" s="95" t="s">
        <v>59</v>
      </c>
      <c r="BB1118" s="217" t="str">
        <f>VLOOKUP($B1118,[1]D3_2!$B$5:$AL$131,21,FALSE)&amp;""</f>
        <v/>
      </c>
      <c r="BC1118" s="218"/>
      <c r="BD1118" s="60"/>
    </row>
    <row r="1119" spans="2:56" ht="14.25" customHeight="1" x14ac:dyDescent="0.55000000000000004">
      <c r="B1119" s="208"/>
      <c r="C1119" s="209"/>
      <c r="D1119" s="209"/>
      <c r="E1119" s="209"/>
      <c r="F1119" s="209"/>
      <c r="G1119" s="210"/>
      <c r="H1119" s="235"/>
      <c r="I1119" s="236"/>
      <c r="J1119" s="236"/>
      <c r="K1119" s="237"/>
      <c r="L1119" s="219" t="s">
        <v>7255</v>
      </c>
      <c r="M1119" s="220"/>
      <c r="N1119" s="220"/>
      <c r="O1119" s="221"/>
      <c r="P1119" s="222" t="str">
        <f>VLOOKUP($B1118,[1]D3_2!$B$132:$AL$258,6,FALSE)&amp;""</f>
        <v/>
      </c>
      <c r="Q1119" s="223"/>
      <c r="R1119" s="96" t="s">
        <v>6130</v>
      </c>
      <c r="S1119" s="224" t="str">
        <f>VLOOKUP($B1118,[1]D3_2!$B$132:$AL$258,7,FALSE)&amp;""</f>
        <v/>
      </c>
      <c r="T1119" s="225"/>
      <c r="U1119" s="222" t="str">
        <f>VLOOKUP($B1118,[1]D3_2!$B$132:$AL$258,8,FALSE)&amp;""</f>
        <v/>
      </c>
      <c r="V1119" s="223"/>
      <c r="W1119" s="96" t="s">
        <v>6130</v>
      </c>
      <c r="X1119" s="224" t="str">
        <f>VLOOKUP($B1118,[1]D3_2!$B$132:$AL$258,9,FALSE)&amp;""</f>
        <v/>
      </c>
      <c r="Y1119" s="225"/>
      <c r="Z1119" s="222" t="str">
        <f>VLOOKUP($B1118,[1]D3_2!$B$132:$AL$258,10,FALSE)&amp;""</f>
        <v/>
      </c>
      <c r="AA1119" s="223"/>
      <c r="AB1119" s="96" t="s">
        <v>6130</v>
      </c>
      <c r="AC1119" s="224" t="str">
        <f>VLOOKUP($B1118,[1]D3_2!$B$132:$AL$258,11,FALSE)&amp;""</f>
        <v/>
      </c>
      <c r="AD1119" s="225"/>
      <c r="AE1119" s="222" t="str">
        <f>VLOOKUP($B1118,[1]D3_2!$B$132:$AL$258,12,FALSE)&amp;""</f>
        <v/>
      </c>
      <c r="AF1119" s="223"/>
      <c r="AG1119" s="96" t="s">
        <v>6130</v>
      </c>
      <c r="AH1119" s="224" t="str">
        <f>VLOOKUP($B1118,[1]D3_2!$B$132:$AL$385,13,FALSE)&amp;""</f>
        <v/>
      </c>
      <c r="AI1119" s="225"/>
      <c r="AJ1119" s="222" t="str">
        <f>VLOOKUP($B1118,[1]D3_2!$B$132:$AL$258,14,FALSE)&amp;""</f>
        <v/>
      </c>
      <c r="AK1119" s="223"/>
      <c r="AL1119" s="96" t="s">
        <v>6130</v>
      </c>
      <c r="AM1119" s="224" t="str">
        <f>VLOOKUP($B1118,[1]D3_2!$B$132:$AL$385,15,FALSE)&amp;""</f>
        <v/>
      </c>
      <c r="AN1119" s="225"/>
      <c r="AO1119" s="222" t="str">
        <f>VLOOKUP($B1118,[1]D3_2!$B$132:$AL$258,16,FALSE)&amp;""</f>
        <v/>
      </c>
      <c r="AP1119" s="223"/>
      <c r="AQ1119" s="96" t="s">
        <v>6130</v>
      </c>
      <c r="AR1119" s="224" t="str">
        <f>VLOOKUP($B1118,[1]D3_2!$B$132:$AL$385,17,FALSE)&amp;""</f>
        <v/>
      </c>
      <c r="AS1119" s="225"/>
      <c r="AT1119" s="222" t="str">
        <f>VLOOKUP($B1118,[1]D3_2!$B$132:$AL$258,18,FALSE)&amp;""</f>
        <v/>
      </c>
      <c r="AU1119" s="223"/>
      <c r="AV1119" s="96" t="s">
        <v>6130</v>
      </c>
      <c r="AW1119" s="224" t="str">
        <f>VLOOKUP($B1118,[1]D3_2!$B$132:$AL$385,19,FALSE)&amp;""</f>
        <v/>
      </c>
      <c r="AX1119" s="225"/>
      <c r="AY1119" s="222" t="str">
        <f>VLOOKUP($B1118,[1]D3_2!$B$132:$AL$258,20,FALSE)&amp;""</f>
        <v/>
      </c>
      <c r="AZ1119" s="223"/>
      <c r="BA1119" s="96" t="s">
        <v>6130</v>
      </c>
      <c r="BB1119" s="224" t="str">
        <f>VLOOKUP($B1118,[1]D3_2!$B$132:$AL$385,21,FALSE)&amp;""</f>
        <v/>
      </c>
      <c r="BC1119" s="225"/>
      <c r="BD1119" s="60"/>
    </row>
    <row r="1120" spans="2:56" ht="14.25" customHeight="1" x14ac:dyDescent="0.55000000000000004">
      <c r="B1120" s="208"/>
      <c r="C1120" s="209"/>
      <c r="D1120" s="209"/>
      <c r="E1120" s="209"/>
      <c r="F1120" s="209"/>
      <c r="G1120" s="210"/>
      <c r="H1120" s="238"/>
      <c r="I1120" s="239"/>
      <c r="J1120" s="239"/>
      <c r="K1120" s="240"/>
      <c r="L1120" s="248" t="s">
        <v>7256</v>
      </c>
      <c r="M1120" s="249"/>
      <c r="N1120" s="249"/>
      <c r="O1120" s="250"/>
      <c r="P1120" s="244" t="str">
        <f>VLOOKUP($B1118,[1]D3_2!$B$259:$AL$385,6,FALSE)&amp;""</f>
        <v/>
      </c>
      <c r="Q1120" s="245"/>
      <c r="R1120" s="97" t="s">
        <v>6130</v>
      </c>
      <c r="S1120" s="246" t="str">
        <f>VLOOKUP($B1118,[1]D3_2!$B$259:$AL$385,7,FALSE)&amp;""</f>
        <v/>
      </c>
      <c r="T1120" s="247"/>
      <c r="U1120" s="244" t="str">
        <f>VLOOKUP($B1118,[1]D3_2!$B$259:$AL$385,8,FALSE)&amp;""</f>
        <v/>
      </c>
      <c r="V1120" s="245"/>
      <c r="W1120" s="97" t="s">
        <v>6130</v>
      </c>
      <c r="X1120" s="246" t="str">
        <f>VLOOKUP($B1118,[1]D3_2!$B$259:$AL$385,9,FALSE)&amp;""</f>
        <v/>
      </c>
      <c r="Y1120" s="247"/>
      <c r="Z1120" s="244" t="str">
        <f>VLOOKUP($B1118,[1]D3_2!$B$259:$AL$385,10,FALSE)&amp;""</f>
        <v/>
      </c>
      <c r="AA1120" s="245"/>
      <c r="AB1120" s="97" t="s">
        <v>6130</v>
      </c>
      <c r="AC1120" s="246" t="str">
        <f>VLOOKUP($B1118,[1]D3_2!$B$259:$AL$385,11,FALSE)&amp;""</f>
        <v/>
      </c>
      <c r="AD1120" s="247"/>
      <c r="AE1120" s="244" t="str">
        <f>VLOOKUP($B1118,[1]D3_2!$B$259:$AL$385,12,FALSE)&amp;""</f>
        <v/>
      </c>
      <c r="AF1120" s="245"/>
      <c r="AG1120" s="97" t="s">
        <v>6130</v>
      </c>
      <c r="AH1120" s="246" t="str">
        <f>VLOOKUP($B1118,[1]D3_2!$B$259:$AL$385,13,FALSE)&amp;""</f>
        <v/>
      </c>
      <c r="AI1120" s="247"/>
      <c r="AJ1120" s="244" t="str">
        <f>VLOOKUP($B1118,[1]D3_2!$B$259:$AL$385,14,FALSE)&amp;""</f>
        <v/>
      </c>
      <c r="AK1120" s="245"/>
      <c r="AL1120" s="97" t="s">
        <v>6130</v>
      </c>
      <c r="AM1120" s="246" t="str">
        <f>VLOOKUP($B1118,[1]D3_2!$B$259:$AL$385,15,FALSE)&amp;""</f>
        <v/>
      </c>
      <c r="AN1120" s="247"/>
      <c r="AO1120" s="244" t="str">
        <f>VLOOKUP($B1118,[1]D3_2!$B$259:$AL$385,16,FALSE)&amp;""</f>
        <v/>
      </c>
      <c r="AP1120" s="245"/>
      <c r="AQ1120" s="97" t="s">
        <v>6130</v>
      </c>
      <c r="AR1120" s="246" t="str">
        <f>VLOOKUP($B1118,[1]D3_2!$B$259:$AL$385,17,FALSE)&amp;""</f>
        <v/>
      </c>
      <c r="AS1120" s="247"/>
      <c r="AT1120" s="244" t="str">
        <f>VLOOKUP($B1118,[1]D3_2!$B$259:$AL$385,18,FALSE)&amp;""</f>
        <v/>
      </c>
      <c r="AU1120" s="245"/>
      <c r="AV1120" s="97" t="s">
        <v>6130</v>
      </c>
      <c r="AW1120" s="246" t="str">
        <f>VLOOKUP($B1118,[1]D3_2!$B$259:$AL$385,19,FALSE)&amp;""</f>
        <v/>
      </c>
      <c r="AX1120" s="247"/>
      <c r="AY1120" s="244" t="str">
        <f>VLOOKUP($B1118,[1]D3_2!$B$259:$AL$385,20,FALSE)&amp;""</f>
        <v/>
      </c>
      <c r="AZ1120" s="245"/>
      <c r="BA1120" s="97" t="s">
        <v>6130</v>
      </c>
      <c r="BB1120" s="246" t="str">
        <f>VLOOKUP($B1118,[1]D3_2!$B$259:$AL$385,21,FALSE)&amp;""</f>
        <v/>
      </c>
      <c r="BC1120" s="247"/>
      <c r="BD1120" s="60"/>
    </row>
    <row r="1121" spans="2:56" ht="14.25" customHeight="1" x14ac:dyDescent="0.55000000000000004">
      <c r="B1121" s="208"/>
      <c r="C1121" s="209"/>
      <c r="D1121" s="209"/>
      <c r="E1121" s="209"/>
      <c r="F1121" s="209"/>
      <c r="G1121" s="210"/>
      <c r="H1121" s="232" t="s">
        <v>7669</v>
      </c>
      <c r="I1121" s="233"/>
      <c r="J1121" s="233"/>
      <c r="K1121" s="234"/>
      <c r="L1121" s="241" t="s">
        <v>6265</v>
      </c>
      <c r="M1121" s="242"/>
      <c r="N1121" s="242"/>
      <c r="O1121" s="243"/>
      <c r="P1121" s="215" t="str">
        <f>VLOOKUP($B1118,[1]D3_2!$B$5:$AL$131,22,FALSE)&amp;""</f>
        <v/>
      </c>
      <c r="Q1121" s="216"/>
      <c r="R1121" s="95" t="s">
        <v>59</v>
      </c>
      <c r="S1121" s="217" t="str">
        <f>VLOOKUP($B1118,[1]D3_2!$B$5:$AL$131,23,FALSE)&amp;""</f>
        <v/>
      </c>
      <c r="T1121" s="218"/>
      <c r="U1121" s="215" t="str">
        <f>VLOOKUP($B1118,[1]D3_2!$B$5:$AL$131,24,FALSE)&amp;""</f>
        <v/>
      </c>
      <c r="V1121" s="216"/>
      <c r="W1121" s="95" t="s">
        <v>59</v>
      </c>
      <c r="X1121" s="217" t="str">
        <f>VLOOKUP($B1118,[1]D3_2!$B$5:$AL$131,25,FALSE)&amp;""</f>
        <v/>
      </c>
      <c r="Y1121" s="218"/>
      <c r="Z1121" s="215" t="str">
        <f>VLOOKUP($B1118,[1]D3_2!$B$5:$AL$131,26,FALSE)&amp;""</f>
        <v/>
      </c>
      <c r="AA1121" s="216"/>
      <c r="AB1121" s="95" t="s">
        <v>59</v>
      </c>
      <c r="AC1121" s="217" t="str">
        <f>VLOOKUP($B1118,[1]D3_2!$B$5:$AL$131,27,FALSE)&amp;""</f>
        <v/>
      </c>
      <c r="AD1121" s="218"/>
      <c r="AE1121" s="215" t="str">
        <f>VLOOKUP($B1118,[1]D3_2!$B$5:$AL$131,28,FALSE)&amp;""</f>
        <v/>
      </c>
      <c r="AF1121" s="216"/>
      <c r="AG1121" s="95" t="s">
        <v>59</v>
      </c>
      <c r="AH1121" s="217" t="str">
        <f>VLOOKUP($B1118,[1]D3_2!$B$5:$AL$131,29,FALSE)&amp;""</f>
        <v/>
      </c>
      <c r="AI1121" s="218"/>
      <c r="AJ1121" s="215" t="str">
        <f>VLOOKUP($B1118,[1]D3_2!$B$5:$AL$131,30,FALSE)&amp;""</f>
        <v/>
      </c>
      <c r="AK1121" s="216"/>
      <c r="AL1121" s="95" t="s">
        <v>59</v>
      </c>
      <c r="AM1121" s="217" t="str">
        <f>VLOOKUP($B1118,[1]D3_2!$B$5:$AL$131,31,FALSE)&amp;""</f>
        <v/>
      </c>
      <c r="AN1121" s="218"/>
      <c r="AO1121" s="215" t="str">
        <f>VLOOKUP($B1118,[1]D3_2!$B$5:$AL$131,32,FALSE)&amp;""</f>
        <v/>
      </c>
      <c r="AP1121" s="216"/>
      <c r="AQ1121" s="95" t="s">
        <v>59</v>
      </c>
      <c r="AR1121" s="217" t="str">
        <f>VLOOKUP($B1118,[1]D3_2!$B$5:$AL$131,33,FALSE)&amp;""</f>
        <v/>
      </c>
      <c r="AS1121" s="218"/>
      <c r="AT1121" s="215" t="str">
        <f>VLOOKUP($B1118,[1]D3_2!$B$5:$AL$131,34,FALSE)&amp;""</f>
        <v/>
      </c>
      <c r="AU1121" s="216"/>
      <c r="AV1121" s="95" t="s">
        <v>59</v>
      </c>
      <c r="AW1121" s="217" t="str">
        <f>VLOOKUP($B1118,[1]D3_2!$B$5:$AL$131,35,FALSE)&amp;""</f>
        <v/>
      </c>
      <c r="AX1121" s="218"/>
      <c r="AY1121" s="215" t="str">
        <f>VLOOKUP($B1118,[1]D3_2!$B$5:$AL$131,36,FALSE)&amp;""</f>
        <v/>
      </c>
      <c r="AZ1121" s="216"/>
      <c r="BA1121" s="95" t="s">
        <v>59</v>
      </c>
      <c r="BB1121" s="217" t="str">
        <f>VLOOKUP($B1118,[1]D3_2!$B$5:$AL$131,37,FALSE)&amp;""</f>
        <v/>
      </c>
      <c r="BC1121" s="218"/>
      <c r="BD1121" s="60"/>
    </row>
    <row r="1122" spans="2:56" ht="14.25" customHeight="1" x14ac:dyDescent="0.55000000000000004">
      <c r="B1122" s="208"/>
      <c r="C1122" s="209"/>
      <c r="D1122" s="209"/>
      <c r="E1122" s="209"/>
      <c r="F1122" s="209"/>
      <c r="G1122" s="210"/>
      <c r="H1122" s="235"/>
      <c r="I1122" s="236"/>
      <c r="J1122" s="236"/>
      <c r="K1122" s="237"/>
      <c r="L1122" s="219" t="s">
        <v>7255</v>
      </c>
      <c r="M1122" s="220"/>
      <c r="N1122" s="220"/>
      <c r="O1122" s="221"/>
      <c r="P1122" s="222" t="str">
        <f>VLOOKUP($B1118,[1]D3_2!$B$132:$AL$258,22,FALSE)&amp;""</f>
        <v/>
      </c>
      <c r="Q1122" s="223"/>
      <c r="R1122" s="96" t="s">
        <v>6130</v>
      </c>
      <c r="S1122" s="224" t="str">
        <f>VLOOKUP($B1118,[1]D3_2!$B$132:$AL$258,23,FALSE)&amp;""</f>
        <v/>
      </c>
      <c r="T1122" s="225"/>
      <c r="U1122" s="222" t="str">
        <f>VLOOKUP($B1118,[1]D3_2!$B$132:$AL$258,24,FALSE)&amp;""</f>
        <v/>
      </c>
      <c r="V1122" s="223"/>
      <c r="W1122" s="96" t="s">
        <v>6130</v>
      </c>
      <c r="X1122" s="224" t="str">
        <f>VLOOKUP($B1118,[1]D3_2!$B$132:$AL$258,25,FALSE)&amp;""</f>
        <v/>
      </c>
      <c r="Y1122" s="225"/>
      <c r="Z1122" s="222" t="str">
        <f>VLOOKUP($B1118,[1]D3_2!$B$132:$AL$258,26,FALSE)&amp;""</f>
        <v/>
      </c>
      <c r="AA1122" s="223"/>
      <c r="AB1122" s="96" t="s">
        <v>6130</v>
      </c>
      <c r="AC1122" s="224" t="str">
        <f>VLOOKUP($B1118,[1]D3_2!$B$132:$AL$258,27,FALSE)&amp;""</f>
        <v/>
      </c>
      <c r="AD1122" s="225"/>
      <c r="AE1122" s="222" t="str">
        <f>VLOOKUP($B1118,[1]D3_2!$B$132:$AL$258,28,FALSE)&amp;""</f>
        <v/>
      </c>
      <c r="AF1122" s="223"/>
      <c r="AG1122" s="96" t="s">
        <v>6130</v>
      </c>
      <c r="AH1122" s="224" t="str">
        <f>VLOOKUP($B1118,[1]D3_2!$B$132:$AL$385,29,FALSE)&amp;""</f>
        <v/>
      </c>
      <c r="AI1122" s="225"/>
      <c r="AJ1122" s="222" t="str">
        <f>VLOOKUP($B1118,[1]D3_2!$B$132:$AL$258,30,FALSE)&amp;""</f>
        <v/>
      </c>
      <c r="AK1122" s="223"/>
      <c r="AL1122" s="96" t="s">
        <v>6130</v>
      </c>
      <c r="AM1122" s="224" t="str">
        <f>VLOOKUP($B1118,[1]D3_2!$B$132:$AL$385,31,FALSE)&amp;""</f>
        <v/>
      </c>
      <c r="AN1122" s="225"/>
      <c r="AO1122" s="222" t="str">
        <f>VLOOKUP($B1118,[1]D3_2!$B$132:$AL$258,32,FALSE)&amp;""</f>
        <v/>
      </c>
      <c r="AP1122" s="223"/>
      <c r="AQ1122" s="96" t="s">
        <v>6130</v>
      </c>
      <c r="AR1122" s="224" t="str">
        <f>VLOOKUP($B1118,[1]D3_2!$B$132:$AL$385,33,FALSE)&amp;""</f>
        <v/>
      </c>
      <c r="AS1122" s="225"/>
      <c r="AT1122" s="222" t="str">
        <f>VLOOKUP($B1118,[1]D3_2!$B$132:$AL$258,34,FALSE)&amp;""</f>
        <v/>
      </c>
      <c r="AU1122" s="223"/>
      <c r="AV1122" s="96" t="s">
        <v>6130</v>
      </c>
      <c r="AW1122" s="224" t="str">
        <f>VLOOKUP($B1118,[1]D3_2!$B$132:$AL$385,35,FALSE)&amp;""</f>
        <v/>
      </c>
      <c r="AX1122" s="225"/>
      <c r="AY1122" s="222" t="str">
        <f>VLOOKUP($B1118,[1]D3_2!$B$132:$AL$258,36,FALSE)&amp;""</f>
        <v/>
      </c>
      <c r="AZ1122" s="223"/>
      <c r="BA1122" s="96" t="s">
        <v>6130</v>
      </c>
      <c r="BB1122" s="224" t="str">
        <f>VLOOKUP($B1118,[1]D3_2!$B$132:$AL$385,37,FALSE)&amp;""</f>
        <v/>
      </c>
      <c r="BC1122" s="225"/>
      <c r="BD1122" s="60"/>
    </row>
    <row r="1123" spans="2:56" ht="14.25" customHeight="1" x14ac:dyDescent="0.55000000000000004">
      <c r="B1123" s="198"/>
      <c r="C1123" s="199"/>
      <c r="D1123" s="199"/>
      <c r="E1123" s="199"/>
      <c r="F1123" s="199"/>
      <c r="G1123" s="200"/>
      <c r="H1123" s="238"/>
      <c r="I1123" s="239"/>
      <c r="J1123" s="239"/>
      <c r="K1123" s="240"/>
      <c r="L1123" s="248" t="s">
        <v>7256</v>
      </c>
      <c r="M1123" s="249"/>
      <c r="N1123" s="249"/>
      <c r="O1123" s="250"/>
      <c r="P1123" s="244" t="str">
        <f>VLOOKUP($B1118,[1]D3_2!$B$259:$AL$385,22,FALSE)&amp;""</f>
        <v/>
      </c>
      <c r="Q1123" s="245"/>
      <c r="R1123" s="97" t="s">
        <v>6130</v>
      </c>
      <c r="S1123" s="246" t="str">
        <f>VLOOKUP($B1118,[1]D3_2!$B$259:$AL$385,23,FALSE)&amp;""</f>
        <v/>
      </c>
      <c r="T1123" s="247"/>
      <c r="U1123" s="244" t="str">
        <f>VLOOKUP($B1118,[1]D3_2!$B$259:$AL$385,24,FALSE)&amp;""</f>
        <v/>
      </c>
      <c r="V1123" s="245"/>
      <c r="W1123" s="97" t="s">
        <v>6130</v>
      </c>
      <c r="X1123" s="246" t="str">
        <f>VLOOKUP($B1118,[1]D3_2!$B$259:$AL$385,25,FALSE)&amp;""</f>
        <v/>
      </c>
      <c r="Y1123" s="247"/>
      <c r="Z1123" s="244" t="str">
        <f>VLOOKUP($B1118,[1]D3_2!$B$259:$AL$385,26,FALSE)&amp;""</f>
        <v/>
      </c>
      <c r="AA1123" s="245"/>
      <c r="AB1123" s="97" t="s">
        <v>6130</v>
      </c>
      <c r="AC1123" s="246" t="str">
        <f>VLOOKUP($B1118,[1]D3_2!$B$259:$AL$385,27,FALSE)&amp;""</f>
        <v/>
      </c>
      <c r="AD1123" s="247"/>
      <c r="AE1123" s="244" t="str">
        <f>VLOOKUP($B1118,[1]D3_2!$B$259:$AL$385,28,FALSE)&amp;""</f>
        <v/>
      </c>
      <c r="AF1123" s="245"/>
      <c r="AG1123" s="97" t="s">
        <v>6130</v>
      </c>
      <c r="AH1123" s="246" t="str">
        <f>VLOOKUP($B1118,[1]D3_2!$B$259:$AL$385,29,FALSE)&amp;""</f>
        <v/>
      </c>
      <c r="AI1123" s="247"/>
      <c r="AJ1123" s="244" t="str">
        <f>VLOOKUP($B1118,[1]D3_2!$B$259:$AL$385,30,FALSE)&amp;""</f>
        <v/>
      </c>
      <c r="AK1123" s="245"/>
      <c r="AL1123" s="97" t="s">
        <v>6130</v>
      </c>
      <c r="AM1123" s="246" t="str">
        <f>VLOOKUP($B1118,[1]D3_2!$B$259:$AL$385,31,FALSE)&amp;""</f>
        <v/>
      </c>
      <c r="AN1123" s="247"/>
      <c r="AO1123" s="244" t="str">
        <f>VLOOKUP($B1118,[1]D3_2!$B$259:$AL$385,32,FALSE)&amp;""</f>
        <v/>
      </c>
      <c r="AP1123" s="245"/>
      <c r="AQ1123" s="97" t="s">
        <v>6130</v>
      </c>
      <c r="AR1123" s="246" t="str">
        <f>VLOOKUP($B1118,[1]D3_2!$B$259:$AL$385,33,FALSE)&amp;""</f>
        <v/>
      </c>
      <c r="AS1123" s="247"/>
      <c r="AT1123" s="244" t="str">
        <f>VLOOKUP($B1118,[1]D3_2!$B$259:$AL$385,34,FALSE)&amp;""</f>
        <v/>
      </c>
      <c r="AU1123" s="245"/>
      <c r="AV1123" s="97" t="s">
        <v>6130</v>
      </c>
      <c r="AW1123" s="246" t="str">
        <f>VLOOKUP($B1118,[1]D3_2!$B$259:$AL$385,35,FALSE)&amp;""</f>
        <v/>
      </c>
      <c r="AX1123" s="247"/>
      <c r="AY1123" s="244" t="str">
        <f>VLOOKUP($B1118,[1]D3_2!$B$259:$AL$385,36,FALSE)&amp;""</f>
        <v/>
      </c>
      <c r="AZ1123" s="245"/>
      <c r="BA1123" s="97" t="s">
        <v>6130</v>
      </c>
      <c r="BB1123" s="246" t="str">
        <f>VLOOKUP($B1118,[1]D3_2!$B$259:$AL$385,37,FALSE)&amp;""</f>
        <v/>
      </c>
      <c r="BC1123" s="247"/>
      <c r="BD1123" s="60"/>
    </row>
    <row r="1124" spans="2:56" ht="14.25" customHeight="1" x14ac:dyDescent="0.55000000000000004">
      <c r="B1124" s="195" t="s">
        <v>6013</v>
      </c>
      <c r="C1124" s="196"/>
      <c r="D1124" s="196"/>
      <c r="E1124" s="196"/>
      <c r="F1124" s="196"/>
      <c r="G1124" s="197"/>
      <c r="H1124" s="232" t="s">
        <v>7637</v>
      </c>
      <c r="I1124" s="233"/>
      <c r="J1124" s="233"/>
      <c r="K1124" s="234"/>
      <c r="L1124" s="241" t="s">
        <v>6265</v>
      </c>
      <c r="M1124" s="242"/>
      <c r="N1124" s="242"/>
      <c r="O1124" s="243"/>
      <c r="P1124" s="215" t="str">
        <f>VLOOKUP($B1124,[1]D3_2!$B$5:$AL$131,6,FALSE)&amp;""</f>
        <v/>
      </c>
      <c r="Q1124" s="216"/>
      <c r="R1124" s="95" t="s">
        <v>59</v>
      </c>
      <c r="S1124" s="217" t="str">
        <f>VLOOKUP($B1124,[1]D3_2!$B$5:$AL$131,7,FALSE)&amp;""</f>
        <v/>
      </c>
      <c r="T1124" s="218"/>
      <c r="U1124" s="215" t="str">
        <f>VLOOKUP($B1124,[1]D3_2!$B$5:$AL$131,8,FALSE)&amp;""</f>
        <v/>
      </c>
      <c r="V1124" s="216"/>
      <c r="W1124" s="95" t="s">
        <v>59</v>
      </c>
      <c r="X1124" s="217" t="str">
        <f>VLOOKUP($B1124,[1]D3_2!$B$5:$AL$131,9,FALSE)&amp;""</f>
        <v/>
      </c>
      <c r="Y1124" s="218"/>
      <c r="Z1124" s="215" t="str">
        <f>VLOOKUP($B1124,[1]D3_2!$B$5:$AL$131,10,FALSE)&amp;""</f>
        <v/>
      </c>
      <c r="AA1124" s="216"/>
      <c r="AB1124" s="95" t="s">
        <v>59</v>
      </c>
      <c r="AC1124" s="217" t="str">
        <f>VLOOKUP($B1124,[1]D3_2!$B$5:$AL$131,11,FALSE)&amp;""</f>
        <v/>
      </c>
      <c r="AD1124" s="218"/>
      <c r="AE1124" s="215" t="str">
        <f>VLOOKUP($B1124,[1]D3_2!$B$5:$AL$131,12,FALSE)&amp;""</f>
        <v/>
      </c>
      <c r="AF1124" s="216"/>
      <c r="AG1124" s="95" t="s">
        <v>59</v>
      </c>
      <c r="AH1124" s="217" t="str">
        <f>VLOOKUP($B1124,[1]D3_2!$B$5:$AL$131,13,FALSE)&amp;""</f>
        <v/>
      </c>
      <c r="AI1124" s="218"/>
      <c r="AJ1124" s="215" t="str">
        <f>VLOOKUP($B1124,[1]D3_2!$B$5:$AL$131,14,FALSE)&amp;""</f>
        <v/>
      </c>
      <c r="AK1124" s="216"/>
      <c r="AL1124" s="95" t="s">
        <v>59</v>
      </c>
      <c r="AM1124" s="217" t="str">
        <f>VLOOKUP($B1124,[1]D3_2!$B$5:$AL$131,15,FALSE)&amp;""</f>
        <v/>
      </c>
      <c r="AN1124" s="218"/>
      <c r="AO1124" s="215" t="str">
        <f>VLOOKUP($B1124,[1]D3_2!$B$5:$AL$131,16,FALSE)&amp;""</f>
        <v/>
      </c>
      <c r="AP1124" s="216"/>
      <c r="AQ1124" s="95" t="s">
        <v>59</v>
      </c>
      <c r="AR1124" s="217" t="str">
        <f>VLOOKUP($B1124,[1]D3_2!$B$5:$AL$131,17,FALSE)&amp;""</f>
        <v/>
      </c>
      <c r="AS1124" s="218"/>
      <c r="AT1124" s="215" t="str">
        <f>VLOOKUP($B1124,[1]D3_2!$B$5:$AL$131,18,FALSE)&amp;""</f>
        <v/>
      </c>
      <c r="AU1124" s="216"/>
      <c r="AV1124" s="95" t="s">
        <v>59</v>
      </c>
      <c r="AW1124" s="217" t="str">
        <f>VLOOKUP($B1124,[1]D3_2!$B$5:$AL$131,19,FALSE)&amp;""</f>
        <v/>
      </c>
      <c r="AX1124" s="218"/>
      <c r="AY1124" s="215" t="str">
        <f>VLOOKUP($B1124,[1]D3_2!$B$5:$AL$131,20,FALSE)&amp;""</f>
        <v/>
      </c>
      <c r="AZ1124" s="216"/>
      <c r="BA1124" s="95" t="s">
        <v>59</v>
      </c>
      <c r="BB1124" s="217" t="str">
        <f>VLOOKUP($B1124,[1]D3_2!$B$5:$AL$131,21,FALSE)&amp;""</f>
        <v/>
      </c>
      <c r="BC1124" s="218"/>
      <c r="BD1124" s="60"/>
    </row>
    <row r="1125" spans="2:56" ht="14.25" customHeight="1" x14ac:dyDescent="0.55000000000000004">
      <c r="B1125" s="208"/>
      <c r="C1125" s="209"/>
      <c r="D1125" s="209"/>
      <c r="E1125" s="209"/>
      <c r="F1125" s="209"/>
      <c r="G1125" s="210"/>
      <c r="H1125" s="235"/>
      <c r="I1125" s="236"/>
      <c r="J1125" s="236"/>
      <c r="K1125" s="237"/>
      <c r="L1125" s="219" t="s">
        <v>7255</v>
      </c>
      <c r="M1125" s="220"/>
      <c r="N1125" s="220"/>
      <c r="O1125" s="221"/>
      <c r="P1125" s="222" t="str">
        <f>VLOOKUP($B1124,[1]D3_2!$B$132:$AL$258,6,FALSE)&amp;""</f>
        <v/>
      </c>
      <c r="Q1125" s="223"/>
      <c r="R1125" s="96" t="s">
        <v>6130</v>
      </c>
      <c r="S1125" s="224" t="str">
        <f>VLOOKUP($B1124,[1]D3_2!$B$132:$AL$258,7,FALSE)&amp;""</f>
        <v/>
      </c>
      <c r="T1125" s="225"/>
      <c r="U1125" s="222" t="str">
        <f>VLOOKUP($B1124,[1]D3_2!$B$132:$AL$258,8,FALSE)&amp;""</f>
        <v/>
      </c>
      <c r="V1125" s="223"/>
      <c r="W1125" s="96" t="s">
        <v>6130</v>
      </c>
      <c r="X1125" s="224" t="str">
        <f>VLOOKUP($B1124,[1]D3_2!$B$132:$AL$258,9,FALSE)&amp;""</f>
        <v/>
      </c>
      <c r="Y1125" s="225"/>
      <c r="Z1125" s="222" t="str">
        <f>VLOOKUP($B1124,[1]D3_2!$B$132:$AL$258,10,FALSE)&amp;""</f>
        <v/>
      </c>
      <c r="AA1125" s="223"/>
      <c r="AB1125" s="96" t="s">
        <v>6130</v>
      </c>
      <c r="AC1125" s="224" t="str">
        <f>VLOOKUP($B1124,[1]D3_2!$B$132:$AL$258,11,FALSE)&amp;""</f>
        <v/>
      </c>
      <c r="AD1125" s="225"/>
      <c r="AE1125" s="222" t="str">
        <f>VLOOKUP($B1124,[1]D3_2!$B$132:$AL$258,12,FALSE)&amp;""</f>
        <v/>
      </c>
      <c r="AF1125" s="223"/>
      <c r="AG1125" s="96" t="s">
        <v>6130</v>
      </c>
      <c r="AH1125" s="224" t="str">
        <f>VLOOKUP($B1124,[1]D3_2!$B$132:$AL$385,13,FALSE)&amp;""</f>
        <v/>
      </c>
      <c r="AI1125" s="225"/>
      <c r="AJ1125" s="222" t="str">
        <f>VLOOKUP($B1124,[1]D3_2!$B$132:$AL$258,14,FALSE)&amp;""</f>
        <v/>
      </c>
      <c r="AK1125" s="223"/>
      <c r="AL1125" s="96" t="s">
        <v>6130</v>
      </c>
      <c r="AM1125" s="224" t="str">
        <f>VLOOKUP($B1124,[1]D3_2!$B$132:$AL$385,15,FALSE)&amp;""</f>
        <v/>
      </c>
      <c r="AN1125" s="225"/>
      <c r="AO1125" s="222" t="str">
        <f>VLOOKUP($B1124,[1]D3_2!$B$132:$AL$258,16,FALSE)&amp;""</f>
        <v/>
      </c>
      <c r="AP1125" s="223"/>
      <c r="AQ1125" s="96" t="s">
        <v>6130</v>
      </c>
      <c r="AR1125" s="224" t="str">
        <f>VLOOKUP($B1124,[1]D3_2!$B$132:$AL$385,17,FALSE)&amp;""</f>
        <v/>
      </c>
      <c r="AS1125" s="225"/>
      <c r="AT1125" s="222" t="str">
        <f>VLOOKUP($B1124,[1]D3_2!$B$132:$AL$258,18,FALSE)&amp;""</f>
        <v/>
      </c>
      <c r="AU1125" s="223"/>
      <c r="AV1125" s="96" t="s">
        <v>6130</v>
      </c>
      <c r="AW1125" s="224" t="str">
        <f>VLOOKUP($B1124,[1]D3_2!$B$132:$AL$385,19,FALSE)&amp;""</f>
        <v/>
      </c>
      <c r="AX1125" s="225"/>
      <c r="AY1125" s="222" t="str">
        <f>VLOOKUP($B1124,[1]D3_2!$B$132:$AL$258,20,FALSE)&amp;""</f>
        <v/>
      </c>
      <c r="AZ1125" s="223"/>
      <c r="BA1125" s="96" t="s">
        <v>6130</v>
      </c>
      <c r="BB1125" s="224" t="str">
        <f>VLOOKUP($B1124,[1]D3_2!$B$132:$AL$385,21,FALSE)&amp;""</f>
        <v/>
      </c>
      <c r="BC1125" s="225"/>
      <c r="BD1125" s="60"/>
    </row>
    <row r="1126" spans="2:56" ht="14.25" customHeight="1" x14ac:dyDescent="0.55000000000000004">
      <c r="B1126" s="208"/>
      <c r="C1126" s="209"/>
      <c r="D1126" s="209"/>
      <c r="E1126" s="209"/>
      <c r="F1126" s="209"/>
      <c r="G1126" s="210"/>
      <c r="H1126" s="238"/>
      <c r="I1126" s="239"/>
      <c r="J1126" s="239"/>
      <c r="K1126" s="240"/>
      <c r="L1126" s="248" t="s">
        <v>7256</v>
      </c>
      <c r="M1126" s="249"/>
      <c r="N1126" s="249"/>
      <c r="O1126" s="250"/>
      <c r="P1126" s="244" t="str">
        <f>VLOOKUP($B1124,[1]D3_2!$B$259:$AL$385,6,FALSE)&amp;""</f>
        <v/>
      </c>
      <c r="Q1126" s="245"/>
      <c r="R1126" s="97" t="s">
        <v>6130</v>
      </c>
      <c r="S1126" s="246" t="str">
        <f>VLOOKUP($B1124,[1]D3_2!$B$259:$AL$385,7,FALSE)&amp;""</f>
        <v/>
      </c>
      <c r="T1126" s="247"/>
      <c r="U1126" s="244" t="str">
        <f>VLOOKUP($B1124,[1]D3_2!$B$259:$AL$385,8,FALSE)&amp;""</f>
        <v/>
      </c>
      <c r="V1126" s="245"/>
      <c r="W1126" s="97" t="s">
        <v>6130</v>
      </c>
      <c r="X1126" s="246" t="str">
        <f>VLOOKUP($B1124,[1]D3_2!$B$259:$AL$385,9,FALSE)&amp;""</f>
        <v/>
      </c>
      <c r="Y1126" s="247"/>
      <c r="Z1126" s="244" t="str">
        <f>VLOOKUP($B1124,[1]D3_2!$B$259:$AL$385,10,FALSE)&amp;""</f>
        <v/>
      </c>
      <c r="AA1126" s="245"/>
      <c r="AB1126" s="97" t="s">
        <v>6130</v>
      </c>
      <c r="AC1126" s="246" t="str">
        <f>VLOOKUP($B1124,[1]D3_2!$B$259:$AL$385,11,FALSE)&amp;""</f>
        <v/>
      </c>
      <c r="AD1126" s="247"/>
      <c r="AE1126" s="244" t="str">
        <f>VLOOKUP($B1124,[1]D3_2!$B$259:$AL$385,12,FALSE)&amp;""</f>
        <v/>
      </c>
      <c r="AF1126" s="245"/>
      <c r="AG1126" s="97" t="s">
        <v>6130</v>
      </c>
      <c r="AH1126" s="246" t="str">
        <f>VLOOKUP($B1124,[1]D3_2!$B$259:$AL$385,13,FALSE)&amp;""</f>
        <v/>
      </c>
      <c r="AI1126" s="247"/>
      <c r="AJ1126" s="244" t="str">
        <f>VLOOKUP($B1124,[1]D3_2!$B$259:$AL$385,14,FALSE)&amp;""</f>
        <v/>
      </c>
      <c r="AK1126" s="245"/>
      <c r="AL1126" s="97" t="s">
        <v>6130</v>
      </c>
      <c r="AM1126" s="246" t="str">
        <f>VLOOKUP($B1124,[1]D3_2!$B$259:$AL$385,15,FALSE)&amp;""</f>
        <v/>
      </c>
      <c r="AN1126" s="247"/>
      <c r="AO1126" s="244" t="str">
        <f>VLOOKUP($B1124,[1]D3_2!$B$259:$AL$385,16,FALSE)&amp;""</f>
        <v/>
      </c>
      <c r="AP1126" s="245"/>
      <c r="AQ1126" s="97" t="s">
        <v>6130</v>
      </c>
      <c r="AR1126" s="246" t="str">
        <f>VLOOKUP($B1124,[1]D3_2!$B$259:$AL$385,17,FALSE)&amp;""</f>
        <v/>
      </c>
      <c r="AS1126" s="247"/>
      <c r="AT1126" s="244" t="str">
        <f>VLOOKUP($B1124,[1]D3_2!$B$259:$AL$385,18,FALSE)&amp;""</f>
        <v/>
      </c>
      <c r="AU1126" s="245"/>
      <c r="AV1126" s="97" t="s">
        <v>6130</v>
      </c>
      <c r="AW1126" s="246" t="str">
        <f>VLOOKUP($B1124,[1]D3_2!$B$259:$AL$385,19,FALSE)&amp;""</f>
        <v/>
      </c>
      <c r="AX1126" s="247"/>
      <c r="AY1126" s="244" t="str">
        <f>VLOOKUP($B1124,[1]D3_2!$B$259:$AL$385,20,FALSE)&amp;""</f>
        <v/>
      </c>
      <c r="AZ1126" s="245"/>
      <c r="BA1126" s="97" t="s">
        <v>6130</v>
      </c>
      <c r="BB1126" s="246" t="str">
        <f>VLOOKUP($B1124,[1]D3_2!$B$259:$AL$385,21,FALSE)&amp;""</f>
        <v/>
      </c>
      <c r="BC1126" s="247"/>
      <c r="BD1126" s="60"/>
    </row>
    <row r="1127" spans="2:56" ht="14.25" customHeight="1" x14ac:dyDescent="0.55000000000000004">
      <c r="B1127" s="208"/>
      <c r="C1127" s="209"/>
      <c r="D1127" s="209"/>
      <c r="E1127" s="209"/>
      <c r="F1127" s="209"/>
      <c r="G1127" s="210"/>
      <c r="H1127" s="232" t="s">
        <v>7669</v>
      </c>
      <c r="I1127" s="233"/>
      <c r="J1127" s="233"/>
      <c r="K1127" s="234"/>
      <c r="L1127" s="241" t="s">
        <v>6265</v>
      </c>
      <c r="M1127" s="242"/>
      <c r="N1127" s="242"/>
      <c r="O1127" s="243"/>
      <c r="P1127" s="215" t="str">
        <f>VLOOKUP($B1124,[1]D3_2!$B$5:$AL$131,22,FALSE)&amp;""</f>
        <v/>
      </c>
      <c r="Q1127" s="216"/>
      <c r="R1127" s="95" t="s">
        <v>59</v>
      </c>
      <c r="S1127" s="217" t="str">
        <f>VLOOKUP($B1124,[1]D3_2!$B$5:$AL$131,23,FALSE)&amp;""</f>
        <v/>
      </c>
      <c r="T1127" s="218"/>
      <c r="U1127" s="215" t="str">
        <f>VLOOKUP($B1124,[1]D3_2!$B$5:$AL$131,24,FALSE)&amp;""</f>
        <v/>
      </c>
      <c r="V1127" s="216"/>
      <c r="W1127" s="95" t="s">
        <v>59</v>
      </c>
      <c r="X1127" s="217" t="str">
        <f>VLOOKUP($B1124,[1]D3_2!$B$5:$AL$131,25,FALSE)&amp;""</f>
        <v/>
      </c>
      <c r="Y1127" s="218"/>
      <c r="Z1127" s="215" t="str">
        <f>VLOOKUP($B1124,[1]D3_2!$B$5:$AL$131,26,FALSE)&amp;""</f>
        <v/>
      </c>
      <c r="AA1127" s="216"/>
      <c r="AB1127" s="95" t="s">
        <v>59</v>
      </c>
      <c r="AC1127" s="217" t="str">
        <f>VLOOKUP($B1124,[1]D3_2!$B$5:$AL$131,27,FALSE)&amp;""</f>
        <v/>
      </c>
      <c r="AD1127" s="218"/>
      <c r="AE1127" s="215" t="str">
        <f>VLOOKUP($B1124,[1]D3_2!$B$5:$AL$131,28,FALSE)&amp;""</f>
        <v/>
      </c>
      <c r="AF1127" s="216"/>
      <c r="AG1127" s="95" t="s">
        <v>59</v>
      </c>
      <c r="AH1127" s="217" t="str">
        <f>VLOOKUP($B1124,[1]D3_2!$B$5:$AL$131,29,FALSE)&amp;""</f>
        <v/>
      </c>
      <c r="AI1127" s="218"/>
      <c r="AJ1127" s="215" t="str">
        <f>VLOOKUP($B1124,[1]D3_2!$B$5:$AL$131,30,FALSE)&amp;""</f>
        <v/>
      </c>
      <c r="AK1127" s="216"/>
      <c r="AL1127" s="95" t="s">
        <v>59</v>
      </c>
      <c r="AM1127" s="217" t="str">
        <f>VLOOKUP($B1124,[1]D3_2!$B$5:$AL$131,31,FALSE)&amp;""</f>
        <v/>
      </c>
      <c r="AN1127" s="218"/>
      <c r="AO1127" s="215" t="str">
        <f>VLOOKUP($B1124,[1]D3_2!$B$5:$AL$131,32,FALSE)&amp;""</f>
        <v/>
      </c>
      <c r="AP1127" s="216"/>
      <c r="AQ1127" s="95" t="s">
        <v>59</v>
      </c>
      <c r="AR1127" s="217" t="str">
        <f>VLOOKUP($B1124,[1]D3_2!$B$5:$AL$131,33,FALSE)&amp;""</f>
        <v/>
      </c>
      <c r="AS1127" s="218"/>
      <c r="AT1127" s="215" t="str">
        <f>VLOOKUP($B1124,[1]D3_2!$B$5:$AL$131,34,FALSE)&amp;""</f>
        <v/>
      </c>
      <c r="AU1127" s="216"/>
      <c r="AV1127" s="95" t="s">
        <v>59</v>
      </c>
      <c r="AW1127" s="217" t="str">
        <f>VLOOKUP($B1124,[1]D3_2!$B$5:$AL$131,35,FALSE)&amp;""</f>
        <v/>
      </c>
      <c r="AX1127" s="218"/>
      <c r="AY1127" s="215" t="str">
        <f>VLOOKUP($B1124,[1]D3_2!$B$5:$AL$131,36,FALSE)&amp;""</f>
        <v/>
      </c>
      <c r="AZ1127" s="216"/>
      <c r="BA1127" s="95" t="s">
        <v>59</v>
      </c>
      <c r="BB1127" s="217" t="str">
        <f>VLOOKUP($B1124,[1]D3_2!$B$5:$AL$131,37,FALSE)&amp;""</f>
        <v/>
      </c>
      <c r="BC1127" s="218"/>
      <c r="BD1127" s="60"/>
    </row>
    <row r="1128" spans="2:56" ht="14.25" customHeight="1" x14ac:dyDescent="0.55000000000000004">
      <c r="B1128" s="208"/>
      <c r="C1128" s="209"/>
      <c r="D1128" s="209"/>
      <c r="E1128" s="209"/>
      <c r="F1128" s="209"/>
      <c r="G1128" s="210"/>
      <c r="H1128" s="235"/>
      <c r="I1128" s="236"/>
      <c r="J1128" s="236"/>
      <c r="K1128" s="237"/>
      <c r="L1128" s="219" t="s">
        <v>7255</v>
      </c>
      <c r="M1128" s="220"/>
      <c r="N1128" s="220"/>
      <c r="O1128" s="221"/>
      <c r="P1128" s="222" t="str">
        <f>VLOOKUP($B1124,[1]D3_2!$B$132:$AL$258,22,FALSE)&amp;""</f>
        <v/>
      </c>
      <c r="Q1128" s="223"/>
      <c r="R1128" s="96" t="s">
        <v>6130</v>
      </c>
      <c r="S1128" s="224" t="str">
        <f>VLOOKUP($B1124,[1]D3_2!$B$132:$AL$258,23,FALSE)&amp;""</f>
        <v/>
      </c>
      <c r="T1128" s="225"/>
      <c r="U1128" s="222" t="str">
        <f>VLOOKUP($B1124,[1]D3_2!$B$132:$AL$258,24,FALSE)&amp;""</f>
        <v/>
      </c>
      <c r="V1128" s="223"/>
      <c r="W1128" s="96" t="s">
        <v>6130</v>
      </c>
      <c r="X1128" s="224" t="str">
        <f>VLOOKUP($B1124,[1]D3_2!$B$132:$AL$258,25,FALSE)&amp;""</f>
        <v/>
      </c>
      <c r="Y1128" s="225"/>
      <c r="Z1128" s="222" t="str">
        <f>VLOOKUP($B1124,[1]D3_2!$B$132:$AL$258,26,FALSE)&amp;""</f>
        <v/>
      </c>
      <c r="AA1128" s="223"/>
      <c r="AB1128" s="96" t="s">
        <v>6130</v>
      </c>
      <c r="AC1128" s="224" t="str">
        <f>VLOOKUP($B1124,[1]D3_2!$B$132:$AL$258,27,FALSE)&amp;""</f>
        <v/>
      </c>
      <c r="AD1128" s="225"/>
      <c r="AE1128" s="222" t="str">
        <f>VLOOKUP($B1124,[1]D3_2!$B$132:$AL$258,28,FALSE)&amp;""</f>
        <v/>
      </c>
      <c r="AF1128" s="223"/>
      <c r="AG1128" s="96" t="s">
        <v>6130</v>
      </c>
      <c r="AH1128" s="224" t="str">
        <f>VLOOKUP($B1124,[1]D3_2!$B$132:$AL$385,29,FALSE)&amp;""</f>
        <v/>
      </c>
      <c r="AI1128" s="225"/>
      <c r="AJ1128" s="222" t="str">
        <f>VLOOKUP($B1124,[1]D3_2!$B$132:$AL$258,30,FALSE)&amp;""</f>
        <v/>
      </c>
      <c r="AK1128" s="223"/>
      <c r="AL1128" s="96" t="s">
        <v>6130</v>
      </c>
      <c r="AM1128" s="224" t="str">
        <f>VLOOKUP($B1124,[1]D3_2!$B$132:$AL$385,31,FALSE)&amp;""</f>
        <v/>
      </c>
      <c r="AN1128" s="225"/>
      <c r="AO1128" s="222" t="str">
        <f>VLOOKUP($B1124,[1]D3_2!$B$132:$AL$258,32,FALSE)&amp;""</f>
        <v/>
      </c>
      <c r="AP1128" s="223"/>
      <c r="AQ1128" s="96" t="s">
        <v>6130</v>
      </c>
      <c r="AR1128" s="224" t="str">
        <f>VLOOKUP($B1124,[1]D3_2!$B$132:$AL$385,33,FALSE)&amp;""</f>
        <v/>
      </c>
      <c r="AS1128" s="225"/>
      <c r="AT1128" s="222" t="str">
        <f>VLOOKUP($B1124,[1]D3_2!$B$132:$AL$258,34,FALSE)&amp;""</f>
        <v/>
      </c>
      <c r="AU1128" s="223"/>
      <c r="AV1128" s="96" t="s">
        <v>6130</v>
      </c>
      <c r="AW1128" s="224" t="str">
        <f>VLOOKUP($B1124,[1]D3_2!$B$132:$AL$385,35,FALSE)&amp;""</f>
        <v/>
      </c>
      <c r="AX1128" s="225"/>
      <c r="AY1128" s="222" t="str">
        <f>VLOOKUP($B1124,[1]D3_2!$B$132:$AL$258,36,FALSE)&amp;""</f>
        <v/>
      </c>
      <c r="AZ1128" s="223"/>
      <c r="BA1128" s="96" t="s">
        <v>6130</v>
      </c>
      <c r="BB1128" s="224" t="str">
        <f>VLOOKUP($B1124,[1]D3_2!$B$132:$AL$385,37,FALSE)&amp;""</f>
        <v/>
      </c>
      <c r="BC1128" s="225"/>
      <c r="BD1128" s="60"/>
    </row>
    <row r="1129" spans="2:56" ht="14.25" customHeight="1" x14ac:dyDescent="0.55000000000000004">
      <c r="B1129" s="198"/>
      <c r="C1129" s="199"/>
      <c r="D1129" s="199"/>
      <c r="E1129" s="199"/>
      <c r="F1129" s="199"/>
      <c r="G1129" s="200"/>
      <c r="H1129" s="238"/>
      <c r="I1129" s="239"/>
      <c r="J1129" s="239"/>
      <c r="K1129" s="240"/>
      <c r="L1129" s="248" t="s">
        <v>7256</v>
      </c>
      <c r="M1129" s="249"/>
      <c r="N1129" s="249"/>
      <c r="O1129" s="250"/>
      <c r="P1129" s="244" t="str">
        <f>VLOOKUP($B1124,[1]D3_2!$B$259:$AL$385,22,FALSE)&amp;""</f>
        <v/>
      </c>
      <c r="Q1129" s="245"/>
      <c r="R1129" s="97" t="s">
        <v>6130</v>
      </c>
      <c r="S1129" s="246" t="str">
        <f>VLOOKUP($B1124,[1]D3_2!$B$259:$AL$385,23,FALSE)&amp;""</f>
        <v/>
      </c>
      <c r="T1129" s="247"/>
      <c r="U1129" s="244" t="str">
        <f>VLOOKUP($B1124,[1]D3_2!$B$259:$AL$385,24,FALSE)&amp;""</f>
        <v/>
      </c>
      <c r="V1129" s="245"/>
      <c r="W1129" s="97" t="s">
        <v>6130</v>
      </c>
      <c r="X1129" s="246" t="str">
        <f>VLOOKUP($B1124,[1]D3_2!$B$259:$AL$385,25,FALSE)&amp;""</f>
        <v/>
      </c>
      <c r="Y1129" s="247"/>
      <c r="Z1129" s="244" t="str">
        <f>VLOOKUP($B1124,[1]D3_2!$B$259:$AL$385,26,FALSE)&amp;""</f>
        <v/>
      </c>
      <c r="AA1129" s="245"/>
      <c r="AB1129" s="97" t="s">
        <v>6130</v>
      </c>
      <c r="AC1129" s="246" t="str">
        <f>VLOOKUP($B1124,[1]D3_2!$B$259:$AL$385,27,FALSE)&amp;""</f>
        <v/>
      </c>
      <c r="AD1129" s="247"/>
      <c r="AE1129" s="244" t="str">
        <f>VLOOKUP($B1124,[1]D3_2!$B$259:$AL$385,28,FALSE)&amp;""</f>
        <v/>
      </c>
      <c r="AF1129" s="245"/>
      <c r="AG1129" s="97" t="s">
        <v>6130</v>
      </c>
      <c r="AH1129" s="246" t="str">
        <f>VLOOKUP($B1124,[1]D3_2!$B$259:$AL$385,29,FALSE)&amp;""</f>
        <v/>
      </c>
      <c r="AI1129" s="247"/>
      <c r="AJ1129" s="244" t="str">
        <f>VLOOKUP($B1124,[1]D3_2!$B$259:$AL$385,30,FALSE)&amp;""</f>
        <v/>
      </c>
      <c r="AK1129" s="245"/>
      <c r="AL1129" s="97" t="s">
        <v>6130</v>
      </c>
      <c r="AM1129" s="246" t="str">
        <f>VLOOKUP($B1124,[1]D3_2!$B$259:$AL$385,31,FALSE)&amp;""</f>
        <v/>
      </c>
      <c r="AN1129" s="247"/>
      <c r="AO1129" s="244" t="str">
        <f>VLOOKUP($B1124,[1]D3_2!$B$259:$AL$385,32,FALSE)&amp;""</f>
        <v/>
      </c>
      <c r="AP1129" s="245"/>
      <c r="AQ1129" s="97" t="s">
        <v>6130</v>
      </c>
      <c r="AR1129" s="246" t="str">
        <f>VLOOKUP($B1124,[1]D3_2!$B$259:$AL$385,33,FALSE)&amp;""</f>
        <v/>
      </c>
      <c r="AS1129" s="247"/>
      <c r="AT1129" s="244" t="str">
        <f>VLOOKUP($B1124,[1]D3_2!$B$259:$AL$385,34,FALSE)&amp;""</f>
        <v/>
      </c>
      <c r="AU1129" s="245"/>
      <c r="AV1129" s="97" t="s">
        <v>6130</v>
      </c>
      <c r="AW1129" s="246" t="str">
        <f>VLOOKUP($B1124,[1]D3_2!$B$259:$AL$385,35,FALSE)&amp;""</f>
        <v/>
      </c>
      <c r="AX1129" s="247"/>
      <c r="AY1129" s="244" t="str">
        <f>VLOOKUP($B1124,[1]D3_2!$B$259:$AL$385,36,FALSE)&amp;""</f>
        <v/>
      </c>
      <c r="AZ1129" s="245"/>
      <c r="BA1129" s="97" t="s">
        <v>6130</v>
      </c>
      <c r="BB1129" s="246" t="str">
        <f>VLOOKUP($B1124,[1]D3_2!$B$259:$AL$385,37,FALSE)&amp;""</f>
        <v/>
      </c>
      <c r="BC1129" s="247"/>
      <c r="BD1129" s="60"/>
    </row>
    <row r="1130" spans="2:56" ht="14.25" customHeight="1" x14ac:dyDescent="0.55000000000000004">
      <c r="B1130" s="195" t="s">
        <v>567</v>
      </c>
      <c r="C1130" s="196"/>
      <c r="D1130" s="196"/>
      <c r="E1130" s="196"/>
      <c r="F1130" s="196"/>
      <c r="G1130" s="197"/>
      <c r="H1130" s="232" t="s">
        <v>7637</v>
      </c>
      <c r="I1130" s="233"/>
      <c r="J1130" s="233"/>
      <c r="K1130" s="234"/>
      <c r="L1130" s="241" t="s">
        <v>6265</v>
      </c>
      <c r="M1130" s="242"/>
      <c r="N1130" s="242"/>
      <c r="O1130" s="243"/>
      <c r="P1130" s="215" t="str">
        <f>VLOOKUP($B1130,[1]D3_2!$B$5:$AL$131,6,FALSE)&amp;""</f>
        <v/>
      </c>
      <c r="Q1130" s="216"/>
      <c r="R1130" s="95" t="s">
        <v>59</v>
      </c>
      <c r="S1130" s="217" t="str">
        <f>VLOOKUP($B1130,[1]D3_2!$B$5:$AL$131,7,FALSE)&amp;""</f>
        <v/>
      </c>
      <c r="T1130" s="218"/>
      <c r="U1130" s="215" t="str">
        <f>VLOOKUP($B1130,[1]D3_2!$B$5:$AL$131,8,FALSE)&amp;""</f>
        <v/>
      </c>
      <c r="V1130" s="216"/>
      <c r="W1130" s="95" t="s">
        <v>59</v>
      </c>
      <c r="X1130" s="217" t="str">
        <f>VLOOKUP($B1130,[1]D3_2!$B$5:$AL$131,9,FALSE)&amp;""</f>
        <v/>
      </c>
      <c r="Y1130" s="218"/>
      <c r="Z1130" s="215" t="str">
        <f>VLOOKUP($B1130,[1]D3_2!$B$5:$AL$131,10,FALSE)&amp;""</f>
        <v/>
      </c>
      <c r="AA1130" s="216"/>
      <c r="AB1130" s="95" t="s">
        <v>59</v>
      </c>
      <c r="AC1130" s="217" t="str">
        <f>VLOOKUP($B1130,[1]D3_2!$B$5:$AL$131,11,FALSE)&amp;""</f>
        <v/>
      </c>
      <c r="AD1130" s="218"/>
      <c r="AE1130" s="215" t="str">
        <f>VLOOKUP($B1130,[1]D3_2!$B$5:$AL$131,12,FALSE)&amp;""</f>
        <v/>
      </c>
      <c r="AF1130" s="216"/>
      <c r="AG1130" s="95" t="s">
        <v>59</v>
      </c>
      <c r="AH1130" s="217" t="str">
        <f>VLOOKUP($B1130,[1]D3_2!$B$5:$AL$131,13,FALSE)&amp;""</f>
        <v/>
      </c>
      <c r="AI1130" s="218"/>
      <c r="AJ1130" s="215" t="str">
        <f>VLOOKUP($B1130,[1]D3_2!$B$5:$AL$131,14,FALSE)&amp;""</f>
        <v/>
      </c>
      <c r="AK1130" s="216"/>
      <c r="AL1130" s="95" t="s">
        <v>59</v>
      </c>
      <c r="AM1130" s="217" t="str">
        <f>VLOOKUP($B1130,[1]D3_2!$B$5:$AL$131,15,FALSE)&amp;""</f>
        <v/>
      </c>
      <c r="AN1130" s="218"/>
      <c r="AO1130" s="215" t="str">
        <f>VLOOKUP($B1130,[1]D3_2!$B$5:$AL$131,16,FALSE)&amp;""</f>
        <v/>
      </c>
      <c r="AP1130" s="216"/>
      <c r="AQ1130" s="95" t="s">
        <v>59</v>
      </c>
      <c r="AR1130" s="217" t="str">
        <f>VLOOKUP($B1130,[1]D3_2!$B$5:$AL$131,17,FALSE)&amp;""</f>
        <v/>
      </c>
      <c r="AS1130" s="218"/>
      <c r="AT1130" s="215" t="str">
        <f>VLOOKUP($B1130,[1]D3_2!$B$5:$AL$131,18,FALSE)&amp;""</f>
        <v/>
      </c>
      <c r="AU1130" s="216"/>
      <c r="AV1130" s="95" t="s">
        <v>59</v>
      </c>
      <c r="AW1130" s="217" t="str">
        <f>VLOOKUP($B1130,[1]D3_2!$B$5:$AL$131,19,FALSE)&amp;""</f>
        <v/>
      </c>
      <c r="AX1130" s="218"/>
      <c r="AY1130" s="215" t="str">
        <f>VLOOKUP($B1130,[1]D3_2!$B$5:$AL$131,20,FALSE)&amp;""</f>
        <v/>
      </c>
      <c r="AZ1130" s="216"/>
      <c r="BA1130" s="95" t="s">
        <v>59</v>
      </c>
      <c r="BB1130" s="217" t="str">
        <f>VLOOKUP($B1130,[1]D3_2!$B$5:$AL$131,21,FALSE)&amp;""</f>
        <v/>
      </c>
      <c r="BC1130" s="218"/>
      <c r="BD1130" s="60"/>
    </row>
    <row r="1131" spans="2:56" ht="14.25" customHeight="1" x14ac:dyDescent="0.55000000000000004">
      <c r="B1131" s="208"/>
      <c r="C1131" s="209"/>
      <c r="D1131" s="209"/>
      <c r="E1131" s="209"/>
      <c r="F1131" s="209"/>
      <c r="G1131" s="210"/>
      <c r="H1131" s="235"/>
      <c r="I1131" s="236"/>
      <c r="J1131" s="236"/>
      <c r="K1131" s="237"/>
      <c r="L1131" s="219" t="s">
        <v>7255</v>
      </c>
      <c r="M1131" s="220"/>
      <c r="N1131" s="220"/>
      <c r="O1131" s="221"/>
      <c r="P1131" s="222" t="str">
        <f>VLOOKUP($B1130,[1]D3_2!$B$132:$AL$258,6,FALSE)&amp;""</f>
        <v/>
      </c>
      <c r="Q1131" s="223"/>
      <c r="R1131" s="96" t="s">
        <v>6130</v>
      </c>
      <c r="S1131" s="224" t="str">
        <f>VLOOKUP($B1130,[1]D3_2!$B$132:$AL$258,7,FALSE)&amp;""</f>
        <v/>
      </c>
      <c r="T1131" s="225"/>
      <c r="U1131" s="222" t="str">
        <f>VLOOKUP($B1130,[1]D3_2!$B$132:$AL$258,8,FALSE)&amp;""</f>
        <v/>
      </c>
      <c r="V1131" s="223"/>
      <c r="W1131" s="96" t="s">
        <v>6130</v>
      </c>
      <c r="X1131" s="224" t="str">
        <f>VLOOKUP($B1130,[1]D3_2!$B$132:$AL$258,9,FALSE)&amp;""</f>
        <v/>
      </c>
      <c r="Y1131" s="225"/>
      <c r="Z1131" s="222" t="str">
        <f>VLOOKUP($B1130,[1]D3_2!$B$132:$AL$258,10,FALSE)&amp;""</f>
        <v/>
      </c>
      <c r="AA1131" s="223"/>
      <c r="AB1131" s="96" t="s">
        <v>6130</v>
      </c>
      <c r="AC1131" s="224" t="str">
        <f>VLOOKUP($B1130,[1]D3_2!$B$132:$AL$258,11,FALSE)&amp;""</f>
        <v/>
      </c>
      <c r="AD1131" s="225"/>
      <c r="AE1131" s="222" t="str">
        <f>VLOOKUP($B1130,[1]D3_2!$B$132:$AL$258,12,FALSE)&amp;""</f>
        <v/>
      </c>
      <c r="AF1131" s="223"/>
      <c r="AG1131" s="96" t="s">
        <v>6130</v>
      </c>
      <c r="AH1131" s="224" t="str">
        <f>VLOOKUP($B1130,[1]D3_2!$B$132:$AL$385,13,FALSE)&amp;""</f>
        <v/>
      </c>
      <c r="AI1131" s="225"/>
      <c r="AJ1131" s="222" t="str">
        <f>VLOOKUP($B1130,[1]D3_2!$B$132:$AL$258,14,FALSE)&amp;""</f>
        <v/>
      </c>
      <c r="AK1131" s="223"/>
      <c r="AL1131" s="96" t="s">
        <v>6130</v>
      </c>
      <c r="AM1131" s="224" t="str">
        <f>VLOOKUP($B1130,[1]D3_2!$B$132:$AL$385,15,FALSE)&amp;""</f>
        <v/>
      </c>
      <c r="AN1131" s="225"/>
      <c r="AO1131" s="222" t="str">
        <f>VLOOKUP($B1130,[1]D3_2!$B$132:$AL$258,16,FALSE)&amp;""</f>
        <v/>
      </c>
      <c r="AP1131" s="223"/>
      <c r="AQ1131" s="96" t="s">
        <v>6130</v>
      </c>
      <c r="AR1131" s="224" t="str">
        <f>VLOOKUP($B1130,[1]D3_2!$B$132:$AL$385,17,FALSE)&amp;""</f>
        <v/>
      </c>
      <c r="AS1131" s="225"/>
      <c r="AT1131" s="222" t="str">
        <f>VLOOKUP($B1130,[1]D3_2!$B$132:$AL$258,18,FALSE)&amp;""</f>
        <v/>
      </c>
      <c r="AU1131" s="223"/>
      <c r="AV1131" s="96" t="s">
        <v>6130</v>
      </c>
      <c r="AW1131" s="224" t="str">
        <f>VLOOKUP($B1130,[1]D3_2!$B$132:$AL$385,19,FALSE)&amp;""</f>
        <v/>
      </c>
      <c r="AX1131" s="225"/>
      <c r="AY1131" s="222" t="str">
        <f>VLOOKUP($B1130,[1]D3_2!$B$132:$AL$258,20,FALSE)&amp;""</f>
        <v/>
      </c>
      <c r="AZ1131" s="223"/>
      <c r="BA1131" s="96" t="s">
        <v>6130</v>
      </c>
      <c r="BB1131" s="224" t="str">
        <f>VLOOKUP($B1130,[1]D3_2!$B$132:$AL$385,21,FALSE)&amp;""</f>
        <v/>
      </c>
      <c r="BC1131" s="225"/>
      <c r="BD1131" s="60"/>
    </row>
    <row r="1132" spans="2:56" ht="14.25" customHeight="1" x14ac:dyDescent="0.55000000000000004">
      <c r="B1132" s="208"/>
      <c r="C1132" s="209"/>
      <c r="D1132" s="209"/>
      <c r="E1132" s="209"/>
      <c r="F1132" s="209"/>
      <c r="G1132" s="210"/>
      <c r="H1132" s="238"/>
      <c r="I1132" s="239"/>
      <c r="J1132" s="239"/>
      <c r="K1132" s="240"/>
      <c r="L1132" s="248" t="s">
        <v>7256</v>
      </c>
      <c r="M1132" s="249"/>
      <c r="N1132" s="249"/>
      <c r="O1132" s="250"/>
      <c r="P1132" s="244" t="str">
        <f>VLOOKUP($B1130,[1]D3_2!$B$259:$AL$385,6,FALSE)&amp;""</f>
        <v/>
      </c>
      <c r="Q1132" s="245"/>
      <c r="R1132" s="97" t="s">
        <v>6130</v>
      </c>
      <c r="S1132" s="246" t="str">
        <f>VLOOKUP($B1130,[1]D3_2!$B$259:$AL$385,7,FALSE)&amp;""</f>
        <v/>
      </c>
      <c r="T1132" s="247"/>
      <c r="U1132" s="244" t="str">
        <f>VLOOKUP($B1130,[1]D3_2!$B$259:$AL$385,8,FALSE)&amp;""</f>
        <v/>
      </c>
      <c r="V1132" s="245"/>
      <c r="W1132" s="97" t="s">
        <v>6130</v>
      </c>
      <c r="X1132" s="246" t="str">
        <f>VLOOKUP($B1130,[1]D3_2!$B$259:$AL$385,9,FALSE)&amp;""</f>
        <v/>
      </c>
      <c r="Y1132" s="247"/>
      <c r="Z1132" s="244" t="str">
        <f>VLOOKUP($B1130,[1]D3_2!$B$259:$AL$385,10,FALSE)&amp;""</f>
        <v/>
      </c>
      <c r="AA1132" s="245"/>
      <c r="AB1132" s="97" t="s">
        <v>6130</v>
      </c>
      <c r="AC1132" s="246" t="str">
        <f>VLOOKUP($B1130,[1]D3_2!$B$259:$AL$385,11,FALSE)&amp;""</f>
        <v/>
      </c>
      <c r="AD1132" s="247"/>
      <c r="AE1132" s="244" t="str">
        <f>VLOOKUP($B1130,[1]D3_2!$B$259:$AL$385,12,FALSE)&amp;""</f>
        <v/>
      </c>
      <c r="AF1132" s="245"/>
      <c r="AG1132" s="97" t="s">
        <v>6130</v>
      </c>
      <c r="AH1132" s="246" t="str">
        <f>VLOOKUP($B1130,[1]D3_2!$B$259:$AL$385,13,FALSE)&amp;""</f>
        <v/>
      </c>
      <c r="AI1132" s="247"/>
      <c r="AJ1132" s="244" t="str">
        <f>VLOOKUP($B1130,[1]D3_2!$B$259:$AL$385,14,FALSE)&amp;""</f>
        <v/>
      </c>
      <c r="AK1132" s="245"/>
      <c r="AL1132" s="97" t="s">
        <v>6130</v>
      </c>
      <c r="AM1132" s="246" t="str">
        <f>VLOOKUP($B1130,[1]D3_2!$B$259:$AL$385,15,FALSE)&amp;""</f>
        <v/>
      </c>
      <c r="AN1132" s="247"/>
      <c r="AO1132" s="244" t="str">
        <f>VLOOKUP($B1130,[1]D3_2!$B$259:$AL$385,16,FALSE)&amp;""</f>
        <v/>
      </c>
      <c r="AP1132" s="245"/>
      <c r="AQ1132" s="97" t="s">
        <v>6130</v>
      </c>
      <c r="AR1132" s="246" t="str">
        <f>VLOOKUP($B1130,[1]D3_2!$B$259:$AL$385,17,FALSE)&amp;""</f>
        <v/>
      </c>
      <c r="AS1132" s="247"/>
      <c r="AT1132" s="244" t="str">
        <f>VLOOKUP($B1130,[1]D3_2!$B$259:$AL$385,18,FALSE)&amp;""</f>
        <v/>
      </c>
      <c r="AU1132" s="245"/>
      <c r="AV1132" s="97" t="s">
        <v>6130</v>
      </c>
      <c r="AW1132" s="246" t="str">
        <f>VLOOKUP($B1130,[1]D3_2!$B$259:$AL$385,19,FALSE)&amp;""</f>
        <v/>
      </c>
      <c r="AX1132" s="247"/>
      <c r="AY1132" s="244" t="str">
        <f>VLOOKUP($B1130,[1]D3_2!$B$259:$AL$385,20,FALSE)&amp;""</f>
        <v/>
      </c>
      <c r="AZ1132" s="245"/>
      <c r="BA1132" s="97" t="s">
        <v>6130</v>
      </c>
      <c r="BB1132" s="246" t="str">
        <f>VLOOKUP($B1130,[1]D3_2!$B$259:$AL$385,21,FALSE)&amp;""</f>
        <v/>
      </c>
      <c r="BC1132" s="247"/>
      <c r="BD1132" s="60"/>
    </row>
    <row r="1133" spans="2:56" ht="14.25" customHeight="1" x14ac:dyDescent="0.55000000000000004">
      <c r="B1133" s="208"/>
      <c r="C1133" s="209"/>
      <c r="D1133" s="209"/>
      <c r="E1133" s="209"/>
      <c r="F1133" s="209"/>
      <c r="G1133" s="210"/>
      <c r="H1133" s="232" t="s">
        <v>7669</v>
      </c>
      <c r="I1133" s="233"/>
      <c r="J1133" s="233"/>
      <c r="K1133" s="234"/>
      <c r="L1133" s="241" t="s">
        <v>6265</v>
      </c>
      <c r="M1133" s="242"/>
      <c r="N1133" s="242"/>
      <c r="O1133" s="243"/>
      <c r="P1133" s="215" t="str">
        <f>VLOOKUP($B1130,[1]D3_2!$B$5:$AL$131,22,FALSE)&amp;""</f>
        <v/>
      </c>
      <c r="Q1133" s="216"/>
      <c r="R1133" s="95" t="s">
        <v>59</v>
      </c>
      <c r="S1133" s="217" t="str">
        <f>VLOOKUP($B1130,[1]D3_2!$B$5:$AL$131,23,FALSE)&amp;""</f>
        <v/>
      </c>
      <c r="T1133" s="218"/>
      <c r="U1133" s="215" t="str">
        <f>VLOOKUP($B1130,[1]D3_2!$B$5:$AL$131,24,FALSE)&amp;""</f>
        <v/>
      </c>
      <c r="V1133" s="216"/>
      <c r="W1133" s="95" t="s">
        <v>59</v>
      </c>
      <c r="X1133" s="217" t="str">
        <f>VLOOKUP($B1130,[1]D3_2!$B$5:$AL$131,25,FALSE)&amp;""</f>
        <v/>
      </c>
      <c r="Y1133" s="218"/>
      <c r="Z1133" s="215" t="str">
        <f>VLOOKUP($B1130,[1]D3_2!$B$5:$AL$131,26,FALSE)&amp;""</f>
        <v/>
      </c>
      <c r="AA1133" s="216"/>
      <c r="AB1133" s="95" t="s">
        <v>59</v>
      </c>
      <c r="AC1133" s="217" t="str">
        <f>VLOOKUP($B1130,[1]D3_2!$B$5:$AL$131,27,FALSE)&amp;""</f>
        <v/>
      </c>
      <c r="AD1133" s="218"/>
      <c r="AE1133" s="215" t="str">
        <f>VLOOKUP($B1130,[1]D3_2!$B$5:$AL$131,28,FALSE)&amp;""</f>
        <v/>
      </c>
      <c r="AF1133" s="216"/>
      <c r="AG1133" s="95" t="s">
        <v>59</v>
      </c>
      <c r="AH1133" s="217" t="str">
        <f>VLOOKUP($B1130,[1]D3_2!$B$5:$AL$131,29,FALSE)&amp;""</f>
        <v/>
      </c>
      <c r="AI1133" s="218"/>
      <c r="AJ1133" s="215" t="str">
        <f>VLOOKUP($B1130,[1]D3_2!$B$5:$AL$131,30,FALSE)&amp;""</f>
        <v/>
      </c>
      <c r="AK1133" s="216"/>
      <c r="AL1133" s="95" t="s">
        <v>59</v>
      </c>
      <c r="AM1133" s="217" t="str">
        <f>VLOOKUP($B1130,[1]D3_2!$B$5:$AL$131,31,FALSE)&amp;""</f>
        <v/>
      </c>
      <c r="AN1133" s="218"/>
      <c r="AO1133" s="215" t="str">
        <f>VLOOKUP($B1130,[1]D3_2!$B$5:$AL$131,32,FALSE)&amp;""</f>
        <v/>
      </c>
      <c r="AP1133" s="216"/>
      <c r="AQ1133" s="95" t="s">
        <v>59</v>
      </c>
      <c r="AR1133" s="217" t="str">
        <f>VLOOKUP($B1130,[1]D3_2!$B$5:$AL$131,33,FALSE)&amp;""</f>
        <v/>
      </c>
      <c r="AS1133" s="218"/>
      <c r="AT1133" s="215" t="str">
        <f>VLOOKUP($B1130,[1]D3_2!$B$5:$AL$131,34,FALSE)&amp;""</f>
        <v/>
      </c>
      <c r="AU1133" s="216"/>
      <c r="AV1133" s="95" t="s">
        <v>59</v>
      </c>
      <c r="AW1133" s="217" t="str">
        <f>VLOOKUP($B1130,[1]D3_2!$B$5:$AL$131,35,FALSE)&amp;""</f>
        <v/>
      </c>
      <c r="AX1133" s="218"/>
      <c r="AY1133" s="215" t="str">
        <f>VLOOKUP($B1130,[1]D3_2!$B$5:$AL$131,36,FALSE)&amp;""</f>
        <v/>
      </c>
      <c r="AZ1133" s="216"/>
      <c r="BA1133" s="95" t="s">
        <v>59</v>
      </c>
      <c r="BB1133" s="217" t="str">
        <f>VLOOKUP($B1130,[1]D3_2!$B$5:$AL$131,37,FALSE)&amp;""</f>
        <v/>
      </c>
      <c r="BC1133" s="218"/>
      <c r="BD1133" s="60"/>
    </row>
    <row r="1134" spans="2:56" ht="14.25" customHeight="1" x14ac:dyDescent="0.55000000000000004">
      <c r="B1134" s="208"/>
      <c r="C1134" s="209"/>
      <c r="D1134" s="209"/>
      <c r="E1134" s="209"/>
      <c r="F1134" s="209"/>
      <c r="G1134" s="210"/>
      <c r="H1134" s="235"/>
      <c r="I1134" s="236"/>
      <c r="J1134" s="236"/>
      <c r="K1134" s="237"/>
      <c r="L1134" s="219" t="s">
        <v>7255</v>
      </c>
      <c r="M1134" s="220"/>
      <c r="N1134" s="220"/>
      <c r="O1134" s="221"/>
      <c r="P1134" s="222" t="str">
        <f>VLOOKUP($B1130,[1]D3_2!$B$132:$AL$258,22,FALSE)&amp;""</f>
        <v/>
      </c>
      <c r="Q1134" s="223"/>
      <c r="R1134" s="96" t="s">
        <v>6130</v>
      </c>
      <c r="S1134" s="224" t="str">
        <f>VLOOKUP($B1130,[1]D3_2!$B$132:$AL$258,23,FALSE)&amp;""</f>
        <v/>
      </c>
      <c r="T1134" s="225"/>
      <c r="U1134" s="222" t="str">
        <f>VLOOKUP($B1130,[1]D3_2!$B$132:$AL$258,24,FALSE)&amp;""</f>
        <v/>
      </c>
      <c r="V1134" s="223"/>
      <c r="W1134" s="96" t="s">
        <v>6130</v>
      </c>
      <c r="X1134" s="224" t="str">
        <f>VLOOKUP($B1130,[1]D3_2!$B$132:$AL$258,25,FALSE)&amp;""</f>
        <v/>
      </c>
      <c r="Y1134" s="225"/>
      <c r="Z1134" s="222" t="str">
        <f>VLOOKUP($B1130,[1]D3_2!$B$132:$AL$258,26,FALSE)&amp;""</f>
        <v/>
      </c>
      <c r="AA1134" s="223"/>
      <c r="AB1134" s="96" t="s">
        <v>6130</v>
      </c>
      <c r="AC1134" s="224" t="str">
        <f>VLOOKUP($B1130,[1]D3_2!$B$132:$AL$258,27,FALSE)&amp;""</f>
        <v/>
      </c>
      <c r="AD1134" s="225"/>
      <c r="AE1134" s="222" t="str">
        <f>VLOOKUP($B1130,[1]D3_2!$B$132:$AL$258,28,FALSE)&amp;""</f>
        <v/>
      </c>
      <c r="AF1134" s="223"/>
      <c r="AG1134" s="96" t="s">
        <v>6130</v>
      </c>
      <c r="AH1134" s="224" t="str">
        <f>VLOOKUP($B1130,[1]D3_2!$B$132:$AL$385,29,FALSE)&amp;""</f>
        <v/>
      </c>
      <c r="AI1134" s="225"/>
      <c r="AJ1134" s="222" t="str">
        <f>VLOOKUP($B1130,[1]D3_2!$B$132:$AL$258,30,FALSE)&amp;""</f>
        <v/>
      </c>
      <c r="AK1134" s="223"/>
      <c r="AL1134" s="96" t="s">
        <v>6130</v>
      </c>
      <c r="AM1134" s="224" t="str">
        <f>VLOOKUP($B1130,[1]D3_2!$B$132:$AL$385,31,FALSE)&amp;""</f>
        <v/>
      </c>
      <c r="AN1134" s="225"/>
      <c r="AO1134" s="222" t="str">
        <f>VLOOKUP($B1130,[1]D3_2!$B$132:$AL$258,32,FALSE)&amp;""</f>
        <v/>
      </c>
      <c r="AP1134" s="223"/>
      <c r="AQ1134" s="96" t="s">
        <v>6130</v>
      </c>
      <c r="AR1134" s="224" t="str">
        <f>VLOOKUP($B1130,[1]D3_2!$B$132:$AL$385,33,FALSE)&amp;""</f>
        <v/>
      </c>
      <c r="AS1134" s="225"/>
      <c r="AT1134" s="222" t="str">
        <f>VLOOKUP($B1130,[1]D3_2!$B$132:$AL$258,34,FALSE)&amp;""</f>
        <v/>
      </c>
      <c r="AU1134" s="223"/>
      <c r="AV1134" s="96" t="s">
        <v>6130</v>
      </c>
      <c r="AW1134" s="224" t="str">
        <f>VLOOKUP($B1130,[1]D3_2!$B$132:$AL$385,35,FALSE)&amp;""</f>
        <v/>
      </c>
      <c r="AX1134" s="225"/>
      <c r="AY1134" s="222" t="str">
        <f>VLOOKUP($B1130,[1]D3_2!$B$132:$AL$258,36,FALSE)&amp;""</f>
        <v/>
      </c>
      <c r="AZ1134" s="223"/>
      <c r="BA1134" s="96" t="s">
        <v>6130</v>
      </c>
      <c r="BB1134" s="224" t="str">
        <f>VLOOKUP($B1130,[1]D3_2!$B$132:$AL$385,37,FALSE)&amp;""</f>
        <v/>
      </c>
      <c r="BC1134" s="225"/>
      <c r="BD1134" s="60"/>
    </row>
    <row r="1135" spans="2:56" ht="14.25" customHeight="1" x14ac:dyDescent="0.55000000000000004">
      <c r="B1135" s="198"/>
      <c r="C1135" s="199"/>
      <c r="D1135" s="199"/>
      <c r="E1135" s="199"/>
      <c r="F1135" s="199"/>
      <c r="G1135" s="200"/>
      <c r="H1135" s="238"/>
      <c r="I1135" s="239"/>
      <c r="J1135" s="239"/>
      <c r="K1135" s="240"/>
      <c r="L1135" s="248" t="s">
        <v>7256</v>
      </c>
      <c r="M1135" s="249"/>
      <c r="N1135" s="249"/>
      <c r="O1135" s="250"/>
      <c r="P1135" s="244" t="str">
        <f>VLOOKUP($B1130,[1]D3_2!$B$259:$AL$385,22,FALSE)&amp;""</f>
        <v/>
      </c>
      <c r="Q1135" s="245"/>
      <c r="R1135" s="97" t="s">
        <v>6130</v>
      </c>
      <c r="S1135" s="246" t="str">
        <f>VLOOKUP($B1130,[1]D3_2!$B$259:$AL$385,23,FALSE)&amp;""</f>
        <v/>
      </c>
      <c r="T1135" s="247"/>
      <c r="U1135" s="244" t="str">
        <f>VLOOKUP($B1130,[1]D3_2!$B$259:$AL$385,24,FALSE)&amp;""</f>
        <v/>
      </c>
      <c r="V1135" s="245"/>
      <c r="W1135" s="97" t="s">
        <v>6130</v>
      </c>
      <c r="X1135" s="246" t="str">
        <f>VLOOKUP($B1130,[1]D3_2!$B$259:$AL$385,25,FALSE)&amp;""</f>
        <v/>
      </c>
      <c r="Y1135" s="247"/>
      <c r="Z1135" s="244" t="str">
        <f>VLOOKUP($B1130,[1]D3_2!$B$259:$AL$385,26,FALSE)&amp;""</f>
        <v/>
      </c>
      <c r="AA1135" s="245"/>
      <c r="AB1135" s="97" t="s">
        <v>6130</v>
      </c>
      <c r="AC1135" s="246" t="str">
        <f>VLOOKUP($B1130,[1]D3_2!$B$259:$AL$385,27,FALSE)&amp;""</f>
        <v/>
      </c>
      <c r="AD1135" s="247"/>
      <c r="AE1135" s="244" t="str">
        <f>VLOOKUP($B1130,[1]D3_2!$B$259:$AL$385,28,FALSE)&amp;""</f>
        <v/>
      </c>
      <c r="AF1135" s="245"/>
      <c r="AG1135" s="97" t="s">
        <v>6130</v>
      </c>
      <c r="AH1135" s="246" t="str">
        <f>VLOOKUP($B1130,[1]D3_2!$B$259:$AL$385,29,FALSE)&amp;""</f>
        <v/>
      </c>
      <c r="AI1135" s="247"/>
      <c r="AJ1135" s="244" t="str">
        <f>VLOOKUP($B1130,[1]D3_2!$B$259:$AL$385,30,FALSE)&amp;""</f>
        <v/>
      </c>
      <c r="AK1135" s="245"/>
      <c r="AL1135" s="97" t="s">
        <v>6130</v>
      </c>
      <c r="AM1135" s="246" t="str">
        <f>VLOOKUP($B1130,[1]D3_2!$B$259:$AL$385,31,FALSE)&amp;""</f>
        <v/>
      </c>
      <c r="AN1135" s="247"/>
      <c r="AO1135" s="244" t="str">
        <f>VLOOKUP($B1130,[1]D3_2!$B$259:$AL$385,32,FALSE)&amp;""</f>
        <v/>
      </c>
      <c r="AP1135" s="245"/>
      <c r="AQ1135" s="97" t="s">
        <v>6130</v>
      </c>
      <c r="AR1135" s="246" t="str">
        <f>VLOOKUP($B1130,[1]D3_2!$B$259:$AL$385,33,FALSE)&amp;""</f>
        <v/>
      </c>
      <c r="AS1135" s="247"/>
      <c r="AT1135" s="244" t="str">
        <f>VLOOKUP($B1130,[1]D3_2!$B$259:$AL$385,34,FALSE)&amp;""</f>
        <v/>
      </c>
      <c r="AU1135" s="245"/>
      <c r="AV1135" s="97" t="s">
        <v>6130</v>
      </c>
      <c r="AW1135" s="246" t="str">
        <f>VLOOKUP($B1130,[1]D3_2!$B$259:$AL$385,35,FALSE)&amp;""</f>
        <v/>
      </c>
      <c r="AX1135" s="247"/>
      <c r="AY1135" s="244" t="str">
        <f>VLOOKUP($B1130,[1]D3_2!$B$259:$AL$385,36,FALSE)&amp;""</f>
        <v/>
      </c>
      <c r="AZ1135" s="245"/>
      <c r="BA1135" s="97" t="s">
        <v>6130</v>
      </c>
      <c r="BB1135" s="246" t="str">
        <f>VLOOKUP($B1130,[1]D3_2!$B$259:$AL$385,37,FALSE)&amp;""</f>
        <v/>
      </c>
      <c r="BC1135" s="247"/>
      <c r="BD1135" s="60"/>
    </row>
    <row r="1136" spans="2:56" ht="14.25" customHeight="1" x14ac:dyDescent="0.55000000000000004">
      <c r="B1136" s="195" t="s">
        <v>6014</v>
      </c>
      <c r="C1136" s="196"/>
      <c r="D1136" s="196"/>
      <c r="E1136" s="196"/>
      <c r="F1136" s="196"/>
      <c r="G1136" s="197"/>
      <c r="H1136" s="232" t="s">
        <v>7637</v>
      </c>
      <c r="I1136" s="233"/>
      <c r="J1136" s="233"/>
      <c r="K1136" s="234"/>
      <c r="L1136" s="241" t="s">
        <v>6265</v>
      </c>
      <c r="M1136" s="242"/>
      <c r="N1136" s="242"/>
      <c r="O1136" s="243"/>
      <c r="P1136" s="215" t="str">
        <f>VLOOKUP($B1136,[1]D3_2!$B$5:$AL$131,6,FALSE)&amp;""</f>
        <v/>
      </c>
      <c r="Q1136" s="216"/>
      <c r="R1136" s="95" t="s">
        <v>59</v>
      </c>
      <c r="S1136" s="217" t="str">
        <f>VLOOKUP($B1136,[1]D3_2!$B$5:$AL$131,7,FALSE)&amp;""</f>
        <v/>
      </c>
      <c r="T1136" s="218"/>
      <c r="U1136" s="215" t="str">
        <f>VLOOKUP($B1136,[1]D3_2!$B$5:$AL$131,8,FALSE)&amp;""</f>
        <v/>
      </c>
      <c r="V1136" s="216"/>
      <c r="W1136" s="95" t="s">
        <v>59</v>
      </c>
      <c r="X1136" s="217" t="str">
        <f>VLOOKUP($B1136,[1]D3_2!$B$5:$AL$131,9,FALSE)&amp;""</f>
        <v/>
      </c>
      <c r="Y1136" s="218"/>
      <c r="Z1136" s="215" t="str">
        <f>VLOOKUP($B1136,[1]D3_2!$B$5:$AL$131,10,FALSE)&amp;""</f>
        <v/>
      </c>
      <c r="AA1136" s="216"/>
      <c r="AB1136" s="95" t="s">
        <v>59</v>
      </c>
      <c r="AC1136" s="217" t="str">
        <f>VLOOKUP($B1136,[1]D3_2!$B$5:$AL$131,11,FALSE)&amp;""</f>
        <v/>
      </c>
      <c r="AD1136" s="218"/>
      <c r="AE1136" s="215" t="str">
        <f>VLOOKUP($B1136,[1]D3_2!$B$5:$AL$131,12,FALSE)&amp;""</f>
        <v/>
      </c>
      <c r="AF1136" s="216"/>
      <c r="AG1136" s="95" t="s">
        <v>59</v>
      </c>
      <c r="AH1136" s="217" t="str">
        <f>VLOOKUP($B1136,[1]D3_2!$B$5:$AL$131,13,FALSE)&amp;""</f>
        <v/>
      </c>
      <c r="AI1136" s="218"/>
      <c r="AJ1136" s="215" t="str">
        <f>VLOOKUP($B1136,[1]D3_2!$B$5:$AL$131,14,FALSE)&amp;""</f>
        <v/>
      </c>
      <c r="AK1136" s="216"/>
      <c r="AL1136" s="95" t="s">
        <v>59</v>
      </c>
      <c r="AM1136" s="217" t="str">
        <f>VLOOKUP($B1136,[1]D3_2!$B$5:$AL$131,15,FALSE)&amp;""</f>
        <v/>
      </c>
      <c r="AN1136" s="218"/>
      <c r="AO1136" s="215" t="str">
        <f>VLOOKUP($B1136,[1]D3_2!$B$5:$AL$131,16,FALSE)&amp;""</f>
        <v/>
      </c>
      <c r="AP1136" s="216"/>
      <c r="AQ1136" s="95" t="s">
        <v>59</v>
      </c>
      <c r="AR1136" s="217" t="str">
        <f>VLOOKUP($B1136,[1]D3_2!$B$5:$AL$131,17,FALSE)&amp;""</f>
        <v/>
      </c>
      <c r="AS1136" s="218"/>
      <c r="AT1136" s="215" t="str">
        <f>VLOOKUP($B1136,[1]D3_2!$B$5:$AL$131,18,FALSE)&amp;""</f>
        <v/>
      </c>
      <c r="AU1136" s="216"/>
      <c r="AV1136" s="95" t="s">
        <v>59</v>
      </c>
      <c r="AW1136" s="217" t="str">
        <f>VLOOKUP($B1136,[1]D3_2!$B$5:$AL$131,19,FALSE)&amp;""</f>
        <v/>
      </c>
      <c r="AX1136" s="218"/>
      <c r="AY1136" s="215" t="str">
        <f>VLOOKUP($B1136,[1]D3_2!$B$5:$AL$131,20,FALSE)&amp;""</f>
        <v/>
      </c>
      <c r="AZ1136" s="216"/>
      <c r="BA1136" s="95" t="s">
        <v>59</v>
      </c>
      <c r="BB1136" s="217" t="str">
        <f>VLOOKUP($B1136,[1]D3_2!$B$5:$AL$131,21,FALSE)&amp;""</f>
        <v/>
      </c>
      <c r="BC1136" s="218"/>
      <c r="BD1136" s="60"/>
    </row>
    <row r="1137" spans="2:56" ht="14.25" customHeight="1" x14ac:dyDescent="0.55000000000000004">
      <c r="B1137" s="208"/>
      <c r="C1137" s="209"/>
      <c r="D1137" s="209"/>
      <c r="E1137" s="209"/>
      <c r="F1137" s="209"/>
      <c r="G1137" s="210"/>
      <c r="H1137" s="235"/>
      <c r="I1137" s="236"/>
      <c r="J1137" s="236"/>
      <c r="K1137" s="237"/>
      <c r="L1137" s="219" t="s">
        <v>7255</v>
      </c>
      <c r="M1137" s="220"/>
      <c r="N1137" s="220"/>
      <c r="O1137" s="221"/>
      <c r="P1137" s="222" t="str">
        <f>VLOOKUP($B1136,[1]D3_2!$B$132:$AL$258,6,FALSE)&amp;""</f>
        <v/>
      </c>
      <c r="Q1137" s="223"/>
      <c r="R1137" s="96" t="s">
        <v>6130</v>
      </c>
      <c r="S1137" s="224" t="str">
        <f>VLOOKUP($B1136,[1]D3_2!$B$132:$AL$258,7,FALSE)&amp;""</f>
        <v/>
      </c>
      <c r="T1137" s="225"/>
      <c r="U1137" s="222" t="str">
        <f>VLOOKUP($B1136,[1]D3_2!$B$132:$AL$258,8,FALSE)&amp;""</f>
        <v/>
      </c>
      <c r="V1137" s="223"/>
      <c r="W1137" s="96" t="s">
        <v>6130</v>
      </c>
      <c r="X1137" s="224" t="str">
        <f>VLOOKUP($B1136,[1]D3_2!$B$132:$AL$258,9,FALSE)&amp;""</f>
        <v/>
      </c>
      <c r="Y1137" s="225"/>
      <c r="Z1137" s="222" t="str">
        <f>VLOOKUP($B1136,[1]D3_2!$B$132:$AL$258,10,FALSE)&amp;""</f>
        <v/>
      </c>
      <c r="AA1137" s="223"/>
      <c r="AB1137" s="96" t="s">
        <v>6130</v>
      </c>
      <c r="AC1137" s="224" t="str">
        <f>VLOOKUP($B1136,[1]D3_2!$B$132:$AL$258,11,FALSE)&amp;""</f>
        <v/>
      </c>
      <c r="AD1137" s="225"/>
      <c r="AE1137" s="222" t="str">
        <f>VLOOKUP($B1136,[1]D3_2!$B$132:$AL$258,12,FALSE)&amp;""</f>
        <v/>
      </c>
      <c r="AF1137" s="223"/>
      <c r="AG1137" s="96" t="s">
        <v>6130</v>
      </c>
      <c r="AH1137" s="224" t="str">
        <f>VLOOKUP($B1136,[1]D3_2!$B$132:$AL$385,13,FALSE)&amp;""</f>
        <v/>
      </c>
      <c r="AI1137" s="225"/>
      <c r="AJ1137" s="222" t="str">
        <f>VLOOKUP($B1136,[1]D3_2!$B$132:$AL$258,14,FALSE)&amp;""</f>
        <v/>
      </c>
      <c r="AK1137" s="223"/>
      <c r="AL1137" s="96" t="s">
        <v>6130</v>
      </c>
      <c r="AM1137" s="224" t="str">
        <f>VLOOKUP($B1136,[1]D3_2!$B$132:$AL$385,15,FALSE)&amp;""</f>
        <v/>
      </c>
      <c r="AN1137" s="225"/>
      <c r="AO1137" s="222" t="str">
        <f>VLOOKUP($B1136,[1]D3_2!$B$132:$AL$258,16,FALSE)&amp;""</f>
        <v/>
      </c>
      <c r="AP1137" s="223"/>
      <c r="AQ1137" s="96" t="s">
        <v>6130</v>
      </c>
      <c r="AR1137" s="224" t="str">
        <f>VLOOKUP($B1136,[1]D3_2!$B$132:$AL$385,17,FALSE)&amp;""</f>
        <v/>
      </c>
      <c r="AS1137" s="225"/>
      <c r="AT1137" s="222" t="str">
        <f>VLOOKUP($B1136,[1]D3_2!$B$132:$AL$258,18,FALSE)&amp;""</f>
        <v/>
      </c>
      <c r="AU1137" s="223"/>
      <c r="AV1137" s="96" t="s">
        <v>6130</v>
      </c>
      <c r="AW1137" s="224" t="str">
        <f>VLOOKUP($B1136,[1]D3_2!$B$132:$AL$385,19,FALSE)&amp;""</f>
        <v/>
      </c>
      <c r="AX1137" s="225"/>
      <c r="AY1137" s="222" t="str">
        <f>VLOOKUP($B1136,[1]D3_2!$B$132:$AL$258,20,FALSE)&amp;""</f>
        <v/>
      </c>
      <c r="AZ1137" s="223"/>
      <c r="BA1137" s="96" t="s">
        <v>6130</v>
      </c>
      <c r="BB1137" s="224" t="str">
        <f>VLOOKUP($B1136,[1]D3_2!$B$132:$AL$385,21,FALSE)&amp;""</f>
        <v/>
      </c>
      <c r="BC1137" s="225"/>
      <c r="BD1137" s="60"/>
    </row>
    <row r="1138" spans="2:56" ht="14.25" customHeight="1" x14ac:dyDescent="0.55000000000000004">
      <c r="B1138" s="208"/>
      <c r="C1138" s="209"/>
      <c r="D1138" s="209"/>
      <c r="E1138" s="209"/>
      <c r="F1138" s="209"/>
      <c r="G1138" s="210"/>
      <c r="H1138" s="238"/>
      <c r="I1138" s="239"/>
      <c r="J1138" s="239"/>
      <c r="K1138" s="240"/>
      <c r="L1138" s="248" t="s">
        <v>7256</v>
      </c>
      <c r="M1138" s="249"/>
      <c r="N1138" s="249"/>
      <c r="O1138" s="250"/>
      <c r="P1138" s="244" t="str">
        <f>VLOOKUP($B1136,[1]D3_2!$B$259:$AL$385,6,FALSE)&amp;""</f>
        <v/>
      </c>
      <c r="Q1138" s="245"/>
      <c r="R1138" s="97" t="s">
        <v>6130</v>
      </c>
      <c r="S1138" s="246" t="str">
        <f>VLOOKUP($B1136,[1]D3_2!$B$259:$AL$385,7,FALSE)&amp;""</f>
        <v/>
      </c>
      <c r="T1138" s="247"/>
      <c r="U1138" s="244" t="str">
        <f>VLOOKUP($B1136,[1]D3_2!$B$259:$AL$385,8,FALSE)&amp;""</f>
        <v/>
      </c>
      <c r="V1138" s="245"/>
      <c r="W1138" s="97" t="s">
        <v>6130</v>
      </c>
      <c r="X1138" s="246" t="str">
        <f>VLOOKUP($B1136,[1]D3_2!$B$259:$AL$385,9,FALSE)&amp;""</f>
        <v/>
      </c>
      <c r="Y1138" s="247"/>
      <c r="Z1138" s="244" t="str">
        <f>VLOOKUP($B1136,[1]D3_2!$B$259:$AL$385,10,FALSE)&amp;""</f>
        <v/>
      </c>
      <c r="AA1138" s="245"/>
      <c r="AB1138" s="97" t="s">
        <v>6130</v>
      </c>
      <c r="AC1138" s="246" t="str">
        <f>VLOOKUP($B1136,[1]D3_2!$B$259:$AL$385,11,FALSE)&amp;""</f>
        <v/>
      </c>
      <c r="AD1138" s="247"/>
      <c r="AE1138" s="244" t="str">
        <f>VLOOKUP($B1136,[1]D3_2!$B$259:$AL$385,12,FALSE)&amp;""</f>
        <v/>
      </c>
      <c r="AF1138" s="245"/>
      <c r="AG1138" s="97" t="s">
        <v>6130</v>
      </c>
      <c r="AH1138" s="246" t="str">
        <f>VLOOKUP($B1136,[1]D3_2!$B$259:$AL$385,13,FALSE)&amp;""</f>
        <v/>
      </c>
      <c r="AI1138" s="247"/>
      <c r="AJ1138" s="244" t="str">
        <f>VLOOKUP($B1136,[1]D3_2!$B$259:$AL$385,14,FALSE)&amp;""</f>
        <v/>
      </c>
      <c r="AK1138" s="245"/>
      <c r="AL1138" s="97" t="s">
        <v>6130</v>
      </c>
      <c r="AM1138" s="246" t="str">
        <f>VLOOKUP($B1136,[1]D3_2!$B$259:$AL$385,15,FALSE)&amp;""</f>
        <v/>
      </c>
      <c r="AN1138" s="247"/>
      <c r="AO1138" s="244" t="str">
        <f>VLOOKUP($B1136,[1]D3_2!$B$259:$AL$385,16,FALSE)&amp;""</f>
        <v/>
      </c>
      <c r="AP1138" s="245"/>
      <c r="AQ1138" s="97" t="s">
        <v>6130</v>
      </c>
      <c r="AR1138" s="246" t="str">
        <f>VLOOKUP($B1136,[1]D3_2!$B$259:$AL$385,17,FALSE)&amp;""</f>
        <v/>
      </c>
      <c r="AS1138" s="247"/>
      <c r="AT1138" s="244" t="str">
        <f>VLOOKUP($B1136,[1]D3_2!$B$259:$AL$385,18,FALSE)&amp;""</f>
        <v/>
      </c>
      <c r="AU1138" s="245"/>
      <c r="AV1138" s="97" t="s">
        <v>6130</v>
      </c>
      <c r="AW1138" s="246" t="str">
        <f>VLOOKUP($B1136,[1]D3_2!$B$259:$AL$385,19,FALSE)&amp;""</f>
        <v/>
      </c>
      <c r="AX1138" s="247"/>
      <c r="AY1138" s="244" t="str">
        <f>VLOOKUP($B1136,[1]D3_2!$B$259:$AL$385,20,FALSE)&amp;""</f>
        <v/>
      </c>
      <c r="AZ1138" s="245"/>
      <c r="BA1138" s="97" t="s">
        <v>6130</v>
      </c>
      <c r="BB1138" s="246" t="str">
        <f>VLOOKUP($B1136,[1]D3_2!$B$259:$AL$385,21,FALSE)&amp;""</f>
        <v/>
      </c>
      <c r="BC1138" s="247"/>
      <c r="BD1138" s="60"/>
    </row>
    <row r="1139" spans="2:56" ht="14.25" customHeight="1" x14ac:dyDescent="0.55000000000000004">
      <c r="B1139" s="208"/>
      <c r="C1139" s="209"/>
      <c r="D1139" s="209"/>
      <c r="E1139" s="209"/>
      <c r="F1139" s="209"/>
      <c r="G1139" s="210"/>
      <c r="H1139" s="232" t="s">
        <v>7669</v>
      </c>
      <c r="I1139" s="233"/>
      <c r="J1139" s="233"/>
      <c r="K1139" s="234"/>
      <c r="L1139" s="241" t="s">
        <v>6265</v>
      </c>
      <c r="M1139" s="242"/>
      <c r="N1139" s="242"/>
      <c r="O1139" s="243"/>
      <c r="P1139" s="215" t="str">
        <f>VLOOKUP($B1136,[1]D3_2!$B$5:$AL$131,22,FALSE)&amp;""</f>
        <v/>
      </c>
      <c r="Q1139" s="216"/>
      <c r="R1139" s="95" t="s">
        <v>59</v>
      </c>
      <c r="S1139" s="217" t="str">
        <f>VLOOKUP($B1136,[1]D3_2!$B$5:$AL$131,23,FALSE)&amp;""</f>
        <v/>
      </c>
      <c r="T1139" s="218"/>
      <c r="U1139" s="215" t="str">
        <f>VLOOKUP($B1136,[1]D3_2!$B$5:$AL$131,24,FALSE)&amp;""</f>
        <v/>
      </c>
      <c r="V1139" s="216"/>
      <c r="W1139" s="95" t="s">
        <v>59</v>
      </c>
      <c r="X1139" s="217" t="str">
        <f>VLOOKUP($B1136,[1]D3_2!$B$5:$AL$131,25,FALSE)&amp;""</f>
        <v/>
      </c>
      <c r="Y1139" s="218"/>
      <c r="Z1139" s="215" t="str">
        <f>VLOOKUP($B1136,[1]D3_2!$B$5:$AL$131,26,FALSE)&amp;""</f>
        <v/>
      </c>
      <c r="AA1139" s="216"/>
      <c r="AB1139" s="95" t="s">
        <v>59</v>
      </c>
      <c r="AC1139" s="217" t="str">
        <f>VLOOKUP($B1136,[1]D3_2!$B$5:$AL$131,27,FALSE)&amp;""</f>
        <v/>
      </c>
      <c r="AD1139" s="218"/>
      <c r="AE1139" s="215" t="str">
        <f>VLOOKUP($B1136,[1]D3_2!$B$5:$AL$131,28,FALSE)&amp;""</f>
        <v/>
      </c>
      <c r="AF1139" s="216"/>
      <c r="AG1139" s="95" t="s">
        <v>59</v>
      </c>
      <c r="AH1139" s="217" t="str">
        <f>VLOOKUP($B1136,[1]D3_2!$B$5:$AL$131,29,FALSE)&amp;""</f>
        <v/>
      </c>
      <c r="AI1139" s="218"/>
      <c r="AJ1139" s="215" t="str">
        <f>VLOOKUP($B1136,[1]D3_2!$B$5:$AL$131,30,FALSE)&amp;""</f>
        <v/>
      </c>
      <c r="AK1139" s="216"/>
      <c r="AL1139" s="95" t="s">
        <v>59</v>
      </c>
      <c r="AM1139" s="217" t="str">
        <f>VLOOKUP($B1136,[1]D3_2!$B$5:$AL$131,31,FALSE)&amp;""</f>
        <v/>
      </c>
      <c r="AN1139" s="218"/>
      <c r="AO1139" s="215" t="str">
        <f>VLOOKUP($B1136,[1]D3_2!$B$5:$AL$131,32,FALSE)&amp;""</f>
        <v/>
      </c>
      <c r="AP1139" s="216"/>
      <c r="AQ1139" s="95" t="s">
        <v>59</v>
      </c>
      <c r="AR1139" s="217" t="str">
        <f>VLOOKUP($B1136,[1]D3_2!$B$5:$AL$131,33,FALSE)&amp;""</f>
        <v/>
      </c>
      <c r="AS1139" s="218"/>
      <c r="AT1139" s="215" t="str">
        <f>VLOOKUP($B1136,[1]D3_2!$B$5:$AL$131,34,FALSE)&amp;""</f>
        <v/>
      </c>
      <c r="AU1139" s="216"/>
      <c r="AV1139" s="95" t="s">
        <v>59</v>
      </c>
      <c r="AW1139" s="217" t="str">
        <f>VLOOKUP($B1136,[1]D3_2!$B$5:$AL$131,35,FALSE)&amp;""</f>
        <v/>
      </c>
      <c r="AX1139" s="218"/>
      <c r="AY1139" s="215" t="str">
        <f>VLOOKUP($B1136,[1]D3_2!$B$5:$AL$131,36,FALSE)&amp;""</f>
        <v/>
      </c>
      <c r="AZ1139" s="216"/>
      <c r="BA1139" s="95" t="s">
        <v>59</v>
      </c>
      <c r="BB1139" s="217" t="str">
        <f>VLOOKUP($B1136,[1]D3_2!$B$5:$AL$131,37,FALSE)&amp;""</f>
        <v/>
      </c>
      <c r="BC1139" s="218"/>
      <c r="BD1139" s="60"/>
    </row>
    <row r="1140" spans="2:56" ht="14.25" customHeight="1" x14ac:dyDescent="0.55000000000000004">
      <c r="B1140" s="208"/>
      <c r="C1140" s="209"/>
      <c r="D1140" s="209"/>
      <c r="E1140" s="209"/>
      <c r="F1140" s="209"/>
      <c r="G1140" s="210"/>
      <c r="H1140" s="235"/>
      <c r="I1140" s="236"/>
      <c r="J1140" s="236"/>
      <c r="K1140" s="237"/>
      <c r="L1140" s="219" t="s">
        <v>7255</v>
      </c>
      <c r="M1140" s="220"/>
      <c r="N1140" s="220"/>
      <c r="O1140" s="221"/>
      <c r="P1140" s="222" t="str">
        <f>VLOOKUP($B1136,[1]D3_2!$B$132:$AL$258,22,FALSE)&amp;""</f>
        <v/>
      </c>
      <c r="Q1140" s="223"/>
      <c r="R1140" s="96" t="s">
        <v>6130</v>
      </c>
      <c r="S1140" s="224" t="str">
        <f>VLOOKUP($B1136,[1]D3_2!$B$132:$AL$258,23,FALSE)&amp;""</f>
        <v/>
      </c>
      <c r="T1140" s="225"/>
      <c r="U1140" s="222" t="str">
        <f>VLOOKUP($B1136,[1]D3_2!$B$132:$AL$258,24,FALSE)&amp;""</f>
        <v/>
      </c>
      <c r="V1140" s="223"/>
      <c r="W1140" s="96" t="s">
        <v>6130</v>
      </c>
      <c r="X1140" s="224" t="str">
        <f>VLOOKUP($B1136,[1]D3_2!$B$132:$AL$258,25,FALSE)&amp;""</f>
        <v/>
      </c>
      <c r="Y1140" s="225"/>
      <c r="Z1140" s="222" t="str">
        <f>VLOOKUP($B1136,[1]D3_2!$B$132:$AL$258,26,FALSE)&amp;""</f>
        <v/>
      </c>
      <c r="AA1140" s="223"/>
      <c r="AB1140" s="96" t="s">
        <v>6130</v>
      </c>
      <c r="AC1140" s="224" t="str">
        <f>VLOOKUP($B1136,[1]D3_2!$B$132:$AL$258,27,FALSE)&amp;""</f>
        <v/>
      </c>
      <c r="AD1140" s="225"/>
      <c r="AE1140" s="222" t="str">
        <f>VLOOKUP($B1136,[1]D3_2!$B$132:$AL$258,28,FALSE)&amp;""</f>
        <v/>
      </c>
      <c r="AF1140" s="223"/>
      <c r="AG1140" s="96" t="s">
        <v>6130</v>
      </c>
      <c r="AH1140" s="224" t="str">
        <f>VLOOKUP($B1136,[1]D3_2!$B$132:$AL$385,29,FALSE)&amp;""</f>
        <v/>
      </c>
      <c r="AI1140" s="225"/>
      <c r="AJ1140" s="222" t="str">
        <f>VLOOKUP($B1136,[1]D3_2!$B$132:$AL$258,30,FALSE)&amp;""</f>
        <v/>
      </c>
      <c r="AK1140" s="223"/>
      <c r="AL1140" s="96" t="s">
        <v>6130</v>
      </c>
      <c r="AM1140" s="224" t="str">
        <f>VLOOKUP($B1136,[1]D3_2!$B$132:$AL$385,31,FALSE)&amp;""</f>
        <v/>
      </c>
      <c r="AN1140" s="225"/>
      <c r="AO1140" s="222" t="str">
        <f>VLOOKUP($B1136,[1]D3_2!$B$132:$AL$258,32,FALSE)&amp;""</f>
        <v/>
      </c>
      <c r="AP1140" s="223"/>
      <c r="AQ1140" s="96" t="s">
        <v>6130</v>
      </c>
      <c r="AR1140" s="224" t="str">
        <f>VLOOKUP($B1136,[1]D3_2!$B$132:$AL$385,33,FALSE)&amp;""</f>
        <v/>
      </c>
      <c r="AS1140" s="225"/>
      <c r="AT1140" s="222" t="str">
        <f>VLOOKUP($B1136,[1]D3_2!$B$132:$AL$258,34,FALSE)&amp;""</f>
        <v/>
      </c>
      <c r="AU1140" s="223"/>
      <c r="AV1140" s="96" t="s">
        <v>6130</v>
      </c>
      <c r="AW1140" s="224" t="str">
        <f>VLOOKUP($B1136,[1]D3_2!$B$132:$AL$385,35,FALSE)&amp;""</f>
        <v/>
      </c>
      <c r="AX1140" s="225"/>
      <c r="AY1140" s="222" t="str">
        <f>VLOOKUP($B1136,[1]D3_2!$B$132:$AL$258,36,FALSE)&amp;""</f>
        <v/>
      </c>
      <c r="AZ1140" s="223"/>
      <c r="BA1140" s="96" t="s">
        <v>6130</v>
      </c>
      <c r="BB1140" s="224" t="str">
        <f>VLOOKUP($B1136,[1]D3_2!$B$132:$AL$385,37,FALSE)&amp;""</f>
        <v/>
      </c>
      <c r="BC1140" s="225"/>
      <c r="BD1140" s="60"/>
    </row>
    <row r="1141" spans="2:56" ht="14.25" customHeight="1" x14ac:dyDescent="0.55000000000000004">
      <c r="B1141" s="198"/>
      <c r="C1141" s="199"/>
      <c r="D1141" s="199"/>
      <c r="E1141" s="199"/>
      <c r="F1141" s="199"/>
      <c r="G1141" s="200"/>
      <c r="H1141" s="238"/>
      <c r="I1141" s="239"/>
      <c r="J1141" s="239"/>
      <c r="K1141" s="240"/>
      <c r="L1141" s="248" t="s">
        <v>7256</v>
      </c>
      <c r="M1141" s="249"/>
      <c r="N1141" s="249"/>
      <c r="O1141" s="250"/>
      <c r="P1141" s="244" t="str">
        <f>VLOOKUP($B1136,[1]D3_2!$B$259:$AL$385,22,FALSE)&amp;""</f>
        <v/>
      </c>
      <c r="Q1141" s="245"/>
      <c r="R1141" s="97" t="s">
        <v>6130</v>
      </c>
      <c r="S1141" s="246" t="str">
        <f>VLOOKUP($B1136,[1]D3_2!$B$259:$AL$385,23,FALSE)&amp;""</f>
        <v/>
      </c>
      <c r="T1141" s="247"/>
      <c r="U1141" s="244" t="str">
        <f>VLOOKUP($B1136,[1]D3_2!$B$259:$AL$385,24,FALSE)&amp;""</f>
        <v/>
      </c>
      <c r="V1141" s="245"/>
      <c r="W1141" s="97" t="s">
        <v>6130</v>
      </c>
      <c r="X1141" s="246" t="str">
        <f>VLOOKUP($B1136,[1]D3_2!$B$259:$AL$385,25,FALSE)&amp;""</f>
        <v/>
      </c>
      <c r="Y1141" s="247"/>
      <c r="Z1141" s="244" t="str">
        <f>VLOOKUP($B1136,[1]D3_2!$B$259:$AL$385,26,FALSE)&amp;""</f>
        <v/>
      </c>
      <c r="AA1141" s="245"/>
      <c r="AB1141" s="97" t="s">
        <v>6130</v>
      </c>
      <c r="AC1141" s="246" t="str">
        <f>VLOOKUP($B1136,[1]D3_2!$B$259:$AL$385,27,FALSE)&amp;""</f>
        <v/>
      </c>
      <c r="AD1141" s="247"/>
      <c r="AE1141" s="244" t="str">
        <f>VLOOKUP($B1136,[1]D3_2!$B$259:$AL$385,28,FALSE)&amp;""</f>
        <v/>
      </c>
      <c r="AF1141" s="245"/>
      <c r="AG1141" s="97" t="s">
        <v>6130</v>
      </c>
      <c r="AH1141" s="246" t="str">
        <f>VLOOKUP($B1136,[1]D3_2!$B$259:$AL$385,29,FALSE)&amp;""</f>
        <v/>
      </c>
      <c r="AI1141" s="247"/>
      <c r="AJ1141" s="244" t="str">
        <f>VLOOKUP($B1136,[1]D3_2!$B$259:$AL$385,30,FALSE)&amp;""</f>
        <v/>
      </c>
      <c r="AK1141" s="245"/>
      <c r="AL1141" s="97" t="s">
        <v>6130</v>
      </c>
      <c r="AM1141" s="246" t="str">
        <f>VLOOKUP($B1136,[1]D3_2!$B$259:$AL$385,31,FALSE)&amp;""</f>
        <v/>
      </c>
      <c r="AN1141" s="247"/>
      <c r="AO1141" s="244" t="str">
        <f>VLOOKUP($B1136,[1]D3_2!$B$259:$AL$385,32,FALSE)&amp;""</f>
        <v/>
      </c>
      <c r="AP1141" s="245"/>
      <c r="AQ1141" s="97" t="s">
        <v>6130</v>
      </c>
      <c r="AR1141" s="246" t="str">
        <f>VLOOKUP($B1136,[1]D3_2!$B$259:$AL$385,33,FALSE)&amp;""</f>
        <v/>
      </c>
      <c r="AS1141" s="247"/>
      <c r="AT1141" s="244" t="str">
        <f>VLOOKUP($B1136,[1]D3_2!$B$259:$AL$385,34,FALSE)&amp;""</f>
        <v/>
      </c>
      <c r="AU1141" s="245"/>
      <c r="AV1141" s="97" t="s">
        <v>6130</v>
      </c>
      <c r="AW1141" s="246" t="str">
        <f>VLOOKUP($B1136,[1]D3_2!$B$259:$AL$385,35,FALSE)&amp;""</f>
        <v/>
      </c>
      <c r="AX1141" s="247"/>
      <c r="AY1141" s="244" t="str">
        <f>VLOOKUP($B1136,[1]D3_2!$B$259:$AL$385,36,FALSE)&amp;""</f>
        <v/>
      </c>
      <c r="AZ1141" s="245"/>
      <c r="BA1141" s="97" t="s">
        <v>6130</v>
      </c>
      <c r="BB1141" s="246" t="str">
        <f>VLOOKUP($B1136,[1]D3_2!$B$259:$AL$385,37,FALSE)&amp;""</f>
        <v/>
      </c>
      <c r="BC1141" s="247"/>
      <c r="BD1141" s="60"/>
    </row>
    <row r="1142" spans="2:56" ht="14.25" customHeight="1" x14ac:dyDescent="0.55000000000000004">
      <c r="B1142" s="195" t="s">
        <v>6015</v>
      </c>
      <c r="C1142" s="196"/>
      <c r="D1142" s="196"/>
      <c r="E1142" s="196"/>
      <c r="F1142" s="196"/>
      <c r="G1142" s="197"/>
      <c r="H1142" s="232" t="s">
        <v>7637</v>
      </c>
      <c r="I1142" s="233"/>
      <c r="J1142" s="233"/>
      <c r="K1142" s="234"/>
      <c r="L1142" s="241" t="s">
        <v>6265</v>
      </c>
      <c r="M1142" s="242"/>
      <c r="N1142" s="242"/>
      <c r="O1142" s="243"/>
      <c r="P1142" s="215" t="str">
        <f>VLOOKUP($B1142,[1]D3_2!$B$5:$AL$131,6,FALSE)&amp;""</f>
        <v/>
      </c>
      <c r="Q1142" s="216"/>
      <c r="R1142" s="95" t="s">
        <v>59</v>
      </c>
      <c r="S1142" s="217" t="str">
        <f>VLOOKUP($B1142,[1]D3_2!$B$5:$AL$131,7,FALSE)&amp;""</f>
        <v/>
      </c>
      <c r="T1142" s="218"/>
      <c r="U1142" s="215" t="str">
        <f>VLOOKUP($B1142,[1]D3_2!$B$5:$AL$131,8,FALSE)&amp;""</f>
        <v/>
      </c>
      <c r="V1142" s="216"/>
      <c r="W1142" s="95" t="s">
        <v>59</v>
      </c>
      <c r="X1142" s="217" t="str">
        <f>VLOOKUP($B1142,[1]D3_2!$B$5:$AL$131,9,FALSE)&amp;""</f>
        <v/>
      </c>
      <c r="Y1142" s="218"/>
      <c r="Z1142" s="215" t="str">
        <f>VLOOKUP($B1142,[1]D3_2!$B$5:$AL$131,10,FALSE)&amp;""</f>
        <v/>
      </c>
      <c r="AA1142" s="216"/>
      <c r="AB1142" s="95" t="s">
        <v>59</v>
      </c>
      <c r="AC1142" s="217" t="str">
        <f>VLOOKUP($B1142,[1]D3_2!$B$5:$AL$131,11,FALSE)&amp;""</f>
        <v/>
      </c>
      <c r="AD1142" s="218"/>
      <c r="AE1142" s="215" t="str">
        <f>VLOOKUP($B1142,[1]D3_2!$B$5:$AL$131,12,FALSE)&amp;""</f>
        <v/>
      </c>
      <c r="AF1142" s="216"/>
      <c r="AG1142" s="95" t="s">
        <v>59</v>
      </c>
      <c r="AH1142" s="217" t="str">
        <f>VLOOKUP($B1142,[1]D3_2!$B$5:$AL$131,13,FALSE)&amp;""</f>
        <v/>
      </c>
      <c r="AI1142" s="218"/>
      <c r="AJ1142" s="215" t="str">
        <f>VLOOKUP($B1142,[1]D3_2!$B$5:$AL$131,14,FALSE)&amp;""</f>
        <v/>
      </c>
      <c r="AK1142" s="216"/>
      <c r="AL1142" s="95" t="s">
        <v>59</v>
      </c>
      <c r="AM1142" s="217" t="str">
        <f>VLOOKUP($B1142,[1]D3_2!$B$5:$AL$131,15,FALSE)&amp;""</f>
        <v/>
      </c>
      <c r="AN1142" s="218"/>
      <c r="AO1142" s="215" t="str">
        <f>VLOOKUP($B1142,[1]D3_2!$B$5:$AL$131,16,FALSE)&amp;""</f>
        <v/>
      </c>
      <c r="AP1142" s="216"/>
      <c r="AQ1142" s="95" t="s">
        <v>59</v>
      </c>
      <c r="AR1142" s="217" t="str">
        <f>VLOOKUP($B1142,[1]D3_2!$B$5:$AL$131,17,FALSE)&amp;""</f>
        <v/>
      </c>
      <c r="AS1142" s="218"/>
      <c r="AT1142" s="215" t="str">
        <f>VLOOKUP($B1142,[1]D3_2!$B$5:$AL$131,18,FALSE)&amp;""</f>
        <v/>
      </c>
      <c r="AU1142" s="216"/>
      <c r="AV1142" s="95" t="s">
        <v>59</v>
      </c>
      <c r="AW1142" s="217" t="str">
        <f>VLOOKUP($B1142,[1]D3_2!$B$5:$AL$131,19,FALSE)&amp;""</f>
        <v/>
      </c>
      <c r="AX1142" s="218"/>
      <c r="AY1142" s="215" t="str">
        <f>VLOOKUP($B1142,[1]D3_2!$B$5:$AL$131,20,FALSE)&amp;""</f>
        <v/>
      </c>
      <c r="AZ1142" s="216"/>
      <c r="BA1142" s="95" t="s">
        <v>59</v>
      </c>
      <c r="BB1142" s="217" t="str">
        <f>VLOOKUP($B1142,[1]D3_2!$B$5:$AL$131,21,FALSE)&amp;""</f>
        <v/>
      </c>
      <c r="BC1142" s="218"/>
      <c r="BD1142" s="60"/>
    </row>
    <row r="1143" spans="2:56" ht="14.25" customHeight="1" x14ac:dyDescent="0.55000000000000004">
      <c r="B1143" s="208"/>
      <c r="C1143" s="209"/>
      <c r="D1143" s="209"/>
      <c r="E1143" s="209"/>
      <c r="F1143" s="209"/>
      <c r="G1143" s="210"/>
      <c r="H1143" s="235"/>
      <c r="I1143" s="236"/>
      <c r="J1143" s="236"/>
      <c r="K1143" s="237"/>
      <c r="L1143" s="219" t="s">
        <v>7255</v>
      </c>
      <c r="M1143" s="220"/>
      <c r="N1143" s="220"/>
      <c r="O1143" s="221"/>
      <c r="P1143" s="222" t="str">
        <f>VLOOKUP($B1142,[1]D3_2!$B$132:$AL$258,6,FALSE)&amp;""</f>
        <v/>
      </c>
      <c r="Q1143" s="223"/>
      <c r="R1143" s="96" t="s">
        <v>6130</v>
      </c>
      <c r="S1143" s="224" t="str">
        <f>VLOOKUP($B1142,[1]D3_2!$B$132:$AL$258,7,FALSE)&amp;""</f>
        <v/>
      </c>
      <c r="T1143" s="225"/>
      <c r="U1143" s="222" t="str">
        <f>VLOOKUP($B1142,[1]D3_2!$B$132:$AL$258,8,FALSE)&amp;""</f>
        <v/>
      </c>
      <c r="V1143" s="223"/>
      <c r="W1143" s="96" t="s">
        <v>6130</v>
      </c>
      <c r="X1143" s="224" t="str">
        <f>VLOOKUP($B1142,[1]D3_2!$B$132:$AL$258,9,FALSE)&amp;""</f>
        <v/>
      </c>
      <c r="Y1143" s="225"/>
      <c r="Z1143" s="222" t="str">
        <f>VLOOKUP($B1142,[1]D3_2!$B$132:$AL$258,10,FALSE)&amp;""</f>
        <v/>
      </c>
      <c r="AA1143" s="223"/>
      <c r="AB1143" s="96" t="s">
        <v>6130</v>
      </c>
      <c r="AC1143" s="224" t="str">
        <f>VLOOKUP($B1142,[1]D3_2!$B$132:$AL$258,11,FALSE)&amp;""</f>
        <v/>
      </c>
      <c r="AD1143" s="225"/>
      <c r="AE1143" s="222" t="str">
        <f>VLOOKUP($B1142,[1]D3_2!$B$132:$AL$258,12,FALSE)&amp;""</f>
        <v/>
      </c>
      <c r="AF1143" s="223"/>
      <c r="AG1143" s="96" t="s">
        <v>6130</v>
      </c>
      <c r="AH1143" s="224" t="str">
        <f>VLOOKUP($B1142,[1]D3_2!$B$132:$AL$385,13,FALSE)&amp;""</f>
        <v/>
      </c>
      <c r="AI1143" s="225"/>
      <c r="AJ1143" s="222" t="str">
        <f>VLOOKUP($B1142,[1]D3_2!$B$132:$AL$258,14,FALSE)&amp;""</f>
        <v/>
      </c>
      <c r="AK1143" s="223"/>
      <c r="AL1143" s="96" t="s">
        <v>6130</v>
      </c>
      <c r="AM1143" s="224" t="str">
        <f>VLOOKUP($B1142,[1]D3_2!$B$132:$AL$385,15,FALSE)&amp;""</f>
        <v/>
      </c>
      <c r="AN1143" s="225"/>
      <c r="AO1143" s="222" t="str">
        <f>VLOOKUP($B1142,[1]D3_2!$B$132:$AL$258,16,FALSE)&amp;""</f>
        <v/>
      </c>
      <c r="AP1143" s="223"/>
      <c r="AQ1143" s="96" t="s">
        <v>6130</v>
      </c>
      <c r="AR1143" s="224" t="str">
        <f>VLOOKUP($B1142,[1]D3_2!$B$132:$AL$385,17,FALSE)&amp;""</f>
        <v/>
      </c>
      <c r="AS1143" s="225"/>
      <c r="AT1143" s="222" t="str">
        <f>VLOOKUP($B1142,[1]D3_2!$B$132:$AL$258,18,FALSE)&amp;""</f>
        <v/>
      </c>
      <c r="AU1143" s="223"/>
      <c r="AV1143" s="96" t="s">
        <v>6130</v>
      </c>
      <c r="AW1143" s="224" t="str">
        <f>VLOOKUP($B1142,[1]D3_2!$B$132:$AL$385,19,FALSE)&amp;""</f>
        <v/>
      </c>
      <c r="AX1143" s="225"/>
      <c r="AY1143" s="222" t="str">
        <f>VLOOKUP($B1142,[1]D3_2!$B$132:$AL$258,20,FALSE)&amp;""</f>
        <v/>
      </c>
      <c r="AZ1143" s="223"/>
      <c r="BA1143" s="96" t="s">
        <v>6130</v>
      </c>
      <c r="BB1143" s="224" t="str">
        <f>VLOOKUP($B1142,[1]D3_2!$B$132:$AL$385,21,FALSE)&amp;""</f>
        <v/>
      </c>
      <c r="BC1143" s="225"/>
      <c r="BD1143" s="60"/>
    </row>
    <row r="1144" spans="2:56" ht="14.25" customHeight="1" x14ac:dyDescent="0.55000000000000004">
      <c r="B1144" s="208"/>
      <c r="C1144" s="209"/>
      <c r="D1144" s="209"/>
      <c r="E1144" s="209"/>
      <c r="F1144" s="209"/>
      <c r="G1144" s="210"/>
      <c r="H1144" s="238"/>
      <c r="I1144" s="239"/>
      <c r="J1144" s="239"/>
      <c r="K1144" s="240"/>
      <c r="L1144" s="248" t="s">
        <v>7256</v>
      </c>
      <c r="M1144" s="249"/>
      <c r="N1144" s="249"/>
      <c r="O1144" s="250"/>
      <c r="P1144" s="244" t="str">
        <f>VLOOKUP($B1142,[1]D3_2!$B$259:$AL$385,6,FALSE)&amp;""</f>
        <v/>
      </c>
      <c r="Q1144" s="245"/>
      <c r="R1144" s="97" t="s">
        <v>6130</v>
      </c>
      <c r="S1144" s="246" t="str">
        <f>VLOOKUP($B1142,[1]D3_2!$B$259:$AL$385,7,FALSE)&amp;""</f>
        <v/>
      </c>
      <c r="T1144" s="247"/>
      <c r="U1144" s="244" t="str">
        <f>VLOOKUP($B1142,[1]D3_2!$B$259:$AL$385,8,FALSE)&amp;""</f>
        <v/>
      </c>
      <c r="V1144" s="245"/>
      <c r="W1144" s="97" t="s">
        <v>6130</v>
      </c>
      <c r="X1144" s="246" t="str">
        <f>VLOOKUP($B1142,[1]D3_2!$B$259:$AL$385,9,FALSE)&amp;""</f>
        <v/>
      </c>
      <c r="Y1144" s="247"/>
      <c r="Z1144" s="244" t="str">
        <f>VLOOKUP($B1142,[1]D3_2!$B$259:$AL$385,10,FALSE)&amp;""</f>
        <v/>
      </c>
      <c r="AA1144" s="245"/>
      <c r="AB1144" s="97" t="s">
        <v>6130</v>
      </c>
      <c r="AC1144" s="246" t="str">
        <f>VLOOKUP($B1142,[1]D3_2!$B$259:$AL$385,11,FALSE)&amp;""</f>
        <v/>
      </c>
      <c r="AD1144" s="247"/>
      <c r="AE1144" s="244" t="str">
        <f>VLOOKUP($B1142,[1]D3_2!$B$259:$AL$385,12,FALSE)&amp;""</f>
        <v/>
      </c>
      <c r="AF1144" s="245"/>
      <c r="AG1144" s="97" t="s">
        <v>6130</v>
      </c>
      <c r="AH1144" s="246" t="str">
        <f>VLOOKUP($B1142,[1]D3_2!$B$259:$AL$385,13,FALSE)&amp;""</f>
        <v/>
      </c>
      <c r="AI1144" s="247"/>
      <c r="AJ1144" s="244" t="str">
        <f>VLOOKUP($B1142,[1]D3_2!$B$259:$AL$385,14,FALSE)&amp;""</f>
        <v/>
      </c>
      <c r="AK1144" s="245"/>
      <c r="AL1144" s="97" t="s">
        <v>6130</v>
      </c>
      <c r="AM1144" s="246" t="str">
        <f>VLOOKUP($B1142,[1]D3_2!$B$259:$AL$385,15,FALSE)&amp;""</f>
        <v/>
      </c>
      <c r="AN1144" s="247"/>
      <c r="AO1144" s="244" t="str">
        <f>VLOOKUP($B1142,[1]D3_2!$B$259:$AL$385,16,FALSE)&amp;""</f>
        <v/>
      </c>
      <c r="AP1144" s="245"/>
      <c r="AQ1144" s="97" t="s">
        <v>6130</v>
      </c>
      <c r="AR1144" s="246" t="str">
        <f>VLOOKUP($B1142,[1]D3_2!$B$259:$AL$385,17,FALSE)&amp;""</f>
        <v/>
      </c>
      <c r="AS1144" s="247"/>
      <c r="AT1144" s="244" t="str">
        <f>VLOOKUP($B1142,[1]D3_2!$B$259:$AL$385,18,FALSE)&amp;""</f>
        <v/>
      </c>
      <c r="AU1144" s="245"/>
      <c r="AV1144" s="97" t="s">
        <v>6130</v>
      </c>
      <c r="AW1144" s="246" t="str">
        <f>VLOOKUP($B1142,[1]D3_2!$B$259:$AL$385,19,FALSE)&amp;""</f>
        <v/>
      </c>
      <c r="AX1144" s="247"/>
      <c r="AY1144" s="244" t="str">
        <f>VLOOKUP($B1142,[1]D3_2!$B$259:$AL$385,20,FALSE)&amp;""</f>
        <v/>
      </c>
      <c r="AZ1144" s="245"/>
      <c r="BA1144" s="97" t="s">
        <v>6130</v>
      </c>
      <c r="BB1144" s="246" t="str">
        <f>VLOOKUP($B1142,[1]D3_2!$B$259:$AL$385,21,FALSE)&amp;""</f>
        <v/>
      </c>
      <c r="BC1144" s="247"/>
      <c r="BD1144" s="60"/>
    </row>
    <row r="1145" spans="2:56" ht="14.25" customHeight="1" x14ac:dyDescent="0.55000000000000004">
      <c r="B1145" s="208"/>
      <c r="C1145" s="209"/>
      <c r="D1145" s="209"/>
      <c r="E1145" s="209"/>
      <c r="F1145" s="209"/>
      <c r="G1145" s="210"/>
      <c r="H1145" s="232" t="s">
        <v>7669</v>
      </c>
      <c r="I1145" s="233"/>
      <c r="J1145" s="233"/>
      <c r="K1145" s="234"/>
      <c r="L1145" s="241" t="s">
        <v>6265</v>
      </c>
      <c r="M1145" s="242"/>
      <c r="N1145" s="242"/>
      <c r="O1145" s="243"/>
      <c r="P1145" s="215" t="str">
        <f>VLOOKUP($B1142,[1]D3_2!$B$5:$AL$131,22,FALSE)&amp;""</f>
        <v/>
      </c>
      <c r="Q1145" s="216"/>
      <c r="R1145" s="95" t="s">
        <v>59</v>
      </c>
      <c r="S1145" s="217" t="str">
        <f>VLOOKUP($B1142,[1]D3_2!$B$5:$AL$131,23,FALSE)&amp;""</f>
        <v/>
      </c>
      <c r="T1145" s="218"/>
      <c r="U1145" s="215" t="str">
        <f>VLOOKUP($B1142,[1]D3_2!$B$5:$AL$131,24,FALSE)&amp;""</f>
        <v/>
      </c>
      <c r="V1145" s="216"/>
      <c r="W1145" s="95" t="s">
        <v>59</v>
      </c>
      <c r="X1145" s="217" t="str">
        <f>VLOOKUP($B1142,[1]D3_2!$B$5:$AL$131,25,FALSE)&amp;""</f>
        <v/>
      </c>
      <c r="Y1145" s="218"/>
      <c r="Z1145" s="215" t="str">
        <f>VLOOKUP($B1142,[1]D3_2!$B$5:$AL$131,26,FALSE)&amp;""</f>
        <v/>
      </c>
      <c r="AA1145" s="216"/>
      <c r="AB1145" s="95" t="s">
        <v>59</v>
      </c>
      <c r="AC1145" s="217" t="str">
        <f>VLOOKUP($B1142,[1]D3_2!$B$5:$AL$131,27,FALSE)&amp;""</f>
        <v/>
      </c>
      <c r="AD1145" s="218"/>
      <c r="AE1145" s="215" t="str">
        <f>VLOOKUP($B1142,[1]D3_2!$B$5:$AL$131,28,FALSE)&amp;""</f>
        <v/>
      </c>
      <c r="AF1145" s="216"/>
      <c r="AG1145" s="95" t="s">
        <v>59</v>
      </c>
      <c r="AH1145" s="217" t="str">
        <f>VLOOKUP($B1142,[1]D3_2!$B$5:$AL$131,29,FALSE)&amp;""</f>
        <v/>
      </c>
      <c r="AI1145" s="218"/>
      <c r="AJ1145" s="215" t="str">
        <f>VLOOKUP($B1142,[1]D3_2!$B$5:$AL$131,30,FALSE)&amp;""</f>
        <v/>
      </c>
      <c r="AK1145" s="216"/>
      <c r="AL1145" s="95" t="s">
        <v>59</v>
      </c>
      <c r="AM1145" s="217" t="str">
        <f>VLOOKUP($B1142,[1]D3_2!$B$5:$AL$131,31,FALSE)&amp;""</f>
        <v/>
      </c>
      <c r="AN1145" s="218"/>
      <c r="AO1145" s="215" t="str">
        <f>VLOOKUP($B1142,[1]D3_2!$B$5:$AL$131,32,FALSE)&amp;""</f>
        <v/>
      </c>
      <c r="AP1145" s="216"/>
      <c r="AQ1145" s="95" t="s">
        <v>59</v>
      </c>
      <c r="AR1145" s="217" t="str">
        <f>VLOOKUP($B1142,[1]D3_2!$B$5:$AL$131,33,FALSE)&amp;""</f>
        <v/>
      </c>
      <c r="AS1145" s="218"/>
      <c r="AT1145" s="215" t="str">
        <f>VLOOKUP($B1142,[1]D3_2!$B$5:$AL$131,34,FALSE)&amp;""</f>
        <v/>
      </c>
      <c r="AU1145" s="216"/>
      <c r="AV1145" s="95" t="s">
        <v>59</v>
      </c>
      <c r="AW1145" s="217" t="str">
        <f>VLOOKUP($B1142,[1]D3_2!$B$5:$AL$131,35,FALSE)&amp;""</f>
        <v/>
      </c>
      <c r="AX1145" s="218"/>
      <c r="AY1145" s="215" t="str">
        <f>VLOOKUP($B1142,[1]D3_2!$B$5:$AL$131,36,FALSE)&amp;""</f>
        <v/>
      </c>
      <c r="AZ1145" s="216"/>
      <c r="BA1145" s="95" t="s">
        <v>59</v>
      </c>
      <c r="BB1145" s="217" t="str">
        <f>VLOOKUP($B1142,[1]D3_2!$B$5:$AL$131,37,FALSE)&amp;""</f>
        <v/>
      </c>
      <c r="BC1145" s="218"/>
      <c r="BD1145" s="60"/>
    </row>
    <row r="1146" spans="2:56" ht="14.25" customHeight="1" x14ac:dyDescent="0.55000000000000004">
      <c r="B1146" s="208"/>
      <c r="C1146" s="209"/>
      <c r="D1146" s="209"/>
      <c r="E1146" s="209"/>
      <c r="F1146" s="209"/>
      <c r="G1146" s="210"/>
      <c r="H1146" s="235"/>
      <c r="I1146" s="236"/>
      <c r="J1146" s="236"/>
      <c r="K1146" s="237"/>
      <c r="L1146" s="219" t="s">
        <v>7255</v>
      </c>
      <c r="M1146" s="220"/>
      <c r="N1146" s="220"/>
      <c r="O1146" s="221"/>
      <c r="P1146" s="222" t="str">
        <f>VLOOKUP($B1142,[1]D3_2!$B$132:$AL$258,22,FALSE)&amp;""</f>
        <v/>
      </c>
      <c r="Q1146" s="223"/>
      <c r="R1146" s="96" t="s">
        <v>6130</v>
      </c>
      <c r="S1146" s="224" t="str">
        <f>VLOOKUP($B1142,[1]D3_2!$B$132:$AL$258,23,FALSE)&amp;""</f>
        <v/>
      </c>
      <c r="T1146" s="225"/>
      <c r="U1146" s="222" t="str">
        <f>VLOOKUP($B1142,[1]D3_2!$B$132:$AL$258,24,FALSE)&amp;""</f>
        <v/>
      </c>
      <c r="V1146" s="223"/>
      <c r="W1146" s="96" t="s">
        <v>6130</v>
      </c>
      <c r="X1146" s="224" t="str">
        <f>VLOOKUP($B1142,[1]D3_2!$B$132:$AL$258,25,FALSE)&amp;""</f>
        <v/>
      </c>
      <c r="Y1146" s="225"/>
      <c r="Z1146" s="222" t="str">
        <f>VLOOKUP($B1142,[1]D3_2!$B$132:$AL$258,26,FALSE)&amp;""</f>
        <v/>
      </c>
      <c r="AA1146" s="223"/>
      <c r="AB1146" s="96" t="s">
        <v>6130</v>
      </c>
      <c r="AC1146" s="224" t="str">
        <f>VLOOKUP($B1142,[1]D3_2!$B$132:$AL$258,27,FALSE)&amp;""</f>
        <v/>
      </c>
      <c r="AD1146" s="225"/>
      <c r="AE1146" s="222" t="str">
        <f>VLOOKUP($B1142,[1]D3_2!$B$132:$AL$258,28,FALSE)&amp;""</f>
        <v/>
      </c>
      <c r="AF1146" s="223"/>
      <c r="AG1146" s="96" t="s">
        <v>6130</v>
      </c>
      <c r="AH1146" s="224" t="str">
        <f>VLOOKUP($B1142,[1]D3_2!$B$132:$AL$385,29,FALSE)&amp;""</f>
        <v/>
      </c>
      <c r="AI1146" s="225"/>
      <c r="AJ1146" s="222" t="str">
        <f>VLOOKUP($B1142,[1]D3_2!$B$132:$AL$258,30,FALSE)&amp;""</f>
        <v/>
      </c>
      <c r="AK1146" s="223"/>
      <c r="AL1146" s="96" t="s">
        <v>6130</v>
      </c>
      <c r="AM1146" s="224" t="str">
        <f>VLOOKUP($B1142,[1]D3_2!$B$132:$AL$385,31,FALSE)&amp;""</f>
        <v/>
      </c>
      <c r="AN1146" s="225"/>
      <c r="AO1146" s="222" t="str">
        <f>VLOOKUP($B1142,[1]D3_2!$B$132:$AL$258,32,FALSE)&amp;""</f>
        <v/>
      </c>
      <c r="AP1146" s="223"/>
      <c r="AQ1146" s="96" t="s">
        <v>6130</v>
      </c>
      <c r="AR1146" s="224" t="str">
        <f>VLOOKUP($B1142,[1]D3_2!$B$132:$AL$385,33,FALSE)&amp;""</f>
        <v/>
      </c>
      <c r="AS1146" s="225"/>
      <c r="AT1146" s="222" t="str">
        <f>VLOOKUP($B1142,[1]D3_2!$B$132:$AL$258,34,FALSE)&amp;""</f>
        <v/>
      </c>
      <c r="AU1146" s="223"/>
      <c r="AV1146" s="96" t="s">
        <v>6130</v>
      </c>
      <c r="AW1146" s="224" t="str">
        <f>VLOOKUP($B1142,[1]D3_2!$B$132:$AL$385,35,FALSE)&amp;""</f>
        <v/>
      </c>
      <c r="AX1146" s="225"/>
      <c r="AY1146" s="222" t="str">
        <f>VLOOKUP($B1142,[1]D3_2!$B$132:$AL$258,36,FALSE)&amp;""</f>
        <v/>
      </c>
      <c r="AZ1146" s="223"/>
      <c r="BA1146" s="96" t="s">
        <v>6130</v>
      </c>
      <c r="BB1146" s="224" t="str">
        <f>VLOOKUP($B1142,[1]D3_2!$B$132:$AL$385,37,FALSE)&amp;""</f>
        <v/>
      </c>
      <c r="BC1146" s="225"/>
      <c r="BD1146" s="60"/>
    </row>
    <row r="1147" spans="2:56" ht="14.25" customHeight="1" x14ac:dyDescent="0.55000000000000004">
      <c r="B1147" s="198"/>
      <c r="C1147" s="199"/>
      <c r="D1147" s="199"/>
      <c r="E1147" s="199"/>
      <c r="F1147" s="199"/>
      <c r="G1147" s="200"/>
      <c r="H1147" s="238"/>
      <c r="I1147" s="239"/>
      <c r="J1147" s="239"/>
      <c r="K1147" s="240"/>
      <c r="L1147" s="248" t="s">
        <v>7256</v>
      </c>
      <c r="M1147" s="249"/>
      <c r="N1147" s="249"/>
      <c r="O1147" s="250"/>
      <c r="P1147" s="244" t="str">
        <f>VLOOKUP($B1142,[1]D3_2!$B$259:$AL$385,22,FALSE)&amp;""</f>
        <v/>
      </c>
      <c r="Q1147" s="245"/>
      <c r="R1147" s="97" t="s">
        <v>6130</v>
      </c>
      <c r="S1147" s="246" t="str">
        <f>VLOOKUP($B1142,[1]D3_2!$B$259:$AL$385,23,FALSE)&amp;""</f>
        <v/>
      </c>
      <c r="T1147" s="247"/>
      <c r="U1147" s="244" t="str">
        <f>VLOOKUP($B1142,[1]D3_2!$B$259:$AL$385,24,FALSE)&amp;""</f>
        <v/>
      </c>
      <c r="V1147" s="245"/>
      <c r="W1147" s="97" t="s">
        <v>6130</v>
      </c>
      <c r="X1147" s="246" t="str">
        <f>VLOOKUP($B1142,[1]D3_2!$B$259:$AL$385,25,FALSE)&amp;""</f>
        <v/>
      </c>
      <c r="Y1147" s="247"/>
      <c r="Z1147" s="244" t="str">
        <f>VLOOKUP($B1142,[1]D3_2!$B$259:$AL$385,26,FALSE)&amp;""</f>
        <v/>
      </c>
      <c r="AA1147" s="245"/>
      <c r="AB1147" s="97" t="s">
        <v>6130</v>
      </c>
      <c r="AC1147" s="246" t="str">
        <f>VLOOKUP($B1142,[1]D3_2!$B$259:$AL$385,27,FALSE)&amp;""</f>
        <v/>
      </c>
      <c r="AD1147" s="247"/>
      <c r="AE1147" s="244" t="str">
        <f>VLOOKUP($B1142,[1]D3_2!$B$259:$AL$385,28,FALSE)&amp;""</f>
        <v/>
      </c>
      <c r="AF1147" s="245"/>
      <c r="AG1147" s="97" t="s">
        <v>6130</v>
      </c>
      <c r="AH1147" s="246" t="str">
        <f>VLOOKUP($B1142,[1]D3_2!$B$259:$AL$385,29,FALSE)&amp;""</f>
        <v/>
      </c>
      <c r="AI1147" s="247"/>
      <c r="AJ1147" s="244" t="str">
        <f>VLOOKUP($B1142,[1]D3_2!$B$259:$AL$385,30,FALSE)&amp;""</f>
        <v/>
      </c>
      <c r="AK1147" s="245"/>
      <c r="AL1147" s="97" t="s">
        <v>6130</v>
      </c>
      <c r="AM1147" s="246" t="str">
        <f>VLOOKUP($B1142,[1]D3_2!$B$259:$AL$385,31,FALSE)&amp;""</f>
        <v/>
      </c>
      <c r="AN1147" s="247"/>
      <c r="AO1147" s="244" t="str">
        <f>VLOOKUP($B1142,[1]D3_2!$B$259:$AL$385,32,FALSE)&amp;""</f>
        <v/>
      </c>
      <c r="AP1147" s="245"/>
      <c r="AQ1147" s="97" t="s">
        <v>6130</v>
      </c>
      <c r="AR1147" s="246" t="str">
        <f>VLOOKUP($B1142,[1]D3_2!$B$259:$AL$385,33,FALSE)&amp;""</f>
        <v/>
      </c>
      <c r="AS1147" s="247"/>
      <c r="AT1147" s="244" t="str">
        <f>VLOOKUP($B1142,[1]D3_2!$B$259:$AL$385,34,FALSE)&amp;""</f>
        <v/>
      </c>
      <c r="AU1147" s="245"/>
      <c r="AV1147" s="97" t="s">
        <v>6130</v>
      </c>
      <c r="AW1147" s="246" t="str">
        <f>VLOOKUP($B1142,[1]D3_2!$B$259:$AL$385,35,FALSE)&amp;""</f>
        <v/>
      </c>
      <c r="AX1147" s="247"/>
      <c r="AY1147" s="244" t="str">
        <f>VLOOKUP($B1142,[1]D3_2!$B$259:$AL$385,36,FALSE)&amp;""</f>
        <v/>
      </c>
      <c r="AZ1147" s="245"/>
      <c r="BA1147" s="97" t="s">
        <v>6130</v>
      </c>
      <c r="BB1147" s="246" t="str">
        <f>VLOOKUP($B1142,[1]D3_2!$B$259:$AL$385,37,FALSE)&amp;""</f>
        <v/>
      </c>
      <c r="BC1147" s="247"/>
      <c r="BD1147" s="60"/>
    </row>
    <row r="1148" spans="2:56" ht="14.25" customHeight="1" x14ac:dyDescent="0.55000000000000004">
      <c r="B1148" s="195" t="s">
        <v>6016</v>
      </c>
      <c r="C1148" s="196"/>
      <c r="D1148" s="196"/>
      <c r="E1148" s="196"/>
      <c r="F1148" s="196"/>
      <c r="G1148" s="197"/>
      <c r="H1148" s="232" t="s">
        <v>7637</v>
      </c>
      <c r="I1148" s="233"/>
      <c r="J1148" s="233"/>
      <c r="K1148" s="234"/>
      <c r="L1148" s="241" t="s">
        <v>6265</v>
      </c>
      <c r="M1148" s="242"/>
      <c r="N1148" s="242"/>
      <c r="O1148" s="243"/>
      <c r="P1148" s="215" t="str">
        <f>VLOOKUP($B1148,[1]D3_2!$B$5:$AL$131,6,FALSE)&amp;""</f>
        <v/>
      </c>
      <c r="Q1148" s="216"/>
      <c r="R1148" s="95" t="s">
        <v>59</v>
      </c>
      <c r="S1148" s="217" t="str">
        <f>VLOOKUP($B1148,[1]D3_2!$B$5:$AL$131,7,FALSE)&amp;""</f>
        <v/>
      </c>
      <c r="T1148" s="218"/>
      <c r="U1148" s="215" t="str">
        <f>VLOOKUP($B1148,[1]D3_2!$B$5:$AL$131,8,FALSE)&amp;""</f>
        <v/>
      </c>
      <c r="V1148" s="216"/>
      <c r="W1148" s="95" t="s">
        <v>59</v>
      </c>
      <c r="X1148" s="217" t="str">
        <f>VLOOKUP($B1148,[1]D3_2!$B$5:$AL$131,9,FALSE)&amp;""</f>
        <v/>
      </c>
      <c r="Y1148" s="218"/>
      <c r="Z1148" s="215" t="str">
        <f>VLOOKUP($B1148,[1]D3_2!$B$5:$AL$131,10,FALSE)&amp;""</f>
        <v/>
      </c>
      <c r="AA1148" s="216"/>
      <c r="AB1148" s="95" t="s">
        <v>59</v>
      </c>
      <c r="AC1148" s="217" t="str">
        <f>VLOOKUP($B1148,[1]D3_2!$B$5:$AL$131,11,FALSE)&amp;""</f>
        <v/>
      </c>
      <c r="AD1148" s="218"/>
      <c r="AE1148" s="215" t="str">
        <f>VLOOKUP($B1148,[1]D3_2!$B$5:$AL$131,12,FALSE)&amp;""</f>
        <v/>
      </c>
      <c r="AF1148" s="216"/>
      <c r="AG1148" s="95" t="s">
        <v>59</v>
      </c>
      <c r="AH1148" s="217" t="str">
        <f>VLOOKUP($B1148,[1]D3_2!$B$5:$AL$131,13,FALSE)&amp;""</f>
        <v/>
      </c>
      <c r="AI1148" s="218"/>
      <c r="AJ1148" s="215" t="str">
        <f>VLOOKUP($B1148,[1]D3_2!$B$5:$AL$131,14,FALSE)&amp;""</f>
        <v/>
      </c>
      <c r="AK1148" s="216"/>
      <c r="AL1148" s="95" t="s">
        <v>59</v>
      </c>
      <c r="AM1148" s="217" t="str">
        <f>VLOOKUP($B1148,[1]D3_2!$B$5:$AL$131,15,FALSE)&amp;""</f>
        <v/>
      </c>
      <c r="AN1148" s="218"/>
      <c r="AO1148" s="215" t="str">
        <f>VLOOKUP($B1148,[1]D3_2!$B$5:$AL$131,16,FALSE)&amp;""</f>
        <v/>
      </c>
      <c r="AP1148" s="216"/>
      <c r="AQ1148" s="95" t="s">
        <v>59</v>
      </c>
      <c r="AR1148" s="217" t="str">
        <f>VLOOKUP($B1148,[1]D3_2!$B$5:$AL$131,17,FALSE)&amp;""</f>
        <v/>
      </c>
      <c r="AS1148" s="218"/>
      <c r="AT1148" s="215" t="str">
        <f>VLOOKUP($B1148,[1]D3_2!$B$5:$AL$131,18,FALSE)&amp;""</f>
        <v/>
      </c>
      <c r="AU1148" s="216"/>
      <c r="AV1148" s="95" t="s">
        <v>59</v>
      </c>
      <c r="AW1148" s="217" t="str">
        <f>VLOOKUP($B1148,[1]D3_2!$B$5:$AL$131,19,FALSE)&amp;""</f>
        <v/>
      </c>
      <c r="AX1148" s="218"/>
      <c r="AY1148" s="215" t="str">
        <f>VLOOKUP($B1148,[1]D3_2!$B$5:$AL$131,20,FALSE)&amp;""</f>
        <v/>
      </c>
      <c r="AZ1148" s="216"/>
      <c r="BA1148" s="95" t="s">
        <v>59</v>
      </c>
      <c r="BB1148" s="217" t="str">
        <f>VLOOKUP($B1148,[1]D3_2!$B$5:$AL$131,21,FALSE)&amp;""</f>
        <v/>
      </c>
      <c r="BC1148" s="218"/>
      <c r="BD1148" s="60"/>
    </row>
    <row r="1149" spans="2:56" ht="14.25" customHeight="1" x14ac:dyDescent="0.55000000000000004">
      <c r="B1149" s="208"/>
      <c r="C1149" s="209"/>
      <c r="D1149" s="209"/>
      <c r="E1149" s="209"/>
      <c r="F1149" s="209"/>
      <c r="G1149" s="210"/>
      <c r="H1149" s="235"/>
      <c r="I1149" s="236"/>
      <c r="J1149" s="236"/>
      <c r="K1149" s="237"/>
      <c r="L1149" s="219" t="s">
        <v>7255</v>
      </c>
      <c r="M1149" s="220"/>
      <c r="N1149" s="220"/>
      <c r="O1149" s="221"/>
      <c r="P1149" s="222" t="str">
        <f>VLOOKUP($B1148,[1]D3_2!$B$132:$AL$258,6,FALSE)&amp;""</f>
        <v/>
      </c>
      <c r="Q1149" s="223"/>
      <c r="R1149" s="96" t="s">
        <v>6130</v>
      </c>
      <c r="S1149" s="224" t="str">
        <f>VLOOKUP($B1148,[1]D3_2!$B$132:$AL$258,7,FALSE)&amp;""</f>
        <v/>
      </c>
      <c r="T1149" s="225"/>
      <c r="U1149" s="222" t="str">
        <f>VLOOKUP($B1148,[1]D3_2!$B$132:$AL$258,8,FALSE)&amp;""</f>
        <v/>
      </c>
      <c r="V1149" s="223"/>
      <c r="W1149" s="96" t="s">
        <v>6130</v>
      </c>
      <c r="X1149" s="224" t="str">
        <f>VLOOKUP($B1148,[1]D3_2!$B$132:$AL$258,9,FALSE)&amp;""</f>
        <v/>
      </c>
      <c r="Y1149" s="225"/>
      <c r="Z1149" s="222" t="str">
        <f>VLOOKUP($B1148,[1]D3_2!$B$132:$AL$258,10,FALSE)&amp;""</f>
        <v/>
      </c>
      <c r="AA1149" s="223"/>
      <c r="AB1149" s="96" t="s">
        <v>6130</v>
      </c>
      <c r="AC1149" s="224" t="str">
        <f>VLOOKUP($B1148,[1]D3_2!$B$132:$AL$258,11,FALSE)&amp;""</f>
        <v/>
      </c>
      <c r="AD1149" s="225"/>
      <c r="AE1149" s="222" t="str">
        <f>VLOOKUP($B1148,[1]D3_2!$B$132:$AL$258,12,FALSE)&amp;""</f>
        <v/>
      </c>
      <c r="AF1149" s="223"/>
      <c r="AG1149" s="96" t="s">
        <v>6130</v>
      </c>
      <c r="AH1149" s="224" t="str">
        <f>VLOOKUP($B1148,[1]D3_2!$B$132:$AL$385,13,FALSE)&amp;""</f>
        <v/>
      </c>
      <c r="AI1149" s="225"/>
      <c r="AJ1149" s="222" t="str">
        <f>VLOOKUP($B1148,[1]D3_2!$B$132:$AL$258,14,FALSE)&amp;""</f>
        <v/>
      </c>
      <c r="AK1149" s="223"/>
      <c r="AL1149" s="96" t="s">
        <v>6130</v>
      </c>
      <c r="AM1149" s="224" t="str">
        <f>VLOOKUP($B1148,[1]D3_2!$B$132:$AL$385,15,FALSE)&amp;""</f>
        <v/>
      </c>
      <c r="AN1149" s="225"/>
      <c r="AO1149" s="222" t="str">
        <f>VLOOKUP($B1148,[1]D3_2!$B$132:$AL$258,16,FALSE)&amp;""</f>
        <v/>
      </c>
      <c r="AP1149" s="223"/>
      <c r="AQ1149" s="96" t="s">
        <v>6130</v>
      </c>
      <c r="AR1149" s="224" t="str">
        <f>VLOOKUP($B1148,[1]D3_2!$B$132:$AL$385,17,FALSE)&amp;""</f>
        <v/>
      </c>
      <c r="AS1149" s="225"/>
      <c r="AT1149" s="222" t="str">
        <f>VLOOKUP($B1148,[1]D3_2!$B$132:$AL$258,18,FALSE)&amp;""</f>
        <v/>
      </c>
      <c r="AU1149" s="223"/>
      <c r="AV1149" s="96" t="s">
        <v>6130</v>
      </c>
      <c r="AW1149" s="224" t="str">
        <f>VLOOKUP($B1148,[1]D3_2!$B$132:$AL$385,19,FALSE)&amp;""</f>
        <v/>
      </c>
      <c r="AX1149" s="225"/>
      <c r="AY1149" s="222" t="str">
        <f>VLOOKUP($B1148,[1]D3_2!$B$132:$AL$258,20,FALSE)&amp;""</f>
        <v/>
      </c>
      <c r="AZ1149" s="223"/>
      <c r="BA1149" s="96" t="s">
        <v>6130</v>
      </c>
      <c r="BB1149" s="224" t="str">
        <f>VLOOKUP($B1148,[1]D3_2!$B$132:$AL$385,21,FALSE)&amp;""</f>
        <v/>
      </c>
      <c r="BC1149" s="225"/>
      <c r="BD1149" s="60"/>
    </row>
    <row r="1150" spans="2:56" ht="14.25" customHeight="1" x14ac:dyDescent="0.55000000000000004">
      <c r="B1150" s="208"/>
      <c r="C1150" s="209"/>
      <c r="D1150" s="209"/>
      <c r="E1150" s="209"/>
      <c r="F1150" s="209"/>
      <c r="G1150" s="210"/>
      <c r="H1150" s="238"/>
      <c r="I1150" s="239"/>
      <c r="J1150" s="239"/>
      <c r="K1150" s="240"/>
      <c r="L1150" s="248" t="s">
        <v>7256</v>
      </c>
      <c r="M1150" s="249"/>
      <c r="N1150" s="249"/>
      <c r="O1150" s="250"/>
      <c r="P1150" s="244" t="str">
        <f>VLOOKUP($B1148,[1]D3_2!$B$259:$AL$385,6,FALSE)&amp;""</f>
        <v/>
      </c>
      <c r="Q1150" s="245"/>
      <c r="R1150" s="97" t="s">
        <v>6130</v>
      </c>
      <c r="S1150" s="246" t="str">
        <f>VLOOKUP($B1148,[1]D3_2!$B$259:$AL$385,7,FALSE)&amp;""</f>
        <v/>
      </c>
      <c r="T1150" s="247"/>
      <c r="U1150" s="244" t="str">
        <f>VLOOKUP($B1148,[1]D3_2!$B$259:$AL$385,8,FALSE)&amp;""</f>
        <v/>
      </c>
      <c r="V1150" s="245"/>
      <c r="W1150" s="97" t="s">
        <v>6130</v>
      </c>
      <c r="X1150" s="246" t="str">
        <f>VLOOKUP($B1148,[1]D3_2!$B$259:$AL$385,9,FALSE)&amp;""</f>
        <v/>
      </c>
      <c r="Y1150" s="247"/>
      <c r="Z1150" s="244" t="str">
        <f>VLOOKUP($B1148,[1]D3_2!$B$259:$AL$385,10,FALSE)&amp;""</f>
        <v/>
      </c>
      <c r="AA1150" s="245"/>
      <c r="AB1150" s="97" t="s">
        <v>6130</v>
      </c>
      <c r="AC1150" s="246" t="str">
        <f>VLOOKUP($B1148,[1]D3_2!$B$259:$AL$385,11,FALSE)&amp;""</f>
        <v/>
      </c>
      <c r="AD1150" s="247"/>
      <c r="AE1150" s="244" t="str">
        <f>VLOOKUP($B1148,[1]D3_2!$B$259:$AL$385,12,FALSE)&amp;""</f>
        <v/>
      </c>
      <c r="AF1150" s="245"/>
      <c r="AG1150" s="97" t="s">
        <v>6130</v>
      </c>
      <c r="AH1150" s="246" t="str">
        <f>VLOOKUP($B1148,[1]D3_2!$B$259:$AL$385,13,FALSE)&amp;""</f>
        <v/>
      </c>
      <c r="AI1150" s="247"/>
      <c r="AJ1150" s="244" t="str">
        <f>VLOOKUP($B1148,[1]D3_2!$B$259:$AL$385,14,FALSE)&amp;""</f>
        <v/>
      </c>
      <c r="AK1150" s="245"/>
      <c r="AL1150" s="97" t="s">
        <v>6130</v>
      </c>
      <c r="AM1150" s="246" t="str">
        <f>VLOOKUP($B1148,[1]D3_2!$B$259:$AL$385,15,FALSE)&amp;""</f>
        <v/>
      </c>
      <c r="AN1150" s="247"/>
      <c r="AO1150" s="244" t="str">
        <f>VLOOKUP($B1148,[1]D3_2!$B$259:$AL$385,16,FALSE)&amp;""</f>
        <v/>
      </c>
      <c r="AP1150" s="245"/>
      <c r="AQ1150" s="97" t="s">
        <v>6130</v>
      </c>
      <c r="AR1150" s="246" t="str">
        <f>VLOOKUP($B1148,[1]D3_2!$B$259:$AL$385,17,FALSE)&amp;""</f>
        <v/>
      </c>
      <c r="AS1150" s="247"/>
      <c r="AT1150" s="244" t="str">
        <f>VLOOKUP($B1148,[1]D3_2!$B$259:$AL$385,18,FALSE)&amp;""</f>
        <v/>
      </c>
      <c r="AU1150" s="245"/>
      <c r="AV1150" s="97" t="s">
        <v>6130</v>
      </c>
      <c r="AW1150" s="246" t="str">
        <f>VLOOKUP($B1148,[1]D3_2!$B$259:$AL$385,19,FALSE)&amp;""</f>
        <v/>
      </c>
      <c r="AX1150" s="247"/>
      <c r="AY1150" s="244" t="str">
        <f>VLOOKUP($B1148,[1]D3_2!$B$259:$AL$385,20,FALSE)&amp;""</f>
        <v/>
      </c>
      <c r="AZ1150" s="245"/>
      <c r="BA1150" s="97" t="s">
        <v>6130</v>
      </c>
      <c r="BB1150" s="246" t="str">
        <f>VLOOKUP($B1148,[1]D3_2!$B$259:$AL$385,21,FALSE)&amp;""</f>
        <v/>
      </c>
      <c r="BC1150" s="247"/>
      <c r="BD1150" s="60"/>
    </row>
    <row r="1151" spans="2:56" ht="14.25" customHeight="1" x14ac:dyDescent="0.55000000000000004">
      <c r="B1151" s="208"/>
      <c r="C1151" s="209"/>
      <c r="D1151" s="209"/>
      <c r="E1151" s="209"/>
      <c r="F1151" s="209"/>
      <c r="G1151" s="210"/>
      <c r="H1151" s="232" t="s">
        <v>7669</v>
      </c>
      <c r="I1151" s="233"/>
      <c r="J1151" s="233"/>
      <c r="K1151" s="234"/>
      <c r="L1151" s="241" t="s">
        <v>6265</v>
      </c>
      <c r="M1151" s="242"/>
      <c r="N1151" s="242"/>
      <c r="O1151" s="243"/>
      <c r="P1151" s="215" t="str">
        <f>VLOOKUP($B1148,[1]D3_2!$B$5:$AL$131,22,FALSE)&amp;""</f>
        <v/>
      </c>
      <c r="Q1151" s="216"/>
      <c r="R1151" s="95" t="s">
        <v>59</v>
      </c>
      <c r="S1151" s="217" t="str">
        <f>VLOOKUP($B1148,[1]D3_2!$B$5:$AL$131,23,FALSE)&amp;""</f>
        <v/>
      </c>
      <c r="T1151" s="218"/>
      <c r="U1151" s="215" t="str">
        <f>VLOOKUP($B1148,[1]D3_2!$B$5:$AL$131,24,FALSE)&amp;""</f>
        <v/>
      </c>
      <c r="V1151" s="216"/>
      <c r="W1151" s="95" t="s">
        <v>59</v>
      </c>
      <c r="X1151" s="217" t="str">
        <f>VLOOKUP($B1148,[1]D3_2!$B$5:$AL$131,25,FALSE)&amp;""</f>
        <v/>
      </c>
      <c r="Y1151" s="218"/>
      <c r="Z1151" s="215" t="str">
        <f>VLOOKUP($B1148,[1]D3_2!$B$5:$AL$131,26,FALSE)&amp;""</f>
        <v/>
      </c>
      <c r="AA1151" s="216"/>
      <c r="AB1151" s="95" t="s">
        <v>59</v>
      </c>
      <c r="AC1151" s="217" t="str">
        <f>VLOOKUP($B1148,[1]D3_2!$B$5:$AL$131,27,FALSE)&amp;""</f>
        <v/>
      </c>
      <c r="AD1151" s="218"/>
      <c r="AE1151" s="215" t="str">
        <f>VLOOKUP($B1148,[1]D3_2!$B$5:$AL$131,28,FALSE)&amp;""</f>
        <v/>
      </c>
      <c r="AF1151" s="216"/>
      <c r="AG1151" s="95" t="s">
        <v>59</v>
      </c>
      <c r="AH1151" s="217" t="str">
        <f>VLOOKUP($B1148,[1]D3_2!$B$5:$AL$131,29,FALSE)&amp;""</f>
        <v/>
      </c>
      <c r="AI1151" s="218"/>
      <c r="AJ1151" s="215" t="str">
        <f>VLOOKUP($B1148,[1]D3_2!$B$5:$AL$131,30,FALSE)&amp;""</f>
        <v/>
      </c>
      <c r="AK1151" s="216"/>
      <c r="AL1151" s="95" t="s">
        <v>59</v>
      </c>
      <c r="AM1151" s="217" t="str">
        <f>VLOOKUP($B1148,[1]D3_2!$B$5:$AL$131,31,FALSE)&amp;""</f>
        <v/>
      </c>
      <c r="AN1151" s="218"/>
      <c r="AO1151" s="215" t="str">
        <f>VLOOKUP($B1148,[1]D3_2!$B$5:$AL$131,32,FALSE)&amp;""</f>
        <v/>
      </c>
      <c r="AP1151" s="216"/>
      <c r="AQ1151" s="95" t="s">
        <v>59</v>
      </c>
      <c r="AR1151" s="217" t="str">
        <f>VLOOKUP($B1148,[1]D3_2!$B$5:$AL$131,33,FALSE)&amp;""</f>
        <v/>
      </c>
      <c r="AS1151" s="218"/>
      <c r="AT1151" s="215" t="str">
        <f>VLOOKUP($B1148,[1]D3_2!$B$5:$AL$131,34,FALSE)&amp;""</f>
        <v/>
      </c>
      <c r="AU1151" s="216"/>
      <c r="AV1151" s="95" t="s">
        <v>59</v>
      </c>
      <c r="AW1151" s="217" t="str">
        <f>VLOOKUP($B1148,[1]D3_2!$B$5:$AL$131,35,FALSE)&amp;""</f>
        <v/>
      </c>
      <c r="AX1151" s="218"/>
      <c r="AY1151" s="215" t="str">
        <f>VLOOKUP($B1148,[1]D3_2!$B$5:$AL$131,36,FALSE)&amp;""</f>
        <v/>
      </c>
      <c r="AZ1151" s="216"/>
      <c r="BA1151" s="95" t="s">
        <v>59</v>
      </c>
      <c r="BB1151" s="217" t="str">
        <f>VLOOKUP($B1148,[1]D3_2!$B$5:$AL$131,37,FALSE)&amp;""</f>
        <v/>
      </c>
      <c r="BC1151" s="218"/>
      <c r="BD1151" s="60"/>
    </row>
    <row r="1152" spans="2:56" ht="14.25" customHeight="1" x14ac:dyDescent="0.55000000000000004">
      <c r="B1152" s="208"/>
      <c r="C1152" s="209"/>
      <c r="D1152" s="209"/>
      <c r="E1152" s="209"/>
      <c r="F1152" s="209"/>
      <c r="G1152" s="210"/>
      <c r="H1152" s="235"/>
      <c r="I1152" s="236"/>
      <c r="J1152" s="236"/>
      <c r="K1152" s="237"/>
      <c r="L1152" s="219" t="s">
        <v>7255</v>
      </c>
      <c r="M1152" s="220"/>
      <c r="N1152" s="220"/>
      <c r="O1152" s="221"/>
      <c r="P1152" s="222" t="str">
        <f>VLOOKUP($B1148,[1]D3_2!$B$132:$AL$258,22,FALSE)&amp;""</f>
        <v/>
      </c>
      <c r="Q1152" s="223"/>
      <c r="R1152" s="96" t="s">
        <v>6130</v>
      </c>
      <c r="S1152" s="224" t="str">
        <f>VLOOKUP($B1148,[1]D3_2!$B$132:$AL$258,23,FALSE)&amp;""</f>
        <v/>
      </c>
      <c r="T1152" s="225"/>
      <c r="U1152" s="222" t="str">
        <f>VLOOKUP($B1148,[1]D3_2!$B$132:$AL$258,24,FALSE)&amp;""</f>
        <v/>
      </c>
      <c r="V1152" s="223"/>
      <c r="W1152" s="96" t="s">
        <v>6130</v>
      </c>
      <c r="X1152" s="224" t="str">
        <f>VLOOKUP($B1148,[1]D3_2!$B$132:$AL$258,25,FALSE)&amp;""</f>
        <v/>
      </c>
      <c r="Y1152" s="225"/>
      <c r="Z1152" s="222" t="str">
        <f>VLOOKUP($B1148,[1]D3_2!$B$132:$AL$258,26,FALSE)&amp;""</f>
        <v/>
      </c>
      <c r="AA1152" s="223"/>
      <c r="AB1152" s="96" t="s">
        <v>6130</v>
      </c>
      <c r="AC1152" s="224" t="str">
        <f>VLOOKUP($B1148,[1]D3_2!$B$132:$AL$258,27,FALSE)&amp;""</f>
        <v/>
      </c>
      <c r="AD1152" s="225"/>
      <c r="AE1152" s="222" t="str">
        <f>VLOOKUP($B1148,[1]D3_2!$B$132:$AL$258,28,FALSE)&amp;""</f>
        <v/>
      </c>
      <c r="AF1152" s="223"/>
      <c r="AG1152" s="96" t="s">
        <v>6130</v>
      </c>
      <c r="AH1152" s="224" t="str">
        <f>VLOOKUP($B1148,[1]D3_2!$B$132:$AL$385,29,FALSE)&amp;""</f>
        <v/>
      </c>
      <c r="AI1152" s="225"/>
      <c r="AJ1152" s="222" t="str">
        <f>VLOOKUP($B1148,[1]D3_2!$B$132:$AL$258,30,FALSE)&amp;""</f>
        <v/>
      </c>
      <c r="AK1152" s="223"/>
      <c r="AL1152" s="96" t="s">
        <v>6130</v>
      </c>
      <c r="AM1152" s="224" t="str">
        <f>VLOOKUP($B1148,[1]D3_2!$B$132:$AL$385,31,FALSE)&amp;""</f>
        <v/>
      </c>
      <c r="AN1152" s="225"/>
      <c r="AO1152" s="222" t="str">
        <f>VLOOKUP($B1148,[1]D3_2!$B$132:$AL$258,32,FALSE)&amp;""</f>
        <v/>
      </c>
      <c r="AP1152" s="223"/>
      <c r="AQ1152" s="96" t="s">
        <v>6130</v>
      </c>
      <c r="AR1152" s="224" t="str">
        <f>VLOOKUP($B1148,[1]D3_2!$B$132:$AL$385,33,FALSE)&amp;""</f>
        <v/>
      </c>
      <c r="AS1152" s="225"/>
      <c r="AT1152" s="222" t="str">
        <f>VLOOKUP($B1148,[1]D3_2!$B$132:$AL$258,34,FALSE)&amp;""</f>
        <v/>
      </c>
      <c r="AU1152" s="223"/>
      <c r="AV1152" s="96" t="s">
        <v>6130</v>
      </c>
      <c r="AW1152" s="224" t="str">
        <f>VLOOKUP($B1148,[1]D3_2!$B$132:$AL$385,35,FALSE)&amp;""</f>
        <v/>
      </c>
      <c r="AX1152" s="225"/>
      <c r="AY1152" s="222" t="str">
        <f>VLOOKUP($B1148,[1]D3_2!$B$132:$AL$258,36,FALSE)&amp;""</f>
        <v/>
      </c>
      <c r="AZ1152" s="223"/>
      <c r="BA1152" s="96" t="s">
        <v>6130</v>
      </c>
      <c r="BB1152" s="224" t="str">
        <f>VLOOKUP($B1148,[1]D3_2!$B$132:$AL$385,37,FALSE)&amp;""</f>
        <v/>
      </c>
      <c r="BC1152" s="225"/>
      <c r="BD1152" s="60"/>
    </row>
    <row r="1153" spans="2:56" ht="14.25" customHeight="1" x14ac:dyDescent="0.55000000000000004">
      <c r="B1153" s="198"/>
      <c r="C1153" s="199"/>
      <c r="D1153" s="199"/>
      <c r="E1153" s="199"/>
      <c r="F1153" s="199"/>
      <c r="G1153" s="200"/>
      <c r="H1153" s="238"/>
      <c r="I1153" s="239"/>
      <c r="J1153" s="239"/>
      <c r="K1153" s="240"/>
      <c r="L1153" s="248" t="s">
        <v>7256</v>
      </c>
      <c r="M1153" s="249"/>
      <c r="N1153" s="249"/>
      <c r="O1153" s="250"/>
      <c r="P1153" s="244" t="str">
        <f>VLOOKUP($B1148,[1]D3_2!$B$259:$AL$385,22,FALSE)&amp;""</f>
        <v/>
      </c>
      <c r="Q1153" s="245"/>
      <c r="R1153" s="97" t="s">
        <v>6130</v>
      </c>
      <c r="S1153" s="246" t="str">
        <f>VLOOKUP($B1148,[1]D3_2!$B$259:$AL$385,23,FALSE)&amp;""</f>
        <v/>
      </c>
      <c r="T1153" s="247"/>
      <c r="U1153" s="244" t="str">
        <f>VLOOKUP($B1148,[1]D3_2!$B$259:$AL$385,24,FALSE)&amp;""</f>
        <v/>
      </c>
      <c r="V1153" s="245"/>
      <c r="W1153" s="97" t="s">
        <v>6130</v>
      </c>
      <c r="X1153" s="246" t="str">
        <f>VLOOKUP($B1148,[1]D3_2!$B$259:$AL$385,25,FALSE)&amp;""</f>
        <v/>
      </c>
      <c r="Y1153" s="247"/>
      <c r="Z1153" s="244" t="str">
        <f>VLOOKUP($B1148,[1]D3_2!$B$259:$AL$385,26,FALSE)&amp;""</f>
        <v/>
      </c>
      <c r="AA1153" s="245"/>
      <c r="AB1153" s="97" t="s">
        <v>6130</v>
      </c>
      <c r="AC1153" s="246" t="str">
        <f>VLOOKUP($B1148,[1]D3_2!$B$259:$AL$385,27,FALSE)&amp;""</f>
        <v/>
      </c>
      <c r="AD1153" s="247"/>
      <c r="AE1153" s="244" t="str">
        <f>VLOOKUP($B1148,[1]D3_2!$B$259:$AL$385,28,FALSE)&amp;""</f>
        <v/>
      </c>
      <c r="AF1153" s="245"/>
      <c r="AG1153" s="97" t="s">
        <v>6130</v>
      </c>
      <c r="AH1153" s="246" t="str">
        <f>VLOOKUP($B1148,[1]D3_2!$B$259:$AL$385,29,FALSE)&amp;""</f>
        <v/>
      </c>
      <c r="AI1153" s="247"/>
      <c r="AJ1153" s="244" t="str">
        <f>VLOOKUP($B1148,[1]D3_2!$B$259:$AL$385,30,FALSE)&amp;""</f>
        <v/>
      </c>
      <c r="AK1153" s="245"/>
      <c r="AL1153" s="97" t="s">
        <v>6130</v>
      </c>
      <c r="AM1153" s="246" t="str">
        <f>VLOOKUP($B1148,[1]D3_2!$B$259:$AL$385,31,FALSE)&amp;""</f>
        <v/>
      </c>
      <c r="AN1153" s="247"/>
      <c r="AO1153" s="244" t="str">
        <f>VLOOKUP($B1148,[1]D3_2!$B$259:$AL$385,32,FALSE)&amp;""</f>
        <v/>
      </c>
      <c r="AP1153" s="245"/>
      <c r="AQ1153" s="97" t="s">
        <v>6130</v>
      </c>
      <c r="AR1153" s="246" t="str">
        <f>VLOOKUP($B1148,[1]D3_2!$B$259:$AL$385,33,FALSE)&amp;""</f>
        <v/>
      </c>
      <c r="AS1153" s="247"/>
      <c r="AT1153" s="244" t="str">
        <f>VLOOKUP($B1148,[1]D3_2!$B$259:$AL$385,34,FALSE)&amp;""</f>
        <v/>
      </c>
      <c r="AU1153" s="245"/>
      <c r="AV1153" s="97" t="s">
        <v>6130</v>
      </c>
      <c r="AW1153" s="246" t="str">
        <f>VLOOKUP($B1148,[1]D3_2!$B$259:$AL$385,35,FALSE)&amp;""</f>
        <v/>
      </c>
      <c r="AX1153" s="247"/>
      <c r="AY1153" s="244" t="str">
        <f>VLOOKUP($B1148,[1]D3_2!$B$259:$AL$385,36,FALSE)&amp;""</f>
        <v/>
      </c>
      <c r="AZ1153" s="245"/>
      <c r="BA1153" s="97" t="s">
        <v>6130</v>
      </c>
      <c r="BB1153" s="246" t="str">
        <f>VLOOKUP($B1148,[1]D3_2!$B$259:$AL$385,37,FALSE)&amp;""</f>
        <v/>
      </c>
      <c r="BC1153" s="247"/>
      <c r="BD1153" s="60"/>
    </row>
    <row r="1154" spans="2:56" ht="14.25" customHeight="1" x14ac:dyDescent="0.55000000000000004">
      <c r="B1154" s="195" t="s">
        <v>572</v>
      </c>
      <c r="C1154" s="196"/>
      <c r="D1154" s="196"/>
      <c r="E1154" s="196"/>
      <c r="F1154" s="196"/>
      <c r="G1154" s="197"/>
      <c r="H1154" s="232" t="s">
        <v>7637</v>
      </c>
      <c r="I1154" s="233"/>
      <c r="J1154" s="233"/>
      <c r="K1154" s="234"/>
      <c r="L1154" s="241" t="s">
        <v>6265</v>
      </c>
      <c r="M1154" s="242"/>
      <c r="N1154" s="242"/>
      <c r="O1154" s="243"/>
      <c r="P1154" s="215" t="str">
        <f>VLOOKUP($B1154,[1]D3_2!$B$5:$AL$131,6,FALSE)&amp;""</f>
        <v/>
      </c>
      <c r="Q1154" s="216"/>
      <c r="R1154" s="95" t="s">
        <v>59</v>
      </c>
      <c r="S1154" s="217" t="str">
        <f>VLOOKUP($B1154,[1]D3_2!$B$5:$AL$131,7,FALSE)&amp;""</f>
        <v/>
      </c>
      <c r="T1154" s="218"/>
      <c r="U1154" s="215" t="str">
        <f>VLOOKUP($B1154,[1]D3_2!$B$5:$AL$131,8,FALSE)&amp;""</f>
        <v/>
      </c>
      <c r="V1154" s="216"/>
      <c r="W1154" s="95" t="s">
        <v>59</v>
      </c>
      <c r="X1154" s="217" t="str">
        <f>VLOOKUP($B1154,[1]D3_2!$B$5:$AL$131,9,FALSE)&amp;""</f>
        <v/>
      </c>
      <c r="Y1154" s="218"/>
      <c r="Z1154" s="215" t="str">
        <f>VLOOKUP($B1154,[1]D3_2!$B$5:$AL$131,10,FALSE)&amp;""</f>
        <v/>
      </c>
      <c r="AA1154" s="216"/>
      <c r="AB1154" s="95" t="s">
        <v>59</v>
      </c>
      <c r="AC1154" s="217" t="str">
        <f>VLOOKUP($B1154,[1]D3_2!$B$5:$AL$131,11,FALSE)&amp;""</f>
        <v/>
      </c>
      <c r="AD1154" s="218"/>
      <c r="AE1154" s="215" t="str">
        <f>VLOOKUP($B1154,[1]D3_2!$B$5:$AL$131,12,FALSE)&amp;""</f>
        <v/>
      </c>
      <c r="AF1154" s="216"/>
      <c r="AG1154" s="95" t="s">
        <v>59</v>
      </c>
      <c r="AH1154" s="217" t="str">
        <f>VLOOKUP($B1154,[1]D3_2!$B$5:$AL$131,13,FALSE)&amp;""</f>
        <v/>
      </c>
      <c r="AI1154" s="218"/>
      <c r="AJ1154" s="215" t="str">
        <f>VLOOKUP($B1154,[1]D3_2!$B$5:$AL$131,14,FALSE)&amp;""</f>
        <v/>
      </c>
      <c r="AK1154" s="216"/>
      <c r="AL1154" s="95" t="s">
        <v>59</v>
      </c>
      <c r="AM1154" s="217" t="str">
        <f>VLOOKUP($B1154,[1]D3_2!$B$5:$AL$131,15,FALSE)&amp;""</f>
        <v/>
      </c>
      <c r="AN1154" s="218"/>
      <c r="AO1154" s="215" t="str">
        <f>VLOOKUP($B1154,[1]D3_2!$B$5:$AL$131,16,FALSE)&amp;""</f>
        <v/>
      </c>
      <c r="AP1154" s="216"/>
      <c r="AQ1154" s="95" t="s">
        <v>59</v>
      </c>
      <c r="AR1154" s="217" t="str">
        <f>VLOOKUP($B1154,[1]D3_2!$B$5:$AL$131,17,FALSE)&amp;""</f>
        <v/>
      </c>
      <c r="AS1154" s="218"/>
      <c r="AT1154" s="215" t="str">
        <f>VLOOKUP($B1154,[1]D3_2!$B$5:$AL$131,18,FALSE)&amp;""</f>
        <v/>
      </c>
      <c r="AU1154" s="216"/>
      <c r="AV1154" s="95" t="s">
        <v>59</v>
      </c>
      <c r="AW1154" s="217" t="str">
        <f>VLOOKUP($B1154,[1]D3_2!$B$5:$AL$131,19,FALSE)&amp;""</f>
        <v/>
      </c>
      <c r="AX1154" s="218"/>
      <c r="AY1154" s="215" t="str">
        <f>VLOOKUP($B1154,[1]D3_2!$B$5:$AL$131,20,FALSE)&amp;""</f>
        <v/>
      </c>
      <c r="AZ1154" s="216"/>
      <c r="BA1154" s="95" t="s">
        <v>59</v>
      </c>
      <c r="BB1154" s="217" t="str">
        <f>VLOOKUP($B1154,[1]D3_2!$B$5:$AL$131,21,FALSE)&amp;""</f>
        <v/>
      </c>
      <c r="BC1154" s="218"/>
      <c r="BD1154" s="60"/>
    </row>
    <row r="1155" spans="2:56" ht="14.25" customHeight="1" x14ac:dyDescent="0.55000000000000004">
      <c r="B1155" s="208"/>
      <c r="C1155" s="209"/>
      <c r="D1155" s="209"/>
      <c r="E1155" s="209"/>
      <c r="F1155" s="209"/>
      <c r="G1155" s="210"/>
      <c r="H1155" s="235"/>
      <c r="I1155" s="236"/>
      <c r="J1155" s="236"/>
      <c r="K1155" s="237"/>
      <c r="L1155" s="219" t="s">
        <v>7255</v>
      </c>
      <c r="M1155" s="220"/>
      <c r="N1155" s="220"/>
      <c r="O1155" s="221"/>
      <c r="P1155" s="222" t="str">
        <f>VLOOKUP($B1154,[1]D3_2!$B$132:$AL$258,6,FALSE)&amp;""</f>
        <v/>
      </c>
      <c r="Q1155" s="223"/>
      <c r="R1155" s="96" t="s">
        <v>6130</v>
      </c>
      <c r="S1155" s="224" t="str">
        <f>VLOOKUP($B1154,[1]D3_2!$B$132:$AL$258,7,FALSE)&amp;""</f>
        <v/>
      </c>
      <c r="T1155" s="225"/>
      <c r="U1155" s="222" t="str">
        <f>VLOOKUP($B1154,[1]D3_2!$B$132:$AL$258,8,FALSE)&amp;""</f>
        <v/>
      </c>
      <c r="V1155" s="223"/>
      <c r="W1155" s="96" t="s">
        <v>6130</v>
      </c>
      <c r="X1155" s="224" t="str">
        <f>VLOOKUP($B1154,[1]D3_2!$B$132:$AL$258,9,FALSE)&amp;""</f>
        <v/>
      </c>
      <c r="Y1155" s="225"/>
      <c r="Z1155" s="222" t="str">
        <f>VLOOKUP($B1154,[1]D3_2!$B$132:$AL$258,10,FALSE)&amp;""</f>
        <v/>
      </c>
      <c r="AA1155" s="223"/>
      <c r="AB1155" s="96" t="s">
        <v>6130</v>
      </c>
      <c r="AC1155" s="224" t="str">
        <f>VLOOKUP($B1154,[1]D3_2!$B$132:$AL$258,11,FALSE)&amp;""</f>
        <v/>
      </c>
      <c r="AD1155" s="225"/>
      <c r="AE1155" s="222" t="str">
        <f>VLOOKUP($B1154,[1]D3_2!$B$132:$AL$258,12,FALSE)&amp;""</f>
        <v/>
      </c>
      <c r="AF1155" s="223"/>
      <c r="AG1155" s="96" t="s">
        <v>6130</v>
      </c>
      <c r="AH1155" s="224" t="str">
        <f>VLOOKUP($B1154,[1]D3_2!$B$132:$AL$385,13,FALSE)&amp;""</f>
        <v/>
      </c>
      <c r="AI1155" s="225"/>
      <c r="AJ1155" s="222" t="str">
        <f>VLOOKUP($B1154,[1]D3_2!$B$132:$AL$258,14,FALSE)&amp;""</f>
        <v/>
      </c>
      <c r="AK1155" s="223"/>
      <c r="AL1155" s="96" t="s">
        <v>6130</v>
      </c>
      <c r="AM1155" s="224" t="str">
        <f>VLOOKUP($B1154,[1]D3_2!$B$132:$AL$385,15,FALSE)&amp;""</f>
        <v/>
      </c>
      <c r="AN1155" s="225"/>
      <c r="AO1155" s="222" t="str">
        <f>VLOOKUP($B1154,[1]D3_2!$B$132:$AL$258,16,FALSE)&amp;""</f>
        <v/>
      </c>
      <c r="AP1155" s="223"/>
      <c r="AQ1155" s="96" t="s">
        <v>6130</v>
      </c>
      <c r="AR1155" s="224" t="str">
        <f>VLOOKUP($B1154,[1]D3_2!$B$132:$AL$385,17,FALSE)&amp;""</f>
        <v/>
      </c>
      <c r="AS1155" s="225"/>
      <c r="AT1155" s="222" t="str">
        <f>VLOOKUP($B1154,[1]D3_2!$B$132:$AL$258,18,FALSE)&amp;""</f>
        <v/>
      </c>
      <c r="AU1155" s="223"/>
      <c r="AV1155" s="96" t="s">
        <v>6130</v>
      </c>
      <c r="AW1155" s="224" t="str">
        <f>VLOOKUP($B1154,[1]D3_2!$B$132:$AL$385,19,FALSE)&amp;""</f>
        <v/>
      </c>
      <c r="AX1155" s="225"/>
      <c r="AY1155" s="222" t="str">
        <f>VLOOKUP($B1154,[1]D3_2!$B$132:$AL$258,20,FALSE)&amp;""</f>
        <v/>
      </c>
      <c r="AZ1155" s="223"/>
      <c r="BA1155" s="96" t="s">
        <v>6130</v>
      </c>
      <c r="BB1155" s="224" t="str">
        <f>VLOOKUP($B1154,[1]D3_2!$B$132:$AL$385,21,FALSE)&amp;""</f>
        <v/>
      </c>
      <c r="BC1155" s="225"/>
      <c r="BD1155" s="60"/>
    </row>
    <row r="1156" spans="2:56" ht="14.25" customHeight="1" x14ac:dyDescent="0.55000000000000004">
      <c r="B1156" s="208"/>
      <c r="C1156" s="209"/>
      <c r="D1156" s="209"/>
      <c r="E1156" s="209"/>
      <c r="F1156" s="209"/>
      <c r="G1156" s="210"/>
      <c r="H1156" s="238"/>
      <c r="I1156" s="239"/>
      <c r="J1156" s="239"/>
      <c r="K1156" s="240"/>
      <c r="L1156" s="248" t="s">
        <v>7256</v>
      </c>
      <c r="M1156" s="249"/>
      <c r="N1156" s="249"/>
      <c r="O1156" s="250"/>
      <c r="P1156" s="244" t="str">
        <f>VLOOKUP($B1154,[1]D3_2!$B$259:$AL$385,6,FALSE)&amp;""</f>
        <v/>
      </c>
      <c r="Q1156" s="245"/>
      <c r="R1156" s="97" t="s">
        <v>6130</v>
      </c>
      <c r="S1156" s="246" t="str">
        <f>VLOOKUP($B1154,[1]D3_2!$B$259:$AL$385,7,FALSE)&amp;""</f>
        <v/>
      </c>
      <c r="T1156" s="247"/>
      <c r="U1156" s="244" t="str">
        <f>VLOOKUP($B1154,[1]D3_2!$B$259:$AL$385,8,FALSE)&amp;""</f>
        <v/>
      </c>
      <c r="V1156" s="245"/>
      <c r="W1156" s="97" t="s">
        <v>6130</v>
      </c>
      <c r="X1156" s="246" t="str">
        <f>VLOOKUP($B1154,[1]D3_2!$B$259:$AL$385,9,FALSE)&amp;""</f>
        <v/>
      </c>
      <c r="Y1156" s="247"/>
      <c r="Z1156" s="244" t="str">
        <f>VLOOKUP($B1154,[1]D3_2!$B$259:$AL$385,10,FALSE)&amp;""</f>
        <v/>
      </c>
      <c r="AA1156" s="245"/>
      <c r="AB1156" s="97" t="s">
        <v>6130</v>
      </c>
      <c r="AC1156" s="246" t="str">
        <f>VLOOKUP($B1154,[1]D3_2!$B$259:$AL$385,11,FALSE)&amp;""</f>
        <v/>
      </c>
      <c r="AD1156" s="247"/>
      <c r="AE1156" s="244" t="str">
        <f>VLOOKUP($B1154,[1]D3_2!$B$259:$AL$385,12,FALSE)&amp;""</f>
        <v/>
      </c>
      <c r="AF1156" s="245"/>
      <c r="AG1156" s="97" t="s">
        <v>6130</v>
      </c>
      <c r="AH1156" s="246" t="str">
        <f>VLOOKUP($B1154,[1]D3_2!$B$259:$AL$385,13,FALSE)&amp;""</f>
        <v/>
      </c>
      <c r="AI1156" s="247"/>
      <c r="AJ1156" s="244" t="str">
        <f>VLOOKUP($B1154,[1]D3_2!$B$259:$AL$385,14,FALSE)&amp;""</f>
        <v/>
      </c>
      <c r="AK1156" s="245"/>
      <c r="AL1156" s="97" t="s">
        <v>6130</v>
      </c>
      <c r="AM1156" s="246" t="str">
        <f>VLOOKUP($B1154,[1]D3_2!$B$259:$AL$385,15,FALSE)&amp;""</f>
        <v/>
      </c>
      <c r="AN1156" s="247"/>
      <c r="AO1156" s="244" t="str">
        <f>VLOOKUP($B1154,[1]D3_2!$B$259:$AL$385,16,FALSE)&amp;""</f>
        <v/>
      </c>
      <c r="AP1156" s="245"/>
      <c r="AQ1156" s="97" t="s">
        <v>6130</v>
      </c>
      <c r="AR1156" s="246" t="str">
        <f>VLOOKUP($B1154,[1]D3_2!$B$259:$AL$385,17,FALSE)&amp;""</f>
        <v/>
      </c>
      <c r="AS1156" s="247"/>
      <c r="AT1156" s="244" t="str">
        <f>VLOOKUP($B1154,[1]D3_2!$B$259:$AL$385,18,FALSE)&amp;""</f>
        <v/>
      </c>
      <c r="AU1156" s="245"/>
      <c r="AV1156" s="97" t="s">
        <v>6130</v>
      </c>
      <c r="AW1156" s="246" t="str">
        <f>VLOOKUP($B1154,[1]D3_2!$B$259:$AL$385,19,FALSE)&amp;""</f>
        <v/>
      </c>
      <c r="AX1156" s="247"/>
      <c r="AY1156" s="244" t="str">
        <f>VLOOKUP($B1154,[1]D3_2!$B$259:$AL$385,20,FALSE)&amp;""</f>
        <v/>
      </c>
      <c r="AZ1156" s="245"/>
      <c r="BA1156" s="97" t="s">
        <v>6130</v>
      </c>
      <c r="BB1156" s="246" t="str">
        <f>VLOOKUP($B1154,[1]D3_2!$B$259:$AL$385,21,FALSE)&amp;""</f>
        <v/>
      </c>
      <c r="BC1156" s="247"/>
      <c r="BD1156" s="60"/>
    </row>
    <row r="1157" spans="2:56" ht="14.25" customHeight="1" x14ac:dyDescent="0.55000000000000004">
      <c r="B1157" s="208"/>
      <c r="C1157" s="209"/>
      <c r="D1157" s="209"/>
      <c r="E1157" s="209"/>
      <c r="F1157" s="209"/>
      <c r="G1157" s="210"/>
      <c r="H1157" s="232" t="s">
        <v>7669</v>
      </c>
      <c r="I1157" s="233"/>
      <c r="J1157" s="233"/>
      <c r="K1157" s="234"/>
      <c r="L1157" s="241" t="s">
        <v>6265</v>
      </c>
      <c r="M1157" s="242"/>
      <c r="N1157" s="242"/>
      <c r="O1157" s="243"/>
      <c r="P1157" s="215" t="str">
        <f>VLOOKUP($B1154,[1]D3_2!$B$5:$AL$131,22,FALSE)&amp;""</f>
        <v/>
      </c>
      <c r="Q1157" s="216"/>
      <c r="R1157" s="95" t="s">
        <v>59</v>
      </c>
      <c r="S1157" s="217" t="str">
        <f>VLOOKUP($B1154,[1]D3_2!$B$5:$AL$131,23,FALSE)&amp;""</f>
        <v/>
      </c>
      <c r="T1157" s="218"/>
      <c r="U1157" s="215" t="str">
        <f>VLOOKUP($B1154,[1]D3_2!$B$5:$AL$131,24,FALSE)&amp;""</f>
        <v/>
      </c>
      <c r="V1157" s="216"/>
      <c r="W1157" s="95" t="s">
        <v>59</v>
      </c>
      <c r="X1157" s="217" t="str">
        <f>VLOOKUP($B1154,[1]D3_2!$B$5:$AL$131,25,FALSE)&amp;""</f>
        <v/>
      </c>
      <c r="Y1157" s="218"/>
      <c r="Z1157" s="215" t="str">
        <f>VLOOKUP($B1154,[1]D3_2!$B$5:$AL$131,26,FALSE)&amp;""</f>
        <v/>
      </c>
      <c r="AA1157" s="216"/>
      <c r="AB1157" s="95" t="s">
        <v>59</v>
      </c>
      <c r="AC1157" s="217" t="str">
        <f>VLOOKUP($B1154,[1]D3_2!$B$5:$AL$131,27,FALSE)&amp;""</f>
        <v/>
      </c>
      <c r="AD1157" s="218"/>
      <c r="AE1157" s="215" t="str">
        <f>VLOOKUP($B1154,[1]D3_2!$B$5:$AL$131,28,FALSE)&amp;""</f>
        <v/>
      </c>
      <c r="AF1157" s="216"/>
      <c r="AG1157" s="95" t="s">
        <v>59</v>
      </c>
      <c r="AH1157" s="217" t="str">
        <f>VLOOKUP($B1154,[1]D3_2!$B$5:$AL$131,29,FALSE)&amp;""</f>
        <v/>
      </c>
      <c r="AI1157" s="218"/>
      <c r="AJ1157" s="215" t="str">
        <f>VLOOKUP($B1154,[1]D3_2!$B$5:$AL$131,30,FALSE)&amp;""</f>
        <v/>
      </c>
      <c r="AK1157" s="216"/>
      <c r="AL1157" s="95" t="s">
        <v>59</v>
      </c>
      <c r="AM1157" s="217" t="str">
        <f>VLOOKUP($B1154,[1]D3_2!$B$5:$AL$131,31,FALSE)&amp;""</f>
        <v/>
      </c>
      <c r="AN1157" s="218"/>
      <c r="AO1157" s="215" t="str">
        <f>VLOOKUP($B1154,[1]D3_2!$B$5:$AL$131,32,FALSE)&amp;""</f>
        <v/>
      </c>
      <c r="AP1157" s="216"/>
      <c r="AQ1157" s="95" t="s">
        <v>59</v>
      </c>
      <c r="AR1157" s="217" t="str">
        <f>VLOOKUP($B1154,[1]D3_2!$B$5:$AL$131,33,FALSE)&amp;""</f>
        <v/>
      </c>
      <c r="AS1157" s="218"/>
      <c r="AT1157" s="215" t="str">
        <f>VLOOKUP($B1154,[1]D3_2!$B$5:$AL$131,34,FALSE)&amp;""</f>
        <v/>
      </c>
      <c r="AU1157" s="216"/>
      <c r="AV1157" s="95" t="s">
        <v>59</v>
      </c>
      <c r="AW1157" s="217" t="str">
        <f>VLOOKUP($B1154,[1]D3_2!$B$5:$AL$131,35,FALSE)&amp;""</f>
        <v/>
      </c>
      <c r="AX1157" s="218"/>
      <c r="AY1157" s="215" t="str">
        <f>VLOOKUP($B1154,[1]D3_2!$B$5:$AL$131,36,FALSE)&amp;""</f>
        <v/>
      </c>
      <c r="AZ1157" s="216"/>
      <c r="BA1157" s="95" t="s">
        <v>59</v>
      </c>
      <c r="BB1157" s="217" t="str">
        <f>VLOOKUP($B1154,[1]D3_2!$B$5:$AL$131,37,FALSE)&amp;""</f>
        <v/>
      </c>
      <c r="BC1157" s="218"/>
      <c r="BD1157" s="60"/>
    </row>
    <row r="1158" spans="2:56" ht="14.25" customHeight="1" x14ac:dyDescent="0.55000000000000004">
      <c r="B1158" s="208"/>
      <c r="C1158" s="209"/>
      <c r="D1158" s="209"/>
      <c r="E1158" s="209"/>
      <c r="F1158" s="209"/>
      <c r="G1158" s="210"/>
      <c r="H1158" s="235"/>
      <c r="I1158" s="236"/>
      <c r="J1158" s="236"/>
      <c r="K1158" s="237"/>
      <c r="L1158" s="219" t="s">
        <v>7255</v>
      </c>
      <c r="M1158" s="220"/>
      <c r="N1158" s="220"/>
      <c r="O1158" s="221"/>
      <c r="P1158" s="222" t="str">
        <f>VLOOKUP($B1154,[1]D3_2!$B$132:$AL$258,22,FALSE)&amp;""</f>
        <v/>
      </c>
      <c r="Q1158" s="223"/>
      <c r="R1158" s="96" t="s">
        <v>6130</v>
      </c>
      <c r="S1158" s="224" t="str">
        <f>VLOOKUP($B1154,[1]D3_2!$B$132:$AL$258,23,FALSE)&amp;""</f>
        <v/>
      </c>
      <c r="T1158" s="225"/>
      <c r="U1158" s="222" t="str">
        <f>VLOOKUP($B1154,[1]D3_2!$B$132:$AL$258,24,FALSE)&amp;""</f>
        <v/>
      </c>
      <c r="V1158" s="223"/>
      <c r="W1158" s="96" t="s">
        <v>6130</v>
      </c>
      <c r="X1158" s="224" t="str">
        <f>VLOOKUP($B1154,[1]D3_2!$B$132:$AL$258,25,FALSE)&amp;""</f>
        <v/>
      </c>
      <c r="Y1158" s="225"/>
      <c r="Z1158" s="222" t="str">
        <f>VLOOKUP($B1154,[1]D3_2!$B$132:$AL$258,26,FALSE)&amp;""</f>
        <v/>
      </c>
      <c r="AA1158" s="223"/>
      <c r="AB1158" s="96" t="s">
        <v>6130</v>
      </c>
      <c r="AC1158" s="224" t="str">
        <f>VLOOKUP($B1154,[1]D3_2!$B$132:$AL$258,27,FALSE)&amp;""</f>
        <v/>
      </c>
      <c r="AD1158" s="225"/>
      <c r="AE1158" s="222" t="str">
        <f>VLOOKUP($B1154,[1]D3_2!$B$132:$AL$258,28,FALSE)&amp;""</f>
        <v/>
      </c>
      <c r="AF1158" s="223"/>
      <c r="AG1158" s="96" t="s">
        <v>6130</v>
      </c>
      <c r="AH1158" s="224" t="str">
        <f>VLOOKUP($B1154,[1]D3_2!$B$132:$AL$385,29,FALSE)&amp;""</f>
        <v/>
      </c>
      <c r="AI1158" s="225"/>
      <c r="AJ1158" s="222" t="str">
        <f>VLOOKUP($B1154,[1]D3_2!$B$132:$AL$258,30,FALSE)&amp;""</f>
        <v/>
      </c>
      <c r="AK1158" s="223"/>
      <c r="AL1158" s="96" t="s">
        <v>6130</v>
      </c>
      <c r="AM1158" s="224" t="str">
        <f>VLOOKUP($B1154,[1]D3_2!$B$132:$AL$385,31,FALSE)&amp;""</f>
        <v/>
      </c>
      <c r="AN1158" s="225"/>
      <c r="AO1158" s="222" t="str">
        <f>VLOOKUP($B1154,[1]D3_2!$B$132:$AL$258,32,FALSE)&amp;""</f>
        <v/>
      </c>
      <c r="AP1158" s="223"/>
      <c r="AQ1158" s="96" t="s">
        <v>6130</v>
      </c>
      <c r="AR1158" s="224" t="str">
        <f>VLOOKUP($B1154,[1]D3_2!$B$132:$AL$385,33,FALSE)&amp;""</f>
        <v/>
      </c>
      <c r="AS1158" s="225"/>
      <c r="AT1158" s="222" t="str">
        <f>VLOOKUP($B1154,[1]D3_2!$B$132:$AL$258,34,FALSE)&amp;""</f>
        <v/>
      </c>
      <c r="AU1158" s="223"/>
      <c r="AV1158" s="96" t="s">
        <v>6130</v>
      </c>
      <c r="AW1158" s="224" t="str">
        <f>VLOOKUP($B1154,[1]D3_2!$B$132:$AL$385,35,FALSE)&amp;""</f>
        <v/>
      </c>
      <c r="AX1158" s="225"/>
      <c r="AY1158" s="222" t="str">
        <f>VLOOKUP($B1154,[1]D3_2!$B$132:$AL$258,36,FALSE)&amp;""</f>
        <v/>
      </c>
      <c r="AZ1158" s="223"/>
      <c r="BA1158" s="96" t="s">
        <v>6130</v>
      </c>
      <c r="BB1158" s="224" t="str">
        <f>VLOOKUP($B1154,[1]D3_2!$B$132:$AL$385,37,FALSE)&amp;""</f>
        <v/>
      </c>
      <c r="BC1158" s="225"/>
      <c r="BD1158" s="60"/>
    </row>
    <row r="1159" spans="2:56" ht="14.25" customHeight="1" x14ac:dyDescent="0.55000000000000004">
      <c r="B1159" s="198"/>
      <c r="C1159" s="199"/>
      <c r="D1159" s="199"/>
      <c r="E1159" s="199"/>
      <c r="F1159" s="199"/>
      <c r="G1159" s="200"/>
      <c r="H1159" s="238"/>
      <c r="I1159" s="239"/>
      <c r="J1159" s="239"/>
      <c r="K1159" s="240"/>
      <c r="L1159" s="248" t="s">
        <v>7256</v>
      </c>
      <c r="M1159" s="249"/>
      <c r="N1159" s="249"/>
      <c r="O1159" s="250"/>
      <c r="P1159" s="244" t="str">
        <f>VLOOKUP($B1154,[1]D3_2!$B$259:$AL$385,22,FALSE)&amp;""</f>
        <v/>
      </c>
      <c r="Q1159" s="245"/>
      <c r="R1159" s="97" t="s">
        <v>6130</v>
      </c>
      <c r="S1159" s="246" t="str">
        <f>VLOOKUP($B1154,[1]D3_2!$B$259:$AL$385,23,FALSE)&amp;""</f>
        <v/>
      </c>
      <c r="T1159" s="247"/>
      <c r="U1159" s="244" t="str">
        <f>VLOOKUP($B1154,[1]D3_2!$B$259:$AL$385,24,FALSE)&amp;""</f>
        <v/>
      </c>
      <c r="V1159" s="245"/>
      <c r="W1159" s="97" t="s">
        <v>6130</v>
      </c>
      <c r="X1159" s="246" t="str">
        <f>VLOOKUP($B1154,[1]D3_2!$B$259:$AL$385,25,FALSE)&amp;""</f>
        <v/>
      </c>
      <c r="Y1159" s="247"/>
      <c r="Z1159" s="244" t="str">
        <f>VLOOKUP($B1154,[1]D3_2!$B$259:$AL$385,26,FALSE)&amp;""</f>
        <v/>
      </c>
      <c r="AA1159" s="245"/>
      <c r="AB1159" s="97" t="s">
        <v>6130</v>
      </c>
      <c r="AC1159" s="246" t="str">
        <f>VLOOKUP($B1154,[1]D3_2!$B$259:$AL$385,27,FALSE)&amp;""</f>
        <v/>
      </c>
      <c r="AD1159" s="247"/>
      <c r="AE1159" s="244" t="str">
        <f>VLOOKUP($B1154,[1]D3_2!$B$259:$AL$385,28,FALSE)&amp;""</f>
        <v/>
      </c>
      <c r="AF1159" s="245"/>
      <c r="AG1159" s="97" t="s">
        <v>6130</v>
      </c>
      <c r="AH1159" s="246" t="str">
        <f>VLOOKUP($B1154,[1]D3_2!$B$259:$AL$385,29,FALSE)&amp;""</f>
        <v/>
      </c>
      <c r="AI1159" s="247"/>
      <c r="AJ1159" s="244" t="str">
        <f>VLOOKUP($B1154,[1]D3_2!$B$259:$AL$385,30,FALSE)&amp;""</f>
        <v/>
      </c>
      <c r="AK1159" s="245"/>
      <c r="AL1159" s="97" t="s">
        <v>6130</v>
      </c>
      <c r="AM1159" s="246" t="str">
        <f>VLOOKUP($B1154,[1]D3_2!$B$259:$AL$385,31,FALSE)&amp;""</f>
        <v/>
      </c>
      <c r="AN1159" s="247"/>
      <c r="AO1159" s="244" t="str">
        <f>VLOOKUP($B1154,[1]D3_2!$B$259:$AL$385,32,FALSE)&amp;""</f>
        <v/>
      </c>
      <c r="AP1159" s="245"/>
      <c r="AQ1159" s="97" t="s">
        <v>6130</v>
      </c>
      <c r="AR1159" s="246" t="str">
        <f>VLOOKUP($B1154,[1]D3_2!$B$259:$AL$385,33,FALSE)&amp;""</f>
        <v/>
      </c>
      <c r="AS1159" s="247"/>
      <c r="AT1159" s="244" t="str">
        <f>VLOOKUP($B1154,[1]D3_2!$B$259:$AL$385,34,FALSE)&amp;""</f>
        <v/>
      </c>
      <c r="AU1159" s="245"/>
      <c r="AV1159" s="97" t="s">
        <v>6130</v>
      </c>
      <c r="AW1159" s="246" t="str">
        <f>VLOOKUP($B1154,[1]D3_2!$B$259:$AL$385,35,FALSE)&amp;""</f>
        <v/>
      </c>
      <c r="AX1159" s="247"/>
      <c r="AY1159" s="244" t="str">
        <f>VLOOKUP($B1154,[1]D3_2!$B$259:$AL$385,36,FALSE)&amp;""</f>
        <v/>
      </c>
      <c r="AZ1159" s="245"/>
      <c r="BA1159" s="97" t="s">
        <v>6130</v>
      </c>
      <c r="BB1159" s="246" t="str">
        <f>VLOOKUP($B1154,[1]D3_2!$B$259:$AL$385,37,FALSE)&amp;""</f>
        <v/>
      </c>
      <c r="BC1159" s="247"/>
      <c r="BD1159" s="60"/>
    </row>
    <row r="1160" spans="2:56" ht="14.25" customHeight="1" x14ac:dyDescent="0.55000000000000004">
      <c r="B1160" s="195" t="s">
        <v>6017</v>
      </c>
      <c r="C1160" s="196"/>
      <c r="D1160" s="196"/>
      <c r="E1160" s="196"/>
      <c r="F1160" s="196"/>
      <c r="G1160" s="197"/>
      <c r="H1160" s="232" t="s">
        <v>7637</v>
      </c>
      <c r="I1160" s="233"/>
      <c r="J1160" s="233"/>
      <c r="K1160" s="234"/>
      <c r="L1160" s="241" t="s">
        <v>6265</v>
      </c>
      <c r="M1160" s="242"/>
      <c r="N1160" s="242"/>
      <c r="O1160" s="243"/>
      <c r="P1160" s="215" t="str">
        <f>VLOOKUP($B1160,[1]D3_2!$B$5:$AL$131,6,FALSE)&amp;""</f>
        <v/>
      </c>
      <c r="Q1160" s="216"/>
      <c r="R1160" s="95" t="s">
        <v>59</v>
      </c>
      <c r="S1160" s="217" t="str">
        <f>VLOOKUP($B1160,[1]D3_2!$B$5:$AL$131,7,FALSE)&amp;""</f>
        <v/>
      </c>
      <c r="T1160" s="218"/>
      <c r="U1160" s="215" t="str">
        <f>VLOOKUP($B1160,[1]D3_2!$B$5:$AL$131,8,FALSE)&amp;""</f>
        <v/>
      </c>
      <c r="V1160" s="216"/>
      <c r="W1160" s="95" t="s">
        <v>59</v>
      </c>
      <c r="X1160" s="217" t="str">
        <f>VLOOKUP($B1160,[1]D3_2!$B$5:$AL$131,9,FALSE)&amp;""</f>
        <v/>
      </c>
      <c r="Y1160" s="218"/>
      <c r="Z1160" s="215" t="str">
        <f>VLOOKUP($B1160,[1]D3_2!$B$5:$AL$131,10,FALSE)&amp;""</f>
        <v/>
      </c>
      <c r="AA1160" s="216"/>
      <c r="AB1160" s="95" t="s">
        <v>59</v>
      </c>
      <c r="AC1160" s="217" t="str">
        <f>VLOOKUP($B1160,[1]D3_2!$B$5:$AL$131,11,FALSE)&amp;""</f>
        <v/>
      </c>
      <c r="AD1160" s="218"/>
      <c r="AE1160" s="215" t="str">
        <f>VLOOKUP($B1160,[1]D3_2!$B$5:$AL$131,12,FALSE)&amp;""</f>
        <v/>
      </c>
      <c r="AF1160" s="216"/>
      <c r="AG1160" s="95" t="s">
        <v>59</v>
      </c>
      <c r="AH1160" s="217" t="str">
        <f>VLOOKUP($B1160,[1]D3_2!$B$5:$AL$131,13,FALSE)&amp;""</f>
        <v/>
      </c>
      <c r="AI1160" s="218"/>
      <c r="AJ1160" s="215" t="str">
        <f>VLOOKUP($B1160,[1]D3_2!$B$5:$AL$131,14,FALSE)&amp;""</f>
        <v/>
      </c>
      <c r="AK1160" s="216"/>
      <c r="AL1160" s="95" t="s">
        <v>59</v>
      </c>
      <c r="AM1160" s="217" t="str">
        <f>VLOOKUP($B1160,[1]D3_2!$B$5:$AL$131,15,FALSE)&amp;""</f>
        <v/>
      </c>
      <c r="AN1160" s="218"/>
      <c r="AO1160" s="215" t="str">
        <f>VLOOKUP($B1160,[1]D3_2!$B$5:$AL$131,16,FALSE)&amp;""</f>
        <v/>
      </c>
      <c r="AP1160" s="216"/>
      <c r="AQ1160" s="95" t="s">
        <v>59</v>
      </c>
      <c r="AR1160" s="217" t="str">
        <f>VLOOKUP($B1160,[1]D3_2!$B$5:$AL$131,17,FALSE)&amp;""</f>
        <v/>
      </c>
      <c r="AS1160" s="218"/>
      <c r="AT1160" s="215" t="str">
        <f>VLOOKUP($B1160,[1]D3_2!$B$5:$AL$131,18,FALSE)&amp;""</f>
        <v/>
      </c>
      <c r="AU1160" s="216"/>
      <c r="AV1160" s="95" t="s">
        <v>59</v>
      </c>
      <c r="AW1160" s="217" t="str">
        <f>VLOOKUP($B1160,[1]D3_2!$B$5:$AL$131,19,FALSE)&amp;""</f>
        <v/>
      </c>
      <c r="AX1160" s="218"/>
      <c r="AY1160" s="215" t="str">
        <f>VLOOKUP($B1160,[1]D3_2!$B$5:$AL$131,20,FALSE)&amp;""</f>
        <v/>
      </c>
      <c r="AZ1160" s="216"/>
      <c r="BA1160" s="95" t="s">
        <v>59</v>
      </c>
      <c r="BB1160" s="217" t="str">
        <f>VLOOKUP($B1160,[1]D3_2!$B$5:$AL$131,21,FALSE)&amp;""</f>
        <v/>
      </c>
      <c r="BC1160" s="218"/>
      <c r="BD1160" s="60"/>
    </row>
    <row r="1161" spans="2:56" ht="14.25" customHeight="1" x14ac:dyDescent="0.55000000000000004">
      <c r="B1161" s="208"/>
      <c r="C1161" s="209"/>
      <c r="D1161" s="209"/>
      <c r="E1161" s="209"/>
      <c r="F1161" s="209"/>
      <c r="G1161" s="210"/>
      <c r="H1161" s="235"/>
      <c r="I1161" s="236"/>
      <c r="J1161" s="236"/>
      <c r="K1161" s="237"/>
      <c r="L1161" s="219" t="s">
        <v>7255</v>
      </c>
      <c r="M1161" s="220"/>
      <c r="N1161" s="220"/>
      <c r="O1161" s="221"/>
      <c r="P1161" s="222" t="str">
        <f>VLOOKUP($B1160,[1]D3_2!$B$132:$AL$258,6,FALSE)&amp;""</f>
        <v/>
      </c>
      <c r="Q1161" s="223"/>
      <c r="R1161" s="96" t="s">
        <v>6130</v>
      </c>
      <c r="S1161" s="224" t="str">
        <f>VLOOKUP($B1160,[1]D3_2!$B$132:$AL$258,7,FALSE)&amp;""</f>
        <v/>
      </c>
      <c r="T1161" s="225"/>
      <c r="U1161" s="222" t="str">
        <f>VLOOKUP($B1160,[1]D3_2!$B$132:$AL$258,8,FALSE)&amp;""</f>
        <v/>
      </c>
      <c r="V1161" s="223"/>
      <c r="W1161" s="96" t="s">
        <v>6130</v>
      </c>
      <c r="X1161" s="224" t="str">
        <f>VLOOKUP($B1160,[1]D3_2!$B$132:$AL$258,9,FALSE)&amp;""</f>
        <v/>
      </c>
      <c r="Y1161" s="225"/>
      <c r="Z1161" s="222" t="str">
        <f>VLOOKUP($B1160,[1]D3_2!$B$132:$AL$258,10,FALSE)&amp;""</f>
        <v/>
      </c>
      <c r="AA1161" s="223"/>
      <c r="AB1161" s="96" t="s">
        <v>6130</v>
      </c>
      <c r="AC1161" s="224" t="str">
        <f>VLOOKUP($B1160,[1]D3_2!$B$132:$AL$258,11,FALSE)&amp;""</f>
        <v/>
      </c>
      <c r="AD1161" s="225"/>
      <c r="AE1161" s="222" t="str">
        <f>VLOOKUP($B1160,[1]D3_2!$B$132:$AL$258,12,FALSE)&amp;""</f>
        <v/>
      </c>
      <c r="AF1161" s="223"/>
      <c r="AG1161" s="96" t="s">
        <v>6130</v>
      </c>
      <c r="AH1161" s="224" t="str">
        <f>VLOOKUP($B1160,[1]D3_2!$B$132:$AL$385,13,FALSE)&amp;""</f>
        <v/>
      </c>
      <c r="AI1161" s="225"/>
      <c r="AJ1161" s="222" t="str">
        <f>VLOOKUP($B1160,[1]D3_2!$B$132:$AL$258,14,FALSE)&amp;""</f>
        <v/>
      </c>
      <c r="AK1161" s="223"/>
      <c r="AL1161" s="96" t="s">
        <v>6130</v>
      </c>
      <c r="AM1161" s="224" t="str">
        <f>VLOOKUP($B1160,[1]D3_2!$B$132:$AL$385,15,FALSE)&amp;""</f>
        <v/>
      </c>
      <c r="AN1161" s="225"/>
      <c r="AO1161" s="222" t="str">
        <f>VLOOKUP($B1160,[1]D3_2!$B$132:$AL$258,16,FALSE)&amp;""</f>
        <v/>
      </c>
      <c r="AP1161" s="223"/>
      <c r="AQ1161" s="96" t="s">
        <v>6130</v>
      </c>
      <c r="AR1161" s="224" t="str">
        <f>VLOOKUP($B1160,[1]D3_2!$B$132:$AL$385,17,FALSE)&amp;""</f>
        <v/>
      </c>
      <c r="AS1161" s="225"/>
      <c r="AT1161" s="222" t="str">
        <f>VLOOKUP($B1160,[1]D3_2!$B$132:$AL$258,18,FALSE)&amp;""</f>
        <v/>
      </c>
      <c r="AU1161" s="223"/>
      <c r="AV1161" s="96" t="s">
        <v>6130</v>
      </c>
      <c r="AW1161" s="224" t="str">
        <f>VLOOKUP($B1160,[1]D3_2!$B$132:$AL$385,19,FALSE)&amp;""</f>
        <v/>
      </c>
      <c r="AX1161" s="225"/>
      <c r="AY1161" s="222" t="str">
        <f>VLOOKUP($B1160,[1]D3_2!$B$132:$AL$258,20,FALSE)&amp;""</f>
        <v/>
      </c>
      <c r="AZ1161" s="223"/>
      <c r="BA1161" s="96" t="s">
        <v>6130</v>
      </c>
      <c r="BB1161" s="224" t="str">
        <f>VLOOKUP($B1160,[1]D3_2!$B$132:$AL$385,21,FALSE)&amp;""</f>
        <v/>
      </c>
      <c r="BC1161" s="225"/>
      <c r="BD1161" s="60"/>
    </row>
    <row r="1162" spans="2:56" ht="14.25" customHeight="1" x14ac:dyDescent="0.55000000000000004">
      <c r="B1162" s="208"/>
      <c r="C1162" s="209"/>
      <c r="D1162" s="209"/>
      <c r="E1162" s="209"/>
      <c r="F1162" s="209"/>
      <c r="G1162" s="210"/>
      <c r="H1162" s="238"/>
      <c r="I1162" s="239"/>
      <c r="J1162" s="239"/>
      <c r="K1162" s="240"/>
      <c r="L1162" s="248" t="s">
        <v>7256</v>
      </c>
      <c r="M1162" s="249"/>
      <c r="N1162" s="249"/>
      <c r="O1162" s="250"/>
      <c r="P1162" s="244" t="str">
        <f>VLOOKUP($B1160,[1]D3_2!$B$259:$AL$385,6,FALSE)&amp;""</f>
        <v/>
      </c>
      <c r="Q1162" s="245"/>
      <c r="R1162" s="97" t="s">
        <v>6130</v>
      </c>
      <c r="S1162" s="246" t="str">
        <f>VLOOKUP($B1160,[1]D3_2!$B$259:$AL$385,7,FALSE)&amp;""</f>
        <v/>
      </c>
      <c r="T1162" s="247"/>
      <c r="U1162" s="244" t="str">
        <f>VLOOKUP($B1160,[1]D3_2!$B$259:$AL$385,8,FALSE)&amp;""</f>
        <v/>
      </c>
      <c r="V1162" s="245"/>
      <c r="W1162" s="97" t="s">
        <v>6130</v>
      </c>
      <c r="X1162" s="246" t="str">
        <f>VLOOKUP($B1160,[1]D3_2!$B$259:$AL$385,9,FALSE)&amp;""</f>
        <v/>
      </c>
      <c r="Y1162" s="247"/>
      <c r="Z1162" s="244" t="str">
        <f>VLOOKUP($B1160,[1]D3_2!$B$259:$AL$385,10,FALSE)&amp;""</f>
        <v/>
      </c>
      <c r="AA1162" s="245"/>
      <c r="AB1162" s="97" t="s">
        <v>6130</v>
      </c>
      <c r="AC1162" s="246" t="str">
        <f>VLOOKUP($B1160,[1]D3_2!$B$259:$AL$385,11,FALSE)&amp;""</f>
        <v/>
      </c>
      <c r="AD1162" s="247"/>
      <c r="AE1162" s="244" t="str">
        <f>VLOOKUP($B1160,[1]D3_2!$B$259:$AL$385,12,FALSE)&amp;""</f>
        <v/>
      </c>
      <c r="AF1162" s="245"/>
      <c r="AG1162" s="97" t="s">
        <v>6130</v>
      </c>
      <c r="AH1162" s="246" t="str">
        <f>VLOOKUP($B1160,[1]D3_2!$B$259:$AL$385,13,FALSE)&amp;""</f>
        <v/>
      </c>
      <c r="AI1162" s="247"/>
      <c r="AJ1162" s="244" t="str">
        <f>VLOOKUP($B1160,[1]D3_2!$B$259:$AL$385,14,FALSE)&amp;""</f>
        <v/>
      </c>
      <c r="AK1162" s="245"/>
      <c r="AL1162" s="97" t="s">
        <v>6130</v>
      </c>
      <c r="AM1162" s="246" t="str">
        <f>VLOOKUP($B1160,[1]D3_2!$B$259:$AL$385,15,FALSE)&amp;""</f>
        <v/>
      </c>
      <c r="AN1162" s="247"/>
      <c r="AO1162" s="244" t="str">
        <f>VLOOKUP($B1160,[1]D3_2!$B$259:$AL$385,16,FALSE)&amp;""</f>
        <v/>
      </c>
      <c r="AP1162" s="245"/>
      <c r="AQ1162" s="97" t="s">
        <v>6130</v>
      </c>
      <c r="AR1162" s="246" t="str">
        <f>VLOOKUP($B1160,[1]D3_2!$B$259:$AL$385,17,FALSE)&amp;""</f>
        <v/>
      </c>
      <c r="AS1162" s="247"/>
      <c r="AT1162" s="244" t="str">
        <f>VLOOKUP($B1160,[1]D3_2!$B$259:$AL$385,18,FALSE)&amp;""</f>
        <v/>
      </c>
      <c r="AU1162" s="245"/>
      <c r="AV1162" s="97" t="s">
        <v>6130</v>
      </c>
      <c r="AW1162" s="246" t="str">
        <f>VLOOKUP($B1160,[1]D3_2!$B$259:$AL$385,19,FALSE)&amp;""</f>
        <v/>
      </c>
      <c r="AX1162" s="247"/>
      <c r="AY1162" s="244" t="str">
        <f>VLOOKUP($B1160,[1]D3_2!$B$259:$AL$385,20,FALSE)&amp;""</f>
        <v/>
      </c>
      <c r="AZ1162" s="245"/>
      <c r="BA1162" s="97" t="s">
        <v>6130</v>
      </c>
      <c r="BB1162" s="246" t="str">
        <f>VLOOKUP($B1160,[1]D3_2!$B$259:$AL$385,21,FALSE)&amp;""</f>
        <v/>
      </c>
      <c r="BC1162" s="247"/>
      <c r="BD1162" s="60"/>
    </row>
    <row r="1163" spans="2:56" ht="14.25" customHeight="1" x14ac:dyDescent="0.55000000000000004">
      <c r="B1163" s="208"/>
      <c r="C1163" s="209"/>
      <c r="D1163" s="209"/>
      <c r="E1163" s="209"/>
      <c r="F1163" s="209"/>
      <c r="G1163" s="210"/>
      <c r="H1163" s="232" t="s">
        <v>7669</v>
      </c>
      <c r="I1163" s="233"/>
      <c r="J1163" s="233"/>
      <c r="K1163" s="234"/>
      <c r="L1163" s="241" t="s">
        <v>6265</v>
      </c>
      <c r="M1163" s="242"/>
      <c r="N1163" s="242"/>
      <c r="O1163" s="243"/>
      <c r="P1163" s="215" t="str">
        <f>VLOOKUP($B1160,[1]D3_2!$B$5:$AL$131,22,FALSE)&amp;""</f>
        <v/>
      </c>
      <c r="Q1163" s="216"/>
      <c r="R1163" s="95" t="s">
        <v>59</v>
      </c>
      <c r="S1163" s="217" t="str">
        <f>VLOOKUP($B1160,[1]D3_2!$B$5:$AL$131,23,FALSE)&amp;""</f>
        <v/>
      </c>
      <c r="T1163" s="218"/>
      <c r="U1163" s="215" t="str">
        <f>VLOOKUP($B1160,[1]D3_2!$B$5:$AL$131,24,FALSE)&amp;""</f>
        <v/>
      </c>
      <c r="V1163" s="216"/>
      <c r="W1163" s="95" t="s">
        <v>59</v>
      </c>
      <c r="X1163" s="217" t="str">
        <f>VLOOKUP($B1160,[1]D3_2!$B$5:$AL$131,25,FALSE)&amp;""</f>
        <v/>
      </c>
      <c r="Y1163" s="218"/>
      <c r="Z1163" s="215" t="str">
        <f>VLOOKUP($B1160,[1]D3_2!$B$5:$AL$131,26,FALSE)&amp;""</f>
        <v/>
      </c>
      <c r="AA1163" s="216"/>
      <c r="AB1163" s="95" t="s">
        <v>59</v>
      </c>
      <c r="AC1163" s="217" t="str">
        <f>VLOOKUP($B1160,[1]D3_2!$B$5:$AL$131,27,FALSE)&amp;""</f>
        <v/>
      </c>
      <c r="AD1163" s="218"/>
      <c r="AE1163" s="215" t="str">
        <f>VLOOKUP($B1160,[1]D3_2!$B$5:$AL$131,28,FALSE)&amp;""</f>
        <v/>
      </c>
      <c r="AF1163" s="216"/>
      <c r="AG1163" s="95" t="s">
        <v>59</v>
      </c>
      <c r="AH1163" s="217" t="str">
        <f>VLOOKUP($B1160,[1]D3_2!$B$5:$AL$131,29,FALSE)&amp;""</f>
        <v/>
      </c>
      <c r="AI1163" s="218"/>
      <c r="AJ1163" s="215" t="str">
        <f>VLOOKUP($B1160,[1]D3_2!$B$5:$AL$131,30,FALSE)&amp;""</f>
        <v/>
      </c>
      <c r="AK1163" s="216"/>
      <c r="AL1163" s="95" t="s">
        <v>59</v>
      </c>
      <c r="AM1163" s="217" t="str">
        <f>VLOOKUP($B1160,[1]D3_2!$B$5:$AL$131,31,FALSE)&amp;""</f>
        <v/>
      </c>
      <c r="AN1163" s="218"/>
      <c r="AO1163" s="215" t="str">
        <f>VLOOKUP($B1160,[1]D3_2!$B$5:$AL$131,32,FALSE)&amp;""</f>
        <v/>
      </c>
      <c r="AP1163" s="216"/>
      <c r="AQ1163" s="95" t="s">
        <v>59</v>
      </c>
      <c r="AR1163" s="217" t="str">
        <f>VLOOKUP($B1160,[1]D3_2!$B$5:$AL$131,33,FALSE)&amp;""</f>
        <v/>
      </c>
      <c r="AS1163" s="218"/>
      <c r="AT1163" s="215" t="str">
        <f>VLOOKUP($B1160,[1]D3_2!$B$5:$AL$131,34,FALSE)&amp;""</f>
        <v/>
      </c>
      <c r="AU1163" s="216"/>
      <c r="AV1163" s="95" t="s">
        <v>59</v>
      </c>
      <c r="AW1163" s="217" t="str">
        <f>VLOOKUP($B1160,[1]D3_2!$B$5:$AL$131,35,FALSE)&amp;""</f>
        <v/>
      </c>
      <c r="AX1163" s="218"/>
      <c r="AY1163" s="215" t="str">
        <f>VLOOKUP($B1160,[1]D3_2!$B$5:$AL$131,36,FALSE)&amp;""</f>
        <v/>
      </c>
      <c r="AZ1163" s="216"/>
      <c r="BA1163" s="95" t="s">
        <v>59</v>
      </c>
      <c r="BB1163" s="217" t="str">
        <f>VLOOKUP($B1160,[1]D3_2!$B$5:$AL$131,37,FALSE)&amp;""</f>
        <v/>
      </c>
      <c r="BC1163" s="218"/>
      <c r="BD1163" s="60"/>
    </row>
    <row r="1164" spans="2:56" ht="14.25" customHeight="1" x14ac:dyDescent="0.55000000000000004">
      <c r="B1164" s="208"/>
      <c r="C1164" s="209"/>
      <c r="D1164" s="209"/>
      <c r="E1164" s="209"/>
      <c r="F1164" s="209"/>
      <c r="G1164" s="210"/>
      <c r="H1164" s="235"/>
      <c r="I1164" s="236"/>
      <c r="J1164" s="236"/>
      <c r="K1164" s="237"/>
      <c r="L1164" s="219" t="s">
        <v>7255</v>
      </c>
      <c r="M1164" s="220"/>
      <c r="N1164" s="220"/>
      <c r="O1164" s="221"/>
      <c r="P1164" s="222" t="str">
        <f>VLOOKUP($B1160,[1]D3_2!$B$132:$AL$258,22,FALSE)&amp;""</f>
        <v/>
      </c>
      <c r="Q1164" s="223"/>
      <c r="R1164" s="96" t="s">
        <v>6130</v>
      </c>
      <c r="S1164" s="224" t="str">
        <f>VLOOKUP($B1160,[1]D3_2!$B$132:$AL$258,23,FALSE)&amp;""</f>
        <v/>
      </c>
      <c r="T1164" s="225"/>
      <c r="U1164" s="222" t="str">
        <f>VLOOKUP($B1160,[1]D3_2!$B$132:$AL$258,24,FALSE)&amp;""</f>
        <v/>
      </c>
      <c r="V1164" s="223"/>
      <c r="W1164" s="96" t="s">
        <v>6130</v>
      </c>
      <c r="X1164" s="224" t="str">
        <f>VLOOKUP($B1160,[1]D3_2!$B$132:$AL$258,25,FALSE)&amp;""</f>
        <v/>
      </c>
      <c r="Y1164" s="225"/>
      <c r="Z1164" s="222" t="str">
        <f>VLOOKUP($B1160,[1]D3_2!$B$132:$AL$258,26,FALSE)&amp;""</f>
        <v/>
      </c>
      <c r="AA1164" s="223"/>
      <c r="AB1164" s="96" t="s">
        <v>6130</v>
      </c>
      <c r="AC1164" s="224" t="str">
        <f>VLOOKUP($B1160,[1]D3_2!$B$132:$AL$258,27,FALSE)&amp;""</f>
        <v/>
      </c>
      <c r="AD1164" s="225"/>
      <c r="AE1164" s="222" t="str">
        <f>VLOOKUP($B1160,[1]D3_2!$B$132:$AL$258,28,FALSE)&amp;""</f>
        <v/>
      </c>
      <c r="AF1164" s="223"/>
      <c r="AG1164" s="96" t="s">
        <v>6130</v>
      </c>
      <c r="AH1164" s="224" t="str">
        <f>VLOOKUP($B1160,[1]D3_2!$B$132:$AL$385,29,FALSE)&amp;""</f>
        <v/>
      </c>
      <c r="AI1164" s="225"/>
      <c r="AJ1164" s="222" t="str">
        <f>VLOOKUP($B1160,[1]D3_2!$B$132:$AL$258,30,FALSE)&amp;""</f>
        <v/>
      </c>
      <c r="AK1164" s="223"/>
      <c r="AL1164" s="96" t="s">
        <v>6130</v>
      </c>
      <c r="AM1164" s="224" t="str">
        <f>VLOOKUP($B1160,[1]D3_2!$B$132:$AL$385,31,FALSE)&amp;""</f>
        <v/>
      </c>
      <c r="AN1164" s="225"/>
      <c r="AO1164" s="222" t="str">
        <f>VLOOKUP($B1160,[1]D3_2!$B$132:$AL$258,32,FALSE)&amp;""</f>
        <v/>
      </c>
      <c r="AP1164" s="223"/>
      <c r="AQ1164" s="96" t="s">
        <v>6130</v>
      </c>
      <c r="AR1164" s="224" t="str">
        <f>VLOOKUP($B1160,[1]D3_2!$B$132:$AL$385,33,FALSE)&amp;""</f>
        <v/>
      </c>
      <c r="AS1164" s="225"/>
      <c r="AT1164" s="222" t="str">
        <f>VLOOKUP($B1160,[1]D3_2!$B$132:$AL$258,34,FALSE)&amp;""</f>
        <v/>
      </c>
      <c r="AU1164" s="223"/>
      <c r="AV1164" s="96" t="s">
        <v>6130</v>
      </c>
      <c r="AW1164" s="224" t="str">
        <f>VLOOKUP($B1160,[1]D3_2!$B$132:$AL$385,35,FALSE)&amp;""</f>
        <v/>
      </c>
      <c r="AX1164" s="225"/>
      <c r="AY1164" s="222" t="str">
        <f>VLOOKUP($B1160,[1]D3_2!$B$132:$AL$258,36,FALSE)&amp;""</f>
        <v/>
      </c>
      <c r="AZ1164" s="223"/>
      <c r="BA1164" s="96" t="s">
        <v>6130</v>
      </c>
      <c r="BB1164" s="224" t="str">
        <f>VLOOKUP($B1160,[1]D3_2!$B$132:$AL$385,37,FALSE)&amp;""</f>
        <v/>
      </c>
      <c r="BC1164" s="225"/>
      <c r="BD1164" s="60"/>
    </row>
    <row r="1165" spans="2:56" ht="14.25" customHeight="1" x14ac:dyDescent="0.55000000000000004">
      <c r="B1165" s="198"/>
      <c r="C1165" s="199"/>
      <c r="D1165" s="199"/>
      <c r="E1165" s="199"/>
      <c r="F1165" s="199"/>
      <c r="G1165" s="200"/>
      <c r="H1165" s="238"/>
      <c r="I1165" s="239"/>
      <c r="J1165" s="239"/>
      <c r="K1165" s="240"/>
      <c r="L1165" s="248" t="s">
        <v>7256</v>
      </c>
      <c r="M1165" s="249"/>
      <c r="N1165" s="249"/>
      <c r="O1165" s="250"/>
      <c r="P1165" s="244" t="str">
        <f>VLOOKUP($B1160,[1]D3_2!$B$259:$AL$385,22,FALSE)&amp;""</f>
        <v/>
      </c>
      <c r="Q1165" s="245"/>
      <c r="R1165" s="97" t="s">
        <v>6130</v>
      </c>
      <c r="S1165" s="246" t="str">
        <f>VLOOKUP($B1160,[1]D3_2!$B$259:$AL$385,23,FALSE)&amp;""</f>
        <v/>
      </c>
      <c r="T1165" s="247"/>
      <c r="U1165" s="244" t="str">
        <f>VLOOKUP($B1160,[1]D3_2!$B$259:$AL$385,24,FALSE)&amp;""</f>
        <v/>
      </c>
      <c r="V1165" s="245"/>
      <c r="W1165" s="97" t="s">
        <v>6130</v>
      </c>
      <c r="X1165" s="246" t="str">
        <f>VLOOKUP($B1160,[1]D3_2!$B$259:$AL$385,25,FALSE)&amp;""</f>
        <v/>
      </c>
      <c r="Y1165" s="247"/>
      <c r="Z1165" s="244" t="str">
        <f>VLOOKUP($B1160,[1]D3_2!$B$259:$AL$385,26,FALSE)&amp;""</f>
        <v/>
      </c>
      <c r="AA1165" s="245"/>
      <c r="AB1165" s="97" t="s">
        <v>6130</v>
      </c>
      <c r="AC1165" s="246" t="str">
        <f>VLOOKUP($B1160,[1]D3_2!$B$259:$AL$385,27,FALSE)&amp;""</f>
        <v/>
      </c>
      <c r="AD1165" s="247"/>
      <c r="AE1165" s="244" t="str">
        <f>VLOOKUP($B1160,[1]D3_2!$B$259:$AL$385,28,FALSE)&amp;""</f>
        <v/>
      </c>
      <c r="AF1165" s="245"/>
      <c r="AG1165" s="97" t="s">
        <v>6130</v>
      </c>
      <c r="AH1165" s="246" t="str">
        <f>VLOOKUP($B1160,[1]D3_2!$B$259:$AL$385,29,FALSE)&amp;""</f>
        <v/>
      </c>
      <c r="AI1165" s="247"/>
      <c r="AJ1165" s="244" t="str">
        <f>VLOOKUP($B1160,[1]D3_2!$B$259:$AL$385,30,FALSE)&amp;""</f>
        <v/>
      </c>
      <c r="AK1165" s="245"/>
      <c r="AL1165" s="97" t="s">
        <v>6130</v>
      </c>
      <c r="AM1165" s="246" t="str">
        <f>VLOOKUP($B1160,[1]D3_2!$B$259:$AL$385,31,FALSE)&amp;""</f>
        <v/>
      </c>
      <c r="AN1165" s="247"/>
      <c r="AO1165" s="244" t="str">
        <f>VLOOKUP($B1160,[1]D3_2!$B$259:$AL$385,32,FALSE)&amp;""</f>
        <v/>
      </c>
      <c r="AP1165" s="245"/>
      <c r="AQ1165" s="97" t="s">
        <v>6130</v>
      </c>
      <c r="AR1165" s="246" t="str">
        <f>VLOOKUP($B1160,[1]D3_2!$B$259:$AL$385,33,FALSE)&amp;""</f>
        <v/>
      </c>
      <c r="AS1165" s="247"/>
      <c r="AT1165" s="244" t="str">
        <f>VLOOKUP($B1160,[1]D3_2!$B$259:$AL$385,34,FALSE)&amp;""</f>
        <v/>
      </c>
      <c r="AU1165" s="245"/>
      <c r="AV1165" s="97" t="s">
        <v>6130</v>
      </c>
      <c r="AW1165" s="246" t="str">
        <f>VLOOKUP($B1160,[1]D3_2!$B$259:$AL$385,35,FALSE)&amp;""</f>
        <v/>
      </c>
      <c r="AX1165" s="247"/>
      <c r="AY1165" s="244" t="str">
        <f>VLOOKUP($B1160,[1]D3_2!$B$259:$AL$385,36,FALSE)&amp;""</f>
        <v/>
      </c>
      <c r="AZ1165" s="245"/>
      <c r="BA1165" s="97" t="s">
        <v>6130</v>
      </c>
      <c r="BB1165" s="246" t="str">
        <f>VLOOKUP($B1160,[1]D3_2!$B$259:$AL$385,37,FALSE)&amp;""</f>
        <v/>
      </c>
      <c r="BC1165" s="247"/>
      <c r="BD1165" s="60"/>
    </row>
    <row r="1166" spans="2:56" ht="14.25" customHeight="1" x14ac:dyDescent="0.55000000000000004">
      <c r="B1166" s="195" t="s">
        <v>575</v>
      </c>
      <c r="C1166" s="196"/>
      <c r="D1166" s="196"/>
      <c r="E1166" s="196"/>
      <c r="F1166" s="196"/>
      <c r="G1166" s="197"/>
      <c r="H1166" s="232" t="s">
        <v>7637</v>
      </c>
      <c r="I1166" s="233"/>
      <c r="J1166" s="233"/>
      <c r="K1166" s="234"/>
      <c r="L1166" s="241" t="s">
        <v>6265</v>
      </c>
      <c r="M1166" s="242"/>
      <c r="N1166" s="242"/>
      <c r="O1166" s="243"/>
      <c r="P1166" s="215" t="str">
        <f>VLOOKUP($B1166,[1]D3_2!$B$5:$AL$131,6,FALSE)&amp;""</f>
        <v/>
      </c>
      <c r="Q1166" s="216"/>
      <c r="R1166" s="95" t="s">
        <v>59</v>
      </c>
      <c r="S1166" s="217" t="str">
        <f>VLOOKUP($B1166,[1]D3_2!$B$5:$AL$131,7,FALSE)&amp;""</f>
        <v/>
      </c>
      <c r="T1166" s="218"/>
      <c r="U1166" s="215" t="str">
        <f>VLOOKUP($B1166,[1]D3_2!$B$5:$AL$131,8,FALSE)&amp;""</f>
        <v/>
      </c>
      <c r="V1166" s="216"/>
      <c r="W1166" s="95" t="s">
        <v>59</v>
      </c>
      <c r="X1166" s="217" t="str">
        <f>VLOOKUP($B1166,[1]D3_2!$B$5:$AL$131,9,FALSE)&amp;""</f>
        <v/>
      </c>
      <c r="Y1166" s="218"/>
      <c r="Z1166" s="215" t="str">
        <f>VLOOKUP($B1166,[1]D3_2!$B$5:$AL$131,10,FALSE)&amp;""</f>
        <v/>
      </c>
      <c r="AA1166" s="216"/>
      <c r="AB1166" s="95" t="s">
        <v>59</v>
      </c>
      <c r="AC1166" s="217" t="str">
        <f>VLOOKUP($B1166,[1]D3_2!$B$5:$AL$131,11,FALSE)&amp;""</f>
        <v/>
      </c>
      <c r="AD1166" s="218"/>
      <c r="AE1166" s="215" t="str">
        <f>VLOOKUP($B1166,[1]D3_2!$B$5:$AL$131,12,FALSE)&amp;""</f>
        <v/>
      </c>
      <c r="AF1166" s="216"/>
      <c r="AG1166" s="95" t="s">
        <v>59</v>
      </c>
      <c r="AH1166" s="217" t="str">
        <f>VLOOKUP($B1166,[1]D3_2!$B$5:$AL$131,13,FALSE)&amp;""</f>
        <v/>
      </c>
      <c r="AI1166" s="218"/>
      <c r="AJ1166" s="215" t="str">
        <f>VLOOKUP($B1166,[1]D3_2!$B$5:$AL$131,14,FALSE)&amp;""</f>
        <v/>
      </c>
      <c r="AK1166" s="216"/>
      <c r="AL1166" s="95" t="s">
        <v>59</v>
      </c>
      <c r="AM1166" s="217" t="str">
        <f>VLOOKUP($B1166,[1]D3_2!$B$5:$AL$131,15,FALSE)&amp;""</f>
        <v/>
      </c>
      <c r="AN1166" s="218"/>
      <c r="AO1166" s="215" t="str">
        <f>VLOOKUP($B1166,[1]D3_2!$B$5:$AL$131,16,FALSE)&amp;""</f>
        <v/>
      </c>
      <c r="AP1166" s="216"/>
      <c r="AQ1166" s="95" t="s">
        <v>59</v>
      </c>
      <c r="AR1166" s="217" t="str">
        <f>VLOOKUP($B1166,[1]D3_2!$B$5:$AL$131,17,FALSE)&amp;""</f>
        <v/>
      </c>
      <c r="AS1166" s="218"/>
      <c r="AT1166" s="215" t="str">
        <f>VLOOKUP($B1166,[1]D3_2!$B$5:$AL$131,18,FALSE)&amp;""</f>
        <v/>
      </c>
      <c r="AU1166" s="216"/>
      <c r="AV1166" s="95" t="s">
        <v>59</v>
      </c>
      <c r="AW1166" s="217" t="str">
        <f>VLOOKUP($B1166,[1]D3_2!$B$5:$AL$131,19,FALSE)&amp;""</f>
        <v/>
      </c>
      <c r="AX1166" s="218"/>
      <c r="AY1166" s="215" t="str">
        <f>VLOOKUP($B1166,[1]D3_2!$B$5:$AL$131,20,FALSE)&amp;""</f>
        <v/>
      </c>
      <c r="AZ1166" s="216"/>
      <c r="BA1166" s="95" t="s">
        <v>59</v>
      </c>
      <c r="BB1166" s="217" t="str">
        <f>VLOOKUP($B1166,[1]D3_2!$B$5:$AL$131,21,FALSE)&amp;""</f>
        <v/>
      </c>
      <c r="BC1166" s="218"/>
      <c r="BD1166" s="60"/>
    </row>
    <row r="1167" spans="2:56" ht="14.25" customHeight="1" x14ac:dyDescent="0.55000000000000004">
      <c r="B1167" s="208"/>
      <c r="C1167" s="209"/>
      <c r="D1167" s="209"/>
      <c r="E1167" s="209"/>
      <c r="F1167" s="209"/>
      <c r="G1167" s="210"/>
      <c r="H1167" s="235"/>
      <c r="I1167" s="236"/>
      <c r="J1167" s="236"/>
      <c r="K1167" s="237"/>
      <c r="L1167" s="219" t="s">
        <v>7255</v>
      </c>
      <c r="M1167" s="220"/>
      <c r="N1167" s="220"/>
      <c r="O1167" s="221"/>
      <c r="P1167" s="222" t="str">
        <f>VLOOKUP($B1166,[1]D3_2!$B$132:$AL$258,6,FALSE)&amp;""</f>
        <v/>
      </c>
      <c r="Q1167" s="223"/>
      <c r="R1167" s="96" t="s">
        <v>6130</v>
      </c>
      <c r="S1167" s="224" t="str">
        <f>VLOOKUP($B1166,[1]D3_2!$B$132:$AL$258,7,FALSE)&amp;""</f>
        <v/>
      </c>
      <c r="T1167" s="225"/>
      <c r="U1167" s="222" t="str">
        <f>VLOOKUP($B1166,[1]D3_2!$B$132:$AL$258,8,FALSE)&amp;""</f>
        <v/>
      </c>
      <c r="V1167" s="223"/>
      <c r="W1167" s="96" t="s">
        <v>6130</v>
      </c>
      <c r="X1167" s="224" t="str">
        <f>VLOOKUP($B1166,[1]D3_2!$B$132:$AL$258,9,FALSE)&amp;""</f>
        <v/>
      </c>
      <c r="Y1167" s="225"/>
      <c r="Z1167" s="222" t="str">
        <f>VLOOKUP($B1166,[1]D3_2!$B$132:$AL$258,10,FALSE)&amp;""</f>
        <v/>
      </c>
      <c r="AA1167" s="223"/>
      <c r="AB1167" s="96" t="s">
        <v>6130</v>
      </c>
      <c r="AC1167" s="224" t="str">
        <f>VLOOKUP($B1166,[1]D3_2!$B$132:$AL$258,11,FALSE)&amp;""</f>
        <v/>
      </c>
      <c r="AD1167" s="225"/>
      <c r="AE1167" s="222" t="str">
        <f>VLOOKUP($B1166,[1]D3_2!$B$132:$AL$258,12,FALSE)&amp;""</f>
        <v/>
      </c>
      <c r="AF1167" s="223"/>
      <c r="AG1167" s="96" t="s">
        <v>6130</v>
      </c>
      <c r="AH1167" s="224" t="str">
        <f>VLOOKUP($B1166,[1]D3_2!$B$132:$AL$385,13,FALSE)&amp;""</f>
        <v/>
      </c>
      <c r="AI1167" s="225"/>
      <c r="AJ1167" s="222" t="str">
        <f>VLOOKUP($B1166,[1]D3_2!$B$132:$AL$258,14,FALSE)&amp;""</f>
        <v/>
      </c>
      <c r="AK1167" s="223"/>
      <c r="AL1167" s="96" t="s">
        <v>6130</v>
      </c>
      <c r="AM1167" s="224" t="str">
        <f>VLOOKUP($B1166,[1]D3_2!$B$132:$AL$385,15,FALSE)&amp;""</f>
        <v/>
      </c>
      <c r="AN1167" s="225"/>
      <c r="AO1167" s="222" t="str">
        <f>VLOOKUP($B1166,[1]D3_2!$B$132:$AL$258,16,FALSE)&amp;""</f>
        <v/>
      </c>
      <c r="AP1167" s="223"/>
      <c r="AQ1167" s="96" t="s">
        <v>6130</v>
      </c>
      <c r="AR1167" s="224" t="str">
        <f>VLOOKUP($B1166,[1]D3_2!$B$132:$AL$385,17,FALSE)&amp;""</f>
        <v/>
      </c>
      <c r="AS1167" s="225"/>
      <c r="AT1167" s="222" t="str">
        <f>VLOOKUP($B1166,[1]D3_2!$B$132:$AL$258,18,FALSE)&amp;""</f>
        <v/>
      </c>
      <c r="AU1167" s="223"/>
      <c r="AV1167" s="96" t="s">
        <v>6130</v>
      </c>
      <c r="AW1167" s="224" t="str">
        <f>VLOOKUP($B1166,[1]D3_2!$B$132:$AL$385,19,FALSE)&amp;""</f>
        <v/>
      </c>
      <c r="AX1167" s="225"/>
      <c r="AY1167" s="222" t="str">
        <f>VLOOKUP($B1166,[1]D3_2!$B$132:$AL$258,20,FALSE)&amp;""</f>
        <v/>
      </c>
      <c r="AZ1167" s="223"/>
      <c r="BA1167" s="96" t="s">
        <v>6130</v>
      </c>
      <c r="BB1167" s="224" t="str">
        <f>VLOOKUP($B1166,[1]D3_2!$B$132:$AL$385,21,FALSE)&amp;""</f>
        <v/>
      </c>
      <c r="BC1167" s="225"/>
      <c r="BD1167" s="60"/>
    </row>
    <row r="1168" spans="2:56" ht="14.25" customHeight="1" x14ac:dyDescent="0.55000000000000004">
      <c r="B1168" s="208"/>
      <c r="C1168" s="209"/>
      <c r="D1168" s="209"/>
      <c r="E1168" s="209"/>
      <c r="F1168" s="209"/>
      <c r="G1168" s="210"/>
      <c r="H1168" s="238"/>
      <c r="I1168" s="239"/>
      <c r="J1168" s="239"/>
      <c r="K1168" s="240"/>
      <c r="L1168" s="248" t="s">
        <v>7256</v>
      </c>
      <c r="M1168" s="249"/>
      <c r="N1168" s="249"/>
      <c r="O1168" s="250"/>
      <c r="P1168" s="244" t="str">
        <f>VLOOKUP($B1166,[1]D3_2!$B$259:$AL$385,6,FALSE)&amp;""</f>
        <v/>
      </c>
      <c r="Q1168" s="245"/>
      <c r="R1168" s="97" t="s">
        <v>6130</v>
      </c>
      <c r="S1168" s="246" t="str">
        <f>VLOOKUP($B1166,[1]D3_2!$B$259:$AL$385,7,FALSE)&amp;""</f>
        <v/>
      </c>
      <c r="T1168" s="247"/>
      <c r="U1168" s="244" t="str">
        <f>VLOOKUP($B1166,[1]D3_2!$B$259:$AL$385,8,FALSE)&amp;""</f>
        <v/>
      </c>
      <c r="V1168" s="245"/>
      <c r="W1168" s="97" t="s">
        <v>6130</v>
      </c>
      <c r="X1168" s="246" t="str">
        <f>VLOOKUP($B1166,[1]D3_2!$B$259:$AL$385,9,FALSE)&amp;""</f>
        <v/>
      </c>
      <c r="Y1168" s="247"/>
      <c r="Z1168" s="244" t="str">
        <f>VLOOKUP($B1166,[1]D3_2!$B$259:$AL$385,10,FALSE)&amp;""</f>
        <v/>
      </c>
      <c r="AA1168" s="245"/>
      <c r="AB1168" s="97" t="s">
        <v>6130</v>
      </c>
      <c r="AC1168" s="246" t="str">
        <f>VLOOKUP($B1166,[1]D3_2!$B$259:$AL$385,11,FALSE)&amp;""</f>
        <v/>
      </c>
      <c r="AD1168" s="247"/>
      <c r="AE1168" s="244" t="str">
        <f>VLOOKUP($B1166,[1]D3_2!$B$259:$AL$385,12,FALSE)&amp;""</f>
        <v/>
      </c>
      <c r="AF1168" s="245"/>
      <c r="AG1168" s="97" t="s">
        <v>6130</v>
      </c>
      <c r="AH1168" s="246" t="str">
        <f>VLOOKUP($B1166,[1]D3_2!$B$259:$AL$385,13,FALSE)&amp;""</f>
        <v/>
      </c>
      <c r="AI1168" s="247"/>
      <c r="AJ1168" s="244" t="str">
        <f>VLOOKUP($B1166,[1]D3_2!$B$259:$AL$385,14,FALSE)&amp;""</f>
        <v/>
      </c>
      <c r="AK1168" s="245"/>
      <c r="AL1168" s="97" t="s">
        <v>6130</v>
      </c>
      <c r="AM1168" s="246" t="str">
        <f>VLOOKUP($B1166,[1]D3_2!$B$259:$AL$385,15,FALSE)&amp;""</f>
        <v/>
      </c>
      <c r="AN1168" s="247"/>
      <c r="AO1168" s="244" t="str">
        <f>VLOOKUP($B1166,[1]D3_2!$B$259:$AL$385,16,FALSE)&amp;""</f>
        <v/>
      </c>
      <c r="AP1168" s="245"/>
      <c r="AQ1168" s="97" t="s">
        <v>6130</v>
      </c>
      <c r="AR1168" s="246" t="str">
        <f>VLOOKUP($B1166,[1]D3_2!$B$259:$AL$385,17,FALSE)&amp;""</f>
        <v/>
      </c>
      <c r="AS1168" s="247"/>
      <c r="AT1168" s="244" t="str">
        <f>VLOOKUP($B1166,[1]D3_2!$B$259:$AL$385,18,FALSE)&amp;""</f>
        <v/>
      </c>
      <c r="AU1168" s="245"/>
      <c r="AV1168" s="97" t="s">
        <v>6130</v>
      </c>
      <c r="AW1168" s="246" t="str">
        <f>VLOOKUP($B1166,[1]D3_2!$B$259:$AL$385,19,FALSE)&amp;""</f>
        <v/>
      </c>
      <c r="AX1168" s="247"/>
      <c r="AY1168" s="244" t="str">
        <f>VLOOKUP($B1166,[1]D3_2!$B$259:$AL$385,20,FALSE)&amp;""</f>
        <v/>
      </c>
      <c r="AZ1168" s="245"/>
      <c r="BA1168" s="97" t="s">
        <v>6130</v>
      </c>
      <c r="BB1168" s="246" t="str">
        <f>VLOOKUP($B1166,[1]D3_2!$B$259:$AL$385,21,FALSE)&amp;""</f>
        <v/>
      </c>
      <c r="BC1168" s="247"/>
      <c r="BD1168" s="60"/>
    </row>
    <row r="1169" spans="2:56" ht="14.25" customHeight="1" x14ac:dyDescent="0.55000000000000004">
      <c r="B1169" s="208"/>
      <c r="C1169" s="209"/>
      <c r="D1169" s="209"/>
      <c r="E1169" s="209"/>
      <c r="F1169" s="209"/>
      <c r="G1169" s="210"/>
      <c r="H1169" s="232" t="s">
        <v>7669</v>
      </c>
      <c r="I1169" s="233"/>
      <c r="J1169" s="233"/>
      <c r="K1169" s="234"/>
      <c r="L1169" s="241" t="s">
        <v>6265</v>
      </c>
      <c r="M1169" s="242"/>
      <c r="N1169" s="242"/>
      <c r="O1169" s="243"/>
      <c r="P1169" s="215" t="str">
        <f>VLOOKUP($B1166,[1]D3_2!$B$5:$AL$131,22,FALSE)&amp;""</f>
        <v/>
      </c>
      <c r="Q1169" s="216"/>
      <c r="R1169" s="95" t="s">
        <v>59</v>
      </c>
      <c r="S1169" s="217" t="str">
        <f>VLOOKUP($B1166,[1]D3_2!$B$5:$AL$131,23,FALSE)&amp;""</f>
        <v/>
      </c>
      <c r="T1169" s="218"/>
      <c r="U1169" s="215" t="str">
        <f>VLOOKUP($B1166,[1]D3_2!$B$5:$AL$131,24,FALSE)&amp;""</f>
        <v/>
      </c>
      <c r="V1169" s="216"/>
      <c r="W1169" s="95" t="s">
        <v>59</v>
      </c>
      <c r="X1169" s="217" t="str">
        <f>VLOOKUP($B1166,[1]D3_2!$B$5:$AL$131,25,FALSE)&amp;""</f>
        <v/>
      </c>
      <c r="Y1169" s="218"/>
      <c r="Z1169" s="215" t="str">
        <f>VLOOKUP($B1166,[1]D3_2!$B$5:$AL$131,26,FALSE)&amp;""</f>
        <v/>
      </c>
      <c r="AA1169" s="216"/>
      <c r="AB1169" s="95" t="s">
        <v>59</v>
      </c>
      <c r="AC1169" s="217" t="str">
        <f>VLOOKUP($B1166,[1]D3_2!$B$5:$AL$131,27,FALSE)&amp;""</f>
        <v/>
      </c>
      <c r="AD1169" s="218"/>
      <c r="AE1169" s="215" t="str">
        <f>VLOOKUP($B1166,[1]D3_2!$B$5:$AL$131,28,FALSE)&amp;""</f>
        <v/>
      </c>
      <c r="AF1169" s="216"/>
      <c r="AG1169" s="95" t="s">
        <v>59</v>
      </c>
      <c r="AH1169" s="217" t="str">
        <f>VLOOKUP($B1166,[1]D3_2!$B$5:$AL$131,29,FALSE)&amp;""</f>
        <v/>
      </c>
      <c r="AI1169" s="218"/>
      <c r="AJ1169" s="215" t="str">
        <f>VLOOKUP($B1166,[1]D3_2!$B$5:$AL$131,30,FALSE)&amp;""</f>
        <v/>
      </c>
      <c r="AK1169" s="216"/>
      <c r="AL1169" s="95" t="s">
        <v>59</v>
      </c>
      <c r="AM1169" s="217" t="str">
        <f>VLOOKUP($B1166,[1]D3_2!$B$5:$AL$131,31,FALSE)&amp;""</f>
        <v/>
      </c>
      <c r="AN1169" s="218"/>
      <c r="AO1169" s="215" t="str">
        <f>VLOOKUP($B1166,[1]D3_2!$B$5:$AL$131,32,FALSE)&amp;""</f>
        <v/>
      </c>
      <c r="AP1169" s="216"/>
      <c r="AQ1169" s="95" t="s">
        <v>59</v>
      </c>
      <c r="AR1169" s="217" t="str">
        <f>VLOOKUP($B1166,[1]D3_2!$B$5:$AL$131,33,FALSE)&amp;""</f>
        <v/>
      </c>
      <c r="AS1169" s="218"/>
      <c r="AT1169" s="215" t="str">
        <f>VLOOKUP($B1166,[1]D3_2!$B$5:$AL$131,34,FALSE)&amp;""</f>
        <v/>
      </c>
      <c r="AU1169" s="216"/>
      <c r="AV1169" s="95" t="s">
        <v>59</v>
      </c>
      <c r="AW1169" s="217" t="str">
        <f>VLOOKUP($B1166,[1]D3_2!$B$5:$AL$131,35,FALSE)&amp;""</f>
        <v/>
      </c>
      <c r="AX1169" s="218"/>
      <c r="AY1169" s="215" t="str">
        <f>VLOOKUP($B1166,[1]D3_2!$B$5:$AL$131,36,FALSE)&amp;""</f>
        <v/>
      </c>
      <c r="AZ1169" s="216"/>
      <c r="BA1169" s="95" t="s">
        <v>59</v>
      </c>
      <c r="BB1169" s="217" t="str">
        <f>VLOOKUP($B1166,[1]D3_2!$B$5:$AL$131,37,FALSE)&amp;""</f>
        <v/>
      </c>
      <c r="BC1169" s="218"/>
      <c r="BD1169" s="60"/>
    </row>
    <row r="1170" spans="2:56" ht="14.25" customHeight="1" x14ac:dyDescent="0.55000000000000004">
      <c r="B1170" s="208"/>
      <c r="C1170" s="209"/>
      <c r="D1170" s="209"/>
      <c r="E1170" s="209"/>
      <c r="F1170" s="209"/>
      <c r="G1170" s="210"/>
      <c r="H1170" s="235"/>
      <c r="I1170" s="236"/>
      <c r="J1170" s="236"/>
      <c r="K1170" s="237"/>
      <c r="L1170" s="219" t="s">
        <v>7255</v>
      </c>
      <c r="M1170" s="220"/>
      <c r="N1170" s="220"/>
      <c r="O1170" s="221"/>
      <c r="P1170" s="222" t="str">
        <f>VLOOKUP($B1166,[1]D3_2!$B$132:$AL$258,22,FALSE)&amp;""</f>
        <v/>
      </c>
      <c r="Q1170" s="223"/>
      <c r="R1170" s="96" t="s">
        <v>6130</v>
      </c>
      <c r="S1170" s="224" t="str">
        <f>VLOOKUP($B1166,[1]D3_2!$B$132:$AL$258,23,FALSE)&amp;""</f>
        <v/>
      </c>
      <c r="T1170" s="225"/>
      <c r="U1170" s="222" t="str">
        <f>VLOOKUP($B1166,[1]D3_2!$B$132:$AL$258,24,FALSE)&amp;""</f>
        <v/>
      </c>
      <c r="V1170" s="223"/>
      <c r="W1170" s="96" t="s">
        <v>6130</v>
      </c>
      <c r="X1170" s="224" t="str">
        <f>VLOOKUP($B1166,[1]D3_2!$B$132:$AL$258,25,FALSE)&amp;""</f>
        <v/>
      </c>
      <c r="Y1170" s="225"/>
      <c r="Z1170" s="222" t="str">
        <f>VLOOKUP($B1166,[1]D3_2!$B$132:$AL$258,26,FALSE)&amp;""</f>
        <v/>
      </c>
      <c r="AA1170" s="223"/>
      <c r="AB1170" s="96" t="s">
        <v>6130</v>
      </c>
      <c r="AC1170" s="224" t="str">
        <f>VLOOKUP($B1166,[1]D3_2!$B$132:$AL$258,27,FALSE)&amp;""</f>
        <v/>
      </c>
      <c r="AD1170" s="225"/>
      <c r="AE1170" s="222" t="str">
        <f>VLOOKUP($B1166,[1]D3_2!$B$132:$AL$258,28,FALSE)&amp;""</f>
        <v/>
      </c>
      <c r="AF1170" s="223"/>
      <c r="AG1170" s="96" t="s">
        <v>6130</v>
      </c>
      <c r="AH1170" s="224" t="str">
        <f>VLOOKUP($B1166,[1]D3_2!$B$132:$AL$385,29,FALSE)&amp;""</f>
        <v/>
      </c>
      <c r="AI1170" s="225"/>
      <c r="AJ1170" s="222" t="str">
        <f>VLOOKUP($B1166,[1]D3_2!$B$132:$AL$258,30,FALSE)&amp;""</f>
        <v/>
      </c>
      <c r="AK1170" s="223"/>
      <c r="AL1170" s="96" t="s">
        <v>6130</v>
      </c>
      <c r="AM1170" s="224" t="str">
        <f>VLOOKUP($B1166,[1]D3_2!$B$132:$AL$385,31,FALSE)&amp;""</f>
        <v/>
      </c>
      <c r="AN1170" s="225"/>
      <c r="AO1170" s="222" t="str">
        <f>VLOOKUP($B1166,[1]D3_2!$B$132:$AL$258,32,FALSE)&amp;""</f>
        <v/>
      </c>
      <c r="AP1170" s="223"/>
      <c r="AQ1170" s="96" t="s">
        <v>6130</v>
      </c>
      <c r="AR1170" s="224" t="str">
        <f>VLOOKUP($B1166,[1]D3_2!$B$132:$AL$385,33,FALSE)&amp;""</f>
        <v/>
      </c>
      <c r="AS1170" s="225"/>
      <c r="AT1170" s="222" t="str">
        <f>VLOOKUP($B1166,[1]D3_2!$B$132:$AL$258,34,FALSE)&amp;""</f>
        <v/>
      </c>
      <c r="AU1170" s="223"/>
      <c r="AV1170" s="96" t="s">
        <v>6130</v>
      </c>
      <c r="AW1170" s="224" t="str">
        <f>VLOOKUP($B1166,[1]D3_2!$B$132:$AL$385,35,FALSE)&amp;""</f>
        <v/>
      </c>
      <c r="AX1170" s="225"/>
      <c r="AY1170" s="222" t="str">
        <f>VLOOKUP($B1166,[1]D3_2!$B$132:$AL$258,36,FALSE)&amp;""</f>
        <v/>
      </c>
      <c r="AZ1170" s="223"/>
      <c r="BA1170" s="96" t="s">
        <v>6130</v>
      </c>
      <c r="BB1170" s="224" t="str">
        <f>VLOOKUP($B1166,[1]D3_2!$B$132:$AL$385,37,FALSE)&amp;""</f>
        <v/>
      </c>
      <c r="BC1170" s="225"/>
      <c r="BD1170" s="60"/>
    </row>
    <row r="1171" spans="2:56" ht="14.25" customHeight="1" x14ac:dyDescent="0.55000000000000004">
      <c r="B1171" s="198"/>
      <c r="C1171" s="199"/>
      <c r="D1171" s="199"/>
      <c r="E1171" s="199"/>
      <c r="F1171" s="199"/>
      <c r="G1171" s="200"/>
      <c r="H1171" s="238"/>
      <c r="I1171" s="239"/>
      <c r="J1171" s="239"/>
      <c r="K1171" s="240"/>
      <c r="L1171" s="248" t="s">
        <v>7256</v>
      </c>
      <c r="M1171" s="249"/>
      <c r="N1171" s="249"/>
      <c r="O1171" s="250"/>
      <c r="P1171" s="244" t="str">
        <f>VLOOKUP($B1166,[1]D3_2!$B$259:$AL$385,22,FALSE)&amp;""</f>
        <v/>
      </c>
      <c r="Q1171" s="245"/>
      <c r="R1171" s="97" t="s">
        <v>6130</v>
      </c>
      <c r="S1171" s="246" t="str">
        <f>VLOOKUP($B1166,[1]D3_2!$B$259:$AL$385,23,FALSE)&amp;""</f>
        <v/>
      </c>
      <c r="T1171" s="247"/>
      <c r="U1171" s="244" t="str">
        <f>VLOOKUP($B1166,[1]D3_2!$B$259:$AL$385,24,FALSE)&amp;""</f>
        <v/>
      </c>
      <c r="V1171" s="245"/>
      <c r="W1171" s="97" t="s">
        <v>6130</v>
      </c>
      <c r="X1171" s="246" t="str">
        <f>VLOOKUP($B1166,[1]D3_2!$B$259:$AL$385,25,FALSE)&amp;""</f>
        <v/>
      </c>
      <c r="Y1171" s="247"/>
      <c r="Z1171" s="244" t="str">
        <f>VLOOKUP($B1166,[1]D3_2!$B$259:$AL$385,26,FALSE)&amp;""</f>
        <v/>
      </c>
      <c r="AA1171" s="245"/>
      <c r="AB1171" s="97" t="s">
        <v>6130</v>
      </c>
      <c r="AC1171" s="246" t="str">
        <f>VLOOKUP($B1166,[1]D3_2!$B$259:$AL$385,27,FALSE)&amp;""</f>
        <v/>
      </c>
      <c r="AD1171" s="247"/>
      <c r="AE1171" s="244" t="str">
        <f>VLOOKUP($B1166,[1]D3_2!$B$259:$AL$385,28,FALSE)&amp;""</f>
        <v/>
      </c>
      <c r="AF1171" s="245"/>
      <c r="AG1171" s="97" t="s">
        <v>6130</v>
      </c>
      <c r="AH1171" s="246" t="str">
        <f>VLOOKUP($B1166,[1]D3_2!$B$259:$AL$385,29,FALSE)&amp;""</f>
        <v/>
      </c>
      <c r="AI1171" s="247"/>
      <c r="AJ1171" s="244" t="str">
        <f>VLOOKUP($B1166,[1]D3_2!$B$259:$AL$385,30,FALSE)&amp;""</f>
        <v/>
      </c>
      <c r="AK1171" s="245"/>
      <c r="AL1171" s="97" t="s">
        <v>6130</v>
      </c>
      <c r="AM1171" s="246" t="str">
        <f>VLOOKUP($B1166,[1]D3_2!$B$259:$AL$385,31,FALSE)&amp;""</f>
        <v/>
      </c>
      <c r="AN1171" s="247"/>
      <c r="AO1171" s="244" t="str">
        <f>VLOOKUP($B1166,[1]D3_2!$B$259:$AL$385,32,FALSE)&amp;""</f>
        <v/>
      </c>
      <c r="AP1171" s="245"/>
      <c r="AQ1171" s="97" t="s">
        <v>6130</v>
      </c>
      <c r="AR1171" s="246" t="str">
        <f>VLOOKUP($B1166,[1]D3_2!$B$259:$AL$385,33,FALSE)&amp;""</f>
        <v/>
      </c>
      <c r="AS1171" s="247"/>
      <c r="AT1171" s="244" t="str">
        <f>VLOOKUP($B1166,[1]D3_2!$B$259:$AL$385,34,FALSE)&amp;""</f>
        <v/>
      </c>
      <c r="AU1171" s="245"/>
      <c r="AV1171" s="97" t="s">
        <v>6130</v>
      </c>
      <c r="AW1171" s="246" t="str">
        <f>VLOOKUP($B1166,[1]D3_2!$B$259:$AL$385,35,FALSE)&amp;""</f>
        <v/>
      </c>
      <c r="AX1171" s="247"/>
      <c r="AY1171" s="244" t="str">
        <f>VLOOKUP($B1166,[1]D3_2!$B$259:$AL$385,36,FALSE)&amp;""</f>
        <v/>
      </c>
      <c r="AZ1171" s="245"/>
      <c r="BA1171" s="97" t="s">
        <v>6130</v>
      </c>
      <c r="BB1171" s="246" t="str">
        <f>VLOOKUP($B1166,[1]D3_2!$B$259:$AL$385,37,FALSE)&amp;""</f>
        <v/>
      </c>
      <c r="BC1171" s="247"/>
      <c r="BD1171" s="60"/>
    </row>
    <row r="1172" spans="2:56" ht="14.25" customHeight="1" x14ac:dyDescent="0.55000000000000004">
      <c r="B1172" s="195" t="s">
        <v>6018</v>
      </c>
      <c r="C1172" s="196"/>
      <c r="D1172" s="196"/>
      <c r="E1172" s="196"/>
      <c r="F1172" s="196"/>
      <c r="G1172" s="197"/>
      <c r="H1172" s="232" t="s">
        <v>7637</v>
      </c>
      <c r="I1172" s="233"/>
      <c r="J1172" s="233"/>
      <c r="K1172" s="234"/>
      <c r="L1172" s="241" t="s">
        <v>6265</v>
      </c>
      <c r="M1172" s="242"/>
      <c r="N1172" s="242"/>
      <c r="O1172" s="243"/>
      <c r="P1172" s="215" t="str">
        <f>VLOOKUP($B1172,[1]D3_2!$B$5:$AL$131,6,FALSE)&amp;""</f>
        <v/>
      </c>
      <c r="Q1172" s="216"/>
      <c r="R1172" s="95" t="s">
        <v>59</v>
      </c>
      <c r="S1172" s="217" t="str">
        <f>VLOOKUP($B1172,[1]D3_2!$B$5:$AL$131,7,FALSE)&amp;""</f>
        <v/>
      </c>
      <c r="T1172" s="218"/>
      <c r="U1172" s="215" t="str">
        <f>VLOOKUP($B1172,[1]D3_2!$B$5:$AL$131,8,FALSE)&amp;""</f>
        <v/>
      </c>
      <c r="V1172" s="216"/>
      <c r="W1172" s="95" t="s">
        <v>59</v>
      </c>
      <c r="X1172" s="217" t="str">
        <f>VLOOKUP($B1172,[1]D3_2!$B$5:$AL$131,9,FALSE)&amp;""</f>
        <v/>
      </c>
      <c r="Y1172" s="218"/>
      <c r="Z1172" s="215" t="str">
        <f>VLOOKUP($B1172,[1]D3_2!$B$5:$AL$131,10,FALSE)&amp;""</f>
        <v/>
      </c>
      <c r="AA1172" s="216"/>
      <c r="AB1172" s="95" t="s">
        <v>59</v>
      </c>
      <c r="AC1172" s="217" t="str">
        <f>VLOOKUP($B1172,[1]D3_2!$B$5:$AL$131,11,FALSE)&amp;""</f>
        <v/>
      </c>
      <c r="AD1172" s="218"/>
      <c r="AE1172" s="215" t="str">
        <f>VLOOKUP($B1172,[1]D3_2!$B$5:$AL$131,12,FALSE)&amp;""</f>
        <v/>
      </c>
      <c r="AF1172" s="216"/>
      <c r="AG1172" s="95" t="s">
        <v>59</v>
      </c>
      <c r="AH1172" s="217" t="str">
        <f>VLOOKUP($B1172,[1]D3_2!$B$5:$AL$131,13,FALSE)&amp;""</f>
        <v/>
      </c>
      <c r="AI1172" s="218"/>
      <c r="AJ1172" s="215" t="str">
        <f>VLOOKUP($B1172,[1]D3_2!$B$5:$AL$131,14,FALSE)&amp;""</f>
        <v/>
      </c>
      <c r="AK1172" s="216"/>
      <c r="AL1172" s="95" t="s">
        <v>59</v>
      </c>
      <c r="AM1172" s="217" t="str">
        <f>VLOOKUP($B1172,[1]D3_2!$B$5:$AL$131,15,FALSE)&amp;""</f>
        <v/>
      </c>
      <c r="AN1172" s="218"/>
      <c r="AO1172" s="215" t="str">
        <f>VLOOKUP($B1172,[1]D3_2!$B$5:$AL$131,16,FALSE)&amp;""</f>
        <v/>
      </c>
      <c r="AP1172" s="216"/>
      <c r="AQ1172" s="95" t="s">
        <v>59</v>
      </c>
      <c r="AR1172" s="217" t="str">
        <f>VLOOKUP($B1172,[1]D3_2!$B$5:$AL$131,17,FALSE)&amp;""</f>
        <v/>
      </c>
      <c r="AS1172" s="218"/>
      <c r="AT1172" s="215" t="str">
        <f>VLOOKUP($B1172,[1]D3_2!$B$5:$AL$131,18,FALSE)&amp;""</f>
        <v/>
      </c>
      <c r="AU1172" s="216"/>
      <c r="AV1172" s="95" t="s">
        <v>59</v>
      </c>
      <c r="AW1172" s="217" t="str">
        <f>VLOOKUP($B1172,[1]D3_2!$B$5:$AL$131,19,FALSE)&amp;""</f>
        <v/>
      </c>
      <c r="AX1172" s="218"/>
      <c r="AY1172" s="215" t="str">
        <f>VLOOKUP($B1172,[1]D3_2!$B$5:$AL$131,20,FALSE)&amp;""</f>
        <v/>
      </c>
      <c r="AZ1172" s="216"/>
      <c r="BA1172" s="95" t="s">
        <v>59</v>
      </c>
      <c r="BB1172" s="217" t="str">
        <f>VLOOKUP($B1172,[1]D3_2!$B$5:$AL$131,21,FALSE)&amp;""</f>
        <v/>
      </c>
      <c r="BC1172" s="218"/>
      <c r="BD1172" s="60"/>
    </row>
    <row r="1173" spans="2:56" ht="14.25" customHeight="1" x14ac:dyDescent="0.55000000000000004">
      <c r="B1173" s="208"/>
      <c r="C1173" s="209"/>
      <c r="D1173" s="209"/>
      <c r="E1173" s="209"/>
      <c r="F1173" s="209"/>
      <c r="G1173" s="210"/>
      <c r="H1173" s="235"/>
      <c r="I1173" s="236"/>
      <c r="J1173" s="236"/>
      <c r="K1173" s="237"/>
      <c r="L1173" s="219" t="s">
        <v>7255</v>
      </c>
      <c r="M1173" s="220"/>
      <c r="N1173" s="220"/>
      <c r="O1173" s="221"/>
      <c r="P1173" s="222" t="str">
        <f>VLOOKUP($B1172,[1]D3_2!$B$132:$AL$258,6,FALSE)&amp;""</f>
        <v/>
      </c>
      <c r="Q1173" s="223"/>
      <c r="R1173" s="96" t="s">
        <v>6130</v>
      </c>
      <c r="S1173" s="224" t="str">
        <f>VLOOKUP($B1172,[1]D3_2!$B$132:$AL$258,7,FALSE)&amp;""</f>
        <v/>
      </c>
      <c r="T1173" s="225"/>
      <c r="U1173" s="222" t="str">
        <f>VLOOKUP($B1172,[1]D3_2!$B$132:$AL$258,8,FALSE)&amp;""</f>
        <v/>
      </c>
      <c r="V1173" s="223"/>
      <c r="W1173" s="96" t="s">
        <v>6130</v>
      </c>
      <c r="X1173" s="224" t="str">
        <f>VLOOKUP($B1172,[1]D3_2!$B$132:$AL$258,9,FALSE)&amp;""</f>
        <v/>
      </c>
      <c r="Y1173" s="225"/>
      <c r="Z1173" s="222" t="str">
        <f>VLOOKUP($B1172,[1]D3_2!$B$132:$AL$258,10,FALSE)&amp;""</f>
        <v/>
      </c>
      <c r="AA1173" s="223"/>
      <c r="AB1173" s="96" t="s">
        <v>6130</v>
      </c>
      <c r="AC1173" s="224" t="str">
        <f>VLOOKUP($B1172,[1]D3_2!$B$132:$AL$258,11,FALSE)&amp;""</f>
        <v/>
      </c>
      <c r="AD1173" s="225"/>
      <c r="AE1173" s="222" t="str">
        <f>VLOOKUP($B1172,[1]D3_2!$B$132:$AL$258,12,FALSE)&amp;""</f>
        <v/>
      </c>
      <c r="AF1173" s="223"/>
      <c r="AG1173" s="96" t="s">
        <v>6130</v>
      </c>
      <c r="AH1173" s="224" t="str">
        <f>VLOOKUP($B1172,[1]D3_2!$B$132:$AL$385,13,FALSE)&amp;""</f>
        <v/>
      </c>
      <c r="AI1173" s="225"/>
      <c r="AJ1173" s="222" t="str">
        <f>VLOOKUP($B1172,[1]D3_2!$B$132:$AL$258,14,FALSE)&amp;""</f>
        <v/>
      </c>
      <c r="AK1173" s="223"/>
      <c r="AL1173" s="96" t="s">
        <v>6130</v>
      </c>
      <c r="AM1173" s="224" t="str">
        <f>VLOOKUP($B1172,[1]D3_2!$B$132:$AL$385,15,FALSE)&amp;""</f>
        <v/>
      </c>
      <c r="AN1173" s="225"/>
      <c r="AO1173" s="222" t="str">
        <f>VLOOKUP($B1172,[1]D3_2!$B$132:$AL$258,16,FALSE)&amp;""</f>
        <v/>
      </c>
      <c r="AP1173" s="223"/>
      <c r="AQ1173" s="96" t="s">
        <v>6130</v>
      </c>
      <c r="AR1173" s="224" t="str">
        <f>VLOOKUP($B1172,[1]D3_2!$B$132:$AL$385,17,FALSE)&amp;""</f>
        <v/>
      </c>
      <c r="AS1173" s="225"/>
      <c r="AT1173" s="222" t="str">
        <f>VLOOKUP($B1172,[1]D3_2!$B$132:$AL$258,18,FALSE)&amp;""</f>
        <v/>
      </c>
      <c r="AU1173" s="223"/>
      <c r="AV1173" s="96" t="s">
        <v>6130</v>
      </c>
      <c r="AW1173" s="224" t="str">
        <f>VLOOKUP($B1172,[1]D3_2!$B$132:$AL$385,19,FALSE)&amp;""</f>
        <v/>
      </c>
      <c r="AX1173" s="225"/>
      <c r="AY1173" s="222" t="str">
        <f>VLOOKUP($B1172,[1]D3_2!$B$132:$AL$258,20,FALSE)&amp;""</f>
        <v/>
      </c>
      <c r="AZ1173" s="223"/>
      <c r="BA1173" s="96" t="s">
        <v>6130</v>
      </c>
      <c r="BB1173" s="224" t="str">
        <f>VLOOKUP($B1172,[1]D3_2!$B$132:$AL$385,21,FALSE)&amp;""</f>
        <v/>
      </c>
      <c r="BC1173" s="225"/>
      <c r="BD1173" s="60"/>
    </row>
    <row r="1174" spans="2:56" ht="14.25" customHeight="1" x14ac:dyDescent="0.55000000000000004">
      <c r="B1174" s="208"/>
      <c r="C1174" s="209"/>
      <c r="D1174" s="209"/>
      <c r="E1174" s="209"/>
      <c r="F1174" s="209"/>
      <c r="G1174" s="210"/>
      <c r="H1174" s="238"/>
      <c r="I1174" s="239"/>
      <c r="J1174" s="239"/>
      <c r="K1174" s="240"/>
      <c r="L1174" s="248" t="s">
        <v>7256</v>
      </c>
      <c r="M1174" s="249"/>
      <c r="N1174" s="249"/>
      <c r="O1174" s="250"/>
      <c r="P1174" s="244" t="str">
        <f>VLOOKUP($B1172,[1]D3_2!$B$259:$AL$385,6,FALSE)&amp;""</f>
        <v/>
      </c>
      <c r="Q1174" s="245"/>
      <c r="R1174" s="97" t="s">
        <v>6130</v>
      </c>
      <c r="S1174" s="246" t="str">
        <f>VLOOKUP($B1172,[1]D3_2!$B$259:$AL$385,7,FALSE)&amp;""</f>
        <v/>
      </c>
      <c r="T1174" s="247"/>
      <c r="U1174" s="244" t="str">
        <f>VLOOKUP($B1172,[1]D3_2!$B$259:$AL$385,8,FALSE)&amp;""</f>
        <v/>
      </c>
      <c r="V1174" s="245"/>
      <c r="W1174" s="97" t="s">
        <v>6130</v>
      </c>
      <c r="X1174" s="246" t="str">
        <f>VLOOKUP($B1172,[1]D3_2!$B$259:$AL$385,9,FALSE)&amp;""</f>
        <v/>
      </c>
      <c r="Y1174" s="247"/>
      <c r="Z1174" s="244" t="str">
        <f>VLOOKUP($B1172,[1]D3_2!$B$259:$AL$385,10,FALSE)&amp;""</f>
        <v/>
      </c>
      <c r="AA1174" s="245"/>
      <c r="AB1174" s="97" t="s">
        <v>6130</v>
      </c>
      <c r="AC1174" s="246" t="str">
        <f>VLOOKUP($B1172,[1]D3_2!$B$259:$AL$385,11,FALSE)&amp;""</f>
        <v/>
      </c>
      <c r="AD1174" s="247"/>
      <c r="AE1174" s="244" t="str">
        <f>VLOOKUP($B1172,[1]D3_2!$B$259:$AL$385,12,FALSE)&amp;""</f>
        <v/>
      </c>
      <c r="AF1174" s="245"/>
      <c r="AG1174" s="97" t="s">
        <v>6130</v>
      </c>
      <c r="AH1174" s="246" t="str">
        <f>VLOOKUP($B1172,[1]D3_2!$B$259:$AL$385,13,FALSE)&amp;""</f>
        <v/>
      </c>
      <c r="AI1174" s="247"/>
      <c r="AJ1174" s="244" t="str">
        <f>VLOOKUP($B1172,[1]D3_2!$B$259:$AL$385,14,FALSE)&amp;""</f>
        <v/>
      </c>
      <c r="AK1174" s="245"/>
      <c r="AL1174" s="97" t="s">
        <v>6130</v>
      </c>
      <c r="AM1174" s="246" t="str">
        <f>VLOOKUP($B1172,[1]D3_2!$B$259:$AL$385,15,FALSE)&amp;""</f>
        <v/>
      </c>
      <c r="AN1174" s="247"/>
      <c r="AO1174" s="244" t="str">
        <f>VLOOKUP($B1172,[1]D3_2!$B$259:$AL$385,16,FALSE)&amp;""</f>
        <v/>
      </c>
      <c r="AP1174" s="245"/>
      <c r="AQ1174" s="97" t="s">
        <v>6130</v>
      </c>
      <c r="AR1174" s="246" t="str">
        <f>VLOOKUP($B1172,[1]D3_2!$B$259:$AL$385,17,FALSE)&amp;""</f>
        <v/>
      </c>
      <c r="AS1174" s="247"/>
      <c r="AT1174" s="244" t="str">
        <f>VLOOKUP($B1172,[1]D3_2!$B$259:$AL$385,18,FALSE)&amp;""</f>
        <v/>
      </c>
      <c r="AU1174" s="245"/>
      <c r="AV1174" s="97" t="s">
        <v>6130</v>
      </c>
      <c r="AW1174" s="246" t="str">
        <f>VLOOKUP($B1172,[1]D3_2!$B$259:$AL$385,19,FALSE)&amp;""</f>
        <v/>
      </c>
      <c r="AX1174" s="247"/>
      <c r="AY1174" s="244" t="str">
        <f>VLOOKUP($B1172,[1]D3_2!$B$259:$AL$385,20,FALSE)&amp;""</f>
        <v/>
      </c>
      <c r="AZ1174" s="245"/>
      <c r="BA1174" s="97" t="s">
        <v>6130</v>
      </c>
      <c r="BB1174" s="246" t="str">
        <f>VLOOKUP($B1172,[1]D3_2!$B$259:$AL$385,21,FALSE)&amp;""</f>
        <v/>
      </c>
      <c r="BC1174" s="247"/>
      <c r="BD1174" s="60"/>
    </row>
    <row r="1175" spans="2:56" ht="14.25" customHeight="1" x14ac:dyDescent="0.55000000000000004">
      <c r="B1175" s="208"/>
      <c r="C1175" s="209"/>
      <c r="D1175" s="209"/>
      <c r="E1175" s="209"/>
      <c r="F1175" s="209"/>
      <c r="G1175" s="210"/>
      <c r="H1175" s="232" t="s">
        <v>7669</v>
      </c>
      <c r="I1175" s="233"/>
      <c r="J1175" s="233"/>
      <c r="K1175" s="234"/>
      <c r="L1175" s="241" t="s">
        <v>6265</v>
      </c>
      <c r="M1175" s="242"/>
      <c r="N1175" s="242"/>
      <c r="O1175" s="243"/>
      <c r="P1175" s="215" t="str">
        <f>VLOOKUP($B1172,[1]D3_2!$B$5:$AL$131,22,FALSE)&amp;""</f>
        <v/>
      </c>
      <c r="Q1175" s="216"/>
      <c r="R1175" s="95" t="s">
        <v>59</v>
      </c>
      <c r="S1175" s="217" t="str">
        <f>VLOOKUP($B1172,[1]D3_2!$B$5:$AL$131,23,FALSE)&amp;""</f>
        <v/>
      </c>
      <c r="T1175" s="218"/>
      <c r="U1175" s="215" t="str">
        <f>VLOOKUP($B1172,[1]D3_2!$B$5:$AL$131,24,FALSE)&amp;""</f>
        <v/>
      </c>
      <c r="V1175" s="216"/>
      <c r="W1175" s="95" t="s">
        <v>59</v>
      </c>
      <c r="X1175" s="217" t="str">
        <f>VLOOKUP($B1172,[1]D3_2!$B$5:$AL$131,25,FALSE)&amp;""</f>
        <v/>
      </c>
      <c r="Y1175" s="218"/>
      <c r="Z1175" s="215" t="str">
        <f>VLOOKUP($B1172,[1]D3_2!$B$5:$AL$131,26,FALSE)&amp;""</f>
        <v/>
      </c>
      <c r="AA1175" s="216"/>
      <c r="AB1175" s="95" t="s">
        <v>59</v>
      </c>
      <c r="AC1175" s="217" t="str">
        <f>VLOOKUP($B1172,[1]D3_2!$B$5:$AL$131,27,FALSE)&amp;""</f>
        <v/>
      </c>
      <c r="AD1175" s="218"/>
      <c r="AE1175" s="215" t="str">
        <f>VLOOKUP($B1172,[1]D3_2!$B$5:$AL$131,28,FALSE)&amp;""</f>
        <v/>
      </c>
      <c r="AF1175" s="216"/>
      <c r="AG1175" s="95" t="s">
        <v>59</v>
      </c>
      <c r="AH1175" s="217" t="str">
        <f>VLOOKUP($B1172,[1]D3_2!$B$5:$AL$131,29,FALSE)&amp;""</f>
        <v/>
      </c>
      <c r="AI1175" s="218"/>
      <c r="AJ1175" s="215" t="str">
        <f>VLOOKUP($B1172,[1]D3_2!$B$5:$AL$131,30,FALSE)&amp;""</f>
        <v/>
      </c>
      <c r="AK1175" s="216"/>
      <c r="AL1175" s="95" t="s">
        <v>59</v>
      </c>
      <c r="AM1175" s="217" t="str">
        <f>VLOOKUP($B1172,[1]D3_2!$B$5:$AL$131,31,FALSE)&amp;""</f>
        <v/>
      </c>
      <c r="AN1175" s="218"/>
      <c r="AO1175" s="215" t="str">
        <f>VLOOKUP($B1172,[1]D3_2!$B$5:$AL$131,32,FALSE)&amp;""</f>
        <v/>
      </c>
      <c r="AP1175" s="216"/>
      <c r="AQ1175" s="95" t="s">
        <v>59</v>
      </c>
      <c r="AR1175" s="217" t="str">
        <f>VLOOKUP($B1172,[1]D3_2!$B$5:$AL$131,33,FALSE)&amp;""</f>
        <v/>
      </c>
      <c r="AS1175" s="218"/>
      <c r="AT1175" s="215" t="str">
        <f>VLOOKUP($B1172,[1]D3_2!$B$5:$AL$131,34,FALSE)&amp;""</f>
        <v/>
      </c>
      <c r="AU1175" s="216"/>
      <c r="AV1175" s="95" t="s">
        <v>59</v>
      </c>
      <c r="AW1175" s="217" t="str">
        <f>VLOOKUP($B1172,[1]D3_2!$B$5:$AL$131,35,FALSE)&amp;""</f>
        <v/>
      </c>
      <c r="AX1175" s="218"/>
      <c r="AY1175" s="215" t="str">
        <f>VLOOKUP($B1172,[1]D3_2!$B$5:$AL$131,36,FALSE)&amp;""</f>
        <v/>
      </c>
      <c r="AZ1175" s="216"/>
      <c r="BA1175" s="95" t="s">
        <v>59</v>
      </c>
      <c r="BB1175" s="217" t="str">
        <f>VLOOKUP($B1172,[1]D3_2!$B$5:$AL$131,37,FALSE)&amp;""</f>
        <v/>
      </c>
      <c r="BC1175" s="218"/>
      <c r="BD1175" s="60"/>
    </row>
    <row r="1176" spans="2:56" ht="14.25" customHeight="1" x14ac:dyDescent="0.55000000000000004">
      <c r="B1176" s="208"/>
      <c r="C1176" s="209"/>
      <c r="D1176" s="209"/>
      <c r="E1176" s="209"/>
      <c r="F1176" s="209"/>
      <c r="G1176" s="210"/>
      <c r="H1176" s="235"/>
      <c r="I1176" s="236"/>
      <c r="J1176" s="236"/>
      <c r="K1176" s="237"/>
      <c r="L1176" s="219" t="s">
        <v>7255</v>
      </c>
      <c r="M1176" s="220"/>
      <c r="N1176" s="220"/>
      <c r="O1176" s="221"/>
      <c r="P1176" s="222" t="str">
        <f>VLOOKUP($B1172,[1]D3_2!$B$132:$AL$258,22,FALSE)&amp;""</f>
        <v/>
      </c>
      <c r="Q1176" s="223"/>
      <c r="R1176" s="96" t="s">
        <v>6130</v>
      </c>
      <c r="S1176" s="224" t="str">
        <f>VLOOKUP($B1172,[1]D3_2!$B$132:$AL$258,23,FALSE)&amp;""</f>
        <v/>
      </c>
      <c r="T1176" s="225"/>
      <c r="U1176" s="222" t="str">
        <f>VLOOKUP($B1172,[1]D3_2!$B$132:$AL$258,24,FALSE)&amp;""</f>
        <v/>
      </c>
      <c r="V1176" s="223"/>
      <c r="W1176" s="96" t="s">
        <v>6130</v>
      </c>
      <c r="X1176" s="224" t="str">
        <f>VLOOKUP($B1172,[1]D3_2!$B$132:$AL$258,25,FALSE)&amp;""</f>
        <v/>
      </c>
      <c r="Y1176" s="225"/>
      <c r="Z1176" s="222" t="str">
        <f>VLOOKUP($B1172,[1]D3_2!$B$132:$AL$258,26,FALSE)&amp;""</f>
        <v/>
      </c>
      <c r="AA1176" s="223"/>
      <c r="AB1176" s="96" t="s">
        <v>6130</v>
      </c>
      <c r="AC1176" s="224" t="str">
        <f>VLOOKUP($B1172,[1]D3_2!$B$132:$AL$258,27,FALSE)&amp;""</f>
        <v/>
      </c>
      <c r="AD1176" s="225"/>
      <c r="AE1176" s="222" t="str">
        <f>VLOOKUP($B1172,[1]D3_2!$B$132:$AL$258,28,FALSE)&amp;""</f>
        <v/>
      </c>
      <c r="AF1176" s="223"/>
      <c r="AG1176" s="96" t="s">
        <v>6130</v>
      </c>
      <c r="AH1176" s="224" t="str">
        <f>VLOOKUP($B1172,[1]D3_2!$B$132:$AL$385,29,FALSE)&amp;""</f>
        <v/>
      </c>
      <c r="AI1176" s="225"/>
      <c r="AJ1176" s="222" t="str">
        <f>VLOOKUP($B1172,[1]D3_2!$B$132:$AL$258,30,FALSE)&amp;""</f>
        <v/>
      </c>
      <c r="AK1176" s="223"/>
      <c r="AL1176" s="96" t="s">
        <v>6130</v>
      </c>
      <c r="AM1176" s="224" t="str">
        <f>VLOOKUP($B1172,[1]D3_2!$B$132:$AL$385,31,FALSE)&amp;""</f>
        <v/>
      </c>
      <c r="AN1176" s="225"/>
      <c r="AO1176" s="222" t="str">
        <f>VLOOKUP($B1172,[1]D3_2!$B$132:$AL$258,32,FALSE)&amp;""</f>
        <v/>
      </c>
      <c r="AP1176" s="223"/>
      <c r="AQ1176" s="96" t="s">
        <v>6130</v>
      </c>
      <c r="AR1176" s="224" t="str">
        <f>VLOOKUP($B1172,[1]D3_2!$B$132:$AL$385,33,FALSE)&amp;""</f>
        <v/>
      </c>
      <c r="AS1176" s="225"/>
      <c r="AT1176" s="222" t="str">
        <f>VLOOKUP($B1172,[1]D3_2!$B$132:$AL$258,34,FALSE)&amp;""</f>
        <v/>
      </c>
      <c r="AU1176" s="223"/>
      <c r="AV1176" s="96" t="s">
        <v>6130</v>
      </c>
      <c r="AW1176" s="224" t="str">
        <f>VLOOKUP($B1172,[1]D3_2!$B$132:$AL$385,35,FALSE)&amp;""</f>
        <v/>
      </c>
      <c r="AX1176" s="225"/>
      <c r="AY1176" s="222" t="str">
        <f>VLOOKUP($B1172,[1]D3_2!$B$132:$AL$258,36,FALSE)&amp;""</f>
        <v/>
      </c>
      <c r="AZ1176" s="223"/>
      <c r="BA1176" s="96" t="s">
        <v>6130</v>
      </c>
      <c r="BB1176" s="224" t="str">
        <f>VLOOKUP($B1172,[1]D3_2!$B$132:$AL$385,37,FALSE)&amp;""</f>
        <v/>
      </c>
      <c r="BC1176" s="225"/>
      <c r="BD1176" s="60"/>
    </row>
    <row r="1177" spans="2:56" ht="14.25" customHeight="1" x14ac:dyDescent="0.55000000000000004">
      <c r="B1177" s="198"/>
      <c r="C1177" s="199"/>
      <c r="D1177" s="199"/>
      <c r="E1177" s="199"/>
      <c r="F1177" s="199"/>
      <c r="G1177" s="200"/>
      <c r="H1177" s="238"/>
      <c r="I1177" s="239"/>
      <c r="J1177" s="239"/>
      <c r="K1177" s="240"/>
      <c r="L1177" s="248" t="s">
        <v>7256</v>
      </c>
      <c r="M1177" s="249"/>
      <c r="N1177" s="249"/>
      <c r="O1177" s="250"/>
      <c r="P1177" s="244" t="str">
        <f>VLOOKUP($B1172,[1]D3_2!$B$259:$AL$385,22,FALSE)&amp;""</f>
        <v/>
      </c>
      <c r="Q1177" s="245"/>
      <c r="R1177" s="97" t="s">
        <v>6130</v>
      </c>
      <c r="S1177" s="246" t="str">
        <f>VLOOKUP($B1172,[1]D3_2!$B$259:$AL$385,23,FALSE)&amp;""</f>
        <v/>
      </c>
      <c r="T1177" s="247"/>
      <c r="U1177" s="244" t="str">
        <f>VLOOKUP($B1172,[1]D3_2!$B$259:$AL$385,24,FALSE)&amp;""</f>
        <v/>
      </c>
      <c r="V1177" s="245"/>
      <c r="W1177" s="97" t="s">
        <v>6130</v>
      </c>
      <c r="X1177" s="246" t="str">
        <f>VLOOKUP($B1172,[1]D3_2!$B$259:$AL$385,25,FALSE)&amp;""</f>
        <v/>
      </c>
      <c r="Y1177" s="247"/>
      <c r="Z1177" s="244" t="str">
        <f>VLOOKUP($B1172,[1]D3_2!$B$259:$AL$385,26,FALSE)&amp;""</f>
        <v/>
      </c>
      <c r="AA1177" s="245"/>
      <c r="AB1177" s="97" t="s">
        <v>6130</v>
      </c>
      <c r="AC1177" s="246" t="str">
        <f>VLOOKUP($B1172,[1]D3_2!$B$259:$AL$385,27,FALSE)&amp;""</f>
        <v/>
      </c>
      <c r="AD1177" s="247"/>
      <c r="AE1177" s="244" t="str">
        <f>VLOOKUP($B1172,[1]D3_2!$B$259:$AL$385,28,FALSE)&amp;""</f>
        <v/>
      </c>
      <c r="AF1177" s="245"/>
      <c r="AG1177" s="97" t="s">
        <v>6130</v>
      </c>
      <c r="AH1177" s="246" t="str">
        <f>VLOOKUP($B1172,[1]D3_2!$B$259:$AL$385,29,FALSE)&amp;""</f>
        <v/>
      </c>
      <c r="AI1177" s="247"/>
      <c r="AJ1177" s="244" t="str">
        <f>VLOOKUP($B1172,[1]D3_2!$B$259:$AL$385,30,FALSE)&amp;""</f>
        <v/>
      </c>
      <c r="AK1177" s="245"/>
      <c r="AL1177" s="97" t="s">
        <v>6130</v>
      </c>
      <c r="AM1177" s="246" t="str">
        <f>VLOOKUP($B1172,[1]D3_2!$B$259:$AL$385,31,FALSE)&amp;""</f>
        <v/>
      </c>
      <c r="AN1177" s="247"/>
      <c r="AO1177" s="244" t="str">
        <f>VLOOKUP($B1172,[1]D3_2!$B$259:$AL$385,32,FALSE)&amp;""</f>
        <v/>
      </c>
      <c r="AP1177" s="245"/>
      <c r="AQ1177" s="97" t="s">
        <v>6130</v>
      </c>
      <c r="AR1177" s="246" t="str">
        <f>VLOOKUP($B1172,[1]D3_2!$B$259:$AL$385,33,FALSE)&amp;""</f>
        <v/>
      </c>
      <c r="AS1177" s="247"/>
      <c r="AT1177" s="244" t="str">
        <f>VLOOKUP($B1172,[1]D3_2!$B$259:$AL$385,34,FALSE)&amp;""</f>
        <v/>
      </c>
      <c r="AU1177" s="245"/>
      <c r="AV1177" s="97" t="s">
        <v>6130</v>
      </c>
      <c r="AW1177" s="246" t="str">
        <f>VLOOKUP($B1172,[1]D3_2!$B$259:$AL$385,35,FALSE)&amp;""</f>
        <v/>
      </c>
      <c r="AX1177" s="247"/>
      <c r="AY1177" s="244" t="str">
        <f>VLOOKUP($B1172,[1]D3_2!$B$259:$AL$385,36,FALSE)&amp;""</f>
        <v/>
      </c>
      <c r="AZ1177" s="245"/>
      <c r="BA1177" s="97" t="s">
        <v>6130</v>
      </c>
      <c r="BB1177" s="246" t="str">
        <f>VLOOKUP($B1172,[1]D3_2!$B$259:$AL$385,37,FALSE)&amp;""</f>
        <v/>
      </c>
      <c r="BC1177" s="247"/>
      <c r="BD1177" s="60"/>
    </row>
    <row r="1178" spans="2:56" ht="14.25" customHeight="1" x14ac:dyDescent="0.55000000000000004">
      <c r="B1178" s="195" t="s">
        <v>6019</v>
      </c>
      <c r="C1178" s="196"/>
      <c r="D1178" s="196"/>
      <c r="E1178" s="196"/>
      <c r="F1178" s="196"/>
      <c r="G1178" s="197"/>
      <c r="H1178" s="232" t="s">
        <v>7637</v>
      </c>
      <c r="I1178" s="233"/>
      <c r="J1178" s="233"/>
      <c r="K1178" s="234"/>
      <c r="L1178" s="241" t="s">
        <v>6265</v>
      </c>
      <c r="M1178" s="242"/>
      <c r="N1178" s="242"/>
      <c r="O1178" s="243"/>
      <c r="P1178" s="215" t="str">
        <f>VLOOKUP($B1178,[1]D3_2!$B$5:$AL$131,6,FALSE)&amp;""</f>
        <v/>
      </c>
      <c r="Q1178" s="216"/>
      <c r="R1178" s="95" t="s">
        <v>59</v>
      </c>
      <c r="S1178" s="217" t="str">
        <f>VLOOKUP($B1178,[1]D3_2!$B$5:$AL$131,7,FALSE)&amp;""</f>
        <v/>
      </c>
      <c r="T1178" s="218"/>
      <c r="U1178" s="215" t="str">
        <f>VLOOKUP($B1178,[1]D3_2!$B$5:$AL$131,8,FALSE)&amp;""</f>
        <v/>
      </c>
      <c r="V1178" s="216"/>
      <c r="W1178" s="95" t="s">
        <v>59</v>
      </c>
      <c r="X1178" s="217" t="str">
        <f>VLOOKUP($B1178,[1]D3_2!$B$5:$AL$131,9,FALSE)&amp;""</f>
        <v/>
      </c>
      <c r="Y1178" s="218"/>
      <c r="Z1178" s="215" t="str">
        <f>VLOOKUP($B1178,[1]D3_2!$B$5:$AL$131,10,FALSE)&amp;""</f>
        <v/>
      </c>
      <c r="AA1178" s="216"/>
      <c r="AB1178" s="95" t="s">
        <v>59</v>
      </c>
      <c r="AC1178" s="217" t="str">
        <f>VLOOKUP($B1178,[1]D3_2!$B$5:$AL$131,11,FALSE)&amp;""</f>
        <v/>
      </c>
      <c r="AD1178" s="218"/>
      <c r="AE1178" s="215" t="str">
        <f>VLOOKUP($B1178,[1]D3_2!$B$5:$AL$131,12,FALSE)&amp;""</f>
        <v/>
      </c>
      <c r="AF1178" s="216"/>
      <c r="AG1178" s="95" t="s">
        <v>59</v>
      </c>
      <c r="AH1178" s="217" t="str">
        <f>VLOOKUP($B1178,[1]D3_2!$B$5:$AL$131,13,FALSE)&amp;""</f>
        <v/>
      </c>
      <c r="AI1178" s="218"/>
      <c r="AJ1178" s="215" t="str">
        <f>VLOOKUP($B1178,[1]D3_2!$B$5:$AL$131,14,FALSE)&amp;""</f>
        <v/>
      </c>
      <c r="AK1178" s="216"/>
      <c r="AL1178" s="95" t="s">
        <v>59</v>
      </c>
      <c r="AM1178" s="217" t="str">
        <f>VLOOKUP($B1178,[1]D3_2!$B$5:$AL$131,15,FALSE)&amp;""</f>
        <v/>
      </c>
      <c r="AN1178" s="218"/>
      <c r="AO1178" s="215" t="str">
        <f>VLOOKUP($B1178,[1]D3_2!$B$5:$AL$131,16,FALSE)&amp;""</f>
        <v/>
      </c>
      <c r="AP1178" s="216"/>
      <c r="AQ1178" s="95" t="s">
        <v>59</v>
      </c>
      <c r="AR1178" s="217" t="str">
        <f>VLOOKUP($B1178,[1]D3_2!$B$5:$AL$131,17,FALSE)&amp;""</f>
        <v/>
      </c>
      <c r="AS1178" s="218"/>
      <c r="AT1178" s="215" t="str">
        <f>VLOOKUP($B1178,[1]D3_2!$B$5:$AL$131,18,FALSE)&amp;""</f>
        <v/>
      </c>
      <c r="AU1178" s="216"/>
      <c r="AV1178" s="95" t="s">
        <v>59</v>
      </c>
      <c r="AW1178" s="217" t="str">
        <f>VLOOKUP($B1178,[1]D3_2!$B$5:$AL$131,19,FALSE)&amp;""</f>
        <v/>
      </c>
      <c r="AX1178" s="218"/>
      <c r="AY1178" s="215" t="str">
        <f>VLOOKUP($B1178,[1]D3_2!$B$5:$AL$131,20,FALSE)&amp;""</f>
        <v/>
      </c>
      <c r="AZ1178" s="216"/>
      <c r="BA1178" s="95" t="s">
        <v>59</v>
      </c>
      <c r="BB1178" s="217" t="str">
        <f>VLOOKUP($B1178,[1]D3_2!$B$5:$AL$131,21,FALSE)&amp;""</f>
        <v/>
      </c>
      <c r="BC1178" s="218"/>
      <c r="BD1178" s="60"/>
    </row>
    <row r="1179" spans="2:56" ht="14.25" customHeight="1" x14ac:dyDescent="0.55000000000000004">
      <c r="B1179" s="208"/>
      <c r="C1179" s="209"/>
      <c r="D1179" s="209"/>
      <c r="E1179" s="209"/>
      <c r="F1179" s="209"/>
      <c r="G1179" s="210"/>
      <c r="H1179" s="235"/>
      <c r="I1179" s="236"/>
      <c r="J1179" s="236"/>
      <c r="K1179" s="237"/>
      <c r="L1179" s="219" t="s">
        <v>7255</v>
      </c>
      <c r="M1179" s="220"/>
      <c r="N1179" s="220"/>
      <c r="O1179" s="221"/>
      <c r="P1179" s="222" t="str">
        <f>VLOOKUP($B1178,[1]D3_2!$B$132:$AL$258,6,FALSE)&amp;""</f>
        <v/>
      </c>
      <c r="Q1179" s="223"/>
      <c r="R1179" s="96" t="s">
        <v>6130</v>
      </c>
      <c r="S1179" s="224" t="str">
        <f>VLOOKUP($B1178,[1]D3_2!$B$132:$AL$258,7,FALSE)&amp;""</f>
        <v/>
      </c>
      <c r="T1179" s="225"/>
      <c r="U1179" s="222" t="str">
        <f>VLOOKUP($B1178,[1]D3_2!$B$132:$AL$258,8,FALSE)&amp;""</f>
        <v/>
      </c>
      <c r="V1179" s="223"/>
      <c r="W1179" s="96" t="s">
        <v>6130</v>
      </c>
      <c r="X1179" s="224" t="str">
        <f>VLOOKUP($B1178,[1]D3_2!$B$132:$AL$258,9,FALSE)&amp;""</f>
        <v/>
      </c>
      <c r="Y1179" s="225"/>
      <c r="Z1179" s="222" t="str">
        <f>VLOOKUP($B1178,[1]D3_2!$B$132:$AL$258,10,FALSE)&amp;""</f>
        <v/>
      </c>
      <c r="AA1179" s="223"/>
      <c r="AB1179" s="96" t="s">
        <v>6130</v>
      </c>
      <c r="AC1179" s="224" t="str">
        <f>VLOOKUP($B1178,[1]D3_2!$B$132:$AL$258,11,FALSE)&amp;""</f>
        <v/>
      </c>
      <c r="AD1179" s="225"/>
      <c r="AE1179" s="222" t="str">
        <f>VLOOKUP($B1178,[1]D3_2!$B$132:$AL$258,12,FALSE)&amp;""</f>
        <v/>
      </c>
      <c r="AF1179" s="223"/>
      <c r="AG1179" s="96" t="s">
        <v>6130</v>
      </c>
      <c r="AH1179" s="224" t="str">
        <f>VLOOKUP($B1178,[1]D3_2!$B$132:$AL$385,13,FALSE)&amp;""</f>
        <v/>
      </c>
      <c r="AI1179" s="225"/>
      <c r="AJ1179" s="222" t="str">
        <f>VLOOKUP($B1178,[1]D3_2!$B$132:$AL$258,14,FALSE)&amp;""</f>
        <v/>
      </c>
      <c r="AK1179" s="223"/>
      <c r="AL1179" s="96" t="s">
        <v>6130</v>
      </c>
      <c r="AM1179" s="224" t="str">
        <f>VLOOKUP($B1178,[1]D3_2!$B$132:$AL$385,15,FALSE)&amp;""</f>
        <v/>
      </c>
      <c r="AN1179" s="225"/>
      <c r="AO1179" s="222" t="str">
        <f>VLOOKUP($B1178,[1]D3_2!$B$132:$AL$258,16,FALSE)&amp;""</f>
        <v/>
      </c>
      <c r="AP1179" s="223"/>
      <c r="AQ1179" s="96" t="s">
        <v>6130</v>
      </c>
      <c r="AR1179" s="224" t="str">
        <f>VLOOKUP($B1178,[1]D3_2!$B$132:$AL$385,17,FALSE)&amp;""</f>
        <v/>
      </c>
      <c r="AS1179" s="225"/>
      <c r="AT1179" s="222" t="str">
        <f>VLOOKUP($B1178,[1]D3_2!$B$132:$AL$258,18,FALSE)&amp;""</f>
        <v/>
      </c>
      <c r="AU1179" s="223"/>
      <c r="AV1179" s="96" t="s">
        <v>6130</v>
      </c>
      <c r="AW1179" s="224" t="str">
        <f>VLOOKUP($B1178,[1]D3_2!$B$132:$AL$385,19,FALSE)&amp;""</f>
        <v/>
      </c>
      <c r="AX1179" s="225"/>
      <c r="AY1179" s="222" t="str">
        <f>VLOOKUP($B1178,[1]D3_2!$B$132:$AL$258,20,FALSE)&amp;""</f>
        <v/>
      </c>
      <c r="AZ1179" s="223"/>
      <c r="BA1179" s="96" t="s">
        <v>6130</v>
      </c>
      <c r="BB1179" s="224" t="str">
        <f>VLOOKUP($B1178,[1]D3_2!$B$132:$AL$385,21,FALSE)&amp;""</f>
        <v/>
      </c>
      <c r="BC1179" s="225"/>
      <c r="BD1179" s="60"/>
    </row>
    <row r="1180" spans="2:56" ht="14.25" customHeight="1" x14ac:dyDescent="0.55000000000000004">
      <c r="B1180" s="208"/>
      <c r="C1180" s="209"/>
      <c r="D1180" s="209"/>
      <c r="E1180" s="209"/>
      <c r="F1180" s="209"/>
      <c r="G1180" s="210"/>
      <c r="H1180" s="238"/>
      <c r="I1180" s="239"/>
      <c r="J1180" s="239"/>
      <c r="K1180" s="240"/>
      <c r="L1180" s="248" t="s">
        <v>7256</v>
      </c>
      <c r="M1180" s="249"/>
      <c r="N1180" s="249"/>
      <c r="O1180" s="250"/>
      <c r="P1180" s="244" t="str">
        <f>VLOOKUP($B1178,[1]D3_2!$B$259:$AL$385,6,FALSE)&amp;""</f>
        <v/>
      </c>
      <c r="Q1180" s="245"/>
      <c r="R1180" s="97" t="s">
        <v>6130</v>
      </c>
      <c r="S1180" s="246" t="str">
        <f>VLOOKUP($B1178,[1]D3_2!$B$259:$AL$385,7,FALSE)&amp;""</f>
        <v/>
      </c>
      <c r="T1180" s="247"/>
      <c r="U1180" s="244" t="str">
        <f>VLOOKUP($B1178,[1]D3_2!$B$259:$AL$385,8,FALSE)&amp;""</f>
        <v/>
      </c>
      <c r="V1180" s="245"/>
      <c r="W1180" s="97" t="s">
        <v>6130</v>
      </c>
      <c r="X1180" s="246" t="str">
        <f>VLOOKUP($B1178,[1]D3_2!$B$259:$AL$385,9,FALSE)&amp;""</f>
        <v/>
      </c>
      <c r="Y1180" s="247"/>
      <c r="Z1180" s="244" t="str">
        <f>VLOOKUP($B1178,[1]D3_2!$B$259:$AL$385,10,FALSE)&amp;""</f>
        <v/>
      </c>
      <c r="AA1180" s="245"/>
      <c r="AB1180" s="97" t="s">
        <v>6130</v>
      </c>
      <c r="AC1180" s="246" t="str">
        <f>VLOOKUP($B1178,[1]D3_2!$B$259:$AL$385,11,FALSE)&amp;""</f>
        <v/>
      </c>
      <c r="AD1180" s="247"/>
      <c r="AE1180" s="244" t="str">
        <f>VLOOKUP($B1178,[1]D3_2!$B$259:$AL$385,12,FALSE)&amp;""</f>
        <v/>
      </c>
      <c r="AF1180" s="245"/>
      <c r="AG1180" s="97" t="s">
        <v>6130</v>
      </c>
      <c r="AH1180" s="246" t="str">
        <f>VLOOKUP($B1178,[1]D3_2!$B$259:$AL$385,13,FALSE)&amp;""</f>
        <v/>
      </c>
      <c r="AI1180" s="247"/>
      <c r="AJ1180" s="244" t="str">
        <f>VLOOKUP($B1178,[1]D3_2!$B$259:$AL$385,14,FALSE)&amp;""</f>
        <v/>
      </c>
      <c r="AK1180" s="245"/>
      <c r="AL1180" s="97" t="s">
        <v>6130</v>
      </c>
      <c r="AM1180" s="246" t="str">
        <f>VLOOKUP($B1178,[1]D3_2!$B$259:$AL$385,15,FALSE)&amp;""</f>
        <v/>
      </c>
      <c r="AN1180" s="247"/>
      <c r="AO1180" s="244" t="str">
        <f>VLOOKUP($B1178,[1]D3_2!$B$259:$AL$385,16,FALSE)&amp;""</f>
        <v/>
      </c>
      <c r="AP1180" s="245"/>
      <c r="AQ1180" s="97" t="s">
        <v>6130</v>
      </c>
      <c r="AR1180" s="246" t="str">
        <f>VLOOKUP($B1178,[1]D3_2!$B$259:$AL$385,17,FALSE)&amp;""</f>
        <v/>
      </c>
      <c r="AS1180" s="247"/>
      <c r="AT1180" s="244" t="str">
        <f>VLOOKUP($B1178,[1]D3_2!$B$259:$AL$385,18,FALSE)&amp;""</f>
        <v/>
      </c>
      <c r="AU1180" s="245"/>
      <c r="AV1180" s="97" t="s">
        <v>6130</v>
      </c>
      <c r="AW1180" s="246" t="str">
        <f>VLOOKUP($B1178,[1]D3_2!$B$259:$AL$385,19,FALSE)&amp;""</f>
        <v/>
      </c>
      <c r="AX1180" s="247"/>
      <c r="AY1180" s="244" t="str">
        <f>VLOOKUP($B1178,[1]D3_2!$B$259:$AL$385,20,FALSE)&amp;""</f>
        <v/>
      </c>
      <c r="AZ1180" s="245"/>
      <c r="BA1180" s="97" t="s">
        <v>6130</v>
      </c>
      <c r="BB1180" s="246" t="str">
        <f>VLOOKUP($B1178,[1]D3_2!$B$259:$AL$385,21,FALSE)&amp;""</f>
        <v/>
      </c>
      <c r="BC1180" s="247"/>
      <c r="BD1180" s="60"/>
    </row>
    <row r="1181" spans="2:56" ht="14.25" customHeight="1" x14ac:dyDescent="0.55000000000000004">
      <c r="B1181" s="208"/>
      <c r="C1181" s="209"/>
      <c r="D1181" s="209"/>
      <c r="E1181" s="209"/>
      <c r="F1181" s="209"/>
      <c r="G1181" s="210"/>
      <c r="H1181" s="232" t="s">
        <v>7669</v>
      </c>
      <c r="I1181" s="233"/>
      <c r="J1181" s="233"/>
      <c r="K1181" s="234"/>
      <c r="L1181" s="241" t="s">
        <v>6265</v>
      </c>
      <c r="M1181" s="242"/>
      <c r="N1181" s="242"/>
      <c r="O1181" s="243"/>
      <c r="P1181" s="215" t="str">
        <f>VLOOKUP($B1178,[1]D3_2!$B$5:$AL$131,22,FALSE)&amp;""</f>
        <v/>
      </c>
      <c r="Q1181" s="216"/>
      <c r="R1181" s="95" t="s">
        <v>59</v>
      </c>
      <c r="S1181" s="217" t="str">
        <f>VLOOKUP($B1178,[1]D3_2!$B$5:$AL$131,23,FALSE)&amp;""</f>
        <v/>
      </c>
      <c r="T1181" s="218"/>
      <c r="U1181" s="215" t="str">
        <f>VLOOKUP($B1178,[1]D3_2!$B$5:$AL$131,24,FALSE)&amp;""</f>
        <v/>
      </c>
      <c r="V1181" s="216"/>
      <c r="W1181" s="95" t="s">
        <v>59</v>
      </c>
      <c r="X1181" s="217" t="str">
        <f>VLOOKUP($B1178,[1]D3_2!$B$5:$AL$131,25,FALSE)&amp;""</f>
        <v/>
      </c>
      <c r="Y1181" s="218"/>
      <c r="Z1181" s="215" t="str">
        <f>VLOOKUP($B1178,[1]D3_2!$B$5:$AL$131,26,FALSE)&amp;""</f>
        <v/>
      </c>
      <c r="AA1181" s="216"/>
      <c r="AB1181" s="95" t="s">
        <v>59</v>
      </c>
      <c r="AC1181" s="217" t="str">
        <f>VLOOKUP($B1178,[1]D3_2!$B$5:$AL$131,27,FALSE)&amp;""</f>
        <v/>
      </c>
      <c r="AD1181" s="218"/>
      <c r="AE1181" s="215" t="str">
        <f>VLOOKUP($B1178,[1]D3_2!$B$5:$AL$131,28,FALSE)&amp;""</f>
        <v/>
      </c>
      <c r="AF1181" s="216"/>
      <c r="AG1181" s="95" t="s">
        <v>59</v>
      </c>
      <c r="AH1181" s="217" t="str">
        <f>VLOOKUP($B1178,[1]D3_2!$B$5:$AL$131,29,FALSE)&amp;""</f>
        <v/>
      </c>
      <c r="AI1181" s="218"/>
      <c r="AJ1181" s="215" t="str">
        <f>VLOOKUP($B1178,[1]D3_2!$B$5:$AL$131,30,FALSE)&amp;""</f>
        <v/>
      </c>
      <c r="AK1181" s="216"/>
      <c r="AL1181" s="95" t="s">
        <v>59</v>
      </c>
      <c r="AM1181" s="217" t="str">
        <f>VLOOKUP($B1178,[1]D3_2!$B$5:$AL$131,31,FALSE)&amp;""</f>
        <v/>
      </c>
      <c r="AN1181" s="218"/>
      <c r="AO1181" s="215" t="str">
        <f>VLOOKUP($B1178,[1]D3_2!$B$5:$AL$131,32,FALSE)&amp;""</f>
        <v/>
      </c>
      <c r="AP1181" s="216"/>
      <c r="AQ1181" s="95" t="s">
        <v>59</v>
      </c>
      <c r="AR1181" s="217" t="str">
        <f>VLOOKUP($B1178,[1]D3_2!$B$5:$AL$131,33,FALSE)&amp;""</f>
        <v/>
      </c>
      <c r="AS1181" s="218"/>
      <c r="AT1181" s="215" t="str">
        <f>VLOOKUP($B1178,[1]D3_2!$B$5:$AL$131,34,FALSE)&amp;""</f>
        <v/>
      </c>
      <c r="AU1181" s="216"/>
      <c r="AV1181" s="95" t="s">
        <v>59</v>
      </c>
      <c r="AW1181" s="217" t="str">
        <f>VLOOKUP($B1178,[1]D3_2!$B$5:$AL$131,35,FALSE)&amp;""</f>
        <v/>
      </c>
      <c r="AX1181" s="218"/>
      <c r="AY1181" s="215" t="str">
        <f>VLOOKUP($B1178,[1]D3_2!$B$5:$AL$131,36,FALSE)&amp;""</f>
        <v/>
      </c>
      <c r="AZ1181" s="216"/>
      <c r="BA1181" s="95" t="s">
        <v>59</v>
      </c>
      <c r="BB1181" s="217" t="str">
        <f>VLOOKUP($B1178,[1]D3_2!$B$5:$AL$131,37,FALSE)&amp;""</f>
        <v/>
      </c>
      <c r="BC1181" s="218"/>
      <c r="BD1181" s="60"/>
    </row>
    <row r="1182" spans="2:56" ht="14.25" customHeight="1" x14ac:dyDescent="0.55000000000000004">
      <c r="B1182" s="208"/>
      <c r="C1182" s="209"/>
      <c r="D1182" s="209"/>
      <c r="E1182" s="209"/>
      <c r="F1182" s="209"/>
      <c r="G1182" s="210"/>
      <c r="H1182" s="235"/>
      <c r="I1182" s="236"/>
      <c r="J1182" s="236"/>
      <c r="K1182" s="237"/>
      <c r="L1182" s="219" t="s">
        <v>7255</v>
      </c>
      <c r="M1182" s="220"/>
      <c r="N1182" s="220"/>
      <c r="O1182" s="221"/>
      <c r="P1182" s="222" t="str">
        <f>VLOOKUP($B1178,[1]D3_2!$B$132:$AL$258,22,FALSE)&amp;""</f>
        <v/>
      </c>
      <c r="Q1182" s="223"/>
      <c r="R1182" s="96" t="s">
        <v>6130</v>
      </c>
      <c r="S1182" s="224" t="str">
        <f>VLOOKUP($B1178,[1]D3_2!$B$132:$AL$258,23,FALSE)&amp;""</f>
        <v/>
      </c>
      <c r="T1182" s="225"/>
      <c r="U1182" s="222" t="str">
        <f>VLOOKUP($B1178,[1]D3_2!$B$132:$AL$258,24,FALSE)&amp;""</f>
        <v/>
      </c>
      <c r="V1182" s="223"/>
      <c r="W1182" s="96" t="s">
        <v>6130</v>
      </c>
      <c r="X1182" s="224" t="str">
        <f>VLOOKUP($B1178,[1]D3_2!$B$132:$AL$258,25,FALSE)&amp;""</f>
        <v/>
      </c>
      <c r="Y1182" s="225"/>
      <c r="Z1182" s="222" t="str">
        <f>VLOOKUP($B1178,[1]D3_2!$B$132:$AL$258,26,FALSE)&amp;""</f>
        <v/>
      </c>
      <c r="AA1182" s="223"/>
      <c r="AB1182" s="96" t="s">
        <v>6130</v>
      </c>
      <c r="AC1182" s="224" t="str">
        <f>VLOOKUP($B1178,[1]D3_2!$B$132:$AL$258,27,FALSE)&amp;""</f>
        <v/>
      </c>
      <c r="AD1182" s="225"/>
      <c r="AE1182" s="222" t="str">
        <f>VLOOKUP($B1178,[1]D3_2!$B$132:$AL$258,28,FALSE)&amp;""</f>
        <v/>
      </c>
      <c r="AF1182" s="223"/>
      <c r="AG1182" s="96" t="s">
        <v>6130</v>
      </c>
      <c r="AH1182" s="224" t="str">
        <f>VLOOKUP($B1178,[1]D3_2!$B$132:$AL$385,29,FALSE)&amp;""</f>
        <v/>
      </c>
      <c r="AI1182" s="225"/>
      <c r="AJ1182" s="222" t="str">
        <f>VLOOKUP($B1178,[1]D3_2!$B$132:$AL$258,30,FALSE)&amp;""</f>
        <v/>
      </c>
      <c r="AK1182" s="223"/>
      <c r="AL1182" s="96" t="s">
        <v>6130</v>
      </c>
      <c r="AM1182" s="224" t="str">
        <f>VLOOKUP($B1178,[1]D3_2!$B$132:$AL$385,31,FALSE)&amp;""</f>
        <v/>
      </c>
      <c r="AN1182" s="225"/>
      <c r="AO1182" s="222" t="str">
        <f>VLOOKUP($B1178,[1]D3_2!$B$132:$AL$258,32,FALSE)&amp;""</f>
        <v/>
      </c>
      <c r="AP1182" s="223"/>
      <c r="AQ1182" s="96" t="s">
        <v>6130</v>
      </c>
      <c r="AR1182" s="224" t="str">
        <f>VLOOKUP($B1178,[1]D3_2!$B$132:$AL$385,33,FALSE)&amp;""</f>
        <v/>
      </c>
      <c r="AS1182" s="225"/>
      <c r="AT1182" s="222" t="str">
        <f>VLOOKUP($B1178,[1]D3_2!$B$132:$AL$258,34,FALSE)&amp;""</f>
        <v/>
      </c>
      <c r="AU1182" s="223"/>
      <c r="AV1182" s="96" t="s">
        <v>6130</v>
      </c>
      <c r="AW1182" s="224" t="str">
        <f>VLOOKUP($B1178,[1]D3_2!$B$132:$AL$385,35,FALSE)&amp;""</f>
        <v/>
      </c>
      <c r="AX1182" s="225"/>
      <c r="AY1182" s="222" t="str">
        <f>VLOOKUP($B1178,[1]D3_2!$B$132:$AL$258,36,FALSE)&amp;""</f>
        <v/>
      </c>
      <c r="AZ1182" s="223"/>
      <c r="BA1182" s="96" t="s">
        <v>6130</v>
      </c>
      <c r="BB1182" s="224" t="str">
        <f>VLOOKUP($B1178,[1]D3_2!$B$132:$AL$385,37,FALSE)&amp;""</f>
        <v/>
      </c>
      <c r="BC1182" s="225"/>
      <c r="BD1182" s="60"/>
    </row>
    <row r="1183" spans="2:56" ht="14.25" customHeight="1" x14ac:dyDescent="0.55000000000000004">
      <c r="B1183" s="198"/>
      <c r="C1183" s="199"/>
      <c r="D1183" s="199"/>
      <c r="E1183" s="199"/>
      <c r="F1183" s="199"/>
      <c r="G1183" s="200"/>
      <c r="H1183" s="238"/>
      <c r="I1183" s="239"/>
      <c r="J1183" s="239"/>
      <c r="K1183" s="240"/>
      <c r="L1183" s="248" t="s">
        <v>7256</v>
      </c>
      <c r="M1183" s="249"/>
      <c r="N1183" s="249"/>
      <c r="O1183" s="250"/>
      <c r="P1183" s="244" t="str">
        <f>VLOOKUP($B1178,[1]D3_2!$B$259:$AL$385,22,FALSE)&amp;""</f>
        <v/>
      </c>
      <c r="Q1183" s="245"/>
      <c r="R1183" s="97" t="s">
        <v>6130</v>
      </c>
      <c r="S1183" s="246" t="str">
        <f>VLOOKUP($B1178,[1]D3_2!$B$259:$AL$385,23,FALSE)&amp;""</f>
        <v/>
      </c>
      <c r="T1183" s="247"/>
      <c r="U1183" s="244" t="str">
        <f>VLOOKUP($B1178,[1]D3_2!$B$259:$AL$385,24,FALSE)&amp;""</f>
        <v/>
      </c>
      <c r="V1183" s="245"/>
      <c r="W1183" s="97" t="s">
        <v>6130</v>
      </c>
      <c r="X1183" s="246" t="str">
        <f>VLOOKUP($B1178,[1]D3_2!$B$259:$AL$385,25,FALSE)&amp;""</f>
        <v/>
      </c>
      <c r="Y1183" s="247"/>
      <c r="Z1183" s="244" t="str">
        <f>VLOOKUP($B1178,[1]D3_2!$B$259:$AL$385,26,FALSE)&amp;""</f>
        <v/>
      </c>
      <c r="AA1183" s="245"/>
      <c r="AB1183" s="97" t="s">
        <v>6130</v>
      </c>
      <c r="AC1183" s="246" t="str">
        <f>VLOOKUP($B1178,[1]D3_2!$B$259:$AL$385,27,FALSE)&amp;""</f>
        <v/>
      </c>
      <c r="AD1183" s="247"/>
      <c r="AE1183" s="244" t="str">
        <f>VLOOKUP($B1178,[1]D3_2!$B$259:$AL$385,28,FALSE)&amp;""</f>
        <v/>
      </c>
      <c r="AF1183" s="245"/>
      <c r="AG1183" s="97" t="s">
        <v>6130</v>
      </c>
      <c r="AH1183" s="246" t="str">
        <f>VLOOKUP($B1178,[1]D3_2!$B$259:$AL$385,29,FALSE)&amp;""</f>
        <v/>
      </c>
      <c r="AI1183" s="247"/>
      <c r="AJ1183" s="244" t="str">
        <f>VLOOKUP($B1178,[1]D3_2!$B$259:$AL$385,30,FALSE)&amp;""</f>
        <v/>
      </c>
      <c r="AK1183" s="245"/>
      <c r="AL1183" s="97" t="s">
        <v>6130</v>
      </c>
      <c r="AM1183" s="246" t="str">
        <f>VLOOKUP($B1178,[1]D3_2!$B$259:$AL$385,31,FALSE)&amp;""</f>
        <v/>
      </c>
      <c r="AN1183" s="247"/>
      <c r="AO1183" s="244" t="str">
        <f>VLOOKUP($B1178,[1]D3_2!$B$259:$AL$385,32,FALSE)&amp;""</f>
        <v/>
      </c>
      <c r="AP1183" s="245"/>
      <c r="AQ1183" s="97" t="s">
        <v>6130</v>
      </c>
      <c r="AR1183" s="246" t="str">
        <f>VLOOKUP($B1178,[1]D3_2!$B$259:$AL$385,33,FALSE)&amp;""</f>
        <v/>
      </c>
      <c r="AS1183" s="247"/>
      <c r="AT1183" s="244" t="str">
        <f>VLOOKUP($B1178,[1]D3_2!$B$259:$AL$385,34,FALSE)&amp;""</f>
        <v/>
      </c>
      <c r="AU1183" s="245"/>
      <c r="AV1183" s="97" t="s">
        <v>6130</v>
      </c>
      <c r="AW1183" s="246" t="str">
        <f>VLOOKUP($B1178,[1]D3_2!$B$259:$AL$385,35,FALSE)&amp;""</f>
        <v/>
      </c>
      <c r="AX1183" s="247"/>
      <c r="AY1183" s="244" t="str">
        <f>VLOOKUP($B1178,[1]D3_2!$B$259:$AL$385,36,FALSE)&amp;""</f>
        <v/>
      </c>
      <c r="AZ1183" s="245"/>
      <c r="BA1183" s="97" t="s">
        <v>6130</v>
      </c>
      <c r="BB1183" s="246" t="str">
        <f>VLOOKUP($B1178,[1]D3_2!$B$259:$AL$385,37,FALSE)&amp;""</f>
        <v/>
      </c>
      <c r="BC1183" s="247"/>
      <c r="BD1183" s="60"/>
    </row>
    <row r="1184" spans="2:56" ht="14.25" customHeight="1" x14ac:dyDescent="0.55000000000000004">
      <c r="B1184" s="195" t="s">
        <v>6022</v>
      </c>
      <c r="C1184" s="196"/>
      <c r="D1184" s="196"/>
      <c r="E1184" s="196"/>
      <c r="F1184" s="196"/>
      <c r="G1184" s="197"/>
      <c r="H1184" s="232" t="s">
        <v>7637</v>
      </c>
      <c r="I1184" s="233"/>
      <c r="J1184" s="233"/>
      <c r="K1184" s="234"/>
      <c r="L1184" s="241" t="s">
        <v>6265</v>
      </c>
      <c r="M1184" s="242"/>
      <c r="N1184" s="242"/>
      <c r="O1184" s="243"/>
      <c r="P1184" s="215" t="str">
        <f>VLOOKUP($B1184,[1]D3_2!$B$5:$AL$131,6,FALSE)&amp;""</f>
        <v/>
      </c>
      <c r="Q1184" s="216"/>
      <c r="R1184" s="95" t="s">
        <v>59</v>
      </c>
      <c r="S1184" s="217" t="str">
        <f>VLOOKUP($B1184,[1]D3_2!$B$5:$AL$131,7,FALSE)&amp;""</f>
        <v/>
      </c>
      <c r="T1184" s="218"/>
      <c r="U1184" s="215" t="str">
        <f>VLOOKUP($B1184,[1]D3_2!$B$5:$AL$131,8,FALSE)&amp;""</f>
        <v/>
      </c>
      <c r="V1184" s="216"/>
      <c r="W1184" s="95" t="s">
        <v>59</v>
      </c>
      <c r="X1184" s="217" t="str">
        <f>VLOOKUP($B1184,[1]D3_2!$B$5:$AL$131,9,FALSE)&amp;""</f>
        <v/>
      </c>
      <c r="Y1184" s="218"/>
      <c r="Z1184" s="215" t="str">
        <f>VLOOKUP($B1184,[1]D3_2!$B$5:$AL$131,10,FALSE)&amp;""</f>
        <v/>
      </c>
      <c r="AA1184" s="216"/>
      <c r="AB1184" s="95" t="s">
        <v>59</v>
      </c>
      <c r="AC1184" s="217" t="str">
        <f>VLOOKUP($B1184,[1]D3_2!$B$5:$AL$131,11,FALSE)&amp;""</f>
        <v/>
      </c>
      <c r="AD1184" s="218"/>
      <c r="AE1184" s="215" t="str">
        <f>VLOOKUP($B1184,[1]D3_2!$B$5:$AL$131,12,FALSE)&amp;""</f>
        <v/>
      </c>
      <c r="AF1184" s="216"/>
      <c r="AG1184" s="95" t="s">
        <v>59</v>
      </c>
      <c r="AH1184" s="217" t="str">
        <f>VLOOKUP($B1184,[1]D3_2!$B$5:$AL$131,13,FALSE)&amp;""</f>
        <v/>
      </c>
      <c r="AI1184" s="218"/>
      <c r="AJ1184" s="215" t="str">
        <f>VLOOKUP($B1184,[1]D3_2!$B$5:$AL$131,14,FALSE)&amp;""</f>
        <v/>
      </c>
      <c r="AK1184" s="216"/>
      <c r="AL1184" s="95" t="s">
        <v>59</v>
      </c>
      <c r="AM1184" s="217" t="str">
        <f>VLOOKUP($B1184,[1]D3_2!$B$5:$AL$131,15,FALSE)&amp;""</f>
        <v/>
      </c>
      <c r="AN1184" s="218"/>
      <c r="AO1184" s="215" t="str">
        <f>VLOOKUP($B1184,[1]D3_2!$B$5:$AL$131,16,FALSE)&amp;""</f>
        <v/>
      </c>
      <c r="AP1184" s="216"/>
      <c r="AQ1184" s="95" t="s">
        <v>59</v>
      </c>
      <c r="AR1184" s="217" t="str">
        <f>VLOOKUP($B1184,[1]D3_2!$B$5:$AL$131,17,FALSE)&amp;""</f>
        <v/>
      </c>
      <c r="AS1184" s="218"/>
      <c r="AT1184" s="215" t="str">
        <f>VLOOKUP($B1184,[1]D3_2!$B$5:$AL$131,18,FALSE)&amp;""</f>
        <v/>
      </c>
      <c r="AU1184" s="216"/>
      <c r="AV1184" s="95" t="s">
        <v>59</v>
      </c>
      <c r="AW1184" s="217" t="str">
        <f>VLOOKUP($B1184,[1]D3_2!$B$5:$AL$131,19,FALSE)&amp;""</f>
        <v/>
      </c>
      <c r="AX1184" s="218"/>
      <c r="AY1184" s="215" t="str">
        <f>VLOOKUP($B1184,[1]D3_2!$B$5:$AL$131,20,FALSE)&amp;""</f>
        <v/>
      </c>
      <c r="AZ1184" s="216"/>
      <c r="BA1184" s="95" t="s">
        <v>59</v>
      </c>
      <c r="BB1184" s="217" t="str">
        <f>VLOOKUP($B1184,[1]D3_2!$B$5:$AL$131,21,FALSE)&amp;""</f>
        <v/>
      </c>
      <c r="BC1184" s="218"/>
      <c r="BD1184" s="60"/>
    </row>
    <row r="1185" spans="2:56" ht="14.25" customHeight="1" x14ac:dyDescent="0.55000000000000004">
      <c r="B1185" s="208"/>
      <c r="C1185" s="209"/>
      <c r="D1185" s="209"/>
      <c r="E1185" s="209"/>
      <c r="F1185" s="209"/>
      <c r="G1185" s="210"/>
      <c r="H1185" s="235"/>
      <c r="I1185" s="236"/>
      <c r="J1185" s="236"/>
      <c r="K1185" s="237"/>
      <c r="L1185" s="219" t="s">
        <v>7255</v>
      </c>
      <c r="M1185" s="220"/>
      <c r="N1185" s="220"/>
      <c r="O1185" s="221"/>
      <c r="P1185" s="222" t="str">
        <f>VLOOKUP($B1184,[1]D3_2!$B$132:$AL$258,6,FALSE)&amp;""</f>
        <v/>
      </c>
      <c r="Q1185" s="223"/>
      <c r="R1185" s="96" t="s">
        <v>6130</v>
      </c>
      <c r="S1185" s="224" t="str">
        <f>VLOOKUP($B1184,[1]D3_2!$B$132:$AL$258,7,FALSE)&amp;""</f>
        <v/>
      </c>
      <c r="T1185" s="225"/>
      <c r="U1185" s="222" t="str">
        <f>VLOOKUP($B1184,[1]D3_2!$B$132:$AL$258,8,FALSE)&amp;""</f>
        <v/>
      </c>
      <c r="V1185" s="223"/>
      <c r="W1185" s="96" t="s">
        <v>6130</v>
      </c>
      <c r="X1185" s="224" t="str">
        <f>VLOOKUP($B1184,[1]D3_2!$B$132:$AL$258,9,FALSE)&amp;""</f>
        <v/>
      </c>
      <c r="Y1185" s="225"/>
      <c r="Z1185" s="222" t="str">
        <f>VLOOKUP($B1184,[1]D3_2!$B$132:$AL$258,10,FALSE)&amp;""</f>
        <v/>
      </c>
      <c r="AA1185" s="223"/>
      <c r="AB1185" s="96" t="s">
        <v>6130</v>
      </c>
      <c r="AC1185" s="224" t="str">
        <f>VLOOKUP($B1184,[1]D3_2!$B$132:$AL$258,11,FALSE)&amp;""</f>
        <v/>
      </c>
      <c r="AD1185" s="225"/>
      <c r="AE1185" s="222" t="str">
        <f>VLOOKUP($B1184,[1]D3_2!$B$132:$AL$258,12,FALSE)&amp;""</f>
        <v/>
      </c>
      <c r="AF1185" s="223"/>
      <c r="AG1185" s="96" t="s">
        <v>6130</v>
      </c>
      <c r="AH1185" s="224" t="str">
        <f>VLOOKUP($B1184,[1]D3_2!$B$132:$AL$385,13,FALSE)&amp;""</f>
        <v/>
      </c>
      <c r="AI1185" s="225"/>
      <c r="AJ1185" s="222" t="str">
        <f>VLOOKUP($B1184,[1]D3_2!$B$132:$AL$258,14,FALSE)&amp;""</f>
        <v/>
      </c>
      <c r="AK1185" s="223"/>
      <c r="AL1185" s="96" t="s">
        <v>6130</v>
      </c>
      <c r="AM1185" s="224" t="str">
        <f>VLOOKUP($B1184,[1]D3_2!$B$132:$AL$385,15,FALSE)&amp;""</f>
        <v/>
      </c>
      <c r="AN1185" s="225"/>
      <c r="AO1185" s="222" t="str">
        <f>VLOOKUP($B1184,[1]D3_2!$B$132:$AL$258,16,FALSE)&amp;""</f>
        <v/>
      </c>
      <c r="AP1185" s="223"/>
      <c r="AQ1185" s="96" t="s">
        <v>6130</v>
      </c>
      <c r="AR1185" s="224" t="str">
        <f>VLOOKUP($B1184,[1]D3_2!$B$132:$AL$385,17,FALSE)&amp;""</f>
        <v/>
      </c>
      <c r="AS1185" s="225"/>
      <c r="AT1185" s="222" t="str">
        <f>VLOOKUP($B1184,[1]D3_2!$B$132:$AL$258,18,FALSE)&amp;""</f>
        <v/>
      </c>
      <c r="AU1185" s="223"/>
      <c r="AV1185" s="96" t="s">
        <v>6130</v>
      </c>
      <c r="AW1185" s="224" t="str">
        <f>VLOOKUP($B1184,[1]D3_2!$B$132:$AL$385,19,FALSE)&amp;""</f>
        <v/>
      </c>
      <c r="AX1185" s="225"/>
      <c r="AY1185" s="222" t="str">
        <f>VLOOKUP($B1184,[1]D3_2!$B$132:$AL$258,20,FALSE)&amp;""</f>
        <v/>
      </c>
      <c r="AZ1185" s="223"/>
      <c r="BA1185" s="96" t="s">
        <v>6130</v>
      </c>
      <c r="BB1185" s="224" t="str">
        <f>VLOOKUP($B1184,[1]D3_2!$B$132:$AL$385,21,FALSE)&amp;""</f>
        <v/>
      </c>
      <c r="BC1185" s="225"/>
      <c r="BD1185" s="60"/>
    </row>
    <row r="1186" spans="2:56" ht="14.25" customHeight="1" x14ac:dyDescent="0.55000000000000004">
      <c r="B1186" s="208"/>
      <c r="C1186" s="209"/>
      <c r="D1186" s="209"/>
      <c r="E1186" s="209"/>
      <c r="F1186" s="209"/>
      <c r="G1186" s="210"/>
      <c r="H1186" s="238"/>
      <c r="I1186" s="239"/>
      <c r="J1186" s="239"/>
      <c r="K1186" s="240"/>
      <c r="L1186" s="248" t="s">
        <v>7256</v>
      </c>
      <c r="M1186" s="249"/>
      <c r="N1186" s="249"/>
      <c r="O1186" s="250"/>
      <c r="P1186" s="244" t="str">
        <f>VLOOKUP($B1184,[1]D3_2!$B$259:$AL$385,6,FALSE)&amp;""</f>
        <v/>
      </c>
      <c r="Q1186" s="245"/>
      <c r="R1186" s="97" t="s">
        <v>6130</v>
      </c>
      <c r="S1186" s="246" t="str">
        <f>VLOOKUP($B1184,[1]D3_2!$B$259:$AL$385,7,FALSE)&amp;""</f>
        <v/>
      </c>
      <c r="T1186" s="247"/>
      <c r="U1186" s="244" t="str">
        <f>VLOOKUP($B1184,[1]D3_2!$B$259:$AL$385,8,FALSE)&amp;""</f>
        <v/>
      </c>
      <c r="V1186" s="245"/>
      <c r="W1186" s="97" t="s">
        <v>6130</v>
      </c>
      <c r="X1186" s="246" t="str">
        <f>VLOOKUP($B1184,[1]D3_2!$B$259:$AL$385,9,FALSE)&amp;""</f>
        <v/>
      </c>
      <c r="Y1186" s="247"/>
      <c r="Z1186" s="244" t="str">
        <f>VLOOKUP($B1184,[1]D3_2!$B$259:$AL$385,10,FALSE)&amp;""</f>
        <v/>
      </c>
      <c r="AA1186" s="245"/>
      <c r="AB1186" s="97" t="s">
        <v>6130</v>
      </c>
      <c r="AC1186" s="246" t="str">
        <f>VLOOKUP($B1184,[1]D3_2!$B$259:$AL$385,11,FALSE)&amp;""</f>
        <v/>
      </c>
      <c r="AD1186" s="247"/>
      <c r="AE1186" s="244" t="str">
        <f>VLOOKUP($B1184,[1]D3_2!$B$259:$AL$385,12,FALSE)&amp;""</f>
        <v/>
      </c>
      <c r="AF1186" s="245"/>
      <c r="AG1186" s="97" t="s">
        <v>6130</v>
      </c>
      <c r="AH1186" s="246" t="str">
        <f>VLOOKUP($B1184,[1]D3_2!$B$259:$AL$385,13,FALSE)&amp;""</f>
        <v/>
      </c>
      <c r="AI1186" s="247"/>
      <c r="AJ1186" s="244" t="str">
        <f>VLOOKUP($B1184,[1]D3_2!$B$259:$AL$385,14,FALSE)&amp;""</f>
        <v/>
      </c>
      <c r="AK1186" s="245"/>
      <c r="AL1186" s="97" t="s">
        <v>6130</v>
      </c>
      <c r="AM1186" s="246" t="str">
        <f>VLOOKUP($B1184,[1]D3_2!$B$259:$AL$385,15,FALSE)&amp;""</f>
        <v/>
      </c>
      <c r="AN1186" s="247"/>
      <c r="AO1186" s="244" t="str">
        <f>VLOOKUP($B1184,[1]D3_2!$B$259:$AL$385,16,FALSE)&amp;""</f>
        <v/>
      </c>
      <c r="AP1186" s="245"/>
      <c r="AQ1186" s="97" t="s">
        <v>6130</v>
      </c>
      <c r="AR1186" s="246" t="str">
        <f>VLOOKUP($B1184,[1]D3_2!$B$259:$AL$385,17,FALSE)&amp;""</f>
        <v/>
      </c>
      <c r="AS1186" s="247"/>
      <c r="AT1186" s="244" t="str">
        <f>VLOOKUP($B1184,[1]D3_2!$B$259:$AL$385,18,FALSE)&amp;""</f>
        <v/>
      </c>
      <c r="AU1186" s="245"/>
      <c r="AV1186" s="97" t="s">
        <v>6130</v>
      </c>
      <c r="AW1186" s="246" t="str">
        <f>VLOOKUP($B1184,[1]D3_2!$B$259:$AL$385,19,FALSE)&amp;""</f>
        <v/>
      </c>
      <c r="AX1186" s="247"/>
      <c r="AY1186" s="244" t="str">
        <f>VLOOKUP($B1184,[1]D3_2!$B$259:$AL$385,20,FALSE)&amp;""</f>
        <v/>
      </c>
      <c r="AZ1186" s="245"/>
      <c r="BA1186" s="97" t="s">
        <v>6130</v>
      </c>
      <c r="BB1186" s="246" t="str">
        <f>VLOOKUP($B1184,[1]D3_2!$B$259:$AL$385,21,FALSE)&amp;""</f>
        <v/>
      </c>
      <c r="BC1186" s="247"/>
      <c r="BD1186" s="60"/>
    </row>
    <row r="1187" spans="2:56" ht="14.25" customHeight="1" x14ac:dyDescent="0.55000000000000004">
      <c r="B1187" s="208"/>
      <c r="C1187" s="209"/>
      <c r="D1187" s="209"/>
      <c r="E1187" s="209"/>
      <c r="F1187" s="209"/>
      <c r="G1187" s="210"/>
      <c r="H1187" s="232" t="s">
        <v>7669</v>
      </c>
      <c r="I1187" s="233"/>
      <c r="J1187" s="233"/>
      <c r="K1187" s="234"/>
      <c r="L1187" s="241" t="s">
        <v>6265</v>
      </c>
      <c r="M1187" s="242"/>
      <c r="N1187" s="242"/>
      <c r="O1187" s="243"/>
      <c r="P1187" s="215" t="str">
        <f>VLOOKUP($B1184,[1]D3_2!$B$5:$AL$131,22,FALSE)&amp;""</f>
        <v/>
      </c>
      <c r="Q1187" s="216"/>
      <c r="R1187" s="95" t="s">
        <v>59</v>
      </c>
      <c r="S1187" s="217" t="str">
        <f>VLOOKUP($B1184,[1]D3_2!$B$5:$AL$131,23,FALSE)&amp;""</f>
        <v/>
      </c>
      <c r="T1187" s="218"/>
      <c r="U1187" s="215" t="str">
        <f>VLOOKUP($B1184,[1]D3_2!$B$5:$AL$131,24,FALSE)&amp;""</f>
        <v/>
      </c>
      <c r="V1187" s="216"/>
      <c r="W1187" s="95" t="s">
        <v>59</v>
      </c>
      <c r="X1187" s="217" t="str">
        <f>VLOOKUP($B1184,[1]D3_2!$B$5:$AL$131,25,FALSE)&amp;""</f>
        <v/>
      </c>
      <c r="Y1187" s="218"/>
      <c r="Z1187" s="215" t="str">
        <f>VLOOKUP($B1184,[1]D3_2!$B$5:$AL$131,26,FALSE)&amp;""</f>
        <v/>
      </c>
      <c r="AA1187" s="216"/>
      <c r="AB1187" s="95" t="s">
        <v>59</v>
      </c>
      <c r="AC1187" s="217" t="str">
        <f>VLOOKUP($B1184,[1]D3_2!$B$5:$AL$131,27,FALSE)&amp;""</f>
        <v/>
      </c>
      <c r="AD1187" s="218"/>
      <c r="AE1187" s="215" t="str">
        <f>VLOOKUP($B1184,[1]D3_2!$B$5:$AL$131,28,FALSE)&amp;""</f>
        <v/>
      </c>
      <c r="AF1187" s="216"/>
      <c r="AG1187" s="95" t="s">
        <v>59</v>
      </c>
      <c r="AH1187" s="217" t="str">
        <f>VLOOKUP($B1184,[1]D3_2!$B$5:$AL$131,29,FALSE)&amp;""</f>
        <v/>
      </c>
      <c r="AI1187" s="218"/>
      <c r="AJ1187" s="215" t="str">
        <f>VLOOKUP($B1184,[1]D3_2!$B$5:$AL$131,30,FALSE)&amp;""</f>
        <v/>
      </c>
      <c r="AK1187" s="216"/>
      <c r="AL1187" s="95" t="s">
        <v>59</v>
      </c>
      <c r="AM1187" s="217" t="str">
        <f>VLOOKUP($B1184,[1]D3_2!$B$5:$AL$131,31,FALSE)&amp;""</f>
        <v/>
      </c>
      <c r="AN1187" s="218"/>
      <c r="AO1187" s="215" t="str">
        <f>VLOOKUP($B1184,[1]D3_2!$B$5:$AL$131,32,FALSE)&amp;""</f>
        <v/>
      </c>
      <c r="AP1187" s="216"/>
      <c r="AQ1187" s="95" t="s">
        <v>59</v>
      </c>
      <c r="AR1187" s="217" t="str">
        <f>VLOOKUP($B1184,[1]D3_2!$B$5:$AL$131,33,FALSE)&amp;""</f>
        <v/>
      </c>
      <c r="AS1187" s="218"/>
      <c r="AT1187" s="215" t="str">
        <f>VLOOKUP($B1184,[1]D3_2!$B$5:$AL$131,34,FALSE)&amp;""</f>
        <v/>
      </c>
      <c r="AU1187" s="216"/>
      <c r="AV1187" s="95" t="s">
        <v>59</v>
      </c>
      <c r="AW1187" s="217" t="str">
        <f>VLOOKUP($B1184,[1]D3_2!$B$5:$AL$131,35,FALSE)&amp;""</f>
        <v/>
      </c>
      <c r="AX1187" s="218"/>
      <c r="AY1187" s="215" t="str">
        <f>VLOOKUP($B1184,[1]D3_2!$B$5:$AL$131,36,FALSE)&amp;""</f>
        <v/>
      </c>
      <c r="AZ1187" s="216"/>
      <c r="BA1187" s="95" t="s">
        <v>59</v>
      </c>
      <c r="BB1187" s="217" t="str">
        <f>VLOOKUP($B1184,[1]D3_2!$B$5:$AL$131,37,FALSE)&amp;""</f>
        <v/>
      </c>
      <c r="BC1187" s="218"/>
      <c r="BD1187" s="60"/>
    </row>
    <row r="1188" spans="2:56" ht="14.25" customHeight="1" x14ac:dyDescent="0.55000000000000004">
      <c r="B1188" s="208"/>
      <c r="C1188" s="209"/>
      <c r="D1188" s="209"/>
      <c r="E1188" s="209"/>
      <c r="F1188" s="209"/>
      <c r="G1188" s="210"/>
      <c r="H1188" s="235"/>
      <c r="I1188" s="236"/>
      <c r="J1188" s="236"/>
      <c r="K1188" s="237"/>
      <c r="L1188" s="219" t="s">
        <v>7255</v>
      </c>
      <c r="M1188" s="220"/>
      <c r="N1188" s="220"/>
      <c r="O1188" s="221"/>
      <c r="P1188" s="222" t="str">
        <f>VLOOKUP($B1184,[1]D3_2!$B$132:$AL$258,22,FALSE)&amp;""</f>
        <v/>
      </c>
      <c r="Q1188" s="223"/>
      <c r="R1188" s="96" t="s">
        <v>6130</v>
      </c>
      <c r="S1188" s="224" t="str">
        <f>VLOOKUP($B1184,[1]D3_2!$B$132:$AL$258,23,FALSE)&amp;""</f>
        <v/>
      </c>
      <c r="T1188" s="225"/>
      <c r="U1188" s="222" t="str">
        <f>VLOOKUP($B1184,[1]D3_2!$B$132:$AL$258,24,FALSE)&amp;""</f>
        <v/>
      </c>
      <c r="V1188" s="223"/>
      <c r="W1188" s="96" t="s">
        <v>6130</v>
      </c>
      <c r="X1188" s="224" t="str">
        <f>VLOOKUP($B1184,[1]D3_2!$B$132:$AL$258,25,FALSE)&amp;""</f>
        <v/>
      </c>
      <c r="Y1188" s="225"/>
      <c r="Z1188" s="222" t="str">
        <f>VLOOKUP($B1184,[1]D3_2!$B$132:$AL$258,26,FALSE)&amp;""</f>
        <v/>
      </c>
      <c r="AA1188" s="223"/>
      <c r="AB1188" s="96" t="s">
        <v>6130</v>
      </c>
      <c r="AC1188" s="224" t="str">
        <f>VLOOKUP($B1184,[1]D3_2!$B$132:$AL$258,27,FALSE)&amp;""</f>
        <v/>
      </c>
      <c r="AD1188" s="225"/>
      <c r="AE1188" s="222" t="str">
        <f>VLOOKUP($B1184,[1]D3_2!$B$132:$AL$258,28,FALSE)&amp;""</f>
        <v/>
      </c>
      <c r="AF1188" s="223"/>
      <c r="AG1188" s="96" t="s">
        <v>6130</v>
      </c>
      <c r="AH1188" s="224" t="str">
        <f>VLOOKUP($B1184,[1]D3_2!$B$132:$AL$385,29,FALSE)&amp;""</f>
        <v/>
      </c>
      <c r="AI1188" s="225"/>
      <c r="AJ1188" s="222" t="str">
        <f>VLOOKUP($B1184,[1]D3_2!$B$132:$AL$258,30,FALSE)&amp;""</f>
        <v/>
      </c>
      <c r="AK1188" s="223"/>
      <c r="AL1188" s="96" t="s">
        <v>6130</v>
      </c>
      <c r="AM1188" s="224" t="str">
        <f>VLOOKUP($B1184,[1]D3_2!$B$132:$AL$385,31,FALSE)&amp;""</f>
        <v/>
      </c>
      <c r="AN1188" s="225"/>
      <c r="AO1188" s="222" t="str">
        <f>VLOOKUP($B1184,[1]D3_2!$B$132:$AL$258,32,FALSE)&amp;""</f>
        <v/>
      </c>
      <c r="AP1188" s="223"/>
      <c r="AQ1188" s="96" t="s">
        <v>6130</v>
      </c>
      <c r="AR1188" s="224" t="str">
        <f>VLOOKUP($B1184,[1]D3_2!$B$132:$AL$385,33,FALSE)&amp;""</f>
        <v/>
      </c>
      <c r="AS1188" s="225"/>
      <c r="AT1188" s="222" t="str">
        <f>VLOOKUP($B1184,[1]D3_2!$B$132:$AL$258,34,FALSE)&amp;""</f>
        <v/>
      </c>
      <c r="AU1188" s="223"/>
      <c r="AV1188" s="96" t="s">
        <v>6130</v>
      </c>
      <c r="AW1188" s="224" t="str">
        <f>VLOOKUP($B1184,[1]D3_2!$B$132:$AL$385,35,FALSE)&amp;""</f>
        <v/>
      </c>
      <c r="AX1188" s="225"/>
      <c r="AY1188" s="222" t="str">
        <f>VLOOKUP($B1184,[1]D3_2!$B$132:$AL$258,36,FALSE)&amp;""</f>
        <v/>
      </c>
      <c r="AZ1188" s="223"/>
      <c r="BA1188" s="96" t="s">
        <v>6130</v>
      </c>
      <c r="BB1188" s="224" t="str">
        <f>VLOOKUP($B1184,[1]D3_2!$B$132:$AL$385,37,FALSE)&amp;""</f>
        <v/>
      </c>
      <c r="BC1188" s="225"/>
      <c r="BD1188" s="60"/>
    </row>
    <row r="1189" spans="2:56" ht="14.25" customHeight="1" x14ac:dyDescent="0.55000000000000004">
      <c r="B1189" s="198"/>
      <c r="C1189" s="199"/>
      <c r="D1189" s="199"/>
      <c r="E1189" s="199"/>
      <c r="F1189" s="199"/>
      <c r="G1189" s="200"/>
      <c r="H1189" s="238"/>
      <c r="I1189" s="239"/>
      <c r="J1189" s="239"/>
      <c r="K1189" s="240"/>
      <c r="L1189" s="248" t="s">
        <v>7256</v>
      </c>
      <c r="M1189" s="249"/>
      <c r="N1189" s="249"/>
      <c r="O1189" s="250"/>
      <c r="P1189" s="244" t="str">
        <f>VLOOKUP($B1184,[1]D3_2!$B$259:$AL$385,22,FALSE)&amp;""</f>
        <v/>
      </c>
      <c r="Q1189" s="245"/>
      <c r="R1189" s="97" t="s">
        <v>6130</v>
      </c>
      <c r="S1189" s="246" t="str">
        <f>VLOOKUP($B1184,[1]D3_2!$B$259:$AL$385,23,FALSE)&amp;""</f>
        <v/>
      </c>
      <c r="T1189" s="247"/>
      <c r="U1189" s="244" t="str">
        <f>VLOOKUP($B1184,[1]D3_2!$B$259:$AL$385,24,FALSE)&amp;""</f>
        <v/>
      </c>
      <c r="V1189" s="245"/>
      <c r="W1189" s="97" t="s">
        <v>6130</v>
      </c>
      <c r="X1189" s="246" t="str">
        <f>VLOOKUP($B1184,[1]D3_2!$B$259:$AL$385,25,FALSE)&amp;""</f>
        <v/>
      </c>
      <c r="Y1189" s="247"/>
      <c r="Z1189" s="244" t="str">
        <f>VLOOKUP($B1184,[1]D3_2!$B$259:$AL$385,26,FALSE)&amp;""</f>
        <v/>
      </c>
      <c r="AA1189" s="245"/>
      <c r="AB1189" s="97" t="s">
        <v>6130</v>
      </c>
      <c r="AC1189" s="246" t="str">
        <f>VLOOKUP($B1184,[1]D3_2!$B$259:$AL$385,27,FALSE)&amp;""</f>
        <v/>
      </c>
      <c r="AD1189" s="247"/>
      <c r="AE1189" s="244" t="str">
        <f>VLOOKUP($B1184,[1]D3_2!$B$259:$AL$385,28,FALSE)&amp;""</f>
        <v/>
      </c>
      <c r="AF1189" s="245"/>
      <c r="AG1189" s="97" t="s">
        <v>6130</v>
      </c>
      <c r="AH1189" s="246" t="str">
        <f>VLOOKUP($B1184,[1]D3_2!$B$259:$AL$385,29,FALSE)&amp;""</f>
        <v/>
      </c>
      <c r="AI1189" s="247"/>
      <c r="AJ1189" s="244" t="str">
        <f>VLOOKUP($B1184,[1]D3_2!$B$259:$AL$385,30,FALSE)&amp;""</f>
        <v/>
      </c>
      <c r="AK1189" s="245"/>
      <c r="AL1189" s="97" t="s">
        <v>6130</v>
      </c>
      <c r="AM1189" s="246" t="str">
        <f>VLOOKUP($B1184,[1]D3_2!$B$259:$AL$385,31,FALSE)&amp;""</f>
        <v/>
      </c>
      <c r="AN1189" s="247"/>
      <c r="AO1189" s="244" t="str">
        <f>VLOOKUP($B1184,[1]D3_2!$B$259:$AL$385,32,FALSE)&amp;""</f>
        <v/>
      </c>
      <c r="AP1189" s="245"/>
      <c r="AQ1189" s="97" t="s">
        <v>6130</v>
      </c>
      <c r="AR1189" s="246" t="str">
        <f>VLOOKUP($B1184,[1]D3_2!$B$259:$AL$385,33,FALSE)&amp;""</f>
        <v/>
      </c>
      <c r="AS1189" s="247"/>
      <c r="AT1189" s="244" t="str">
        <f>VLOOKUP($B1184,[1]D3_2!$B$259:$AL$385,34,FALSE)&amp;""</f>
        <v/>
      </c>
      <c r="AU1189" s="245"/>
      <c r="AV1189" s="97" t="s">
        <v>6130</v>
      </c>
      <c r="AW1189" s="246" t="str">
        <f>VLOOKUP($B1184,[1]D3_2!$B$259:$AL$385,35,FALSE)&amp;""</f>
        <v/>
      </c>
      <c r="AX1189" s="247"/>
      <c r="AY1189" s="244" t="str">
        <f>VLOOKUP($B1184,[1]D3_2!$B$259:$AL$385,36,FALSE)&amp;""</f>
        <v/>
      </c>
      <c r="AZ1189" s="245"/>
      <c r="BA1189" s="97" t="s">
        <v>6130</v>
      </c>
      <c r="BB1189" s="246" t="str">
        <f>VLOOKUP($B1184,[1]D3_2!$B$259:$AL$385,37,FALSE)&amp;""</f>
        <v/>
      </c>
      <c r="BC1189" s="247"/>
      <c r="BD1189" s="60"/>
    </row>
    <row r="1190" spans="2:56" ht="14.25" customHeight="1" x14ac:dyDescent="0.55000000000000004">
      <c r="B1190" s="195" t="s">
        <v>6023</v>
      </c>
      <c r="C1190" s="196"/>
      <c r="D1190" s="196"/>
      <c r="E1190" s="196"/>
      <c r="F1190" s="196"/>
      <c r="G1190" s="197"/>
      <c r="H1190" s="232" t="s">
        <v>7637</v>
      </c>
      <c r="I1190" s="233"/>
      <c r="J1190" s="233"/>
      <c r="K1190" s="234"/>
      <c r="L1190" s="241" t="s">
        <v>6265</v>
      </c>
      <c r="M1190" s="242"/>
      <c r="N1190" s="242"/>
      <c r="O1190" s="243"/>
      <c r="P1190" s="215" t="str">
        <f>VLOOKUP($B1190,[1]D3_2!$B$5:$AL$131,6,FALSE)&amp;""</f>
        <v/>
      </c>
      <c r="Q1190" s="216"/>
      <c r="R1190" s="95" t="s">
        <v>59</v>
      </c>
      <c r="S1190" s="217" t="str">
        <f>VLOOKUP($B1190,[1]D3_2!$B$5:$AL$131,7,FALSE)&amp;""</f>
        <v/>
      </c>
      <c r="T1190" s="218"/>
      <c r="U1190" s="215" t="str">
        <f>VLOOKUP($B1190,[1]D3_2!$B$5:$AL$131,8,FALSE)&amp;""</f>
        <v/>
      </c>
      <c r="V1190" s="216"/>
      <c r="W1190" s="95" t="s">
        <v>59</v>
      </c>
      <c r="X1190" s="217" t="str">
        <f>VLOOKUP($B1190,[1]D3_2!$B$5:$AL$131,9,FALSE)&amp;""</f>
        <v/>
      </c>
      <c r="Y1190" s="218"/>
      <c r="Z1190" s="215" t="str">
        <f>VLOOKUP($B1190,[1]D3_2!$B$5:$AL$131,10,FALSE)&amp;""</f>
        <v/>
      </c>
      <c r="AA1190" s="216"/>
      <c r="AB1190" s="95" t="s">
        <v>59</v>
      </c>
      <c r="AC1190" s="217" t="str">
        <f>VLOOKUP($B1190,[1]D3_2!$B$5:$AL$131,11,FALSE)&amp;""</f>
        <v/>
      </c>
      <c r="AD1190" s="218"/>
      <c r="AE1190" s="215" t="str">
        <f>VLOOKUP($B1190,[1]D3_2!$B$5:$AL$131,12,FALSE)&amp;""</f>
        <v/>
      </c>
      <c r="AF1190" s="216"/>
      <c r="AG1190" s="95" t="s">
        <v>59</v>
      </c>
      <c r="AH1190" s="217" t="str">
        <f>VLOOKUP($B1190,[1]D3_2!$B$5:$AL$131,13,FALSE)&amp;""</f>
        <v/>
      </c>
      <c r="AI1190" s="218"/>
      <c r="AJ1190" s="215" t="str">
        <f>VLOOKUP($B1190,[1]D3_2!$B$5:$AL$131,14,FALSE)&amp;""</f>
        <v/>
      </c>
      <c r="AK1190" s="216"/>
      <c r="AL1190" s="95" t="s">
        <v>59</v>
      </c>
      <c r="AM1190" s="217" t="str">
        <f>VLOOKUP($B1190,[1]D3_2!$B$5:$AL$131,15,FALSE)&amp;""</f>
        <v/>
      </c>
      <c r="AN1190" s="218"/>
      <c r="AO1190" s="215" t="str">
        <f>VLOOKUP($B1190,[1]D3_2!$B$5:$AL$131,16,FALSE)&amp;""</f>
        <v/>
      </c>
      <c r="AP1190" s="216"/>
      <c r="AQ1190" s="95" t="s">
        <v>59</v>
      </c>
      <c r="AR1190" s="217" t="str">
        <f>VLOOKUP($B1190,[1]D3_2!$B$5:$AL$131,17,FALSE)&amp;""</f>
        <v/>
      </c>
      <c r="AS1190" s="218"/>
      <c r="AT1190" s="215" t="str">
        <f>VLOOKUP($B1190,[1]D3_2!$B$5:$AL$131,18,FALSE)&amp;""</f>
        <v/>
      </c>
      <c r="AU1190" s="216"/>
      <c r="AV1190" s="95" t="s">
        <v>59</v>
      </c>
      <c r="AW1190" s="217" t="str">
        <f>VLOOKUP($B1190,[1]D3_2!$B$5:$AL$131,19,FALSE)&amp;""</f>
        <v/>
      </c>
      <c r="AX1190" s="218"/>
      <c r="AY1190" s="215" t="str">
        <f>VLOOKUP($B1190,[1]D3_2!$B$5:$AL$131,20,FALSE)&amp;""</f>
        <v/>
      </c>
      <c r="AZ1190" s="216"/>
      <c r="BA1190" s="95" t="s">
        <v>59</v>
      </c>
      <c r="BB1190" s="217" t="str">
        <f>VLOOKUP($B1190,[1]D3_2!$B$5:$AL$131,21,FALSE)&amp;""</f>
        <v/>
      </c>
      <c r="BC1190" s="218"/>
      <c r="BD1190" s="60"/>
    </row>
    <row r="1191" spans="2:56" ht="14.25" customHeight="1" x14ac:dyDescent="0.55000000000000004">
      <c r="B1191" s="208"/>
      <c r="C1191" s="209"/>
      <c r="D1191" s="209"/>
      <c r="E1191" s="209"/>
      <c r="F1191" s="209"/>
      <c r="G1191" s="210"/>
      <c r="H1191" s="235"/>
      <c r="I1191" s="236"/>
      <c r="J1191" s="236"/>
      <c r="K1191" s="237"/>
      <c r="L1191" s="219" t="s">
        <v>7255</v>
      </c>
      <c r="M1191" s="220"/>
      <c r="N1191" s="220"/>
      <c r="O1191" s="221"/>
      <c r="P1191" s="222" t="str">
        <f>VLOOKUP($B1190,[1]D3_2!$B$132:$AL$258,6,FALSE)&amp;""</f>
        <v/>
      </c>
      <c r="Q1191" s="223"/>
      <c r="R1191" s="96" t="s">
        <v>6130</v>
      </c>
      <c r="S1191" s="224" t="str">
        <f>VLOOKUP($B1190,[1]D3_2!$B$132:$AL$258,7,FALSE)&amp;""</f>
        <v/>
      </c>
      <c r="T1191" s="225"/>
      <c r="U1191" s="222" t="str">
        <f>VLOOKUP($B1190,[1]D3_2!$B$132:$AL$258,8,FALSE)&amp;""</f>
        <v/>
      </c>
      <c r="V1191" s="223"/>
      <c r="W1191" s="96" t="s">
        <v>6130</v>
      </c>
      <c r="X1191" s="224" t="str">
        <f>VLOOKUP($B1190,[1]D3_2!$B$132:$AL$258,9,FALSE)&amp;""</f>
        <v/>
      </c>
      <c r="Y1191" s="225"/>
      <c r="Z1191" s="222" t="str">
        <f>VLOOKUP($B1190,[1]D3_2!$B$132:$AL$258,10,FALSE)&amp;""</f>
        <v/>
      </c>
      <c r="AA1191" s="223"/>
      <c r="AB1191" s="96" t="s">
        <v>6130</v>
      </c>
      <c r="AC1191" s="224" t="str">
        <f>VLOOKUP($B1190,[1]D3_2!$B$132:$AL$258,11,FALSE)&amp;""</f>
        <v/>
      </c>
      <c r="AD1191" s="225"/>
      <c r="AE1191" s="222" t="str">
        <f>VLOOKUP($B1190,[1]D3_2!$B$132:$AL$258,12,FALSE)&amp;""</f>
        <v/>
      </c>
      <c r="AF1191" s="223"/>
      <c r="AG1191" s="96" t="s">
        <v>6130</v>
      </c>
      <c r="AH1191" s="224" t="str">
        <f>VLOOKUP($B1190,[1]D3_2!$B$132:$AL$385,13,FALSE)&amp;""</f>
        <v/>
      </c>
      <c r="AI1191" s="225"/>
      <c r="AJ1191" s="222" t="str">
        <f>VLOOKUP($B1190,[1]D3_2!$B$132:$AL$258,14,FALSE)&amp;""</f>
        <v/>
      </c>
      <c r="AK1191" s="223"/>
      <c r="AL1191" s="96" t="s">
        <v>6130</v>
      </c>
      <c r="AM1191" s="224" t="str">
        <f>VLOOKUP($B1190,[1]D3_2!$B$132:$AL$385,15,FALSE)&amp;""</f>
        <v/>
      </c>
      <c r="AN1191" s="225"/>
      <c r="AO1191" s="222" t="str">
        <f>VLOOKUP($B1190,[1]D3_2!$B$132:$AL$258,16,FALSE)&amp;""</f>
        <v/>
      </c>
      <c r="AP1191" s="223"/>
      <c r="AQ1191" s="96" t="s">
        <v>6130</v>
      </c>
      <c r="AR1191" s="224" t="str">
        <f>VLOOKUP($B1190,[1]D3_2!$B$132:$AL$385,17,FALSE)&amp;""</f>
        <v/>
      </c>
      <c r="AS1191" s="225"/>
      <c r="AT1191" s="222" t="str">
        <f>VLOOKUP($B1190,[1]D3_2!$B$132:$AL$258,18,FALSE)&amp;""</f>
        <v/>
      </c>
      <c r="AU1191" s="223"/>
      <c r="AV1191" s="96" t="s">
        <v>6130</v>
      </c>
      <c r="AW1191" s="224" t="str">
        <f>VLOOKUP($B1190,[1]D3_2!$B$132:$AL$385,19,FALSE)&amp;""</f>
        <v/>
      </c>
      <c r="AX1191" s="225"/>
      <c r="AY1191" s="222" t="str">
        <f>VLOOKUP($B1190,[1]D3_2!$B$132:$AL$258,20,FALSE)&amp;""</f>
        <v/>
      </c>
      <c r="AZ1191" s="223"/>
      <c r="BA1191" s="96" t="s">
        <v>6130</v>
      </c>
      <c r="BB1191" s="224" t="str">
        <f>VLOOKUP($B1190,[1]D3_2!$B$132:$AL$385,21,FALSE)&amp;""</f>
        <v/>
      </c>
      <c r="BC1191" s="225"/>
      <c r="BD1191" s="60"/>
    </row>
    <row r="1192" spans="2:56" ht="14.25" customHeight="1" x14ac:dyDescent="0.55000000000000004">
      <c r="B1192" s="208"/>
      <c r="C1192" s="209"/>
      <c r="D1192" s="209"/>
      <c r="E1192" s="209"/>
      <c r="F1192" s="209"/>
      <c r="G1192" s="210"/>
      <c r="H1192" s="238"/>
      <c r="I1192" s="239"/>
      <c r="J1192" s="239"/>
      <c r="K1192" s="240"/>
      <c r="L1192" s="248" t="s">
        <v>7256</v>
      </c>
      <c r="M1192" s="249"/>
      <c r="N1192" s="249"/>
      <c r="O1192" s="250"/>
      <c r="P1192" s="244" t="str">
        <f>VLOOKUP($B1190,[1]D3_2!$B$259:$AL$385,6,FALSE)&amp;""</f>
        <v/>
      </c>
      <c r="Q1192" s="245"/>
      <c r="R1192" s="97" t="s">
        <v>6130</v>
      </c>
      <c r="S1192" s="246" t="str">
        <f>VLOOKUP($B1190,[1]D3_2!$B$259:$AL$385,7,FALSE)&amp;""</f>
        <v/>
      </c>
      <c r="T1192" s="247"/>
      <c r="U1192" s="244" t="str">
        <f>VLOOKUP($B1190,[1]D3_2!$B$259:$AL$385,8,FALSE)&amp;""</f>
        <v/>
      </c>
      <c r="V1192" s="245"/>
      <c r="W1192" s="97" t="s">
        <v>6130</v>
      </c>
      <c r="X1192" s="246" t="str">
        <f>VLOOKUP($B1190,[1]D3_2!$B$259:$AL$385,9,FALSE)&amp;""</f>
        <v/>
      </c>
      <c r="Y1192" s="247"/>
      <c r="Z1192" s="244" t="str">
        <f>VLOOKUP($B1190,[1]D3_2!$B$259:$AL$385,10,FALSE)&amp;""</f>
        <v/>
      </c>
      <c r="AA1192" s="245"/>
      <c r="AB1192" s="97" t="s">
        <v>6130</v>
      </c>
      <c r="AC1192" s="246" t="str">
        <f>VLOOKUP($B1190,[1]D3_2!$B$259:$AL$385,11,FALSE)&amp;""</f>
        <v/>
      </c>
      <c r="AD1192" s="247"/>
      <c r="AE1192" s="244" t="str">
        <f>VLOOKUP($B1190,[1]D3_2!$B$259:$AL$385,12,FALSE)&amp;""</f>
        <v/>
      </c>
      <c r="AF1192" s="245"/>
      <c r="AG1192" s="97" t="s">
        <v>6130</v>
      </c>
      <c r="AH1192" s="246" t="str">
        <f>VLOOKUP($B1190,[1]D3_2!$B$259:$AL$385,13,FALSE)&amp;""</f>
        <v/>
      </c>
      <c r="AI1192" s="247"/>
      <c r="AJ1192" s="244" t="str">
        <f>VLOOKUP($B1190,[1]D3_2!$B$259:$AL$385,14,FALSE)&amp;""</f>
        <v/>
      </c>
      <c r="AK1192" s="245"/>
      <c r="AL1192" s="97" t="s">
        <v>6130</v>
      </c>
      <c r="AM1192" s="246" t="str">
        <f>VLOOKUP($B1190,[1]D3_2!$B$259:$AL$385,15,FALSE)&amp;""</f>
        <v/>
      </c>
      <c r="AN1192" s="247"/>
      <c r="AO1192" s="244" t="str">
        <f>VLOOKUP($B1190,[1]D3_2!$B$259:$AL$385,16,FALSE)&amp;""</f>
        <v/>
      </c>
      <c r="AP1192" s="245"/>
      <c r="AQ1192" s="97" t="s">
        <v>6130</v>
      </c>
      <c r="AR1192" s="246" t="str">
        <f>VLOOKUP($B1190,[1]D3_2!$B$259:$AL$385,17,FALSE)&amp;""</f>
        <v/>
      </c>
      <c r="AS1192" s="247"/>
      <c r="AT1192" s="244" t="str">
        <f>VLOOKUP($B1190,[1]D3_2!$B$259:$AL$385,18,FALSE)&amp;""</f>
        <v/>
      </c>
      <c r="AU1192" s="245"/>
      <c r="AV1192" s="97" t="s">
        <v>6130</v>
      </c>
      <c r="AW1192" s="246" t="str">
        <f>VLOOKUP($B1190,[1]D3_2!$B$259:$AL$385,19,FALSE)&amp;""</f>
        <v/>
      </c>
      <c r="AX1192" s="247"/>
      <c r="AY1192" s="244" t="str">
        <f>VLOOKUP($B1190,[1]D3_2!$B$259:$AL$385,20,FALSE)&amp;""</f>
        <v/>
      </c>
      <c r="AZ1192" s="245"/>
      <c r="BA1192" s="97" t="s">
        <v>6130</v>
      </c>
      <c r="BB1192" s="246" t="str">
        <f>VLOOKUP($B1190,[1]D3_2!$B$259:$AL$385,21,FALSE)&amp;""</f>
        <v/>
      </c>
      <c r="BC1192" s="247"/>
      <c r="BD1192" s="60"/>
    </row>
    <row r="1193" spans="2:56" ht="14.25" customHeight="1" x14ac:dyDescent="0.55000000000000004">
      <c r="B1193" s="208"/>
      <c r="C1193" s="209"/>
      <c r="D1193" s="209"/>
      <c r="E1193" s="209"/>
      <c r="F1193" s="209"/>
      <c r="G1193" s="210"/>
      <c r="H1193" s="232" t="s">
        <v>7669</v>
      </c>
      <c r="I1193" s="233"/>
      <c r="J1193" s="233"/>
      <c r="K1193" s="234"/>
      <c r="L1193" s="241" t="s">
        <v>6265</v>
      </c>
      <c r="M1193" s="242"/>
      <c r="N1193" s="242"/>
      <c r="O1193" s="243"/>
      <c r="P1193" s="215" t="str">
        <f>VLOOKUP($B1190,[1]D3_2!$B$5:$AL$131,22,FALSE)&amp;""</f>
        <v/>
      </c>
      <c r="Q1193" s="216"/>
      <c r="R1193" s="95" t="s">
        <v>59</v>
      </c>
      <c r="S1193" s="217" t="str">
        <f>VLOOKUP($B1190,[1]D3_2!$B$5:$AL$131,23,FALSE)&amp;""</f>
        <v/>
      </c>
      <c r="T1193" s="218"/>
      <c r="U1193" s="215" t="str">
        <f>VLOOKUP($B1190,[1]D3_2!$B$5:$AL$131,24,FALSE)&amp;""</f>
        <v/>
      </c>
      <c r="V1193" s="216"/>
      <c r="W1193" s="95" t="s">
        <v>59</v>
      </c>
      <c r="X1193" s="217" t="str">
        <f>VLOOKUP($B1190,[1]D3_2!$B$5:$AL$131,25,FALSE)&amp;""</f>
        <v/>
      </c>
      <c r="Y1193" s="218"/>
      <c r="Z1193" s="215" t="str">
        <f>VLOOKUP($B1190,[1]D3_2!$B$5:$AL$131,26,FALSE)&amp;""</f>
        <v/>
      </c>
      <c r="AA1193" s="216"/>
      <c r="AB1193" s="95" t="s">
        <v>59</v>
      </c>
      <c r="AC1193" s="217" t="str">
        <f>VLOOKUP($B1190,[1]D3_2!$B$5:$AL$131,27,FALSE)&amp;""</f>
        <v/>
      </c>
      <c r="AD1193" s="218"/>
      <c r="AE1193" s="215" t="str">
        <f>VLOOKUP($B1190,[1]D3_2!$B$5:$AL$131,28,FALSE)&amp;""</f>
        <v/>
      </c>
      <c r="AF1193" s="216"/>
      <c r="AG1193" s="95" t="s">
        <v>59</v>
      </c>
      <c r="AH1193" s="217" t="str">
        <f>VLOOKUP($B1190,[1]D3_2!$B$5:$AL$131,29,FALSE)&amp;""</f>
        <v/>
      </c>
      <c r="AI1193" s="218"/>
      <c r="AJ1193" s="215" t="str">
        <f>VLOOKUP($B1190,[1]D3_2!$B$5:$AL$131,30,FALSE)&amp;""</f>
        <v/>
      </c>
      <c r="AK1193" s="216"/>
      <c r="AL1193" s="95" t="s">
        <v>59</v>
      </c>
      <c r="AM1193" s="217" t="str">
        <f>VLOOKUP($B1190,[1]D3_2!$B$5:$AL$131,31,FALSE)&amp;""</f>
        <v/>
      </c>
      <c r="AN1193" s="218"/>
      <c r="AO1193" s="215" t="str">
        <f>VLOOKUP($B1190,[1]D3_2!$B$5:$AL$131,32,FALSE)&amp;""</f>
        <v/>
      </c>
      <c r="AP1193" s="216"/>
      <c r="AQ1193" s="95" t="s">
        <v>59</v>
      </c>
      <c r="AR1193" s="217" t="str">
        <f>VLOOKUP($B1190,[1]D3_2!$B$5:$AL$131,33,FALSE)&amp;""</f>
        <v/>
      </c>
      <c r="AS1193" s="218"/>
      <c r="AT1193" s="215" t="str">
        <f>VLOOKUP($B1190,[1]D3_2!$B$5:$AL$131,34,FALSE)&amp;""</f>
        <v/>
      </c>
      <c r="AU1193" s="216"/>
      <c r="AV1193" s="95" t="s">
        <v>59</v>
      </c>
      <c r="AW1193" s="217" t="str">
        <f>VLOOKUP($B1190,[1]D3_2!$B$5:$AL$131,35,FALSE)&amp;""</f>
        <v/>
      </c>
      <c r="AX1193" s="218"/>
      <c r="AY1193" s="215" t="str">
        <f>VLOOKUP($B1190,[1]D3_2!$B$5:$AL$131,36,FALSE)&amp;""</f>
        <v/>
      </c>
      <c r="AZ1193" s="216"/>
      <c r="BA1193" s="95" t="s">
        <v>59</v>
      </c>
      <c r="BB1193" s="217" t="str">
        <f>VLOOKUP($B1190,[1]D3_2!$B$5:$AL$131,37,FALSE)&amp;""</f>
        <v/>
      </c>
      <c r="BC1193" s="218"/>
      <c r="BD1193" s="60"/>
    </row>
    <row r="1194" spans="2:56" ht="14.25" customHeight="1" x14ac:dyDescent="0.55000000000000004">
      <c r="B1194" s="208"/>
      <c r="C1194" s="209"/>
      <c r="D1194" s="209"/>
      <c r="E1194" s="209"/>
      <c r="F1194" s="209"/>
      <c r="G1194" s="210"/>
      <c r="H1194" s="235"/>
      <c r="I1194" s="236"/>
      <c r="J1194" s="236"/>
      <c r="K1194" s="237"/>
      <c r="L1194" s="219" t="s">
        <v>7255</v>
      </c>
      <c r="M1194" s="220"/>
      <c r="N1194" s="220"/>
      <c r="O1194" s="221"/>
      <c r="P1194" s="222" t="str">
        <f>VLOOKUP($B1190,[1]D3_2!$B$132:$AL$258,22,FALSE)&amp;""</f>
        <v/>
      </c>
      <c r="Q1194" s="223"/>
      <c r="R1194" s="96" t="s">
        <v>6130</v>
      </c>
      <c r="S1194" s="224" t="str">
        <f>VLOOKUP($B1190,[1]D3_2!$B$132:$AL$258,23,FALSE)&amp;""</f>
        <v/>
      </c>
      <c r="T1194" s="225"/>
      <c r="U1194" s="222" t="str">
        <f>VLOOKUP($B1190,[1]D3_2!$B$132:$AL$258,24,FALSE)&amp;""</f>
        <v/>
      </c>
      <c r="V1194" s="223"/>
      <c r="W1194" s="96" t="s">
        <v>6130</v>
      </c>
      <c r="X1194" s="224" t="str">
        <f>VLOOKUP($B1190,[1]D3_2!$B$132:$AL$258,25,FALSE)&amp;""</f>
        <v/>
      </c>
      <c r="Y1194" s="225"/>
      <c r="Z1194" s="222" t="str">
        <f>VLOOKUP($B1190,[1]D3_2!$B$132:$AL$258,26,FALSE)&amp;""</f>
        <v/>
      </c>
      <c r="AA1194" s="223"/>
      <c r="AB1194" s="96" t="s">
        <v>6130</v>
      </c>
      <c r="AC1194" s="224" t="str">
        <f>VLOOKUP($B1190,[1]D3_2!$B$132:$AL$258,27,FALSE)&amp;""</f>
        <v/>
      </c>
      <c r="AD1194" s="225"/>
      <c r="AE1194" s="222" t="str">
        <f>VLOOKUP($B1190,[1]D3_2!$B$132:$AL$258,28,FALSE)&amp;""</f>
        <v/>
      </c>
      <c r="AF1194" s="223"/>
      <c r="AG1194" s="96" t="s">
        <v>6130</v>
      </c>
      <c r="AH1194" s="224" t="str">
        <f>VLOOKUP($B1190,[1]D3_2!$B$132:$AL$385,29,FALSE)&amp;""</f>
        <v/>
      </c>
      <c r="AI1194" s="225"/>
      <c r="AJ1194" s="222" t="str">
        <f>VLOOKUP($B1190,[1]D3_2!$B$132:$AL$258,30,FALSE)&amp;""</f>
        <v/>
      </c>
      <c r="AK1194" s="223"/>
      <c r="AL1194" s="96" t="s">
        <v>6130</v>
      </c>
      <c r="AM1194" s="224" t="str">
        <f>VLOOKUP($B1190,[1]D3_2!$B$132:$AL$385,31,FALSE)&amp;""</f>
        <v/>
      </c>
      <c r="AN1194" s="225"/>
      <c r="AO1194" s="222" t="str">
        <f>VLOOKUP($B1190,[1]D3_2!$B$132:$AL$258,32,FALSE)&amp;""</f>
        <v/>
      </c>
      <c r="AP1194" s="223"/>
      <c r="AQ1194" s="96" t="s">
        <v>6130</v>
      </c>
      <c r="AR1194" s="224" t="str">
        <f>VLOOKUP($B1190,[1]D3_2!$B$132:$AL$385,33,FALSE)&amp;""</f>
        <v/>
      </c>
      <c r="AS1194" s="225"/>
      <c r="AT1194" s="222" t="str">
        <f>VLOOKUP($B1190,[1]D3_2!$B$132:$AL$258,34,FALSE)&amp;""</f>
        <v/>
      </c>
      <c r="AU1194" s="223"/>
      <c r="AV1194" s="96" t="s">
        <v>6130</v>
      </c>
      <c r="AW1194" s="224" t="str">
        <f>VLOOKUP($B1190,[1]D3_2!$B$132:$AL$385,35,FALSE)&amp;""</f>
        <v/>
      </c>
      <c r="AX1194" s="225"/>
      <c r="AY1194" s="222" t="str">
        <f>VLOOKUP($B1190,[1]D3_2!$B$132:$AL$258,36,FALSE)&amp;""</f>
        <v/>
      </c>
      <c r="AZ1194" s="223"/>
      <c r="BA1194" s="96" t="s">
        <v>6130</v>
      </c>
      <c r="BB1194" s="224" t="str">
        <f>VLOOKUP($B1190,[1]D3_2!$B$132:$AL$385,37,FALSE)&amp;""</f>
        <v/>
      </c>
      <c r="BC1194" s="225"/>
      <c r="BD1194" s="60"/>
    </row>
    <row r="1195" spans="2:56" ht="14.25" customHeight="1" x14ac:dyDescent="0.55000000000000004">
      <c r="B1195" s="198"/>
      <c r="C1195" s="199"/>
      <c r="D1195" s="199"/>
      <c r="E1195" s="199"/>
      <c r="F1195" s="199"/>
      <c r="G1195" s="200"/>
      <c r="H1195" s="238"/>
      <c r="I1195" s="239"/>
      <c r="J1195" s="239"/>
      <c r="K1195" s="240"/>
      <c r="L1195" s="248" t="s">
        <v>7256</v>
      </c>
      <c r="M1195" s="249"/>
      <c r="N1195" s="249"/>
      <c r="O1195" s="250"/>
      <c r="P1195" s="244" t="str">
        <f>VLOOKUP($B1190,[1]D3_2!$B$259:$AL$385,22,FALSE)&amp;""</f>
        <v/>
      </c>
      <c r="Q1195" s="245"/>
      <c r="R1195" s="97" t="s">
        <v>6130</v>
      </c>
      <c r="S1195" s="246" t="str">
        <f>VLOOKUP($B1190,[1]D3_2!$B$259:$AL$385,23,FALSE)&amp;""</f>
        <v/>
      </c>
      <c r="T1195" s="247"/>
      <c r="U1195" s="244" t="str">
        <f>VLOOKUP($B1190,[1]D3_2!$B$259:$AL$385,24,FALSE)&amp;""</f>
        <v/>
      </c>
      <c r="V1195" s="245"/>
      <c r="W1195" s="97" t="s">
        <v>6130</v>
      </c>
      <c r="X1195" s="246" t="str">
        <f>VLOOKUP($B1190,[1]D3_2!$B$259:$AL$385,25,FALSE)&amp;""</f>
        <v/>
      </c>
      <c r="Y1195" s="247"/>
      <c r="Z1195" s="244" t="str">
        <f>VLOOKUP($B1190,[1]D3_2!$B$259:$AL$385,26,FALSE)&amp;""</f>
        <v/>
      </c>
      <c r="AA1195" s="245"/>
      <c r="AB1195" s="97" t="s">
        <v>6130</v>
      </c>
      <c r="AC1195" s="246" t="str">
        <f>VLOOKUP($B1190,[1]D3_2!$B$259:$AL$385,27,FALSE)&amp;""</f>
        <v/>
      </c>
      <c r="AD1195" s="247"/>
      <c r="AE1195" s="244" t="str">
        <f>VLOOKUP($B1190,[1]D3_2!$B$259:$AL$385,28,FALSE)&amp;""</f>
        <v/>
      </c>
      <c r="AF1195" s="245"/>
      <c r="AG1195" s="97" t="s">
        <v>6130</v>
      </c>
      <c r="AH1195" s="246" t="str">
        <f>VLOOKUP($B1190,[1]D3_2!$B$259:$AL$385,29,FALSE)&amp;""</f>
        <v/>
      </c>
      <c r="AI1195" s="247"/>
      <c r="AJ1195" s="244" t="str">
        <f>VLOOKUP($B1190,[1]D3_2!$B$259:$AL$385,30,FALSE)&amp;""</f>
        <v/>
      </c>
      <c r="AK1195" s="245"/>
      <c r="AL1195" s="97" t="s">
        <v>6130</v>
      </c>
      <c r="AM1195" s="246" t="str">
        <f>VLOOKUP($B1190,[1]D3_2!$B$259:$AL$385,31,FALSE)&amp;""</f>
        <v/>
      </c>
      <c r="AN1195" s="247"/>
      <c r="AO1195" s="244" t="str">
        <f>VLOOKUP($B1190,[1]D3_2!$B$259:$AL$385,32,FALSE)&amp;""</f>
        <v/>
      </c>
      <c r="AP1195" s="245"/>
      <c r="AQ1195" s="97" t="s">
        <v>6130</v>
      </c>
      <c r="AR1195" s="246" t="str">
        <f>VLOOKUP($B1190,[1]D3_2!$B$259:$AL$385,33,FALSE)&amp;""</f>
        <v/>
      </c>
      <c r="AS1195" s="247"/>
      <c r="AT1195" s="244" t="str">
        <f>VLOOKUP($B1190,[1]D3_2!$B$259:$AL$385,34,FALSE)&amp;""</f>
        <v/>
      </c>
      <c r="AU1195" s="245"/>
      <c r="AV1195" s="97" t="s">
        <v>6130</v>
      </c>
      <c r="AW1195" s="246" t="str">
        <f>VLOOKUP($B1190,[1]D3_2!$B$259:$AL$385,35,FALSE)&amp;""</f>
        <v/>
      </c>
      <c r="AX1195" s="247"/>
      <c r="AY1195" s="244" t="str">
        <f>VLOOKUP($B1190,[1]D3_2!$B$259:$AL$385,36,FALSE)&amp;""</f>
        <v/>
      </c>
      <c r="AZ1195" s="245"/>
      <c r="BA1195" s="97" t="s">
        <v>6130</v>
      </c>
      <c r="BB1195" s="246" t="str">
        <f>VLOOKUP($B1190,[1]D3_2!$B$259:$AL$385,37,FALSE)&amp;""</f>
        <v/>
      </c>
      <c r="BC1195" s="247"/>
      <c r="BD1195" s="60"/>
    </row>
    <row r="1196" spans="2:56" ht="14.25" customHeight="1" x14ac:dyDescent="0.55000000000000004">
      <c r="B1196" s="195" t="s">
        <v>591</v>
      </c>
      <c r="C1196" s="196"/>
      <c r="D1196" s="196"/>
      <c r="E1196" s="196"/>
      <c r="F1196" s="196"/>
      <c r="G1196" s="197"/>
      <c r="H1196" s="232" t="s">
        <v>7637</v>
      </c>
      <c r="I1196" s="233"/>
      <c r="J1196" s="233"/>
      <c r="K1196" s="234"/>
      <c r="L1196" s="241" t="s">
        <v>6265</v>
      </c>
      <c r="M1196" s="242"/>
      <c r="N1196" s="242"/>
      <c r="O1196" s="243"/>
      <c r="P1196" s="215" t="str">
        <f>VLOOKUP($B1196,[1]D3_2!$B$5:$AL$131,6,FALSE)&amp;""</f>
        <v/>
      </c>
      <c r="Q1196" s="216"/>
      <c r="R1196" s="95" t="s">
        <v>59</v>
      </c>
      <c r="S1196" s="217" t="str">
        <f>VLOOKUP($B1196,[1]D3_2!$B$5:$AL$131,7,FALSE)&amp;""</f>
        <v/>
      </c>
      <c r="T1196" s="218"/>
      <c r="U1196" s="215" t="str">
        <f>VLOOKUP($B1196,[1]D3_2!$B$5:$AL$131,8,FALSE)&amp;""</f>
        <v/>
      </c>
      <c r="V1196" s="216"/>
      <c r="W1196" s="95" t="s">
        <v>59</v>
      </c>
      <c r="X1196" s="217" t="str">
        <f>VLOOKUP($B1196,[1]D3_2!$B$5:$AL$131,9,FALSE)&amp;""</f>
        <v/>
      </c>
      <c r="Y1196" s="218"/>
      <c r="Z1196" s="215" t="str">
        <f>VLOOKUP($B1196,[1]D3_2!$B$5:$AL$131,10,FALSE)&amp;""</f>
        <v/>
      </c>
      <c r="AA1196" s="216"/>
      <c r="AB1196" s="95" t="s">
        <v>59</v>
      </c>
      <c r="AC1196" s="217" t="str">
        <f>VLOOKUP($B1196,[1]D3_2!$B$5:$AL$131,11,FALSE)&amp;""</f>
        <v/>
      </c>
      <c r="AD1196" s="218"/>
      <c r="AE1196" s="215" t="str">
        <f>VLOOKUP($B1196,[1]D3_2!$B$5:$AL$131,12,FALSE)&amp;""</f>
        <v/>
      </c>
      <c r="AF1196" s="216"/>
      <c r="AG1196" s="95" t="s">
        <v>59</v>
      </c>
      <c r="AH1196" s="217" t="str">
        <f>VLOOKUP($B1196,[1]D3_2!$B$5:$AL$131,13,FALSE)&amp;""</f>
        <v/>
      </c>
      <c r="AI1196" s="218"/>
      <c r="AJ1196" s="215" t="str">
        <f>VLOOKUP($B1196,[1]D3_2!$B$5:$AL$131,14,FALSE)&amp;""</f>
        <v/>
      </c>
      <c r="AK1196" s="216"/>
      <c r="AL1196" s="95" t="s">
        <v>59</v>
      </c>
      <c r="AM1196" s="217" t="str">
        <f>VLOOKUP($B1196,[1]D3_2!$B$5:$AL$131,15,FALSE)&amp;""</f>
        <v/>
      </c>
      <c r="AN1196" s="218"/>
      <c r="AO1196" s="215" t="str">
        <f>VLOOKUP($B1196,[1]D3_2!$B$5:$AL$131,16,FALSE)&amp;""</f>
        <v/>
      </c>
      <c r="AP1196" s="216"/>
      <c r="AQ1196" s="95" t="s">
        <v>59</v>
      </c>
      <c r="AR1196" s="217" t="str">
        <f>VLOOKUP($B1196,[1]D3_2!$B$5:$AL$131,17,FALSE)&amp;""</f>
        <v/>
      </c>
      <c r="AS1196" s="218"/>
      <c r="AT1196" s="215" t="str">
        <f>VLOOKUP($B1196,[1]D3_2!$B$5:$AL$131,18,FALSE)&amp;""</f>
        <v/>
      </c>
      <c r="AU1196" s="216"/>
      <c r="AV1196" s="95" t="s">
        <v>59</v>
      </c>
      <c r="AW1196" s="217" t="str">
        <f>VLOOKUP($B1196,[1]D3_2!$B$5:$AL$131,19,FALSE)&amp;""</f>
        <v/>
      </c>
      <c r="AX1196" s="218"/>
      <c r="AY1196" s="215" t="str">
        <f>VLOOKUP($B1196,[1]D3_2!$B$5:$AL$131,20,FALSE)&amp;""</f>
        <v/>
      </c>
      <c r="AZ1196" s="216"/>
      <c r="BA1196" s="95" t="s">
        <v>59</v>
      </c>
      <c r="BB1196" s="217" t="str">
        <f>VLOOKUP($B1196,[1]D3_2!$B$5:$AL$131,21,FALSE)&amp;""</f>
        <v/>
      </c>
      <c r="BC1196" s="218"/>
      <c r="BD1196" s="60"/>
    </row>
    <row r="1197" spans="2:56" ht="14.25" customHeight="1" x14ac:dyDescent="0.55000000000000004">
      <c r="B1197" s="208"/>
      <c r="C1197" s="209"/>
      <c r="D1197" s="209"/>
      <c r="E1197" s="209"/>
      <c r="F1197" s="209"/>
      <c r="G1197" s="210"/>
      <c r="H1197" s="235"/>
      <c r="I1197" s="236"/>
      <c r="J1197" s="236"/>
      <c r="K1197" s="237"/>
      <c r="L1197" s="219" t="s">
        <v>7255</v>
      </c>
      <c r="M1197" s="220"/>
      <c r="N1197" s="220"/>
      <c r="O1197" s="221"/>
      <c r="P1197" s="222" t="str">
        <f>VLOOKUP($B1196,[1]D3_2!$B$132:$AL$258,6,FALSE)&amp;""</f>
        <v/>
      </c>
      <c r="Q1197" s="223"/>
      <c r="R1197" s="96" t="s">
        <v>6130</v>
      </c>
      <c r="S1197" s="224" t="str">
        <f>VLOOKUP($B1196,[1]D3_2!$B$132:$AL$258,7,FALSE)&amp;""</f>
        <v/>
      </c>
      <c r="T1197" s="225"/>
      <c r="U1197" s="222" t="str">
        <f>VLOOKUP($B1196,[1]D3_2!$B$132:$AL$258,8,FALSE)&amp;""</f>
        <v/>
      </c>
      <c r="V1197" s="223"/>
      <c r="W1197" s="96" t="s">
        <v>6130</v>
      </c>
      <c r="X1197" s="224" t="str">
        <f>VLOOKUP($B1196,[1]D3_2!$B$132:$AL$258,9,FALSE)&amp;""</f>
        <v/>
      </c>
      <c r="Y1197" s="225"/>
      <c r="Z1197" s="222" t="str">
        <f>VLOOKUP($B1196,[1]D3_2!$B$132:$AL$258,10,FALSE)&amp;""</f>
        <v/>
      </c>
      <c r="AA1197" s="223"/>
      <c r="AB1197" s="96" t="s">
        <v>6130</v>
      </c>
      <c r="AC1197" s="224" t="str">
        <f>VLOOKUP($B1196,[1]D3_2!$B$132:$AL$258,11,FALSE)&amp;""</f>
        <v/>
      </c>
      <c r="AD1197" s="225"/>
      <c r="AE1197" s="222" t="str">
        <f>VLOOKUP($B1196,[1]D3_2!$B$132:$AL$258,12,FALSE)&amp;""</f>
        <v/>
      </c>
      <c r="AF1197" s="223"/>
      <c r="AG1197" s="96" t="s">
        <v>6130</v>
      </c>
      <c r="AH1197" s="224" t="str">
        <f>VLOOKUP($B1196,[1]D3_2!$B$132:$AL$385,13,FALSE)&amp;""</f>
        <v/>
      </c>
      <c r="AI1197" s="225"/>
      <c r="AJ1197" s="222" t="str">
        <f>VLOOKUP($B1196,[1]D3_2!$B$132:$AL$258,14,FALSE)&amp;""</f>
        <v/>
      </c>
      <c r="AK1197" s="223"/>
      <c r="AL1197" s="96" t="s">
        <v>6130</v>
      </c>
      <c r="AM1197" s="224" t="str">
        <f>VLOOKUP($B1196,[1]D3_2!$B$132:$AL$385,15,FALSE)&amp;""</f>
        <v/>
      </c>
      <c r="AN1197" s="225"/>
      <c r="AO1197" s="222" t="str">
        <f>VLOOKUP($B1196,[1]D3_2!$B$132:$AL$258,16,FALSE)&amp;""</f>
        <v/>
      </c>
      <c r="AP1197" s="223"/>
      <c r="AQ1197" s="96" t="s">
        <v>6130</v>
      </c>
      <c r="AR1197" s="224" t="str">
        <f>VLOOKUP($B1196,[1]D3_2!$B$132:$AL$385,17,FALSE)&amp;""</f>
        <v/>
      </c>
      <c r="AS1197" s="225"/>
      <c r="AT1197" s="222" t="str">
        <f>VLOOKUP($B1196,[1]D3_2!$B$132:$AL$258,18,FALSE)&amp;""</f>
        <v/>
      </c>
      <c r="AU1197" s="223"/>
      <c r="AV1197" s="96" t="s">
        <v>6130</v>
      </c>
      <c r="AW1197" s="224" t="str">
        <f>VLOOKUP($B1196,[1]D3_2!$B$132:$AL$385,19,FALSE)&amp;""</f>
        <v/>
      </c>
      <c r="AX1197" s="225"/>
      <c r="AY1197" s="222" t="str">
        <f>VLOOKUP($B1196,[1]D3_2!$B$132:$AL$258,20,FALSE)&amp;""</f>
        <v/>
      </c>
      <c r="AZ1197" s="223"/>
      <c r="BA1197" s="96" t="s">
        <v>6130</v>
      </c>
      <c r="BB1197" s="224" t="str">
        <f>VLOOKUP($B1196,[1]D3_2!$B$132:$AL$385,21,FALSE)&amp;""</f>
        <v/>
      </c>
      <c r="BC1197" s="225"/>
      <c r="BD1197" s="60"/>
    </row>
    <row r="1198" spans="2:56" ht="14.25" customHeight="1" x14ac:dyDescent="0.55000000000000004">
      <c r="B1198" s="208"/>
      <c r="C1198" s="209"/>
      <c r="D1198" s="209"/>
      <c r="E1198" s="209"/>
      <c r="F1198" s="209"/>
      <c r="G1198" s="210"/>
      <c r="H1198" s="238"/>
      <c r="I1198" s="239"/>
      <c r="J1198" s="239"/>
      <c r="K1198" s="240"/>
      <c r="L1198" s="248" t="s">
        <v>7256</v>
      </c>
      <c r="M1198" s="249"/>
      <c r="N1198" s="249"/>
      <c r="O1198" s="250"/>
      <c r="P1198" s="244" t="str">
        <f>VLOOKUP($B1196,[1]D3_2!$B$259:$AL$385,6,FALSE)&amp;""</f>
        <v/>
      </c>
      <c r="Q1198" s="245"/>
      <c r="R1198" s="97" t="s">
        <v>6130</v>
      </c>
      <c r="S1198" s="246" t="str">
        <f>VLOOKUP($B1196,[1]D3_2!$B$259:$AL$385,7,FALSE)&amp;""</f>
        <v/>
      </c>
      <c r="T1198" s="247"/>
      <c r="U1198" s="244" t="str">
        <f>VLOOKUP($B1196,[1]D3_2!$B$259:$AL$385,8,FALSE)&amp;""</f>
        <v/>
      </c>
      <c r="V1198" s="245"/>
      <c r="W1198" s="97" t="s">
        <v>6130</v>
      </c>
      <c r="X1198" s="246" t="str">
        <f>VLOOKUP($B1196,[1]D3_2!$B$259:$AL$385,9,FALSE)&amp;""</f>
        <v/>
      </c>
      <c r="Y1198" s="247"/>
      <c r="Z1198" s="244" t="str">
        <f>VLOOKUP($B1196,[1]D3_2!$B$259:$AL$385,10,FALSE)&amp;""</f>
        <v/>
      </c>
      <c r="AA1198" s="245"/>
      <c r="AB1198" s="97" t="s">
        <v>6130</v>
      </c>
      <c r="AC1198" s="246" t="str">
        <f>VLOOKUP($B1196,[1]D3_2!$B$259:$AL$385,11,FALSE)&amp;""</f>
        <v/>
      </c>
      <c r="AD1198" s="247"/>
      <c r="AE1198" s="244" t="str">
        <f>VLOOKUP($B1196,[1]D3_2!$B$259:$AL$385,12,FALSE)&amp;""</f>
        <v/>
      </c>
      <c r="AF1198" s="245"/>
      <c r="AG1198" s="97" t="s">
        <v>6130</v>
      </c>
      <c r="AH1198" s="246" t="str">
        <f>VLOOKUP($B1196,[1]D3_2!$B$259:$AL$385,13,FALSE)&amp;""</f>
        <v/>
      </c>
      <c r="AI1198" s="247"/>
      <c r="AJ1198" s="244" t="str">
        <f>VLOOKUP($B1196,[1]D3_2!$B$259:$AL$385,14,FALSE)&amp;""</f>
        <v/>
      </c>
      <c r="AK1198" s="245"/>
      <c r="AL1198" s="97" t="s">
        <v>6130</v>
      </c>
      <c r="AM1198" s="246" t="str">
        <f>VLOOKUP($B1196,[1]D3_2!$B$259:$AL$385,15,FALSE)&amp;""</f>
        <v/>
      </c>
      <c r="AN1198" s="247"/>
      <c r="AO1198" s="244" t="str">
        <f>VLOOKUP($B1196,[1]D3_2!$B$259:$AL$385,16,FALSE)&amp;""</f>
        <v/>
      </c>
      <c r="AP1198" s="245"/>
      <c r="AQ1198" s="97" t="s">
        <v>6130</v>
      </c>
      <c r="AR1198" s="246" t="str">
        <f>VLOOKUP($B1196,[1]D3_2!$B$259:$AL$385,17,FALSE)&amp;""</f>
        <v/>
      </c>
      <c r="AS1198" s="247"/>
      <c r="AT1198" s="244" t="str">
        <f>VLOOKUP($B1196,[1]D3_2!$B$259:$AL$385,18,FALSE)&amp;""</f>
        <v/>
      </c>
      <c r="AU1198" s="245"/>
      <c r="AV1198" s="97" t="s">
        <v>6130</v>
      </c>
      <c r="AW1198" s="246" t="str">
        <f>VLOOKUP($B1196,[1]D3_2!$B$259:$AL$385,19,FALSE)&amp;""</f>
        <v/>
      </c>
      <c r="AX1198" s="247"/>
      <c r="AY1198" s="244" t="str">
        <f>VLOOKUP($B1196,[1]D3_2!$B$259:$AL$385,20,FALSE)&amp;""</f>
        <v/>
      </c>
      <c r="AZ1198" s="245"/>
      <c r="BA1198" s="97" t="s">
        <v>6130</v>
      </c>
      <c r="BB1198" s="246" t="str">
        <f>VLOOKUP($B1196,[1]D3_2!$B$259:$AL$385,21,FALSE)&amp;""</f>
        <v/>
      </c>
      <c r="BC1198" s="247"/>
      <c r="BD1198" s="60"/>
    </row>
    <row r="1199" spans="2:56" ht="14.25" customHeight="1" x14ac:dyDescent="0.55000000000000004">
      <c r="B1199" s="208"/>
      <c r="C1199" s="209"/>
      <c r="D1199" s="209"/>
      <c r="E1199" s="209"/>
      <c r="F1199" s="209"/>
      <c r="G1199" s="210"/>
      <c r="H1199" s="232" t="s">
        <v>7669</v>
      </c>
      <c r="I1199" s="233"/>
      <c r="J1199" s="233"/>
      <c r="K1199" s="234"/>
      <c r="L1199" s="241" t="s">
        <v>6265</v>
      </c>
      <c r="M1199" s="242"/>
      <c r="N1199" s="242"/>
      <c r="O1199" s="243"/>
      <c r="P1199" s="215" t="str">
        <f>VLOOKUP($B1196,[1]D3_2!$B$5:$AL$131,22,FALSE)&amp;""</f>
        <v/>
      </c>
      <c r="Q1199" s="216"/>
      <c r="R1199" s="95" t="s">
        <v>59</v>
      </c>
      <c r="S1199" s="217" t="str">
        <f>VLOOKUP($B1196,[1]D3_2!$B$5:$AL$131,23,FALSE)&amp;""</f>
        <v/>
      </c>
      <c r="T1199" s="218"/>
      <c r="U1199" s="215" t="str">
        <f>VLOOKUP($B1196,[1]D3_2!$B$5:$AL$131,24,FALSE)&amp;""</f>
        <v/>
      </c>
      <c r="V1199" s="216"/>
      <c r="W1199" s="95" t="s">
        <v>59</v>
      </c>
      <c r="X1199" s="217" t="str">
        <f>VLOOKUP($B1196,[1]D3_2!$B$5:$AL$131,25,FALSE)&amp;""</f>
        <v/>
      </c>
      <c r="Y1199" s="218"/>
      <c r="Z1199" s="215" t="str">
        <f>VLOOKUP($B1196,[1]D3_2!$B$5:$AL$131,26,FALSE)&amp;""</f>
        <v/>
      </c>
      <c r="AA1199" s="216"/>
      <c r="AB1199" s="95" t="s">
        <v>59</v>
      </c>
      <c r="AC1199" s="217" t="str">
        <f>VLOOKUP($B1196,[1]D3_2!$B$5:$AL$131,27,FALSE)&amp;""</f>
        <v/>
      </c>
      <c r="AD1199" s="218"/>
      <c r="AE1199" s="215" t="str">
        <f>VLOOKUP($B1196,[1]D3_2!$B$5:$AL$131,28,FALSE)&amp;""</f>
        <v/>
      </c>
      <c r="AF1199" s="216"/>
      <c r="AG1199" s="95" t="s">
        <v>59</v>
      </c>
      <c r="AH1199" s="217" t="str">
        <f>VLOOKUP($B1196,[1]D3_2!$B$5:$AL$131,29,FALSE)&amp;""</f>
        <v/>
      </c>
      <c r="AI1199" s="218"/>
      <c r="AJ1199" s="215" t="str">
        <f>VLOOKUP($B1196,[1]D3_2!$B$5:$AL$131,30,FALSE)&amp;""</f>
        <v/>
      </c>
      <c r="AK1199" s="216"/>
      <c r="AL1199" s="95" t="s">
        <v>59</v>
      </c>
      <c r="AM1199" s="217" t="str">
        <f>VLOOKUP($B1196,[1]D3_2!$B$5:$AL$131,31,FALSE)&amp;""</f>
        <v/>
      </c>
      <c r="AN1199" s="218"/>
      <c r="AO1199" s="215" t="str">
        <f>VLOOKUP($B1196,[1]D3_2!$B$5:$AL$131,32,FALSE)&amp;""</f>
        <v/>
      </c>
      <c r="AP1199" s="216"/>
      <c r="AQ1199" s="95" t="s">
        <v>59</v>
      </c>
      <c r="AR1199" s="217" t="str">
        <f>VLOOKUP($B1196,[1]D3_2!$B$5:$AL$131,33,FALSE)&amp;""</f>
        <v/>
      </c>
      <c r="AS1199" s="218"/>
      <c r="AT1199" s="215" t="str">
        <f>VLOOKUP($B1196,[1]D3_2!$B$5:$AL$131,34,FALSE)&amp;""</f>
        <v/>
      </c>
      <c r="AU1199" s="216"/>
      <c r="AV1199" s="95" t="s">
        <v>59</v>
      </c>
      <c r="AW1199" s="217" t="str">
        <f>VLOOKUP($B1196,[1]D3_2!$B$5:$AL$131,35,FALSE)&amp;""</f>
        <v/>
      </c>
      <c r="AX1199" s="218"/>
      <c r="AY1199" s="215" t="str">
        <f>VLOOKUP($B1196,[1]D3_2!$B$5:$AL$131,36,FALSE)&amp;""</f>
        <v/>
      </c>
      <c r="AZ1199" s="216"/>
      <c r="BA1199" s="95" t="s">
        <v>59</v>
      </c>
      <c r="BB1199" s="217" t="str">
        <f>VLOOKUP($B1196,[1]D3_2!$B$5:$AL$131,37,FALSE)&amp;""</f>
        <v/>
      </c>
      <c r="BC1199" s="218"/>
      <c r="BD1199" s="60"/>
    </row>
    <row r="1200" spans="2:56" ht="14.25" customHeight="1" x14ac:dyDescent="0.55000000000000004">
      <c r="B1200" s="208"/>
      <c r="C1200" s="209"/>
      <c r="D1200" s="209"/>
      <c r="E1200" s="209"/>
      <c r="F1200" s="209"/>
      <c r="G1200" s="210"/>
      <c r="H1200" s="235"/>
      <c r="I1200" s="236"/>
      <c r="J1200" s="236"/>
      <c r="K1200" s="237"/>
      <c r="L1200" s="219" t="s">
        <v>7255</v>
      </c>
      <c r="M1200" s="220"/>
      <c r="N1200" s="220"/>
      <c r="O1200" s="221"/>
      <c r="P1200" s="222" t="str">
        <f>VLOOKUP($B1196,[1]D3_2!$B$132:$AL$258,22,FALSE)&amp;""</f>
        <v/>
      </c>
      <c r="Q1200" s="223"/>
      <c r="R1200" s="96" t="s">
        <v>6130</v>
      </c>
      <c r="S1200" s="224" t="str">
        <f>VLOOKUP($B1196,[1]D3_2!$B$132:$AL$258,23,FALSE)&amp;""</f>
        <v/>
      </c>
      <c r="T1200" s="225"/>
      <c r="U1200" s="222" t="str">
        <f>VLOOKUP($B1196,[1]D3_2!$B$132:$AL$258,24,FALSE)&amp;""</f>
        <v/>
      </c>
      <c r="V1200" s="223"/>
      <c r="W1200" s="96" t="s">
        <v>6130</v>
      </c>
      <c r="X1200" s="224" t="str">
        <f>VLOOKUP($B1196,[1]D3_2!$B$132:$AL$258,25,FALSE)&amp;""</f>
        <v/>
      </c>
      <c r="Y1200" s="225"/>
      <c r="Z1200" s="222" t="str">
        <f>VLOOKUP($B1196,[1]D3_2!$B$132:$AL$258,26,FALSE)&amp;""</f>
        <v/>
      </c>
      <c r="AA1200" s="223"/>
      <c r="AB1200" s="96" t="s">
        <v>6130</v>
      </c>
      <c r="AC1200" s="224" t="str">
        <f>VLOOKUP($B1196,[1]D3_2!$B$132:$AL$258,27,FALSE)&amp;""</f>
        <v/>
      </c>
      <c r="AD1200" s="225"/>
      <c r="AE1200" s="222" t="str">
        <f>VLOOKUP($B1196,[1]D3_2!$B$132:$AL$258,28,FALSE)&amp;""</f>
        <v/>
      </c>
      <c r="AF1200" s="223"/>
      <c r="AG1200" s="96" t="s">
        <v>6130</v>
      </c>
      <c r="AH1200" s="224" t="str">
        <f>VLOOKUP($B1196,[1]D3_2!$B$132:$AL$385,29,FALSE)&amp;""</f>
        <v/>
      </c>
      <c r="AI1200" s="225"/>
      <c r="AJ1200" s="222" t="str">
        <f>VLOOKUP($B1196,[1]D3_2!$B$132:$AL$258,30,FALSE)&amp;""</f>
        <v/>
      </c>
      <c r="AK1200" s="223"/>
      <c r="AL1200" s="96" t="s">
        <v>6130</v>
      </c>
      <c r="AM1200" s="224" t="str">
        <f>VLOOKUP($B1196,[1]D3_2!$B$132:$AL$385,31,FALSE)&amp;""</f>
        <v/>
      </c>
      <c r="AN1200" s="225"/>
      <c r="AO1200" s="222" t="str">
        <f>VLOOKUP($B1196,[1]D3_2!$B$132:$AL$258,32,FALSE)&amp;""</f>
        <v/>
      </c>
      <c r="AP1200" s="223"/>
      <c r="AQ1200" s="96" t="s">
        <v>6130</v>
      </c>
      <c r="AR1200" s="224" t="str">
        <f>VLOOKUP($B1196,[1]D3_2!$B$132:$AL$385,33,FALSE)&amp;""</f>
        <v/>
      </c>
      <c r="AS1200" s="225"/>
      <c r="AT1200" s="222" t="str">
        <f>VLOOKUP($B1196,[1]D3_2!$B$132:$AL$258,34,FALSE)&amp;""</f>
        <v/>
      </c>
      <c r="AU1200" s="223"/>
      <c r="AV1200" s="96" t="s">
        <v>6130</v>
      </c>
      <c r="AW1200" s="224" t="str">
        <f>VLOOKUP($B1196,[1]D3_2!$B$132:$AL$385,35,FALSE)&amp;""</f>
        <v/>
      </c>
      <c r="AX1200" s="225"/>
      <c r="AY1200" s="222" t="str">
        <f>VLOOKUP($B1196,[1]D3_2!$B$132:$AL$258,36,FALSE)&amp;""</f>
        <v/>
      </c>
      <c r="AZ1200" s="223"/>
      <c r="BA1200" s="96" t="s">
        <v>6130</v>
      </c>
      <c r="BB1200" s="224" t="str">
        <f>VLOOKUP($B1196,[1]D3_2!$B$132:$AL$385,37,FALSE)&amp;""</f>
        <v/>
      </c>
      <c r="BC1200" s="225"/>
      <c r="BD1200" s="60"/>
    </row>
    <row r="1201" spans="2:56" ht="14.25" customHeight="1" x14ac:dyDescent="0.55000000000000004">
      <c r="B1201" s="198"/>
      <c r="C1201" s="199"/>
      <c r="D1201" s="199"/>
      <c r="E1201" s="199"/>
      <c r="F1201" s="199"/>
      <c r="G1201" s="200"/>
      <c r="H1201" s="238"/>
      <c r="I1201" s="239"/>
      <c r="J1201" s="239"/>
      <c r="K1201" s="240"/>
      <c r="L1201" s="248" t="s">
        <v>7256</v>
      </c>
      <c r="M1201" s="249"/>
      <c r="N1201" s="249"/>
      <c r="O1201" s="250"/>
      <c r="P1201" s="244" t="str">
        <f>VLOOKUP($B1196,[1]D3_2!$B$259:$AL$385,22,FALSE)&amp;""</f>
        <v/>
      </c>
      <c r="Q1201" s="245"/>
      <c r="R1201" s="97" t="s">
        <v>6130</v>
      </c>
      <c r="S1201" s="246" t="str">
        <f>VLOOKUP($B1196,[1]D3_2!$B$259:$AL$385,23,FALSE)&amp;""</f>
        <v/>
      </c>
      <c r="T1201" s="247"/>
      <c r="U1201" s="244" t="str">
        <f>VLOOKUP($B1196,[1]D3_2!$B$259:$AL$385,24,FALSE)&amp;""</f>
        <v/>
      </c>
      <c r="V1201" s="245"/>
      <c r="W1201" s="97" t="s">
        <v>6130</v>
      </c>
      <c r="X1201" s="246" t="str">
        <f>VLOOKUP($B1196,[1]D3_2!$B$259:$AL$385,25,FALSE)&amp;""</f>
        <v/>
      </c>
      <c r="Y1201" s="247"/>
      <c r="Z1201" s="244" t="str">
        <f>VLOOKUP($B1196,[1]D3_2!$B$259:$AL$385,26,FALSE)&amp;""</f>
        <v/>
      </c>
      <c r="AA1201" s="245"/>
      <c r="AB1201" s="97" t="s">
        <v>6130</v>
      </c>
      <c r="AC1201" s="246" t="str">
        <f>VLOOKUP($B1196,[1]D3_2!$B$259:$AL$385,27,FALSE)&amp;""</f>
        <v/>
      </c>
      <c r="AD1201" s="247"/>
      <c r="AE1201" s="244" t="str">
        <f>VLOOKUP($B1196,[1]D3_2!$B$259:$AL$385,28,FALSE)&amp;""</f>
        <v/>
      </c>
      <c r="AF1201" s="245"/>
      <c r="AG1201" s="97" t="s">
        <v>6130</v>
      </c>
      <c r="AH1201" s="246" t="str">
        <f>VLOOKUP($B1196,[1]D3_2!$B$259:$AL$385,29,FALSE)&amp;""</f>
        <v/>
      </c>
      <c r="AI1201" s="247"/>
      <c r="AJ1201" s="244" t="str">
        <f>VLOOKUP($B1196,[1]D3_2!$B$259:$AL$385,30,FALSE)&amp;""</f>
        <v/>
      </c>
      <c r="AK1201" s="245"/>
      <c r="AL1201" s="97" t="s">
        <v>6130</v>
      </c>
      <c r="AM1201" s="246" t="str">
        <f>VLOOKUP($B1196,[1]D3_2!$B$259:$AL$385,31,FALSE)&amp;""</f>
        <v/>
      </c>
      <c r="AN1201" s="247"/>
      <c r="AO1201" s="244" t="str">
        <f>VLOOKUP($B1196,[1]D3_2!$B$259:$AL$385,32,FALSE)&amp;""</f>
        <v/>
      </c>
      <c r="AP1201" s="245"/>
      <c r="AQ1201" s="97" t="s">
        <v>6130</v>
      </c>
      <c r="AR1201" s="246" t="str">
        <f>VLOOKUP($B1196,[1]D3_2!$B$259:$AL$385,33,FALSE)&amp;""</f>
        <v/>
      </c>
      <c r="AS1201" s="247"/>
      <c r="AT1201" s="244" t="str">
        <f>VLOOKUP($B1196,[1]D3_2!$B$259:$AL$385,34,FALSE)&amp;""</f>
        <v/>
      </c>
      <c r="AU1201" s="245"/>
      <c r="AV1201" s="97" t="s">
        <v>6130</v>
      </c>
      <c r="AW1201" s="246" t="str">
        <f>VLOOKUP($B1196,[1]D3_2!$B$259:$AL$385,35,FALSE)&amp;""</f>
        <v/>
      </c>
      <c r="AX1201" s="247"/>
      <c r="AY1201" s="244" t="str">
        <f>VLOOKUP($B1196,[1]D3_2!$B$259:$AL$385,36,FALSE)&amp;""</f>
        <v/>
      </c>
      <c r="AZ1201" s="245"/>
      <c r="BA1201" s="97" t="s">
        <v>6130</v>
      </c>
      <c r="BB1201" s="246" t="str">
        <f>VLOOKUP($B1196,[1]D3_2!$B$259:$AL$385,37,FALSE)&amp;""</f>
        <v/>
      </c>
      <c r="BC1201" s="247"/>
      <c r="BD1201" s="60"/>
    </row>
    <row r="1202" spans="2:56" ht="14.25" customHeight="1" x14ac:dyDescent="0.55000000000000004">
      <c r="B1202" s="195" t="s">
        <v>593</v>
      </c>
      <c r="C1202" s="196"/>
      <c r="D1202" s="196"/>
      <c r="E1202" s="196"/>
      <c r="F1202" s="196"/>
      <c r="G1202" s="197"/>
      <c r="H1202" s="232" t="s">
        <v>7637</v>
      </c>
      <c r="I1202" s="233"/>
      <c r="J1202" s="233"/>
      <c r="K1202" s="234"/>
      <c r="L1202" s="241" t="s">
        <v>6265</v>
      </c>
      <c r="M1202" s="242"/>
      <c r="N1202" s="242"/>
      <c r="O1202" s="243"/>
      <c r="P1202" s="215" t="str">
        <f>VLOOKUP($B1202,[1]D3_2!$B$5:$AL$131,6,FALSE)&amp;""</f>
        <v/>
      </c>
      <c r="Q1202" s="216"/>
      <c r="R1202" s="95" t="s">
        <v>59</v>
      </c>
      <c r="S1202" s="217" t="str">
        <f>VLOOKUP($B1202,[1]D3_2!$B$5:$AL$131,7,FALSE)&amp;""</f>
        <v/>
      </c>
      <c r="T1202" s="218"/>
      <c r="U1202" s="215" t="str">
        <f>VLOOKUP($B1202,[1]D3_2!$B$5:$AL$131,8,FALSE)&amp;""</f>
        <v/>
      </c>
      <c r="V1202" s="216"/>
      <c r="W1202" s="95" t="s">
        <v>59</v>
      </c>
      <c r="X1202" s="217" t="str">
        <f>VLOOKUP($B1202,[1]D3_2!$B$5:$AL$131,9,FALSE)&amp;""</f>
        <v/>
      </c>
      <c r="Y1202" s="218"/>
      <c r="Z1202" s="215" t="str">
        <f>VLOOKUP($B1202,[1]D3_2!$B$5:$AL$131,10,FALSE)&amp;""</f>
        <v/>
      </c>
      <c r="AA1202" s="216"/>
      <c r="AB1202" s="95" t="s">
        <v>59</v>
      </c>
      <c r="AC1202" s="217" t="str">
        <f>VLOOKUP($B1202,[1]D3_2!$B$5:$AL$131,11,FALSE)&amp;""</f>
        <v/>
      </c>
      <c r="AD1202" s="218"/>
      <c r="AE1202" s="215" t="str">
        <f>VLOOKUP($B1202,[1]D3_2!$B$5:$AL$131,12,FALSE)&amp;""</f>
        <v/>
      </c>
      <c r="AF1202" s="216"/>
      <c r="AG1202" s="95" t="s">
        <v>59</v>
      </c>
      <c r="AH1202" s="217" t="str">
        <f>VLOOKUP($B1202,[1]D3_2!$B$5:$AL$131,13,FALSE)&amp;""</f>
        <v/>
      </c>
      <c r="AI1202" s="218"/>
      <c r="AJ1202" s="215" t="str">
        <f>VLOOKUP($B1202,[1]D3_2!$B$5:$AL$131,14,FALSE)&amp;""</f>
        <v/>
      </c>
      <c r="AK1202" s="216"/>
      <c r="AL1202" s="95" t="s">
        <v>59</v>
      </c>
      <c r="AM1202" s="217" t="str">
        <f>VLOOKUP($B1202,[1]D3_2!$B$5:$AL$131,15,FALSE)&amp;""</f>
        <v/>
      </c>
      <c r="AN1202" s="218"/>
      <c r="AO1202" s="215" t="str">
        <f>VLOOKUP($B1202,[1]D3_2!$B$5:$AL$131,16,FALSE)&amp;""</f>
        <v/>
      </c>
      <c r="AP1202" s="216"/>
      <c r="AQ1202" s="95" t="s">
        <v>59</v>
      </c>
      <c r="AR1202" s="217" t="str">
        <f>VLOOKUP($B1202,[1]D3_2!$B$5:$AL$131,17,FALSE)&amp;""</f>
        <v/>
      </c>
      <c r="AS1202" s="218"/>
      <c r="AT1202" s="215" t="str">
        <f>VLOOKUP($B1202,[1]D3_2!$B$5:$AL$131,18,FALSE)&amp;""</f>
        <v/>
      </c>
      <c r="AU1202" s="216"/>
      <c r="AV1202" s="95" t="s">
        <v>59</v>
      </c>
      <c r="AW1202" s="217" t="str">
        <f>VLOOKUP($B1202,[1]D3_2!$B$5:$AL$131,19,FALSE)&amp;""</f>
        <v/>
      </c>
      <c r="AX1202" s="218"/>
      <c r="AY1202" s="215" t="str">
        <f>VLOOKUP($B1202,[1]D3_2!$B$5:$AL$131,20,FALSE)&amp;""</f>
        <v/>
      </c>
      <c r="AZ1202" s="216"/>
      <c r="BA1202" s="95" t="s">
        <v>59</v>
      </c>
      <c r="BB1202" s="217" t="str">
        <f>VLOOKUP($B1202,[1]D3_2!$B$5:$AL$131,21,FALSE)&amp;""</f>
        <v/>
      </c>
      <c r="BC1202" s="218"/>
      <c r="BD1202" s="60"/>
    </row>
    <row r="1203" spans="2:56" ht="14.25" customHeight="1" x14ac:dyDescent="0.55000000000000004">
      <c r="B1203" s="208"/>
      <c r="C1203" s="209"/>
      <c r="D1203" s="209"/>
      <c r="E1203" s="209"/>
      <c r="F1203" s="209"/>
      <c r="G1203" s="210"/>
      <c r="H1203" s="235"/>
      <c r="I1203" s="236"/>
      <c r="J1203" s="236"/>
      <c r="K1203" s="237"/>
      <c r="L1203" s="219" t="s">
        <v>7255</v>
      </c>
      <c r="M1203" s="220"/>
      <c r="N1203" s="220"/>
      <c r="O1203" s="221"/>
      <c r="P1203" s="222" t="str">
        <f>VLOOKUP($B1202,[1]D3_2!$B$132:$AL$258,6,FALSE)&amp;""</f>
        <v/>
      </c>
      <c r="Q1203" s="223"/>
      <c r="R1203" s="96" t="s">
        <v>6130</v>
      </c>
      <c r="S1203" s="224" t="str">
        <f>VLOOKUP($B1202,[1]D3_2!$B$132:$AL$258,7,FALSE)&amp;""</f>
        <v/>
      </c>
      <c r="T1203" s="225"/>
      <c r="U1203" s="222" t="str">
        <f>VLOOKUP($B1202,[1]D3_2!$B$132:$AL$258,8,FALSE)&amp;""</f>
        <v/>
      </c>
      <c r="V1203" s="223"/>
      <c r="W1203" s="96" t="s">
        <v>6130</v>
      </c>
      <c r="X1203" s="224" t="str">
        <f>VLOOKUP($B1202,[1]D3_2!$B$132:$AL$258,9,FALSE)&amp;""</f>
        <v/>
      </c>
      <c r="Y1203" s="225"/>
      <c r="Z1203" s="222" t="str">
        <f>VLOOKUP($B1202,[1]D3_2!$B$132:$AL$258,10,FALSE)&amp;""</f>
        <v/>
      </c>
      <c r="AA1203" s="223"/>
      <c r="AB1203" s="96" t="s">
        <v>6130</v>
      </c>
      <c r="AC1203" s="224" t="str">
        <f>VLOOKUP($B1202,[1]D3_2!$B$132:$AL$258,11,FALSE)&amp;""</f>
        <v/>
      </c>
      <c r="AD1203" s="225"/>
      <c r="AE1203" s="222" t="str">
        <f>VLOOKUP($B1202,[1]D3_2!$B$132:$AL$258,12,FALSE)&amp;""</f>
        <v/>
      </c>
      <c r="AF1203" s="223"/>
      <c r="AG1203" s="96" t="s">
        <v>6130</v>
      </c>
      <c r="AH1203" s="224" t="str">
        <f>VLOOKUP($B1202,[1]D3_2!$B$132:$AL$385,13,FALSE)&amp;""</f>
        <v/>
      </c>
      <c r="AI1203" s="225"/>
      <c r="AJ1203" s="222" t="str">
        <f>VLOOKUP($B1202,[1]D3_2!$B$132:$AL$258,14,FALSE)&amp;""</f>
        <v/>
      </c>
      <c r="AK1203" s="223"/>
      <c r="AL1203" s="96" t="s">
        <v>6130</v>
      </c>
      <c r="AM1203" s="224" t="str">
        <f>VLOOKUP($B1202,[1]D3_2!$B$132:$AL$385,15,FALSE)&amp;""</f>
        <v/>
      </c>
      <c r="AN1203" s="225"/>
      <c r="AO1203" s="222" t="str">
        <f>VLOOKUP($B1202,[1]D3_2!$B$132:$AL$258,16,FALSE)&amp;""</f>
        <v/>
      </c>
      <c r="AP1203" s="223"/>
      <c r="AQ1203" s="96" t="s">
        <v>6130</v>
      </c>
      <c r="AR1203" s="224" t="str">
        <f>VLOOKUP($B1202,[1]D3_2!$B$132:$AL$385,17,FALSE)&amp;""</f>
        <v/>
      </c>
      <c r="AS1203" s="225"/>
      <c r="AT1203" s="222" t="str">
        <f>VLOOKUP($B1202,[1]D3_2!$B$132:$AL$258,18,FALSE)&amp;""</f>
        <v/>
      </c>
      <c r="AU1203" s="223"/>
      <c r="AV1203" s="96" t="s">
        <v>6130</v>
      </c>
      <c r="AW1203" s="224" t="str">
        <f>VLOOKUP($B1202,[1]D3_2!$B$132:$AL$385,19,FALSE)&amp;""</f>
        <v/>
      </c>
      <c r="AX1203" s="225"/>
      <c r="AY1203" s="222" t="str">
        <f>VLOOKUP($B1202,[1]D3_2!$B$132:$AL$258,20,FALSE)&amp;""</f>
        <v/>
      </c>
      <c r="AZ1203" s="223"/>
      <c r="BA1203" s="96" t="s">
        <v>6130</v>
      </c>
      <c r="BB1203" s="224" t="str">
        <f>VLOOKUP($B1202,[1]D3_2!$B$132:$AL$385,21,FALSE)&amp;""</f>
        <v/>
      </c>
      <c r="BC1203" s="225"/>
      <c r="BD1203" s="60"/>
    </row>
    <row r="1204" spans="2:56" ht="14.25" customHeight="1" x14ac:dyDescent="0.55000000000000004">
      <c r="B1204" s="208"/>
      <c r="C1204" s="209"/>
      <c r="D1204" s="209"/>
      <c r="E1204" s="209"/>
      <c r="F1204" s="209"/>
      <c r="G1204" s="210"/>
      <c r="H1204" s="238"/>
      <c r="I1204" s="239"/>
      <c r="J1204" s="239"/>
      <c r="K1204" s="240"/>
      <c r="L1204" s="248" t="s">
        <v>7256</v>
      </c>
      <c r="M1204" s="249"/>
      <c r="N1204" s="249"/>
      <c r="O1204" s="250"/>
      <c r="P1204" s="244" t="str">
        <f>VLOOKUP($B1202,[1]D3_2!$B$259:$AL$385,6,FALSE)&amp;""</f>
        <v/>
      </c>
      <c r="Q1204" s="245"/>
      <c r="R1204" s="97" t="s">
        <v>6130</v>
      </c>
      <c r="S1204" s="246" t="str">
        <f>VLOOKUP($B1202,[1]D3_2!$B$259:$AL$385,7,FALSE)&amp;""</f>
        <v/>
      </c>
      <c r="T1204" s="247"/>
      <c r="U1204" s="244" t="str">
        <f>VLOOKUP($B1202,[1]D3_2!$B$259:$AL$385,8,FALSE)&amp;""</f>
        <v/>
      </c>
      <c r="V1204" s="245"/>
      <c r="W1204" s="97" t="s">
        <v>6130</v>
      </c>
      <c r="X1204" s="246" t="str">
        <f>VLOOKUP($B1202,[1]D3_2!$B$259:$AL$385,9,FALSE)&amp;""</f>
        <v/>
      </c>
      <c r="Y1204" s="247"/>
      <c r="Z1204" s="244" t="str">
        <f>VLOOKUP($B1202,[1]D3_2!$B$259:$AL$385,10,FALSE)&amp;""</f>
        <v/>
      </c>
      <c r="AA1204" s="245"/>
      <c r="AB1204" s="97" t="s">
        <v>6130</v>
      </c>
      <c r="AC1204" s="246" t="str">
        <f>VLOOKUP($B1202,[1]D3_2!$B$259:$AL$385,11,FALSE)&amp;""</f>
        <v/>
      </c>
      <c r="AD1204" s="247"/>
      <c r="AE1204" s="244" t="str">
        <f>VLOOKUP($B1202,[1]D3_2!$B$259:$AL$385,12,FALSE)&amp;""</f>
        <v/>
      </c>
      <c r="AF1204" s="245"/>
      <c r="AG1204" s="97" t="s">
        <v>6130</v>
      </c>
      <c r="AH1204" s="246" t="str">
        <f>VLOOKUP($B1202,[1]D3_2!$B$259:$AL$385,13,FALSE)&amp;""</f>
        <v/>
      </c>
      <c r="AI1204" s="247"/>
      <c r="AJ1204" s="244" t="str">
        <f>VLOOKUP($B1202,[1]D3_2!$B$259:$AL$385,14,FALSE)&amp;""</f>
        <v/>
      </c>
      <c r="AK1204" s="245"/>
      <c r="AL1204" s="97" t="s">
        <v>6130</v>
      </c>
      <c r="AM1204" s="246" t="str">
        <f>VLOOKUP($B1202,[1]D3_2!$B$259:$AL$385,15,FALSE)&amp;""</f>
        <v/>
      </c>
      <c r="AN1204" s="247"/>
      <c r="AO1204" s="244" t="str">
        <f>VLOOKUP($B1202,[1]D3_2!$B$259:$AL$385,16,FALSE)&amp;""</f>
        <v/>
      </c>
      <c r="AP1204" s="245"/>
      <c r="AQ1204" s="97" t="s">
        <v>6130</v>
      </c>
      <c r="AR1204" s="246" t="str">
        <f>VLOOKUP($B1202,[1]D3_2!$B$259:$AL$385,17,FALSE)&amp;""</f>
        <v/>
      </c>
      <c r="AS1204" s="247"/>
      <c r="AT1204" s="244" t="str">
        <f>VLOOKUP($B1202,[1]D3_2!$B$259:$AL$385,18,FALSE)&amp;""</f>
        <v/>
      </c>
      <c r="AU1204" s="245"/>
      <c r="AV1204" s="97" t="s">
        <v>6130</v>
      </c>
      <c r="AW1204" s="246" t="str">
        <f>VLOOKUP($B1202,[1]D3_2!$B$259:$AL$385,19,FALSE)&amp;""</f>
        <v/>
      </c>
      <c r="AX1204" s="247"/>
      <c r="AY1204" s="244" t="str">
        <f>VLOOKUP($B1202,[1]D3_2!$B$259:$AL$385,20,FALSE)&amp;""</f>
        <v/>
      </c>
      <c r="AZ1204" s="245"/>
      <c r="BA1204" s="97" t="s">
        <v>6130</v>
      </c>
      <c r="BB1204" s="246" t="str">
        <f>VLOOKUP($B1202,[1]D3_2!$B$259:$AL$385,21,FALSE)&amp;""</f>
        <v/>
      </c>
      <c r="BC1204" s="247"/>
      <c r="BD1204" s="60"/>
    </row>
    <row r="1205" spans="2:56" ht="14.25" customHeight="1" x14ac:dyDescent="0.55000000000000004">
      <c r="B1205" s="208"/>
      <c r="C1205" s="209"/>
      <c r="D1205" s="209"/>
      <c r="E1205" s="209"/>
      <c r="F1205" s="209"/>
      <c r="G1205" s="210"/>
      <c r="H1205" s="232" t="s">
        <v>7669</v>
      </c>
      <c r="I1205" s="233"/>
      <c r="J1205" s="233"/>
      <c r="K1205" s="234"/>
      <c r="L1205" s="241" t="s">
        <v>6265</v>
      </c>
      <c r="M1205" s="242"/>
      <c r="N1205" s="242"/>
      <c r="O1205" s="243"/>
      <c r="P1205" s="215" t="str">
        <f>VLOOKUP($B1202,[1]D3_2!$B$5:$AL$131,22,FALSE)&amp;""</f>
        <v/>
      </c>
      <c r="Q1205" s="216"/>
      <c r="R1205" s="95" t="s">
        <v>59</v>
      </c>
      <c r="S1205" s="217" t="str">
        <f>VLOOKUP($B1202,[1]D3_2!$B$5:$AL$131,23,FALSE)&amp;""</f>
        <v/>
      </c>
      <c r="T1205" s="218"/>
      <c r="U1205" s="215" t="str">
        <f>VLOOKUP($B1202,[1]D3_2!$B$5:$AL$131,24,FALSE)&amp;""</f>
        <v/>
      </c>
      <c r="V1205" s="216"/>
      <c r="W1205" s="95" t="s">
        <v>59</v>
      </c>
      <c r="X1205" s="217" t="str">
        <f>VLOOKUP($B1202,[1]D3_2!$B$5:$AL$131,25,FALSE)&amp;""</f>
        <v/>
      </c>
      <c r="Y1205" s="218"/>
      <c r="Z1205" s="215" t="str">
        <f>VLOOKUP($B1202,[1]D3_2!$B$5:$AL$131,26,FALSE)&amp;""</f>
        <v/>
      </c>
      <c r="AA1205" s="216"/>
      <c r="AB1205" s="95" t="s">
        <v>59</v>
      </c>
      <c r="AC1205" s="217" t="str">
        <f>VLOOKUP($B1202,[1]D3_2!$B$5:$AL$131,27,FALSE)&amp;""</f>
        <v/>
      </c>
      <c r="AD1205" s="218"/>
      <c r="AE1205" s="215" t="str">
        <f>VLOOKUP($B1202,[1]D3_2!$B$5:$AL$131,28,FALSE)&amp;""</f>
        <v/>
      </c>
      <c r="AF1205" s="216"/>
      <c r="AG1205" s="95" t="s">
        <v>59</v>
      </c>
      <c r="AH1205" s="217" t="str">
        <f>VLOOKUP($B1202,[1]D3_2!$B$5:$AL$131,29,FALSE)&amp;""</f>
        <v/>
      </c>
      <c r="AI1205" s="218"/>
      <c r="AJ1205" s="215" t="str">
        <f>VLOOKUP($B1202,[1]D3_2!$B$5:$AL$131,30,FALSE)&amp;""</f>
        <v/>
      </c>
      <c r="AK1205" s="216"/>
      <c r="AL1205" s="95" t="s">
        <v>59</v>
      </c>
      <c r="AM1205" s="217" t="str">
        <f>VLOOKUP($B1202,[1]D3_2!$B$5:$AL$131,31,FALSE)&amp;""</f>
        <v/>
      </c>
      <c r="AN1205" s="218"/>
      <c r="AO1205" s="215" t="str">
        <f>VLOOKUP($B1202,[1]D3_2!$B$5:$AL$131,32,FALSE)&amp;""</f>
        <v/>
      </c>
      <c r="AP1205" s="216"/>
      <c r="AQ1205" s="95" t="s">
        <v>59</v>
      </c>
      <c r="AR1205" s="217" t="str">
        <f>VLOOKUP($B1202,[1]D3_2!$B$5:$AL$131,33,FALSE)&amp;""</f>
        <v/>
      </c>
      <c r="AS1205" s="218"/>
      <c r="AT1205" s="215" t="str">
        <f>VLOOKUP($B1202,[1]D3_2!$B$5:$AL$131,34,FALSE)&amp;""</f>
        <v/>
      </c>
      <c r="AU1205" s="216"/>
      <c r="AV1205" s="95" t="s">
        <v>59</v>
      </c>
      <c r="AW1205" s="217" t="str">
        <f>VLOOKUP($B1202,[1]D3_2!$B$5:$AL$131,35,FALSE)&amp;""</f>
        <v/>
      </c>
      <c r="AX1205" s="218"/>
      <c r="AY1205" s="215" t="str">
        <f>VLOOKUP($B1202,[1]D3_2!$B$5:$AL$131,36,FALSE)&amp;""</f>
        <v/>
      </c>
      <c r="AZ1205" s="216"/>
      <c r="BA1205" s="95" t="s">
        <v>59</v>
      </c>
      <c r="BB1205" s="217" t="str">
        <f>VLOOKUP($B1202,[1]D3_2!$B$5:$AL$131,37,FALSE)&amp;""</f>
        <v/>
      </c>
      <c r="BC1205" s="218"/>
      <c r="BD1205" s="60"/>
    </row>
    <row r="1206" spans="2:56" ht="14.25" customHeight="1" x14ac:dyDescent="0.55000000000000004">
      <c r="B1206" s="208"/>
      <c r="C1206" s="209"/>
      <c r="D1206" s="209"/>
      <c r="E1206" s="209"/>
      <c r="F1206" s="209"/>
      <c r="G1206" s="210"/>
      <c r="H1206" s="235"/>
      <c r="I1206" s="236"/>
      <c r="J1206" s="236"/>
      <c r="K1206" s="237"/>
      <c r="L1206" s="219" t="s">
        <v>7255</v>
      </c>
      <c r="M1206" s="220"/>
      <c r="N1206" s="220"/>
      <c r="O1206" s="221"/>
      <c r="P1206" s="222" t="str">
        <f>VLOOKUP($B1202,[1]D3_2!$B$132:$AL$258,22,FALSE)&amp;""</f>
        <v/>
      </c>
      <c r="Q1206" s="223"/>
      <c r="R1206" s="96" t="s">
        <v>6130</v>
      </c>
      <c r="S1206" s="224" t="str">
        <f>VLOOKUP($B1202,[1]D3_2!$B$132:$AL$258,23,FALSE)&amp;""</f>
        <v/>
      </c>
      <c r="T1206" s="225"/>
      <c r="U1206" s="222" t="str">
        <f>VLOOKUP($B1202,[1]D3_2!$B$132:$AL$258,24,FALSE)&amp;""</f>
        <v/>
      </c>
      <c r="V1206" s="223"/>
      <c r="W1206" s="96" t="s">
        <v>6130</v>
      </c>
      <c r="X1206" s="224" t="str">
        <f>VLOOKUP($B1202,[1]D3_2!$B$132:$AL$258,25,FALSE)&amp;""</f>
        <v/>
      </c>
      <c r="Y1206" s="225"/>
      <c r="Z1206" s="222" t="str">
        <f>VLOOKUP($B1202,[1]D3_2!$B$132:$AL$258,26,FALSE)&amp;""</f>
        <v/>
      </c>
      <c r="AA1206" s="223"/>
      <c r="AB1206" s="96" t="s">
        <v>6130</v>
      </c>
      <c r="AC1206" s="224" t="str">
        <f>VLOOKUP($B1202,[1]D3_2!$B$132:$AL$258,27,FALSE)&amp;""</f>
        <v/>
      </c>
      <c r="AD1206" s="225"/>
      <c r="AE1206" s="222" t="str">
        <f>VLOOKUP($B1202,[1]D3_2!$B$132:$AL$258,28,FALSE)&amp;""</f>
        <v/>
      </c>
      <c r="AF1206" s="223"/>
      <c r="AG1206" s="96" t="s">
        <v>6130</v>
      </c>
      <c r="AH1206" s="224" t="str">
        <f>VLOOKUP($B1202,[1]D3_2!$B$132:$AL$385,29,FALSE)&amp;""</f>
        <v/>
      </c>
      <c r="AI1206" s="225"/>
      <c r="AJ1206" s="222" t="str">
        <f>VLOOKUP($B1202,[1]D3_2!$B$132:$AL$258,30,FALSE)&amp;""</f>
        <v/>
      </c>
      <c r="AK1206" s="223"/>
      <c r="AL1206" s="96" t="s">
        <v>6130</v>
      </c>
      <c r="AM1206" s="224" t="str">
        <f>VLOOKUP($B1202,[1]D3_2!$B$132:$AL$385,31,FALSE)&amp;""</f>
        <v/>
      </c>
      <c r="AN1206" s="225"/>
      <c r="AO1206" s="222" t="str">
        <f>VLOOKUP($B1202,[1]D3_2!$B$132:$AL$258,32,FALSE)&amp;""</f>
        <v/>
      </c>
      <c r="AP1206" s="223"/>
      <c r="AQ1206" s="96" t="s">
        <v>6130</v>
      </c>
      <c r="AR1206" s="224" t="str">
        <f>VLOOKUP($B1202,[1]D3_2!$B$132:$AL$385,33,FALSE)&amp;""</f>
        <v/>
      </c>
      <c r="AS1206" s="225"/>
      <c r="AT1206" s="222" t="str">
        <f>VLOOKUP($B1202,[1]D3_2!$B$132:$AL$258,34,FALSE)&amp;""</f>
        <v/>
      </c>
      <c r="AU1206" s="223"/>
      <c r="AV1206" s="96" t="s">
        <v>6130</v>
      </c>
      <c r="AW1206" s="224" t="str">
        <f>VLOOKUP($B1202,[1]D3_2!$B$132:$AL$385,35,FALSE)&amp;""</f>
        <v/>
      </c>
      <c r="AX1206" s="225"/>
      <c r="AY1206" s="222" t="str">
        <f>VLOOKUP($B1202,[1]D3_2!$B$132:$AL$258,36,FALSE)&amp;""</f>
        <v/>
      </c>
      <c r="AZ1206" s="223"/>
      <c r="BA1206" s="96" t="s">
        <v>6130</v>
      </c>
      <c r="BB1206" s="224" t="str">
        <f>VLOOKUP($B1202,[1]D3_2!$B$132:$AL$385,37,FALSE)&amp;""</f>
        <v/>
      </c>
      <c r="BC1206" s="225"/>
      <c r="BD1206" s="60"/>
    </row>
    <row r="1207" spans="2:56" ht="14.25" customHeight="1" x14ac:dyDescent="0.55000000000000004">
      <c r="B1207" s="198"/>
      <c r="C1207" s="199"/>
      <c r="D1207" s="199"/>
      <c r="E1207" s="199"/>
      <c r="F1207" s="199"/>
      <c r="G1207" s="200"/>
      <c r="H1207" s="238"/>
      <c r="I1207" s="239"/>
      <c r="J1207" s="239"/>
      <c r="K1207" s="240"/>
      <c r="L1207" s="248" t="s">
        <v>7256</v>
      </c>
      <c r="M1207" s="249"/>
      <c r="N1207" s="249"/>
      <c r="O1207" s="250"/>
      <c r="P1207" s="244" t="str">
        <f>VLOOKUP($B1202,[1]D3_2!$B$259:$AL$385,22,FALSE)&amp;""</f>
        <v/>
      </c>
      <c r="Q1207" s="245"/>
      <c r="R1207" s="97" t="s">
        <v>6130</v>
      </c>
      <c r="S1207" s="246" t="str">
        <f>VLOOKUP($B1202,[1]D3_2!$B$259:$AL$385,23,FALSE)&amp;""</f>
        <v/>
      </c>
      <c r="T1207" s="247"/>
      <c r="U1207" s="244" t="str">
        <f>VLOOKUP($B1202,[1]D3_2!$B$259:$AL$385,24,FALSE)&amp;""</f>
        <v/>
      </c>
      <c r="V1207" s="245"/>
      <c r="W1207" s="97" t="s">
        <v>6130</v>
      </c>
      <c r="X1207" s="246" t="str">
        <f>VLOOKUP($B1202,[1]D3_2!$B$259:$AL$385,25,FALSE)&amp;""</f>
        <v/>
      </c>
      <c r="Y1207" s="247"/>
      <c r="Z1207" s="244" t="str">
        <f>VLOOKUP($B1202,[1]D3_2!$B$259:$AL$385,26,FALSE)&amp;""</f>
        <v/>
      </c>
      <c r="AA1207" s="245"/>
      <c r="AB1207" s="97" t="s">
        <v>6130</v>
      </c>
      <c r="AC1207" s="246" t="str">
        <f>VLOOKUP($B1202,[1]D3_2!$B$259:$AL$385,27,FALSE)&amp;""</f>
        <v/>
      </c>
      <c r="AD1207" s="247"/>
      <c r="AE1207" s="244" t="str">
        <f>VLOOKUP($B1202,[1]D3_2!$B$259:$AL$385,28,FALSE)&amp;""</f>
        <v/>
      </c>
      <c r="AF1207" s="245"/>
      <c r="AG1207" s="97" t="s">
        <v>6130</v>
      </c>
      <c r="AH1207" s="246" t="str">
        <f>VLOOKUP($B1202,[1]D3_2!$B$259:$AL$385,29,FALSE)&amp;""</f>
        <v/>
      </c>
      <c r="AI1207" s="247"/>
      <c r="AJ1207" s="244" t="str">
        <f>VLOOKUP($B1202,[1]D3_2!$B$259:$AL$385,30,FALSE)&amp;""</f>
        <v/>
      </c>
      <c r="AK1207" s="245"/>
      <c r="AL1207" s="97" t="s">
        <v>6130</v>
      </c>
      <c r="AM1207" s="246" t="str">
        <f>VLOOKUP($B1202,[1]D3_2!$B$259:$AL$385,31,FALSE)&amp;""</f>
        <v/>
      </c>
      <c r="AN1207" s="247"/>
      <c r="AO1207" s="244" t="str">
        <f>VLOOKUP($B1202,[1]D3_2!$B$259:$AL$385,32,FALSE)&amp;""</f>
        <v/>
      </c>
      <c r="AP1207" s="245"/>
      <c r="AQ1207" s="97" t="s">
        <v>6130</v>
      </c>
      <c r="AR1207" s="246" t="str">
        <f>VLOOKUP($B1202,[1]D3_2!$B$259:$AL$385,33,FALSE)&amp;""</f>
        <v/>
      </c>
      <c r="AS1207" s="247"/>
      <c r="AT1207" s="244" t="str">
        <f>VLOOKUP($B1202,[1]D3_2!$B$259:$AL$385,34,FALSE)&amp;""</f>
        <v/>
      </c>
      <c r="AU1207" s="245"/>
      <c r="AV1207" s="97" t="s">
        <v>6130</v>
      </c>
      <c r="AW1207" s="246" t="str">
        <f>VLOOKUP($B1202,[1]D3_2!$B$259:$AL$385,35,FALSE)&amp;""</f>
        <v/>
      </c>
      <c r="AX1207" s="247"/>
      <c r="AY1207" s="244" t="str">
        <f>VLOOKUP($B1202,[1]D3_2!$B$259:$AL$385,36,FALSE)&amp;""</f>
        <v/>
      </c>
      <c r="AZ1207" s="245"/>
      <c r="BA1207" s="97" t="s">
        <v>6130</v>
      </c>
      <c r="BB1207" s="246" t="str">
        <f>VLOOKUP($B1202,[1]D3_2!$B$259:$AL$385,37,FALSE)&amp;""</f>
        <v/>
      </c>
      <c r="BC1207" s="247"/>
      <c r="BD1207" s="60"/>
    </row>
    <row r="1208" spans="2:56" ht="14.25" customHeight="1" x14ac:dyDescent="0.55000000000000004">
      <c r="B1208" s="195" t="s">
        <v>595</v>
      </c>
      <c r="C1208" s="196"/>
      <c r="D1208" s="196"/>
      <c r="E1208" s="196"/>
      <c r="F1208" s="196"/>
      <c r="G1208" s="197"/>
      <c r="H1208" s="232" t="s">
        <v>7637</v>
      </c>
      <c r="I1208" s="233"/>
      <c r="J1208" s="233"/>
      <c r="K1208" s="234"/>
      <c r="L1208" s="241" t="s">
        <v>6265</v>
      </c>
      <c r="M1208" s="242"/>
      <c r="N1208" s="242"/>
      <c r="O1208" s="243"/>
      <c r="P1208" s="215" t="str">
        <f>VLOOKUP($B1208,[1]D3_2!$B$5:$AL$131,6,FALSE)&amp;""</f>
        <v/>
      </c>
      <c r="Q1208" s="216"/>
      <c r="R1208" s="95" t="s">
        <v>59</v>
      </c>
      <c r="S1208" s="217" t="str">
        <f>VLOOKUP($B1208,[1]D3_2!$B$5:$AL$131,7,FALSE)&amp;""</f>
        <v/>
      </c>
      <c r="T1208" s="218"/>
      <c r="U1208" s="215" t="str">
        <f>VLOOKUP($B1208,[1]D3_2!$B$5:$AL$131,8,FALSE)&amp;""</f>
        <v/>
      </c>
      <c r="V1208" s="216"/>
      <c r="W1208" s="95" t="s">
        <v>59</v>
      </c>
      <c r="X1208" s="217" t="str">
        <f>VLOOKUP($B1208,[1]D3_2!$B$5:$AL$131,9,FALSE)&amp;""</f>
        <v/>
      </c>
      <c r="Y1208" s="218"/>
      <c r="Z1208" s="215" t="str">
        <f>VLOOKUP($B1208,[1]D3_2!$B$5:$AL$131,10,FALSE)&amp;""</f>
        <v/>
      </c>
      <c r="AA1208" s="216"/>
      <c r="AB1208" s="95" t="s">
        <v>59</v>
      </c>
      <c r="AC1208" s="217" t="str">
        <f>VLOOKUP($B1208,[1]D3_2!$B$5:$AL$131,11,FALSE)&amp;""</f>
        <v/>
      </c>
      <c r="AD1208" s="218"/>
      <c r="AE1208" s="215" t="str">
        <f>VLOOKUP($B1208,[1]D3_2!$B$5:$AL$131,12,FALSE)&amp;""</f>
        <v/>
      </c>
      <c r="AF1208" s="216"/>
      <c r="AG1208" s="95" t="s">
        <v>59</v>
      </c>
      <c r="AH1208" s="217" t="str">
        <f>VLOOKUP($B1208,[1]D3_2!$B$5:$AL$131,13,FALSE)&amp;""</f>
        <v/>
      </c>
      <c r="AI1208" s="218"/>
      <c r="AJ1208" s="215" t="str">
        <f>VLOOKUP($B1208,[1]D3_2!$B$5:$AL$131,14,FALSE)&amp;""</f>
        <v/>
      </c>
      <c r="AK1208" s="216"/>
      <c r="AL1208" s="95" t="s">
        <v>59</v>
      </c>
      <c r="AM1208" s="217" t="str">
        <f>VLOOKUP($B1208,[1]D3_2!$B$5:$AL$131,15,FALSE)&amp;""</f>
        <v/>
      </c>
      <c r="AN1208" s="218"/>
      <c r="AO1208" s="215" t="str">
        <f>VLOOKUP($B1208,[1]D3_2!$B$5:$AL$131,16,FALSE)&amp;""</f>
        <v/>
      </c>
      <c r="AP1208" s="216"/>
      <c r="AQ1208" s="95" t="s">
        <v>59</v>
      </c>
      <c r="AR1208" s="217" t="str">
        <f>VLOOKUP($B1208,[1]D3_2!$B$5:$AL$131,17,FALSE)&amp;""</f>
        <v/>
      </c>
      <c r="AS1208" s="218"/>
      <c r="AT1208" s="215" t="str">
        <f>VLOOKUP($B1208,[1]D3_2!$B$5:$AL$131,18,FALSE)&amp;""</f>
        <v/>
      </c>
      <c r="AU1208" s="216"/>
      <c r="AV1208" s="95" t="s">
        <v>59</v>
      </c>
      <c r="AW1208" s="217" t="str">
        <f>VLOOKUP($B1208,[1]D3_2!$B$5:$AL$131,19,FALSE)&amp;""</f>
        <v/>
      </c>
      <c r="AX1208" s="218"/>
      <c r="AY1208" s="215" t="str">
        <f>VLOOKUP($B1208,[1]D3_2!$B$5:$AL$131,20,FALSE)&amp;""</f>
        <v/>
      </c>
      <c r="AZ1208" s="216"/>
      <c r="BA1208" s="95" t="s">
        <v>59</v>
      </c>
      <c r="BB1208" s="217" t="str">
        <f>VLOOKUP($B1208,[1]D3_2!$B$5:$AL$131,21,FALSE)&amp;""</f>
        <v/>
      </c>
      <c r="BC1208" s="218"/>
      <c r="BD1208" s="60"/>
    </row>
    <row r="1209" spans="2:56" ht="14.25" customHeight="1" x14ac:dyDescent="0.55000000000000004">
      <c r="B1209" s="208"/>
      <c r="C1209" s="209"/>
      <c r="D1209" s="209"/>
      <c r="E1209" s="209"/>
      <c r="F1209" s="209"/>
      <c r="G1209" s="210"/>
      <c r="H1209" s="235"/>
      <c r="I1209" s="236"/>
      <c r="J1209" s="236"/>
      <c r="K1209" s="237"/>
      <c r="L1209" s="219" t="s">
        <v>7255</v>
      </c>
      <c r="M1209" s="220"/>
      <c r="N1209" s="220"/>
      <c r="O1209" s="221"/>
      <c r="P1209" s="222" t="str">
        <f>VLOOKUP($B1208,[1]D3_2!$B$132:$AL$258,6,FALSE)&amp;""</f>
        <v/>
      </c>
      <c r="Q1209" s="223"/>
      <c r="R1209" s="96" t="s">
        <v>6130</v>
      </c>
      <c r="S1209" s="224" t="str">
        <f>VLOOKUP($B1208,[1]D3_2!$B$132:$AL$258,7,FALSE)&amp;""</f>
        <v/>
      </c>
      <c r="T1209" s="225"/>
      <c r="U1209" s="222" t="str">
        <f>VLOOKUP($B1208,[1]D3_2!$B$132:$AL$258,8,FALSE)&amp;""</f>
        <v/>
      </c>
      <c r="V1209" s="223"/>
      <c r="W1209" s="96" t="s">
        <v>6130</v>
      </c>
      <c r="X1209" s="224" t="str">
        <f>VLOOKUP($B1208,[1]D3_2!$B$132:$AL$258,9,FALSE)&amp;""</f>
        <v/>
      </c>
      <c r="Y1209" s="225"/>
      <c r="Z1209" s="222" t="str">
        <f>VLOOKUP($B1208,[1]D3_2!$B$132:$AL$258,10,FALSE)&amp;""</f>
        <v/>
      </c>
      <c r="AA1209" s="223"/>
      <c r="AB1209" s="96" t="s">
        <v>6130</v>
      </c>
      <c r="AC1209" s="224" t="str">
        <f>VLOOKUP($B1208,[1]D3_2!$B$132:$AL$258,11,FALSE)&amp;""</f>
        <v/>
      </c>
      <c r="AD1209" s="225"/>
      <c r="AE1209" s="222" t="str">
        <f>VLOOKUP($B1208,[1]D3_2!$B$132:$AL$258,12,FALSE)&amp;""</f>
        <v/>
      </c>
      <c r="AF1209" s="223"/>
      <c r="AG1209" s="96" t="s">
        <v>6130</v>
      </c>
      <c r="AH1209" s="224" t="str">
        <f>VLOOKUP($B1208,[1]D3_2!$B$132:$AL$385,13,FALSE)&amp;""</f>
        <v/>
      </c>
      <c r="AI1209" s="225"/>
      <c r="AJ1209" s="222" t="str">
        <f>VLOOKUP($B1208,[1]D3_2!$B$132:$AL$258,14,FALSE)&amp;""</f>
        <v/>
      </c>
      <c r="AK1209" s="223"/>
      <c r="AL1209" s="96" t="s">
        <v>6130</v>
      </c>
      <c r="AM1209" s="224" t="str">
        <f>VLOOKUP($B1208,[1]D3_2!$B$132:$AL$385,15,FALSE)&amp;""</f>
        <v/>
      </c>
      <c r="AN1209" s="225"/>
      <c r="AO1209" s="222" t="str">
        <f>VLOOKUP($B1208,[1]D3_2!$B$132:$AL$258,16,FALSE)&amp;""</f>
        <v/>
      </c>
      <c r="AP1209" s="223"/>
      <c r="AQ1209" s="96" t="s">
        <v>6130</v>
      </c>
      <c r="AR1209" s="224" t="str">
        <f>VLOOKUP($B1208,[1]D3_2!$B$132:$AL$385,17,FALSE)&amp;""</f>
        <v/>
      </c>
      <c r="AS1209" s="225"/>
      <c r="AT1209" s="222" t="str">
        <f>VLOOKUP($B1208,[1]D3_2!$B$132:$AL$258,18,FALSE)&amp;""</f>
        <v/>
      </c>
      <c r="AU1209" s="223"/>
      <c r="AV1209" s="96" t="s">
        <v>6130</v>
      </c>
      <c r="AW1209" s="224" t="str">
        <f>VLOOKUP($B1208,[1]D3_2!$B$132:$AL$385,19,FALSE)&amp;""</f>
        <v/>
      </c>
      <c r="AX1209" s="225"/>
      <c r="AY1209" s="222" t="str">
        <f>VLOOKUP($B1208,[1]D3_2!$B$132:$AL$258,20,FALSE)&amp;""</f>
        <v/>
      </c>
      <c r="AZ1209" s="223"/>
      <c r="BA1209" s="96" t="s">
        <v>6130</v>
      </c>
      <c r="BB1209" s="224" t="str">
        <f>VLOOKUP($B1208,[1]D3_2!$B$132:$AL$385,21,FALSE)&amp;""</f>
        <v/>
      </c>
      <c r="BC1209" s="225"/>
      <c r="BD1209" s="60"/>
    </row>
    <row r="1210" spans="2:56" ht="14.25" customHeight="1" x14ac:dyDescent="0.55000000000000004">
      <c r="B1210" s="208"/>
      <c r="C1210" s="209"/>
      <c r="D1210" s="209"/>
      <c r="E1210" s="209"/>
      <c r="F1210" s="209"/>
      <c r="G1210" s="210"/>
      <c r="H1210" s="238"/>
      <c r="I1210" s="239"/>
      <c r="J1210" s="239"/>
      <c r="K1210" s="240"/>
      <c r="L1210" s="248" t="s">
        <v>7256</v>
      </c>
      <c r="M1210" s="249"/>
      <c r="N1210" s="249"/>
      <c r="O1210" s="250"/>
      <c r="P1210" s="244" t="str">
        <f>VLOOKUP($B1208,[1]D3_2!$B$259:$AL$385,6,FALSE)&amp;""</f>
        <v/>
      </c>
      <c r="Q1210" s="245"/>
      <c r="R1210" s="97" t="s">
        <v>6130</v>
      </c>
      <c r="S1210" s="246" t="str">
        <f>VLOOKUP($B1208,[1]D3_2!$B$259:$AL$385,7,FALSE)&amp;""</f>
        <v/>
      </c>
      <c r="T1210" s="247"/>
      <c r="U1210" s="244" t="str">
        <f>VLOOKUP($B1208,[1]D3_2!$B$259:$AL$385,8,FALSE)&amp;""</f>
        <v/>
      </c>
      <c r="V1210" s="245"/>
      <c r="W1210" s="97" t="s">
        <v>6130</v>
      </c>
      <c r="X1210" s="246" t="str">
        <f>VLOOKUP($B1208,[1]D3_2!$B$259:$AL$385,9,FALSE)&amp;""</f>
        <v/>
      </c>
      <c r="Y1210" s="247"/>
      <c r="Z1210" s="244" t="str">
        <f>VLOOKUP($B1208,[1]D3_2!$B$259:$AL$385,10,FALSE)&amp;""</f>
        <v/>
      </c>
      <c r="AA1210" s="245"/>
      <c r="AB1210" s="97" t="s">
        <v>6130</v>
      </c>
      <c r="AC1210" s="246" t="str">
        <f>VLOOKUP($B1208,[1]D3_2!$B$259:$AL$385,11,FALSE)&amp;""</f>
        <v/>
      </c>
      <c r="AD1210" s="247"/>
      <c r="AE1210" s="244" t="str">
        <f>VLOOKUP($B1208,[1]D3_2!$B$259:$AL$385,12,FALSE)&amp;""</f>
        <v/>
      </c>
      <c r="AF1210" s="245"/>
      <c r="AG1210" s="97" t="s">
        <v>6130</v>
      </c>
      <c r="AH1210" s="246" t="str">
        <f>VLOOKUP($B1208,[1]D3_2!$B$259:$AL$385,13,FALSE)&amp;""</f>
        <v/>
      </c>
      <c r="AI1210" s="247"/>
      <c r="AJ1210" s="244" t="str">
        <f>VLOOKUP($B1208,[1]D3_2!$B$259:$AL$385,14,FALSE)&amp;""</f>
        <v/>
      </c>
      <c r="AK1210" s="245"/>
      <c r="AL1210" s="97" t="s">
        <v>6130</v>
      </c>
      <c r="AM1210" s="246" t="str">
        <f>VLOOKUP($B1208,[1]D3_2!$B$259:$AL$385,15,FALSE)&amp;""</f>
        <v/>
      </c>
      <c r="AN1210" s="247"/>
      <c r="AO1210" s="244" t="str">
        <f>VLOOKUP($B1208,[1]D3_2!$B$259:$AL$385,16,FALSE)&amp;""</f>
        <v/>
      </c>
      <c r="AP1210" s="245"/>
      <c r="AQ1210" s="97" t="s">
        <v>6130</v>
      </c>
      <c r="AR1210" s="246" t="str">
        <f>VLOOKUP($B1208,[1]D3_2!$B$259:$AL$385,17,FALSE)&amp;""</f>
        <v/>
      </c>
      <c r="AS1210" s="247"/>
      <c r="AT1210" s="244" t="str">
        <f>VLOOKUP($B1208,[1]D3_2!$B$259:$AL$385,18,FALSE)&amp;""</f>
        <v/>
      </c>
      <c r="AU1210" s="245"/>
      <c r="AV1210" s="97" t="s">
        <v>6130</v>
      </c>
      <c r="AW1210" s="246" t="str">
        <f>VLOOKUP($B1208,[1]D3_2!$B$259:$AL$385,19,FALSE)&amp;""</f>
        <v/>
      </c>
      <c r="AX1210" s="247"/>
      <c r="AY1210" s="244" t="str">
        <f>VLOOKUP($B1208,[1]D3_2!$B$259:$AL$385,20,FALSE)&amp;""</f>
        <v/>
      </c>
      <c r="AZ1210" s="245"/>
      <c r="BA1210" s="97" t="s">
        <v>6130</v>
      </c>
      <c r="BB1210" s="246" t="str">
        <f>VLOOKUP($B1208,[1]D3_2!$B$259:$AL$385,21,FALSE)&amp;""</f>
        <v/>
      </c>
      <c r="BC1210" s="247"/>
      <c r="BD1210" s="60"/>
    </row>
    <row r="1211" spans="2:56" ht="14.25" customHeight="1" x14ac:dyDescent="0.55000000000000004">
      <c r="B1211" s="208"/>
      <c r="C1211" s="209"/>
      <c r="D1211" s="209"/>
      <c r="E1211" s="209"/>
      <c r="F1211" s="209"/>
      <c r="G1211" s="210"/>
      <c r="H1211" s="232" t="s">
        <v>7669</v>
      </c>
      <c r="I1211" s="233"/>
      <c r="J1211" s="233"/>
      <c r="K1211" s="234"/>
      <c r="L1211" s="241" t="s">
        <v>6265</v>
      </c>
      <c r="M1211" s="242"/>
      <c r="N1211" s="242"/>
      <c r="O1211" s="243"/>
      <c r="P1211" s="215" t="str">
        <f>VLOOKUP($B1208,[1]D3_2!$B$5:$AL$131,22,FALSE)&amp;""</f>
        <v/>
      </c>
      <c r="Q1211" s="216"/>
      <c r="R1211" s="95" t="s">
        <v>59</v>
      </c>
      <c r="S1211" s="217" t="str">
        <f>VLOOKUP($B1208,[1]D3_2!$B$5:$AL$131,23,FALSE)&amp;""</f>
        <v/>
      </c>
      <c r="T1211" s="218"/>
      <c r="U1211" s="215" t="str">
        <f>VLOOKUP($B1208,[1]D3_2!$B$5:$AL$131,24,FALSE)&amp;""</f>
        <v/>
      </c>
      <c r="V1211" s="216"/>
      <c r="W1211" s="95" t="s">
        <v>59</v>
      </c>
      <c r="X1211" s="217" t="str">
        <f>VLOOKUP($B1208,[1]D3_2!$B$5:$AL$131,25,FALSE)&amp;""</f>
        <v/>
      </c>
      <c r="Y1211" s="218"/>
      <c r="Z1211" s="215" t="str">
        <f>VLOOKUP($B1208,[1]D3_2!$B$5:$AL$131,26,FALSE)&amp;""</f>
        <v/>
      </c>
      <c r="AA1211" s="216"/>
      <c r="AB1211" s="95" t="s">
        <v>59</v>
      </c>
      <c r="AC1211" s="217" t="str">
        <f>VLOOKUP($B1208,[1]D3_2!$B$5:$AL$131,27,FALSE)&amp;""</f>
        <v/>
      </c>
      <c r="AD1211" s="218"/>
      <c r="AE1211" s="215" t="str">
        <f>VLOOKUP($B1208,[1]D3_2!$B$5:$AL$131,28,FALSE)&amp;""</f>
        <v/>
      </c>
      <c r="AF1211" s="216"/>
      <c r="AG1211" s="95" t="s">
        <v>59</v>
      </c>
      <c r="AH1211" s="217" t="str">
        <f>VLOOKUP($B1208,[1]D3_2!$B$5:$AL$131,29,FALSE)&amp;""</f>
        <v/>
      </c>
      <c r="AI1211" s="218"/>
      <c r="AJ1211" s="215" t="str">
        <f>VLOOKUP($B1208,[1]D3_2!$B$5:$AL$131,30,FALSE)&amp;""</f>
        <v/>
      </c>
      <c r="AK1211" s="216"/>
      <c r="AL1211" s="95" t="s">
        <v>59</v>
      </c>
      <c r="AM1211" s="217" t="str">
        <f>VLOOKUP($B1208,[1]D3_2!$B$5:$AL$131,31,FALSE)&amp;""</f>
        <v/>
      </c>
      <c r="AN1211" s="218"/>
      <c r="AO1211" s="215" t="str">
        <f>VLOOKUP($B1208,[1]D3_2!$B$5:$AL$131,32,FALSE)&amp;""</f>
        <v/>
      </c>
      <c r="AP1211" s="216"/>
      <c r="AQ1211" s="95" t="s">
        <v>59</v>
      </c>
      <c r="AR1211" s="217" t="str">
        <f>VLOOKUP($B1208,[1]D3_2!$B$5:$AL$131,33,FALSE)&amp;""</f>
        <v/>
      </c>
      <c r="AS1211" s="218"/>
      <c r="AT1211" s="215" t="str">
        <f>VLOOKUP($B1208,[1]D3_2!$B$5:$AL$131,34,FALSE)&amp;""</f>
        <v/>
      </c>
      <c r="AU1211" s="216"/>
      <c r="AV1211" s="95" t="s">
        <v>59</v>
      </c>
      <c r="AW1211" s="217" t="str">
        <f>VLOOKUP($B1208,[1]D3_2!$B$5:$AL$131,35,FALSE)&amp;""</f>
        <v/>
      </c>
      <c r="AX1211" s="218"/>
      <c r="AY1211" s="215" t="str">
        <f>VLOOKUP($B1208,[1]D3_2!$B$5:$AL$131,36,FALSE)&amp;""</f>
        <v/>
      </c>
      <c r="AZ1211" s="216"/>
      <c r="BA1211" s="95" t="s">
        <v>59</v>
      </c>
      <c r="BB1211" s="217" t="str">
        <f>VLOOKUP($B1208,[1]D3_2!$B$5:$AL$131,37,FALSE)&amp;""</f>
        <v/>
      </c>
      <c r="BC1211" s="218"/>
      <c r="BD1211" s="60"/>
    </row>
    <row r="1212" spans="2:56" ht="14.25" customHeight="1" x14ac:dyDescent="0.55000000000000004">
      <c r="B1212" s="208"/>
      <c r="C1212" s="209"/>
      <c r="D1212" s="209"/>
      <c r="E1212" s="209"/>
      <c r="F1212" s="209"/>
      <c r="G1212" s="210"/>
      <c r="H1212" s="235"/>
      <c r="I1212" s="236"/>
      <c r="J1212" s="236"/>
      <c r="K1212" s="237"/>
      <c r="L1212" s="219" t="s">
        <v>7255</v>
      </c>
      <c r="M1212" s="220"/>
      <c r="N1212" s="220"/>
      <c r="O1212" s="221"/>
      <c r="P1212" s="222" t="str">
        <f>VLOOKUP($B1208,[1]D3_2!$B$132:$AL$258,22,FALSE)&amp;""</f>
        <v/>
      </c>
      <c r="Q1212" s="223"/>
      <c r="R1212" s="96" t="s">
        <v>6130</v>
      </c>
      <c r="S1212" s="224" t="str">
        <f>VLOOKUP($B1208,[1]D3_2!$B$132:$AL$258,23,FALSE)&amp;""</f>
        <v/>
      </c>
      <c r="T1212" s="225"/>
      <c r="U1212" s="222" t="str">
        <f>VLOOKUP($B1208,[1]D3_2!$B$132:$AL$258,24,FALSE)&amp;""</f>
        <v/>
      </c>
      <c r="V1212" s="223"/>
      <c r="W1212" s="96" t="s">
        <v>6130</v>
      </c>
      <c r="X1212" s="224" t="str">
        <f>VLOOKUP($B1208,[1]D3_2!$B$132:$AL$258,25,FALSE)&amp;""</f>
        <v/>
      </c>
      <c r="Y1212" s="225"/>
      <c r="Z1212" s="222" t="str">
        <f>VLOOKUP($B1208,[1]D3_2!$B$132:$AL$258,26,FALSE)&amp;""</f>
        <v/>
      </c>
      <c r="AA1212" s="223"/>
      <c r="AB1212" s="96" t="s">
        <v>6130</v>
      </c>
      <c r="AC1212" s="224" t="str">
        <f>VLOOKUP($B1208,[1]D3_2!$B$132:$AL$258,27,FALSE)&amp;""</f>
        <v/>
      </c>
      <c r="AD1212" s="225"/>
      <c r="AE1212" s="222" t="str">
        <f>VLOOKUP($B1208,[1]D3_2!$B$132:$AL$258,28,FALSE)&amp;""</f>
        <v/>
      </c>
      <c r="AF1212" s="223"/>
      <c r="AG1212" s="96" t="s">
        <v>6130</v>
      </c>
      <c r="AH1212" s="224" t="str">
        <f>VLOOKUP($B1208,[1]D3_2!$B$132:$AL$385,29,FALSE)&amp;""</f>
        <v/>
      </c>
      <c r="AI1212" s="225"/>
      <c r="AJ1212" s="222" t="str">
        <f>VLOOKUP($B1208,[1]D3_2!$B$132:$AL$258,30,FALSE)&amp;""</f>
        <v/>
      </c>
      <c r="AK1212" s="223"/>
      <c r="AL1212" s="96" t="s">
        <v>6130</v>
      </c>
      <c r="AM1212" s="224" t="str">
        <f>VLOOKUP($B1208,[1]D3_2!$B$132:$AL$385,31,FALSE)&amp;""</f>
        <v/>
      </c>
      <c r="AN1212" s="225"/>
      <c r="AO1212" s="222" t="str">
        <f>VLOOKUP($B1208,[1]D3_2!$B$132:$AL$258,32,FALSE)&amp;""</f>
        <v/>
      </c>
      <c r="AP1212" s="223"/>
      <c r="AQ1212" s="96" t="s">
        <v>6130</v>
      </c>
      <c r="AR1212" s="224" t="str">
        <f>VLOOKUP($B1208,[1]D3_2!$B$132:$AL$385,33,FALSE)&amp;""</f>
        <v/>
      </c>
      <c r="AS1212" s="225"/>
      <c r="AT1212" s="222" t="str">
        <f>VLOOKUP($B1208,[1]D3_2!$B$132:$AL$258,34,FALSE)&amp;""</f>
        <v/>
      </c>
      <c r="AU1212" s="223"/>
      <c r="AV1212" s="96" t="s">
        <v>6130</v>
      </c>
      <c r="AW1212" s="224" t="str">
        <f>VLOOKUP($B1208,[1]D3_2!$B$132:$AL$385,35,FALSE)&amp;""</f>
        <v/>
      </c>
      <c r="AX1212" s="225"/>
      <c r="AY1212" s="222" t="str">
        <f>VLOOKUP($B1208,[1]D3_2!$B$132:$AL$258,36,FALSE)&amp;""</f>
        <v/>
      </c>
      <c r="AZ1212" s="223"/>
      <c r="BA1212" s="96" t="s">
        <v>6130</v>
      </c>
      <c r="BB1212" s="224" t="str">
        <f>VLOOKUP($B1208,[1]D3_2!$B$132:$AL$385,37,FALSE)&amp;""</f>
        <v/>
      </c>
      <c r="BC1212" s="225"/>
      <c r="BD1212" s="60"/>
    </row>
    <row r="1213" spans="2:56" ht="14.25" customHeight="1" x14ac:dyDescent="0.55000000000000004">
      <c r="B1213" s="198"/>
      <c r="C1213" s="199"/>
      <c r="D1213" s="199"/>
      <c r="E1213" s="199"/>
      <c r="F1213" s="199"/>
      <c r="G1213" s="200"/>
      <c r="H1213" s="238"/>
      <c r="I1213" s="239"/>
      <c r="J1213" s="239"/>
      <c r="K1213" s="240"/>
      <c r="L1213" s="248" t="s">
        <v>7256</v>
      </c>
      <c r="M1213" s="249"/>
      <c r="N1213" s="249"/>
      <c r="O1213" s="250"/>
      <c r="P1213" s="244" t="str">
        <f>VLOOKUP($B1208,[1]D3_2!$B$259:$AL$385,22,FALSE)&amp;""</f>
        <v/>
      </c>
      <c r="Q1213" s="245"/>
      <c r="R1213" s="97" t="s">
        <v>6130</v>
      </c>
      <c r="S1213" s="246" t="str">
        <f>VLOOKUP($B1208,[1]D3_2!$B$259:$AL$385,23,FALSE)&amp;""</f>
        <v/>
      </c>
      <c r="T1213" s="247"/>
      <c r="U1213" s="244" t="str">
        <f>VLOOKUP($B1208,[1]D3_2!$B$259:$AL$385,24,FALSE)&amp;""</f>
        <v/>
      </c>
      <c r="V1213" s="245"/>
      <c r="W1213" s="97" t="s">
        <v>6130</v>
      </c>
      <c r="X1213" s="246" t="str">
        <f>VLOOKUP($B1208,[1]D3_2!$B$259:$AL$385,25,FALSE)&amp;""</f>
        <v/>
      </c>
      <c r="Y1213" s="247"/>
      <c r="Z1213" s="244" t="str">
        <f>VLOOKUP($B1208,[1]D3_2!$B$259:$AL$385,26,FALSE)&amp;""</f>
        <v/>
      </c>
      <c r="AA1213" s="245"/>
      <c r="AB1213" s="97" t="s">
        <v>6130</v>
      </c>
      <c r="AC1213" s="246" t="str">
        <f>VLOOKUP($B1208,[1]D3_2!$B$259:$AL$385,27,FALSE)&amp;""</f>
        <v/>
      </c>
      <c r="AD1213" s="247"/>
      <c r="AE1213" s="244" t="str">
        <f>VLOOKUP($B1208,[1]D3_2!$B$259:$AL$385,28,FALSE)&amp;""</f>
        <v/>
      </c>
      <c r="AF1213" s="245"/>
      <c r="AG1213" s="97" t="s">
        <v>6130</v>
      </c>
      <c r="AH1213" s="246" t="str">
        <f>VLOOKUP($B1208,[1]D3_2!$B$259:$AL$385,29,FALSE)&amp;""</f>
        <v/>
      </c>
      <c r="AI1213" s="247"/>
      <c r="AJ1213" s="244" t="str">
        <f>VLOOKUP($B1208,[1]D3_2!$B$259:$AL$385,30,FALSE)&amp;""</f>
        <v/>
      </c>
      <c r="AK1213" s="245"/>
      <c r="AL1213" s="97" t="s">
        <v>6130</v>
      </c>
      <c r="AM1213" s="246" t="str">
        <f>VLOOKUP($B1208,[1]D3_2!$B$259:$AL$385,31,FALSE)&amp;""</f>
        <v/>
      </c>
      <c r="AN1213" s="247"/>
      <c r="AO1213" s="244" t="str">
        <f>VLOOKUP($B1208,[1]D3_2!$B$259:$AL$385,32,FALSE)&amp;""</f>
        <v/>
      </c>
      <c r="AP1213" s="245"/>
      <c r="AQ1213" s="97" t="s">
        <v>6130</v>
      </c>
      <c r="AR1213" s="246" t="str">
        <f>VLOOKUP($B1208,[1]D3_2!$B$259:$AL$385,33,FALSE)&amp;""</f>
        <v/>
      </c>
      <c r="AS1213" s="247"/>
      <c r="AT1213" s="244" t="str">
        <f>VLOOKUP($B1208,[1]D3_2!$B$259:$AL$385,34,FALSE)&amp;""</f>
        <v/>
      </c>
      <c r="AU1213" s="245"/>
      <c r="AV1213" s="97" t="s">
        <v>6130</v>
      </c>
      <c r="AW1213" s="246" t="str">
        <f>VLOOKUP($B1208,[1]D3_2!$B$259:$AL$385,35,FALSE)&amp;""</f>
        <v/>
      </c>
      <c r="AX1213" s="247"/>
      <c r="AY1213" s="244" t="str">
        <f>VLOOKUP($B1208,[1]D3_2!$B$259:$AL$385,36,FALSE)&amp;""</f>
        <v/>
      </c>
      <c r="AZ1213" s="245"/>
      <c r="BA1213" s="97" t="s">
        <v>6130</v>
      </c>
      <c r="BB1213" s="246" t="str">
        <f>VLOOKUP($B1208,[1]D3_2!$B$259:$AL$385,37,FALSE)&amp;""</f>
        <v/>
      </c>
      <c r="BC1213" s="247"/>
      <c r="BD1213" s="60"/>
    </row>
    <row r="1214" spans="2:56" ht="14.25" customHeight="1" x14ac:dyDescent="0.55000000000000004">
      <c r="B1214" s="195" t="s">
        <v>6024</v>
      </c>
      <c r="C1214" s="196"/>
      <c r="D1214" s="196"/>
      <c r="E1214" s="196"/>
      <c r="F1214" s="196"/>
      <c r="G1214" s="197"/>
      <c r="H1214" s="232" t="s">
        <v>7637</v>
      </c>
      <c r="I1214" s="233"/>
      <c r="J1214" s="233"/>
      <c r="K1214" s="234"/>
      <c r="L1214" s="241" t="s">
        <v>6265</v>
      </c>
      <c r="M1214" s="242"/>
      <c r="N1214" s="242"/>
      <c r="O1214" s="243"/>
      <c r="P1214" s="215" t="str">
        <f>VLOOKUP($B1214,[1]D3_2!$B$5:$AL$131,6,FALSE)&amp;""</f>
        <v/>
      </c>
      <c r="Q1214" s="216"/>
      <c r="R1214" s="95" t="s">
        <v>59</v>
      </c>
      <c r="S1214" s="217" t="str">
        <f>VLOOKUP($B1214,[1]D3_2!$B$5:$AL$131,7,FALSE)&amp;""</f>
        <v/>
      </c>
      <c r="T1214" s="218"/>
      <c r="U1214" s="215" t="str">
        <f>VLOOKUP($B1214,[1]D3_2!$B$5:$AL$131,8,FALSE)&amp;""</f>
        <v/>
      </c>
      <c r="V1214" s="216"/>
      <c r="W1214" s="95" t="s">
        <v>59</v>
      </c>
      <c r="X1214" s="217" t="str">
        <f>VLOOKUP($B1214,[1]D3_2!$B$5:$AL$131,9,FALSE)&amp;""</f>
        <v/>
      </c>
      <c r="Y1214" s="218"/>
      <c r="Z1214" s="215" t="str">
        <f>VLOOKUP($B1214,[1]D3_2!$B$5:$AL$131,10,FALSE)&amp;""</f>
        <v/>
      </c>
      <c r="AA1214" s="216"/>
      <c r="AB1214" s="95" t="s">
        <v>59</v>
      </c>
      <c r="AC1214" s="217" t="str">
        <f>VLOOKUP($B1214,[1]D3_2!$B$5:$AL$131,11,FALSE)&amp;""</f>
        <v/>
      </c>
      <c r="AD1214" s="218"/>
      <c r="AE1214" s="215" t="str">
        <f>VLOOKUP($B1214,[1]D3_2!$B$5:$AL$131,12,FALSE)&amp;""</f>
        <v/>
      </c>
      <c r="AF1214" s="216"/>
      <c r="AG1214" s="95" t="s">
        <v>59</v>
      </c>
      <c r="AH1214" s="217" t="str">
        <f>VLOOKUP($B1214,[1]D3_2!$B$5:$AL$131,13,FALSE)&amp;""</f>
        <v/>
      </c>
      <c r="AI1214" s="218"/>
      <c r="AJ1214" s="215" t="str">
        <f>VLOOKUP($B1214,[1]D3_2!$B$5:$AL$131,14,FALSE)&amp;""</f>
        <v/>
      </c>
      <c r="AK1214" s="216"/>
      <c r="AL1214" s="95" t="s">
        <v>59</v>
      </c>
      <c r="AM1214" s="217" t="str">
        <f>VLOOKUP($B1214,[1]D3_2!$B$5:$AL$131,15,FALSE)&amp;""</f>
        <v/>
      </c>
      <c r="AN1214" s="218"/>
      <c r="AO1214" s="215" t="str">
        <f>VLOOKUP($B1214,[1]D3_2!$B$5:$AL$131,16,FALSE)&amp;""</f>
        <v/>
      </c>
      <c r="AP1214" s="216"/>
      <c r="AQ1214" s="95" t="s">
        <v>59</v>
      </c>
      <c r="AR1214" s="217" t="str">
        <f>VLOOKUP($B1214,[1]D3_2!$B$5:$AL$131,17,FALSE)&amp;""</f>
        <v/>
      </c>
      <c r="AS1214" s="218"/>
      <c r="AT1214" s="215" t="str">
        <f>VLOOKUP($B1214,[1]D3_2!$B$5:$AL$131,18,FALSE)&amp;""</f>
        <v/>
      </c>
      <c r="AU1214" s="216"/>
      <c r="AV1214" s="95" t="s">
        <v>59</v>
      </c>
      <c r="AW1214" s="217" t="str">
        <f>VLOOKUP($B1214,[1]D3_2!$B$5:$AL$131,19,FALSE)&amp;""</f>
        <v/>
      </c>
      <c r="AX1214" s="218"/>
      <c r="AY1214" s="215" t="str">
        <f>VLOOKUP($B1214,[1]D3_2!$B$5:$AL$131,20,FALSE)&amp;""</f>
        <v/>
      </c>
      <c r="AZ1214" s="216"/>
      <c r="BA1214" s="95" t="s">
        <v>59</v>
      </c>
      <c r="BB1214" s="217" t="str">
        <f>VLOOKUP($B1214,[1]D3_2!$B$5:$AL$131,21,FALSE)&amp;""</f>
        <v/>
      </c>
      <c r="BC1214" s="218"/>
      <c r="BD1214" s="60"/>
    </row>
    <row r="1215" spans="2:56" ht="14.25" customHeight="1" x14ac:dyDescent="0.55000000000000004">
      <c r="B1215" s="208"/>
      <c r="C1215" s="209"/>
      <c r="D1215" s="209"/>
      <c r="E1215" s="209"/>
      <c r="F1215" s="209"/>
      <c r="G1215" s="210"/>
      <c r="H1215" s="235"/>
      <c r="I1215" s="236"/>
      <c r="J1215" s="236"/>
      <c r="K1215" s="237"/>
      <c r="L1215" s="219" t="s">
        <v>7255</v>
      </c>
      <c r="M1215" s="220"/>
      <c r="N1215" s="220"/>
      <c r="O1215" s="221"/>
      <c r="P1215" s="222" t="str">
        <f>VLOOKUP($B1214,[1]D3_2!$B$132:$AL$258,6,FALSE)&amp;""</f>
        <v/>
      </c>
      <c r="Q1215" s="223"/>
      <c r="R1215" s="96" t="s">
        <v>6130</v>
      </c>
      <c r="S1215" s="224" t="str">
        <f>VLOOKUP($B1214,[1]D3_2!$B$132:$AL$258,7,FALSE)&amp;""</f>
        <v/>
      </c>
      <c r="T1215" s="225"/>
      <c r="U1215" s="222" t="str">
        <f>VLOOKUP($B1214,[1]D3_2!$B$132:$AL$258,8,FALSE)&amp;""</f>
        <v/>
      </c>
      <c r="V1215" s="223"/>
      <c r="W1215" s="96" t="s">
        <v>6130</v>
      </c>
      <c r="X1215" s="224" t="str">
        <f>VLOOKUP($B1214,[1]D3_2!$B$132:$AL$258,9,FALSE)&amp;""</f>
        <v/>
      </c>
      <c r="Y1215" s="225"/>
      <c r="Z1215" s="222" t="str">
        <f>VLOOKUP($B1214,[1]D3_2!$B$132:$AL$258,10,FALSE)&amp;""</f>
        <v/>
      </c>
      <c r="AA1215" s="223"/>
      <c r="AB1215" s="96" t="s">
        <v>6130</v>
      </c>
      <c r="AC1215" s="224" t="str">
        <f>VLOOKUP($B1214,[1]D3_2!$B$132:$AL$258,11,FALSE)&amp;""</f>
        <v/>
      </c>
      <c r="AD1215" s="225"/>
      <c r="AE1215" s="222" t="str">
        <f>VLOOKUP($B1214,[1]D3_2!$B$132:$AL$258,12,FALSE)&amp;""</f>
        <v/>
      </c>
      <c r="AF1215" s="223"/>
      <c r="AG1215" s="96" t="s">
        <v>6130</v>
      </c>
      <c r="AH1215" s="224" t="str">
        <f>VLOOKUP($B1214,[1]D3_2!$B$132:$AL$385,13,FALSE)&amp;""</f>
        <v/>
      </c>
      <c r="AI1215" s="225"/>
      <c r="AJ1215" s="222" t="str">
        <f>VLOOKUP($B1214,[1]D3_2!$B$132:$AL$258,14,FALSE)&amp;""</f>
        <v/>
      </c>
      <c r="AK1215" s="223"/>
      <c r="AL1215" s="96" t="s">
        <v>6130</v>
      </c>
      <c r="AM1215" s="224" t="str">
        <f>VLOOKUP($B1214,[1]D3_2!$B$132:$AL$385,15,FALSE)&amp;""</f>
        <v/>
      </c>
      <c r="AN1215" s="225"/>
      <c r="AO1215" s="222" t="str">
        <f>VLOOKUP($B1214,[1]D3_2!$B$132:$AL$258,16,FALSE)&amp;""</f>
        <v/>
      </c>
      <c r="AP1215" s="223"/>
      <c r="AQ1215" s="96" t="s">
        <v>6130</v>
      </c>
      <c r="AR1215" s="224" t="str">
        <f>VLOOKUP($B1214,[1]D3_2!$B$132:$AL$385,17,FALSE)&amp;""</f>
        <v/>
      </c>
      <c r="AS1215" s="225"/>
      <c r="AT1215" s="222" t="str">
        <f>VLOOKUP($B1214,[1]D3_2!$B$132:$AL$258,18,FALSE)&amp;""</f>
        <v/>
      </c>
      <c r="AU1215" s="223"/>
      <c r="AV1215" s="96" t="s">
        <v>6130</v>
      </c>
      <c r="AW1215" s="224" t="str">
        <f>VLOOKUP($B1214,[1]D3_2!$B$132:$AL$385,19,FALSE)&amp;""</f>
        <v/>
      </c>
      <c r="AX1215" s="225"/>
      <c r="AY1215" s="222" t="str">
        <f>VLOOKUP($B1214,[1]D3_2!$B$132:$AL$258,20,FALSE)&amp;""</f>
        <v/>
      </c>
      <c r="AZ1215" s="223"/>
      <c r="BA1215" s="96" t="s">
        <v>6130</v>
      </c>
      <c r="BB1215" s="224" t="str">
        <f>VLOOKUP($B1214,[1]D3_2!$B$132:$AL$385,21,FALSE)&amp;""</f>
        <v/>
      </c>
      <c r="BC1215" s="225"/>
      <c r="BD1215" s="60"/>
    </row>
    <row r="1216" spans="2:56" ht="14.25" customHeight="1" x14ac:dyDescent="0.55000000000000004">
      <c r="B1216" s="208"/>
      <c r="C1216" s="209"/>
      <c r="D1216" s="209"/>
      <c r="E1216" s="209"/>
      <c r="F1216" s="209"/>
      <c r="G1216" s="210"/>
      <c r="H1216" s="238"/>
      <c r="I1216" s="239"/>
      <c r="J1216" s="239"/>
      <c r="K1216" s="240"/>
      <c r="L1216" s="248" t="s">
        <v>7256</v>
      </c>
      <c r="M1216" s="249"/>
      <c r="N1216" s="249"/>
      <c r="O1216" s="250"/>
      <c r="P1216" s="244" t="str">
        <f>VLOOKUP($B1214,[1]D3_2!$B$259:$AL$385,6,FALSE)&amp;""</f>
        <v/>
      </c>
      <c r="Q1216" s="245"/>
      <c r="R1216" s="97" t="s">
        <v>6130</v>
      </c>
      <c r="S1216" s="246" t="str">
        <f>VLOOKUP($B1214,[1]D3_2!$B$259:$AL$385,7,FALSE)&amp;""</f>
        <v/>
      </c>
      <c r="T1216" s="247"/>
      <c r="U1216" s="244" t="str">
        <f>VLOOKUP($B1214,[1]D3_2!$B$259:$AL$385,8,FALSE)&amp;""</f>
        <v/>
      </c>
      <c r="V1216" s="245"/>
      <c r="W1216" s="97" t="s">
        <v>6130</v>
      </c>
      <c r="X1216" s="246" t="str">
        <f>VLOOKUP($B1214,[1]D3_2!$B$259:$AL$385,9,FALSE)&amp;""</f>
        <v/>
      </c>
      <c r="Y1216" s="247"/>
      <c r="Z1216" s="244" t="str">
        <f>VLOOKUP($B1214,[1]D3_2!$B$259:$AL$385,10,FALSE)&amp;""</f>
        <v/>
      </c>
      <c r="AA1216" s="245"/>
      <c r="AB1216" s="97" t="s">
        <v>6130</v>
      </c>
      <c r="AC1216" s="246" t="str">
        <f>VLOOKUP($B1214,[1]D3_2!$B$259:$AL$385,11,FALSE)&amp;""</f>
        <v/>
      </c>
      <c r="AD1216" s="247"/>
      <c r="AE1216" s="244" t="str">
        <f>VLOOKUP($B1214,[1]D3_2!$B$259:$AL$385,12,FALSE)&amp;""</f>
        <v/>
      </c>
      <c r="AF1216" s="245"/>
      <c r="AG1216" s="97" t="s">
        <v>6130</v>
      </c>
      <c r="AH1216" s="246" t="str">
        <f>VLOOKUP($B1214,[1]D3_2!$B$259:$AL$385,13,FALSE)&amp;""</f>
        <v/>
      </c>
      <c r="AI1216" s="247"/>
      <c r="AJ1216" s="244" t="str">
        <f>VLOOKUP($B1214,[1]D3_2!$B$259:$AL$385,14,FALSE)&amp;""</f>
        <v/>
      </c>
      <c r="AK1216" s="245"/>
      <c r="AL1216" s="97" t="s">
        <v>6130</v>
      </c>
      <c r="AM1216" s="246" t="str">
        <f>VLOOKUP($B1214,[1]D3_2!$B$259:$AL$385,15,FALSE)&amp;""</f>
        <v/>
      </c>
      <c r="AN1216" s="247"/>
      <c r="AO1216" s="244" t="str">
        <f>VLOOKUP($B1214,[1]D3_2!$B$259:$AL$385,16,FALSE)&amp;""</f>
        <v/>
      </c>
      <c r="AP1216" s="245"/>
      <c r="AQ1216" s="97" t="s">
        <v>6130</v>
      </c>
      <c r="AR1216" s="246" t="str">
        <f>VLOOKUP($B1214,[1]D3_2!$B$259:$AL$385,17,FALSE)&amp;""</f>
        <v/>
      </c>
      <c r="AS1216" s="247"/>
      <c r="AT1216" s="244" t="str">
        <f>VLOOKUP($B1214,[1]D3_2!$B$259:$AL$385,18,FALSE)&amp;""</f>
        <v/>
      </c>
      <c r="AU1216" s="245"/>
      <c r="AV1216" s="97" t="s">
        <v>6130</v>
      </c>
      <c r="AW1216" s="246" t="str">
        <f>VLOOKUP($B1214,[1]D3_2!$B$259:$AL$385,19,FALSE)&amp;""</f>
        <v/>
      </c>
      <c r="AX1216" s="247"/>
      <c r="AY1216" s="244" t="str">
        <f>VLOOKUP($B1214,[1]D3_2!$B$259:$AL$385,20,FALSE)&amp;""</f>
        <v/>
      </c>
      <c r="AZ1216" s="245"/>
      <c r="BA1216" s="97" t="s">
        <v>6130</v>
      </c>
      <c r="BB1216" s="246" t="str">
        <f>VLOOKUP($B1214,[1]D3_2!$B$259:$AL$385,21,FALSE)&amp;""</f>
        <v/>
      </c>
      <c r="BC1216" s="247"/>
      <c r="BD1216" s="60"/>
    </row>
    <row r="1217" spans="2:56" ht="14.25" customHeight="1" x14ac:dyDescent="0.55000000000000004">
      <c r="B1217" s="208"/>
      <c r="C1217" s="209"/>
      <c r="D1217" s="209"/>
      <c r="E1217" s="209"/>
      <c r="F1217" s="209"/>
      <c r="G1217" s="210"/>
      <c r="H1217" s="232" t="s">
        <v>7669</v>
      </c>
      <c r="I1217" s="233"/>
      <c r="J1217" s="233"/>
      <c r="K1217" s="234"/>
      <c r="L1217" s="241" t="s">
        <v>6265</v>
      </c>
      <c r="M1217" s="242"/>
      <c r="N1217" s="242"/>
      <c r="O1217" s="243"/>
      <c r="P1217" s="215" t="str">
        <f>VLOOKUP($B1214,[1]D3_2!$B$5:$AL$131,22,FALSE)&amp;""</f>
        <v/>
      </c>
      <c r="Q1217" s="216"/>
      <c r="R1217" s="95" t="s">
        <v>59</v>
      </c>
      <c r="S1217" s="217" t="str">
        <f>VLOOKUP($B1214,[1]D3_2!$B$5:$AL$131,23,FALSE)&amp;""</f>
        <v/>
      </c>
      <c r="T1217" s="218"/>
      <c r="U1217" s="215" t="str">
        <f>VLOOKUP($B1214,[1]D3_2!$B$5:$AL$131,24,FALSE)&amp;""</f>
        <v/>
      </c>
      <c r="V1217" s="216"/>
      <c r="W1217" s="95" t="s">
        <v>59</v>
      </c>
      <c r="X1217" s="217" t="str">
        <f>VLOOKUP($B1214,[1]D3_2!$B$5:$AL$131,25,FALSE)&amp;""</f>
        <v/>
      </c>
      <c r="Y1217" s="218"/>
      <c r="Z1217" s="215" t="str">
        <f>VLOOKUP($B1214,[1]D3_2!$B$5:$AL$131,26,FALSE)&amp;""</f>
        <v/>
      </c>
      <c r="AA1217" s="216"/>
      <c r="AB1217" s="95" t="s">
        <v>59</v>
      </c>
      <c r="AC1217" s="217" t="str">
        <f>VLOOKUP($B1214,[1]D3_2!$B$5:$AL$131,27,FALSE)&amp;""</f>
        <v/>
      </c>
      <c r="AD1217" s="218"/>
      <c r="AE1217" s="215" t="str">
        <f>VLOOKUP($B1214,[1]D3_2!$B$5:$AL$131,28,FALSE)&amp;""</f>
        <v/>
      </c>
      <c r="AF1217" s="216"/>
      <c r="AG1217" s="95" t="s">
        <v>59</v>
      </c>
      <c r="AH1217" s="217" t="str">
        <f>VLOOKUP($B1214,[1]D3_2!$B$5:$AL$131,29,FALSE)&amp;""</f>
        <v/>
      </c>
      <c r="AI1217" s="218"/>
      <c r="AJ1217" s="215" t="str">
        <f>VLOOKUP($B1214,[1]D3_2!$B$5:$AL$131,30,FALSE)&amp;""</f>
        <v/>
      </c>
      <c r="AK1217" s="216"/>
      <c r="AL1217" s="95" t="s">
        <v>59</v>
      </c>
      <c r="AM1217" s="217" t="str">
        <f>VLOOKUP($B1214,[1]D3_2!$B$5:$AL$131,31,FALSE)&amp;""</f>
        <v/>
      </c>
      <c r="AN1217" s="218"/>
      <c r="AO1217" s="215" t="str">
        <f>VLOOKUP($B1214,[1]D3_2!$B$5:$AL$131,32,FALSE)&amp;""</f>
        <v/>
      </c>
      <c r="AP1217" s="216"/>
      <c r="AQ1217" s="95" t="s">
        <v>59</v>
      </c>
      <c r="AR1217" s="217" t="str">
        <f>VLOOKUP($B1214,[1]D3_2!$B$5:$AL$131,33,FALSE)&amp;""</f>
        <v/>
      </c>
      <c r="AS1217" s="218"/>
      <c r="AT1217" s="215" t="str">
        <f>VLOOKUP($B1214,[1]D3_2!$B$5:$AL$131,34,FALSE)&amp;""</f>
        <v/>
      </c>
      <c r="AU1217" s="216"/>
      <c r="AV1217" s="95" t="s">
        <v>59</v>
      </c>
      <c r="AW1217" s="217" t="str">
        <f>VLOOKUP($B1214,[1]D3_2!$B$5:$AL$131,35,FALSE)&amp;""</f>
        <v/>
      </c>
      <c r="AX1217" s="218"/>
      <c r="AY1217" s="215" t="str">
        <f>VLOOKUP($B1214,[1]D3_2!$B$5:$AL$131,36,FALSE)&amp;""</f>
        <v/>
      </c>
      <c r="AZ1217" s="216"/>
      <c r="BA1217" s="95" t="s">
        <v>59</v>
      </c>
      <c r="BB1217" s="217" t="str">
        <f>VLOOKUP($B1214,[1]D3_2!$B$5:$AL$131,37,FALSE)&amp;""</f>
        <v/>
      </c>
      <c r="BC1217" s="218"/>
      <c r="BD1217" s="60"/>
    </row>
    <row r="1218" spans="2:56" ht="14.25" customHeight="1" x14ac:dyDescent="0.55000000000000004">
      <c r="B1218" s="208"/>
      <c r="C1218" s="209"/>
      <c r="D1218" s="209"/>
      <c r="E1218" s="209"/>
      <c r="F1218" s="209"/>
      <c r="G1218" s="210"/>
      <c r="H1218" s="235"/>
      <c r="I1218" s="236"/>
      <c r="J1218" s="236"/>
      <c r="K1218" s="237"/>
      <c r="L1218" s="219" t="s">
        <v>7255</v>
      </c>
      <c r="M1218" s="220"/>
      <c r="N1218" s="220"/>
      <c r="O1218" s="221"/>
      <c r="P1218" s="222" t="str">
        <f>VLOOKUP($B1214,[1]D3_2!$B$132:$AL$258,22,FALSE)&amp;""</f>
        <v/>
      </c>
      <c r="Q1218" s="223"/>
      <c r="R1218" s="96" t="s">
        <v>6130</v>
      </c>
      <c r="S1218" s="224" t="str">
        <f>VLOOKUP($B1214,[1]D3_2!$B$132:$AL$258,23,FALSE)&amp;""</f>
        <v/>
      </c>
      <c r="T1218" s="225"/>
      <c r="U1218" s="222" t="str">
        <f>VLOOKUP($B1214,[1]D3_2!$B$132:$AL$258,24,FALSE)&amp;""</f>
        <v/>
      </c>
      <c r="V1218" s="223"/>
      <c r="W1218" s="96" t="s">
        <v>6130</v>
      </c>
      <c r="X1218" s="224" t="str">
        <f>VLOOKUP($B1214,[1]D3_2!$B$132:$AL$258,25,FALSE)&amp;""</f>
        <v/>
      </c>
      <c r="Y1218" s="225"/>
      <c r="Z1218" s="222" t="str">
        <f>VLOOKUP($B1214,[1]D3_2!$B$132:$AL$258,26,FALSE)&amp;""</f>
        <v/>
      </c>
      <c r="AA1218" s="223"/>
      <c r="AB1218" s="96" t="s">
        <v>6130</v>
      </c>
      <c r="AC1218" s="224" t="str">
        <f>VLOOKUP($B1214,[1]D3_2!$B$132:$AL$258,27,FALSE)&amp;""</f>
        <v/>
      </c>
      <c r="AD1218" s="225"/>
      <c r="AE1218" s="222" t="str">
        <f>VLOOKUP($B1214,[1]D3_2!$B$132:$AL$258,28,FALSE)&amp;""</f>
        <v/>
      </c>
      <c r="AF1218" s="223"/>
      <c r="AG1218" s="96" t="s">
        <v>6130</v>
      </c>
      <c r="AH1218" s="224" t="str">
        <f>VLOOKUP($B1214,[1]D3_2!$B$132:$AL$385,29,FALSE)&amp;""</f>
        <v/>
      </c>
      <c r="AI1218" s="225"/>
      <c r="AJ1218" s="222" t="str">
        <f>VLOOKUP($B1214,[1]D3_2!$B$132:$AL$258,30,FALSE)&amp;""</f>
        <v/>
      </c>
      <c r="AK1218" s="223"/>
      <c r="AL1218" s="96" t="s">
        <v>6130</v>
      </c>
      <c r="AM1218" s="224" t="str">
        <f>VLOOKUP($B1214,[1]D3_2!$B$132:$AL$385,31,FALSE)&amp;""</f>
        <v/>
      </c>
      <c r="AN1218" s="225"/>
      <c r="AO1218" s="222" t="str">
        <f>VLOOKUP($B1214,[1]D3_2!$B$132:$AL$258,32,FALSE)&amp;""</f>
        <v/>
      </c>
      <c r="AP1218" s="223"/>
      <c r="AQ1218" s="96" t="s">
        <v>6130</v>
      </c>
      <c r="AR1218" s="224" t="str">
        <f>VLOOKUP($B1214,[1]D3_2!$B$132:$AL$385,33,FALSE)&amp;""</f>
        <v/>
      </c>
      <c r="AS1218" s="225"/>
      <c r="AT1218" s="222" t="str">
        <f>VLOOKUP($B1214,[1]D3_2!$B$132:$AL$258,34,FALSE)&amp;""</f>
        <v/>
      </c>
      <c r="AU1218" s="223"/>
      <c r="AV1218" s="96" t="s">
        <v>6130</v>
      </c>
      <c r="AW1218" s="224" t="str">
        <f>VLOOKUP($B1214,[1]D3_2!$B$132:$AL$385,35,FALSE)&amp;""</f>
        <v/>
      </c>
      <c r="AX1218" s="225"/>
      <c r="AY1218" s="222" t="str">
        <f>VLOOKUP($B1214,[1]D3_2!$B$132:$AL$258,36,FALSE)&amp;""</f>
        <v/>
      </c>
      <c r="AZ1218" s="223"/>
      <c r="BA1218" s="96" t="s">
        <v>6130</v>
      </c>
      <c r="BB1218" s="224" t="str">
        <f>VLOOKUP($B1214,[1]D3_2!$B$132:$AL$385,37,FALSE)&amp;""</f>
        <v/>
      </c>
      <c r="BC1218" s="225"/>
      <c r="BD1218" s="60"/>
    </row>
    <row r="1219" spans="2:56" ht="14.25" customHeight="1" x14ac:dyDescent="0.55000000000000004">
      <c r="B1219" s="198"/>
      <c r="C1219" s="199"/>
      <c r="D1219" s="199"/>
      <c r="E1219" s="199"/>
      <c r="F1219" s="199"/>
      <c r="G1219" s="200"/>
      <c r="H1219" s="238"/>
      <c r="I1219" s="239"/>
      <c r="J1219" s="239"/>
      <c r="K1219" s="240"/>
      <c r="L1219" s="248" t="s">
        <v>7256</v>
      </c>
      <c r="M1219" s="249"/>
      <c r="N1219" s="249"/>
      <c r="O1219" s="250"/>
      <c r="P1219" s="244" t="str">
        <f>VLOOKUP($B1214,[1]D3_2!$B$259:$AL$385,22,FALSE)&amp;""</f>
        <v/>
      </c>
      <c r="Q1219" s="245"/>
      <c r="R1219" s="97" t="s">
        <v>6130</v>
      </c>
      <c r="S1219" s="246" t="str">
        <f>VLOOKUP($B1214,[1]D3_2!$B$259:$AL$385,23,FALSE)&amp;""</f>
        <v/>
      </c>
      <c r="T1219" s="247"/>
      <c r="U1219" s="244" t="str">
        <f>VLOOKUP($B1214,[1]D3_2!$B$259:$AL$385,24,FALSE)&amp;""</f>
        <v/>
      </c>
      <c r="V1219" s="245"/>
      <c r="W1219" s="97" t="s">
        <v>6130</v>
      </c>
      <c r="X1219" s="246" t="str">
        <f>VLOOKUP($B1214,[1]D3_2!$B$259:$AL$385,25,FALSE)&amp;""</f>
        <v/>
      </c>
      <c r="Y1219" s="247"/>
      <c r="Z1219" s="244" t="str">
        <f>VLOOKUP($B1214,[1]D3_2!$B$259:$AL$385,26,FALSE)&amp;""</f>
        <v/>
      </c>
      <c r="AA1219" s="245"/>
      <c r="AB1219" s="97" t="s">
        <v>6130</v>
      </c>
      <c r="AC1219" s="246" t="str">
        <f>VLOOKUP($B1214,[1]D3_2!$B$259:$AL$385,27,FALSE)&amp;""</f>
        <v/>
      </c>
      <c r="AD1219" s="247"/>
      <c r="AE1219" s="244" t="str">
        <f>VLOOKUP($B1214,[1]D3_2!$B$259:$AL$385,28,FALSE)&amp;""</f>
        <v/>
      </c>
      <c r="AF1219" s="245"/>
      <c r="AG1219" s="97" t="s">
        <v>6130</v>
      </c>
      <c r="AH1219" s="246" t="str">
        <f>VLOOKUP($B1214,[1]D3_2!$B$259:$AL$385,29,FALSE)&amp;""</f>
        <v/>
      </c>
      <c r="AI1219" s="247"/>
      <c r="AJ1219" s="244" t="str">
        <f>VLOOKUP($B1214,[1]D3_2!$B$259:$AL$385,30,FALSE)&amp;""</f>
        <v/>
      </c>
      <c r="AK1219" s="245"/>
      <c r="AL1219" s="97" t="s">
        <v>6130</v>
      </c>
      <c r="AM1219" s="246" t="str">
        <f>VLOOKUP($B1214,[1]D3_2!$B$259:$AL$385,31,FALSE)&amp;""</f>
        <v/>
      </c>
      <c r="AN1219" s="247"/>
      <c r="AO1219" s="244" t="str">
        <f>VLOOKUP($B1214,[1]D3_2!$B$259:$AL$385,32,FALSE)&amp;""</f>
        <v/>
      </c>
      <c r="AP1219" s="245"/>
      <c r="AQ1219" s="97" t="s">
        <v>6130</v>
      </c>
      <c r="AR1219" s="246" t="str">
        <f>VLOOKUP($B1214,[1]D3_2!$B$259:$AL$385,33,FALSE)&amp;""</f>
        <v/>
      </c>
      <c r="AS1219" s="247"/>
      <c r="AT1219" s="244" t="str">
        <f>VLOOKUP($B1214,[1]D3_2!$B$259:$AL$385,34,FALSE)&amp;""</f>
        <v/>
      </c>
      <c r="AU1219" s="245"/>
      <c r="AV1219" s="97" t="s">
        <v>6130</v>
      </c>
      <c r="AW1219" s="246" t="str">
        <f>VLOOKUP($B1214,[1]D3_2!$B$259:$AL$385,35,FALSE)&amp;""</f>
        <v/>
      </c>
      <c r="AX1219" s="247"/>
      <c r="AY1219" s="244" t="str">
        <f>VLOOKUP($B1214,[1]D3_2!$B$259:$AL$385,36,FALSE)&amp;""</f>
        <v/>
      </c>
      <c r="AZ1219" s="245"/>
      <c r="BA1219" s="97" t="s">
        <v>6130</v>
      </c>
      <c r="BB1219" s="246" t="str">
        <f>VLOOKUP($B1214,[1]D3_2!$B$259:$AL$385,37,FALSE)&amp;""</f>
        <v/>
      </c>
      <c r="BC1219" s="247"/>
      <c r="BD1219" s="60"/>
    </row>
    <row r="1220" spans="2:56" ht="14.25" customHeight="1" x14ac:dyDescent="0.55000000000000004">
      <c r="B1220" s="195" t="s">
        <v>598</v>
      </c>
      <c r="C1220" s="196"/>
      <c r="D1220" s="196"/>
      <c r="E1220" s="196"/>
      <c r="F1220" s="196"/>
      <c r="G1220" s="197"/>
      <c r="H1220" s="232" t="s">
        <v>7637</v>
      </c>
      <c r="I1220" s="233"/>
      <c r="J1220" s="233"/>
      <c r="K1220" s="234"/>
      <c r="L1220" s="241" t="s">
        <v>6265</v>
      </c>
      <c r="M1220" s="242"/>
      <c r="N1220" s="242"/>
      <c r="O1220" s="243"/>
      <c r="P1220" s="215" t="str">
        <f>VLOOKUP($B1220,[1]D3_2!$B$5:$AL$131,6,FALSE)&amp;""</f>
        <v/>
      </c>
      <c r="Q1220" s="216"/>
      <c r="R1220" s="95" t="s">
        <v>59</v>
      </c>
      <c r="S1220" s="217" t="str">
        <f>VLOOKUP($B1220,[1]D3_2!$B$5:$AL$131,7,FALSE)&amp;""</f>
        <v/>
      </c>
      <c r="T1220" s="218"/>
      <c r="U1220" s="215" t="str">
        <f>VLOOKUP($B1220,[1]D3_2!$B$5:$AL$131,8,FALSE)&amp;""</f>
        <v/>
      </c>
      <c r="V1220" s="216"/>
      <c r="W1220" s="95" t="s">
        <v>59</v>
      </c>
      <c r="X1220" s="217" t="str">
        <f>VLOOKUP($B1220,[1]D3_2!$B$5:$AL$131,9,FALSE)&amp;""</f>
        <v/>
      </c>
      <c r="Y1220" s="218"/>
      <c r="Z1220" s="215" t="str">
        <f>VLOOKUP($B1220,[1]D3_2!$B$5:$AL$131,10,FALSE)&amp;""</f>
        <v/>
      </c>
      <c r="AA1220" s="216"/>
      <c r="AB1220" s="95" t="s">
        <v>59</v>
      </c>
      <c r="AC1220" s="217" t="str">
        <f>VLOOKUP($B1220,[1]D3_2!$B$5:$AL$131,11,FALSE)&amp;""</f>
        <v/>
      </c>
      <c r="AD1220" s="218"/>
      <c r="AE1220" s="215" t="str">
        <f>VLOOKUP($B1220,[1]D3_2!$B$5:$AL$131,12,FALSE)&amp;""</f>
        <v/>
      </c>
      <c r="AF1220" s="216"/>
      <c r="AG1220" s="95" t="s">
        <v>59</v>
      </c>
      <c r="AH1220" s="217" t="str">
        <f>VLOOKUP($B1220,[1]D3_2!$B$5:$AL$131,13,FALSE)&amp;""</f>
        <v/>
      </c>
      <c r="AI1220" s="218"/>
      <c r="AJ1220" s="215" t="str">
        <f>VLOOKUP($B1220,[1]D3_2!$B$5:$AL$131,14,FALSE)&amp;""</f>
        <v/>
      </c>
      <c r="AK1220" s="216"/>
      <c r="AL1220" s="95" t="s">
        <v>59</v>
      </c>
      <c r="AM1220" s="217" t="str">
        <f>VLOOKUP($B1220,[1]D3_2!$B$5:$AL$131,15,FALSE)&amp;""</f>
        <v/>
      </c>
      <c r="AN1220" s="218"/>
      <c r="AO1220" s="215" t="str">
        <f>VLOOKUP($B1220,[1]D3_2!$B$5:$AL$131,16,FALSE)&amp;""</f>
        <v/>
      </c>
      <c r="AP1220" s="216"/>
      <c r="AQ1220" s="95" t="s">
        <v>59</v>
      </c>
      <c r="AR1220" s="217" t="str">
        <f>VLOOKUP($B1220,[1]D3_2!$B$5:$AL$131,17,FALSE)&amp;""</f>
        <v/>
      </c>
      <c r="AS1220" s="218"/>
      <c r="AT1220" s="215" t="str">
        <f>VLOOKUP($B1220,[1]D3_2!$B$5:$AL$131,18,FALSE)&amp;""</f>
        <v/>
      </c>
      <c r="AU1220" s="216"/>
      <c r="AV1220" s="95" t="s">
        <v>59</v>
      </c>
      <c r="AW1220" s="217" t="str">
        <f>VLOOKUP($B1220,[1]D3_2!$B$5:$AL$131,19,FALSE)&amp;""</f>
        <v/>
      </c>
      <c r="AX1220" s="218"/>
      <c r="AY1220" s="215" t="str">
        <f>VLOOKUP($B1220,[1]D3_2!$B$5:$AL$131,20,FALSE)&amp;""</f>
        <v/>
      </c>
      <c r="AZ1220" s="216"/>
      <c r="BA1220" s="95" t="s">
        <v>59</v>
      </c>
      <c r="BB1220" s="217" t="str">
        <f>VLOOKUP($B1220,[1]D3_2!$B$5:$AL$131,21,FALSE)&amp;""</f>
        <v/>
      </c>
      <c r="BC1220" s="218"/>
      <c r="BD1220" s="60"/>
    </row>
    <row r="1221" spans="2:56" ht="14.25" customHeight="1" x14ac:dyDescent="0.55000000000000004">
      <c r="B1221" s="208"/>
      <c r="C1221" s="209"/>
      <c r="D1221" s="209"/>
      <c r="E1221" s="209"/>
      <c r="F1221" s="209"/>
      <c r="G1221" s="210"/>
      <c r="H1221" s="235"/>
      <c r="I1221" s="236"/>
      <c r="J1221" s="236"/>
      <c r="K1221" s="237"/>
      <c r="L1221" s="219" t="s">
        <v>7255</v>
      </c>
      <c r="M1221" s="220"/>
      <c r="N1221" s="220"/>
      <c r="O1221" s="221"/>
      <c r="P1221" s="222" t="str">
        <f>VLOOKUP($B1220,[1]D3_2!$B$132:$AL$258,6,FALSE)&amp;""</f>
        <v/>
      </c>
      <c r="Q1221" s="223"/>
      <c r="R1221" s="96" t="s">
        <v>6130</v>
      </c>
      <c r="S1221" s="224" t="str">
        <f>VLOOKUP($B1220,[1]D3_2!$B$132:$AL$258,7,FALSE)&amp;""</f>
        <v/>
      </c>
      <c r="T1221" s="225"/>
      <c r="U1221" s="222" t="str">
        <f>VLOOKUP($B1220,[1]D3_2!$B$132:$AL$258,8,FALSE)&amp;""</f>
        <v/>
      </c>
      <c r="V1221" s="223"/>
      <c r="W1221" s="96" t="s">
        <v>6130</v>
      </c>
      <c r="X1221" s="224" t="str">
        <f>VLOOKUP($B1220,[1]D3_2!$B$132:$AL$258,9,FALSE)&amp;""</f>
        <v/>
      </c>
      <c r="Y1221" s="225"/>
      <c r="Z1221" s="222" t="str">
        <f>VLOOKUP($B1220,[1]D3_2!$B$132:$AL$258,10,FALSE)&amp;""</f>
        <v/>
      </c>
      <c r="AA1221" s="223"/>
      <c r="AB1221" s="96" t="s">
        <v>6130</v>
      </c>
      <c r="AC1221" s="224" t="str">
        <f>VLOOKUP($B1220,[1]D3_2!$B$132:$AL$258,11,FALSE)&amp;""</f>
        <v/>
      </c>
      <c r="AD1221" s="225"/>
      <c r="AE1221" s="222" t="str">
        <f>VLOOKUP($B1220,[1]D3_2!$B$132:$AL$258,12,FALSE)&amp;""</f>
        <v/>
      </c>
      <c r="AF1221" s="223"/>
      <c r="AG1221" s="96" t="s">
        <v>6130</v>
      </c>
      <c r="AH1221" s="224" t="str">
        <f>VLOOKUP($B1220,[1]D3_2!$B$132:$AL$385,13,FALSE)&amp;""</f>
        <v/>
      </c>
      <c r="AI1221" s="225"/>
      <c r="AJ1221" s="222" t="str">
        <f>VLOOKUP($B1220,[1]D3_2!$B$132:$AL$258,14,FALSE)&amp;""</f>
        <v/>
      </c>
      <c r="AK1221" s="223"/>
      <c r="AL1221" s="96" t="s">
        <v>6130</v>
      </c>
      <c r="AM1221" s="224" t="str">
        <f>VLOOKUP($B1220,[1]D3_2!$B$132:$AL$385,15,FALSE)&amp;""</f>
        <v/>
      </c>
      <c r="AN1221" s="225"/>
      <c r="AO1221" s="222" t="str">
        <f>VLOOKUP($B1220,[1]D3_2!$B$132:$AL$258,16,FALSE)&amp;""</f>
        <v/>
      </c>
      <c r="AP1221" s="223"/>
      <c r="AQ1221" s="96" t="s">
        <v>6130</v>
      </c>
      <c r="AR1221" s="224" t="str">
        <f>VLOOKUP($B1220,[1]D3_2!$B$132:$AL$385,17,FALSE)&amp;""</f>
        <v/>
      </c>
      <c r="AS1221" s="225"/>
      <c r="AT1221" s="222" t="str">
        <f>VLOOKUP($B1220,[1]D3_2!$B$132:$AL$258,18,FALSE)&amp;""</f>
        <v/>
      </c>
      <c r="AU1221" s="223"/>
      <c r="AV1221" s="96" t="s">
        <v>6130</v>
      </c>
      <c r="AW1221" s="224" t="str">
        <f>VLOOKUP($B1220,[1]D3_2!$B$132:$AL$385,19,FALSE)&amp;""</f>
        <v/>
      </c>
      <c r="AX1221" s="225"/>
      <c r="AY1221" s="222" t="str">
        <f>VLOOKUP($B1220,[1]D3_2!$B$132:$AL$258,20,FALSE)&amp;""</f>
        <v/>
      </c>
      <c r="AZ1221" s="223"/>
      <c r="BA1221" s="96" t="s">
        <v>6130</v>
      </c>
      <c r="BB1221" s="224" t="str">
        <f>VLOOKUP($B1220,[1]D3_2!$B$132:$AL$385,21,FALSE)&amp;""</f>
        <v/>
      </c>
      <c r="BC1221" s="225"/>
      <c r="BD1221" s="60"/>
    </row>
    <row r="1222" spans="2:56" ht="14.25" customHeight="1" x14ac:dyDescent="0.55000000000000004">
      <c r="B1222" s="208"/>
      <c r="C1222" s="209"/>
      <c r="D1222" s="209"/>
      <c r="E1222" s="209"/>
      <c r="F1222" s="209"/>
      <c r="G1222" s="210"/>
      <c r="H1222" s="238"/>
      <c r="I1222" s="239"/>
      <c r="J1222" s="239"/>
      <c r="K1222" s="240"/>
      <c r="L1222" s="248" t="s">
        <v>7256</v>
      </c>
      <c r="M1222" s="249"/>
      <c r="N1222" s="249"/>
      <c r="O1222" s="250"/>
      <c r="P1222" s="244" t="str">
        <f>VLOOKUP($B1220,[1]D3_2!$B$259:$AL$385,6,FALSE)&amp;""</f>
        <v/>
      </c>
      <c r="Q1222" s="245"/>
      <c r="R1222" s="97" t="s">
        <v>6130</v>
      </c>
      <c r="S1222" s="246" t="str">
        <f>VLOOKUP($B1220,[1]D3_2!$B$259:$AL$385,7,FALSE)&amp;""</f>
        <v/>
      </c>
      <c r="T1222" s="247"/>
      <c r="U1222" s="244" t="str">
        <f>VLOOKUP($B1220,[1]D3_2!$B$259:$AL$385,8,FALSE)&amp;""</f>
        <v/>
      </c>
      <c r="V1222" s="245"/>
      <c r="W1222" s="97" t="s">
        <v>6130</v>
      </c>
      <c r="X1222" s="246" t="str">
        <f>VLOOKUP($B1220,[1]D3_2!$B$259:$AL$385,9,FALSE)&amp;""</f>
        <v/>
      </c>
      <c r="Y1222" s="247"/>
      <c r="Z1222" s="244" t="str">
        <f>VLOOKUP($B1220,[1]D3_2!$B$259:$AL$385,10,FALSE)&amp;""</f>
        <v/>
      </c>
      <c r="AA1222" s="245"/>
      <c r="AB1222" s="97" t="s">
        <v>6130</v>
      </c>
      <c r="AC1222" s="246" t="str">
        <f>VLOOKUP($B1220,[1]D3_2!$B$259:$AL$385,11,FALSE)&amp;""</f>
        <v/>
      </c>
      <c r="AD1222" s="247"/>
      <c r="AE1222" s="244" t="str">
        <f>VLOOKUP($B1220,[1]D3_2!$B$259:$AL$385,12,FALSE)&amp;""</f>
        <v/>
      </c>
      <c r="AF1222" s="245"/>
      <c r="AG1222" s="97" t="s">
        <v>6130</v>
      </c>
      <c r="AH1222" s="246" t="str">
        <f>VLOOKUP($B1220,[1]D3_2!$B$259:$AL$385,13,FALSE)&amp;""</f>
        <v/>
      </c>
      <c r="AI1222" s="247"/>
      <c r="AJ1222" s="244" t="str">
        <f>VLOOKUP($B1220,[1]D3_2!$B$259:$AL$385,14,FALSE)&amp;""</f>
        <v/>
      </c>
      <c r="AK1222" s="245"/>
      <c r="AL1222" s="97" t="s">
        <v>6130</v>
      </c>
      <c r="AM1222" s="246" t="str">
        <f>VLOOKUP($B1220,[1]D3_2!$B$259:$AL$385,15,FALSE)&amp;""</f>
        <v/>
      </c>
      <c r="AN1222" s="247"/>
      <c r="AO1222" s="244" t="str">
        <f>VLOOKUP($B1220,[1]D3_2!$B$259:$AL$385,16,FALSE)&amp;""</f>
        <v/>
      </c>
      <c r="AP1222" s="245"/>
      <c r="AQ1222" s="97" t="s">
        <v>6130</v>
      </c>
      <c r="AR1222" s="246" t="str">
        <f>VLOOKUP($B1220,[1]D3_2!$B$259:$AL$385,17,FALSE)&amp;""</f>
        <v/>
      </c>
      <c r="AS1222" s="247"/>
      <c r="AT1222" s="244" t="str">
        <f>VLOOKUP($B1220,[1]D3_2!$B$259:$AL$385,18,FALSE)&amp;""</f>
        <v/>
      </c>
      <c r="AU1222" s="245"/>
      <c r="AV1222" s="97" t="s">
        <v>6130</v>
      </c>
      <c r="AW1222" s="246" t="str">
        <f>VLOOKUP($B1220,[1]D3_2!$B$259:$AL$385,19,FALSE)&amp;""</f>
        <v/>
      </c>
      <c r="AX1222" s="247"/>
      <c r="AY1222" s="244" t="str">
        <f>VLOOKUP($B1220,[1]D3_2!$B$259:$AL$385,20,FALSE)&amp;""</f>
        <v/>
      </c>
      <c r="AZ1222" s="245"/>
      <c r="BA1222" s="97" t="s">
        <v>6130</v>
      </c>
      <c r="BB1222" s="246" t="str">
        <f>VLOOKUP($B1220,[1]D3_2!$B$259:$AL$385,21,FALSE)&amp;""</f>
        <v/>
      </c>
      <c r="BC1222" s="247"/>
      <c r="BD1222" s="60"/>
    </row>
    <row r="1223" spans="2:56" ht="14.25" customHeight="1" x14ac:dyDescent="0.55000000000000004">
      <c r="B1223" s="208"/>
      <c r="C1223" s="209"/>
      <c r="D1223" s="209"/>
      <c r="E1223" s="209"/>
      <c r="F1223" s="209"/>
      <c r="G1223" s="210"/>
      <c r="H1223" s="232" t="s">
        <v>7669</v>
      </c>
      <c r="I1223" s="233"/>
      <c r="J1223" s="233"/>
      <c r="K1223" s="234"/>
      <c r="L1223" s="241" t="s">
        <v>6265</v>
      </c>
      <c r="M1223" s="242"/>
      <c r="N1223" s="242"/>
      <c r="O1223" s="243"/>
      <c r="P1223" s="215" t="str">
        <f>VLOOKUP($B1220,[1]D3_2!$B$5:$AL$131,22,FALSE)&amp;""</f>
        <v/>
      </c>
      <c r="Q1223" s="216"/>
      <c r="R1223" s="95" t="s">
        <v>59</v>
      </c>
      <c r="S1223" s="217" t="str">
        <f>VLOOKUP($B1220,[1]D3_2!$B$5:$AL$131,23,FALSE)&amp;""</f>
        <v/>
      </c>
      <c r="T1223" s="218"/>
      <c r="U1223" s="215" t="str">
        <f>VLOOKUP($B1220,[1]D3_2!$B$5:$AL$131,24,FALSE)&amp;""</f>
        <v/>
      </c>
      <c r="V1223" s="216"/>
      <c r="W1223" s="95" t="s">
        <v>59</v>
      </c>
      <c r="X1223" s="217" t="str">
        <f>VLOOKUP($B1220,[1]D3_2!$B$5:$AL$131,25,FALSE)&amp;""</f>
        <v/>
      </c>
      <c r="Y1223" s="218"/>
      <c r="Z1223" s="215" t="str">
        <f>VLOOKUP($B1220,[1]D3_2!$B$5:$AL$131,26,FALSE)&amp;""</f>
        <v/>
      </c>
      <c r="AA1223" s="216"/>
      <c r="AB1223" s="95" t="s">
        <v>59</v>
      </c>
      <c r="AC1223" s="217" t="str">
        <f>VLOOKUP($B1220,[1]D3_2!$B$5:$AL$131,27,FALSE)&amp;""</f>
        <v/>
      </c>
      <c r="AD1223" s="218"/>
      <c r="AE1223" s="215" t="str">
        <f>VLOOKUP($B1220,[1]D3_2!$B$5:$AL$131,28,FALSE)&amp;""</f>
        <v/>
      </c>
      <c r="AF1223" s="216"/>
      <c r="AG1223" s="95" t="s">
        <v>59</v>
      </c>
      <c r="AH1223" s="217" t="str">
        <f>VLOOKUP($B1220,[1]D3_2!$B$5:$AL$131,29,FALSE)&amp;""</f>
        <v/>
      </c>
      <c r="AI1223" s="218"/>
      <c r="AJ1223" s="215" t="str">
        <f>VLOOKUP($B1220,[1]D3_2!$B$5:$AL$131,30,FALSE)&amp;""</f>
        <v/>
      </c>
      <c r="AK1223" s="216"/>
      <c r="AL1223" s="95" t="s">
        <v>59</v>
      </c>
      <c r="AM1223" s="217" t="str">
        <f>VLOOKUP($B1220,[1]D3_2!$B$5:$AL$131,31,FALSE)&amp;""</f>
        <v/>
      </c>
      <c r="AN1223" s="218"/>
      <c r="AO1223" s="215" t="str">
        <f>VLOOKUP($B1220,[1]D3_2!$B$5:$AL$131,32,FALSE)&amp;""</f>
        <v/>
      </c>
      <c r="AP1223" s="216"/>
      <c r="AQ1223" s="95" t="s">
        <v>59</v>
      </c>
      <c r="AR1223" s="217" t="str">
        <f>VLOOKUP($B1220,[1]D3_2!$B$5:$AL$131,33,FALSE)&amp;""</f>
        <v/>
      </c>
      <c r="AS1223" s="218"/>
      <c r="AT1223" s="215" t="str">
        <f>VLOOKUP($B1220,[1]D3_2!$B$5:$AL$131,34,FALSE)&amp;""</f>
        <v/>
      </c>
      <c r="AU1223" s="216"/>
      <c r="AV1223" s="95" t="s">
        <v>59</v>
      </c>
      <c r="AW1223" s="217" t="str">
        <f>VLOOKUP($B1220,[1]D3_2!$B$5:$AL$131,35,FALSE)&amp;""</f>
        <v/>
      </c>
      <c r="AX1223" s="218"/>
      <c r="AY1223" s="215" t="str">
        <f>VLOOKUP($B1220,[1]D3_2!$B$5:$AL$131,36,FALSE)&amp;""</f>
        <v/>
      </c>
      <c r="AZ1223" s="216"/>
      <c r="BA1223" s="95" t="s">
        <v>59</v>
      </c>
      <c r="BB1223" s="217" t="str">
        <f>VLOOKUP($B1220,[1]D3_2!$B$5:$AL$131,37,FALSE)&amp;""</f>
        <v/>
      </c>
      <c r="BC1223" s="218"/>
      <c r="BD1223" s="60"/>
    </row>
    <row r="1224" spans="2:56" ht="14.25" customHeight="1" x14ac:dyDescent="0.55000000000000004">
      <c r="B1224" s="208"/>
      <c r="C1224" s="209"/>
      <c r="D1224" s="209"/>
      <c r="E1224" s="209"/>
      <c r="F1224" s="209"/>
      <c r="G1224" s="210"/>
      <c r="H1224" s="235"/>
      <c r="I1224" s="236"/>
      <c r="J1224" s="236"/>
      <c r="K1224" s="237"/>
      <c r="L1224" s="219" t="s">
        <v>7255</v>
      </c>
      <c r="M1224" s="220"/>
      <c r="N1224" s="220"/>
      <c r="O1224" s="221"/>
      <c r="P1224" s="222" t="str">
        <f>VLOOKUP($B1220,[1]D3_2!$B$132:$AL$258,22,FALSE)&amp;""</f>
        <v/>
      </c>
      <c r="Q1224" s="223"/>
      <c r="R1224" s="96" t="s">
        <v>6130</v>
      </c>
      <c r="S1224" s="224" t="str">
        <f>VLOOKUP($B1220,[1]D3_2!$B$132:$AL$258,23,FALSE)&amp;""</f>
        <v/>
      </c>
      <c r="T1224" s="225"/>
      <c r="U1224" s="222" t="str">
        <f>VLOOKUP($B1220,[1]D3_2!$B$132:$AL$258,24,FALSE)&amp;""</f>
        <v/>
      </c>
      <c r="V1224" s="223"/>
      <c r="W1224" s="96" t="s">
        <v>6130</v>
      </c>
      <c r="X1224" s="224" t="str">
        <f>VLOOKUP($B1220,[1]D3_2!$B$132:$AL$258,25,FALSE)&amp;""</f>
        <v/>
      </c>
      <c r="Y1224" s="225"/>
      <c r="Z1224" s="222" t="str">
        <f>VLOOKUP($B1220,[1]D3_2!$B$132:$AL$258,26,FALSE)&amp;""</f>
        <v/>
      </c>
      <c r="AA1224" s="223"/>
      <c r="AB1224" s="96" t="s">
        <v>6130</v>
      </c>
      <c r="AC1224" s="224" t="str">
        <f>VLOOKUP($B1220,[1]D3_2!$B$132:$AL$258,27,FALSE)&amp;""</f>
        <v/>
      </c>
      <c r="AD1224" s="225"/>
      <c r="AE1224" s="222" t="str">
        <f>VLOOKUP($B1220,[1]D3_2!$B$132:$AL$258,28,FALSE)&amp;""</f>
        <v/>
      </c>
      <c r="AF1224" s="223"/>
      <c r="AG1224" s="96" t="s">
        <v>6130</v>
      </c>
      <c r="AH1224" s="224" t="str">
        <f>VLOOKUP($B1220,[1]D3_2!$B$132:$AL$385,29,FALSE)&amp;""</f>
        <v/>
      </c>
      <c r="AI1224" s="225"/>
      <c r="AJ1224" s="222" t="str">
        <f>VLOOKUP($B1220,[1]D3_2!$B$132:$AL$258,30,FALSE)&amp;""</f>
        <v/>
      </c>
      <c r="AK1224" s="223"/>
      <c r="AL1224" s="96" t="s">
        <v>6130</v>
      </c>
      <c r="AM1224" s="224" t="str">
        <f>VLOOKUP($B1220,[1]D3_2!$B$132:$AL$385,31,FALSE)&amp;""</f>
        <v/>
      </c>
      <c r="AN1224" s="225"/>
      <c r="AO1224" s="222" t="str">
        <f>VLOOKUP($B1220,[1]D3_2!$B$132:$AL$258,32,FALSE)&amp;""</f>
        <v/>
      </c>
      <c r="AP1224" s="223"/>
      <c r="AQ1224" s="96" t="s">
        <v>6130</v>
      </c>
      <c r="AR1224" s="224" t="str">
        <f>VLOOKUP($B1220,[1]D3_2!$B$132:$AL$385,33,FALSE)&amp;""</f>
        <v/>
      </c>
      <c r="AS1224" s="225"/>
      <c r="AT1224" s="222" t="str">
        <f>VLOOKUP($B1220,[1]D3_2!$B$132:$AL$258,34,FALSE)&amp;""</f>
        <v/>
      </c>
      <c r="AU1224" s="223"/>
      <c r="AV1224" s="96" t="s">
        <v>6130</v>
      </c>
      <c r="AW1224" s="224" t="str">
        <f>VLOOKUP($B1220,[1]D3_2!$B$132:$AL$385,35,FALSE)&amp;""</f>
        <v/>
      </c>
      <c r="AX1224" s="225"/>
      <c r="AY1224" s="222" t="str">
        <f>VLOOKUP($B1220,[1]D3_2!$B$132:$AL$258,36,FALSE)&amp;""</f>
        <v/>
      </c>
      <c r="AZ1224" s="223"/>
      <c r="BA1224" s="96" t="s">
        <v>6130</v>
      </c>
      <c r="BB1224" s="224" t="str">
        <f>VLOOKUP($B1220,[1]D3_2!$B$132:$AL$385,37,FALSE)&amp;""</f>
        <v/>
      </c>
      <c r="BC1224" s="225"/>
      <c r="BD1224" s="60"/>
    </row>
    <row r="1225" spans="2:56" ht="14.25" customHeight="1" x14ac:dyDescent="0.55000000000000004">
      <c r="B1225" s="198"/>
      <c r="C1225" s="199"/>
      <c r="D1225" s="199"/>
      <c r="E1225" s="199"/>
      <c r="F1225" s="199"/>
      <c r="G1225" s="200"/>
      <c r="H1225" s="238"/>
      <c r="I1225" s="239"/>
      <c r="J1225" s="239"/>
      <c r="K1225" s="240"/>
      <c r="L1225" s="248" t="s">
        <v>7256</v>
      </c>
      <c r="M1225" s="249"/>
      <c r="N1225" s="249"/>
      <c r="O1225" s="250"/>
      <c r="P1225" s="244" t="str">
        <f>VLOOKUP($B1220,[1]D3_2!$B$259:$AL$385,22,FALSE)&amp;""</f>
        <v/>
      </c>
      <c r="Q1225" s="245"/>
      <c r="R1225" s="97" t="s">
        <v>6130</v>
      </c>
      <c r="S1225" s="246" t="str">
        <f>VLOOKUP($B1220,[1]D3_2!$B$259:$AL$385,23,FALSE)&amp;""</f>
        <v/>
      </c>
      <c r="T1225" s="247"/>
      <c r="U1225" s="244" t="str">
        <f>VLOOKUP($B1220,[1]D3_2!$B$259:$AL$385,24,FALSE)&amp;""</f>
        <v/>
      </c>
      <c r="V1225" s="245"/>
      <c r="W1225" s="97" t="s">
        <v>6130</v>
      </c>
      <c r="X1225" s="246" t="str">
        <f>VLOOKUP($B1220,[1]D3_2!$B$259:$AL$385,25,FALSE)&amp;""</f>
        <v/>
      </c>
      <c r="Y1225" s="247"/>
      <c r="Z1225" s="244" t="str">
        <f>VLOOKUP($B1220,[1]D3_2!$B$259:$AL$385,26,FALSE)&amp;""</f>
        <v/>
      </c>
      <c r="AA1225" s="245"/>
      <c r="AB1225" s="97" t="s">
        <v>6130</v>
      </c>
      <c r="AC1225" s="246" t="str">
        <f>VLOOKUP($B1220,[1]D3_2!$B$259:$AL$385,27,FALSE)&amp;""</f>
        <v/>
      </c>
      <c r="AD1225" s="247"/>
      <c r="AE1225" s="244" t="str">
        <f>VLOOKUP($B1220,[1]D3_2!$B$259:$AL$385,28,FALSE)&amp;""</f>
        <v/>
      </c>
      <c r="AF1225" s="245"/>
      <c r="AG1225" s="97" t="s">
        <v>6130</v>
      </c>
      <c r="AH1225" s="246" t="str">
        <f>VLOOKUP($B1220,[1]D3_2!$B$259:$AL$385,29,FALSE)&amp;""</f>
        <v/>
      </c>
      <c r="AI1225" s="247"/>
      <c r="AJ1225" s="244" t="str">
        <f>VLOOKUP($B1220,[1]D3_2!$B$259:$AL$385,30,FALSE)&amp;""</f>
        <v/>
      </c>
      <c r="AK1225" s="245"/>
      <c r="AL1225" s="97" t="s">
        <v>6130</v>
      </c>
      <c r="AM1225" s="246" t="str">
        <f>VLOOKUP($B1220,[1]D3_2!$B$259:$AL$385,31,FALSE)&amp;""</f>
        <v/>
      </c>
      <c r="AN1225" s="247"/>
      <c r="AO1225" s="244" t="str">
        <f>VLOOKUP($B1220,[1]D3_2!$B$259:$AL$385,32,FALSE)&amp;""</f>
        <v/>
      </c>
      <c r="AP1225" s="245"/>
      <c r="AQ1225" s="97" t="s">
        <v>6130</v>
      </c>
      <c r="AR1225" s="246" t="str">
        <f>VLOOKUP($B1220,[1]D3_2!$B$259:$AL$385,33,FALSE)&amp;""</f>
        <v/>
      </c>
      <c r="AS1225" s="247"/>
      <c r="AT1225" s="244" t="str">
        <f>VLOOKUP($B1220,[1]D3_2!$B$259:$AL$385,34,FALSE)&amp;""</f>
        <v/>
      </c>
      <c r="AU1225" s="245"/>
      <c r="AV1225" s="97" t="s">
        <v>6130</v>
      </c>
      <c r="AW1225" s="246" t="str">
        <f>VLOOKUP($B1220,[1]D3_2!$B$259:$AL$385,35,FALSE)&amp;""</f>
        <v/>
      </c>
      <c r="AX1225" s="247"/>
      <c r="AY1225" s="244" t="str">
        <f>VLOOKUP($B1220,[1]D3_2!$B$259:$AL$385,36,FALSE)&amp;""</f>
        <v/>
      </c>
      <c r="AZ1225" s="245"/>
      <c r="BA1225" s="97" t="s">
        <v>6130</v>
      </c>
      <c r="BB1225" s="246" t="str">
        <f>VLOOKUP($B1220,[1]D3_2!$B$259:$AL$385,37,FALSE)&amp;""</f>
        <v/>
      </c>
      <c r="BC1225" s="247"/>
      <c r="BD1225" s="60"/>
    </row>
    <row r="1226" spans="2:56" ht="14.25" customHeight="1" x14ac:dyDescent="0.55000000000000004">
      <c r="B1226" s="195" t="s">
        <v>600</v>
      </c>
      <c r="C1226" s="196"/>
      <c r="D1226" s="196"/>
      <c r="E1226" s="196"/>
      <c r="F1226" s="196"/>
      <c r="G1226" s="197"/>
      <c r="H1226" s="232" t="s">
        <v>7637</v>
      </c>
      <c r="I1226" s="233"/>
      <c r="J1226" s="233"/>
      <c r="K1226" s="234"/>
      <c r="L1226" s="241" t="s">
        <v>6265</v>
      </c>
      <c r="M1226" s="242"/>
      <c r="N1226" s="242"/>
      <c r="O1226" s="243"/>
      <c r="P1226" s="215" t="str">
        <f>VLOOKUP($B1226,[1]D3_2!$B$5:$AL$131,6,FALSE)&amp;""</f>
        <v/>
      </c>
      <c r="Q1226" s="216"/>
      <c r="R1226" s="95" t="s">
        <v>59</v>
      </c>
      <c r="S1226" s="217" t="str">
        <f>VLOOKUP($B1226,[1]D3_2!$B$5:$AL$131,7,FALSE)&amp;""</f>
        <v/>
      </c>
      <c r="T1226" s="218"/>
      <c r="U1226" s="215" t="str">
        <f>VLOOKUP($B1226,[1]D3_2!$B$5:$AL$131,8,FALSE)&amp;""</f>
        <v/>
      </c>
      <c r="V1226" s="216"/>
      <c r="W1226" s="95" t="s">
        <v>59</v>
      </c>
      <c r="X1226" s="217" t="str">
        <f>VLOOKUP($B1226,[1]D3_2!$B$5:$AL$131,9,FALSE)&amp;""</f>
        <v/>
      </c>
      <c r="Y1226" s="218"/>
      <c r="Z1226" s="215" t="str">
        <f>VLOOKUP($B1226,[1]D3_2!$B$5:$AL$131,10,FALSE)&amp;""</f>
        <v/>
      </c>
      <c r="AA1226" s="216"/>
      <c r="AB1226" s="95" t="s">
        <v>59</v>
      </c>
      <c r="AC1226" s="217" t="str">
        <f>VLOOKUP($B1226,[1]D3_2!$B$5:$AL$131,11,FALSE)&amp;""</f>
        <v/>
      </c>
      <c r="AD1226" s="218"/>
      <c r="AE1226" s="215" t="str">
        <f>VLOOKUP($B1226,[1]D3_2!$B$5:$AL$131,12,FALSE)&amp;""</f>
        <v/>
      </c>
      <c r="AF1226" s="216"/>
      <c r="AG1226" s="95" t="s">
        <v>59</v>
      </c>
      <c r="AH1226" s="217" t="str">
        <f>VLOOKUP($B1226,[1]D3_2!$B$5:$AL$131,13,FALSE)&amp;""</f>
        <v/>
      </c>
      <c r="AI1226" s="218"/>
      <c r="AJ1226" s="215" t="str">
        <f>VLOOKUP($B1226,[1]D3_2!$B$5:$AL$131,14,FALSE)&amp;""</f>
        <v/>
      </c>
      <c r="AK1226" s="216"/>
      <c r="AL1226" s="95" t="s">
        <v>59</v>
      </c>
      <c r="AM1226" s="217" t="str">
        <f>VLOOKUP($B1226,[1]D3_2!$B$5:$AL$131,15,FALSE)&amp;""</f>
        <v/>
      </c>
      <c r="AN1226" s="218"/>
      <c r="AO1226" s="215" t="str">
        <f>VLOOKUP($B1226,[1]D3_2!$B$5:$AL$131,16,FALSE)&amp;""</f>
        <v/>
      </c>
      <c r="AP1226" s="216"/>
      <c r="AQ1226" s="95" t="s">
        <v>59</v>
      </c>
      <c r="AR1226" s="217" t="str">
        <f>VLOOKUP($B1226,[1]D3_2!$B$5:$AL$131,17,FALSE)&amp;""</f>
        <v/>
      </c>
      <c r="AS1226" s="218"/>
      <c r="AT1226" s="215" t="str">
        <f>VLOOKUP($B1226,[1]D3_2!$B$5:$AL$131,18,FALSE)&amp;""</f>
        <v/>
      </c>
      <c r="AU1226" s="216"/>
      <c r="AV1226" s="95" t="s">
        <v>59</v>
      </c>
      <c r="AW1226" s="217" t="str">
        <f>VLOOKUP($B1226,[1]D3_2!$B$5:$AL$131,19,FALSE)&amp;""</f>
        <v/>
      </c>
      <c r="AX1226" s="218"/>
      <c r="AY1226" s="215" t="str">
        <f>VLOOKUP($B1226,[1]D3_2!$B$5:$AL$131,20,FALSE)&amp;""</f>
        <v/>
      </c>
      <c r="AZ1226" s="216"/>
      <c r="BA1226" s="95" t="s">
        <v>59</v>
      </c>
      <c r="BB1226" s="217" t="str">
        <f>VLOOKUP($B1226,[1]D3_2!$B$5:$AL$131,21,FALSE)&amp;""</f>
        <v/>
      </c>
      <c r="BC1226" s="218"/>
      <c r="BD1226" s="60"/>
    </row>
    <row r="1227" spans="2:56" ht="14.25" customHeight="1" x14ac:dyDescent="0.55000000000000004">
      <c r="B1227" s="208"/>
      <c r="C1227" s="209"/>
      <c r="D1227" s="209"/>
      <c r="E1227" s="209"/>
      <c r="F1227" s="209"/>
      <c r="G1227" s="210"/>
      <c r="H1227" s="235"/>
      <c r="I1227" s="236"/>
      <c r="J1227" s="236"/>
      <c r="K1227" s="237"/>
      <c r="L1227" s="219" t="s">
        <v>7255</v>
      </c>
      <c r="M1227" s="220"/>
      <c r="N1227" s="220"/>
      <c r="O1227" s="221"/>
      <c r="P1227" s="222" t="str">
        <f>VLOOKUP($B1226,[1]D3_2!$B$132:$AL$258,6,FALSE)&amp;""</f>
        <v/>
      </c>
      <c r="Q1227" s="223"/>
      <c r="R1227" s="96" t="s">
        <v>6130</v>
      </c>
      <c r="S1227" s="224" t="str">
        <f>VLOOKUP($B1226,[1]D3_2!$B$132:$AL$258,7,FALSE)&amp;""</f>
        <v/>
      </c>
      <c r="T1227" s="225"/>
      <c r="U1227" s="222" t="str">
        <f>VLOOKUP($B1226,[1]D3_2!$B$132:$AL$258,8,FALSE)&amp;""</f>
        <v/>
      </c>
      <c r="V1227" s="223"/>
      <c r="W1227" s="96" t="s">
        <v>6130</v>
      </c>
      <c r="X1227" s="224" t="str">
        <f>VLOOKUP($B1226,[1]D3_2!$B$132:$AL$258,9,FALSE)&amp;""</f>
        <v/>
      </c>
      <c r="Y1227" s="225"/>
      <c r="Z1227" s="222" t="str">
        <f>VLOOKUP($B1226,[1]D3_2!$B$132:$AL$258,10,FALSE)&amp;""</f>
        <v/>
      </c>
      <c r="AA1227" s="223"/>
      <c r="AB1227" s="96" t="s">
        <v>6130</v>
      </c>
      <c r="AC1227" s="224" t="str">
        <f>VLOOKUP($B1226,[1]D3_2!$B$132:$AL$258,11,FALSE)&amp;""</f>
        <v/>
      </c>
      <c r="AD1227" s="225"/>
      <c r="AE1227" s="222" t="str">
        <f>VLOOKUP($B1226,[1]D3_2!$B$132:$AL$258,12,FALSE)&amp;""</f>
        <v/>
      </c>
      <c r="AF1227" s="223"/>
      <c r="AG1227" s="96" t="s">
        <v>6130</v>
      </c>
      <c r="AH1227" s="224" t="str">
        <f>VLOOKUP($B1226,[1]D3_2!$B$132:$AL$385,13,FALSE)&amp;""</f>
        <v/>
      </c>
      <c r="AI1227" s="225"/>
      <c r="AJ1227" s="222" t="str">
        <f>VLOOKUP($B1226,[1]D3_2!$B$132:$AL$258,14,FALSE)&amp;""</f>
        <v/>
      </c>
      <c r="AK1227" s="223"/>
      <c r="AL1227" s="96" t="s">
        <v>6130</v>
      </c>
      <c r="AM1227" s="224" t="str">
        <f>VLOOKUP($B1226,[1]D3_2!$B$132:$AL$385,15,FALSE)&amp;""</f>
        <v/>
      </c>
      <c r="AN1227" s="225"/>
      <c r="AO1227" s="222" t="str">
        <f>VLOOKUP($B1226,[1]D3_2!$B$132:$AL$258,16,FALSE)&amp;""</f>
        <v/>
      </c>
      <c r="AP1227" s="223"/>
      <c r="AQ1227" s="96" t="s">
        <v>6130</v>
      </c>
      <c r="AR1227" s="224" t="str">
        <f>VLOOKUP($B1226,[1]D3_2!$B$132:$AL$385,17,FALSE)&amp;""</f>
        <v/>
      </c>
      <c r="AS1227" s="225"/>
      <c r="AT1227" s="222" t="str">
        <f>VLOOKUP($B1226,[1]D3_2!$B$132:$AL$258,18,FALSE)&amp;""</f>
        <v/>
      </c>
      <c r="AU1227" s="223"/>
      <c r="AV1227" s="96" t="s">
        <v>6130</v>
      </c>
      <c r="AW1227" s="224" t="str">
        <f>VLOOKUP($B1226,[1]D3_2!$B$132:$AL$385,19,FALSE)&amp;""</f>
        <v/>
      </c>
      <c r="AX1227" s="225"/>
      <c r="AY1227" s="222" t="str">
        <f>VLOOKUP($B1226,[1]D3_2!$B$132:$AL$258,20,FALSE)&amp;""</f>
        <v/>
      </c>
      <c r="AZ1227" s="223"/>
      <c r="BA1227" s="96" t="s">
        <v>6130</v>
      </c>
      <c r="BB1227" s="224" t="str">
        <f>VLOOKUP($B1226,[1]D3_2!$B$132:$AL$385,21,FALSE)&amp;""</f>
        <v/>
      </c>
      <c r="BC1227" s="225"/>
      <c r="BD1227" s="60"/>
    </row>
    <row r="1228" spans="2:56" ht="14.25" customHeight="1" x14ac:dyDescent="0.55000000000000004">
      <c r="B1228" s="208"/>
      <c r="C1228" s="209"/>
      <c r="D1228" s="209"/>
      <c r="E1228" s="209"/>
      <c r="F1228" s="209"/>
      <c r="G1228" s="210"/>
      <c r="H1228" s="238"/>
      <c r="I1228" s="239"/>
      <c r="J1228" s="239"/>
      <c r="K1228" s="240"/>
      <c r="L1228" s="248" t="s">
        <v>7256</v>
      </c>
      <c r="M1228" s="249"/>
      <c r="N1228" s="249"/>
      <c r="O1228" s="250"/>
      <c r="P1228" s="244" t="str">
        <f>VLOOKUP($B1226,[1]D3_2!$B$259:$AL$385,6,FALSE)&amp;""</f>
        <v/>
      </c>
      <c r="Q1228" s="245"/>
      <c r="R1228" s="97" t="s">
        <v>6130</v>
      </c>
      <c r="S1228" s="246" t="str">
        <f>VLOOKUP($B1226,[1]D3_2!$B$259:$AL$385,7,FALSE)&amp;""</f>
        <v/>
      </c>
      <c r="T1228" s="247"/>
      <c r="U1228" s="244" t="str">
        <f>VLOOKUP($B1226,[1]D3_2!$B$259:$AL$385,8,FALSE)&amp;""</f>
        <v/>
      </c>
      <c r="V1228" s="245"/>
      <c r="W1228" s="97" t="s">
        <v>6130</v>
      </c>
      <c r="X1228" s="246" t="str">
        <f>VLOOKUP($B1226,[1]D3_2!$B$259:$AL$385,9,FALSE)&amp;""</f>
        <v/>
      </c>
      <c r="Y1228" s="247"/>
      <c r="Z1228" s="244" t="str">
        <f>VLOOKUP($B1226,[1]D3_2!$B$259:$AL$385,10,FALSE)&amp;""</f>
        <v/>
      </c>
      <c r="AA1228" s="245"/>
      <c r="AB1228" s="97" t="s">
        <v>6130</v>
      </c>
      <c r="AC1228" s="246" t="str">
        <f>VLOOKUP($B1226,[1]D3_2!$B$259:$AL$385,11,FALSE)&amp;""</f>
        <v/>
      </c>
      <c r="AD1228" s="247"/>
      <c r="AE1228" s="244" t="str">
        <f>VLOOKUP($B1226,[1]D3_2!$B$259:$AL$385,12,FALSE)&amp;""</f>
        <v/>
      </c>
      <c r="AF1228" s="245"/>
      <c r="AG1228" s="97" t="s">
        <v>6130</v>
      </c>
      <c r="AH1228" s="246" t="str">
        <f>VLOOKUP($B1226,[1]D3_2!$B$259:$AL$385,13,FALSE)&amp;""</f>
        <v/>
      </c>
      <c r="AI1228" s="247"/>
      <c r="AJ1228" s="244" t="str">
        <f>VLOOKUP($B1226,[1]D3_2!$B$259:$AL$385,14,FALSE)&amp;""</f>
        <v/>
      </c>
      <c r="AK1228" s="245"/>
      <c r="AL1228" s="97" t="s">
        <v>6130</v>
      </c>
      <c r="AM1228" s="246" t="str">
        <f>VLOOKUP($B1226,[1]D3_2!$B$259:$AL$385,15,FALSE)&amp;""</f>
        <v/>
      </c>
      <c r="AN1228" s="247"/>
      <c r="AO1228" s="244" t="str">
        <f>VLOOKUP($B1226,[1]D3_2!$B$259:$AL$385,16,FALSE)&amp;""</f>
        <v/>
      </c>
      <c r="AP1228" s="245"/>
      <c r="AQ1228" s="97" t="s">
        <v>6130</v>
      </c>
      <c r="AR1228" s="246" t="str">
        <f>VLOOKUP($B1226,[1]D3_2!$B$259:$AL$385,17,FALSE)&amp;""</f>
        <v/>
      </c>
      <c r="AS1228" s="247"/>
      <c r="AT1228" s="244" t="str">
        <f>VLOOKUP($B1226,[1]D3_2!$B$259:$AL$385,18,FALSE)&amp;""</f>
        <v/>
      </c>
      <c r="AU1228" s="245"/>
      <c r="AV1228" s="97" t="s">
        <v>6130</v>
      </c>
      <c r="AW1228" s="246" t="str">
        <f>VLOOKUP($B1226,[1]D3_2!$B$259:$AL$385,19,FALSE)&amp;""</f>
        <v/>
      </c>
      <c r="AX1228" s="247"/>
      <c r="AY1228" s="244" t="str">
        <f>VLOOKUP($B1226,[1]D3_2!$B$259:$AL$385,20,FALSE)&amp;""</f>
        <v/>
      </c>
      <c r="AZ1228" s="245"/>
      <c r="BA1228" s="97" t="s">
        <v>6130</v>
      </c>
      <c r="BB1228" s="246" t="str">
        <f>VLOOKUP($B1226,[1]D3_2!$B$259:$AL$385,21,FALSE)&amp;""</f>
        <v/>
      </c>
      <c r="BC1228" s="247"/>
      <c r="BD1228" s="60"/>
    </row>
    <row r="1229" spans="2:56" ht="14.25" customHeight="1" x14ac:dyDescent="0.55000000000000004">
      <c r="B1229" s="208"/>
      <c r="C1229" s="209"/>
      <c r="D1229" s="209"/>
      <c r="E1229" s="209"/>
      <c r="F1229" s="209"/>
      <c r="G1229" s="210"/>
      <c r="H1229" s="232" t="s">
        <v>7669</v>
      </c>
      <c r="I1229" s="233"/>
      <c r="J1229" s="233"/>
      <c r="K1229" s="234"/>
      <c r="L1229" s="241" t="s">
        <v>6265</v>
      </c>
      <c r="M1229" s="242"/>
      <c r="N1229" s="242"/>
      <c r="O1229" s="243"/>
      <c r="P1229" s="215" t="str">
        <f>VLOOKUP($B1226,[1]D3_2!$B$5:$AL$131,22,FALSE)&amp;""</f>
        <v/>
      </c>
      <c r="Q1229" s="216"/>
      <c r="R1229" s="95" t="s">
        <v>59</v>
      </c>
      <c r="S1229" s="217" t="str">
        <f>VLOOKUP($B1226,[1]D3_2!$B$5:$AL$131,23,FALSE)&amp;""</f>
        <v/>
      </c>
      <c r="T1229" s="218"/>
      <c r="U1229" s="215" t="str">
        <f>VLOOKUP($B1226,[1]D3_2!$B$5:$AL$131,24,FALSE)&amp;""</f>
        <v/>
      </c>
      <c r="V1229" s="216"/>
      <c r="W1229" s="95" t="s">
        <v>59</v>
      </c>
      <c r="X1229" s="217" t="str">
        <f>VLOOKUP($B1226,[1]D3_2!$B$5:$AL$131,25,FALSE)&amp;""</f>
        <v/>
      </c>
      <c r="Y1229" s="218"/>
      <c r="Z1229" s="215" t="str">
        <f>VLOOKUP($B1226,[1]D3_2!$B$5:$AL$131,26,FALSE)&amp;""</f>
        <v/>
      </c>
      <c r="AA1229" s="216"/>
      <c r="AB1229" s="95" t="s">
        <v>59</v>
      </c>
      <c r="AC1229" s="217" t="str">
        <f>VLOOKUP($B1226,[1]D3_2!$B$5:$AL$131,27,FALSE)&amp;""</f>
        <v/>
      </c>
      <c r="AD1229" s="218"/>
      <c r="AE1229" s="215" t="str">
        <f>VLOOKUP($B1226,[1]D3_2!$B$5:$AL$131,28,FALSE)&amp;""</f>
        <v/>
      </c>
      <c r="AF1229" s="216"/>
      <c r="AG1229" s="95" t="s">
        <v>59</v>
      </c>
      <c r="AH1229" s="217" t="str">
        <f>VLOOKUP($B1226,[1]D3_2!$B$5:$AL$131,29,FALSE)&amp;""</f>
        <v/>
      </c>
      <c r="AI1229" s="218"/>
      <c r="AJ1229" s="215" t="str">
        <f>VLOOKUP($B1226,[1]D3_2!$B$5:$AL$131,30,FALSE)&amp;""</f>
        <v/>
      </c>
      <c r="AK1229" s="216"/>
      <c r="AL1229" s="95" t="s">
        <v>59</v>
      </c>
      <c r="AM1229" s="217" t="str">
        <f>VLOOKUP($B1226,[1]D3_2!$B$5:$AL$131,31,FALSE)&amp;""</f>
        <v/>
      </c>
      <c r="AN1229" s="218"/>
      <c r="AO1229" s="215" t="str">
        <f>VLOOKUP($B1226,[1]D3_2!$B$5:$AL$131,32,FALSE)&amp;""</f>
        <v/>
      </c>
      <c r="AP1229" s="216"/>
      <c r="AQ1229" s="95" t="s">
        <v>59</v>
      </c>
      <c r="AR1229" s="217" t="str">
        <f>VLOOKUP($B1226,[1]D3_2!$B$5:$AL$131,33,FALSE)&amp;""</f>
        <v/>
      </c>
      <c r="AS1229" s="218"/>
      <c r="AT1229" s="215" t="str">
        <f>VLOOKUP($B1226,[1]D3_2!$B$5:$AL$131,34,FALSE)&amp;""</f>
        <v/>
      </c>
      <c r="AU1229" s="216"/>
      <c r="AV1229" s="95" t="s">
        <v>59</v>
      </c>
      <c r="AW1229" s="217" t="str">
        <f>VLOOKUP($B1226,[1]D3_2!$B$5:$AL$131,35,FALSE)&amp;""</f>
        <v/>
      </c>
      <c r="AX1229" s="218"/>
      <c r="AY1229" s="215" t="str">
        <f>VLOOKUP($B1226,[1]D3_2!$B$5:$AL$131,36,FALSE)&amp;""</f>
        <v/>
      </c>
      <c r="AZ1229" s="216"/>
      <c r="BA1229" s="95" t="s">
        <v>59</v>
      </c>
      <c r="BB1229" s="217" t="str">
        <f>VLOOKUP($B1226,[1]D3_2!$B$5:$AL$131,37,FALSE)&amp;""</f>
        <v/>
      </c>
      <c r="BC1229" s="218"/>
      <c r="BD1229" s="60"/>
    </row>
    <row r="1230" spans="2:56" ht="14.25" customHeight="1" x14ac:dyDescent="0.55000000000000004">
      <c r="B1230" s="208"/>
      <c r="C1230" s="209"/>
      <c r="D1230" s="209"/>
      <c r="E1230" s="209"/>
      <c r="F1230" s="209"/>
      <c r="G1230" s="210"/>
      <c r="H1230" s="235"/>
      <c r="I1230" s="236"/>
      <c r="J1230" s="236"/>
      <c r="K1230" s="237"/>
      <c r="L1230" s="219" t="s">
        <v>7255</v>
      </c>
      <c r="M1230" s="220"/>
      <c r="N1230" s="220"/>
      <c r="O1230" s="221"/>
      <c r="P1230" s="222" t="str">
        <f>VLOOKUP($B1226,[1]D3_2!$B$132:$AL$258,22,FALSE)&amp;""</f>
        <v/>
      </c>
      <c r="Q1230" s="223"/>
      <c r="R1230" s="96" t="s">
        <v>6130</v>
      </c>
      <c r="S1230" s="224" t="str">
        <f>VLOOKUP($B1226,[1]D3_2!$B$132:$AL$258,23,FALSE)&amp;""</f>
        <v/>
      </c>
      <c r="T1230" s="225"/>
      <c r="U1230" s="222" t="str">
        <f>VLOOKUP($B1226,[1]D3_2!$B$132:$AL$258,24,FALSE)&amp;""</f>
        <v/>
      </c>
      <c r="V1230" s="223"/>
      <c r="W1230" s="96" t="s">
        <v>6130</v>
      </c>
      <c r="X1230" s="224" t="str">
        <f>VLOOKUP($B1226,[1]D3_2!$B$132:$AL$258,25,FALSE)&amp;""</f>
        <v/>
      </c>
      <c r="Y1230" s="225"/>
      <c r="Z1230" s="222" t="str">
        <f>VLOOKUP($B1226,[1]D3_2!$B$132:$AL$258,26,FALSE)&amp;""</f>
        <v/>
      </c>
      <c r="AA1230" s="223"/>
      <c r="AB1230" s="96" t="s">
        <v>6130</v>
      </c>
      <c r="AC1230" s="224" t="str">
        <f>VLOOKUP($B1226,[1]D3_2!$B$132:$AL$258,27,FALSE)&amp;""</f>
        <v/>
      </c>
      <c r="AD1230" s="225"/>
      <c r="AE1230" s="222" t="str">
        <f>VLOOKUP($B1226,[1]D3_2!$B$132:$AL$258,28,FALSE)&amp;""</f>
        <v/>
      </c>
      <c r="AF1230" s="223"/>
      <c r="AG1230" s="96" t="s">
        <v>6130</v>
      </c>
      <c r="AH1230" s="224" t="str">
        <f>VLOOKUP($B1226,[1]D3_2!$B$132:$AL$385,29,FALSE)&amp;""</f>
        <v/>
      </c>
      <c r="AI1230" s="225"/>
      <c r="AJ1230" s="222" t="str">
        <f>VLOOKUP($B1226,[1]D3_2!$B$132:$AL$258,30,FALSE)&amp;""</f>
        <v/>
      </c>
      <c r="AK1230" s="223"/>
      <c r="AL1230" s="96" t="s">
        <v>6130</v>
      </c>
      <c r="AM1230" s="224" t="str">
        <f>VLOOKUP($B1226,[1]D3_2!$B$132:$AL$385,31,FALSE)&amp;""</f>
        <v/>
      </c>
      <c r="AN1230" s="225"/>
      <c r="AO1230" s="222" t="str">
        <f>VLOOKUP($B1226,[1]D3_2!$B$132:$AL$258,32,FALSE)&amp;""</f>
        <v/>
      </c>
      <c r="AP1230" s="223"/>
      <c r="AQ1230" s="96" t="s">
        <v>6130</v>
      </c>
      <c r="AR1230" s="224" t="str">
        <f>VLOOKUP($B1226,[1]D3_2!$B$132:$AL$385,33,FALSE)&amp;""</f>
        <v/>
      </c>
      <c r="AS1230" s="225"/>
      <c r="AT1230" s="222" t="str">
        <f>VLOOKUP($B1226,[1]D3_2!$B$132:$AL$258,34,FALSE)&amp;""</f>
        <v/>
      </c>
      <c r="AU1230" s="223"/>
      <c r="AV1230" s="96" t="s">
        <v>6130</v>
      </c>
      <c r="AW1230" s="224" t="str">
        <f>VLOOKUP($B1226,[1]D3_2!$B$132:$AL$385,35,FALSE)&amp;""</f>
        <v/>
      </c>
      <c r="AX1230" s="225"/>
      <c r="AY1230" s="222" t="str">
        <f>VLOOKUP($B1226,[1]D3_2!$B$132:$AL$258,36,FALSE)&amp;""</f>
        <v/>
      </c>
      <c r="AZ1230" s="223"/>
      <c r="BA1230" s="96" t="s">
        <v>6130</v>
      </c>
      <c r="BB1230" s="224" t="str">
        <f>VLOOKUP($B1226,[1]D3_2!$B$132:$AL$385,37,FALSE)&amp;""</f>
        <v/>
      </c>
      <c r="BC1230" s="225"/>
      <c r="BD1230" s="60"/>
    </row>
    <row r="1231" spans="2:56" ht="14.25" customHeight="1" x14ac:dyDescent="0.55000000000000004">
      <c r="B1231" s="198"/>
      <c r="C1231" s="199"/>
      <c r="D1231" s="199"/>
      <c r="E1231" s="199"/>
      <c r="F1231" s="199"/>
      <c r="G1231" s="200"/>
      <c r="H1231" s="238"/>
      <c r="I1231" s="239"/>
      <c r="J1231" s="239"/>
      <c r="K1231" s="240"/>
      <c r="L1231" s="248" t="s">
        <v>7256</v>
      </c>
      <c r="M1231" s="249"/>
      <c r="N1231" s="249"/>
      <c r="O1231" s="250"/>
      <c r="P1231" s="244" t="str">
        <f>VLOOKUP($B1226,[1]D3_2!$B$259:$AL$385,22,FALSE)&amp;""</f>
        <v/>
      </c>
      <c r="Q1231" s="245"/>
      <c r="R1231" s="97" t="s">
        <v>6130</v>
      </c>
      <c r="S1231" s="246" t="str">
        <f>VLOOKUP($B1226,[1]D3_2!$B$259:$AL$385,23,FALSE)&amp;""</f>
        <v/>
      </c>
      <c r="T1231" s="247"/>
      <c r="U1231" s="244" t="str">
        <f>VLOOKUP($B1226,[1]D3_2!$B$259:$AL$385,24,FALSE)&amp;""</f>
        <v/>
      </c>
      <c r="V1231" s="245"/>
      <c r="W1231" s="97" t="s">
        <v>6130</v>
      </c>
      <c r="X1231" s="246" t="str">
        <f>VLOOKUP($B1226,[1]D3_2!$B$259:$AL$385,25,FALSE)&amp;""</f>
        <v/>
      </c>
      <c r="Y1231" s="247"/>
      <c r="Z1231" s="244" t="str">
        <f>VLOOKUP($B1226,[1]D3_2!$B$259:$AL$385,26,FALSE)&amp;""</f>
        <v/>
      </c>
      <c r="AA1231" s="245"/>
      <c r="AB1231" s="97" t="s">
        <v>6130</v>
      </c>
      <c r="AC1231" s="246" t="str">
        <f>VLOOKUP($B1226,[1]D3_2!$B$259:$AL$385,27,FALSE)&amp;""</f>
        <v/>
      </c>
      <c r="AD1231" s="247"/>
      <c r="AE1231" s="244" t="str">
        <f>VLOOKUP($B1226,[1]D3_2!$B$259:$AL$385,28,FALSE)&amp;""</f>
        <v/>
      </c>
      <c r="AF1231" s="245"/>
      <c r="AG1231" s="97" t="s">
        <v>6130</v>
      </c>
      <c r="AH1231" s="246" t="str">
        <f>VLOOKUP($B1226,[1]D3_2!$B$259:$AL$385,29,FALSE)&amp;""</f>
        <v/>
      </c>
      <c r="AI1231" s="247"/>
      <c r="AJ1231" s="244" t="str">
        <f>VLOOKUP($B1226,[1]D3_2!$B$259:$AL$385,30,FALSE)&amp;""</f>
        <v/>
      </c>
      <c r="AK1231" s="245"/>
      <c r="AL1231" s="97" t="s">
        <v>6130</v>
      </c>
      <c r="AM1231" s="246" t="str">
        <f>VLOOKUP($B1226,[1]D3_2!$B$259:$AL$385,31,FALSE)&amp;""</f>
        <v/>
      </c>
      <c r="AN1231" s="247"/>
      <c r="AO1231" s="244" t="str">
        <f>VLOOKUP($B1226,[1]D3_2!$B$259:$AL$385,32,FALSE)&amp;""</f>
        <v/>
      </c>
      <c r="AP1231" s="245"/>
      <c r="AQ1231" s="97" t="s">
        <v>6130</v>
      </c>
      <c r="AR1231" s="246" t="str">
        <f>VLOOKUP($B1226,[1]D3_2!$B$259:$AL$385,33,FALSE)&amp;""</f>
        <v/>
      </c>
      <c r="AS1231" s="247"/>
      <c r="AT1231" s="244" t="str">
        <f>VLOOKUP($B1226,[1]D3_2!$B$259:$AL$385,34,FALSE)&amp;""</f>
        <v/>
      </c>
      <c r="AU1231" s="245"/>
      <c r="AV1231" s="97" t="s">
        <v>6130</v>
      </c>
      <c r="AW1231" s="246" t="str">
        <f>VLOOKUP($B1226,[1]D3_2!$B$259:$AL$385,35,FALSE)&amp;""</f>
        <v/>
      </c>
      <c r="AX1231" s="247"/>
      <c r="AY1231" s="244" t="str">
        <f>VLOOKUP($B1226,[1]D3_2!$B$259:$AL$385,36,FALSE)&amp;""</f>
        <v/>
      </c>
      <c r="AZ1231" s="245"/>
      <c r="BA1231" s="97" t="s">
        <v>6130</v>
      </c>
      <c r="BB1231" s="246" t="str">
        <f>VLOOKUP($B1226,[1]D3_2!$B$259:$AL$385,37,FALSE)&amp;""</f>
        <v/>
      </c>
      <c r="BC1231" s="247"/>
      <c r="BD1231" s="60"/>
    </row>
    <row r="1232" spans="2:56" ht="14.25" customHeight="1" x14ac:dyDescent="0.55000000000000004">
      <c r="B1232" s="195" t="s">
        <v>602</v>
      </c>
      <c r="C1232" s="196"/>
      <c r="D1232" s="196"/>
      <c r="E1232" s="196"/>
      <c r="F1232" s="196"/>
      <c r="G1232" s="197"/>
      <c r="H1232" s="232" t="s">
        <v>7637</v>
      </c>
      <c r="I1232" s="233"/>
      <c r="J1232" s="233"/>
      <c r="K1232" s="234"/>
      <c r="L1232" s="241" t="s">
        <v>6265</v>
      </c>
      <c r="M1232" s="242"/>
      <c r="N1232" s="242"/>
      <c r="O1232" s="243"/>
      <c r="P1232" s="215" t="str">
        <f>VLOOKUP($B1232,[1]D3_2!$B$5:$AL$131,6,FALSE)&amp;""</f>
        <v/>
      </c>
      <c r="Q1232" s="216"/>
      <c r="R1232" s="95" t="s">
        <v>59</v>
      </c>
      <c r="S1232" s="217" t="str">
        <f>VLOOKUP($B1232,[1]D3_2!$B$5:$AL$131,7,FALSE)&amp;""</f>
        <v/>
      </c>
      <c r="T1232" s="218"/>
      <c r="U1232" s="215" t="str">
        <f>VLOOKUP($B1232,[1]D3_2!$B$5:$AL$131,8,FALSE)&amp;""</f>
        <v/>
      </c>
      <c r="V1232" s="216"/>
      <c r="W1232" s="95" t="s">
        <v>59</v>
      </c>
      <c r="X1232" s="217" t="str">
        <f>VLOOKUP($B1232,[1]D3_2!$B$5:$AL$131,9,FALSE)&amp;""</f>
        <v/>
      </c>
      <c r="Y1232" s="218"/>
      <c r="Z1232" s="215" t="str">
        <f>VLOOKUP($B1232,[1]D3_2!$B$5:$AL$131,10,FALSE)&amp;""</f>
        <v/>
      </c>
      <c r="AA1232" s="216"/>
      <c r="AB1232" s="95" t="s">
        <v>59</v>
      </c>
      <c r="AC1232" s="217" t="str">
        <f>VLOOKUP($B1232,[1]D3_2!$B$5:$AL$131,11,FALSE)&amp;""</f>
        <v/>
      </c>
      <c r="AD1232" s="218"/>
      <c r="AE1232" s="215" t="str">
        <f>VLOOKUP($B1232,[1]D3_2!$B$5:$AL$131,12,FALSE)&amp;""</f>
        <v/>
      </c>
      <c r="AF1232" s="216"/>
      <c r="AG1232" s="95" t="s">
        <v>59</v>
      </c>
      <c r="AH1232" s="217" t="str">
        <f>VLOOKUP($B1232,[1]D3_2!$B$5:$AL$131,13,FALSE)&amp;""</f>
        <v/>
      </c>
      <c r="AI1232" s="218"/>
      <c r="AJ1232" s="215" t="str">
        <f>VLOOKUP($B1232,[1]D3_2!$B$5:$AL$131,14,FALSE)&amp;""</f>
        <v/>
      </c>
      <c r="AK1232" s="216"/>
      <c r="AL1232" s="95" t="s">
        <v>59</v>
      </c>
      <c r="AM1232" s="217" t="str">
        <f>VLOOKUP($B1232,[1]D3_2!$B$5:$AL$131,15,FALSE)&amp;""</f>
        <v/>
      </c>
      <c r="AN1232" s="218"/>
      <c r="AO1232" s="215" t="str">
        <f>VLOOKUP($B1232,[1]D3_2!$B$5:$AL$131,16,FALSE)&amp;""</f>
        <v/>
      </c>
      <c r="AP1232" s="216"/>
      <c r="AQ1232" s="95" t="s">
        <v>59</v>
      </c>
      <c r="AR1232" s="217" t="str">
        <f>VLOOKUP($B1232,[1]D3_2!$B$5:$AL$131,17,FALSE)&amp;""</f>
        <v/>
      </c>
      <c r="AS1232" s="218"/>
      <c r="AT1232" s="215" t="str">
        <f>VLOOKUP($B1232,[1]D3_2!$B$5:$AL$131,18,FALSE)&amp;""</f>
        <v/>
      </c>
      <c r="AU1232" s="216"/>
      <c r="AV1232" s="95" t="s">
        <v>59</v>
      </c>
      <c r="AW1232" s="217" t="str">
        <f>VLOOKUP($B1232,[1]D3_2!$B$5:$AL$131,19,FALSE)&amp;""</f>
        <v/>
      </c>
      <c r="AX1232" s="218"/>
      <c r="AY1232" s="215" t="str">
        <f>VLOOKUP($B1232,[1]D3_2!$B$5:$AL$131,20,FALSE)&amp;""</f>
        <v/>
      </c>
      <c r="AZ1232" s="216"/>
      <c r="BA1232" s="95" t="s">
        <v>59</v>
      </c>
      <c r="BB1232" s="217" t="str">
        <f>VLOOKUP($B1232,[1]D3_2!$B$5:$AL$131,21,FALSE)&amp;""</f>
        <v/>
      </c>
      <c r="BC1232" s="218"/>
      <c r="BD1232" s="60"/>
    </row>
    <row r="1233" spans="2:56" ht="14.25" customHeight="1" x14ac:dyDescent="0.55000000000000004">
      <c r="B1233" s="208"/>
      <c r="C1233" s="209"/>
      <c r="D1233" s="209"/>
      <c r="E1233" s="209"/>
      <c r="F1233" s="209"/>
      <c r="G1233" s="210"/>
      <c r="H1233" s="235"/>
      <c r="I1233" s="236"/>
      <c r="J1233" s="236"/>
      <c r="K1233" s="237"/>
      <c r="L1233" s="219" t="s">
        <v>7255</v>
      </c>
      <c r="M1233" s="220"/>
      <c r="N1233" s="220"/>
      <c r="O1233" s="221"/>
      <c r="P1233" s="222" t="str">
        <f>VLOOKUP($B1232,[1]D3_2!$B$132:$AL$258,6,FALSE)&amp;""</f>
        <v/>
      </c>
      <c r="Q1233" s="223"/>
      <c r="R1233" s="96" t="s">
        <v>6130</v>
      </c>
      <c r="S1233" s="224" t="str">
        <f>VLOOKUP($B1232,[1]D3_2!$B$132:$AL$258,7,FALSE)&amp;""</f>
        <v/>
      </c>
      <c r="T1233" s="225"/>
      <c r="U1233" s="222" t="str">
        <f>VLOOKUP($B1232,[1]D3_2!$B$132:$AL$258,8,FALSE)&amp;""</f>
        <v/>
      </c>
      <c r="V1233" s="223"/>
      <c r="W1233" s="96" t="s">
        <v>6130</v>
      </c>
      <c r="X1233" s="224" t="str">
        <f>VLOOKUP($B1232,[1]D3_2!$B$132:$AL$258,9,FALSE)&amp;""</f>
        <v/>
      </c>
      <c r="Y1233" s="225"/>
      <c r="Z1233" s="222" t="str">
        <f>VLOOKUP($B1232,[1]D3_2!$B$132:$AL$258,10,FALSE)&amp;""</f>
        <v/>
      </c>
      <c r="AA1233" s="223"/>
      <c r="AB1233" s="96" t="s">
        <v>6130</v>
      </c>
      <c r="AC1233" s="224" t="str">
        <f>VLOOKUP($B1232,[1]D3_2!$B$132:$AL$258,11,FALSE)&amp;""</f>
        <v/>
      </c>
      <c r="AD1233" s="225"/>
      <c r="AE1233" s="222" t="str">
        <f>VLOOKUP($B1232,[1]D3_2!$B$132:$AL$258,12,FALSE)&amp;""</f>
        <v/>
      </c>
      <c r="AF1233" s="223"/>
      <c r="AG1233" s="96" t="s">
        <v>6130</v>
      </c>
      <c r="AH1233" s="224" t="str">
        <f>VLOOKUP($B1232,[1]D3_2!$B$132:$AL$385,13,FALSE)&amp;""</f>
        <v/>
      </c>
      <c r="AI1233" s="225"/>
      <c r="AJ1233" s="222" t="str">
        <f>VLOOKUP($B1232,[1]D3_2!$B$132:$AL$258,14,FALSE)&amp;""</f>
        <v/>
      </c>
      <c r="AK1233" s="223"/>
      <c r="AL1233" s="96" t="s">
        <v>6130</v>
      </c>
      <c r="AM1233" s="224" t="str">
        <f>VLOOKUP($B1232,[1]D3_2!$B$132:$AL$385,15,FALSE)&amp;""</f>
        <v/>
      </c>
      <c r="AN1233" s="225"/>
      <c r="AO1233" s="222" t="str">
        <f>VLOOKUP($B1232,[1]D3_2!$B$132:$AL$258,16,FALSE)&amp;""</f>
        <v/>
      </c>
      <c r="AP1233" s="223"/>
      <c r="AQ1233" s="96" t="s">
        <v>6130</v>
      </c>
      <c r="AR1233" s="224" t="str">
        <f>VLOOKUP($B1232,[1]D3_2!$B$132:$AL$385,17,FALSE)&amp;""</f>
        <v/>
      </c>
      <c r="AS1233" s="225"/>
      <c r="AT1233" s="222" t="str">
        <f>VLOOKUP($B1232,[1]D3_2!$B$132:$AL$258,18,FALSE)&amp;""</f>
        <v/>
      </c>
      <c r="AU1233" s="223"/>
      <c r="AV1233" s="96" t="s">
        <v>6130</v>
      </c>
      <c r="AW1233" s="224" t="str">
        <f>VLOOKUP($B1232,[1]D3_2!$B$132:$AL$385,19,FALSE)&amp;""</f>
        <v/>
      </c>
      <c r="AX1233" s="225"/>
      <c r="AY1233" s="222" t="str">
        <f>VLOOKUP($B1232,[1]D3_2!$B$132:$AL$258,20,FALSE)&amp;""</f>
        <v/>
      </c>
      <c r="AZ1233" s="223"/>
      <c r="BA1233" s="96" t="s">
        <v>6130</v>
      </c>
      <c r="BB1233" s="224" t="str">
        <f>VLOOKUP($B1232,[1]D3_2!$B$132:$AL$385,21,FALSE)&amp;""</f>
        <v/>
      </c>
      <c r="BC1233" s="225"/>
      <c r="BD1233" s="60"/>
    </row>
    <row r="1234" spans="2:56" ht="14.25" customHeight="1" x14ac:dyDescent="0.55000000000000004">
      <c r="B1234" s="208"/>
      <c r="C1234" s="209"/>
      <c r="D1234" s="209"/>
      <c r="E1234" s="209"/>
      <c r="F1234" s="209"/>
      <c r="G1234" s="210"/>
      <c r="H1234" s="238"/>
      <c r="I1234" s="239"/>
      <c r="J1234" s="239"/>
      <c r="K1234" s="240"/>
      <c r="L1234" s="248" t="s">
        <v>7256</v>
      </c>
      <c r="M1234" s="249"/>
      <c r="N1234" s="249"/>
      <c r="O1234" s="250"/>
      <c r="P1234" s="244" t="str">
        <f>VLOOKUP($B1232,[1]D3_2!$B$259:$AL$385,6,FALSE)&amp;""</f>
        <v/>
      </c>
      <c r="Q1234" s="245"/>
      <c r="R1234" s="97" t="s">
        <v>6130</v>
      </c>
      <c r="S1234" s="246" t="str">
        <f>VLOOKUP($B1232,[1]D3_2!$B$259:$AL$385,7,FALSE)&amp;""</f>
        <v/>
      </c>
      <c r="T1234" s="247"/>
      <c r="U1234" s="244" t="str">
        <f>VLOOKUP($B1232,[1]D3_2!$B$259:$AL$385,8,FALSE)&amp;""</f>
        <v/>
      </c>
      <c r="V1234" s="245"/>
      <c r="W1234" s="97" t="s">
        <v>6130</v>
      </c>
      <c r="X1234" s="246" t="str">
        <f>VLOOKUP($B1232,[1]D3_2!$B$259:$AL$385,9,FALSE)&amp;""</f>
        <v/>
      </c>
      <c r="Y1234" s="247"/>
      <c r="Z1234" s="244" t="str">
        <f>VLOOKUP($B1232,[1]D3_2!$B$259:$AL$385,10,FALSE)&amp;""</f>
        <v/>
      </c>
      <c r="AA1234" s="245"/>
      <c r="AB1234" s="97" t="s">
        <v>6130</v>
      </c>
      <c r="AC1234" s="246" t="str">
        <f>VLOOKUP($B1232,[1]D3_2!$B$259:$AL$385,11,FALSE)&amp;""</f>
        <v/>
      </c>
      <c r="AD1234" s="247"/>
      <c r="AE1234" s="244" t="str">
        <f>VLOOKUP($B1232,[1]D3_2!$B$259:$AL$385,12,FALSE)&amp;""</f>
        <v/>
      </c>
      <c r="AF1234" s="245"/>
      <c r="AG1234" s="97" t="s">
        <v>6130</v>
      </c>
      <c r="AH1234" s="246" t="str">
        <f>VLOOKUP($B1232,[1]D3_2!$B$259:$AL$385,13,FALSE)&amp;""</f>
        <v/>
      </c>
      <c r="AI1234" s="247"/>
      <c r="AJ1234" s="244" t="str">
        <f>VLOOKUP($B1232,[1]D3_2!$B$259:$AL$385,14,FALSE)&amp;""</f>
        <v/>
      </c>
      <c r="AK1234" s="245"/>
      <c r="AL1234" s="97" t="s">
        <v>6130</v>
      </c>
      <c r="AM1234" s="246" t="str">
        <f>VLOOKUP($B1232,[1]D3_2!$B$259:$AL$385,15,FALSE)&amp;""</f>
        <v/>
      </c>
      <c r="AN1234" s="247"/>
      <c r="AO1234" s="244" t="str">
        <f>VLOOKUP($B1232,[1]D3_2!$B$259:$AL$385,16,FALSE)&amp;""</f>
        <v/>
      </c>
      <c r="AP1234" s="245"/>
      <c r="AQ1234" s="97" t="s">
        <v>6130</v>
      </c>
      <c r="AR1234" s="246" t="str">
        <f>VLOOKUP($B1232,[1]D3_2!$B$259:$AL$385,17,FALSE)&amp;""</f>
        <v/>
      </c>
      <c r="AS1234" s="247"/>
      <c r="AT1234" s="244" t="str">
        <f>VLOOKUP($B1232,[1]D3_2!$B$259:$AL$385,18,FALSE)&amp;""</f>
        <v/>
      </c>
      <c r="AU1234" s="245"/>
      <c r="AV1234" s="97" t="s">
        <v>6130</v>
      </c>
      <c r="AW1234" s="246" t="str">
        <f>VLOOKUP($B1232,[1]D3_2!$B$259:$AL$385,19,FALSE)&amp;""</f>
        <v/>
      </c>
      <c r="AX1234" s="247"/>
      <c r="AY1234" s="244" t="str">
        <f>VLOOKUP($B1232,[1]D3_2!$B$259:$AL$385,20,FALSE)&amp;""</f>
        <v/>
      </c>
      <c r="AZ1234" s="245"/>
      <c r="BA1234" s="97" t="s">
        <v>6130</v>
      </c>
      <c r="BB1234" s="246" t="str">
        <f>VLOOKUP($B1232,[1]D3_2!$B$259:$AL$385,21,FALSE)&amp;""</f>
        <v/>
      </c>
      <c r="BC1234" s="247"/>
      <c r="BD1234" s="60"/>
    </row>
    <row r="1235" spans="2:56" ht="14.25" customHeight="1" x14ac:dyDescent="0.55000000000000004">
      <c r="B1235" s="208"/>
      <c r="C1235" s="209"/>
      <c r="D1235" s="209"/>
      <c r="E1235" s="209"/>
      <c r="F1235" s="209"/>
      <c r="G1235" s="210"/>
      <c r="H1235" s="232" t="s">
        <v>7669</v>
      </c>
      <c r="I1235" s="233"/>
      <c r="J1235" s="233"/>
      <c r="K1235" s="234"/>
      <c r="L1235" s="241" t="s">
        <v>6265</v>
      </c>
      <c r="M1235" s="242"/>
      <c r="N1235" s="242"/>
      <c r="O1235" s="243"/>
      <c r="P1235" s="215" t="str">
        <f>VLOOKUP($B1232,[1]D3_2!$B$5:$AL$131,22,FALSE)&amp;""</f>
        <v/>
      </c>
      <c r="Q1235" s="216"/>
      <c r="R1235" s="95" t="s">
        <v>59</v>
      </c>
      <c r="S1235" s="217" t="str">
        <f>VLOOKUP($B1232,[1]D3_2!$B$5:$AL$131,23,FALSE)&amp;""</f>
        <v/>
      </c>
      <c r="T1235" s="218"/>
      <c r="U1235" s="215" t="str">
        <f>VLOOKUP($B1232,[1]D3_2!$B$5:$AL$131,24,FALSE)&amp;""</f>
        <v/>
      </c>
      <c r="V1235" s="216"/>
      <c r="W1235" s="95" t="s">
        <v>59</v>
      </c>
      <c r="X1235" s="217" t="str">
        <f>VLOOKUP($B1232,[1]D3_2!$B$5:$AL$131,25,FALSE)&amp;""</f>
        <v/>
      </c>
      <c r="Y1235" s="218"/>
      <c r="Z1235" s="215" t="str">
        <f>VLOOKUP($B1232,[1]D3_2!$B$5:$AL$131,26,FALSE)&amp;""</f>
        <v/>
      </c>
      <c r="AA1235" s="216"/>
      <c r="AB1235" s="95" t="s">
        <v>59</v>
      </c>
      <c r="AC1235" s="217" t="str">
        <f>VLOOKUP($B1232,[1]D3_2!$B$5:$AL$131,27,FALSE)&amp;""</f>
        <v/>
      </c>
      <c r="AD1235" s="218"/>
      <c r="AE1235" s="215" t="str">
        <f>VLOOKUP($B1232,[1]D3_2!$B$5:$AL$131,28,FALSE)&amp;""</f>
        <v/>
      </c>
      <c r="AF1235" s="216"/>
      <c r="AG1235" s="95" t="s">
        <v>59</v>
      </c>
      <c r="AH1235" s="217" t="str">
        <f>VLOOKUP($B1232,[1]D3_2!$B$5:$AL$131,29,FALSE)&amp;""</f>
        <v/>
      </c>
      <c r="AI1235" s="218"/>
      <c r="AJ1235" s="215" t="str">
        <f>VLOOKUP($B1232,[1]D3_2!$B$5:$AL$131,30,FALSE)&amp;""</f>
        <v/>
      </c>
      <c r="AK1235" s="216"/>
      <c r="AL1235" s="95" t="s">
        <v>59</v>
      </c>
      <c r="AM1235" s="217" t="str">
        <f>VLOOKUP($B1232,[1]D3_2!$B$5:$AL$131,31,FALSE)&amp;""</f>
        <v/>
      </c>
      <c r="AN1235" s="218"/>
      <c r="AO1235" s="215" t="str">
        <f>VLOOKUP($B1232,[1]D3_2!$B$5:$AL$131,32,FALSE)&amp;""</f>
        <v/>
      </c>
      <c r="AP1235" s="216"/>
      <c r="AQ1235" s="95" t="s">
        <v>59</v>
      </c>
      <c r="AR1235" s="217" t="str">
        <f>VLOOKUP($B1232,[1]D3_2!$B$5:$AL$131,33,FALSE)&amp;""</f>
        <v/>
      </c>
      <c r="AS1235" s="218"/>
      <c r="AT1235" s="215" t="str">
        <f>VLOOKUP($B1232,[1]D3_2!$B$5:$AL$131,34,FALSE)&amp;""</f>
        <v/>
      </c>
      <c r="AU1235" s="216"/>
      <c r="AV1235" s="95" t="s">
        <v>59</v>
      </c>
      <c r="AW1235" s="217" t="str">
        <f>VLOOKUP($B1232,[1]D3_2!$B$5:$AL$131,35,FALSE)&amp;""</f>
        <v/>
      </c>
      <c r="AX1235" s="218"/>
      <c r="AY1235" s="215" t="str">
        <f>VLOOKUP($B1232,[1]D3_2!$B$5:$AL$131,36,FALSE)&amp;""</f>
        <v/>
      </c>
      <c r="AZ1235" s="216"/>
      <c r="BA1235" s="95" t="s">
        <v>59</v>
      </c>
      <c r="BB1235" s="217" t="str">
        <f>VLOOKUP($B1232,[1]D3_2!$B$5:$AL$131,37,FALSE)&amp;""</f>
        <v/>
      </c>
      <c r="BC1235" s="218"/>
      <c r="BD1235" s="60"/>
    </row>
    <row r="1236" spans="2:56" ht="14.25" customHeight="1" x14ac:dyDescent="0.55000000000000004">
      <c r="B1236" s="208"/>
      <c r="C1236" s="209"/>
      <c r="D1236" s="209"/>
      <c r="E1236" s="209"/>
      <c r="F1236" s="209"/>
      <c r="G1236" s="210"/>
      <c r="H1236" s="235"/>
      <c r="I1236" s="236"/>
      <c r="J1236" s="236"/>
      <c r="K1236" s="237"/>
      <c r="L1236" s="219" t="s">
        <v>7255</v>
      </c>
      <c r="M1236" s="220"/>
      <c r="N1236" s="220"/>
      <c r="O1236" s="221"/>
      <c r="P1236" s="222" t="str">
        <f>VLOOKUP($B1232,[1]D3_2!$B$132:$AL$258,22,FALSE)&amp;""</f>
        <v/>
      </c>
      <c r="Q1236" s="223"/>
      <c r="R1236" s="96" t="s">
        <v>6130</v>
      </c>
      <c r="S1236" s="224" t="str">
        <f>VLOOKUP($B1232,[1]D3_2!$B$132:$AL$258,23,FALSE)&amp;""</f>
        <v/>
      </c>
      <c r="T1236" s="225"/>
      <c r="U1236" s="222" t="str">
        <f>VLOOKUP($B1232,[1]D3_2!$B$132:$AL$258,24,FALSE)&amp;""</f>
        <v/>
      </c>
      <c r="V1236" s="223"/>
      <c r="W1236" s="96" t="s">
        <v>6130</v>
      </c>
      <c r="X1236" s="224" t="str">
        <f>VLOOKUP($B1232,[1]D3_2!$B$132:$AL$258,25,FALSE)&amp;""</f>
        <v/>
      </c>
      <c r="Y1236" s="225"/>
      <c r="Z1236" s="222" t="str">
        <f>VLOOKUP($B1232,[1]D3_2!$B$132:$AL$258,26,FALSE)&amp;""</f>
        <v/>
      </c>
      <c r="AA1236" s="223"/>
      <c r="AB1236" s="96" t="s">
        <v>6130</v>
      </c>
      <c r="AC1236" s="224" t="str">
        <f>VLOOKUP($B1232,[1]D3_2!$B$132:$AL$258,27,FALSE)&amp;""</f>
        <v/>
      </c>
      <c r="AD1236" s="225"/>
      <c r="AE1236" s="222" t="str">
        <f>VLOOKUP($B1232,[1]D3_2!$B$132:$AL$258,28,FALSE)&amp;""</f>
        <v/>
      </c>
      <c r="AF1236" s="223"/>
      <c r="AG1236" s="96" t="s">
        <v>6130</v>
      </c>
      <c r="AH1236" s="224" t="str">
        <f>VLOOKUP($B1232,[1]D3_2!$B$132:$AL$385,29,FALSE)&amp;""</f>
        <v/>
      </c>
      <c r="AI1236" s="225"/>
      <c r="AJ1236" s="222" t="str">
        <f>VLOOKUP($B1232,[1]D3_2!$B$132:$AL$258,30,FALSE)&amp;""</f>
        <v/>
      </c>
      <c r="AK1236" s="223"/>
      <c r="AL1236" s="96" t="s">
        <v>6130</v>
      </c>
      <c r="AM1236" s="224" t="str">
        <f>VLOOKUP($B1232,[1]D3_2!$B$132:$AL$385,31,FALSE)&amp;""</f>
        <v/>
      </c>
      <c r="AN1236" s="225"/>
      <c r="AO1236" s="222" t="str">
        <f>VLOOKUP($B1232,[1]D3_2!$B$132:$AL$258,32,FALSE)&amp;""</f>
        <v/>
      </c>
      <c r="AP1236" s="223"/>
      <c r="AQ1236" s="96" t="s">
        <v>6130</v>
      </c>
      <c r="AR1236" s="224" t="str">
        <f>VLOOKUP($B1232,[1]D3_2!$B$132:$AL$385,33,FALSE)&amp;""</f>
        <v/>
      </c>
      <c r="AS1236" s="225"/>
      <c r="AT1236" s="222" t="str">
        <f>VLOOKUP($B1232,[1]D3_2!$B$132:$AL$258,34,FALSE)&amp;""</f>
        <v/>
      </c>
      <c r="AU1236" s="223"/>
      <c r="AV1236" s="96" t="s">
        <v>6130</v>
      </c>
      <c r="AW1236" s="224" t="str">
        <f>VLOOKUP($B1232,[1]D3_2!$B$132:$AL$385,35,FALSE)&amp;""</f>
        <v/>
      </c>
      <c r="AX1236" s="225"/>
      <c r="AY1236" s="222" t="str">
        <f>VLOOKUP($B1232,[1]D3_2!$B$132:$AL$258,36,FALSE)&amp;""</f>
        <v/>
      </c>
      <c r="AZ1236" s="223"/>
      <c r="BA1236" s="96" t="s">
        <v>6130</v>
      </c>
      <c r="BB1236" s="224" t="str">
        <f>VLOOKUP($B1232,[1]D3_2!$B$132:$AL$385,37,FALSE)&amp;""</f>
        <v/>
      </c>
      <c r="BC1236" s="225"/>
      <c r="BD1236" s="60"/>
    </row>
    <row r="1237" spans="2:56" ht="14.25" customHeight="1" x14ac:dyDescent="0.55000000000000004">
      <c r="B1237" s="198"/>
      <c r="C1237" s="199"/>
      <c r="D1237" s="199"/>
      <c r="E1237" s="199"/>
      <c r="F1237" s="199"/>
      <c r="G1237" s="200"/>
      <c r="H1237" s="238"/>
      <c r="I1237" s="239"/>
      <c r="J1237" s="239"/>
      <c r="K1237" s="240"/>
      <c r="L1237" s="248" t="s">
        <v>7256</v>
      </c>
      <c r="M1237" s="249"/>
      <c r="N1237" s="249"/>
      <c r="O1237" s="250"/>
      <c r="P1237" s="244" t="str">
        <f>VLOOKUP($B1232,[1]D3_2!$B$259:$AL$385,22,FALSE)&amp;""</f>
        <v/>
      </c>
      <c r="Q1237" s="245"/>
      <c r="R1237" s="97" t="s">
        <v>6130</v>
      </c>
      <c r="S1237" s="246" t="str">
        <f>VLOOKUP($B1232,[1]D3_2!$B$259:$AL$385,23,FALSE)&amp;""</f>
        <v/>
      </c>
      <c r="T1237" s="247"/>
      <c r="U1237" s="244" t="str">
        <f>VLOOKUP($B1232,[1]D3_2!$B$259:$AL$385,24,FALSE)&amp;""</f>
        <v/>
      </c>
      <c r="V1237" s="245"/>
      <c r="W1237" s="97" t="s">
        <v>6130</v>
      </c>
      <c r="X1237" s="246" t="str">
        <f>VLOOKUP($B1232,[1]D3_2!$B$259:$AL$385,25,FALSE)&amp;""</f>
        <v/>
      </c>
      <c r="Y1237" s="247"/>
      <c r="Z1237" s="244" t="str">
        <f>VLOOKUP($B1232,[1]D3_2!$B$259:$AL$385,26,FALSE)&amp;""</f>
        <v/>
      </c>
      <c r="AA1237" s="245"/>
      <c r="AB1237" s="97" t="s">
        <v>6130</v>
      </c>
      <c r="AC1237" s="246" t="str">
        <f>VLOOKUP($B1232,[1]D3_2!$B$259:$AL$385,27,FALSE)&amp;""</f>
        <v/>
      </c>
      <c r="AD1237" s="247"/>
      <c r="AE1237" s="244" t="str">
        <f>VLOOKUP($B1232,[1]D3_2!$B$259:$AL$385,28,FALSE)&amp;""</f>
        <v/>
      </c>
      <c r="AF1237" s="245"/>
      <c r="AG1237" s="97" t="s">
        <v>6130</v>
      </c>
      <c r="AH1237" s="246" t="str">
        <f>VLOOKUP($B1232,[1]D3_2!$B$259:$AL$385,29,FALSE)&amp;""</f>
        <v/>
      </c>
      <c r="AI1237" s="247"/>
      <c r="AJ1237" s="244" t="str">
        <f>VLOOKUP($B1232,[1]D3_2!$B$259:$AL$385,30,FALSE)&amp;""</f>
        <v/>
      </c>
      <c r="AK1237" s="245"/>
      <c r="AL1237" s="97" t="s">
        <v>6130</v>
      </c>
      <c r="AM1237" s="246" t="str">
        <f>VLOOKUP($B1232,[1]D3_2!$B$259:$AL$385,31,FALSE)&amp;""</f>
        <v/>
      </c>
      <c r="AN1237" s="247"/>
      <c r="AO1237" s="244" t="str">
        <f>VLOOKUP($B1232,[1]D3_2!$B$259:$AL$385,32,FALSE)&amp;""</f>
        <v/>
      </c>
      <c r="AP1237" s="245"/>
      <c r="AQ1237" s="97" t="s">
        <v>6130</v>
      </c>
      <c r="AR1237" s="246" t="str">
        <f>VLOOKUP($B1232,[1]D3_2!$B$259:$AL$385,33,FALSE)&amp;""</f>
        <v/>
      </c>
      <c r="AS1237" s="247"/>
      <c r="AT1237" s="244" t="str">
        <f>VLOOKUP($B1232,[1]D3_2!$B$259:$AL$385,34,FALSE)&amp;""</f>
        <v/>
      </c>
      <c r="AU1237" s="245"/>
      <c r="AV1237" s="97" t="s">
        <v>6130</v>
      </c>
      <c r="AW1237" s="246" t="str">
        <f>VLOOKUP($B1232,[1]D3_2!$B$259:$AL$385,35,FALSE)&amp;""</f>
        <v/>
      </c>
      <c r="AX1237" s="247"/>
      <c r="AY1237" s="244" t="str">
        <f>VLOOKUP($B1232,[1]D3_2!$B$259:$AL$385,36,FALSE)&amp;""</f>
        <v/>
      </c>
      <c r="AZ1237" s="245"/>
      <c r="BA1237" s="97" t="s">
        <v>6130</v>
      </c>
      <c r="BB1237" s="246" t="str">
        <f>VLOOKUP($B1232,[1]D3_2!$B$259:$AL$385,37,FALSE)&amp;""</f>
        <v/>
      </c>
      <c r="BC1237" s="247"/>
      <c r="BD1237" s="60"/>
    </row>
    <row r="1238" spans="2:56" ht="14.25" customHeight="1" x14ac:dyDescent="0.55000000000000004">
      <c r="B1238" s="195" t="s">
        <v>604</v>
      </c>
      <c r="C1238" s="196"/>
      <c r="D1238" s="196"/>
      <c r="E1238" s="196"/>
      <c r="F1238" s="196"/>
      <c r="G1238" s="197"/>
      <c r="H1238" s="232" t="s">
        <v>7637</v>
      </c>
      <c r="I1238" s="233"/>
      <c r="J1238" s="233"/>
      <c r="K1238" s="234"/>
      <c r="L1238" s="241" t="s">
        <v>6265</v>
      </c>
      <c r="M1238" s="242"/>
      <c r="N1238" s="242"/>
      <c r="O1238" s="243"/>
      <c r="P1238" s="215" t="str">
        <f>VLOOKUP($B1238,[1]D3_2!$B$5:$AL$131,6,FALSE)&amp;""</f>
        <v/>
      </c>
      <c r="Q1238" s="216"/>
      <c r="R1238" s="95" t="s">
        <v>59</v>
      </c>
      <c r="S1238" s="217" t="str">
        <f>VLOOKUP($B1238,[1]D3_2!$B$5:$AL$131,7,FALSE)&amp;""</f>
        <v/>
      </c>
      <c r="T1238" s="218"/>
      <c r="U1238" s="215" t="str">
        <f>VLOOKUP($B1238,[1]D3_2!$B$5:$AL$131,8,FALSE)&amp;""</f>
        <v/>
      </c>
      <c r="V1238" s="216"/>
      <c r="W1238" s="95" t="s">
        <v>59</v>
      </c>
      <c r="X1238" s="217" t="str">
        <f>VLOOKUP($B1238,[1]D3_2!$B$5:$AL$131,9,FALSE)&amp;""</f>
        <v/>
      </c>
      <c r="Y1238" s="218"/>
      <c r="Z1238" s="215" t="str">
        <f>VLOOKUP($B1238,[1]D3_2!$B$5:$AL$131,10,FALSE)&amp;""</f>
        <v/>
      </c>
      <c r="AA1238" s="216"/>
      <c r="AB1238" s="95" t="s">
        <v>59</v>
      </c>
      <c r="AC1238" s="217" t="str">
        <f>VLOOKUP($B1238,[1]D3_2!$B$5:$AL$131,11,FALSE)&amp;""</f>
        <v/>
      </c>
      <c r="AD1238" s="218"/>
      <c r="AE1238" s="215" t="str">
        <f>VLOOKUP($B1238,[1]D3_2!$B$5:$AL$131,12,FALSE)&amp;""</f>
        <v/>
      </c>
      <c r="AF1238" s="216"/>
      <c r="AG1238" s="95" t="s">
        <v>59</v>
      </c>
      <c r="AH1238" s="217" t="str">
        <f>VLOOKUP($B1238,[1]D3_2!$B$5:$AL$131,13,FALSE)&amp;""</f>
        <v/>
      </c>
      <c r="AI1238" s="218"/>
      <c r="AJ1238" s="215" t="str">
        <f>VLOOKUP($B1238,[1]D3_2!$B$5:$AL$131,14,FALSE)&amp;""</f>
        <v/>
      </c>
      <c r="AK1238" s="216"/>
      <c r="AL1238" s="95" t="s">
        <v>59</v>
      </c>
      <c r="AM1238" s="217" t="str">
        <f>VLOOKUP($B1238,[1]D3_2!$B$5:$AL$131,15,FALSE)&amp;""</f>
        <v/>
      </c>
      <c r="AN1238" s="218"/>
      <c r="AO1238" s="215" t="str">
        <f>VLOOKUP($B1238,[1]D3_2!$B$5:$AL$131,16,FALSE)&amp;""</f>
        <v/>
      </c>
      <c r="AP1238" s="216"/>
      <c r="AQ1238" s="95" t="s">
        <v>59</v>
      </c>
      <c r="AR1238" s="217" t="str">
        <f>VLOOKUP($B1238,[1]D3_2!$B$5:$AL$131,17,FALSE)&amp;""</f>
        <v/>
      </c>
      <c r="AS1238" s="218"/>
      <c r="AT1238" s="215" t="str">
        <f>VLOOKUP($B1238,[1]D3_2!$B$5:$AL$131,18,FALSE)&amp;""</f>
        <v/>
      </c>
      <c r="AU1238" s="216"/>
      <c r="AV1238" s="95" t="s">
        <v>59</v>
      </c>
      <c r="AW1238" s="217" t="str">
        <f>VLOOKUP($B1238,[1]D3_2!$B$5:$AL$131,19,FALSE)&amp;""</f>
        <v/>
      </c>
      <c r="AX1238" s="218"/>
      <c r="AY1238" s="215" t="str">
        <f>VLOOKUP($B1238,[1]D3_2!$B$5:$AL$131,20,FALSE)&amp;""</f>
        <v/>
      </c>
      <c r="AZ1238" s="216"/>
      <c r="BA1238" s="95" t="s">
        <v>59</v>
      </c>
      <c r="BB1238" s="217" t="str">
        <f>VLOOKUP($B1238,[1]D3_2!$B$5:$AL$131,21,FALSE)&amp;""</f>
        <v/>
      </c>
      <c r="BC1238" s="218"/>
      <c r="BD1238" s="60"/>
    </row>
    <row r="1239" spans="2:56" ht="14.25" customHeight="1" x14ac:dyDescent="0.55000000000000004">
      <c r="B1239" s="208"/>
      <c r="C1239" s="209"/>
      <c r="D1239" s="209"/>
      <c r="E1239" s="209"/>
      <c r="F1239" s="209"/>
      <c r="G1239" s="210"/>
      <c r="H1239" s="235"/>
      <c r="I1239" s="236"/>
      <c r="J1239" s="236"/>
      <c r="K1239" s="237"/>
      <c r="L1239" s="219" t="s">
        <v>7255</v>
      </c>
      <c r="M1239" s="220"/>
      <c r="N1239" s="220"/>
      <c r="O1239" s="221"/>
      <c r="P1239" s="222" t="str">
        <f>VLOOKUP($B1238,[1]D3_2!$B$132:$AL$258,6,FALSE)&amp;""</f>
        <v/>
      </c>
      <c r="Q1239" s="223"/>
      <c r="R1239" s="96" t="s">
        <v>6130</v>
      </c>
      <c r="S1239" s="224" t="str">
        <f>VLOOKUP($B1238,[1]D3_2!$B$132:$AL$258,7,FALSE)&amp;""</f>
        <v/>
      </c>
      <c r="T1239" s="225"/>
      <c r="U1239" s="222" t="str">
        <f>VLOOKUP($B1238,[1]D3_2!$B$132:$AL$258,8,FALSE)&amp;""</f>
        <v/>
      </c>
      <c r="V1239" s="223"/>
      <c r="W1239" s="96" t="s">
        <v>6130</v>
      </c>
      <c r="X1239" s="224" t="str">
        <f>VLOOKUP($B1238,[1]D3_2!$B$132:$AL$258,9,FALSE)&amp;""</f>
        <v/>
      </c>
      <c r="Y1239" s="225"/>
      <c r="Z1239" s="222" t="str">
        <f>VLOOKUP($B1238,[1]D3_2!$B$132:$AL$258,10,FALSE)&amp;""</f>
        <v/>
      </c>
      <c r="AA1239" s="223"/>
      <c r="AB1239" s="96" t="s">
        <v>6130</v>
      </c>
      <c r="AC1239" s="224" t="str">
        <f>VLOOKUP($B1238,[1]D3_2!$B$132:$AL$258,11,FALSE)&amp;""</f>
        <v/>
      </c>
      <c r="AD1239" s="225"/>
      <c r="AE1239" s="222" t="str">
        <f>VLOOKUP($B1238,[1]D3_2!$B$132:$AL$258,12,FALSE)&amp;""</f>
        <v/>
      </c>
      <c r="AF1239" s="223"/>
      <c r="AG1239" s="96" t="s">
        <v>6130</v>
      </c>
      <c r="AH1239" s="224" t="str">
        <f>VLOOKUP($B1238,[1]D3_2!$B$132:$AL$385,13,FALSE)&amp;""</f>
        <v/>
      </c>
      <c r="AI1239" s="225"/>
      <c r="AJ1239" s="222" t="str">
        <f>VLOOKUP($B1238,[1]D3_2!$B$132:$AL$258,14,FALSE)&amp;""</f>
        <v/>
      </c>
      <c r="AK1239" s="223"/>
      <c r="AL1239" s="96" t="s">
        <v>6130</v>
      </c>
      <c r="AM1239" s="224" t="str">
        <f>VLOOKUP($B1238,[1]D3_2!$B$132:$AL$385,15,FALSE)&amp;""</f>
        <v/>
      </c>
      <c r="AN1239" s="225"/>
      <c r="AO1239" s="222" t="str">
        <f>VLOOKUP($B1238,[1]D3_2!$B$132:$AL$258,16,FALSE)&amp;""</f>
        <v/>
      </c>
      <c r="AP1239" s="223"/>
      <c r="AQ1239" s="96" t="s">
        <v>6130</v>
      </c>
      <c r="AR1239" s="224" t="str">
        <f>VLOOKUP($B1238,[1]D3_2!$B$132:$AL$385,17,FALSE)&amp;""</f>
        <v/>
      </c>
      <c r="AS1239" s="225"/>
      <c r="AT1239" s="222" t="str">
        <f>VLOOKUP($B1238,[1]D3_2!$B$132:$AL$258,18,FALSE)&amp;""</f>
        <v/>
      </c>
      <c r="AU1239" s="223"/>
      <c r="AV1239" s="96" t="s">
        <v>6130</v>
      </c>
      <c r="AW1239" s="224" t="str">
        <f>VLOOKUP($B1238,[1]D3_2!$B$132:$AL$385,19,FALSE)&amp;""</f>
        <v/>
      </c>
      <c r="AX1239" s="225"/>
      <c r="AY1239" s="222" t="str">
        <f>VLOOKUP($B1238,[1]D3_2!$B$132:$AL$258,20,FALSE)&amp;""</f>
        <v/>
      </c>
      <c r="AZ1239" s="223"/>
      <c r="BA1239" s="96" t="s">
        <v>6130</v>
      </c>
      <c r="BB1239" s="224" t="str">
        <f>VLOOKUP($B1238,[1]D3_2!$B$132:$AL$385,21,FALSE)&amp;""</f>
        <v/>
      </c>
      <c r="BC1239" s="225"/>
      <c r="BD1239" s="60"/>
    </row>
    <row r="1240" spans="2:56" ht="14.25" customHeight="1" x14ac:dyDescent="0.55000000000000004">
      <c r="B1240" s="208"/>
      <c r="C1240" s="209"/>
      <c r="D1240" s="209"/>
      <c r="E1240" s="209"/>
      <c r="F1240" s="209"/>
      <c r="G1240" s="210"/>
      <c r="H1240" s="238"/>
      <c r="I1240" s="239"/>
      <c r="J1240" s="239"/>
      <c r="K1240" s="240"/>
      <c r="L1240" s="248" t="s">
        <v>7256</v>
      </c>
      <c r="M1240" s="249"/>
      <c r="N1240" s="249"/>
      <c r="O1240" s="250"/>
      <c r="P1240" s="244" t="str">
        <f>VLOOKUP($B1238,[1]D3_2!$B$259:$AL$385,6,FALSE)&amp;""</f>
        <v/>
      </c>
      <c r="Q1240" s="245"/>
      <c r="R1240" s="97" t="s">
        <v>6130</v>
      </c>
      <c r="S1240" s="246" t="str">
        <f>VLOOKUP($B1238,[1]D3_2!$B$259:$AL$385,7,FALSE)&amp;""</f>
        <v/>
      </c>
      <c r="T1240" s="247"/>
      <c r="U1240" s="244" t="str">
        <f>VLOOKUP($B1238,[1]D3_2!$B$259:$AL$385,8,FALSE)&amp;""</f>
        <v/>
      </c>
      <c r="V1240" s="245"/>
      <c r="W1240" s="97" t="s">
        <v>6130</v>
      </c>
      <c r="X1240" s="246" t="str">
        <f>VLOOKUP($B1238,[1]D3_2!$B$259:$AL$385,9,FALSE)&amp;""</f>
        <v/>
      </c>
      <c r="Y1240" s="247"/>
      <c r="Z1240" s="244" t="str">
        <f>VLOOKUP($B1238,[1]D3_2!$B$259:$AL$385,10,FALSE)&amp;""</f>
        <v/>
      </c>
      <c r="AA1240" s="245"/>
      <c r="AB1240" s="97" t="s">
        <v>6130</v>
      </c>
      <c r="AC1240" s="246" t="str">
        <f>VLOOKUP($B1238,[1]D3_2!$B$259:$AL$385,11,FALSE)&amp;""</f>
        <v/>
      </c>
      <c r="AD1240" s="247"/>
      <c r="AE1240" s="244" t="str">
        <f>VLOOKUP($B1238,[1]D3_2!$B$259:$AL$385,12,FALSE)&amp;""</f>
        <v/>
      </c>
      <c r="AF1240" s="245"/>
      <c r="AG1240" s="97" t="s">
        <v>6130</v>
      </c>
      <c r="AH1240" s="246" t="str">
        <f>VLOOKUP($B1238,[1]D3_2!$B$259:$AL$385,13,FALSE)&amp;""</f>
        <v/>
      </c>
      <c r="AI1240" s="247"/>
      <c r="AJ1240" s="244" t="str">
        <f>VLOOKUP($B1238,[1]D3_2!$B$259:$AL$385,14,FALSE)&amp;""</f>
        <v/>
      </c>
      <c r="AK1240" s="245"/>
      <c r="AL1240" s="97" t="s">
        <v>6130</v>
      </c>
      <c r="AM1240" s="246" t="str">
        <f>VLOOKUP($B1238,[1]D3_2!$B$259:$AL$385,15,FALSE)&amp;""</f>
        <v/>
      </c>
      <c r="AN1240" s="247"/>
      <c r="AO1240" s="244" t="str">
        <f>VLOOKUP($B1238,[1]D3_2!$B$259:$AL$385,16,FALSE)&amp;""</f>
        <v/>
      </c>
      <c r="AP1240" s="245"/>
      <c r="AQ1240" s="97" t="s">
        <v>6130</v>
      </c>
      <c r="AR1240" s="246" t="str">
        <f>VLOOKUP($B1238,[1]D3_2!$B$259:$AL$385,17,FALSE)&amp;""</f>
        <v/>
      </c>
      <c r="AS1240" s="247"/>
      <c r="AT1240" s="244" t="str">
        <f>VLOOKUP($B1238,[1]D3_2!$B$259:$AL$385,18,FALSE)&amp;""</f>
        <v/>
      </c>
      <c r="AU1240" s="245"/>
      <c r="AV1240" s="97" t="s">
        <v>6130</v>
      </c>
      <c r="AW1240" s="246" t="str">
        <f>VLOOKUP($B1238,[1]D3_2!$B$259:$AL$385,19,FALSE)&amp;""</f>
        <v/>
      </c>
      <c r="AX1240" s="247"/>
      <c r="AY1240" s="244" t="str">
        <f>VLOOKUP($B1238,[1]D3_2!$B$259:$AL$385,20,FALSE)&amp;""</f>
        <v/>
      </c>
      <c r="AZ1240" s="245"/>
      <c r="BA1240" s="97" t="s">
        <v>6130</v>
      </c>
      <c r="BB1240" s="246" t="str">
        <f>VLOOKUP($B1238,[1]D3_2!$B$259:$AL$385,21,FALSE)&amp;""</f>
        <v/>
      </c>
      <c r="BC1240" s="247"/>
      <c r="BD1240" s="60"/>
    </row>
    <row r="1241" spans="2:56" ht="14.25" customHeight="1" x14ac:dyDescent="0.55000000000000004">
      <c r="B1241" s="208"/>
      <c r="C1241" s="209"/>
      <c r="D1241" s="209"/>
      <c r="E1241" s="209"/>
      <c r="F1241" s="209"/>
      <c r="G1241" s="210"/>
      <c r="H1241" s="232" t="s">
        <v>7669</v>
      </c>
      <c r="I1241" s="233"/>
      <c r="J1241" s="233"/>
      <c r="K1241" s="234"/>
      <c r="L1241" s="241" t="s">
        <v>6265</v>
      </c>
      <c r="M1241" s="242"/>
      <c r="N1241" s="242"/>
      <c r="O1241" s="243"/>
      <c r="P1241" s="215" t="str">
        <f>VLOOKUP($B1238,[1]D3_2!$B$5:$AL$131,22,FALSE)&amp;""</f>
        <v/>
      </c>
      <c r="Q1241" s="216"/>
      <c r="R1241" s="95" t="s">
        <v>59</v>
      </c>
      <c r="S1241" s="217" t="str">
        <f>VLOOKUP($B1238,[1]D3_2!$B$5:$AL$131,23,FALSE)&amp;""</f>
        <v/>
      </c>
      <c r="T1241" s="218"/>
      <c r="U1241" s="215" t="str">
        <f>VLOOKUP($B1238,[1]D3_2!$B$5:$AL$131,24,FALSE)&amp;""</f>
        <v/>
      </c>
      <c r="V1241" s="216"/>
      <c r="W1241" s="95" t="s">
        <v>59</v>
      </c>
      <c r="X1241" s="217" t="str">
        <f>VLOOKUP($B1238,[1]D3_2!$B$5:$AL$131,25,FALSE)&amp;""</f>
        <v/>
      </c>
      <c r="Y1241" s="218"/>
      <c r="Z1241" s="215" t="str">
        <f>VLOOKUP($B1238,[1]D3_2!$B$5:$AL$131,26,FALSE)&amp;""</f>
        <v/>
      </c>
      <c r="AA1241" s="216"/>
      <c r="AB1241" s="95" t="s">
        <v>59</v>
      </c>
      <c r="AC1241" s="217" t="str">
        <f>VLOOKUP($B1238,[1]D3_2!$B$5:$AL$131,27,FALSE)&amp;""</f>
        <v/>
      </c>
      <c r="AD1241" s="218"/>
      <c r="AE1241" s="215" t="str">
        <f>VLOOKUP($B1238,[1]D3_2!$B$5:$AL$131,28,FALSE)&amp;""</f>
        <v/>
      </c>
      <c r="AF1241" s="216"/>
      <c r="AG1241" s="95" t="s">
        <v>59</v>
      </c>
      <c r="AH1241" s="217" t="str">
        <f>VLOOKUP($B1238,[1]D3_2!$B$5:$AL$131,29,FALSE)&amp;""</f>
        <v/>
      </c>
      <c r="AI1241" s="218"/>
      <c r="AJ1241" s="215" t="str">
        <f>VLOOKUP($B1238,[1]D3_2!$B$5:$AL$131,30,FALSE)&amp;""</f>
        <v/>
      </c>
      <c r="AK1241" s="216"/>
      <c r="AL1241" s="95" t="s">
        <v>59</v>
      </c>
      <c r="AM1241" s="217" t="str">
        <f>VLOOKUP($B1238,[1]D3_2!$B$5:$AL$131,31,FALSE)&amp;""</f>
        <v/>
      </c>
      <c r="AN1241" s="218"/>
      <c r="AO1241" s="215" t="str">
        <f>VLOOKUP($B1238,[1]D3_2!$B$5:$AL$131,32,FALSE)&amp;""</f>
        <v/>
      </c>
      <c r="AP1241" s="216"/>
      <c r="AQ1241" s="95" t="s">
        <v>59</v>
      </c>
      <c r="AR1241" s="217" t="str">
        <f>VLOOKUP($B1238,[1]D3_2!$B$5:$AL$131,33,FALSE)&amp;""</f>
        <v/>
      </c>
      <c r="AS1241" s="218"/>
      <c r="AT1241" s="215" t="str">
        <f>VLOOKUP($B1238,[1]D3_2!$B$5:$AL$131,34,FALSE)&amp;""</f>
        <v/>
      </c>
      <c r="AU1241" s="216"/>
      <c r="AV1241" s="95" t="s">
        <v>59</v>
      </c>
      <c r="AW1241" s="217" t="str">
        <f>VLOOKUP($B1238,[1]D3_2!$B$5:$AL$131,35,FALSE)&amp;""</f>
        <v/>
      </c>
      <c r="AX1241" s="218"/>
      <c r="AY1241" s="215" t="str">
        <f>VLOOKUP($B1238,[1]D3_2!$B$5:$AL$131,36,FALSE)&amp;""</f>
        <v/>
      </c>
      <c r="AZ1241" s="216"/>
      <c r="BA1241" s="95" t="s">
        <v>59</v>
      </c>
      <c r="BB1241" s="217" t="str">
        <f>VLOOKUP($B1238,[1]D3_2!$B$5:$AL$131,37,FALSE)&amp;""</f>
        <v/>
      </c>
      <c r="BC1241" s="218"/>
      <c r="BD1241" s="60"/>
    </row>
    <row r="1242" spans="2:56" ht="14.25" customHeight="1" x14ac:dyDescent="0.55000000000000004">
      <c r="B1242" s="208"/>
      <c r="C1242" s="209"/>
      <c r="D1242" s="209"/>
      <c r="E1242" s="209"/>
      <c r="F1242" s="209"/>
      <c r="G1242" s="210"/>
      <c r="H1242" s="235"/>
      <c r="I1242" s="236"/>
      <c r="J1242" s="236"/>
      <c r="K1242" s="237"/>
      <c r="L1242" s="219" t="s">
        <v>7255</v>
      </c>
      <c r="M1242" s="220"/>
      <c r="N1242" s="220"/>
      <c r="O1242" s="221"/>
      <c r="P1242" s="222" t="str">
        <f>VLOOKUP($B1238,[1]D3_2!$B$132:$AL$258,22,FALSE)&amp;""</f>
        <v/>
      </c>
      <c r="Q1242" s="223"/>
      <c r="R1242" s="96" t="s">
        <v>6130</v>
      </c>
      <c r="S1242" s="224" t="str">
        <f>VLOOKUP($B1238,[1]D3_2!$B$132:$AL$258,23,FALSE)&amp;""</f>
        <v/>
      </c>
      <c r="T1242" s="225"/>
      <c r="U1242" s="222" t="str">
        <f>VLOOKUP($B1238,[1]D3_2!$B$132:$AL$258,24,FALSE)&amp;""</f>
        <v/>
      </c>
      <c r="V1242" s="223"/>
      <c r="W1242" s="96" t="s">
        <v>6130</v>
      </c>
      <c r="X1242" s="224" t="str">
        <f>VLOOKUP($B1238,[1]D3_2!$B$132:$AL$258,25,FALSE)&amp;""</f>
        <v/>
      </c>
      <c r="Y1242" s="225"/>
      <c r="Z1242" s="222" t="str">
        <f>VLOOKUP($B1238,[1]D3_2!$B$132:$AL$258,26,FALSE)&amp;""</f>
        <v/>
      </c>
      <c r="AA1242" s="223"/>
      <c r="AB1242" s="96" t="s">
        <v>6130</v>
      </c>
      <c r="AC1242" s="224" t="str">
        <f>VLOOKUP($B1238,[1]D3_2!$B$132:$AL$258,27,FALSE)&amp;""</f>
        <v/>
      </c>
      <c r="AD1242" s="225"/>
      <c r="AE1242" s="222" t="str">
        <f>VLOOKUP($B1238,[1]D3_2!$B$132:$AL$258,28,FALSE)&amp;""</f>
        <v/>
      </c>
      <c r="AF1242" s="223"/>
      <c r="AG1242" s="96" t="s">
        <v>6130</v>
      </c>
      <c r="AH1242" s="224" t="str">
        <f>VLOOKUP($B1238,[1]D3_2!$B$132:$AL$385,29,FALSE)&amp;""</f>
        <v/>
      </c>
      <c r="AI1242" s="225"/>
      <c r="AJ1242" s="222" t="str">
        <f>VLOOKUP($B1238,[1]D3_2!$B$132:$AL$258,30,FALSE)&amp;""</f>
        <v/>
      </c>
      <c r="AK1242" s="223"/>
      <c r="AL1242" s="96" t="s">
        <v>6130</v>
      </c>
      <c r="AM1242" s="224" t="str">
        <f>VLOOKUP($B1238,[1]D3_2!$B$132:$AL$385,31,FALSE)&amp;""</f>
        <v/>
      </c>
      <c r="AN1242" s="225"/>
      <c r="AO1242" s="222" t="str">
        <f>VLOOKUP($B1238,[1]D3_2!$B$132:$AL$258,32,FALSE)&amp;""</f>
        <v/>
      </c>
      <c r="AP1242" s="223"/>
      <c r="AQ1242" s="96" t="s">
        <v>6130</v>
      </c>
      <c r="AR1242" s="224" t="str">
        <f>VLOOKUP($B1238,[1]D3_2!$B$132:$AL$385,33,FALSE)&amp;""</f>
        <v/>
      </c>
      <c r="AS1242" s="225"/>
      <c r="AT1242" s="222" t="str">
        <f>VLOOKUP($B1238,[1]D3_2!$B$132:$AL$258,34,FALSE)&amp;""</f>
        <v/>
      </c>
      <c r="AU1242" s="223"/>
      <c r="AV1242" s="96" t="s">
        <v>6130</v>
      </c>
      <c r="AW1242" s="224" t="str">
        <f>VLOOKUP($B1238,[1]D3_2!$B$132:$AL$385,35,FALSE)&amp;""</f>
        <v/>
      </c>
      <c r="AX1242" s="225"/>
      <c r="AY1242" s="222" t="str">
        <f>VLOOKUP($B1238,[1]D3_2!$B$132:$AL$258,36,FALSE)&amp;""</f>
        <v/>
      </c>
      <c r="AZ1242" s="223"/>
      <c r="BA1242" s="96" t="s">
        <v>6130</v>
      </c>
      <c r="BB1242" s="224" t="str">
        <f>VLOOKUP($B1238,[1]D3_2!$B$132:$AL$385,37,FALSE)&amp;""</f>
        <v/>
      </c>
      <c r="BC1242" s="225"/>
      <c r="BD1242" s="60"/>
    </row>
    <row r="1243" spans="2:56" ht="14.25" customHeight="1" x14ac:dyDescent="0.55000000000000004">
      <c r="B1243" s="198"/>
      <c r="C1243" s="199"/>
      <c r="D1243" s="199"/>
      <c r="E1243" s="199"/>
      <c r="F1243" s="199"/>
      <c r="G1243" s="200"/>
      <c r="H1243" s="238"/>
      <c r="I1243" s="239"/>
      <c r="J1243" s="239"/>
      <c r="K1243" s="240"/>
      <c r="L1243" s="248" t="s">
        <v>7256</v>
      </c>
      <c r="M1243" s="249"/>
      <c r="N1243" s="249"/>
      <c r="O1243" s="250"/>
      <c r="P1243" s="244" t="str">
        <f>VLOOKUP($B1238,[1]D3_2!$B$259:$AL$385,22,FALSE)&amp;""</f>
        <v/>
      </c>
      <c r="Q1243" s="245"/>
      <c r="R1243" s="97" t="s">
        <v>6130</v>
      </c>
      <c r="S1243" s="246" t="str">
        <f>VLOOKUP($B1238,[1]D3_2!$B$259:$AL$385,23,FALSE)&amp;""</f>
        <v/>
      </c>
      <c r="T1243" s="247"/>
      <c r="U1243" s="244" t="str">
        <f>VLOOKUP($B1238,[1]D3_2!$B$259:$AL$385,24,FALSE)&amp;""</f>
        <v/>
      </c>
      <c r="V1243" s="245"/>
      <c r="W1243" s="97" t="s">
        <v>6130</v>
      </c>
      <c r="X1243" s="246" t="str">
        <f>VLOOKUP($B1238,[1]D3_2!$B$259:$AL$385,25,FALSE)&amp;""</f>
        <v/>
      </c>
      <c r="Y1243" s="247"/>
      <c r="Z1243" s="244" t="str">
        <f>VLOOKUP($B1238,[1]D3_2!$B$259:$AL$385,26,FALSE)&amp;""</f>
        <v/>
      </c>
      <c r="AA1243" s="245"/>
      <c r="AB1243" s="97" t="s">
        <v>6130</v>
      </c>
      <c r="AC1243" s="246" t="str">
        <f>VLOOKUP($B1238,[1]D3_2!$B$259:$AL$385,27,FALSE)&amp;""</f>
        <v/>
      </c>
      <c r="AD1243" s="247"/>
      <c r="AE1243" s="244" t="str">
        <f>VLOOKUP($B1238,[1]D3_2!$B$259:$AL$385,28,FALSE)&amp;""</f>
        <v/>
      </c>
      <c r="AF1243" s="245"/>
      <c r="AG1243" s="97" t="s">
        <v>6130</v>
      </c>
      <c r="AH1243" s="246" t="str">
        <f>VLOOKUP($B1238,[1]D3_2!$B$259:$AL$385,29,FALSE)&amp;""</f>
        <v/>
      </c>
      <c r="AI1243" s="247"/>
      <c r="AJ1243" s="244" t="str">
        <f>VLOOKUP($B1238,[1]D3_2!$B$259:$AL$385,30,FALSE)&amp;""</f>
        <v/>
      </c>
      <c r="AK1243" s="245"/>
      <c r="AL1243" s="97" t="s">
        <v>6130</v>
      </c>
      <c r="AM1243" s="246" t="str">
        <f>VLOOKUP($B1238,[1]D3_2!$B$259:$AL$385,31,FALSE)&amp;""</f>
        <v/>
      </c>
      <c r="AN1243" s="247"/>
      <c r="AO1243" s="244" t="str">
        <f>VLOOKUP($B1238,[1]D3_2!$B$259:$AL$385,32,FALSE)&amp;""</f>
        <v/>
      </c>
      <c r="AP1243" s="245"/>
      <c r="AQ1243" s="97" t="s">
        <v>6130</v>
      </c>
      <c r="AR1243" s="246" t="str">
        <f>VLOOKUP($B1238,[1]D3_2!$B$259:$AL$385,33,FALSE)&amp;""</f>
        <v/>
      </c>
      <c r="AS1243" s="247"/>
      <c r="AT1243" s="244" t="str">
        <f>VLOOKUP($B1238,[1]D3_2!$B$259:$AL$385,34,FALSE)&amp;""</f>
        <v/>
      </c>
      <c r="AU1243" s="245"/>
      <c r="AV1243" s="97" t="s">
        <v>6130</v>
      </c>
      <c r="AW1243" s="246" t="str">
        <f>VLOOKUP($B1238,[1]D3_2!$B$259:$AL$385,35,FALSE)&amp;""</f>
        <v/>
      </c>
      <c r="AX1243" s="247"/>
      <c r="AY1243" s="244" t="str">
        <f>VLOOKUP($B1238,[1]D3_2!$B$259:$AL$385,36,FALSE)&amp;""</f>
        <v/>
      </c>
      <c r="AZ1243" s="245"/>
      <c r="BA1243" s="97" t="s">
        <v>6130</v>
      </c>
      <c r="BB1243" s="246" t="str">
        <f>VLOOKUP($B1238,[1]D3_2!$B$259:$AL$385,37,FALSE)&amp;""</f>
        <v/>
      </c>
      <c r="BC1243" s="247"/>
      <c r="BD1243" s="60"/>
    </row>
    <row r="1244" spans="2:56" ht="14.25" customHeight="1" x14ac:dyDescent="0.55000000000000004">
      <c r="B1244" s="195" t="s">
        <v>606</v>
      </c>
      <c r="C1244" s="196"/>
      <c r="D1244" s="196"/>
      <c r="E1244" s="196"/>
      <c r="F1244" s="196"/>
      <c r="G1244" s="197"/>
      <c r="H1244" s="232" t="s">
        <v>7637</v>
      </c>
      <c r="I1244" s="233"/>
      <c r="J1244" s="233"/>
      <c r="K1244" s="234"/>
      <c r="L1244" s="241" t="s">
        <v>6265</v>
      </c>
      <c r="M1244" s="242"/>
      <c r="N1244" s="242"/>
      <c r="O1244" s="243"/>
      <c r="P1244" s="215" t="str">
        <f>VLOOKUP($B1244,[1]D3_2!$B$5:$AL$131,6,FALSE)&amp;""</f>
        <v/>
      </c>
      <c r="Q1244" s="216"/>
      <c r="R1244" s="95" t="s">
        <v>59</v>
      </c>
      <c r="S1244" s="217" t="str">
        <f>VLOOKUP($B1244,[1]D3_2!$B$5:$AL$131,7,FALSE)&amp;""</f>
        <v/>
      </c>
      <c r="T1244" s="218"/>
      <c r="U1244" s="215" t="str">
        <f>VLOOKUP($B1244,[1]D3_2!$B$5:$AL$131,8,FALSE)&amp;""</f>
        <v/>
      </c>
      <c r="V1244" s="216"/>
      <c r="W1244" s="95" t="s">
        <v>59</v>
      </c>
      <c r="X1244" s="217" t="str">
        <f>VLOOKUP($B1244,[1]D3_2!$B$5:$AL$131,9,FALSE)&amp;""</f>
        <v/>
      </c>
      <c r="Y1244" s="218"/>
      <c r="Z1244" s="215" t="str">
        <f>VLOOKUP($B1244,[1]D3_2!$B$5:$AL$131,10,FALSE)&amp;""</f>
        <v/>
      </c>
      <c r="AA1244" s="216"/>
      <c r="AB1244" s="95" t="s">
        <v>59</v>
      </c>
      <c r="AC1244" s="217" t="str">
        <f>VLOOKUP($B1244,[1]D3_2!$B$5:$AL$131,11,FALSE)&amp;""</f>
        <v/>
      </c>
      <c r="AD1244" s="218"/>
      <c r="AE1244" s="215" t="str">
        <f>VLOOKUP($B1244,[1]D3_2!$B$5:$AL$131,12,FALSE)&amp;""</f>
        <v/>
      </c>
      <c r="AF1244" s="216"/>
      <c r="AG1244" s="95" t="s">
        <v>59</v>
      </c>
      <c r="AH1244" s="217" t="str">
        <f>VLOOKUP($B1244,[1]D3_2!$B$5:$AL$131,13,FALSE)&amp;""</f>
        <v/>
      </c>
      <c r="AI1244" s="218"/>
      <c r="AJ1244" s="215" t="str">
        <f>VLOOKUP($B1244,[1]D3_2!$B$5:$AL$131,14,FALSE)&amp;""</f>
        <v/>
      </c>
      <c r="AK1244" s="216"/>
      <c r="AL1244" s="95" t="s">
        <v>59</v>
      </c>
      <c r="AM1244" s="217" t="str">
        <f>VLOOKUP($B1244,[1]D3_2!$B$5:$AL$131,15,FALSE)&amp;""</f>
        <v/>
      </c>
      <c r="AN1244" s="218"/>
      <c r="AO1244" s="215" t="str">
        <f>VLOOKUP($B1244,[1]D3_2!$B$5:$AL$131,16,FALSE)&amp;""</f>
        <v/>
      </c>
      <c r="AP1244" s="216"/>
      <c r="AQ1244" s="95" t="s">
        <v>59</v>
      </c>
      <c r="AR1244" s="217" t="str">
        <f>VLOOKUP($B1244,[1]D3_2!$B$5:$AL$131,17,FALSE)&amp;""</f>
        <v/>
      </c>
      <c r="AS1244" s="218"/>
      <c r="AT1244" s="215" t="str">
        <f>VLOOKUP($B1244,[1]D3_2!$B$5:$AL$131,18,FALSE)&amp;""</f>
        <v/>
      </c>
      <c r="AU1244" s="216"/>
      <c r="AV1244" s="95" t="s">
        <v>59</v>
      </c>
      <c r="AW1244" s="217" t="str">
        <f>VLOOKUP($B1244,[1]D3_2!$B$5:$AL$131,19,FALSE)&amp;""</f>
        <v/>
      </c>
      <c r="AX1244" s="218"/>
      <c r="AY1244" s="215" t="str">
        <f>VLOOKUP($B1244,[1]D3_2!$B$5:$AL$131,20,FALSE)&amp;""</f>
        <v/>
      </c>
      <c r="AZ1244" s="216"/>
      <c r="BA1244" s="95" t="s">
        <v>59</v>
      </c>
      <c r="BB1244" s="217" t="str">
        <f>VLOOKUP($B1244,[1]D3_2!$B$5:$AL$131,21,FALSE)&amp;""</f>
        <v/>
      </c>
      <c r="BC1244" s="218"/>
      <c r="BD1244" s="60"/>
    </row>
    <row r="1245" spans="2:56" ht="14.25" customHeight="1" x14ac:dyDescent="0.55000000000000004">
      <c r="B1245" s="208"/>
      <c r="C1245" s="209"/>
      <c r="D1245" s="209"/>
      <c r="E1245" s="209"/>
      <c r="F1245" s="209"/>
      <c r="G1245" s="210"/>
      <c r="H1245" s="235"/>
      <c r="I1245" s="236"/>
      <c r="J1245" s="236"/>
      <c r="K1245" s="237"/>
      <c r="L1245" s="219" t="s">
        <v>7255</v>
      </c>
      <c r="M1245" s="220"/>
      <c r="N1245" s="220"/>
      <c r="O1245" s="221"/>
      <c r="P1245" s="222" t="str">
        <f>VLOOKUP($B1244,[1]D3_2!$B$132:$AL$258,6,FALSE)&amp;""</f>
        <v/>
      </c>
      <c r="Q1245" s="223"/>
      <c r="R1245" s="96" t="s">
        <v>6130</v>
      </c>
      <c r="S1245" s="224" t="str">
        <f>VLOOKUP($B1244,[1]D3_2!$B$132:$AL$258,7,FALSE)&amp;""</f>
        <v/>
      </c>
      <c r="T1245" s="225"/>
      <c r="U1245" s="222" t="str">
        <f>VLOOKUP($B1244,[1]D3_2!$B$132:$AL$258,8,FALSE)&amp;""</f>
        <v/>
      </c>
      <c r="V1245" s="223"/>
      <c r="W1245" s="96" t="s">
        <v>6130</v>
      </c>
      <c r="X1245" s="224" t="str">
        <f>VLOOKUP($B1244,[1]D3_2!$B$132:$AL$258,9,FALSE)&amp;""</f>
        <v/>
      </c>
      <c r="Y1245" s="225"/>
      <c r="Z1245" s="222" t="str">
        <f>VLOOKUP($B1244,[1]D3_2!$B$132:$AL$258,10,FALSE)&amp;""</f>
        <v/>
      </c>
      <c r="AA1245" s="223"/>
      <c r="AB1245" s="96" t="s">
        <v>6130</v>
      </c>
      <c r="AC1245" s="224" t="str">
        <f>VLOOKUP($B1244,[1]D3_2!$B$132:$AL$258,11,FALSE)&amp;""</f>
        <v/>
      </c>
      <c r="AD1245" s="225"/>
      <c r="AE1245" s="222" t="str">
        <f>VLOOKUP($B1244,[1]D3_2!$B$132:$AL$258,12,FALSE)&amp;""</f>
        <v/>
      </c>
      <c r="AF1245" s="223"/>
      <c r="AG1245" s="96" t="s">
        <v>6130</v>
      </c>
      <c r="AH1245" s="224" t="str">
        <f>VLOOKUP($B1244,[1]D3_2!$B$132:$AL$385,13,FALSE)&amp;""</f>
        <v/>
      </c>
      <c r="AI1245" s="225"/>
      <c r="AJ1245" s="222" t="str">
        <f>VLOOKUP($B1244,[1]D3_2!$B$132:$AL$258,14,FALSE)&amp;""</f>
        <v/>
      </c>
      <c r="AK1245" s="223"/>
      <c r="AL1245" s="96" t="s">
        <v>6130</v>
      </c>
      <c r="AM1245" s="224" t="str">
        <f>VLOOKUP($B1244,[1]D3_2!$B$132:$AL$385,15,FALSE)&amp;""</f>
        <v/>
      </c>
      <c r="AN1245" s="225"/>
      <c r="AO1245" s="222" t="str">
        <f>VLOOKUP($B1244,[1]D3_2!$B$132:$AL$258,16,FALSE)&amp;""</f>
        <v/>
      </c>
      <c r="AP1245" s="223"/>
      <c r="AQ1245" s="96" t="s">
        <v>6130</v>
      </c>
      <c r="AR1245" s="224" t="str">
        <f>VLOOKUP($B1244,[1]D3_2!$B$132:$AL$385,17,FALSE)&amp;""</f>
        <v/>
      </c>
      <c r="AS1245" s="225"/>
      <c r="AT1245" s="222" t="str">
        <f>VLOOKUP($B1244,[1]D3_2!$B$132:$AL$258,18,FALSE)&amp;""</f>
        <v/>
      </c>
      <c r="AU1245" s="223"/>
      <c r="AV1245" s="96" t="s">
        <v>6130</v>
      </c>
      <c r="AW1245" s="224" t="str">
        <f>VLOOKUP($B1244,[1]D3_2!$B$132:$AL$385,19,FALSE)&amp;""</f>
        <v/>
      </c>
      <c r="AX1245" s="225"/>
      <c r="AY1245" s="222" t="str">
        <f>VLOOKUP($B1244,[1]D3_2!$B$132:$AL$258,20,FALSE)&amp;""</f>
        <v/>
      </c>
      <c r="AZ1245" s="223"/>
      <c r="BA1245" s="96" t="s">
        <v>6130</v>
      </c>
      <c r="BB1245" s="224" t="str">
        <f>VLOOKUP($B1244,[1]D3_2!$B$132:$AL$385,21,FALSE)&amp;""</f>
        <v/>
      </c>
      <c r="BC1245" s="225"/>
      <c r="BD1245" s="60"/>
    </row>
    <row r="1246" spans="2:56" ht="14.25" customHeight="1" x14ac:dyDescent="0.55000000000000004">
      <c r="B1246" s="208"/>
      <c r="C1246" s="209"/>
      <c r="D1246" s="209"/>
      <c r="E1246" s="209"/>
      <c r="F1246" s="209"/>
      <c r="G1246" s="210"/>
      <c r="H1246" s="238"/>
      <c r="I1246" s="239"/>
      <c r="J1246" s="239"/>
      <c r="K1246" s="240"/>
      <c r="L1246" s="248" t="s">
        <v>7256</v>
      </c>
      <c r="M1246" s="249"/>
      <c r="N1246" s="249"/>
      <c r="O1246" s="250"/>
      <c r="P1246" s="244" t="str">
        <f>VLOOKUP($B1244,[1]D3_2!$B$259:$AL$385,6,FALSE)&amp;""</f>
        <v/>
      </c>
      <c r="Q1246" s="245"/>
      <c r="R1246" s="97" t="s">
        <v>6130</v>
      </c>
      <c r="S1246" s="246" t="str">
        <f>VLOOKUP($B1244,[1]D3_2!$B$259:$AL$385,7,FALSE)&amp;""</f>
        <v/>
      </c>
      <c r="T1246" s="247"/>
      <c r="U1246" s="244" t="str">
        <f>VLOOKUP($B1244,[1]D3_2!$B$259:$AL$385,8,FALSE)&amp;""</f>
        <v/>
      </c>
      <c r="V1246" s="245"/>
      <c r="W1246" s="97" t="s">
        <v>6130</v>
      </c>
      <c r="X1246" s="246" t="str">
        <f>VLOOKUP($B1244,[1]D3_2!$B$259:$AL$385,9,FALSE)&amp;""</f>
        <v/>
      </c>
      <c r="Y1246" s="247"/>
      <c r="Z1246" s="244" t="str">
        <f>VLOOKUP($B1244,[1]D3_2!$B$259:$AL$385,10,FALSE)&amp;""</f>
        <v/>
      </c>
      <c r="AA1246" s="245"/>
      <c r="AB1246" s="97" t="s">
        <v>6130</v>
      </c>
      <c r="AC1246" s="246" t="str">
        <f>VLOOKUP($B1244,[1]D3_2!$B$259:$AL$385,11,FALSE)&amp;""</f>
        <v/>
      </c>
      <c r="AD1246" s="247"/>
      <c r="AE1246" s="244" t="str">
        <f>VLOOKUP($B1244,[1]D3_2!$B$259:$AL$385,12,FALSE)&amp;""</f>
        <v/>
      </c>
      <c r="AF1246" s="245"/>
      <c r="AG1246" s="97" t="s">
        <v>6130</v>
      </c>
      <c r="AH1246" s="246" t="str">
        <f>VLOOKUP($B1244,[1]D3_2!$B$259:$AL$385,13,FALSE)&amp;""</f>
        <v/>
      </c>
      <c r="AI1246" s="247"/>
      <c r="AJ1246" s="244" t="str">
        <f>VLOOKUP($B1244,[1]D3_2!$B$259:$AL$385,14,FALSE)&amp;""</f>
        <v/>
      </c>
      <c r="AK1246" s="245"/>
      <c r="AL1246" s="97" t="s">
        <v>6130</v>
      </c>
      <c r="AM1246" s="246" t="str">
        <f>VLOOKUP($B1244,[1]D3_2!$B$259:$AL$385,15,FALSE)&amp;""</f>
        <v/>
      </c>
      <c r="AN1246" s="247"/>
      <c r="AO1246" s="244" t="str">
        <f>VLOOKUP($B1244,[1]D3_2!$B$259:$AL$385,16,FALSE)&amp;""</f>
        <v/>
      </c>
      <c r="AP1246" s="245"/>
      <c r="AQ1246" s="97" t="s">
        <v>6130</v>
      </c>
      <c r="AR1246" s="246" t="str">
        <f>VLOOKUP($B1244,[1]D3_2!$B$259:$AL$385,17,FALSE)&amp;""</f>
        <v/>
      </c>
      <c r="AS1246" s="247"/>
      <c r="AT1246" s="244" t="str">
        <f>VLOOKUP($B1244,[1]D3_2!$B$259:$AL$385,18,FALSE)&amp;""</f>
        <v/>
      </c>
      <c r="AU1246" s="245"/>
      <c r="AV1246" s="97" t="s">
        <v>6130</v>
      </c>
      <c r="AW1246" s="246" t="str">
        <f>VLOOKUP($B1244,[1]D3_2!$B$259:$AL$385,19,FALSE)&amp;""</f>
        <v/>
      </c>
      <c r="AX1246" s="247"/>
      <c r="AY1246" s="244" t="str">
        <f>VLOOKUP($B1244,[1]D3_2!$B$259:$AL$385,20,FALSE)&amp;""</f>
        <v/>
      </c>
      <c r="AZ1246" s="245"/>
      <c r="BA1246" s="97" t="s">
        <v>6130</v>
      </c>
      <c r="BB1246" s="246" t="str">
        <f>VLOOKUP($B1244,[1]D3_2!$B$259:$AL$385,21,FALSE)&amp;""</f>
        <v/>
      </c>
      <c r="BC1246" s="247"/>
      <c r="BD1246" s="60"/>
    </row>
    <row r="1247" spans="2:56" ht="14.25" customHeight="1" x14ac:dyDescent="0.55000000000000004">
      <c r="B1247" s="208"/>
      <c r="C1247" s="209"/>
      <c r="D1247" s="209"/>
      <c r="E1247" s="209"/>
      <c r="F1247" s="209"/>
      <c r="G1247" s="210"/>
      <c r="H1247" s="232" t="s">
        <v>7669</v>
      </c>
      <c r="I1247" s="233"/>
      <c r="J1247" s="233"/>
      <c r="K1247" s="234"/>
      <c r="L1247" s="241" t="s">
        <v>6265</v>
      </c>
      <c r="M1247" s="242"/>
      <c r="N1247" s="242"/>
      <c r="O1247" s="243"/>
      <c r="P1247" s="215" t="str">
        <f>VLOOKUP($B1244,[1]D3_2!$B$5:$AL$131,22,FALSE)&amp;""</f>
        <v/>
      </c>
      <c r="Q1247" s="216"/>
      <c r="R1247" s="95" t="s">
        <v>59</v>
      </c>
      <c r="S1247" s="217" t="str">
        <f>VLOOKUP($B1244,[1]D3_2!$B$5:$AL$131,23,FALSE)&amp;""</f>
        <v/>
      </c>
      <c r="T1247" s="218"/>
      <c r="U1247" s="215" t="str">
        <f>VLOOKUP($B1244,[1]D3_2!$B$5:$AL$131,24,FALSE)&amp;""</f>
        <v/>
      </c>
      <c r="V1247" s="216"/>
      <c r="W1247" s="95" t="s">
        <v>59</v>
      </c>
      <c r="X1247" s="217" t="str">
        <f>VLOOKUP($B1244,[1]D3_2!$B$5:$AL$131,25,FALSE)&amp;""</f>
        <v/>
      </c>
      <c r="Y1247" s="218"/>
      <c r="Z1247" s="215" t="str">
        <f>VLOOKUP($B1244,[1]D3_2!$B$5:$AL$131,26,FALSE)&amp;""</f>
        <v/>
      </c>
      <c r="AA1247" s="216"/>
      <c r="AB1247" s="95" t="s">
        <v>59</v>
      </c>
      <c r="AC1247" s="217" t="str">
        <f>VLOOKUP($B1244,[1]D3_2!$B$5:$AL$131,27,FALSE)&amp;""</f>
        <v/>
      </c>
      <c r="AD1247" s="218"/>
      <c r="AE1247" s="215" t="str">
        <f>VLOOKUP($B1244,[1]D3_2!$B$5:$AL$131,28,FALSE)&amp;""</f>
        <v/>
      </c>
      <c r="AF1247" s="216"/>
      <c r="AG1247" s="95" t="s">
        <v>59</v>
      </c>
      <c r="AH1247" s="217" t="str">
        <f>VLOOKUP($B1244,[1]D3_2!$B$5:$AL$131,29,FALSE)&amp;""</f>
        <v/>
      </c>
      <c r="AI1247" s="218"/>
      <c r="AJ1247" s="215" t="str">
        <f>VLOOKUP($B1244,[1]D3_2!$B$5:$AL$131,30,FALSE)&amp;""</f>
        <v/>
      </c>
      <c r="AK1247" s="216"/>
      <c r="AL1247" s="95" t="s">
        <v>59</v>
      </c>
      <c r="AM1247" s="217" t="str">
        <f>VLOOKUP($B1244,[1]D3_2!$B$5:$AL$131,31,FALSE)&amp;""</f>
        <v/>
      </c>
      <c r="AN1247" s="218"/>
      <c r="AO1247" s="215" t="str">
        <f>VLOOKUP($B1244,[1]D3_2!$B$5:$AL$131,32,FALSE)&amp;""</f>
        <v/>
      </c>
      <c r="AP1247" s="216"/>
      <c r="AQ1247" s="95" t="s">
        <v>59</v>
      </c>
      <c r="AR1247" s="217" t="str">
        <f>VLOOKUP($B1244,[1]D3_2!$B$5:$AL$131,33,FALSE)&amp;""</f>
        <v/>
      </c>
      <c r="AS1247" s="218"/>
      <c r="AT1247" s="215" t="str">
        <f>VLOOKUP($B1244,[1]D3_2!$B$5:$AL$131,34,FALSE)&amp;""</f>
        <v/>
      </c>
      <c r="AU1247" s="216"/>
      <c r="AV1247" s="95" t="s">
        <v>59</v>
      </c>
      <c r="AW1247" s="217" t="str">
        <f>VLOOKUP($B1244,[1]D3_2!$B$5:$AL$131,35,FALSE)&amp;""</f>
        <v/>
      </c>
      <c r="AX1247" s="218"/>
      <c r="AY1247" s="215" t="str">
        <f>VLOOKUP($B1244,[1]D3_2!$B$5:$AL$131,36,FALSE)&amp;""</f>
        <v/>
      </c>
      <c r="AZ1247" s="216"/>
      <c r="BA1247" s="95" t="s">
        <v>59</v>
      </c>
      <c r="BB1247" s="217" t="str">
        <f>VLOOKUP($B1244,[1]D3_2!$B$5:$AL$131,37,FALSE)&amp;""</f>
        <v/>
      </c>
      <c r="BC1247" s="218"/>
      <c r="BD1247" s="60"/>
    </row>
    <row r="1248" spans="2:56" ht="14.25" customHeight="1" x14ac:dyDescent="0.55000000000000004">
      <c r="B1248" s="208"/>
      <c r="C1248" s="209"/>
      <c r="D1248" s="209"/>
      <c r="E1248" s="209"/>
      <c r="F1248" s="209"/>
      <c r="G1248" s="210"/>
      <c r="H1248" s="235"/>
      <c r="I1248" s="236"/>
      <c r="J1248" s="236"/>
      <c r="K1248" s="237"/>
      <c r="L1248" s="219" t="s">
        <v>7255</v>
      </c>
      <c r="M1248" s="220"/>
      <c r="N1248" s="220"/>
      <c r="O1248" s="221"/>
      <c r="P1248" s="222" t="str">
        <f>VLOOKUP($B1244,[1]D3_2!$B$132:$AL$258,22,FALSE)&amp;""</f>
        <v/>
      </c>
      <c r="Q1248" s="223"/>
      <c r="R1248" s="96" t="s">
        <v>6130</v>
      </c>
      <c r="S1248" s="224" t="str">
        <f>VLOOKUP($B1244,[1]D3_2!$B$132:$AL$258,23,FALSE)&amp;""</f>
        <v/>
      </c>
      <c r="T1248" s="225"/>
      <c r="U1248" s="222" t="str">
        <f>VLOOKUP($B1244,[1]D3_2!$B$132:$AL$258,24,FALSE)&amp;""</f>
        <v/>
      </c>
      <c r="V1248" s="223"/>
      <c r="W1248" s="96" t="s">
        <v>6130</v>
      </c>
      <c r="X1248" s="224" t="str">
        <f>VLOOKUP($B1244,[1]D3_2!$B$132:$AL$258,25,FALSE)&amp;""</f>
        <v/>
      </c>
      <c r="Y1248" s="225"/>
      <c r="Z1248" s="222" t="str">
        <f>VLOOKUP($B1244,[1]D3_2!$B$132:$AL$258,26,FALSE)&amp;""</f>
        <v/>
      </c>
      <c r="AA1248" s="223"/>
      <c r="AB1248" s="96" t="s">
        <v>6130</v>
      </c>
      <c r="AC1248" s="224" t="str">
        <f>VLOOKUP($B1244,[1]D3_2!$B$132:$AL$258,27,FALSE)&amp;""</f>
        <v/>
      </c>
      <c r="AD1248" s="225"/>
      <c r="AE1248" s="222" t="str">
        <f>VLOOKUP($B1244,[1]D3_2!$B$132:$AL$258,28,FALSE)&amp;""</f>
        <v/>
      </c>
      <c r="AF1248" s="223"/>
      <c r="AG1248" s="96" t="s">
        <v>6130</v>
      </c>
      <c r="AH1248" s="224" t="str">
        <f>VLOOKUP($B1244,[1]D3_2!$B$132:$AL$385,29,FALSE)&amp;""</f>
        <v/>
      </c>
      <c r="AI1248" s="225"/>
      <c r="AJ1248" s="222" t="str">
        <f>VLOOKUP($B1244,[1]D3_2!$B$132:$AL$258,30,FALSE)&amp;""</f>
        <v/>
      </c>
      <c r="AK1248" s="223"/>
      <c r="AL1248" s="96" t="s">
        <v>6130</v>
      </c>
      <c r="AM1248" s="224" t="str">
        <f>VLOOKUP($B1244,[1]D3_2!$B$132:$AL$385,31,FALSE)&amp;""</f>
        <v/>
      </c>
      <c r="AN1248" s="225"/>
      <c r="AO1248" s="222" t="str">
        <f>VLOOKUP($B1244,[1]D3_2!$B$132:$AL$258,32,FALSE)&amp;""</f>
        <v/>
      </c>
      <c r="AP1248" s="223"/>
      <c r="AQ1248" s="96" t="s">
        <v>6130</v>
      </c>
      <c r="AR1248" s="224" t="str">
        <f>VLOOKUP($B1244,[1]D3_2!$B$132:$AL$385,33,FALSE)&amp;""</f>
        <v/>
      </c>
      <c r="AS1248" s="225"/>
      <c r="AT1248" s="222" t="str">
        <f>VLOOKUP($B1244,[1]D3_2!$B$132:$AL$258,34,FALSE)&amp;""</f>
        <v/>
      </c>
      <c r="AU1248" s="223"/>
      <c r="AV1248" s="96" t="s">
        <v>6130</v>
      </c>
      <c r="AW1248" s="224" t="str">
        <f>VLOOKUP($B1244,[1]D3_2!$B$132:$AL$385,35,FALSE)&amp;""</f>
        <v/>
      </c>
      <c r="AX1248" s="225"/>
      <c r="AY1248" s="222" t="str">
        <f>VLOOKUP($B1244,[1]D3_2!$B$132:$AL$258,36,FALSE)&amp;""</f>
        <v/>
      </c>
      <c r="AZ1248" s="223"/>
      <c r="BA1248" s="96" t="s">
        <v>6130</v>
      </c>
      <c r="BB1248" s="224" t="str">
        <f>VLOOKUP($B1244,[1]D3_2!$B$132:$AL$385,37,FALSE)&amp;""</f>
        <v/>
      </c>
      <c r="BC1248" s="225"/>
      <c r="BD1248" s="60"/>
    </row>
    <row r="1249" spans="1:56" ht="14.25" customHeight="1" x14ac:dyDescent="0.55000000000000004">
      <c r="B1249" s="198"/>
      <c r="C1249" s="199"/>
      <c r="D1249" s="199"/>
      <c r="E1249" s="199"/>
      <c r="F1249" s="199"/>
      <c r="G1249" s="200"/>
      <c r="H1249" s="238"/>
      <c r="I1249" s="239"/>
      <c r="J1249" s="239"/>
      <c r="K1249" s="240"/>
      <c r="L1249" s="248" t="s">
        <v>7256</v>
      </c>
      <c r="M1249" s="249"/>
      <c r="N1249" s="249"/>
      <c r="O1249" s="250"/>
      <c r="P1249" s="244" t="str">
        <f>VLOOKUP($B1244,[1]D3_2!$B$259:$AL$385,22,FALSE)&amp;""</f>
        <v/>
      </c>
      <c r="Q1249" s="245"/>
      <c r="R1249" s="97" t="s">
        <v>6130</v>
      </c>
      <c r="S1249" s="246" t="str">
        <f>VLOOKUP($B1244,[1]D3_2!$B$259:$AL$385,23,FALSE)&amp;""</f>
        <v/>
      </c>
      <c r="T1249" s="247"/>
      <c r="U1249" s="244" t="str">
        <f>VLOOKUP($B1244,[1]D3_2!$B$259:$AL$385,24,FALSE)&amp;""</f>
        <v/>
      </c>
      <c r="V1249" s="245"/>
      <c r="W1249" s="97" t="s">
        <v>6130</v>
      </c>
      <c r="X1249" s="246" t="str">
        <f>VLOOKUP($B1244,[1]D3_2!$B$259:$AL$385,25,FALSE)&amp;""</f>
        <v/>
      </c>
      <c r="Y1249" s="247"/>
      <c r="Z1249" s="244" t="str">
        <f>VLOOKUP($B1244,[1]D3_2!$B$259:$AL$385,26,FALSE)&amp;""</f>
        <v/>
      </c>
      <c r="AA1249" s="245"/>
      <c r="AB1249" s="97" t="s">
        <v>6130</v>
      </c>
      <c r="AC1249" s="246" t="str">
        <f>VLOOKUP($B1244,[1]D3_2!$B$259:$AL$385,27,FALSE)&amp;""</f>
        <v/>
      </c>
      <c r="AD1249" s="247"/>
      <c r="AE1249" s="244" t="str">
        <f>VLOOKUP($B1244,[1]D3_2!$B$259:$AL$385,28,FALSE)&amp;""</f>
        <v/>
      </c>
      <c r="AF1249" s="245"/>
      <c r="AG1249" s="97" t="s">
        <v>6130</v>
      </c>
      <c r="AH1249" s="246" t="str">
        <f>VLOOKUP($B1244,[1]D3_2!$B$259:$AL$385,29,FALSE)&amp;""</f>
        <v/>
      </c>
      <c r="AI1249" s="247"/>
      <c r="AJ1249" s="244" t="str">
        <f>VLOOKUP($B1244,[1]D3_2!$B$259:$AL$385,30,FALSE)&amp;""</f>
        <v/>
      </c>
      <c r="AK1249" s="245"/>
      <c r="AL1249" s="97" t="s">
        <v>6130</v>
      </c>
      <c r="AM1249" s="246" t="str">
        <f>VLOOKUP($B1244,[1]D3_2!$B$259:$AL$385,31,FALSE)&amp;""</f>
        <v/>
      </c>
      <c r="AN1249" s="247"/>
      <c r="AO1249" s="244" t="str">
        <f>VLOOKUP($B1244,[1]D3_2!$B$259:$AL$385,32,FALSE)&amp;""</f>
        <v/>
      </c>
      <c r="AP1249" s="245"/>
      <c r="AQ1249" s="97" t="s">
        <v>6130</v>
      </c>
      <c r="AR1249" s="246" t="str">
        <f>VLOOKUP($B1244,[1]D3_2!$B$259:$AL$385,33,FALSE)&amp;""</f>
        <v/>
      </c>
      <c r="AS1249" s="247"/>
      <c r="AT1249" s="244" t="str">
        <f>VLOOKUP($B1244,[1]D3_2!$B$259:$AL$385,34,FALSE)&amp;""</f>
        <v/>
      </c>
      <c r="AU1249" s="245"/>
      <c r="AV1249" s="97" t="s">
        <v>6130</v>
      </c>
      <c r="AW1249" s="246" t="str">
        <f>VLOOKUP($B1244,[1]D3_2!$B$259:$AL$385,35,FALSE)&amp;""</f>
        <v/>
      </c>
      <c r="AX1249" s="247"/>
      <c r="AY1249" s="244" t="str">
        <f>VLOOKUP($B1244,[1]D3_2!$B$259:$AL$385,36,FALSE)&amp;""</f>
        <v/>
      </c>
      <c r="AZ1249" s="245"/>
      <c r="BA1249" s="97" t="s">
        <v>6130</v>
      </c>
      <c r="BB1249" s="246" t="str">
        <f>VLOOKUP($B1244,[1]D3_2!$B$259:$AL$385,37,FALSE)&amp;""</f>
        <v/>
      </c>
      <c r="BC1249" s="247"/>
      <c r="BD1249" s="60"/>
    </row>
    <row r="1250" spans="1:56" ht="14.25" customHeight="1" x14ac:dyDescent="0.55000000000000004">
      <c r="B1250" s="195" t="s">
        <v>6025</v>
      </c>
      <c r="C1250" s="196"/>
      <c r="D1250" s="196"/>
      <c r="E1250" s="196"/>
      <c r="F1250" s="196"/>
      <c r="G1250" s="197"/>
      <c r="H1250" s="232" t="s">
        <v>7637</v>
      </c>
      <c r="I1250" s="233"/>
      <c r="J1250" s="233"/>
      <c r="K1250" s="234"/>
      <c r="L1250" s="241" t="s">
        <v>6265</v>
      </c>
      <c r="M1250" s="242"/>
      <c r="N1250" s="242"/>
      <c r="O1250" s="243"/>
      <c r="P1250" s="215" t="str">
        <f>VLOOKUP($B1250,[1]D3_2!$B$5:$AL$131,6,FALSE)&amp;""</f>
        <v/>
      </c>
      <c r="Q1250" s="216"/>
      <c r="R1250" s="95" t="s">
        <v>59</v>
      </c>
      <c r="S1250" s="217" t="str">
        <f>VLOOKUP($B1250,[1]D3_2!$B$5:$AL$131,7,FALSE)&amp;""</f>
        <v/>
      </c>
      <c r="T1250" s="218"/>
      <c r="U1250" s="215" t="str">
        <f>VLOOKUP($B1250,[1]D3_2!$B$5:$AL$131,8,FALSE)&amp;""</f>
        <v/>
      </c>
      <c r="V1250" s="216"/>
      <c r="W1250" s="95" t="s">
        <v>59</v>
      </c>
      <c r="X1250" s="217" t="str">
        <f>VLOOKUP($B1250,[1]D3_2!$B$5:$AL$131,9,FALSE)&amp;""</f>
        <v/>
      </c>
      <c r="Y1250" s="218"/>
      <c r="Z1250" s="215" t="str">
        <f>VLOOKUP($B1250,[1]D3_2!$B$5:$AL$131,10,FALSE)&amp;""</f>
        <v/>
      </c>
      <c r="AA1250" s="216"/>
      <c r="AB1250" s="95" t="s">
        <v>59</v>
      </c>
      <c r="AC1250" s="217" t="str">
        <f>VLOOKUP($B1250,[1]D3_2!$B$5:$AL$131,11,FALSE)&amp;""</f>
        <v/>
      </c>
      <c r="AD1250" s="218"/>
      <c r="AE1250" s="215" t="str">
        <f>VLOOKUP($B1250,[1]D3_2!$B$5:$AL$131,12,FALSE)&amp;""</f>
        <v/>
      </c>
      <c r="AF1250" s="216"/>
      <c r="AG1250" s="95" t="s">
        <v>59</v>
      </c>
      <c r="AH1250" s="217" t="str">
        <f>VLOOKUP($B1250,[1]D3_2!$B$5:$AL$131,13,FALSE)&amp;""</f>
        <v/>
      </c>
      <c r="AI1250" s="218"/>
      <c r="AJ1250" s="215" t="str">
        <f>VLOOKUP($B1250,[1]D3_2!$B$5:$AL$131,14,FALSE)&amp;""</f>
        <v/>
      </c>
      <c r="AK1250" s="216"/>
      <c r="AL1250" s="95" t="s">
        <v>59</v>
      </c>
      <c r="AM1250" s="217" t="str">
        <f>VLOOKUP($B1250,[1]D3_2!$B$5:$AL$131,15,FALSE)&amp;""</f>
        <v/>
      </c>
      <c r="AN1250" s="218"/>
      <c r="AO1250" s="215" t="str">
        <f>VLOOKUP($B1250,[1]D3_2!$B$5:$AL$131,16,FALSE)&amp;""</f>
        <v/>
      </c>
      <c r="AP1250" s="216"/>
      <c r="AQ1250" s="95" t="s">
        <v>59</v>
      </c>
      <c r="AR1250" s="217" t="str">
        <f>VLOOKUP($B1250,[1]D3_2!$B$5:$AL$131,17,FALSE)&amp;""</f>
        <v/>
      </c>
      <c r="AS1250" s="218"/>
      <c r="AT1250" s="215" t="str">
        <f>VLOOKUP($B1250,[1]D3_2!$B$5:$AL$131,18,FALSE)&amp;""</f>
        <v/>
      </c>
      <c r="AU1250" s="216"/>
      <c r="AV1250" s="95" t="s">
        <v>59</v>
      </c>
      <c r="AW1250" s="217" t="str">
        <f>VLOOKUP($B1250,[1]D3_2!$B$5:$AL$131,19,FALSE)&amp;""</f>
        <v/>
      </c>
      <c r="AX1250" s="218"/>
      <c r="AY1250" s="215" t="str">
        <f>VLOOKUP($B1250,[1]D3_2!$B$5:$AL$131,20,FALSE)&amp;""</f>
        <v/>
      </c>
      <c r="AZ1250" s="216"/>
      <c r="BA1250" s="95" t="s">
        <v>59</v>
      </c>
      <c r="BB1250" s="217" t="str">
        <f>VLOOKUP($B1250,[1]D3_2!$B$5:$AL$131,21,FALSE)&amp;""</f>
        <v/>
      </c>
      <c r="BC1250" s="218"/>
      <c r="BD1250" s="60"/>
    </row>
    <row r="1251" spans="1:56" ht="14.25" customHeight="1" x14ac:dyDescent="0.55000000000000004">
      <c r="B1251" s="208"/>
      <c r="C1251" s="209"/>
      <c r="D1251" s="209"/>
      <c r="E1251" s="209"/>
      <c r="F1251" s="209"/>
      <c r="G1251" s="210"/>
      <c r="H1251" s="235"/>
      <c r="I1251" s="236"/>
      <c r="J1251" s="236"/>
      <c r="K1251" s="237"/>
      <c r="L1251" s="219" t="s">
        <v>7255</v>
      </c>
      <c r="M1251" s="220"/>
      <c r="N1251" s="220"/>
      <c r="O1251" s="221"/>
      <c r="P1251" s="222" t="str">
        <f>VLOOKUP($B1250,[1]D3_2!$B$132:$AL$258,6,FALSE)&amp;""</f>
        <v/>
      </c>
      <c r="Q1251" s="223"/>
      <c r="R1251" s="96" t="s">
        <v>6130</v>
      </c>
      <c r="S1251" s="224" t="str">
        <f>VLOOKUP($B1250,[1]D3_2!$B$132:$AL$258,7,FALSE)&amp;""</f>
        <v/>
      </c>
      <c r="T1251" s="225"/>
      <c r="U1251" s="222" t="str">
        <f>VLOOKUP($B1250,[1]D3_2!$B$132:$AL$258,8,FALSE)&amp;""</f>
        <v/>
      </c>
      <c r="V1251" s="223"/>
      <c r="W1251" s="96" t="s">
        <v>6130</v>
      </c>
      <c r="X1251" s="224" t="str">
        <f>VLOOKUP($B1250,[1]D3_2!$B$132:$AL$258,9,FALSE)&amp;""</f>
        <v/>
      </c>
      <c r="Y1251" s="225"/>
      <c r="Z1251" s="222" t="str">
        <f>VLOOKUP($B1250,[1]D3_2!$B$132:$AL$258,10,FALSE)&amp;""</f>
        <v/>
      </c>
      <c r="AA1251" s="223"/>
      <c r="AB1251" s="96" t="s">
        <v>6130</v>
      </c>
      <c r="AC1251" s="224" t="str">
        <f>VLOOKUP($B1250,[1]D3_2!$B$132:$AL$258,11,FALSE)&amp;""</f>
        <v/>
      </c>
      <c r="AD1251" s="225"/>
      <c r="AE1251" s="222" t="str">
        <f>VLOOKUP($B1250,[1]D3_2!$B$132:$AL$258,12,FALSE)&amp;""</f>
        <v/>
      </c>
      <c r="AF1251" s="223"/>
      <c r="AG1251" s="96" t="s">
        <v>6130</v>
      </c>
      <c r="AH1251" s="224" t="str">
        <f>VLOOKUP($B1250,[1]D3_2!$B$132:$AL$385,13,FALSE)&amp;""</f>
        <v/>
      </c>
      <c r="AI1251" s="225"/>
      <c r="AJ1251" s="222" t="str">
        <f>VLOOKUP($B1250,[1]D3_2!$B$132:$AL$258,14,FALSE)&amp;""</f>
        <v/>
      </c>
      <c r="AK1251" s="223"/>
      <c r="AL1251" s="96" t="s">
        <v>6130</v>
      </c>
      <c r="AM1251" s="224" t="str">
        <f>VLOOKUP($B1250,[1]D3_2!$B$132:$AL$385,15,FALSE)&amp;""</f>
        <v/>
      </c>
      <c r="AN1251" s="225"/>
      <c r="AO1251" s="222" t="str">
        <f>VLOOKUP($B1250,[1]D3_2!$B$132:$AL$258,16,FALSE)&amp;""</f>
        <v/>
      </c>
      <c r="AP1251" s="223"/>
      <c r="AQ1251" s="96" t="s">
        <v>6130</v>
      </c>
      <c r="AR1251" s="224" t="str">
        <f>VLOOKUP($B1250,[1]D3_2!$B$132:$AL$385,17,FALSE)&amp;""</f>
        <v/>
      </c>
      <c r="AS1251" s="225"/>
      <c r="AT1251" s="222" t="str">
        <f>VLOOKUP($B1250,[1]D3_2!$B$132:$AL$258,18,FALSE)&amp;""</f>
        <v/>
      </c>
      <c r="AU1251" s="223"/>
      <c r="AV1251" s="96" t="s">
        <v>6130</v>
      </c>
      <c r="AW1251" s="224" t="str">
        <f>VLOOKUP($B1250,[1]D3_2!$B$132:$AL$385,19,FALSE)&amp;""</f>
        <v/>
      </c>
      <c r="AX1251" s="225"/>
      <c r="AY1251" s="222" t="str">
        <f>VLOOKUP($B1250,[1]D3_2!$B$132:$AL$258,20,FALSE)&amp;""</f>
        <v/>
      </c>
      <c r="AZ1251" s="223"/>
      <c r="BA1251" s="96" t="s">
        <v>6130</v>
      </c>
      <c r="BB1251" s="224" t="str">
        <f>VLOOKUP($B1250,[1]D3_2!$B$132:$AL$385,21,FALSE)&amp;""</f>
        <v/>
      </c>
      <c r="BC1251" s="225"/>
      <c r="BD1251" s="60"/>
    </row>
    <row r="1252" spans="1:56" ht="14.25" customHeight="1" x14ac:dyDescent="0.55000000000000004">
      <c r="B1252" s="208"/>
      <c r="C1252" s="209"/>
      <c r="D1252" s="209"/>
      <c r="E1252" s="209"/>
      <c r="F1252" s="209"/>
      <c r="G1252" s="210"/>
      <c r="H1252" s="238"/>
      <c r="I1252" s="239"/>
      <c r="J1252" s="239"/>
      <c r="K1252" s="240"/>
      <c r="L1252" s="248" t="s">
        <v>7256</v>
      </c>
      <c r="M1252" s="249"/>
      <c r="N1252" s="249"/>
      <c r="O1252" s="250"/>
      <c r="P1252" s="244" t="str">
        <f>VLOOKUP($B1250,[1]D3_2!$B$259:$AL$385,6,FALSE)&amp;""</f>
        <v/>
      </c>
      <c r="Q1252" s="245"/>
      <c r="R1252" s="97" t="s">
        <v>6130</v>
      </c>
      <c r="S1252" s="246" t="str">
        <f>VLOOKUP($B1250,[1]D3_2!$B$259:$AL$385,7,FALSE)&amp;""</f>
        <v/>
      </c>
      <c r="T1252" s="247"/>
      <c r="U1252" s="244" t="str">
        <f>VLOOKUP($B1250,[1]D3_2!$B$259:$AL$385,8,FALSE)&amp;""</f>
        <v/>
      </c>
      <c r="V1252" s="245"/>
      <c r="W1252" s="97" t="s">
        <v>6130</v>
      </c>
      <c r="X1252" s="246" t="str">
        <f>VLOOKUP($B1250,[1]D3_2!$B$259:$AL$385,9,FALSE)&amp;""</f>
        <v/>
      </c>
      <c r="Y1252" s="247"/>
      <c r="Z1252" s="244" t="str">
        <f>VLOOKUP($B1250,[1]D3_2!$B$259:$AL$385,10,FALSE)&amp;""</f>
        <v/>
      </c>
      <c r="AA1252" s="245"/>
      <c r="AB1252" s="97" t="s">
        <v>6130</v>
      </c>
      <c r="AC1252" s="246" t="str">
        <f>VLOOKUP($B1250,[1]D3_2!$B$259:$AL$385,11,FALSE)&amp;""</f>
        <v/>
      </c>
      <c r="AD1252" s="247"/>
      <c r="AE1252" s="244" t="str">
        <f>VLOOKUP($B1250,[1]D3_2!$B$259:$AL$385,12,FALSE)&amp;""</f>
        <v/>
      </c>
      <c r="AF1252" s="245"/>
      <c r="AG1252" s="97" t="s">
        <v>6130</v>
      </c>
      <c r="AH1252" s="246" t="str">
        <f>VLOOKUP($B1250,[1]D3_2!$B$259:$AL$385,13,FALSE)&amp;""</f>
        <v/>
      </c>
      <c r="AI1252" s="247"/>
      <c r="AJ1252" s="244" t="str">
        <f>VLOOKUP($B1250,[1]D3_2!$B$259:$AL$385,14,FALSE)&amp;""</f>
        <v/>
      </c>
      <c r="AK1252" s="245"/>
      <c r="AL1252" s="97" t="s">
        <v>6130</v>
      </c>
      <c r="AM1252" s="246" t="str">
        <f>VLOOKUP($B1250,[1]D3_2!$B$259:$AL$385,15,FALSE)&amp;""</f>
        <v/>
      </c>
      <c r="AN1252" s="247"/>
      <c r="AO1252" s="244" t="str">
        <f>VLOOKUP($B1250,[1]D3_2!$B$259:$AL$385,16,FALSE)&amp;""</f>
        <v/>
      </c>
      <c r="AP1252" s="245"/>
      <c r="AQ1252" s="97" t="s">
        <v>6130</v>
      </c>
      <c r="AR1252" s="246" t="str">
        <f>VLOOKUP($B1250,[1]D3_2!$B$259:$AL$385,17,FALSE)&amp;""</f>
        <v/>
      </c>
      <c r="AS1252" s="247"/>
      <c r="AT1252" s="244" t="str">
        <f>VLOOKUP($B1250,[1]D3_2!$B$259:$AL$385,18,FALSE)&amp;""</f>
        <v/>
      </c>
      <c r="AU1252" s="245"/>
      <c r="AV1252" s="97" t="s">
        <v>6130</v>
      </c>
      <c r="AW1252" s="246" t="str">
        <f>VLOOKUP($B1250,[1]D3_2!$B$259:$AL$385,19,FALSE)&amp;""</f>
        <v/>
      </c>
      <c r="AX1252" s="247"/>
      <c r="AY1252" s="244" t="str">
        <f>VLOOKUP($B1250,[1]D3_2!$B$259:$AL$385,20,FALSE)&amp;""</f>
        <v/>
      </c>
      <c r="AZ1252" s="245"/>
      <c r="BA1252" s="97" t="s">
        <v>6130</v>
      </c>
      <c r="BB1252" s="246" t="str">
        <f>VLOOKUP($B1250,[1]D3_2!$B$259:$AL$385,21,FALSE)&amp;""</f>
        <v/>
      </c>
      <c r="BC1252" s="247"/>
      <c r="BD1252" s="60"/>
    </row>
    <row r="1253" spans="1:56" ht="14.25" customHeight="1" x14ac:dyDescent="0.55000000000000004">
      <c r="B1253" s="208"/>
      <c r="C1253" s="209"/>
      <c r="D1253" s="209"/>
      <c r="E1253" s="209"/>
      <c r="F1253" s="209"/>
      <c r="G1253" s="210"/>
      <c r="H1253" s="232" t="s">
        <v>7669</v>
      </c>
      <c r="I1253" s="233"/>
      <c r="J1253" s="233"/>
      <c r="K1253" s="234"/>
      <c r="L1253" s="241" t="s">
        <v>6265</v>
      </c>
      <c r="M1253" s="242"/>
      <c r="N1253" s="242"/>
      <c r="O1253" s="243"/>
      <c r="P1253" s="215" t="str">
        <f>VLOOKUP($B1250,[1]D3_2!$B$5:$AL$131,22,FALSE)&amp;""</f>
        <v/>
      </c>
      <c r="Q1253" s="216"/>
      <c r="R1253" s="95" t="s">
        <v>59</v>
      </c>
      <c r="S1253" s="217" t="str">
        <f>VLOOKUP($B1250,[1]D3_2!$B$5:$AL$131,23,FALSE)&amp;""</f>
        <v/>
      </c>
      <c r="T1253" s="218"/>
      <c r="U1253" s="215" t="str">
        <f>VLOOKUP($B1250,[1]D3_2!$B$5:$AL$131,24,FALSE)&amp;""</f>
        <v/>
      </c>
      <c r="V1253" s="216"/>
      <c r="W1253" s="95" t="s">
        <v>59</v>
      </c>
      <c r="X1253" s="217" t="str">
        <f>VLOOKUP($B1250,[1]D3_2!$B$5:$AL$131,25,FALSE)&amp;""</f>
        <v/>
      </c>
      <c r="Y1253" s="218"/>
      <c r="Z1253" s="215" t="str">
        <f>VLOOKUP($B1250,[1]D3_2!$B$5:$AL$131,26,FALSE)&amp;""</f>
        <v/>
      </c>
      <c r="AA1253" s="216"/>
      <c r="AB1253" s="95" t="s">
        <v>59</v>
      </c>
      <c r="AC1253" s="217" t="str">
        <f>VLOOKUP($B1250,[1]D3_2!$B$5:$AL$131,27,FALSE)&amp;""</f>
        <v/>
      </c>
      <c r="AD1253" s="218"/>
      <c r="AE1253" s="215" t="str">
        <f>VLOOKUP($B1250,[1]D3_2!$B$5:$AL$131,28,FALSE)&amp;""</f>
        <v/>
      </c>
      <c r="AF1253" s="216"/>
      <c r="AG1253" s="95" t="s">
        <v>59</v>
      </c>
      <c r="AH1253" s="217" t="str">
        <f>VLOOKUP($B1250,[1]D3_2!$B$5:$AL$131,29,FALSE)&amp;""</f>
        <v/>
      </c>
      <c r="AI1253" s="218"/>
      <c r="AJ1253" s="215" t="str">
        <f>VLOOKUP($B1250,[1]D3_2!$B$5:$AL$131,30,FALSE)&amp;""</f>
        <v/>
      </c>
      <c r="AK1253" s="216"/>
      <c r="AL1253" s="95" t="s">
        <v>59</v>
      </c>
      <c r="AM1253" s="217" t="str">
        <f>VLOOKUP($B1250,[1]D3_2!$B$5:$AL$131,31,FALSE)&amp;""</f>
        <v/>
      </c>
      <c r="AN1253" s="218"/>
      <c r="AO1253" s="215" t="str">
        <f>VLOOKUP($B1250,[1]D3_2!$B$5:$AL$131,32,FALSE)&amp;""</f>
        <v/>
      </c>
      <c r="AP1253" s="216"/>
      <c r="AQ1253" s="95" t="s">
        <v>59</v>
      </c>
      <c r="AR1253" s="217" t="str">
        <f>VLOOKUP($B1250,[1]D3_2!$B$5:$AL$131,33,FALSE)&amp;""</f>
        <v/>
      </c>
      <c r="AS1253" s="218"/>
      <c r="AT1253" s="215" t="str">
        <f>VLOOKUP($B1250,[1]D3_2!$B$5:$AL$131,34,FALSE)&amp;""</f>
        <v/>
      </c>
      <c r="AU1253" s="216"/>
      <c r="AV1253" s="95" t="s">
        <v>59</v>
      </c>
      <c r="AW1253" s="217" t="str">
        <f>VLOOKUP($B1250,[1]D3_2!$B$5:$AL$131,35,FALSE)&amp;""</f>
        <v/>
      </c>
      <c r="AX1253" s="218"/>
      <c r="AY1253" s="215" t="str">
        <f>VLOOKUP($B1250,[1]D3_2!$B$5:$AL$131,36,FALSE)&amp;""</f>
        <v/>
      </c>
      <c r="AZ1253" s="216"/>
      <c r="BA1253" s="95" t="s">
        <v>59</v>
      </c>
      <c r="BB1253" s="217" t="str">
        <f>VLOOKUP($B1250,[1]D3_2!$B$5:$AL$131,37,FALSE)&amp;""</f>
        <v/>
      </c>
      <c r="BC1253" s="218"/>
      <c r="BD1253" s="60"/>
    </row>
    <row r="1254" spans="1:56" ht="14.25" customHeight="1" x14ac:dyDescent="0.55000000000000004">
      <c r="B1254" s="208"/>
      <c r="C1254" s="209"/>
      <c r="D1254" s="209"/>
      <c r="E1254" s="209"/>
      <c r="F1254" s="209"/>
      <c r="G1254" s="210"/>
      <c r="H1254" s="235"/>
      <c r="I1254" s="236"/>
      <c r="J1254" s="236"/>
      <c r="K1254" s="237"/>
      <c r="L1254" s="219" t="s">
        <v>7255</v>
      </c>
      <c r="M1254" s="220"/>
      <c r="N1254" s="220"/>
      <c r="O1254" s="221"/>
      <c r="P1254" s="222" t="str">
        <f>VLOOKUP($B1250,[1]D3_2!$B$132:$AL$258,22,FALSE)&amp;""</f>
        <v/>
      </c>
      <c r="Q1254" s="223"/>
      <c r="R1254" s="96" t="s">
        <v>6130</v>
      </c>
      <c r="S1254" s="224" t="str">
        <f>VLOOKUP($B1250,[1]D3_2!$B$132:$AL$258,23,FALSE)&amp;""</f>
        <v/>
      </c>
      <c r="T1254" s="225"/>
      <c r="U1254" s="222" t="str">
        <f>VLOOKUP($B1250,[1]D3_2!$B$132:$AL$258,24,FALSE)&amp;""</f>
        <v/>
      </c>
      <c r="V1254" s="223"/>
      <c r="W1254" s="96" t="s">
        <v>6130</v>
      </c>
      <c r="X1254" s="224" t="str">
        <f>VLOOKUP($B1250,[1]D3_2!$B$132:$AL$258,25,FALSE)&amp;""</f>
        <v/>
      </c>
      <c r="Y1254" s="225"/>
      <c r="Z1254" s="222" t="str">
        <f>VLOOKUP($B1250,[1]D3_2!$B$132:$AL$258,26,FALSE)&amp;""</f>
        <v/>
      </c>
      <c r="AA1254" s="223"/>
      <c r="AB1254" s="96" t="s">
        <v>6130</v>
      </c>
      <c r="AC1254" s="224" t="str">
        <f>VLOOKUP($B1250,[1]D3_2!$B$132:$AL$258,27,FALSE)&amp;""</f>
        <v/>
      </c>
      <c r="AD1254" s="225"/>
      <c r="AE1254" s="222" t="str">
        <f>VLOOKUP($B1250,[1]D3_2!$B$132:$AL$258,28,FALSE)&amp;""</f>
        <v/>
      </c>
      <c r="AF1254" s="223"/>
      <c r="AG1254" s="96" t="s">
        <v>6130</v>
      </c>
      <c r="AH1254" s="224" t="str">
        <f>VLOOKUP($B1250,[1]D3_2!$B$132:$AL$385,29,FALSE)&amp;""</f>
        <v/>
      </c>
      <c r="AI1254" s="225"/>
      <c r="AJ1254" s="222" t="str">
        <f>VLOOKUP($B1250,[1]D3_2!$B$132:$AL$258,30,FALSE)&amp;""</f>
        <v/>
      </c>
      <c r="AK1254" s="223"/>
      <c r="AL1254" s="96" t="s">
        <v>6130</v>
      </c>
      <c r="AM1254" s="224" t="str">
        <f>VLOOKUP($B1250,[1]D3_2!$B$132:$AL$385,31,FALSE)&amp;""</f>
        <v/>
      </c>
      <c r="AN1254" s="225"/>
      <c r="AO1254" s="222" t="str">
        <f>VLOOKUP($B1250,[1]D3_2!$B$132:$AL$258,32,FALSE)&amp;""</f>
        <v/>
      </c>
      <c r="AP1254" s="223"/>
      <c r="AQ1254" s="96" t="s">
        <v>6130</v>
      </c>
      <c r="AR1254" s="224" t="str">
        <f>VLOOKUP($B1250,[1]D3_2!$B$132:$AL$385,33,FALSE)&amp;""</f>
        <v/>
      </c>
      <c r="AS1254" s="225"/>
      <c r="AT1254" s="222" t="str">
        <f>VLOOKUP($B1250,[1]D3_2!$B$132:$AL$258,34,FALSE)&amp;""</f>
        <v/>
      </c>
      <c r="AU1254" s="223"/>
      <c r="AV1254" s="96" t="s">
        <v>6130</v>
      </c>
      <c r="AW1254" s="224" t="str">
        <f>VLOOKUP($B1250,[1]D3_2!$B$132:$AL$385,35,FALSE)&amp;""</f>
        <v/>
      </c>
      <c r="AX1254" s="225"/>
      <c r="AY1254" s="222" t="str">
        <f>VLOOKUP($B1250,[1]D3_2!$B$132:$AL$258,36,FALSE)&amp;""</f>
        <v/>
      </c>
      <c r="AZ1254" s="223"/>
      <c r="BA1254" s="96" t="s">
        <v>6130</v>
      </c>
      <c r="BB1254" s="224" t="str">
        <f>VLOOKUP($B1250,[1]D3_2!$B$132:$AL$385,37,FALSE)&amp;""</f>
        <v/>
      </c>
      <c r="BC1254" s="225"/>
      <c r="BD1254" s="60"/>
    </row>
    <row r="1255" spans="1:56" ht="14.25" customHeight="1" x14ac:dyDescent="0.55000000000000004">
      <c r="B1255" s="198"/>
      <c r="C1255" s="199"/>
      <c r="D1255" s="199"/>
      <c r="E1255" s="199"/>
      <c r="F1255" s="199"/>
      <c r="G1255" s="200"/>
      <c r="H1255" s="238"/>
      <c r="I1255" s="239"/>
      <c r="J1255" s="239"/>
      <c r="K1255" s="240"/>
      <c r="L1255" s="248" t="s">
        <v>7256</v>
      </c>
      <c r="M1255" s="249"/>
      <c r="N1255" s="249"/>
      <c r="O1255" s="250"/>
      <c r="P1255" s="244" t="str">
        <f>VLOOKUP($B1250,[1]D3_2!$B$259:$AL$385,22,FALSE)&amp;""</f>
        <v/>
      </c>
      <c r="Q1255" s="245"/>
      <c r="R1255" s="97" t="s">
        <v>6130</v>
      </c>
      <c r="S1255" s="246" t="str">
        <f>VLOOKUP($B1250,[1]D3_2!$B$259:$AL$385,23,FALSE)&amp;""</f>
        <v/>
      </c>
      <c r="T1255" s="247"/>
      <c r="U1255" s="244" t="str">
        <f>VLOOKUP($B1250,[1]D3_2!$B$259:$AL$385,24,FALSE)&amp;""</f>
        <v/>
      </c>
      <c r="V1255" s="245"/>
      <c r="W1255" s="97" t="s">
        <v>6130</v>
      </c>
      <c r="X1255" s="246" t="str">
        <f>VLOOKUP($B1250,[1]D3_2!$B$259:$AL$385,25,FALSE)&amp;""</f>
        <v/>
      </c>
      <c r="Y1255" s="247"/>
      <c r="Z1255" s="244" t="str">
        <f>VLOOKUP($B1250,[1]D3_2!$B$259:$AL$385,26,FALSE)&amp;""</f>
        <v/>
      </c>
      <c r="AA1255" s="245"/>
      <c r="AB1255" s="97" t="s">
        <v>6130</v>
      </c>
      <c r="AC1255" s="246" t="str">
        <f>VLOOKUP($B1250,[1]D3_2!$B$259:$AL$385,27,FALSE)&amp;""</f>
        <v/>
      </c>
      <c r="AD1255" s="247"/>
      <c r="AE1255" s="244" t="str">
        <f>VLOOKUP($B1250,[1]D3_2!$B$259:$AL$385,28,FALSE)&amp;""</f>
        <v/>
      </c>
      <c r="AF1255" s="245"/>
      <c r="AG1255" s="97" t="s">
        <v>6130</v>
      </c>
      <c r="AH1255" s="246" t="str">
        <f>VLOOKUP($B1250,[1]D3_2!$B$259:$AL$385,29,FALSE)&amp;""</f>
        <v/>
      </c>
      <c r="AI1255" s="247"/>
      <c r="AJ1255" s="244" t="str">
        <f>VLOOKUP($B1250,[1]D3_2!$B$259:$AL$385,30,FALSE)&amp;""</f>
        <v/>
      </c>
      <c r="AK1255" s="245"/>
      <c r="AL1255" s="97" t="s">
        <v>6130</v>
      </c>
      <c r="AM1255" s="246" t="str">
        <f>VLOOKUP($B1250,[1]D3_2!$B$259:$AL$385,31,FALSE)&amp;""</f>
        <v/>
      </c>
      <c r="AN1255" s="247"/>
      <c r="AO1255" s="244" t="str">
        <f>VLOOKUP($B1250,[1]D3_2!$B$259:$AL$385,32,FALSE)&amp;""</f>
        <v/>
      </c>
      <c r="AP1255" s="245"/>
      <c r="AQ1255" s="97" t="s">
        <v>6130</v>
      </c>
      <c r="AR1255" s="246" t="str">
        <f>VLOOKUP($B1250,[1]D3_2!$B$259:$AL$385,33,FALSE)&amp;""</f>
        <v/>
      </c>
      <c r="AS1255" s="247"/>
      <c r="AT1255" s="244" t="str">
        <f>VLOOKUP($B1250,[1]D3_2!$B$259:$AL$385,34,FALSE)&amp;""</f>
        <v/>
      </c>
      <c r="AU1255" s="245"/>
      <c r="AV1255" s="97" t="s">
        <v>6130</v>
      </c>
      <c r="AW1255" s="246" t="str">
        <f>VLOOKUP($B1250,[1]D3_2!$B$259:$AL$385,35,FALSE)&amp;""</f>
        <v/>
      </c>
      <c r="AX1255" s="247"/>
      <c r="AY1255" s="244" t="str">
        <f>VLOOKUP($B1250,[1]D3_2!$B$259:$AL$385,36,FALSE)&amp;""</f>
        <v/>
      </c>
      <c r="AZ1255" s="245"/>
      <c r="BA1255" s="97" t="s">
        <v>6130</v>
      </c>
      <c r="BB1255" s="246" t="str">
        <f>VLOOKUP($B1250,[1]D3_2!$B$259:$AL$385,37,FALSE)&amp;""</f>
        <v/>
      </c>
      <c r="BC1255" s="247"/>
      <c r="BD1255" s="60"/>
    </row>
    <row r="1256" spans="1:56" ht="14.25" customHeight="1" x14ac:dyDescent="0.55000000000000004">
      <c r="B1256" s="59" t="s">
        <v>7236</v>
      </c>
      <c r="C1256" s="60"/>
      <c r="D1256" s="60"/>
      <c r="E1256" s="60"/>
      <c r="F1256" s="60"/>
      <c r="G1256" s="60"/>
      <c r="H1256" s="60"/>
      <c r="I1256" s="60"/>
      <c r="J1256" s="60"/>
      <c r="K1256" s="60"/>
      <c r="L1256" s="60"/>
      <c r="M1256" s="60"/>
      <c r="N1256" s="60"/>
      <c r="O1256" s="60"/>
      <c r="P1256" s="60"/>
      <c r="Q1256" s="60"/>
      <c r="R1256" s="60"/>
      <c r="S1256" s="60"/>
      <c r="T1256" s="60"/>
      <c r="U1256" s="60"/>
      <c r="V1256" s="60"/>
      <c r="W1256" s="60"/>
      <c r="X1256" s="60"/>
      <c r="Y1256" s="60"/>
      <c r="Z1256" s="60"/>
      <c r="AA1256" s="60"/>
      <c r="AB1256" s="60"/>
      <c r="AC1256" s="60"/>
      <c r="AD1256" s="60"/>
      <c r="AE1256" s="60"/>
      <c r="AF1256" s="60"/>
      <c r="AG1256" s="60"/>
      <c r="AH1256" s="60"/>
      <c r="AI1256" s="60"/>
      <c r="AJ1256" s="58"/>
      <c r="AK1256" s="60"/>
      <c r="AL1256" s="60"/>
      <c r="AM1256" s="60"/>
      <c r="AN1256" s="60"/>
      <c r="AO1256" s="60"/>
      <c r="AP1256" s="60"/>
      <c r="AQ1256" s="60"/>
      <c r="AR1256" s="60"/>
      <c r="AS1256" s="60"/>
      <c r="AT1256" s="60"/>
      <c r="AU1256" s="60"/>
      <c r="AV1256" s="60"/>
      <c r="AW1256" s="60"/>
      <c r="AX1256" s="60"/>
      <c r="AY1256" s="60"/>
      <c r="AZ1256" s="60"/>
      <c r="BA1256" s="60"/>
      <c r="BB1256" s="60"/>
      <c r="BC1256" s="60"/>
      <c r="BD1256" s="60"/>
    </row>
    <row r="1257" spans="1:56" ht="14.25" customHeight="1" x14ac:dyDescent="0.55000000000000004">
      <c r="A1257" s="93"/>
    </row>
    <row r="1258" spans="1:56" ht="14.25" customHeight="1" x14ac:dyDescent="0.55000000000000004">
      <c r="A1258" s="131" t="s">
        <v>7623</v>
      </c>
      <c r="B1258" s="131"/>
      <c r="C1258" s="131"/>
      <c r="D1258" s="131"/>
      <c r="E1258" s="131"/>
      <c r="F1258" s="131"/>
      <c r="G1258" s="131"/>
      <c r="H1258" s="131"/>
      <c r="I1258" s="131"/>
      <c r="J1258" s="131"/>
      <c r="K1258" s="131"/>
      <c r="L1258" s="131"/>
      <c r="M1258" s="131"/>
      <c r="N1258" s="131"/>
      <c r="O1258" s="131"/>
      <c r="P1258" s="131"/>
      <c r="Q1258" s="131"/>
      <c r="R1258" s="131"/>
      <c r="S1258" s="131"/>
      <c r="T1258" s="131"/>
      <c r="U1258" s="131"/>
      <c r="V1258" s="131"/>
      <c r="W1258" s="131"/>
      <c r="X1258" s="131"/>
      <c r="Y1258" s="131"/>
      <c r="Z1258" s="131"/>
      <c r="AA1258" s="131"/>
      <c r="AB1258" s="131"/>
      <c r="AC1258" s="131"/>
      <c r="AD1258" s="131"/>
      <c r="AE1258" s="131"/>
      <c r="AF1258" s="131"/>
      <c r="AG1258" s="131"/>
      <c r="AH1258" s="131"/>
      <c r="AI1258" s="131"/>
      <c r="AJ1258" s="131"/>
      <c r="AK1258" s="131"/>
      <c r="AL1258" s="131"/>
      <c r="AM1258" s="131"/>
      <c r="AN1258" s="131"/>
      <c r="AO1258" s="131"/>
      <c r="AP1258" s="131"/>
      <c r="AQ1258" s="131"/>
      <c r="AR1258" s="131"/>
      <c r="AS1258" s="131"/>
      <c r="AT1258" s="131"/>
      <c r="AU1258" s="131"/>
      <c r="AV1258" s="131"/>
      <c r="AW1258" s="131"/>
      <c r="AX1258" s="131"/>
      <c r="AY1258" s="131"/>
      <c r="AZ1258" s="131"/>
      <c r="BA1258" s="131"/>
      <c r="BB1258" s="131"/>
      <c r="BC1258" s="131"/>
      <c r="BD1258" s="131"/>
    </row>
    <row r="1259" spans="1:56" ht="14.25" customHeight="1" x14ac:dyDescent="0.55000000000000004">
      <c r="A1259" s="131"/>
      <c r="B1259" s="131"/>
      <c r="C1259" s="131"/>
      <c r="D1259" s="131"/>
      <c r="E1259" s="131"/>
      <c r="F1259" s="131"/>
      <c r="G1259" s="131"/>
      <c r="H1259" s="131"/>
      <c r="I1259" s="131"/>
      <c r="J1259" s="131"/>
      <c r="K1259" s="131"/>
      <c r="L1259" s="131"/>
      <c r="M1259" s="131"/>
      <c r="N1259" s="131"/>
      <c r="O1259" s="131"/>
      <c r="P1259" s="131"/>
      <c r="Q1259" s="131"/>
      <c r="R1259" s="131"/>
      <c r="S1259" s="131"/>
      <c r="T1259" s="131"/>
      <c r="U1259" s="131"/>
      <c r="V1259" s="131"/>
      <c r="W1259" s="131"/>
      <c r="X1259" s="131"/>
      <c r="Y1259" s="131"/>
      <c r="Z1259" s="131"/>
      <c r="AA1259" s="131"/>
      <c r="AB1259" s="131"/>
      <c r="AC1259" s="131"/>
      <c r="AD1259" s="131"/>
      <c r="AE1259" s="131"/>
      <c r="AF1259" s="131"/>
      <c r="AG1259" s="131"/>
      <c r="AH1259" s="131"/>
      <c r="AI1259" s="131"/>
      <c r="AJ1259" s="131"/>
      <c r="AK1259" s="131"/>
      <c r="AL1259" s="131"/>
      <c r="AM1259" s="131"/>
      <c r="AN1259" s="131"/>
      <c r="AO1259" s="131"/>
      <c r="AP1259" s="131"/>
      <c r="AQ1259" s="131"/>
      <c r="AR1259" s="131"/>
      <c r="AS1259" s="131"/>
      <c r="AT1259" s="131"/>
      <c r="AU1259" s="131"/>
      <c r="AV1259" s="131"/>
      <c r="AW1259" s="131"/>
      <c r="AX1259" s="131"/>
      <c r="AY1259" s="131"/>
      <c r="AZ1259" s="131"/>
      <c r="BA1259" s="131"/>
      <c r="BB1259" s="131"/>
      <c r="BC1259" s="131"/>
      <c r="BD1259" s="131"/>
    </row>
    <row r="1260" spans="1:56" ht="14.25" customHeight="1" x14ac:dyDescent="0.55000000000000004">
      <c r="A1260" s="131"/>
      <c r="B1260" s="131"/>
      <c r="C1260" s="131"/>
      <c r="D1260" s="131"/>
      <c r="E1260" s="131"/>
      <c r="F1260" s="131"/>
      <c r="G1260" s="131"/>
      <c r="H1260" s="131"/>
      <c r="I1260" s="131"/>
      <c r="J1260" s="131"/>
      <c r="K1260" s="131"/>
      <c r="L1260" s="131"/>
      <c r="M1260" s="131"/>
      <c r="N1260" s="131"/>
      <c r="O1260" s="131"/>
      <c r="P1260" s="131"/>
      <c r="Q1260" s="131"/>
      <c r="R1260" s="131"/>
      <c r="S1260" s="131"/>
      <c r="T1260" s="131"/>
      <c r="U1260" s="131"/>
      <c r="V1260" s="131"/>
      <c r="W1260" s="131"/>
      <c r="X1260" s="131"/>
      <c r="Y1260" s="131"/>
      <c r="Z1260" s="131"/>
      <c r="AA1260" s="131"/>
      <c r="AB1260" s="131"/>
      <c r="AC1260" s="131"/>
      <c r="AD1260" s="131"/>
      <c r="AE1260" s="131"/>
      <c r="AF1260" s="131"/>
      <c r="AG1260" s="131"/>
      <c r="AH1260" s="131"/>
      <c r="AI1260" s="131"/>
      <c r="AJ1260" s="131"/>
      <c r="AK1260" s="131"/>
      <c r="AL1260" s="131"/>
      <c r="AM1260" s="131"/>
      <c r="AN1260" s="131"/>
      <c r="AO1260" s="131"/>
      <c r="AP1260" s="131"/>
      <c r="AQ1260" s="131"/>
      <c r="AR1260" s="131"/>
      <c r="AS1260" s="131"/>
      <c r="AT1260" s="131"/>
      <c r="AU1260" s="131"/>
      <c r="AV1260" s="131"/>
      <c r="AW1260" s="131"/>
      <c r="AX1260" s="131"/>
      <c r="AY1260" s="131"/>
      <c r="AZ1260" s="131"/>
      <c r="BA1260" s="131"/>
      <c r="BB1260" s="131"/>
      <c r="BC1260" s="131"/>
      <c r="BD1260" s="131"/>
    </row>
    <row r="1261" spans="1:56" ht="14.25" customHeight="1" x14ac:dyDescent="0.55000000000000004">
      <c r="A1261" s="59"/>
      <c r="B1261" s="68"/>
      <c r="C1261" s="68"/>
      <c r="D1261" s="68"/>
      <c r="E1261" s="68"/>
      <c r="F1261" s="68"/>
      <c r="G1261" s="68"/>
      <c r="H1261" s="68"/>
      <c r="I1261" s="68"/>
      <c r="J1261" s="68"/>
      <c r="K1261" s="68"/>
      <c r="L1261" s="68"/>
      <c r="M1261" s="68"/>
      <c r="N1261" s="68"/>
      <c r="O1261" s="68"/>
      <c r="P1261" s="68"/>
      <c r="Q1261" s="68"/>
      <c r="R1261" s="68"/>
      <c r="S1261" s="68"/>
      <c r="T1261" s="68"/>
      <c r="U1261" s="68"/>
      <c r="V1261" s="68"/>
      <c r="W1261" s="68"/>
      <c r="X1261" s="68"/>
      <c r="Y1261" s="68"/>
      <c r="Z1261" s="68"/>
      <c r="AA1261" s="68"/>
      <c r="AB1261" s="68"/>
      <c r="AC1261" s="68"/>
      <c r="AD1261" s="68"/>
      <c r="AE1261" s="68"/>
      <c r="AF1261" s="68"/>
      <c r="AG1261" s="68"/>
      <c r="AH1261" s="68"/>
      <c r="AI1261" s="68"/>
      <c r="AJ1261" s="68"/>
      <c r="AK1261" s="68"/>
      <c r="AL1261" s="68"/>
      <c r="AM1261" s="68"/>
      <c r="AN1261" s="68"/>
      <c r="AO1261" s="68"/>
      <c r="AP1261" s="68"/>
      <c r="AQ1261" s="68"/>
      <c r="AR1261" s="68"/>
      <c r="AS1261" s="68"/>
      <c r="AT1261" s="68"/>
      <c r="AU1261" s="68"/>
      <c r="AV1261" s="68"/>
      <c r="AW1261" s="68"/>
      <c r="AX1261" s="68"/>
      <c r="AY1261" s="68"/>
      <c r="AZ1261" s="68"/>
      <c r="BA1261" s="68"/>
      <c r="BB1261" s="68"/>
      <c r="BC1261" s="68"/>
      <c r="BD1261" s="68"/>
    </row>
    <row r="1262" spans="1:56" ht="14.25" customHeight="1" x14ac:dyDescent="0.55000000000000004">
      <c r="A1262" s="93" t="s">
        <v>6763</v>
      </c>
      <c r="AJ1262" s="59"/>
    </row>
    <row r="1263" spans="1:56" ht="14.25" customHeight="1" x14ac:dyDescent="0.55000000000000004">
      <c r="A1263" s="93"/>
    </row>
    <row r="1264" spans="1:56" ht="14.25" customHeight="1" x14ac:dyDescent="0.55000000000000004">
      <c r="B1264" s="156" t="s">
        <v>69</v>
      </c>
      <c r="C1264" s="157"/>
      <c r="D1264" s="157"/>
      <c r="E1264" s="141"/>
      <c r="F1264" s="138" t="s">
        <v>6712</v>
      </c>
      <c r="G1264" s="138"/>
      <c r="H1264" s="138"/>
      <c r="I1264" s="138"/>
      <c r="J1264" s="138"/>
      <c r="K1264" s="138"/>
      <c r="L1264" s="138"/>
      <c r="M1264" s="138"/>
      <c r="N1264" s="138"/>
      <c r="O1264" s="207" t="str">
        <f>[1]D3!G172&amp;""</f>
        <v/>
      </c>
      <c r="P1264" s="165"/>
      <c r="Q1264" s="165"/>
      <c r="R1264" s="165"/>
      <c r="S1264" s="165"/>
      <c r="T1264" s="165"/>
      <c r="U1264" s="165"/>
      <c r="V1264" s="165"/>
      <c r="W1264" s="165"/>
      <c r="X1264" s="165"/>
      <c r="Y1264" s="165"/>
      <c r="Z1264" s="165"/>
      <c r="AA1264" s="165"/>
      <c r="AB1264" s="165"/>
      <c r="AC1264" s="166"/>
      <c r="AD1264" s="138" t="s">
        <v>6718</v>
      </c>
      <c r="AE1264" s="138"/>
      <c r="AF1264" s="138"/>
      <c r="AG1264" s="138"/>
      <c r="AH1264" s="138"/>
      <c r="AI1264" s="138"/>
      <c r="AJ1264" s="138"/>
      <c r="AK1264" s="138"/>
      <c r="AL1264" s="207" t="str">
        <f>[1]D3!G173&amp;""</f>
        <v/>
      </c>
      <c r="AM1264" s="165"/>
      <c r="AN1264" s="165"/>
      <c r="AO1264" s="165"/>
      <c r="AP1264" s="165"/>
      <c r="AQ1264" s="165"/>
      <c r="AR1264" s="165"/>
      <c r="AS1264" s="165"/>
      <c r="AT1264" s="165"/>
      <c r="AU1264" s="165"/>
      <c r="AV1264" s="165"/>
      <c r="AW1264" s="165"/>
      <c r="AX1264" s="165"/>
      <c r="AY1264" s="165"/>
      <c r="AZ1264" s="165"/>
      <c r="BA1264" s="166"/>
    </row>
    <row r="1265" spans="2:53" ht="14.25" customHeight="1" x14ac:dyDescent="0.55000000000000004">
      <c r="B1265" s="188"/>
      <c r="C1265" s="151"/>
      <c r="D1265" s="151"/>
      <c r="E1265" s="189"/>
      <c r="F1265" s="138"/>
      <c r="G1265" s="138"/>
      <c r="H1265" s="138"/>
      <c r="I1265" s="138"/>
      <c r="J1265" s="138"/>
      <c r="K1265" s="138"/>
      <c r="L1265" s="138"/>
      <c r="M1265" s="138"/>
      <c r="N1265" s="138"/>
      <c r="O1265" s="167"/>
      <c r="P1265" s="168"/>
      <c r="Q1265" s="168"/>
      <c r="R1265" s="168"/>
      <c r="S1265" s="168"/>
      <c r="T1265" s="168"/>
      <c r="U1265" s="168"/>
      <c r="V1265" s="168"/>
      <c r="W1265" s="168"/>
      <c r="X1265" s="168"/>
      <c r="Y1265" s="168"/>
      <c r="Z1265" s="168"/>
      <c r="AA1265" s="168"/>
      <c r="AB1265" s="168"/>
      <c r="AC1265" s="169"/>
      <c r="AD1265" s="138"/>
      <c r="AE1265" s="138"/>
      <c r="AF1265" s="138"/>
      <c r="AG1265" s="138"/>
      <c r="AH1265" s="138"/>
      <c r="AI1265" s="138"/>
      <c r="AJ1265" s="138"/>
      <c r="AK1265" s="138"/>
      <c r="AL1265" s="167"/>
      <c r="AM1265" s="168"/>
      <c r="AN1265" s="168"/>
      <c r="AO1265" s="168"/>
      <c r="AP1265" s="168"/>
      <c r="AQ1265" s="168"/>
      <c r="AR1265" s="168"/>
      <c r="AS1265" s="168"/>
      <c r="AT1265" s="168"/>
      <c r="AU1265" s="168"/>
      <c r="AV1265" s="168"/>
      <c r="AW1265" s="168"/>
      <c r="AX1265" s="168"/>
      <c r="AY1265" s="168"/>
      <c r="AZ1265" s="168"/>
      <c r="BA1265" s="169"/>
    </row>
    <row r="1266" spans="2:53" ht="14.25" customHeight="1" x14ac:dyDescent="0.55000000000000004">
      <c r="B1266" s="188"/>
      <c r="C1266" s="151"/>
      <c r="D1266" s="151"/>
      <c r="E1266" s="189"/>
      <c r="F1266" s="156" t="s">
        <v>6714</v>
      </c>
      <c r="G1266" s="157"/>
      <c r="H1266" s="157"/>
      <c r="I1266" s="157"/>
      <c r="J1266" s="157"/>
      <c r="K1266" s="157"/>
      <c r="L1266" s="157"/>
      <c r="M1266" s="157"/>
      <c r="N1266" s="157"/>
      <c r="O1266" s="157"/>
      <c r="P1266" s="157"/>
      <c r="Q1266" s="157"/>
      <c r="R1266" s="157"/>
      <c r="S1266" s="157"/>
      <c r="T1266" s="157"/>
      <c r="U1266" s="157"/>
      <c r="V1266" s="157"/>
      <c r="W1266" s="157"/>
      <c r="X1266" s="157"/>
      <c r="Y1266" s="157"/>
      <c r="Z1266" s="157"/>
      <c r="AA1266" s="157"/>
      <c r="AB1266" s="157"/>
      <c r="AC1266" s="157"/>
      <c r="AD1266" s="157"/>
      <c r="AE1266" s="157"/>
      <c r="AF1266" s="157"/>
      <c r="AG1266" s="157"/>
      <c r="AH1266" s="157"/>
      <c r="AI1266" s="157"/>
      <c r="AJ1266" s="157"/>
      <c r="AK1266" s="157"/>
      <c r="AL1266" s="157"/>
      <c r="AM1266" s="157"/>
      <c r="AN1266" s="157"/>
      <c r="AO1266" s="157"/>
      <c r="AP1266" s="157"/>
      <c r="AQ1266" s="141"/>
      <c r="AR1266" s="140" t="str">
        <f>[1]D3!G174&amp;""</f>
        <v/>
      </c>
      <c r="AS1266" s="157"/>
      <c r="AT1266" s="157"/>
      <c r="AU1266" s="157"/>
      <c r="AV1266" s="157"/>
      <c r="AW1266" s="157"/>
      <c r="AX1266" s="157"/>
      <c r="AY1266" s="157"/>
      <c r="AZ1266" s="157"/>
      <c r="BA1266" s="141"/>
    </row>
    <row r="1267" spans="2:53" ht="14.25" customHeight="1" x14ac:dyDescent="0.55000000000000004">
      <c r="B1267" s="188"/>
      <c r="C1267" s="151"/>
      <c r="D1267" s="151"/>
      <c r="E1267" s="189"/>
      <c r="F1267" s="142"/>
      <c r="G1267" s="150"/>
      <c r="H1267" s="150"/>
      <c r="I1267" s="150"/>
      <c r="J1267" s="150"/>
      <c r="K1267" s="150"/>
      <c r="L1267" s="150"/>
      <c r="M1267" s="150"/>
      <c r="N1267" s="150"/>
      <c r="O1267" s="150"/>
      <c r="P1267" s="150"/>
      <c r="Q1267" s="150"/>
      <c r="R1267" s="150"/>
      <c r="S1267" s="150"/>
      <c r="T1267" s="150"/>
      <c r="U1267" s="150"/>
      <c r="V1267" s="150"/>
      <c r="W1267" s="150"/>
      <c r="X1267" s="150"/>
      <c r="Y1267" s="150"/>
      <c r="Z1267" s="150"/>
      <c r="AA1267" s="150"/>
      <c r="AB1267" s="150"/>
      <c r="AC1267" s="150"/>
      <c r="AD1267" s="150"/>
      <c r="AE1267" s="150"/>
      <c r="AF1267" s="150"/>
      <c r="AG1267" s="150"/>
      <c r="AH1267" s="150"/>
      <c r="AI1267" s="150"/>
      <c r="AJ1267" s="150"/>
      <c r="AK1267" s="150"/>
      <c r="AL1267" s="150"/>
      <c r="AM1267" s="150"/>
      <c r="AN1267" s="150"/>
      <c r="AO1267" s="150"/>
      <c r="AP1267" s="150"/>
      <c r="AQ1267" s="143"/>
      <c r="AR1267" s="142"/>
      <c r="AS1267" s="150"/>
      <c r="AT1267" s="150"/>
      <c r="AU1267" s="150"/>
      <c r="AV1267" s="150"/>
      <c r="AW1267" s="150"/>
      <c r="AX1267" s="150"/>
      <c r="AY1267" s="150"/>
      <c r="AZ1267" s="150"/>
      <c r="BA1267" s="143"/>
    </row>
    <row r="1268" spans="2:53" ht="14.25" customHeight="1" x14ac:dyDescent="0.55000000000000004">
      <c r="B1268" s="188"/>
      <c r="C1268" s="151"/>
      <c r="D1268" s="151"/>
      <c r="E1268" s="189"/>
      <c r="F1268" s="138" t="s">
        <v>6731</v>
      </c>
      <c r="G1268" s="138"/>
      <c r="H1268" s="138"/>
      <c r="I1268" s="138"/>
      <c r="J1268" s="138"/>
      <c r="K1268" s="138"/>
      <c r="L1268" s="138"/>
      <c r="M1268" s="138"/>
      <c r="N1268" s="138"/>
      <c r="O1268" s="138"/>
      <c r="P1268" s="138"/>
      <c r="Q1268" s="138"/>
      <c r="R1268" s="138"/>
      <c r="S1268" s="138"/>
      <c r="T1268" s="207" t="str">
        <f>[1]D3!G176&amp;""</f>
        <v/>
      </c>
      <c r="U1268" s="165"/>
      <c r="V1268" s="165"/>
      <c r="W1268" s="165"/>
      <c r="X1268" s="165"/>
      <c r="Y1268" s="165"/>
      <c r="Z1268" s="165"/>
      <c r="AA1268" s="165"/>
      <c r="AB1268" s="165"/>
      <c r="AC1268" s="165"/>
      <c r="AD1268" s="165"/>
      <c r="AE1268" s="165"/>
      <c r="AF1268" s="165"/>
      <c r="AG1268" s="165"/>
      <c r="AH1268" s="165"/>
      <c r="AI1268" s="165"/>
      <c r="AJ1268" s="165"/>
      <c r="AK1268" s="165"/>
      <c r="AL1268" s="165"/>
      <c r="AM1268" s="165"/>
      <c r="AN1268" s="165"/>
      <c r="AO1268" s="165"/>
      <c r="AP1268" s="165"/>
      <c r="AQ1268" s="165"/>
      <c r="AR1268" s="165"/>
      <c r="AS1268" s="165"/>
      <c r="AT1268" s="165"/>
      <c r="AU1268" s="165"/>
      <c r="AV1268" s="165"/>
      <c r="AW1268" s="165"/>
      <c r="AX1268" s="165"/>
      <c r="AY1268" s="165"/>
      <c r="AZ1268" s="165"/>
      <c r="BA1268" s="166"/>
    </row>
    <row r="1269" spans="2:53" ht="14.25" customHeight="1" x14ac:dyDescent="0.55000000000000004">
      <c r="B1269" s="188"/>
      <c r="C1269" s="151"/>
      <c r="D1269" s="151"/>
      <c r="E1269" s="189"/>
      <c r="F1269" s="138"/>
      <c r="G1269" s="138"/>
      <c r="H1269" s="138"/>
      <c r="I1269" s="138"/>
      <c r="J1269" s="138"/>
      <c r="K1269" s="138"/>
      <c r="L1269" s="138"/>
      <c r="M1269" s="138"/>
      <c r="N1269" s="138"/>
      <c r="O1269" s="138"/>
      <c r="P1269" s="138"/>
      <c r="Q1269" s="138"/>
      <c r="R1269" s="138"/>
      <c r="S1269" s="138"/>
      <c r="T1269" s="421"/>
      <c r="U1269" s="422"/>
      <c r="V1269" s="422"/>
      <c r="W1269" s="422"/>
      <c r="X1269" s="422"/>
      <c r="Y1269" s="422"/>
      <c r="Z1269" s="422"/>
      <c r="AA1269" s="422"/>
      <c r="AB1269" s="422"/>
      <c r="AC1269" s="422"/>
      <c r="AD1269" s="422"/>
      <c r="AE1269" s="422"/>
      <c r="AF1269" s="422"/>
      <c r="AG1269" s="422"/>
      <c r="AH1269" s="422"/>
      <c r="AI1269" s="422"/>
      <c r="AJ1269" s="422"/>
      <c r="AK1269" s="422"/>
      <c r="AL1269" s="422"/>
      <c r="AM1269" s="422"/>
      <c r="AN1269" s="422"/>
      <c r="AO1269" s="422"/>
      <c r="AP1269" s="422"/>
      <c r="AQ1269" s="422"/>
      <c r="AR1269" s="422"/>
      <c r="AS1269" s="422"/>
      <c r="AT1269" s="422"/>
      <c r="AU1269" s="422"/>
      <c r="AV1269" s="422"/>
      <c r="AW1269" s="422"/>
      <c r="AX1269" s="422"/>
      <c r="AY1269" s="422"/>
      <c r="AZ1269" s="422"/>
      <c r="BA1269" s="423"/>
    </row>
    <row r="1270" spans="2:53" ht="14.25" customHeight="1" x14ac:dyDescent="0.55000000000000004">
      <c r="B1270" s="188"/>
      <c r="C1270" s="151"/>
      <c r="D1270" s="151"/>
      <c r="E1270" s="189"/>
      <c r="F1270" s="138" t="s">
        <v>6716</v>
      </c>
      <c r="G1270" s="138"/>
      <c r="H1270" s="138"/>
      <c r="I1270" s="138"/>
      <c r="J1270" s="138"/>
      <c r="K1270" s="138"/>
      <c r="L1270" s="138"/>
      <c r="M1270" s="138"/>
      <c r="N1270" s="138"/>
      <c r="O1270" s="138"/>
      <c r="P1270" s="138"/>
      <c r="Q1270" s="138"/>
      <c r="R1270" s="138"/>
      <c r="S1270" s="138"/>
      <c r="T1270" s="424" t="str">
        <f>[1]D3!G177&amp;""</f>
        <v/>
      </c>
      <c r="U1270" s="425"/>
      <c r="V1270" s="425"/>
      <c r="W1270" s="425"/>
      <c r="X1270" s="425"/>
      <c r="Y1270" s="425"/>
      <c r="Z1270" s="425"/>
      <c r="AA1270" s="425"/>
      <c r="AB1270" s="425"/>
      <c r="AC1270" s="425"/>
      <c r="AD1270" s="425"/>
      <c r="AE1270" s="425"/>
      <c r="AF1270" s="425"/>
      <c r="AG1270" s="425"/>
      <c r="AH1270" s="425"/>
      <c r="AI1270" s="425"/>
      <c r="AJ1270" s="425"/>
      <c r="AK1270" s="425"/>
      <c r="AL1270" s="425"/>
      <c r="AM1270" s="425"/>
      <c r="AN1270" s="425"/>
      <c r="AO1270" s="425"/>
      <c r="AP1270" s="425"/>
      <c r="AQ1270" s="425"/>
      <c r="AR1270" s="425"/>
      <c r="AS1270" s="425"/>
      <c r="AT1270" s="425"/>
      <c r="AU1270" s="425"/>
      <c r="AV1270" s="425"/>
      <c r="AW1270" s="425"/>
      <c r="AX1270" s="425"/>
      <c r="AY1270" s="425"/>
      <c r="AZ1270" s="425"/>
      <c r="BA1270" s="426"/>
    </row>
    <row r="1271" spans="2:53" ht="14.25" customHeight="1" x14ac:dyDescent="0.55000000000000004">
      <c r="B1271" s="188"/>
      <c r="C1271" s="151"/>
      <c r="D1271" s="151"/>
      <c r="E1271" s="189"/>
      <c r="F1271" s="138"/>
      <c r="G1271" s="138"/>
      <c r="H1271" s="138"/>
      <c r="I1271" s="138"/>
      <c r="J1271" s="138"/>
      <c r="K1271" s="138"/>
      <c r="L1271" s="138"/>
      <c r="M1271" s="138"/>
      <c r="N1271" s="138"/>
      <c r="O1271" s="138"/>
      <c r="P1271" s="138"/>
      <c r="Q1271" s="138"/>
      <c r="R1271" s="138"/>
      <c r="S1271" s="138"/>
      <c r="T1271" s="421"/>
      <c r="U1271" s="422"/>
      <c r="V1271" s="422"/>
      <c r="W1271" s="422"/>
      <c r="X1271" s="422"/>
      <c r="Y1271" s="422"/>
      <c r="Z1271" s="422"/>
      <c r="AA1271" s="422"/>
      <c r="AB1271" s="422"/>
      <c r="AC1271" s="422"/>
      <c r="AD1271" s="422"/>
      <c r="AE1271" s="422"/>
      <c r="AF1271" s="422"/>
      <c r="AG1271" s="422"/>
      <c r="AH1271" s="422"/>
      <c r="AI1271" s="422"/>
      <c r="AJ1271" s="422"/>
      <c r="AK1271" s="422"/>
      <c r="AL1271" s="422"/>
      <c r="AM1271" s="422"/>
      <c r="AN1271" s="422"/>
      <c r="AO1271" s="422"/>
      <c r="AP1271" s="422"/>
      <c r="AQ1271" s="422"/>
      <c r="AR1271" s="422"/>
      <c r="AS1271" s="422"/>
      <c r="AT1271" s="422"/>
      <c r="AU1271" s="422"/>
      <c r="AV1271" s="422"/>
      <c r="AW1271" s="422"/>
      <c r="AX1271" s="422"/>
      <c r="AY1271" s="422"/>
      <c r="AZ1271" s="422"/>
      <c r="BA1271" s="423"/>
    </row>
    <row r="1272" spans="2:53" ht="14.25" customHeight="1" x14ac:dyDescent="0.55000000000000004">
      <c r="B1272" s="188"/>
      <c r="C1272" s="151"/>
      <c r="D1272" s="151"/>
      <c r="E1272" s="189"/>
      <c r="F1272" s="138" t="s">
        <v>6717</v>
      </c>
      <c r="G1272" s="138"/>
      <c r="H1272" s="138"/>
      <c r="I1272" s="138"/>
      <c r="J1272" s="138"/>
      <c r="K1272" s="138"/>
      <c r="L1272" s="138"/>
      <c r="M1272" s="138"/>
      <c r="N1272" s="138"/>
      <c r="O1272" s="138"/>
      <c r="P1272" s="138"/>
      <c r="Q1272" s="138"/>
      <c r="R1272" s="138"/>
      <c r="S1272" s="138"/>
      <c r="T1272" s="424" t="str">
        <f>[1]D3!G178&amp;""</f>
        <v/>
      </c>
      <c r="U1272" s="425"/>
      <c r="V1272" s="425"/>
      <c r="W1272" s="425"/>
      <c r="X1272" s="425"/>
      <c r="Y1272" s="425"/>
      <c r="Z1272" s="425"/>
      <c r="AA1272" s="425"/>
      <c r="AB1272" s="425"/>
      <c r="AC1272" s="425"/>
      <c r="AD1272" s="425"/>
      <c r="AE1272" s="425"/>
      <c r="AF1272" s="425"/>
      <c r="AG1272" s="425"/>
      <c r="AH1272" s="425"/>
      <c r="AI1272" s="425"/>
      <c r="AJ1272" s="425"/>
      <c r="AK1272" s="425"/>
      <c r="AL1272" s="425"/>
      <c r="AM1272" s="425"/>
      <c r="AN1272" s="425"/>
      <c r="AO1272" s="425"/>
      <c r="AP1272" s="425"/>
      <c r="AQ1272" s="425"/>
      <c r="AR1272" s="425"/>
      <c r="AS1272" s="425"/>
      <c r="AT1272" s="425"/>
      <c r="AU1272" s="425"/>
      <c r="AV1272" s="425"/>
      <c r="AW1272" s="425"/>
      <c r="AX1272" s="425"/>
      <c r="AY1272" s="425"/>
      <c r="AZ1272" s="425"/>
      <c r="BA1272" s="426"/>
    </row>
    <row r="1273" spans="2:53" ht="14.25" customHeight="1" x14ac:dyDescent="0.55000000000000004">
      <c r="B1273" s="142"/>
      <c r="C1273" s="150"/>
      <c r="D1273" s="150"/>
      <c r="E1273" s="143"/>
      <c r="F1273" s="138"/>
      <c r="G1273" s="138"/>
      <c r="H1273" s="138"/>
      <c r="I1273" s="138"/>
      <c r="J1273" s="138"/>
      <c r="K1273" s="138"/>
      <c r="L1273" s="138"/>
      <c r="M1273" s="138"/>
      <c r="N1273" s="138"/>
      <c r="O1273" s="138"/>
      <c r="P1273" s="138"/>
      <c r="Q1273" s="138"/>
      <c r="R1273" s="138"/>
      <c r="S1273" s="138"/>
      <c r="T1273" s="167"/>
      <c r="U1273" s="168"/>
      <c r="V1273" s="168"/>
      <c r="W1273" s="168"/>
      <c r="X1273" s="168"/>
      <c r="Y1273" s="168"/>
      <c r="Z1273" s="168"/>
      <c r="AA1273" s="168"/>
      <c r="AB1273" s="168"/>
      <c r="AC1273" s="168"/>
      <c r="AD1273" s="168"/>
      <c r="AE1273" s="168"/>
      <c r="AF1273" s="168"/>
      <c r="AG1273" s="168"/>
      <c r="AH1273" s="168"/>
      <c r="AI1273" s="168"/>
      <c r="AJ1273" s="168"/>
      <c r="AK1273" s="168"/>
      <c r="AL1273" s="168"/>
      <c r="AM1273" s="168"/>
      <c r="AN1273" s="168"/>
      <c r="AO1273" s="168"/>
      <c r="AP1273" s="168"/>
      <c r="AQ1273" s="168"/>
      <c r="AR1273" s="168"/>
      <c r="AS1273" s="168"/>
      <c r="AT1273" s="168"/>
      <c r="AU1273" s="168"/>
      <c r="AV1273" s="168"/>
      <c r="AW1273" s="168"/>
      <c r="AX1273" s="168"/>
      <c r="AY1273" s="168"/>
      <c r="AZ1273" s="168"/>
      <c r="BA1273" s="169"/>
    </row>
    <row r="1274" spans="2:53" ht="14.25" customHeight="1" x14ac:dyDescent="0.55000000000000004">
      <c r="B1274" s="156" t="s">
        <v>70</v>
      </c>
      <c r="C1274" s="157"/>
      <c r="D1274" s="157"/>
      <c r="E1274" s="141"/>
      <c r="F1274" s="138" t="s">
        <v>6712</v>
      </c>
      <c r="G1274" s="138"/>
      <c r="H1274" s="138"/>
      <c r="I1274" s="138"/>
      <c r="J1274" s="138"/>
      <c r="K1274" s="138"/>
      <c r="L1274" s="138"/>
      <c r="M1274" s="138"/>
      <c r="N1274" s="138"/>
      <c r="O1274" s="207" t="str">
        <f>[1]D3!G179&amp;""</f>
        <v/>
      </c>
      <c r="P1274" s="165"/>
      <c r="Q1274" s="165"/>
      <c r="R1274" s="165"/>
      <c r="S1274" s="165"/>
      <c r="T1274" s="165"/>
      <c r="U1274" s="165"/>
      <c r="V1274" s="165"/>
      <c r="W1274" s="165"/>
      <c r="X1274" s="165"/>
      <c r="Y1274" s="165"/>
      <c r="Z1274" s="165"/>
      <c r="AA1274" s="165"/>
      <c r="AB1274" s="165"/>
      <c r="AC1274" s="166"/>
      <c r="AD1274" s="138" t="s">
        <v>6718</v>
      </c>
      <c r="AE1274" s="138"/>
      <c r="AF1274" s="138"/>
      <c r="AG1274" s="138"/>
      <c r="AH1274" s="138"/>
      <c r="AI1274" s="138"/>
      <c r="AJ1274" s="138"/>
      <c r="AK1274" s="138"/>
      <c r="AL1274" s="207" t="str">
        <f>[1]D3!G180&amp;""</f>
        <v/>
      </c>
      <c r="AM1274" s="165"/>
      <c r="AN1274" s="165"/>
      <c r="AO1274" s="165"/>
      <c r="AP1274" s="165"/>
      <c r="AQ1274" s="165"/>
      <c r="AR1274" s="165"/>
      <c r="AS1274" s="165"/>
      <c r="AT1274" s="165"/>
      <c r="AU1274" s="165"/>
      <c r="AV1274" s="165"/>
      <c r="AW1274" s="165"/>
      <c r="AX1274" s="165"/>
      <c r="AY1274" s="165"/>
      <c r="AZ1274" s="165"/>
      <c r="BA1274" s="166"/>
    </row>
    <row r="1275" spans="2:53" ht="14.25" customHeight="1" x14ac:dyDescent="0.55000000000000004">
      <c r="B1275" s="188"/>
      <c r="C1275" s="151"/>
      <c r="D1275" s="151"/>
      <c r="E1275" s="189"/>
      <c r="F1275" s="138"/>
      <c r="G1275" s="138"/>
      <c r="H1275" s="138"/>
      <c r="I1275" s="138"/>
      <c r="J1275" s="138"/>
      <c r="K1275" s="138"/>
      <c r="L1275" s="138"/>
      <c r="M1275" s="138"/>
      <c r="N1275" s="138"/>
      <c r="O1275" s="167"/>
      <c r="P1275" s="168"/>
      <c r="Q1275" s="168"/>
      <c r="R1275" s="168"/>
      <c r="S1275" s="168"/>
      <c r="T1275" s="168"/>
      <c r="U1275" s="168"/>
      <c r="V1275" s="168"/>
      <c r="W1275" s="168"/>
      <c r="X1275" s="168"/>
      <c r="Y1275" s="168"/>
      <c r="Z1275" s="168"/>
      <c r="AA1275" s="168"/>
      <c r="AB1275" s="168"/>
      <c r="AC1275" s="169"/>
      <c r="AD1275" s="138"/>
      <c r="AE1275" s="138"/>
      <c r="AF1275" s="138"/>
      <c r="AG1275" s="138"/>
      <c r="AH1275" s="138"/>
      <c r="AI1275" s="138"/>
      <c r="AJ1275" s="138"/>
      <c r="AK1275" s="138"/>
      <c r="AL1275" s="167"/>
      <c r="AM1275" s="168"/>
      <c r="AN1275" s="168"/>
      <c r="AO1275" s="168"/>
      <c r="AP1275" s="168"/>
      <c r="AQ1275" s="168"/>
      <c r="AR1275" s="168"/>
      <c r="AS1275" s="168"/>
      <c r="AT1275" s="168"/>
      <c r="AU1275" s="168"/>
      <c r="AV1275" s="168"/>
      <c r="AW1275" s="168"/>
      <c r="AX1275" s="168"/>
      <c r="AY1275" s="168"/>
      <c r="AZ1275" s="168"/>
      <c r="BA1275" s="169"/>
    </row>
    <row r="1276" spans="2:53" ht="14.25" customHeight="1" x14ac:dyDescent="0.55000000000000004">
      <c r="B1276" s="188"/>
      <c r="C1276" s="151"/>
      <c r="D1276" s="151"/>
      <c r="E1276" s="189"/>
      <c r="F1276" s="138" t="s">
        <v>6714</v>
      </c>
      <c r="G1276" s="138"/>
      <c r="H1276" s="138"/>
      <c r="I1276" s="138"/>
      <c r="J1276" s="138"/>
      <c r="K1276" s="138"/>
      <c r="L1276" s="138"/>
      <c r="M1276" s="138"/>
      <c r="N1276" s="138"/>
      <c r="O1276" s="138"/>
      <c r="P1276" s="138"/>
      <c r="Q1276" s="138"/>
      <c r="R1276" s="138"/>
      <c r="S1276" s="138"/>
      <c r="T1276" s="138"/>
      <c r="U1276" s="138"/>
      <c r="V1276" s="138"/>
      <c r="W1276" s="138"/>
      <c r="X1276" s="138"/>
      <c r="Y1276" s="138"/>
      <c r="Z1276" s="138"/>
      <c r="AA1276" s="138"/>
      <c r="AB1276" s="138"/>
      <c r="AC1276" s="138"/>
      <c r="AD1276" s="138"/>
      <c r="AE1276" s="138"/>
      <c r="AF1276" s="138"/>
      <c r="AG1276" s="138"/>
      <c r="AH1276" s="138"/>
      <c r="AI1276" s="138"/>
      <c r="AJ1276" s="138"/>
      <c r="AK1276" s="138"/>
      <c r="AL1276" s="138"/>
      <c r="AM1276" s="138"/>
      <c r="AN1276" s="138"/>
      <c r="AO1276" s="138"/>
      <c r="AP1276" s="138"/>
      <c r="AQ1276" s="138"/>
      <c r="AR1276" s="185" t="str">
        <f>[1]D3!G181&amp;""</f>
        <v/>
      </c>
      <c r="AS1276" s="202"/>
      <c r="AT1276" s="202"/>
      <c r="AU1276" s="202"/>
      <c r="AV1276" s="202"/>
      <c r="AW1276" s="202"/>
      <c r="AX1276" s="202"/>
      <c r="AY1276" s="202"/>
      <c r="AZ1276" s="202"/>
      <c r="BA1276" s="203"/>
    </row>
    <row r="1277" spans="2:53" ht="14.25" customHeight="1" x14ac:dyDescent="0.55000000000000004">
      <c r="B1277" s="188"/>
      <c r="C1277" s="151"/>
      <c r="D1277" s="151"/>
      <c r="E1277" s="189"/>
      <c r="F1277" s="138"/>
      <c r="G1277" s="138"/>
      <c r="H1277" s="138"/>
      <c r="I1277" s="138"/>
      <c r="J1277" s="138"/>
      <c r="K1277" s="138"/>
      <c r="L1277" s="138"/>
      <c r="M1277" s="138"/>
      <c r="N1277" s="138"/>
      <c r="O1277" s="138"/>
      <c r="P1277" s="138"/>
      <c r="Q1277" s="138"/>
      <c r="R1277" s="138"/>
      <c r="S1277" s="138"/>
      <c r="T1277" s="138"/>
      <c r="U1277" s="138"/>
      <c r="V1277" s="138"/>
      <c r="W1277" s="138"/>
      <c r="X1277" s="138"/>
      <c r="Y1277" s="138"/>
      <c r="Z1277" s="138"/>
      <c r="AA1277" s="138"/>
      <c r="AB1277" s="138"/>
      <c r="AC1277" s="138"/>
      <c r="AD1277" s="138"/>
      <c r="AE1277" s="138"/>
      <c r="AF1277" s="138"/>
      <c r="AG1277" s="138"/>
      <c r="AH1277" s="138"/>
      <c r="AI1277" s="138"/>
      <c r="AJ1277" s="138"/>
      <c r="AK1277" s="138"/>
      <c r="AL1277" s="138"/>
      <c r="AM1277" s="138"/>
      <c r="AN1277" s="138"/>
      <c r="AO1277" s="138"/>
      <c r="AP1277" s="138"/>
      <c r="AQ1277" s="138"/>
      <c r="AR1277" s="204"/>
      <c r="AS1277" s="205"/>
      <c r="AT1277" s="205"/>
      <c r="AU1277" s="205"/>
      <c r="AV1277" s="205"/>
      <c r="AW1277" s="205"/>
      <c r="AX1277" s="205"/>
      <c r="AY1277" s="205"/>
      <c r="AZ1277" s="205"/>
      <c r="BA1277" s="206"/>
    </row>
    <row r="1278" spans="2:53" ht="14.25" customHeight="1" x14ac:dyDescent="0.55000000000000004">
      <c r="B1278" s="188"/>
      <c r="C1278" s="151"/>
      <c r="D1278" s="151"/>
      <c r="E1278" s="189"/>
      <c r="F1278" s="138" t="s">
        <v>6731</v>
      </c>
      <c r="G1278" s="138"/>
      <c r="H1278" s="138"/>
      <c r="I1278" s="138"/>
      <c r="J1278" s="138"/>
      <c r="K1278" s="138"/>
      <c r="L1278" s="138"/>
      <c r="M1278" s="138"/>
      <c r="N1278" s="138"/>
      <c r="O1278" s="138"/>
      <c r="P1278" s="138"/>
      <c r="Q1278" s="138"/>
      <c r="R1278" s="138"/>
      <c r="S1278" s="138"/>
      <c r="T1278" s="207" t="str">
        <f>[1]D3!G183&amp;""</f>
        <v/>
      </c>
      <c r="U1278" s="165"/>
      <c r="V1278" s="165"/>
      <c r="W1278" s="165"/>
      <c r="X1278" s="165"/>
      <c r="Y1278" s="165"/>
      <c r="Z1278" s="165"/>
      <c r="AA1278" s="165"/>
      <c r="AB1278" s="165"/>
      <c r="AC1278" s="165"/>
      <c r="AD1278" s="165"/>
      <c r="AE1278" s="165"/>
      <c r="AF1278" s="165"/>
      <c r="AG1278" s="165"/>
      <c r="AH1278" s="165"/>
      <c r="AI1278" s="165"/>
      <c r="AJ1278" s="165"/>
      <c r="AK1278" s="165"/>
      <c r="AL1278" s="165"/>
      <c r="AM1278" s="165"/>
      <c r="AN1278" s="165"/>
      <c r="AO1278" s="165"/>
      <c r="AP1278" s="165"/>
      <c r="AQ1278" s="165"/>
      <c r="AR1278" s="165"/>
      <c r="AS1278" s="165"/>
      <c r="AT1278" s="165"/>
      <c r="AU1278" s="165"/>
      <c r="AV1278" s="165"/>
      <c r="AW1278" s="165"/>
      <c r="AX1278" s="165"/>
      <c r="AY1278" s="165"/>
      <c r="AZ1278" s="165"/>
      <c r="BA1278" s="166"/>
    </row>
    <row r="1279" spans="2:53" ht="14.25" customHeight="1" x14ac:dyDescent="0.55000000000000004">
      <c r="B1279" s="188"/>
      <c r="C1279" s="151"/>
      <c r="D1279" s="151"/>
      <c r="E1279" s="189"/>
      <c r="F1279" s="138"/>
      <c r="G1279" s="138"/>
      <c r="H1279" s="138"/>
      <c r="I1279" s="138"/>
      <c r="J1279" s="138"/>
      <c r="K1279" s="138"/>
      <c r="L1279" s="138"/>
      <c r="M1279" s="138"/>
      <c r="N1279" s="138"/>
      <c r="O1279" s="138"/>
      <c r="P1279" s="138"/>
      <c r="Q1279" s="138"/>
      <c r="R1279" s="138"/>
      <c r="S1279" s="138"/>
      <c r="T1279" s="421"/>
      <c r="U1279" s="422"/>
      <c r="V1279" s="422"/>
      <c r="W1279" s="422"/>
      <c r="X1279" s="422"/>
      <c r="Y1279" s="422"/>
      <c r="Z1279" s="422"/>
      <c r="AA1279" s="422"/>
      <c r="AB1279" s="422"/>
      <c r="AC1279" s="422"/>
      <c r="AD1279" s="422"/>
      <c r="AE1279" s="422"/>
      <c r="AF1279" s="422"/>
      <c r="AG1279" s="422"/>
      <c r="AH1279" s="422"/>
      <c r="AI1279" s="422"/>
      <c r="AJ1279" s="422"/>
      <c r="AK1279" s="422"/>
      <c r="AL1279" s="422"/>
      <c r="AM1279" s="422"/>
      <c r="AN1279" s="422"/>
      <c r="AO1279" s="422"/>
      <c r="AP1279" s="422"/>
      <c r="AQ1279" s="422"/>
      <c r="AR1279" s="422"/>
      <c r="AS1279" s="422"/>
      <c r="AT1279" s="422"/>
      <c r="AU1279" s="422"/>
      <c r="AV1279" s="422"/>
      <c r="AW1279" s="422"/>
      <c r="AX1279" s="422"/>
      <c r="AY1279" s="422"/>
      <c r="AZ1279" s="422"/>
      <c r="BA1279" s="423"/>
    </row>
    <row r="1280" spans="2:53" ht="14.25" customHeight="1" x14ac:dyDescent="0.55000000000000004">
      <c r="B1280" s="188"/>
      <c r="C1280" s="151"/>
      <c r="D1280" s="151"/>
      <c r="E1280" s="189"/>
      <c r="F1280" s="138" t="s">
        <v>6716</v>
      </c>
      <c r="G1280" s="138"/>
      <c r="H1280" s="138"/>
      <c r="I1280" s="138"/>
      <c r="J1280" s="138"/>
      <c r="K1280" s="138"/>
      <c r="L1280" s="138"/>
      <c r="M1280" s="138"/>
      <c r="N1280" s="138"/>
      <c r="O1280" s="138"/>
      <c r="P1280" s="138"/>
      <c r="Q1280" s="138"/>
      <c r="R1280" s="138"/>
      <c r="S1280" s="138"/>
      <c r="T1280" s="424" t="str">
        <f>[1]D3!G184&amp;""</f>
        <v/>
      </c>
      <c r="U1280" s="425"/>
      <c r="V1280" s="425"/>
      <c r="W1280" s="425"/>
      <c r="X1280" s="425"/>
      <c r="Y1280" s="425"/>
      <c r="Z1280" s="425"/>
      <c r="AA1280" s="425"/>
      <c r="AB1280" s="425"/>
      <c r="AC1280" s="425"/>
      <c r="AD1280" s="425"/>
      <c r="AE1280" s="425"/>
      <c r="AF1280" s="425"/>
      <c r="AG1280" s="425"/>
      <c r="AH1280" s="425"/>
      <c r="AI1280" s="425"/>
      <c r="AJ1280" s="425"/>
      <c r="AK1280" s="425"/>
      <c r="AL1280" s="425"/>
      <c r="AM1280" s="425"/>
      <c r="AN1280" s="425"/>
      <c r="AO1280" s="425"/>
      <c r="AP1280" s="425"/>
      <c r="AQ1280" s="425"/>
      <c r="AR1280" s="425"/>
      <c r="AS1280" s="425"/>
      <c r="AT1280" s="425"/>
      <c r="AU1280" s="425"/>
      <c r="AV1280" s="425"/>
      <c r="AW1280" s="425"/>
      <c r="AX1280" s="425"/>
      <c r="AY1280" s="425"/>
      <c r="AZ1280" s="425"/>
      <c r="BA1280" s="426"/>
    </row>
    <row r="1281" spans="2:53" ht="14.25" customHeight="1" x14ac:dyDescent="0.55000000000000004">
      <c r="B1281" s="188"/>
      <c r="C1281" s="151"/>
      <c r="D1281" s="151"/>
      <c r="E1281" s="189"/>
      <c r="F1281" s="138"/>
      <c r="G1281" s="138"/>
      <c r="H1281" s="138"/>
      <c r="I1281" s="138"/>
      <c r="J1281" s="138"/>
      <c r="K1281" s="138"/>
      <c r="L1281" s="138"/>
      <c r="M1281" s="138"/>
      <c r="N1281" s="138"/>
      <c r="O1281" s="138"/>
      <c r="P1281" s="138"/>
      <c r="Q1281" s="138"/>
      <c r="R1281" s="138"/>
      <c r="S1281" s="138"/>
      <c r="T1281" s="421"/>
      <c r="U1281" s="422"/>
      <c r="V1281" s="422"/>
      <c r="W1281" s="422"/>
      <c r="X1281" s="422"/>
      <c r="Y1281" s="422"/>
      <c r="Z1281" s="422"/>
      <c r="AA1281" s="422"/>
      <c r="AB1281" s="422"/>
      <c r="AC1281" s="422"/>
      <c r="AD1281" s="422"/>
      <c r="AE1281" s="422"/>
      <c r="AF1281" s="422"/>
      <c r="AG1281" s="422"/>
      <c r="AH1281" s="422"/>
      <c r="AI1281" s="422"/>
      <c r="AJ1281" s="422"/>
      <c r="AK1281" s="422"/>
      <c r="AL1281" s="422"/>
      <c r="AM1281" s="422"/>
      <c r="AN1281" s="422"/>
      <c r="AO1281" s="422"/>
      <c r="AP1281" s="422"/>
      <c r="AQ1281" s="422"/>
      <c r="AR1281" s="422"/>
      <c r="AS1281" s="422"/>
      <c r="AT1281" s="422"/>
      <c r="AU1281" s="422"/>
      <c r="AV1281" s="422"/>
      <c r="AW1281" s="422"/>
      <c r="AX1281" s="422"/>
      <c r="AY1281" s="422"/>
      <c r="AZ1281" s="422"/>
      <c r="BA1281" s="423"/>
    </row>
    <row r="1282" spans="2:53" ht="14.25" customHeight="1" x14ac:dyDescent="0.55000000000000004">
      <c r="B1282" s="188"/>
      <c r="C1282" s="151"/>
      <c r="D1282" s="151"/>
      <c r="E1282" s="189"/>
      <c r="F1282" s="138" t="s">
        <v>6717</v>
      </c>
      <c r="G1282" s="138"/>
      <c r="H1282" s="138"/>
      <c r="I1282" s="138"/>
      <c r="J1282" s="138"/>
      <c r="K1282" s="138"/>
      <c r="L1282" s="138"/>
      <c r="M1282" s="138"/>
      <c r="N1282" s="138"/>
      <c r="O1282" s="138"/>
      <c r="P1282" s="138"/>
      <c r="Q1282" s="138"/>
      <c r="R1282" s="138"/>
      <c r="S1282" s="138"/>
      <c r="T1282" s="424" t="str">
        <f>[1]D3!G185&amp;""</f>
        <v/>
      </c>
      <c r="U1282" s="425"/>
      <c r="V1282" s="425"/>
      <c r="W1282" s="425"/>
      <c r="X1282" s="425"/>
      <c r="Y1282" s="425"/>
      <c r="Z1282" s="425"/>
      <c r="AA1282" s="425"/>
      <c r="AB1282" s="425"/>
      <c r="AC1282" s="425"/>
      <c r="AD1282" s="425"/>
      <c r="AE1282" s="425"/>
      <c r="AF1282" s="425"/>
      <c r="AG1282" s="425"/>
      <c r="AH1282" s="425"/>
      <c r="AI1282" s="425"/>
      <c r="AJ1282" s="425"/>
      <c r="AK1282" s="425"/>
      <c r="AL1282" s="425"/>
      <c r="AM1282" s="425"/>
      <c r="AN1282" s="425"/>
      <c r="AO1282" s="425"/>
      <c r="AP1282" s="425"/>
      <c r="AQ1282" s="425"/>
      <c r="AR1282" s="425"/>
      <c r="AS1282" s="425"/>
      <c r="AT1282" s="425"/>
      <c r="AU1282" s="425"/>
      <c r="AV1282" s="425"/>
      <c r="AW1282" s="425"/>
      <c r="AX1282" s="425"/>
      <c r="AY1282" s="425"/>
      <c r="AZ1282" s="425"/>
      <c r="BA1282" s="426"/>
    </row>
    <row r="1283" spans="2:53" ht="14.25" customHeight="1" x14ac:dyDescent="0.55000000000000004">
      <c r="B1283" s="142"/>
      <c r="C1283" s="150"/>
      <c r="D1283" s="150"/>
      <c r="E1283" s="143"/>
      <c r="F1283" s="138"/>
      <c r="G1283" s="138"/>
      <c r="H1283" s="138"/>
      <c r="I1283" s="138"/>
      <c r="J1283" s="138"/>
      <c r="K1283" s="138"/>
      <c r="L1283" s="138"/>
      <c r="M1283" s="138"/>
      <c r="N1283" s="138"/>
      <c r="O1283" s="138"/>
      <c r="P1283" s="138"/>
      <c r="Q1283" s="138"/>
      <c r="R1283" s="138"/>
      <c r="S1283" s="138"/>
      <c r="T1283" s="167"/>
      <c r="U1283" s="168"/>
      <c r="V1283" s="168"/>
      <c r="W1283" s="168"/>
      <c r="X1283" s="168"/>
      <c r="Y1283" s="168"/>
      <c r="Z1283" s="168"/>
      <c r="AA1283" s="168"/>
      <c r="AB1283" s="168"/>
      <c r="AC1283" s="168"/>
      <c r="AD1283" s="168"/>
      <c r="AE1283" s="168"/>
      <c r="AF1283" s="168"/>
      <c r="AG1283" s="168"/>
      <c r="AH1283" s="168"/>
      <c r="AI1283" s="168"/>
      <c r="AJ1283" s="168"/>
      <c r="AK1283" s="168"/>
      <c r="AL1283" s="168"/>
      <c r="AM1283" s="168"/>
      <c r="AN1283" s="168"/>
      <c r="AO1283" s="168"/>
      <c r="AP1283" s="168"/>
      <c r="AQ1283" s="168"/>
      <c r="AR1283" s="168"/>
      <c r="AS1283" s="168"/>
      <c r="AT1283" s="168"/>
      <c r="AU1283" s="168"/>
      <c r="AV1283" s="168"/>
      <c r="AW1283" s="168"/>
      <c r="AX1283" s="168"/>
      <c r="AY1283" s="168"/>
      <c r="AZ1283" s="168"/>
      <c r="BA1283" s="169"/>
    </row>
    <row r="1284" spans="2:53" ht="14.25" customHeight="1" x14ac:dyDescent="0.55000000000000004">
      <c r="B1284" s="156" t="s">
        <v>6262</v>
      </c>
      <c r="C1284" s="157"/>
      <c r="D1284" s="157"/>
      <c r="E1284" s="141"/>
      <c r="F1284" s="138" t="s">
        <v>6712</v>
      </c>
      <c r="G1284" s="138"/>
      <c r="H1284" s="138"/>
      <c r="I1284" s="138"/>
      <c r="J1284" s="138"/>
      <c r="K1284" s="138"/>
      <c r="L1284" s="138"/>
      <c r="M1284" s="138"/>
      <c r="N1284" s="138"/>
      <c r="O1284" s="207" t="str">
        <f>[1]D3!G186&amp;""</f>
        <v/>
      </c>
      <c r="P1284" s="165"/>
      <c r="Q1284" s="165"/>
      <c r="R1284" s="165"/>
      <c r="S1284" s="165"/>
      <c r="T1284" s="165"/>
      <c r="U1284" s="165"/>
      <c r="V1284" s="165"/>
      <c r="W1284" s="165"/>
      <c r="X1284" s="165"/>
      <c r="Y1284" s="165"/>
      <c r="Z1284" s="165"/>
      <c r="AA1284" s="165"/>
      <c r="AB1284" s="165"/>
      <c r="AC1284" s="166"/>
      <c r="AD1284" s="138" t="s">
        <v>6718</v>
      </c>
      <c r="AE1284" s="138"/>
      <c r="AF1284" s="138"/>
      <c r="AG1284" s="138"/>
      <c r="AH1284" s="138"/>
      <c r="AI1284" s="138"/>
      <c r="AJ1284" s="138"/>
      <c r="AK1284" s="138"/>
      <c r="AL1284" s="207" t="str">
        <f>[1]D3!G187&amp;""</f>
        <v/>
      </c>
      <c r="AM1284" s="165"/>
      <c r="AN1284" s="165"/>
      <c r="AO1284" s="165"/>
      <c r="AP1284" s="165"/>
      <c r="AQ1284" s="165"/>
      <c r="AR1284" s="165"/>
      <c r="AS1284" s="165"/>
      <c r="AT1284" s="165"/>
      <c r="AU1284" s="165"/>
      <c r="AV1284" s="165"/>
      <c r="AW1284" s="165"/>
      <c r="AX1284" s="165"/>
      <c r="AY1284" s="165"/>
      <c r="AZ1284" s="165"/>
      <c r="BA1284" s="166"/>
    </row>
    <row r="1285" spans="2:53" ht="14.25" customHeight="1" x14ac:dyDescent="0.55000000000000004">
      <c r="B1285" s="188"/>
      <c r="C1285" s="151"/>
      <c r="D1285" s="151"/>
      <c r="E1285" s="189"/>
      <c r="F1285" s="138"/>
      <c r="G1285" s="138"/>
      <c r="H1285" s="138"/>
      <c r="I1285" s="138"/>
      <c r="J1285" s="138"/>
      <c r="K1285" s="138"/>
      <c r="L1285" s="138"/>
      <c r="M1285" s="138"/>
      <c r="N1285" s="138"/>
      <c r="O1285" s="167"/>
      <c r="P1285" s="168"/>
      <c r="Q1285" s="168"/>
      <c r="R1285" s="168"/>
      <c r="S1285" s="168"/>
      <c r="T1285" s="168"/>
      <c r="U1285" s="168"/>
      <c r="V1285" s="168"/>
      <c r="W1285" s="168"/>
      <c r="X1285" s="168"/>
      <c r="Y1285" s="168"/>
      <c r="Z1285" s="168"/>
      <c r="AA1285" s="168"/>
      <c r="AB1285" s="168"/>
      <c r="AC1285" s="169"/>
      <c r="AD1285" s="138"/>
      <c r="AE1285" s="138"/>
      <c r="AF1285" s="138"/>
      <c r="AG1285" s="138"/>
      <c r="AH1285" s="138"/>
      <c r="AI1285" s="138"/>
      <c r="AJ1285" s="138"/>
      <c r="AK1285" s="138"/>
      <c r="AL1285" s="167"/>
      <c r="AM1285" s="168"/>
      <c r="AN1285" s="168"/>
      <c r="AO1285" s="168"/>
      <c r="AP1285" s="168"/>
      <c r="AQ1285" s="168"/>
      <c r="AR1285" s="168"/>
      <c r="AS1285" s="168"/>
      <c r="AT1285" s="168"/>
      <c r="AU1285" s="168"/>
      <c r="AV1285" s="168"/>
      <c r="AW1285" s="168"/>
      <c r="AX1285" s="168"/>
      <c r="AY1285" s="168"/>
      <c r="AZ1285" s="168"/>
      <c r="BA1285" s="169"/>
    </row>
    <row r="1286" spans="2:53" ht="14.25" customHeight="1" x14ac:dyDescent="0.55000000000000004">
      <c r="B1286" s="188"/>
      <c r="C1286" s="151"/>
      <c r="D1286" s="151"/>
      <c r="E1286" s="189"/>
      <c r="F1286" s="138" t="s">
        <v>6714</v>
      </c>
      <c r="G1286" s="138"/>
      <c r="H1286" s="138"/>
      <c r="I1286" s="138"/>
      <c r="J1286" s="138"/>
      <c r="K1286" s="138"/>
      <c r="L1286" s="138"/>
      <c r="M1286" s="138"/>
      <c r="N1286" s="138"/>
      <c r="O1286" s="138"/>
      <c r="P1286" s="138"/>
      <c r="Q1286" s="138"/>
      <c r="R1286" s="138"/>
      <c r="S1286" s="138"/>
      <c r="T1286" s="138"/>
      <c r="U1286" s="138"/>
      <c r="V1286" s="138"/>
      <c r="W1286" s="138"/>
      <c r="X1286" s="138"/>
      <c r="Y1286" s="138"/>
      <c r="Z1286" s="138"/>
      <c r="AA1286" s="138"/>
      <c r="AB1286" s="138"/>
      <c r="AC1286" s="138"/>
      <c r="AD1286" s="138"/>
      <c r="AE1286" s="138"/>
      <c r="AF1286" s="138"/>
      <c r="AG1286" s="138"/>
      <c r="AH1286" s="138"/>
      <c r="AI1286" s="138"/>
      <c r="AJ1286" s="138"/>
      <c r="AK1286" s="138"/>
      <c r="AL1286" s="138"/>
      <c r="AM1286" s="138"/>
      <c r="AN1286" s="138"/>
      <c r="AO1286" s="138"/>
      <c r="AP1286" s="138"/>
      <c r="AQ1286" s="138"/>
      <c r="AR1286" s="185" t="str">
        <f>[1]D3!G188&amp;""</f>
        <v/>
      </c>
      <c r="AS1286" s="202"/>
      <c r="AT1286" s="202"/>
      <c r="AU1286" s="202"/>
      <c r="AV1286" s="202"/>
      <c r="AW1286" s="202"/>
      <c r="AX1286" s="202"/>
      <c r="AY1286" s="202"/>
      <c r="AZ1286" s="202"/>
      <c r="BA1286" s="203"/>
    </row>
    <row r="1287" spans="2:53" ht="14.25" customHeight="1" x14ac:dyDescent="0.55000000000000004">
      <c r="B1287" s="188"/>
      <c r="C1287" s="151"/>
      <c r="D1287" s="151"/>
      <c r="E1287" s="189"/>
      <c r="F1287" s="138"/>
      <c r="G1287" s="138"/>
      <c r="H1287" s="138"/>
      <c r="I1287" s="138"/>
      <c r="J1287" s="138"/>
      <c r="K1287" s="138"/>
      <c r="L1287" s="138"/>
      <c r="M1287" s="138"/>
      <c r="N1287" s="138"/>
      <c r="O1287" s="138"/>
      <c r="P1287" s="138"/>
      <c r="Q1287" s="138"/>
      <c r="R1287" s="138"/>
      <c r="S1287" s="138"/>
      <c r="T1287" s="138"/>
      <c r="U1287" s="138"/>
      <c r="V1287" s="138"/>
      <c r="W1287" s="138"/>
      <c r="X1287" s="138"/>
      <c r="Y1287" s="138"/>
      <c r="Z1287" s="138"/>
      <c r="AA1287" s="138"/>
      <c r="AB1287" s="138"/>
      <c r="AC1287" s="138"/>
      <c r="AD1287" s="138"/>
      <c r="AE1287" s="138"/>
      <c r="AF1287" s="138"/>
      <c r="AG1287" s="138"/>
      <c r="AH1287" s="138"/>
      <c r="AI1287" s="138"/>
      <c r="AJ1287" s="138"/>
      <c r="AK1287" s="138"/>
      <c r="AL1287" s="138"/>
      <c r="AM1287" s="138"/>
      <c r="AN1287" s="138"/>
      <c r="AO1287" s="138"/>
      <c r="AP1287" s="138"/>
      <c r="AQ1287" s="138"/>
      <c r="AR1287" s="204"/>
      <c r="AS1287" s="205"/>
      <c r="AT1287" s="205"/>
      <c r="AU1287" s="205"/>
      <c r="AV1287" s="205"/>
      <c r="AW1287" s="205"/>
      <c r="AX1287" s="205"/>
      <c r="AY1287" s="205"/>
      <c r="AZ1287" s="205"/>
      <c r="BA1287" s="206"/>
    </row>
    <row r="1288" spans="2:53" ht="14.25" customHeight="1" x14ac:dyDescent="0.55000000000000004">
      <c r="B1288" s="188"/>
      <c r="C1288" s="151"/>
      <c r="D1288" s="151"/>
      <c r="E1288" s="189"/>
      <c r="F1288" s="138" t="s">
        <v>6731</v>
      </c>
      <c r="G1288" s="138"/>
      <c r="H1288" s="138"/>
      <c r="I1288" s="138"/>
      <c r="J1288" s="138"/>
      <c r="K1288" s="138"/>
      <c r="L1288" s="138"/>
      <c r="M1288" s="138"/>
      <c r="N1288" s="138"/>
      <c r="O1288" s="138"/>
      <c r="P1288" s="138"/>
      <c r="Q1288" s="138"/>
      <c r="R1288" s="138"/>
      <c r="S1288" s="138"/>
      <c r="T1288" s="207" t="str">
        <f>[1]D3!G190&amp;""</f>
        <v/>
      </c>
      <c r="U1288" s="165"/>
      <c r="V1288" s="165"/>
      <c r="W1288" s="165"/>
      <c r="X1288" s="165"/>
      <c r="Y1288" s="165"/>
      <c r="Z1288" s="165"/>
      <c r="AA1288" s="165"/>
      <c r="AB1288" s="165"/>
      <c r="AC1288" s="165"/>
      <c r="AD1288" s="165"/>
      <c r="AE1288" s="165"/>
      <c r="AF1288" s="165"/>
      <c r="AG1288" s="165"/>
      <c r="AH1288" s="165"/>
      <c r="AI1288" s="165"/>
      <c r="AJ1288" s="165"/>
      <c r="AK1288" s="165"/>
      <c r="AL1288" s="165"/>
      <c r="AM1288" s="165"/>
      <c r="AN1288" s="165"/>
      <c r="AO1288" s="165"/>
      <c r="AP1288" s="165"/>
      <c r="AQ1288" s="165"/>
      <c r="AR1288" s="165"/>
      <c r="AS1288" s="165"/>
      <c r="AT1288" s="165"/>
      <c r="AU1288" s="165"/>
      <c r="AV1288" s="165"/>
      <c r="AW1288" s="165"/>
      <c r="AX1288" s="165"/>
      <c r="AY1288" s="165"/>
      <c r="AZ1288" s="165"/>
      <c r="BA1288" s="166"/>
    </row>
    <row r="1289" spans="2:53" ht="14.25" customHeight="1" x14ac:dyDescent="0.55000000000000004">
      <c r="B1289" s="188"/>
      <c r="C1289" s="151"/>
      <c r="D1289" s="151"/>
      <c r="E1289" s="189"/>
      <c r="F1289" s="138"/>
      <c r="G1289" s="138"/>
      <c r="H1289" s="138"/>
      <c r="I1289" s="138"/>
      <c r="J1289" s="138"/>
      <c r="K1289" s="138"/>
      <c r="L1289" s="138"/>
      <c r="M1289" s="138"/>
      <c r="N1289" s="138"/>
      <c r="O1289" s="138"/>
      <c r="P1289" s="138"/>
      <c r="Q1289" s="138"/>
      <c r="R1289" s="138"/>
      <c r="S1289" s="138"/>
      <c r="T1289" s="421"/>
      <c r="U1289" s="422"/>
      <c r="V1289" s="422"/>
      <c r="W1289" s="422"/>
      <c r="X1289" s="422"/>
      <c r="Y1289" s="422"/>
      <c r="Z1289" s="422"/>
      <c r="AA1289" s="422"/>
      <c r="AB1289" s="422"/>
      <c r="AC1289" s="422"/>
      <c r="AD1289" s="422"/>
      <c r="AE1289" s="422"/>
      <c r="AF1289" s="422"/>
      <c r="AG1289" s="422"/>
      <c r="AH1289" s="422"/>
      <c r="AI1289" s="422"/>
      <c r="AJ1289" s="422"/>
      <c r="AK1289" s="422"/>
      <c r="AL1289" s="422"/>
      <c r="AM1289" s="422"/>
      <c r="AN1289" s="422"/>
      <c r="AO1289" s="422"/>
      <c r="AP1289" s="422"/>
      <c r="AQ1289" s="422"/>
      <c r="AR1289" s="422"/>
      <c r="AS1289" s="422"/>
      <c r="AT1289" s="422"/>
      <c r="AU1289" s="422"/>
      <c r="AV1289" s="422"/>
      <c r="AW1289" s="422"/>
      <c r="AX1289" s="422"/>
      <c r="AY1289" s="422"/>
      <c r="AZ1289" s="422"/>
      <c r="BA1289" s="423"/>
    </row>
    <row r="1290" spans="2:53" ht="14.25" customHeight="1" x14ac:dyDescent="0.55000000000000004">
      <c r="B1290" s="188"/>
      <c r="C1290" s="151"/>
      <c r="D1290" s="151"/>
      <c r="E1290" s="189"/>
      <c r="F1290" s="138" t="s">
        <v>6716</v>
      </c>
      <c r="G1290" s="138"/>
      <c r="H1290" s="138"/>
      <c r="I1290" s="138"/>
      <c r="J1290" s="138"/>
      <c r="K1290" s="138"/>
      <c r="L1290" s="138"/>
      <c r="M1290" s="138"/>
      <c r="N1290" s="138"/>
      <c r="O1290" s="138"/>
      <c r="P1290" s="138"/>
      <c r="Q1290" s="138"/>
      <c r="R1290" s="138"/>
      <c r="S1290" s="138"/>
      <c r="T1290" s="424" t="str">
        <f>[1]D3!G191&amp;""</f>
        <v/>
      </c>
      <c r="U1290" s="425"/>
      <c r="V1290" s="425"/>
      <c r="W1290" s="425"/>
      <c r="X1290" s="425"/>
      <c r="Y1290" s="425"/>
      <c r="Z1290" s="425"/>
      <c r="AA1290" s="425"/>
      <c r="AB1290" s="425"/>
      <c r="AC1290" s="425"/>
      <c r="AD1290" s="425"/>
      <c r="AE1290" s="425"/>
      <c r="AF1290" s="425"/>
      <c r="AG1290" s="425"/>
      <c r="AH1290" s="425"/>
      <c r="AI1290" s="425"/>
      <c r="AJ1290" s="425"/>
      <c r="AK1290" s="425"/>
      <c r="AL1290" s="425"/>
      <c r="AM1290" s="425"/>
      <c r="AN1290" s="425"/>
      <c r="AO1290" s="425"/>
      <c r="AP1290" s="425"/>
      <c r="AQ1290" s="425"/>
      <c r="AR1290" s="425"/>
      <c r="AS1290" s="425"/>
      <c r="AT1290" s="425"/>
      <c r="AU1290" s="425"/>
      <c r="AV1290" s="425"/>
      <c r="AW1290" s="425"/>
      <c r="AX1290" s="425"/>
      <c r="AY1290" s="425"/>
      <c r="AZ1290" s="425"/>
      <c r="BA1290" s="426"/>
    </row>
    <row r="1291" spans="2:53" ht="14.25" customHeight="1" x14ac:dyDescent="0.55000000000000004">
      <c r="B1291" s="188"/>
      <c r="C1291" s="151"/>
      <c r="D1291" s="151"/>
      <c r="E1291" s="189"/>
      <c r="F1291" s="138"/>
      <c r="G1291" s="138"/>
      <c r="H1291" s="138"/>
      <c r="I1291" s="138"/>
      <c r="J1291" s="138"/>
      <c r="K1291" s="138"/>
      <c r="L1291" s="138"/>
      <c r="M1291" s="138"/>
      <c r="N1291" s="138"/>
      <c r="O1291" s="138"/>
      <c r="P1291" s="138"/>
      <c r="Q1291" s="138"/>
      <c r="R1291" s="138"/>
      <c r="S1291" s="138"/>
      <c r="T1291" s="421"/>
      <c r="U1291" s="422"/>
      <c r="V1291" s="422"/>
      <c r="W1291" s="422"/>
      <c r="X1291" s="422"/>
      <c r="Y1291" s="422"/>
      <c r="Z1291" s="422"/>
      <c r="AA1291" s="422"/>
      <c r="AB1291" s="422"/>
      <c r="AC1291" s="422"/>
      <c r="AD1291" s="422"/>
      <c r="AE1291" s="422"/>
      <c r="AF1291" s="422"/>
      <c r="AG1291" s="422"/>
      <c r="AH1291" s="422"/>
      <c r="AI1291" s="422"/>
      <c r="AJ1291" s="422"/>
      <c r="AK1291" s="422"/>
      <c r="AL1291" s="422"/>
      <c r="AM1291" s="422"/>
      <c r="AN1291" s="422"/>
      <c r="AO1291" s="422"/>
      <c r="AP1291" s="422"/>
      <c r="AQ1291" s="422"/>
      <c r="AR1291" s="422"/>
      <c r="AS1291" s="422"/>
      <c r="AT1291" s="422"/>
      <c r="AU1291" s="422"/>
      <c r="AV1291" s="422"/>
      <c r="AW1291" s="422"/>
      <c r="AX1291" s="422"/>
      <c r="AY1291" s="422"/>
      <c r="AZ1291" s="422"/>
      <c r="BA1291" s="423"/>
    </row>
    <row r="1292" spans="2:53" ht="14.25" customHeight="1" x14ac:dyDescent="0.55000000000000004">
      <c r="B1292" s="188"/>
      <c r="C1292" s="151"/>
      <c r="D1292" s="151"/>
      <c r="E1292" s="189"/>
      <c r="F1292" s="138" t="s">
        <v>6717</v>
      </c>
      <c r="G1292" s="138"/>
      <c r="H1292" s="138"/>
      <c r="I1292" s="138"/>
      <c r="J1292" s="138"/>
      <c r="K1292" s="138"/>
      <c r="L1292" s="138"/>
      <c r="M1292" s="138"/>
      <c r="N1292" s="138"/>
      <c r="O1292" s="138"/>
      <c r="P1292" s="138"/>
      <c r="Q1292" s="138"/>
      <c r="R1292" s="138"/>
      <c r="S1292" s="138"/>
      <c r="T1292" s="424" t="str">
        <f>[1]D3!G192&amp;""</f>
        <v/>
      </c>
      <c r="U1292" s="425"/>
      <c r="V1292" s="425"/>
      <c r="W1292" s="425"/>
      <c r="X1292" s="425"/>
      <c r="Y1292" s="425"/>
      <c r="Z1292" s="425"/>
      <c r="AA1292" s="425"/>
      <c r="AB1292" s="425"/>
      <c r="AC1292" s="425"/>
      <c r="AD1292" s="425"/>
      <c r="AE1292" s="425"/>
      <c r="AF1292" s="425"/>
      <c r="AG1292" s="425"/>
      <c r="AH1292" s="425"/>
      <c r="AI1292" s="425"/>
      <c r="AJ1292" s="425"/>
      <c r="AK1292" s="425"/>
      <c r="AL1292" s="425"/>
      <c r="AM1292" s="425"/>
      <c r="AN1292" s="425"/>
      <c r="AO1292" s="425"/>
      <c r="AP1292" s="425"/>
      <c r="AQ1292" s="425"/>
      <c r="AR1292" s="425"/>
      <c r="AS1292" s="425"/>
      <c r="AT1292" s="425"/>
      <c r="AU1292" s="425"/>
      <c r="AV1292" s="425"/>
      <c r="AW1292" s="425"/>
      <c r="AX1292" s="425"/>
      <c r="AY1292" s="425"/>
      <c r="AZ1292" s="425"/>
      <c r="BA1292" s="426"/>
    </row>
    <row r="1293" spans="2:53" ht="14.25" customHeight="1" x14ac:dyDescent="0.55000000000000004">
      <c r="B1293" s="142"/>
      <c r="C1293" s="150"/>
      <c r="D1293" s="150"/>
      <c r="E1293" s="143"/>
      <c r="F1293" s="138"/>
      <c r="G1293" s="138"/>
      <c r="H1293" s="138"/>
      <c r="I1293" s="138"/>
      <c r="J1293" s="138"/>
      <c r="K1293" s="138"/>
      <c r="L1293" s="138"/>
      <c r="M1293" s="138"/>
      <c r="N1293" s="138"/>
      <c r="O1293" s="138"/>
      <c r="P1293" s="138"/>
      <c r="Q1293" s="138"/>
      <c r="R1293" s="138"/>
      <c r="S1293" s="138"/>
      <c r="T1293" s="167"/>
      <c r="U1293" s="168"/>
      <c r="V1293" s="168"/>
      <c r="W1293" s="168"/>
      <c r="X1293" s="168"/>
      <c r="Y1293" s="168"/>
      <c r="Z1293" s="168"/>
      <c r="AA1293" s="168"/>
      <c r="AB1293" s="168"/>
      <c r="AC1293" s="168"/>
      <c r="AD1293" s="168"/>
      <c r="AE1293" s="168"/>
      <c r="AF1293" s="168"/>
      <c r="AG1293" s="168"/>
      <c r="AH1293" s="168"/>
      <c r="AI1293" s="168"/>
      <c r="AJ1293" s="168"/>
      <c r="AK1293" s="168"/>
      <c r="AL1293" s="168"/>
      <c r="AM1293" s="168"/>
      <c r="AN1293" s="168"/>
      <c r="AO1293" s="168"/>
      <c r="AP1293" s="168"/>
      <c r="AQ1293" s="168"/>
      <c r="AR1293" s="168"/>
      <c r="AS1293" s="168"/>
      <c r="AT1293" s="168"/>
      <c r="AU1293" s="168"/>
      <c r="AV1293" s="168"/>
      <c r="AW1293" s="168"/>
      <c r="AX1293" s="168"/>
      <c r="AY1293" s="168"/>
      <c r="AZ1293" s="168"/>
      <c r="BA1293" s="169"/>
    </row>
    <row r="1294" spans="2:53" ht="14.25" customHeight="1" x14ac:dyDescent="0.55000000000000004">
      <c r="B1294" s="69"/>
      <c r="C1294" s="69"/>
      <c r="D1294" s="69"/>
      <c r="E1294" s="69"/>
      <c r="F1294" s="69"/>
      <c r="G1294" s="69"/>
      <c r="H1294" s="69"/>
      <c r="I1294" s="63"/>
      <c r="J1294" s="63"/>
      <c r="K1294" s="63"/>
      <c r="L1294" s="63"/>
      <c r="M1294" s="63"/>
      <c r="N1294" s="63"/>
      <c r="O1294" s="63"/>
      <c r="P1294" s="63"/>
      <c r="Q1294" s="63"/>
      <c r="R1294" s="63"/>
      <c r="S1294" s="63"/>
      <c r="T1294" s="63"/>
      <c r="U1294" s="63"/>
      <c r="V1294" s="63"/>
      <c r="W1294" s="63"/>
      <c r="X1294" s="63"/>
      <c r="Y1294" s="63"/>
      <c r="Z1294" s="63"/>
      <c r="AA1294" s="63"/>
      <c r="AB1294" s="63"/>
      <c r="AC1294" s="63"/>
      <c r="AJ1294" s="59"/>
      <c r="AL1294" s="68"/>
    </row>
    <row r="1295" spans="2:53" ht="14.25" customHeight="1" x14ac:dyDescent="0.55000000000000004">
      <c r="B1295" s="156" t="s">
        <v>71</v>
      </c>
      <c r="C1295" s="157"/>
      <c r="D1295" s="157"/>
      <c r="E1295" s="141"/>
      <c r="F1295" s="145" t="s">
        <v>6711</v>
      </c>
      <c r="G1295" s="146"/>
      <c r="H1295" s="146"/>
      <c r="I1295" s="146"/>
      <c r="J1295" s="146"/>
      <c r="K1295" s="146"/>
      <c r="L1295" s="146"/>
      <c r="M1295" s="147"/>
      <c r="N1295" s="145" t="s">
        <v>6732</v>
      </c>
      <c r="O1295" s="146"/>
      <c r="P1295" s="146"/>
      <c r="Q1295" s="146"/>
      <c r="R1295" s="146"/>
      <c r="S1295" s="146"/>
      <c r="T1295" s="146"/>
      <c r="U1295" s="146"/>
      <c r="V1295" s="146"/>
      <c r="W1295" s="146"/>
      <c r="X1295" s="146"/>
      <c r="Y1295" s="146"/>
      <c r="Z1295" s="147"/>
      <c r="AA1295" s="145" t="s">
        <v>6718</v>
      </c>
      <c r="AB1295" s="146"/>
      <c r="AC1295" s="146"/>
      <c r="AD1295" s="146"/>
      <c r="AE1295" s="146"/>
      <c r="AF1295" s="146"/>
      <c r="AG1295" s="146"/>
      <c r="AH1295" s="147"/>
      <c r="AI1295" s="145" t="s">
        <v>6733</v>
      </c>
      <c r="AJ1295" s="146"/>
      <c r="AK1295" s="146"/>
      <c r="AL1295" s="146"/>
      <c r="AM1295" s="146"/>
      <c r="AN1295" s="146"/>
      <c r="AO1295" s="146"/>
      <c r="AP1295" s="146"/>
      <c r="AQ1295" s="146"/>
      <c r="AR1295" s="146"/>
      <c r="AS1295" s="146"/>
      <c r="AT1295" s="146"/>
      <c r="AU1295" s="147"/>
    </row>
    <row r="1296" spans="2:53" ht="14.25" customHeight="1" x14ac:dyDescent="0.55000000000000004">
      <c r="B1296" s="188"/>
      <c r="C1296" s="151"/>
      <c r="D1296" s="151"/>
      <c r="E1296" s="189"/>
      <c r="F1296" s="145" t="s">
        <v>6713</v>
      </c>
      <c r="G1296" s="146"/>
      <c r="H1296" s="146"/>
      <c r="I1296" s="146"/>
      <c r="J1296" s="146"/>
      <c r="K1296" s="146"/>
      <c r="L1296" s="146"/>
      <c r="M1296" s="146"/>
      <c r="N1296" s="146"/>
      <c r="O1296" s="146"/>
      <c r="P1296" s="146"/>
      <c r="Q1296" s="146"/>
      <c r="R1296" s="146"/>
      <c r="S1296" s="146"/>
      <c r="T1296" s="146"/>
      <c r="U1296" s="146"/>
      <c r="V1296" s="146"/>
      <c r="W1296" s="146"/>
      <c r="X1296" s="146"/>
      <c r="Y1296" s="146"/>
      <c r="Z1296" s="146"/>
      <c r="AA1296" s="146"/>
      <c r="AB1296" s="146"/>
      <c r="AC1296" s="146"/>
      <c r="AD1296" s="146"/>
      <c r="AE1296" s="146"/>
      <c r="AF1296" s="146"/>
      <c r="AG1296" s="146"/>
      <c r="AH1296" s="146"/>
      <c r="AI1296" s="146">
        <v>5</v>
      </c>
      <c r="AJ1296" s="146"/>
      <c r="AK1296" s="146"/>
      <c r="AL1296" s="146"/>
      <c r="AM1296" s="146"/>
      <c r="AN1296" s="146"/>
      <c r="AO1296" s="146"/>
      <c r="AP1296" s="146"/>
      <c r="AQ1296" s="146"/>
      <c r="AR1296" s="146"/>
      <c r="AS1296" s="146"/>
      <c r="AT1296" s="146"/>
      <c r="AU1296" s="147"/>
    </row>
    <row r="1297" spans="2:53" ht="14.25" customHeight="1" x14ac:dyDescent="0.55000000000000004">
      <c r="B1297" s="188"/>
      <c r="C1297" s="151"/>
      <c r="D1297" s="151"/>
      <c r="E1297" s="189"/>
      <c r="F1297" s="138" t="s">
        <v>6715</v>
      </c>
      <c r="G1297" s="138"/>
      <c r="H1297" s="138"/>
      <c r="I1297" s="138"/>
      <c r="J1297" s="138"/>
      <c r="K1297" s="138"/>
      <c r="L1297" s="138"/>
      <c r="M1297" s="138"/>
      <c r="N1297" s="138"/>
      <c r="O1297" s="138"/>
      <c r="P1297" s="138"/>
      <c r="Q1297" s="138"/>
      <c r="R1297" s="138"/>
      <c r="S1297" s="78"/>
      <c r="T1297" s="261" t="s">
        <v>6263</v>
      </c>
      <c r="U1297" s="261"/>
      <c r="V1297" s="261"/>
      <c r="W1297" s="261"/>
      <c r="X1297" s="261"/>
      <c r="Y1297" s="261"/>
      <c r="Z1297" s="261"/>
      <c r="AA1297" s="261"/>
      <c r="AB1297" s="261"/>
      <c r="AC1297" s="261"/>
      <c r="AD1297" s="261"/>
      <c r="AE1297" s="261"/>
      <c r="AF1297" s="261"/>
      <c r="AG1297" s="261"/>
      <c r="AH1297" s="261"/>
      <c r="AI1297" s="261"/>
      <c r="AJ1297" s="261"/>
      <c r="AK1297" s="261"/>
      <c r="AL1297" s="261"/>
      <c r="AM1297" s="261"/>
      <c r="AN1297" s="261"/>
      <c r="AO1297" s="261"/>
      <c r="AP1297" s="261"/>
      <c r="AQ1297" s="261"/>
      <c r="AR1297" s="261"/>
      <c r="AS1297" s="261"/>
      <c r="AT1297" s="261"/>
      <c r="AU1297" s="262"/>
    </row>
    <row r="1298" spans="2:53" ht="14.25" customHeight="1" x14ac:dyDescent="0.55000000000000004">
      <c r="B1298" s="188"/>
      <c r="C1298" s="151"/>
      <c r="D1298" s="151"/>
      <c r="E1298" s="189"/>
      <c r="F1298" s="138" t="s">
        <v>6719</v>
      </c>
      <c r="G1298" s="138"/>
      <c r="H1298" s="138"/>
      <c r="I1298" s="138"/>
      <c r="J1298" s="138"/>
      <c r="K1298" s="138"/>
      <c r="L1298" s="138"/>
      <c r="M1298" s="138"/>
      <c r="N1298" s="138"/>
      <c r="O1298" s="138"/>
      <c r="P1298" s="138"/>
      <c r="Q1298" s="138"/>
      <c r="R1298" s="138"/>
      <c r="S1298" s="79"/>
      <c r="T1298" s="256" t="s">
        <v>6264</v>
      </c>
      <c r="U1298" s="256"/>
      <c r="V1298" s="256"/>
      <c r="W1298" s="256"/>
      <c r="X1298" s="256"/>
      <c r="Y1298" s="256"/>
      <c r="Z1298" s="256"/>
      <c r="AA1298" s="256"/>
      <c r="AB1298" s="256"/>
      <c r="AC1298" s="256"/>
      <c r="AD1298" s="256"/>
      <c r="AE1298" s="256"/>
      <c r="AF1298" s="256"/>
      <c r="AG1298" s="256"/>
      <c r="AH1298" s="256"/>
      <c r="AI1298" s="256"/>
      <c r="AJ1298" s="256"/>
      <c r="AK1298" s="256"/>
      <c r="AL1298" s="256"/>
      <c r="AM1298" s="256"/>
      <c r="AN1298" s="256"/>
      <c r="AO1298" s="256"/>
      <c r="AP1298" s="256"/>
      <c r="AQ1298" s="256"/>
      <c r="AR1298" s="256"/>
      <c r="AS1298" s="256"/>
      <c r="AT1298" s="256"/>
      <c r="AU1298" s="257"/>
    </row>
    <row r="1299" spans="2:53" ht="14.25" customHeight="1" x14ac:dyDescent="0.55000000000000004">
      <c r="B1299" s="142"/>
      <c r="C1299" s="150"/>
      <c r="D1299" s="150"/>
      <c r="E1299" s="143"/>
      <c r="F1299" s="138" t="s">
        <v>6720</v>
      </c>
      <c r="G1299" s="138"/>
      <c r="H1299" s="138"/>
      <c r="I1299" s="138"/>
      <c r="J1299" s="138"/>
      <c r="K1299" s="138"/>
      <c r="L1299" s="138"/>
      <c r="M1299" s="138"/>
      <c r="N1299" s="138"/>
      <c r="O1299" s="138"/>
      <c r="P1299" s="138"/>
      <c r="Q1299" s="138"/>
      <c r="R1299" s="138"/>
      <c r="S1299" s="80"/>
      <c r="T1299" s="258" t="s">
        <v>6136</v>
      </c>
      <c r="U1299" s="258"/>
      <c r="V1299" s="258"/>
      <c r="W1299" s="258"/>
      <c r="X1299" s="258"/>
      <c r="Y1299" s="258"/>
      <c r="Z1299" s="258"/>
      <c r="AA1299" s="258"/>
      <c r="AB1299" s="258"/>
      <c r="AC1299" s="258"/>
      <c r="AD1299" s="258"/>
      <c r="AE1299" s="258"/>
      <c r="AF1299" s="258"/>
      <c r="AG1299" s="258"/>
      <c r="AH1299" s="258"/>
      <c r="AI1299" s="258"/>
      <c r="AJ1299" s="258"/>
      <c r="AK1299" s="258"/>
      <c r="AL1299" s="258"/>
      <c r="AM1299" s="258"/>
      <c r="AN1299" s="258"/>
      <c r="AO1299" s="258"/>
      <c r="AP1299" s="258"/>
      <c r="AQ1299" s="258"/>
      <c r="AR1299" s="258"/>
      <c r="AS1299" s="258"/>
      <c r="AT1299" s="258"/>
      <c r="AU1299" s="259"/>
    </row>
    <row r="1301" spans="2:53" ht="14.25" customHeight="1" x14ac:dyDescent="0.55000000000000004">
      <c r="B1301" s="59" t="s">
        <v>7658</v>
      </c>
    </row>
    <row r="1302" spans="2:53" ht="14.25" customHeight="1" x14ac:dyDescent="0.55000000000000004">
      <c r="B1302" s="260" t="str">
        <f>[1]D3!G193&amp;""</f>
        <v/>
      </c>
      <c r="C1302" s="173"/>
      <c r="D1302" s="173"/>
      <c r="E1302" s="173"/>
      <c r="F1302" s="173"/>
      <c r="G1302" s="173"/>
      <c r="H1302" s="173"/>
      <c r="I1302" s="173"/>
      <c r="J1302" s="173"/>
      <c r="K1302" s="173"/>
      <c r="L1302" s="173"/>
      <c r="M1302" s="173"/>
      <c r="N1302" s="173"/>
      <c r="O1302" s="173"/>
      <c r="P1302" s="173"/>
      <c r="Q1302" s="173"/>
      <c r="R1302" s="173"/>
      <c r="S1302" s="173"/>
      <c r="T1302" s="173"/>
      <c r="U1302" s="173"/>
      <c r="V1302" s="173"/>
      <c r="W1302" s="173"/>
      <c r="X1302" s="173"/>
      <c r="Y1302" s="173"/>
      <c r="Z1302" s="173"/>
      <c r="AA1302" s="173"/>
      <c r="AB1302" s="173"/>
      <c r="AC1302" s="173"/>
      <c r="AD1302" s="173"/>
      <c r="AE1302" s="173"/>
      <c r="AF1302" s="173"/>
      <c r="AG1302" s="173"/>
      <c r="AH1302" s="173"/>
      <c r="AI1302" s="173"/>
      <c r="AJ1302" s="173"/>
      <c r="AK1302" s="173"/>
      <c r="AL1302" s="173"/>
      <c r="AM1302" s="173"/>
      <c r="AN1302" s="173"/>
      <c r="AO1302" s="173"/>
      <c r="AP1302" s="173"/>
      <c r="AQ1302" s="173"/>
      <c r="AR1302" s="173"/>
      <c r="AS1302" s="173"/>
      <c r="AT1302" s="173"/>
      <c r="AU1302" s="173"/>
      <c r="AV1302" s="173"/>
      <c r="AW1302" s="173"/>
      <c r="AX1302" s="173"/>
      <c r="AY1302" s="173"/>
      <c r="AZ1302" s="173"/>
      <c r="BA1302" s="174"/>
    </row>
    <row r="1303" spans="2:53" ht="14.25" customHeight="1" x14ac:dyDescent="0.55000000000000004">
      <c r="B1303" s="175"/>
      <c r="C1303" s="176"/>
      <c r="D1303" s="176"/>
      <c r="E1303" s="176"/>
      <c r="F1303" s="176"/>
      <c r="G1303" s="176"/>
      <c r="H1303" s="176"/>
      <c r="I1303" s="176"/>
      <c r="J1303" s="176"/>
      <c r="K1303" s="176"/>
      <c r="L1303" s="176"/>
      <c r="M1303" s="176"/>
      <c r="N1303" s="176"/>
      <c r="O1303" s="176"/>
      <c r="P1303" s="176"/>
      <c r="Q1303" s="176"/>
      <c r="R1303" s="176"/>
      <c r="S1303" s="176"/>
      <c r="T1303" s="176"/>
      <c r="U1303" s="176"/>
      <c r="V1303" s="176"/>
      <c r="W1303" s="176"/>
      <c r="X1303" s="176"/>
      <c r="Y1303" s="176"/>
      <c r="Z1303" s="176"/>
      <c r="AA1303" s="176"/>
      <c r="AB1303" s="176"/>
      <c r="AC1303" s="176"/>
      <c r="AD1303" s="176"/>
      <c r="AE1303" s="176"/>
      <c r="AF1303" s="176"/>
      <c r="AG1303" s="176"/>
      <c r="AH1303" s="176"/>
      <c r="AI1303" s="176"/>
      <c r="AJ1303" s="176"/>
      <c r="AK1303" s="176"/>
      <c r="AL1303" s="176"/>
      <c r="AM1303" s="176"/>
      <c r="AN1303" s="176"/>
      <c r="AO1303" s="176"/>
      <c r="AP1303" s="176"/>
      <c r="AQ1303" s="176"/>
      <c r="AR1303" s="176"/>
      <c r="AS1303" s="176"/>
      <c r="AT1303" s="176"/>
      <c r="AU1303" s="176"/>
      <c r="AV1303" s="176"/>
      <c r="AW1303" s="176"/>
      <c r="AX1303" s="176"/>
      <c r="AY1303" s="176"/>
      <c r="AZ1303" s="176"/>
      <c r="BA1303" s="177"/>
    </row>
    <row r="1304" spans="2:53" ht="14.25" customHeight="1" x14ac:dyDescent="0.55000000000000004">
      <c r="B1304" s="175"/>
      <c r="C1304" s="176"/>
      <c r="D1304" s="176"/>
      <c r="E1304" s="176"/>
      <c r="F1304" s="176"/>
      <c r="G1304" s="176"/>
      <c r="H1304" s="176"/>
      <c r="I1304" s="176"/>
      <c r="J1304" s="176"/>
      <c r="K1304" s="176"/>
      <c r="L1304" s="176"/>
      <c r="M1304" s="176"/>
      <c r="N1304" s="176"/>
      <c r="O1304" s="176"/>
      <c r="P1304" s="176"/>
      <c r="Q1304" s="176"/>
      <c r="R1304" s="176"/>
      <c r="S1304" s="176"/>
      <c r="T1304" s="176"/>
      <c r="U1304" s="176"/>
      <c r="V1304" s="176"/>
      <c r="W1304" s="176"/>
      <c r="X1304" s="176"/>
      <c r="Y1304" s="176"/>
      <c r="Z1304" s="176"/>
      <c r="AA1304" s="176"/>
      <c r="AB1304" s="176"/>
      <c r="AC1304" s="176"/>
      <c r="AD1304" s="176"/>
      <c r="AE1304" s="176"/>
      <c r="AF1304" s="176"/>
      <c r="AG1304" s="176"/>
      <c r="AH1304" s="176"/>
      <c r="AI1304" s="176"/>
      <c r="AJ1304" s="176"/>
      <c r="AK1304" s="176"/>
      <c r="AL1304" s="176"/>
      <c r="AM1304" s="176"/>
      <c r="AN1304" s="176"/>
      <c r="AO1304" s="176"/>
      <c r="AP1304" s="176"/>
      <c r="AQ1304" s="176"/>
      <c r="AR1304" s="176"/>
      <c r="AS1304" s="176"/>
      <c r="AT1304" s="176"/>
      <c r="AU1304" s="176"/>
      <c r="AV1304" s="176"/>
      <c r="AW1304" s="176"/>
      <c r="AX1304" s="176"/>
      <c r="AY1304" s="176"/>
      <c r="AZ1304" s="176"/>
      <c r="BA1304" s="177"/>
    </row>
    <row r="1305" spans="2:53" ht="14.25" customHeight="1" x14ac:dyDescent="0.55000000000000004">
      <c r="B1305" s="175"/>
      <c r="C1305" s="176"/>
      <c r="D1305" s="176"/>
      <c r="E1305" s="176"/>
      <c r="F1305" s="176"/>
      <c r="G1305" s="176"/>
      <c r="H1305" s="176"/>
      <c r="I1305" s="176"/>
      <c r="J1305" s="176"/>
      <c r="K1305" s="176"/>
      <c r="L1305" s="176"/>
      <c r="M1305" s="176"/>
      <c r="N1305" s="176"/>
      <c r="O1305" s="176"/>
      <c r="P1305" s="176"/>
      <c r="Q1305" s="176"/>
      <c r="R1305" s="176"/>
      <c r="S1305" s="176"/>
      <c r="T1305" s="176"/>
      <c r="U1305" s="176"/>
      <c r="V1305" s="176"/>
      <c r="W1305" s="176"/>
      <c r="X1305" s="176"/>
      <c r="Y1305" s="176"/>
      <c r="Z1305" s="176"/>
      <c r="AA1305" s="176"/>
      <c r="AB1305" s="176"/>
      <c r="AC1305" s="176"/>
      <c r="AD1305" s="176"/>
      <c r="AE1305" s="176"/>
      <c r="AF1305" s="176"/>
      <c r="AG1305" s="176"/>
      <c r="AH1305" s="176"/>
      <c r="AI1305" s="176"/>
      <c r="AJ1305" s="176"/>
      <c r="AK1305" s="176"/>
      <c r="AL1305" s="176"/>
      <c r="AM1305" s="176"/>
      <c r="AN1305" s="176"/>
      <c r="AO1305" s="176"/>
      <c r="AP1305" s="176"/>
      <c r="AQ1305" s="176"/>
      <c r="AR1305" s="176"/>
      <c r="AS1305" s="176"/>
      <c r="AT1305" s="176"/>
      <c r="AU1305" s="176"/>
      <c r="AV1305" s="176"/>
      <c r="AW1305" s="176"/>
      <c r="AX1305" s="176"/>
      <c r="AY1305" s="176"/>
      <c r="AZ1305" s="176"/>
      <c r="BA1305" s="177"/>
    </row>
    <row r="1306" spans="2:53" ht="14.25" customHeight="1" x14ac:dyDescent="0.55000000000000004">
      <c r="B1306" s="175"/>
      <c r="C1306" s="176"/>
      <c r="D1306" s="176"/>
      <c r="E1306" s="176"/>
      <c r="F1306" s="176"/>
      <c r="G1306" s="176"/>
      <c r="H1306" s="176"/>
      <c r="I1306" s="176"/>
      <c r="J1306" s="176"/>
      <c r="K1306" s="176"/>
      <c r="L1306" s="176"/>
      <c r="M1306" s="176"/>
      <c r="N1306" s="176"/>
      <c r="O1306" s="176"/>
      <c r="P1306" s="176"/>
      <c r="Q1306" s="176"/>
      <c r="R1306" s="176"/>
      <c r="S1306" s="176"/>
      <c r="T1306" s="176"/>
      <c r="U1306" s="176"/>
      <c r="V1306" s="176"/>
      <c r="W1306" s="176"/>
      <c r="X1306" s="176"/>
      <c r="Y1306" s="176"/>
      <c r="Z1306" s="176"/>
      <c r="AA1306" s="176"/>
      <c r="AB1306" s="176"/>
      <c r="AC1306" s="176"/>
      <c r="AD1306" s="176"/>
      <c r="AE1306" s="176"/>
      <c r="AF1306" s="176"/>
      <c r="AG1306" s="176"/>
      <c r="AH1306" s="176"/>
      <c r="AI1306" s="176"/>
      <c r="AJ1306" s="176"/>
      <c r="AK1306" s="176"/>
      <c r="AL1306" s="176"/>
      <c r="AM1306" s="176"/>
      <c r="AN1306" s="176"/>
      <c r="AO1306" s="176"/>
      <c r="AP1306" s="176"/>
      <c r="AQ1306" s="176"/>
      <c r="AR1306" s="176"/>
      <c r="AS1306" s="176"/>
      <c r="AT1306" s="176"/>
      <c r="AU1306" s="176"/>
      <c r="AV1306" s="176"/>
      <c r="AW1306" s="176"/>
      <c r="AX1306" s="176"/>
      <c r="AY1306" s="176"/>
      <c r="AZ1306" s="176"/>
      <c r="BA1306" s="177"/>
    </row>
    <row r="1307" spans="2:53" ht="14.25" customHeight="1" x14ac:dyDescent="0.55000000000000004">
      <c r="B1307" s="175"/>
      <c r="C1307" s="176"/>
      <c r="D1307" s="176"/>
      <c r="E1307" s="176"/>
      <c r="F1307" s="176"/>
      <c r="G1307" s="176"/>
      <c r="H1307" s="176"/>
      <c r="I1307" s="176"/>
      <c r="J1307" s="176"/>
      <c r="K1307" s="176"/>
      <c r="L1307" s="176"/>
      <c r="M1307" s="176"/>
      <c r="N1307" s="176"/>
      <c r="O1307" s="176"/>
      <c r="P1307" s="176"/>
      <c r="Q1307" s="176"/>
      <c r="R1307" s="176"/>
      <c r="S1307" s="176"/>
      <c r="T1307" s="176"/>
      <c r="U1307" s="176"/>
      <c r="V1307" s="176"/>
      <c r="W1307" s="176"/>
      <c r="X1307" s="176"/>
      <c r="Y1307" s="176"/>
      <c r="Z1307" s="176"/>
      <c r="AA1307" s="176"/>
      <c r="AB1307" s="176"/>
      <c r="AC1307" s="176"/>
      <c r="AD1307" s="176"/>
      <c r="AE1307" s="176"/>
      <c r="AF1307" s="176"/>
      <c r="AG1307" s="176"/>
      <c r="AH1307" s="176"/>
      <c r="AI1307" s="176"/>
      <c r="AJ1307" s="176"/>
      <c r="AK1307" s="176"/>
      <c r="AL1307" s="176"/>
      <c r="AM1307" s="176"/>
      <c r="AN1307" s="176"/>
      <c r="AO1307" s="176"/>
      <c r="AP1307" s="176"/>
      <c r="AQ1307" s="176"/>
      <c r="AR1307" s="176"/>
      <c r="AS1307" s="176"/>
      <c r="AT1307" s="176"/>
      <c r="AU1307" s="176"/>
      <c r="AV1307" s="176"/>
      <c r="AW1307" s="176"/>
      <c r="AX1307" s="176"/>
      <c r="AY1307" s="176"/>
      <c r="AZ1307" s="176"/>
      <c r="BA1307" s="177"/>
    </row>
    <row r="1308" spans="2:53" ht="14.25" customHeight="1" x14ac:dyDescent="0.55000000000000004">
      <c r="B1308" s="175"/>
      <c r="C1308" s="176"/>
      <c r="D1308" s="176"/>
      <c r="E1308" s="176"/>
      <c r="F1308" s="176"/>
      <c r="G1308" s="176"/>
      <c r="H1308" s="176"/>
      <c r="I1308" s="176"/>
      <c r="J1308" s="176"/>
      <c r="K1308" s="176"/>
      <c r="L1308" s="176"/>
      <c r="M1308" s="176"/>
      <c r="N1308" s="176"/>
      <c r="O1308" s="176"/>
      <c r="P1308" s="176"/>
      <c r="Q1308" s="176"/>
      <c r="R1308" s="176"/>
      <c r="S1308" s="176"/>
      <c r="T1308" s="176"/>
      <c r="U1308" s="176"/>
      <c r="V1308" s="176"/>
      <c r="W1308" s="176"/>
      <c r="X1308" s="176"/>
      <c r="Y1308" s="176"/>
      <c r="Z1308" s="176"/>
      <c r="AA1308" s="176"/>
      <c r="AB1308" s="176"/>
      <c r="AC1308" s="176"/>
      <c r="AD1308" s="176"/>
      <c r="AE1308" s="176"/>
      <c r="AF1308" s="176"/>
      <c r="AG1308" s="176"/>
      <c r="AH1308" s="176"/>
      <c r="AI1308" s="176"/>
      <c r="AJ1308" s="176"/>
      <c r="AK1308" s="176"/>
      <c r="AL1308" s="176"/>
      <c r="AM1308" s="176"/>
      <c r="AN1308" s="176"/>
      <c r="AO1308" s="176"/>
      <c r="AP1308" s="176"/>
      <c r="AQ1308" s="176"/>
      <c r="AR1308" s="176"/>
      <c r="AS1308" s="176"/>
      <c r="AT1308" s="176"/>
      <c r="AU1308" s="176"/>
      <c r="AV1308" s="176"/>
      <c r="AW1308" s="176"/>
      <c r="AX1308" s="176"/>
      <c r="AY1308" s="176"/>
      <c r="AZ1308" s="176"/>
      <c r="BA1308" s="177"/>
    </row>
    <row r="1309" spans="2:53" ht="14.25" customHeight="1" x14ac:dyDescent="0.55000000000000004">
      <c r="B1309" s="175"/>
      <c r="C1309" s="176"/>
      <c r="D1309" s="176"/>
      <c r="E1309" s="176"/>
      <c r="F1309" s="176"/>
      <c r="G1309" s="176"/>
      <c r="H1309" s="176"/>
      <c r="I1309" s="176"/>
      <c r="J1309" s="176"/>
      <c r="K1309" s="176"/>
      <c r="L1309" s="176"/>
      <c r="M1309" s="176"/>
      <c r="N1309" s="176"/>
      <c r="O1309" s="176"/>
      <c r="P1309" s="176"/>
      <c r="Q1309" s="176"/>
      <c r="R1309" s="176"/>
      <c r="S1309" s="176"/>
      <c r="T1309" s="176"/>
      <c r="U1309" s="176"/>
      <c r="V1309" s="176"/>
      <c r="W1309" s="176"/>
      <c r="X1309" s="176"/>
      <c r="Y1309" s="176"/>
      <c r="Z1309" s="176"/>
      <c r="AA1309" s="176"/>
      <c r="AB1309" s="176"/>
      <c r="AC1309" s="176"/>
      <c r="AD1309" s="176"/>
      <c r="AE1309" s="176"/>
      <c r="AF1309" s="176"/>
      <c r="AG1309" s="176"/>
      <c r="AH1309" s="176"/>
      <c r="AI1309" s="176"/>
      <c r="AJ1309" s="176"/>
      <c r="AK1309" s="176"/>
      <c r="AL1309" s="176"/>
      <c r="AM1309" s="176"/>
      <c r="AN1309" s="176"/>
      <c r="AO1309" s="176"/>
      <c r="AP1309" s="176"/>
      <c r="AQ1309" s="176"/>
      <c r="AR1309" s="176"/>
      <c r="AS1309" s="176"/>
      <c r="AT1309" s="176"/>
      <c r="AU1309" s="176"/>
      <c r="AV1309" s="176"/>
      <c r="AW1309" s="176"/>
      <c r="AX1309" s="176"/>
      <c r="AY1309" s="176"/>
      <c r="AZ1309" s="176"/>
      <c r="BA1309" s="177"/>
    </row>
    <row r="1310" spans="2:53" ht="14.25" customHeight="1" x14ac:dyDescent="0.55000000000000004">
      <c r="B1310" s="175"/>
      <c r="C1310" s="176"/>
      <c r="D1310" s="176"/>
      <c r="E1310" s="176"/>
      <c r="F1310" s="176"/>
      <c r="G1310" s="176"/>
      <c r="H1310" s="176"/>
      <c r="I1310" s="176"/>
      <c r="J1310" s="176"/>
      <c r="K1310" s="176"/>
      <c r="L1310" s="176"/>
      <c r="M1310" s="176"/>
      <c r="N1310" s="176"/>
      <c r="O1310" s="176"/>
      <c r="P1310" s="176"/>
      <c r="Q1310" s="176"/>
      <c r="R1310" s="176"/>
      <c r="S1310" s="176"/>
      <c r="T1310" s="176"/>
      <c r="U1310" s="176"/>
      <c r="V1310" s="176"/>
      <c r="W1310" s="176"/>
      <c r="X1310" s="176"/>
      <c r="Y1310" s="176"/>
      <c r="Z1310" s="176"/>
      <c r="AA1310" s="176"/>
      <c r="AB1310" s="176"/>
      <c r="AC1310" s="176"/>
      <c r="AD1310" s="176"/>
      <c r="AE1310" s="176"/>
      <c r="AF1310" s="176"/>
      <c r="AG1310" s="176"/>
      <c r="AH1310" s="176"/>
      <c r="AI1310" s="176"/>
      <c r="AJ1310" s="176"/>
      <c r="AK1310" s="176"/>
      <c r="AL1310" s="176"/>
      <c r="AM1310" s="176"/>
      <c r="AN1310" s="176"/>
      <c r="AO1310" s="176"/>
      <c r="AP1310" s="176"/>
      <c r="AQ1310" s="176"/>
      <c r="AR1310" s="176"/>
      <c r="AS1310" s="176"/>
      <c r="AT1310" s="176"/>
      <c r="AU1310" s="176"/>
      <c r="AV1310" s="176"/>
      <c r="AW1310" s="176"/>
      <c r="AX1310" s="176"/>
      <c r="AY1310" s="176"/>
      <c r="AZ1310" s="176"/>
      <c r="BA1310" s="177"/>
    </row>
    <row r="1311" spans="2:53" ht="14.25" customHeight="1" x14ac:dyDescent="0.55000000000000004">
      <c r="B1311" s="175"/>
      <c r="C1311" s="176"/>
      <c r="D1311" s="176"/>
      <c r="E1311" s="176"/>
      <c r="F1311" s="176"/>
      <c r="G1311" s="176"/>
      <c r="H1311" s="176"/>
      <c r="I1311" s="176"/>
      <c r="J1311" s="176"/>
      <c r="K1311" s="176"/>
      <c r="L1311" s="176"/>
      <c r="M1311" s="176"/>
      <c r="N1311" s="176"/>
      <c r="O1311" s="176"/>
      <c r="P1311" s="176"/>
      <c r="Q1311" s="176"/>
      <c r="R1311" s="176"/>
      <c r="S1311" s="176"/>
      <c r="T1311" s="176"/>
      <c r="U1311" s="176"/>
      <c r="V1311" s="176"/>
      <c r="W1311" s="176"/>
      <c r="X1311" s="176"/>
      <c r="Y1311" s="176"/>
      <c r="Z1311" s="176"/>
      <c r="AA1311" s="176"/>
      <c r="AB1311" s="176"/>
      <c r="AC1311" s="176"/>
      <c r="AD1311" s="176"/>
      <c r="AE1311" s="176"/>
      <c r="AF1311" s="176"/>
      <c r="AG1311" s="176"/>
      <c r="AH1311" s="176"/>
      <c r="AI1311" s="176"/>
      <c r="AJ1311" s="176"/>
      <c r="AK1311" s="176"/>
      <c r="AL1311" s="176"/>
      <c r="AM1311" s="176"/>
      <c r="AN1311" s="176"/>
      <c r="AO1311" s="176"/>
      <c r="AP1311" s="176"/>
      <c r="AQ1311" s="176"/>
      <c r="AR1311" s="176"/>
      <c r="AS1311" s="176"/>
      <c r="AT1311" s="176"/>
      <c r="AU1311" s="176"/>
      <c r="AV1311" s="176"/>
      <c r="AW1311" s="176"/>
      <c r="AX1311" s="176"/>
      <c r="AY1311" s="176"/>
      <c r="AZ1311" s="176"/>
      <c r="BA1311" s="177"/>
    </row>
    <row r="1312" spans="2:53" ht="14.25" customHeight="1" x14ac:dyDescent="0.55000000000000004">
      <c r="B1312" s="175"/>
      <c r="C1312" s="176"/>
      <c r="D1312" s="176"/>
      <c r="E1312" s="176"/>
      <c r="F1312" s="176"/>
      <c r="G1312" s="176"/>
      <c r="H1312" s="176"/>
      <c r="I1312" s="176"/>
      <c r="J1312" s="176"/>
      <c r="K1312" s="176"/>
      <c r="L1312" s="176"/>
      <c r="M1312" s="176"/>
      <c r="N1312" s="176"/>
      <c r="O1312" s="176"/>
      <c r="P1312" s="176"/>
      <c r="Q1312" s="176"/>
      <c r="R1312" s="176"/>
      <c r="S1312" s="176"/>
      <c r="T1312" s="176"/>
      <c r="U1312" s="176"/>
      <c r="V1312" s="176"/>
      <c r="W1312" s="176"/>
      <c r="X1312" s="176"/>
      <c r="Y1312" s="176"/>
      <c r="Z1312" s="176"/>
      <c r="AA1312" s="176"/>
      <c r="AB1312" s="176"/>
      <c r="AC1312" s="176"/>
      <c r="AD1312" s="176"/>
      <c r="AE1312" s="176"/>
      <c r="AF1312" s="176"/>
      <c r="AG1312" s="176"/>
      <c r="AH1312" s="176"/>
      <c r="AI1312" s="176"/>
      <c r="AJ1312" s="176"/>
      <c r="AK1312" s="176"/>
      <c r="AL1312" s="176"/>
      <c r="AM1312" s="176"/>
      <c r="AN1312" s="176"/>
      <c r="AO1312" s="176"/>
      <c r="AP1312" s="176"/>
      <c r="AQ1312" s="176"/>
      <c r="AR1312" s="176"/>
      <c r="AS1312" s="176"/>
      <c r="AT1312" s="176"/>
      <c r="AU1312" s="176"/>
      <c r="AV1312" s="176"/>
      <c r="AW1312" s="176"/>
      <c r="AX1312" s="176"/>
      <c r="AY1312" s="176"/>
      <c r="AZ1312" s="176"/>
      <c r="BA1312" s="177"/>
    </row>
    <row r="1313" spans="1:53" ht="14.25" customHeight="1" x14ac:dyDescent="0.55000000000000004">
      <c r="B1313" s="175"/>
      <c r="C1313" s="176"/>
      <c r="D1313" s="176"/>
      <c r="E1313" s="176"/>
      <c r="F1313" s="176"/>
      <c r="G1313" s="176"/>
      <c r="H1313" s="176"/>
      <c r="I1313" s="176"/>
      <c r="J1313" s="176"/>
      <c r="K1313" s="176"/>
      <c r="L1313" s="176"/>
      <c r="M1313" s="176"/>
      <c r="N1313" s="176"/>
      <c r="O1313" s="176"/>
      <c r="P1313" s="176"/>
      <c r="Q1313" s="176"/>
      <c r="R1313" s="176"/>
      <c r="S1313" s="176"/>
      <c r="T1313" s="176"/>
      <c r="U1313" s="176"/>
      <c r="V1313" s="176"/>
      <c r="W1313" s="176"/>
      <c r="X1313" s="176"/>
      <c r="Y1313" s="176"/>
      <c r="Z1313" s="176"/>
      <c r="AA1313" s="176"/>
      <c r="AB1313" s="176"/>
      <c r="AC1313" s="176"/>
      <c r="AD1313" s="176"/>
      <c r="AE1313" s="176"/>
      <c r="AF1313" s="176"/>
      <c r="AG1313" s="176"/>
      <c r="AH1313" s="176"/>
      <c r="AI1313" s="176"/>
      <c r="AJ1313" s="176"/>
      <c r="AK1313" s="176"/>
      <c r="AL1313" s="176"/>
      <c r="AM1313" s="176"/>
      <c r="AN1313" s="176"/>
      <c r="AO1313" s="176"/>
      <c r="AP1313" s="176"/>
      <c r="AQ1313" s="176"/>
      <c r="AR1313" s="176"/>
      <c r="AS1313" s="176"/>
      <c r="AT1313" s="176"/>
      <c r="AU1313" s="176"/>
      <c r="AV1313" s="176"/>
      <c r="AW1313" s="176"/>
      <c r="AX1313" s="176"/>
      <c r="AY1313" s="176"/>
      <c r="AZ1313" s="176"/>
      <c r="BA1313" s="177"/>
    </row>
    <row r="1314" spans="1:53" ht="14.25" customHeight="1" x14ac:dyDescent="0.55000000000000004">
      <c r="B1314" s="175"/>
      <c r="C1314" s="176"/>
      <c r="D1314" s="176"/>
      <c r="E1314" s="176"/>
      <c r="F1314" s="176"/>
      <c r="G1314" s="176"/>
      <c r="H1314" s="176"/>
      <c r="I1314" s="176"/>
      <c r="J1314" s="176"/>
      <c r="K1314" s="176"/>
      <c r="L1314" s="176"/>
      <c r="M1314" s="176"/>
      <c r="N1314" s="176"/>
      <c r="O1314" s="176"/>
      <c r="P1314" s="176"/>
      <c r="Q1314" s="176"/>
      <c r="R1314" s="176"/>
      <c r="S1314" s="176"/>
      <c r="T1314" s="176"/>
      <c r="U1314" s="176"/>
      <c r="V1314" s="176"/>
      <c r="W1314" s="176"/>
      <c r="X1314" s="176"/>
      <c r="Y1314" s="176"/>
      <c r="Z1314" s="176"/>
      <c r="AA1314" s="176"/>
      <c r="AB1314" s="176"/>
      <c r="AC1314" s="176"/>
      <c r="AD1314" s="176"/>
      <c r="AE1314" s="176"/>
      <c r="AF1314" s="176"/>
      <c r="AG1314" s="176"/>
      <c r="AH1314" s="176"/>
      <c r="AI1314" s="176"/>
      <c r="AJ1314" s="176"/>
      <c r="AK1314" s="176"/>
      <c r="AL1314" s="176"/>
      <c r="AM1314" s="176"/>
      <c r="AN1314" s="176"/>
      <c r="AO1314" s="176"/>
      <c r="AP1314" s="176"/>
      <c r="AQ1314" s="176"/>
      <c r="AR1314" s="176"/>
      <c r="AS1314" s="176"/>
      <c r="AT1314" s="176"/>
      <c r="AU1314" s="176"/>
      <c r="AV1314" s="176"/>
      <c r="AW1314" s="176"/>
      <c r="AX1314" s="176"/>
      <c r="AY1314" s="176"/>
      <c r="AZ1314" s="176"/>
      <c r="BA1314" s="177"/>
    </row>
    <row r="1315" spans="1:53" ht="14.25" customHeight="1" x14ac:dyDescent="0.55000000000000004">
      <c r="B1315" s="175"/>
      <c r="C1315" s="176"/>
      <c r="D1315" s="176"/>
      <c r="E1315" s="176"/>
      <c r="F1315" s="176"/>
      <c r="G1315" s="176"/>
      <c r="H1315" s="176"/>
      <c r="I1315" s="176"/>
      <c r="J1315" s="176"/>
      <c r="K1315" s="176"/>
      <c r="L1315" s="176"/>
      <c r="M1315" s="176"/>
      <c r="N1315" s="176"/>
      <c r="O1315" s="176"/>
      <c r="P1315" s="176"/>
      <c r="Q1315" s="176"/>
      <c r="R1315" s="176"/>
      <c r="S1315" s="176"/>
      <c r="T1315" s="176"/>
      <c r="U1315" s="176"/>
      <c r="V1315" s="176"/>
      <c r="W1315" s="176"/>
      <c r="X1315" s="176"/>
      <c r="Y1315" s="176"/>
      <c r="Z1315" s="176"/>
      <c r="AA1315" s="176"/>
      <c r="AB1315" s="176"/>
      <c r="AC1315" s="176"/>
      <c r="AD1315" s="176"/>
      <c r="AE1315" s="176"/>
      <c r="AF1315" s="176"/>
      <c r="AG1315" s="176"/>
      <c r="AH1315" s="176"/>
      <c r="AI1315" s="176"/>
      <c r="AJ1315" s="176"/>
      <c r="AK1315" s="176"/>
      <c r="AL1315" s="176"/>
      <c r="AM1315" s="176"/>
      <c r="AN1315" s="176"/>
      <c r="AO1315" s="176"/>
      <c r="AP1315" s="176"/>
      <c r="AQ1315" s="176"/>
      <c r="AR1315" s="176"/>
      <c r="AS1315" s="176"/>
      <c r="AT1315" s="176"/>
      <c r="AU1315" s="176"/>
      <c r="AV1315" s="176"/>
      <c r="AW1315" s="176"/>
      <c r="AX1315" s="176"/>
      <c r="AY1315" s="176"/>
      <c r="AZ1315" s="176"/>
      <c r="BA1315" s="177"/>
    </row>
    <row r="1316" spans="1:53" ht="14.25" customHeight="1" x14ac:dyDescent="0.55000000000000004">
      <c r="B1316" s="178"/>
      <c r="C1316" s="179"/>
      <c r="D1316" s="179"/>
      <c r="E1316" s="179"/>
      <c r="F1316" s="179"/>
      <c r="G1316" s="179"/>
      <c r="H1316" s="179"/>
      <c r="I1316" s="179"/>
      <c r="J1316" s="179"/>
      <c r="K1316" s="179"/>
      <c r="L1316" s="179"/>
      <c r="M1316" s="179"/>
      <c r="N1316" s="179"/>
      <c r="O1316" s="179"/>
      <c r="P1316" s="179"/>
      <c r="Q1316" s="179"/>
      <c r="R1316" s="179"/>
      <c r="S1316" s="179"/>
      <c r="T1316" s="179"/>
      <c r="U1316" s="179"/>
      <c r="V1316" s="179"/>
      <c r="W1316" s="179"/>
      <c r="X1316" s="179"/>
      <c r="Y1316" s="179"/>
      <c r="Z1316" s="179"/>
      <c r="AA1316" s="179"/>
      <c r="AB1316" s="179"/>
      <c r="AC1316" s="179"/>
      <c r="AD1316" s="179"/>
      <c r="AE1316" s="179"/>
      <c r="AF1316" s="179"/>
      <c r="AG1316" s="179"/>
      <c r="AH1316" s="179"/>
      <c r="AI1316" s="179"/>
      <c r="AJ1316" s="179"/>
      <c r="AK1316" s="179"/>
      <c r="AL1316" s="179"/>
      <c r="AM1316" s="179"/>
      <c r="AN1316" s="179"/>
      <c r="AO1316" s="179"/>
      <c r="AP1316" s="179"/>
      <c r="AQ1316" s="179"/>
      <c r="AR1316" s="179"/>
      <c r="AS1316" s="179"/>
      <c r="AT1316" s="179"/>
      <c r="AU1316" s="179"/>
      <c r="AV1316" s="179"/>
      <c r="AW1316" s="179"/>
      <c r="AX1316" s="179"/>
      <c r="AY1316" s="179"/>
      <c r="AZ1316" s="179"/>
      <c r="BA1316" s="180"/>
    </row>
    <row r="1317" spans="1:53" ht="14.25" customHeight="1" x14ac:dyDescent="0.55000000000000004">
      <c r="A1317" s="93"/>
    </row>
    <row r="1318" spans="1:53" ht="14.25" customHeight="1" x14ac:dyDescent="0.55000000000000004">
      <c r="A1318" s="93" t="s">
        <v>6764</v>
      </c>
    </row>
    <row r="1319" spans="1:53" ht="14.25" customHeight="1" x14ac:dyDescent="0.55000000000000004">
      <c r="A1319" s="93"/>
    </row>
    <row r="1320" spans="1:53" ht="14.25" customHeight="1" x14ac:dyDescent="0.55000000000000004">
      <c r="B1320" s="145" t="s">
        <v>39</v>
      </c>
      <c r="C1320" s="146"/>
      <c r="D1320" s="146"/>
      <c r="E1320" s="146"/>
      <c r="F1320" s="146"/>
      <c r="G1320" s="146"/>
      <c r="H1320" s="146"/>
      <c r="I1320" s="146"/>
      <c r="J1320" s="147"/>
      <c r="K1320" s="145" t="s">
        <v>76</v>
      </c>
      <c r="L1320" s="147"/>
      <c r="AJ1320" s="59"/>
      <c r="AK1320" s="68"/>
    </row>
    <row r="1321" spans="1:53" ht="14.25" customHeight="1" x14ac:dyDescent="0.55000000000000004">
      <c r="B1321" s="132" t="s">
        <v>6543</v>
      </c>
      <c r="C1321" s="133"/>
      <c r="D1321" s="133"/>
      <c r="E1321" s="133"/>
      <c r="F1321" s="133"/>
      <c r="G1321" s="133"/>
      <c r="H1321" s="133"/>
      <c r="I1321" s="133"/>
      <c r="J1321" s="133"/>
      <c r="K1321" s="139" t="str">
        <f>[1]D3!G194&amp;""</f>
        <v/>
      </c>
      <c r="L1321" s="138"/>
      <c r="N1321" s="59" t="s">
        <v>6140</v>
      </c>
      <c r="AJ1321" s="59"/>
      <c r="AK1321" s="68"/>
    </row>
    <row r="1322" spans="1:53" ht="14.25" customHeight="1" x14ac:dyDescent="0.55000000000000004">
      <c r="B1322" s="135"/>
      <c r="C1322" s="136"/>
      <c r="D1322" s="136"/>
      <c r="E1322" s="136"/>
      <c r="F1322" s="136"/>
      <c r="G1322" s="136"/>
      <c r="H1322" s="136"/>
      <c r="I1322" s="136"/>
      <c r="J1322" s="136"/>
      <c r="K1322" s="138"/>
      <c r="L1322" s="138"/>
      <c r="N1322" s="59" t="s">
        <v>6141</v>
      </c>
      <c r="AJ1322" s="59"/>
      <c r="AK1322" s="68"/>
    </row>
    <row r="1323" spans="1:53" ht="14.25" customHeight="1" x14ac:dyDescent="0.55000000000000004">
      <c r="B1323" s="57"/>
      <c r="C1323" s="57"/>
      <c r="D1323" s="57"/>
      <c r="E1323" s="57"/>
      <c r="F1323" s="57"/>
      <c r="G1323" s="57"/>
      <c r="H1323" s="57"/>
      <c r="I1323" s="57"/>
      <c r="J1323" s="57"/>
      <c r="K1323" s="68"/>
      <c r="L1323" s="68"/>
      <c r="AJ1323" s="59"/>
      <c r="AK1323" s="68"/>
    </row>
    <row r="1324" spans="1:53" ht="14.25" customHeight="1" x14ac:dyDescent="0.55000000000000004">
      <c r="A1324" s="59"/>
      <c r="B1324" s="59" t="s">
        <v>7253</v>
      </c>
      <c r="C1324" s="60"/>
      <c r="D1324" s="57"/>
      <c r="E1324" s="57"/>
      <c r="F1324" s="57"/>
      <c r="G1324" s="57"/>
      <c r="H1324" s="57"/>
      <c r="I1324" s="57"/>
      <c r="J1324" s="57"/>
      <c r="K1324" s="57"/>
      <c r="L1324" s="68"/>
      <c r="M1324" s="68"/>
      <c r="Y1324" s="60"/>
      <c r="Z1324" s="60"/>
      <c r="AA1324" s="60"/>
      <c r="AB1324" s="60"/>
      <c r="AC1324" s="60"/>
      <c r="AD1324" s="60"/>
      <c r="AE1324" s="60"/>
      <c r="AF1324" s="60"/>
      <c r="AG1324" s="60"/>
      <c r="AH1324" s="60"/>
      <c r="AI1324" s="60"/>
      <c r="AJ1324" s="60"/>
      <c r="AK1324" s="60"/>
      <c r="AL1324" s="60"/>
      <c r="AM1324" s="60"/>
      <c r="AN1324" s="60"/>
      <c r="AO1324" s="60"/>
      <c r="AP1324" s="60"/>
    </row>
    <row r="1325" spans="1:53" ht="14.25" customHeight="1" x14ac:dyDescent="0.55000000000000004">
      <c r="A1325" s="59"/>
      <c r="B1325" s="60"/>
      <c r="C1325" s="123" t="s">
        <v>72</v>
      </c>
      <c r="D1325" s="124"/>
      <c r="E1325" s="124"/>
      <c r="F1325" s="124"/>
      <c r="G1325" s="124"/>
      <c r="H1325" s="124"/>
      <c r="I1325" s="124"/>
      <c r="J1325" s="125"/>
      <c r="K1325" s="251" t="s">
        <v>73</v>
      </c>
      <c r="L1325" s="251"/>
      <c r="M1325" s="253" t="str">
        <f>[1]D3!G195&amp;""</f>
        <v/>
      </c>
      <c r="N1325" s="242"/>
      <c r="O1325" s="242"/>
      <c r="P1325" s="242"/>
      <c r="Q1325" s="242"/>
      <c r="R1325" s="242" t="s">
        <v>74</v>
      </c>
      <c r="S1325" s="243"/>
      <c r="T1325" s="60"/>
      <c r="Y1325" s="60"/>
      <c r="Z1325" s="60"/>
      <c r="AA1325" s="60"/>
      <c r="AB1325" s="60"/>
      <c r="AC1325" s="60"/>
      <c r="AD1325" s="60"/>
      <c r="AE1325" s="60"/>
      <c r="AF1325" s="60"/>
      <c r="AG1325" s="60"/>
      <c r="AH1325" s="60"/>
      <c r="AI1325" s="60"/>
      <c r="AJ1325" s="60"/>
      <c r="AK1325" s="60"/>
      <c r="AL1325" s="60"/>
      <c r="AM1325" s="60"/>
      <c r="AN1325" s="60"/>
      <c r="AO1325" s="60"/>
      <c r="AP1325" s="60"/>
    </row>
    <row r="1326" spans="1:53" ht="14.25" customHeight="1" x14ac:dyDescent="0.55000000000000004">
      <c r="A1326" s="59"/>
      <c r="B1326" s="60"/>
      <c r="C1326" s="181"/>
      <c r="D1326" s="182"/>
      <c r="E1326" s="182"/>
      <c r="F1326" s="182"/>
      <c r="G1326" s="182"/>
      <c r="H1326" s="182"/>
      <c r="I1326" s="182"/>
      <c r="J1326" s="183"/>
      <c r="K1326" s="252"/>
      <c r="L1326" s="252"/>
      <c r="M1326" s="219"/>
      <c r="N1326" s="220"/>
      <c r="O1326" s="220"/>
      <c r="P1326" s="220"/>
      <c r="Q1326" s="220"/>
      <c r="R1326" s="220"/>
      <c r="S1326" s="221"/>
      <c r="T1326" s="60"/>
      <c r="Y1326" s="60"/>
      <c r="Z1326" s="60"/>
      <c r="AA1326" s="60"/>
      <c r="AB1326" s="60"/>
      <c r="AC1326" s="60"/>
      <c r="AD1326" s="60"/>
      <c r="AE1326" s="60"/>
      <c r="AF1326" s="60"/>
      <c r="AG1326" s="60"/>
      <c r="AH1326" s="60"/>
      <c r="AI1326" s="60"/>
      <c r="AJ1326" s="60"/>
      <c r="AK1326" s="60"/>
      <c r="AL1326" s="60"/>
      <c r="AM1326" s="60"/>
      <c r="AN1326" s="60"/>
      <c r="AO1326" s="60"/>
      <c r="AP1326" s="60"/>
    </row>
    <row r="1327" spans="1:53" ht="14.25" customHeight="1" x14ac:dyDescent="0.55000000000000004">
      <c r="A1327" s="59"/>
      <c r="B1327" s="60"/>
      <c r="C1327" s="181"/>
      <c r="D1327" s="182"/>
      <c r="E1327" s="182"/>
      <c r="F1327" s="182"/>
      <c r="G1327" s="182"/>
      <c r="H1327" s="182"/>
      <c r="I1327" s="182"/>
      <c r="J1327" s="183"/>
      <c r="K1327" s="252" t="s">
        <v>75</v>
      </c>
      <c r="L1327" s="252"/>
      <c r="M1327" s="255" t="str">
        <f>[1]D3!G196&amp;""</f>
        <v/>
      </c>
      <c r="N1327" s="220"/>
      <c r="O1327" s="220"/>
      <c r="P1327" s="220"/>
      <c r="Q1327" s="220"/>
      <c r="R1327" s="220" t="s">
        <v>74</v>
      </c>
      <c r="S1327" s="221"/>
      <c r="T1327" s="60"/>
      <c r="Y1327" s="60"/>
      <c r="Z1327" s="60"/>
      <c r="AA1327" s="60"/>
      <c r="AB1327" s="60"/>
      <c r="AC1327" s="60"/>
      <c r="AD1327" s="60"/>
      <c r="AE1327" s="60"/>
      <c r="AF1327" s="60"/>
      <c r="AG1327" s="60"/>
      <c r="AH1327" s="60"/>
      <c r="AI1327" s="60"/>
      <c r="AJ1327" s="60"/>
      <c r="AK1327" s="60"/>
      <c r="AL1327" s="60"/>
      <c r="AM1327" s="60"/>
      <c r="AN1327" s="60"/>
      <c r="AO1327" s="60"/>
      <c r="AP1327" s="60"/>
    </row>
    <row r="1328" spans="1:53" ht="14.25" customHeight="1" x14ac:dyDescent="0.55000000000000004">
      <c r="A1328" s="59"/>
      <c r="B1328" s="60"/>
      <c r="C1328" s="126"/>
      <c r="D1328" s="127"/>
      <c r="E1328" s="127"/>
      <c r="F1328" s="127"/>
      <c r="G1328" s="127"/>
      <c r="H1328" s="127"/>
      <c r="I1328" s="127"/>
      <c r="J1328" s="128"/>
      <c r="K1328" s="254"/>
      <c r="L1328" s="254"/>
      <c r="M1328" s="248"/>
      <c r="N1328" s="249"/>
      <c r="O1328" s="249"/>
      <c r="P1328" s="249"/>
      <c r="Q1328" s="249"/>
      <c r="R1328" s="249"/>
      <c r="S1328" s="250"/>
      <c r="T1328" s="60"/>
      <c r="Y1328" s="60"/>
      <c r="Z1328" s="60"/>
      <c r="AA1328" s="60"/>
      <c r="AB1328" s="60"/>
      <c r="AC1328" s="60"/>
      <c r="AD1328" s="60"/>
      <c r="AE1328" s="60"/>
      <c r="AF1328" s="60"/>
      <c r="AG1328" s="60"/>
      <c r="AH1328" s="60"/>
      <c r="AI1328" s="60"/>
      <c r="AJ1328" s="60"/>
      <c r="AK1328" s="60"/>
      <c r="AL1328" s="60"/>
      <c r="AM1328" s="60"/>
      <c r="AN1328" s="60"/>
      <c r="AO1328" s="60"/>
      <c r="AP1328" s="60"/>
    </row>
    <row r="1329" spans="1:56" ht="14.25" customHeight="1" x14ac:dyDescent="0.55000000000000004">
      <c r="A1329" s="59"/>
      <c r="B1329" s="60"/>
      <c r="K1329" s="68"/>
      <c r="L1329" s="68"/>
      <c r="M1329" s="68"/>
      <c r="N1329" s="68"/>
      <c r="O1329" s="68"/>
      <c r="P1329" s="68"/>
      <c r="Q1329" s="68"/>
      <c r="R1329" s="68"/>
      <c r="S1329" s="68"/>
      <c r="T1329" s="60"/>
      <c r="Y1329" s="60"/>
      <c r="Z1329" s="60"/>
      <c r="AA1329" s="60"/>
      <c r="AB1329" s="60"/>
      <c r="AC1329" s="60"/>
      <c r="AD1329" s="60"/>
      <c r="AE1329" s="60"/>
      <c r="AF1329" s="60"/>
      <c r="AG1329" s="60"/>
      <c r="AH1329" s="60"/>
      <c r="AI1329" s="60"/>
      <c r="AJ1329" s="60"/>
      <c r="AK1329" s="60"/>
      <c r="AL1329" s="60"/>
      <c r="AM1329" s="60"/>
      <c r="AN1329" s="60"/>
      <c r="AO1329" s="60"/>
      <c r="AP1329" s="60"/>
    </row>
    <row r="1330" spans="1:56" ht="14.25" customHeight="1" x14ac:dyDescent="0.55000000000000004">
      <c r="B1330" s="59" t="s">
        <v>7253</v>
      </c>
      <c r="C1330" s="60"/>
      <c r="K1330" s="68"/>
      <c r="L1330" s="68"/>
      <c r="M1330" s="68"/>
      <c r="N1330" s="68"/>
      <c r="O1330" s="68"/>
      <c r="P1330" s="68"/>
      <c r="Q1330" s="68"/>
      <c r="R1330" s="68"/>
      <c r="S1330" s="68"/>
      <c r="T1330" s="60"/>
      <c r="Y1330" s="60"/>
      <c r="Z1330" s="60"/>
      <c r="AA1330" s="60"/>
      <c r="AB1330" s="60"/>
      <c r="AC1330" s="60"/>
      <c r="AD1330" s="60"/>
      <c r="AE1330" s="60"/>
      <c r="AF1330" s="60"/>
      <c r="AG1330" s="60"/>
      <c r="AH1330" s="60"/>
      <c r="AI1330" s="60"/>
      <c r="AJ1330" s="60"/>
      <c r="AK1330" s="60"/>
      <c r="AL1330" s="60"/>
      <c r="AM1330" s="60"/>
      <c r="AN1330" s="60"/>
      <c r="AO1330" s="60"/>
      <c r="AP1330" s="60"/>
    </row>
    <row r="1331" spans="1:56" ht="14.25" customHeight="1" x14ac:dyDescent="0.55000000000000004">
      <c r="A1331" s="59"/>
      <c r="B1331" s="60"/>
      <c r="C1331" s="156" t="s">
        <v>7670</v>
      </c>
      <c r="D1331" s="282"/>
      <c r="E1331" s="282"/>
      <c r="F1331" s="282"/>
      <c r="G1331" s="282"/>
      <c r="H1331" s="282"/>
      <c r="I1331" s="282"/>
      <c r="J1331" s="283"/>
      <c r="K1331" s="140" t="str">
        <f>[1]D3!G284&amp;""</f>
        <v/>
      </c>
      <c r="L1331" s="160"/>
      <c r="M1331" s="160"/>
      <c r="N1331" s="160"/>
      <c r="O1331" s="160"/>
      <c r="P1331" s="157" t="s">
        <v>74</v>
      </c>
      <c r="Q1331" s="141"/>
      <c r="R1331" s="60"/>
      <c r="S1331" s="60"/>
      <c r="T1331" s="60"/>
      <c r="Y1331" s="60"/>
      <c r="Z1331" s="60"/>
      <c r="AA1331" s="60"/>
      <c r="AB1331" s="60"/>
      <c r="AC1331" s="60"/>
      <c r="AD1331" s="60"/>
      <c r="AE1331" s="60"/>
      <c r="AF1331" s="60"/>
      <c r="AG1331" s="60"/>
      <c r="AH1331" s="60"/>
      <c r="AI1331" s="60"/>
      <c r="AJ1331" s="60"/>
      <c r="AK1331" s="60"/>
      <c r="AL1331" s="60"/>
      <c r="AM1331" s="60"/>
      <c r="AN1331" s="60"/>
      <c r="AO1331" s="60"/>
      <c r="AP1331" s="60"/>
    </row>
    <row r="1332" spans="1:56" ht="14.25" customHeight="1" x14ac:dyDescent="0.55000000000000004">
      <c r="A1332" s="59"/>
      <c r="B1332" s="60"/>
      <c r="C1332" s="284"/>
      <c r="D1332" s="285"/>
      <c r="E1332" s="285"/>
      <c r="F1332" s="285"/>
      <c r="G1332" s="285"/>
      <c r="H1332" s="285"/>
      <c r="I1332" s="285"/>
      <c r="J1332" s="286"/>
      <c r="K1332" s="192"/>
      <c r="L1332" s="193"/>
      <c r="M1332" s="193"/>
      <c r="N1332" s="193"/>
      <c r="O1332" s="193"/>
      <c r="P1332" s="150"/>
      <c r="Q1332" s="143"/>
      <c r="R1332" s="60"/>
      <c r="S1332" s="60"/>
      <c r="T1332" s="60"/>
      <c r="Y1332" s="60"/>
      <c r="Z1332" s="60"/>
      <c r="AA1332" s="60"/>
      <c r="AB1332" s="60"/>
      <c r="AC1332" s="60"/>
      <c r="AD1332" s="60"/>
      <c r="AE1332" s="60"/>
      <c r="AF1332" s="60"/>
      <c r="AG1332" s="60"/>
      <c r="AH1332" s="60"/>
      <c r="AI1332" s="60"/>
      <c r="AJ1332" s="60"/>
      <c r="AK1332" s="60"/>
      <c r="AL1332" s="60"/>
      <c r="AM1332" s="60"/>
      <c r="AN1332" s="60"/>
      <c r="AO1332" s="60"/>
      <c r="AP1332" s="60"/>
    </row>
    <row r="1333" spans="1:56" ht="14.25" customHeight="1" x14ac:dyDescent="0.55000000000000004">
      <c r="B1333" s="60"/>
      <c r="C1333" s="60"/>
      <c r="D1333" s="60"/>
      <c r="E1333" s="60"/>
      <c r="F1333" s="60"/>
      <c r="G1333" s="60"/>
      <c r="H1333" s="60"/>
      <c r="I1333" s="60"/>
      <c r="J1333" s="60"/>
      <c r="K1333" s="60"/>
      <c r="L1333" s="60"/>
      <c r="M1333" s="60"/>
      <c r="N1333" s="60"/>
      <c r="O1333" s="60"/>
      <c r="P1333" s="60"/>
      <c r="Q1333" s="60"/>
      <c r="R1333" s="60"/>
      <c r="S1333" s="60"/>
      <c r="T1333" s="60"/>
      <c r="U1333" s="60"/>
      <c r="V1333" s="60"/>
      <c r="W1333" s="60"/>
      <c r="X1333" s="60"/>
      <c r="Y1333" s="60"/>
      <c r="Z1333" s="60"/>
      <c r="AA1333" s="60"/>
      <c r="AB1333" s="60"/>
      <c r="AC1333" s="60"/>
      <c r="AD1333" s="60"/>
      <c r="AE1333" s="60"/>
      <c r="AF1333" s="60"/>
      <c r="AG1333" s="60"/>
      <c r="AH1333" s="60"/>
      <c r="AI1333" s="60"/>
      <c r="AJ1333" s="60"/>
      <c r="AK1333" s="77"/>
      <c r="AL1333" s="60"/>
      <c r="AM1333" s="60"/>
      <c r="AN1333" s="60"/>
      <c r="AO1333" s="60"/>
      <c r="AP1333" s="60"/>
      <c r="AQ1333" s="60"/>
      <c r="AR1333" s="60"/>
      <c r="AS1333" s="60"/>
      <c r="AT1333" s="60"/>
      <c r="AU1333" s="60"/>
      <c r="AV1333" s="60"/>
      <c r="AW1333" s="60"/>
      <c r="AX1333" s="60"/>
      <c r="AY1333" s="60"/>
      <c r="AZ1333" s="60"/>
      <c r="BA1333" s="60"/>
      <c r="BB1333" s="60"/>
      <c r="BC1333" s="60"/>
      <c r="BD1333" s="60"/>
    </row>
    <row r="1334" spans="1:56" ht="14.25" customHeight="1" x14ac:dyDescent="0.55000000000000004">
      <c r="B1334" s="59" t="s">
        <v>7660</v>
      </c>
      <c r="AJ1334" s="59"/>
      <c r="AL1334" s="68"/>
    </row>
    <row r="1335" spans="1:56" ht="14.25" customHeight="1" x14ac:dyDescent="0.55000000000000004">
      <c r="B1335" s="260" t="str">
        <f>[1]D3!G197&amp;""</f>
        <v/>
      </c>
      <c r="C1335" s="173"/>
      <c r="D1335" s="173"/>
      <c r="E1335" s="173"/>
      <c r="F1335" s="173"/>
      <c r="G1335" s="173"/>
      <c r="H1335" s="173"/>
      <c r="I1335" s="173"/>
      <c r="J1335" s="173"/>
      <c r="K1335" s="173"/>
      <c r="L1335" s="173"/>
      <c r="M1335" s="173"/>
      <c r="N1335" s="173"/>
      <c r="O1335" s="173"/>
      <c r="P1335" s="173"/>
      <c r="Q1335" s="173"/>
      <c r="R1335" s="173"/>
      <c r="S1335" s="173"/>
      <c r="T1335" s="173"/>
      <c r="U1335" s="173"/>
      <c r="V1335" s="173"/>
      <c r="W1335" s="173"/>
      <c r="X1335" s="173"/>
      <c r="Y1335" s="173"/>
      <c r="Z1335" s="173"/>
      <c r="AA1335" s="173"/>
      <c r="AB1335" s="173"/>
      <c r="AC1335" s="173"/>
      <c r="AD1335" s="173"/>
      <c r="AE1335" s="173"/>
      <c r="AF1335" s="173"/>
      <c r="AG1335" s="173"/>
      <c r="AH1335" s="173"/>
      <c r="AI1335" s="173"/>
      <c r="AJ1335" s="173"/>
      <c r="AK1335" s="173"/>
      <c r="AL1335" s="173"/>
      <c r="AM1335" s="173"/>
      <c r="AN1335" s="173"/>
      <c r="AO1335" s="173"/>
      <c r="AP1335" s="173"/>
      <c r="AQ1335" s="173"/>
      <c r="AR1335" s="173"/>
      <c r="AS1335" s="173"/>
      <c r="AT1335" s="173"/>
      <c r="AU1335" s="173"/>
      <c r="AV1335" s="173"/>
      <c r="AW1335" s="173"/>
      <c r="AX1335" s="173"/>
      <c r="AY1335" s="173"/>
      <c r="AZ1335" s="173"/>
      <c r="BA1335" s="174"/>
    </row>
    <row r="1336" spans="1:56" ht="14.25" customHeight="1" x14ac:dyDescent="0.55000000000000004">
      <c r="B1336" s="175"/>
      <c r="C1336" s="176"/>
      <c r="D1336" s="176"/>
      <c r="E1336" s="176"/>
      <c r="F1336" s="176"/>
      <c r="G1336" s="176"/>
      <c r="H1336" s="176"/>
      <c r="I1336" s="176"/>
      <c r="J1336" s="176"/>
      <c r="K1336" s="176"/>
      <c r="L1336" s="176"/>
      <c r="M1336" s="176"/>
      <c r="N1336" s="176"/>
      <c r="O1336" s="176"/>
      <c r="P1336" s="176"/>
      <c r="Q1336" s="176"/>
      <c r="R1336" s="176"/>
      <c r="S1336" s="176"/>
      <c r="T1336" s="176"/>
      <c r="U1336" s="176"/>
      <c r="V1336" s="176"/>
      <c r="W1336" s="176"/>
      <c r="X1336" s="176"/>
      <c r="Y1336" s="176"/>
      <c r="Z1336" s="176"/>
      <c r="AA1336" s="176"/>
      <c r="AB1336" s="176"/>
      <c r="AC1336" s="176"/>
      <c r="AD1336" s="176"/>
      <c r="AE1336" s="176"/>
      <c r="AF1336" s="176"/>
      <c r="AG1336" s="176"/>
      <c r="AH1336" s="176"/>
      <c r="AI1336" s="176"/>
      <c r="AJ1336" s="176"/>
      <c r="AK1336" s="176"/>
      <c r="AL1336" s="176"/>
      <c r="AM1336" s="176"/>
      <c r="AN1336" s="176"/>
      <c r="AO1336" s="176"/>
      <c r="AP1336" s="176"/>
      <c r="AQ1336" s="176"/>
      <c r="AR1336" s="176"/>
      <c r="AS1336" s="176"/>
      <c r="AT1336" s="176"/>
      <c r="AU1336" s="176"/>
      <c r="AV1336" s="176"/>
      <c r="AW1336" s="176"/>
      <c r="AX1336" s="176"/>
      <c r="AY1336" s="176"/>
      <c r="AZ1336" s="176"/>
      <c r="BA1336" s="177"/>
    </row>
    <row r="1337" spans="1:56" ht="14.25" customHeight="1" x14ac:dyDescent="0.55000000000000004">
      <c r="B1337" s="175"/>
      <c r="C1337" s="176"/>
      <c r="D1337" s="176"/>
      <c r="E1337" s="176"/>
      <c r="F1337" s="176"/>
      <c r="G1337" s="176"/>
      <c r="H1337" s="176"/>
      <c r="I1337" s="176"/>
      <c r="J1337" s="176"/>
      <c r="K1337" s="176"/>
      <c r="L1337" s="176"/>
      <c r="M1337" s="176"/>
      <c r="N1337" s="176"/>
      <c r="O1337" s="176"/>
      <c r="P1337" s="176"/>
      <c r="Q1337" s="176"/>
      <c r="R1337" s="176"/>
      <c r="S1337" s="176"/>
      <c r="T1337" s="176"/>
      <c r="U1337" s="176"/>
      <c r="V1337" s="176"/>
      <c r="W1337" s="176"/>
      <c r="X1337" s="176"/>
      <c r="Y1337" s="176"/>
      <c r="Z1337" s="176"/>
      <c r="AA1337" s="176"/>
      <c r="AB1337" s="176"/>
      <c r="AC1337" s="176"/>
      <c r="AD1337" s="176"/>
      <c r="AE1337" s="176"/>
      <c r="AF1337" s="176"/>
      <c r="AG1337" s="176"/>
      <c r="AH1337" s="176"/>
      <c r="AI1337" s="176"/>
      <c r="AJ1337" s="176"/>
      <c r="AK1337" s="176"/>
      <c r="AL1337" s="176"/>
      <c r="AM1337" s="176"/>
      <c r="AN1337" s="176"/>
      <c r="AO1337" s="176"/>
      <c r="AP1337" s="176"/>
      <c r="AQ1337" s="176"/>
      <c r="AR1337" s="176"/>
      <c r="AS1337" s="176"/>
      <c r="AT1337" s="176"/>
      <c r="AU1337" s="176"/>
      <c r="AV1337" s="176"/>
      <c r="AW1337" s="176"/>
      <c r="AX1337" s="176"/>
      <c r="AY1337" s="176"/>
      <c r="AZ1337" s="176"/>
      <c r="BA1337" s="177"/>
    </row>
    <row r="1338" spans="1:56" ht="14.25" customHeight="1" x14ac:dyDescent="0.55000000000000004">
      <c r="B1338" s="175"/>
      <c r="C1338" s="176"/>
      <c r="D1338" s="176"/>
      <c r="E1338" s="176"/>
      <c r="F1338" s="176"/>
      <c r="G1338" s="176"/>
      <c r="H1338" s="176"/>
      <c r="I1338" s="176"/>
      <c r="J1338" s="176"/>
      <c r="K1338" s="176"/>
      <c r="L1338" s="176"/>
      <c r="M1338" s="176"/>
      <c r="N1338" s="176"/>
      <c r="O1338" s="176"/>
      <c r="P1338" s="176"/>
      <c r="Q1338" s="176"/>
      <c r="R1338" s="176"/>
      <c r="S1338" s="176"/>
      <c r="T1338" s="176"/>
      <c r="U1338" s="176"/>
      <c r="V1338" s="176"/>
      <c r="W1338" s="176"/>
      <c r="X1338" s="176"/>
      <c r="Y1338" s="176"/>
      <c r="Z1338" s="176"/>
      <c r="AA1338" s="176"/>
      <c r="AB1338" s="176"/>
      <c r="AC1338" s="176"/>
      <c r="AD1338" s="176"/>
      <c r="AE1338" s="176"/>
      <c r="AF1338" s="176"/>
      <c r="AG1338" s="176"/>
      <c r="AH1338" s="176"/>
      <c r="AI1338" s="176"/>
      <c r="AJ1338" s="176"/>
      <c r="AK1338" s="176"/>
      <c r="AL1338" s="176"/>
      <c r="AM1338" s="176"/>
      <c r="AN1338" s="176"/>
      <c r="AO1338" s="176"/>
      <c r="AP1338" s="176"/>
      <c r="AQ1338" s="176"/>
      <c r="AR1338" s="176"/>
      <c r="AS1338" s="176"/>
      <c r="AT1338" s="176"/>
      <c r="AU1338" s="176"/>
      <c r="AV1338" s="176"/>
      <c r="AW1338" s="176"/>
      <c r="AX1338" s="176"/>
      <c r="AY1338" s="176"/>
      <c r="AZ1338" s="176"/>
      <c r="BA1338" s="177"/>
    </row>
    <row r="1339" spans="1:56" ht="14.25" customHeight="1" x14ac:dyDescent="0.55000000000000004">
      <c r="B1339" s="175"/>
      <c r="C1339" s="176"/>
      <c r="D1339" s="176"/>
      <c r="E1339" s="176"/>
      <c r="F1339" s="176"/>
      <c r="G1339" s="176"/>
      <c r="H1339" s="176"/>
      <c r="I1339" s="176"/>
      <c r="J1339" s="176"/>
      <c r="K1339" s="176"/>
      <c r="L1339" s="176"/>
      <c r="M1339" s="176"/>
      <c r="N1339" s="176"/>
      <c r="O1339" s="176"/>
      <c r="P1339" s="176"/>
      <c r="Q1339" s="176"/>
      <c r="R1339" s="176"/>
      <c r="S1339" s="176"/>
      <c r="T1339" s="176"/>
      <c r="U1339" s="176"/>
      <c r="V1339" s="176"/>
      <c r="W1339" s="176"/>
      <c r="X1339" s="176"/>
      <c r="Y1339" s="176"/>
      <c r="Z1339" s="176"/>
      <c r="AA1339" s="176"/>
      <c r="AB1339" s="176"/>
      <c r="AC1339" s="176"/>
      <c r="AD1339" s="176"/>
      <c r="AE1339" s="176"/>
      <c r="AF1339" s="176"/>
      <c r="AG1339" s="176"/>
      <c r="AH1339" s="176"/>
      <c r="AI1339" s="176"/>
      <c r="AJ1339" s="176"/>
      <c r="AK1339" s="176"/>
      <c r="AL1339" s="176"/>
      <c r="AM1339" s="176"/>
      <c r="AN1339" s="176"/>
      <c r="AO1339" s="176"/>
      <c r="AP1339" s="176"/>
      <c r="AQ1339" s="176"/>
      <c r="AR1339" s="176"/>
      <c r="AS1339" s="176"/>
      <c r="AT1339" s="176"/>
      <c r="AU1339" s="176"/>
      <c r="AV1339" s="176"/>
      <c r="AW1339" s="176"/>
      <c r="AX1339" s="176"/>
      <c r="AY1339" s="176"/>
      <c r="AZ1339" s="176"/>
      <c r="BA1339" s="177"/>
    </row>
    <row r="1340" spans="1:56" ht="14.25" customHeight="1" x14ac:dyDescent="0.55000000000000004">
      <c r="B1340" s="175"/>
      <c r="C1340" s="176"/>
      <c r="D1340" s="176"/>
      <c r="E1340" s="176"/>
      <c r="F1340" s="176"/>
      <c r="G1340" s="176"/>
      <c r="H1340" s="176"/>
      <c r="I1340" s="176"/>
      <c r="J1340" s="176"/>
      <c r="K1340" s="176"/>
      <c r="L1340" s="176"/>
      <c r="M1340" s="176"/>
      <c r="N1340" s="176"/>
      <c r="O1340" s="176"/>
      <c r="P1340" s="176"/>
      <c r="Q1340" s="176"/>
      <c r="R1340" s="176"/>
      <c r="S1340" s="176"/>
      <c r="T1340" s="176"/>
      <c r="U1340" s="176"/>
      <c r="V1340" s="176"/>
      <c r="W1340" s="176"/>
      <c r="X1340" s="176"/>
      <c r="Y1340" s="176"/>
      <c r="Z1340" s="176"/>
      <c r="AA1340" s="176"/>
      <c r="AB1340" s="176"/>
      <c r="AC1340" s="176"/>
      <c r="AD1340" s="176"/>
      <c r="AE1340" s="176"/>
      <c r="AF1340" s="176"/>
      <c r="AG1340" s="176"/>
      <c r="AH1340" s="176"/>
      <c r="AI1340" s="176"/>
      <c r="AJ1340" s="176"/>
      <c r="AK1340" s="176"/>
      <c r="AL1340" s="176"/>
      <c r="AM1340" s="176"/>
      <c r="AN1340" s="176"/>
      <c r="AO1340" s="176"/>
      <c r="AP1340" s="176"/>
      <c r="AQ1340" s="176"/>
      <c r="AR1340" s="176"/>
      <c r="AS1340" s="176"/>
      <c r="AT1340" s="176"/>
      <c r="AU1340" s="176"/>
      <c r="AV1340" s="176"/>
      <c r="AW1340" s="176"/>
      <c r="AX1340" s="176"/>
      <c r="AY1340" s="176"/>
      <c r="AZ1340" s="176"/>
      <c r="BA1340" s="177"/>
    </row>
    <row r="1341" spans="1:56" ht="14.25" customHeight="1" x14ac:dyDescent="0.55000000000000004">
      <c r="B1341" s="175"/>
      <c r="C1341" s="176"/>
      <c r="D1341" s="176"/>
      <c r="E1341" s="176"/>
      <c r="F1341" s="176"/>
      <c r="G1341" s="176"/>
      <c r="H1341" s="176"/>
      <c r="I1341" s="176"/>
      <c r="J1341" s="176"/>
      <c r="K1341" s="176"/>
      <c r="L1341" s="176"/>
      <c r="M1341" s="176"/>
      <c r="N1341" s="176"/>
      <c r="O1341" s="176"/>
      <c r="P1341" s="176"/>
      <c r="Q1341" s="176"/>
      <c r="R1341" s="176"/>
      <c r="S1341" s="176"/>
      <c r="T1341" s="176"/>
      <c r="U1341" s="176"/>
      <c r="V1341" s="176"/>
      <c r="W1341" s="176"/>
      <c r="X1341" s="176"/>
      <c r="Y1341" s="176"/>
      <c r="Z1341" s="176"/>
      <c r="AA1341" s="176"/>
      <c r="AB1341" s="176"/>
      <c r="AC1341" s="176"/>
      <c r="AD1341" s="176"/>
      <c r="AE1341" s="176"/>
      <c r="AF1341" s="176"/>
      <c r="AG1341" s="176"/>
      <c r="AH1341" s="176"/>
      <c r="AI1341" s="176"/>
      <c r="AJ1341" s="176"/>
      <c r="AK1341" s="176"/>
      <c r="AL1341" s="176"/>
      <c r="AM1341" s="176"/>
      <c r="AN1341" s="176"/>
      <c r="AO1341" s="176"/>
      <c r="AP1341" s="176"/>
      <c r="AQ1341" s="176"/>
      <c r="AR1341" s="176"/>
      <c r="AS1341" s="176"/>
      <c r="AT1341" s="176"/>
      <c r="AU1341" s="176"/>
      <c r="AV1341" s="176"/>
      <c r="AW1341" s="176"/>
      <c r="AX1341" s="176"/>
      <c r="AY1341" s="176"/>
      <c r="AZ1341" s="176"/>
      <c r="BA1341" s="177"/>
    </row>
    <row r="1342" spans="1:56" ht="14.25" customHeight="1" x14ac:dyDescent="0.55000000000000004">
      <c r="B1342" s="175"/>
      <c r="C1342" s="176"/>
      <c r="D1342" s="176"/>
      <c r="E1342" s="176"/>
      <c r="F1342" s="176"/>
      <c r="G1342" s="176"/>
      <c r="H1342" s="176"/>
      <c r="I1342" s="176"/>
      <c r="J1342" s="176"/>
      <c r="K1342" s="176"/>
      <c r="L1342" s="176"/>
      <c r="M1342" s="176"/>
      <c r="N1342" s="176"/>
      <c r="O1342" s="176"/>
      <c r="P1342" s="176"/>
      <c r="Q1342" s="176"/>
      <c r="R1342" s="176"/>
      <c r="S1342" s="176"/>
      <c r="T1342" s="176"/>
      <c r="U1342" s="176"/>
      <c r="V1342" s="176"/>
      <c r="W1342" s="176"/>
      <c r="X1342" s="176"/>
      <c r="Y1342" s="176"/>
      <c r="Z1342" s="176"/>
      <c r="AA1342" s="176"/>
      <c r="AB1342" s="176"/>
      <c r="AC1342" s="176"/>
      <c r="AD1342" s="176"/>
      <c r="AE1342" s="176"/>
      <c r="AF1342" s="176"/>
      <c r="AG1342" s="176"/>
      <c r="AH1342" s="176"/>
      <c r="AI1342" s="176"/>
      <c r="AJ1342" s="176"/>
      <c r="AK1342" s="176"/>
      <c r="AL1342" s="176"/>
      <c r="AM1342" s="176"/>
      <c r="AN1342" s="176"/>
      <c r="AO1342" s="176"/>
      <c r="AP1342" s="176"/>
      <c r="AQ1342" s="176"/>
      <c r="AR1342" s="176"/>
      <c r="AS1342" s="176"/>
      <c r="AT1342" s="176"/>
      <c r="AU1342" s="176"/>
      <c r="AV1342" s="176"/>
      <c r="AW1342" s="176"/>
      <c r="AX1342" s="176"/>
      <c r="AY1342" s="176"/>
      <c r="AZ1342" s="176"/>
      <c r="BA1342" s="177"/>
    </row>
    <row r="1343" spans="1:56" ht="14.25" customHeight="1" x14ac:dyDescent="0.55000000000000004">
      <c r="B1343" s="175"/>
      <c r="C1343" s="176"/>
      <c r="D1343" s="176"/>
      <c r="E1343" s="176"/>
      <c r="F1343" s="176"/>
      <c r="G1343" s="176"/>
      <c r="H1343" s="176"/>
      <c r="I1343" s="176"/>
      <c r="J1343" s="176"/>
      <c r="K1343" s="176"/>
      <c r="L1343" s="176"/>
      <c r="M1343" s="176"/>
      <c r="N1343" s="176"/>
      <c r="O1343" s="176"/>
      <c r="P1343" s="176"/>
      <c r="Q1343" s="176"/>
      <c r="R1343" s="176"/>
      <c r="S1343" s="176"/>
      <c r="T1343" s="176"/>
      <c r="U1343" s="176"/>
      <c r="V1343" s="176"/>
      <c r="W1343" s="176"/>
      <c r="X1343" s="176"/>
      <c r="Y1343" s="176"/>
      <c r="Z1343" s="176"/>
      <c r="AA1343" s="176"/>
      <c r="AB1343" s="176"/>
      <c r="AC1343" s="176"/>
      <c r="AD1343" s="176"/>
      <c r="AE1343" s="176"/>
      <c r="AF1343" s="176"/>
      <c r="AG1343" s="176"/>
      <c r="AH1343" s="176"/>
      <c r="AI1343" s="176"/>
      <c r="AJ1343" s="176"/>
      <c r="AK1343" s="176"/>
      <c r="AL1343" s="176"/>
      <c r="AM1343" s="176"/>
      <c r="AN1343" s="176"/>
      <c r="AO1343" s="176"/>
      <c r="AP1343" s="176"/>
      <c r="AQ1343" s="176"/>
      <c r="AR1343" s="176"/>
      <c r="AS1343" s="176"/>
      <c r="AT1343" s="176"/>
      <c r="AU1343" s="176"/>
      <c r="AV1343" s="176"/>
      <c r="AW1343" s="176"/>
      <c r="AX1343" s="176"/>
      <c r="AY1343" s="176"/>
      <c r="AZ1343" s="176"/>
      <c r="BA1343" s="177"/>
    </row>
    <row r="1344" spans="1:56" ht="14.25" customHeight="1" x14ac:dyDescent="0.55000000000000004">
      <c r="B1344" s="175"/>
      <c r="C1344" s="176"/>
      <c r="D1344" s="176"/>
      <c r="E1344" s="176"/>
      <c r="F1344" s="176"/>
      <c r="G1344" s="176"/>
      <c r="H1344" s="176"/>
      <c r="I1344" s="176"/>
      <c r="J1344" s="176"/>
      <c r="K1344" s="176"/>
      <c r="L1344" s="176"/>
      <c r="M1344" s="176"/>
      <c r="N1344" s="176"/>
      <c r="O1344" s="176"/>
      <c r="P1344" s="176"/>
      <c r="Q1344" s="176"/>
      <c r="R1344" s="176"/>
      <c r="S1344" s="176"/>
      <c r="T1344" s="176"/>
      <c r="U1344" s="176"/>
      <c r="V1344" s="176"/>
      <c r="W1344" s="176"/>
      <c r="X1344" s="176"/>
      <c r="Y1344" s="176"/>
      <c r="Z1344" s="176"/>
      <c r="AA1344" s="176"/>
      <c r="AB1344" s="176"/>
      <c r="AC1344" s="176"/>
      <c r="AD1344" s="176"/>
      <c r="AE1344" s="176"/>
      <c r="AF1344" s="176"/>
      <c r="AG1344" s="176"/>
      <c r="AH1344" s="176"/>
      <c r="AI1344" s="176"/>
      <c r="AJ1344" s="176"/>
      <c r="AK1344" s="176"/>
      <c r="AL1344" s="176"/>
      <c r="AM1344" s="176"/>
      <c r="AN1344" s="176"/>
      <c r="AO1344" s="176"/>
      <c r="AP1344" s="176"/>
      <c r="AQ1344" s="176"/>
      <c r="AR1344" s="176"/>
      <c r="AS1344" s="176"/>
      <c r="AT1344" s="176"/>
      <c r="AU1344" s="176"/>
      <c r="AV1344" s="176"/>
      <c r="AW1344" s="176"/>
      <c r="AX1344" s="176"/>
      <c r="AY1344" s="176"/>
      <c r="AZ1344" s="176"/>
      <c r="BA1344" s="177"/>
    </row>
    <row r="1345" spans="1:56" ht="14.25" customHeight="1" x14ac:dyDescent="0.55000000000000004">
      <c r="B1345" s="175"/>
      <c r="C1345" s="176"/>
      <c r="D1345" s="176"/>
      <c r="E1345" s="176"/>
      <c r="F1345" s="176"/>
      <c r="G1345" s="176"/>
      <c r="H1345" s="176"/>
      <c r="I1345" s="176"/>
      <c r="J1345" s="176"/>
      <c r="K1345" s="176"/>
      <c r="L1345" s="176"/>
      <c r="M1345" s="176"/>
      <c r="N1345" s="176"/>
      <c r="O1345" s="176"/>
      <c r="P1345" s="176"/>
      <c r="Q1345" s="176"/>
      <c r="R1345" s="176"/>
      <c r="S1345" s="176"/>
      <c r="T1345" s="176"/>
      <c r="U1345" s="176"/>
      <c r="V1345" s="176"/>
      <c r="W1345" s="176"/>
      <c r="X1345" s="176"/>
      <c r="Y1345" s="176"/>
      <c r="Z1345" s="176"/>
      <c r="AA1345" s="176"/>
      <c r="AB1345" s="176"/>
      <c r="AC1345" s="176"/>
      <c r="AD1345" s="176"/>
      <c r="AE1345" s="176"/>
      <c r="AF1345" s="176"/>
      <c r="AG1345" s="176"/>
      <c r="AH1345" s="176"/>
      <c r="AI1345" s="176"/>
      <c r="AJ1345" s="176"/>
      <c r="AK1345" s="176"/>
      <c r="AL1345" s="176"/>
      <c r="AM1345" s="176"/>
      <c r="AN1345" s="176"/>
      <c r="AO1345" s="176"/>
      <c r="AP1345" s="176"/>
      <c r="AQ1345" s="176"/>
      <c r="AR1345" s="176"/>
      <c r="AS1345" s="176"/>
      <c r="AT1345" s="176"/>
      <c r="AU1345" s="176"/>
      <c r="AV1345" s="176"/>
      <c r="AW1345" s="176"/>
      <c r="AX1345" s="176"/>
      <c r="AY1345" s="176"/>
      <c r="AZ1345" s="176"/>
      <c r="BA1345" s="177"/>
    </row>
    <row r="1346" spans="1:56" ht="14.25" customHeight="1" x14ac:dyDescent="0.55000000000000004">
      <c r="B1346" s="175"/>
      <c r="C1346" s="176"/>
      <c r="D1346" s="176"/>
      <c r="E1346" s="176"/>
      <c r="F1346" s="176"/>
      <c r="G1346" s="176"/>
      <c r="H1346" s="176"/>
      <c r="I1346" s="176"/>
      <c r="J1346" s="176"/>
      <c r="K1346" s="176"/>
      <c r="L1346" s="176"/>
      <c r="M1346" s="176"/>
      <c r="N1346" s="176"/>
      <c r="O1346" s="176"/>
      <c r="P1346" s="176"/>
      <c r="Q1346" s="176"/>
      <c r="R1346" s="176"/>
      <c r="S1346" s="176"/>
      <c r="T1346" s="176"/>
      <c r="U1346" s="176"/>
      <c r="V1346" s="176"/>
      <c r="W1346" s="176"/>
      <c r="X1346" s="176"/>
      <c r="Y1346" s="176"/>
      <c r="Z1346" s="176"/>
      <c r="AA1346" s="176"/>
      <c r="AB1346" s="176"/>
      <c r="AC1346" s="176"/>
      <c r="AD1346" s="176"/>
      <c r="AE1346" s="176"/>
      <c r="AF1346" s="176"/>
      <c r="AG1346" s="176"/>
      <c r="AH1346" s="176"/>
      <c r="AI1346" s="176"/>
      <c r="AJ1346" s="176"/>
      <c r="AK1346" s="176"/>
      <c r="AL1346" s="176"/>
      <c r="AM1346" s="176"/>
      <c r="AN1346" s="176"/>
      <c r="AO1346" s="176"/>
      <c r="AP1346" s="176"/>
      <c r="AQ1346" s="176"/>
      <c r="AR1346" s="176"/>
      <c r="AS1346" s="176"/>
      <c r="AT1346" s="176"/>
      <c r="AU1346" s="176"/>
      <c r="AV1346" s="176"/>
      <c r="AW1346" s="176"/>
      <c r="AX1346" s="176"/>
      <c r="AY1346" s="176"/>
      <c r="AZ1346" s="176"/>
      <c r="BA1346" s="177"/>
    </row>
    <row r="1347" spans="1:56" ht="14.25" customHeight="1" x14ac:dyDescent="0.55000000000000004">
      <c r="B1347" s="175"/>
      <c r="C1347" s="176"/>
      <c r="D1347" s="176"/>
      <c r="E1347" s="176"/>
      <c r="F1347" s="176"/>
      <c r="G1347" s="176"/>
      <c r="H1347" s="176"/>
      <c r="I1347" s="176"/>
      <c r="J1347" s="176"/>
      <c r="K1347" s="176"/>
      <c r="L1347" s="176"/>
      <c r="M1347" s="176"/>
      <c r="N1347" s="176"/>
      <c r="O1347" s="176"/>
      <c r="P1347" s="176"/>
      <c r="Q1347" s="176"/>
      <c r="R1347" s="176"/>
      <c r="S1347" s="176"/>
      <c r="T1347" s="176"/>
      <c r="U1347" s="176"/>
      <c r="V1347" s="176"/>
      <c r="W1347" s="176"/>
      <c r="X1347" s="176"/>
      <c r="Y1347" s="176"/>
      <c r="Z1347" s="176"/>
      <c r="AA1347" s="176"/>
      <c r="AB1347" s="176"/>
      <c r="AC1347" s="176"/>
      <c r="AD1347" s="176"/>
      <c r="AE1347" s="176"/>
      <c r="AF1347" s="176"/>
      <c r="AG1347" s="176"/>
      <c r="AH1347" s="176"/>
      <c r="AI1347" s="176"/>
      <c r="AJ1347" s="176"/>
      <c r="AK1347" s="176"/>
      <c r="AL1347" s="176"/>
      <c r="AM1347" s="176"/>
      <c r="AN1347" s="176"/>
      <c r="AO1347" s="176"/>
      <c r="AP1347" s="176"/>
      <c r="AQ1347" s="176"/>
      <c r="AR1347" s="176"/>
      <c r="AS1347" s="176"/>
      <c r="AT1347" s="176"/>
      <c r="AU1347" s="176"/>
      <c r="AV1347" s="176"/>
      <c r="AW1347" s="176"/>
      <c r="AX1347" s="176"/>
      <c r="AY1347" s="176"/>
      <c r="AZ1347" s="176"/>
      <c r="BA1347" s="177"/>
    </row>
    <row r="1348" spans="1:56" ht="14.25" customHeight="1" x14ac:dyDescent="0.55000000000000004">
      <c r="B1348" s="175"/>
      <c r="C1348" s="176"/>
      <c r="D1348" s="176"/>
      <c r="E1348" s="176"/>
      <c r="F1348" s="176"/>
      <c r="G1348" s="176"/>
      <c r="H1348" s="176"/>
      <c r="I1348" s="176"/>
      <c r="J1348" s="176"/>
      <c r="K1348" s="176"/>
      <c r="L1348" s="176"/>
      <c r="M1348" s="176"/>
      <c r="N1348" s="176"/>
      <c r="O1348" s="176"/>
      <c r="P1348" s="176"/>
      <c r="Q1348" s="176"/>
      <c r="R1348" s="176"/>
      <c r="S1348" s="176"/>
      <c r="T1348" s="176"/>
      <c r="U1348" s="176"/>
      <c r="V1348" s="176"/>
      <c r="W1348" s="176"/>
      <c r="X1348" s="176"/>
      <c r="Y1348" s="176"/>
      <c r="Z1348" s="176"/>
      <c r="AA1348" s="176"/>
      <c r="AB1348" s="176"/>
      <c r="AC1348" s="176"/>
      <c r="AD1348" s="176"/>
      <c r="AE1348" s="176"/>
      <c r="AF1348" s="176"/>
      <c r="AG1348" s="176"/>
      <c r="AH1348" s="176"/>
      <c r="AI1348" s="176"/>
      <c r="AJ1348" s="176"/>
      <c r="AK1348" s="176"/>
      <c r="AL1348" s="176"/>
      <c r="AM1348" s="176"/>
      <c r="AN1348" s="176"/>
      <c r="AO1348" s="176"/>
      <c r="AP1348" s="176"/>
      <c r="AQ1348" s="176"/>
      <c r="AR1348" s="176"/>
      <c r="AS1348" s="176"/>
      <c r="AT1348" s="176"/>
      <c r="AU1348" s="176"/>
      <c r="AV1348" s="176"/>
      <c r="AW1348" s="176"/>
      <c r="AX1348" s="176"/>
      <c r="AY1348" s="176"/>
      <c r="AZ1348" s="176"/>
      <c r="BA1348" s="177"/>
    </row>
    <row r="1349" spans="1:56" ht="14.25" customHeight="1" x14ac:dyDescent="0.55000000000000004">
      <c r="B1349" s="178"/>
      <c r="C1349" s="179"/>
      <c r="D1349" s="179"/>
      <c r="E1349" s="179"/>
      <c r="F1349" s="179"/>
      <c r="G1349" s="179"/>
      <c r="H1349" s="179"/>
      <c r="I1349" s="179"/>
      <c r="J1349" s="179"/>
      <c r="K1349" s="179"/>
      <c r="L1349" s="179"/>
      <c r="M1349" s="179"/>
      <c r="N1349" s="179"/>
      <c r="O1349" s="179"/>
      <c r="P1349" s="179"/>
      <c r="Q1349" s="179"/>
      <c r="R1349" s="179"/>
      <c r="S1349" s="179"/>
      <c r="T1349" s="179"/>
      <c r="U1349" s="179"/>
      <c r="V1349" s="179"/>
      <c r="W1349" s="179"/>
      <c r="X1349" s="179"/>
      <c r="Y1349" s="179"/>
      <c r="Z1349" s="179"/>
      <c r="AA1349" s="179"/>
      <c r="AB1349" s="179"/>
      <c r="AC1349" s="179"/>
      <c r="AD1349" s="179"/>
      <c r="AE1349" s="179"/>
      <c r="AF1349" s="179"/>
      <c r="AG1349" s="179"/>
      <c r="AH1349" s="179"/>
      <c r="AI1349" s="179"/>
      <c r="AJ1349" s="179"/>
      <c r="AK1349" s="179"/>
      <c r="AL1349" s="179"/>
      <c r="AM1349" s="179"/>
      <c r="AN1349" s="179"/>
      <c r="AO1349" s="179"/>
      <c r="AP1349" s="179"/>
      <c r="AQ1349" s="179"/>
      <c r="AR1349" s="179"/>
      <c r="AS1349" s="179"/>
      <c r="AT1349" s="179"/>
      <c r="AU1349" s="179"/>
      <c r="AV1349" s="179"/>
      <c r="AW1349" s="179"/>
      <c r="AX1349" s="179"/>
      <c r="AY1349" s="179"/>
      <c r="AZ1349" s="179"/>
      <c r="BA1349" s="180"/>
    </row>
    <row r="1350" spans="1:56" ht="14.25" customHeight="1" x14ac:dyDescent="0.55000000000000004">
      <c r="A1350" s="93"/>
    </row>
    <row r="1351" spans="1:56" ht="14.25" customHeight="1" x14ac:dyDescent="0.55000000000000004">
      <c r="A1351" s="93" t="s">
        <v>6765</v>
      </c>
    </row>
    <row r="1352" spans="1:56" ht="14.25" customHeight="1" x14ac:dyDescent="0.55000000000000004">
      <c r="A1352" s="93"/>
    </row>
    <row r="1353" spans="1:56" ht="14.25" customHeight="1" x14ac:dyDescent="0.55000000000000004">
      <c r="B1353" s="144" t="s">
        <v>6137</v>
      </c>
      <c r="C1353" s="272"/>
      <c r="D1353" s="272"/>
      <c r="E1353" s="272"/>
      <c r="F1353" s="272"/>
      <c r="G1353" s="272"/>
      <c r="H1353" s="272"/>
      <c r="I1353" s="272"/>
      <c r="J1353" s="272"/>
      <c r="K1353" s="272"/>
      <c r="L1353" s="273"/>
      <c r="M1353" s="207" t="str">
        <f>[1]D3!G198&amp;""</f>
        <v/>
      </c>
      <c r="N1353" s="165"/>
      <c r="O1353" s="165"/>
      <c r="P1353" s="165"/>
      <c r="Q1353" s="165"/>
      <c r="R1353" s="165"/>
      <c r="S1353" s="165"/>
      <c r="T1353" s="165"/>
      <c r="U1353" s="165"/>
      <c r="V1353" s="165"/>
      <c r="W1353" s="165"/>
      <c r="X1353" s="165"/>
      <c r="Y1353" s="165"/>
      <c r="Z1353" s="165"/>
      <c r="AA1353" s="165"/>
      <c r="AB1353" s="165"/>
      <c r="AC1353" s="165"/>
      <c r="AD1353" s="165"/>
      <c r="AE1353" s="165"/>
      <c r="AF1353" s="165"/>
      <c r="AG1353" s="165"/>
      <c r="AH1353" s="165"/>
      <c r="AI1353" s="165"/>
      <c r="AJ1353" s="165"/>
      <c r="AK1353" s="165"/>
      <c r="AL1353" s="165"/>
      <c r="AM1353" s="165"/>
      <c r="AN1353" s="165"/>
      <c r="AO1353" s="165"/>
      <c r="AP1353" s="165"/>
      <c r="AQ1353" s="165"/>
      <c r="AR1353" s="165"/>
      <c r="AS1353" s="165"/>
      <c r="AT1353" s="165"/>
      <c r="AU1353" s="165"/>
      <c r="AV1353" s="165"/>
      <c r="AW1353" s="165"/>
      <c r="AX1353" s="165"/>
      <c r="AY1353" s="165"/>
      <c r="AZ1353" s="165"/>
      <c r="BA1353" s="166"/>
    </row>
    <row r="1354" spans="1:56" ht="14.25" customHeight="1" x14ac:dyDescent="0.55000000000000004">
      <c r="B1354" s="274"/>
      <c r="C1354" s="275"/>
      <c r="D1354" s="275"/>
      <c r="E1354" s="275"/>
      <c r="F1354" s="275"/>
      <c r="G1354" s="275"/>
      <c r="H1354" s="275"/>
      <c r="I1354" s="275"/>
      <c r="J1354" s="275"/>
      <c r="K1354" s="275"/>
      <c r="L1354" s="276"/>
      <c r="M1354" s="167"/>
      <c r="N1354" s="168"/>
      <c r="O1354" s="168"/>
      <c r="P1354" s="168"/>
      <c r="Q1354" s="168"/>
      <c r="R1354" s="168"/>
      <c r="S1354" s="168"/>
      <c r="T1354" s="168"/>
      <c r="U1354" s="168"/>
      <c r="V1354" s="168"/>
      <c r="W1354" s="168"/>
      <c r="X1354" s="168"/>
      <c r="Y1354" s="168"/>
      <c r="Z1354" s="168"/>
      <c r="AA1354" s="168"/>
      <c r="AB1354" s="168"/>
      <c r="AC1354" s="168"/>
      <c r="AD1354" s="168"/>
      <c r="AE1354" s="168"/>
      <c r="AF1354" s="168"/>
      <c r="AG1354" s="168"/>
      <c r="AH1354" s="168"/>
      <c r="AI1354" s="168"/>
      <c r="AJ1354" s="168"/>
      <c r="AK1354" s="168"/>
      <c r="AL1354" s="168"/>
      <c r="AM1354" s="168"/>
      <c r="AN1354" s="168"/>
      <c r="AO1354" s="168"/>
      <c r="AP1354" s="168"/>
      <c r="AQ1354" s="168"/>
      <c r="AR1354" s="168"/>
      <c r="AS1354" s="168"/>
      <c r="AT1354" s="168"/>
      <c r="AU1354" s="168"/>
      <c r="AV1354" s="168"/>
      <c r="AW1354" s="168"/>
      <c r="AX1354" s="168"/>
      <c r="AY1354" s="168"/>
      <c r="AZ1354" s="168"/>
      <c r="BA1354" s="169"/>
    </row>
    <row r="1355" spans="1:56" ht="14.25" customHeight="1" x14ac:dyDescent="0.55000000000000004">
      <c r="A1355" s="59"/>
      <c r="B1355" s="83"/>
      <c r="C1355" s="83"/>
      <c r="D1355" s="83"/>
      <c r="E1355" s="83"/>
      <c r="F1355" s="83"/>
      <c r="G1355" s="83"/>
      <c r="H1355" s="83"/>
      <c r="I1355" s="83"/>
      <c r="J1355" s="83"/>
      <c r="K1355" s="73"/>
      <c r="L1355" s="73"/>
      <c r="M1355" s="73"/>
      <c r="N1355" s="73"/>
      <c r="O1355" s="73"/>
      <c r="P1355" s="73"/>
      <c r="Q1355" s="73"/>
      <c r="R1355" s="73"/>
      <c r="S1355" s="73"/>
      <c r="T1355" s="73"/>
      <c r="U1355" s="73"/>
      <c r="V1355" s="73"/>
      <c r="W1355" s="73"/>
      <c r="X1355" s="73"/>
      <c r="Y1355" s="73"/>
      <c r="Z1355" s="73"/>
      <c r="AA1355" s="73"/>
      <c r="AB1355" s="73"/>
      <c r="AC1355" s="73"/>
      <c r="AD1355" s="73"/>
      <c r="AE1355" s="73"/>
      <c r="AF1355" s="73"/>
      <c r="AG1355" s="73"/>
      <c r="AH1355" s="73"/>
      <c r="AI1355" s="73"/>
      <c r="AJ1355" s="73"/>
      <c r="AK1355" s="73"/>
      <c r="AL1355" s="73"/>
      <c r="AM1355" s="73"/>
      <c r="AN1355" s="73"/>
      <c r="AO1355" s="73"/>
      <c r="AP1355" s="73"/>
      <c r="AQ1355" s="73"/>
      <c r="AR1355" s="73"/>
      <c r="AS1355" s="73"/>
      <c r="AT1355" s="73"/>
      <c r="AU1355" s="73"/>
      <c r="AV1355" s="73"/>
      <c r="AW1355" s="73"/>
      <c r="AX1355" s="73"/>
      <c r="AY1355" s="73"/>
      <c r="AZ1355" s="73"/>
      <c r="BA1355" s="73"/>
      <c r="BB1355" s="73"/>
      <c r="BC1355" s="73"/>
      <c r="BD1355" s="73"/>
    </row>
    <row r="1356" spans="1:56" ht="14.25" customHeight="1" x14ac:dyDescent="0.55000000000000004">
      <c r="A1356" s="59"/>
      <c r="B1356" s="59" t="s">
        <v>7671</v>
      </c>
      <c r="C1356" s="83"/>
      <c r="D1356" s="83"/>
      <c r="E1356" s="83"/>
      <c r="F1356" s="83"/>
      <c r="G1356" s="83"/>
      <c r="H1356" s="83"/>
      <c r="I1356" s="83"/>
      <c r="J1356" s="83"/>
      <c r="K1356" s="73"/>
      <c r="L1356" s="73"/>
      <c r="M1356" s="73"/>
      <c r="N1356" s="73"/>
      <c r="O1356" s="73"/>
      <c r="P1356" s="73"/>
      <c r="Q1356" s="73"/>
      <c r="R1356" s="73"/>
      <c r="S1356" s="73"/>
      <c r="T1356" s="73"/>
      <c r="U1356" s="73"/>
      <c r="V1356" s="73"/>
      <c r="W1356" s="73"/>
      <c r="X1356" s="73"/>
      <c r="Y1356" s="73"/>
      <c r="Z1356" s="73"/>
      <c r="AA1356" s="73"/>
      <c r="AB1356" s="73"/>
      <c r="AC1356" s="73"/>
      <c r="AD1356" s="73"/>
      <c r="AE1356" s="73"/>
      <c r="AF1356" s="73"/>
      <c r="AG1356" s="73"/>
      <c r="AH1356" s="73"/>
      <c r="AI1356" s="73"/>
      <c r="AJ1356" s="73"/>
      <c r="AK1356" s="73"/>
      <c r="AL1356" s="73"/>
      <c r="AM1356" s="73"/>
      <c r="AN1356" s="73"/>
      <c r="AO1356" s="73"/>
      <c r="AP1356" s="73"/>
      <c r="AQ1356" s="73"/>
      <c r="AR1356" s="73"/>
      <c r="AS1356" s="73"/>
      <c r="AT1356" s="73"/>
      <c r="AU1356" s="73"/>
      <c r="AV1356" s="73"/>
      <c r="AW1356" s="73"/>
      <c r="AX1356" s="73"/>
      <c r="AY1356" s="73"/>
      <c r="AZ1356" s="73"/>
      <c r="BA1356" s="73"/>
      <c r="BB1356" s="73"/>
      <c r="BC1356" s="73"/>
      <c r="BD1356" s="73"/>
    </row>
    <row r="1357" spans="1:56" ht="14.25" customHeight="1" x14ac:dyDescent="0.55000000000000004">
      <c r="A1357" s="59"/>
      <c r="B1357" s="156" t="s">
        <v>39</v>
      </c>
      <c r="C1357" s="157"/>
      <c r="D1357" s="157"/>
      <c r="E1357" s="157"/>
      <c r="F1357" s="157"/>
      <c r="G1357" s="157"/>
      <c r="H1357" s="157"/>
      <c r="I1357" s="157"/>
      <c r="J1357" s="157"/>
      <c r="K1357" s="157"/>
      <c r="L1357" s="157"/>
      <c r="M1357" s="157"/>
      <c r="N1357" s="157"/>
      <c r="O1357" s="141"/>
      <c r="P1357" s="156" t="s">
        <v>76</v>
      </c>
      <c r="Q1357" s="141"/>
      <c r="T1357" s="73"/>
      <c r="U1357" s="73"/>
      <c r="V1357" s="73"/>
      <c r="W1357" s="73"/>
      <c r="X1357" s="73"/>
      <c r="Y1357" s="73"/>
      <c r="Z1357" s="73"/>
      <c r="AA1357" s="73"/>
      <c r="AB1357" s="73"/>
      <c r="AC1357" s="73"/>
      <c r="AD1357" s="73"/>
      <c r="AE1357" s="73"/>
      <c r="AF1357" s="73"/>
      <c r="AG1357" s="73"/>
      <c r="AH1357" s="73"/>
      <c r="AI1357" s="73"/>
      <c r="AJ1357" s="73"/>
      <c r="AK1357" s="73"/>
      <c r="AL1357" s="73"/>
      <c r="AM1357" s="73"/>
      <c r="AN1357" s="73"/>
      <c r="AO1357" s="73"/>
      <c r="AP1357" s="73"/>
      <c r="AQ1357" s="73"/>
      <c r="AR1357" s="73"/>
      <c r="AS1357" s="73"/>
      <c r="AT1357" s="73"/>
      <c r="AU1357" s="73"/>
      <c r="AV1357" s="73"/>
      <c r="AW1357" s="73"/>
      <c r="AX1357" s="73"/>
      <c r="AY1357" s="73"/>
      <c r="AZ1357" s="73"/>
      <c r="BA1357" s="73"/>
      <c r="BB1357" s="73"/>
      <c r="BC1357" s="73"/>
      <c r="BD1357" s="73"/>
    </row>
    <row r="1358" spans="1:56" ht="14.25" customHeight="1" x14ac:dyDescent="0.55000000000000004">
      <c r="A1358" s="59"/>
      <c r="B1358" s="144" t="s">
        <v>7672</v>
      </c>
      <c r="C1358" s="266"/>
      <c r="D1358" s="266"/>
      <c r="E1358" s="266"/>
      <c r="F1358" s="266"/>
      <c r="G1358" s="266"/>
      <c r="H1358" s="266"/>
      <c r="I1358" s="266"/>
      <c r="J1358" s="266"/>
      <c r="K1358" s="266"/>
      <c r="L1358" s="266"/>
      <c r="M1358" s="266"/>
      <c r="N1358" s="266"/>
      <c r="O1358" s="267"/>
      <c r="P1358" s="140" t="str">
        <f>[1]D3!G285&amp;""</f>
        <v/>
      </c>
      <c r="Q1358" s="141"/>
      <c r="S1358" s="59" t="s">
        <v>6141</v>
      </c>
      <c r="T1358" s="73"/>
      <c r="U1358" s="73"/>
      <c r="V1358" s="73"/>
      <c r="W1358" s="73"/>
      <c r="X1358" s="73"/>
      <c r="Y1358" s="73"/>
      <c r="Z1358" s="73"/>
      <c r="AA1358" s="73"/>
      <c r="AB1358" s="73"/>
      <c r="AC1358" s="73"/>
      <c r="AD1358" s="73"/>
      <c r="AE1358" s="73"/>
      <c r="AF1358" s="73"/>
      <c r="AG1358" s="73"/>
      <c r="AH1358" s="73"/>
      <c r="AI1358" s="73"/>
      <c r="AJ1358" s="73"/>
      <c r="AK1358" s="73"/>
      <c r="AL1358" s="73"/>
      <c r="AM1358" s="73"/>
      <c r="AN1358" s="73"/>
      <c r="AO1358" s="73"/>
      <c r="AP1358" s="73"/>
      <c r="AQ1358" s="73"/>
      <c r="AR1358" s="73"/>
      <c r="AS1358" s="73"/>
      <c r="AT1358" s="73"/>
      <c r="AU1358" s="73"/>
      <c r="AV1358" s="73"/>
      <c r="AW1358" s="73"/>
      <c r="AX1358" s="73"/>
      <c r="AY1358" s="73"/>
      <c r="AZ1358" s="73"/>
      <c r="BA1358" s="73"/>
      <c r="BB1358" s="73"/>
      <c r="BC1358" s="73"/>
      <c r="BD1358" s="73"/>
    </row>
    <row r="1359" spans="1:56" ht="14.25" customHeight="1" x14ac:dyDescent="0.55000000000000004">
      <c r="A1359" s="59"/>
      <c r="B1359" s="268"/>
      <c r="C1359" s="269"/>
      <c r="D1359" s="269"/>
      <c r="E1359" s="269"/>
      <c r="F1359" s="269"/>
      <c r="G1359" s="269"/>
      <c r="H1359" s="269"/>
      <c r="I1359" s="269"/>
      <c r="J1359" s="269"/>
      <c r="K1359" s="269"/>
      <c r="L1359" s="269"/>
      <c r="M1359" s="269"/>
      <c r="N1359" s="269"/>
      <c r="O1359" s="270"/>
      <c r="P1359" s="142"/>
      <c r="Q1359" s="143"/>
      <c r="T1359" s="73"/>
      <c r="U1359" s="73"/>
      <c r="V1359" s="73"/>
      <c r="W1359" s="73"/>
      <c r="X1359" s="73"/>
      <c r="Y1359" s="73"/>
      <c r="Z1359" s="73"/>
      <c r="AA1359" s="73"/>
      <c r="AB1359" s="73"/>
      <c r="AC1359" s="73"/>
      <c r="AD1359" s="73"/>
      <c r="AE1359" s="73"/>
      <c r="AF1359" s="73"/>
      <c r="AG1359" s="73"/>
      <c r="AH1359" s="73"/>
      <c r="AI1359" s="73"/>
      <c r="AJ1359" s="73"/>
      <c r="AK1359" s="73"/>
      <c r="AL1359" s="73"/>
      <c r="AM1359" s="73"/>
      <c r="AN1359" s="73"/>
      <c r="AO1359" s="73"/>
      <c r="AP1359" s="73"/>
      <c r="AQ1359" s="73"/>
      <c r="AR1359" s="73"/>
      <c r="AS1359" s="73"/>
      <c r="AT1359" s="73"/>
      <c r="AU1359" s="73"/>
      <c r="AV1359" s="73"/>
      <c r="AW1359" s="73"/>
      <c r="AX1359" s="73"/>
      <c r="AY1359" s="73"/>
      <c r="AZ1359" s="73"/>
      <c r="BA1359" s="73"/>
      <c r="BB1359" s="73"/>
      <c r="BC1359" s="73"/>
      <c r="BD1359" s="73"/>
    </row>
    <row r="1361" spans="1:56" ht="14.25" customHeight="1" x14ac:dyDescent="0.55000000000000004">
      <c r="A1361" s="93" t="s">
        <v>6766</v>
      </c>
    </row>
    <row r="1362" spans="1:56" ht="14.25" customHeight="1" x14ac:dyDescent="0.55000000000000004">
      <c r="A1362" s="93"/>
    </row>
    <row r="1363" spans="1:56" ht="14.25" customHeight="1" x14ac:dyDescent="0.55000000000000004">
      <c r="B1363" s="144" t="s">
        <v>6138</v>
      </c>
      <c r="C1363" s="272"/>
      <c r="D1363" s="272"/>
      <c r="E1363" s="272"/>
      <c r="F1363" s="272"/>
      <c r="G1363" s="272"/>
      <c r="H1363" s="272"/>
      <c r="I1363" s="272"/>
      <c r="J1363" s="272"/>
      <c r="K1363" s="272"/>
      <c r="L1363" s="273"/>
      <c r="M1363" s="207" t="str">
        <f>[1]D3!G199&amp;""</f>
        <v/>
      </c>
      <c r="N1363" s="165"/>
      <c r="O1363" s="165"/>
      <c r="P1363" s="165"/>
      <c r="Q1363" s="165"/>
      <c r="R1363" s="165"/>
      <c r="S1363" s="165"/>
      <c r="T1363" s="165"/>
      <c r="U1363" s="165"/>
      <c r="V1363" s="165"/>
      <c r="W1363" s="165"/>
      <c r="X1363" s="165"/>
      <c r="Y1363" s="165"/>
      <c r="Z1363" s="165"/>
      <c r="AA1363" s="165"/>
      <c r="AB1363" s="165"/>
      <c r="AC1363" s="165"/>
      <c r="AD1363" s="165"/>
      <c r="AE1363" s="165"/>
      <c r="AF1363" s="165"/>
      <c r="AG1363" s="165"/>
      <c r="AH1363" s="165"/>
      <c r="AI1363" s="165"/>
      <c r="AJ1363" s="165"/>
      <c r="AK1363" s="165"/>
      <c r="AL1363" s="165"/>
      <c r="AM1363" s="165"/>
      <c r="AN1363" s="165"/>
      <c r="AO1363" s="165"/>
      <c r="AP1363" s="165"/>
      <c r="AQ1363" s="165"/>
      <c r="AR1363" s="165"/>
      <c r="AS1363" s="165"/>
      <c r="AT1363" s="165"/>
      <c r="AU1363" s="165"/>
      <c r="AV1363" s="165"/>
      <c r="AW1363" s="165"/>
      <c r="AX1363" s="165"/>
      <c r="AY1363" s="165"/>
      <c r="AZ1363" s="165"/>
      <c r="BA1363" s="166"/>
    </row>
    <row r="1364" spans="1:56" ht="14.25" customHeight="1" x14ac:dyDescent="0.55000000000000004">
      <c r="B1364" s="274"/>
      <c r="C1364" s="275"/>
      <c r="D1364" s="275"/>
      <c r="E1364" s="275"/>
      <c r="F1364" s="275"/>
      <c r="G1364" s="275"/>
      <c r="H1364" s="275"/>
      <c r="I1364" s="275"/>
      <c r="J1364" s="275"/>
      <c r="K1364" s="275"/>
      <c r="L1364" s="276"/>
      <c r="M1364" s="167"/>
      <c r="N1364" s="168"/>
      <c r="O1364" s="168"/>
      <c r="P1364" s="168"/>
      <c r="Q1364" s="168"/>
      <c r="R1364" s="168"/>
      <c r="S1364" s="168"/>
      <c r="T1364" s="168"/>
      <c r="U1364" s="168"/>
      <c r="V1364" s="168"/>
      <c r="W1364" s="168"/>
      <c r="X1364" s="168"/>
      <c r="Y1364" s="168"/>
      <c r="Z1364" s="168"/>
      <c r="AA1364" s="168"/>
      <c r="AB1364" s="168"/>
      <c r="AC1364" s="168"/>
      <c r="AD1364" s="168"/>
      <c r="AE1364" s="168"/>
      <c r="AF1364" s="168"/>
      <c r="AG1364" s="168"/>
      <c r="AH1364" s="168"/>
      <c r="AI1364" s="168"/>
      <c r="AJ1364" s="168"/>
      <c r="AK1364" s="168"/>
      <c r="AL1364" s="168"/>
      <c r="AM1364" s="168"/>
      <c r="AN1364" s="168"/>
      <c r="AO1364" s="168"/>
      <c r="AP1364" s="168"/>
      <c r="AQ1364" s="168"/>
      <c r="AR1364" s="168"/>
      <c r="AS1364" s="168"/>
      <c r="AT1364" s="168"/>
      <c r="AU1364" s="168"/>
      <c r="AV1364" s="168"/>
      <c r="AW1364" s="168"/>
      <c r="AX1364" s="168"/>
      <c r="AY1364" s="168"/>
      <c r="AZ1364" s="168"/>
      <c r="BA1364" s="169"/>
    </row>
    <row r="1365" spans="1:56" ht="14.25" customHeight="1" x14ac:dyDescent="0.55000000000000004">
      <c r="A1365" s="93"/>
    </row>
    <row r="1366" spans="1:56" ht="14.25" customHeight="1" x14ac:dyDescent="0.55000000000000004">
      <c r="A1366" s="93" t="s">
        <v>6776</v>
      </c>
    </row>
    <row r="1367" spans="1:56" ht="14.25" customHeight="1" x14ac:dyDescent="0.55000000000000004">
      <c r="A1367" s="93"/>
    </row>
    <row r="1368" spans="1:56" ht="14.25" customHeight="1" x14ac:dyDescent="0.55000000000000004">
      <c r="B1368" s="156" t="s">
        <v>39</v>
      </c>
      <c r="C1368" s="157"/>
      <c r="D1368" s="157"/>
      <c r="E1368" s="157"/>
      <c r="F1368" s="157"/>
      <c r="G1368" s="157"/>
      <c r="H1368" s="157"/>
      <c r="I1368" s="157"/>
      <c r="J1368" s="157"/>
      <c r="K1368" s="157"/>
      <c r="L1368" s="157"/>
      <c r="M1368" s="157"/>
      <c r="N1368" s="157"/>
      <c r="O1368" s="141"/>
      <c r="P1368" s="156" t="s">
        <v>76</v>
      </c>
      <c r="Q1368" s="141"/>
      <c r="AJ1368" s="59"/>
    </row>
    <row r="1369" spans="1:56" ht="14.25" customHeight="1" x14ac:dyDescent="0.55000000000000004">
      <c r="B1369" s="144" t="s">
        <v>6734</v>
      </c>
      <c r="C1369" s="272"/>
      <c r="D1369" s="272"/>
      <c r="E1369" s="272"/>
      <c r="F1369" s="272"/>
      <c r="G1369" s="272"/>
      <c r="H1369" s="272"/>
      <c r="I1369" s="272"/>
      <c r="J1369" s="272"/>
      <c r="K1369" s="272"/>
      <c r="L1369" s="272"/>
      <c r="M1369" s="272"/>
      <c r="N1369" s="272"/>
      <c r="O1369" s="273"/>
      <c r="P1369" s="140" t="str">
        <f>[1]D3!G200&amp;""</f>
        <v/>
      </c>
      <c r="Q1369" s="141"/>
      <c r="S1369" s="59" t="s">
        <v>6140</v>
      </c>
      <c r="AJ1369" s="59"/>
    </row>
    <row r="1370" spans="1:56" ht="14.25" customHeight="1" x14ac:dyDescent="0.55000000000000004">
      <c r="B1370" s="274"/>
      <c r="C1370" s="275"/>
      <c r="D1370" s="275"/>
      <c r="E1370" s="275"/>
      <c r="F1370" s="275"/>
      <c r="G1370" s="275"/>
      <c r="H1370" s="275"/>
      <c r="I1370" s="275"/>
      <c r="J1370" s="275"/>
      <c r="K1370" s="275"/>
      <c r="L1370" s="275"/>
      <c r="M1370" s="275"/>
      <c r="N1370" s="275"/>
      <c r="O1370" s="276"/>
      <c r="P1370" s="142"/>
      <c r="Q1370" s="143"/>
      <c r="S1370" s="59" t="s">
        <v>6141</v>
      </c>
      <c r="AJ1370" s="59"/>
    </row>
    <row r="1371" spans="1:56" ht="14.25" customHeight="1" x14ac:dyDescent="0.55000000000000004">
      <c r="AJ1371" s="59"/>
      <c r="AL1371" s="68"/>
    </row>
    <row r="1372" spans="1:56" ht="14.25" customHeight="1" x14ac:dyDescent="0.55000000000000004">
      <c r="B1372" s="59" t="s">
        <v>7238</v>
      </c>
      <c r="C1372" s="83"/>
      <c r="D1372" s="83"/>
      <c r="E1372" s="83"/>
      <c r="F1372" s="83"/>
      <c r="G1372" s="83"/>
      <c r="H1372" s="83"/>
      <c r="I1372" s="83"/>
      <c r="J1372" s="83"/>
      <c r="K1372" s="83"/>
      <c r="L1372" s="83"/>
      <c r="M1372" s="83"/>
      <c r="N1372" s="83"/>
      <c r="O1372" s="83"/>
      <c r="P1372" s="68"/>
      <c r="Q1372" s="68"/>
      <c r="AB1372" s="60"/>
      <c r="AC1372" s="60"/>
      <c r="AD1372" s="60"/>
      <c r="AE1372" s="60"/>
      <c r="AF1372" s="60"/>
      <c r="AG1372" s="60"/>
      <c r="AH1372" s="60"/>
      <c r="AI1372" s="60"/>
      <c r="AJ1372" s="60"/>
      <c r="AK1372" s="60"/>
      <c r="AL1372" s="60"/>
      <c r="AM1372" s="60"/>
      <c r="AN1372" s="60"/>
      <c r="AO1372" s="60"/>
      <c r="AP1372" s="60"/>
      <c r="AQ1372" s="60"/>
      <c r="AR1372" s="60"/>
      <c r="AS1372" s="60"/>
      <c r="AT1372" s="60"/>
      <c r="AU1372" s="60"/>
      <c r="AV1372" s="60"/>
      <c r="AW1372" s="60"/>
      <c r="AX1372" s="60"/>
      <c r="AY1372" s="60"/>
      <c r="AZ1372" s="60"/>
      <c r="BA1372" s="60"/>
      <c r="BB1372" s="60"/>
      <c r="BC1372" s="60"/>
      <c r="BD1372" s="60"/>
    </row>
    <row r="1373" spans="1:56" ht="14.25" customHeight="1" x14ac:dyDescent="0.55000000000000004">
      <c r="B1373" s="60"/>
      <c r="C1373" s="156" t="s">
        <v>39</v>
      </c>
      <c r="D1373" s="157"/>
      <c r="E1373" s="157"/>
      <c r="F1373" s="157"/>
      <c r="G1373" s="157"/>
      <c r="H1373" s="157"/>
      <c r="I1373" s="157"/>
      <c r="J1373" s="157"/>
      <c r="K1373" s="157"/>
      <c r="L1373" s="157"/>
      <c r="M1373" s="157"/>
      <c r="N1373" s="157"/>
      <c r="O1373" s="157"/>
      <c r="P1373" s="141"/>
      <c r="Q1373" s="156" t="s">
        <v>6139</v>
      </c>
      <c r="R1373" s="141"/>
      <c r="Z1373" s="60"/>
      <c r="AA1373" s="60"/>
      <c r="AB1373" s="60"/>
      <c r="AC1373" s="60"/>
      <c r="AD1373" s="60"/>
      <c r="AE1373" s="60"/>
      <c r="AF1373" s="60"/>
      <c r="AG1373" s="60"/>
      <c r="AH1373" s="60"/>
      <c r="AI1373" s="60"/>
      <c r="AJ1373" s="60"/>
      <c r="AK1373" s="60"/>
      <c r="AL1373" s="60"/>
      <c r="AM1373" s="60"/>
      <c r="AN1373" s="60"/>
      <c r="AO1373" s="60"/>
      <c r="AP1373" s="60"/>
      <c r="AQ1373" s="60"/>
      <c r="AR1373" s="60"/>
      <c r="AS1373" s="60"/>
      <c r="AT1373" s="60"/>
      <c r="AU1373" s="60"/>
      <c r="AV1373" s="60"/>
      <c r="AW1373" s="60"/>
      <c r="AX1373" s="60"/>
      <c r="AY1373" s="60"/>
      <c r="AZ1373" s="60"/>
      <c r="BA1373" s="60"/>
      <c r="BB1373" s="60"/>
      <c r="BC1373" s="60"/>
      <c r="BD1373" s="60"/>
    </row>
    <row r="1374" spans="1:56" ht="14.25" customHeight="1" x14ac:dyDescent="0.55000000000000004">
      <c r="B1374" s="60"/>
      <c r="C1374" s="144" t="s">
        <v>6283</v>
      </c>
      <c r="D1374" s="272"/>
      <c r="E1374" s="272"/>
      <c r="F1374" s="272"/>
      <c r="G1374" s="272"/>
      <c r="H1374" s="272"/>
      <c r="I1374" s="272"/>
      <c r="J1374" s="272"/>
      <c r="K1374" s="272"/>
      <c r="L1374" s="272"/>
      <c r="M1374" s="272"/>
      <c r="N1374" s="272"/>
      <c r="O1374" s="272"/>
      <c r="P1374" s="273"/>
      <c r="Q1374" s="140" t="str">
        <f>[1]D3!G201&amp;""</f>
        <v/>
      </c>
      <c r="R1374" s="141"/>
      <c r="S1374" s="83"/>
      <c r="T1374" s="60" t="s">
        <v>6285</v>
      </c>
      <c r="U1374" s="83"/>
      <c r="V1374" s="83"/>
      <c r="W1374" s="83"/>
      <c r="X1374" s="83"/>
      <c r="Y1374" s="83"/>
      <c r="Z1374" s="60"/>
      <c r="AA1374" s="60"/>
      <c r="AB1374" s="60"/>
      <c r="AC1374" s="60"/>
      <c r="AD1374" s="60"/>
      <c r="AE1374" s="60"/>
      <c r="AF1374" s="60"/>
      <c r="AG1374" s="60"/>
      <c r="AH1374" s="60"/>
      <c r="AI1374" s="60"/>
      <c r="AJ1374" s="60"/>
      <c r="AK1374" s="60"/>
      <c r="AL1374" s="60"/>
      <c r="AM1374" s="60"/>
      <c r="AN1374" s="60"/>
      <c r="AO1374" s="60"/>
      <c r="AP1374" s="60"/>
      <c r="AQ1374" s="60"/>
      <c r="AR1374" s="60"/>
      <c r="AS1374" s="60"/>
      <c r="AT1374" s="60"/>
      <c r="AU1374" s="60"/>
      <c r="AV1374" s="60"/>
      <c r="AW1374" s="60"/>
      <c r="AX1374" s="60"/>
      <c r="AY1374" s="60"/>
      <c r="AZ1374" s="60"/>
      <c r="BA1374" s="60"/>
      <c r="BB1374" s="60"/>
      <c r="BC1374" s="60"/>
      <c r="BD1374" s="60"/>
    </row>
    <row r="1375" spans="1:56" ht="14.25" customHeight="1" x14ac:dyDescent="0.55000000000000004">
      <c r="B1375" s="60"/>
      <c r="C1375" s="274"/>
      <c r="D1375" s="275"/>
      <c r="E1375" s="275"/>
      <c r="F1375" s="275"/>
      <c r="G1375" s="275"/>
      <c r="H1375" s="275"/>
      <c r="I1375" s="275"/>
      <c r="J1375" s="275"/>
      <c r="K1375" s="275"/>
      <c r="L1375" s="275"/>
      <c r="M1375" s="275"/>
      <c r="N1375" s="275"/>
      <c r="O1375" s="275"/>
      <c r="P1375" s="276"/>
      <c r="Q1375" s="142"/>
      <c r="R1375" s="143"/>
      <c r="S1375" s="83"/>
      <c r="T1375" s="60" t="s">
        <v>6286</v>
      </c>
      <c r="U1375" s="83"/>
      <c r="V1375" s="83"/>
      <c r="W1375" s="83"/>
      <c r="X1375" s="83"/>
      <c r="Y1375" s="83"/>
      <c r="Z1375" s="60"/>
      <c r="AA1375" s="60"/>
      <c r="AB1375" s="60"/>
      <c r="AC1375" s="60"/>
      <c r="AD1375" s="60"/>
      <c r="AE1375" s="60"/>
      <c r="AF1375" s="60"/>
      <c r="AG1375" s="60"/>
      <c r="AH1375" s="60"/>
      <c r="AI1375" s="60"/>
      <c r="AJ1375" s="60"/>
      <c r="AK1375" s="60"/>
      <c r="AL1375" s="60"/>
      <c r="AM1375" s="60"/>
      <c r="AN1375" s="60"/>
      <c r="AO1375" s="60"/>
      <c r="AP1375" s="60"/>
      <c r="AQ1375" s="60"/>
      <c r="AR1375" s="60"/>
      <c r="AS1375" s="60"/>
      <c r="AT1375" s="60"/>
      <c r="AU1375" s="60"/>
      <c r="AV1375" s="60"/>
      <c r="AW1375" s="60"/>
      <c r="AX1375" s="60"/>
      <c r="AY1375" s="60"/>
      <c r="AZ1375" s="60"/>
      <c r="BA1375" s="60"/>
      <c r="BB1375" s="60"/>
      <c r="BC1375" s="60"/>
      <c r="BD1375" s="60"/>
    </row>
    <row r="1376" spans="1:56" ht="14.25" customHeight="1" x14ac:dyDescent="0.55000000000000004">
      <c r="B1376" s="83"/>
      <c r="C1376" s="83"/>
      <c r="D1376" s="83"/>
      <c r="E1376" s="83"/>
      <c r="F1376" s="83"/>
      <c r="G1376" s="83"/>
      <c r="H1376" s="83"/>
      <c r="I1376" s="83"/>
      <c r="J1376" s="83"/>
      <c r="K1376" s="83"/>
      <c r="L1376" s="83"/>
      <c r="M1376" s="83"/>
      <c r="N1376" s="83"/>
      <c r="O1376" s="83"/>
      <c r="P1376" s="68"/>
      <c r="Q1376" s="68"/>
      <c r="R1376" s="83"/>
      <c r="S1376" s="60"/>
      <c r="T1376" s="83"/>
      <c r="U1376" s="83"/>
      <c r="V1376" s="83"/>
      <c r="W1376" s="83"/>
      <c r="X1376" s="83"/>
      <c r="Y1376" s="83"/>
      <c r="Z1376" s="83"/>
      <c r="AA1376" s="83"/>
      <c r="AB1376" s="94"/>
      <c r="AC1376" s="94"/>
      <c r="AD1376" s="94"/>
      <c r="AE1376" s="94"/>
      <c r="AF1376" s="60"/>
      <c r="AG1376" s="60"/>
      <c r="AH1376" s="94"/>
      <c r="AI1376" s="94"/>
      <c r="AJ1376" s="94"/>
      <c r="AK1376" s="94"/>
      <c r="AL1376" s="94"/>
      <c r="AM1376" s="94"/>
      <c r="AN1376" s="94"/>
      <c r="AO1376" s="94"/>
      <c r="AP1376" s="94"/>
      <c r="AQ1376" s="94"/>
      <c r="AR1376" s="94"/>
      <c r="AS1376" s="94"/>
      <c r="AT1376" s="94"/>
      <c r="AU1376" s="94"/>
      <c r="AV1376" s="60"/>
      <c r="AW1376" s="60"/>
      <c r="AX1376" s="60"/>
      <c r="AY1376" s="60"/>
      <c r="AZ1376" s="60"/>
      <c r="BA1376" s="60"/>
      <c r="BB1376" s="60"/>
      <c r="BC1376" s="60"/>
      <c r="BD1376" s="60"/>
    </row>
    <row r="1377" spans="1:56" ht="14.25" customHeight="1" x14ac:dyDescent="0.55000000000000004">
      <c r="B1377" s="59" t="s">
        <v>7238</v>
      </c>
      <c r="C1377" s="83"/>
      <c r="D1377" s="83"/>
      <c r="E1377" s="83"/>
      <c r="F1377" s="83"/>
      <c r="G1377" s="83"/>
      <c r="H1377" s="83"/>
      <c r="I1377" s="83"/>
      <c r="J1377" s="83"/>
      <c r="K1377" s="83"/>
      <c r="L1377" s="83"/>
      <c r="M1377" s="83"/>
      <c r="N1377" s="83"/>
      <c r="O1377" s="83"/>
      <c r="P1377" s="68"/>
      <c r="Q1377" s="68"/>
      <c r="R1377" s="83"/>
      <c r="S1377" s="60"/>
      <c r="T1377" s="83"/>
      <c r="U1377" s="83"/>
      <c r="V1377" s="83"/>
      <c r="W1377" s="83"/>
      <c r="X1377" s="83"/>
      <c r="Y1377" s="83"/>
      <c r="Z1377" s="83"/>
      <c r="AA1377" s="83"/>
      <c r="AB1377" s="94"/>
      <c r="AC1377" s="94"/>
      <c r="AD1377" s="94"/>
      <c r="AE1377" s="94"/>
      <c r="AF1377" s="60"/>
      <c r="AG1377" s="60"/>
      <c r="AH1377" s="94"/>
      <c r="AI1377" s="94"/>
      <c r="AJ1377" s="94"/>
      <c r="AK1377" s="94"/>
      <c r="AL1377" s="94"/>
      <c r="AM1377" s="94"/>
      <c r="AN1377" s="94"/>
      <c r="AO1377" s="94"/>
      <c r="AP1377" s="94"/>
      <c r="AQ1377" s="94"/>
      <c r="AR1377" s="94"/>
      <c r="AS1377" s="94"/>
      <c r="AT1377" s="94"/>
      <c r="AU1377" s="94"/>
      <c r="AV1377" s="60"/>
      <c r="AW1377" s="60"/>
      <c r="AX1377" s="60"/>
      <c r="AY1377" s="60"/>
      <c r="AZ1377" s="60"/>
      <c r="BA1377" s="60"/>
      <c r="BB1377" s="60"/>
      <c r="BC1377" s="60"/>
      <c r="BD1377" s="60"/>
    </row>
    <row r="1378" spans="1:56" ht="14.25" customHeight="1" x14ac:dyDescent="0.55000000000000004">
      <c r="B1378" s="60"/>
      <c r="C1378" s="145" t="s">
        <v>39</v>
      </c>
      <c r="D1378" s="146"/>
      <c r="E1378" s="146"/>
      <c r="F1378" s="146"/>
      <c r="G1378" s="146"/>
      <c r="H1378" s="146"/>
      <c r="I1378" s="146"/>
      <c r="J1378" s="146"/>
      <c r="K1378" s="146"/>
      <c r="L1378" s="146"/>
      <c r="M1378" s="146"/>
      <c r="N1378" s="146"/>
      <c r="O1378" s="146"/>
      <c r="P1378" s="147"/>
      <c r="Q1378" s="156" t="s">
        <v>6139</v>
      </c>
      <c r="R1378" s="141"/>
      <c r="T1378" s="60"/>
      <c r="AB1378" s="60"/>
      <c r="AC1378" s="60"/>
      <c r="AD1378" s="60"/>
      <c r="AE1378" s="60"/>
      <c r="AF1378" s="60"/>
      <c r="AG1378" s="60"/>
      <c r="AH1378" s="60"/>
      <c r="AI1378" s="60"/>
      <c r="AJ1378" s="60"/>
      <c r="AK1378" s="60"/>
      <c r="AL1378" s="60"/>
      <c r="AM1378" s="60"/>
      <c r="AN1378" s="60"/>
      <c r="AO1378" s="60"/>
      <c r="AP1378" s="60"/>
      <c r="AQ1378" s="60"/>
      <c r="AR1378" s="60"/>
      <c r="AS1378" s="60"/>
      <c r="AT1378" s="60"/>
      <c r="AU1378" s="60"/>
      <c r="AV1378" s="60"/>
      <c r="AW1378" s="60"/>
      <c r="AX1378" s="60"/>
      <c r="AY1378" s="60"/>
      <c r="AZ1378" s="60"/>
      <c r="BA1378" s="94"/>
      <c r="BB1378" s="94"/>
      <c r="BC1378" s="94"/>
      <c r="BD1378" s="94"/>
    </row>
    <row r="1379" spans="1:56" ht="14.25" customHeight="1" x14ac:dyDescent="0.55000000000000004">
      <c r="B1379" s="60"/>
      <c r="C1379" s="144" t="s">
        <v>6284</v>
      </c>
      <c r="D1379" s="272"/>
      <c r="E1379" s="272"/>
      <c r="F1379" s="272"/>
      <c r="G1379" s="272"/>
      <c r="H1379" s="272"/>
      <c r="I1379" s="272"/>
      <c r="J1379" s="272"/>
      <c r="K1379" s="272"/>
      <c r="L1379" s="272"/>
      <c r="M1379" s="272"/>
      <c r="N1379" s="272"/>
      <c r="O1379" s="272"/>
      <c r="P1379" s="273"/>
      <c r="Q1379" s="140" t="str">
        <f>[1]D3!G202&amp;""</f>
        <v/>
      </c>
      <c r="R1379" s="141"/>
      <c r="S1379" s="83"/>
      <c r="T1379" s="60" t="s">
        <v>6287</v>
      </c>
      <c r="U1379" s="83"/>
      <c r="V1379" s="83"/>
      <c r="W1379" s="83"/>
      <c r="X1379" s="83"/>
      <c r="Y1379" s="83"/>
      <c r="Z1379" s="83"/>
      <c r="AA1379" s="83"/>
      <c r="AB1379" s="60"/>
      <c r="AC1379" s="60"/>
      <c r="AD1379" s="60"/>
      <c r="AE1379" s="60"/>
      <c r="AF1379" s="60"/>
      <c r="AG1379" s="60"/>
      <c r="AH1379" s="60"/>
      <c r="AI1379" s="60"/>
      <c r="AJ1379" s="60"/>
      <c r="AK1379" s="60"/>
      <c r="AL1379" s="77"/>
      <c r="AM1379" s="60"/>
      <c r="AN1379" s="60"/>
      <c r="AO1379" s="60"/>
      <c r="AP1379" s="60"/>
      <c r="AQ1379" s="60"/>
      <c r="AR1379" s="60"/>
      <c r="AS1379" s="60"/>
      <c r="AT1379" s="60"/>
      <c r="AU1379" s="60"/>
      <c r="AV1379" s="60"/>
      <c r="AW1379" s="60"/>
      <c r="AX1379" s="60"/>
      <c r="AY1379" s="60"/>
      <c r="AZ1379" s="60"/>
      <c r="BA1379" s="94"/>
      <c r="BB1379" s="94"/>
      <c r="BC1379" s="94"/>
      <c r="BD1379" s="94"/>
    </row>
    <row r="1380" spans="1:56" ht="14.25" customHeight="1" x14ac:dyDescent="0.55000000000000004">
      <c r="B1380" s="60"/>
      <c r="C1380" s="274"/>
      <c r="D1380" s="275"/>
      <c r="E1380" s="275"/>
      <c r="F1380" s="275"/>
      <c r="G1380" s="275"/>
      <c r="H1380" s="275"/>
      <c r="I1380" s="275"/>
      <c r="J1380" s="275"/>
      <c r="K1380" s="275"/>
      <c r="L1380" s="275"/>
      <c r="M1380" s="275"/>
      <c r="N1380" s="275"/>
      <c r="O1380" s="275"/>
      <c r="P1380" s="276"/>
      <c r="Q1380" s="142"/>
      <c r="R1380" s="143"/>
      <c r="S1380" s="83"/>
      <c r="T1380" s="60" t="s">
        <v>6288</v>
      </c>
      <c r="U1380" s="83"/>
      <c r="V1380" s="83"/>
      <c r="W1380" s="83"/>
      <c r="X1380" s="83"/>
      <c r="Y1380" s="83"/>
      <c r="Z1380" s="83"/>
      <c r="AA1380" s="83"/>
      <c r="AB1380" s="94"/>
      <c r="AC1380" s="94"/>
      <c r="AD1380" s="94"/>
      <c r="AE1380" s="94"/>
      <c r="AF1380" s="60"/>
      <c r="AG1380" s="60"/>
      <c r="AH1380" s="60"/>
      <c r="AI1380" s="60"/>
      <c r="AJ1380" s="60"/>
      <c r="AK1380" s="60"/>
      <c r="AL1380" s="60"/>
      <c r="AM1380" s="60"/>
      <c r="AN1380" s="60"/>
      <c r="AO1380" s="60"/>
      <c r="AP1380" s="60"/>
      <c r="AQ1380" s="60"/>
      <c r="AR1380" s="60"/>
      <c r="AS1380" s="60"/>
      <c r="AT1380" s="60"/>
      <c r="AU1380" s="60"/>
      <c r="AV1380" s="60"/>
      <c r="AW1380" s="60"/>
      <c r="AX1380" s="60"/>
      <c r="AY1380" s="60"/>
      <c r="AZ1380" s="60"/>
      <c r="BA1380" s="94"/>
      <c r="BB1380" s="94"/>
      <c r="BC1380" s="94"/>
      <c r="BD1380" s="94"/>
    </row>
    <row r="1381" spans="1:56" ht="14.25" customHeight="1" x14ac:dyDescent="0.55000000000000004">
      <c r="A1381" s="59"/>
      <c r="B1381" s="83"/>
      <c r="C1381" s="83"/>
      <c r="D1381" s="83"/>
      <c r="E1381" s="83"/>
      <c r="F1381" s="83"/>
      <c r="G1381" s="83"/>
      <c r="H1381" s="83"/>
      <c r="I1381" s="83"/>
      <c r="J1381" s="83"/>
      <c r="K1381" s="83"/>
      <c r="L1381" s="83"/>
      <c r="M1381" s="83"/>
      <c r="N1381" s="83"/>
      <c r="O1381" s="83"/>
      <c r="P1381" s="68"/>
      <c r="Q1381" s="68"/>
      <c r="R1381" s="83"/>
      <c r="S1381" s="60"/>
      <c r="T1381" s="83"/>
      <c r="U1381" s="83"/>
      <c r="V1381" s="83"/>
      <c r="W1381" s="83"/>
      <c r="X1381" s="83"/>
      <c r="Y1381" s="83"/>
      <c r="Z1381" s="83"/>
      <c r="AA1381" s="83"/>
      <c r="AB1381" s="83"/>
      <c r="AC1381" s="83"/>
      <c r="AD1381" s="83"/>
      <c r="AE1381" s="83"/>
      <c r="AJ1381" s="59"/>
      <c r="AL1381" s="68"/>
    </row>
    <row r="1382" spans="1:56" ht="14.25" customHeight="1" x14ac:dyDescent="0.55000000000000004">
      <c r="A1382" s="59"/>
      <c r="B1382" s="59" t="s">
        <v>7238</v>
      </c>
      <c r="C1382" s="83"/>
      <c r="D1382" s="83"/>
      <c r="E1382" s="83"/>
      <c r="F1382" s="83"/>
      <c r="G1382" s="83"/>
      <c r="H1382" s="83"/>
      <c r="I1382" s="83"/>
      <c r="J1382" s="83"/>
      <c r="K1382" s="83"/>
      <c r="L1382" s="83"/>
      <c r="M1382" s="83"/>
      <c r="N1382" s="83"/>
      <c r="O1382" s="83"/>
      <c r="P1382" s="68"/>
      <c r="Q1382" s="68"/>
      <c r="R1382" s="83"/>
      <c r="S1382" s="60"/>
      <c r="T1382" s="83"/>
      <c r="U1382" s="83"/>
      <c r="V1382" s="83"/>
      <c r="W1382" s="83"/>
      <c r="X1382" s="83"/>
      <c r="Y1382" s="83"/>
      <c r="Z1382" s="83"/>
      <c r="AA1382" s="83"/>
      <c r="AB1382" s="83"/>
      <c r="AC1382" s="83"/>
      <c r="AD1382" s="83"/>
      <c r="AE1382" s="83"/>
      <c r="AF1382" s="68"/>
      <c r="AG1382" s="68"/>
      <c r="AJ1382" s="59"/>
      <c r="AL1382" s="68"/>
    </row>
    <row r="1383" spans="1:56" ht="14.25" customHeight="1" x14ac:dyDescent="0.55000000000000004">
      <c r="A1383" s="59"/>
      <c r="B1383" s="60"/>
      <c r="C1383" s="145" t="s">
        <v>39</v>
      </c>
      <c r="D1383" s="146"/>
      <c r="E1383" s="146"/>
      <c r="F1383" s="146"/>
      <c r="G1383" s="146"/>
      <c r="H1383" s="146"/>
      <c r="I1383" s="146"/>
      <c r="J1383" s="146"/>
      <c r="K1383" s="146"/>
      <c r="L1383" s="146"/>
      <c r="M1383" s="146"/>
      <c r="N1383" s="146"/>
      <c r="O1383" s="146"/>
      <c r="P1383" s="147"/>
      <c r="Q1383" s="156" t="s">
        <v>6364</v>
      </c>
      <c r="R1383" s="141"/>
      <c r="T1383" s="60"/>
      <c r="AJ1383" s="59"/>
      <c r="AL1383" s="68"/>
      <c r="AM1383" s="60"/>
      <c r="AN1383" s="60"/>
      <c r="AO1383" s="60"/>
      <c r="AP1383" s="60"/>
      <c r="AQ1383" s="60"/>
      <c r="AR1383" s="60"/>
      <c r="AS1383" s="60"/>
      <c r="AT1383" s="60"/>
      <c r="AU1383" s="60"/>
      <c r="AV1383" s="60"/>
      <c r="AW1383" s="60"/>
      <c r="AX1383" s="60"/>
      <c r="AY1383" s="60"/>
      <c r="AZ1383" s="60"/>
      <c r="BA1383" s="60"/>
      <c r="BB1383" s="60"/>
      <c r="BC1383" s="60"/>
      <c r="BD1383" s="60"/>
    </row>
    <row r="1384" spans="1:56" ht="14.25" customHeight="1" x14ac:dyDescent="0.55000000000000004">
      <c r="A1384" s="59"/>
      <c r="B1384" s="60"/>
      <c r="C1384" s="144" t="s">
        <v>7673</v>
      </c>
      <c r="D1384" s="266"/>
      <c r="E1384" s="266"/>
      <c r="F1384" s="266"/>
      <c r="G1384" s="266"/>
      <c r="H1384" s="266"/>
      <c r="I1384" s="266"/>
      <c r="J1384" s="266"/>
      <c r="K1384" s="266"/>
      <c r="L1384" s="266"/>
      <c r="M1384" s="266"/>
      <c r="N1384" s="266"/>
      <c r="O1384" s="266"/>
      <c r="P1384" s="267"/>
      <c r="Q1384" s="140" t="str">
        <f>[1]D3!G286&amp;""</f>
        <v/>
      </c>
      <c r="R1384" s="141"/>
      <c r="S1384" s="83"/>
      <c r="T1384" s="60" t="s">
        <v>6142</v>
      </c>
      <c r="U1384" s="83"/>
      <c r="V1384" s="83"/>
      <c r="W1384" s="83"/>
      <c r="X1384" s="83"/>
      <c r="Y1384" s="83"/>
      <c r="Z1384" s="83"/>
      <c r="AA1384" s="83"/>
      <c r="AB1384" s="83"/>
      <c r="AC1384" s="83"/>
      <c r="AD1384" s="83"/>
      <c r="AE1384" s="83"/>
      <c r="AJ1384" s="59"/>
      <c r="AM1384" s="60"/>
      <c r="AN1384" s="60"/>
      <c r="AO1384" s="60"/>
      <c r="AP1384" s="60"/>
      <c r="AQ1384" s="60"/>
      <c r="AR1384" s="60"/>
      <c r="AS1384" s="60"/>
      <c r="AT1384" s="60"/>
      <c r="AU1384" s="60"/>
      <c r="AV1384" s="60"/>
      <c r="AW1384" s="60"/>
      <c r="AX1384" s="60"/>
      <c r="AY1384" s="60"/>
      <c r="AZ1384" s="60"/>
      <c r="BA1384" s="60"/>
      <c r="BB1384" s="60"/>
      <c r="BC1384" s="60"/>
      <c r="BD1384" s="60"/>
    </row>
    <row r="1385" spans="1:56" ht="14.25" customHeight="1" x14ac:dyDescent="0.55000000000000004">
      <c r="A1385" s="59"/>
      <c r="B1385" s="60"/>
      <c r="C1385" s="268"/>
      <c r="D1385" s="269"/>
      <c r="E1385" s="269"/>
      <c r="F1385" s="269"/>
      <c r="G1385" s="269"/>
      <c r="H1385" s="269"/>
      <c r="I1385" s="269"/>
      <c r="J1385" s="269"/>
      <c r="K1385" s="269"/>
      <c r="L1385" s="269"/>
      <c r="M1385" s="269"/>
      <c r="N1385" s="269"/>
      <c r="O1385" s="269"/>
      <c r="P1385" s="270"/>
      <c r="Q1385" s="142"/>
      <c r="R1385" s="143"/>
      <c r="S1385" s="83"/>
      <c r="T1385" s="60" t="s">
        <v>6143</v>
      </c>
      <c r="U1385" s="83"/>
      <c r="V1385" s="83"/>
      <c r="W1385" s="83"/>
      <c r="X1385" s="83"/>
      <c r="Y1385" s="83"/>
      <c r="Z1385" s="83"/>
      <c r="AA1385" s="83"/>
      <c r="AB1385" s="83"/>
      <c r="AC1385" s="83"/>
      <c r="AD1385" s="83"/>
      <c r="AE1385" s="83"/>
      <c r="AJ1385" s="59"/>
      <c r="AM1385" s="60"/>
      <c r="AN1385" s="60"/>
      <c r="AO1385" s="60"/>
      <c r="AP1385" s="60"/>
      <c r="AQ1385" s="60"/>
      <c r="AR1385" s="60"/>
      <c r="AS1385" s="60"/>
      <c r="AT1385" s="60"/>
      <c r="AU1385" s="60"/>
      <c r="AV1385" s="60"/>
      <c r="AW1385" s="60"/>
      <c r="AX1385" s="60"/>
      <c r="AY1385" s="60"/>
      <c r="AZ1385" s="60"/>
      <c r="BA1385" s="60"/>
      <c r="BB1385" s="60"/>
      <c r="BC1385" s="60"/>
      <c r="BD1385" s="60"/>
    </row>
    <row r="1386" spans="1:56" ht="14.25" customHeight="1" x14ac:dyDescent="0.55000000000000004">
      <c r="A1386" s="59"/>
      <c r="B1386" s="83"/>
      <c r="C1386" s="83"/>
      <c r="D1386" s="83"/>
      <c r="E1386" s="83"/>
      <c r="F1386" s="83"/>
      <c r="G1386" s="83"/>
      <c r="H1386" s="83"/>
      <c r="I1386" s="83"/>
      <c r="J1386" s="83"/>
      <c r="K1386" s="83"/>
      <c r="L1386" s="83"/>
      <c r="M1386" s="83"/>
      <c r="N1386" s="83"/>
      <c r="O1386" s="83"/>
      <c r="P1386" s="68"/>
      <c r="Q1386" s="68"/>
      <c r="R1386" s="83"/>
      <c r="S1386" s="60"/>
      <c r="T1386" s="83"/>
      <c r="U1386" s="83"/>
      <c r="V1386" s="83"/>
      <c r="W1386" s="83"/>
      <c r="X1386" s="83"/>
      <c r="Y1386" s="83"/>
      <c r="Z1386" s="83"/>
      <c r="AA1386" s="83"/>
      <c r="AB1386" s="83"/>
      <c r="AC1386" s="83"/>
      <c r="AD1386" s="83"/>
      <c r="AE1386" s="83"/>
      <c r="AJ1386" s="59"/>
      <c r="AL1386" s="68"/>
    </row>
    <row r="1387" spans="1:56" ht="14.25" customHeight="1" x14ac:dyDescent="0.55000000000000004">
      <c r="A1387" s="59"/>
      <c r="B1387" s="83"/>
      <c r="C1387" s="59" t="s">
        <v>7674</v>
      </c>
      <c r="D1387" s="60"/>
      <c r="E1387" s="83"/>
      <c r="F1387" s="83"/>
      <c r="G1387" s="83"/>
      <c r="H1387" s="83"/>
      <c r="I1387" s="83"/>
      <c r="J1387" s="83"/>
      <c r="K1387" s="83"/>
      <c r="L1387" s="83"/>
      <c r="M1387" s="83"/>
      <c r="N1387" s="83"/>
      <c r="O1387" s="83"/>
      <c r="P1387" s="68"/>
      <c r="Q1387" s="68"/>
      <c r="R1387" s="83"/>
      <c r="S1387" s="60"/>
      <c r="T1387" s="83"/>
      <c r="U1387" s="83"/>
      <c r="V1387" s="83"/>
      <c r="W1387" s="83"/>
      <c r="X1387" s="83"/>
      <c r="Y1387" s="83"/>
      <c r="Z1387" s="83"/>
      <c r="AA1387" s="83"/>
      <c r="AB1387" s="83"/>
      <c r="AC1387" s="83"/>
      <c r="AD1387" s="83"/>
      <c r="AE1387" s="83"/>
      <c r="AJ1387" s="59"/>
      <c r="AL1387" s="68"/>
    </row>
    <row r="1388" spans="1:56" ht="14.25" customHeight="1" x14ac:dyDescent="0.55000000000000004">
      <c r="A1388" s="59"/>
      <c r="B1388" s="60"/>
      <c r="C1388"/>
      <c r="D1388" s="122" t="s">
        <v>6277</v>
      </c>
      <c r="E1388" s="287"/>
      <c r="F1388" s="287"/>
      <c r="G1388" s="287"/>
      <c r="H1388" s="287"/>
      <c r="I1388" s="287"/>
      <c r="J1388" s="287"/>
      <c r="K1388" s="287"/>
      <c r="L1388" s="433" t="str">
        <f>[1]D3!G204&amp;""</f>
        <v/>
      </c>
      <c r="M1388" s="433"/>
      <c r="N1388" s="433"/>
      <c r="O1388" s="433"/>
      <c r="P1388" s="433"/>
      <c r="Q1388" s="433"/>
      <c r="R1388" s="433"/>
      <c r="S1388" s="433"/>
      <c r="T1388" s="433"/>
      <c r="U1388" s="433"/>
      <c r="V1388" s="433"/>
      <c r="W1388" s="433"/>
      <c r="X1388" s="433"/>
      <c r="Y1388" s="433"/>
      <c r="Z1388" s="433"/>
      <c r="AA1388" s="433"/>
      <c r="AB1388" s="433"/>
      <c r="AC1388" s="433"/>
      <c r="AD1388" s="433"/>
      <c r="AE1388" s="433"/>
      <c r="AF1388" s="433"/>
      <c r="AG1388" s="433"/>
      <c r="AH1388" s="433"/>
      <c r="AI1388" s="433"/>
      <c r="AJ1388" s="433"/>
      <c r="AK1388" s="433"/>
      <c r="AL1388" s="433"/>
      <c r="AM1388" s="433"/>
      <c r="AN1388" s="433"/>
      <c r="AO1388" s="433"/>
      <c r="AP1388" s="433"/>
      <c r="AQ1388" s="433"/>
      <c r="AR1388" s="433"/>
      <c r="AS1388" s="433"/>
      <c r="AT1388" s="433"/>
      <c r="AU1388" s="433"/>
      <c r="AV1388" s="433"/>
      <c r="AW1388" s="433"/>
      <c r="AX1388" s="433"/>
      <c r="AY1388" s="433"/>
      <c r="AZ1388" s="433"/>
      <c r="BA1388" s="433"/>
      <c r="BB1388" s="433"/>
      <c r="BC1388" s="60"/>
      <c r="BD1388" s="60"/>
    </row>
    <row r="1389" spans="1:56" ht="14.25" customHeight="1" x14ac:dyDescent="0.55000000000000004">
      <c r="A1389" s="59"/>
      <c r="B1389" s="60"/>
      <c r="C1389"/>
      <c r="D1389" s="287"/>
      <c r="E1389" s="287"/>
      <c r="F1389" s="287"/>
      <c r="G1389" s="287"/>
      <c r="H1389" s="287"/>
      <c r="I1389" s="287"/>
      <c r="J1389" s="287"/>
      <c r="K1389" s="287"/>
      <c r="L1389" s="433"/>
      <c r="M1389" s="433"/>
      <c r="N1389" s="433"/>
      <c r="O1389" s="433"/>
      <c r="P1389" s="433"/>
      <c r="Q1389" s="433"/>
      <c r="R1389" s="433"/>
      <c r="S1389" s="433"/>
      <c r="T1389" s="433"/>
      <c r="U1389" s="433"/>
      <c r="V1389" s="433"/>
      <c r="W1389" s="433"/>
      <c r="X1389" s="433"/>
      <c r="Y1389" s="433"/>
      <c r="Z1389" s="433"/>
      <c r="AA1389" s="433"/>
      <c r="AB1389" s="433"/>
      <c r="AC1389" s="433"/>
      <c r="AD1389" s="433"/>
      <c r="AE1389" s="433"/>
      <c r="AF1389" s="433"/>
      <c r="AG1389" s="433"/>
      <c r="AH1389" s="433"/>
      <c r="AI1389" s="433"/>
      <c r="AJ1389" s="433"/>
      <c r="AK1389" s="433"/>
      <c r="AL1389" s="433"/>
      <c r="AM1389" s="433"/>
      <c r="AN1389" s="433"/>
      <c r="AO1389" s="433"/>
      <c r="AP1389" s="433"/>
      <c r="AQ1389" s="433"/>
      <c r="AR1389" s="433"/>
      <c r="AS1389" s="433"/>
      <c r="AT1389" s="433"/>
      <c r="AU1389" s="433"/>
      <c r="AV1389" s="433"/>
      <c r="AW1389" s="433"/>
      <c r="AX1389" s="433"/>
      <c r="AY1389" s="433"/>
      <c r="AZ1389" s="433"/>
      <c r="BA1389" s="433"/>
      <c r="BB1389" s="433"/>
      <c r="BC1389" s="60"/>
      <c r="BD1389" s="60"/>
    </row>
    <row r="1390" spans="1:56" ht="14.25" customHeight="1" x14ac:dyDescent="0.55000000000000004">
      <c r="A1390" s="59"/>
      <c r="B1390" s="60"/>
      <c r="C1390"/>
      <c r="D1390"/>
      <c r="E1390"/>
      <c r="F1390"/>
      <c r="G1390"/>
      <c r="H1390"/>
      <c r="I1390"/>
      <c r="J1390"/>
      <c r="K1390"/>
      <c r="L1390"/>
      <c r="M1390"/>
      <c r="N1390"/>
      <c r="O1390"/>
      <c r="P1390"/>
      <c r="Q1390"/>
      <c r="R1390"/>
      <c r="S1390"/>
      <c r="T1390"/>
      <c r="U1390"/>
      <c r="V1390"/>
      <c r="W1390"/>
      <c r="X1390"/>
      <c r="Y1390"/>
      <c r="Z1390"/>
      <c r="AA1390"/>
      <c r="AB1390" s="83"/>
      <c r="AC1390" s="83"/>
      <c r="AD1390" s="83"/>
      <c r="AE1390" s="83"/>
      <c r="AJ1390" s="59"/>
      <c r="AM1390" s="60"/>
      <c r="AN1390" s="60"/>
      <c r="AO1390" s="60"/>
      <c r="AP1390" s="60"/>
      <c r="AQ1390" s="60"/>
      <c r="AR1390" s="60"/>
      <c r="AS1390" s="60"/>
      <c r="AT1390" s="60"/>
      <c r="AU1390" s="60"/>
      <c r="AV1390" s="60"/>
      <c r="AW1390" s="60"/>
      <c r="AX1390" s="60"/>
      <c r="AY1390" s="60"/>
      <c r="AZ1390" s="60"/>
      <c r="BA1390" s="60"/>
      <c r="BB1390" s="60"/>
      <c r="BC1390" s="60"/>
      <c r="BD1390" s="60"/>
    </row>
    <row r="1391" spans="1:56" ht="14.25" customHeight="1" x14ac:dyDescent="0.55000000000000004">
      <c r="A1391" s="59"/>
      <c r="B1391" s="59" t="s">
        <v>7238</v>
      </c>
      <c r="C1391" s="83"/>
      <c r="D1391" s="83"/>
      <c r="E1391" s="83"/>
      <c r="F1391" s="83"/>
      <c r="G1391" s="83"/>
      <c r="H1391" s="83"/>
      <c r="I1391" s="83"/>
      <c r="J1391" s="83"/>
      <c r="K1391" s="83"/>
      <c r="L1391" s="83"/>
      <c r="M1391" s="83"/>
      <c r="N1391" s="83"/>
      <c r="O1391" s="83"/>
      <c r="P1391" s="68"/>
      <c r="Q1391" s="68"/>
      <c r="R1391" s="83"/>
      <c r="S1391" s="60"/>
      <c r="T1391" s="83"/>
      <c r="U1391" s="83"/>
      <c r="V1391" s="83"/>
      <c r="W1391" s="83"/>
      <c r="X1391" s="83"/>
      <c r="Y1391" s="83"/>
      <c r="Z1391" s="83"/>
      <c r="AA1391" s="83"/>
      <c r="AB1391" s="83"/>
      <c r="AC1391" s="83"/>
      <c r="AD1391" s="83"/>
      <c r="AE1391" s="83"/>
      <c r="AF1391" s="68"/>
      <c r="AG1391" s="68"/>
      <c r="AJ1391" s="59"/>
      <c r="AL1391" s="68"/>
    </row>
    <row r="1392" spans="1:56" ht="14.25" customHeight="1" x14ac:dyDescent="0.55000000000000004">
      <c r="A1392" s="59"/>
      <c r="B1392" s="60"/>
      <c r="C1392" s="145" t="s">
        <v>39</v>
      </c>
      <c r="D1392" s="146"/>
      <c r="E1392" s="146"/>
      <c r="F1392" s="146"/>
      <c r="G1392" s="146"/>
      <c r="H1392" s="146"/>
      <c r="I1392" s="146"/>
      <c r="J1392" s="146"/>
      <c r="K1392" s="146"/>
      <c r="L1392" s="146"/>
      <c r="M1392" s="146"/>
      <c r="N1392" s="146"/>
      <c r="O1392" s="146"/>
      <c r="P1392" s="147"/>
      <c r="Q1392" s="156" t="s">
        <v>6364</v>
      </c>
      <c r="R1392" s="141"/>
      <c r="T1392" s="60"/>
      <c r="AJ1392" s="59"/>
      <c r="AL1392" s="68"/>
      <c r="AM1392" s="60"/>
      <c r="AN1392" s="60"/>
      <c r="AO1392" s="60"/>
      <c r="AP1392" s="60"/>
      <c r="AQ1392" s="60"/>
      <c r="AR1392" s="60"/>
      <c r="AS1392" s="60"/>
      <c r="AT1392" s="60"/>
      <c r="AU1392" s="60"/>
      <c r="AV1392" s="60"/>
      <c r="AW1392" s="60"/>
      <c r="AX1392" s="60"/>
      <c r="AY1392" s="60"/>
      <c r="AZ1392" s="60"/>
      <c r="BA1392" s="60"/>
      <c r="BB1392" s="60"/>
      <c r="BC1392" s="60"/>
      <c r="BD1392" s="60"/>
    </row>
    <row r="1393" spans="1:56" ht="14.25" customHeight="1" x14ac:dyDescent="0.55000000000000004">
      <c r="A1393" s="59"/>
      <c r="B1393" s="60"/>
      <c r="C1393" s="144" t="s">
        <v>7675</v>
      </c>
      <c r="D1393" s="266"/>
      <c r="E1393" s="266"/>
      <c r="F1393" s="266"/>
      <c r="G1393" s="266"/>
      <c r="H1393" s="266"/>
      <c r="I1393" s="266"/>
      <c r="J1393" s="266"/>
      <c r="K1393" s="266"/>
      <c r="L1393" s="266"/>
      <c r="M1393" s="266"/>
      <c r="N1393" s="266"/>
      <c r="O1393" s="266"/>
      <c r="P1393" s="267"/>
      <c r="Q1393" s="140" t="str">
        <f>[1]D3!G287&amp;""</f>
        <v/>
      </c>
      <c r="R1393" s="141"/>
      <c r="S1393" s="83"/>
      <c r="T1393" s="60" t="s">
        <v>6142</v>
      </c>
      <c r="U1393" s="83"/>
      <c r="V1393" s="83"/>
      <c r="W1393" s="83"/>
      <c r="X1393" s="83"/>
      <c r="Y1393" s="83"/>
      <c r="Z1393" s="83"/>
      <c r="AA1393" s="83"/>
      <c r="AB1393" s="83"/>
      <c r="AC1393" s="83"/>
      <c r="AD1393" s="83"/>
      <c r="AE1393" s="83"/>
      <c r="AJ1393" s="59"/>
      <c r="AM1393" s="60"/>
      <c r="AN1393" s="60"/>
      <c r="AO1393" s="60"/>
      <c r="AP1393" s="60"/>
      <c r="AQ1393" s="60"/>
      <c r="AR1393" s="60"/>
      <c r="AS1393" s="60"/>
      <c r="AT1393" s="60"/>
      <c r="AU1393" s="60"/>
      <c r="AV1393" s="60"/>
      <c r="AW1393" s="60"/>
      <c r="AX1393" s="60"/>
      <c r="AY1393" s="60"/>
      <c r="AZ1393" s="60"/>
      <c r="BA1393" s="60"/>
      <c r="BB1393" s="60"/>
      <c r="BC1393" s="60"/>
      <c r="BD1393" s="60"/>
    </row>
    <row r="1394" spans="1:56" ht="14.25" customHeight="1" x14ac:dyDescent="0.55000000000000004">
      <c r="A1394" s="59"/>
      <c r="B1394" s="60"/>
      <c r="C1394" s="268"/>
      <c r="D1394" s="269"/>
      <c r="E1394" s="269"/>
      <c r="F1394" s="269"/>
      <c r="G1394" s="269"/>
      <c r="H1394" s="269"/>
      <c r="I1394" s="269"/>
      <c r="J1394" s="269"/>
      <c r="K1394" s="269"/>
      <c r="L1394" s="269"/>
      <c r="M1394" s="269"/>
      <c r="N1394" s="269"/>
      <c r="O1394" s="269"/>
      <c r="P1394" s="270"/>
      <c r="Q1394" s="142"/>
      <c r="R1394" s="143"/>
      <c r="S1394" s="83"/>
      <c r="T1394" s="60" t="s">
        <v>6143</v>
      </c>
      <c r="U1394" s="83"/>
      <c r="V1394" s="83"/>
      <c r="W1394" s="83"/>
      <c r="X1394" s="83"/>
      <c r="Y1394" s="83"/>
      <c r="Z1394" s="83"/>
      <c r="AA1394" s="83"/>
      <c r="AB1394" s="83"/>
      <c r="AC1394" s="83"/>
      <c r="AD1394" s="83"/>
      <c r="AE1394" s="83"/>
      <c r="AJ1394" s="59"/>
      <c r="AM1394" s="60"/>
      <c r="AN1394" s="60"/>
      <c r="AO1394" s="60"/>
      <c r="AP1394" s="60"/>
      <c r="AQ1394" s="60"/>
      <c r="AR1394" s="60"/>
      <c r="AS1394" s="60"/>
      <c r="AT1394" s="60"/>
      <c r="AU1394" s="60"/>
      <c r="AV1394" s="60"/>
      <c r="AW1394" s="60"/>
      <c r="AX1394" s="60"/>
      <c r="AY1394" s="60"/>
      <c r="AZ1394" s="60"/>
      <c r="BA1394" s="60"/>
      <c r="BB1394" s="60"/>
      <c r="BC1394" s="60"/>
      <c r="BD1394" s="60"/>
    </row>
    <row r="1395" spans="1:56" ht="14.25" customHeight="1" x14ac:dyDescent="0.55000000000000004">
      <c r="A1395" s="59"/>
      <c r="B1395" s="83"/>
      <c r="C1395" s="83"/>
      <c r="D1395" s="83"/>
      <c r="E1395" s="83"/>
      <c r="F1395" s="83"/>
      <c r="G1395" s="83"/>
      <c r="H1395" s="83"/>
      <c r="I1395" s="83"/>
      <c r="J1395" s="83"/>
      <c r="K1395" s="83"/>
      <c r="L1395" s="83"/>
      <c r="M1395" s="83"/>
      <c r="N1395" s="83"/>
      <c r="O1395" s="83"/>
      <c r="P1395" s="68"/>
      <c r="Q1395" s="68"/>
      <c r="R1395" s="83"/>
      <c r="S1395" s="60"/>
      <c r="T1395" s="83"/>
      <c r="U1395" s="83"/>
      <c r="V1395" s="83"/>
      <c r="W1395" s="83"/>
      <c r="X1395" s="83"/>
      <c r="Y1395" s="83"/>
      <c r="Z1395" s="83"/>
      <c r="AA1395" s="83"/>
      <c r="AB1395" s="83"/>
      <c r="AC1395" s="83"/>
      <c r="AD1395" s="83"/>
      <c r="AE1395" s="83"/>
      <c r="AJ1395" s="59"/>
      <c r="AL1395" s="68"/>
    </row>
    <row r="1396" spans="1:56" ht="14.25" customHeight="1" x14ac:dyDescent="0.55000000000000004">
      <c r="A1396" s="59"/>
      <c r="B1396" s="60"/>
      <c r="C1396" s="59" t="s">
        <v>7676</v>
      </c>
      <c r="D1396" s="83"/>
      <c r="E1396" s="83"/>
      <c r="F1396" s="83"/>
      <c r="G1396" s="83"/>
      <c r="H1396" s="83"/>
      <c r="I1396" s="83"/>
      <c r="J1396" s="83"/>
      <c r="K1396" s="83"/>
      <c r="L1396" s="83"/>
      <c r="M1396" s="83"/>
      <c r="N1396" s="83"/>
      <c r="O1396" s="83"/>
      <c r="P1396" s="68"/>
      <c r="Q1396" s="68"/>
      <c r="R1396" s="83"/>
      <c r="S1396" s="60"/>
      <c r="T1396" s="83"/>
      <c r="U1396" s="83"/>
      <c r="V1396" s="83"/>
      <c r="W1396" s="83"/>
      <c r="X1396" s="83"/>
      <c r="Y1396" s="83"/>
      <c r="Z1396" s="83"/>
      <c r="AA1396" s="83"/>
      <c r="AB1396" s="83"/>
      <c r="AC1396" s="83"/>
      <c r="AD1396" s="83"/>
      <c r="AE1396" s="83"/>
      <c r="AF1396" s="68"/>
      <c r="AG1396" s="68"/>
      <c r="AJ1396" s="59"/>
      <c r="AL1396" s="68"/>
    </row>
    <row r="1397" spans="1:56" ht="14.25" customHeight="1" x14ac:dyDescent="0.55000000000000004">
      <c r="A1397" s="59"/>
      <c r="B1397" s="60"/>
      <c r="C1397"/>
      <c r="D1397" s="138" t="s">
        <v>7677</v>
      </c>
      <c r="E1397" s="271"/>
      <c r="F1397" s="271"/>
      <c r="G1397" s="271"/>
      <c r="H1397" s="271"/>
      <c r="I1397" s="271"/>
      <c r="J1397" s="271"/>
      <c r="K1397" s="271"/>
      <c r="L1397" s="207" t="str">
        <f>[1]D3!G208&amp;""</f>
        <v/>
      </c>
      <c r="M1397" s="278"/>
      <c r="N1397" s="278"/>
      <c r="O1397" s="278"/>
      <c r="P1397" s="278"/>
      <c r="Q1397" s="278"/>
      <c r="R1397" s="278"/>
      <c r="S1397" s="278"/>
      <c r="T1397" s="278"/>
      <c r="U1397" s="278"/>
      <c r="V1397" s="278"/>
      <c r="W1397" s="278"/>
      <c r="X1397" s="278"/>
      <c r="Y1397" s="278"/>
      <c r="Z1397" s="278"/>
      <c r="AA1397" s="278"/>
      <c r="AB1397" s="278"/>
      <c r="AC1397" s="278"/>
      <c r="AD1397" s="278"/>
      <c r="AE1397" s="278"/>
      <c r="AF1397" s="278"/>
      <c r="AG1397" s="278"/>
      <c r="AH1397" s="278"/>
      <c r="AI1397" s="278"/>
      <c r="AJ1397" s="278"/>
      <c r="AK1397" s="278"/>
      <c r="AL1397" s="278"/>
      <c r="AM1397" s="278"/>
      <c r="AN1397" s="278"/>
      <c r="AO1397" s="278"/>
      <c r="AP1397" s="278"/>
      <c r="AQ1397" s="278"/>
      <c r="AR1397" s="278"/>
      <c r="AS1397" s="278"/>
      <c r="AT1397" s="278"/>
      <c r="AU1397" s="278"/>
      <c r="AV1397" s="278"/>
      <c r="AW1397" s="278"/>
      <c r="AX1397" s="278"/>
      <c r="AY1397" s="278"/>
      <c r="AZ1397" s="278"/>
      <c r="BA1397" s="278"/>
      <c r="BB1397" s="279"/>
      <c r="BC1397" s="60"/>
      <c r="BD1397" s="60"/>
    </row>
    <row r="1398" spans="1:56" ht="14.25" customHeight="1" x14ac:dyDescent="0.55000000000000004">
      <c r="A1398" s="93"/>
      <c r="D1398" s="271"/>
      <c r="E1398" s="271"/>
      <c r="F1398" s="271"/>
      <c r="G1398" s="271"/>
      <c r="H1398" s="271"/>
      <c r="I1398" s="271"/>
      <c r="J1398" s="271"/>
      <c r="K1398" s="271"/>
      <c r="L1398" s="354"/>
      <c r="M1398" s="280"/>
      <c r="N1398" s="280"/>
      <c r="O1398" s="280"/>
      <c r="P1398" s="280"/>
      <c r="Q1398" s="280"/>
      <c r="R1398" s="280"/>
      <c r="S1398" s="280"/>
      <c r="T1398" s="280"/>
      <c r="U1398" s="280"/>
      <c r="V1398" s="280"/>
      <c r="W1398" s="280"/>
      <c r="X1398" s="280"/>
      <c r="Y1398" s="280"/>
      <c r="Z1398" s="280"/>
      <c r="AA1398" s="280"/>
      <c r="AB1398" s="280"/>
      <c r="AC1398" s="280"/>
      <c r="AD1398" s="280"/>
      <c r="AE1398" s="280"/>
      <c r="AF1398" s="280"/>
      <c r="AG1398" s="280"/>
      <c r="AH1398" s="280"/>
      <c r="AI1398" s="280"/>
      <c r="AJ1398" s="280"/>
      <c r="AK1398" s="280"/>
      <c r="AL1398" s="280"/>
      <c r="AM1398" s="280"/>
      <c r="AN1398" s="280"/>
      <c r="AO1398" s="280"/>
      <c r="AP1398" s="280"/>
      <c r="AQ1398" s="280"/>
      <c r="AR1398" s="280"/>
      <c r="AS1398" s="280"/>
      <c r="AT1398" s="280"/>
      <c r="AU1398" s="280"/>
      <c r="AV1398" s="280"/>
      <c r="AW1398" s="280"/>
      <c r="AX1398" s="280"/>
      <c r="AY1398" s="280"/>
      <c r="AZ1398" s="280"/>
      <c r="BA1398" s="280"/>
      <c r="BB1398" s="281"/>
    </row>
    <row r="1399" spans="1:56" customFormat="1" ht="14.25" customHeight="1" x14ac:dyDescent="0.55000000000000004"/>
    <row r="1400" spans="1:56" ht="14.25" customHeight="1" x14ac:dyDescent="0.55000000000000004">
      <c r="B1400" s="144" t="s">
        <v>6272</v>
      </c>
      <c r="C1400" s="427"/>
      <c r="D1400" s="427"/>
      <c r="E1400" s="427"/>
      <c r="F1400" s="427"/>
      <c r="G1400" s="427"/>
      <c r="H1400" s="427"/>
      <c r="I1400" s="427"/>
      <c r="J1400" s="428"/>
      <c r="K1400" s="121" t="str">
        <f>[1]D3!G205&amp;""</f>
        <v/>
      </c>
      <c r="L1400" s="122"/>
      <c r="M1400" s="122"/>
      <c r="N1400" s="122"/>
      <c r="O1400" s="122"/>
      <c r="P1400" s="122"/>
      <c r="Q1400" s="122"/>
      <c r="R1400" s="122"/>
      <c r="S1400" s="122"/>
      <c r="T1400" s="122"/>
      <c r="U1400" s="122"/>
      <c r="V1400" s="122"/>
      <c r="W1400" s="122"/>
      <c r="X1400" s="122"/>
      <c r="Y1400" s="122"/>
      <c r="Z1400" s="122"/>
      <c r="AA1400" s="122"/>
      <c r="AB1400" s="122"/>
      <c r="AC1400" s="122"/>
      <c r="AD1400" s="122"/>
      <c r="AE1400" s="122"/>
      <c r="AF1400" s="122"/>
      <c r="AG1400" s="122"/>
      <c r="AH1400" s="122"/>
      <c r="AI1400" s="122"/>
      <c r="AJ1400" s="122"/>
      <c r="AK1400" s="122"/>
      <c r="AL1400" s="122"/>
      <c r="AM1400" s="122"/>
      <c r="AN1400" s="122"/>
      <c r="AO1400" s="122"/>
      <c r="AP1400" s="122"/>
      <c r="AQ1400" s="122"/>
      <c r="AR1400" s="122"/>
      <c r="AS1400" s="122"/>
      <c r="AT1400" s="122"/>
      <c r="AU1400" s="122"/>
      <c r="AV1400" s="432"/>
      <c r="AW1400" s="432"/>
      <c r="AX1400" s="432"/>
      <c r="AY1400" s="432"/>
      <c r="AZ1400" s="432"/>
      <c r="BA1400" s="432"/>
    </row>
    <row r="1401" spans="1:56" ht="14.25" customHeight="1" x14ac:dyDescent="0.55000000000000004">
      <c r="B1401" s="429"/>
      <c r="C1401" s="430"/>
      <c r="D1401" s="430"/>
      <c r="E1401" s="430"/>
      <c r="F1401" s="430"/>
      <c r="G1401" s="430"/>
      <c r="H1401" s="430"/>
      <c r="I1401" s="430"/>
      <c r="J1401" s="431"/>
      <c r="K1401" s="122"/>
      <c r="L1401" s="122"/>
      <c r="M1401" s="122"/>
      <c r="N1401" s="122"/>
      <c r="O1401" s="122"/>
      <c r="P1401" s="122"/>
      <c r="Q1401" s="122"/>
      <c r="R1401" s="122"/>
      <c r="S1401" s="122"/>
      <c r="T1401" s="122"/>
      <c r="U1401" s="122"/>
      <c r="V1401" s="122"/>
      <c r="W1401" s="122"/>
      <c r="X1401" s="122"/>
      <c r="Y1401" s="122"/>
      <c r="Z1401" s="122"/>
      <c r="AA1401" s="122"/>
      <c r="AB1401" s="122"/>
      <c r="AC1401" s="122"/>
      <c r="AD1401" s="122"/>
      <c r="AE1401" s="122"/>
      <c r="AF1401" s="122"/>
      <c r="AG1401" s="122"/>
      <c r="AH1401" s="122"/>
      <c r="AI1401" s="122"/>
      <c r="AJ1401" s="122"/>
      <c r="AK1401" s="122"/>
      <c r="AL1401" s="122"/>
      <c r="AM1401" s="122"/>
      <c r="AN1401" s="122"/>
      <c r="AO1401" s="122"/>
      <c r="AP1401" s="122"/>
      <c r="AQ1401" s="122"/>
      <c r="AR1401" s="122"/>
      <c r="AS1401" s="122"/>
      <c r="AT1401" s="122"/>
      <c r="AU1401" s="122"/>
      <c r="AV1401" s="432"/>
      <c r="AW1401" s="432"/>
      <c r="AX1401" s="432"/>
      <c r="AY1401" s="432"/>
      <c r="AZ1401" s="432"/>
      <c r="BA1401" s="432"/>
    </row>
    <row r="1402" spans="1:56" ht="14.25" customHeight="1" x14ac:dyDescent="0.55000000000000004">
      <c r="B1402" s="277" t="s">
        <v>6273</v>
      </c>
      <c r="C1402" s="315"/>
      <c r="D1402" s="315"/>
      <c r="E1402" s="315"/>
      <c r="F1402" s="315"/>
      <c r="G1402" s="315"/>
      <c r="H1402" s="315"/>
      <c r="I1402" s="315"/>
      <c r="J1402" s="315"/>
      <c r="K1402" s="121" t="str">
        <f>[1]D3!G206&amp;""</f>
        <v/>
      </c>
      <c r="L1402" s="122"/>
      <c r="M1402" s="122"/>
      <c r="N1402" s="122"/>
      <c r="O1402" s="122"/>
      <c r="P1402" s="122"/>
      <c r="Q1402" s="122"/>
      <c r="R1402" s="122"/>
      <c r="S1402" s="122"/>
      <c r="T1402" s="122"/>
      <c r="U1402" s="122"/>
      <c r="V1402" s="122"/>
      <c r="W1402" s="122"/>
      <c r="X1402" s="122"/>
      <c r="Y1402" s="122"/>
      <c r="Z1402" s="122"/>
      <c r="AA1402" s="122"/>
      <c r="AB1402" s="122"/>
      <c r="AC1402" s="122"/>
      <c r="AD1402" s="122"/>
      <c r="AE1402" s="122"/>
      <c r="AF1402" s="122"/>
      <c r="AG1402" s="122"/>
      <c r="AH1402" s="122"/>
      <c r="AI1402" s="122"/>
      <c r="AJ1402" s="122"/>
      <c r="AK1402" s="122"/>
      <c r="AL1402" s="122"/>
      <c r="AM1402" s="122"/>
      <c r="AN1402" s="122"/>
      <c r="AO1402" s="122"/>
      <c r="AP1402" s="122"/>
      <c r="AQ1402" s="122"/>
      <c r="AR1402" s="122"/>
      <c r="AS1402" s="122"/>
      <c r="AT1402" s="122"/>
      <c r="AU1402" s="122"/>
      <c r="AV1402" s="432"/>
      <c r="AW1402" s="432"/>
      <c r="AX1402" s="432"/>
      <c r="AY1402" s="432"/>
      <c r="AZ1402" s="432"/>
      <c r="BA1402" s="432"/>
    </row>
    <row r="1403" spans="1:56" ht="14.25" customHeight="1" x14ac:dyDescent="0.55000000000000004">
      <c r="B1403" s="315"/>
      <c r="C1403" s="315"/>
      <c r="D1403" s="315"/>
      <c r="E1403" s="315"/>
      <c r="F1403" s="315"/>
      <c r="G1403" s="315"/>
      <c r="H1403" s="315"/>
      <c r="I1403" s="315"/>
      <c r="J1403" s="315"/>
      <c r="K1403" s="122"/>
      <c r="L1403" s="122"/>
      <c r="M1403" s="122"/>
      <c r="N1403" s="122"/>
      <c r="O1403" s="122"/>
      <c r="P1403" s="122"/>
      <c r="Q1403" s="122"/>
      <c r="R1403" s="122"/>
      <c r="S1403" s="122"/>
      <c r="T1403" s="122"/>
      <c r="U1403" s="122"/>
      <c r="V1403" s="122"/>
      <c r="W1403" s="122"/>
      <c r="X1403" s="122"/>
      <c r="Y1403" s="122"/>
      <c r="Z1403" s="122"/>
      <c r="AA1403" s="122"/>
      <c r="AB1403" s="122"/>
      <c r="AC1403" s="122"/>
      <c r="AD1403" s="122"/>
      <c r="AE1403" s="122"/>
      <c r="AF1403" s="122"/>
      <c r="AG1403" s="122"/>
      <c r="AH1403" s="122"/>
      <c r="AI1403" s="122"/>
      <c r="AJ1403" s="122"/>
      <c r="AK1403" s="122"/>
      <c r="AL1403" s="122"/>
      <c r="AM1403" s="122"/>
      <c r="AN1403" s="122"/>
      <c r="AO1403" s="122"/>
      <c r="AP1403" s="122"/>
      <c r="AQ1403" s="122"/>
      <c r="AR1403" s="122"/>
      <c r="AS1403" s="122"/>
      <c r="AT1403" s="122"/>
      <c r="AU1403" s="122"/>
      <c r="AV1403" s="432"/>
      <c r="AW1403" s="432"/>
      <c r="AX1403" s="432"/>
      <c r="AY1403" s="432"/>
      <c r="AZ1403" s="432"/>
      <c r="BA1403" s="432"/>
    </row>
    <row r="1404" spans="1:56" ht="14.25" customHeight="1" x14ac:dyDescent="0.55000000000000004">
      <c r="B1404" s="144" t="s">
        <v>6274</v>
      </c>
      <c r="C1404" s="266"/>
      <c r="D1404" s="266"/>
      <c r="E1404" s="266"/>
      <c r="F1404" s="266"/>
      <c r="G1404" s="266"/>
      <c r="H1404" s="266"/>
      <c r="I1404" s="266"/>
      <c r="J1404" s="267"/>
      <c r="K1404" s="207" t="str">
        <f>[1]D3!G207&amp;""</f>
        <v/>
      </c>
      <c r="L1404" s="278"/>
      <c r="M1404" s="278"/>
      <c r="N1404" s="278"/>
      <c r="O1404" s="278"/>
      <c r="P1404" s="278"/>
      <c r="Q1404" s="278"/>
      <c r="R1404" s="278"/>
      <c r="S1404" s="278"/>
      <c r="T1404" s="278"/>
      <c r="U1404" s="278"/>
      <c r="V1404" s="278"/>
      <c r="W1404" s="278"/>
      <c r="X1404" s="278"/>
      <c r="Y1404" s="278"/>
      <c r="Z1404" s="278"/>
      <c r="AA1404" s="278"/>
      <c r="AB1404" s="278"/>
      <c r="AC1404" s="278"/>
      <c r="AD1404" s="278"/>
      <c r="AE1404" s="278"/>
      <c r="AF1404" s="278"/>
      <c r="AG1404" s="278"/>
      <c r="AH1404" s="278"/>
      <c r="AI1404" s="278"/>
      <c r="AJ1404" s="278"/>
      <c r="AK1404" s="278"/>
      <c r="AL1404" s="278"/>
      <c r="AM1404" s="278"/>
      <c r="AN1404" s="278"/>
      <c r="AO1404" s="278"/>
      <c r="AP1404" s="278"/>
      <c r="AQ1404" s="278"/>
      <c r="AR1404" s="278"/>
      <c r="AS1404" s="278"/>
      <c r="AT1404" s="278"/>
      <c r="AU1404" s="278"/>
      <c r="AV1404" s="278"/>
      <c r="AW1404" s="278"/>
      <c r="AX1404" s="278"/>
      <c r="AY1404" s="278"/>
      <c r="AZ1404" s="278"/>
      <c r="BA1404" s="279"/>
    </row>
    <row r="1405" spans="1:56" ht="14.25" customHeight="1" x14ac:dyDescent="0.55000000000000004">
      <c r="A1405" s="59"/>
      <c r="B1405" s="268"/>
      <c r="C1405" s="269"/>
      <c r="D1405" s="269"/>
      <c r="E1405" s="269"/>
      <c r="F1405" s="269"/>
      <c r="G1405" s="269"/>
      <c r="H1405" s="269"/>
      <c r="I1405" s="269"/>
      <c r="J1405" s="270"/>
      <c r="K1405" s="354"/>
      <c r="L1405" s="280"/>
      <c r="M1405" s="280"/>
      <c r="N1405" s="280"/>
      <c r="O1405" s="280"/>
      <c r="P1405" s="280"/>
      <c r="Q1405" s="280"/>
      <c r="R1405" s="280"/>
      <c r="S1405" s="280"/>
      <c r="T1405" s="280"/>
      <c r="U1405" s="280"/>
      <c r="V1405" s="280"/>
      <c r="W1405" s="280"/>
      <c r="X1405" s="280"/>
      <c r="Y1405" s="280"/>
      <c r="Z1405" s="280"/>
      <c r="AA1405" s="280"/>
      <c r="AB1405" s="280"/>
      <c r="AC1405" s="280"/>
      <c r="AD1405" s="280"/>
      <c r="AE1405" s="280"/>
      <c r="AF1405" s="280"/>
      <c r="AG1405" s="280"/>
      <c r="AH1405" s="280"/>
      <c r="AI1405" s="280"/>
      <c r="AJ1405" s="280"/>
      <c r="AK1405" s="280"/>
      <c r="AL1405" s="280"/>
      <c r="AM1405" s="280"/>
      <c r="AN1405" s="280"/>
      <c r="AO1405" s="280"/>
      <c r="AP1405" s="280"/>
      <c r="AQ1405" s="280"/>
      <c r="AR1405" s="280"/>
      <c r="AS1405" s="280"/>
      <c r="AT1405" s="280"/>
      <c r="AU1405" s="280"/>
      <c r="AV1405" s="280"/>
      <c r="AW1405" s="280"/>
      <c r="AX1405" s="280"/>
      <c r="AY1405" s="280"/>
      <c r="AZ1405" s="280"/>
      <c r="BA1405" s="281"/>
      <c r="BB1405" s="60"/>
      <c r="BC1405" s="60"/>
      <c r="BD1405" s="60"/>
    </row>
    <row r="1406" spans="1:56" ht="14.25" customHeight="1" x14ac:dyDescent="0.55000000000000004">
      <c r="A1406" s="59"/>
      <c r="BB1406" s="60"/>
      <c r="BC1406" s="60"/>
      <c r="BD1406" s="60"/>
    </row>
    <row r="1407" spans="1:56" ht="14.25" customHeight="1" x14ac:dyDescent="0.55000000000000004">
      <c r="B1407" s="59" t="s">
        <v>7656</v>
      </c>
    </row>
    <row r="1408" spans="1:56" ht="14.25" customHeight="1" x14ac:dyDescent="0.55000000000000004">
      <c r="B1408" s="260" t="str">
        <f>[1]D3!G203&amp;""</f>
        <v/>
      </c>
      <c r="C1408" s="173"/>
      <c r="D1408" s="173"/>
      <c r="E1408" s="173"/>
      <c r="F1408" s="173"/>
      <c r="G1408" s="173"/>
      <c r="H1408" s="173"/>
      <c r="I1408" s="173"/>
      <c r="J1408" s="173"/>
      <c r="K1408" s="173"/>
      <c r="L1408" s="173"/>
      <c r="M1408" s="173"/>
      <c r="N1408" s="173"/>
      <c r="O1408" s="173"/>
      <c r="P1408" s="173"/>
      <c r="Q1408" s="173"/>
      <c r="R1408" s="173"/>
      <c r="S1408" s="173"/>
      <c r="T1408" s="173"/>
      <c r="U1408" s="173"/>
      <c r="V1408" s="173"/>
      <c r="W1408" s="173"/>
      <c r="X1408" s="173"/>
      <c r="Y1408" s="173"/>
      <c r="Z1408" s="173"/>
      <c r="AA1408" s="173"/>
      <c r="AB1408" s="173"/>
      <c r="AC1408" s="173"/>
      <c r="AD1408" s="173"/>
      <c r="AE1408" s="173"/>
      <c r="AF1408" s="173"/>
      <c r="AG1408" s="173"/>
      <c r="AH1408" s="173"/>
      <c r="AI1408" s="173"/>
      <c r="AJ1408" s="173"/>
      <c r="AK1408" s="173"/>
      <c r="AL1408" s="173"/>
      <c r="AM1408" s="173"/>
      <c r="AN1408" s="173"/>
      <c r="AO1408" s="173"/>
      <c r="AP1408" s="173"/>
      <c r="AQ1408" s="173"/>
      <c r="AR1408" s="173"/>
      <c r="AS1408" s="173"/>
      <c r="AT1408" s="173"/>
      <c r="AU1408" s="173"/>
      <c r="AV1408" s="173"/>
      <c r="AW1408" s="173"/>
      <c r="AX1408" s="173"/>
      <c r="AY1408" s="173"/>
      <c r="AZ1408" s="173"/>
      <c r="BA1408" s="174"/>
    </row>
    <row r="1409" spans="1:56" ht="14.25" customHeight="1" x14ac:dyDescent="0.55000000000000004">
      <c r="B1409" s="175"/>
      <c r="C1409" s="176"/>
      <c r="D1409" s="176"/>
      <c r="E1409" s="176"/>
      <c r="F1409" s="176"/>
      <c r="G1409" s="176"/>
      <c r="H1409" s="176"/>
      <c r="I1409" s="176"/>
      <c r="J1409" s="176"/>
      <c r="K1409" s="176"/>
      <c r="L1409" s="176"/>
      <c r="M1409" s="176"/>
      <c r="N1409" s="176"/>
      <c r="O1409" s="176"/>
      <c r="P1409" s="176"/>
      <c r="Q1409" s="176"/>
      <c r="R1409" s="176"/>
      <c r="S1409" s="176"/>
      <c r="T1409" s="176"/>
      <c r="U1409" s="176"/>
      <c r="V1409" s="176"/>
      <c r="W1409" s="176"/>
      <c r="X1409" s="176"/>
      <c r="Y1409" s="176"/>
      <c r="Z1409" s="176"/>
      <c r="AA1409" s="176"/>
      <c r="AB1409" s="176"/>
      <c r="AC1409" s="176"/>
      <c r="AD1409" s="176"/>
      <c r="AE1409" s="176"/>
      <c r="AF1409" s="176"/>
      <c r="AG1409" s="176"/>
      <c r="AH1409" s="176"/>
      <c r="AI1409" s="176"/>
      <c r="AJ1409" s="176"/>
      <c r="AK1409" s="176"/>
      <c r="AL1409" s="176"/>
      <c r="AM1409" s="176"/>
      <c r="AN1409" s="176"/>
      <c r="AO1409" s="176"/>
      <c r="AP1409" s="176"/>
      <c r="AQ1409" s="176"/>
      <c r="AR1409" s="176"/>
      <c r="AS1409" s="176"/>
      <c r="AT1409" s="176"/>
      <c r="AU1409" s="176"/>
      <c r="AV1409" s="176"/>
      <c r="AW1409" s="176"/>
      <c r="AX1409" s="176"/>
      <c r="AY1409" s="176"/>
      <c r="AZ1409" s="176"/>
      <c r="BA1409" s="177"/>
    </row>
    <row r="1410" spans="1:56" ht="14.25" customHeight="1" x14ac:dyDescent="0.55000000000000004">
      <c r="B1410" s="175"/>
      <c r="C1410" s="176"/>
      <c r="D1410" s="176"/>
      <c r="E1410" s="176"/>
      <c r="F1410" s="176"/>
      <c r="G1410" s="176"/>
      <c r="H1410" s="176"/>
      <c r="I1410" s="176"/>
      <c r="J1410" s="176"/>
      <c r="K1410" s="176"/>
      <c r="L1410" s="176"/>
      <c r="M1410" s="176"/>
      <c r="N1410" s="176"/>
      <c r="O1410" s="176"/>
      <c r="P1410" s="176"/>
      <c r="Q1410" s="176"/>
      <c r="R1410" s="176"/>
      <c r="S1410" s="176"/>
      <c r="T1410" s="176"/>
      <c r="U1410" s="176"/>
      <c r="V1410" s="176"/>
      <c r="W1410" s="176"/>
      <c r="X1410" s="176"/>
      <c r="Y1410" s="176"/>
      <c r="Z1410" s="176"/>
      <c r="AA1410" s="176"/>
      <c r="AB1410" s="176"/>
      <c r="AC1410" s="176"/>
      <c r="AD1410" s="176"/>
      <c r="AE1410" s="176"/>
      <c r="AF1410" s="176"/>
      <c r="AG1410" s="176"/>
      <c r="AH1410" s="176"/>
      <c r="AI1410" s="176"/>
      <c r="AJ1410" s="176"/>
      <c r="AK1410" s="176"/>
      <c r="AL1410" s="176"/>
      <c r="AM1410" s="176"/>
      <c r="AN1410" s="176"/>
      <c r="AO1410" s="176"/>
      <c r="AP1410" s="176"/>
      <c r="AQ1410" s="176"/>
      <c r="AR1410" s="176"/>
      <c r="AS1410" s="176"/>
      <c r="AT1410" s="176"/>
      <c r="AU1410" s="176"/>
      <c r="AV1410" s="176"/>
      <c r="AW1410" s="176"/>
      <c r="AX1410" s="176"/>
      <c r="AY1410" s="176"/>
      <c r="AZ1410" s="176"/>
      <c r="BA1410" s="177"/>
    </row>
    <row r="1411" spans="1:56" ht="14.25" customHeight="1" x14ac:dyDescent="0.55000000000000004">
      <c r="B1411" s="175"/>
      <c r="C1411" s="176"/>
      <c r="D1411" s="176"/>
      <c r="E1411" s="176"/>
      <c r="F1411" s="176"/>
      <c r="G1411" s="176"/>
      <c r="H1411" s="176"/>
      <c r="I1411" s="176"/>
      <c r="J1411" s="176"/>
      <c r="K1411" s="176"/>
      <c r="L1411" s="176"/>
      <c r="M1411" s="176"/>
      <c r="N1411" s="176"/>
      <c r="O1411" s="176"/>
      <c r="P1411" s="176"/>
      <c r="Q1411" s="176"/>
      <c r="R1411" s="176"/>
      <c r="S1411" s="176"/>
      <c r="T1411" s="176"/>
      <c r="U1411" s="176"/>
      <c r="V1411" s="176"/>
      <c r="W1411" s="176"/>
      <c r="X1411" s="176"/>
      <c r="Y1411" s="176"/>
      <c r="Z1411" s="176"/>
      <c r="AA1411" s="176"/>
      <c r="AB1411" s="176"/>
      <c r="AC1411" s="176"/>
      <c r="AD1411" s="176"/>
      <c r="AE1411" s="176"/>
      <c r="AF1411" s="176"/>
      <c r="AG1411" s="176"/>
      <c r="AH1411" s="176"/>
      <c r="AI1411" s="176"/>
      <c r="AJ1411" s="176"/>
      <c r="AK1411" s="176"/>
      <c r="AL1411" s="176"/>
      <c r="AM1411" s="176"/>
      <c r="AN1411" s="176"/>
      <c r="AO1411" s="176"/>
      <c r="AP1411" s="176"/>
      <c r="AQ1411" s="176"/>
      <c r="AR1411" s="176"/>
      <c r="AS1411" s="176"/>
      <c r="AT1411" s="176"/>
      <c r="AU1411" s="176"/>
      <c r="AV1411" s="176"/>
      <c r="AW1411" s="176"/>
      <c r="AX1411" s="176"/>
      <c r="AY1411" s="176"/>
      <c r="AZ1411" s="176"/>
      <c r="BA1411" s="177"/>
    </row>
    <row r="1412" spans="1:56" ht="14.25" customHeight="1" x14ac:dyDescent="0.55000000000000004">
      <c r="B1412" s="175"/>
      <c r="C1412" s="176"/>
      <c r="D1412" s="176"/>
      <c r="E1412" s="176"/>
      <c r="F1412" s="176"/>
      <c r="G1412" s="176"/>
      <c r="H1412" s="176"/>
      <c r="I1412" s="176"/>
      <c r="J1412" s="176"/>
      <c r="K1412" s="176"/>
      <c r="L1412" s="176"/>
      <c r="M1412" s="176"/>
      <c r="N1412" s="176"/>
      <c r="O1412" s="176"/>
      <c r="P1412" s="176"/>
      <c r="Q1412" s="176"/>
      <c r="R1412" s="176"/>
      <c r="S1412" s="176"/>
      <c r="T1412" s="176"/>
      <c r="U1412" s="176"/>
      <c r="V1412" s="176"/>
      <c r="W1412" s="176"/>
      <c r="X1412" s="176"/>
      <c r="Y1412" s="176"/>
      <c r="Z1412" s="176"/>
      <c r="AA1412" s="176"/>
      <c r="AB1412" s="176"/>
      <c r="AC1412" s="176"/>
      <c r="AD1412" s="176"/>
      <c r="AE1412" s="176"/>
      <c r="AF1412" s="176"/>
      <c r="AG1412" s="176"/>
      <c r="AH1412" s="176"/>
      <c r="AI1412" s="176"/>
      <c r="AJ1412" s="176"/>
      <c r="AK1412" s="176"/>
      <c r="AL1412" s="176"/>
      <c r="AM1412" s="176"/>
      <c r="AN1412" s="176"/>
      <c r="AO1412" s="176"/>
      <c r="AP1412" s="176"/>
      <c r="AQ1412" s="176"/>
      <c r="AR1412" s="176"/>
      <c r="AS1412" s="176"/>
      <c r="AT1412" s="176"/>
      <c r="AU1412" s="176"/>
      <c r="AV1412" s="176"/>
      <c r="AW1412" s="176"/>
      <c r="AX1412" s="176"/>
      <c r="AY1412" s="176"/>
      <c r="AZ1412" s="176"/>
      <c r="BA1412" s="177"/>
    </row>
    <row r="1413" spans="1:56" ht="14.25" customHeight="1" x14ac:dyDescent="0.55000000000000004">
      <c r="B1413" s="175"/>
      <c r="C1413" s="176"/>
      <c r="D1413" s="176"/>
      <c r="E1413" s="176"/>
      <c r="F1413" s="176"/>
      <c r="G1413" s="176"/>
      <c r="H1413" s="176"/>
      <c r="I1413" s="176"/>
      <c r="J1413" s="176"/>
      <c r="K1413" s="176"/>
      <c r="L1413" s="176"/>
      <c r="M1413" s="176"/>
      <c r="N1413" s="176"/>
      <c r="O1413" s="176"/>
      <c r="P1413" s="176"/>
      <c r="Q1413" s="176"/>
      <c r="R1413" s="176"/>
      <c r="S1413" s="176"/>
      <c r="T1413" s="176"/>
      <c r="U1413" s="176"/>
      <c r="V1413" s="176"/>
      <c r="W1413" s="176"/>
      <c r="X1413" s="176"/>
      <c r="Y1413" s="176"/>
      <c r="Z1413" s="176"/>
      <c r="AA1413" s="176"/>
      <c r="AB1413" s="176"/>
      <c r="AC1413" s="176"/>
      <c r="AD1413" s="176"/>
      <c r="AE1413" s="176"/>
      <c r="AF1413" s="176"/>
      <c r="AG1413" s="176"/>
      <c r="AH1413" s="176"/>
      <c r="AI1413" s="176"/>
      <c r="AJ1413" s="176"/>
      <c r="AK1413" s="176"/>
      <c r="AL1413" s="176"/>
      <c r="AM1413" s="176"/>
      <c r="AN1413" s="176"/>
      <c r="AO1413" s="176"/>
      <c r="AP1413" s="176"/>
      <c r="AQ1413" s="176"/>
      <c r="AR1413" s="176"/>
      <c r="AS1413" s="176"/>
      <c r="AT1413" s="176"/>
      <c r="AU1413" s="176"/>
      <c r="AV1413" s="176"/>
      <c r="AW1413" s="176"/>
      <c r="AX1413" s="176"/>
      <c r="AY1413" s="176"/>
      <c r="AZ1413" s="176"/>
      <c r="BA1413" s="177"/>
    </row>
    <row r="1414" spans="1:56" ht="14.25" customHeight="1" x14ac:dyDescent="0.55000000000000004">
      <c r="B1414" s="175"/>
      <c r="C1414" s="176"/>
      <c r="D1414" s="176"/>
      <c r="E1414" s="176"/>
      <c r="F1414" s="176"/>
      <c r="G1414" s="176"/>
      <c r="H1414" s="176"/>
      <c r="I1414" s="176"/>
      <c r="J1414" s="176"/>
      <c r="K1414" s="176"/>
      <c r="L1414" s="176"/>
      <c r="M1414" s="176"/>
      <c r="N1414" s="176"/>
      <c r="O1414" s="176"/>
      <c r="P1414" s="176"/>
      <c r="Q1414" s="176"/>
      <c r="R1414" s="176"/>
      <c r="S1414" s="176"/>
      <c r="T1414" s="176"/>
      <c r="U1414" s="176"/>
      <c r="V1414" s="176"/>
      <c r="W1414" s="176"/>
      <c r="X1414" s="176"/>
      <c r="Y1414" s="176"/>
      <c r="Z1414" s="176"/>
      <c r="AA1414" s="176"/>
      <c r="AB1414" s="176"/>
      <c r="AC1414" s="176"/>
      <c r="AD1414" s="176"/>
      <c r="AE1414" s="176"/>
      <c r="AF1414" s="176"/>
      <c r="AG1414" s="176"/>
      <c r="AH1414" s="176"/>
      <c r="AI1414" s="176"/>
      <c r="AJ1414" s="176"/>
      <c r="AK1414" s="176"/>
      <c r="AL1414" s="176"/>
      <c r="AM1414" s="176"/>
      <c r="AN1414" s="176"/>
      <c r="AO1414" s="176"/>
      <c r="AP1414" s="176"/>
      <c r="AQ1414" s="176"/>
      <c r="AR1414" s="176"/>
      <c r="AS1414" s="176"/>
      <c r="AT1414" s="176"/>
      <c r="AU1414" s="176"/>
      <c r="AV1414" s="176"/>
      <c r="AW1414" s="176"/>
      <c r="AX1414" s="176"/>
      <c r="AY1414" s="176"/>
      <c r="AZ1414" s="176"/>
      <c r="BA1414" s="177"/>
    </row>
    <row r="1415" spans="1:56" ht="14.25" customHeight="1" x14ac:dyDescent="0.55000000000000004">
      <c r="B1415" s="175"/>
      <c r="C1415" s="176"/>
      <c r="D1415" s="176"/>
      <c r="E1415" s="176"/>
      <c r="F1415" s="176"/>
      <c r="G1415" s="176"/>
      <c r="H1415" s="176"/>
      <c r="I1415" s="176"/>
      <c r="J1415" s="176"/>
      <c r="K1415" s="176"/>
      <c r="L1415" s="176"/>
      <c r="M1415" s="176"/>
      <c r="N1415" s="176"/>
      <c r="O1415" s="176"/>
      <c r="P1415" s="176"/>
      <c r="Q1415" s="176"/>
      <c r="R1415" s="176"/>
      <c r="S1415" s="176"/>
      <c r="T1415" s="176"/>
      <c r="U1415" s="176"/>
      <c r="V1415" s="176"/>
      <c r="W1415" s="176"/>
      <c r="X1415" s="176"/>
      <c r="Y1415" s="176"/>
      <c r="Z1415" s="176"/>
      <c r="AA1415" s="176"/>
      <c r="AB1415" s="176"/>
      <c r="AC1415" s="176"/>
      <c r="AD1415" s="176"/>
      <c r="AE1415" s="176"/>
      <c r="AF1415" s="176"/>
      <c r="AG1415" s="176"/>
      <c r="AH1415" s="176"/>
      <c r="AI1415" s="176"/>
      <c r="AJ1415" s="176"/>
      <c r="AK1415" s="176"/>
      <c r="AL1415" s="176"/>
      <c r="AM1415" s="176"/>
      <c r="AN1415" s="176"/>
      <c r="AO1415" s="176"/>
      <c r="AP1415" s="176"/>
      <c r="AQ1415" s="176"/>
      <c r="AR1415" s="176"/>
      <c r="AS1415" s="176"/>
      <c r="AT1415" s="176"/>
      <c r="AU1415" s="176"/>
      <c r="AV1415" s="176"/>
      <c r="AW1415" s="176"/>
      <c r="AX1415" s="176"/>
      <c r="AY1415" s="176"/>
      <c r="AZ1415" s="176"/>
      <c r="BA1415" s="177"/>
    </row>
    <row r="1416" spans="1:56" ht="14.25" customHeight="1" x14ac:dyDescent="0.55000000000000004">
      <c r="B1416" s="175"/>
      <c r="C1416" s="176"/>
      <c r="D1416" s="176"/>
      <c r="E1416" s="176"/>
      <c r="F1416" s="176"/>
      <c r="G1416" s="176"/>
      <c r="H1416" s="176"/>
      <c r="I1416" s="176"/>
      <c r="J1416" s="176"/>
      <c r="K1416" s="176"/>
      <c r="L1416" s="176"/>
      <c r="M1416" s="176"/>
      <c r="N1416" s="176"/>
      <c r="O1416" s="176"/>
      <c r="P1416" s="176"/>
      <c r="Q1416" s="176"/>
      <c r="R1416" s="176"/>
      <c r="S1416" s="176"/>
      <c r="T1416" s="176"/>
      <c r="U1416" s="176"/>
      <c r="V1416" s="176"/>
      <c r="W1416" s="176"/>
      <c r="X1416" s="176"/>
      <c r="Y1416" s="176"/>
      <c r="Z1416" s="176"/>
      <c r="AA1416" s="176"/>
      <c r="AB1416" s="176"/>
      <c r="AC1416" s="176"/>
      <c r="AD1416" s="176"/>
      <c r="AE1416" s="176"/>
      <c r="AF1416" s="176"/>
      <c r="AG1416" s="176"/>
      <c r="AH1416" s="176"/>
      <c r="AI1416" s="176"/>
      <c r="AJ1416" s="176"/>
      <c r="AK1416" s="176"/>
      <c r="AL1416" s="176"/>
      <c r="AM1416" s="176"/>
      <c r="AN1416" s="176"/>
      <c r="AO1416" s="176"/>
      <c r="AP1416" s="176"/>
      <c r="AQ1416" s="176"/>
      <c r="AR1416" s="176"/>
      <c r="AS1416" s="176"/>
      <c r="AT1416" s="176"/>
      <c r="AU1416" s="176"/>
      <c r="AV1416" s="176"/>
      <c r="AW1416" s="176"/>
      <c r="AX1416" s="176"/>
      <c r="AY1416" s="176"/>
      <c r="AZ1416" s="176"/>
      <c r="BA1416" s="177"/>
    </row>
    <row r="1417" spans="1:56" ht="14.25" customHeight="1" x14ac:dyDescent="0.55000000000000004">
      <c r="B1417" s="175"/>
      <c r="C1417" s="176"/>
      <c r="D1417" s="176"/>
      <c r="E1417" s="176"/>
      <c r="F1417" s="176"/>
      <c r="G1417" s="176"/>
      <c r="H1417" s="176"/>
      <c r="I1417" s="176"/>
      <c r="J1417" s="176"/>
      <c r="K1417" s="176"/>
      <c r="L1417" s="176"/>
      <c r="M1417" s="176"/>
      <c r="N1417" s="176"/>
      <c r="O1417" s="176"/>
      <c r="P1417" s="176"/>
      <c r="Q1417" s="176"/>
      <c r="R1417" s="176"/>
      <c r="S1417" s="176"/>
      <c r="T1417" s="176"/>
      <c r="U1417" s="176"/>
      <c r="V1417" s="176"/>
      <c r="W1417" s="176"/>
      <c r="X1417" s="176"/>
      <c r="Y1417" s="176"/>
      <c r="Z1417" s="176"/>
      <c r="AA1417" s="176"/>
      <c r="AB1417" s="176"/>
      <c r="AC1417" s="176"/>
      <c r="AD1417" s="176"/>
      <c r="AE1417" s="176"/>
      <c r="AF1417" s="176"/>
      <c r="AG1417" s="176"/>
      <c r="AH1417" s="176"/>
      <c r="AI1417" s="176"/>
      <c r="AJ1417" s="176"/>
      <c r="AK1417" s="176"/>
      <c r="AL1417" s="176"/>
      <c r="AM1417" s="176"/>
      <c r="AN1417" s="176"/>
      <c r="AO1417" s="176"/>
      <c r="AP1417" s="176"/>
      <c r="AQ1417" s="176"/>
      <c r="AR1417" s="176"/>
      <c r="AS1417" s="176"/>
      <c r="AT1417" s="176"/>
      <c r="AU1417" s="176"/>
      <c r="AV1417" s="176"/>
      <c r="AW1417" s="176"/>
      <c r="AX1417" s="176"/>
      <c r="AY1417" s="176"/>
      <c r="AZ1417" s="176"/>
      <c r="BA1417" s="177"/>
    </row>
    <row r="1418" spans="1:56" ht="14.25" customHeight="1" x14ac:dyDescent="0.55000000000000004">
      <c r="B1418" s="175"/>
      <c r="C1418" s="176"/>
      <c r="D1418" s="176"/>
      <c r="E1418" s="176"/>
      <c r="F1418" s="176"/>
      <c r="G1418" s="176"/>
      <c r="H1418" s="176"/>
      <c r="I1418" s="176"/>
      <c r="J1418" s="176"/>
      <c r="K1418" s="176"/>
      <c r="L1418" s="176"/>
      <c r="M1418" s="176"/>
      <c r="N1418" s="176"/>
      <c r="O1418" s="176"/>
      <c r="P1418" s="176"/>
      <c r="Q1418" s="176"/>
      <c r="R1418" s="176"/>
      <c r="S1418" s="176"/>
      <c r="T1418" s="176"/>
      <c r="U1418" s="176"/>
      <c r="V1418" s="176"/>
      <c r="W1418" s="176"/>
      <c r="X1418" s="176"/>
      <c r="Y1418" s="176"/>
      <c r="Z1418" s="176"/>
      <c r="AA1418" s="176"/>
      <c r="AB1418" s="176"/>
      <c r="AC1418" s="176"/>
      <c r="AD1418" s="176"/>
      <c r="AE1418" s="176"/>
      <c r="AF1418" s="176"/>
      <c r="AG1418" s="176"/>
      <c r="AH1418" s="176"/>
      <c r="AI1418" s="176"/>
      <c r="AJ1418" s="176"/>
      <c r="AK1418" s="176"/>
      <c r="AL1418" s="176"/>
      <c r="AM1418" s="176"/>
      <c r="AN1418" s="176"/>
      <c r="AO1418" s="176"/>
      <c r="AP1418" s="176"/>
      <c r="AQ1418" s="176"/>
      <c r="AR1418" s="176"/>
      <c r="AS1418" s="176"/>
      <c r="AT1418" s="176"/>
      <c r="AU1418" s="176"/>
      <c r="AV1418" s="176"/>
      <c r="AW1418" s="176"/>
      <c r="AX1418" s="176"/>
      <c r="AY1418" s="176"/>
      <c r="AZ1418" s="176"/>
      <c r="BA1418" s="177"/>
    </row>
    <row r="1419" spans="1:56" ht="14.25" customHeight="1" x14ac:dyDescent="0.55000000000000004">
      <c r="B1419" s="175"/>
      <c r="C1419" s="176"/>
      <c r="D1419" s="176"/>
      <c r="E1419" s="176"/>
      <c r="F1419" s="176"/>
      <c r="G1419" s="176"/>
      <c r="H1419" s="176"/>
      <c r="I1419" s="176"/>
      <c r="J1419" s="176"/>
      <c r="K1419" s="176"/>
      <c r="L1419" s="176"/>
      <c r="M1419" s="176"/>
      <c r="N1419" s="176"/>
      <c r="O1419" s="176"/>
      <c r="P1419" s="176"/>
      <c r="Q1419" s="176"/>
      <c r="R1419" s="176"/>
      <c r="S1419" s="176"/>
      <c r="T1419" s="176"/>
      <c r="U1419" s="176"/>
      <c r="V1419" s="176"/>
      <c r="W1419" s="176"/>
      <c r="X1419" s="176"/>
      <c r="Y1419" s="176"/>
      <c r="Z1419" s="176"/>
      <c r="AA1419" s="176"/>
      <c r="AB1419" s="176"/>
      <c r="AC1419" s="176"/>
      <c r="AD1419" s="176"/>
      <c r="AE1419" s="176"/>
      <c r="AF1419" s="176"/>
      <c r="AG1419" s="176"/>
      <c r="AH1419" s="176"/>
      <c r="AI1419" s="176"/>
      <c r="AJ1419" s="176"/>
      <c r="AK1419" s="176"/>
      <c r="AL1419" s="176"/>
      <c r="AM1419" s="176"/>
      <c r="AN1419" s="176"/>
      <c r="AO1419" s="176"/>
      <c r="AP1419" s="176"/>
      <c r="AQ1419" s="176"/>
      <c r="AR1419" s="176"/>
      <c r="AS1419" s="176"/>
      <c r="AT1419" s="176"/>
      <c r="AU1419" s="176"/>
      <c r="AV1419" s="176"/>
      <c r="AW1419" s="176"/>
      <c r="AX1419" s="176"/>
      <c r="AY1419" s="176"/>
      <c r="AZ1419" s="176"/>
      <c r="BA1419" s="177"/>
    </row>
    <row r="1420" spans="1:56" ht="14.25" customHeight="1" x14ac:dyDescent="0.55000000000000004">
      <c r="B1420" s="175"/>
      <c r="C1420" s="176"/>
      <c r="D1420" s="176"/>
      <c r="E1420" s="176"/>
      <c r="F1420" s="176"/>
      <c r="G1420" s="176"/>
      <c r="H1420" s="176"/>
      <c r="I1420" s="176"/>
      <c r="J1420" s="176"/>
      <c r="K1420" s="176"/>
      <c r="L1420" s="176"/>
      <c r="M1420" s="176"/>
      <c r="N1420" s="176"/>
      <c r="O1420" s="176"/>
      <c r="P1420" s="176"/>
      <c r="Q1420" s="176"/>
      <c r="R1420" s="176"/>
      <c r="S1420" s="176"/>
      <c r="T1420" s="176"/>
      <c r="U1420" s="176"/>
      <c r="V1420" s="176"/>
      <c r="W1420" s="176"/>
      <c r="X1420" s="176"/>
      <c r="Y1420" s="176"/>
      <c r="Z1420" s="176"/>
      <c r="AA1420" s="176"/>
      <c r="AB1420" s="176"/>
      <c r="AC1420" s="176"/>
      <c r="AD1420" s="176"/>
      <c r="AE1420" s="176"/>
      <c r="AF1420" s="176"/>
      <c r="AG1420" s="176"/>
      <c r="AH1420" s="176"/>
      <c r="AI1420" s="176"/>
      <c r="AJ1420" s="176"/>
      <c r="AK1420" s="176"/>
      <c r="AL1420" s="176"/>
      <c r="AM1420" s="176"/>
      <c r="AN1420" s="176"/>
      <c r="AO1420" s="176"/>
      <c r="AP1420" s="176"/>
      <c r="AQ1420" s="176"/>
      <c r="AR1420" s="176"/>
      <c r="AS1420" s="176"/>
      <c r="AT1420" s="176"/>
      <c r="AU1420" s="176"/>
      <c r="AV1420" s="176"/>
      <c r="AW1420" s="176"/>
      <c r="AX1420" s="176"/>
      <c r="AY1420" s="176"/>
      <c r="AZ1420" s="176"/>
      <c r="BA1420" s="177"/>
    </row>
    <row r="1421" spans="1:56" ht="14.25" customHeight="1" x14ac:dyDescent="0.55000000000000004">
      <c r="B1421" s="175"/>
      <c r="C1421" s="176"/>
      <c r="D1421" s="176"/>
      <c r="E1421" s="176"/>
      <c r="F1421" s="176"/>
      <c r="G1421" s="176"/>
      <c r="H1421" s="176"/>
      <c r="I1421" s="176"/>
      <c r="J1421" s="176"/>
      <c r="K1421" s="176"/>
      <c r="L1421" s="176"/>
      <c r="M1421" s="176"/>
      <c r="N1421" s="176"/>
      <c r="O1421" s="176"/>
      <c r="P1421" s="176"/>
      <c r="Q1421" s="176"/>
      <c r="R1421" s="176"/>
      <c r="S1421" s="176"/>
      <c r="T1421" s="176"/>
      <c r="U1421" s="176"/>
      <c r="V1421" s="176"/>
      <c r="W1421" s="176"/>
      <c r="X1421" s="176"/>
      <c r="Y1421" s="176"/>
      <c r="Z1421" s="176"/>
      <c r="AA1421" s="176"/>
      <c r="AB1421" s="176"/>
      <c r="AC1421" s="176"/>
      <c r="AD1421" s="176"/>
      <c r="AE1421" s="176"/>
      <c r="AF1421" s="176"/>
      <c r="AG1421" s="176"/>
      <c r="AH1421" s="176"/>
      <c r="AI1421" s="176"/>
      <c r="AJ1421" s="176"/>
      <c r="AK1421" s="176"/>
      <c r="AL1421" s="176"/>
      <c r="AM1421" s="176"/>
      <c r="AN1421" s="176"/>
      <c r="AO1421" s="176"/>
      <c r="AP1421" s="176"/>
      <c r="AQ1421" s="176"/>
      <c r="AR1421" s="176"/>
      <c r="AS1421" s="176"/>
      <c r="AT1421" s="176"/>
      <c r="AU1421" s="176"/>
      <c r="AV1421" s="176"/>
      <c r="AW1421" s="176"/>
      <c r="AX1421" s="176"/>
      <c r="AY1421" s="176"/>
      <c r="AZ1421" s="176"/>
      <c r="BA1421" s="177"/>
    </row>
    <row r="1422" spans="1:56" ht="14.25" customHeight="1" x14ac:dyDescent="0.55000000000000004">
      <c r="B1422" s="178"/>
      <c r="C1422" s="179"/>
      <c r="D1422" s="179"/>
      <c r="E1422" s="179"/>
      <c r="F1422" s="179"/>
      <c r="G1422" s="179"/>
      <c r="H1422" s="179"/>
      <c r="I1422" s="179"/>
      <c r="J1422" s="179"/>
      <c r="K1422" s="179"/>
      <c r="L1422" s="179"/>
      <c r="M1422" s="179"/>
      <c r="N1422" s="179"/>
      <c r="O1422" s="179"/>
      <c r="P1422" s="179"/>
      <c r="Q1422" s="179"/>
      <c r="R1422" s="179"/>
      <c r="S1422" s="179"/>
      <c r="T1422" s="179"/>
      <c r="U1422" s="179"/>
      <c r="V1422" s="179"/>
      <c r="W1422" s="179"/>
      <c r="X1422" s="179"/>
      <c r="Y1422" s="179"/>
      <c r="Z1422" s="179"/>
      <c r="AA1422" s="179"/>
      <c r="AB1422" s="179"/>
      <c r="AC1422" s="179"/>
      <c r="AD1422" s="179"/>
      <c r="AE1422" s="179"/>
      <c r="AF1422" s="179"/>
      <c r="AG1422" s="179"/>
      <c r="AH1422" s="179"/>
      <c r="AI1422" s="179"/>
      <c r="AJ1422" s="179"/>
      <c r="AK1422" s="179"/>
      <c r="AL1422" s="179"/>
      <c r="AM1422" s="179"/>
      <c r="AN1422" s="179"/>
      <c r="AO1422" s="179"/>
      <c r="AP1422" s="179"/>
      <c r="AQ1422" s="179"/>
      <c r="AR1422" s="179"/>
      <c r="AS1422" s="179"/>
      <c r="AT1422" s="179"/>
      <c r="AU1422" s="179"/>
      <c r="AV1422" s="179"/>
      <c r="AW1422" s="179"/>
      <c r="AX1422" s="179"/>
      <c r="AY1422" s="179"/>
      <c r="AZ1422" s="179"/>
      <c r="BA1422" s="180"/>
    </row>
    <row r="1424" spans="1:56" ht="14.25" customHeight="1" x14ac:dyDescent="0.55000000000000004">
      <c r="A1424" s="131" t="s">
        <v>7624</v>
      </c>
      <c r="B1424" s="131"/>
      <c r="C1424" s="131"/>
      <c r="D1424" s="131"/>
      <c r="E1424" s="131"/>
      <c r="F1424" s="131"/>
      <c r="G1424" s="131"/>
      <c r="H1424" s="131"/>
      <c r="I1424" s="131"/>
      <c r="J1424" s="131"/>
      <c r="K1424" s="131"/>
      <c r="L1424" s="131"/>
      <c r="M1424" s="131"/>
      <c r="N1424" s="131"/>
      <c r="O1424" s="131"/>
      <c r="P1424" s="131"/>
      <c r="Q1424" s="131"/>
      <c r="R1424" s="131"/>
      <c r="S1424" s="131"/>
      <c r="T1424" s="131"/>
      <c r="U1424" s="131"/>
      <c r="V1424" s="131"/>
      <c r="W1424" s="131"/>
      <c r="X1424" s="131"/>
      <c r="Y1424" s="131"/>
      <c r="Z1424" s="131"/>
      <c r="AA1424" s="131"/>
      <c r="AB1424" s="131"/>
      <c r="AC1424" s="131"/>
      <c r="AD1424" s="131"/>
      <c r="AE1424" s="131"/>
      <c r="AF1424" s="131"/>
      <c r="AG1424" s="131"/>
      <c r="AH1424" s="131"/>
      <c r="AI1424" s="131"/>
      <c r="AJ1424" s="131"/>
      <c r="AK1424" s="131"/>
      <c r="AL1424" s="131"/>
      <c r="AM1424" s="131"/>
      <c r="AN1424" s="131"/>
      <c r="AO1424" s="131"/>
      <c r="AP1424" s="131"/>
      <c r="AQ1424" s="131"/>
      <c r="AR1424" s="131"/>
      <c r="AS1424" s="131"/>
      <c r="AT1424" s="131"/>
      <c r="AU1424" s="131"/>
      <c r="AV1424" s="131"/>
      <c r="AW1424" s="131"/>
      <c r="AX1424" s="131"/>
      <c r="AY1424" s="131"/>
      <c r="AZ1424" s="131"/>
      <c r="BA1424" s="131"/>
      <c r="BB1424" s="131"/>
      <c r="BC1424" s="131"/>
      <c r="BD1424" s="131"/>
    </row>
    <row r="1425" spans="1:56" ht="14.25" customHeight="1" x14ac:dyDescent="0.55000000000000004">
      <c r="A1425" s="131"/>
      <c r="B1425" s="131"/>
      <c r="C1425" s="131"/>
      <c r="D1425" s="131"/>
      <c r="E1425" s="131"/>
      <c r="F1425" s="131"/>
      <c r="G1425" s="131"/>
      <c r="H1425" s="131"/>
      <c r="I1425" s="131"/>
      <c r="J1425" s="131"/>
      <c r="K1425" s="131"/>
      <c r="L1425" s="131"/>
      <c r="M1425" s="131"/>
      <c r="N1425" s="131"/>
      <c r="O1425" s="131"/>
      <c r="P1425" s="131"/>
      <c r="Q1425" s="131"/>
      <c r="R1425" s="131"/>
      <c r="S1425" s="131"/>
      <c r="T1425" s="131"/>
      <c r="U1425" s="131"/>
      <c r="V1425" s="131"/>
      <c r="W1425" s="131"/>
      <c r="X1425" s="131"/>
      <c r="Y1425" s="131"/>
      <c r="Z1425" s="131"/>
      <c r="AA1425" s="131"/>
      <c r="AB1425" s="131"/>
      <c r="AC1425" s="131"/>
      <c r="AD1425" s="131"/>
      <c r="AE1425" s="131"/>
      <c r="AF1425" s="131"/>
      <c r="AG1425" s="131"/>
      <c r="AH1425" s="131"/>
      <c r="AI1425" s="131"/>
      <c r="AJ1425" s="131"/>
      <c r="AK1425" s="131"/>
      <c r="AL1425" s="131"/>
      <c r="AM1425" s="131"/>
      <c r="AN1425" s="131"/>
      <c r="AO1425" s="131"/>
      <c r="AP1425" s="131"/>
      <c r="AQ1425" s="131"/>
      <c r="AR1425" s="131"/>
      <c r="AS1425" s="131"/>
      <c r="AT1425" s="131"/>
      <c r="AU1425" s="131"/>
      <c r="AV1425" s="131"/>
      <c r="AW1425" s="131"/>
      <c r="AX1425" s="131"/>
      <c r="AY1425" s="131"/>
      <c r="AZ1425" s="131"/>
      <c r="BA1425" s="131"/>
      <c r="BB1425" s="131"/>
      <c r="BC1425" s="131"/>
      <c r="BD1425" s="131"/>
    </row>
    <row r="1426" spans="1:56" ht="14.25" customHeight="1" x14ac:dyDescent="0.55000000000000004">
      <c r="A1426" s="131"/>
      <c r="B1426" s="131"/>
      <c r="C1426" s="131"/>
      <c r="D1426" s="131"/>
      <c r="E1426" s="131"/>
      <c r="F1426" s="131"/>
      <c r="G1426" s="131"/>
      <c r="H1426" s="131"/>
      <c r="I1426" s="131"/>
      <c r="J1426" s="131"/>
      <c r="K1426" s="131"/>
      <c r="L1426" s="131"/>
      <c r="M1426" s="131"/>
      <c r="N1426" s="131"/>
      <c r="O1426" s="131"/>
      <c r="P1426" s="131"/>
      <c r="Q1426" s="131"/>
      <c r="R1426" s="131"/>
      <c r="S1426" s="131"/>
      <c r="T1426" s="131"/>
      <c r="U1426" s="131"/>
      <c r="V1426" s="131"/>
      <c r="W1426" s="131"/>
      <c r="X1426" s="131"/>
      <c r="Y1426" s="131"/>
      <c r="Z1426" s="131"/>
      <c r="AA1426" s="131"/>
      <c r="AB1426" s="131"/>
      <c r="AC1426" s="131"/>
      <c r="AD1426" s="131"/>
      <c r="AE1426" s="131"/>
      <c r="AF1426" s="131"/>
      <c r="AG1426" s="131"/>
      <c r="AH1426" s="131"/>
      <c r="AI1426" s="131"/>
      <c r="AJ1426" s="131"/>
      <c r="AK1426" s="131"/>
      <c r="AL1426" s="131"/>
      <c r="AM1426" s="131"/>
      <c r="AN1426" s="131"/>
      <c r="AO1426" s="131"/>
      <c r="AP1426" s="131"/>
      <c r="AQ1426" s="131"/>
      <c r="AR1426" s="131"/>
      <c r="AS1426" s="131"/>
      <c r="AT1426" s="131"/>
      <c r="AU1426" s="131"/>
      <c r="AV1426" s="131"/>
      <c r="AW1426" s="131"/>
      <c r="AX1426" s="131"/>
      <c r="AY1426" s="131"/>
      <c r="AZ1426" s="131"/>
      <c r="BA1426" s="131"/>
      <c r="BB1426" s="131"/>
      <c r="BC1426" s="131"/>
      <c r="BD1426" s="131"/>
    </row>
    <row r="1427" spans="1:56" ht="14.25" customHeight="1" x14ac:dyDescent="0.55000000000000004">
      <c r="A1427" s="59"/>
      <c r="B1427" s="68"/>
      <c r="C1427" s="68"/>
      <c r="D1427" s="68"/>
      <c r="E1427" s="68"/>
      <c r="F1427" s="68"/>
      <c r="G1427" s="68"/>
      <c r="H1427" s="68"/>
      <c r="I1427" s="68"/>
      <c r="J1427" s="68"/>
      <c r="K1427" s="68"/>
      <c r="L1427" s="68"/>
      <c r="M1427" s="68"/>
      <c r="N1427" s="68"/>
      <c r="O1427" s="68"/>
      <c r="P1427" s="68"/>
      <c r="Q1427" s="68"/>
      <c r="R1427" s="68"/>
      <c r="S1427" s="68"/>
      <c r="T1427" s="68"/>
      <c r="U1427" s="68"/>
      <c r="V1427" s="68"/>
      <c r="W1427" s="68"/>
      <c r="X1427" s="68"/>
      <c r="Y1427" s="68"/>
      <c r="Z1427" s="68"/>
      <c r="AA1427" s="68"/>
      <c r="AB1427" s="68"/>
      <c r="AC1427" s="68"/>
      <c r="AD1427" s="68"/>
      <c r="AE1427" s="68"/>
      <c r="AF1427" s="68"/>
      <c r="AG1427" s="68"/>
      <c r="AH1427" s="68"/>
      <c r="AI1427" s="68"/>
      <c r="AJ1427" s="68"/>
      <c r="AK1427" s="68"/>
      <c r="AL1427" s="68"/>
      <c r="AM1427" s="68"/>
      <c r="AN1427" s="68"/>
      <c r="AO1427" s="68"/>
      <c r="AP1427" s="68"/>
      <c r="AQ1427" s="68"/>
      <c r="AR1427" s="68"/>
      <c r="AS1427" s="68"/>
      <c r="AT1427" s="68"/>
      <c r="AU1427" s="68"/>
      <c r="AV1427" s="68"/>
      <c r="AW1427" s="68"/>
      <c r="AX1427" s="68"/>
      <c r="AY1427" s="68"/>
      <c r="AZ1427" s="68"/>
      <c r="BA1427" s="68"/>
      <c r="BB1427" s="68"/>
      <c r="BC1427" s="68"/>
      <c r="BD1427" s="68"/>
    </row>
    <row r="1428" spans="1:56" ht="14.25" customHeight="1" x14ac:dyDescent="0.55000000000000004">
      <c r="A1428" s="93" t="s">
        <v>6767</v>
      </c>
    </row>
    <row r="1429" spans="1:56" ht="14.25" customHeight="1" x14ac:dyDescent="0.55000000000000004">
      <c r="A1429" s="93"/>
    </row>
    <row r="1430" spans="1:56" ht="14.25" customHeight="1" x14ac:dyDescent="0.55000000000000004">
      <c r="B1430" s="138" t="s">
        <v>39</v>
      </c>
      <c r="C1430" s="138"/>
      <c r="D1430" s="138"/>
      <c r="E1430" s="138"/>
      <c r="F1430" s="138"/>
      <c r="G1430" s="138"/>
      <c r="H1430" s="138"/>
      <c r="I1430" s="138"/>
      <c r="J1430" s="138"/>
      <c r="K1430" s="138"/>
      <c r="L1430" s="138"/>
      <c r="M1430" s="138"/>
      <c r="N1430" s="138"/>
      <c r="O1430" s="138"/>
      <c r="P1430" s="138" t="s">
        <v>76</v>
      </c>
      <c r="Q1430" s="138"/>
      <c r="R1430" s="138" t="s">
        <v>39</v>
      </c>
      <c r="S1430" s="138"/>
      <c r="T1430" s="138"/>
      <c r="U1430" s="138"/>
      <c r="V1430" s="138"/>
      <c r="W1430" s="138"/>
      <c r="X1430" s="138"/>
      <c r="Y1430" s="138"/>
      <c r="Z1430" s="138"/>
      <c r="AA1430" s="138"/>
      <c r="AB1430" s="138"/>
      <c r="AC1430" s="138"/>
      <c r="AD1430" s="138"/>
      <c r="AE1430" s="138"/>
      <c r="AF1430" s="138" t="s">
        <v>76</v>
      </c>
      <c r="AG1430" s="138"/>
      <c r="AJ1430" s="59"/>
    </row>
    <row r="1431" spans="1:56" ht="14.25" customHeight="1" x14ac:dyDescent="0.55000000000000004">
      <c r="B1431" s="120" t="s">
        <v>6544</v>
      </c>
      <c r="C1431" s="120"/>
      <c r="D1431" s="120"/>
      <c r="E1431" s="120"/>
      <c r="F1431" s="120"/>
      <c r="G1431" s="120"/>
      <c r="H1431" s="120"/>
      <c r="I1431" s="120"/>
      <c r="J1431" s="120"/>
      <c r="K1431" s="120"/>
      <c r="L1431" s="120"/>
      <c r="M1431" s="120"/>
      <c r="N1431" s="120"/>
      <c r="O1431" s="120"/>
      <c r="P1431" s="139" t="str">
        <f>[1]D3!G294&amp;""</f>
        <v/>
      </c>
      <c r="Q1431" s="138"/>
      <c r="R1431" s="120" t="s">
        <v>6545</v>
      </c>
      <c r="S1431" s="120"/>
      <c r="T1431" s="120"/>
      <c r="U1431" s="120"/>
      <c r="V1431" s="120"/>
      <c r="W1431" s="120"/>
      <c r="X1431" s="120"/>
      <c r="Y1431" s="120"/>
      <c r="Z1431" s="120"/>
      <c r="AA1431" s="120"/>
      <c r="AB1431" s="120"/>
      <c r="AC1431" s="120"/>
      <c r="AD1431" s="120"/>
      <c r="AE1431" s="120"/>
      <c r="AF1431" s="139" t="str">
        <f>[1]D3!G295&amp;""</f>
        <v/>
      </c>
      <c r="AG1431" s="138"/>
      <c r="AI1431" s="59" t="s">
        <v>6140</v>
      </c>
      <c r="AJ1431" s="59"/>
      <c r="AL1431" s="68"/>
    </row>
    <row r="1432" spans="1:56" ht="14.25" customHeight="1" x14ac:dyDescent="0.55000000000000004">
      <c r="B1432" s="120"/>
      <c r="C1432" s="120"/>
      <c r="D1432" s="120"/>
      <c r="E1432" s="120"/>
      <c r="F1432" s="120"/>
      <c r="G1432" s="120"/>
      <c r="H1432" s="120"/>
      <c r="I1432" s="120"/>
      <c r="J1432" s="120"/>
      <c r="K1432" s="120"/>
      <c r="L1432" s="120"/>
      <c r="M1432" s="120"/>
      <c r="N1432" s="120"/>
      <c r="O1432" s="120"/>
      <c r="P1432" s="138"/>
      <c r="Q1432" s="138"/>
      <c r="R1432" s="120"/>
      <c r="S1432" s="120"/>
      <c r="T1432" s="120"/>
      <c r="U1432" s="120"/>
      <c r="V1432" s="120"/>
      <c r="W1432" s="120"/>
      <c r="X1432" s="120"/>
      <c r="Y1432" s="120"/>
      <c r="Z1432" s="120"/>
      <c r="AA1432" s="120"/>
      <c r="AB1432" s="120"/>
      <c r="AC1432" s="120"/>
      <c r="AD1432" s="120"/>
      <c r="AE1432" s="120"/>
      <c r="AF1432" s="138"/>
      <c r="AG1432" s="138"/>
      <c r="AI1432" s="59" t="s">
        <v>6141</v>
      </c>
      <c r="AJ1432" s="59"/>
      <c r="AL1432" s="68"/>
    </row>
    <row r="1433" spans="1:56" ht="14.25" customHeight="1" x14ac:dyDescent="0.55000000000000004">
      <c r="A1433" s="93"/>
    </row>
    <row r="1434" spans="1:56" ht="14.25" customHeight="1" x14ac:dyDescent="0.55000000000000004">
      <c r="A1434" s="93" t="s">
        <v>6768</v>
      </c>
    </row>
    <row r="1435" spans="1:56" ht="14.25" customHeight="1" x14ac:dyDescent="0.55000000000000004">
      <c r="A1435" s="93"/>
    </row>
    <row r="1436" spans="1:56" ht="14.25" customHeight="1" x14ac:dyDescent="0.55000000000000004">
      <c r="A1436" s="93"/>
      <c r="B1436" s="59" t="s">
        <v>7661</v>
      </c>
      <c r="H1436" s="68"/>
      <c r="I1436" s="68"/>
      <c r="N1436" s="68"/>
      <c r="O1436" s="68"/>
      <c r="T1436" s="68"/>
      <c r="U1436" s="68"/>
      <c r="AI1436" s="57"/>
      <c r="AJ1436" s="59"/>
      <c r="AU1436" s="60"/>
      <c r="AX1436" s="60"/>
      <c r="AY1436" s="60"/>
      <c r="AZ1436" s="60"/>
      <c r="BA1436" s="60"/>
      <c r="BB1436" s="60"/>
      <c r="BC1436" s="60"/>
      <c r="BD1436" s="60"/>
    </row>
    <row r="1437" spans="1:56" ht="14.25" customHeight="1" x14ac:dyDescent="0.55000000000000004">
      <c r="A1437" s="93"/>
      <c r="B1437" s="186" t="str">
        <f>[1]D3!G297&amp;""</f>
        <v/>
      </c>
      <c r="C1437" s="187"/>
      <c r="D1437" s="187"/>
      <c r="E1437" s="187"/>
      <c r="F1437" s="187"/>
      <c r="G1437" s="187"/>
      <c r="H1437" s="187"/>
      <c r="I1437" s="187"/>
      <c r="J1437" s="187"/>
      <c r="K1437" s="187"/>
      <c r="L1437" s="187"/>
      <c r="M1437" s="187"/>
      <c r="N1437" s="187"/>
      <c r="O1437" s="187"/>
      <c r="P1437" s="187"/>
      <c r="Q1437" s="187"/>
      <c r="R1437" s="187"/>
      <c r="S1437" s="187"/>
      <c r="T1437" s="187"/>
      <c r="U1437" s="187"/>
      <c r="V1437" s="187"/>
      <c r="W1437" s="187"/>
      <c r="X1437" s="187"/>
      <c r="Y1437" s="187"/>
      <c r="Z1437" s="187"/>
      <c r="AA1437" s="187"/>
      <c r="AB1437" s="187"/>
      <c r="AC1437" s="187"/>
      <c r="AD1437" s="187"/>
      <c r="AE1437" s="187"/>
      <c r="AF1437" s="187"/>
      <c r="AG1437" s="187"/>
      <c r="AH1437" s="187"/>
      <c r="AI1437" s="187"/>
      <c r="AJ1437" s="187"/>
      <c r="AK1437" s="187"/>
      <c r="AL1437" s="187"/>
      <c r="AM1437" s="187"/>
      <c r="AN1437" s="187"/>
      <c r="AO1437" s="187"/>
      <c r="AP1437" s="187"/>
      <c r="AQ1437" s="187"/>
      <c r="AR1437" s="187"/>
      <c r="AS1437" s="187"/>
      <c r="AT1437" s="187"/>
      <c r="AU1437" s="60"/>
      <c r="AX1437" s="60"/>
      <c r="AY1437" s="60"/>
      <c r="AZ1437" s="60"/>
      <c r="BA1437" s="60"/>
      <c r="BB1437" s="60"/>
      <c r="BC1437" s="60"/>
      <c r="BD1437" s="60"/>
    </row>
    <row r="1438" spans="1:56" ht="14.25" customHeight="1" x14ac:dyDescent="0.55000000000000004">
      <c r="A1438" s="93"/>
      <c r="B1438" s="187"/>
      <c r="C1438" s="187"/>
      <c r="D1438" s="187"/>
      <c r="E1438" s="187"/>
      <c r="F1438" s="187"/>
      <c r="G1438" s="187"/>
      <c r="H1438" s="187"/>
      <c r="I1438" s="187"/>
      <c r="J1438" s="187"/>
      <c r="K1438" s="187"/>
      <c r="L1438" s="187"/>
      <c r="M1438" s="187"/>
      <c r="N1438" s="187"/>
      <c r="O1438" s="187"/>
      <c r="P1438" s="187"/>
      <c r="Q1438" s="187"/>
      <c r="R1438" s="187"/>
      <c r="S1438" s="187"/>
      <c r="T1438" s="187"/>
      <c r="U1438" s="187"/>
      <c r="V1438" s="187"/>
      <c r="W1438" s="187"/>
      <c r="X1438" s="187"/>
      <c r="Y1438" s="187"/>
      <c r="Z1438" s="187"/>
      <c r="AA1438" s="187"/>
      <c r="AB1438" s="187"/>
      <c r="AC1438" s="187"/>
      <c r="AD1438" s="187"/>
      <c r="AE1438" s="187"/>
      <c r="AF1438" s="187"/>
      <c r="AG1438" s="187"/>
      <c r="AH1438" s="187"/>
      <c r="AI1438" s="187"/>
      <c r="AJ1438" s="187"/>
      <c r="AK1438" s="187"/>
      <c r="AL1438" s="187"/>
      <c r="AM1438" s="187"/>
      <c r="AN1438" s="187"/>
      <c r="AO1438" s="187"/>
      <c r="AP1438" s="187"/>
      <c r="AQ1438" s="187"/>
      <c r="AR1438" s="187"/>
      <c r="AS1438" s="187"/>
      <c r="AT1438" s="187"/>
      <c r="AU1438" s="60"/>
      <c r="AX1438" s="60"/>
      <c r="AY1438" s="60"/>
      <c r="AZ1438" s="60"/>
      <c r="BA1438" s="60"/>
      <c r="BB1438" s="60"/>
      <c r="BC1438" s="60"/>
      <c r="BD1438" s="60"/>
    </row>
    <row r="1439" spans="1:56" ht="14.25" customHeight="1" x14ac:dyDescent="0.55000000000000004">
      <c r="A1439" s="93"/>
      <c r="B1439" s="187"/>
      <c r="C1439" s="187"/>
      <c r="D1439" s="187"/>
      <c r="E1439" s="187"/>
      <c r="F1439" s="187"/>
      <c r="G1439" s="187"/>
      <c r="H1439" s="187"/>
      <c r="I1439" s="187"/>
      <c r="J1439" s="187"/>
      <c r="K1439" s="187"/>
      <c r="L1439" s="187"/>
      <c r="M1439" s="187"/>
      <c r="N1439" s="187"/>
      <c r="O1439" s="187"/>
      <c r="P1439" s="187"/>
      <c r="Q1439" s="187"/>
      <c r="R1439" s="187"/>
      <c r="S1439" s="187"/>
      <c r="T1439" s="187"/>
      <c r="U1439" s="187"/>
      <c r="V1439" s="187"/>
      <c r="W1439" s="187"/>
      <c r="X1439" s="187"/>
      <c r="Y1439" s="187"/>
      <c r="Z1439" s="187"/>
      <c r="AA1439" s="187"/>
      <c r="AB1439" s="187"/>
      <c r="AC1439" s="187"/>
      <c r="AD1439" s="187"/>
      <c r="AE1439" s="187"/>
      <c r="AF1439" s="187"/>
      <c r="AG1439" s="187"/>
      <c r="AH1439" s="187"/>
      <c r="AI1439" s="187"/>
      <c r="AJ1439" s="187"/>
      <c r="AK1439" s="187"/>
      <c r="AL1439" s="187"/>
      <c r="AM1439" s="187"/>
      <c r="AN1439" s="187"/>
      <c r="AO1439" s="187"/>
      <c r="AP1439" s="187"/>
      <c r="AQ1439" s="187"/>
      <c r="AR1439" s="187"/>
      <c r="AS1439" s="187"/>
      <c r="AT1439" s="187"/>
      <c r="AU1439" s="60"/>
      <c r="AX1439" s="60"/>
      <c r="AY1439" s="60"/>
      <c r="AZ1439" s="60"/>
      <c r="BA1439" s="60"/>
      <c r="BB1439" s="60"/>
      <c r="BC1439" s="60"/>
      <c r="BD1439" s="60"/>
    </row>
    <row r="1440" spans="1:56" ht="14.25" customHeight="1" x14ac:dyDescent="0.55000000000000004">
      <c r="A1440" s="93"/>
      <c r="B1440" s="187"/>
      <c r="C1440" s="187"/>
      <c r="D1440" s="187"/>
      <c r="E1440" s="187"/>
      <c r="F1440" s="187"/>
      <c r="G1440" s="187"/>
      <c r="H1440" s="187"/>
      <c r="I1440" s="187"/>
      <c r="J1440" s="187"/>
      <c r="K1440" s="187"/>
      <c r="L1440" s="187"/>
      <c r="M1440" s="187"/>
      <c r="N1440" s="187"/>
      <c r="O1440" s="187"/>
      <c r="P1440" s="187"/>
      <c r="Q1440" s="187"/>
      <c r="R1440" s="187"/>
      <c r="S1440" s="187"/>
      <c r="T1440" s="187"/>
      <c r="U1440" s="187"/>
      <c r="V1440" s="187"/>
      <c r="W1440" s="187"/>
      <c r="X1440" s="187"/>
      <c r="Y1440" s="187"/>
      <c r="Z1440" s="187"/>
      <c r="AA1440" s="187"/>
      <c r="AB1440" s="187"/>
      <c r="AC1440" s="187"/>
      <c r="AD1440" s="187"/>
      <c r="AE1440" s="187"/>
      <c r="AF1440" s="187"/>
      <c r="AG1440" s="187"/>
      <c r="AH1440" s="187"/>
      <c r="AI1440" s="187"/>
      <c r="AJ1440" s="187"/>
      <c r="AK1440" s="187"/>
      <c r="AL1440" s="187"/>
      <c r="AM1440" s="187"/>
      <c r="AN1440" s="187"/>
      <c r="AO1440" s="187"/>
      <c r="AP1440" s="187"/>
      <c r="AQ1440" s="187"/>
      <c r="AR1440" s="187"/>
      <c r="AS1440" s="187"/>
      <c r="AT1440" s="187"/>
      <c r="AU1440" s="60"/>
      <c r="AX1440" s="60"/>
      <c r="AY1440" s="60"/>
      <c r="AZ1440" s="60"/>
      <c r="BA1440" s="60"/>
      <c r="BB1440" s="60"/>
      <c r="BC1440" s="60"/>
      <c r="BD1440" s="60"/>
    </row>
    <row r="1441" spans="1:56" ht="14.25" customHeight="1" x14ac:dyDescent="0.55000000000000004">
      <c r="A1441" s="93"/>
      <c r="B1441" s="187"/>
      <c r="C1441" s="187"/>
      <c r="D1441" s="187"/>
      <c r="E1441" s="187"/>
      <c r="F1441" s="187"/>
      <c r="G1441" s="187"/>
      <c r="H1441" s="187"/>
      <c r="I1441" s="187"/>
      <c r="J1441" s="187"/>
      <c r="K1441" s="187"/>
      <c r="L1441" s="187"/>
      <c r="M1441" s="187"/>
      <c r="N1441" s="187"/>
      <c r="O1441" s="187"/>
      <c r="P1441" s="187"/>
      <c r="Q1441" s="187"/>
      <c r="R1441" s="187"/>
      <c r="S1441" s="187"/>
      <c r="T1441" s="187"/>
      <c r="U1441" s="187"/>
      <c r="V1441" s="187"/>
      <c r="W1441" s="187"/>
      <c r="X1441" s="187"/>
      <c r="Y1441" s="187"/>
      <c r="Z1441" s="187"/>
      <c r="AA1441" s="187"/>
      <c r="AB1441" s="187"/>
      <c r="AC1441" s="187"/>
      <c r="AD1441" s="187"/>
      <c r="AE1441" s="187"/>
      <c r="AF1441" s="187"/>
      <c r="AG1441" s="187"/>
      <c r="AH1441" s="187"/>
      <c r="AI1441" s="187"/>
      <c r="AJ1441" s="187"/>
      <c r="AK1441" s="187"/>
      <c r="AL1441" s="187"/>
      <c r="AM1441" s="187"/>
      <c r="AN1441" s="187"/>
      <c r="AO1441" s="187"/>
      <c r="AP1441" s="187"/>
      <c r="AQ1441" s="187"/>
      <c r="AR1441" s="187"/>
      <c r="AS1441" s="187"/>
      <c r="AT1441" s="187"/>
      <c r="AU1441" s="60"/>
      <c r="AX1441" s="60"/>
      <c r="AY1441" s="60"/>
      <c r="AZ1441" s="60"/>
      <c r="BA1441" s="60"/>
      <c r="BB1441" s="60"/>
      <c r="BC1441" s="60"/>
      <c r="BD1441" s="60"/>
    </row>
    <row r="1442" spans="1:56" ht="14.25" customHeight="1" x14ac:dyDescent="0.55000000000000004">
      <c r="A1442" s="93"/>
      <c r="B1442" s="187"/>
      <c r="C1442" s="187"/>
      <c r="D1442" s="187"/>
      <c r="E1442" s="187"/>
      <c r="F1442" s="187"/>
      <c r="G1442" s="187"/>
      <c r="H1442" s="187"/>
      <c r="I1442" s="187"/>
      <c r="J1442" s="187"/>
      <c r="K1442" s="187"/>
      <c r="L1442" s="187"/>
      <c r="M1442" s="187"/>
      <c r="N1442" s="187"/>
      <c r="O1442" s="187"/>
      <c r="P1442" s="187"/>
      <c r="Q1442" s="187"/>
      <c r="R1442" s="187"/>
      <c r="S1442" s="187"/>
      <c r="T1442" s="187"/>
      <c r="U1442" s="187"/>
      <c r="V1442" s="187"/>
      <c r="W1442" s="187"/>
      <c r="X1442" s="187"/>
      <c r="Y1442" s="187"/>
      <c r="Z1442" s="187"/>
      <c r="AA1442" s="187"/>
      <c r="AB1442" s="187"/>
      <c r="AC1442" s="187"/>
      <c r="AD1442" s="187"/>
      <c r="AE1442" s="187"/>
      <c r="AF1442" s="187"/>
      <c r="AG1442" s="187"/>
      <c r="AH1442" s="187"/>
      <c r="AI1442" s="187"/>
      <c r="AJ1442" s="187"/>
      <c r="AK1442" s="187"/>
      <c r="AL1442" s="187"/>
      <c r="AM1442" s="187"/>
      <c r="AN1442" s="187"/>
      <c r="AO1442" s="187"/>
      <c r="AP1442" s="187"/>
      <c r="AQ1442" s="187"/>
      <c r="AR1442" s="187"/>
      <c r="AS1442" s="187"/>
      <c r="AT1442" s="187"/>
      <c r="AU1442" s="60"/>
      <c r="AX1442" s="60"/>
      <c r="AY1442" s="60"/>
      <c r="AZ1442" s="60"/>
      <c r="BA1442" s="60"/>
      <c r="BB1442" s="60"/>
      <c r="BC1442" s="60"/>
      <c r="BD1442" s="60"/>
    </row>
    <row r="1443" spans="1:56" ht="14.25" customHeight="1" x14ac:dyDescent="0.55000000000000004">
      <c r="A1443" s="93"/>
      <c r="B1443" s="187"/>
      <c r="C1443" s="187"/>
      <c r="D1443" s="187"/>
      <c r="E1443" s="187"/>
      <c r="F1443" s="187"/>
      <c r="G1443" s="187"/>
      <c r="H1443" s="187"/>
      <c r="I1443" s="187"/>
      <c r="J1443" s="187"/>
      <c r="K1443" s="187"/>
      <c r="L1443" s="187"/>
      <c r="M1443" s="187"/>
      <c r="N1443" s="187"/>
      <c r="O1443" s="187"/>
      <c r="P1443" s="187"/>
      <c r="Q1443" s="187"/>
      <c r="R1443" s="187"/>
      <c r="S1443" s="187"/>
      <c r="T1443" s="187"/>
      <c r="U1443" s="187"/>
      <c r="V1443" s="187"/>
      <c r="W1443" s="187"/>
      <c r="X1443" s="187"/>
      <c r="Y1443" s="187"/>
      <c r="Z1443" s="187"/>
      <c r="AA1443" s="187"/>
      <c r="AB1443" s="187"/>
      <c r="AC1443" s="187"/>
      <c r="AD1443" s="187"/>
      <c r="AE1443" s="187"/>
      <c r="AF1443" s="187"/>
      <c r="AG1443" s="187"/>
      <c r="AH1443" s="187"/>
      <c r="AI1443" s="187"/>
      <c r="AJ1443" s="187"/>
      <c r="AK1443" s="187"/>
      <c r="AL1443" s="187"/>
      <c r="AM1443" s="187"/>
      <c r="AN1443" s="187"/>
      <c r="AO1443" s="187"/>
      <c r="AP1443" s="187"/>
      <c r="AQ1443" s="187"/>
      <c r="AR1443" s="187"/>
      <c r="AS1443" s="187"/>
      <c r="AT1443" s="187"/>
      <c r="AU1443" s="60"/>
      <c r="AX1443" s="60"/>
      <c r="AY1443" s="60"/>
      <c r="AZ1443" s="60"/>
      <c r="BA1443" s="60"/>
      <c r="BB1443" s="60"/>
      <c r="BC1443" s="60"/>
      <c r="BD1443" s="60"/>
    </row>
    <row r="1444" spans="1:56" ht="14.25" customHeight="1" x14ac:dyDescent="0.55000000000000004">
      <c r="A1444" s="93"/>
      <c r="B1444" s="187"/>
      <c r="C1444" s="187"/>
      <c r="D1444" s="187"/>
      <c r="E1444" s="187"/>
      <c r="F1444" s="187"/>
      <c r="G1444" s="187"/>
      <c r="H1444" s="187"/>
      <c r="I1444" s="187"/>
      <c r="J1444" s="187"/>
      <c r="K1444" s="187"/>
      <c r="L1444" s="187"/>
      <c r="M1444" s="187"/>
      <c r="N1444" s="187"/>
      <c r="O1444" s="187"/>
      <c r="P1444" s="187"/>
      <c r="Q1444" s="187"/>
      <c r="R1444" s="187"/>
      <c r="S1444" s="187"/>
      <c r="T1444" s="187"/>
      <c r="U1444" s="187"/>
      <c r="V1444" s="187"/>
      <c r="W1444" s="187"/>
      <c r="X1444" s="187"/>
      <c r="Y1444" s="187"/>
      <c r="Z1444" s="187"/>
      <c r="AA1444" s="187"/>
      <c r="AB1444" s="187"/>
      <c r="AC1444" s="187"/>
      <c r="AD1444" s="187"/>
      <c r="AE1444" s="187"/>
      <c r="AF1444" s="187"/>
      <c r="AG1444" s="187"/>
      <c r="AH1444" s="187"/>
      <c r="AI1444" s="187"/>
      <c r="AJ1444" s="187"/>
      <c r="AK1444" s="187"/>
      <c r="AL1444" s="187"/>
      <c r="AM1444" s="187"/>
      <c r="AN1444" s="187"/>
      <c r="AO1444" s="187"/>
      <c r="AP1444" s="187"/>
      <c r="AQ1444" s="187"/>
      <c r="AR1444" s="187"/>
      <c r="AS1444" s="187"/>
      <c r="AT1444" s="187"/>
      <c r="AU1444" s="60"/>
      <c r="AX1444" s="60"/>
      <c r="AY1444" s="60"/>
      <c r="AZ1444" s="60"/>
      <c r="BA1444" s="60"/>
      <c r="BB1444" s="60"/>
      <c r="BC1444" s="60"/>
      <c r="BD1444" s="60"/>
    </row>
    <row r="1445" spans="1:56" ht="14.25" customHeight="1" x14ac:dyDescent="0.55000000000000004">
      <c r="A1445" s="93"/>
      <c r="B1445" s="187"/>
      <c r="C1445" s="187"/>
      <c r="D1445" s="187"/>
      <c r="E1445" s="187"/>
      <c r="F1445" s="187"/>
      <c r="G1445" s="187"/>
      <c r="H1445" s="187"/>
      <c r="I1445" s="187"/>
      <c r="J1445" s="187"/>
      <c r="K1445" s="187"/>
      <c r="L1445" s="187"/>
      <c r="M1445" s="187"/>
      <c r="N1445" s="187"/>
      <c r="O1445" s="187"/>
      <c r="P1445" s="187"/>
      <c r="Q1445" s="187"/>
      <c r="R1445" s="187"/>
      <c r="S1445" s="187"/>
      <c r="T1445" s="187"/>
      <c r="U1445" s="187"/>
      <c r="V1445" s="187"/>
      <c r="W1445" s="187"/>
      <c r="X1445" s="187"/>
      <c r="Y1445" s="187"/>
      <c r="Z1445" s="187"/>
      <c r="AA1445" s="187"/>
      <c r="AB1445" s="187"/>
      <c r="AC1445" s="187"/>
      <c r="AD1445" s="187"/>
      <c r="AE1445" s="187"/>
      <c r="AF1445" s="187"/>
      <c r="AG1445" s="187"/>
      <c r="AH1445" s="187"/>
      <c r="AI1445" s="187"/>
      <c r="AJ1445" s="187"/>
      <c r="AK1445" s="187"/>
      <c r="AL1445" s="187"/>
      <c r="AM1445" s="187"/>
      <c r="AN1445" s="187"/>
      <c r="AO1445" s="187"/>
      <c r="AP1445" s="187"/>
      <c r="AQ1445" s="187"/>
      <c r="AR1445" s="187"/>
      <c r="AS1445" s="187"/>
      <c r="AT1445" s="187"/>
      <c r="AU1445" s="60"/>
      <c r="AX1445" s="60"/>
      <c r="AY1445" s="60"/>
      <c r="AZ1445" s="60"/>
      <c r="BA1445" s="60"/>
      <c r="BB1445" s="60"/>
      <c r="BC1445" s="60"/>
      <c r="BD1445" s="60"/>
    </row>
    <row r="1446" spans="1:56" ht="14.25" customHeight="1" x14ac:dyDescent="0.55000000000000004">
      <c r="A1446" s="93"/>
      <c r="B1446" s="187"/>
      <c r="C1446" s="187"/>
      <c r="D1446" s="187"/>
      <c r="E1446" s="187"/>
      <c r="F1446" s="187"/>
      <c r="G1446" s="187"/>
      <c r="H1446" s="187"/>
      <c r="I1446" s="187"/>
      <c r="J1446" s="187"/>
      <c r="K1446" s="187"/>
      <c r="L1446" s="187"/>
      <c r="M1446" s="187"/>
      <c r="N1446" s="187"/>
      <c r="O1446" s="187"/>
      <c r="P1446" s="187"/>
      <c r="Q1446" s="187"/>
      <c r="R1446" s="187"/>
      <c r="S1446" s="187"/>
      <c r="T1446" s="187"/>
      <c r="U1446" s="187"/>
      <c r="V1446" s="187"/>
      <c r="W1446" s="187"/>
      <c r="X1446" s="187"/>
      <c r="Y1446" s="187"/>
      <c r="Z1446" s="187"/>
      <c r="AA1446" s="187"/>
      <c r="AB1446" s="187"/>
      <c r="AC1446" s="187"/>
      <c r="AD1446" s="187"/>
      <c r="AE1446" s="187"/>
      <c r="AF1446" s="187"/>
      <c r="AG1446" s="187"/>
      <c r="AH1446" s="187"/>
      <c r="AI1446" s="187"/>
      <c r="AJ1446" s="187"/>
      <c r="AK1446" s="187"/>
      <c r="AL1446" s="187"/>
      <c r="AM1446" s="187"/>
      <c r="AN1446" s="187"/>
      <c r="AO1446" s="187"/>
      <c r="AP1446" s="187"/>
      <c r="AQ1446" s="187"/>
      <c r="AR1446" s="187"/>
      <c r="AS1446" s="187"/>
      <c r="AT1446" s="187"/>
      <c r="AU1446" s="60"/>
      <c r="AX1446" s="60"/>
      <c r="AY1446" s="60"/>
      <c r="AZ1446" s="60"/>
      <c r="BA1446" s="60"/>
      <c r="BB1446" s="60"/>
      <c r="BC1446" s="60"/>
      <c r="BD1446" s="60"/>
    </row>
    <row r="1447" spans="1:56" ht="14.25" customHeight="1" x14ac:dyDescent="0.55000000000000004">
      <c r="A1447" s="93"/>
      <c r="B1447" s="187"/>
      <c r="C1447" s="187"/>
      <c r="D1447" s="187"/>
      <c r="E1447" s="187"/>
      <c r="F1447" s="187"/>
      <c r="G1447" s="187"/>
      <c r="H1447" s="187"/>
      <c r="I1447" s="187"/>
      <c r="J1447" s="187"/>
      <c r="K1447" s="187"/>
      <c r="L1447" s="187"/>
      <c r="M1447" s="187"/>
      <c r="N1447" s="187"/>
      <c r="O1447" s="187"/>
      <c r="P1447" s="187"/>
      <c r="Q1447" s="187"/>
      <c r="R1447" s="187"/>
      <c r="S1447" s="187"/>
      <c r="T1447" s="187"/>
      <c r="U1447" s="187"/>
      <c r="V1447" s="187"/>
      <c r="W1447" s="187"/>
      <c r="X1447" s="187"/>
      <c r="Y1447" s="187"/>
      <c r="Z1447" s="187"/>
      <c r="AA1447" s="187"/>
      <c r="AB1447" s="187"/>
      <c r="AC1447" s="187"/>
      <c r="AD1447" s="187"/>
      <c r="AE1447" s="187"/>
      <c r="AF1447" s="187"/>
      <c r="AG1447" s="187"/>
      <c r="AH1447" s="187"/>
      <c r="AI1447" s="187"/>
      <c r="AJ1447" s="187"/>
      <c r="AK1447" s="187"/>
      <c r="AL1447" s="187"/>
      <c r="AM1447" s="187"/>
      <c r="AN1447" s="187"/>
      <c r="AO1447" s="187"/>
      <c r="AP1447" s="187"/>
      <c r="AQ1447" s="187"/>
      <c r="AR1447" s="187"/>
      <c r="AS1447" s="187"/>
      <c r="AT1447" s="187"/>
      <c r="AU1447" s="60"/>
      <c r="AX1447" s="60"/>
      <c r="AY1447" s="60"/>
      <c r="AZ1447" s="60"/>
      <c r="BA1447" s="60"/>
      <c r="BB1447" s="60"/>
      <c r="BC1447" s="60"/>
      <c r="BD1447" s="60"/>
    </row>
    <row r="1448" spans="1:56" ht="14.25" customHeight="1" x14ac:dyDescent="0.55000000000000004">
      <c r="A1448" s="93"/>
      <c r="B1448" s="187"/>
      <c r="C1448" s="187"/>
      <c r="D1448" s="187"/>
      <c r="E1448" s="187"/>
      <c r="F1448" s="187"/>
      <c r="G1448" s="187"/>
      <c r="H1448" s="187"/>
      <c r="I1448" s="187"/>
      <c r="J1448" s="187"/>
      <c r="K1448" s="187"/>
      <c r="L1448" s="187"/>
      <c r="M1448" s="187"/>
      <c r="N1448" s="187"/>
      <c r="O1448" s="187"/>
      <c r="P1448" s="187"/>
      <c r="Q1448" s="187"/>
      <c r="R1448" s="187"/>
      <c r="S1448" s="187"/>
      <c r="T1448" s="187"/>
      <c r="U1448" s="187"/>
      <c r="V1448" s="187"/>
      <c r="W1448" s="187"/>
      <c r="X1448" s="187"/>
      <c r="Y1448" s="187"/>
      <c r="Z1448" s="187"/>
      <c r="AA1448" s="187"/>
      <c r="AB1448" s="187"/>
      <c r="AC1448" s="187"/>
      <c r="AD1448" s="187"/>
      <c r="AE1448" s="187"/>
      <c r="AF1448" s="187"/>
      <c r="AG1448" s="187"/>
      <c r="AH1448" s="187"/>
      <c r="AI1448" s="187"/>
      <c r="AJ1448" s="187"/>
      <c r="AK1448" s="187"/>
      <c r="AL1448" s="187"/>
      <c r="AM1448" s="187"/>
      <c r="AN1448" s="187"/>
      <c r="AO1448" s="187"/>
      <c r="AP1448" s="187"/>
      <c r="AQ1448" s="187"/>
      <c r="AR1448" s="187"/>
      <c r="AS1448" s="187"/>
      <c r="AT1448" s="187"/>
      <c r="AU1448" s="60"/>
      <c r="AX1448" s="60"/>
      <c r="AY1448" s="60"/>
      <c r="AZ1448" s="60"/>
      <c r="BA1448" s="60"/>
      <c r="BB1448" s="60"/>
      <c r="BC1448" s="60"/>
      <c r="BD1448" s="60"/>
    </row>
    <row r="1449" spans="1:56" ht="14.25" customHeight="1" x14ac:dyDescent="0.55000000000000004">
      <c r="A1449" s="93"/>
      <c r="B1449" s="187"/>
      <c r="C1449" s="187"/>
      <c r="D1449" s="187"/>
      <c r="E1449" s="187"/>
      <c r="F1449" s="187"/>
      <c r="G1449" s="187"/>
      <c r="H1449" s="187"/>
      <c r="I1449" s="187"/>
      <c r="J1449" s="187"/>
      <c r="K1449" s="187"/>
      <c r="L1449" s="187"/>
      <c r="M1449" s="187"/>
      <c r="N1449" s="187"/>
      <c r="O1449" s="187"/>
      <c r="P1449" s="187"/>
      <c r="Q1449" s="187"/>
      <c r="R1449" s="187"/>
      <c r="S1449" s="187"/>
      <c r="T1449" s="187"/>
      <c r="U1449" s="187"/>
      <c r="V1449" s="187"/>
      <c r="W1449" s="187"/>
      <c r="X1449" s="187"/>
      <c r="Y1449" s="187"/>
      <c r="Z1449" s="187"/>
      <c r="AA1449" s="187"/>
      <c r="AB1449" s="187"/>
      <c r="AC1449" s="187"/>
      <c r="AD1449" s="187"/>
      <c r="AE1449" s="187"/>
      <c r="AF1449" s="187"/>
      <c r="AG1449" s="187"/>
      <c r="AH1449" s="187"/>
      <c r="AI1449" s="187"/>
      <c r="AJ1449" s="187"/>
      <c r="AK1449" s="187"/>
      <c r="AL1449" s="187"/>
      <c r="AM1449" s="187"/>
      <c r="AN1449" s="187"/>
      <c r="AO1449" s="187"/>
      <c r="AP1449" s="187"/>
      <c r="AQ1449" s="187"/>
      <c r="AR1449" s="187"/>
      <c r="AS1449" s="187"/>
      <c r="AT1449" s="187"/>
      <c r="AU1449" s="60"/>
      <c r="AX1449" s="60"/>
      <c r="AY1449" s="60"/>
      <c r="AZ1449" s="60"/>
      <c r="BA1449" s="60"/>
      <c r="BB1449" s="60"/>
      <c r="BC1449" s="60"/>
      <c r="BD1449" s="60"/>
    </row>
    <row r="1450" spans="1:56" ht="14.25" customHeight="1" x14ac:dyDescent="0.55000000000000004">
      <c r="A1450" s="93"/>
      <c r="B1450" s="187"/>
      <c r="C1450" s="187"/>
      <c r="D1450" s="187"/>
      <c r="E1450" s="187"/>
      <c r="F1450" s="187"/>
      <c r="G1450" s="187"/>
      <c r="H1450" s="187"/>
      <c r="I1450" s="187"/>
      <c r="J1450" s="187"/>
      <c r="K1450" s="187"/>
      <c r="L1450" s="187"/>
      <c r="M1450" s="187"/>
      <c r="N1450" s="187"/>
      <c r="O1450" s="187"/>
      <c r="P1450" s="187"/>
      <c r="Q1450" s="187"/>
      <c r="R1450" s="187"/>
      <c r="S1450" s="187"/>
      <c r="T1450" s="187"/>
      <c r="U1450" s="187"/>
      <c r="V1450" s="187"/>
      <c r="W1450" s="187"/>
      <c r="X1450" s="187"/>
      <c r="Y1450" s="187"/>
      <c r="Z1450" s="187"/>
      <c r="AA1450" s="187"/>
      <c r="AB1450" s="187"/>
      <c r="AC1450" s="187"/>
      <c r="AD1450" s="187"/>
      <c r="AE1450" s="187"/>
      <c r="AF1450" s="187"/>
      <c r="AG1450" s="187"/>
      <c r="AH1450" s="187"/>
      <c r="AI1450" s="187"/>
      <c r="AJ1450" s="187"/>
      <c r="AK1450" s="187"/>
      <c r="AL1450" s="187"/>
      <c r="AM1450" s="187"/>
      <c r="AN1450" s="187"/>
      <c r="AO1450" s="187"/>
      <c r="AP1450" s="187"/>
      <c r="AQ1450" s="187"/>
      <c r="AR1450" s="187"/>
      <c r="AS1450" s="187"/>
      <c r="AT1450" s="187"/>
      <c r="AU1450" s="60"/>
      <c r="AX1450" s="60"/>
      <c r="AY1450" s="60"/>
      <c r="AZ1450" s="60"/>
      <c r="BA1450" s="60"/>
      <c r="BB1450" s="60"/>
      <c r="BC1450" s="60"/>
      <c r="BD1450" s="60"/>
    </row>
    <row r="1451" spans="1:56" ht="14.25" customHeight="1" x14ac:dyDescent="0.55000000000000004">
      <c r="A1451" s="93"/>
      <c r="B1451" s="187"/>
      <c r="C1451" s="187"/>
      <c r="D1451" s="187"/>
      <c r="E1451" s="187"/>
      <c r="F1451" s="187"/>
      <c r="G1451" s="187"/>
      <c r="H1451" s="187"/>
      <c r="I1451" s="187"/>
      <c r="J1451" s="187"/>
      <c r="K1451" s="187"/>
      <c r="L1451" s="187"/>
      <c r="M1451" s="187"/>
      <c r="N1451" s="187"/>
      <c r="O1451" s="187"/>
      <c r="P1451" s="187"/>
      <c r="Q1451" s="187"/>
      <c r="R1451" s="187"/>
      <c r="S1451" s="187"/>
      <c r="T1451" s="187"/>
      <c r="U1451" s="187"/>
      <c r="V1451" s="187"/>
      <c r="W1451" s="187"/>
      <c r="X1451" s="187"/>
      <c r="Y1451" s="187"/>
      <c r="Z1451" s="187"/>
      <c r="AA1451" s="187"/>
      <c r="AB1451" s="187"/>
      <c r="AC1451" s="187"/>
      <c r="AD1451" s="187"/>
      <c r="AE1451" s="187"/>
      <c r="AF1451" s="187"/>
      <c r="AG1451" s="187"/>
      <c r="AH1451" s="187"/>
      <c r="AI1451" s="187"/>
      <c r="AJ1451" s="187"/>
      <c r="AK1451" s="187"/>
      <c r="AL1451" s="187"/>
      <c r="AM1451" s="187"/>
      <c r="AN1451" s="187"/>
      <c r="AO1451" s="187"/>
      <c r="AP1451" s="187"/>
      <c r="AQ1451" s="187"/>
      <c r="AR1451" s="187"/>
      <c r="AS1451" s="187"/>
      <c r="AT1451" s="187"/>
      <c r="AU1451" s="60"/>
      <c r="AX1451" s="60"/>
      <c r="AY1451" s="60"/>
      <c r="AZ1451" s="60"/>
      <c r="BA1451" s="60"/>
      <c r="BB1451" s="60"/>
      <c r="BC1451" s="60"/>
      <c r="BD1451" s="60"/>
    </row>
    <row r="1452" spans="1:56" ht="14.25" customHeight="1" x14ac:dyDescent="0.55000000000000004">
      <c r="A1452" s="93"/>
      <c r="B1452" s="59" t="s">
        <v>6144</v>
      </c>
      <c r="H1452" s="68"/>
      <c r="I1452" s="68"/>
      <c r="N1452" s="68"/>
      <c r="O1452" s="68"/>
      <c r="T1452" s="68"/>
      <c r="U1452" s="68"/>
      <c r="AI1452" s="57"/>
      <c r="AJ1452" s="59"/>
      <c r="AU1452" s="60"/>
      <c r="AX1452" s="60"/>
      <c r="AY1452" s="60"/>
      <c r="AZ1452" s="60"/>
      <c r="BA1452" s="60"/>
      <c r="BB1452" s="60"/>
      <c r="BC1452" s="60"/>
      <c r="BD1452" s="60"/>
    </row>
    <row r="1453" spans="1:56" ht="14.25" customHeight="1" x14ac:dyDescent="0.55000000000000004">
      <c r="A1453" s="93"/>
      <c r="I1453" s="68"/>
      <c r="J1453" s="68"/>
      <c r="O1453" s="68"/>
      <c r="P1453" s="68"/>
      <c r="U1453" s="68"/>
      <c r="V1453" s="68"/>
    </row>
    <row r="1454" spans="1:56" ht="13" customHeight="1" x14ac:dyDescent="0.55000000000000004">
      <c r="A1454" s="114"/>
      <c r="B1454" s="60"/>
      <c r="C1454" s="298" t="s">
        <v>7631</v>
      </c>
      <c r="D1454" s="298"/>
      <c r="E1454" s="298"/>
      <c r="F1454" s="298"/>
      <c r="G1454" s="298"/>
      <c r="H1454" s="298"/>
      <c r="I1454" s="298"/>
      <c r="J1454" s="298"/>
      <c r="K1454" s="298"/>
      <c r="L1454" s="298"/>
      <c r="M1454" s="298"/>
      <c r="N1454" s="298"/>
      <c r="O1454" s="298"/>
      <c r="P1454" s="298"/>
      <c r="Q1454" s="298"/>
      <c r="R1454" s="298"/>
      <c r="S1454" s="298"/>
      <c r="T1454" s="298"/>
      <c r="U1454" s="298"/>
      <c r="V1454" s="298"/>
      <c r="W1454" s="298"/>
      <c r="X1454" s="298"/>
      <c r="Y1454" s="298"/>
      <c r="Z1454" s="298"/>
      <c r="AA1454" s="298"/>
      <c r="AB1454" s="298"/>
      <c r="AC1454" s="298"/>
      <c r="AD1454" s="298"/>
      <c r="AE1454" s="298"/>
      <c r="AF1454" s="298"/>
      <c r="AG1454" s="298"/>
      <c r="AH1454" s="298"/>
      <c r="AI1454" s="298"/>
      <c r="AJ1454" s="298"/>
      <c r="AK1454" s="298"/>
      <c r="AL1454" s="298"/>
      <c r="AM1454" s="298"/>
      <c r="AN1454" s="298"/>
      <c r="AO1454" s="298"/>
      <c r="AP1454" s="298"/>
      <c r="AQ1454" s="298"/>
      <c r="AR1454" s="298"/>
      <c r="AS1454" s="298"/>
      <c r="AT1454" s="298"/>
      <c r="AU1454" s="298"/>
      <c r="AV1454" s="298"/>
      <c r="AW1454" s="298"/>
      <c r="AX1454" s="298"/>
      <c r="AY1454" s="298"/>
      <c r="AZ1454" s="298"/>
      <c r="BA1454" s="298"/>
      <c r="BB1454" s="298"/>
      <c r="BC1454" s="115"/>
      <c r="BD1454" s="115"/>
    </row>
    <row r="1455" spans="1:56" ht="14.25" customHeight="1" x14ac:dyDescent="0.55000000000000004">
      <c r="A1455" s="114"/>
      <c r="B1455" s="60"/>
      <c r="C1455" s="298"/>
      <c r="D1455" s="298"/>
      <c r="E1455" s="298"/>
      <c r="F1455" s="298"/>
      <c r="G1455" s="298"/>
      <c r="H1455" s="298"/>
      <c r="I1455" s="298"/>
      <c r="J1455" s="298"/>
      <c r="K1455" s="298"/>
      <c r="L1455" s="298"/>
      <c r="M1455" s="298"/>
      <c r="N1455" s="298"/>
      <c r="O1455" s="298"/>
      <c r="P1455" s="298"/>
      <c r="Q1455" s="298"/>
      <c r="R1455" s="298"/>
      <c r="S1455" s="298"/>
      <c r="T1455" s="298"/>
      <c r="U1455" s="298"/>
      <c r="V1455" s="298"/>
      <c r="W1455" s="298"/>
      <c r="X1455" s="298"/>
      <c r="Y1455" s="298"/>
      <c r="Z1455" s="298"/>
      <c r="AA1455" s="298"/>
      <c r="AB1455" s="298"/>
      <c r="AC1455" s="298"/>
      <c r="AD1455" s="298"/>
      <c r="AE1455" s="298"/>
      <c r="AF1455" s="298"/>
      <c r="AG1455" s="298"/>
      <c r="AH1455" s="298"/>
      <c r="AI1455" s="298"/>
      <c r="AJ1455" s="298"/>
      <c r="AK1455" s="298"/>
      <c r="AL1455" s="298"/>
      <c r="AM1455" s="298"/>
      <c r="AN1455" s="298"/>
      <c r="AO1455" s="298"/>
      <c r="AP1455" s="298"/>
      <c r="AQ1455" s="298"/>
      <c r="AR1455" s="298"/>
      <c r="AS1455" s="298"/>
      <c r="AT1455" s="298"/>
      <c r="AU1455" s="298"/>
      <c r="AV1455" s="298"/>
      <c r="AW1455" s="298"/>
      <c r="AX1455" s="298"/>
      <c r="AY1455" s="298"/>
      <c r="AZ1455" s="298"/>
      <c r="BA1455" s="298"/>
      <c r="BB1455" s="298"/>
      <c r="BC1455" s="115"/>
      <c r="BD1455" s="115"/>
    </row>
    <row r="1456" spans="1:56" ht="14.25" customHeight="1" x14ac:dyDescent="0.55000000000000004">
      <c r="A1456" s="59"/>
      <c r="B1456" s="68"/>
      <c r="C1456" s="68"/>
      <c r="D1456" s="68"/>
      <c r="E1456" s="68"/>
      <c r="F1456" s="68"/>
      <c r="G1456" s="68"/>
      <c r="H1456" s="68"/>
      <c r="I1456" s="68"/>
      <c r="J1456" s="68"/>
      <c r="K1456" s="68"/>
      <c r="L1456" s="68"/>
      <c r="M1456" s="68"/>
      <c r="N1456" s="68"/>
      <c r="O1456" s="68"/>
      <c r="P1456" s="68"/>
      <c r="Q1456" s="68"/>
      <c r="R1456" s="68"/>
      <c r="S1456" s="68"/>
      <c r="T1456" s="68"/>
      <c r="U1456" s="68"/>
      <c r="V1456" s="68"/>
      <c r="W1456" s="68"/>
      <c r="X1456" s="68"/>
      <c r="Y1456" s="68"/>
      <c r="Z1456" s="68"/>
      <c r="AA1456" s="68"/>
      <c r="AB1456" s="68"/>
      <c r="AC1456" s="68"/>
      <c r="AD1456" s="68"/>
      <c r="AE1456" s="68"/>
      <c r="AF1456" s="68"/>
      <c r="AG1456" s="68"/>
      <c r="AH1456" s="68"/>
      <c r="AI1456" s="68"/>
      <c r="AJ1456" s="68"/>
      <c r="AK1456" s="68"/>
      <c r="AL1456" s="68"/>
      <c r="AM1456" s="68"/>
      <c r="AN1456" s="68"/>
      <c r="AO1456" s="68"/>
      <c r="AP1456" s="68"/>
      <c r="AQ1456" s="68"/>
      <c r="AR1456" s="68"/>
      <c r="AS1456" s="68"/>
      <c r="AT1456" s="68"/>
      <c r="AU1456" s="68"/>
      <c r="AV1456" s="68"/>
      <c r="AW1456" s="68"/>
      <c r="AX1456" s="68"/>
      <c r="AY1456" s="68"/>
      <c r="AZ1456" s="68"/>
      <c r="BA1456" s="68"/>
      <c r="BB1456" s="68"/>
      <c r="BC1456" s="68"/>
      <c r="BD1456" s="68"/>
    </row>
    <row r="1457" spans="1:56" ht="14.25" customHeight="1" x14ac:dyDescent="0.55000000000000004">
      <c r="A1457" s="93"/>
      <c r="B1457" s="60"/>
      <c r="C1457" s="59" t="s">
        <v>7678</v>
      </c>
      <c r="D1457" s="60"/>
      <c r="E1457" s="60"/>
      <c r="F1457" s="60"/>
      <c r="G1457" s="60"/>
      <c r="H1457" s="60"/>
      <c r="I1457" s="60"/>
      <c r="J1457" s="60"/>
      <c r="K1457" s="60"/>
      <c r="L1457" s="60"/>
      <c r="M1457" s="60"/>
      <c r="N1457" s="60"/>
      <c r="O1457" s="60"/>
      <c r="P1457" s="60"/>
      <c r="Q1457" s="60"/>
      <c r="T1457" s="59" t="s">
        <v>7679</v>
      </c>
      <c r="AJ1457" s="59" t="s">
        <v>7680</v>
      </c>
      <c r="AN1457" s="68"/>
    </row>
    <row r="1458" spans="1:56" ht="14.25" customHeight="1" x14ac:dyDescent="0.55000000000000004">
      <c r="A1458" s="93"/>
      <c r="T1458" s="60"/>
      <c r="AJ1458" s="60"/>
      <c r="AK1458" s="60"/>
      <c r="AL1458" s="60"/>
      <c r="AM1458" s="60"/>
      <c r="AN1458" s="60"/>
      <c r="AO1458" s="60"/>
      <c r="AP1458" s="60"/>
      <c r="AQ1458" s="60"/>
      <c r="AR1458" s="60"/>
      <c r="AS1458" s="60"/>
      <c r="AT1458" s="60"/>
      <c r="AU1458" s="60"/>
      <c r="AV1458" s="60"/>
      <c r="AW1458" s="60"/>
      <c r="AX1458" s="60"/>
      <c r="AY1458" s="60"/>
    </row>
    <row r="1459" spans="1:56" ht="14.25" customHeight="1" x14ac:dyDescent="0.55000000000000004">
      <c r="A1459" s="59"/>
      <c r="B1459" s="57"/>
      <c r="C1459" s="60"/>
      <c r="D1459" s="60"/>
      <c r="E1459" s="60"/>
      <c r="F1459" s="60"/>
      <c r="G1459" s="57" t="s">
        <v>7239</v>
      </c>
      <c r="H1459" s="68"/>
      <c r="I1459" s="68"/>
      <c r="J1459" s="68"/>
      <c r="K1459" s="68"/>
      <c r="L1459" s="68"/>
      <c r="M1459" s="68"/>
      <c r="N1459" s="68"/>
      <c r="O1459" s="68"/>
      <c r="P1459" s="68"/>
      <c r="Q1459" s="68"/>
      <c r="R1459" s="68"/>
      <c r="S1459" s="68"/>
      <c r="T1459" s="60"/>
      <c r="AJ1459" s="60"/>
      <c r="AK1459" s="60"/>
      <c r="AL1459" s="60"/>
      <c r="AM1459" s="60"/>
      <c r="AN1459" s="60"/>
      <c r="AO1459" s="60"/>
      <c r="AP1459" s="60"/>
      <c r="AQ1459" s="60"/>
      <c r="AR1459" s="60"/>
      <c r="AS1459" s="60"/>
      <c r="AT1459" s="60"/>
      <c r="AU1459" s="60"/>
      <c r="AV1459" s="60"/>
      <c r="AW1459" s="60"/>
      <c r="AX1459" s="60"/>
      <c r="AY1459" s="60"/>
      <c r="AZ1459" s="68"/>
      <c r="BA1459" s="68"/>
      <c r="BB1459" s="68"/>
      <c r="BC1459" s="68"/>
      <c r="BD1459" s="68"/>
    </row>
    <row r="1460" spans="1:56" ht="14.25" customHeight="1" x14ac:dyDescent="0.55000000000000004">
      <c r="B1460" s="226" t="s">
        <v>79</v>
      </c>
      <c r="C1460" s="227"/>
      <c r="D1460" s="227"/>
      <c r="E1460" s="227"/>
      <c r="F1460" s="228"/>
      <c r="G1460" s="226" t="s">
        <v>651</v>
      </c>
      <c r="H1460" s="227"/>
      <c r="I1460" s="227"/>
      <c r="J1460" s="228"/>
      <c r="K1460" s="232" t="s">
        <v>6749</v>
      </c>
      <c r="L1460" s="233"/>
      <c r="M1460" s="233"/>
      <c r="N1460" s="233"/>
      <c r="O1460" s="233"/>
      <c r="P1460" s="233"/>
      <c r="Q1460" s="233"/>
      <c r="R1460" s="234"/>
      <c r="S1460" s="226" t="s">
        <v>50</v>
      </c>
      <c r="T1460" s="228"/>
      <c r="U1460" s="226" t="s">
        <v>51</v>
      </c>
      <c r="V1460" s="228"/>
      <c r="W1460" s="226" t="s">
        <v>52</v>
      </c>
      <c r="X1460" s="228"/>
      <c r="Y1460" s="226" t="s">
        <v>53</v>
      </c>
      <c r="Z1460" s="228"/>
      <c r="AA1460" s="226" t="s">
        <v>54</v>
      </c>
      <c r="AB1460" s="228"/>
      <c r="AC1460" s="226" t="s">
        <v>55</v>
      </c>
      <c r="AD1460" s="228"/>
      <c r="AE1460" s="226" t="s">
        <v>56</v>
      </c>
      <c r="AF1460" s="228"/>
      <c r="AG1460" s="226" t="s">
        <v>57</v>
      </c>
      <c r="AH1460" s="228"/>
      <c r="AI1460" s="233" t="s">
        <v>6750</v>
      </c>
      <c r="AJ1460" s="233"/>
      <c r="AK1460" s="233"/>
      <c r="AL1460" s="233"/>
      <c r="AM1460" s="233"/>
      <c r="AN1460" s="233"/>
      <c r="AO1460" s="233"/>
      <c r="AP1460" s="234"/>
      <c r="AQ1460" s="232" t="s">
        <v>6751</v>
      </c>
      <c r="AR1460" s="233"/>
      <c r="AS1460" s="233"/>
      <c r="AT1460" s="233"/>
      <c r="AU1460" s="233"/>
      <c r="AV1460" s="233"/>
      <c r="AW1460" s="233"/>
      <c r="AX1460" s="233"/>
      <c r="AY1460" s="233"/>
      <c r="AZ1460" s="233"/>
      <c r="BA1460" s="234"/>
      <c r="BB1460" s="60"/>
      <c r="BC1460" s="60"/>
      <c r="BD1460" s="60"/>
    </row>
    <row r="1461" spans="1:56" ht="14.25" customHeight="1" x14ac:dyDescent="0.55000000000000004">
      <c r="B1461" s="229"/>
      <c r="C1461" s="230"/>
      <c r="D1461" s="230"/>
      <c r="E1461" s="230"/>
      <c r="F1461" s="231"/>
      <c r="G1461" s="229"/>
      <c r="H1461" s="230"/>
      <c r="I1461" s="230"/>
      <c r="J1461" s="231"/>
      <c r="K1461" s="238"/>
      <c r="L1461" s="239"/>
      <c r="M1461" s="239"/>
      <c r="N1461" s="239"/>
      <c r="O1461" s="239"/>
      <c r="P1461" s="239"/>
      <c r="Q1461" s="239"/>
      <c r="R1461" s="240"/>
      <c r="S1461" s="229"/>
      <c r="T1461" s="231"/>
      <c r="U1461" s="229"/>
      <c r="V1461" s="231"/>
      <c r="W1461" s="229"/>
      <c r="X1461" s="231"/>
      <c r="Y1461" s="229"/>
      <c r="Z1461" s="231"/>
      <c r="AA1461" s="229"/>
      <c r="AB1461" s="231"/>
      <c r="AC1461" s="229"/>
      <c r="AD1461" s="231"/>
      <c r="AE1461" s="229"/>
      <c r="AF1461" s="231"/>
      <c r="AG1461" s="229"/>
      <c r="AH1461" s="231"/>
      <c r="AI1461" s="239"/>
      <c r="AJ1461" s="239"/>
      <c r="AK1461" s="239"/>
      <c r="AL1461" s="239"/>
      <c r="AM1461" s="239"/>
      <c r="AN1461" s="239"/>
      <c r="AO1461" s="239"/>
      <c r="AP1461" s="240"/>
      <c r="AQ1461" s="238"/>
      <c r="AR1461" s="239"/>
      <c r="AS1461" s="239"/>
      <c r="AT1461" s="239"/>
      <c r="AU1461" s="239"/>
      <c r="AV1461" s="239"/>
      <c r="AW1461" s="239"/>
      <c r="AX1461" s="239"/>
      <c r="AY1461" s="239"/>
      <c r="AZ1461" s="239"/>
      <c r="BA1461" s="240"/>
      <c r="BB1461" s="60"/>
      <c r="BC1461" s="60"/>
      <c r="BD1461" s="60"/>
    </row>
    <row r="1462" spans="1:56" ht="14.25" customHeight="1" x14ac:dyDescent="0.55000000000000004">
      <c r="B1462" s="384" t="s">
        <v>80</v>
      </c>
      <c r="C1462" s="385"/>
      <c r="D1462" s="385"/>
      <c r="E1462" s="385"/>
      <c r="F1462" s="386"/>
      <c r="G1462" s="393" t="str">
        <f>VLOOKUP($B1462,[1]D3_3!$B$5:$AV$27,5,FALSE)&amp;""</f>
        <v/>
      </c>
      <c r="H1462" s="394"/>
      <c r="I1462" s="394"/>
      <c r="J1462" s="395"/>
      <c r="K1462" s="370" t="s">
        <v>6145</v>
      </c>
      <c r="L1462" s="370"/>
      <c r="M1462" s="370"/>
      <c r="N1462" s="370"/>
      <c r="O1462" s="370"/>
      <c r="P1462" s="371"/>
      <c r="Q1462" s="434" t="str">
        <f>VLOOKUP($B1462,[1]D3_3!$B$5:$AV$27,7,FALSE)&amp;""</f>
        <v/>
      </c>
      <c r="R1462" s="435"/>
      <c r="S1462" s="320" t="str">
        <f>VLOOKUP($B1462,[1]D3_3!$B$5:$AV$27,9,FALSE)&amp;""</f>
        <v/>
      </c>
      <c r="T1462" s="184"/>
      <c r="U1462" s="320" t="str">
        <f>VLOOKUP($B1462,[1]D3_3!$B$5:$AV$27,10,FALSE)&amp;""</f>
        <v/>
      </c>
      <c r="V1462" s="184"/>
      <c r="W1462" s="320" t="str">
        <f>VLOOKUP($B1462,[1]D3_3!$B$5:$AV$27,11,FALSE)&amp;""</f>
        <v/>
      </c>
      <c r="X1462" s="184"/>
      <c r="Y1462" s="320" t="str">
        <f>VLOOKUP($B1462,[1]D3_3!$B$5:$AV$27,12,FALSE)&amp;""</f>
        <v/>
      </c>
      <c r="Z1462" s="184"/>
      <c r="AA1462" s="320" t="str">
        <f>VLOOKUP($B1462,[1]D3_3!$B$5:$AV$27,13,FALSE)&amp;""</f>
        <v/>
      </c>
      <c r="AB1462" s="184"/>
      <c r="AC1462" s="320" t="str">
        <f>VLOOKUP($B1462,[1]D3_3!$B$5:$AV$27,14,FALSE)&amp;""</f>
        <v/>
      </c>
      <c r="AD1462" s="184"/>
      <c r="AE1462" s="320" t="str">
        <f>VLOOKUP($B1462,[1]D3_3!$B$5:$AV$27,15,FALSE)&amp;""</f>
        <v/>
      </c>
      <c r="AF1462" s="184"/>
      <c r="AG1462" s="320" t="str">
        <f>VLOOKUP($B1462,[1]D3_3!$B$5:$AV$27,16,FALSE)&amp;""</f>
        <v/>
      </c>
      <c r="AH1462" s="184"/>
      <c r="AI1462" s="407" t="s">
        <v>6362</v>
      </c>
      <c r="AJ1462" s="408"/>
      <c r="AK1462" s="408"/>
      <c r="AL1462" s="408"/>
      <c r="AM1462" s="408"/>
      <c r="AN1462" s="408"/>
      <c r="AO1462" s="434" t="str">
        <f>VLOOKUP($B1462,[1]D3_3!$B$5:$AV$27,17,FALSE)&amp;""</f>
        <v/>
      </c>
      <c r="AP1462" s="435"/>
      <c r="AQ1462" s="438" t="s">
        <v>58</v>
      </c>
      <c r="AR1462" s="438"/>
      <c r="AS1462" s="438"/>
      <c r="AT1462" s="438"/>
      <c r="AU1462" s="321" t="str">
        <f>VLOOKUP($B1462,[1]D3_3!$B$5:$AV$27,19,FALSE)&amp;""</f>
        <v/>
      </c>
      <c r="AV1462" s="363"/>
      <c r="AW1462" s="363"/>
      <c r="AX1462" s="216" t="s">
        <v>59</v>
      </c>
      <c r="AY1462" s="363" t="str">
        <f>VLOOKUP($B1462,[1]D3_3!$B$5:$AV$27,20,FALSE)&amp;""</f>
        <v/>
      </c>
      <c r="AZ1462" s="363"/>
      <c r="BA1462" s="360"/>
      <c r="BB1462" s="60"/>
      <c r="BC1462" s="60"/>
      <c r="BD1462" s="60"/>
    </row>
    <row r="1463" spans="1:56" ht="14.25" customHeight="1" x14ac:dyDescent="0.55000000000000004">
      <c r="B1463" s="387"/>
      <c r="C1463" s="388"/>
      <c r="D1463" s="388"/>
      <c r="E1463" s="388"/>
      <c r="F1463" s="389"/>
      <c r="G1463" s="396"/>
      <c r="H1463" s="397"/>
      <c r="I1463" s="397"/>
      <c r="J1463" s="398"/>
      <c r="K1463" s="376"/>
      <c r="L1463" s="376"/>
      <c r="M1463" s="376"/>
      <c r="N1463" s="376"/>
      <c r="O1463" s="376"/>
      <c r="P1463" s="377"/>
      <c r="Q1463" s="435"/>
      <c r="R1463" s="435"/>
      <c r="S1463" s="184"/>
      <c r="T1463" s="184"/>
      <c r="U1463" s="184"/>
      <c r="V1463" s="184"/>
      <c r="W1463" s="184"/>
      <c r="X1463" s="184"/>
      <c r="Y1463" s="184"/>
      <c r="Z1463" s="184"/>
      <c r="AA1463" s="184"/>
      <c r="AB1463" s="184"/>
      <c r="AC1463" s="184"/>
      <c r="AD1463" s="184"/>
      <c r="AE1463" s="184"/>
      <c r="AF1463" s="184"/>
      <c r="AG1463" s="184"/>
      <c r="AH1463" s="184"/>
      <c r="AI1463" s="409"/>
      <c r="AJ1463" s="410"/>
      <c r="AK1463" s="410"/>
      <c r="AL1463" s="410"/>
      <c r="AM1463" s="410"/>
      <c r="AN1463" s="410"/>
      <c r="AO1463" s="435"/>
      <c r="AP1463" s="435"/>
      <c r="AQ1463" s="436"/>
      <c r="AR1463" s="436"/>
      <c r="AS1463" s="436"/>
      <c r="AT1463" s="436"/>
      <c r="AU1463" s="411"/>
      <c r="AV1463" s="367"/>
      <c r="AW1463" s="367"/>
      <c r="AX1463" s="223"/>
      <c r="AY1463" s="367"/>
      <c r="AZ1463" s="367"/>
      <c r="BA1463" s="368"/>
      <c r="BB1463" s="60"/>
      <c r="BC1463" s="60"/>
      <c r="BD1463" s="60"/>
    </row>
    <row r="1464" spans="1:56" ht="14.25" customHeight="1" x14ac:dyDescent="0.55000000000000004">
      <c r="B1464" s="387"/>
      <c r="C1464" s="388"/>
      <c r="D1464" s="388"/>
      <c r="E1464" s="388"/>
      <c r="F1464" s="389"/>
      <c r="G1464" s="396"/>
      <c r="H1464" s="397"/>
      <c r="I1464" s="397"/>
      <c r="J1464" s="398"/>
      <c r="K1464" s="370" t="s">
        <v>6146</v>
      </c>
      <c r="L1464" s="370"/>
      <c r="M1464" s="370"/>
      <c r="N1464" s="370"/>
      <c r="O1464" s="370"/>
      <c r="P1464" s="371"/>
      <c r="Q1464" s="434" t="str">
        <f>VLOOKUP($B1462,[1]D3_3!$B$5:$AV$27,8,FALSE)&amp;""</f>
        <v/>
      </c>
      <c r="R1464" s="435"/>
      <c r="S1464" s="184"/>
      <c r="T1464" s="184"/>
      <c r="U1464" s="184"/>
      <c r="V1464" s="184"/>
      <c r="W1464" s="184"/>
      <c r="X1464" s="184"/>
      <c r="Y1464" s="184"/>
      <c r="Z1464" s="184"/>
      <c r="AA1464" s="184"/>
      <c r="AB1464" s="184"/>
      <c r="AC1464" s="184"/>
      <c r="AD1464" s="184"/>
      <c r="AE1464" s="184"/>
      <c r="AF1464" s="184"/>
      <c r="AG1464" s="184"/>
      <c r="AH1464" s="184"/>
      <c r="AI1464" s="402" t="s">
        <v>6363</v>
      </c>
      <c r="AJ1464" s="403"/>
      <c r="AK1464" s="403"/>
      <c r="AL1464" s="403"/>
      <c r="AM1464" s="403"/>
      <c r="AN1464" s="403"/>
      <c r="AO1464" s="434" t="str">
        <f>VLOOKUP($B1462,[1]D3_3!$B$5:$AV$27,18,FALSE)&amp;""</f>
        <v/>
      </c>
      <c r="AP1464" s="435"/>
      <c r="AQ1464" s="436" t="s">
        <v>60</v>
      </c>
      <c r="AR1464" s="436"/>
      <c r="AS1464" s="436"/>
      <c r="AT1464" s="436"/>
      <c r="AU1464" s="406" t="str">
        <f>VLOOKUP($B1462,[1]D3_3!$B$5:$AV$27,21,FALSE)&amp;""</f>
        <v/>
      </c>
      <c r="AV1464" s="365"/>
      <c r="AW1464" s="365"/>
      <c r="AX1464" s="223" t="s">
        <v>59</v>
      </c>
      <c r="AY1464" s="365" t="str">
        <f>VLOOKUP($B1462,[1]D3_3!$B$5:$AV$27,22,FALSE)&amp;""</f>
        <v/>
      </c>
      <c r="AZ1464" s="365"/>
      <c r="BA1464" s="366"/>
      <c r="BB1464" s="60"/>
      <c r="BC1464" s="60"/>
      <c r="BD1464" s="60"/>
    </row>
    <row r="1465" spans="1:56" ht="14.25" customHeight="1" x14ac:dyDescent="0.55000000000000004">
      <c r="B1465" s="387"/>
      <c r="C1465" s="388"/>
      <c r="D1465" s="388"/>
      <c r="E1465" s="388"/>
      <c r="F1465" s="389"/>
      <c r="G1465" s="396"/>
      <c r="H1465" s="397"/>
      <c r="I1465" s="397"/>
      <c r="J1465" s="398"/>
      <c r="K1465" s="376"/>
      <c r="L1465" s="376"/>
      <c r="M1465" s="376"/>
      <c r="N1465" s="376"/>
      <c r="O1465" s="376"/>
      <c r="P1465" s="377"/>
      <c r="Q1465" s="435"/>
      <c r="R1465" s="435"/>
      <c r="S1465" s="184"/>
      <c r="T1465" s="184"/>
      <c r="U1465" s="184"/>
      <c r="V1465" s="184"/>
      <c r="W1465" s="184"/>
      <c r="X1465" s="184"/>
      <c r="Y1465" s="184"/>
      <c r="Z1465" s="184"/>
      <c r="AA1465" s="184"/>
      <c r="AB1465" s="184"/>
      <c r="AC1465" s="184"/>
      <c r="AD1465" s="184"/>
      <c r="AE1465" s="184"/>
      <c r="AF1465" s="184"/>
      <c r="AG1465" s="184"/>
      <c r="AH1465" s="184"/>
      <c r="AI1465" s="404"/>
      <c r="AJ1465" s="405"/>
      <c r="AK1465" s="405"/>
      <c r="AL1465" s="405"/>
      <c r="AM1465" s="405"/>
      <c r="AN1465" s="405"/>
      <c r="AO1465" s="435"/>
      <c r="AP1465" s="435"/>
      <c r="AQ1465" s="437"/>
      <c r="AR1465" s="437"/>
      <c r="AS1465" s="437"/>
      <c r="AT1465" s="437"/>
      <c r="AU1465" s="361"/>
      <c r="AV1465" s="364"/>
      <c r="AW1465" s="364"/>
      <c r="AX1465" s="245"/>
      <c r="AY1465" s="364"/>
      <c r="AZ1465" s="364"/>
      <c r="BA1465" s="362"/>
      <c r="BB1465" s="60"/>
      <c r="BC1465" s="60"/>
      <c r="BD1465" s="60"/>
    </row>
    <row r="1466" spans="1:56" ht="14.25" customHeight="1" x14ac:dyDescent="0.55000000000000004">
      <c r="B1466" s="387"/>
      <c r="C1466" s="388"/>
      <c r="D1466" s="388"/>
      <c r="E1466" s="388"/>
      <c r="F1466" s="389"/>
      <c r="G1466" s="396"/>
      <c r="H1466" s="397"/>
      <c r="I1466" s="397"/>
      <c r="J1466" s="398"/>
      <c r="K1466" s="369" t="s">
        <v>6147</v>
      </c>
      <c r="L1466" s="370"/>
      <c r="M1466" s="370"/>
      <c r="N1466" s="370"/>
      <c r="O1466" s="370"/>
      <c r="P1466" s="371"/>
      <c r="Q1466" s="378" t="str">
        <f>VLOOKUP($B1462,[1]D3_3!$B$5:$AV$27,47,FALSE)&amp;""</f>
        <v/>
      </c>
      <c r="R1466" s="378"/>
      <c r="S1466" s="378"/>
      <c r="T1466" s="378"/>
      <c r="U1466" s="378"/>
      <c r="V1466" s="378"/>
      <c r="W1466" s="378"/>
      <c r="X1466" s="378"/>
      <c r="Y1466" s="378"/>
      <c r="Z1466" s="378"/>
      <c r="AA1466" s="378"/>
      <c r="AB1466" s="378"/>
      <c r="AC1466" s="378"/>
      <c r="AD1466" s="378"/>
      <c r="AE1466" s="378"/>
      <c r="AF1466" s="378"/>
      <c r="AG1466" s="378"/>
      <c r="AH1466" s="378"/>
      <c r="AI1466" s="378"/>
      <c r="AJ1466" s="378"/>
      <c r="AK1466" s="378"/>
      <c r="AL1466" s="378"/>
      <c r="AM1466" s="378"/>
      <c r="AN1466" s="378"/>
      <c r="AO1466" s="378"/>
      <c r="AP1466" s="378"/>
      <c r="AQ1466" s="378"/>
      <c r="AR1466" s="378"/>
      <c r="AS1466" s="378"/>
      <c r="AT1466" s="378"/>
      <c r="AU1466" s="378"/>
      <c r="AV1466" s="378"/>
      <c r="AW1466" s="378"/>
      <c r="AX1466" s="378"/>
      <c r="AY1466" s="378"/>
      <c r="AZ1466" s="378"/>
      <c r="BA1466" s="379"/>
      <c r="BB1466" s="60"/>
      <c r="BC1466" s="60"/>
      <c r="BD1466" s="60"/>
    </row>
    <row r="1467" spans="1:56" ht="14.25" customHeight="1" x14ac:dyDescent="0.55000000000000004">
      <c r="B1467" s="387"/>
      <c r="C1467" s="388"/>
      <c r="D1467" s="388"/>
      <c r="E1467" s="388"/>
      <c r="F1467" s="389"/>
      <c r="G1467" s="396"/>
      <c r="H1467" s="397"/>
      <c r="I1467" s="397"/>
      <c r="J1467" s="398"/>
      <c r="K1467" s="372"/>
      <c r="L1467" s="373"/>
      <c r="M1467" s="373"/>
      <c r="N1467" s="373"/>
      <c r="O1467" s="373"/>
      <c r="P1467" s="374"/>
      <c r="Q1467" s="380"/>
      <c r="R1467" s="380"/>
      <c r="S1467" s="380"/>
      <c r="T1467" s="380"/>
      <c r="U1467" s="380"/>
      <c r="V1467" s="380"/>
      <c r="W1467" s="380"/>
      <c r="X1467" s="380"/>
      <c r="Y1467" s="380"/>
      <c r="Z1467" s="380"/>
      <c r="AA1467" s="380"/>
      <c r="AB1467" s="380"/>
      <c r="AC1467" s="380"/>
      <c r="AD1467" s="380"/>
      <c r="AE1467" s="380"/>
      <c r="AF1467" s="380"/>
      <c r="AG1467" s="380"/>
      <c r="AH1467" s="380"/>
      <c r="AI1467" s="380"/>
      <c r="AJ1467" s="380"/>
      <c r="AK1467" s="380"/>
      <c r="AL1467" s="380"/>
      <c r="AM1467" s="380"/>
      <c r="AN1467" s="380"/>
      <c r="AO1467" s="380"/>
      <c r="AP1467" s="380"/>
      <c r="AQ1467" s="380"/>
      <c r="AR1467" s="380"/>
      <c r="AS1467" s="380"/>
      <c r="AT1467" s="380"/>
      <c r="AU1467" s="380"/>
      <c r="AV1467" s="380"/>
      <c r="AW1467" s="380"/>
      <c r="AX1467" s="380"/>
      <c r="AY1467" s="380"/>
      <c r="AZ1467" s="380"/>
      <c r="BA1467" s="381"/>
      <c r="BB1467" s="60"/>
      <c r="BC1467" s="60"/>
      <c r="BD1467" s="60"/>
    </row>
    <row r="1468" spans="1:56" ht="14.25" customHeight="1" x14ac:dyDescent="0.55000000000000004">
      <c r="B1468" s="387"/>
      <c r="C1468" s="388"/>
      <c r="D1468" s="388"/>
      <c r="E1468" s="388"/>
      <c r="F1468" s="389"/>
      <c r="G1468" s="396"/>
      <c r="H1468" s="397"/>
      <c r="I1468" s="397"/>
      <c r="J1468" s="398"/>
      <c r="K1468" s="372"/>
      <c r="L1468" s="373"/>
      <c r="M1468" s="373"/>
      <c r="N1468" s="373"/>
      <c r="O1468" s="373"/>
      <c r="P1468" s="374"/>
      <c r="Q1468" s="380"/>
      <c r="R1468" s="380"/>
      <c r="S1468" s="380"/>
      <c r="T1468" s="380"/>
      <c r="U1468" s="380"/>
      <c r="V1468" s="380"/>
      <c r="W1468" s="380"/>
      <c r="X1468" s="380"/>
      <c r="Y1468" s="380"/>
      <c r="Z1468" s="380"/>
      <c r="AA1468" s="380"/>
      <c r="AB1468" s="380"/>
      <c r="AC1468" s="380"/>
      <c r="AD1468" s="380"/>
      <c r="AE1468" s="380"/>
      <c r="AF1468" s="380"/>
      <c r="AG1468" s="380"/>
      <c r="AH1468" s="380"/>
      <c r="AI1468" s="380"/>
      <c r="AJ1468" s="380"/>
      <c r="AK1468" s="380"/>
      <c r="AL1468" s="380"/>
      <c r="AM1468" s="380"/>
      <c r="AN1468" s="380"/>
      <c r="AO1468" s="380"/>
      <c r="AP1468" s="380"/>
      <c r="AQ1468" s="380"/>
      <c r="AR1468" s="380"/>
      <c r="AS1468" s="380"/>
      <c r="AT1468" s="380"/>
      <c r="AU1468" s="380"/>
      <c r="AV1468" s="380"/>
      <c r="AW1468" s="380"/>
      <c r="AX1468" s="380"/>
      <c r="AY1468" s="380"/>
      <c r="AZ1468" s="380"/>
      <c r="BA1468" s="381"/>
      <c r="BB1468" s="60"/>
      <c r="BC1468" s="60"/>
      <c r="BD1468" s="60"/>
    </row>
    <row r="1469" spans="1:56" ht="14.25" customHeight="1" x14ac:dyDescent="0.55000000000000004">
      <c r="B1469" s="387"/>
      <c r="C1469" s="388"/>
      <c r="D1469" s="388"/>
      <c r="E1469" s="388"/>
      <c r="F1469" s="389"/>
      <c r="G1469" s="396"/>
      <c r="H1469" s="397"/>
      <c r="I1469" s="397"/>
      <c r="J1469" s="398"/>
      <c r="K1469" s="372"/>
      <c r="L1469" s="373"/>
      <c r="M1469" s="373"/>
      <c r="N1469" s="373"/>
      <c r="O1469" s="373"/>
      <c r="P1469" s="374"/>
      <c r="Q1469" s="380"/>
      <c r="R1469" s="380"/>
      <c r="S1469" s="380"/>
      <c r="T1469" s="380"/>
      <c r="U1469" s="380"/>
      <c r="V1469" s="380"/>
      <c r="W1469" s="380"/>
      <c r="X1469" s="380"/>
      <c r="Y1469" s="380"/>
      <c r="Z1469" s="380"/>
      <c r="AA1469" s="380"/>
      <c r="AB1469" s="380"/>
      <c r="AC1469" s="380"/>
      <c r="AD1469" s="380"/>
      <c r="AE1469" s="380"/>
      <c r="AF1469" s="380"/>
      <c r="AG1469" s="380"/>
      <c r="AH1469" s="380"/>
      <c r="AI1469" s="380"/>
      <c r="AJ1469" s="380"/>
      <c r="AK1469" s="380"/>
      <c r="AL1469" s="380"/>
      <c r="AM1469" s="380"/>
      <c r="AN1469" s="380"/>
      <c r="AO1469" s="380"/>
      <c r="AP1469" s="380"/>
      <c r="AQ1469" s="380"/>
      <c r="AR1469" s="380"/>
      <c r="AS1469" s="380"/>
      <c r="AT1469" s="380"/>
      <c r="AU1469" s="380"/>
      <c r="AV1469" s="380"/>
      <c r="AW1469" s="380"/>
      <c r="AX1469" s="380"/>
      <c r="AY1469" s="380"/>
      <c r="AZ1469" s="380"/>
      <c r="BA1469" s="381"/>
      <c r="BB1469" s="60"/>
      <c r="BC1469" s="60"/>
      <c r="BD1469" s="60"/>
    </row>
    <row r="1470" spans="1:56" ht="14.25" customHeight="1" x14ac:dyDescent="0.55000000000000004">
      <c r="B1470" s="390"/>
      <c r="C1470" s="391"/>
      <c r="D1470" s="391"/>
      <c r="E1470" s="391"/>
      <c r="F1470" s="392"/>
      <c r="G1470" s="399"/>
      <c r="H1470" s="400"/>
      <c r="I1470" s="400"/>
      <c r="J1470" s="401"/>
      <c r="K1470" s="375"/>
      <c r="L1470" s="376"/>
      <c r="M1470" s="376"/>
      <c r="N1470" s="376"/>
      <c r="O1470" s="376"/>
      <c r="P1470" s="377"/>
      <c r="Q1470" s="382"/>
      <c r="R1470" s="382"/>
      <c r="S1470" s="382"/>
      <c r="T1470" s="382"/>
      <c r="U1470" s="382"/>
      <c r="V1470" s="382"/>
      <c r="W1470" s="382"/>
      <c r="X1470" s="382"/>
      <c r="Y1470" s="382"/>
      <c r="Z1470" s="382"/>
      <c r="AA1470" s="382"/>
      <c r="AB1470" s="382"/>
      <c r="AC1470" s="382"/>
      <c r="AD1470" s="382"/>
      <c r="AE1470" s="382"/>
      <c r="AF1470" s="382"/>
      <c r="AG1470" s="382"/>
      <c r="AH1470" s="382"/>
      <c r="AI1470" s="382"/>
      <c r="AJ1470" s="382"/>
      <c r="AK1470" s="382"/>
      <c r="AL1470" s="382"/>
      <c r="AM1470" s="382"/>
      <c r="AN1470" s="382"/>
      <c r="AO1470" s="382"/>
      <c r="AP1470" s="382"/>
      <c r="AQ1470" s="382"/>
      <c r="AR1470" s="382"/>
      <c r="AS1470" s="382"/>
      <c r="AT1470" s="382"/>
      <c r="AU1470" s="382"/>
      <c r="AV1470" s="382"/>
      <c r="AW1470" s="382"/>
      <c r="AX1470" s="382"/>
      <c r="AY1470" s="382"/>
      <c r="AZ1470" s="382"/>
      <c r="BA1470" s="383"/>
      <c r="BB1470" s="60"/>
      <c r="BC1470" s="60"/>
      <c r="BD1470" s="60"/>
    </row>
    <row r="1471" spans="1:56" ht="14.25" customHeight="1" x14ac:dyDescent="0.55000000000000004">
      <c r="B1471" s="384" t="s">
        <v>6148</v>
      </c>
      <c r="C1471" s="385"/>
      <c r="D1471" s="385"/>
      <c r="E1471" s="385"/>
      <c r="F1471" s="386"/>
      <c r="G1471" s="393" t="str">
        <f>VLOOKUP($B1471,[1]D3_3!$B$5:$AV$27,5,FALSE)&amp;""</f>
        <v/>
      </c>
      <c r="H1471" s="394"/>
      <c r="I1471" s="394"/>
      <c r="J1471" s="395"/>
      <c r="K1471" s="370" t="s">
        <v>6145</v>
      </c>
      <c r="L1471" s="370"/>
      <c r="M1471" s="370"/>
      <c r="N1471" s="370"/>
      <c r="O1471" s="370"/>
      <c r="P1471" s="371"/>
      <c r="Q1471" s="434" t="str">
        <f>VLOOKUP($B1471,[1]D3_3!$B$5:$AV$27,7,FALSE)&amp;""</f>
        <v/>
      </c>
      <c r="R1471" s="435"/>
      <c r="S1471" s="320" t="str">
        <f>VLOOKUP($B1471,[1]D3_3!$B$5:$AV$27,9,FALSE)&amp;""</f>
        <v/>
      </c>
      <c r="T1471" s="184"/>
      <c r="U1471" s="320" t="str">
        <f>VLOOKUP($B1471,[1]D3_3!$B$5:$AV$27,10,FALSE)&amp;""</f>
        <v/>
      </c>
      <c r="V1471" s="184"/>
      <c r="W1471" s="320" t="str">
        <f>VLOOKUP($B1471,[1]D3_3!$B$5:$AV$27,11,FALSE)&amp;""</f>
        <v/>
      </c>
      <c r="X1471" s="184"/>
      <c r="Y1471" s="320" t="str">
        <f>VLOOKUP($B1471,[1]D3_3!$B$5:$AV$27,12,FALSE)&amp;""</f>
        <v/>
      </c>
      <c r="Z1471" s="184"/>
      <c r="AA1471" s="320" t="str">
        <f>VLOOKUP($B1471,[1]D3_3!$B$5:$AV$27,13,FALSE)&amp;""</f>
        <v/>
      </c>
      <c r="AB1471" s="184"/>
      <c r="AC1471" s="320" t="str">
        <f>VLOOKUP($B1471,[1]D3_3!$B$5:$AV$27,14,FALSE)&amp;""</f>
        <v/>
      </c>
      <c r="AD1471" s="184"/>
      <c r="AE1471" s="320" t="str">
        <f>VLOOKUP($B1471,[1]D3_3!$B$5:$AV$27,15,FALSE)&amp;""</f>
        <v/>
      </c>
      <c r="AF1471" s="184"/>
      <c r="AG1471" s="320" t="str">
        <f>VLOOKUP($B1471,[1]D3_3!$B$5:$AV$27,16,FALSE)&amp;""</f>
        <v/>
      </c>
      <c r="AH1471" s="184"/>
      <c r="AI1471" s="407" t="s">
        <v>6362</v>
      </c>
      <c r="AJ1471" s="408"/>
      <c r="AK1471" s="408"/>
      <c r="AL1471" s="408"/>
      <c r="AM1471" s="408"/>
      <c r="AN1471" s="408"/>
      <c r="AO1471" s="434" t="str">
        <f>VLOOKUP($B1471,[1]D3_3!$B$5:$AV$27,17,FALSE)&amp;""</f>
        <v/>
      </c>
      <c r="AP1471" s="435"/>
      <c r="AQ1471" s="438" t="s">
        <v>58</v>
      </c>
      <c r="AR1471" s="438"/>
      <c r="AS1471" s="438"/>
      <c r="AT1471" s="438"/>
      <c r="AU1471" s="321" t="str">
        <f>VLOOKUP($B1471,[1]D3_3!$B$5:$AV$27,19,FALSE)&amp;""</f>
        <v/>
      </c>
      <c r="AV1471" s="363"/>
      <c r="AW1471" s="363"/>
      <c r="AX1471" s="216" t="s">
        <v>59</v>
      </c>
      <c r="AY1471" s="363" t="str">
        <f>VLOOKUP($B1471,[1]D3_3!$B$5:$AV$27,20,FALSE)&amp;""</f>
        <v/>
      </c>
      <c r="AZ1471" s="363"/>
      <c r="BA1471" s="360"/>
      <c r="BB1471" s="60"/>
      <c r="BC1471" s="60"/>
      <c r="BD1471" s="60"/>
    </row>
    <row r="1472" spans="1:56" ht="14.25" customHeight="1" x14ac:dyDescent="0.55000000000000004">
      <c r="B1472" s="387"/>
      <c r="C1472" s="388"/>
      <c r="D1472" s="388"/>
      <c r="E1472" s="388"/>
      <c r="F1472" s="389"/>
      <c r="G1472" s="396"/>
      <c r="H1472" s="397"/>
      <c r="I1472" s="397"/>
      <c r="J1472" s="398"/>
      <c r="K1472" s="376"/>
      <c r="L1472" s="376"/>
      <c r="M1472" s="376"/>
      <c r="N1472" s="376"/>
      <c r="O1472" s="376"/>
      <c r="P1472" s="377"/>
      <c r="Q1472" s="435"/>
      <c r="R1472" s="435"/>
      <c r="S1472" s="184"/>
      <c r="T1472" s="184"/>
      <c r="U1472" s="184"/>
      <c r="V1472" s="184"/>
      <c r="W1472" s="184"/>
      <c r="X1472" s="184"/>
      <c r="Y1472" s="184"/>
      <c r="Z1472" s="184"/>
      <c r="AA1472" s="184"/>
      <c r="AB1472" s="184"/>
      <c r="AC1472" s="184"/>
      <c r="AD1472" s="184"/>
      <c r="AE1472" s="184"/>
      <c r="AF1472" s="184"/>
      <c r="AG1472" s="184"/>
      <c r="AH1472" s="184"/>
      <c r="AI1472" s="409"/>
      <c r="AJ1472" s="410"/>
      <c r="AK1472" s="410"/>
      <c r="AL1472" s="410"/>
      <c r="AM1472" s="410"/>
      <c r="AN1472" s="410"/>
      <c r="AO1472" s="435"/>
      <c r="AP1472" s="435"/>
      <c r="AQ1472" s="436"/>
      <c r="AR1472" s="436"/>
      <c r="AS1472" s="436"/>
      <c r="AT1472" s="436"/>
      <c r="AU1472" s="411"/>
      <c r="AV1472" s="367"/>
      <c r="AW1472" s="367"/>
      <c r="AX1472" s="223"/>
      <c r="AY1472" s="367"/>
      <c r="AZ1472" s="367"/>
      <c r="BA1472" s="368"/>
      <c r="BB1472" s="60"/>
      <c r="BC1472" s="60"/>
      <c r="BD1472" s="60"/>
    </row>
    <row r="1473" spans="2:56" ht="14.25" customHeight="1" x14ac:dyDescent="0.55000000000000004">
      <c r="B1473" s="387"/>
      <c r="C1473" s="388"/>
      <c r="D1473" s="388"/>
      <c r="E1473" s="388"/>
      <c r="F1473" s="389"/>
      <c r="G1473" s="396"/>
      <c r="H1473" s="397"/>
      <c r="I1473" s="397"/>
      <c r="J1473" s="398"/>
      <c r="K1473" s="370" t="s">
        <v>6146</v>
      </c>
      <c r="L1473" s="370"/>
      <c r="M1473" s="370"/>
      <c r="N1473" s="370"/>
      <c r="O1473" s="370"/>
      <c r="P1473" s="371"/>
      <c r="Q1473" s="434" t="str">
        <f>VLOOKUP($B1471,[1]D3_3!$B$5:$AV$27,8,FALSE)&amp;""</f>
        <v/>
      </c>
      <c r="R1473" s="435"/>
      <c r="S1473" s="184"/>
      <c r="T1473" s="184"/>
      <c r="U1473" s="184"/>
      <c r="V1473" s="184"/>
      <c r="W1473" s="184"/>
      <c r="X1473" s="184"/>
      <c r="Y1473" s="184"/>
      <c r="Z1473" s="184"/>
      <c r="AA1473" s="184"/>
      <c r="AB1473" s="184"/>
      <c r="AC1473" s="184"/>
      <c r="AD1473" s="184"/>
      <c r="AE1473" s="184"/>
      <c r="AF1473" s="184"/>
      <c r="AG1473" s="184"/>
      <c r="AH1473" s="184"/>
      <c r="AI1473" s="402" t="s">
        <v>6363</v>
      </c>
      <c r="AJ1473" s="403"/>
      <c r="AK1473" s="403"/>
      <c r="AL1473" s="403"/>
      <c r="AM1473" s="403"/>
      <c r="AN1473" s="403"/>
      <c r="AO1473" s="434" t="str">
        <f>VLOOKUP($B1471,[1]D3_3!$B$5:$AV$27,18,FALSE)&amp;""</f>
        <v/>
      </c>
      <c r="AP1473" s="435"/>
      <c r="AQ1473" s="436" t="s">
        <v>60</v>
      </c>
      <c r="AR1473" s="436"/>
      <c r="AS1473" s="436"/>
      <c r="AT1473" s="436"/>
      <c r="AU1473" s="406" t="str">
        <f>VLOOKUP($B1471,[1]D3_3!$B$5:$AV$27,21,FALSE)&amp;""</f>
        <v/>
      </c>
      <c r="AV1473" s="365"/>
      <c r="AW1473" s="365"/>
      <c r="AX1473" s="223" t="s">
        <v>59</v>
      </c>
      <c r="AY1473" s="365" t="str">
        <f>VLOOKUP($B1471,[1]D3_3!$B$5:$AV$27,22,FALSE)&amp;""</f>
        <v/>
      </c>
      <c r="AZ1473" s="365"/>
      <c r="BA1473" s="366"/>
      <c r="BB1473" s="60"/>
      <c r="BC1473" s="60"/>
      <c r="BD1473" s="60"/>
    </row>
    <row r="1474" spans="2:56" ht="14.25" customHeight="1" x14ac:dyDescent="0.55000000000000004">
      <c r="B1474" s="387"/>
      <c r="C1474" s="388"/>
      <c r="D1474" s="388"/>
      <c r="E1474" s="388"/>
      <c r="F1474" s="389"/>
      <c r="G1474" s="396"/>
      <c r="H1474" s="397"/>
      <c r="I1474" s="397"/>
      <c r="J1474" s="398"/>
      <c r="K1474" s="376"/>
      <c r="L1474" s="376"/>
      <c r="M1474" s="376"/>
      <c r="N1474" s="376"/>
      <c r="O1474" s="376"/>
      <c r="P1474" s="377"/>
      <c r="Q1474" s="435"/>
      <c r="R1474" s="435"/>
      <c r="S1474" s="184"/>
      <c r="T1474" s="184"/>
      <c r="U1474" s="184"/>
      <c r="V1474" s="184"/>
      <c r="W1474" s="184"/>
      <c r="X1474" s="184"/>
      <c r="Y1474" s="184"/>
      <c r="Z1474" s="184"/>
      <c r="AA1474" s="184"/>
      <c r="AB1474" s="184"/>
      <c r="AC1474" s="184"/>
      <c r="AD1474" s="184"/>
      <c r="AE1474" s="184"/>
      <c r="AF1474" s="184"/>
      <c r="AG1474" s="184"/>
      <c r="AH1474" s="184"/>
      <c r="AI1474" s="404"/>
      <c r="AJ1474" s="405"/>
      <c r="AK1474" s="405"/>
      <c r="AL1474" s="405"/>
      <c r="AM1474" s="405"/>
      <c r="AN1474" s="405"/>
      <c r="AO1474" s="435"/>
      <c r="AP1474" s="435"/>
      <c r="AQ1474" s="437"/>
      <c r="AR1474" s="437"/>
      <c r="AS1474" s="437"/>
      <c r="AT1474" s="437"/>
      <c r="AU1474" s="361"/>
      <c r="AV1474" s="364"/>
      <c r="AW1474" s="364"/>
      <c r="AX1474" s="245"/>
      <c r="AY1474" s="364"/>
      <c r="AZ1474" s="364"/>
      <c r="BA1474" s="362"/>
      <c r="BB1474" s="60"/>
      <c r="BC1474" s="60"/>
      <c r="BD1474" s="60"/>
    </row>
    <row r="1475" spans="2:56" ht="14.25" customHeight="1" x14ac:dyDescent="0.55000000000000004">
      <c r="B1475" s="387"/>
      <c r="C1475" s="388"/>
      <c r="D1475" s="388"/>
      <c r="E1475" s="388"/>
      <c r="F1475" s="389"/>
      <c r="G1475" s="396"/>
      <c r="H1475" s="397"/>
      <c r="I1475" s="397"/>
      <c r="J1475" s="398"/>
      <c r="K1475" s="369" t="s">
        <v>6147</v>
      </c>
      <c r="L1475" s="370"/>
      <c r="M1475" s="370"/>
      <c r="N1475" s="370"/>
      <c r="O1475" s="370"/>
      <c r="P1475" s="371"/>
      <c r="Q1475" s="378" t="str">
        <f>VLOOKUP($B1471,[1]D3_3!$B$5:$AV$27,47,FALSE)&amp;""</f>
        <v/>
      </c>
      <c r="R1475" s="378"/>
      <c r="S1475" s="378"/>
      <c r="T1475" s="378"/>
      <c r="U1475" s="378"/>
      <c r="V1475" s="378"/>
      <c r="W1475" s="378"/>
      <c r="X1475" s="378"/>
      <c r="Y1475" s="378"/>
      <c r="Z1475" s="378"/>
      <c r="AA1475" s="378"/>
      <c r="AB1475" s="378"/>
      <c r="AC1475" s="378"/>
      <c r="AD1475" s="378"/>
      <c r="AE1475" s="378"/>
      <c r="AF1475" s="378"/>
      <c r="AG1475" s="378"/>
      <c r="AH1475" s="378"/>
      <c r="AI1475" s="378"/>
      <c r="AJ1475" s="378"/>
      <c r="AK1475" s="378"/>
      <c r="AL1475" s="378"/>
      <c r="AM1475" s="378"/>
      <c r="AN1475" s="378"/>
      <c r="AO1475" s="378"/>
      <c r="AP1475" s="378"/>
      <c r="AQ1475" s="378"/>
      <c r="AR1475" s="378"/>
      <c r="AS1475" s="378"/>
      <c r="AT1475" s="378"/>
      <c r="AU1475" s="378"/>
      <c r="AV1475" s="378"/>
      <c r="AW1475" s="378"/>
      <c r="AX1475" s="378"/>
      <c r="AY1475" s="378"/>
      <c r="AZ1475" s="378"/>
      <c r="BA1475" s="379"/>
      <c r="BB1475" s="60"/>
      <c r="BC1475" s="60"/>
      <c r="BD1475" s="60"/>
    </row>
    <row r="1476" spans="2:56" ht="14.25" customHeight="1" x14ac:dyDescent="0.55000000000000004">
      <c r="B1476" s="387"/>
      <c r="C1476" s="388"/>
      <c r="D1476" s="388"/>
      <c r="E1476" s="388"/>
      <c r="F1476" s="389"/>
      <c r="G1476" s="396"/>
      <c r="H1476" s="397"/>
      <c r="I1476" s="397"/>
      <c r="J1476" s="398"/>
      <c r="K1476" s="372"/>
      <c r="L1476" s="373"/>
      <c r="M1476" s="373"/>
      <c r="N1476" s="373"/>
      <c r="O1476" s="373"/>
      <c r="P1476" s="374"/>
      <c r="Q1476" s="380"/>
      <c r="R1476" s="380"/>
      <c r="S1476" s="380"/>
      <c r="T1476" s="380"/>
      <c r="U1476" s="380"/>
      <c r="V1476" s="380"/>
      <c r="W1476" s="380"/>
      <c r="X1476" s="380"/>
      <c r="Y1476" s="380"/>
      <c r="Z1476" s="380"/>
      <c r="AA1476" s="380"/>
      <c r="AB1476" s="380"/>
      <c r="AC1476" s="380"/>
      <c r="AD1476" s="380"/>
      <c r="AE1476" s="380"/>
      <c r="AF1476" s="380"/>
      <c r="AG1476" s="380"/>
      <c r="AH1476" s="380"/>
      <c r="AI1476" s="380"/>
      <c r="AJ1476" s="380"/>
      <c r="AK1476" s="380"/>
      <c r="AL1476" s="380"/>
      <c r="AM1476" s="380"/>
      <c r="AN1476" s="380"/>
      <c r="AO1476" s="380"/>
      <c r="AP1476" s="380"/>
      <c r="AQ1476" s="380"/>
      <c r="AR1476" s="380"/>
      <c r="AS1476" s="380"/>
      <c r="AT1476" s="380"/>
      <c r="AU1476" s="380"/>
      <c r="AV1476" s="380"/>
      <c r="AW1476" s="380"/>
      <c r="AX1476" s="380"/>
      <c r="AY1476" s="380"/>
      <c r="AZ1476" s="380"/>
      <c r="BA1476" s="381"/>
      <c r="BB1476" s="60"/>
      <c r="BC1476" s="60"/>
      <c r="BD1476" s="60"/>
    </row>
    <row r="1477" spans="2:56" ht="14.25" customHeight="1" x14ac:dyDescent="0.55000000000000004">
      <c r="B1477" s="387"/>
      <c r="C1477" s="388"/>
      <c r="D1477" s="388"/>
      <c r="E1477" s="388"/>
      <c r="F1477" s="389"/>
      <c r="G1477" s="396"/>
      <c r="H1477" s="397"/>
      <c r="I1477" s="397"/>
      <c r="J1477" s="398"/>
      <c r="K1477" s="372"/>
      <c r="L1477" s="373"/>
      <c r="M1477" s="373"/>
      <c r="N1477" s="373"/>
      <c r="O1477" s="373"/>
      <c r="P1477" s="374"/>
      <c r="Q1477" s="380"/>
      <c r="R1477" s="380"/>
      <c r="S1477" s="380"/>
      <c r="T1477" s="380"/>
      <c r="U1477" s="380"/>
      <c r="V1477" s="380"/>
      <c r="W1477" s="380"/>
      <c r="X1477" s="380"/>
      <c r="Y1477" s="380"/>
      <c r="Z1477" s="380"/>
      <c r="AA1477" s="380"/>
      <c r="AB1477" s="380"/>
      <c r="AC1477" s="380"/>
      <c r="AD1477" s="380"/>
      <c r="AE1477" s="380"/>
      <c r="AF1477" s="380"/>
      <c r="AG1477" s="380"/>
      <c r="AH1477" s="380"/>
      <c r="AI1477" s="380"/>
      <c r="AJ1477" s="380"/>
      <c r="AK1477" s="380"/>
      <c r="AL1477" s="380"/>
      <c r="AM1477" s="380"/>
      <c r="AN1477" s="380"/>
      <c r="AO1477" s="380"/>
      <c r="AP1477" s="380"/>
      <c r="AQ1477" s="380"/>
      <c r="AR1477" s="380"/>
      <c r="AS1477" s="380"/>
      <c r="AT1477" s="380"/>
      <c r="AU1477" s="380"/>
      <c r="AV1477" s="380"/>
      <c r="AW1477" s="380"/>
      <c r="AX1477" s="380"/>
      <c r="AY1477" s="380"/>
      <c r="AZ1477" s="380"/>
      <c r="BA1477" s="381"/>
      <c r="BB1477" s="60"/>
      <c r="BC1477" s="60"/>
      <c r="BD1477" s="60"/>
    </row>
    <row r="1478" spans="2:56" ht="14.25" customHeight="1" x14ac:dyDescent="0.55000000000000004">
      <c r="B1478" s="387"/>
      <c r="C1478" s="388"/>
      <c r="D1478" s="388"/>
      <c r="E1478" s="388"/>
      <c r="F1478" s="389"/>
      <c r="G1478" s="396"/>
      <c r="H1478" s="397"/>
      <c r="I1478" s="397"/>
      <c r="J1478" s="398"/>
      <c r="K1478" s="372"/>
      <c r="L1478" s="373"/>
      <c r="M1478" s="373"/>
      <c r="N1478" s="373"/>
      <c r="O1478" s="373"/>
      <c r="P1478" s="374"/>
      <c r="Q1478" s="380"/>
      <c r="R1478" s="380"/>
      <c r="S1478" s="380"/>
      <c r="T1478" s="380"/>
      <c r="U1478" s="380"/>
      <c r="V1478" s="380"/>
      <c r="W1478" s="380"/>
      <c r="X1478" s="380"/>
      <c r="Y1478" s="380"/>
      <c r="Z1478" s="380"/>
      <c r="AA1478" s="380"/>
      <c r="AB1478" s="380"/>
      <c r="AC1478" s="380"/>
      <c r="AD1478" s="380"/>
      <c r="AE1478" s="380"/>
      <c r="AF1478" s="380"/>
      <c r="AG1478" s="380"/>
      <c r="AH1478" s="380"/>
      <c r="AI1478" s="380"/>
      <c r="AJ1478" s="380"/>
      <c r="AK1478" s="380"/>
      <c r="AL1478" s="380"/>
      <c r="AM1478" s="380"/>
      <c r="AN1478" s="380"/>
      <c r="AO1478" s="380"/>
      <c r="AP1478" s="380"/>
      <c r="AQ1478" s="380"/>
      <c r="AR1478" s="380"/>
      <c r="AS1478" s="380"/>
      <c r="AT1478" s="380"/>
      <c r="AU1478" s="380"/>
      <c r="AV1478" s="380"/>
      <c r="AW1478" s="380"/>
      <c r="AX1478" s="380"/>
      <c r="AY1478" s="380"/>
      <c r="AZ1478" s="380"/>
      <c r="BA1478" s="381"/>
      <c r="BB1478" s="60"/>
      <c r="BC1478" s="60"/>
      <c r="BD1478" s="60"/>
    </row>
    <row r="1479" spans="2:56" ht="14.25" customHeight="1" x14ac:dyDescent="0.55000000000000004">
      <c r="B1479" s="390"/>
      <c r="C1479" s="391"/>
      <c r="D1479" s="391"/>
      <c r="E1479" s="391"/>
      <c r="F1479" s="392"/>
      <c r="G1479" s="399"/>
      <c r="H1479" s="400"/>
      <c r="I1479" s="400"/>
      <c r="J1479" s="401"/>
      <c r="K1479" s="375"/>
      <c r="L1479" s="376"/>
      <c r="M1479" s="376"/>
      <c r="N1479" s="376"/>
      <c r="O1479" s="376"/>
      <c r="P1479" s="377"/>
      <c r="Q1479" s="382"/>
      <c r="R1479" s="382"/>
      <c r="S1479" s="382"/>
      <c r="T1479" s="382"/>
      <c r="U1479" s="382"/>
      <c r="V1479" s="382"/>
      <c r="W1479" s="382"/>
      <c r="X1479" s="382"/>
      <c r="Y1479" s="382"/>
      <c r="Z1479" s="382"/>
      <c r="AA1479" s="382"/>
      <c r="AB1479" s="382"/>
      <c r="AC1479" s="382"/>
      <c r="AD1479" s="382"/>
      <c r="AE1479" s="382"/>
      <c r="AF1479" s="382"/>
      <c r="AG1479" s="382"/>
      <c r="AH1479" s="382"/>
      <c r="AI1479" s="382"/>
      <c r="AJ1479" s="382"/>
      <c r="AK1479" s="382"/>
      <c r="AL1479" s="382"/>
      <c r="AM1479" s="382"/>
      <c r="AN1479" s="382"/>
      <c r="AO1479" s="382"/>
      <c r="AP1479" s="382"/>
      <c r="AQ1479" s="382"/>
      <c r="AR1479" s="382"/>
      <c r="AS1479" s="382"/>
      <c r="AT1479" s="382"/>
      <c r="AU1479" s="382"/>
      <c r="AV1479" s="382"/>
      <c r="AW1479" s="382"/>
      <c r="AX1479" s="382"/>
      <c r="AY1479" s="382"/>
      <c r="AZ1479" s="382"/>
      <c r="BA1479" s="383"/>
      <c r="BB1479" s="60"/>
      <c r="BC1479" s="60"/>
      <c r="BD1479" s="60"/>
    </row>
    <row r="1480" spans="2:56" ht="14.25" customHeight="1" x14ac:dyDescent="0.55000000000000004">
      <c r="B1480" s="384" t="s">
        <v>6149</v>
      </c>
      <c r="C1480" s="385"/>
      <c r="D1480" s="385"/>
      <c r="E1480" s="385"/>
      <c r="F1480" s="386"/>
      <c r="G1480" s="393" t="str">
        <f>VLOOKUP($B1480,[1]D3_3!$B$5:$AV$27,5,FALSE)&amp;""</f>
        <v/>
      </c>
      <c r="H1480" s="394"/>
      <c r="I1480" s="394"/>
      <c r="J1480" s="395"/>
      <c r="K1480" s="370" t="s">
        <v>6145</v>
      </c>
      <c r="L1480" s="370"/>
      <c r="M1480" s="370"/>
      <c r="N1480" s="370"/>
      <c r="O1480" s="370"/>
      <c r="P1480" s="371"/>
      <c r="Q1480" s="434" t="str">
        <f>VLOOKUP($B1480,[1]D3_3!$B$5:$AV$27,7,FALSE)&amp;""</f>
        <v/>
      </c>
      <c r="R1480" s="435"/>
      <c r="S1480" s="320" t="str">
        <f>VLOOKUP($B1480,[1]D3_3!$B$5:$AV$27,9,FALSE)&amp;""</f>
        <v/>
      </c>
      <c r="T1480" s="184"/>
      <c r="U1480" s="320" t="str">
        <f>VLOOKUP($B1480,[1]D3_3!$B$5:$AV$27,10,FALSE)&amp;""</f>
        <v/>
      </c>
      <c r="V1480" s="184"/>
      <c r="W1480" s="320" t="str">
        <f>VLOOKUP($B1480,[1]D3_3!$B$5:$AV$27,11,FALSE)&amp;""</f>
        <v/>
      </c>
      <c r="X1480" s="184"/>
      <c r="Y1480" s="320" t="str">
        <f>VLOOKUP($B1480,[1]D3_3!$B$5:$AV$27,12,FALSE)&amp;""</f>
        <v/>
      </c>
      <c r="Z1480" s="184"/>
      <c r="AA1480" s="320" t="str">
        <f>VLOOKUP($B1480,[1]D3_3!$B$5:$AV$27,13,FALSE)&amp;""</f>
        <v/>
      </c>
      <c r="AB1480" s="184"/>
      <c r="AC1480" s="320" t="str">
        <f>VLOOKUP($B1480,[1]D3_3!$B$5:$AV$27,14,FALSE)&amp;""</f>
        <v/>
      </c>
      <c r="AD1480" s="184"/>
      <c r="AE1480" s="320" t="str">
        <f>VLOOKUP($B1480,[1]D3_3!$B$5:$AV$27,15,FALSE)&amp;""</f>
        <v/>
      </c>
      <c r="AF1480" s="184"/>
      <c r="AG1480" s="320" t="str">
        <f>VLOOKUP($B1480,[1]D3_3!$B$5:$AV$27,16,FALSE)&amp;""</f>
        <v/>
      </c>
      <c r="AH1480" s="184"/>
      <c r="AI1480" s="407" t="s">
        <v>6362</v>
      </c>
      <c r="AJ1480" s="408"/>
      <c r="AK1480" s="408"/>
      <c r="AL1480" s="408"/>
      <c r="AM1480" s="408"/>
      <c r="AN1480" s="408"/>
      <c r="AO1480" s="434" t="str">
        <f>VLOOKUP($B1480,[1]D3_3!$B$5:$AV$27,17,FALSE)&amp;""</f>
        <v/>
      </c>
      <c r="AP1480" s="435"/>
      <c r="AQ1480" s="438" t="s">
        <v>58</v>
      </c>
      <c r="AR1480" s="438"/>
      <c r="AS1480" s="438"/>
      <c r="AT1480" s="438"/>
      <c r="AU1480" s="321" t="str">
        <f>VLOOKUP($B1480,[1]D3_3!$B$5:$AV$27,19,FALSE)&amp;""</f>
        <v/>
      </c>
      <c r="AV1480" s="363"/>
      <c r="AW1480" s="363"/>
      <c r="AX1480" s="216" t="s">
        <v>59</v>
      </c>
      <c r="AY1480" s="363" t="str">
        <f>VLOOKUP($B1480,[1]D3_3!$B$5:$AV$27,20,FALSE)&amp;""</f>
        <v/>
      </c>
      <c r="AZ1480" s="363"/>
      <c r="BA1480" s="360"/>
      <c r="BB1480" s="60"/>
      <c r="BC1480" s="60"/>
      <c r="BD1480" s="60"/>
    </row>
    <row r="1481" spans="2:56" ht="14.25" customHeight="1" x14ac:dyDescent="0.55000000000000004">
      <c r="B1481" s="387"/>
      <c r="C1481" s="388"/>
      <c r="D1481" s="388"/>
      <c r="E1481" s="388"/>
      <c r="F1481" s="389"/>
      <c r="G1481" s="396"/>
      <c r="H1481" s="397"/>
      <c r="I1481" s="397"/>
      <c r="J1481" s="398"/>
      <c r="K1481" s="376"/>
      <c r="L1481" s="376"/>
      <c r="M1481" s="376"/>
      <c r="N1481" s="376"/>
      <c r="O1481" s="376"/>
      <c r="P1481" s="377"/>
      <c r="Q1481" s="435"/>
      <c r="R1481" s="435"/>
      <c r="S1481" s="184"/>
      <c r="T1481" s="184"/>
      <c r="U1481" s="184"/>
      <c r="V1481" s="184"/>
      <c r="W1481" s="184"/>
      <c r="X1481" s="184"/>
      <c r="Y1481" s="184"/>
      <c r="Z1481" s="184"/>
      <c r="AA1481" s="184"/>
      <c r="AB1481" s="184"/>
      <c r="AC1481" s="184"/>
      <c r="AD1481" s="184"/>
      <c r="AE1481" s="184"/>
      <c r="AF1481" s="184"/>
      <c r="AG1481" s="184"/>
      <c r="AH1481" s="184"/>
      <c r="AI1481" s="409"/>
      <c r="AJ1481" s="410"/>
      <c r="AK1481" s="410"/>
      <c r="AL1481" s="410"/>
      <c r="AM1481" s="410"/>
      <c r="AN1481" s="410"/>
      <c r="AO1481" s="435"/>
      <c r="AP1481" s="435"/>
      <c r="AQ1481" s="436"/>
      <c r="AR1481" s="436"/>
      <c r="AS1481" s="436"/>
      <c r="AT1481" s="436"/>
      <c r="AU1481" s="411"/>
      <c r="AV1481" s="367"/>
      <c r="AW1481" s="367"/>
      <c r="AX1481" s="223"/>
      <c r="AY1481" s="367"/>
      <c r="AZ1481" s="367"/>
      <c r="BA1481" s="368"/>
      <c r="BB1481" s="60"/>
      <c r="BC1481" s="60"/>
      <c r="BD1481" s="60"/>
    </row>
    <row r="1482" spans="2:56" ht="14.25" customHeight="1" x14ac:dyDescent="0.55000000000000004">
      <c r="B1482" s="387"/>
      <c r="C1482" s="388"/>
      <c r="D1482" s="388"/>
      <c r="E1482" s="388"/>
      <c r="F1482" s="389"/>
      <c r="G1482" s="396"/>
      <c r="H1482" s="397"/>
      <c r="I1482" s="397"/>
      <c r="J1482" s="398"/>
      <c r="K1482" s="370" t="s">
        <v>6146</v>
      </c>
      <c r="L1482" s="370"/>
      <c r="M1482" s="370"/>
      <c r="N1482" s="370"/>
      <c r="O1482" s="370"/>
      <c r="P1482" s="371"/>
      <c r="Q1482" s="434" t="str">
        <f>VLOOKUP($B1480,[1]D3_3!$B$5:$AV$27,8,FALSE)&amp;""</f>
        <v/>
      </c>
      <c r="R1482" s="435"/>
      <c r="S1482" s="184"/>
      <c r="T1482" s="184"/>
      <c r="U1482" s="184"/>
      <c r="V1482" s="184"/>
      <c r="W1482" s="184"/>
      <c r="X1482" s="184"/>
      <c r="Y1482" s="184"/>
      <c r="Z1482" s="184"/>
      <c r="AA1482" s="184"/>
      <c r="AB1482" s="184"/>
      <c r="AC1482" s="184"/>
      <c r="AD1482" s="184"/>
      <c r="AE1482" s="184"/>
      <c r="AF1482" s="184"/>
      <c r="AG1482" s="184"/>
      <c r="AH1482" s="184"/>
      <c r="AI1482" s="402" t="s">
        <v>6363</v>
      </c>
      <c r="AJ1482" s="403"/>
      <c r="AK1482" s="403"/>
      <c r="AL1482" s="403"/>
      <c r="AM1482" s="403"/>
      <c r="AN1482" s="403"/>
      <c r="AO1482" s="434" t="str">
        <f>VLOOKUP($B1480,[1]D3_3!$B$5:$AV$27,18,FALSE)&amp;""</f>
        <v/>
      </c>
      <c r="AP1482" s="435"/>
      <c r="AQ1482" s="436" t="s">
        <v>60</v>
      </c>
      <c r="AR1482" s="436"/>
      <c r="AS1482" s="436"/>
      <c r="AT1482" s="436"/>
      <c r="AU1482" s="406" t="str">
        <f>VLOOKUP($B1480,[1]D3_3!$B$5:$AV$27,21,FALSE)&amp;""</f>
        <v/>
      </c>
      <c r="AV1482" s="365"/>
      <c r="AW1482" s="365"/>
      <c r="AX1482" s="223" t="s">
        <v>59</v>
      </c>
      <c r="AY1482" s="365" t="str">
        <f>VLOOKUP($B1480,[1]D3_3!$B$5:$AV$27,22,FALSE)&amp;""</f>
        <v/>
      </c>
      <c r="AZ1482" s="365"/>
      <c r="BA1482" s="366"/>
      <c r="BB1482" s="60"/>
      <c r="BC1482" s="60"/>
      <c r="BD1482" s="60"/>
    </row>
    <row r="1483" spans="2:56" ht="14.25" customHeight="1" x14ac:dyDescent="0.55000000000000004">
      <c r="B1483" s="387"/>
      <c r="C1483" s="388"/>
      <c r="D1483" s="388"/>
      <c r="E1483" s="388"/>
      <c r="F1483" s="389"/>
      <c r="G1483" s="396"/>
      <c r="H1483" s="397"/>
      <c r="I1483" s="397"/>
      <c r="J1483" s="398"/>
      <c r="K1483" s="376"/>
      <c r="L1483" s="376"/>
      <c r="M1483" s="376"/>
      <c r="N1483" s="376"/>
      <c r="O1483" s="376"/>
      <c r="P1483" s="377"/>
      <c r="Q1483" s="435"/>
      <c r="R1483" s="435"/>
      <c r="S1483" s="184"/>
      <c r="T1483" s="184"/>
      <c r="U1483" s="184"/>
      <c r="V1483" s="184"/>
      <c r="W1483" s="184"/>
      <c r="X1483" s="184"/>
      <c r="Y1483" s="184"/>
      <c r="Z1483" s="184"/>
      <c r="AA1483" s="184"/>
      <c r="AB1483" s="184"/>
      <c r="AC1483" s="184"/>
      <c r="AD1483" s="184"/>
      <c r="AE1483" s="184"/>
      <c r="AF1483" s="184"/>
      <c r="AG1483" s="184"/>
      <c r="AH1483" s="184"/>
      <c r="AI1483" s="404"/>
      <c r="AJ1483" s="405"/>
      <c r="AK1483" s="405"/>
      <c r="AL1483" s="405"/>
      <c r="AM1483" s="405"/>
      <c r="AN1483" s="405"/>
      <c r="AO1483" s="435"/>
      <c r="AP1483" s="435"/>
      <c r="AQ1483" s="437"/>
      <c r="AR1483" s="437"/>
      <c r="AS1483" s="437"/>
      <c r="AT1483" s="437"/>
      <c r="AU1483" s="361"/>
      <c r="AV1483" s="364"/>
      <c r="AW1483" s="364"/>
      <c r="AX1483" s="245"/>
      <c r="AY1483" s="364"/>
      <c r="AZ1483" s="364"/>
      <c r="BA1483" s="362"/>
      <c r="BB1483" s="60"/>
      <c r="BC1483" s="60"/>
      <c r="BD1483" s="60"/>
    </row>
    <row r="1484" spans="2:56" ht="14.25" customHeight="1" x14ac:dyDescent="0.55000000000000004">
      <c r="B1484" s="439"/>
      <c r="C1484" s="440"/>
      <c r="D1484" s="440"/>
      <c r="E1484" s="440"/>
      <c r="F1484" s="441"/>
      <c r="G1484" s="396"/>
      <c r="H1484" s="397"/>
      <c r="I1484" s="397"/>
      <c r="J1484" s="398"/>
      <c r="K1484" s="369" t="s">
        <v>6147</v>
      </c>
      <c r="L1484" s="370"/>
      <c r="M1484" s="370"/>
      <c r="N1484" s="370"/>
      <c r="O1484" s="370"/>
      <c r="P1484" s="371"/>
      <c r="Q1484" s="378" t="str">
        <f>VLOOKUP($B1480,[1]D3_3!$B$5:$AV$27,47,FALSE)&amp;""</f>
        <v/>
      </c>
      <c r="R1484" s="378"/>
      <c r="S1484" s="378"/>
      <c r="T1484" s="378"/>
      <c r="U1484" s="378"/>
      <c r="V1484" s="378"/>
      <c r="W1484" s="378"/>
      <c r="X1484" s="378"/>
      <c r="Y1484" s="378"/>
      <c r="Z1484" s="378"/>
      <c r="AA1484" s="378"/>
      <c r="AB1484" s="378"/>
      <c r="AC1484" s="378"/>
      <c r="AD1484" s="378"/>
      <c r="AE1484" s="378"/>
      <c r="AF1484" s="378"/>
      <c r="AG1484" s="378"/>
      <c r="AH1484" s="378"/>
      <c r="AI1484" s="378"/>
      <c r="AJ1484" s="378"/>
      <c r="AK1484" s="378"/>
      <c r="AL1484" s="378"/>
      <c r="AM1484" s="378"/>
      <c r="AN1484" s="378"/>
      <c r="AO1484" s="378"/>
      <c r="AP1484" s="378"/>
      <c r="AQ1484" s="378"/>
      <c r="AR1484" s="378"/>
      <c r="AS1484" s="378"/>
      <c r="AT1484" s="378"/>
      <c r="AU1484" s="378"/>
      <c r="AV1484" s="378"/>
      <c r="AW1484" s="378"/>
      <c r="AX1484" s="378"/>
      <c r="AY1484" s="378"/>
      <c r="AZ1484" s="378"/>
      <c r="BA1484" s="379"/>
      <c r="BB1484" s="60"/>
      <c r="BC1484" s="60"/>
      <c r="BD1484" s="60"/>
    </row>
    <row r="1485" spans="2:56" ht="14.25" customHeight="1" x14ac:dyDescent="0.55000000000000004">
      <c r="B1485" s="439"/>
      <c r="C1485" s="440"/>
      <c r="D1485" s="440"/>
      <c r="E1485" s="440"/>
      <c r="F1485" s="441"/>
      <c r="G1485" s="396"/>
      <c r="H1485" s="397"/>
      <c r="I1485" s="397"/>
      <c r="J1485" s="398"/>
      <c r="K1485" s="372"/>
      <c r="L1485" s="373"/>
      <c r="M1485" s="373"/>
      <c r="N1485" s="373"/>
      <c r="O1485" s="373"/>
      <c r="P1485" s="374"/>
      <c r="Q1485" s="380"/>
      <c r="R1485" s="380"/>
      <c r="S1485" s="380"/>
      <c r="T1485" s="380"/>
      <c r="U1485" s="380"/>
      <c r="V1485" s="380"/>
      <c r="W1485" s="380"/>
      <c r="X1485" s="380"/>
      <c r="Y1485" s="380"/>
      <c r="Z1485" s="380"/>
      <c r="AA1485" s="380"/>
      <c r="AB1485" s="380"/>
      <c r="AC1485" s="380"/>
      <c r="AD1485" s="380"/>
      <c r="AE1485" s="380"/>
      <c r="AF1485" s="380"/>
      <c r="AG1485" s="380"/>
      <c r="AH1485" s="380"/>
      <c r="AI1485" s="380"/>
      <c r="AJ1485" s="380"/>
      <c r="AK1485" s="380"/>
      <c r="AL1485" s="380"/>
      <c r="AM1485" s="380"/>
      <c r="AN1485" s="380"/>
      <c r="AO1485" s="380"/>
      <c r="AP1485" s="380"/>
      <c r="AQ1485" s="380"/>
      <c r="AR1485" s="380"/>
      <c r="AS1485" s="380"/>
      <c r="AT1485" s="380"/>
      <c r="AU1485" s="380"/>
      <c r="AV1485" s="380"/>
      <c r="AW1485" s="380"/>
      <c r="AX1485" s="380"/>
      <c r="AY1485" s="380"/>
      <c r="AZ1485" s="380"/>
      <c r="BA1485" s="381"/>
      <c r="BB1485" s="60"/>
      <c r="BC1485" s="60"/>
      <c r="BD1485" s="60"/>
    </row>
    <row r="1486" spans="2:56" ht="14.25" customHeight="1" x14ac:dyDescent="0.55000000000000004">
      <c r="B1486" s="439"/>
      <c r="C1486" s="440"/>
      <c r="D1486" s="440"/>
      <c r="E1486" s="440"/>
      <c r="F1486" s="441"/>
      <c r="G1486" s="396"/>
      <c r="H1486" s="397"/>
      <c r="I1486" s="397"/>
      <c r="J1486" s="398"/>
      <c r="K1486" s="372"/>
      <c r="L1486" s="373"/>
      <c r="M1486" s="373"/>
      <c r="N1486" s="373"/>
      <c r="O1486" s="373"/>
      <c r="P1486" s="374"/>
      <c r="Q1486" s="380"/>
      <c r="R1486" s="380"/>
      <c r="S1486" s="380"/>
      <c r="T1486" s="380"/>
      <c r="U1486" s="380"/>
      <c r="V1486" s="380"/>
      <c r="W1486" s="380"/>
      <c r="X1486" s="380"/>
      <c r="Y1486" s="380"/>
      <c r="Z1486" s="380"/>
      <c r="AA1486" s="380"/>
      <c r="AB1486" s="380"/>
      <c r="AC1486" s="380"/>
      <c r="AD1486" s="380"/>
      <c r="AE1486" s="380"/>
      <c r="AF1486" s="380"/>
      <c r="AG1486" s="380"/>
      <c r="AH1486" s="380"/>
      <c r="AI1486" s="380"/>
      <c r="AJ1486" s="380"/>
      <c r="AK1486" s="380"/>
      <c r="AL1486" s="380"/>
      <c r="AM1486" s="380"/>
      <c r="AN1486" s="380"/>
      <c r="AO1486" s="380"/>
      <c r="AP1486" s="380"/>
      <c r="AQ1486" s="380"/>
      <c r="AR1486" s="380"/>
      <c r="AS1486" s="380"/>
      <c r="AT1486" s="380"/>
      <c r="AU1486" s="380"/>
      <c r="AV1486" s="380"/>
      <c r="AW1486" s="380"/>
      <c r="AX1486" s="380"/>
      <c r="AY1486" s="380"/>
      <c r="AZ1486" s="380"/>
      <c r="BA1486" s="381"/>
      <c r="BB1486" s="60"/>
      <c r="BC1486" s="60"/>
      <c r="BD1486" s="60"/>
    </row>
    <row r="1487" spans="2:56" ht="14.25" customHeight="1" x14ac:dyDescent="0.55000000000000004">
      <c r="B1487" s="439"/>
      <c r="C1487" s="440"/>
      <c r="D1487" s="440"/>
      <c r="E1487" s="440"/>
      <c r="F1487" s="441"/>
      <c r="G1487" s="396"/>
      <c r="H1487" s="397"/>
      <c r="I1487" s="397"/>
      <c r="J1487" s="398"/>
      <c r="K1487" s="372"/>
      <c r="L1487" s="373"/>
      <c r="M1487" s="373"/>
      <c r="N1487" s="373"/>
      <c r="O1487" s="373"/>
      <c r="P1487" s="374"/>
      <c r="Q1487" s="380"/>
      <c r="R1487" s="380"/>
      <c r="S1487" s="380"/>
      <c r="T1487" s="380"/>
      <c r="U1487" s="380"/>
      <c r="V1487" s="380"/>
      <c r="W1487" s="380"/>
      <c r="X1487" s="380"/>
      <c r="Y1487" s="380"/>
      <c r="Z1487" s="380"/>
      <c r="AA1487" s="380"/>
      <c r="AB1487" s="380"/>
      <c r="AC1487" s="380"/>
      <c r="AD1487" s="380"/>
      <c r="AE1487" s="380"/>
      <c r="AF1487" s="380"/>
      <c r="AG1487" s="380"/>
      <c r="AH1487" s="380"/>
      <c r="AI1487" s="380"/>
      <c r="AJ1487" s="380"/>
      <c r="AK1487" s="380"/>
      <c r="AL1487" s="380"/>
      <c r="AM1487" s="380"/>
      <c r="AN1487" s="380"/>
      <c r="AO1487" s="380"/>
      <c r="AP1487" s="380"/>
      <c r="AQ1487" s="380"/>
      <c r="AR1487" s="380"/>
      <c r="AS1487" s="380"/>
      <c r="AT1487" s="380"/>
      <c r="AU1487" s="380"/>
      <c r="AV1487" s="380"/>
      <c r="AW1487" s="380"/>
      <c r="AX1487" s="380"/>
      <c r="AY1487" s="380"/>
      <c r="AZ1487" s="380"/>
      <c r="BA1487" s="381"/>
      <c r="BB1487" s="60"/>
      <c r="BC1487" s="60"/>
      <c r="BD1487" s="60"/>
    </row>
    <row r="1488" spans="2:56" ht="14.25" customHeight="1" x14ac:dyDescent="0.55000000000000004">
      <c r="B1488" s="442"/>
      <c r="C1488" s="443"/>
      <c r="D1488" s="443"/>
      <c r="E1488" s="443"/>
      <c r="F1488" s="444"/>
      <c r="G1488" s="399"/>
      <c r="H1488" s="400"/>
      <c r="I1488" s="400"/>
      <c r="J1488" s="401"/>
      <c r="K1488" s="375"/>
      <c r="L1488" s="376"/>
      <c r="M1488" s="376"/>
      <c r="N1488" s="376"/>
      <c r="O1488" s="376"/>
      <c r="P1488" s="377"/>
      <c r="Q1488" s="382"/>
      <c r="R1488" s="382"/>
      <c r="S1488" s="382"/>
      <c r="T1488" s="382"/>
      <c r="U1488" s="382"/>
      <c r="V1488" s="382"/>
      <c r="W1488" s="382"/>
      <c r="X1488" s="382"/>
      <c r="Y1488" s="382"/>
      <c r="Z1488" s="382"/>
      <c r="AA1488" s="382"/>
      <c r="AB1488" s="382"/>
      <c r="AC1488" s="382"/>
      <c r="AD1488" s="382"/>
      <c r="AE1488" s="382"/>
      <c r="AF1488" s="382"/>
      <c r="AG1488" s="382"/>
      <c r="AH1488" s="382"/>
      <c r="AI1488" s="382"/>
      <c r="AJ1488" s="382"/>
      <c r="AK1488" s="382"/>
      <c r="AL1488" s="382"/>
      <c r="AM1488" s="382"/>
      <c r="AN1488" s="382"/>
      <c r="AO1488" s="382"/>
      <c r="AP1488" s="382"/>
      <c r="AQ1488" s="382"/>
      <c r="AR1488" s="382"/>
      <c r="AS1488" s="382"/>
      <c r="AT1488" s="382"/>
      <c r="AU1488" s="382"/>
      <c r="AV1488" s="382"/>
      <c r="AW1488" s="382"/>
      <c r="AX1488" s="382"/>
      <c r="AY1488" s="382"/>
      <c r="AZ1488" s="382"/>
      <c r="BA1488" s="383"/>
      <c r="BB1488" s="60"/>
      <c r="BC1488" s="60"/>
      <c r="BD1488" s="60"/>
    </row>
    <row r="1489" spans="2:56" ht="14.25" customHeight="1" x14ac:dyDescent="0.55000000000000004">
      <c r="B1489" s="384" t="s">
        <v>6150</v>
      </c>
      <c r="C1489" s="385"/>
      <c r="D1489" s="385"/>
      <c r="E1489" s="385"/>
      <c r="F1489" s="386"/>
      <c r="G1489" s="393" t="str">
        <f>VLOOKUP($B1489,[1]D3_3!$B$5:$AV$27,5,FALSE)&amp;""</f>
        <v/>
      </c>
      <c r="H1489" s="394"/>
      <c r="I1489" s="394"/>
      <c r="J1489" s="395"/>
      <c r="K1489" s="370" t="s">
        <v>6145</v>
      </c>
      <c r="L1489" s="370"/>
      <c r="M1489" s="370"/>
      <c r="N1489" s="370"/>
      <c r="O1489" s="370"/>
      <c r="P1489" s="371"/>
      <c r="Q1489" s="434" t="str">
        <f>VLOOKUP($B1489,[1]D3_3!$B$5:$AV$27,7,FALSE)&amp;""</f>
        <v/>
      </c>
      <c r="R1489" s="435"/>
      <c r="S1489" s="320" t="str">
        <f>VLOOKUP($B1489,[1]D3_3!$B$5:$AV$27,9,FALSE)&amp;""</f>
        <v/>
      </c>
      <c r="T1489" s="184"/>
      <c r="U1489" s="320" t="str">
        <f>VLOOKUP($B1489,[1]D3_3!$B$5:$AV$27,10,FALSE)&amp;""</f>
        <v/>
      </c>
      <c r="V1489" s="184"/>
      <c r="W1489" s="320" t="str">
        <f>VLOOKUP($B1489,[1]D3_3!$B$5:$AV$27,11,FALSE)&amp;""</f>
        <v/>
      </c>
      <c r="X1489" s="184"/>
      <c r="Y1489" s="320" t="str">
        <f>VLOOKUP($B1489,[1]D3_3!$B$5:$AV$27,12,FALSE)&amp;""</f>
        <v/>
      </c>
      <c r="Z1489" s="184"/>
      <c r="AA1489" s="320" t="str">
        <f>VLOOKUP($B1489,[1]D3_3!$B$5:$AV$27,13,FALSE)&amp;""</f>
        <v/>
      </c>
      <c r="AB1489" s="184"/>
      <c r="AC1489" s="320" t="str">
        <f>VLOOKUP($B1489,[1]D3_3!$B$5:$AV$27,14,FALSE)&amp;""</f>
        <v/>
      </c>
      <c r="AD1489" s="184"/>
      <c r="AE1489" s="320" t="str">
        <f>VLOOKUP($B1489,[1]D3_3!$B$5:$AV$27,15,FALSE)&amp;""</f>
        <v/>
      </c>
      <c r="AF1489" s="184"/>
      <c r="AG1489" s="320" t="str">
        <f>VLOOKUP($B1489,[1]D3_3!$B$5:$AV$27,16,FALSE)&amp;""</f>
        <v/>
      </c>
      <c r="AH1489" s="184"/>
      <c r="AI1489" s="407" t="s">
        <v>6362</v>
      </c>
      <c r="AJ1489" s="408"/>
      <c r="AK1489" s="408"/>
      <c r="AL1489" s="408"/>
      <c r="AM1489" s="408"/>
      <c r="AN1489" s="408"/>
      <c r="AO1489" s="434" t="str">
        <f>VLOOKUP($B1489,[1]D3_3!$B$5:$AV$27,17,FALSE)&amp;""</f>
        <v/>
      </c>
      <c r="AP1489" s="435"/>
      <c r="AQ1489" s="438" t="s">
        <v>58</v>
      </c>
      <c r="AR1489" s="438"/>
      <c r="AS1489" s="438"/>
      <c r="AT1489" s="438"/>
      <c r="AU1489" s="321" t="str">
        <f>VLOOKUP($B1489,[1]D3_3!$B$5:$AV$27,19,FALSE)&amp;""</f>
        <v/>
      </c>
      <c r="AV1489" s="363"/>
      <c r="AW1489" s="363"/>
      <c r="AX1489" s="216" t="s">
        <v>59</v>
      </c>
      <c r="AY1489" s="363" t="str">
        <f>VLOOKUP($B1489,[1]D3_3!$B$5:$AV$27,20,FALSE)&amp;""</f>
        <v/>
      </c>
      <c r="AZ1489" s="363"/>
      <c r="BA1489" s="360"/>
      <c r="BB1489" s="60"/>
      <c r="BC1489" s="60"/>
      <c r="BD1489" s="60"/>
    </row>
    <row r="1490" spans="2:56" ht="14.25" customHeight="1" x14ac:dyDescent="0.55000000000000004">
      <c r="B1490" s="387"/>
      <c r="C1490" s="388"/>
      <c r="D1490" s="388"/>
      <c r="E1490" s="388"/>
      <c r="F1490" s="389"/>
      <c r="G1490" s="396"/>
      <c r="H1490" s="397"/>
      <c r="I1490" s="397"/>
      <c r="J1490" s="398"/>
      <c r="K1490" s="376"/>
      <c r="L1490" s="376"/>
      <c r="M1490" s="376"/>
      <c r="N1490" s="376"/>
      <c r="O1490" s="376"/>
      <c r="P1490" s="377"/>
      <c r="Q1490" s="435"/>
      <c r="R1490" s="435"/>
      <c r="S1490" s="184"/>
      <c r="T1490" s="184"/>
      <c r="U1490" s="184"/>
      <c r="V1490" s="184"/>
      <c r="W1490" s="184"/>
      <c r="X1490" s="184"/>
      <c r="Y1490" s="184"/>
      <c r="Z1490" s="184"/>
      <c r="AA1490" s="184"/>
      <c r="AB1490" s="184"/>
      <c r="AC1490" s="184"/>
      <c r="AD1490" s="184"/>
      <c r="AE1490" s="184"/>
      <c r="AF1490" s="184"/>
      <c r="AG1490" s="184"/>
      <c r="AH1490" s="184"/>
      <c r="AI1490" s="409"/>
      <c r="AJ1490" s="410"/>
      <c r="AK1490" s="410"/>
      <c r="AL1490" s="410"/>
      <c r="AM1490" s="410"/>
      <c r="AN1490" s="410"/>
      <c r="AO1490" s="435"/>
      <c r="AP1490" s="435"/>
      <c r="AQ1490" s="436"/>
      <c r="AR1490" s="436"/>
      <c r="AS1490" s="436"/>
      <c r="AT1490" s="436"/>
      <c r="AU1490" s="411"/>
      <c r="AV1490" s="367"/>
      <c r="AW1490" s="367"/>
      <c r="AX1490" s="223"/>
      <c r="AY1490" s="367"/>
      <c r="AZ1490" s="367"/>
      <c r="BA1490" s="368"/>
      <c r="BB1490" s="60"/>
      <c r="BC1490" s="60"/>
      <c r="BD1490" s="60"/>
    </row>
    <row r="1491" spans="2:56" ht="14.25" customHeight="1" x14ac:dyDescent="0.55000000000000004">
      <c r="B1491" s="387"/>
      <c r="C1491" s="388"/>
      <c r="D1491" s="388"/>
      <c r="E1491" s="388"/>
      <c r="F1491" s="389"/>
      <c r="G1491" s="396"/>
      <c r="H1491" s="397"/>
      <c r="I1491" s="397"/>
      <c r="J1491" s="398"/>
      <c r="K1491" s="370" t="s">
        <v>6146</v>
      </c>
      <c r="L1491" s="370"/>
      <c r="M1491" s="370"/>
      <c r="N1491" s="370"/>
      <c r="O1491" s="370"/>
      <c r="P1491" s="371"/>
      <c r="Q1491" s="434" t="str">
        <f>VLOOKUP($B1489,[1]D3_3!$B$5:$AV$27,8,FALSE)&amp;""</f>
        <v/>
      </c>
      <c r="R1491" s="435"/>
      <c r="S1491" s="184"/>
      <c r="T1491" s="184"/>
      <c r="U1491" s="184"/>
      <c r="V1491" s="184"/>
      <c r="W1491" s="184"/>
      <c r="X1491" s="184"/>
      <c r="Y1491" s="184"/>
      <c r="Z1491" s="184"/>
      <c r="AA1491" s="184"/>
      <c r="AB1491" s="184"/>
      <c r="AC1491" s="184"/>
      <c r="AD1491" s="184"/>
      <c r="AE1491" s="184"/>
      <c r="AF1491" s="184"/>
      <c r="AG1491" s="184"/>
      <c r="AH1491" s="184"/>
      <c r="AI1491" s="402" t="s">
        <v>6363</v>
      </c>
      <c r="AJ1491" s="403"/>
      <c r="AK1491" s="403"/>
      <c r="AL1491" s="403"/>
      <c r="AM1491" s="403"/>
      <c r="AN1491" s="403"/>
      <c r="AO1491" s="434" t="str">
        <f>VLOOKUP($B1489,[1]D3_3!$B$5:$AV$27,18,FALSE)&amp;""</f>
        <v/>
      </c>
      <c r="AP1491" s="435"/>
      <c r="AQ1491" s="436" t="s">
        <v>60</v>
      </c>
      <c r="AR1491" s="436"/>
      <c r="AS1491" s="436"/>
      <c r="AT1491" s="436"/>
      <c r="AU1491" s="406" t="str">
        <f>VLOOKUP($B1489,[1]D3_3!$B$5:$AV$27,21,FALSE)&amp;""</f>
        <v/>
      </c>
      <c r="AV1491" s="365"/>
      <c r="AW1491" s="365"/>
      <c r="AX1491" s="223" t="s">
        <v>59</v>
      </c>
      <c r="AY1491" s="365" t="str">
        <f>VLOOKUP($B1489,[1]D3_3!$B$5:$AV$27,22,FALSE)&amp;""</f>
        <v/>
      </c>
      <c r="AZ1491" s="365"/>
      <c r="BA1491" s="366"/>
      <c r="BB1491" s="60"/>
      <c r="BC1491" s="60"/>
      <c r="BD1491" s="60"/>
    </row>
    <row r="1492" spans="2:56" ht="14.25" customHeight="1" x14ac:dyDescent="0.55000000000000004">
      <c r="B1492" s="387"/>
      <c r="C1492" s="388"/>
      <c r="D1492" s="388"/>
      <c r="E1492" s="388"/>
      <c r="F1492" s="389"/>
      <c r="G1492" s="396"/>
      <c r="H1492" s="397"/>
      <c r="I1492" s="397"/>
      <c r="J1492" s="398"/>
      <c r="K1492" s="376"/>
      <c r="L1492" s="376"/>
      <c r="M1492" s="376"/>
      <c r="N1492" s="376"/>
      <c r="O1492" s="376"/>
      <c r="P1492" s="377"/>
      <c r="Q1492" s="435"/>
      <c r="R1492" s="435"/>
      <c r="S1492" s="184"/>
      <c r="T1492" s="184"/>
      <c r="U1492" s="184"/>
      <c r="V1492" s="184"/>
      <c r="W1492" s="184"/>
      <c r="X1492" s="184"/>
      <c r="Y1492" s="184"/>
      <c r="Z1492" s="184"/>
      <c r="AA1492" s="184"/>
      <c r="AB1492" s="184"/>
      <c r="AC1492" s="184"/>
      <c r="AD1492" s="184"/>
      <c r="AE1492" s="184"/>
      <c r="AF1492" s="184"/>
      <c r="AG1492" s="184"/>
      <c r="AH1492" s="184"/>
      <c r="AI1492" s="404"/>
      <c r="AJ1492" s="405"/>
      <c r="AK1492" s="405"/>
      <c r="AL1492" s="405"/>
      <c r="AM1492" s="405"/>
      <c r="AN1492" s="405"/>
      <c r="AO1492" s="435"/>
      <c r="AP1492" s="435"/>
      <c r="AQ1492" s="437"/>
      <c r="AR1492" s="437"/>
      <c r="AS1492" s="437"/>
      <c r="AT1492" s="437"/>
      <c r="AU1492" s="361"/>
      <c r="AV1492" s="364"/>
      <c r="AW1492" s="364"/>
      <c r="AX1492" s="245"/>
      <c r="AY1492" s="364"/>
      <c r="AZ1492" s="364"/>
      <c r="BA1492" s="362"/>
      <c r="BB1492" s="60"/>
      <c r="BC1492" s="60"/>
      <c r="BD1492" s="60"/>
    </row>
    <row r="1493" spans="2:56" ht="14.25" customHeight="1" x14ac:dyDescent="0.55000000000000004">
      <c r="B1493" s="439"/>
      <c r="C1493" s="440"/>
      <c r="D1493" s="440"/>
      <c r="E1493" s="440"/>
      <c r="F1493" s="441"/>
      <c r="G1493" s="396"/>
      <c r="H1493" s="397"/>
      <c r="I1493" s="397"/>
      <c r="J1493" s="398"/>
      <c r="K1493" s="369" t="s">
        <v>6147</v>
      </c>
      <c r="L1493" s="370"/>
      <c r="M1493" s="370"/>
      <c r="N1493" s="370"/>
      <c r="O1493" s="370"/>
      <c r="P1493" s="371"/>
      <c r="Q1493" s="378" t="str">
        <f>VLOOKUP($B1489,[1]D3_3!$B$5:$AV$27,47,FALSE)&amp;""</f>
        <v/>
      </c>
      <c r="R1493" s="378"/>
      <c r="S1493" s="378"/>
      <c r="T1493" s="378"/>
      <c r="U1493" s="378"/>
      <c r="V1493" s="378"/>
      <c r="W1493" s="378"/>
      <c r="X1493" s="378"/>
      <c r="Y1493" s="378"/>
      <c r="Z1493" s="378"/>
      <c r="AA1493" s="378"/>
      <c r="AB1493" s="378"/>
      <c r="AC1493" s="378"/>
      <c r="AD1493" s="378"/>
      <c r="AE1493" s="378"/>
      <c r="AF1493" s="378"/>
      <c r="AG1493" s="378"/>
      <c r="AH1493" s="378"/>
      <c r="AI1493" s="378"/>
      <c r="AJ1493" s="378"/>
      <c r="AK1493" s="378"/>
      <c r="AL1493" s="378"/>
      <c r="AM1493" s="378"/>
      <c r="AN1493" s="378"/>
      <c r="AO1493" s="378"/>
      <c r="AP1493" s="378"/>
      <c r="AQ1493" s="378"/>
      <c r="AR1493" s="378"/>
      <c r="AS1493" s="378"/>
      <c r="AT1493" s="378"/>
      <c r="AU1493" s="378"/>
      <c r="AV1493" s="378"/>
      <c r="AW1493" s="378"/>
      <c r="AX1493" s="378"/>
      <c r="AY1493" s="378"/>
      <c r="AZ1493" s="378"/>
      <c r="BA1493" s="379"/>
      <c r="BB1493" s="60"/>
      <c r="BC1493" s="60"/>
      <c r="BD1493" s="60"/>
    </row>
    <row r="1494" spans="2:56" ht="14.25" customHeight="1" x14ac:dyDescent="0.55000000000000004">
      <c r="B1494" s="439"/>
      <c r="C1494" s="440"/>
      <c r="D1494" s="440"/>
      <c r="E1494" s="440"/>
      <c r="F1494" s="441"/>
      <c r="G1494" s="396"/>
      <c r="H1494" s="397"/>
      <c r="I1494" s="397"/>
      <c r="J1494" s="398"/>
      <c r="K1494" s="372"/>
      <c r="L1494" s="373"/>
      <c r="M1494" s="373"/>
      <c r="N1494" s="373"/>
      <c r="O1494" s="373"/>
      <c r="P1494" s="374"/>
      <c r="Q1494" s="380"/>
      <c r="R1494" s="380"/>
      <c r="S1494" s="380"/>
      <c r="T1494" s="380"/>
      <c r="U1494" s="380"/>
      <c r="V1494" s="380"/>
      <c r="W1494" s="380"/>
      <c r="X1494" s="380"/>
      <c r="Y1494" s="380"/>
      <c r="Z1494" s="380"/>
      <c r="AA1494" s="380"/>
      <c r="AB1494" s="380"/>
      <c r="AC1494" s="380"/>
      <c r="AD1494" s="380"/>
      <c r="AE1494" s="380"/>
      <c r="AF1494" s="380"/>
      <c r="AG1494" s="380"/>
      <c r="AH1494" s="380"/>
      <c r="AI1494" s="380"/>
      <c r="AJ1494" s="380"/>
      <c r="AK1494" s="380"/>
      <c r="AL1494" s="380"/>
      <c r="AM1494" s="380"/>
      <c r="AN1494" s="380"/>
      <c r="AO1494" s="380"/>
      <c r="AP1494" s="380"/>
      <c r="AQ1494" s="380"/>
      <c r="AR1494" s="380"/>
      <c r="AS1494" s="380"/>
      <c r="AT1494" s="380"/>
      <c r="AU1494" s="380"/>
      <c r="AV1494" s="380"/>
      <c r="AW1494" s="380"/>
      <c r="AX1494" s="380"/>
      <c r="AY1494" s="380"/>
      <c r="AZ1494" s="380"/>
      <c r="BA1494" s="381"/>
      <c r="BB1494" s="60"/>
      <c r="BC1494" s="60"/>
      <c r="BD1494" s="60"/>
    </row>
    <row r="1495" spans="2:56" ht="14.25" customHeight="1" x14ac:dyDescent="0.55000000000000004">
      <c r="B1495" s="439"/>
      <c r="C1495" s="440"/>
      <c r="D1495" s="440"/>
      <c r="E1495" s="440"/>
      <c r="F1495" s="441"/>
      <c r="G1495" s="396"/>
      <c r="H1495" s="397"/>
      <c r="I1495" s="397"/>
      <c r="J1495" s="398"/>
      <c r="K1495" s="372"/>
      <c r="L1495" s="373"/>
      <c r="M1495" s="373"/>
      <c r="N1495" s="373"/>
      <c r="O1495" s="373"/>
      <c r="P1495" s="374"/>
      <c r="Q1495" s="380"/>
      <c r="R1495" s="380"/>
      <c r="S1495" s="380"/>
      <c r="T1495" s="380"/>
      <c r="U1495" s="380"/>
      <c r="V1495" s="380"/>
      <c r="W1495" s="380"/>
      <c r="X1495" s="380"/>
      <c r="Y1495" s="380"/>
      <c r="Z1495" s="380"/>
      <c r="AA1495" s="380"/>
      <c r="AB1495" s="380"/>
      <c r="AC1495" s="380"/>
      <c r="AD1495" s="380"/>
      <c r="AE1495" s="380"/>
      <c r="AF1495" s="380"/>
      <c r="AG1495" s="380"/>
      <c r="AH1495" s="380"/>
      <c r="AI1495" s="380"/>
      <c r="AJ1495" s="380"/>
      <c r="AK1495" s="380"/>
      <c r="AL1495" s="380"/>
      <c r="AM1495" s="380"/>
      <c r="AN1495" s="380"/>
      <c r="AO1495" s="380"/>
      <c r="AP1495" s="380"/>
      <c r="AQ1495" s="380"/>
      <c r="AR1495" s="380"/>
      <c r="AS1495" s="380"/>
      <c r="AT1495" s="380"/>
      <c r="AU1495" s="380"/>
      <c r="AV1495" s="380"/>
      <c r="AW1495" s="380"/>
      <c r="AX1495" s="380"/>
      <c r="AY1495" s="380"/>
      <c r="AZ1495" s="380"/>
      <c r="BA1495" s="381"/>
      <c r="BB1495" s="60"/>
      <c r="BC1495" s="60"/>
      <c r="BD1495" s="60"/>
    </row>
    <row r="1496" spans="2:56" ht="14.25" customHeight="1" x14ac:dyDescent="0.55000000000000004">
      <c r="B1496" s="439"/>
      <c r="C1496" s="440"/>
      <c r="D1496" s="440"/>
      <c r="E1496" s="440"/>
      <c r="F1496" s="441"/>
      <c r="G1496" s="396"/>
      <c r="H1496" s="397"/>
      <c r="I1496" s="397"/>
      <c r="J1496" s="398"/>
      <c r="K1496" s="372"/>
      <c r="L1496" s="373"/>
      <c r="M1496" s="373"/>
      <c r="N1496" s="373"/>
      <c r="O1496" s="373"/>
      <c r="P1496" s="374"/>
      <c r="Q1496" s="380"/>
      <c r="R1496" s="380"/>
      <c r="S1496" s="380"/>
      <c r="T1496" s="380"/>
      <c r="U1496" s="380"/>
      <c r="V1496" s="380"/>
      <c r="W1496" s="380"/>
      <c r="X1496" s="380"/>
      <c r="Y1496" s="380"/>
      <c r="Z1496" s="380"/>
      <c r="AA1496" s="380"/>
      <c r="AB1496" s="380"/>
      <c r="AC1496" s="380"/>
      <c r="AD1496" s="380"/>
      <c r="AE1496" s="380"/>
      <c r="AF1496" s="380"/>
      <c r="AG1496" s="380"/>
      <c r="AH1496" s="380"/>
      <c r="AI1496" s="380"/>
      <c r="AJ1496" s="380"/>
      <c r="AK1496" s="380"/>
      <c r="AL1496" s="380"/>
      <c r="AM1496" s="380"/>
      <c r="AN1496" s="380"/>
      <c r="AO1496" s="380"/>
      <c r="AP1496" s="380"/>
      <c r="AQ1496" s="380"/>
      <c r="AR1496" s="380"/>
      <c r="AS1496" s="380"/>
      <c r="AT1496" s="380"/>
      <c r="AU1496" s="380"/>
      <c r="AV1496" s="380"/>
      <c r="AW1496" s="380"/>
      <c r="AX1496" s="380"/>
      <c r="AY1496" s="380"/>
      <c r="AZ1496" s="380"/>
      <c r="BA1496" s="381"/>
      <c r="BB1496" s="60"/>
      <c r="BC1496" s="60"/>
      <c r="BD1496" s="60"/>
    </row>
    <row r="1497" spans="2:56" ht="14.25" customHeight="1" x14ac:dyDescent="0.55000000000000004">
      <c r="B1497" s="442"/>
      <c r="C1497" s="443"/>
      <c r="D1497" s="443"/>
      <c r="E1497" s="443"/>
      <c r="F1497" s="444"/>
      <c r="G1497" s="399"/>
      <c r="H1497" s="400"/>
      <c r="I1497" s="400"/>
      <c r="J1497" s="401"/>
      <c r="K1497" s="375"/>
      <c r="L1497" s="376"/>
      <c r="M1497" s="376"/>
      <c r="N1497" s="376"/>
      <c r="O1497" s="376"/>
      <c r="P1497" s="377"/>
      <c r="Q1497" s="382"/>
      <c r="R1497" s="382"/>
      <c r="S1497" s="382"/>
      <c r="T1497" s="382"/>
      <c r="U1497" s="382"/>
      <c r="V1497" s="382"/>
      <c r="W1497" s="382"/>
      <c r="X1497" s="382"/>
      <c r="Y1497" s="382"/>
      <c r="Z1497" s="382"/>
      <c r="AA1497" s="382"/>
      <c r="AB1497" s="382"/>
      <c r="AC1497" s="382"/>
      <c r="AD1497" s="382"/>
      <c r="AE1497" s="382"/>
      <c r="AF1497" s="382"/>
      <c r="AG1497" s="382"/>
      <c r="AH1497" s="382"/>
      <c r="AI1497" s="382"/>
      <c r="AJ1497" s="382"/>
      <c r="AK1497" s="382"/>
      <c r="AL1497" s="382"/>
      <c r="AM1497" s="382"/>
      <c r="AN1497" s="382"/>
      <c r="AO1497" s="382"/>
      <c r="AP1497" s="382"/>
      <c r="AQ1497" s="382"/>
      <c r="AR1497" s="382"/>
      <c r="AS1497" s="382"/>
      <c r="AT1497" s="382"/>
      <c r="AU1497" s="382"/>
      <c r="AV1497" s="382"/>
      <c r="AW1497" s="382"/>
      <c r="AX1497" s="382"/>
      <c r="AY1497" s="382"/>
      <c r="AZ1497" s="382"/>
      <c r="BA1497" s="383"/>
      <c r="BB1497" s="60"/>
      <c r="BC1497" s="60"/>
      <c r="BD1497" s="60"/>
    </row>
    <row r="1498" spans="2:56" ht="14.25" customHeight="1" x14ac:dyDescent="0.55000000000000004">
      <c r="B1498" s="384" t="s">
        <v>6151</v>
      </c>
      <c r="C1498" s="385"/>
      <c r="D1498" s="385"/>
      <c r="E1498" s="385"/>
      <c r="F1498" s="386"/>
      <c r="G1498" s="393" t="str">
        <f>VLOOKUP($B1498,[1]D3_3!$B$5:$AV$27,5,FALSE)&amp;""</f>
        <v/>
      </c>
      <c r="H1498" s="394"/>
      <c r="I1498" s="394"/>
      <c r="J1498" s="395"/>
      <c r="K1498" s="370" t="s">
        <v>6145</v>
      </c>
      <c r="L1498" s="370"/>
      <c r="M1498" s="370"/>
      <c r="N1498" s="370"/>
      <c r="O1498" s="370"/>
      <c r="P1498" s="371"/>
      <c r="Q1498" s="434" t="str">
        <f>VLOOKUP($B1498,[1]D3_3!$B$5:$AV$27,7,FALSE)&amp;""</f>
        <v/>
      </c>
      <c r="R1498" s="435"/>
      <c r="S1498" s="320" t="str">
        <f>VLOOKUP($B1498,[1]D3_3!$B$5:$AV$27,9,FALSE)&amp;""</f>
        <v/>
      </c>
      <c r="T1498" s="184"/>
      <c r="U1498" s="320" t="str">
        <f>VLOOKUP($B1498,[1]D3_3!$B$5:$AV$27,10,FALSE)&amp;""</f>
        <v/>
      </c>
      <c r="V1498" s="184"/>
      <c r="W1498" s="320" t="str">
        <f>VLOOKUP($B1498,[1]D3_3!$B$5:$AV$27,11,FALSE)&amp;""</f>
        <v/>
      </c>
      <c r="X1498" s="184"/>
      <c r="Y1498" s="320" t="str">
        <f>VLOOKUP($B1498,[1]D3_3!$B$5:$AV$27,12,FALSE)&amp;""</f>
        <v/>
      </c>
      <c r="Z1498" s="184"/>
      <c r="AA1498" s="320" t="str">
        <f>VLOOKUP($B1498,[1]D3_3!$B$5:$AV$27,13,FALSE)&amp;""</f>
        <v/>
      </c>
      <c r="AB1498" s="184"/>
      <c r="AC1498" s="320" t="str">
        <f>VLOOKUP($B1498,[1]D3_3!$B$5:$AV$27,14,FALSE)&amp;""</f>
        <v/>
      </c>
      <c r="AD1498" s="184"/>
      <c r="AE1498" s="320" t="str">
        <f>VLOOKUP($B1498,[1]D3_3!$B$5:$AV$27,15,FALSE)&amp;""</f>
        <v/>
      </c>
      <c r="AF1498" s="184"/>
      <c r="AG1498" s="320" t="str">
        <f>VLOOKUP($B1498,[1]D3_3!$B$5:$AV$27,16,FALSE)&amp;""</f>
        <v/>
      </c>
      <c r="AH1498" s="184"/>
      <c r="AI1498" s="407" t="s">
        <v>6362</v>
      </c>
      <c r="AJ1498" s="408"/>
      <c r="AK1498" s="408"/>
      <c r="AL1498" s="408"/>
      <c r="AM1498" s="408"/>
      <c r="AN1498" s="408"/>
      <c r="AO1498" s="434" t="str">
        <f>VLOOKUP($B1498,[1]D3_3!$B$5:$AV$27,17,FALSE)&amp;""</f>
        <v/>
      </c>
      <c r="AP1498" s="435"/>
      <c r="AQ1498" s="438" t="s">
        <v>58</v>
      </c>
      <c r="AR1498" s="438"/>
      <c r="AS1498" s="438"/>
      <c r="AT1498" s="438"/>
      <c r="AU1498" s="321" t="str">
        <f>VLOOKUP($B1498,[1]D3_3!$B$5:$AV$27,19,FALSE)&amp;""</f>
        <v/>
      </c>
      <c r="AV1498" s="363"/>
      <c r="AW1498" s="363"/>
      <c r="AX1498" s="216" t="s">
        <v>59</v>
      </c>
      <c r="AY1498" s="363" t="str">
        <f>VLOOKUP($B1498,[1]D3_3!$B$5:$AV$27,20,FALSE)&amp;""</f>
        <v/>
      </c>
      <c r="AZ1498" s="363"/>
      <c r="BA1498" s="360"/>
      <c r="BB1498" s="60"/>
      <c r="BC1498" s="60"/>
      <c r="BD1498" s="60"/>
    </row>
    <row r="1499" spans="2:56" ht="14.25" customHeight="1" x14ac:dyDescent="0.55000000000000004">
      <c r="B1499" s="387"/>
      <c r="C1499" s="388"/>
      <c r="D1499" s="388"/>
      <c r="E1499" s="388"/>
      <c r="F1499" s="389"/>
      <c r="G1499" s="396"/>
      <c r="H1499" s="397"/>
      <c r="I1499" s="397"/>
      <c r="J1499" s="398"/>
      <c r="K1499" s="376"/>
      <c r="L1499" s="376"/>
      <c r="M1499" s="376"/>
      <c r="N1499" s="376"/>
      <c r="O1499" s="376"/>
      <c r="P1499" s="377"/>
      <c r="Q1499" s="435"/>
      <c r="R1499" s="435"/>
      <c r="S1499" s="184"/>
      <c r="T1499" s="184"/>
      <c r="U1499" s="184"/>
      <c r="V1499" s="184"/>
      <c r="W1499" s="184"/>
      <c r="X1499" s="184"/>
      <c r="Y1499" s="184"/>
      <c r="Z1499" s="184"/>
      <c r="AA1499" s="184"/>
      <c r="AB1499" s="184"/>
      <c r="AC1499" s="184"/>
      <c r="AD1499" s="184"/>
      <c r="AE1499" s="184"/>
      <c r="AF1499" s="184"/>
      <c r="AG1499" s="184"/>
      <c r="AH1499" s="184"/>
      <c r="AI1499" s="409"/>
      <c r="AJ1499" s="410"/>
      <c r="AK1499" s="410"/>
      <c r="AL1499" s="410"/>
      <c r="AM1499" s="410"/>
      <c r="AN1499" s="410"/>
      <c r="AO1499" s="435"/>
      <c r="AP1499" s="435"/>
      <c r="AQ1499" s="436"/>
      <c r="AR1499" s="436"/>
      <c r="AS1499" s="436"/>
      <c r="AT1499" s="436"/>
      <c r="AU1499" s="411"/>
      <c r="AV1499" s="367"/>
      <c r="AW1499" s="367"/>
      <c r="AX1499" s="223"/>
      <c r="AY1499" s="367"/>
      <c r="AZ1499" s="367"/>
      <c r="BA1499" s="368"/>
      <c r="BB1499" s="60"/>
      <c r="BC1499" s="60"/>
      <c r="BD1499" s="60"/>
    </row>
    <row r="1500" spans="2:56" ht="14.25" customHeight="1" x14ac:dyDescent="0.55000000000000004">
      <c r="B1500" s="387"/>
      <c r="C1500" s="388"/>
      <c r="D1500" s="388"/>
      <c r="E1500" s="388"/>
      <c r="F1500" s="389"/>
      <c r="G1500" s="396"/>
      <c r="H1500" s="397"/>
      <c r="I1500" s="397"/>
      <c r="J1500" s="398"/>
      <c r="K1500" s="370" t="s">
        <v>6146</v>
      </c>
      <c r="L1500" s="370"/>
      <c r="M1500" s="370"/>
      <c r="N1500" s="370"/>
      <c r="O1500" s="370"/>
      <c r="P1500" s="371"/>
      <c r="Q1500" s="434" t="str">
        <f>VLOOKUP($B1498,[1]D3_3!$B$5:$AV$27,8,FALSE)&amp;""</f>
        <v/>
      </c>
      <c r="R1500" s="435"/>
      <c r="S1500" s="184"/>
      <c r="T1500" s="184"/>
      <c r="U1500" s="184"/>
      <c r="V1500" s="184"/>
      <c r="W1500" s="184"/>
      <c r="X1500" s="184"/>
      <c r="Y1500" s="184"/>
      <c r="Z1500" s="184"/>
      <c r="AA1500" s="184"/>
      <c r="AB1500" s="184"/>
      <c r="AC1500" s="184"/>
      <c r="AD1500" s="184"/>
      <c r="AE1500" s="184"/>
      <c r="AF1500" s="184"/>
      <c r="AG1500" s="184"/>
      <c r="AH1500" s="184"/>
      <c r="AI1500" s="402" t="s">
        <v>6363</v>
      </c>
      <c r="AJ1500" s="403"/>
      <c r="AK1500" s="403"/>
      <c r="AL1500" s="403"/>
      <c r="AM1500" s="403"/>
      <c r="AN1500" s="403"/>
      <c r="AO1500" s="434" t="str">
        <f>VLOOKUP($B1498,[1]D3_3!$B$5:$AV$27,18,FALSE)&amp;""</f>
        <v/>
      </c>
      <c r="AP1500" s="435"/>
      <c r="AQ1500" s="436" t="s">
        <v>60</v>
      </c>
      <c r="AR1500" s="436"/>
      <c r="AS1500" s="436"/>
      <c r="AT1500" s="436"/>
      <c r="AU1500" s="406" t="str">
        <f>VLOOKUP($B1498,[1]D3_3!$B$5:$AV$27,21,FALSE)&amp;""</f>
        <v/>
      </c>
      <c r="AV1500" s="365"/>
      <c r="AW1500" s="365"/>
      <c r="AX1500" s="223" t="s">
        <v>59</v>
      </c>
      <c r="AY1500" s="365" t="str">
        <f>VLOOKUP($B1498,[1]D3_3!$B$5:$AV$27,22,FALSE)&amp;""</f>
        <v/>
      </c>
      <c r="AZ1500" s="365"/>
      <c r="BA1500" s="366"/>
      <c r="BB1500" s="60"/>
      <c r="BC1500" s="60"/>
      <c r="BD1500" s="60"/>
    </row>
    <row r="1501" spans="2:56" ht="14.25" customHeight="1" x14ac:dyDescent="0.55000000000000004">
      <c r="B1501" s="387"/>
      <c r="C1501" s="388"/>
      <c r="D1501" s="388"/>
      <c r="E1501" s="388"/>
      <c r="F1501" s="389"/>
      <c r="G1501" s="396"/>
      <c r="H1501" s="397"/>
      <c r="I1501" s="397"/>
      <c r="J1501" s="398"/>
      <c r="K1501" s="376"/>
      <c r="L1501" s="376"/>
      <c r="M1501" s="376"/>
      <c r="N1501" s="376"/>
      <c r="O1501" s="376"/>
      <c r="P1501" s="377"/>
      <c r="Q1501" s="435"/>
      <c r="R1501" s="435"/>
      <c r="S1501" s="184"/>
      <c r="T1501" s="184"/>
      <c r="U1501" s="184"/>
      <c r="V1501" s="184"/>
      <c r="W1501" s="184"/>
      <c r="X1501" s="184"/>
      <c r="Y1501" s="184"/>
      <c r="Z1501" s="184"/>
      <c r="AA1501" s="184"/>
      <c r="AB1501" s="184"/>
      <c r="AC1501" s="184"/>
      <c r="AD1501" s="184"/>
      <c r="AE1501" s="184"/>
      <c r="AF1501" s="184"/>
      <c r="AG1501" s="184"/>
      <c r="AH1501" s="184"/>
      <c r="AI1501" s="404"/>
      <c r="AJ1501" s="405"/>
      <c r="AK1501" s="405"/>
      <c r="AL1501" s="405"/>
      <c r="AM1501" s="405"/>
      <c r="AN1501" s="405"/>
      <c r="AO1501" s="435"/>
      <c r="AP1501" s="435"/>
      <c r="AQ1501" s="437"/>
      <c r="AR1501" s="437"/>
      <c r="AS1501" s="437"/>
      <c r="AT1501" s="437"/>
      <c r="AU1501" s="361"/>
      <c r="AV1501" s="364"/>
      <c r="AW1501" s="364"/>
      <c r="AX1501" s="245"/>
      <c r="AY1501" s="364"/>
      <c r="AZ1501" s="364"/>
      <c r="BA1501" s="362"/>
      <c r="BB1501" s="60"/>
      <c r="BC1501" s="60"/>
      <c r="BD1501" s="60"/>
    </row>
    <row r="1502" spans="2:56" ht="14.25" customHeight="1" x14ac:dyDescent="0.55000000000000004">
      <c r="B1502" s="439"/>
      <c r="C1502" s="440"/>
      <c r="D1502" s="440"/>
      <c r="E1502" s="440"/>
      <c r="F1502" s="441"/>
      <c r="G1502" s="396"/>
      <c r="H1502" s="397"/>
      <c r="I1502" s="397"/>
      <c r="J1502" s="398"/>
      <c r="K1502" s="369" t="s">
        <v>6147</v>
      </c>
      <c r="L1502" s="370"/>
      <c r="M1502" s="370"/>
      <c r="N1502" s="370"/>
      <c r="O1502" s="370"/>
      <c r="P1502" s="371"/>
      <c r="Q1502" s="378" t="str">
        <f>VLOOKUP($B1498,[1]D3_3!$B$5:$AV$27,47,FALSE)&amp;""</f>
        <v/>
      </c>
      <c r="R1502" s="378"/>
      <c r="S1502" s="378"/>
      <c r="T1502" s="378"/>
      <c r="U1502" s="378"/>
      <c r="V1502" s="378"/>
      <c r="W1502" s="378"/>
      <c r="X1502" s="378"/>
      <c r="Y1502" s="378"/>
      <c r="Z1502" s="378"/>
      <c r="AA1502" s="378"/>
      <c r="AB1502" s="378"/>
      <c r="AC1502" s="378"/>
      <c r="AD1502" s="378"/>
      <c r="AE1502" s="378"/>
      <c r="AF1502" s="378"/>
      <c r="AG1502" s="378"/>
      <c r="AH1502" s="378"/>
      <c r="AI1502" s="378"/>
      <c r="AJ1502" s="378"/>
      <c r="AK1502" s="378"/>
      <c r="AL1502" s="378"/>
      <c r="AM1502" s="378"/>
      <c r="AN1502" s="378"/>
      <c r="AO1502" s="378"/>
      <c r="AP1502" s="378"/>
      <c r="AQ1502" s="378"/>
      <c r="AR1502" s="378"/>
      <c r="AS1502" s="378"/>
      <c r="AT1502" s="378"/>
      <c r="AU1502" s="378"/>
      <c r="AV1502" s="378"/>
      <c r="AW1502" s="378"/>
      <c r="AX1502" s="378"/>
      <c r="AY1502" s="378"/>
      <c r="AZ1502" s="378"/>
      <c r="BA1502" s="379"/>
      <c r="BB1502" s="60"/>
      <c r="BC1502" s="60"/>
      <c r="BD1502" s="60"/>
    </row>
    <row r="1503" spans="2:56" ht="14.25" customHeight="1" x14ac:dyDescent="0.55000000000000004">
      <c r="B1503" s="439"/>
      <c r="C1503" s="440"/>
      <c r="D1503" s="440"/>
      <c r="E1503" s="440"/>
      <c r="F1503" s="441"/>
      <c r="G1503" s="396"/>
      <c r="H1503" s="397"/>
      <c r="I1503" s="397"/>
      <c r="J1503" s="398"/>
      <c r="K1503" s="372"/>
      <c r="L1503" s="373"/>
      <c r="M1503" s="373"/>
      <c r="N1503" s="373"/>
      <c r="O1503" s="373"/>
      <c r="P1503" s="374"/>
      <c r="Q1503" s="380"/>
      <c r="R1503" s="380"/>
      <c r="S1503" s="380"/>
      <c r="T1503" s="380"/>
      <c r="U1503" s="380"/>
      <c r="V1503" s="380"/>
      <c r="W1503" s="380"/>
      <c r="X1503" s="380"/>
      <c r="Y1503" s="380"/>
      <c r="Z1503" s="380"/>
      <c r="AA1503" s="380"/>
      <c r="AB1503" s="380"/>
      <c r="AC1503" s="380"/>
      <c r="AD1503" s="380"/>
      <c r="AE1503" s="380"/>
      <c r="AF1503" s="380"/>
      <c r="AG1503" s="380"/>
      <c r="AH1503" s="380"/>
      <c r="AI1503" s="380"/>
      <c r="AJ1503" s="380"/>
      <c r="AK1503" s="380"/>
      <c r="AL1503" s="380"/>
      <c r="AM1503" s="380"/>
      <c r="AN1503" s="380"/>
      <c r="AO1503" s="380"/>
      <c r="AP1503" s="380"/>
      <c r="AQ1503" s="380"/>
      <c r="AR1503" s="380"/>
      <c r="AS1503" s="380"/>
      <c r="AT1503" s="380"/>
      <c r="AU1503" s="380"/>
      <c r="AV1503" s="380"/>
      <c r="AW1503" s="380"/>
      <c r="AX1503" s="380"/>
      <c r="AY1503" s="380"/>
      <c r="AZ1503" s="380"/>
      <c r="BA1503" s="381"/>
      <c r="BB1503" s="60"/>
      <c r="BC1503" s="60"/>
      <c r="BD1503" s="60"/>
    </row>
    <row r="1504" spans="2:56" ht="14.25" customHeight="1" x14ac:dyDescent="0.55000000000000004">
      <c r="B1504" s="439"/>
      <c r="C1504" s="440"/>
      <c r="D1504" s="440"/>
      <c r="E1504" s="440"/>
      <c r="F1504" s="441"/>
      <c r="G1504" s="396"/>
      <c r="H1504" s="397"/>
      <c r="I1504" s="397"/>
      <c r="J1504" s="398"/>
      <c r="K1504" s="372"/>
      <c r="L1504" s="373"/>
      <c r="M1504" s="373"/>
      <c r="N1504" s="373"/>
      <c r="O1504" s="373"/>
      <c r="P1504" s="374"/>
      <c r="Q1504" s="380"/>
      <c r="R1504" s="380"/>
      <c r="S1504" s="380"/>
      <c r="T1504" s="380"/>
      <c r="U1504" s="380"/>
      <c r="V1504" s="380"/>
      <c r="W1504" s="380"/>
      <c r="X1504" s="380"/>
      <c r="Y1504" s="380"/>
      <c r="Z1504" s="380"/>
      <c r="AA1504" s="380"/>
      <c r="AB1504" s="380"/>
      <c r="AC1504" s="380"/>
      <c r="AD1504" s="380"/>
      <c r="AE1504" s="380"/>
      <c r="AF1504" s="380"/>
      <c r="AG1504" s="380"/>
      <c r="AH1504" s="380"/>
      <c r="AI1504" s="380"/>
      <c r="AJ1504" s="380"/>
      <c r="AK1504" s="380"/>
      <c r="AL1504" s="380"/>
      <c r="AM1504" s="380"/>
      <c r="AN1504" s="380"/>
      <c r="AO1504" s="380"/>
      <c r="AP1504" s="380"/>
      <c r="AQ1504" s="380"/>
      <c r="AR1504" s="380"/>
      <c r="AS1504" s="380"/>
      <c r="AT1504" s="380"/>
      <c r="AU1504" s="380"/>
      <c r="AV1504" s="380"/>
      <c r="AW1504" s="380"/>
      <c r="AX1504" s="380"/>
      <c r="AY1504" s="380"/>
      <c r="AZ1504" s="380"/>
      <c r="BA1504" s="381"/>
      <c r="BB1504" s="60"/>
      <c r="BC1504" s="60"/>
      <c r="BD1504" s="60"/>
    </row>
    <row r="1505" spans="2:56" ht="14.25" customHeight="1" x14ac:dyDescent="0.55000000000000004">
      <c r="B1505" s="439"/>
      <c r="C1505" s="440"/>
      <c r="D1505" s="440"/>
      <c r="E1505" s="440"/>
      <c r="F1505" s="441"/>
      <c r="G1505" s="396"/>
      <c r="H1505" s="397"/>
      <c r="I1505" s="397"/>
      <c r="J1505" s="398"/>
      <c r="K1505" s="372"/>
      <c r="L1505" s="373"/>
      <c r="M1505" s="373"/>
      <c r="N1505" s="373"/>
      <c r="O1505" s="373"/>
      <c r="P1505" s="374"/>
      <c r="Q1505" s="380"/>
      <c r="R1505" s="380"/>
      <c r="S1505" s="380"/>
      <c r="T1505" s="380"/>
      <c r="U1505" s="380"/>
      <c r="V1505" s="380"/>
      <c r="W1505" s="380"/>
      <c r="X1505" s="380"/>
      <c r="Y1505" s="380"/>
      <c r="Z1505" s="380"/>
      <c r="AA1505" s="380"/>
      <c r="AB1505" s="380"/>
      <c r="AC1505" s="380"/>
      <c r="AD1505" s="380"/>
      <c r="AE1505" s="380"/>
      <c r="AF1505" s="380"/>
      <c r="AG1505" s="380"/>
      <c r="AH1505" s="380"/>
      <c r="AI1505" s="380"/>
      <c r="AJ1505" s="380"/>
      <c r="AK1505" s="380"/>
      <c r="AL1505" s="380"/>
      <c r="AM1505" s="380"/>
      <c r="AN1505" s="380"/>
      <c r="AO1505" s="380"/>
      <c r="AP1505" s="380"/>
      <c r="AQ1505" s="380"/>
      <c r="AR1505" s="380"/>
      <c r="AS1505" s="380"/>
      <c r="AT1505" s="380"/>
      <c r="AU1505" s="380"/>
      <c r="AV1505" s="380"/>
      <c r="AW1505" s="380"/>
      <c r="AX1505" s="380"/>
      <c r="AY1505" s="380"/>
      <c r="AZ1505" s="380"/>
      <c r="BA1505" s="381"/>
      <c r="BB1505" s="60"/>
      <c r="BC1505" s="60"/>
      <c r="BD1505" s="60"/>
    </row>
    <row r="1506" spans="2:56" ht="14.25" customHeight="1" x14ac:dyDescent="0.55000000000000004">
      <c r="B1506" s="442"/>
      <c r="C1506" s="443"/>
      <c r="D1506" s="443"/>
      <c r="E1506" s="443"/>
      <c r="F1506" s="444"/>
      <c r="G1506" s="399"/>
      <c r="H1506" s="400"/>
      <c r="I1506" s="400"/>
      <c r="J1506" s="401"/>
      <c r="K1506" s="375"/>
      <c r="L1506" s="376"/>
      <c r="M1506" s="376"/>
      <c r="N1506" s="376"/>
      <c r="O1506" s="376"/>
      <c r="P1506" s="377"/>
      <c r="Q1506" s="382"/>
      <c r="R1506" s="382"/>
      <c r="S1506" s="382"/>
      <c r="T1506" s="382"/>
      <c r="U1506" s="382"/>
      <c r="V1506" s="382"/>
      <c r="W1506" s="382"/>
      <c r="X1506" s="382"/>
      <c r="Y1506" s="382"/>
      <c r="Z1506" s="382"/>
      <c r="AA1506" s="382"/>
      <c r="AB1506" s="382"/>
      <c r="AC1506" s="382"/>
      <c r="AD1506" s="382"/>
      <c r="AE1506" s="382"/>
      <c r="AF1506" s="382"/>
      <c r="AG1506" s="382"/>
      <c r="AH1506" s="382"/>
      <c r="AI1506" s="382"/>
      <c r="AJ1506" s="382"/>
      <c r="AK1506" s="382"/>
      <c r="AL1506" s="382"/>
      <c r="AM1506" s="382"/>
      <c r="AN1506" s="382"/>
      <c r="AO1506" s="382"/>
      <c r="AP1506" s="382"/>
      <c r="AQ1506" s="382"/>
      <c r="AR1506" s="382"/>
      <c r="AS1506" s="382"/>
      <c r="AT1506" s="382"/>
      <c r="AU1506" s="382"/>
      <c r="AV1506" s="382"/>
      <c r="AW1506" s="382"/>
      <c r="AX1506" s="382"/>
      <c r="AY1506" s="382"/>
      <c r="AZ1506" s="382"/>
      <c r="BA1506" s="383"/>
      <c r="BB1506" s="60"/>
      <c r="BC1506" s="60"/>
      <c r="BD1506" s="60"/>
    </row>
    <row r="1507" spans="2:56" ht="14.25" customHeight="1" x14ac:dyDescent="0.55000000000000004">
      <c r="B1507" s="384" t="s">
        <v>6152</v>
      </c>
      <c r="C1507" s="385"/>
      <c r="D1507" s="385"/>
      <c r="E1507" s="385"/>
      <c r="F1507" s="386"/>
      <c r="G1507" s="393" t="str">
        <f>VLOOKUP($B1507,[1]D3_3!$B$5:$AV$27,5,FALSE)&amp;""</f>
        <v/>
      </c>
      <c r="H1507" s="394"/>
      <c r="I1507" s="394"/>
      <c r="J1507" s="395"/>
      <c r="K1507" s="370" t="s">
        <v>6145</v>
      </c>
      <c r="L1507" s="370"/>
      <c r="M1507" s="370"/>
      <c r="N1507" s="370"/>
      <c r="O1507" s="370"/>
      <c r="P1507" s="371"/>
      <c r="Q1507" s="434" t="str">
        <f>VLOOKUP($B1507,[1]D3_3!$B$5:$AV$27,7,FALSE)&amp;""</f>
        <v/>
      </c>
      <c r="R1507" s="435"/>
      <c r="S1507" s="320" t="str">
        <f>VLOOKUP($B1507,[1]D3_3!$B$5:$AV$27,9,FALSE)&amp;""</f>
        <v/>
      </c>
      <c r="T1507" s="184"/>
      <c r="U1507" s="320" t="str">
        <f>VLOOKUP($B1507,[1]D3_3!$B$5:$AV$27,10,FALSE)&amp;""</f>
        <v/>
      </c>
      <c r="V1507" s="184"/>
      <c r="W1507" s="320" t="str">
        <f>VLOOKUP($B1507,[1]D3_3!$B$5:$AV$27,11,FALSE)&amp;""</f>
        <v/>
      </c>
      <c r="X1507" s="184"/>
      <c r="Y1507" s="320" t="str">
        <f>VLOOKUP($B1507,[1]D3_3!$B$5:$AV$27,12,FALSE)&amp;""</f>
        <v/>
      </c>
      <c r="Z1507" s="184"/>
      <c r="AA1507" s="320" t="str">
        <f>VLOOKUP($B1507,[1]D3_3!$B$5:$AV$27,13,FALSE)&amp;""</f>
        <v/>
      </c>
      <c r="AB1507" s="184"/>
      <c r="AC1507" s="320" t="str">
        <f>VLOOKUP($B1507,[1]D3_3!$B$5:$AV$27,14,FALSE)&amp;""</f>
        <v/>
      </c>
      <c r="AD1507" s="184"/>
      <c r="AE1507" s="320" t="str">
        <f>VLOOKUP($B1507,[1]D3_3!$B$5:$AV$27,15,FALSE)&amp;""</f>
        <v/>
      </c>
      <c r="AF1507" s="184"/>
      <c r="AG1507" s="320" t="str">
        <f>VLOOKUP($B1507,[1]D3_3!$B$5:$AV$27,16,FALSE)&amp;""</f>
        <v/>
      </c>
      <c r="AH1507" s="184"/>
      <c r="AI1507" s="407" t="s">
        <v>6362</v>
      </c>
      <c r="AJ1507" s="408"/>
      <c r="AK1507" s="408"/>
      <c r="AL1507" s="408"/>
      <c r="AM1507" s="408"/>
      <c r="AN1507" s="408"/>
      <c r="AO1507" s="434" t="str">
        <f>VLOOKUP($B1507,[1]D3_3!$B$5:$AV$27,17,FALSE)&amp;""</f>
        <v/>
      </c>
      <c r="AP1507" s="435"/>
      <c r="AQ1507" s="438" t="s">
        <v>58</v>
      </c>
      <c r="AR1507" s="438"/>
      <c r="AS1507" s="438"/>
      <c r="AT1507" s="438"/>
      <c r="AU1507" s="321" t="str">
        <f>VLOOKUP($B1507,[1]D3_3!$B$5:$AV$27,19,FALSE)&amp;""</f>
        <v/>
      </c>
      <c r="AV1507" s="363"/>
      <c r="AW1507" s="363"/>
      <c r="AX1507" s="216" t="s">
        <v>59</v>
      </c>
      <c r="AY1507" s="363" t="str">
        <f>VLOOKUP($B1507,[1]D3_3!$B$5:$AV$27,20,FALSE)&amp;""</f>
        <v/>
      </c>
      <c r="AZ1507" s="363"/>
      <c r="BA1507" s="360"/>
      <c r="BB1507" s="60"/>
      <c r="BC1507" s="60"/>
      <c r="BD1507" s="60"/>
    </row>
    <row r="1508" spans="2:56" ht="14.25" customHeight="1" x14ac:dyDescent="0.55000000000000004">
      <c r="B1508" s="387"/>
      <c r="C1508" s="388"/>
      <c r="D1508" s="388"/>
      <c r="E1508" s="388"/>
      <c r="F1508" s="389"/>
      <c r="G1508" s="396"/>
      <c r="H1508" s="397"/>
      <c r="I1508" s="397"/>
      <c r="J1508" s="398"/>
      <c r="K1508" s="376"/>
      <c r="L1508" s="376"/>
      <c r="M1508" s="376"/>
      <c r="N1508" s="376"/>
      <c r="O1508" s="376"/>
      <c r="P1508" s="377"/>
      <c r="Q1508" s="435"/>
      <c r="R1508" s="435"/>
      <c r="S1508" s="184"/>
      <c r="T1508" s="184"/>
      <c r="U1508" s="184"/>
      <c r="V1508" s="184"/>
      <c r="W1508" s="184"/>
      <c r="X1508" s="184"/>
      <c r="Y1508" s="184"/>
      <c r="Z1508" s="184"/>
      <c r="AA1508" s="184"/>
      <c r="AB1508" s="184"/>
      <c r="AC1508" s="184"/>
      <c r="AD1508" s="184"/>
      <c r="AE1508" s="184"/>
      <c r="AF1508" s="184"/>
      <c r="AG1508" s="184"/>
      <c r="AH1508" s="184"/>
      <c r="AI1508" s="409"/>
      <c r="AJ1508" s="410"/>
      <c r="AK1508" s="410"/>
      <c r="AL1508" s="410"/>
      <c r="AM1508" s="410"/>
      <c r="AN1508" s="410"/>
      <c r="AO1508" s="435"/>
      <c r="AP1508" s="435"/>
      <c r="AQ1508" s="436"/>
      <c r="AR1508" s="436"/>
      <c r="AS1508" s="436"/>
      <c r="AT1508" s="436"/>
      <c r="AU1508" s="411"/>
      <c r="AV1508" s="367"/>
      <c r="AW1508" s="367"/>
      <c r="AX1508" s="223"/>
      <c r="AY1508" s="367"/>
      <c r="AZ1508" s="367"/>
      <c r="BA1508" s="368"/>
      <c r="BB1508" s="60"/>
      <c r="BC1508" s="60"/>
      <c r="BD1508" s="60"/>
    </row>
    <row r="1509" spans="2:56" ht="14.25" customHeight="1" x14ac:dyDescent="0.55000000000000004">
      <c r="B1509" s="387"/>
      <c r="C1509" s="388"/>
      <c r="D1509" s="388"/>
      <c r="E1509" s="388"/>
      <c r="F1509" s="389"/>
      <c r="G1509" s="396"/>
      <c r="H1509" s="397"/>
      <c r="I1509" s="397"/>
      <c r="J1509" s="398"/>
      <c r="K1509" s="370" t="s">
        <v>6146</v>
      </c>
      <c r="L1509" s="370"/>
      <c r="M1509" s="370"/>
      <c r="N1509" s="370"/>
      <c r="O1509" s="370"/>
      <c r="P1509" s="371"/>
      <c r="Q1509" s="434" t="str">
        <f>VLOOKUP($B1507,[1]D3_3!$B$5:$AV$27,8,FALSE)&amp;""</f>
        <v/>
      </c>
      <c r="R1509" s="435"/>
      <c r="S1509" s="184"/>
      <c r="T1509" s="184"/>
      <c r="U1509" s="184"/>
      <c r="V1509" s="184"/>
      <c r="W1509" s="184"/>
      <c r="X1509" s="184"/>
      <c r="Y1509" s="184"/>
      <c r="Z1509" s="184"/>
      <c r="AA1509" s="184"/>
      <c r="AB1509" s="184"/>
      <c r="AC1509" s="184"/>
      <c r="AD1509" s="184"/>
      <c r="AE1509" s="184"/>
      <c r="AF1509" s="184"/>
      <c r="AG1509" s="184"/>
      <c r="AH1509" s="184"/>
      <c r="AI1509" s="402" t="s">
        <v>6363</v>
      </c>
      <c r="AJ1509" s="403"/>
      <c r="AK1509" s="403"/>
      <c r="AL1509" s="403"/>
      <c r="AM1509" s="403"/>
      <c r="AN1509" s="403"/>
      <c r="AO1509" s="434" t="str">
        <f>VLOOKUP($B1507,[1]D3_3!$B$5:$AV$27,18,FALSE)&amp;""</f>
        <v/>
      </c>
      <c r="AP1509" s="435"/>
      <c r="AQ1509" s="436" t="s">
        <v>60</v>
      </c>
      <c r="AR1509" s="436"/>
      <c r="AS1509" s="436"/>
      <c r="AT1509" s="436"/>
      <c r="AU1509" s="406" t="str">
        <f>VLOOKUP($B1507,[1]D3_3!$B$5:$AV$27,21,FALSE)&amp;""</f>
        <v/>
      </c>
      <c r="AV1509" s="365"/>
      <c r="AW1509" s="365"/>
      <c r="AX1509" s="223" t="s">
        <v>59</v>
      </c>
      <c r="AY1509" s="365" t="str">
        <f>VLOOKUP($B1507,[1]D3_3!$B$5:$AV$27,22,FALSE)&amp;""</f>
        <v/>
      </c>
      <c r="AZ1509" s="365"/>
      <c r="BA1509" s="366"/>
      <c r="BB1509" s="60"/>
      <c r="BC1509" s="60"/>
      <c r="BD1509" s="60"/>
    </row>
    <row r="1510" spans="2:56" ht="14.25" customHeight="1" x14ac:dyDescent="0.55000000000000004">
      <c r="B1510" s="387"/>
      <c r="C1510" s="388"/>
      <c r="D1510" s="388"/>
      <c r="E1510" s="388"/>
      <c r="F1510" s="389"/>
      <c r="G1510" s="396"/>
      <c r="H1510" s="397"/>
      <c r="I1510" s="397"/>
      <c r="J1510" s="398"/>
      <c r="K1510" s="376"/>
      <c r="L1510" s="376"/>
      <c r="M1510" s="376"/>
      <c r="N1510" s="376"/>
      <c r="O1510" s="376"/>
      <c r="P1510" s="377"/>
      <c r="Q1510" s="435"/>
      <c r="R1510" s="435"/>
      <c r="S1510" s="184"/>
      <c r="T1510" s="184"/>
      <c r="U1510" s="184"/>
      <c r="V1510" s="184"/>
      <c r="W1510" s="184"/>
      <c r="X1510" s="184"/>
      <c r="Y1510" s="184"/>
      <c r="Z1510" s="184"/>
      <c r="AA1510" s="184"/>
      <c r="AB1510" s="184"/>
      <c r="AC1510" s="184"/>
      <c r="AD1510" s="184"/>
      <c r="AE1510" s="184"/>
      <c r="AF1510" s="184"/>
      <c r="AG1510" s="184"/>
      <c r="AH1510" s="184"/>
      <c r="AI1510" s="404"/>
      <c r="AJ1510" s="405"/>
      <c r="AK1510" s="405"/>
      <c r="AL1510" s="405"/>
      <c r="AM1510" s="405"/>
      <c r="AN1510" s="405"/>
      <c r="AO1510" s="435"/>
      <c r="AP1510" s="435"/>
      <c r="AQ1510" s="437"/>
      <c r="AR1510" s="437"/>
      <c r="AS1510" s="437"/>
      <c r="AT1510" s="437"/>
      <c r="AU1510" s="361"/>
      <c r="AV1510" s="364"/>
      <c r="AW1510" s="364"/>
      <c r="AX1510" s="245"/>
      <c r="AY1510" s="364"/>
      <c r="AZ1510" s="364"/>
      <c r="BA1510" s="362"/>
      <c r="BB1510" s="60"/>
      <c r="BC1510" s="60"/>
      <c r="BD1510" s="60"/>
    </row>
    <row r="1511" spans="2:56" ht="14.25" customHeight="1" x14ac:dyDescent="0.55000000000000004">
      <c r="B1511" s="439"/>
      <c r="C1511" s="440"/>
      <c r="D1511" s="440"/>
      <c r="E1511" s="440"/>
      <c r="F1511" s="441"/>
      <c r="G1511" s="396"/>
      <c r="H1511" s="397"/>
      <c r="I1511" s="397"/>
      <c r="J1511" s="398"/>
      <c r="K1511" s="369" t="s">
        <v>6147</v>
      </c>
      <c r="L1511" s="370"/>
      <c r="M1511" s="370"/>
      <c r="N1511" s="370"/>
      <c r="O1511" s="370"/>
      <c r="P1511" s="371"/>
      <c r="Q1511" s="378" t="str">
        <f>VLOOKUP($B1507,[1]D3_3!$B$5:$AV$27,47,FALSE)&amp;""</f>
        <v/>
      </c>
      <c r="R1511" s="378"/>
      <c r="S1511" s="378"/>
      <c r="T1511" s="378"/>
      <c r="U1511" s="378"/>
      <c r="V1511" s="378"/>
      <c r="W1511" s="378"/>
      <c r="X1511" s="378"/>
      <c r="Y1511" s="378"/>
      <c r="Z1511" s="378"/>
      <c r="AA1511" s="378"/>
      <c r="AB1511" s="378"/>
      <c r="AC1511" s="378"/>
      <c r="AD1511" s="378"/>
      <c r="AE1511" s="378"/>
      <c r="AF1511" s="378"/>
      <c r="AG1511" s="378"/>
      <c r="AH1511" s="378"/>
      <c r="AI1511" s="378"/>
      <c r="AJ1511" s="378"/>
      <c r="AK1511" s="378"/>
      <c r="AL1511" s="378"/>
      <c r="AM1511" s="378"/>
      <c r="AN1511" s="378"/>
      <c r="AO1511" s="378"/>
      <c r="AP1511" s="378"/>
      <c r="AQ1511" s="378"/>
      <c r="AR1511" s="378"/>
      <c r="AS1511" s="378"/>
      <c r="AT1511" s="378"/>
      <c r="AU1511" s="378"/>
      <c r="AV1511" s="378"/>
      <c r="AW1511" s="378"/>
      <c r="AX1511" s="378"/>
      <c r="AY1511" s="378"/>
      <c r="AZ1511" s="378"/>
      <c r="BA1511" s="379"/>
      <c r="BB1511" s="60"/>
      <c r="BC1511" s="60"/>
      <c r="BD1511" s="60"/>
    </row>
    <row r="1512" spans="2:56" ht="14.25" customHeight="1" x14ac:dyDescent="0.55000000000000004">
      <c r="B1512" s="439"/>
      <c r="C1512" s="440"/>
      <c r="D1512" s="440"/>
      <c r="E1512" s="440"/>
      <c r="F1512" s="441"/>
      <c r="G1512" s="396"/>
      <c r="H1512" s="397"/>
      <c r="I1512" s="397"/>
      <c r="J1512" s="398"/>
      <c r="K1512" s="372"/>
      <c r="L1512" s="373"/>
      <c r="M1512" s="373"/>
      <c r="N1512" s="373"/>
      <c r="O1512" s="373"/>
      <c r="P1512" s="374"/>
      <c r="Q1512" s="380"/>
      <c r="R1512" s="380"/>
      <c r="S1512" s="380"/>
      <c r="T1512" s="380"/>
      <c r="U1512" s="380"/>
      <c r="V1512" s="380"/>
      <c r="W1512" s="380"/>
      <c r="X1512" s="380"/>
      <c r="Y1512" s="380"/>
      <c r="Z1512" s="380"/>
      <c r="AA1512" s="380"/>
      <c r="AB1512" s="380"/>
      <c r="AC1512" s="380"/>
      <c r="AD1512" s="380"/>
      <c r="AE1512" s="380"/>
      <c r="AF1512" s="380"/>
      <c r="AG1512" s="380"/>
      <c r="AH1512" s="380"/>
      <c r="AI1512" s="380"/>
      <c r="AJ1512" s="380"/>
      <c r="AK1512" s="380"/>
      <c r="AL1512" s="380"/>
      <c r="AM1512" s="380"/>
      <c r="AN1512" s="380"/>
      <c r="AO1512" s="380"/>
      <c r="AP1512" s="380"/>
      <c r="AQ1512" s="380"/>
      <c r="AR1512" s="380"/>
      <c r="AS1512" s="380"/>
      <c r="AT1512" s="380"/>
      <c r="AU1512" s="380"/>
      <c r="AV1512" s="380"/>
      <c r="AW1512" s="380"/>
      <c r="AX1512" s="380"/>
      <c r="AY1512" s="380"/>
      <c r="AZ1512" s="380"/>
      <c r="BA1512" s="381"/>
      <c r="BB1512" s="60"/>
      <c r="BC1512" s="60"/>
      <c r="BD1512" s="60"/>
    </row>
    <row r="1513" spans="2:56" ht="14.25" customHeight="1" x14ac:dyDescent="0.55000000000000004">
      <c r="B1513" s="439"/>
      <c r="C1513" s="440"/>
      <c r="D1513" s="440"/>
      <c r="E1513" s="440"/>
      <c r="F1513" s="441"/>
      <c r="G1513" s="396"/>
      <c r="H1513" s="397"/>
      <c r="I1513" s="397"/>
      <c r="J1513" s="398"/>
      <c r="K1513" s="372"/>
      <c r="L1513" s="373"/>
      <c r="M1513" s="373"/>
      <c r="N1513" s="373"/>
      <c r="O1513" s="373"/>
      <c r="P1513" s="374"/>
      <c r="Q1513" s="380"/>
      <c r="R1513" s="380"/>
      <c r="S1513" s="380"/>
      <c r="T1513" s="380"/>
      <c r="U1513" s="380"/>
      <c r="V1513" s="380"/>
      <c r="W1513" s="380"/>
      <c r="X1513" s="380"/>
      <c r="Y1513" s="380"/>
      <c r="Z1513" s="380"/>
      <c r="AA1513" s="380"/>
      <c r="AB1513" s="380"/>
      <c r="AC1513" s="380"/>
      <c r="AD1513" s="380"/>
      <c r="AE1513" s="380"/>
      <c r="AF1513" s="380"/>
      <c r="AG1513" s="380"/>
      <c r="AH1513" s="380"/>
      <c r="AI1513" s="380"/>
      <c r="AJ1513" s="380"/>
      <c r="AK1513" s="380"/>
      <c r="AL1513" s="380"/>
      <c r="AM1513" s="380"/>
      <c r="AN1513" s="380"/>
      <c r="AO1513" s="380"/>
      <c r="AP1513" s="380"/>
      <c r="AQ1513" s="380"/>
      <c r="AR1513" s="380"/>
      <c r="AS1513" s="380"/>
      <c r="AT1513" s="380"/>
      <c r="AU1513" s="380"/>
      <c r="AV1513" s="380"/>
      <c r="AW1513" s="380"/>
      <c r="AX1513" s="380"/>
      <c r="AY1513" s="380"/>
      <c r="AZ1513" s="380"/>
      <c r="BA1513" s="381"/>
      <c r="BB1513" s="60"/>
      <c r="BC1513" s="60"/>
      <c r="BD1513" s="60"/>
    </row>
    <row r="1514" spans="2:56" ht="14.25" customHeight="1" x14ac:dyDescent="0.55000000000000004">
      <c r="B1514" s="439"/>
      <c r="C1514" s="440"/>
      <c r="D1514" s="440"/>
      <c r="E1514" s="440"/>
      <c r="F1514" s="441"/>
      <c r="G1514" s="396"/>
      <c r="H1514" s="397"/>
      <c r="I1514" s="397"/>
      <c r="J1514" s="398"/>
      <c r="K1514" s="372"/>
      <c r="L1514" s="373"/>
      <c r="M1514" s="373"/>
      <c r="N1514" s="373"/>
      <c r="O1514" s="373"/>
      <c r="P1514" s="374"/>
      <c r="Q1514" s="380"/>
      <c r="R1514" s="380"/>
      <c r="S1514" s="380"/>
      <c r="T1514" s="380"/>
      <c r="U1514" s="380"/>
      <c r="V1514" s="380"/>
      <c r="W1514" s="380"/>
      <c r="X1514" s="380"/>
      <c r="Y1514" s="380"/>
      <c r="Z1514" s="380"/>
      <c r="AA1514" s="380"/>
      <c r="AB1514" s="380"/>
      <c r="AC1514" s="380"/>
      <c r="AD1514" s="380"/>
      <c r="AE1514" s="380"/>
      <c r="AF1514" s="380"/>
      <c r="AG1514" s="380"/>
      <c r="AH1514" s="380"/>
      <c r="AI1514" s="380"/>
      <c r="AJ1514" s="380"/>
      <c r="AK1514" s="380"/>
      <c r="AL1514" s="380"/>
      <c r="AM1514" s="380"/>
      <c r="AN1514" s="380"/>
      <c r="AO1514" s="380"/>
      <c r="AP1514" s="380"/>
      <c r="AQ1514" s="380"/>
      <c r="AR1514" s="380"/>
      <c r="AS1514" s="380"/>
      <c r="AT1514" s="380"/>
      <c r="AU1514" s="380"/>
      <c r="AV1514" s="380"/>
      <c r="AW1514" s="380"/>
      <c r="AX1514" s="380"/>
      <c r="AY1514" s="380"/>
      <c r="AZ1514" s="380"/>
      <c r="BA1514" s="381"/>
      <c r="BB1514" s="60"/>
      <c r="BC1514" s="60"/>
      <c r="BD1514" s="60"/>
    </row>
    <row r="1515" spans="2:56" ht="14.25" customHeight="1" x14ac:dyDescent="0.55000000000000004">
      <c r="B1515" s="442"/>
      <c r="C1515" s="443"/>
      <c r="D1515" s="443"/>
      <c r="E1515" s="443"/>
      <c r="F1515" s="444"/>
      <c r="G1515" s="399"/>
      <c r="H1515" s="400"/>
      <c r="I1515" s="400"/>
      <c r="J1515" s="401"/>
      <c r="K1515" s="375"/>
      <c r="L1515" s="376"/>
      <c r="M1515" s="376"/>
      <c r="N1515" s="376"/>
      <c r="O1515" s="376"/>
      <c r="P1515" s="377"/>
      <c r="Q1515" s="382"/>
      <c r="R1515" s="382"/>
      <c r="S1515" s="382"/>
      <c r="T1515" s="382"/>
      <c r="U1515" s="382"/>
      <c r="V1515" s="382"/>
      <c r="W1515" s="382"/>
      <c r="X1515" s="382"/>
      <c r="Y1515" s="382"/>
      <c r="Z1515" s="382"/>
      <c r="AA1515" s="382"/>
      <c r="AB1515" s="382"/>
      <c r="AC1515" s="382"/>
      <c r="AD1515" s="382"/>
      <c r="AE1515" s="382"/>
      <c r="AF1515" s="382"/>
      <c r="AG1515" s="382"/>
      <c r="AH1515" s="382"/>
      <c r="AI1515" s="382"/>
      <c r="AJ1515" s="382"/>
      <c r="AK1515" s="382"/>
      <c r="AL1515" s="382"/>
      <c r="AM1515" s="382"/>
      <c r="AN1515" s="382"/>
      <c r="AO1515" s="382"/>
      <c r="AP1515" s="382"/>
      <c r="AQ1515" s="382"/>
      <c r="AR1515" s="382"/>
      <c r="AS1515" s="382"/>
      <c r="AT1515" s="382"/>
      <c r="AU1515" s="382"/>
      <c r="AV1515" s="382"/>
      <c r="AW1515" s="382"/>
      <c r="AX1515" s="382"/>
      <c r="AY1515" s="382"/>
      <c r="AZ1515" s="382"/>
      <c r="BA1515" s="383"/>
      <c r="BB1515" s="60"/>
      <c r="BC1515" s="60"/>
      <c r="BD1515" s="60"/>
    </row>
    <row r="1516" spans="2:56" ht="14.25" customHeight="1" x14ac:dyDescent="0.55000000000000004">
      <c r="B1516" s="384" t="s">
        <v>6153</v>
      </c>
      <c r="C1516" s="385"/>
      <c r="D1516" s="385"/>
      <c r="E1516" s="385"/>
      <c r="F1516" s="386"/>
      <c r="G1516" s="393" t="str">
        <f>VLOOKUP($B1516,[1]D3_3!$B$5:$AV$27,5,FALSE)&amp;""</f>
        <v/>
      </c>
      <c r="H1516" s="394"/>
      <c r="I1516" s="394"/>
      <c r="J1516" s="395"/>
      <c r="K1516" s="370" t="s">
        <v>6145</v>
      </c>
      <c r="L1516" s="370"/>
      <c r="M1516" s="370"/>
      <c r="N1516" s="370"/>
      <c r="O1516" s="370"/>
      <c r="P1516" s="371"/>
      <c r="Q1516" s="434" t="str">
        <f>VLOOKUP($B1516,[1]D3_3!$B$5:$AV$27,7,FALSE)&amp;""</f>
        <v/>
      </c>
      <c r="R1516" s="435"/>
      <c r="S1516" s="320" t="str">
        <f>VLOOKUP($B1516,[1]D3_3!$B$5:$AV$27,9,FALSE)&amp;""</f>
        <v/>
      </c>
      <c r="T1516" s="184"/>
      <c r="U1516" s="320" t="str">
        <f>VLOOKUP($B1516,[1]D3_3!$B$5:$AV$27,10,FALSE)&amp;""</f>
        <v/>
      </c>
      <c r="V1516" s="184"/>
      <c r="W1516" s="320" t="str">
        <f>VLOOKUP($B1516,[1]D3_3!$B$5:$AV$27,11,FALSE)&amp;""</f>
        <v/>
      </c>
      <c r="X1516" s="184"/>
      <c r="Y1516" s="320" t="str">
        <f>VLOOKUP($B1516,[1]D3_3!$B$5:$AV$27,12,FALSE)&amp;""</f>
        <v/>
      </c>
      <c r="Z1516" s="184"/>
      <c r="AA1516" s="320" t="str">
        <f>VLOOKUP($B1516,[1]D3_3!$B$5:$AV$27,13,FALSE)&amp;""</f>
        <v/>
      </c>
      <c r="AB1516" s="184"/>
      <c r="AC1516" s="320" t="str">
        <f>VLOOKUP($B1516,[1]D3_3!$B$5:$AV$27,14,FALSE)&amp;""</f>
        <v/>
      </c>
      <c r="AD1516" s="184"/>
      <c r="AE1516" s="320" t="str">
        <f>VLOOKUP($B1516,[1]D3_3!$B$5:$AV$27,15,FALSE)&amp;""</f>
        <v/>
      </c>
      <c r="AF1516" s="184"/>
      <c r="AG1516" s="320" t="str">
        <f>VLOOKUP($B1516,[1]D3_3!$B$5:$AV$27,16,FALSE)&amp;""</f>
        <v/>
      </c>
      <c r="AH1516" s="184"/>
      <c r="AI1516" s="407" t="s">
        <v>6362</v>
      </c>
      <c r="AJ1516" s="408"/>
      <c r="AK1516" s="408"/>
      <c r="AL1516" s="408"/>
      <c r="AM1516" s="408"/>
      <c r="AN1516" s="408"/>
      <c r="AO1516" s="434" t="str">
        <f>VLOOKUP($B1516,[1]D3_3!$B$5:$AV$27,17,FALSE)&amp;""</f>
        <v/>
      </c>
      <c r="AP1516" s="435"/>
      <c r="AQ1516" s="438" t="s">
        <v>58</v>
      </c>
      <c r="AR1516" s="438"/>
      <c r="AS1516" s="438"/>
      <c r="AT1516" s="438"/>
      <c r="AU1516" s="321" t="str">
        <f>VLOOKUP($B1516,[1]D3_3!$B$5:$AV$27,19,FALSE)&amp;""</f>
        <v/>
      </c>
      <c r="AV1516" s="363"/>
      <c r="AW1516" s="363"/>
      <c r="AX1516" s="216" t="s">
        <v>59</v>
      </c>
      <c r="AY1516" s="363" t="str">
        <f>VLOOKUP($B1516,[1]D3_3!$B$5:$AV$27,20,FALSE)&amp;""</f>
        <v/>
      </c>
      <c r="AZ1516" s="363"/>
      <c r="BA1516" s="360"/>
      <c r="BB1516" s="60"/>
      <c r="BC1516" s="60"/>
      <c r="BD1516" s="60"/>
    </row>
    <row r="1517" spans="2:56" ht="14.25" customHeight="1" x14ac:dyDescent="0.55000000000000004">
      <c r="B1517" s="387"/>
      <c r="C1517" s="388"/>
      <c r="D1517" s="388"/>
      <c r="E1517" s="388"/>
      <c r="F1517" s="389"/>
      <c r="G1517" s="396"/>
      <c r="H1517" s="397"/>
      <c r="I1517" s="397"/>
      <c r="J1517" s="398"/>
      <c r="K1517" s="376"/>
      <c r="L1517" s="376"/>
      <c r="M1517" s="376"/>
      <c r="N1517" s="376"/>
      <c r="O1517" s="376"/>
      <c r="P1517" s="377"/>
      <c r="Q1517" s="435"/>
      <c r="R1517" s="435"/>
      <c r="S1517" s="184"/>
      <c r="T1517" s="184"/>
      <c r="U1517" s="184"/>
      <c r="V1517" s="184"/>
      <c r="W1517" s="184"/>
      <c r="X1517" s="184"/>
      <c r="Y1517" s="184"/>
      <c r="Z1517" s="184"/>
      <c r="AA1517" s="184"/>
      <c r="AB1517" s="184"/>
      <c r="AC1517" s="184"/>
      <c r="AD1517" s="184"/>
      <c r="AE1517" s="184"/>
      <c r="AF1517" s="184"/>
      <c r="AG1517" s="184"/>
      <c r="AH1517" s="184"/>
      <c r="AI1517" s="409"/>
      <c r="AJ1517" s="410"/>
      <c r="AK1517" s="410"/>
      <c r="AL1517" s="410"/>
      <c r="AM1517" s="410"/>
      <c r="AN1517" s="410"/>
      <c r="AO1517" s="435"/>
      <c r="AP1517" s="435"/>
      <c r="AQ1517" s="436"/>
      <c r="AR1517" s="436"/>
      <c r="AS1517" s="436"/>
      <c r="AT1517" s="436"/>
      <c r="AU1517" s="411"/>
      <c r="AV1517" s="367"/>
      <c r="AW1517" s="367"/>
      <c r="AX1517" s="223"/>
      <c r="AY1517" s="367"/>
      <c r="AZ1517" s="367"/>
      <c r="BA1517" s="368"/>
      <c r="BB1517" s="60"/>
      <c r="BC1517" s="60"/>
      <c r="BD1517" s="60"/>
    </row>
    <row r="1518" spans="2:56" ht="14.25" customHeight="1" x14ac:dyDescent="0.55000000000000004">
      <c r="B1518" s="387"/>
      <c r="C1518" s="388"/>
      <c r="D1518" s="388"/>
      <c r="E1518" s="388"/>
      <c r="F1518" s="389"/>
      <c r="G1518" s="396"/>
      <c r="H1518" s="397"/>
      <c r="I1518" s="397"/>
      <c r="J1518" s="398"/>
      <c r="K1518" s="370" t="s">
        <v>6146</v>
      </c>
      <c r="L1518" s="370"/>
      <c r="M1518" s="370"/>
      <c r="N1518" s="370"/>
      <c r="O1518" s="370"/>
      <c r="P1518" s="371"/>
      <c r="Q1518" s="434" t="str">
        <f>VLOOKUP($B1516,[1]D3_3!$B$5:$AV$27,8,FALSE)&amp;""</f>
        <v/>
      </c>
      <c r="R1518" s="435"/>
      <c r="S1518" s="184"/>
      <c r="T1518" s="184"/>
      <c r="U1518" s="184"/>
      <c r="V1518" s="184"/>
      <c r="W1518" s="184"/>
      <c r="X1518" s="184"/>
      <c r="Y1518" s="184"/>
      <c r="Z1518" s="184"/>
      <c r="AA1518" s="184"/>
      <c r="AB1518" s="184"/>
      <c r="AC1518" s="184"/>
      <c r="AD1518" s="184"/>
      <c r="AE1518" s="184"/>
      <c r="AF1518" s="184"/>
      <c r="AG1518" s="184"/>
      <c r="AH1518" s="184"/>
      <c r="AI1518" s="402" t="s">
        <v>6363</v>
      </c>
      <c r="AJ1518" s="403"/>
      <c r="AK1518" s="403"/>
      <c r="AL1518" s="403"/>
      <c r="AM1518" s="403"/>
      <c r="AN1518" s="403"/>
      <c r="AO1518" s="434" t="str">
        <f>VLOOKUP($B1516,[1]D3_3!$B$5:$AV$27,18,FALSE)&amp;""</f>
        <v/>
      </c>
      <c r="AP1518" s="435"/>
      <c r="AQ1518" s="436" t="s">
        <v>60</v>
      </c>
      <c r="AR1518" s="436"/>
      <c r="AS1518" s="436"/>
      <c r="AT1518" s="436"/>
      <c r="AU1518" s="406" t="str">
        <f>VLOOKUP($B1516,[1]D3_3!$B$5:$AV$27,21,FALSE)&amp;""</f>
        <v/>
      </c>
      <c r="AV1518" s="365"/>
      <c r="AW1518" s="365"/>
      <c r="AX1518" s="223" t="s">
        <v>59</v>
      </c>
      <c r="AY1518" s="365" t="str">
        <f>VLOOKUP($B1516,[1]D3_3!$B$5:$AV$27,22,FALSE)&amp;""</f>
        <v/>
      </c>
      <c r="AZ1518" s="365"/>
      <c r="BA1518" s="366"/>
      <c r="BB1518" s="60"/>
      <c r="BC1518" s="60"/>
      <c r="BD1518" s="60"/>
    </row>
    <row r="1519" spans="2:56" ht="14.25" customHeight="1" x14ac:dyDescent="0.55000000000000004">
      <c r="B1519" s="387"/>
      <c r="C1519" s="388"/>
      <c r="D1519" s="388"/>
      <c r="E1519" s="388"/>
      <c r="F1519" s="389"/>
      <c r="G1519" s="396"/>
      <c r="H1519" s="397"/>
      <c r="I1519" s="397"/>
      <c r="J1519" s="398"/>
      <c r="K1519" s="376"/>
      <c r="L1519" s="376"/>
      <c r="M1519" s="376"/>
      <c r="N1519" s="376"/>
      <c r="O1519" s="376"/>
      <c r="P1519" s="377"/>
      <c r="Q1519" s="435"/>
      <c r="R1519" s="435"/>
      <c r="S1519" s="184"/>
      <c r="T1519" s="184"/>
      <c r="U1519" s="184"/>
      <c r="V1519" s="184"/>
      <c r="W1519" s="184"/>
      <c r="X1519" s="184"/>
      <c r="Y1519" s="184"/>
      <c r="Z1519" s="184"/>
      <c r="AA1519" s="184"/>
      <c r="AB1519" s="184"/>
      <c r="AC1519" s="184"/>
      <c r="AD1519" s="184"/>
      <c r="AE1519" s="184"/>
      <c r="AF1519" s="184"/>
      <c r="AG1519" s="184"/>
      <c r="AH1519" s="184"/>
      <c r="AI1519" s="404"/>
      <c r="AJ1519" s="405"/>
      <c r="AK1519" s="405"/>
      <c r="AL1519" s="405"/>
      <c r="AM1519" s="405"/>
      <c r="AN1519" s="405"/>
      <c r="AO1519" s="435"/>
      <c r="AP1519" s="435"/>
      <c r="AQ1519" s="437"/>
      <c r="AR1519" s="437"/>
      <c r="AS1519" s="437"/>
      <c r="AT1519" s="437"/>
      <c r="AU1519" s="361"/>
      <c r="AV1519" s="364"/>
      <c r="AW1519" s="364"/>
      <c r="AX1519" s="245"/>
      <c r="AY1519" s="364"/>
      <c r="AZ1519" s="364"/>
      <c r="BA1519" s="362"/>
      <c r="BB1519" s="60"/>
      <c r="BC1519" s="60"/>
      <c r="BD1519" s="60"/>
    </row>
    <row r="1520" spans="2:56" ht="14.25" customHeight="1" x14ac:dyDescent="0.55000000000000004">
      <c r="B1520" s="439"/>
      <c r="C1520" s="440"/>
      <c r="D1520" s="440"/>
      <c r="E1520" s="440"/>
      <c r="F1520" s="441"/>
      <c r="G1520" s="396"/>
      <c r="H1520" s="397"/>
      <c r="I1520" s="397"/>
      <c r="J1520" s="398"/>
      <c r="K1520" s="369" t="s">
        <v>6147</v>
      </c>
      <c r="L1520" s="370"/>
      <c r="M1520" s="370"/>
      <c r="N1520" s="370"/>
      <c r="O1520" s="370"/>
      <c r="P1520" s="371"/>
      <c r="Q1520" s="378" t="str">
        <f>VLOOKUP($B1516,[1]D3_3!$B$5:$AV$27,47,FALSE)&amp;""</f>
        <v/>
      </c>
      <c r="R1520" s="378"/>
      <c r="S1520" s="378"/>
      <c r="T1520" s="378"/>
      <c r="U1520" s="378"/>
      <c r="V1520" s="378"/>
      <c r="W1520" s="378"/>
      <c r="X1520" s="378"/>
      <c r="Y1520" s="378"/>
      <c r="Z1520" s="378"/>
      <c r="AA1520" s="378"/>
      <c r="AB1520" s="378"/>
      <c r="AC1520" s="378"/>
      <c r="AD1520" s="378"/>
      <c r="AE1520" s="378"/>
      <c r="AF1520" s="378"/>
      <c r="AG1520" s="378"/>
      <c r="AH1520" s="378"/>
      <c r="AI1520" s="378"/>
      <c r="AJ1520" s="378"/>
      <c r="AK1520" s="378"/>
      <c r="AL1520" s="378"/>
      <c r="AM1520" s="378"/>
      <c r="AN1520" s="378"/>
      <c r="AO1520" s="378"/>
      <c r="AP1520" s="378"/>
      <c r="AQ1520" s="378"/>
      <c r="AR1520" s="378"/>
      <c r="AS1520" s="378"/>
      <c r="AT1520" s="378"/>
      <c r="AU1520" s="378"/>
      <c r="AV1520" s="378"/>
      <c r="AW1520" s="378"/>
      <c r="AX1520" s="378"/>
      <c r="AY1520" s="378"/>
      <c r="AZ1520" s="378"/>
      <c r="BA1520" s="379"/>
      <c r="BB1520" s="60"/>
      <c r="BC1520" s="60"/>
      <c r="BD1520" s="60"/>
    </row>
    <row r="1521" spans="2:56" ht="14.25" customHeight="1" x14ac:dyDescent="0.55000000000000004">
      <c r="B1521" s="439"/>
      <c r="C1521" s="440"/>
      <c r="D1521" s="440"/>
      <c r="E1521" s="440"/>
      <c r="F1521" s="441"/>
      <c r="G1521" s="396"/>
      <c r="H1521" s="397"/>
      <c r="I1521" s="397"/>
      <c r="J1521" s="398"/>
      <c r="K1521" s="372"/>
      <c r="L1521" s="373"/>
      <c r="M1521" s="373"/>
      <c r="N1521" s="373"/>
      <c r="O1521" s="373"/>
      <c r="P1521" s="374"/>
      <c r="Q1521" s="380"/>
      <c r="R1521" s="380"/>
      <c r="S1521" s="380"/>
      <c r="T1521" s="380"/>
      <c r="U1521" s="380"/>
      <c r="V1521" s="380"/>
      <c r="W1521" s="380"/>
      <c r="X1521" s="380"/>
      <c r="Y1521" s="380"/>
      <c r="Z1521" s="380"/>
      <c r="AA1521" s="380"/>
      <c r="AB1521" s="380"/>
      <c r="AC1521" s="380"/>
      <c r="AD1521" s="380"/>
      <c r="AE1521" s="380"/>
      <c r="AF1521" s="380"/>
      <c r="AG1521" s="380"/>
      <c r="AH1521" s="380"/>
      <c r="AI1521" s="380"/>
      <c r="AJ1521" s="380"/>
      <c r="AK1521" s="380"/>
      <c r="AL1521" s="380"/>
      <c r="AM1521" s="380"/>
      <c r="AN1521" s="380"/>
      <c r="AO1521" s="380"/>
      <c r="AP1521" s="380"/>
      <c r="AQ1521" s="380"/>
      <c r="AR1521" s="380"/>
      <c r="AS1521" s="380"/>
      <c r="AT1521" s="380"/>
      <c r="AU1521" s="380"/>
      <c r="AV1521" s="380"/>
      <c r="AW1521" s="380"/>
      <c r="AX1521" s="380"/>
      <c r="AY1521" s="380"/>
      <c r="AZ1521" s="380"/>
      <c r="BA1521" s="381"/>
      <c r="BB1521" s="60"/>
      <c r="BC1521" s="60"/>
      <c r="BD1521" s="60"/>
    </row>
    <row r="1522" spans="2:56" ht="14.25" customHeight="1" x14ac:dyDescent="0.55000000000000004">
      <c r="B1522" s="439"/>
      <c r="C1522" s="440"/>
      <c r="D1522" s="440"/>
      <c r="E1522" s="440"/>
      <c r="F1522" s="441"/>
      <c r="G1522" s="396"/>
      <c r="H1522" s="397"/>
      <c r="I1522" s="397"/>
      <c r="J1522" s="398"/>
      <c r="K1522" s="372"/>
      <c r="L1522" s="373"/>
      <c r="M1522" s="373"/>
      <c r="N1522" s="373"/>
      <c r="O1522" s="373"/>
      <c r="P1522" s="374"/>
      <c r="Q1522" s="380"/>
      <c r="R1522" s="380"/>
      <c r="S1522" s="380"/>
      <c r="T1522" s="380"/>
      <c r="U1522" s="380"/>
      <c r="V1522" s="380"/>
      <c r="W1522" s="380"/>
      <c r="X1522" s="380"/>
      <c r="Y1522" s="380"/>
      <c r="Z1522" s="380"/>
      <c r="AA1522" s="380"/>
      <c r="AB1522" s="380"/>
      <c r="AC1522" s="380"/>
      <c r="AD1522" s="380"/>
      <c r="AE1522" s="380"/>
      <c r="AF1522" s="380"/>
      <c r="AG1522" s="380"/>
      <c r="AH1522" s="380"/>
      <c r="AI1522" s="380"/>
      <c r="AJ1522" s="380"/>
      <c r="AK1522" s="380"/>
      <c r="AL1522" s="380"/>
      <c r="AM1522" s="380"/>
      <c r="AN1522" s="380"/>
      <c r="AO1522" s="380"/>
      <c r="AP1522" s="380"/>
      <c r="AQ1522" s="380"/>
      <c r="AR1522" s="380"/>
      <c r="AS1522" s="380"/>
      <c r="AT1522" s="380"/>
      <c r="AU1522" s="380"/>
      <c r="AV1522" s="380"/>
      <c r="AW1522" s="380"/>
      <c r="AX1522" s="380"/>
      <c r="AY1522" s="380"/>
      <c r="AZ1522" s="380"/>
      <c r="BA1522" s="381"/>
      <c r="BB1522" s="60"/>
      <c r="BC1522" s="60"/>
      <c r="BD1522" s="60"/>
    </row>
    <row r="1523" spans="2:56" ht="14.25" customHeight="1" x14ac:dyDescent="0.55000000000000004">
      <c r="B1523" s="439"/>
      <c r="C1523" s="440"/>
      <c r="D1523" s="440"/>
      <c r="E1523" s="440"/>
      <c r="F1523" s="441"/>
      <c r="G1523" s="396"/>
      <c r="H1523" s="397"/>
      <c r="I1523" s="397"/>
      <c r="J1523" s="398"/>
      <c r="K1523" s="372"/>
      <c r="L1523" s="373"/>
      <c r="M1523" s="373"/>
      <c r="N1523" s="373"/>
      <c r="O1523" s="373"/>
      <c r="P1523" s="374"/>
      <c r="Q1523" s="380"/>
      <c r="R1523" s="380"/>
      <c r="S1523" s="380"/>
      <c r="T1523" s="380"/>
      <c r="U1523" s="380"/>
      <c r="V1523" s="380"/>
      <c r="W1523" s="380"/>
      <c r="X1523" s="380"/>
      <c r="Y1523" s="380"/>
      <c r="Z1523" s="380"/>
      <c r="AA1523" s="380"/>
      <c r="AB1523" s="380"/>
      <c r="AC1523" s="380"/>
      <c r="AD1523" s="380"/>
      <c r="AE1523" s="380"/>
      <c r="AF1523" s="380"/>
      <c r="AG1523" s="380"/>
      <c r="AH1523" s="380"/>
      <c r="AI1523" s="380"/>
      <c r="AJ1523" s="380"/>
      <c r="AK1523" s="380"/>
      <c r="AL1523" s="380"/>
      <c r="AM1523" s="380"/>
      <c r="AN1523" s="380"/>
      <c r="AO1523" s="380"/>
      <c r="AP1523" s="380"/>
      <c r="AQ1523" s="380"/>
      <c r="AR1523" s="380"/>
      <c r="AS1523" s="380"/>
      <c r="AT1523" s="380"/>
      <c r="AU1523" s="380"/>
      <c r="AV1523" s="380"/>
      <c r="AW1523" s="380"/>
      <c r="AX1523" s="380"/>
      <c r="AY1523" s="380"/>
      <c r="AZ1523" s="380"/>
      <c r="BA1523" s="381"/>
      <c r="BB1523" s="60"/>
      <c r="BC1523" s="60"/>
      <c r="BD1523" s="60"/>
    </row>
    <row r="1524" spans="2:56" ht="14.25" customHeight="1" x14ac:dyDescent="0.55000000000000004">
      <c r="B1524" s="442"/>
      <c r="C1524" s="443"/>
      <c r="D1524" s="443"/>
      <c r="E1524" s="443"/>
      <c r="F1524" s="444"/>
      <c r="G1524" s="399"/>
      <c r="H1524" s="400"/>
      <c r="I1524" s="400"/>
      <c r="J1524" s="401"/>
      <c r="K1524" s="375"/>
      <c r="L1524" s="376"/>
      <c r="M1524" s="376"/>
      <c r="N1524" s="376"/>
      <c r="O1524" s="376"/>
      <c r="P1524" s="377"/>
      <c r="Q1524" s="382"/>
      <c r="R1524" s="382"/>
      <c r="S1524" s="382"/>
      <c r="T1524" s="382"/>
      <c r="U1524" s="382"/>
      <c r="V1524" s="382"/>
      <c r="W1524" s="382"/>
      <c r="X1524" s="382"/>
      <c r="Y1524" s="382"/>
      <c r="Z1524" s="382"/>
      <c r="AA1524" s="382"/>
      <c r="AB1524" s="382"/>
      <c r="AC1524" s="382"/>
      <c r="AD1524" s="382"/>
      <c r="AE1524" s="382"/>
      <c r="AF1524" s="382"/>
      <c r="AG1524" s="382"/>
      <c r="AH1524" s="382"/>
      <c r="AI1524" s="382"/>
      <c r="AJ1524" s="382"/>
      <c r="AK1524" s="382"/>
      <c r="AL1524" s="382"/>
      <c r="AM1524" s="382"/>
      <c r="AN1524" s="382"/>
      <c r="AO1524" s="382"/>
      <c r="AP1524" s="382"/>
      <c r="AQ1524" s="382"/>
      <c r="AR1524" s="382"/>
      <c r="AS1524" s="382"/>
      <c r="AT1524" s="382"/>
      <c r="AU1524" s="382"/>
      <c r="AV1524" s="382"/>
      <c r="AW1524" s="382"/>
      <c r="AX1524" s="382"/>
      <c r="AY1524" s="382"/>
      <c r="AZ1524" s="382"/>
      <c r="BA1524" s="383"/>
      <c r="BB1524" s="60"/>
      <c r="BC1524" s="60"/>
      <c r="BD1524" s="60"/>
    </row>
    <row r="1525" spans="2:56" ht="14.25" customHeight="1" x14ac:dyDescent="0.55000000000000004">
      <c r="B1525" s="384" t="s">
        <v>6154</v>
      </c>
      <c r="C1525" s="385"/>
      <c r="D1525" s="385"/>
      <c r="E1525" s="385"/>
      <c r="F1525" s="386"/>
      <c r="G1525" s="393" t="str">
        <f>VLOOKUP($B1525,[1]D3_3!$B$5:$AV$27,5,FALSE)&amp;""</f>
        <v/>
      </c>
      <c r="H1525" s="394"/>
      <c r="I1525" s="394"/>
      <c r="J1525" s="395"/>
      <c r="K1525" s="370" t="s">
        <v>6145</v>
      </c>
      <c r="L1525" s="370"/>
      <c r="M1525" s="370"/>
      <c r="N1525" s="370"/>
      <c r="O1525" s="370"/>
      <c r="P1525" s="371"/>
      <c r="Q1525" s="434" t="str">
        <f>VLOOKUP($B1525,[1]D3_3!$B$5:$AV$27,7,FALSE)&amp;""</f>
        <v/>
      </c>
      <c r="R1525" s="435"/>
      <c r="S1525" s="320" t="str">
        <f>VLOOKUP($B1525,[1]D3_3!$B$5:$AV$27,9,FALSE)&amp;""</f>
        <v/>
      </c>
      <c r="T1525" s="184"/>
      <c r="U1525" s="320" t="str">
        <f>VLOOKUP($B1525,[1]D3_3!$B$5:$AV$27,10,FALSE)&amp;""</f>
        <v/>
      </c>
      <c r="V1525" s="184"/>
      <c r="W1525" s="320" t="str">
        <f>VLOOKUP($B1525,[1]D3_3!$B$5:$AV$27,11,FALSE)&amp;""</f>
        <v/>
      </c>
      <c r="X1525" s="184"/>
      <c r="Y1525" s="320" t="str">
        <f>VLOOKUP($B1525,[1]D3_3!$B$5:$AV$27,12,FALSE)&amp;""</f>
        <v/>
      </c>
      <c r="Z1525" s="184"/>
      <c r="AA1525" s="320" t="str">
        <f>VLOOKUP($B1525,[1]D3_3!$B$5:$AV$27,13,FALSE)&amp;""</f>
        <v/>
      </c>
      <c r="AB1525" s="184"/>
      <c r="AC1525" s="320" t="str">
        <f>VLOOKUP($B1525,[1]D3_3!$B$5:$AV$27,14,FALSE)&amp;""</f>
        <v/>
      </c>
      <c r="AD1525" s="184"/>
      <c r="AE1525" s="320" t="str">
        <f>VLOOKUP($B1525,[1]D3_3!$B$5:$AV$27,15,FALSE)&amp;""</f>
        <v/>
      </c>
      <c r="AF1525" s="184"/>
      <c r="AG1525" s="320" t="str">
        <f>VLOOKUP($B1525,[1]D3_3!$B$5:$AV$27,16,FALSE)&amp;""</f>
        <v/>
      </c>
      <c r="AH1525" s="184"/>
      <c r="AI1525" s="407" t="s">
        <v>6362</v>
      </c>
      <c r="AJ1525" s="408"/>
      <c r="AK1525" s="408"/>
      <c r="AL1525" s="408"/>
      <c r="AM1525" s="408"/>
      <c r="AN1525" s="408"/>
      <c r="AO1525" s="434" t="str">
        <f>VLOOKUP($B1525,[1]D3_3!$B$5:$AV$27,17,FALSE)&amp;""</f>
        <v/>
      </c>
      <c r="AP1525" s="435"/>
      <c r="AQ1525" s="438" t="s">
        <v>58</v>
      </c>
      <c r="AR1525" s="438"/>
      <c r="AS1525" s="438"/>
      <c r="AT1525" s="438"/>
      <c r="AU1525" s="321" t="str">
        <f>VLOOKUP($B1525,[1]D3_3!$B$5:$AV$27,19,FALSE)&amp;""</f>
        <v/>
      </c>
      <c r="AV1525" s="363"/>
      <c r="AW1525" s="363"/>
      <c r="AX1525" s="216" t="s">
        <v>59</v>
      </c>
      <c r="AY1525" s="363" t="str">
        <f>VLOOKUP($B1525,[1]D3_3!$B$5:$AV$27,20,FALSE)&amp;""</f>
        <v/>
      </c>
      <c r="AZ1525" s="363"/>
      <c r="BA1525" s="360"/>
      <c r="BB1525" s="60"/>
      <c r="BC1525" s="60"/>
      <c r="BD1525" s="60"/>
    </row>
    <row r="1526" spans="2:56" ht="14.25" customHeight="1" x14ac:dyDescent="0.55000000000000004">
      <c r="B1526" s="387"/>
      <c r="C1526" s="388"/>
      <c r="D1526" s="388"/>
      <c r="E1526" s="388"/>
      <c r="F1526" s="389"/>
      <c r="G1526" s="396"/>
      <c r="H1526" s="397"/>
      <c r="I1526" s="397"/>
      <c r="J1526" s="398"/>
      <c r="K1526" s="376"/>
      <c r="L1526" s="376"/>
      <c r="M1526" s="376"/>
      <c r="N1526" s="376"/>
      <c r="O1526" s="376"/>
      <c r="P1526" s="377"/>
      <c r="Q1526" s="435"/>
      <c r="R1526" s="435"/>
      <c r="S1526" s="184"/>
      <c r="T1526" s="184"/>
      <c r="U1526" s="184"/>
      <c r="V1526" s="184"/>
      <c r="W1526" s="184"/>
      <c r="X1526" s="184"/>
      <c r="Y1526" s="184"/>
      <c r="Z1526" s="184"/>
      <c r="AA1526" s="184"/>
      <c r="AB1526" s="184"/>
      <c r="AC1526" s="184"/>
      <c r="AD1526" s="184"/>
      <c r="AE1526" s="184"/>
      <c r="AF1526" s="184"/>
      <c r="AG1526" s="184"/>
      <c r="AH1526" s="184"/>
      <c r="AI1526" s="409"/>
      <c r="AJ1526" s="410"/>
      <c r="AK1526" s="410"/>
      <c r="AL1526" s="410"/>
      <c r="AM1526" s="410"/>
      <c r="AN1526" s="410"/>
      <c r="AO1526" s="435"/>
      <c r="AP1526" s="435"/>
      <c r="AQ1526" s="436"/>
      <c r="AR1526" s="436"/>
      <c r="AS1526" s="436"/>
      <c r="AT1526" s="436"/>
      <c r="AU1526" s="411"/>
      <c r="AV1526" s="367"/>
      <c r="AW1526" s="367"/>
      <c r="AX1526" s="223"/>
      <c r="AY1526" s="367"/>
      <c r="AZ1526" s="367"/>
      <c r="BA1526" s="368"/>
      <c r="BB1526" s="60"/>
      <c r="BC1526" s="60"/>
      <c r="BD1526" s="60"/>
    </row>
    <row r="1527" spans="2:56" ht="14.25" customHeight="1" x14ac:dyDescent="0.55000000000000004">
      <c r="B1527" s="387"/>
      <c r="C1527" s="388"/>
      <c r="D1527" s="388"/>
      <c r="E1527" s="388"/>
      <c r="F1527" s="389"/>
      <c r="G1527" s="396"/>
      <c r="H1527" s="397"/>
      <c r="I1527" s="397"/>
      <c r="J1527" s="398"/>
      <c r="K1527" s="370" t="s">
        <v>6146</v>
      </c>
      <c r="L1527" s="370"/>
      <c r="M1527" s="370"/>
      <c r="N1527" s="370"/>
      <c r="O1527" s="370"/>
      <c r="P1527" s="371"/>
      <c r="Q1527" s="434" t="str">
        <f>VLOOKUP($B1525,[1]D3_3!$B$5:$AV$27,8,FALSE)&amp;""</f>
        <v/>
      </c>
      <c r="R1527" s="435"/>
      <c r="S1527" s="184"/>
      <c r="T1527" s="184"/>
      <c r="U1527" s="184"/>
      <c r="V1527" s="184"/>
      <c r="W1527" s="184"/>
      <c r="X1527" s="184"/>
      <c r="Y1527" s="184"/>
      <c r="Z1527" s="184"/>
      <c r="AA1527" s="184"/>
      <c r="AB1527" s="184"/>
      <c r="AC1527" s="184"/>
      <c r="AD1527" s="184"/>
      <c r="AE1527" s="184"/>
      <c r="AF1527" s="184"/>
      <c r="AG1527" s="184"/>
      <c r="AH1527" s="184"/>
      <c r="AI1527" s="402" t="s">
        <v>6363</v>
      </c>
      <c r="AJ1527" s="403"/>
      <c r="AK1527" s="403"/>
      <c r="AL1527" s="403"/>
      <c r="AM1527" s="403"/>
      <c r="AN1527" s="403"/>
      <c r="AO1527" s="434" t="str">
        <f>VLOOKUP($B1525,[1]D3_3!$B$5:$AV$27,18,FALSE)&amp;""</f>
        <v/>
      </c>
      <c r="AP1527" s="435"/>
      <c r="AQ1527" s="436" t="s">
        <v>60</v>
      </c>
      <c r="AR1527" s="436"/>
      <c r="AS1527" s="436"/>
      <c r="AT1527" s="436"/>
      <c r="AU1527" s="406" t="str">
        <f>VLOOKUP($B1525,[1]D3_3!$B$5:$AV$27,21,FALSE)&amp;""</f>
        <v/>
      </c>
      <c r="AV1527" s="365"/>
      <c r="AW1527" s="365"/>
      <c r="AX1527" s="223" t="s">
        <v>59</v>
      </c>
      <c r="AY1527" s="365" t="str">
        <f>VLOOKUP($B1525,[1]D3_3!$B$5:$AV$27,22,FALSE)&amp;""</f>
        <v/>
      </c>
      <c r="AZ1527" s="365"/>
      <c r="BA1527" s="366"/>
      <c r="BB1527" s="60"/>
      <c r="BC1527" s="60"/>
      <c r="BD1527" s="60"/>
    </row>
    <row r="1528" spans="2:56" ht="14.25" customHeight="1" x14ac:dyDescent="0.55000000000000004">
      <c r="B1528" s="387"/>
      <c r="C1528" s="388"/>
      <c r="D1528" s="388"/>
      <c r="E1528" s="388"/>
      <c r="F1528" s="389"/>
      <c r="G1528" s="396"/>
      <c r="H1528" s="397"/>
      <c r="I1528" s="397"/>
      <c r="J1528" s="398"/>
      <c r="K1528" s="376"/>
      <c r="L1528" s="376"/>
      <c r="M1528" s="376"/>
      <c r="N1528" s="376"/>
      <c r="O1528" s="376"/>
      <c r="P1528" s="377"/>
      <c r="Q1528" s="435"/>
      <c r="R1528" s="435"/>
      <c r="S1528" s="184"/>
      <c r="T1528" s="184"/>
      <c r="U1528" s="184"/>
      <c r="V1528" s="184"/>
      <c r="W1528" s="184"/>
      <c r="X1528" s="184"/>
      <c r="Y1528" s="184"/>
      <c r="Z1528" s="184"/>
      <c r="AA1528" s="184"/>
      <c r="AB1528" s="184"/>
      <c r="AC1528" s="184"/>
      <c r="AD1528" s="184"/>
      <c r="AE1528" s="184"/>
      <c r="AF1528" s="184"/>
      <c r="AG1528" s="184"/>
      <c r="AH1528" s="184"/>
      <c r="AI1528" s="404"/>
      <c r="AJ1528" s="405"/>
      <c r="AK1528" s="405"/>
      <c r="AL1528" s="405"/>
      <c r="AM1528" s="405"/>
      <c r="AN1528" s="405"/>
      <c r="AO1528" s="435"/>
      <c r="AP1528" s="435"/>
      <c r="AQ1528" s="437"/>
      <c r="AR1528" s="437"/>
      <c r="AS1528" s="437"/>
      <c r="AT1528" s="437"/>
      <c r="AU1528" s="361"/>
      <c r="AV1528" s="364"/>
      <c r="AW1528" s="364"/>
      <c r="AX1528" s="245"/>
      <c r="AY1528" s="364"/>
      <c r="AZ1528" s="364"/>
      <c r="BA1528" s="362"/>
      <c r="BB1528" s="60"/>
      <c r="BC1528" s="60"/>
      <c r="BD1528" s="60"/>
    </row>
    <row r="1529" spans="2:56" ht="14.25" customHeight="1" x14ac:dyDescent="0.55000000000000004">
      <c r="B1529" s="439"/>
      <c r="C1529" s="440"/>
      <c r="D1529" s="440"/>
      <c r="E1529" s="440"/>
      <c r="F1529" s="441"/>
      <c r="G1529" s="396"/>
      <c r="H1529" s="397"/>
      <c r="I1529" s="397"/>
      <c r="J1529" s="398"/>
      <c r="K1529" s="369" t="s">
        <v>6147</v>
      </c>
      <c r="L1529" s="370"/>
      <c r="M1529" s="370"/>
      <c r="N1529" s="370"/>
      <c r="O1529" s="370"/>
      <c r="P1529" s="371"/>
      <c r="Q1529" s="378" t="str">
        <f>VLOOKUP($B1525,[1]D3_3!$B$5:$AV$27,47,FALSE)&amp;""</f>
        <v/>
      </c>
      <c r="R1529" s="378"/>
      <c r="S1529" s="378"/>
      <c r="T1529" s="378"/>
      <c r="U1529" s="378"/>
      <c r="V1529" s="378"/>
      <c r="W1529" s="378"/>
      <c r="X1529" s="378"/>
      <c r="Y1529" s="378"/>
      <c r="Z1529" s="378"/>
      <c r="AA1529" s="378"/>
      <c r="AB1529" s="378"/>
      <c r="AC1529" s="378"/>
      <c r="AD1529" s="378"/>
      <c r="AE1529" s="378"/>
      <c r="AF1529" s="378"/>
      <c r="AG1529" s="378"/>
      <c r="AH1529" s="378"/>
      <c r="AI1529" s="378"/>
      <c r="AJ1529" s="378"/>
      <c r="AK1529" s="378"/>
      <c r="AL1529" s="378"/>
      <c r="AM1529" s="378"/>
      <c r="AN1529" s="378"/>
      <c r="AO1529" s="378"/>
      <c r="AP1529" s="378"/>
      <c r="AQ1529" s="378"/>
      <c r="AR1529" s="378"/>
      <c r="AS1529" s="378"/>
      <c r="AT1529" s="378"/>
      <c r="AU1529" s="378"/>
      <c r="AV1529" s="378"/>
      <c r="AW1529" s="378"/>
      <c r="AX1529" s="378"/>
      <c r="AY1529" s="378"/>
      <c r="AZ1529" s="378"/>
      <c r="BA1529" s="379"/>
      <c r="BB1529" s="60"/>
      <c r="BC1529" s="60"/>
      <c r="BD1529" s="60"/>
    </row>
    <row r="1530" spans="2:56" ht="14.25" customHeight="1" x14ac:dyDescent="0.55000000000000004">
      <c r="B1530" s="439"/>
      <c r="C1530" s="440"/>
      <c r="D1530" s="440"/>
      <c r="E1530" s="440"/>
      <c r="F1530" s="441"/>
      <c r="G1530" s="396"/>
      <c r="H1530" s="397"/>
      <c r="I1530" s="397"/>
      <c r="J1530" s="398"/>
      <c r="K1530" s="372"/>
      <c r="L1530" s="373"/>
      <c r="M1530" s="373"/>
      <c r="N1530" s="373"/>
      <c r="O1530" s="373"/>
      <c r="P1530" s="374"/>
      <c r="Q1530" s="380"/>
      <c r="R1530" s="380"/>
      <c r="S1530" s="380"/>
      <c r="T1530" s="380"/>
      <c r="U1530" s="380"/>
      <c r="V1530" s="380"/>
      <c r="W1530" s="380"/>
      <c r="X1530" s="380"/>
      <c r="Y1530" s="380"/>
      <c r="Z1530" s="380"/>
      <c r="AA1530" s="380"/>
      <c r="AB1530" s="380"/>
      <c r="AC1530" s="380"/>
      <c r="AD1530" s="380"/>
      <c r="AE1530" s="380"/>
      <c r="AF1530" s="380"/>
      <c r="AG1530" s="380"/>
      <c r="AH1530" s="380"/>
      <c r="AI1530" s="380"/>
      <c r="AJ1530" s="380"/>
      <c r="AK1530" s="380"/>
      <c r="AL1530" s="380"/>
      <c r="AM1530" s="380"/>
      <c r="AN1530" s="380"/>
      <c r="AO1530" s="380"/>
      <c r="AP1530" s="380"/>
      <c r="AQ1530" s="380"/>
      <c r="AR1530" s="380"/>
      <c r="AS1530" s="380"/>
      <c r="AT1530" s="380"/>
      <c r="AU1530" s="380"/>
      <c r="AV1530" s="380"/>
      <c r="AW1530" s="380"/>
      <c r="AX1530" s="380"/>
      <c r="AY1530" s="380"/>
      <c r="AZ1530" s="380"/>
      <c r="BA1530" s="381"/>
      <c r="BB1530" s="60"/>
      <c r="BC1530" s="60"/>
      <c r="BD1530" s="60"/>
    </row>
    <row r="1531" spans="2:56" ht="14.25" customHeight="1" x14ac:dyDescent="0.55000000000000004">
      <c r="B1531" s="439"/>
      <c r="C1531" s="440"/>
      <c r="D1531" s="440"/>
      <c r="E1531" s="440"/>
      <c r="F1531" s="441"/>
      <c r="G1531" s="396"/>
      <c r="H1531" s="397"/>
      <c r="I1531" s="397"/>
      <c r="J1531" s="398"/>
      <c r="K1531" s="372"/>
      <c r="L1531" s="373"/>
      <c r="M1531" s="373"/>
      <c r="N1531" s="373"/>
      <c r="O1531" s="373"/>
      <c r="P1531" s="374"/>
      <c r="Q1531" s="380"/>
      <c r="R1531" s="380"/>
      <c r="S1531" s="380"/>
      <c r="T1531" s="380"/>
      <c r="U1531" s="380"/>
      <c r="V1531" s="380"/>
      <c r="W1531" s="380"/>
      <c r="X1531" s="380"/>
      <c r="Y1531" s="380"/>
      <c r="Z1531" s="380"/>
      <c r="AA1531" s="380"/>
      <c r="AB1531" s="380"/>
      <c r="AC1531" s="380"/>
      <c r="AD1531" s="380"/>
      <c r="AE1531" s="380"/>
      <c r="AF1531" s="380"/>
      <c r="AG1531" s="380"/>
      <c r="AH1531" s="380"/>
      <c r="AI1531" s="380"/>
      <c r="AJ1531" s="380"/>
      <c r="AK1531" s="380"/>
      <c r="AL1531" s="380"/>
      <c r="AM1531" s="380"/>
      <c r="AN1531" s="380"/>
      <c r="AO1531" s="380"/>
      <c r="AP1531" s="380"/>
      <c r="AQ1531" s="380"/>
      <c r="AR1531" s="380"/>
      <c r="AS1531" s="380"/>
      <c r="AT1531" s="380"/>
      <c r="AU1531" s="380"/>
      <c r="AV1531" s="380"/>
      <c r="AW1531" s="380"/>
      <c r="AX1531" s="380"/>
      <c r="AY1531" s="380"/>
      <c r="AZ1531" s="380"/>
      <c r="BA1531" s="381"/>
      <c r="BB1531" s="60"/>
      <c r="BC1531" s="60"/>
      <c r="BD1531" s="60"/>
    </row>
    <row r="1532" spans="2:56" ht="14.25" customHeight="1" x14ac:dyDescent="0.55000000000000004">
      <c r="B1532" s="439"/>
      <c r="C1532" s="440"/>
      <c r="D1532" s="440"/>
      <c r="E1532" s="440"/>
      <c r="F1532" s="441"/>
      <c r="G1532" s="396"/>
      <c r="H1532" s="397"/>
      <c r="I1532" s="397"/>
      <c r="J1532" s="398"/>
      <c r="K1532" s="372"/>
      <c r="L1532" s="373"/>
      <c r="M1532" s="373"/>
      <c r="N1532" s="373"/>
      <c r="O1532" s="373"/>
      <c r="P1532" s="374"/>
      <c r="Q1532" s="380"/>
      <c r="R1532" s="380"/>
      <c r="S1532" s="380"/>
      <c r="T1532" s="380"/>
      <c r="U1532" s="380"/>
      <c r="V1532" s="380"/>
      <c r="W1532" s="380"/>
      <c r="X1532" s="380"/>
      <c r="Y1532" s="380"/>
      <c r="Z1532" s="380"/>
      <c r="AA1532" s="380"/>
      <c r="AB1532" s="380"/>
      <c r="AC1532" s="380"/>
      <c r="AD1532" s="380"/>
      <c r="AE1532" s="380"/>
      <c r="AF1532" s="380"/>
      <c r="AG1532" s="380"/>
      <c r="AH1532" s="380"/>
      <c r="AI1532" s="380"/>
      <c r="AJ1532" s="380"/>
      <c r="AK1532" s="380"/>
      <c r="AL1532" s="380"/>
      <c r="AM1532" s="380"/>
      <c r="AN1532" s="380"/>
      <c r="AO1532" s="380"/>
      <c r="AP1532" s="380"/>
      <c r="AQ1532" s="380"/>
      <c r="AR1532" s="380"/>
      <c r="AS1532" s="380"/>
      <c r="AT1532" s="380"/>
      <c r="AU1532" s="380"/>
      <c r="AV1532" s="380"/>
      <c r="AW1532" s="380"/>
      <c r="AX1532" s="380"/>
      <c r="AY1532" s="380"/>
      <c r="AZ1532" s="380"/>
      <c r="BA1532" s="381"/>
      <c r="BB1532" s="60"/>
      <c r="BC1532" s="60"/>
      <c r="BD1532" s="60"/>
    </row>
    <row r="1533" spans="2:56" ht="14.25" customHeight="1" x14ac:dyDescent="0.55000000000000004">
      <c r="B1533" s="442"/>
      <c r="C1533" s="443"/>
      <c r="D1533" s="443"/>
      <c r="E1533" s="443"/>
      <c r="F1533" s="444"/>
      <c r="G1533" s="399"/>
      <c r="H1533" s="400"/>
      <c r="I1533" s="400"/>
      <c r="J1533" s="401"/>
      <c r="K1533" s="375"/>
      <c r="L1533" s="376"/>
      <c r="M1533" s="376"/>
      <c r="N1533" s="376"/>
      <c r="O1533" s="376"/>
      <c r="P1533" s="377"/>
      <c r="Q1533" s="382"/>
      <c r="R1533" s="382"/>
      <c r="S1533" s="382"/>
      <c r="T1533" s="382"/>
      <c r="U1533" s="382"/>
      <c r="V1533" s="382"/>
      <c r="W1533" s="382"/>
      <c r="X1533" s="382"/>
      <c r="Y1533" s="382"/>
      <c r="Z1533" s="382"/>
      <c r="AA1533" s="382"/>
      <c r="AB1533" s="382"/>
      <c r="AC1533" s="382"/>
      <c r="AD1533" s="382"/>
      <c r="AE1533" s="382"/>
      <c r="AF1533" s="382"/>
      <c r="AG1533" s="382"/>
      <c r="AH1533" s="382"/>
      <c r="AI1533" s="382"/>
      <c r="AJ1533" s="382"/>
      <c r="AK1533" s="382"/>
      <c r="AL1533" s="382"/>
      <c r="AM1533" s="382"/>
      <c r="AN1533" s="382"/>
      <c r="AO1533" s="382"/>
      <c r="AP1533" s="382"/>
      <c r="AQ1533" s="382"/>
      <c r="AR1533" s="382"/>
      <c r="AS1533" s="382"/>
      <c r="AT1533" s="382"/>
      <c r="AU1533" s="382"/>
      <c r="AV1533" s="382"/>
      <c r="AW1533" s="382"/>
      <c r="AX1533" s="382"/>
      <c r="AY1533" s="382"/>
      <c r="AZ1533" s="382"/>
      <c r="BA1533" s="383"/>
      <c r="BB1533" s="60"/>
      <c r="BC1533" s="60"/>
      <c r="BD1533" s="60"/>
    </row>
    <row r="1534" spans="2:56" ht="14.25" customHeight="1" x14ac:dyDescent="0.55000000000000004">
      <c r="B1534" s="384" t="s">
        <v>6155</v>
      </c>
      <c r="C1534" s="385"/>
      <c r="D1534" s="385"/>
      <c r="E1534" s="385"/>
      <c r="F1534" s="386"/>
      <c r="G1534" s="393" t="str">
        <f>VLOOKUP($B1534,[1]D3_3!$B$5:$AV$27,5,FALSE)&amp;""</f>
        <v/>
      </c>
      <c r="H1534" s="394"/>
      <c r="I1534" s="394"/>
      <c r="J1534" s="395"/>
      <c r="K1534" s="370" t="s">
        <v>6145</v>
      </c>
      <c r="L1534" s="370"/>
      <c r="M1534" s="370"/>
      <c r="N1534" s="370"/>
      <c r="O1534" s="370"/>
      <c r="P1534" s="371"/>
      <c r="Q1534" s="434" t="str">
        <f>VLOOKUP($B1534,[1]D3_3!$B$5:$AV$27,7,FALSE)&amp;""</f>
        <v/>
      </c>
      <c r="R1534" s="435"/>
      <c r="S1534" s="320" t="str">
        <f>VLOOKUP($B1534,[1]D3_3!$B$5:$AV$27,9,FALSE)&amp;""</f>
        <v/>
      </c>
      <c r="T1534" s="184"/>
      <c r="U1534" s="320" t="str">
        <f>VLOOKUP($B1534,[1]D3_3!$B$5:$AV$27,10,FALSE)&amp;""</f>
        <v/>
      </c>
      <c r="V1534" s="184"/>
      <c r="W1534" s="320" t="str">
        <f>VLOOKUP($B1534,[1]D3_3!$B$5:$AV$27,11,FALSE)&amp;""</f>
        <v/>
      </c>
      <c r="X1534" s="184"/>
      <c r="Y1534" s="320" t="str">
        <f>VLOOKUP($B1534,[1]D3_3!$B$5:$AV$27,12,FALSE)&amp;""</f>
        <v/>
      </c>
      <c r="Z1534" s="184"/>
      <c r="AA1534" s="320" t="str">
        <f>VLOOKUP($B1534,[1]D3_3!$B$5:$AV$27,13,FALSE)&amp;""</f>
        <v/>
      </c>
      <c r="AB1534" s="184"/>
      <c r="AC1534" s="320" t="str">
        <f>VLOOKUP($B1534,[1]D3_3!$B$5:$AV$27,14,FALSE)&amp;""</f>
        <v/>
      </c>
      <c r="AD1534" s="184"/>
      <c r="AE1534" s="320" t="str">
        <f>VLOOKUP($B1534,[1]D3_3!$B$5:$AV$27,15,FALSE)&amp;""</f>
        <v/>
      </c>
      <c r="AF1534" s="184"/>
      <c r="AG1534" s="320" t="str">
        <f>VLOOKUP($B1534,[1]D3_3!$B$5:$AV$27,16,FALSE)&amp;""</f>
        <v/>
      </c>
      <c r="AH1534" s="184"/>
      <c r="AI1534" s="407" t="s">
        <v>6362</v>
      </c>
      <c r="AJ1534" s="408"/>
      <c r="AK1534" s="408"/>
      <c r="AL1534" s="408"/>
      <c r="AM1534" s="408"/>
      <c r="AN1534" s="408"/>
      <c r="AO1534" s="434" t="str">
        <f>VLOOKUP($B1534,[1]D3_3!$B$5:$AV$27,17,FALSE)&amp;""</f>
        <v/>
      </c>
      <c r="AP1534" s="435"/>
      <c r="AQ1534" s="438" t="s">
        <v>58</v>
      </c>
      <c r="AR1534" s="438"/>
      <c r="AS1534" s="438"/>
      <c r="AT1534" s="438"/>
      <c r="AU1534" s="321" t="str">
        <f>VLOOKUP($B1534,[1]D3_3!$B$5:$AV$27,19,FALSE)&amp;""</f>
        <v/>
      </c>
      <c r="AV1534" s="363"/>
      <c r="AW1534" s="363"/>
      <c r="AX1534" s="216" t="s">
        <v>59</v>
      </c>
      <c r="AY1534" s="363" t="str">
        <f>VLOOKUP($B1534,[1]D3_3!$B$5:$AV$27,20,FALSE)&amp;""</f>
        <v/>
      </c>
      <c r="AZ1534" s="363"/>
      <c r="BA1534" s="360"/>
      <c r="BB1534" s="60"/>
      <c r="BC1534" s="60"/>
      <c r="BD1534" s="60"/>
    </row>
    <row r="1535" spans="2:56" ht="14.25" customHeight="1" x14ac:dyDescent="0.55000000000000004">
      <c r="B1535" s="387"/>
      <c r="C1535" s="388"/>
      <c r="D1535" s="388"/>
      <c r="E1535" s="388"/>
      <c r="F1535" s="389"/>
      <c r="G1535" s="396"/>
      <c r="H1535" s="397"/>
      <c r="I1535" s="397"/>
      <c r="J1535" s="398"/>
      <c r="K1535" s="376"/>
      <c r="L1535" s="376"/>
      <c r="M1535" s="376"/>
      <c r="N1535" s="376"/>
      <c r="O1535" s="376"/>
      <c r="P1535" s="377"/>
      <c r="Q1535" s="435"/>
      <c r="R1535" s="435"/>
      <c r="S1535" s="184"/>
      <c r="T1535" s="184"/>
      <c r="U1535" s="184"/>
      <c r="V1535" s="184"/>
      <c r="W1535" s="184"/>
      <c r="X1535" s="184"/>
      <c r="Y1535" s="184"/>
      <c r="Z1535" s="184"/>
      <c r="AA1535" s="184"/>
      <c r="AB1535" s="184"/>
      <c r="AC1535" s="184"/>
      <c r="AD1535" s="184"/>
      <c r="AE1535" s="184"/>
      <c r="AF1535" s="184"/>
      <c r="AG1535" s="184"/>
      <c r="AH1535" s="184"/>
      <c r="AI1535" s="409"/>
      <c r="AJ1535" s="410"/>
      <c r="AK1535" s="410"/>
      <c r="AL1535" s="410"/>
      <c r="AM1535" s="410"/>
      <c r="AN1535" s="410"/>
      <c r="AO1535" s="435"/>
      <c r="AP1535" s="435"/>
      <c r="AQ1535" s="436"/>
      <c r="AR1535" s="436"/>
      <c r="AS1535" s="436"/>
      <c r="AT1535" s="436"/>
      <c r="AU1535" s="411"/>
      <c r="AV1535" s="367"/>
      <c r="AW1535" s="367"/>
      <c r="AX1535" s="223"/>
      <c r="AY1535" s="367"/>
      <c r="AZ1535" s="367"/>
      <c r="BA1535" s="368"/>
      <c r="BB1535" s="60"/>
      <c r="BC1535" s="60"/>
      <c r="BD1535" s="60"/>
    </row>
    <row r="1536" spans="2:56" ht="14.25" customHeight="1" x14ac:dyDescent="0.55000000000000004">
      <c r="B1536" s="387"/>
      <c r="C1536" s="388"/>
      <c r="D1536" s="388"/>
      <c r="E1536" s="388"/>
      <c r="F1536" s="389"/>
      <c r="G1536" s="396"/>
      <c r="H1536" s="397"/>
      <c r="I1536" s="397"/>
      <c r="J1536" s="398"/>
      <c r="K1536" s="370" t="s">
        <v>6146</v>
      </c>
      <c r="L1536" s="370"/>
      <c r="M1536" s="370"/>
      <c r="N1536" s="370"/>
      <c r="O1536" s="370"/>
      <c r="P1536" s="371"/>
      <c r="Q1536" s="434" t="str">
        <f>VLOOKUP($B1534,[1]D3_3!$B$5:$AV$27,8,FALSE)&amp;""</f>
        <v/>
      </c>
      <c r="R1536" s="435"/>
      <c r="S1536" s="184"/>
      <c r="T1536" s="184"/>
      <c r="U1536" s="184"/>
      <c r="V1536" s="184"/>
      <c r="W1536" s="184"/>
      <c r="X1536" s="184"/>
      <c r="Y1536" s="184"/>
      <c r="Z1536" s="184"/>
      <c r="AA1536" s="184"/>
      <c r="AB1536" s="184"/>
      <c r="AC1536" s="184"/>
      <c r="AD1536" s="184"/>
      <c r="AE1536" s="184"/>
      <c r="AF1536" s="184"/>
      <c r="AG1536" s="184"/>
      <c r="AH1536" s="184"/>
      <c r="AI1536" s="402" t="s">
        <v>6363</v>
      </c>
      <c r="AJ1536" s="403"/>
      <c r="AK1536" s="403"/>
      <c r="AL1536" s="403"/>
      <c r="AM1536" s="403"/>
      <c r="AN1536" s="403"/>
      <c r="AO1536" s="434" t="str">
        <f>VLOOKUP($B1534,[1]D3_3!$B$5:$AV$27,18,FALSE)&amp;""</f>
        <v/>
      </c>
      <c r="AP1536" s="435"/>
      <c r="AQ1536" s="436" t="s">
        <v>60</v>
      </c>
      <c r="AR1536" s="436"/>
      <c r="AS1536" s="436"/>
      <c r="AT1536" s="436"/>
      <c r="AU1536" s="406" t="str">
        <f>VLOOKUP($B1534,[1]D3_3!$B$5:$AV$27,21,FALSE)&amp;""</f>
        <v/>
      </c>
      <c r="AV1536" s="365"/>
      <c r="AW1536" s="365"/>
      <c r="AX1536" s="223" t="s">
        <v>59</v>
      </c>
      <c r="AY1536" s="365" t="str">
        <f>VLOOKUP($B1534,[1]D3_3!$B$5:$AV$27,22,FALSE)&amp;""</f>
        <v/>
      </c>
      <c r="AZ1536" s="365"/>
      <c r="BA1536" s="366"/>
      <c r="BB1536" s="60"/>
      <c r="BC1536" s="60"/>
      <c r="BD1536" s="60"/>
    </row>
    <row r="1537" spans="2:56" ht="14.25" customHeight="1" x14ac:dyDescent="0.55000000000000004">
      <c r="B1537" s="387"/>
      <c r="C1537" s="388"/>
      <c r="D1537" s="388"/>
      <c r="E1537" s="388"/>
      <c r="F1537" s="389"/>
      <c r="G1537" s="396"/>
      <c r="H1537" s="397"/>
      <c r="I1537" s="397"/>
      <c r="J1537" s="398"/>
      <c r="K1537" s="376"/>
      <c r="L1537" s="376"/>
      <c r="M1537" s="376"/>
      <c r="N1537" s="376"/>
      <c r="O1537" s="376"/>
      <c r="P1537" s="377"/>
      <c r="Q1537" s="435"/>
      <c r="R1537" s="435"/>
      <c r="S1537" s="184"/>
      <c r="T1537" s="184"/>
      <c r="U1537" s="184"/>
      <c r="V1537" s="184"/>
      <c r="W1537" s="184"/>
      <c r="X1537" s="184"/>
      <c r="Y1537" s="184"/>
      <c r="Z1537" s="184"/>
      <c r="AA1537" s="184"/>
      <c r="AB1537" s="184"/>
      <c r="AC1537" s="184"/>
      <c r="AD1537" s="184"/>
      <c r="AE1537" s="184"/>
      <c r="AF1537" s="184"/>
      <c r="AG1537" s="184"/>
      <c r="AH1537" s="184"/>
      <c r="AI1537" s="404"/>
      <c r="AJ1537" s="405"/>
      <c r="AK1537" s="405"/>
      <c r="AL1537" s="405"/>
      <c r="AM1537" s="405"/>
      <c r="AN1537" s="405"/>
      <c r="AO1537" s="435"/>
      <c r="AP1537" s="435"/>
      <c r="AQ1537" s="437"/>
      <c r="AR1537" s="437"/>
      <c r="AS1537" s="437"/>
      <c r="AT1537" s="437"/>
      <c r="AU1537" s="361"/>
      <c r="AV1537" s="364"/>
      <c r="AW1537" s="364"/>
      <c r="AX1537" s="245"/>
      <c r="AY1537" s="364"/>
      <c r="AZ1537" s="364"/>
      <c r="BA1537" s="362"/>
      <c r="BB1537" s="60"/>
      <c r="BC1537" s="60"/>
      <c r="BD1537" s="60"/>
    </row>
    <row r="1538" spans="2:56" ht="14.25" customHeight="1" x14ac:dyDescent="0.55000000000000004">
      <c r="B1538" s="439"/>
      <c r="C1538" s="440"/>
      <c r="D1538" s="440"/>
      <c r="E1538" s="440"/>
      <c r="F1538" s="441"/>
      <c r="G1538" s="396"/>
      <c r="H1538" s="397"/>
      <c r="I1538" s="397"/>
      <c r="J1538" s="398"/>
      <c r="K1538" s="369" t="s">
        <v>6147</v>
      </c>
      <c r="L1538" s="370"/>
      <c r="M1538" s="370"/>
      <c r="N1538" s="370"/>
      <c r="O1538" s="370"/>
      <c r="P1538" s="371"/>
      <c r="Q1538" s="378" t="str">
        <f>VLOOKUP($B1534,[1]D3_3!$B$5:$AV$27,47,FALSE)&amp;""</f>
        <v/>
      </c>
      <c r="R1538" s="378"/>
      <c r="S1538" s="378"/>
      <c r="T1538" s="378"/>
      <c r="U1538" s="378"/>
      <c r="V1538" s="378"/>
      <c r="W1538" s="378"/>
      <c r="X1538" s="378"/>
      <c r="Y1538" s="378"/>
      <c r="Z1538" s="378"/>
      <c r="AA1538" s="378"/>
      <c r="AB1538" s="378"/>
      <c r="AC1538" s="378"/>
      <c r="AD1538" s="378"/>
      <c r="AE1538" s="378"/>
      <c r="AF1538" s="378"/>
      <c r="AG1538" s="378"/>
      <c r="AH1538" s="378"/>
      <c r="AI1538" s="378"/>
      <c r="AJ1538" s="378"/>
      <c r="AK1538" s="378"/>
      <c r="AL1538" s="378"/>
      <c r="AM1538" s="378"/>
      <c r="AN1538" s="378"/>
      <c r="AO1538" s="378"/>
      <c r="AP1538" s="378"/>
      <c r="AQ1538" s="378"/>
      <c r="AR1538" s="378"/>
      <c r="AS1538" s="378"/>
      <c r="AT1538" s="378"/>
      <c r="AU1538" s="378"/>
      <c r="AV1538" s="378"/>
      <c r="AW1538" s="378"/>
      <c r="AX1538" s="378"/>
      <c r="AY1538" s="378"/>
      <c r="AZ1538" s="378"/>
      <c r="BA1538" s="379"/>
      <c r="BB1538" s="60"/>
      <c r="BC1538" s="60"/>
      <c r="BD1538" s="60"/>
    </row>
    <row r="1539" spans="2:56" ht="14.25" customHeight="1" x14ac:dyDescent="0.55000000000000004">
      <c r="B1539" s="439"/>
      <c r="C1539" s="440"/>
      <c r="D1539" s="440"/>
      <c r="E1539" s="440"/>
      <c r="F1539" s="441"/>
      <c r="G1539" s="396"/>
      <c r="H1539" s="397"/>
      <c r="I1539" s="397"/>
      <c r="J1539" s="398"/>
      <c r="K1539" s="372"/>
      <c r="L1539" s="373"/>
      <c r="M1539" s="373"/>
      <c r="N1539" s="373"/>
      <c r="O1539" s="373"/>
      <c r="P1539" s="374"/>
      <c r="Q1539" s="380"/>
      <c r="R1539" s="380"/>
      <c r="S1539" s="380"/>
      <c r="T1539" s="380"/>
      <c r="U1539" s="380"/>
      <c r="V1539" s="380"/>
      <c r="W1539" s="380"/>
      <c r="X1539" s="380"/>
      <c r="Y1539" s="380"/>
      <c r="Z1539" s="380"/>
      <c r="AA1539" s="380"/>
      <c r="AB1539" s="380"/>
      <c r="AC1539" s="380"/>
      <c r="AD1539" s="380"/>
      <c r="AE1539" s="380"/>
      <c r="AF1539" s="380"/>
      <c r="AG1539" s="380"/>
      <c r="AH1539" s="380"/>
      <c r="AI1539" s="380"/>
      <c r="AJ1539" s="380"/>
      <c r="AK1539" s="380"/>
      <c r="AL1539" s="380"/>
      <c r="AM1539" s="380"/>
      <c r="AN1539" s="380"/>
      <c r="AO1539" s="380"/>
      <c r="AP1539" s="380"/>
      <c r="AQ1539" s="380"/>
      <c r="AR1539" s="380"/>
      <c r="AS1539" s="380"/>
      <c r="AT1539" s="380"/>
      <c r="AU1539" s="380"/>
      <c r="AV1539" s="380"/>
      <c r="AW1539" s="380"/>
      <c r="AX1539" s="380"/>
      <c r="AY1539" s="380"/>
      <c r="AZ1539" s="380"/>
      <c r="BA1539" s="381"/>
      <c r="BB1539" s="60"/>
      <c r="BC1539" s="60"/>
      <c r="BD1539" s="60"/>
    </row>
    <row r="1540" spans="2:56" ht="14.25" customHeight="1" x14ac:dyDescent="0.55000000000000004">
      <c r="B1540" s="439"/>
      <c r="C1540" s="440"/>
      <c r="D1540" s="440"/>
      <c r="E1540" s="440"/>
      <c r="F1540" s="441"/>
      <c r="G1540" s="396"/>
      <c r="H1540" s="397"/>
      <c r="I1540" s="397"/>
      <c r="J1540" s="398"/>
      <c r="K1540" s="372"/>
      <c r="L1540" s="373"/>
      <c r="M1540" s="373"/>
      <c r="N1540" s="373"/>
      <c r="O1540" s="373"/>
      <c r="P1540" s="374"/>
      <c r="Q1540" s="380"/>
      <c r="R1540" s="380"/>
      <c r="S1540" s="380"/>
      <c r="T1540" s="380"/>
      <c r="U1540" s="380"/>
      <c r="V1540" s="380"/>
      <c r="W1540" s="380"/>
      <c r="X1540" s="380"/>
      <c r="Y1540" s="380"/>
      <c r="Z1540" s="380"/>
      <c r="AA1540" s="380"/>
      <c r="AB1540" s="380"/>
      <c r="AC1540" s="380"/>
      <c r="AD1540" s="380"/>
      <c r="AE1540" s="380"/>
      <c r="AF1540" s="380"/>
      <c r="AG1540" s="380"/>
      <c r="AH1540" s="380"/>
      <c r="AI1540" s="380"/>
      <c r="AJ1540" s="380"/>
      <c r="AK1540" s="380"/>
      <c r="AL1540" s="380"/>
      <c r="AM1540" s="380"/>
      <c r="AN1540" s="380"/>
      <c r="AO1540" s="380"/>
      <c r="AP1540" s="380"/>
      <c r="AQ1540" s="380"/>
      <c r="AR1540" s="380"/>
      <c r="AS1540" s="380"/>
      <c r="AT1540" s="380"/>
      <c r="AU1540" s="380"/>
      <c r="AV1540" s="380"/>
      <c r="AW1540" s="380"/>
      <c r="AX1540" s="380"/>
      <c r="AY1540" s="380"/>
      <c r="AZ1540" s="380"/>
      <c r="BA1540" s="381"/>
      <c r="BB1540" s="60"/>
      <c r="BC1540" s="60"/>
      <c r="BD1540" s="60"/>
    </row>
    <row r="1541" spans="2:56" ht="14.25" customHeight="1" x14ac:dyDescent="0.55000000000000004">
      <c r="B1541" s="439"/>
      <c r="C1541" s="440"/>
      <c r="D1541" s="440"/>
      <c r="E1541" s="440"/>
      <c r="F1541" s="441"/>
      <c r="G1541" s="396"/>
      <c r="H1541" s="397"/>
      <c r="I1541" s="397"/>
      <c r="J1541" s="398"/>
      <c r="K1541" s="372"/>
      <c r="L1541" s="373"/>
      <c r="M1541" s="373"/>
      <c r="N1541" s="373"/>
      <c r="O1541" s="373"/>
      <c r="P1541" s="374"/>
      <c r="Q1541" s="380"/>
      <c r="R1541" s="380"/>
      <c r="S1541" s="380"/>
      <c r="T1541" s="380"/>
      <c r="U1541" s="380"/>
      <c r="V1541" s="380"/>
      <c r="W1541" s="380"/>
      <c r="X1541" s="380"/>
      <c r="Y1541" s="380"/>
      <c r="Z1541" s="380"/>
      <c r="AA1541" s="380"/>
      <c r="AB1541" s="380"/>
      <c r="AC1541" s="380"/>
      <c r="AD1541" s="380"/>
      <c r="AE1541" s="380"/>
      <c r="AF1541" s="380"/>
      <c r="AG1541" s="380"/>
      <c r="AH1541" s="380"/>
      <c r="AI1541" s="380"/>
      <c r="AJ1541" s="380"/>
      <c r="AK1541" s="380"/>
      <c r="AL1541" s="380"/>
      <c r="AM1541" s="380"/>
      <c r="AN1541" s="380"/>
      <c r="AO1541" s="380"/>
      <c r="AP1541" s="380"/>
      <c r="AQ1541" s="380"/>
      <c r="AR1541" s="380"/>
      <c r="AS1541" s="380"/>
      <c r="AT1541" s="380"/>
      <c r="AU1541" s="380"/>
      <c r="AV1541" s="380"/>
      <c r="AW1541" s="380"/>
      <c r="AX1541" s="380"/>
      <c r="AY1541" s="380"/>
      <c r="AZ1541" s="380"/>
      <c r="BA1541" s="381"/>
      <c r="BB1541" s="60"/>
      <c r="BC1541" s="60"/>
      <c r="BD1541" s="60"/>
    </row>
    <row r="1542" spans="2:56" ht="14.25" customHeight="1" x14ac:dyDescent="0.55000000000000004">
      <c r="B1542" s="442"/>
      <c r="C1542" s="443"/>
      <c r="D1542" s="443"/>
      <c r="E1542" s="443"/>
      <c r="F1542" s="444"/>
      <c r="G1542" s="399"/>
      <c r="H1542" s="400"/>
      <c r="I1542" s="400"/>
      <c r="J1542" s="401"/>
      <c r="K1542" s="375"/>
      <c r="L1542" s="376"/>
      <c r="M1542" s="376"/>
      <c r="N1542" s="376"/>
      <c r="O1542" s="376"/>
      <c r="P1542" s="377"/>
      <c r="Q1542" s="382"/>
      <c r="R1542" s="382"/>
      <c r="S1542" s="382"/>
      <c r="T1542" s="382"/>
      <c r="U1542" s="382"/>
      <c r="V1542" s="382"/>
      <c r="W1542" s="382"/>
      <c r="X1542" s="382"/>
      <c r="Y1542" s="382"/>
      <c r="Z1542" s="382"/>
      <c r="AA1542" s="382"/>
      <c r="AB1542" s="382"/>
      <c r="AC1542" s="382"/>
      <c r="AD1542" s="382"/>
      <c r="AE1542" s="382"/>
      <c r="AF1542" s="382"/>
      <c r="AG1542" s="382"/>
      <c r="AH1542" s="382"/>
      <c r="AI1542" s="382"/>
      <c r="AJ1542" s="382"/>
      <c r="AK1542" s="382"/>
      <c r="AL1542" s="382"/>
      <c r="AM1542" s="382"/>
      <c r="AN1542" s="382"/>
      <c r="AO1542" s="382"/>
      <c r="AP1542" s="382"/>
      <c r="AQ1542" s="382"/>
      <c r="AR1542" s="382"/>
      <c r="AS1542" s="382"/>
      <c r="AT1542" s="382"/>
      <c r="AU1542" s="382"/>
      <c r="AV1542" s="382"/>
      <c r="AW1542" s="382"/>
      <c r="AX1542" s="382"/>
      <c r="AY1542" s="382"/>
      <c r="AZ1542" s="382"/>
      <c r="BA1542" s="383"/>
      <c r="BB1542" s="60"/>
      <c r="BC1542" s="60"/>
      <c r="BD1542" s="60"/>
    </row>
    <row r="1543" spans="2:56" ht="14.25" customHeight="1" x14ac:dyDescent="0.55000000000000004">
      <c r="B1543" s="384" t="s">
        <v>6156</v>
      </c>
      <c r="C1543" s="385"/>
      <c r="D1543" s="385"/>
      <c r="E1543" s="385"/>
      <c r="F1543" s="386"/>
      <c r="G1543" s="393" t="str">
        <f>VLOOKUP($B1543,[1]D3_3!$B$5:$AV$27,5,FALSE)&amp;""</f>
        <v/>
      </c>
      <c r="H1543" s="394"/>
      <c r="I1543" s="394"/>
      <c r="J1543" s="395"/>
      <c r="K1543" s="370" t="s">
        <v>6145</v>
      </c>
      <c r="L1543" s="370"/>
      <c r="M1543" s="370"/>
      <c r="N1543" s="370"/>
      <c r="O1543" s="370"/>
      <c r="P1543" s="371"/>
      <c r="Q1543" s="434" t="str">
        <f>VLOOKUP($B1543,[1]D3_3!$B$5:$AV$27,7,FALSE)&amp;""</f>
        <v/>
      </c>
      <c r="R1543" s="435"/>
      <c r="S1543" s="320" t="str">
        <f>VLOOKUP($B1543,[1]D3_3!$B$5:$AV$27,9,FALSE)&amp;""</f>
        <v/>
      </c>
      <c r="T1543" s="184"/>
      <c r="U1543" s="320" t="str">
        <f>VLOOKUP($B1543,[1]D3_3!$B$5:$AV$27,10,FALSE)&amp;""</f>
        <v/>
      </c>
      <c r="V1543" s="184"/>
      <c r="W1543" s="320" t="str">
        <f>VLOOKUP($B1543,[1]D3_3!$B$5:$AV$27,11,FALSE)&amp;""</f>
        <v/>
      </c>
      <c r="X1543" s="184"/>
      <c r="Y1543" s="320" t="str">
        <f>VLOOKUP($B1543,[1]D3_3!$B$5:$AV$27,12,FALSE)&amp;""</f>
        <v/>
      </c>
      <c r="Z1543" s="184"/>
      <c r="AA1543" s="320" t="str">
        <f>VLOOKUP($B1543,[1]D3_3!$B$5:$AV$27,13,FALSE)&amp;""</f>
        <v/>
      </c>
      <c r="AB1543" s="184"/>
      <c r="AC1543" s="320" t="str">
        <f>VLOOKUP($B1543,[1]D3_3!$B$5:$AV$27,14,FALSE)&amp;""</f>
        <v/>
      </c>
      <c r="AD1543" s="184"/>
      <c r="AE1543" s="320" t="str">
        <f>VLOOKUP($B1543,[1]D3_3!$B$5:$AV$27,15,FALSE)&amp;""</f>
        <v/>
      </c>
      <c r="AF1543" s="184"/>
      <c r="AG1543" s="320" t="str">
        <f>VLOOKUP($B1543,[1]D3_3!$B$5:$AV$27,16,FALSE)&amp;""</f>
        <v/>
      </c>
      <c r="AH1543" s="184"/>
      <c r="AI1543" s="407" t="s">
        <v>6362</v>
      </c>
      <c r="AJ1543" s="408"/>
      <c r="AK1543" s="408"/>
      <c r="AL1543" s="408"/>
      <c r="AM1543" s="408"/>
      <c r="AN1543" s="408"/>
      <c r="AO1543" s="434" t="str">
        <f>VLOOKUP($B1543,[1]D3_3!$B$5:$AV$27,17,FALSE)&amp;""</f>
        <v/>
      </c>
      <c r="AP1543" s="435"/>
      <c r="AQ1543" s="438" t="s">
        <v>58</v>
      </c>
      <c r="AR1543" s="438"/>
      <c r="AS1543" s="438"/>
      <c r="AT1543" s="438"/>
      <c r="AU1543" s="321" t="str">
        <f>VLOOKUP($B1543,[1]D3_3!$B$5:$AV$27,19,FALSE)&amp;""</f>
        <v/>
      </c>
      <c r="AV1543" s="363"/>
      <c r="AW1543" s="363"/>
      <c r="AX1543" s="216" t="s">
        <v>59</v>
      </c>
      <c r="AY1543" s="363" t="str">
        <f>VLOOKUP($B1543,[1]D3_3!$B$5:$AV$27,20,FALSE)&amp;""</f>
        <v/>
      </c>
      <c r="AZ1543" s="363"/>
      <c r="BA1543" s="360"/>
      <c r="BB1543" s="60"/>
      <c r="BC1543" s="60"/>
      <c r="BD1543" s="60"/>
    </row>
    <row r="1544" spans="2:56" ht="14.25" customHeight="1" x14ac:dyDescent="0.55000000000000004">
      <c r="B1544" s="387"/>
      <c r="C1544" s="388"/>
      <c r="D1544" s="388"/>
      <c r="E1544" s="388"/>
      <c r="F1544" s="389"/>
      <c r="G1544" s="396"/>
      <c r="H1544" s="397"/>
      <c r="I1544" s="397"/>
      <c r="J1544" s="398"/>
      <c r="K1544" s="376"/>
      <c r="L1544" s="376"/>
      <c r="M1544" s="376"/>
      <c r="N1544" s="376"/>
      <c r="O1544" s="376"/>
      <c r="P1544" s="377"/>
      <c r="Q1544" s="435"/>
      <c r="R1544" s="435"/>
      <c r="S1544" s="184"/>
      <c r="T1544" s="184"/>
      <c r="U1544" s="184"/>
      <c r="V1544" s="184"/>
      <c r="W1544" s="184"/>
      <c r="X1544" s="184"/>
      <c r="Y1544" s="184"/>
      <c r="Z1544" s="184"/>
      <c r="AA1544" s="184"/>
      <c r="AB1544" s="184"/>
      <c r="AC1544" s="184"/>
      <c r="AD1544" s="184"/>
      <c r="AE1544" s="184"/>
      <c r="AF1544" s="184"/>
      <c r="AG1544" s="184"/>
      <c r="AH1544" s="184"/>
      <c r="AI1544" s="409"/>
      <c r="AJ1544" s="410"/>
      <c r="AK1544" s="410"/>
      <c r="AL1544" s="410"/>
      <c r="AM1544" s="410"/>
      <c r="AN1544" s="410"/>
      <c r="AO1544" s="435"/>
      <c r="AP1544" s="435"/>
      <c r="AQ1544" s="436"/>
      <c r="AR1544" s="436"/>
      <c r="AS1544" s="436"/>
      <c r="AT1544" s="436"/>
      <c r="AU1544" s="411"/>
      <c r="AV1544" s="367"/>
      <c r="AW1544" s="367"/>
      <c r="AX1544" s="223"/>
      <c r="AY1544" s="367"/>
      <c r="AZ1544" s="367"/>
      <c r="BA1544" s="368"/>
      <c r="BB1544" s="60"/>
      <c r="BC1544" s="60"/>
      <c r="BD1544" s="60"/>
    </row>
    <row r="1545" spans="2:56" ht="14.25" customHeight="1" x14ac:dyDescent="0.55000000000000004">
      <c r="B1545" s="387"/>
      <c r="C1545" s="388"/>
      <c r="D1545" s="388"/>
      <c r="E1545" s="388"/>
      <c r="F1545" s="389"/>
      <c r="G1545" s="396"/>
      <c r="H1545" s="397"/>
      <c r="I1545" s="397"/>
      <c r="J1545" s="398"/>
      <c r="K1545" s="370" t="s">
        <v>6146</v>
      </c>
      <c r="L1545" s="370"/>
      <c r="M1545" s="370"/>
      <c r="N1545" s="370"/>
      <c r="O1545" s="370"/>
      <c r="P1545" s="371"/>
      <c r="Q1545" s="434" t="str">
        <f>VLOOKUP($B1543,[1]D3_3!$B$5:$AV$27,8,FALSE)&amp;""</f>
        <v/>
      </c>
      <c r="R1545" s="435"/>
      <c r="S1545" s="184"/>
      <c r="T1545" s="184"/>
      <c r="U1545" s="184"/>
      <c r="V1545" s="184"/>
      <c r="W1545" s="184"/>
      <c r="X1545" s="184"/>
      <c r="Y1545" s="184"/>
      <c r="Z1545" s="184"/>
      <c r="AA1545" s="184"/>
      <c r="AB1545" s="184"/>
      <c r="AC1545" s="184"/>
      <c r="AD1545" s="184"/>
      <c r="AE1545" s="184"/>
      <c r="AF1545" s="184"/>
      <c r="AG1545" s="184"/>
      <c r="AH1545" s="184"/>
      <c r="AI1545" s="402" t="s">
        <v>6363</v>
      </c>
      <c r="AJ1545" s="403"/>
      <c r="AK1545" s="403"/>
      <c r="AL1545" s="403"/>
      <c r="AM1545" s="403"/>
      <c r="AN1545" s="403"/>
      <c r="AO1545" s="434" t="str">
        <f>VLOOKUP($B1543,[1]D3_3!$B$5:$AV$27,18,FALSE)&amp;""</f>
        <v/>
      </c>
      <c r="AP1545" s="435"/>
      <c r="AQ1545" s="436" t="s">
        <v>60</v>
      </c>
      <c r="AR1545" s="436"/>
      <c r="AS1545" s="436"/>
      <c r="AT1545" s="436"/>
      <c r="AU1545" s="406" t="str">
        <f>VLOOKUP($B1543,[1]D3_3!$B$5:$AV$27,21,FALSE)&amp;""</f>
        <v/>
      </c>
      <c r="AV1545" s="365"/>
      <c r="AW1545" s="365"/>
      <c r="AX1545" s="223" t="s">
        <v>59</v>
      </c>
      <c r="AY1545" s="365" t="str">
        <f>VLOOKUP($B1543,[1]D3_3!$B$5:$AV$27,22,FALSE)&amp;""</f>
        <v/>
      </c>
      <c r="AZ1545" s="365"/>
      <c r="BA1545" s="366"/>
      <c r="BB1545" s="60"/>
      <c r="BC1545" s="60"/>
      <c r="BD1545" s="60"/>
    </row>
    <row r="1546" spans="2:56" ht="14.25" customHeight="1" x14ac:dyDescent="0.55000000000000004">
      <c r="B1546" s="387"/>
      <c r="C1546" s="388"/>
      <c r="D1546" s="388"/>
      <c r="E1546" s="388"/>
      <c r="F1546" s="389"/>
      <c r="G1546" s="396"/>
      <c r="H1546" s="397"/>
      <c r="I1546" s="397"/>
      <c r="J1546" s="398"/>
      <c r="K1546" s="376"/>
      <c r="L1546" s="376"/>
      <c r="M1546" s="376"/>
      <c r="N1546" s="376"/>
      <c r="O1546" s="376"/>
      <c r="P1546" s="377"/>
      <c r="Q1546" s="435"/>
      <c r="R1546" s="435"/>
      <c r="S1546" s="184"/>
      <c r="T1546" s="184"/>
      <c r="U1546" s="184"/>
      <c r="V1546" s="184"/>
      <c r="W1546" s="184"/>
      <c r="X1546" s="184"/>
      <c r="Y1546" s="184"/>
      <c r="Z1546" s="184"/>
      <c r="AA1546" s="184"/>
      <c r="AB1546" s="184"/>
      <c r="AC1546" s="184"/>
      <c r="AD1546" s="184"/>
      <c r="AE1546" s="184"/>
      <c r="AF1546" s="184"/>
      <c r="AG1546" s="184"/>
      <c r="AH1546" s="184"/>
      <c r="AI1546" s="404"/>
      <c r="AJ1546" s="405"/>
      <c r="AK1546" s="405"/>
      <c r="AL1546" s="405"/>
      <c r="AM1546" s="405"/>
      <c r="AN1546" s="405"/>
      <c r="AO1546" s="435"/>
      <c r="AP1546" s="435"/>
      <c r="AQ1546" s="437"/>
      <c r="AR1546" s="437"/>
      <c r="AS1546" s="437"/>
      <c r="AT1546" s="437"/>
      <c r="AU1546" s="361"/>
      <c r="AV1546" s="364"/>
      <c r="AW1546" s="364"/>
      <c r="AX1546" s="245"/>
      <c r="AY1546" s="364"/>
      <c r="AZ1546" s="364"/>
      <c r="BA1546" s="362"/>
      <c r="BB1546" s="60"/>
      <c r="BC1546" s="60"/>
      <c r="BD1546" s="60"/>
    </row>
    <row r="1547" spans="2:56" ht="14.25" customHeight="1" x14ac:dyDescent="0.55000000000000004">
      <c r="B1547" s="439"/>
      <c r="C1547" s="440"/>
      <c r="D1547" s="440"/>
      <c r="E1547" s="440"/>
      <c r="F1547" s="441"/>
      <c r="G1547" s="396"/>
      <c r="H1547" s="397"/>
      <c r="I1547" s="397"/>
      <c r="J1547" s="398"/>
      <c r="K1547" s="369" t="s">
        <v>6147</v>
      </c>
      <c r="L1547" s="370"/>
      <c r="M1547" s="370"/>
      <c r="N1547" s="370"/>
      <c r="O1547" s="370"/>
      <c r="P1547" s="371"/>
      <c r="Q1547" s="378" t="str">
        <f>VLOOKUP($B1543,[1]D3_3!$B$5:$AV$27,47,FALSE)&amp;""</f>
        <v/>
      </c>
      <c r="R1547" s="378"/>
      <c r="S1547" s="378"/>
      <c r="T1547" s="378"/>
      <c r="U1547" s="378"/>
      <c r="V1547" s="378"/>
      <c r="W1547" s="378"/>
      <c r="X1547" s="378"/>
      <c r="Y1547" s="378"/>
      <c r="Z1547" s="378"/>
      <c r="AA1547" s="378"/>
      <c r="AB1547" s="378"/>
      <c r="AC1547" s="378"/>
      <c r="AD1547" s="378"/>
      <c r="AE1547" s="378"/>
      <c r="AF1547" s="378"/>
      <c r="AG1547" s="378"/>
      <c r="AH1547" s="378"/>
      <c r="AI1547" s="378"/>
      <c r="AJ1547" s="378"/>
      <c r="AK1547" s="378"/>
      <c r="AL1547" s="378"/>
      <c r="AM1547" s="378"/>
      <c r="AN1547" s="378"/>
      <c r="AO1547" s="378"/>
      <c r="AP1547" s="378"/>
      <c r="AQ1547" s="378"/>
      <c r="AR1547" s="378"/>
      <c r="AS1547" s="378"/>
      <c r="AT1547" s="378"/>
      <c r="AU1547" s="378"/>
      <c r="AV1547" s="378"/>
      <c r="AW1547" s="378"/>
      <c r="AX1547" s="378"/>
      <c r="AY1547" s="378"/>
      <c r="AZ1547" s="378"/>
      <c r="BA1547" s="379"/>
      <c r="BB1547" s="60"/>
      <c r="BC1547" s="60"/>
      <c r="BD1547" s="60"/>
    </row>
    <row r="1548" spans="2:56" ht="14.25" customHeight="1" x14ac:dyDescent="0.55000000000000004">
      <c r="B1548" s="439"/>
      <c r="C1548" s="440"/>
      <c r="D1548" s="440"/>
      <c r="E1548" s="440"/>
      <c r="F1548" s="441"/>
      <c r="G1548" s="396"/>
      <c r="H1548" s="397"/>
      <c r="I1548" s="397"/>
      <c r="J1548" s="398"/>
      <c r="K1548" s="372"/>
      <c r="L1548" s="373"/>
      <c r="M1548" s="373"/>
      <c r="N1548" s="373"/>
      <c r="O1548" s="373"/>
      <c r="P1548" s="374"/>
      <c r="Q1548" s="380"/>
      <c r="R1548" s="380"/>
      <c r="S1548" s="380"/>
      <c r="T1548" s="380"/>
      <c r="U1548" s="380"/>
      <c r="V1548" s="380"/>
      <c r="W1548" s="380"/>
      <c r="X1548" s="380"/>
      <c r="Y1548" s="380"/>
      <c r="Z1548" s="380"/>
      <c r="AA1548" s="380"/>
      <c r="AB1548" s="380"/>
      <c r="AC1548" s="380"/>
      <c r="AD1548" s="380"/>
      <c r="AE1548" s="380"/>
      <c r="AF1548" s="380"/>
      <c r="AG1548" s="380"/>
      <c r="AH1548" s="380"/>
      <c r="AI1548" s="380"/>
      <c r="AJ1548" s="380"/>
      <c r="AK1548" s="380"/>
      <c r="AL1548" s="380"/>
      <c r="AM1548" s="380"/>
      <c r="AN1548" s="380"/>
      <c r="AO1548" s="380"/>
      <c r="AP1548" s="380"/>
      <c r="AQ1548" s="380"/>
      <c r="AR1548" s="380"/>
      <c r="AS1548" s="380"/>
      <c r="AT1548" s="380"/>
      <c r="AU1548" s="380"/>
      <c r="AV1548" s="380"/>
      <c r="AW1548" s="380"/>
      <c r="AX1548" s="380"/>
      <c r="AY1548" s="380"/>
      <c r="AZ1548" s="380"/>
      <c r="BA1548" s="381"/>
      <c r="BB1548" s="60"/>
      <c r="BC1548" s="60"/>
      <c r="BD1548" s="60"/>
    </row>
    <row r="1549" spans="2:56" ht="14.25" customHeight="1" x14ac:dyDescent="0.55000000000000004">
      <c r="B1549" s="439"/>
      <c r="C1549" s="440"/>
      <c r="D1549" s="440"/>
      <c r="E1549" s="440"/>
      <c r="F1549" s="441"/>
      <c r="G1549" s="396"/>
      <c r="H1549" s="397"/>
      <c r="I1549" s="397"/>
      <c r="J1549" s="398"/>
      <c r="K1549" s="372"/>
      <c r="L1549" s="373"/>
      <c r="M1549" s="373"/>
      <c r="N1549" s="373"/>
      <c r="O1549" s="373"/>
      <c r="P1549" s="374"/>
      <c r="Q1549" s="380"/>
      <c r="R1549" s="380"/>
      <c r="S1549" s="380"/>
      <c r="T1549" s="380"/>
      <c r="U1549" s="380"/>
      <c r="V1549" s="380"/>
      <c r="W1549" s="380"/>
      <c r="X1549" s="380"/>
      <c r="Y1549" s="380"/>
      <c r="Z1549" s="380"/>
      <c r="AA1549" s="380"/>
      <c r="AB1549" s="380"/>
      <c r="AC1549" s="380"/>
      <c r="AD1549" s="380"/>
      <c r="AE1549" s="380"/>
      <c r="AF1549" s="380"/>
      <c r="AG1549" s="380"/>
      <c r="AH1549" s="380"/>
      <c r="AI1549" s="380"/>
      <c r="AJ1549" s="380"/>
      <c r="AK1549" s="380"/>
      <c r="AL1549" s="380"/>
      <c r="AM1549" s="380"/>
      <c r="AN1549" s="380"/>
      <c r="AO1549" s="380"/>
      <c r="AP1549" s="380"/>
      <c r="AQ1549" s="380"/>
      <c r="AR1549" s="380"/>
      <c r="AS1549" s="380"/>
      <c r="AT1549" s="380"/>
      <c r="AU1549" s="380"/>
      <c r="AV1549" s="380"/>
      <c r="AW1549" s="380"/>
      <c r="AX1549" s="380"/>
      <c r="AY1549" s="380"/>
      <c r="AZ1549" s="380"/>
      <c r="BA1549" s="381"/>
      <c r="BB1549" s="60"/>
      <c r="BC1549" s="60"/>
      <c r="BD1549" s="60"/>
    </row>
    <row r="1550" spans="2:56" ht="14.25" customHeight="1" x14ac:dyDescent="0.55000000000000004">
      <c r="B1550" s="439"/>
      <c r="C1550" s="440"/>
      <c r="D1550" s="440"/>
      <c r="E1550" s="440"/>
      <c r="F1550" s="441"/>
      <c r="G1550" s="396"/>
      <c r="H1550" s="397"/>
      <c r="I1550" s="397"/>
      <c r="J1550" s="398"/>
      <c r="K1550" s="372"/>
      <c r="L1550" s="373"/>
      <c r="M1550" s="373"/>
      <c r="N1550" s="373"/>
      <c r="O1550" s="373"/>
      <c r="P1550" s="374"/>
      <c r="Q1550" s="380"/>
      <c r="R1550" s="380"/>
      <c r="S1550" s="380"/>
      <c r="T1550" s="380"/>
      <c r="U1550" s="380"/>
      <c r="V1550" s="380"/>
      <c r="W1550" s="380"/>
      <c r="X1550" s="380"/>
      <c r="Y1550" s="380"/>
      <c r="Z1550" s="380"/>
      <c r="AA1550" s="380"/>
      <c r="AB1550" s="380"/>
      <c r="AC1550" s="380"/>
      <c r="AD1550" s="380"/>
      <c r="AE1550" s="380"/>
      <c r="AF1550" s="380"/>
      <c r="AG1550" s="380"/>
      <c r="AH1550" s="380"/>
      <c r="AI1550" s="380"/>
      <c r="AJ1550" s="380"/>
      <c r="AK1550" s="380"/>
      <c r="AL1550" s="380"/>
      <c r="AM1550" s="380"/>
      <c r="AN1550" s="380"/>
      <c r="AO1550" s="380"/>
      <c r="AP1550" s="380"/>
      <c r="AQ1550" s="380"/>
      <c r="AR1550" s="380"/>
      <c r="AS1550" s="380"/>
      <c r="AT1550" s="380"/>
      <c r="AU1550" s="380"/>
      <c r="AV1550" s="380"/>
      <c r="AW1550" s="380"/>
      <c r="AX1550" s="380"/>
      <c r="AY1550" s="380"/>
      <c r="AZ1550" s="380"/>
      <c r="BA1550" s="381"/>
      <c r="BB1550" s="60"/>
      <c r="BC1550" s="60"/>
      <c r="BD1550" s="60"/>
    </row>
    <row r="1551" spans="2:56" ht="14.25" customHeight="1" x14ac:dyDescent="0.55000000000000004">
      <c r="B1551" s="442"/>
      <c r="C1551" s="443"/>
      <c r="D1551" s="443"/>
      <c r="E1551" s="443"/>
      <c r="F1551" s="444"/>
      <c r="G1551" s="399"/>
      <c r="H1551" s="400"/>
      <c r="I1551" s="400"/>
      <c r="J1551" s="401"/>
      <c r="K1551" s="375"/>
      <c r="L1551" s="376"/>
      <c r="M1551" s="376"/>
      <c r="N1551" s="376"/>
      <c r="O1551" s="376"/>
      <c r="P1551" s="377"/>
      <c r="Q1551" s="382"/>
      <c r="R1551" s="382"/>
      <c r="S1551" s="382"/>
      <c r="T1551" s="382"/>
      <c r="U1551" s="382"/>
      <c r="V1551" s="382"/>
      <c r="W1551" s="382"/>
      <c r="X1551" s="382"/>
      <c r="Y1551" s="382"/>
      <c r="Z1551" s="382"/>
      <c r="AA1551" s="382"/>
      <c r="AB1551" s="382"/>
      <c r="AC1551" s="382"/>
      <c r="AD1551" s="382"/>
      <c r="AE1551" s="382"/>
      <c r="AF1551" s="382"/>
      <c r="AG1551" s="382"/>
      <c r="AH1551" s="382"/>
      <c r="AI1551" s="382"/>
      <c r="AJ1551" s="382"/>
      <c r="AK1551" s="382"/>
      <c r="AL1551" s="382"/>
      <c r="AM1551" s="382"/>
      <c r="AN1551" s="382"/>
      <c r="AO1551" s="382"/>
      <c r="AP1551" s="382"/>
      <c r="AQ1551" s="382"/>
      <c r="AR1551" s="382"/>
      <c r="AS1551" s="382"/>
      <c r="AT1551" s="382"/>
      <c r="AU1551" s="382"/>
      <c r="AV1551" s="382"/>
      <c r="AW1551" s="382"/>
      <c r="AX1551" s="382"/>
      <c r="AY1551" s="382"/>
      <c r="AZ1551" s="382"/>
      <c r="BA1551" s="383"/>
      <c r="BB1551" s="60"/>
      <c r="BC1551" s="60"/>
      <c r="BD1551" s="60"/>
    </row>
    <row r="1552" spans="2:56" ht="14.25" customHeight="1" x14ac:dyDescent="0.55000000000000004">
      <c r="B1552" s="384" t="s">
        <v>6157</v>
      </c>
      <c r="C1552" s="385"/>
      <c r="D1552" s="385"/>
      <c r="E1552" s="385"/>
      <c r="F1552" s="386"/>
      <c r="G1552" s="393" t="str">
        <f>VLOOKUP($B1552,[1]D3_3!$B$5:$AV$27,5,FALSE)&amp;""</f>
        <v/>
      </c>
      <c r="H1552" s="394"/>
      <c r="I1552" s="394"/>
      <c r="J1552" s="395"/>
      <c r="K1552" s="370" t="s">
        <v>6145</v>
      </c>
      <c r="L1552" s="370"/>
      <c r="M1552" s="370"/>
      <c r="N1552" s="370"/>
      <c r="O1552" s="370"/>
      <c r="P1552" s="371"/>
      <c r="Q1552" s="434" t="str">
        <f>VLOOKUP($B1552,[1]D3_3!$B$5:$AV$27,7,FALSE)&amp;""</f>
        <v/>
      </c>
      <c r="R1552" s="435"/>
      <c r="S1552" s="320" t="str">
        <f>VLOOKUP($B1552,[1]D3_3!$B$5:$AV$27,9,FALSE)&amp;""</f>
        <v/>
      </c>
      <c r="T1552" s="184"/>
      <c r="U1552" s="320" t="str">
        <f>VLOOKUP($B1552,[1]D3_3!$B$5:$AV$27,10,FALSE)&amp;""</f>
        <v/>
      </c>
      <c r="V1552" s="184"/>
      <c r="W1552" s="320" t="str">
        <f>VLOOKUP($B1552,[1]D3_3!$B$5:$AV$27,11,FALSE)&amp;""</f>
        <v/>
      </c>
      <c r="X1552" s="184"/>
      <c r="Y1552" s="320" t="str">
        <f>VLOOKUP($B1552,[1]D3_3!$B$5:$AV$27,12,FALSE)&amp;""</f>
        <v/>
      </c>
      <c r="Z1552" s="184"/>
      <c r="AA1552" s="320" t="str">
        <f>VLOOKUP($B1552,[1]D3_3!$B$5:$AV$27,13,FALSE)&amp;""</f>
        <v/>
      </c>
      <c r="AB1552" s="184"/>
      <c r="AC1552" s="320" t="str">
        <f>VLOOKUP($B1552,[1]D3_3!$B$5:$AV$27,14,FALSE)&amp;""</f>
        <v/>
      </c>
      <c r="AD1552" s="184"/>
      <c r="AE1552" s="320" t="str">
        <f>VLOOKUP($B1552,[1]D3_3!$B$5:$AV$27,15,FALSE)&amp;""</f>
        <v/>
      </c>
      <c r="AF1552" s="184"/>
      <c r="AG1552" s="320" t="str">
        <f>VLOOKUP($B1552,[1]D3_3!$B$5:$AV$27,16,FALSE)&amp;""</f>
        <v/>
      </c>
      <c r="AH1552" s="184"/>
      <c r="AI1552" s="407" t="s">
        <v>6362</v>
      </c>
      <c r="AJ1552" s="408"/>
      <c r="AK1552" s="408"/>
      <c r="AL1552" s="408"/>
      <c r="AM1552" s="408"/>
      <c r="AN1552" s="408"/>
      <c r="AO1552" s="434" t="str">
        <f>VLOOKUP($B1552,[1]D3_3!$B$5:$AV$27,17,FALSE)&amp;""</f>
        <v/>
      </c>
      <c r="AP1552" s="435"/>
      <c r="AQ1552" s="438" t="s">
        <v>58</v>
      </c>
      <c r="AR1552" s="438"/>
      <c r="AS1552" s="438"/>
      <c r="AT1552" s="438"/>
      <c r="AU1552" s="321" t="str">
        <f>VLOOKUP($B1552,[1]D3_3!$B$5:$AV$27,19,FALSE)&amp;""</f>
        <v/>
      </c>
      <c r="AV1552" s="363"/>
      <c r="AW1552" s="363"/>
      <c r="AX1552" s="216" t="s">
        <v>59</v>
      </c>
      <c r="AY1552" s="363" t="str">
        <f>VLOOKUP($B1552,[1]D3_3!$B$5:$AV$27,20,FALSE)&amp;""</f>
        <v/>
      </c>
      <c r="AZ1552" s="363"/>
      <c r="BA1552" s="360"/>
      <c r="BB1552" s="60"/>
      <c r="BC1552" s="60"/>
      <c r="BD1552" s="60"/>
    </row>
    <row r="1553" spans="2:56" ht="14.25" customHeight="1" x14ac:dyDescent="0.55000000000000004">
      <c r="B1553" s="387"/>
      <c r="C1553" s="388"/>
      <c r="D1553" s="388"/>
      <c r="E1553" s="388"/>
      <c r="F1553" s="389"/>
      <c r="G1553" s="396"/>
      <c r="H1553" s="397"/>
      <c r="I1553" s="397"/>
      <c r="J1553" s="398"/>
      <c r="K1553" s="376"/>
      <c r="L1553" s="376"/>
      <c r="M1553" s="376"/>
      <c r="N1553" s="376"/>
      <c r="O1553" s="376"/>
      <c r="P1553" s="377"/>
      <c r="Q1553" s="435"/>
      <c r="R1553" s="435"/>
      <c r="S1553" s="184"/>
      <c r="T1553" s="184"/>
      <c r="U1553" s="184"/>
      <c r="V1553" s="184"/>
      <c r="W1553" s="184"/>
      <c r="X1553" s="184"/>
      <c r="Y1553" s="184"/>
      <c r="Z1553" s="184"/>
      <c r="AA1553" s="184"/>
      <c r="AB1553" s="184"/>
      <c r="AC1553" s="184"/>
      <c r="AD1553" s="184"/>
      <c r="AE1553" s="184"/>
      <c r="AF1553" s="184"/>
      <c r="AG1553" s="184"/>
      <c r="AH1553" s="184"/>
      <c r="AI1553" s="409"/>
      <c r="AJ1553" s="410"/>
      <c r="AK1553" s="410"/>
      <c r="AL1553" s="410"/>
      <c r="AM1553" s="410"/>
      <c r="AN1553" s="410"/>
      <c r="AO1553" s="435"/>
      <c r="AP1553" s="435"/>
      <c r="AQ1553" s="436"/>
      <c r="AR1553" s="436"/>
      <c r="AS1553" s="436"/>
      <c r="AT1553" s="436"/>
      <c r="AU1553" s="411"/>
      <c r="AV1553" s="367"/>
      <c r="AW1553" s="367"/>
      <c r="AX1553" s="223"/>
      <c r="AY1553" s="367"/>
      <c r="AZ1553" s="367"/>
      <c r="BA1553" s="368"/>
      <c r="BB1553" s="60"/>
      <c r="BC1553" s="60"/>
      <c r="BD1553" s="60"/>
    </row>
    <row r="1554" spans="2:56" ht="14.25" customHeight="1" x14ac:dyDescent="0.55000000000000004">
      <c r="B1554" s="387"/>
      <c r="C1554" s="388"/>
      <c r="D1554" s="388"/>
      <c r="E1554" s="388"/>
      <c r="F1554" s="389"/>
      <c r="G1554" s="396"/>
      <c r="H1554" s="397"/>
      <c r="I1554" s="397"/>
      <c r="J1554" s="398"/>
      <c r="K1554" s="370" t="s">
        <v>6146</v>
      </c>
      <c r="L1554" s="370"/>
      <c r="M1554" s="370"/>
      <c r="N1554" s="370"/>
      <c r="O1554" s="370"/>
      <c r="P1554" s="371"/>
      <c r="Q1554" s="434" t="str">
        <f>VLOOKUP($B1552,[1]D3_3!$B$5:$AV$27,8,FALSE)&amp;""</f>
        <v/>
      </c>
      <c r="R1554" s="435"/>
      <c r="S1554" s="184"/>
      <c r="T1554" s="184"/>
      <c r="U1554" s="184"/>
      <c r="V1554" s="184"/>
      <c r="W1554" s="184"/>
      <c r="X1554" s="184"/>
      <c r="Y1554" s="184"/>
      <c r="Z1554" s="184"/>
      <c r="AA1554" s="184"/>
      <c r="AB1554" s="184"/>
      <c r="AC1554" s="184"/>
      <c r="AD1554" s="184"/>
      <c r="AE1554" s="184"/>
      <c r="AF1554" s="184"/>
      <c r="AG1554" s="184"/>
      <c r="AH1554" s="184"/>
      <c r="AI1554" s="402" t="s">
        <v>6363</v>
      </c>
      <c r="AJ1554" s="403"/>
      <c r="AK1554" s="403"/>
      <c r="AL1554" s="403"/>
      <c r="AM1554" s="403"/>
      <c r="AN1554" s="403"/>
      <c r="AO1554" s="434" t="str">
        <f>VLOOKUP($B1552,[1]D3_3!$B$5:$AV$27,18,FALSE)&amp;""</f>
        <v/>
      </c>
      <c r="AP1554" s="435"/>
      <c r="AQ1554" s="436" t="s">
        <v>60</v>
      </c>
      <c r="AR1554" s="436"/>
      <c r="AS1554" s="436"/>
      <c r="AT1554" s="436"/>
      <c r="AU1554" s="406" t="str">
        <f>VLOOKUP($B1552,[1]D3_3!$B$5:$AV$27,21,FALSE)&amp;""</f>
        <v/>
      </c>
      <c r="AV1554" s="365"/>
      <c r="AW1554" s="365"/>
      <c r="AX1554" s="223" t="s">
        <v>59</v>
      </c>
      <c r="AY1554" s="365" t="str">
        <f>VLOOKUP($B1552,[1]D3_3!$B$5:$AV$27,22,FALSE)&amp;""</f>
        <v/>
      </c>
      <c r="AZ1554" s="365"/>
      <c r="BA1554" s="366"/>
      <c r="BB1554" s="60"/>
      <c r="BC1554" s="60"/>
      <c r="BD1554" s="60"/>
    </row>
    <row r="1555" spans="2:56" ht="14.25" customHeight="1" x14ac:dyDescent="0.55000000000000004">
      <c r="B1555" s="387"/>
      <c r="C1555" s="388"/>
      <c r="D1555" s="388"/>
      <c r="E1555" s="388"/>
      <c r="F1555" s="389"/>
      <c r="G1555" s="396"/>
      <c r="H1555" s="397"/>
      <c r="I1555" s="397"/>
      <c r="J1555" s="398"/>
      <c r="K1555" s="376"/>
      <c r="L1555" s="376"/>
      <c r="M1555" s="376"/>
      <c r="N1555" s="376"/>
      <c r="O1555" s="376"/>
      <c r="P1555" s="377"/>
      <c r="Q1555" s="435"/>
      <c r="R1555" s="435"/>
      <c r="S1555" s="184"/>
      <c r="T1555" s="184"/>
      <c r="U1555" s="184"/>
      <c r="V1555" s="184"/>
      <c r="W1555" s="184"/>
      <c r="X1555" s="184"/>
      <c r="Y1555" s="184"/>
      <c r="Z1555" s="184"/>
      <c r="AA1555" s="184"/>
      <c r="AB1555" s="184"/>
      <c r="AC1555" s="184"/>
      <c r="AD1555" s="184"/>
      <c r="AE1555" s="184"/>
      <c r="AF1555" s="184"/>
      <c r="AG1555" s="184"/>
      <c r="AH1555" s="184"/>
      <c r="AI1555" s="404"/>
      <c r="AJ1555" s="405"/>
      <c r="AK1555" s="405"/>
      <c r="AL1555" s="405"/>
      <c r="AM1555" s="405"/>
      <c r="AN1555" s="405"/>
      <c r="AO1555" s="435"/>
      <c r="AP1555" s="435"/>
      <c r="AQ1555" s="437"/>
      <c r="AR1555" s="437"/>
      <c r="AS1555" s="437"/>
      <c r="AT1555" s="437"/>
      <c r="AU1555" s="361"/>
      <c r="AV1555" s="364"/>
      <c r="AW1555" s="364"/>
      <c r="AX1555" s="245"/>
      <c r="AY1555" s="364"/>
      <c r="AZ1555" s="364"/>
      <c r="BA1555" s="362"/>
      <c r="BB1555" s="60"/>
      <c r="BC1555" s="60"/>
      <c r="BD1555" s="60"/>
    </row>
    <row r="1556" spans="2:56" ht="14.25" customHeight="1" x14ac:dyDescent="0.55000000000000004">
      <c r="B1556" s="439"/>
      <c r="C1556" s="440"/>
      <c r="D1556" s="440"/>
      <c r="E1556" s="440"/>
      <c r="F1556" s="441"/>
      <c r="G1556" s="396"/>
      <c r="H1556" s="397"/>
      <c r="I1556" s="397"/>
      <c r="J1556" s="398"/>
      <c r="K1556" s="369" t="s">
        <v>6147</v>
      </c>
      <c r="L1556" s="370"/>
      <c r="M1556" s="370"/>
      <c r="N1556" s="370"/>
      <c r="O1556" s="370"/>
      <c r="P1556" s="371"/>
      <c r="Q1556" s="378" t="str">
        <f>VLOOKUP($B1552,[1]D3_3!$B$5:$AV$27,47,FALSE)&amp;""</f>
        <v/>
      </c>
      <c r="R1556" s="378"/>
      <c r="S1556" s="378"/>
      <c r="T1556" s="378"/>
      <c r="U1556" s="378"/>
      <c r="V1556" s="378"/>
      <c r="W1556" s="378"/>
      <c r="X1556" s="378"/>
      <c r="Y1556" s="378"/>
      <c r="Z1556" s="378"/>
      <c r="AA1556" s="378"/>
      <c r="AB1556" s="378"/>
      <c r="AC1556" s="378"/>
      <c r="AD1556" s="378"/>
      <c r="AE1556" s="378"/>
      <c r="AF1556" s="378"/>
      <c r="AG1556" s="378"/>
      <c r="AH1556" s="378"/>
      <c r="AI1556" s="378"/>
      <c r="AJ1556" s="378"/>
      <c r="AK1556" s="378"/>
      <c r="AL1556" s="378"/>
      <c r="AM1556" s="378"/>
      <c r="AN1556" s="378"/>
      <c r="AO1556" s="378"/>
      <c r="AP1556" s="378"/>
      <c r="AQ1556" s="378"/>
      <c r="AR1556" s="378"/>
      <c r="AS1556" s="378"/>
      <c r="AT1556" s="378"/>
      <c r="AU1556" s="378"/>
      <c r="AV1556" s="378"/>
      <c r="AW1556" s="378"/>
      <c r="AX1556" s="378"/>
      <c r="AY1556" s="378"/>
      <c r="AZ1556" s="378"/>
      <c r="BA1556" s="379"/>
      <c r="BB1556" s="60"/>
      <c r="BC1556" s="60"/>
      <c r="BD1556" s="60"/>
    </row>
    <row r="1557" spans="2:56" ht="14.25" customHeight="1" x14ac:dyDescent="0.55000000000000004">
      <c r="B1557" s="439"/>
      <c r="C1557" s="440"/>
      <c r="D1557" s="440"/>
      <c r="E1557" s="440"/>
      <c r="F1557" s="441"/>
      <c r="G1557" s="396"/>
      <c r="H1557" s="397"/>
      <c r="I1557" s="397"/>
      <c r="J1557" s="398"/>
      <c r="K1557" s="372"/>
      <c r="L1557" s="373"/>
      <c r="M1557" s="373"/>
      <c r="N1557" s="373"/>
      <c r="O1557" s="373"/>
      <c r="P1557" s="374"/>
      <c r="Q1557" s="380"/>
      <c r="R1557" s="380"/>
      <c r="S1557" s="380"/>
      <c r="T1557" s="380"/>
      <c r="U1557" s="380"/>
      <c r="V1557" s="380"/>
      <c r="W1557" s="380"/>
      <c r="X1557" s="380"/>
      <c r="Y1557" s="380"/>
      <c r="Z1557" s="380"/>
      <c r="AA1557" s="380"/>
      <c r="AB1557" s="380"/>
      <c r="AC1557" s="380"/>
      <c r="AD1557" s="380"/>
      <c r="AE1557" s="380"/>
      <c r="AF1557" s="380"/>
      <c r="AG1557" s="380"/>
      <c r="AH1557" s="380"/>
      <c r="AI1557" s="380"/>
      <c r="AJ1557" s="380"/>
      <c r="AK1557" s="380"/>
      <c r="AL1557" s="380"/>
      <c r="AM1557" s="380"/>
      <c r="AN1557" s="380"/>
      <c r="AO1557" s="380"/>
      <c r="AP1557" s="380"/>
      <c r="AQ1557" s="380"/>
      <c r="AR1557" s="380"/>
      <c r="AS1557" s="380"/>
      <c r="AT1557" s="380"/>
      <c r="AU1557" s="380"/>
      <c r="AV1557" s="380"/>
      <c r="AW1557" s="380"/>
      <c r="AX1557" s="380"/>
      <c r="AY1557" s="380"/>
      <c r="AZ1557" s="380"/>
      <c r="BA1557" s="381"/>
      <c r="BB1557" s="60"/>
      <c r="BC1557" s="60"/>
      <c r="BD1557" s="60"/>
    </row>
    <row r="1558" spans="2:56" ht="14.25" customHeight="1" x14ac:dyDescent="0.55000000000000004">
      <c r="B1558" s="439"/>
      <c r="C1558" s="440"/>
      <c r="D1558" s="440"/>
      <c r="E1558" s="440"/>
      <c r="F1558" s="441"/>
      <c r="G1558" s="396"/>
      <c r="H1558" s="397"/>
      <c r="I1558" s="397"/>
      <c r="J1558" s="398"/>
      <c r="K1558" s="372"/>
      <c r="L1558" s="373"/>
      <c r="M1558" s="373"/>
      <c r="N1558" s="373"/>
      <c r="O1558" s="373"/>
      <c r="P1558" s="374"/>
      <c r="Q1558" s="380"/>
      <c r="R1558" s="380"/>
      <c r="S1558" s="380"/>
      <c r="T1558" s="380"/>
      <c r="U1558" s="380"/>
      <c r="V1558" s="380"/>
      <c r="W1558" s="380"/>
      <c r="X1558" s="380"/>
      <c r="Y1558" s="380"/>
      <c r="Z1558" s="380"/>
      <c r="AA1558" s="380"/>
      <c r="AB1558" s="380"/>
      <c r="AC1558" s="380"/>
      <c r="AD1558" s="380"/>
      <c r="AE1558" s="380"/>
      <c r="AF1558" s="380"/>
      <c r="AG1558" s="380"/>
      <c r="AH1558" s="380"/>
      <c r="AI1558" s="380"/>
      <c r="AJ1558" s="380"/>
      <c r="AK1558" s="380"/>
      <c r="AL1558" s="380"/>
      <c r="AM1558" s="380"/>
      <c r="AN1558" s="380"/>
      <c r="AO1558" s="380"/>
      <c r="AP1558" s="380"/>
      <c r="AQ1558" s="380"/>
      <c r="AR1558" s="380"/>
      <c r="AS1558" s="380"/>
      <c r="AT1558" s="380"/>
      <c r="AU1558" s="380"/>
      <c r="AV1558" s="380"/>
      <c r="AW1558" s="380"/>
      <c r="AX1558" s="380"/>
      <c r="AY1558" s="380"/>
      <c r="AZ1558" s="380"/>
      <c r="BA1558" s="381"/>
      <c r="BB1558" s="60"/>
      <c r="BC1558" s="60"/>
      <c r="BD1558" s="60"/>
    </row>
    <row r="1559" spans="2:56" ht="14.25" customHeight="1" x14ac:dyDescent="0.55000000000000004">
      <c r="B1559" s="439"/>
      <c r="C1559" s="440"/>
      <c r="D1559" s="440"/>
      <c r="E1559" s="440"/>
      <c r="F1559" s="441"/>
      <c r="G1559" s="396"/>
      <c r="H1559" s="397"/>
      <c r="I1559" s="397"/>
      <c r="J1559" s="398"/>
      <c r="K1559" s="372"/>
      <c r="L1559" s="373"/>
      <c r="M1559" s="373"/>
      <c r="N1559" s="373"/>
      <c r="O1559" s="373"/>
      <c r="P1559" s="374"/>
      <c r="Q1559" s="380"/>
      <c r="R1559" s="380"/>
      <c r="S1559" s="380"/>
      <c r="T1559" s="380"/>
      <c r="U1559" s="380"/>
      <c r="V1559" s="380"/>
      <c r="W1559" s="380"/>
      <c r="X1559" s="380"/>
      <c r="Y1559" s="380"/>
      <c r="Z1559" s="380"/>
      <c r="AA1559" s="380"/>
      <c r="AB1559" s="380"/>
      <c r="AC1559" s="380"/>
      <c r="AD1559" s="380"/>
      <c r="AE1559" s="380"/>
      <c r="AF1559" s="380"/>
      <c r="AG1559" s="380"/>
      <c r="AH1559" s="380"/>
      <c r="AI1559" s="380"/>
      <c r="AJ1559" s="380"/>
      <c r="AK1559" s="380"/>
      <c r="AL1559" s="380"/>
      <c r="AM1559" s="380"/>
      <c r="AN1559" s="380"/>
      <c r="AO1559" s="380"/>
      <c r="AP1559" s="380"/>
      <c r="AQ1559" s="380"/>
      <c r="AR1559" s="380"/>
      <c r="AS1559" s="380"/>
      <c r="AT1559" s="380"/>
      <c r="AU1559" s="380"/>
      <c r="AV1559" s="380"/>
      <c r="AW1559" s="380"/>
      <c r="AX1559" s="380"/>
      <c r="AY1559" s="380"/>
      <c r="AZ1559" s="380"/>
      <c r="BA1559" s="381"/>
      <c r="BB1559" s="60"/>
      <c r="BC1559" s="60"/>
      <c r="BD1559" s="60"/>
    </row>
    <row r="1560" spans="2:56" ht="14.25" customHeight="1" x14ac:dyDescent="0.55000000000000004">
      <c r="B1560" s="442"/>
      <c r="C1560" s="443"/>
      <c r="D1560" s="443"/>
      <c r="E1560" s="443"/>
      <c r="F1560" s="444"/>
      <c r="G1560" s="399"/>
      <c r="H1560" s="400"/>
      <c r="I1560" s="400"/>
      <c r="J1560" s="401"/>
      <c r="K1560" s="375"/>
      <c r="L1560" s="376"/>
      <c r="M1560" s="376"/>
      <c r="N1560" s="376"/>
      <c r="O1560" s="376"/>
      <c r="P1560" s="377"/>
      <c r="Q1560" s="382"/>
      <c r="R1560" s="382"/>
      <c r="S1560" s="382"/>
      <c r="T1560" s="382"/>
      <c r="U1560" s="382"/>
      <c r="V1560" s="382"/>
      <c r="W1560" s="382"/>
      <c r="X1560" s="382"/>
      <c r="Y1560" s="382"/>
      <c r="Z1560" s="382"/>
      <c r="AA1560" s="382"/>
      <c r="AB1560" s="382"/>
      <c r="AC1560" s="382"/>
      <c r="AD1560" s="382"/>
      <c r="AE1560" s="382"/>
      <c r="AF1560" s="382"/>
      <c r="AG1560" s="382"/>
      <c r="AH1560" s="382"/>
      <c r="AI1560" s="382"/>
      <c r="AJ1560" s="382"/>
      <c r="AK1560" s="382"/>
      <c r="AL1560" s="382"/>
      <c r="AM1560" s="382"/>
      <c r="AN1560" s="382"/>
      <c r="AO1560" s="382"/>
      <c r="AP1560" s="382"/>
      <c r="AQ1560" s="382"/>
      <c r="AR1560" s="382"/>
      <c r="AS1560" s="382"/>
      <c r="AT1560" s="382"/>
      <c r="AU1560" s="382"/>
      <c r="AV1560" s="382"/>
      <c r="AW1560" s="382"/>
      <c r="AX1560" s="382"/>
      <c r="AY1560" s="382"/>
      <c r="AZ1560" s="382"/>
      <c r="BA1560" s="383"/>
      <c r="BB1560" s="60"/>
      <c r="BC1560" s="60"/>
      <c r="BD1560" s="60"/>
    </row>
    <row r="1561" spans="2:56" ht="14.25" customHeight="1" x14ac:dyDescent="0.55000000000000004">
      <c r="B1561" s="384" t="s">
        <v>6158</v>
      </c>
      <c r="C1561" s="385"/>
      <c r="D1561" s="385"/>
      <c r="E1561" s="385"/>
      <c r="F1561" s="386"/>
      <c r="G1561" s="393" t="str">
        <f>VLOOKUP($B1561,[1]D3_3!$B$5:$AV$27,5,FALSE)&amp;""</f>
        <v/>
      </c>
      <c r="H1561" s="394"/>
      <c r="I1561" s="394"/>
      <c r="J1561" s="395"/>
      <c r="K1561" s="370" t="s">
        <v>6145</v>
      </c>
      <c r="L1561" s="370"/>
      <c r="M1561" s="370"/>
      <c r="N1561" s="370"/>
      <c r="O1561" s="370"/>
      <c r="P1561" s="371"/>
      <c r="Q1561" s="434" t="str">
        <f>VLOOKUP($B1561,[1]D3_3!$B$5:$AV$27,7,FALSE)&amp;""</f>
        <v/>
      </c>
      <c r="R1561" s="435"/>
      <c r="S1561" s="320" t="str">
        <f>VLOOKUP($B1561,[1]D3_3!$B$5:$AV$27,9,FALSE)&amp;""</f>
        <v/>
      </c>
      <c r="T1561" s="184"/>
      <c r="U1561" s="320" t="str">
        <f>VLOOKUP($B1561,[1]D3_3!$B$5:$AV$27,10,FALSE)&amp;""</f>
        <v/>
      </c>
      <c r="V1561" s="184"/>
      <c r="W1561" s="320" t="str">
        <f>VLOOKUP($B1561,[1]D3_3!$B$5:$AV$27,11,FALSE)&amp;""</f>
        <v/>
      </c>
      <c r="X1561" s="184"/>
      <c r="Y1561" s="320" t="str">
        <f>VLOOKUP($B1561,[1]D3_3!$B$5:$AV$27,12,FALSE)&amp;""</f>
        <v/>
      </c>
      <c r="Z1561" s="184"/>
      <c r="AA1561" s="320" t="str">
        <f>VLOOKUP($B1561,[1]D3_3!$B$5:$AV$27,13,FALSE)&amp;""</f>
        <v/>
      </c>
      <c r="AB1561" s="184"/>
      <c r="AC1561" s="320" t="str">
        <f>VLOOKUP($B1561,[1]D3_3!$B$5:$AV$27,14,FALSE)&amp;""</f>
        <v/>
      </c>
      <c r="AD1561" s="184"/>
      <c r="AE1561" s="320" t="str">
        <f>VLOOKUP($B1561,[1]D3_3!$B$5:$AV$27,15,FALSE)&amp;""</f>
        <v/>
      </c>
      <c r="AF1561" s="184"/>
      <c r="AG1561" s="320" t="str">
        <f>VLOOKUP($B1561,[1]D3_3!$B$5:$AV$27,16,FALSE)&amp;""</f>
        <v/>
      </c>
      <c r="AH1561" s="184"/>
      <c r="AI1561" s="407" t="s">
        <v>6362</v>
      </c>
      <c r="AJ1561" s="408"/>
      <c r="AK1561" s="408"/>
      <c r="AL1561" s="408"/>
      <c r="AM1561" s="408"/>
      <c r="AN1561" s="408"/>
      <c r="AO1561" s="434" t="str">
        <f>VLOOKUP($B1561,[1]D3_3!$B$5:$AV$27,17,FALSE)&amp;""</f>
        <v/>
      </c>
      <c r="AP1561" s="435"/>
      <c r="AQ1561" s="438" t="s">
        <v>58</v>
      </c>
      <c r="AR1561" s="438"/>
      <c r="AS1561" s="438"/>
      <c r="AT1561" s="438"/>
      <c r="AU1561" s="321" t="str">
        <f>VLOOKUP($B1561,[1]D3_3!$B$5:$AV$27,19,FALSE)&amp;""</f>
        <v/>
      </c>
      <c r="AV1561" s="363"/>
      <c r="AW1561" s="363"/>
      <c r="AX1561" s="216" t="s">
        <v>59</v>
      </c>
      <c r="AY1561" s="363" t="str">
        <f>VLOOKUP($B1561,[1]D3_3!$B$5:$AV$27,20,FALSE)&amp;""</f>
        <v/>
      </c>
      <c r="AZ1561" s="363"/>
      <c r="BA1561" s="360"/>
      <c r="BB1561" s="60"/>
      <c r="BC1561" s="60"/>
      <c r="BD1561" s="60"/>
    </row>
    <row r="1562" spans="2:56" ht="14.25" customHeight="1" x14ac:dyDescent="0.55000000000000004">
      <c r="B1562" s="387"/>
      <c r="C1562" s="388"/>
      <c r="D1562" s="388"/>
      <c r="E1562" s="388"/>
      <c r="F1562" s="389"/>
      <c r="G1562" s="396"/>
      <c r="H1562" s="397"/>
      <c r="I1562" s="397"/>
      <c r="J1562" s="398"/>
      <c r="K1562" s="376"/>
      <c r="L1562" s="376"/>
      <c r="M1562" s="376"/>
      <c r="N1562" s="376"/>
      <c r="O1562" s="376"/>
      <c r="P1562" s="377"/>
      <c r="Q1562" s="435"/>
      <c r="R1562" s="435"/>
      <c r="S1562" s="184"/>
      <c r="T1562" s="184"/>
      <c r="U1562" s="184"/>
      <c r="V1562" s="184"/>
      <c r="W1562" s="184"/>
      <c r="X1562" s="184"/>
      <c r="Y1562" s="184"/>
      <c r="Z1562" s="184"/>
      <c r="AA1562" s="184"/>
      <c r="AB1562" s="184"/>
      <c r="AC1562" s="184"/>
      <c r="AD1562" s="184"/>
      <c r="AE1562" s="184"/>
      <c r="AF1562" s="184"/>
      <c r="AG1562" s="184"/>
      <c r="AH1562" s="184"/>
      <c r="AI1562" s="409"/>
      <c r="AJ1562" s="410"/>
      <c r="AK1562" s="410"/>
      <c r="AL1562" s="410"/>
      <c r="AM1562" s="410"/>
      <c r="AN1562" s="410"/>
      <c r="AO1562" s="435"/>
      <c r="AP1562" s="435"/>
      <c r="AQ1562" s="436"/>
      <c r="AR1562" s="436"/>
      <c r="AS1562" s="436"/>
      <c r="AT1562" s="436"/>
      <c r="AU1562" s="411"/>
      <c r="AV1562" s="367"/>
      <c r="AW1562" s="367"/>
      <c r="AX1562" s="223"/>
      <c r="AY1562" s="367"/>
      <c r="AZ1562" s="367"/>
      <c r="BA1562" s="368"/>
      <c r="BB1562" s="60"/>
      <c r="BC1562" s="60"/>
      <c r="BD1562" s="60"/>
    </row>
    <row r="1563" spans="2:56" ht="14.25" customHeight="1" x14ac:dyDescent="0.55000000000000004">
      <c r="B1563" s="387"/>
      <c r="C1563" s="388"/>
      <c r="D1563" s="388"/>
      <c r="E1563" s="388"/>
      <c r="F1563" s="389"/>
      <c r="G1563" s="396"/>
      <c r="H1563" s="397"/>
      <c r="I1563" s="397"/>
      <c r="J1563" s="398"/>
      <c r="K1563" s="370" t="s">
        <v>6146</v>
      </c>
      <c r="L1563" s="370"/>
      <c r="M1563" s="370"/>
      <c r="N1563" s="370"/>
      <c r="O1563" s="370"/>
      <c r="P1563" s="371"/>
      <c r="Q1563" s="434" t="str">
        <f>VLOOKUP($B1561,[1]D3_3!$B$5:$AV$27,8,FALSE)&amp;""</f>
        <v/>
      </c>
      <c r="R1563" s="435"/>
      <c r="S1563" s="184"/>
      <c r="T1563" s="184"/>
      <c r="U1563" s="184"/>
      <c r="V1563" s="184"/>
      <c r="W1563" s="184"/>
      <c r="X1563" s="184"/>
      <c r="Y1563" s="184"/>
      <c r="Z1563" s="184"/>
      <c r="AA1563" s="184"/>
      <c r="AB1563" s="184"/>
      <c r="AC1563" s="184"/>
      <c r="AD1563" s="184"/>
      <c r="AE1563" s="184"/>
      <c r="AF1563" s="184"/>
      <c r="AG1563" s="184"/>
      <c r="AH1563" s="184"/>
      <c r="AI1563" s="402" t="s">
        <v>6363</v>
      </c>
      <c r="AJ1563" s="403"/>
      <c r="AK1563" s="403"/>
      <c r="AL1563" s="403"/>
      <c r="AM1563" s="403"/>
      <c r="AN1563" s="403"/>
      <c r="AO1563" s="434" t="str">
        <f>VLOOKUP($B1561,[1]D3_3!$B$5:$AV$27,18,FALSE)&amp;""</f>
        <v/>
      </c>
      <c r="AP1563" s="435"/>
      <c r="AQ1563" s="436" t="s">
        <v>60</v>
      </c>
      <c r="AR1563" s="436"/>
      <c r="AS1563" s="436"/>
      <c r="AT1563" s="436"/>
      <c r="AU1563" s="406" t="str">
        <f>VLOOKUP($B1561,[1]D3_3!$B$5:$AV$27,21,FALSE)&amp;""</f>
        <v/>
      </c>
      <c r="AV1563" s="365"/>
      <c r="AW1563" s="365"/>
      <c r="AX1563" s="223" t="s">
        <v>59</v>
      </c>
      <c r="AY1563" s="365" t="str">
        <f>VLOOKUP($B1561,[1]D3_3!$B$5:$AV$27,22,FALSE)&amp;""</f>
        <v/>
      </c>
      <c r="AZ1563" s="365"/>
      <c r="BA1563" s="366"/>
      <c r="BB1563" s="60"/>
      <c r="BC1563" s="60"/>
      <c r="BD1563" s="60"/>
    </row>
    <row r="1564" spans="2:56" ht="14.25" customHeight="1" x14ac:dyDescent="0.55000000000000004">
      <c r="B1564" s="387"/>
      <c r="C1564" s="388"/>
      <c r="D1564" s="388"/>
      <c r="E1564" s="388"/>
      <c r="F1564" s="389"/>
      <c r="G1564" s="396"/>
      <c r="H1564" s="397"/>
      <c r="I1564" s="397"/>
      <c r="J1564" s="398"/>
      <c r="K1564" s="376"/>
      <c r="L1564" s="376"/>
      <c r="M1564" s="376"/>
      <c r="N1564" s="376"/>
      <c r="O1564" s="376"/>
      <c r="P1564" s="377"/>
      <c r="Q1564" s="435"/>
      <c r="R1564" s="435"/>
      <c r="S1564" s="184"/>
      <c r="T1564" s="184"/>
      <c r="U1564" s="184"/>
      <c r="V1564" s="184"/>
      <c r="W1564" s="184"/>
      <c r="X1564" s="184"/>
      <c r="Y1564" s="184"/>
      <c r="Z1564" s="184"/>
      <c r="AA1564" s="184"/>
      <c r="AB1564" s="184"/>
      <c r="AC1564" s="184"/>
      <c r="AD1564" s="184"/>
      <c r="AE1564" s="184"/>
      <c r="AF1564" s="184"/>
      <c r="AG1564" s="184"/>
      <c r="AH1564" s="184"/>
      <c r="AI1564" s="404"/>
      <c r="AJ1564" s="405"/>
      <c r="AK1564" s="405"/>
      <c r="AL1564" s="405"/>
      <c r="AM1564" s="405"/>
      <c r="AN1564" s="405"/>
      <c r="AO1564" s="435"/>
      <c r="AP1564" s="435"/>
      <c r="AQ1564" s="437"/>
      <c r="AR1564" s="437"/>
      <c r="AS1564" s="437"/>
      <c r="AT1564" s="437"/>
      <c r="AU1564" s="361"/>
      <c r="AV1564" s="364"/>
      <c r="AW1564" s="364"/>
      <c r="AX1564" s="245"/>
      <c r="AY1564" s="364"/>
      <c r="AZ1564" s="364"/>
      <c r="BA1564" s="362"/>
      <c r="BB1564" s="60"/>
      <c r="BC1564" s="60"/>
      <c r="BD1564" s="60"/>
    </row>
    <row r="1565" spans="2:56" ht="14.25" customHeight="1" x14ac:dyDescent="0.55000000000000004">
      <c r="B1565" s="439"/>
      <c r="C1565" s="440"/>
      <c r="D1565" s="440"/>
      <c r="E1565" s="440"/>
      <c r="F1565" s="441"/>
      <c r="G1565" s="396"/>
      <c r="H1565" s="397"/>
      <c r="I1565" s="397"/>
      <c r="J1565" s="398"/>
      <c r="K1565" s="369" t="s">
        <v>6147</v>
      </c>
      <c r="L1565" s="370"/>
      <c r="M1565" s="370"/>
      <c r="N1565" s="370"/>
      <c r="O1565" s="370"/>
      <c r="P1565" s="371"/>
      <c r="Q1565" s="378" t="str">
        <f>VLOOKUP($B1561,[1]D3_3!$B$5:$AV$27,47,FALSE)&amp;""</f>
        <v/>
      </c>
      <c r="R1565" s="378"/>
      <c r="S1565" s="378"/>
      <c r="T1565" s="378"/>
      <c r="U1565" s="378"/>
      <c r="V1565" s="378"/>
      <c r="W1565" s="378"/>
      <c r="X1565" s="378"/>
      <c r="Y1565" s="378"/>
      <c r="Z1565" s="378"/>
      <c r="AA1565" s="378"/>
      <c r="AB1565" s="378"/>
      <c r="AC1565" s="378"/>
      <c r="AD1565" s="378"/>
      <c r="AE1565" s="378"/>
      <c r="AF1565" s="378"/>
      <c r="AG1565" s="378"/>
      <c r="AH1565" s="378"/>
      <c r="AI1565" s="378"/>
      <c r="AJ1565" s="378"/>
      <c r="AK1565" s="378"/>
      <c r="AL1565" s="378"/>
      <c r="AM1565" s="378"/>
      <c r="AN1565" s="378"/>
      <c r="AO1565" s="378"/>
      <c r="AP1565" s="378"/>
      <c r="AQ1565" s="378"/>
      <c r="AR1565" s="378"/>
      <c r="AS1565" s="378"/>
      <c r="AT1565" s="378"/>
      <c r="AU1565" s="378"/>
      <c r="AV1565" s="378"/>
      <c r="AW1565" s="378"/>
      <c r="AX1565" s="378"/>
      <c r="AY1565" s="378"/>
      <c r="AZ1565" s="378"/>
      <c r="BA1565" s="379"/>
      <c r="BB1565" s="60"/>
      <c r="BC1565" s="60"/>
      <c r="BD1565" s="60"/>
    </row>
    <row r="1566" spans="2:56" ht="14.25" customHeight="1" x14ac:dyDescent="0.55000000000000004">
      <c r="B1566" s="439"/>
      <c r="C1566" s="440"/>
      <c r="D1566" s="440"/>
      <c r="E1566" s="440"/>
      <c r="F1566" s="441"/>
      <c r="G1566" s="396"/>
      <c r="H1566" s="397"/>
      <c r="I1566" s="397"/>
      <c r="J1566" s="398"/>
      <c r="K1566" s="372"/>
      <c r="L1566" s="373"/>
      <c r="M1566" s="373"/>
      <c r="N1566" s="373"/>
      <c r="O1566" s="373"/>
      <c r="P1566" s="374"/>
      <c r="Q1566" s="380"/>
      <c r="R1566" s="380"/>
      <c r="S1566" s="380"/>
      <c r="T1566" s="380"/>
      <c r="U1566" s="380"/>
      <c r="V1566" s="380"/>
      <c r="W1566" s="380"/>
      <c r="X1566" s="380"/>
      <c r="Y1566" s="380"/>
      <c r="Z1566" s="380"/>
      <c r="AA1566" s="380"/>
      <c r="AB1566" s="380"/>
      <c r="AC1566" s="380"/>
      <c r="AD1566" s="380"/>
      <c r="AE1566" s="380"/>
      <c r="AF1566" s="380"/>
      <c r="AG1566" s="380"/>
      <c r="AH1566" s="380"/>
      <c r="AI1566" s="380"/>
      <c r="AJ1566" s="380"/>
      <c r="AK1566" s="380"/>
      <c r="AL1566" s="380"/>
      <c r="AM1566" s="380"/>
      <c r="AN1566" s="380"/>
      <c r="AO1566" s="380"/>
      <c r="AP1566" s="380"/>
      <c r="AQ1566" s="380"/>
      <c r="AR1566" s="380"/>
      <c r="AS1566" s="380"/>
      <c r="AT1566" s="380"/>
      <c r="AU1566" s="380"/>
      <c r="AV1566" s="380"/>
      <c r="AW1566" s="380"/>
      <c r="AX1566" s="380"/>
      <c r="AY1566" s="380"/>
      <c r="AZ1566" s="380"/>
      <c r="BA1566" s="381"/>
      <c r="BB1566" s="60"/>
      <c r="BC1566" s="60"/>
      <c r="BD1566" s="60"/>
    </row>
    <row r="1567" spans="2:56" ht="14.25" customHeight="1" x14ac:dyDescent="0.55000000000000004">
      <c r="B1567" s="439"/>
      <c r="C1567" s="440"/>
      <c r="D1567" s="440"/>
      <c r="E1567" s="440"/>
      <c r="F1567" s="441"/>
      <c r="G1567" s="396"/>
      <c r="H1567" s="397"/>
      <c r="I1567" s="397"/>
      <c r="J1567" s="398"/>
      <c r="K1567" s="372"/>
      <c r="L1567" s="373"/>
      <c r="M1567" s="373"/>
      <c r="N1567" s="373"/>
      <c r="O1567" s="373"/>
      <c r="P1567" s="374"/>
      <c r="Q1567" s="380"/>
      <c r="R1567" s="380"/>
      <c r="S1567" s="380"/>
      <c r="T1567" s="380"/>
      <c r="U1567" s="380"/>
      <c r="V1567" s="380"/>
      <c r="W1567" s="380"/>
      <c r="X1567" s="380"/>
      <c r="Y1567" s="380"/>
      <c r="Z1567" s="380"/>
      <c r="AA1567" s="380"/>
      <c r="AB1567" s="380"/>
      <c r="AC1567" s="380"/>
      <c r="AD1567" s="380"/>
      <c r="AE1567" s="380"/>
      <c r="AF1567" s="380"/>
      <c r="AG1567" s="380"/>
      <c r="AH1567" s="380"/>
      <c r="AI1567" s="380"/>
      <c r="AJ1567" s="380"/>
      <c r="AK1567" s="380"/>
      <c r="AL1567" s="380"/>
      <c r="AM1567" s="380"/>
      <c r="AN1567" s="380"/>
      <c r="AO1567" s="380"/>
      <c r="AP1567" s="380"/>
      <c r="AQ1567" s="380"/>
      <c r="AR1567" s="380"/>
      <c r="AS1567" s="380"/>
      <c r="AT1567" s="380"/>
      <c r="AU1567" s="380"/>
      <c r="AV1567" s="380"/>
      <c r="AW1567" s="380"/>
      <c r="AX1567" s="380"/>
      <c r="AY1567" s="380"/>
      <c r="AZ1567" s="380"/>
      <c r="BA1567" s="381"/>
      <c r="BB1567" s="60"/>
      <c r="BC1567" s="60"/>
      <c r="BD1567" s="60"/>
    </row>
    <row r="1568" spans="2:56" ht="14.25" customHeight="1" x14ac:dyDescent="0.55000000000000004">
      <c r="B1568" s="439"/>
      <c r="C1568" s="440"/>
      <c r="D1568" s="440"/>
      <c r="E1568" s="440"/>
      <c r="F1568" s="441"/>
      <c r="G1568" s="396"/>
      <c r="H1568" s="397"/>
      <c r="I1568" s="397"/>
      <c r="J1568" s="398"/>
      <c r="K1568" s="372"/>
      <c r="L1568" s="373"/>
      <c r="M1568" s="373"/>
      <c r="N1568" s="373"/>
      <c r="O1568" s="373"/>
      <c r="P1568" s="374"/>
      <c r="Q1568" s="380"/>
      <c r="R1568" s="380"/>
      <c r="S1568" s="380"/>
      <c r="T1568" s="380"/>
      <c r="U1568" s="380"/>
      <c r="V1568" s="380"/>
      <c r="W1568" s="380"/>
      <c r="X1568" s="380"/>
      <c r="Y1568" s="380"/>
      <c r="Z1568" s="380"/>
      <c r="AA1568" s="380"/>
      <c r="AB1568" s="380"/>
      <c r="AC1568" s="380"/>
      <c r="AD1568" s="380"/>
      <c r="AE1568" s="380"/>
      <c r="AF1568" s="380"/>
      <c r="AG1568" s="380"/>
      <c r="AH1568" s="380"/>
      <c r="AI1568" s="380"/>
      <c r="AJ1568" s="380"/>
      <c r="AK1568" s="380"/>
      <c r="AL1568" s="380"/>
      <c r="AM1568" s="380"/>
      <c r="AN1568" s="380"/>
      <c r="AO1568" s="380"/>
      <c r="AP1568" s="380"/>
      <c r="AQ1568" s="380"/>
      <c r="AR1568" s="380"/>
      <c r="AS1568" s="380"/>
      <c r="AT1568" s="380"/>
      <c r="AU1568" s="380"/>
      <c r="AV1568" s="380"/>
      <c r="AW1568" s="380"/>
      <c r="AX1568" s="380"/>
      <c r="AY1568" s="380"/>
      <c r="AZ1568" s="380"/>
      <c r="BA1568" s="381"/>
      <c r="BB1568" s="60"/>
      <c r="BC1568" s="60"/>
      <c r="BD1568" s="60"/>
    </row>
    <row r="1569" spans="2:56" ht="14.25" customHeight="1" x14ac:dyDescent="0.55000000000000004">
      <c r="B1569" s="442"/>
      <c r="C1569" s="443"/>
      <c r="D1569" s="443"/>
      <c r="E1569" s="443"/>
      <c r="F1569" s="444"/>
      <c r="G1569" s="399"/>
      <c r="H1569" s="400"/>
      <c r="I1569" s="400"/>
      <c r="J1569" s="401"/>
      <c r="K1569" s="375"/>
      <c r="L1569" s="376"/>
      <c r="M1569" s="376"/>
      <c r="N1569" s="376"/>
      <c r="O1569" s="376"/>
      <c r="P1569" s="377"/>
      <c r="Q1569" s="382"/>
      <c r="R1569" s="382"/>
      <c r="S1569" s="382"/>
      <c r="T1569" s="382"/>
      <c r="U1569" s="382"/>
      <c r="V1569" s="382"/>
      <c r="W1569" s="382"/>
      <c r="X1569" s="382"/>
      <c r="Y1569" s="382"/>
      <c r="Z1569" s="382"/>
      <c r="AA1569" s="382"/>
      <c r="AB1569" s="382"/>
      <c r="AC1569" s="382"/>
      <c r="AD1569" s="382"/>
      <c r="AE1569" s="382"/>
      <c r="AF1569" s="382"/>
      <c r="AG1569" s="382"/>
      <c r="AH1569" s="382"/>
      <c r="AI1569" s="382"/>
      <c r="AJ1569" s="382"/>
      <c r="AK1569" s="382"/>
      <c r="AL1569" s="382"/>
      <c r="AM1569" s="382"/>
      <c r="AN1569" s="382"/>
      <c r="AO1569" s="382"/>
      <c r="AP1569" s="382"/>
      <c r="AQ1569" s="382"/>
      <c r="AR1569" s="382"/>
      <c r="AS1569" s="382"/>
      <c r="AT1569" s="382"/>
      <c r="AU1569" s="382"/>
      <c r="AV1569" s="382"/>
      <c r="AW1569" s="382"/>
      <c r="AX1569" s="382"/>
      <c r="AY1569" s="382"/>
      <c r="AZ1569" s="382"/>
      <c r="BA1569" s="383"/>
      <c r="BB1569" s="60"/>
      <c r="BC1569" s="60"/>
      <c r="BD1569" s="60"/>
    </row>
    <row r="1570" spans="2:56" ht="14.25" customHeight="1" x14ac:dyDescent="0.55000000000000004">
      <c r="B1570" s="384" t="s">
        <v>6159</v>
      </c>
      <c r="C1570" s="385"/>
      <c r="D1570" s="385"/>
      <c r="E1570" s="385"/>
      <c r="F1570" s="386"/>
      <c r="G1570" s="393" t="str">
        <f>VLOOKUP($B1570,[1]D3_3!$B$5:$AV$27,5,FALSE)&amp;""</f>
        <v/>
      </c>
      <c r="H1570" s="394"/>
      <c r="I1570" s="394"/>
      <c r="J1570" s="395"/>
      <c r="K1570" s="370" t="s">
        <v>6145</v>
      </c>
      <c r="L1570" s="370"/>
      <c r="M1570" s="370"/>
      <c r="N1570" s="370"/>
      <c r="O1570" s="370"/>
      <c r="P1570" s="371"/>
      <c r="Q1570" s="434" t="str">
        <f>VLOOKUP($B1570,[1]D3_3!$B$5:$AV$27,7,FALSE)&amp;""</f>
        <v/>
      </c>
      <c r="R1570" s="435"/>
      <c r="S1570" s="320" t="str">
        <f>VLOOKUP($B1570,[1]D3_3!$B$5:$AV$27,9,FALSE)&amp;""</f>
        <v/>
      </c>
      <c r="T1570" s="184"/>
      <c r="U1570" s="320" t="str">
        <f>VLOOKUP($B1570,[1]D3_3!$B$5:$AV$27,10,FALSE)&amp;""</f>
        <v/>
      </c>
      <c r="V1570" s="184"/>
      <c r="W1570" s="320" t="str">
        <f>VLOOKUP($B1570,[1]D3_3!$B$5:$AV$27,11,FALSE)&amp;""</f>
        <v/>
      </c>
      <c r="X1570" s="184"/>
      <c r="Y1570" s="320" t="str">
        <f>VLOOKUP($B1570,[1]D3_3!$B$5:$AV$27,12,FALSE)&amp;""</f>
        <v/>
      </c>
      <c r="Z1570" s="184"/>
      <c r="AA1570" s="320" t="str">
        <f>VLOOKUP($B1570,[1]D3_3!$B$5:$AV$27,13,FALSE)&amp;""</f>
        <v/>
      </c>
      <c r="AB1570" s="184"/>
      <c r="AC1570" s="320" t="str">
        <f>VLOOKUP($B1570,[1]D3_3!$B$5:$AV$27,14,FALSE)&amp;""</f>
        <v/>
      </c>
      <c r="AD1570" s="184"/>
      <c r="AE1570" s="320" t="str">
        <f>VLOOKUP($B1570,[1]D3_3!$B$5:$AV$27,15,FALSE)&amp;""</f>
        <v/>
      </c>
      <c r="AF1570" s="184"/>
      <c r="AG1570" s="320" t="str">
        <f>VLOOKUP($B1570,[1]D3_3!$B$5:$AV$27,16,FALSE)&amp;""</f>
        <v/>
      </c>
      <c r="AH1570" s="184"/>
      <c r="AI1570" s="407" t="s">
        <v>6362</v>
      </c>
      <c r="AJ1570" s="408"/>
      <c r="AK1570" s="408"/>
      <c r="AL1570" s="408"/>
      <c r="AM1570" s="408"/>
      <c r="AN1570" s="408"/>
      <c r="AO1570" s="434" t="str">
        <f>VLOOKUP($B1570,[1]D3_3!$B$5:$AV$27,17,FALSE)&amp;""</f>
        <v/>
      </c>
      <c r="AP1570" s="435"/>
      <c r="AQ1570" s="438" t="s">
        <v>58</v>
      </c>
      <c r="AR1570" s="438"/>
      <c r="AS1570" s="438"/>
      <c r="AT1570" s="438"/>
      <c r="AU1570" s="321" t="str">
        <f>VLOOKUP($B1570,[1]D3_3!$B$5:$AV$27,19,FALSE)&amp;""</f>
        <v/>
      </c>
      <c r="AV1570" s="363"/>
      <c r="AW1570" s="363"/>
      <c r="AX1570" s="216" t="s">
        <v>59</v>
      </c>
      <c r="AY1570" s="363" t="str">
        <f>VLOOKUP($B1570,[1]D3_3!$B$5:$AV$27,20,FALSE)&amp;""</f>
        <v/>
      </c>
      <c r="AZ1570" s="363"/>
      <c r="BA1570" s="360"/>
      <c r="BB1570" s="60"/>
      <c r="BC1570" s="60"/>
      <c r="BD1570" s="60"/>
    </row>
    <row r="1571" spans="2:56" ht="14.25" customHeight="1" x14ac:dyDescent="0.55000000000000004">
      <c r="B1571" s="387"/>
      <c r="C1571" s="388"/>
      <c r="D1571" s="388"/>
      <c r="E1571" s="388"/>
      <c r="F1571" s="389"/>
      <c r="G1571" s="396"/>
      <c r="H1571" s="397"/>
      <c r="I1571" s="397"/>
      <c r="J1571" s="398"/>
      <c r="K1571" s="376"/>
      <c r="L1571" s="376"/>
      <c r="M1571" s="376"/>
      <c r="N1571" s="376"/>
      <c r="O1571" s="376"/>
      <c r="P1571" s="377"/>
      <c r="Q1571" s="435"/>
      <c r="R1571" s="435"/>
      <c r="S1571" s="184"/>
      <c r="T1571" s="184"/>
      <c r="U1571" s="184"/>
      <c r="V1571" s="184"/>
      <c r="W1571" s="184"/>
      <c r="X1571" s="184"/>
      <c r="Y1571" s="184"/>
      <c r="Z1571" s="184"/>
      <c r="AA1571" s="184"/>
      <c r="AB1571" s="184"/>
      <c r="AC1571" s="184"/>
      <c r="AD1571" s="184"/>
      <c r="AE1571" s="184"/>
      <c r="AF1571" s="184"/>
      <c r="AG1571" s="184"/>
      <c r="AH1571" s="184"/>
      <c r="AI1571" s="409"/>
      <c r="AJ1571" s="410"/>
      <c r="AK1571" s="410"/>
      <c r="AL1571" s="410"/>
      <c r="AM1571" s="410"/>
      <c r="AN1571" s="410"/>
      <c r="AO1571" s="435"/>
      <c r="AP1571" s="435"/>
      <c r="AQ1571" s="436"/>
      <c r="AR1571" s="436"/>
      <c r="AS1571" s="436"/>
      <c r="AT1571" s="436"/>
      <c r="AU1571" s="411"/>
      <c r="AV1571" s="367"/>
      <c r="AW1571" s="367"/>
      <c r="AX1571" s="223"/>
      <c r="AY1571" s="367"/>
      <c r="AZ1571" s="367"/>
      <c r="BA1571" s="368"/>
      <c r="BB1571" s="60"/>
      <c r="BC1571" s="60"/>
      <c r="BD1571" s="60"/>
    </row>
    <row r="1572" spans="2:56" ht="14.25" customHeight="1" x14ac:dyDescent="0.55000000000000004">
      <c r="B1572" s="387"/>
      <c r="C1572" s="388"/>
      <c r="D1572" s="388"/>
      <c r="E1572" s="388"/>
      <c r="F1572" s="389"/>
      <c r="G1572" s="396"/>
      <c r="H1572" s="397"/>
      <c r="I1572" s="397"/>
      <c r="J1572" s="398"/>
      <c r="K1572" s="370" t="s">
        <v>6146</v>
      </c>
      <c r="L1572" s="370"/>
      <c r="M1572" s="370"/>
      <c r="N1572" s="370"/>
      <c r="O1572" s="370"/>
      <c r="P1572" s="371"/>
      <c r="Q1572" s="434" t="str">
        <f>VLOOKUP($B1570,[1]D3_3!$B$5:$AV$27,8,FALSE)&amp;""</f>
        <v/>
      </c>
      <c r="R1572" s="435"/>
      <c r="S1572" s="184"/>
      <c r="T1572" s="184"/>
      <c r="U1572" s="184"/>
      <c r="V1572" s="184"/>
      <c r="W1572" s="184"/>
      <c r="X1572" s="184"/>
      <c r="Y1572" s="184"/>
      <c r="Z1572" s="184"/>
      <c r="AA1572" s="184"/>
      <c r="AB1572" s="184"/>
      <c r="AC1572" s="184"/>
      <c r="AD1572" s="184"/>
      <c r="AE1572" s="184"/>
      <c r="AF1572" s="184"/>
      <c r="AG1572" s="184"/>
      <c r="AH1572" s="184"/>
      <c r="AI1572" s="402" t="s">
        <v>6363</v>
      </c>
      <c r="AJ1572" s="403"/>
      <c r="AK1572" s="403"/>
      <c r="AL1572" s="403"/>
      <c r="AM1572" s="403"/>
      <c r="AN1572" s="403"/>
      <c r="AO1572" s="434" t="str">
        <f>VLOOKUP($B1570,[1]D3_3!$B$5:$AV$27,18,FALSE)&amp;""</f>
        <v/>
      </c>
      <c r="AP1572" s="435"/>
      <c r="AQ1572" s="436" t="s">
        <v>60</v>
      </c>
      <c r="AR1572" s="436"/>
      <c r="AS1572" s="436"/>
      <c r="AT1572" s="436"/>
      <c r="AU1572" s="406" t="str">
        <f>VLOOKUP($B1570,[1]D3_3!$B$5:$AV$27,21,FALSE)&amp;""</f>
        <v/>
      </c>
      <c r="AV1572" s="365"/>
      <c r="AW1572" s="365"/>
      <c r="AX1572" s="223" t="s">
        <v>59</v>
      </c>
      <c r="AY1572" s="365" t="str">
        <f>VLOOKUP($B1570,[1]D3_3!$B$5:$AV$27,22,FALSE)&amp;""</f>
        <v/>
      </c>
      <c r="AZ1572" s="365"/>
      <c r="BA1572" s="366"/>
      <c r="BB1572" s="60"/>
      <c r="BC1572" s="60"/>
      <c r="BD1572" s="60"/>
    </row>
    <row r="1573" spans="2:56" ht="14.25" customHeight="1" x14ac:dyDescent="0.55000000000000004">
      <c r="B1573" s="387"/>
      <c r="C1573" s="388"/>
      <c r="D1573" s="388"/>
      <c r="E1573" s="388"/>
      <c r="F1573" s="389"/>
      <c r="G1573" s="396"/>
      <c r="H1573" s="397"/>
      <c r="I1573" s="397"/>
      <c r="J1573" s="398"/>
      <c r="K1573" s="376"/>
      <c r="L1573" s="376"/>
      <c r="M1573" s="376"/>
      <c r="N1573" s="376"/>
      <c r="O1573" s="376"/>
      <c r="P1573" s="377"/>
      <c r="Q1573" s="435"/>
      <c r="R1573" s="435"/>
      <c r="S1573" s="184"/>
      <c r="T1573" s="184"/>
      <c r="U1573" s="184"/>
      <c r="V1573" s="184"/>
      <c r="W1573" s="184"/>
      <c r="X1573" s="184"/>
      <c r="Y1573" s="184"/>
      <c r="Z1573" s="184"/>
      <c r="AA1573" s="184"/>
      <c r="AB1573" s="184"/>
      <c r="AC1573" s="184"/>
      <c r="AD1573" s="184"/>
      <c r="AE1573" s="184"/>
      <c r="AF1573" s="184"/>
      <c r="AG1573" s="184"/>
      <c r="AH1573" s="184"/>
      <c r="AI1573" s="404"/>
      <c r="AJ1573" s="405"/>
      <c r="AK1573" s="405"/>
      <c r="AL1573" s="405"/>
      <c r="AM1573" s="405"/>
      <c r="AN1573" s="405"/>
      <c r="AO1573" s="435"/>
      <c r="AP1573" s="435"/>
      <c r="AQ1573" s="437"/>
      <c r="AR1573" s="437"/>
      <c r="AS1573" s="437"/>
      <c r="AT1573" s="437"/>
      <c r="AU1573" s="361"/>
      <c r="AV1573" s="364"/>
      <c r="AW1573" s="364"/>
      <c r="AX1573" s="245"/>
      <c r="AY1573" s="364"/>
      <c r="AZ1573" s="364"/>
      <c r="BA1573" s="362"/>
      <c r="BB1573" s="60"/>
      <c r="BC1573" s="60"/>
      <c r="BD1573" s="60"/>
    </row>
    <row r="1574" spans="2:56" ht="14.25" customHeight="1" x14ac:dyDescent="0.55000000000000004">
      <c r="B1574" s="439"/>
      <c r="C1574" s="440"/>
      <c r="D1574" s="440"/>
      <c r="E1574" s="440"/>
      <c r="F1574" s="441"/>
      <c r="G1574" s="396"/>
      <c r="H1574" s="397"/>
      <c r="I1574" s="397"/>
      <c r="J1574" s="398"/>
      <c r="K1574" s="369" t="s">
        <v>6147</v>
      </c>
      <c r="L1574" s="370"/>
      <c r="M1574" s="370"/>
      <c r="N1574" s="370"/>
      <c r="O1574" s="370"/>
      <c r="P1574" s="371"/>
      <c r="Q1574" s="378" t="str">
        <f>VLOOKUP($B1570,[1]D3_3!$B$5:$AV$27,47,FALSE)&amp;""</f>
        <v/>
      </c>
      <c r="R1574" s="378"/>
      <c r="S1574" s="378"/>
      <c r="T1574" s="378"/>
      <c r="U1574" s="378"/>
      <c r="V1574" s="378"/>
      <c r="W1574" s="378"/>
      <c r="X1574" s="378"/>
      <c r="Y1574" s="378"/>
      <c r="Z1574" s="378"/>
      <c r="AA1574" s="378"/>
      <c r="AB1574" s="378"/>
      <c r="AC1574" s="378"/>
      <c r="AD1574" s="378"/>
      <c r="AE1574" s="378"/>
      <c r="AF1574" s="378"/>
      <c r="AG1574" s="378"/>
      <c r="AH1574" s="378"/>
      <c r="AI1574" s="378"/>
      <c r="AJ1574" s="378"/>
      <c r="AK1574" s="378"/>
      <c r="AL1574" s="378"/>
      <c r="AM1574" s="378"/>
      <c r="AN1574" s="378"/>
      <c r="AO1574" s="378"/>
      <c r="AP1574" s="378"/>
      <c r="AQ1574" s="378"/>
      <c r="AR1574" s="378"/>
      <c r="AS1574" s="378"/>
      <c r="AT1574" s="378"/>
      <c r="AU1574" s="378"/>
      <c r="AV1574" s="378"/>
      <c r="AW1574" s="378"/>
      <c r="AX1574" s="378"/>
      <c r="AY1574" s="378"/>
      <c r="AZ1574" s="378"/>
      <c r="BA1574" s="379"/>
      <c r="BB1574" s="60"/>
      <c r="BC1574" s="60"/>
      <c r="BD1574" s="60"/>
    </row>
    <row r="1575" spans="2:56" ht="14.25" customHeight="1" x14ac:dyDescent="0.55000000000000004">
      <c r="B1575" s="439"/>
      <c r="C1575" s="440"/>
      <c r="D1575" s="440"/>
      <c r="E1575" s="440"/>
      <c r="F1575" s="441"/>
      <c r="G1575" s="396"/>
      <c r="H1575" s="397"/>
      <c r="I1575" s="397"/>
      <c r="J1575" s="398"/>
      <c r="K1575" s="372"/>
      <c r="L1575" s="373"/>
      <c r="M1575" s="373"/>
      <c r="N1575" s="373"/>
      <c r="O1575" s="373"/>
      <c r="P1575" s="374"/>
      <c r="Q1575" s="380"/>
      <c r="R1575" s="380"/>
      <c r="S1575" s="380"/>
      <c r="T1575" s="380"/>
      <c r="U1575" s="380"/>
      <c r="V1575" s="380"/>
      <c r="W1575" s="380"/>
      <c r="X1575" s="380"/>
      <c r="Y1575" s="380"/>
      <c r="Z1575" s="380"/>
      <c r="AA1575" s="380"/>
      <c r="AB1575" s="380"/>
      <c r="AC1575" s="380"/>
      <c r="AD1575" s="380"/>
      <c r="AE1575" s="380"/>
      <c r="AF1575" s="380"/>
      <c r="AG1575" s="380"/>
      <c r="AH1575" s="380"/>
      <c r="AI1575" s="380"/>
      <c r="AJ1575" s="380"/>
      <c r="AK1575" s="380"/>
      <c r="AL1575" s="380"/>
      <c r="AM1575" s="380"/>
      <c r="AN1575" s="380"/>
      <c r="AO1575" s="380"/>
      <c r="AP1575" s="380"/>
      <c r="AQ1575" s="380"/>
      <c r="AR1575" s="380"/>
      <c r="AS1575" s="380"/>
      <c r="AT1575" s="380"/>
      <c r="AU1575" s="380"/>
      <c r="AV1575" s="380"/>
      <c r="AW1575" s="380"/>
      <c r="AX1575" s="380"/>
      <c r="AY1575" s="380"/>
      <c r="AZ1575" s="380"/>
      <c r="BA1575" s="381"/>
      <c r="BB1575" s="60"/>
      <c r="BC1575" s="60"/>
      <c r="BD1575" s="60"/>
    </row>
    <row r="1576" spans="2:56" ht="14.25" customHeight="1" x14ac:dyDescent="0.55000000000000004">
      <c r="B1576" s="439"/>
      <c r="C1576" s="440"/>
      <c r="D1576" s="440"/>
      <c r="E1576" s="440"/>
      <c r="F1576" s="441"/>
      <c r="G1576" s="396"/>
      <c r="H1576" s="397"/>
      <c r="I1576" s="397"/>
      <c r="J1576" s="398"/>
      <c r="K1576" s="372"/>
      <c r="L1576" s="373"/>
      <c r="M1576" s="373"/>
      <c r="N1576" s="373"/>
      <c r="O1576" s="373"/>
      <c r="P1576" s="374"/>
      <c r="Q1576" s="380"/>
      <c r="R1576" s="380"/>
      <c r="S1576" s="380"/>
      <c r="T1576" s="380"/>
      <c r="U1576" s="380"/>
      <c r="V1576" s="380"/>
      <c r="W1576" s="380"/>
      <c r="X1576" s="380"/>
      <c r="Y1576" s="380"/>
      <c r="Z1576" s="380"/>
      <c r="AA1576" s="380"/>
      <c r="AB1576" s="380"/>
      <c r="AC1576" s="380"/>
      <c r="AD1576" s="380"/>
      <c r="AE1576" s="380"/>
      <c r="AF1576" s="380"/>
      <c r="AG1576" s="380"/>
      <c r="AH1576" s="380"/>
      <c r="AI1576" s="380"/>
      <c r="AJ1576" s="380"/>
      <c r="AK1576" s="380"/>
      <c r="AL1576" s="380"/>
      <c r="AM1576" s="380"/>
      <c r="AN1576" s="380"/>
      <c r="AO1576" s="380"/>
      <c r="AP1576" s="380"/>
      <c r="AQ1576" s="380"/>
      <c r="AR1576" s="380"/>
      <c r="AS1576" s="380"/>
      <c r="AT1576" s="380"/>
      <c r="AU1576" s="380"/>
      <c r="AV1576" s="380"/>
      <c r="AW1576" s="380"/>
      <c r="AX1576" s="380"/>
      <c r="AY1576" s="380"/>
      <c r="AZ1576" s="380"/>
      <c r="BA1576" s="381"/>
      <c r="BB1576" s="60"/>
      <c r="BC1576" s="60"/>
      <c r="BD1576" s="60"/>
    </row>
    <row r="1577" spans="2:56" ht="14.25" customHeight="1" x14ac:dyDescent="0.55000000000000004">
      <c r="B1577" s="439"/>
      <c r="C1577" s="440"/>
      <c r="D1577" s="440"/>
      <c r="E1577" s="440"/>
      <c r="F1577" s="441"/>
      <c r="G1577" s="396"/>
      <c r="H1577" s="397"/>
      <c r="I1577" s="397"/>
      <c r="J1577" s="398"/>
      <c r="K1577" s="372"/>
      <c r="L1577" s="373"/>
      <c r="M1577" s="373"/>
      <c r="N1577" s="373"/>
      <c r="O1577" s="373"/>
      <c r="P1577" s="374"/>
      <c r="Q1577" s="380"/>
      <c r="R1577" s="380"/>
      <c r="S1577" s="380"/>
      <c r="T1577" s="380"/>
      <c r="U1577" s="380"/>
      <c r="V1577" s="380"/>
      <c r="W1577" s="380"/>
      <c r="X1577" s="380"/>
      <c r="Y1577" s="380"/>
      <c r="Z1577" s="380"/>
      <c r="AA1577" s="380"/>
      <c r="AB1577" s="380"/>
      <c r="AC1577" s="380"/>
      <c r="AD1577" s="380"/>
      <c r="AE1577" s="380"/>
      <c r="AF1577" s="380"/>
      <c r="AG1577" s="380"/>
      <c r="AH1577" s="380"/>
      <c r="AI1577" s="380"/>
      <c r="AJ1577" s="380"/>
      <c r="AK1577" s="380"/>
      <c r="AL1577" s="380"/>
      <c r="AM1577" s="380"/>
      <c r="AN1577" s="380"/>
      <c r="AO1577" s="380"/>
      <c r="AP1577" s="380"/>
      <c r="AQ1577" s="380"/>
      <c r="AR1577" s="380"/>
      <c r="AS1577" s="380"/>
      <c r="AT1577" s="380"/>
      <c r="AU1577" s="380"/>
      <c r="AV1577" s="380"/>
      <c r="AW1577" s="380"/>
      <c r="AX1577" s="380"/>
      <c r="AY1577" s="380"/>
      <c r="AZ1577" s="380"/>
      <c r="BA1577" s="381"/>
      <c r="BB1577" s="60"/>
      <c r="BC1577" s="60"/>
      <c r="BD1577" s="60"/>
    </row>
    <row r="1578" spans="2:56" ht="14.25" customHeight="1" x14ac:dyDescent="0.55000000000000004">
      <c r="B1578" s="442"/>
      <c r="C1578" s="443"/>
      <c r="D1578" s="443"/>
      <c r="E1578" s="443"/>
      <c r="F1578" s="444"/>
      <c r="G1578" s="399"/>
      <c r="H1578" s="400"/>
      <c r="I1578" s="400"/>
      <c r="J1578" s="401"/>
      <c r="K1578" s="375"/>
      <c r="L1578" s="376"/>
      <c r="M1578" s="376"/>
      <c r="N1578" s="376"/>
      <c r="O1578" s="376"/>
      <c r="P1578" s="377"/>
      <c r="Q1578" s="382"/>
      <c r="R1578" s="382"/>
      <c r="S1578" s="382"/>
      <c r="T1578" s="382"/>
      <c r="U1578" s="382"/>
      <c r="V1578" s="382"/>
      <c r="W1578" s="382"/>
      <c r="X1578" s="382"/>
      <c r="Y1578" s="382"/>
      <c r="Z1578" s="382"/>
      <c r="AA1578" s="382"/>
      <c r="AB1578" s="382"/>
      <c r="AC1578" s="382"/>
      <c r="AD1578" s="382"/>
      <c r="AE1578" s="382"/>
      <c r="AF1578" s="382"/>
      <c r="AG1578" s="382"/>
      <c r="AH1578" s="382"/>
      <c r="AI1578" s="382"/>
      <c r="AJ1578" s="382"/>
      <c r="AK1578" s="382"/>
      <c r="AL1578" s="382"/>
      <c r="AM1578" s="382"/>
      <c r="AN1578" s="382"/>
      <c r="AO1578" s="382"/>
      <c r="AP1578" s="382"/>
      <c r="AQ1578" s="382"/>
      <c r="AR1578" s="382"/>
      <c r="AS1578" s="382"/>
      <c r="AT1578" s="382"/>
      <c r="AU1578" s="382"/>
      <c r="AV1578" s="382"/>
      <c r="AW1578" s="382"/>
      <c r="AX1578" s="382"/>
      <c r="AY1578" s="382"/>
      <c r="AZ1578" s="382"/>
      <c r="BA1578" s="383"/>
      <c r="BB1578" s="60"/>
      <c r="BC1578" s="60"/>
      <c r="BD1578" s="60"/>
    </row>
    <row r="1579" spans="2:56" ht="14.25" customHeight="1" x14ac:dyDescent="0.55000000000000004">
      <c r="B1579" s="384" t="s">
        <v>6160</v>
      </c>
      <c r="C1579" s="385"/>
      <c r="D1579" s="385"/>
      <c r="E1579" s="385"/>
      <c r="F1579" s="386"/>
      <c r="G1579" s="393" t="str">
        <f>VLOOKUP($B1579,[1]D3_3!$B$5:$AV$27,5,FALSE)&amp;""</f>
        <v/>
      </c>
      <c r="H1579" s="394"/>
      <c r="I1579" s="394"/>
      <c r="J1579" s="395"/>
      <c r="K1579" s="370" t="s">
        <v>6145</v>
      </c>
      <c r="L1579" s="370"/>
      <c r="M1579" s="370"/>
      <c r="N1579" s="370"/>
      <c r="O1579" s="370"/>
      <c r="P1579" s="371"/>
      <c r="Q1579" s="434" t="str">
        <f>VLOOKUP($B1579,[1]D3_3!$B$5:$AV$27,7,FALSE)&amp;""</f>
        <v/>
      </c>
      <c r="R1579" s="435"/>
      <c r="S1579" s="320" t="str">
        <f>VLOOKUP($B1579,[1]D3_3!$B$5:$AV$27,9,FALSE)&amp;""</f>
        <v/>
      </c>
      <c r="T1579" s="184"/>
      <c r="U1579" s="320" t="str">
        <f>VLOOKUP($B1579,[1]D3_3!$B$5:$AV$27,10,FALSE)&amp;""</f>
        <v/>
      </c>
      <c r="V1579" s="184"/>
      <c r="W1579" s="320" t="str">
        <f>VLOOKUP($B1579,[1]D3_3!$B$5:$AV$27,11,FALSE)&amp;""</f>
        <v/>
      </c>
      <c r="X1579" s="184"/>
      <c r="Y1579" s="320" t="str">
        <f>VLOOKUP($B1579,[1]D3_3!$B$5:$AV$27,12,FALSE)&amp;""</f>
        <v/>
      </c>
      <c r="Z1579" s="184"/>
      <c r="AA1579" s="320" t="str">
        <f>VLOOKUP($B1579,[1]D3_3!$B$5:$AV$27,13,FALSE)&amp;""</f>
        <v/>
      </c>
      <c r="AB1579" s="184"/>
      <c r="AC1579" s="320" t="str">
        <f>VLOOKUP($B1579,[1]D3_3!$B$5:$AV$27,14,FALSE)&amp;""</f>
        <v/>
      </c>
      <c r="AD1579" s="184"/>
      <c r="AE1579" s="320" t="str">
        <f>VLOOKUP($B1579,[1]D3_3!$B$5:$AV$27,15,FALSE)&amp;""</f>
        <v/>
      </c>
      <c r="AF1579" s="184"/>
      <c r="AG1579" s="320" t="str">
        <f>VLOOKUP($B1579,[1]D3_3!$B$5:$AV$27,16,FALSE)&amp;""</f>
        <v/>
      </c>
      <c r="AH1579" s="184"/>
      <c r="AI1579" s="407" t="s">
        <v>6362</v>
      </c>
      <c r="AJ1579" s="408"/>
      <c r="AK1579" s="408"/>
      <c r="AL1579" s="408"/>
      <c r="AM1579" s="408"/>
      <c r="AN1579" s="408"/>
      <c r="AO1579" s="434" t="str">
        <f>VLOOKUP($B1579,[1]D3_3!$B$5:$AV$27,17,FALSE)&amp;""</f>
        <v/>
      </c>
      <c r="AP1579" s="435"/>
      <c r="AQ1579" s="438" t="s">
        <v>58</v>
      </c>
      <c r="AR1579" s="438"/>
      <c r="AS1579" s="438"/>
      <c r="AT1579" s="438"/>
      <c r="AU1579" s="321" t="str">
        <f>VLOOKUP($B1579,[1]D3_3!$B$5:$AV$27,19,FALSE)&amp;""</f>
        <v/>
      </c>
      <c r="AV1579" s="363"/>
      <c r="AW1579" s="363"/>
      <c r="AX1579" s="216" t="s">
        <v>59</v>
      </c>
      <c r="AY1579" s="363" t="str">
        <f>VLOOKUP($B1579,[1]D3_3!$B$5:$AV$27,20,FALSE)&amp;""</f>
        <v/>
      </c>
      <c r="AZ1579" s="363"/>
      <c r="BA1579" s="360"/>
      <c r="BB1579" s="60"/>
      <c r="BC1579" s="60"/>
      <c r="BD1579" s="60"/>
    </row>
    <row r="1580" spans="2:56" ht="14.25" customHeight="1" x14ac:dyDescent="0.55000000000000004">
      <c r="B1580" s="387"/>
      <c r="C1580" s="388"/>
      <c r="D1580" s="388"/>
      <c r="E1580" s="388"/>
      <c r="F1580" s="389"/>
      <c r="G1580" s="396"/>
      <c r="H1580" s="397"/>
      <c r="I1580" s="397"/>
      <c r="J1580" s="398"/>
      <c r="K1580" s="376"/>
      <c r="L1580" s="376"/>
      <c r="M1580" s="376"/>
      <c r="N1580" s="376"/>
      <c r="O1580" s="376"/>
      <c r="P1580" s="377"/>
      <c r="Q1580" s="435"/>
      <c r="R1580" s="435"/>
      <c r="S1580" s="184"/>
      <c r="T1580" s="184"/>
      <c r="U1580" s="184"/>
      <c r="V1580" s="184"/>
      <c r="W1580" s="184"/>
      <c r="X1580" s="184"/>
      <c r="Y1580" s="184"/>
      <c r="Z1580" s="184"/>
      <c r="AA1580" s="184"/>
      <c r="AB1580" s="184"/>
      <c r="AC1580" s="184"/>
      <c r="AD1580" s="184"/>
      <c r="AE1580" s="184"/>
      <c r="AF1580" s="184"/>
      <c r="AG1580" s="184"/>
      <c r="AH1580" s="184"/>
      <c r="AI1580" s="409"/>
      <c r="AJ1580" s="410"/>
      <c r="AK1580" s="410"/>
      <c r="AL1580" s="410"/>
      <c r="AM1580" s="410"/>
      <c r="AN1580" s="410"/>
      <c r="AO1580" s="435"/>
      <c r="AP1580" s="435"/>
      <c r="AQ1580" s="436"/>
      <c r="AR1580" s="436"/>
      <c r="AS1580" s="436"/>
      <c r="AT1580" s="436"/>
      <c r="AU1580" s="411"/>
      <c r="AV1580" s="367"/>
      <c r="AW1580" s="367"/>
      <c r="AX1580" s="223"/>
      <c r="AY1580" s="367"/>
      <c r="AZ1580" s="367"/>
      <c r="BA1580" s="368"/>
      <c r="BB1580" s="60"/>
      <c r="BC1580" s="60"/>
      <c r="BD1580" s="60"/>
    </row>
    <row r="1581" spans="2:56" ht="14.25" customHeight="1" x14ac:dyDescent="0.55000000000000004">
      <c r="B1581" s="387"/>
      <c r="C1581" s="388"/>
      <c r="D1581" s="388"/>
      <c r="E1581" s="388"/>
      <c r="F1581" s="389"/>
      <c r="G1581" s="396"/>
      <c r="H1581" s="397"/>
      <c r="I1581" s="397"/>
      <c r="J1581" s="398"/>
      <c r="K1581" s="370" t="s">
        <v>6146</v>
      </c>
      <c r="L1581" s="370"/>
      <c r="M1581" s="370"/>
      <c r="N1581" s="370"/>
      <c r="O1581" s="370"/>
      <c r="P1581" s="371"/>
      <c r="Q1581" s="434" t="str">
        <f>VLOOKUP($B1579,[1]D3_3!$B$5:$AV$27,8,FALSE)&amp;""</f>
        <v/>
      </c>
      <c r="R1581" s="435"/>
      <c r="S1581" s="184"/>
      <c r="T1581" s="184"/>
      <c r="U1581" s="184"/>
      <c r="V1581" s="184"/>
      <c r="W1581" s="184"/>
      <c r="X1581" s="184"/>
      <c r="Y1581" s="184"/>
      <c r="Z1581" s="184"/>
      <c r="AA1581" s="184"/>
      <c r="AB1581" s="184"/>
      <c r="AC1581" s="184"/>
      <c r="AD1581" s="184"/>
      <c r="AE1581" s="184"/>
      <c r="AF1581" s="184"/>
      <c r="AG1581" s="184"/>
      <c r="AH1581" s="184"/>
      <c r="AI1581" s="402" t="s">
        <v>6363</v>
      </c>
      <c r="AJ1581" s="403"/>
      <c r="AK1581" s="403"/>
      <c r="AL1581" s="403"/>
      <c r="AM1581" s="403"/>
      <c r="AN1581" s="403"/>
      <c r="AO1581" s="434" t="str">
        <f>VLOOKUP($B1579,[1]D3_3!$B$5:$AV$27,18,FALSE)&amp;""</f>
        <v/>
      </c>
      <c r="AP1581" s="435"/>
      <c r="AQ1581" s="436" t="s">
        <v>60</v>
      </c>
      <c r="AR1581" s="436"/>
      <c r="AS1581" s="436"/>
      <c r="AT1581" s="436"/>
      <c r="AU1581" s="406" t="str">
        <f>VLOOKUP($B1579,[1]D3_3!$B$5:$AV$27,21,FALSE)&amp;""</f>
        <v/>
      </c>
      <c r="AV1581" s="365"/>
      <c r="AW1581" s="365"/>
      <c r="AX1581" s="223" t="s">
        <v>59</v>
      </c>
      <c r="AY1581" s="365" t="str">
        <f>VLOOKUP($B1579,[1]D3_3!$B$5:$AV$27,22,FALSE)&amp;""</f>
        <v/>
      </c>
      <c r="AZ1581" s="365"/>
      <c r="BA1581" s="366"/>
      <c r="BB1581" s="60"/>
      <c r="BC1581" s="60"/>
      <c r="BD1581" s="60"/>
    </row>
    <row r="1582" spans="2:56" ht="14.25" customHeight="1" x14ac:dyDescent="0.55000000000000004">
      <c r="B1582" s="387"/>
      <c r="C1582" s="388"/>
      <c r="D1582" s="388"/>
      <c r="E1582" s="388"/>
      <c r="F1582" s="389"/>
      <c r="G1582" s="396"/>
      <c r="H1582" s="397"/>
      <c r="I1582" s="397"/>
      <c r="J1582" s="398"/>
      <c r="K1582" s="376"/>
      <c r="L1582" s="376"/>
      <c r="M1582" s="376"/>
      <c r="N1582" s="376"/>
      <c r="O1582" s="376"/>
      <c r="P1582" s="377"/>
      <c r="Q1582" s="435"/>
      <c r="R1582" s="435"/>
      <c r="S1582" s="184"/>
      <c r="T1582" s="184"/>
      <c r="U1582" s="184"/>
      <c r="V1582" s="184"/>
      <c r="W1582" s="184"/>
      <c r="X1582" s="184"/>
      <c r="Y1582" s="184"/>
      <c r="Z1582" s="184"/>
      <c r="AA1582" s="184"/>
      <c r="AB1582" s="184"/>
      <c r="AC1582" s="184"/>
      <c r="AD1582" s="184"/>
      <c r="AE1582" s="184"/>
      <c r="AF1582" s="184"/>
      <c r="AG1582" s="184"/>
      <c r="AH1582" s="184"/>
      <c r="AI1582" s="404"/>
      <c r="AJ1582" s="405"/>
      <c r="AK1582" s="405"/>
      <c r="AL1582" s="405"/>
      <c r="AM1582" s="405"/>
      <c r="AN1582" s="405"/>
      <c r="AO1582" s="435"/>
      <c r="AP1582" s="435"/>
      <c r="AQ1582" s="437"/>
      <c r="AR1582" s="437"/>
      <c r="AS1582" s="437"/>
      <c r="AT1582" s="437"/>
      <c r="AU1582" s="361"/>
      <c r="AV1582" s="364"/>
      <c r="AW1582" s="364"/>
      <c r="AX1582" s="245"/>
      <c r="AY1582" s="364"/>
      <c r="AZ1582" s="364"/>
      <c r="BA1582" s="362"/>
      <c r="BB1582" s="60"/>
      <c r="BC1582" s="60"/>
      <c r="BD1582" s="60"/>
    </row>
    <row r="1583" spans="2:56" ht="14.25" customHeight="1" x14ac:dyDescent="0.55000000000000004">
      <c r="B1583" s="439"/>
      <c r="C1583" s="440"/>
      <c r="D1583" s="440"/>
      <c r="E1583" s="440"/>
      <c r="F1583" s="441"/>
      <c r="G1583" s="396"/>
      <c r="H1583" s="397"/>
      <c r="I1583" s="397"/>
      <c r="J1583" s="398"/>
      <c r="K1583" s="369" t="s">
        <v>6147</v>
      </c>
      <c r="L1583" s="370"/>
      <c r="M1583" s="370"/>
      <c r="N1583" s="370"/>
      <c r="O1583" s="370"/>
      <c r="P1583" s="371"/>
      <c r="Q1583" s="378" t="str">
        <f>VLOOKUP($B1579,[1]D3_3!$B$5:$AV$27,47,FALSE)&amp;""</f>
        <v/>
      </c>
      <c r="R1583" s="378"/>
      <c r="S1583" s="378"/>
      <c r="T1583" s="378"/>
      <c r="U1583" s="378"/>
      <c r="V1583" s="378"/>
      <c r="W1583" s="378"/>
      <c r="X1583" s="378"/>
      <c r="Y1583" s="378"/>
      <c r="Z1583" s="378"/>
      <c r="AA1583" s="378"/>
      <c r="AB1583" s="378"/>
      <c r="AC1583" s="378"/>
      <c r="AD1583" s="378"/>
      <c r="AE1583" s="378"/>
      <c r="AF1583" s="378"/>
      <c r="AG1583" s="378"/>
      <c r="AH1583" s="378"/>
      <c r="AI1583" s="378"/>
      <c r="AJ1583" s="378"/>
      <c r="AK1583" s="378"/>
      <c r="AL1583" s="378"/>
      <c r="AM1583" s="378"/>
      <c r="AN1583" s="378"/>
      <c r="AO1583" s="378"/>
      <c r="AP1583" s="378"/>
      <c r="AQ1583" s="378"/>
      <c r="AR1583" s="378"/>
      <c r="AS1583" s="378"/>
      <c r="AT1583" s="378"/>
      <c r="AU1583" s="378"/>
      <c r="AV1583" s="378"/>
      <c r="AW1583" s="378"/>
      <c r="AX1583" s="378"/>
      <c r="AY1583" s="378"/>
      <c r="AZ1583" s="378"/>
      <c r="BA1583" s="379"/>
      <c r="BB1583" s="60"/>
      <c r="BC1583" s="60"/>
      <c r="BD1583" s="60"/>
    </row>
    <row r="1584" spans="2:56" ht="14.25" customHeight="1" x14ac:dyDescent="0.55000000000000004">
      <c r="B1584" s="439"/>
      <c r="C1584" s="440"/>
      <c r="D1584" s="440"/>
      <c r="E1584" s="440"/>
      <c r="F1584" s="441"/>
      <c r="G1584" s="396"/>
      <c r="H1584" s="397"/>
      <c r="I1584" s="397"/>
      <c r="J1584" s="398"/>
      <c r="K1584" s="372"/>
      <c r="L1584" s="373"/>
      <c r="M1584" s="373"/>
      <c r="N1584" s="373"/>
      <c r="O1584" s="373"/>
      <c r="P1584" s="374"/>
      <c r="Q1584" s="380"/>
      <c r="R1584" s="380"/>
      <c r="S1584" s="380"/>
      <c r="T1584" s="380"/>
      <c r="U1584" s="380"/>
      <c r="V1584" s="380"/>
      <c r="W1584" s="380"/>
      <c r="X1584" s="380"/>
      <c r="Y1584" s="380"/>
      <c r="Z1584" s="380"/>
      <c r="AA1584" s="380"/>
      <c r="AB1584" s="380"/>
      <c r="AC1584" s="380"/>
      <c r="AD1584" s="380"/>
      <c r="AE1584" s="380"/>
      <c r="AF1584" s="380"/>
      <c r="AG1584" s="380"/>
      <c r="AH1584" s="380"/>
      <c r="AI1584" s="380"/>
      <c r="AJ1584" s="380"/>
      <c r="AK1584" s="380"/>
      <c r="AL1584" s="380"/>
      <c r="AM1584" s="380"/>
      <c r="AN1584" s="380"/>
      <c r="AO1584" s="380"/>
      <c r="AP1584" s="380"/>
      <c r="AQ1584" s="380"/>
      <c r="AR1584" s="380"/>
      <c r="AS1584" s="380"/>
      <c r="AT1584" s="380"/>
      <c r="AU1584" s="380"/>
      <c r="AV1584" s="380"/>
      <c r="AW1584" s="380"/>
      <c r="AX1584" s="380"/>
      <c r="AY1584" s="380"/>
      <c r="AZ1584" s="380"/>
      <c r="BA1584" s="381"/>
      <c r="BB1584" s="60"/>
      <c r="BC1584" s="60"/>
      <c r="BD1584" s="60"/>
    </row>
    <row r="1585" spans="2:56" ht="14.25" customHeight="1" x14ac:dyDescent="0.55000000000000004">
      <c r="B1585" s="439"/>
      <c r="C1585" s="440"/>
      <c r="D1585" s="440"/>
      <c r="E1585" s="440"/>
      <c r="F1585" s="441"/>
      <c r="G1585" s="396"/>
      <c r="H1585" s="397"/>
      <c r="I1585" s="397"/>
      <c r="J1585" s="398"/>
      <c r="K1585" s="372"/>
      <c r="L1585" s="373"/>
      <c r="M1585" s="373"/>
      <c r="N1585" s="373"/>
      <c r="O1585" s="373"/>
      <c r="P1585" s="374"/>
      <c r="Q1585" s="380"/>
      <c r="R1585" s="380"/>
      <c r="S1585" s="380"/>
      <c r="T1585" s="380"/>
      <c r="U1585" s="380"/>
      <c r="V1585" s="380"/>
      <c r="W1585" s="380"/>
      <c r="X1585" s="380"/>
      <c r="Y1585" s="380"/>
      <c r="Z1585" s="380"/>
      <c r="AA1585" s="380"/>
      <c r="AB1585" s="380"/>
      <c r="AC1585" s="380"/>
      <c r="AD1585" s="380"/>
      <c r="AE1585" s="380"/>
      <c r="AF1585" s="380"/>
      <c r="AG1585" s="380"/>
      <c r="AH1585" s="380"/>
      <c r="AI1585" s="380"/>
      <c r="AJ1585" s="380"/>
      <c r="AK1585" s="380"/>
      <c r="AL1585" s="380"/>
      <c r="AM1585" s="380"/>
      <c r="AN1585" s="380"/>
      <c r="AO1585" s="380"/>
      <c r="AP1585" s="380"/>
      <c r="AQ1585" s="380"/>
      <c r="AR1585" s="380"/>
      <c r="AS1585" s="380"/>
      <c r="AT1585" s="380"/>
      <c r="AU1585" s="380"/>
      <c r="AV1585" s="380"/>
      <c r="AW1585" s="380"/>
      <c r="AX1585" s="380"/>
      <c r="AY1585" s="380"/>
      <c r="AZ1585" s="380"/>
      <c r="BA1585" s="381"/>
      <c r="BB1585" s="60"/>
      <c r="BC1585" s="60"/>
      <c r="BD1585" s="60"/>
    </row>
    <row r="1586" spans="2:56" ht="14.25" customHeight="1" x14ac:dyDescent="0.55000000000000004">
      <c r="B1586" s="439"/>
      <c r="C1586" s="440"/>
      <c r="D1586" s="440"/>
      <c r="E1586" s="440"/>
      <c r="F1586" s="441"/>
      <c r="G1586" s="396"/>
      <c r="H1586" s="397"/>
      <c r="I1586" s="397"/>
      <c r="J1586" s="398"/>
      <c r="K1586" s="372"/>
      <c r="L1586" s="373"/>
      <c r="M1586" s="373"/>
      <c r="N1586" s="373"/>
      <c r="O1586" s="373"/>
      <c r="P1586" s="374"/>
      <c r="Q1586" s="380"/>
      <c r="R1586" s="380"/>
      <c r="S1586" s="380"/>
      <c r="T1586" s="380"/>
      <c r="U1586" s="380"/>
      <c r="V1586" s="380"/>
      <c r="W1586" s="380"/>
      <c r="X1586" s="380"/>
      <c r="Y1586" s="380"/>
      <c r="Z1586" s="380"/>
      <c r="AA1586" s="380"/>
      <c r="AB1586" s="380"/>
      <c r="AC1586" s="380"/>
      <c r="AD1586" s="380"/>
      <c r="AE1586" s="380"/>
      <c r="AF1586" s="380"/>
      <c r="AG1586" s="380"/>
      <c r="AH1586" s="380"/>
      <c r="AI1586" s="380"/>
      <c r="AJ1586" s="380"/>
      <c r="AK1586" s="380"/>
      <c r="AL1586" s="380"/>
      <c r="AM1586" s="380"/>
      <c r="AN1586" s="380"/>
      <c r="AO1586" s="380"/>
      <c r="AP1586" s="380"/>
      <c r="AQ1586" s="380"/>
      <c r="AR1586" s="380"/>
      <c r="AS1586" s="380"/>
      <c r="AT1586" s="380"/>
      <c r="AU1586" s="380"/>
      <c r="AV1586" s="380"/>
      <c r="AW1586" s="380"/>
      <c r="AX1586" s="380"/>
      <c r="AY1586" s="380"/>
      <c r="AZ1586" s="380"/>
      <c r="BA1586" s="381"/>
      <c r="BB1586" s="60"/>
      <c r="BC1586" s="60"/>
      <c r="BD1586" s="60"/>
    </row>
    <row r="1587" spans="2:56" ht="14.25" customHeight="1" x14ac:dyDescent="0.55000000000000004">
      <c r="B1587" s="442"/>
      <c r="C1587" s="443"/>
      <c r="D1587" s="443"/>
      <c r="E1587" s="443"/>
      <c r="F1587" s="444"/>
      <c r="G1587" s="399"/>
      <c r="H1587" s="400"/>
      <c r="I1587" s="400"/>
      <c r="J1587" s="401"/>
      <c r="K1587" s="375"/>
      <c r="L1587" s="376"/>
      <c r="M1587" s="376"/>
      <c r="N1587" s="376"/>
      <c r="O1587" s="376"/>
      <c r="P1587" s="377"/>
      <c r="Q1587" s="382"/>
      <c r="R1587" s="382"/>
      <c r="S1587" s="382"/>
      <c r="T1587" s="382"/>
      <c r="U1587" s="382"/>
      <c r="V1587" s="382"/>
      <c r="W1587" s="382"/>
      <c r="X1587" s="382"/>
      <c r="Y1587" s="382"/>
      <c r="Z1587" s="382"/>
      <c r="AA1587" s="382"/>
      <c r="AB1587" s="382"/>
      <c r="AC1587" s="382"/>
      <c r="AD1587" s="382"/>
      <c r="AE1587" s="382"/>
      <c r="AF1587" s="382"/>
      <c r="AG1587" s="382"/>
      <c r="AH1587" s="382"/>
      <c r="AI1587" s="382"/>
      <c r="AJ1587" s="382"/>
      <c r="AK1587" s="382"/>
      <c r="AL1587" s="382"/>
      <c r="AM1587" s="382"/>
      <c r="AN1587" s="382"/>
      <c r="AO1587" s="382"/>
      <c r="AP1587" s="382"/>
      <c r="AQ1587" s="382"/>
      <c r="AR1587" s="382"/>
      <c r="AS1587" s="382"/>
      <c r="AT1587" s="382"/>
      <c r="AU1587" s="382"/>
      <c r="AV1587" s="382"/>
      <c r="AW1587" s="382"/>
      <c r="AX1587" s="382"/>
      <c r="AY1587" s="382"/>
      <c r="AZ1587" s="382"/>
      <c r="BA1587" s="383"/>
      <c r="BB1587" s="60"/>
      <c r="BC1587" s="60"/>
      <c r="BD1587" s="60"/>
    </row>
    <row r="1588" spans="2:56" ht="14.25" customHeight="1" x14ac:dyDescent="0.55000000000000004">
      <c r="B1588" s="384" t="s">
        <v>6161</v>
      </c>
      <c r="C1588" s="385"/>
      <c r="D1588" s="385"/>
      <c r="E1588" s="385"/>
      <c r="F1588" s="386"/>
      <c r="G1588" s="393" t="str">
        <f>VLOOKUP($B1588,[1]D3_3!$B$5:$AV$27,5,FALSE)&amp;""</f>
        <v/>
      </c>
      <c r="H1588" s="394"/>
      <c r="I1588" s="394"/>
      <c r="J1588" s="395"/>
      <c r="K1588" s="370" t="s">
        <v>6145</v>
      </c>
      <c r="L1588" s="370"/>
      <c r="M1588" s="370"/>
      <c r="N1588" s="370"/>
      <c r="O1588" s="370"/>
      <c r="P1588" s="371"/>
      <c r="Q1588" s="434" t="str">
        <f>VLOOKUP($B1588,[1]D3_3!$B$5:$AV$27,7,FALSE)&amp;""</f>
        <v/>
      </c>
      <c r="R1588" s="435"/>
      <c r="S1588" s="320" t="str">
        <f>VLOOKUP($B1588,[1]D3_3!$B$5:$AV$27,9,FALSE)&amp;""</f>
        <v/>
      </c>
      <c r="T1588" s="184"/>
      <c r="U1588" s="320" t="str">
        <f>VLOOKUP($B1588,[1]D3_3!$B$5:$AV$27,10,FALSE)&amp;""</f>
        <v/>
      </c>
      <c r="V1588" s="184"/>
      <c r="W1588" s="320" t="str">
        <f>VLOOKUP($B1588,[1]D3_3!$B$5:$AV$27,11,FALSE)&amp;""</f>
        <v/>
      </c>
      <c r="X1588" s="184"/>
      <c r="Y1588" s="320" t="str">
        <f>VLOOKUP($B1588,[1]D3_3!$B$5:$AV$27,12,FALSE)&amp;""</f>
        <v/>
      </c>
      <c r="Z1588" s="184"/>
      <c r="AA1588" s="320" t="str">
        <f>VLOOKUP($B1588,[1]D3_3!$B$5:$AV$27,13,FALSE)&amp;""</f>
        <v/>
      </c>
      <c r="AB1588" s="184"/>
      <c r="AC1588" s="320" t="str">
        <f>VLOOKUP($B1588,[1]D3_3!$B$5:$AV$27,14,FALSE)&amp;""</f>
        <v/>
      </c>
      <c r="AD1588" s="184"/>
      <c r="AE1588" s="320" t="str">
        <f>VLOOKUP($B1588,[1]D3_3!$B$5:$AV$27,15,FALSE)&amp;""</f>
        <v/>
      </c>
      <c r="AF1588" s="184"/>
      <c r="AG1588" s="320" t="str">
        <f>VLOOKUP($B1588,[1]D3_3!$B$5:$AV$27,16,FALSE)&amp;""</f>
        <v/>
      </c>
      <c r="AH1588" s="184"/>
      <c r="AI1588" s="407" t="s">
        <v>6362</v>
      </c>
      <c r="AJ1588" s="408"/>
      <c r="AK1588" s="408"/>
      <c r="AL1588" s="408"/>
      <c r="AM1588" s="408"/>
      <c r="AN1588" s="408"/>
      <c r="AO1588" s="434" t="str">
        <f>VLOOKUP($B1588,[1]D3_3!$B$5:$AV$27,17,FALSE)&amp;""</f>
        <v/>
      </c>
      <c r="AP1588" s="435"/>
      <c r="AQ1588" s="438" t="s">
        <v>58</v>
      </c>
      <c r="AR1588" s="438"/>
      <c r="AS1588" s="438"/>
      <c r="AT1588" s="438"/>
      <c r="AU1588" s="321" t="str">
        <f>VLOOKUP($B1588,[1]D3_3!$B$5:$AV$27,19,FALSE)&amp;""</f>
        <v/>
      </c>
      <c r="AV1588" s="363"/>
      <c r="AW1588" s="363"/>
      <c r="AX1588" s="216" t="s">
        <v>59</v>
      </c>
      <c r="AY1588" s="363" t="str">
        <f>VLOOKUP($B1588,[1]D3_3!$B$5:$AV$27,20,FALSE)&amp;""</f>
        <v/>
      </c>
      <c r="AZ1588" s="363"/>
      <c r="BA1588" s="360"/>
      <c r="BB1588" s="60"/>
      <c r="BC1588" s="60"/>
      <c r="BD1588" s="60"/>
    </row>
    <row r="1589" spans="2:56" ht="14.25" customHeight="1" x14ac:dyDescent="0.55000000000000004">
      <c r="B1589" s="387"/>
      <c r="C1589" s="388"/>
      <c r="D1589" s="388"/>
      <c r="E1589" s="388"/>
      <c r="F1589" s="389"/>
      <c r="G1589" s="396"/>
      <c r="H1589" s="397"/>
      <c r="I1589" s="397"/>
      <c r="J1589" s="398"/>
      <c r="K1589" s="376"/>
      <c r="L1589" s="376"/>
      <c r="M1589" s="376"/>
      <c r="N1589" s="376"/>
      <c r="O1589" s="376"/>
      <c r="P1589" s="377"/>
      <c r="Q1589" s="435"/>
      <c r="R1589" s="435"/>
      <c r="S1589" s="184"/>
      <c r="T1589" s="184"/>
      <c r="U1589" s="184"/>
      <c r="V1589" s="184"/>
      <c r="W1589" s="184"/>
      <c r="X1589" s="184"/>
      <c r="Y1589" s="184"/>
      <c r="Z1589" s="184"/>
      <c r="AA1589" s="184"/>
      <c r="AB1589" s="184"/>
      <c r="AC1589" s="184"/>
      <c r="AD1589" s="184"/>
      <c r="AE1589" s="184"/>
      <c r="AF1589" s="184"/>
      <c r="AG1589" s="184"/>
      <c r="AH1589" s="184"/>
      <c r="AI1589" s="409"/>
      <c r="AJ1589" s="410"/>
      <c r="AK1589" s="410"/>
      <c r="AL1589" s="410"/>
      <c r="AM1589" s="410"/>
      <c r="AN1589" s="410"/>
      <c r="AO1589" s="435"/>
      <c r="AP1589" s="435"/>
      <c r="AQ1589" s="436"/>
      <c r="AR1589" s="436"/>
      <c r="AS1589" s="436"/>
      <c r="AT1589" s="436"/>
      <c r="AU1589" s="411"/>
      <c r="AV1589" s="367"/>
      <c r="AW1589" s="367"/>
      <c r="AX1589" s="223"/>
      <c r="AY1589" s="367"/>
      <c r="AZ1589" s="367"/>
      <c r="BA1589" s="368"/>
      <c r="BB1589" s="60"/>
      <c r="BC1589" s="60"/>
      <c r="BD1589" s="60"/>
    </row>
    <row r="1590" spans="2:56" ht="14.25" customHeight="1" x14ac:dyDescent="0.55000000000000004">
      <c r="B1590" s="387"/>
      <c r="C1590" s="388"/>
      <c r="D1590" s="388"/>
      <c r="E1590" s="388"/>
      <c r="F1590" s="389"/>
      <c r="G1590" s="396"/>
      <c r="H1590" s="397"/>
      <c r="I1590" s="397"/>
      <c r="J1590" s="398"/>
      <c r="K1590" s="370" t="s">
        <v>6146</v>
      </c>
      <c r="L1590" s="370"/>
      <c r="M1590" s="370"/>
      <c r="N1590" s="370"/>
      <c r="O1590" s="370"/>
      <c r="P1590" s="371"/>
      <c r="Q1590" s="434" t="str">
        <f>VLOOKUP($B1588,[1]D3_3!$B$5:$AV$27,8,FALSE)&amp;""</f>
        <v/>
      </c>
      <c r="R1590" s="435"/>
      <c r="S1590" s="184"/>
      <c r="T1590" s="184"/>
      <c r="U1590" s="184"/>
      <c r="V1590" s="184"/>
      <c r="W1590" s="184"/>
      <c r="X1590" s="184"/>
      <c r="Y1590" s="184"/>
      <c r="Z1590" s="184"/>
      <c r="AA1590" s="184"/>
      <c r="AB1590" s="184"/>
      <c r="AC1590" s="184"/>
      <c r="AD1590" s="184"/>
      <c r="AE1590" s="184"/>
      <c r="AF1590" s="184"/>
      <c r="AG1590" s="184"/>
      <c r="AH1590" s="184"/>
      <c r="AI1590" s="402" t="s">
        <v>6363</v>
      </c>
      <c r="AJ1590" s="403"/>
      <c r="AK1590" s="403"/>
      <c r="AL1590" s="403"/>
      <c r="AM1590" s="403"/>
      <c r="AN1590" s="403"/>
      <c r="AO1590" s="434" t="str">
        <f>VLOOKUP($B1588,[1]D3_3!$B$5:$AV$27,18,FALSE)&amp;""</f>
        <v/>
      </c>
      <c r="AP1590" s="435"/>
      <c r="AQ1590" s="436" t="s">
        <v>60</v>
      </c>
      <c r="AR1590" s="436"/>
      <c r="AS1590" s="436"/>
      <c r="AT1590" s="436"/>
      <c r="AU1590" s="406" t="str">
        <f>VLOOKUP($B1588,[1]D3_3!$B$5:$AV$27,21,FALSE)&amp;""</f>
        <v/>
      </c>
      <c r="AV1590" s="365"/>
      <c r="AW1590" s="365"/>
      <c r="AX1590" s="223" t="s">
        <v>59</v>
      </c>
      <c r="AY1590" s="365" t="str">
        <f>VLOOKUP($B1588,[1]D3_3!$B$5:$AV$27,22,FALSE)&amp;""</f>
        <v/>
      </c>
      <c r="AZ1590" s="365"/>
      <c r="BA1590" s="366"/>
      <c r="BB1590" s="60"/>
      <c r="BC1590" s="60"/>
      <c r="BD1590" s="60"/>
    </row>
    <row r="1591" spans="2:56" ht="14.25" customHeight="1" x14ac:dyDescent="0.55000000000000004">
      <c r="B1591" s="387"/>
      <c r="C1591" s="388"/>
      <c r="D1591" s="388"/>
      <c r="E1591" s="388"/>
      <c r="F1591" s="389"/>
      <c r="G1591" s="396"/>
      <c r="H1591" s="397"/>
      <c r="I1591" s="397"/>
      <c r="J1591" s="398"/>
      <c r="K1591" s="376"/>
      <c r="L1591" s="376"/>
      <c r="M1591" s="376"/>
      <c r="N1591" s="376"/>
      <c r="O1591" s="376"/>
      <c r="P1591" s="377"/>
      <c r="Q1591" s="435"/>
      <c r="R1591" s="435"/>
      <c r="S1591" s="184"/>
      <c r="T1591" s="184"/>
      <c r="U1591" s="184"/>
      <c r="V1591" s="184"/>
      <c r="W1591" s="184"/>
      <c r="X1591" s="184"/>
      <c r="Y1591" s="184"/>
      <c r="Z1591" s="184"/>
      <c r="AA1591" s="184"/>
      <c r="AB1591" s="184"/>
      <c r="AC1591" s="184"/>
      <c r="AD1591" s="184"/>
      <c r="AE1591" s="184"/>
      <c r="AF1591" s="184"/>
      <c r="AG1591" s="184"/>
      <c r="AH1591" s="184"/>
      <c r="AI1591" s="404"/>
      <c r="AJ1591" s="405"/>
      <c r="AK1591" s="405"/>
      <c r="AL1591" s="405"/>
      <c r="AM1591" s="405"/>
      <c r="AN1591" s="405"/>
      <c r="AO1591" s="435"/>
      <c r="AP1591" s="435"/>
      <c r="AQ1591" s="437"/>
      <c r="AR1591" s="437"/>
      <c r="AS1591" s="437"/>
      <c r="AT1591" s="437"/>
      <c r="AU1591" s="361"/>
      <c r="AV1591" s="364"/>
      <c r="AW1591" s="364"/>
      <c r="AX1591" s="245"/>
      <c r="AY1591" s="364"/>
      <c r="AZ1591" s="364"/>
      <c r="BA1591" s="362"/>
      <c r="BB1591" s="60"/>
      <c r="BC1591" s="60"/>
      <c r="BD1591" s="60"/>
    </row>
    <row r="1592" spans="2:56" ht="14.25" customHeight="1" x14ac:dyDescent="0.55000000000000004">
      <c r="B1592" s="439"/>
      <c r="C1592" s="440"/>
      <c r="D1592" s="440"/>
      <c r="E1592" s="440"/>
      <c r="F1592" s="441"/>
      <c r="G1592" s="396"/>
      <c r="H1592" s="397"/>
      <c r="I1592" s="397"/>
      <c r="J1592" s="398"/>
      <c r="K1592" s="369" t="s">
        <v>6147</v>
      </c>
      <c r="L1592" s="370"/>
      <c r="M1592" s="370"/>
      <c r="N1592" s="370"/>
      <c r="O1592" s="370"/>
      <c r="P1592" s="371"/>
      <c r="Q1592" s="378" t="str">
        <f>VLOOKUP($B1588,[1]D3_3!$B$5:$AV$27,47,FALSE)&amp;""</f>
        <v/>
      </c>
      <c r="R1592" s="378"/>
      <c r="S1592" s="378"/>
      <c r="T1592" s="378"/>
      <c r="U1592" s="378"/>
      <c r="V1592" s="378"/>
      <c r="W1592" s="378"/>
      <c r="X1592" s="378"/>
      <c r="Y1592" s="378"/>
      <c r="Z1592" s="378"/>
      <c r="AA1592" s="378"/>
      <c r="AB1592" s="378"/>
      <c r="AC1592" s="378"/>
      <c r="AD1592" s="378"/>
      <c r="AE1592" s="378"/>
      <c r="AF1592" s="378"/>
      <c r="AG1592" s="378"/>
      <c r="AH1592" s="378"/>
      <c r="AI1592" s="378"/>
      <c r="AJ1592" s="378"/>
      <c r="AK1592" s="378"/>
      <c r="AL1592" s="378"/>
      <c r="AM1592" s="378"/>
      <c r="AN1592" s="378"/>
      <c r="AO1592" s="378"/>
      <c r="AP1592" s="378"/>
      <c r="AQ1592" s="378"/>
      <c r="AR1592" s="378"/>
      <c r="AS1592" s="378"/>
      <c r="AT1592" s="378"/>
      <c r="AU1592" s="378"/>
      <c r="AV1592" s="378"/>
      <c r="AW1592" s="378"/>
      <c r="AX1592" s="378"/>
      <c r="AY1592" s="378"/>
      <c r="AZ1592" s="378"/>
      <c r="BA1592" s="379"/>
      <c r="BB1592" s="60"/>
      <c r="BC1592" s="60"/>
      <c r="BD1592" s="60"/>
    </row>
    <row r="1593" spans="2:56" ht="14.25" customHeight="1" x14ac:dyDescent="0.55000000000000004">
      <c r="B1593" s="439"/>
      <c r="C1593" s="440"/>
      <c r="D1593" s="440"/>
      <c r="E1593" s="440"/>
      <c r="F1593" s="441"/>
      <c r="G1593" s="396"/>
      <c r="H1593" s="397"/>
      <c r="I1593" s="397"/>
      <c r="J1593" s="398"/>
      <c r="K1593" s="372"/>
      <c r="L1593" s="373"/>
      <c r="M1593" s="373"/>
      <c r="N1593" s="373"/>
      <c r="O1593" s="373"/>
      <c r="P1593" s="374"/>
      <c r="Q1593" s="380"/>
      <c r="R1593" s="380"/>
      <c r="S1593" s="380"/>
      <c r="T1593" s="380"/>
      <c r="U1593" s="380"/>
      <c r="V1593" s="380"/>
      <c r="W1593" s="380"/>
      <c r="X1593" s="380"/>
      <c r="Y1593" s="380"/>
      <c r="Z1593" s="380"/>
      <c r="AA1593" s="380"/>
      <c r="AB1593" s="380"/>
      <c r="AC1593" s="380"/>
      <c r="AD1593" s="380"/>
      <c r="AE1593" s="380"/>
      <c r="AF1593" s="380"/>
      <c r="AG1593" s="380"/>
      <c r="AH1593" s="380"/>
      <c r="AI1593" s="380"/>
      <c r="AJ1593" s="380"/>
      <c r="AK1593" s="380"/>
      <c r="AL1593" s="380"/>
      <c r="AM1593" s="380"/>
      <c r="AN1593" s="380"/>
      <c r="AO1593" s="380"/>
      <c r="AP1593" s="380"/>
      <c r="AQ1593" s="380"/>
      <c r="AR1593" s="380"/>
      <c r="AS1593" s="380"/>
      <c r="AT1593" s="380"/>
      <c r="AU1593" s="380"/>
      <c r="AV1593" s="380"/>
      <c r="AW1593" s="380"/>
      <c r="AX1593" s="380"/>
      <c r="AY1593" s="380"/>
      <c r="AZ1593" s="380"/>
      <c r="BA1593" s="381"/>
      <c r="BB1593" s="60"/>
      <c r="BC1593" s="60"/>
      <c r="BD1593" s="60"/>
    </row>
    <row r="1594" spans="2:56" ht="14.25" customHeight="1" x14ac:dyDescent="0.55000000000000004">
      <c r="B1594" s="439"/>
      <c r="C1594" s="440"/>
      <c r="D1594" s="440"/>
      <c r="E1594" s="440"/>
      <c r="F1594" s="441"/>
      <c r="G1594" s="396"/>
      <c r="H1594" s="397"/>
      <c r="I1594" s="397"/>
      <c r="J1594" s="398"/>
      <c r="K1594" s="372"/>
      <c r="L1594" s="373"/>
      <c r="M1594" s="373"/>
      <c r="N1594" s="373"/>
      <c r="O1594" s="373"/>
      <c r="P1594" s="374"/>
      <c r="Q1594" s="380"/>
      <c r="R1594" s="380"/>
      <c r="S1594" s="380"/>
      <c r="T1594" s="380"/>
      <c r="U1594" s="380"/>
      <c r="V1594" s="380"/>
      <c r="W1594" s="380"/>
      <c r="X1594" s="380"/>
      <c r="Y1594" s="380"/>
      <c r="Z1594" s="380"/>
      <c r="AA1594" s="380"/>
      <c r="AB1594" s="380"/>
      <c r="AC1594" s="380"/>
      <c r="AD1594" s="380"/>
      <c r="AE1594" s="380"/>
      <c r="AF1594" s="380"/>
      <c r="AG1594" s="380"/>
      <c r="AH1594" s="380"/>
      <c r="AI1594" s="380"/>
      <c r="AJ1594" s="380"/>
      <c r="AK1594" s="380"/>
      <c r="AL1594" s="380"/>
      <c r="AM1594" s="380"/>
      <c r="AN1594" s="380"/>
      <c r="AO1594" s="380"/>
      <c r="AP1594" s="380"/>
      <c r="AQ1594" s="380"/>
      <c r="AR1594" s="380"/>
      <c r="AS1594" s="380"/>
      <c r="AT1594" s="380"/>
      <c r="AU1594" s="380"/>
      <c r="AV1594" s="380"/>
      <c r="AW1594" s="380"/>
      <c r="AX1594" s="380"/>
      <c r="AY1594" s="380"/>
      <c r="AZ1594" s="380"/>
      <c r="BA1594" s="381"/>
      <c r="BB1594" s="60"/>
      <c r="BC1594" s="60"/>
      <c r="BD1594" s="60"/>
    </row>
    <row r="1595" spans="2:56" ht="14.25" customHeight="1" x14ac:dyDescent="0.55000000000000004">
      <c r="B1595" s="439"/>
      <c r="C1595" s="440"/>
      <c r="D1595" s="440"/>
      <c r="E1595" s="440"/>
      <c r="F1595" s="441"/>
      <c r="G1595" s="396"/>
      <c r="H1595" s="397"/>
      <c r="I1595" s="397"/>
      <c r="J1595" s="398"/>
      <c r="K1595" s="372"/>
      <c r="L1595" s="373"/>
      <c r="M1595" s="373"/>
      <c r="N1595" s="373"/>
      <c r="O1595" s="373"/>
      <c r="P1595" s="374"/>
      <c r="Q1595" s="380"/>
      <c r="R1595" s="380"/>
      <c r="S1595" s="380"/>
      <c r="T1595" s="380"/>
      <c r="U1595" s="380"/>
      <c r="V1595" s="380"/>
      <c r="W1595" s="380"/>
      <c r="X1595" s="380"/>
      <c r="Y1595" s="380"/>
      <c r="Z1595" s="380"/>
      <c r="AA1595" s="380"/>
      <c r="AB1595" s="380"/>
      <c r="AC1595" s="380"/>
      <c r="AD1595" s="380"/>
      <c r="AE1595" s="380"/>
      <c r="AF1595" s="380"/>
      <c r="AG1595" s="380"/>
      <c r="AH1595" s="380"/>
      <c r="AI1595" s="380"/>
      <c r="AJ1595" s="380"/>
      <c r="AK1595" s="380"/>
      <c r="AL1595" s="380"/>
      <c r="AM1595" s="380"/>
      <c r="AN1595" s="380"/>
      <c r="AO1595" s="380"/>
      <c r="AP1595" s="380"/>
      <c r="AQ1595" s="380"/>
      <c r="AR1595" s="380"/>
      <c r="AS1595" s="380"/>
      <c r="AT1595" s="380"/>
      <c r="AU1595" s="380"/>
      <c r="AV1595" s="380"/>
      <c r="AW1595" s="380"/>
      <c r="AX1595" s="380"/>
      <c r="AY1595" s="380"/>
      <c r="AZ1595" s="380"/>
      <c r="BA1595" s="381"/>
      <c r="BB1595" s="60"/>
      <c r="BC1595" s="60"/>
      <c r="BD1595" s="60"/>
    </row>
    <row r="1596" spans="2:56" ht="14.25" customHeight="1" x14ac:dyDescent="0.55000000000000004">
      <c r="B1596" s="442"/>
      <c r="C1596" s="443"/>
      <c r="D1596" s="443"/>
      <c r="E1596" s="443"/>
      <c r="F1596" s="444"/>
      <c r="G1596" s="399"/>
      <c r="H1596" s="400"/>
      <c r="I1596" s="400"/>
      <c r="J1596" s="401"/>
      <c r="K1596" s="375"/>
      <c r="L1596" s="376"/>
      <c r="M1596" s="376"/>
      <c r="N1596" s="376"/>
      <c r="O1596" s="376"/>
      <c r="P1596" s="377"/>
      <c r="Q1596" s="382"/>
      <c r="R1596" s="382"/>
      <c r="S1596" s="382"/>
      <c r="T1596" s="382"/>
      <c r="U1596" s="382"/>
      <c r="V1596" s="382"/>
      <c r="W1596" s="382"/>
      <c r="X1596" s="382"/>
      <c r="Y1596" s="382"/>
      <c r="Z1596" s="382"/>
      <c r="AA1596" s="382"/>
      <c r="AB1596" s="382"/>
      <c r="AC1596" s="382"/>
      <c r="AD1596" s="382"/>
      <c r="AE1596" s="382"/>
      <c r="AF1596" s="382"/>
      <c r="AG1596" s="382"/>
      <c r="AH1596" s="382"/>
      <c r="AI1596" s="382"/>
      <c r="AJ1596" s="382"/>
      <c r="AK1596" s="382"/>
      <c r="AL1596" s="382"/>
      <c r="AM1596" s="382"/>
      <c r="AN1596" s="382"/>
      <c r="AO1596" s="382"/>
      <c r="AP1596" s="382"/>
      <c r="AQ1596" s="382"/>
      <c r="AR1596" s="382"/>
      <c r="AS1596" s="382"/>
      <c r="AT1596" s="382"/>
      <c r="AU1596" s="382"/>
      <c r="AV1596" s="382"/>
      <c r="AW1596" s="382"/>
      <c r="AX1596" s="382"/>
      <c r="AY1596" s="382"/>
      <c r="AZ1596" s="382"/>
      <c r="BA1596" s="383"/>
      <c r="BB1596" s="60"/>
      <c r="BC1596" s="60"/>
      <c r="BD1596" s="60"/>
    </row>
    <row r="1597" spans="2:56" ht="14.25" customHeight="1" x14ac:dyDescent="0.55000000000000004">
      <c r="B1597" s="384" t="s">
        <v>6162</v>
      </c>
      <c r="C1597" s="385"/>
      <c r="D1597" s="385"/>
      <c r="E1597" s="385"/>
      <c r="F1597" s="386"/>
      <c r="G1597" s="393" t="str">
        <f>VLOOKUP($B1597,[1]D3_3!$B$5:$AV$27,5,FALSE)&amp;""</f>
        <v/>
      </c>
      <c r="H1597" s="394"/>
      <c r="I1597" s="394"/>
      <c r="J1597" s="395"/>
      <c r="K1597" s="370" t="s">
        <v>6145</v>
      </c>
      <c r="L1597" s="370"/>
      <c r="M1597" s="370"/>
      <c r="N1597" s="370"/>
      <c r="O1597" s="370"/>
      <c r="P1597" s="371"/>
      <c r="Q1597" s="434" t="str">
        <f>VLOOKUP($B1597,[1]D3_3!$B$5:$AV$27,7,FALSE)&amp;""</f>
        <v/>
      </c>
      <c r="R1597" s="435"/>
      <c r="S1597" s="320" t="str">
        <f>VLOOKUP($B1597,[1]D3_3!$B$5:$AV$27,9,FALSE)&amp;""</f>
        <v/>
      </c>
      <c r="T1597" s="184"/>
      <c r="U1597" s="320" t="str">
        <f>VLOOKUP($B1597,[1]D3_3!$B$5:$AV$27,10,FALSE)&amp;""</f>
        <v/>
      </c>
      <c r="V1597" s="184"/>
      <c r="W1597" s="320" t="str">
        <f>VLOOKUP($B1597,[1]D3_3!$B$5:$AV$27,11,FALSE)&amp;""</f>
        <v/>
      </c>
      <c r="X1597" s="184"/>
      <c r="Y1597" s="320" t="str">
        <f>VLOOKUP($B1597,[1]D3_3!$B$5:$AV$27,12,FALSE)&amp;""</f>
        <v/>
      </c>
      <c r="Z1597" s="184"/>
      <c r="AA1597" s="320" t="str">
        <f>VLOOKUP($B1597,[1]D3_3!$B$5:$AV$27,13,FALSE)&amp;""</f>
        <v/>
      </c>
      <c r="AB1597" s="184"/>
      <c r="AC1597" s="320" t="str">
        <f>VLOOKUP($B1597,[1]D3_3!$B$5:$AV$27,14,FALSE)&amp;""</f>
        <v/>
      </c>
      <c r="AD1597" s="184"/>
      <c r="AE1597" s="320" t="str">
        <f>VLOOKUP($B1597,[1]D3_3!$B$5:$AV$27,15,FALSE)&amp;""</f>
        <v/>
      </c>
      <c r="AF1597" s="184"/>
      <c r="AG1597" s="320" t="str">
        <f>VLOOKUP($B1597,[1]D3_3!$B$5:$AV$27,16,FALSE)&amp;""</f>
        <v/>
      </c>
      <c r="AH1597" s="184"/>
      <c r="AI1597" s="407" t="s">
        <v>6362</v>
      </c>
      <c r="AJ1597" s="408"/>
      <c r="AK1597" s="408"/>
      <c r="AL1597" s="408"/>
      <c r="AM1597" s="408"/>
      <c r="AN1597" s="408"/>
      <c r="AO1597" s="434" t="str">
        <f>VLOOKUP($B1597,[1]D3_3!$B$5:$AV$27,17,FALSE)&amp;""</f>
        <v/>
      </c>
      <c r="AP1597" s="435"/>
      <c r="AQ1597" s="438" t="s">
        <v>58</v>
      </c>
      <c r="AR1597" s="438"/>
      <c r="AS1597" s="438"/>
      <c r="AT1597" s="438"/>
      <c r="AU1597" s="321" t="str">
        <f>VLOOKUP($B1597,[1]D3_3!$B$5:$AV$27,19,FALSE)&amp;""</f>
        <v/>
      </c>
      <c r="AV1597" s="363"/>
      <c r="AW1597" s="363"/>
      <c r="AX1597" s="216" t="s">
        <v>59</v>
      </c>
      <c r="AY1597" s="363" t="str">
        <f>VLOOKUP($B1597,[1]D3_3!$B$5:$AV$27,20,FALSE)&amp;""</f>
        <v/>
      </c>
      <c r="AZ1597" s="363"/>
      <c r="BA1597" s="360"/>
      <c r="BB1597" s="60"/>
      <c r="BC1597" s="60"/>
      <c r="BD1597" s="60"/>
    </row>
    <row r="1598" spans="2:56" ht="14.25" customHeight="1" x14ac:dyDescent="0.55000000000000004">
      <c r="B1598" s="387"/>
      <c r="C1598" s="388"/>
      <c r="D1598" s="388"/>
      <c r="E1598" s="388"/>
      <c r="F1598" s="389"/>
      <c r="G1598" s="396"/>
      <c r="H1598" s="397"/>
      <c r="I1598" s="397"/>
      <c r="J1598" s="398"/>
      <c r="K1598" s="376"/>
      <c r="L1598" s="376"/>
      <c r="M1598" s="376"/>
      <c r="N1598" s="376"/>
      <c r="O1598" s="376"/>
      <c r="P1598" s="377"/>
      <c r="Q1598" s="435"/>
      <c r="R1598" s="435"/>
      <c r="S1598" s="184"/>
      <c r="T1598" s="184"/>
      <c r="U1598" s="184"/>
      <c r="V1598" s="184"/>
      <c r="W1598" s="184"/>
      <c r="X1598" s="184"/>
      <c r="Y1598" s="184"/>
      <c r="Z1598" s="184"/>
      <c r="AA1598" s="184"/>
      <c r="AB1598" s="184"/>
      <c r="AC1598" s="184"/>
      <c r="AD1598" s="184"/>
      <c r="AE1598" s="184"/>
      <c r="AF1598" s="184"/>
      <c r="AG1598" s="184"/>
      <c r="AH1598" s="184"/>
      <c r="AI1598" s="409"/>
      <c r="AJ1598" s="410"/>
      <c r="AK1598" s="410"/>
      <c r="AL1598" s="410"/>
      <c r="AM1598" s="410"/>
      <c r="AN1598" s="410"/>
      <c r="AO1598" s="435"/>
      <c r="AP1598" s="435"/>
      <c r="AQ1598" s="436"/>
      <c r="AR1598" s="436"/>
      <c r="AS1598" s="436"/>
      <c r="AT1598" s="436"/>
      <c r="AU1598" s="411"/>
      <c r="AV1598" s="367"/>
      <c r="AW1598" s="367"/>
      <c r="AX1598" s="223"/>
      <c r="AY1598" s="367"/>
      <c r="AZ1598" s="367"/>
      <c r="BA1598" s="368"/>
      <c r="BB1598" s="60"/>
      <c r="BC1598" s="60"/>
      <c r="BD1598" s="60"/>
    </row>
    <row r="1599" spans="2:56" ht="14.25" customHeight="1" x14ac:dyDescent="0.55000000000000004">
      <c r="B1599" s="387"/>
      <c r="C1599" s="388"/>
      <c r="D1599" s="388"/>
      <c r="E1599" s="388"/>
      <c r="F1599" s="389"/>
      <c r="G1599" s="396"/>
      <c r="H1599" s="397"/>
      <c r="I1599" s="397"/>
      <c r="J1599" s="398"/>
      <c r="K1599" s="370" t="s">
        <v>6146</v>
      </c>
      <c r="L1599" s="370"/>
      <c r="M1599" s="370"/>
      <c r="N1599" s="370"/>
      <c r="O1599" s="370"/>
      <c r="P1599" s="371"/>
      <c r="Q1599" s="434" t="str">
        <f>VLOOKUP($B1597,[1]D3_3!$B$5:$AV$27,8,FALSE)&amp;""</f>
        <v/>
      </c>
      <c r="R1599" s="435"/>
      <c r="S1599" s="184"/>
      <c r="T1599" s="184"/>
      <c r="U1599" s="184"/>
      <c r="V1599" s="184"/>
      <c r="W1599" s="184"/>
      <c r="X1599" s="184"/>
      <c r="Y1599" s="184"/>
      <c r="Z1599" s="184"/>
      <c r="AA1599" s="184"/>
      <c r="AB1599" s="184"/>
      <c r="AC1599" s="184"/>
      <c r="AD1599" s="184"/>
      <c r="AE1599" s="184"/>
      <c r="AF1599" s="184"/>
      <c r="AG1599" s="184"/>
      <c r="AH1599" s="184"/>
      <c r="AI1599" s="402" t="s">
        <v>6363</v>
      </c>
      <c r="AJ1599" s="403"/>
      <c r="AK1599" s="403"/>
      <c r="AL1599" s="403"/>
      <c r="AM1599" s="403"/>
      <c r="AN1599" s="403"/>
      <c r="AO1599" s="434" t="str">
        <f>VLOOKUP($B1597,[1]D3_3!$B$5:$AV$27,18,FALSE)&amp;""</f>
        <v/>
      </c>
      <c r="AP1599" s="435"/>
      <c r="AQ1599" s="436" t="s">
        <v>60</v>
      </c>
      <c r="AR1599" s="436"/>
      <c r="AS1599" s="436"/>
      <c r="AT1599" s="436"/>
      <c r="AU1599" s="406" t="str">
        <f>VLOOKUP($B1597,[1]D3_3!$B$5:$AV$27,21,FALSE)&amp;""</f>
        <v/>
      </c>
      <c r="AV1599" s="365"/>
      <c r="AW1599" s="365"/>
      <c r="AX1599" s="223" t="s">
        <v>59</v>
      </c>
      <c r="AY1599" s="365" t="str">
        <f>VLOOKUP($B1597,[1]D3_3!$B$5:$AV$27,22,FALSE)&amp;""</f>
        <v/>
      </c>
      <c r="AZ1599" s="365"/>
      <c r="BA1599" s="366"/>
      <c r="BB1599" s="60"/>
      <c r="BC1599" s="60"/>
      <c r="BD1599" s="60"/>
    </row>
    <row r="1600" spans="2:56" ht="14.25" customHeight="1" x14ac:dyDescent="0.55000000000000004">
      <c r="B1600" s="387"/>
      <c r="C1600" s="388"/>
      <c r="D1600" s="388"/>
      <c r="E1600" s="388"/>
      <c r="F1600" s="389"/>
      <c r="G1600" s="396"/>
      <c r="H1600" s="397"/>
      <c r="I1600" s="397"/>
      <c r="J1600" s="398"/>
      <c r="K1600" s="376"/>
      <c r="L1600" s="376"/>
      <c r="M1600" s="376"/>
      <c r="N1600" s="376"/>
      <c r="O1600" s="376"/>
      <c r="P1600" s="377"/>
      <c r="Q1600" s="435"/>
      <c r="R1600" s="435"/>
      <c r="S1600" s="184"/>
      <c r="T1600" s="184"/>
      <c r="U1600" s="184"/>
      <c r="V1600" s="184"/>
      <c r="W1600" s="184"/>
      <c r="X1600" s="184"/>
      <c r="Y1600" s="184"/>
      <c r="Z1600" s="184"/>
      <c r="AA1600" s="184"/>
      <c r="AB1600" s="184"/>
      <c r="AC1600" s="184"/>
      <c r="AD1600" s="184"/>
      <c r="AE1600" s="184"/>
      <c r="AF1600" s="184"/>
      <c r="AG1600" s="184"/>
      <c r="AH1600" s="184"/>
      <c r="AI1600" s="404"/>
      <c r="AJ1600" s="405"/>
      <c r="AK1600" s="405"/>
      <c r="AL1600" s="405"/>
      <c r="AM1600" s="405"/>
      <c r="AN1600" s="405"/>
      <c r="AO1600" s="435"/>
      <c r="AP1600" s="435"/>
      <c r="AQ1600" s="437"/>
      <c r="AR1600" s="437"/>
      <c r="AS1600" s="437"/>
      <c r="AT1600" s="437"/>
      <c r="AU1600" s="361"/>
      <c r="AV1600" s="364"/>
      <c r="AW1600" s="364"/>
      <c r="AX1600" s="245"/>
      <c r="AY1600" s="364"/>
      <c r="AZ1600" s="364"/>
      <c r="BA1600" s="362"/>
      <c r="BB1600" s="60"/>
      <c r="BC1600" s="60"/>
      <c r="BD1600" s="60"/>
    </row>
    <row r="1601" spans="2:56" ht="14.25" customHeight="1" x14ac:dyDescent="0.55000000000000004">
      <c r="B1601" s="439"/>
      <c r="C1601" s="440"/>
      <c r="D1601" s="440"/>
      <c r="E1601" s="440"/>
      <c r="F1601" s="441"/>
      <c r="G1601" s="396"/>
      <c r="H1601" s="397"/>
      <c r="I1601" s="397"/>
      <c r="J1601" s="398"/>
      <c r="K1601" s="369" t="s">
        <v>6147</v>
      </c>
      <c r="L1601" s="370"/>
      <c r="M1601" s="370"/>
      <c r="N1601" s="370"/>
      <c r="O1601" s="370"/>
      <c r="P1601" s="371"/>
      <c r="Q1601" s="378" t="str">
        <f>VLOOKUP($B1597,[1]D3_3!$B$5:$AV$27,47,FALSE)&amp;""</f>
        <v/>
      </c>
      <c r="R1601" s="378"/>
      <c r="S1601" s="378"/>
      <c r="T1601" s="378"/>
      <c r="U1601" s="378"/>
      <c r="V1601" s="378"/>
      <c r="W1601" s="378"/>
      <c r="X1601" s="378"/>
      <c r="Y1601" s="378"/>
      <c r="Z1601" s="378"/>
      <c r="AA1601" s="378"/>
      <c r="AB1601" s="378"/>
      <c r="AC1601" s="378"/>
      <c r="AD1601" s="378"/>
      <c r="AE1601" s="378"/>
      <c r="AF1601" s="378"/>
      <c r="AG1601" s="378"/>
      <c r="AH1601" s="378"/>
      <c r="AI1601" s="378"/>
      <c r="AJ1601" s="378"/>
      <c r="AK1601" s="378"/>
      <c r="AL1601" s="378"/>
      <c r="AM1601" s="378"/>
      <c r="AN1601" s="378"/>
      <c r="AO1601" s="378"/>
      <c r="AP1601" s="378"/>
      <c r="AQ1601" s="378"/>
      <c r="AR1601" s="378"/>
      <c r="AS1601" s="378"/>
      <c r="AT1601" s="378"/>
      <c r="AU1601" s="378"/>
      <c r="AV1601" s="378"/>
      <c r="AW1601" s="378"/>
      <c r="AX1601" s="378"/>
      <c r="AY1601" s="378"/>
      <c r="AZ1601" s="378"/>
      <c r="BA1601" s="379"/>
      <c r="BB1601" s="60"/>
      <c r="BC1601" s="60"/>
      <c r="BD1601" s="60"/>
    </row>
    <row r="1602" spans="2:56" ht="14.25" customHeight="1" x14ac:dyDescent="0.55000000000000004">
      <c r="B1602" s="439"/>
      <c r="C1602" s="440"/>
      <c r="D1602" s="440"/>
      <c r="E1602" s="440"/>
      <c r="F1602" s="441"/>
      <c r="G1602" s="396"/>
      <c r="H1602" s="397"/>
      <c r="I1602" s="397"/>
      <c r="J1602" s="398"/>
      <c r="K1602" s="372"/>
      <c r="L1602" s="373"/>
      <c r="M1602" s="373"/>
      <c r="N1602" s="373"/>
      <c r="O1602" s="373"/>
      <c r="P1602" s="374"/>
      <c r="Q1602" s="380"/>
      <c r="R1602" s="380"/>
      <c r="S1602" s="380"/>
      <c r="T1602" s="380"/>
      <c r="U1602" s="380"/>
      <c r="V1602" s="380"/>
      <c r="W1602" s="380"/>
      <c r="X1602" s="380"/>
      <c r="Y1602" s="380"/>
      <c r="Z1602" s="380"/>
      <c r="AA1602" s="380"/>
      <c r="AB1602" s="380"/>
      <c r="AC1602" s="380"/>
      <c r="AD1602" s="380"/>
      <c r="AE1602" s="380"/>
      <c r="AF1602" s="380"/>
      <c r="AG1602" s="380"/>
      <c r="AH1602" s="380"/>
      <c r="AI1602" s="380"/>
      <c r="AJ1602" s="380"/>
      <c r="AK1602" s="380"/>
      <c r="AL1602" s="380"/>
      <c r="AM1602" s="380"/>
      <c r="AN1602" s="380"/>
      <c r="AO1602" s="380"/>
      <c r="AP1602" s="380"/>
      <c r="AQ1602" s="380"/>
      <c r="AR1602" s="380"/>
      <c r="AS1602" s="380"/>
      <c r="AT1602" s="380"/>
      <c r="AU1602" s="380"/>
      <c r="AV1602" s="380"/>
      <c r="AW1602" s="380"/>
      <c r="AX1602" s="380"/>
      <c r="AY1602" s="380"/>
      <c r="AZ1602" s="380"/>
      <c r="BA1602" s="381"/>
      <c r="BB1602" s="60"/>
      <c r="BC1602" s="60"/>
      <c r="BD1602" s="60"/>
    </row>
    <row r="1603" spans="2:56" ht="14.25" customHeight="1" x14ac:dyDescent="0.55000000000000004">
      <c r="B1603" s="439"/>
      <c r="C1603" s="440"/>
      <c r="D1603" s="440"/>
      <c r="E1603" s="440"/>
      <c r="F1603" s="441"/>
      <c r="G1603" s="396"/>
      <c r="H1603" s="397"/>
      <c r="I1603" s="397"/>
      <c r="J1603" s="398"/>
      <c r="K1603" s="372"/>
      <c r="L1603" s="373"/>
      <c r="M1603" s="373"/>
      <c r="N1603" s="373"/>
      <c r="O1603" s="373"/>
      <c r="P1603" s="374"/>
      <c r="Q1603" s="380"/>
      <c r="R1603" s="380"/>
      <c r="S1603" s="380"/>
      <c r="T1603" s="380"/>
      <c r="U1603" s="380"/>
      <c r="V1603" s="380"/>
      <c r="W1603" s="380"/>
      <c r="X1603" s="380"/>
      <c r="Y1603" s="380"/>
      <c r="Z1603" s="380"/>
      <c r="AA1603" s="380"/>
      <c r="AB1603" s="380"/>
      <c r="AC1603" s="380"/>
      <c r="AD1603" s="380"/>
      <c r="AE1603" s="380"/>
      <c r="AF1603" s="380"/>
      <c r="AG1603" s="380"/>
      <c r="AH1603" s="380"/>
      <c r="AI1603" s="380"/>
      <c r="AJ1603" s="380"/>
      <c r="AK1603" s="380"/>
      <c r="AL1603" s="380"/>
      <c r="AM1603" s="380"/>
      <c r="AN1603" s="380"/>
      <c r="AO1603" s="380"/>
      <c r="AP1603" s="380"/>
      <c r="AQ1603" s="380"/>
      <c r="AR1603" s="380"/>
      <c r="AS1603" s="380"/>
      <c r="AT1603" s="380"/>
      <c r="AU1603" s="380"/>
      <c r="AV1603" s="380"/>
      <c r="AW1603" s="380"/>
      <c r="AX1603" s="380"/>
      <c r="AY1603" s="380"/>
      <c r="AZ1603" s="380"/>
      <c r="BA1603" s="381"/>
      <c r="BB1603" s="60"/>
      <c r="BC1603" s="60"/>
      <c r="BD1603" s="60"/>
    </row>
    <row r="1604" spans="2:56" ht="14.25" customHeight="1" x14ac:dyDescent="0.55000000000000004">
      <c r="B1604" s="439"/>
      <c r="C1604" s="440"/>
      <c r="D1604" s="440"/>
      <c r="E1604" s="440"/>
      <c r="F1604" s="441"/>
      <c r="G1604" s="396"/>
      <c r="H1604" s="397"/>
      <c r="I1604" s="397"/>
      <c r="J1604" s="398"/>
      <c r="K1604" s="372"/>
      <c r="L1604" s="373"/>
      <c r="M1604" s="373"/>
      <c r="N1604" s="373"/>
      <c r="O1604" s="373"/>
      <c r="P1604" s="374"/>
      <c r="Q1604" s="380"/>
      <c r="R1604" s="380"/>
      <c r="S1604" s="380"/>
      <c r="T1604" s="380"/>
      <c r="U1604" s="380"/>
      <c r="V1604" s="380"/>
      <c r="W1604" s="380"/>
      <c r="X1604" s="380"/>
      <c r="Y1604" s="380"/>
      <c r="Z1604" s="380"/>
      <c r="AA1604" s="380"/>
      <c r="AB1604" s="380"/>
      <c r="AC1604" s="380"/>
      <c r="AD1604" s="380"/>
      <c r="AE1604" s="380"/>
      <c r="AF1604" s="380"/>
      <c r="AG1604" s="380"/>
      <c r="AH1604" s="380"/>
      <c r="AI1604" s="380"/>
      <c r="AJ1604" s="380"/>
      <c r="AK1604" s="380"/>
      <c r="AL1604" s="380"/>
      <c r="AM1604" s="380"/>
      <c r="AN1604" s="380"/>
      <c r="AO1604" s="380"/>
      <c r="AP1604" s="380"/>
      <c r="AQ1604" s="380"/>
      <c r="AR1604" s="380"/>
      <c r="AS1604" s="380"/>
      <c r="AT1604" s="380"/>
      <c r="AU1604" s="380"/>
      <c r="AV1604" s="380"/>
      <c r="AW1604" s="380"/>
      <c r="AX1604" s="380"/>
      <c r="AY1604" s="380"/>
      <c r="AZ1604" s="380"/>
      <c r="BA1604" s="381"/>
      <c r="BB1604" s="60"/>
      <c r="BC1604" s="60"/>
      <c r="BD1604" s="60"/>
    </row>
    <row r="1605" spans="2:56" ht="14.25" customHeight="1" x14ac:dyDescent="0.55000000000000004">
      <c r="B1605" s="442"/>
      <c r="C1605" s="443"/>
      <c r="D1605" s="443"/>
      <c r="E1605" s="443"/>
      <c r="F1605" s="444"/>
      <c r="G1605" s="399"/>
      <c r="H1605" s="400"/>
      <c r="I1605" s="400"/>
      <c r="J1605" s="401"/>
      <c r="K1605" s="375"/>
      <c r="L1605" s="376"/>
      <c r="M1605" s="376"/>
      <c r="N1605" s="376"/>
      <c r="O1605" s="376"/>
      <c r="P1605" s="377"/>
      <c r="Q1605" s="382"/>
      <c r="R1605" s="382"/>
      <c r="S1605" s="382"/>
      <c r="T1605" s="382"/>
      <c r="U1605" s="382"/>
      <c r="V1605" s="382"/>
      <c r="W1605" s="382"/>
      <c r="X1605" s="382"/>
      <c r="Y1605" s="382"/>
      <c r="Z1605" s="382"/>
      <c r="AA1605" s="382"/>
      <c r="AB1605" s="382"/>
      <c r="AC1605" s="382"/>
      <c r="AD1605" s="382"/>
      <c r="AE1605" s="382"/>
      <c r="AF1605" s="382"/>
      <c r="AG1605" s="382"/>
      <c r="AH1605" s="382"/>
      <c r="AI1605" s="382"/>
      <c r="AJ1605" s="382"/>
      <c r="AK1605" s="382"/>
      <c r="AL1605" s="382"/>
      <c r="AM1605" s="382"/>
      <c r="AN1605" s="382"/>
      <c r="AO1605" s="382"/>
      <c r="AP1605" s="382"/>
      <c r="AQ1605" s="382"/>
      <c r="AR1605" s="382"/>
      <c r="AS1605" s="382"/>
      <c r="AT1605" s="382"/>
      <c r="AU1605" s="382"/>
      <c r="AV1605" s="382"/>
      <c r="AW1605" s="382"/>
      <c r="AX1605" s="382"/>
      <c r="AY1605" s="382"/>
      <c r="AZ1605" s="382"/>
      <c r="BA1605" s="383"/>
      <c r="BB1605" s="60"/>
      <c r="BC1605" s="60"/>
      <c r="BD1605" s="60"/>
    </row>
    <row r="1606" spans="2:56" ht="14.25" customHeight="1" x14ac:dyDescent="0.55000000000000004">
      <c r="B1606" s="384" t="s">
        <v>6163</v>
      </c>
      <c r="C1606" s="385"/>
      <c r="D1606" s="385"/>
      <c r="E1606" s="385"/>
      <c r="F1606" s="386"/>
      <c r="G1606" s="393" t="str">
        <f>VLOOKUP($B1606,[1]D3_3!$B$5:$AV$27,5,FALSE)&amp;""</f>
        <v/>
      </c>
      <c r="H1606" s="394"/>
      <c r="I1606" s="394"/>
      <c r="J1606" s="395"/>
      <c r="K1606" s="370" t="s">
        <v>6145</v>
      </c>
      <c r="L1606" s="370"/>
      <c r="M1606" s="370"/>
      <c r="N1606" s="370"/>
      <c r="O1606" s="370"/>
      <c r="P1606" s="371"/>
      <c r="Q1606" s="434" t="str">
        <f>VLOOKUP($B1606,[1]D3_3!$B$5:$AV$27,7,FALSE)&amp;""</f>
        <v/>
      </c>
      <c r="R1606" s="435"/>
      <c r="S1606" s="320" t="str">
        <f>VLOOKUP($B1606,[1]D3_3!$B$5:$AV$27,9,FALSE)&amp;""</f>
        <v/>
      </c>
      <c r="T1606" s="184"/>
      <c r="U1606" s="320" t="str">
        <f>VLOOKUP($B1606,[1]D3_3!$B$5:$AV$27,10,FALSE)&amp;""</f>
        <v/>
      </c>
      <c r="V1606" s="184"/>
      <c r="W1606" s="320" t="str">
        <f>VLOOKUP($B1606,[1]D3_3!$B$5:$AV$27,11,FALSE)&amp;""</f>
        <v/>
      </c>
      <c r="X1606" s="184"/>
      <c r="Y1606" s="320" t="str">
        <f>VLOOKUP($B1606,[1]D3_3!$B$5:$AV$27,12,FALSE)&amp;""</f>
        <v/>
      </c>
      <c r="Z1606" s="184"/>
      <c r="AA1606" s="320" t="str">
        <f>VLOOKUP($B1606,[1]D3_3!$B$5:$AV$27,13,FALSE)&amp;""</f>
        <v/>
      </c>
      <c r="AB1606" s="184"/>
      <c r="AC1606" s="320" t="str">
        <f>VLOOKUP($B1606,[1]D3_3!$B$5:$AV$27,14,FALSE)&amp;""</f>
        <v/>
      </c>
      <c r="AD1606" s="184"/>
      <c r="AE1606" s="320" t="str">
        <f>VLOOKUP($B1606,[1]D3_3!$B$5:$AV$27,15,FALSE)&amp;""</f>
        <v/>
      </c>
      <c r="AF1606" s="184"/>
      <c r="AG1606" s="320" t="str">
        <f>VLOOKUP($B1606,[1]D3_3!$B$5:$AV$27,16,FALSE)&amp;""</f>
        <v/>
      </c>
      <c r="AH1606" s="184"/>
      <c r="AI1606" s="407" t="s">
        <v>6362</v>
      </c>
      <c r="AJ1606" s="408"/>
      <c r="AK1606" s="408"/>
      <c r="AL1606" s="408"/>
      <c r="AM1606" s="408"/>
      <c r="AN1606" s="408"/>
      <c r="AO1606" s="434" t="str">
        <f>VLOOKUP($B1606,[1]D3_3!$B$5:$AV$27,17,FALSE)&amp;""</f>
        <v/>
      </c>
      <c r="AP1606" s="435"/>
      <c r="AQ1606" s="438" t="s">
        <v>58</v>
      </c>
      <c r="AR1606" s="438"/>
      <c r="AS1606" s="438"/>
      <c r="AT1606" s="438"/>
      <c r="AU1606" s="321" t="str">
        <f>VLOOKUP($B1606,[1]D3_3!$B$5:$AV$27,19,FALSE)&amp;""</f>
        <v/>
      </c>
      <c r="AV1606" s="363"/>
      <c r="AW1606" s="363"/>
      <c r="AX1606" s="216" t="s">
        <v>59</v>
      </c>
      <c r="AY1606" s="363" t="str">
        <f>VLOOKUP($B1606,[1]D3_3!$B$5:$AV$27,20,FALSE)&amp;""</f>
        <v/>
      </c>
      <c r="AZ1606" s="363"/>
      <c r="BA1606" s="360"/>
      <c r="BB1606" s="60"/>
      <c r="BC1606" s="60"/>
      <c r="BD1606" s="60"/>
    </row>
    <row r="1607" spans="2:56" ht="14.25" customHeight="1" x14ac:dyDescent="0.55000000000000004">
      <c r="B1607" s="387"/>
      <c r="C1607" s="388"/>
      <c r="D1607" s="388"/>
      <c r="E1607" s="388"/>
      <c r="F1607" s="389"/>
      <c r="G1607" s="396"/>
      <c r="H1607" s="397"/>
      <c r="I1607" s="397"/>
      <c r="J1607" s="398"/>
      <c r="K1607" s="376"/>
      <c r="L1607" s="376"/>
      <c r="M1607" s="376"/>
      <c r="N1607" s="376"/>
      <c r="O1607" s="376"/>
      <c r="P1607" s="377"/>
      <c r="Q1607" s="435"/>
      <c r="R1607" s="435"/>
      <c r="S1607" s="184"/>
      <c r="T1607" s="184"/>
      <c r="U1607" s="184"/>
      <c r="V1607" s="184"/>
      <c r="W1607" s="184"/>
      <c r="X1607" s="184"/>
      <c r="Y1607" s="184"/>
      <c r="Z1607" s="184"/>
      <c r="AA1607" s="184"/>
      <c r="AB1607" s="184"/>
      <c r="AC1607" s="184"/>
      <c r="AD1607" s="184"/>
      <c r="AE1607" s="184"/>
      <c r="AF1607" s="184"/>
      <c r="AG1607" s="184"/>
      <c r="AH1607" s="184"/>
      <c r="AI1607" s="409"/>
      <c r="AJ1607" s="410"/>
      <c r="AK1607" s="410"/>
      <c r="AL1607" s="410"/>
      <c r="AM1607" s="410"/>
      <c r="AN1607" s="410"/>
      <c r="AO1607" s="435"/>
      <c r="AP1607" s="435"/>
      <c r="AQ1607" s="436"/>
      <c r="AR1607" s="436"/>
      <c r="AS1607" s="436"/>
      <c r="AT1607" s="436"/>
      <c r="AU1607" s="411"/>
      <c r="AV1607" s="367"/>
      <c r="AW1607" s="367"/>
      <c r="AX1607" s="223"/>
      <c r="AY1607" s="367"/>
      <c r="AZ1607" s="367"/>
      <c r="BA1607" s="368"/>
      <c r="BB1607" s="60"/>
      <c r="BC1607" s="60"/>
      <c r="BD1607" s="60"/>
    </row>
    <row r="1608" spans="2:56" ht="14.25" customHeight="1" x14ac:dyDescent="0.55000000000000004">
      <c r="B1608" s="387"/>
      <c r="C1608" s="388"/>
      <c r="D1608" s="388"/>
      <c r="E1608" s="388"/>
      <c r="F1608" s="389"/>
      <c r="G1608" s="396"/>
      <c r="H1608" s="397"/>
      <c r="I1608" s="397"/>
      <c r="J1608" s="398"/>
      <c r="K1608" s="370" t="s">
        <v>6146</v>
      </c>
      <c r="L1608" s="370"/>
      <c r="M1608" s="370"/>
      <c r="N1608" s="370"/>
      <c r="O1608" s="370"/>
      <c r="P1608" s="371"/>
      <c r="Q1608" s="434" t="str">
        <f>VLOOKUP($B1606,[1]D3_3!$B$5:$AV$27,8,FALSE)&amp;""</f>
        <v/>
      </c>
      <c r="R1608" s="435"/>
      <c r="S1608" s="184"/>
      <c r="T1608" s="184"/>
      <c r="U1608" s="184"/>
      <c r="V1608" s="184"/>
      <c r="W1608" s="184"/>
      <c r="X1608" s="184"/>
      <c r="Y1608" s="184"/>
      <c r="Z1608" s="184"/>
      <c r="AA1608" s="184"/>
      <c r="AB1608" s="184"/>
      <c r="AC1608" s="184"/>
      <c r="AD1608" s="184"/>
      <c r="AE1608" s="184"/>
      <c r="AF1608" s="184"/>
      <c r="AG1608" s="184"/>
      <c r="AH1608" s="184"/>
      <c r="AI1608" s="402" t="s">
        <v>6363</v>
      </c>
      <c r="AJ1608" s="403"/>
      <c r="AK1608" s="403"/>
      <c r="AL1608" s="403"/>
      <c r="AM1608" s="403"/>
      <c r="AN1608" s="403"/>
      <c r="AO1608" s="434" t="str">
        <f>VLOOKUP($B1606,[1]D3_3!$B$5:$AV$27,18,FALSE)&amp;""</f>
        <v/>
      </c>
      <c r="AP1608" s="435"/>
      <c r="AQ1608" s="436" t="s">
        <v>60</v>
      </c>
      <c r="AR1608" s="436"/>
      <c r="AS1608" s="436"/>
      <c r="AT1608" s="436"/>
      <c r="AU1608" s="406" t="str">
        <f>VLOOKUP($B1606,[1]D3_3!$B$5:$AV$27,21,FALSE)&amp;""</f>
        <v/>
      </c>
      <c r="AV1608" s="365"/>
      <c r="AW1608" s="365"/>
      <c r="AX1608" s="223" t="s">
        <v>59</v>
      </c>
      <c r="AY1608" s="365" t="str">
        <f>VLOOKUP($B1606,[1]D3_3!$B$5:$AV$27,22,FALSE)&amp;""</f>
        <v/>
      </c>
      <c r="AZ1608" s="365"/>
      <c r="BA1608" s="366"/>
      <c r="BB1608" s="60"/>
      <c r="BC1608" s="60"/>
      <c r="BD1608" s="60"/>
    </row>
    <row r="1609" spans="2:56" ht="14.25" customHeight="1" x14ac:dyDescent="0.55000000000000004">
      <c r="B1609" s="387"/>
      <c r="C1609" s="388"/>
      <c r="D1609" s="388"/>
      <c r="E1609" s="388"/>
      <c r="F1609" s="389"/>
      <c r="G1609" s="396"/>
      <c r="H1609" s="397"/>
      <c r="I1609" s="397"/>
      <c r="J1609" s="398"/>
      <c r="K1609" s="376"/>
      <c r="L1609" s="376"/>
      <c r="M1609" s="376"/>
      <c r="N1609" s="376"/>
      <c r="O1609" s="376"/>
      <c r="P1609" s="377"/>
      <c r="Q1609" s="435"/>
      <c r="R1609" s="435"/>
      <c r="S1609" s="184"/>
      <c r="T1609" s="184"/>
      <c r="U1609" s="184"/>
      <c r="V1609" s="184"/>
      <c r="W1609" s="184"/>
      <c r="X1609" s="184"/>
      <c r="Y1609" s="184"/>
      <c r="Z1609" s="184"/>
      <c r="AA1609" s="184"/>
      <c r="AB1609" s="184"/>
      <c r="AC1609" s="184"/>
      <c r="AD1609" s="184"/>
      <c r="AE1609" s="184"/>
      <c r="AF1609" s="184"/>
      <c r="AG1609" s="184"/>
      <c r="AH1609" s="184"/>
      <c r="AI1609" s="404"/>
      <c r="AJ1609" s="405"/>
      <c r="AK1609" s="405"/>
      <c r="AL1609" s="405"/>
      <c r="AM1609" s="405"/>
      <c r="AN1609" s="405"/>
      <c r="AO1609" s="435"/>
      <c r="AP1609" s="435"/>
      <c r="AQ1609" s="437"/>
      <c r="AR1609" s="437"/>
      <c r="AS1609" s="437"/>
      <c r="AT1609" s="437"/>
      <c r="AU1609" s="361"/>
      <c r="AV1609" s="364"/>
      <c r="AW1609" s="364"/>
      <c r="AX1609" s="245"/>
      <c r="AY1609" s="364"/>
      <c r="AZ1609" s="364"/>
      <c r="BA1609" s="362"/>
      <c r="BB1609" s="60"/>
      <c r="BC1609" s="60"/>
      <c r="BD1609" s="60"/>
    </row>
    <row r="1610" spans="2:56" ht="14.25" customHeight="1" x14ac:dyDescent="0.55000000000000004">
      <c r="B1610" s="439"/>
      <c r="C1610" s="440"/>
      <c r="D1610" s="440"/>
      <c r="E1610" s="440"/>
      <c r="F1610" s="441"/>
      <c r="G1610" s="396"/>
      <c r="H1610" s="397"/>
      <c r="I1610" s="397"/>
      <c r="J1610" s="398"/>
      <c r="K1610" s="369" t="s">
        <v>6147</v>
      </c>
      <c r="L1610" s="370"/>
      <c r="M1610" s="370"/>
      <c r="N1610" s="370"/>
      <c r="O1610" s="370"/>
      <c r="P1610" s="371"/>
      <c r="Q1610" s="378" t="str">
        <f>VLOOKUP($B1606,[1]D3_3!$B$5:$AV$27,47,FALSE)&amp;""</f>
        <v/>
      </c>
      <c r="R1610" s="378"/>
      <c r="S1610" s="378"/>
      <c r="T1610" s="378"/>
      <c r="U1610" s="378"/>
      <c r="V1610" s="378"/>
      <c r="W1610" s="378"/>
      <c r="X1610" s="378"/>
      <c r="Y1610" s="378"/>
      <c r="Z1610" s="378"/>
      <c r="AA1610" s="378"/>
      <c r="AB1610" s="378"/>
      <c r="AC1610" s="378"/>
      <c r="AD1610" s="378"/>
      <c r="AE1610" s="378"/>
      <c r="AF1610" s="378"/>
      <c r="AG1610" s="378"/>
      <c r="AH1610" s="378"/>
      <c r="AI1610" s="378"/>
      <c r="AJ1610" s="378"/>
      <c r="AK1610" s="378"/>
      <c r="AL1610" s="378"/>
      <c r="AM1610" s="378"/>
      <c r="AN1610" s="378"/>
      <c r="AO1610" s="378"/>
      <c r="AP1610" s="378"/>
      <c r="AQ1610" s="378"/>
      <c r="AR1610" s="378"/>
      <c r="AS1610" s="378"/>
      <c r="AT1610" s="378"/>
      <c r="AU1610" s="378"/>
      <c r="AV1610" s="378"/>
      <c r="AW1610" s="378"/>
      <c r="AX1610" s="378"/>
      <c r="AY1610" s="378"/>
      <c r="AZ1610" s="378"/>
      <c r="BA1610" s="379"/>
      <c r="BB1610" s="60"/>
      <c r="BC1610" s="60"/>
      <c r="BD1610" s="60"/>
    </row>
    <row r="1611" spans="2:56" ht="14.25" customHeight="1" x14ac:dyDescent="0.55000000000000004">
      <c r="B1611" s="439"/>
      <c r="C1611" s="440"/>
      <c r="D1611" s="440"/>
      <c r="E1611" s="440"/>
      <c r="F1611" s="441"/>
      <c r="G1611" s="396"/>
      <c r="H1611" s="397"/>
      <c r="I1611" s="397"/>
      <c r="J1611" s="398"/>
      <c r="K1611" s="372"/>
      <c r="L1611" s="373"/>
      <c r="M1611" s="373"/>
      <c r="N1611" s="373"/>
      <c r="O1611" s="373"/>
      <c r="P1611" s="374"/>
      <c r="Q1611" s="380"/>
      <c r="R1611" s="380"/>
      <c r="S1611" s="380"/>
      <c r="T1611" s="380"/>
      <c r="U1611" s="380"/>
      <c r="V1611" s="380"/>
      <c r="W1611" s="380"/>
      <c r="X1611" s="380"/>
      <c r="Y1611" s="380"/>
      <c r="Z1611" s="380"/>
      <c r="AA1611" s="380"/>
      <c r="AB1611" s="380"/>
      <c r="AC1611" s="380"/>
      <c r="AD1611" s="380"/>
      <c r="AE1611" s="380"/>
      <c r="AF1611" s="380"/>
      <c r="AG1611" s="380"/>
      <c r="AH1611" s="380"/>
      <c r="AI1611" s="380"/>
      <c r="AJ1611" s="380"/>
      <c r="AK1611" s="380"/>
      <c r="AL1611" s="380"/>
      <c r="AM1611" s="380"/>
      <c r="AN1611" s="380"/>
      <c r="AO1611" s="380"/>
      <c r="AP1611" s="380"/>
      <c r="AQ1611" s="380"/>
      <c r="AR1611" s="380"/>
      <c r="AS1611" s="380"/>
      <c r="AT1611" s="380"/>
      <c r="AU1611" s="380"/>
      <c r="AV1611" s="380"/>
      <c r="AW1611" s="380"/>
      <c r="AX1611" s="380"/>
      <c r="AY1611" s="380"/>
      <c r="AZ1611" s="380"/>
      <c r="BA1611" s="381"/>
      <c r="BB1611" s="60"/>
      <c r="BC1611" s="60"/>
      <c r="BD1611" s="60"/>
    </row>
    <row r="1612" spans="2:56" ht="14.25" customHeight="1" x14ac:dyDescent="0.55000000000000004">
      <c r="B1612" s="439"/>
      <c r="C1612" s="440"/>
      <c r="D1612" s="440"/>
      <c r="E1612" s="440"/>
      <c r="F1612" s="441"/>
      <c r="G1612" s="396"/>
      <c r="H1612" s="397"/>
      <c r="I1612" s="397"/>
      <c r="J1612" s="398"/>
      <c r="K1612" s="372"/>
      <c r="L1612" s="373"/>
      <c r="M1612" s="373"/>
      <c r="N1612" s="373"/>
      <c r="O1612" s="373"/>
      <c r="P1612" s="374"/>
      <c r="Q1612" s="380"/>
      <c r="R1612" s="380"/>
      <c r="S1612" s="380"/>
      <c r="T1612" s="380"/>
      <c r="U1612" s="380"/>
      <c r="V1612" s="380"/>
      <c r="W1612" s="380"/>
      <c r="X1612" s="380"/>
      <c r="Y1612" s="380"/>
      <c r="Z1612" s="380"/>
      <c r="AA1612" s="380"/>
      <c r="AB1612" s="380"/>
      <c r="AC1612" s="380"/>
      <c r="AD1612" s="380"/>
      <c r="AE1612" s="380"/>
      <c r="AF1612" s="380"/>
      <c r="AG1612" s="380"/>
      <c r="AH1612" s="380"/>
      <c r="AI1612" s="380"/>
      <c r="AJ1612" s="380"/>
      <c r="AK1612" s="380"/>
      <c r="AL1612" s="380"/>
      <c r="AM1612" s="380"/>
      <c r="AN1612" s="380"/>
      <c r="AO1612" s="380"/>
      <c r="AP1612" s="380"/>
      <c r="AQ1612" s="380"/>
      <c r="AR1612" s="380"/>
      <c r="AS1612" s="380"/>
      <c r="AT1612" s="380"/>
      <c r="AU1612" s="380"/>
      <c r="AV1612" s="380"/>
      <c r="AW1612" s="380"/>
      <c r="AX1612" s="380"/>
      <c r="AY1612" s="380"/>
      <c r="AZ1612" s="380"/>
      <c r="BA1612" s="381"/>
      <c r="BB1612" s="60"/>
      <c r="BC1612" s="60"/>
      <c r="BD1612" s="60"/>
    </row>
    <row r="1613" spans="2:56" ht="14.25" customHeight="1" x14ac:dyDescent="0.55000000000000004">
      <c r="B1613" s="439"/>
      <c r="C1613" s="440"/>
      <c r="D1613" s="440"/>
      <c r="E1613" s="440"/>
      <c r="F1613" s="441"/>
      <c r="G1613" s="396"/>
      <c r="H1613" s="397"/>
      <c r="I1613" s="397"/>
      <c r="J1613" s="398"/>
      <c r="K1613" s="372"/>
      <c r="L1613" s="373"/>
      <c r="M1613" s="373"/>
      <c r="N1613" s="373"/>
      <c r="O1613" s="373"/>
      <c r="P1613" s="374"/>
      <c r="Q1613" s="380"/>
      <c r="R1613" s="380"/>
      <c r="S1613" s="380"/>
      <c r="T1613" s="380"/>
      <c r="U1613" s="380"/>
      <c r="V1613" s="380"/>
      <c r="W1613" s="380"/>
      <c r="X1613" s="380"/>
      <c r="Y1613" s="380"/>
      <c r="Z1613" s="380"/>
      <c r="AA1613" s="380"/>
      <c r="AB1613" s="380"/>
      <c r="AC1613" s="380"/>
      <c r="AD1613" s="380"/>
      <c r="AE1613" s="380"/>
      <c r="AF1613" s="380"/>
      <c r="AG1613" s="380"/>
      <c r="AH1613" s="380"/>
      <c r="AI1613" s="380"/>
      <c r="AJ1613" s="380"/>
      <c r="AK1613" s="380"/>
      <c r="AL1613" s="380"/>
      <c r="AM1613" s="380"/>
      <c r="AN1613" s="380"/>
      <c r="AO1613" s="380"/>
      <c r="AP1613" s="380"/>
      <c r="AQ1613" s="380"/>
      <c r="AR1613" s="380"/>
      <c r="AS1613" s="380"/>
      <c r="AT1613" s="380"/>
      <c r="AU1613" s="380"/>
      <c r="AV1613" s="380"/>
      <c r="AW1613" s="380"/>
      <c r="AX1613" s="380"/>
      <c r="AY1613" s="380"/>
      <c r="AZ1613" s="380"/>
      <c r="BA1613" s="381"/>
      <c r="BB1613" s="60"/>
      <c r="BC1613" s="60"/>
      <c r="BD1613" s="60"/>
    </row>
    <row r="1614" spans="2:56" ht="14.25" customHeight="1" x14ac:dyDescent="0.55000000000000004">
      <c r="B1614" s="442"/>
      <c r="C1614" s="443"/>
      <c r="D1614" s="443"/>
      <c r="E1614" s="443"/>
      <c r="F1614" s="444"/>
      <c r="G1614" s="399"/>
      <c r="H1614" s="400"/>
      <c r="I1614" s="400"/>
      <c r="J1614" s="401"/>
      <c r="K1614" s="375"/>
      <c r="L1614" s="376"/>
      <c r="M1614" s="376"/>
      <c r="N1614" s="376"/>
      <c r="O1614" s="376"/>
      <c r="P1614" s="377"/>
      <c r="Q1614" s="382"/>
      <c r="R1614" s="382"/>
      <c r="S1614" s="382"/>
      <c r="T1614" s="382"/>
      <c r="U1614" s="382"/>
      <c r="V1614" s="382"/>
      <c r="W1614" s="382"/>
      <c r="X1614" s="382"/>
      <c r="Y1614" s="382"/>
      <c r="Z1614" s="382"/>
      <c r="AA1614" s="382"/>
      <c r="AB1614" s="382"/>
      <c r="AC1614" s="382"/>
      <c r="AD1614" s="382"/>
      <c r="AE1614" s="382"/>
      <c r="AF1614" s="382"/>
      <c r="AG1614" s="382"/>
      <c r="AH1614" s="382"/>
      <c r="AI1614" s="382"/>
      <c r="AJ1614" s="382"/>
      <c r="AK1614" s="382"/>
      <c r="AL1614" s="382"/>
      <c r="AM1614" s="382"/>
      <c r="AN1614" s="382"/>
      <c r="AO1614" s="382"/>
      <c r="AP1614" s="382"/>
      <c r="AQ1614" s="382"/>
      <c r="AR1614" s="382"/>
      <c r="AS1614" s="382"/>
      <c r="AT1614" s="382"/>
      <c r="AU1614" s="382"/>
      <c r="AV1614" s="382"/>
      <c r="AW1614" s="382"/>
      <c r="AX1614" s="382"/>
      <c r="AY1614" s="382"/>
      <c r="AZ1614" s="382"/>
      <c r="BA1614" s="383"/>
      <c r="BB1614" s="60"/>
      <c r="BC1614" s="60"/>
      <c r="BD1614" s="60"/>
    </row>
    <row r="1615" spans="2:56" ht="14.25" customHeight="1" x14ac:dyDescent="0.55000000000000004">
      <c r="B1615" s="384" t="s">
        <v>6164</v>
      </c>
      <c r="C1615" s="385"/>
      <c r="D1615" s="385"/>
      <c r="E1615" s="385"/>
      <c r="F1615" s="386"/>
      <c r="G1615" s="393" t="str">
        <f>VLOOKUP($B1615,[1]D3_3!$B$5:$AV$27,5,FALSE)&amp;""</f>
        <v/>
      </c>
      <c r="H1615" s="394"/>
      <c r="I1615" s="394"/>
      <c r="J1615" s="395"/>
      <c r="K1615" s="370" t="s">
        <v>6145</v>
      </c>
      <c r="L1615" s="370"/>
      <c r="M1615" s="370"/>
      <c r="N1615" s="370"/>
      <c r="O1615" s="370"/>
      <c r="P1615" s="371"/>
      <c r="Q1615" s="434" t="str">
        <f>VLOOKUP($B1615,[1]D3_3!$B$5:$AV$27,7,FALSE)&amp;""</f>
        <v/>
      </c>
      <c r="R1615" s="435"/>
      <c r="S1615" s="320" t="str">
        <f>VLOOKUP($B1615,[1]D3_3!$B$5:$AV$27,9,FALSE)&amp;""</f>
        <v/>
      </c>
      <c r="T1615" s="184"/>
      <c r="U1615" s="320" t="str">
        <f>VLOOKUP($B1615,[1]D3_3!$B$5:$AV$27,10,FALSE)&amp;""</f>
        <v/>
      </c>
      <c r="V1615" s="184"/>
      <c r="W1615" s="320" t="str">
        <f>VLOOKUP($B1615,[1]D3_3!$B$5:$AV$27,11,FALSE)&amp;""</f>
        <v/>
      </c>
      <c r="X1615" s="184"/>
      <c r="Y1615" s="320" t="str">
        <f>VLOOKUP($B1615,[1]D3_3!$B$5:$AV$27,12,FALSE)&amp;""</f>
        <v/>
      </c>
      <c r="Z1615" s="184"/>
      <c r="AA1615" s="320" t="str">
        <f>VLOOKUP($B1615,[1]D3_3!$B$5:$AV$27,13,FALSE)&amp;""</f>
        <v/>
      </c>
      <c r="AB1615" s="184"/>
      <c r="AC1615" s="320" t="str">
        <f>VLOOKUP($B1615,[1]D3_3!$B$5:$AV$27,14,FALSE)&amp;""</f>
        <v/>
      </c>
      <c r="AD1615" s="184"/>
      <c r="AE1615" s="320" t="str">
        <f>VLOOKUP($B1615,[1]D3_3!$B$5:$AV$27,15,FALSE)&amp;""</f>
        <v/>
      </c>
      <c r="AF1615" s="184"/>
      <c r="AG1615" s="320" t="str">
        <f>VLOOKUP($B1615,[1]D3_3!$B$5:$AV$27,16,FALSE)&amp;""</f>
        <v/>
      </c>
      <c r="AH1615" s="184"/>
      <c r="AI1615" s="407" t="s">
        <v>6362</v>
      </c>
      <c r="AJ1615" s="408"/>
      <c r="AK1615" s="408"/>
      <c r="AL1615" s="408"/>
      <c r="AM1615" s="408"/>
      <c r="AN1615" s="408"/>
      <c r="AO1615" s="434" t="str">
        <f>VLOOKUP($B1615,[1]D3_3!$B$5:$AV$27,17,FALSE)&amp;""</f>
        <v/>
      </c>
      <c r="AP1615" s="435"/>
      <c r="AQ1615" s="438" t="s">
        <v>58</v>
      </c>
      <c r="AR1615" s="438"/>
      <c r="AS1615" s="438"/>
      <c r="AT1615" s="438"/>
      <c r="AU1615" s="321" t="str">
        <f>VLOOKUP($B1615,[1]D3_3!$B$5:$AV$27,19,FALSE)&amp;""</f>
        <v/>
      </c>
      <c r="AV1615" s="363"/>
      <c r="AW1615" s="363"/>
      <c r="AX1615" s="216" t="s">
        <v>59</v>
      </c>
      <c r="AY1615" s="363" t="str">
        <f>VLOOKUP($B1615,[1]D3_3!$B$5:$AV$27,20,FALSE)&amp;""</f>
        <v/>
      </c>
      <c r="AZ1615" s="363"/>
      <c r="BA1615" s="360"/>
      <c r="BB1615" s="60"/>
      <c r="BC1615" s="60"/>
      <c r="BD1615" s="60"/>
    </row>
    <row r="1616" spans="2:56" ht="14.25" customHeight="1" x14ac:dyDescent="0.55000000000000004">
      <c r="B1616" s="387"/>
      <c r="C1616" s="388"/>
      <c r="D1616" s="388"/>
      <c r="E1616" s="388"/>
      <c r="F1616" s="389"/>
      <c r="G1616" s="396"/>
      <c r="H1616" s="397"/>
      <c r="I1616" s="397"/>
      <c r="J1616" s="398"/>
      <c r="K1616" s="376"/>
      <c r="L1616" s="376"/>
      <c r="M1616" s="376"/>
      <c r="N1616" s="376"/>
      <c r="O1616" s="376"/>
      <c r="P1616" s="377"/>
      <c r="Q1616" s="435"/>
      <c r="R1616" s="435"/>
      <c r="S1616" s="184"/>
      <c r="T1616" s="184"/>
      <c r="U1616" s="184"/>
      <c r="V1616" s="184"/>
      <c r="W1616" s="184"/>
      <c r="X1616" s="184"/>
      <c r="Y1616" s="184"/>
      <c r="Z1616" s="184"/>
      <c r="AA1616" s="184"/>
      <c r="AB1616" s="184"/>
      <c r="AC1616" s="184"/>
      <c r="AD1616" s="184"/>
      <c r="AE1616" s="184"/>
      <c r="AF1616" s="184"/>
      <c r="AG1616" s="184"/>
      <c r="AH1616" s="184"/>
      <c r="AI1616" s="409"/>
      <c r="AJ1616" s="410"/>
      <c r="AK1616" s="410"/>
      <c r="AL1616" s="410"/>
      <c r="AM1616" s="410"/>
      <c r="AN1616" s="410"/>
      <c r="AO1616" s="435"/>
      <c r="AP1616" s="435"/>
      <c r="AQ1616" s="436"/>
      <c r="AR1616" s="436"/>
      <c r="AS1616" s="436"/>
      <c r="AT1616" s="436"/>
      <c r="AU1616" s="411"/>
      <c r="AV1616" s="367"/>
      <c r="AW1616" s="367"/>
      <c r="AX1616" s="223"/>
      <c r="AY1616" s="367"/>
      <c r="AZ1616" s="367"/>
      <c r="BA1616" s="368"/>
      <c r="BB1616" s="60"/>
      <c r="BC1616" s="60"/>
      <c r="BD1616" s="60"/>
    </row>
    <row r="1617" spans="2:56" ht="14.25" customHeight="1" x14ac:dyDescent="0.55000000000000004">
      <c r="B1617" s="387"/>
      <c r="C1617" s="388"/>
      <c r="D1617" s="388"/>
      <c r="E1617" s="388"/>
      <c r="F1617" s="389"/>
      <c r="G1617" s="396"/>
      <c r="H1617" s="397"/>
      <c r="I1617" s="397"/>
      <c r="J1617" s="398"/>
      <c r="K1617" s="370" t="s">
        <v>6146</v>
      </c>
      <c r="L1617" s="370"/>
      <c r="M1617" s="370"/>
      <c r="N1617" s="370"/>
      <c r="O1617" s="370"/>
      <c r="P1617" s="371"/>
      <c r="Q1617" s="434" t="str">
        <f>VLOOKUP($B1615,[1]D3_3!$B$5:$AV$27,8,FALSE)&amp;""</f>
        <v/>
      </c>
      <c r="R1617" s="435"/>
      <c r="S1617" s="184"/>
      <c r="T1617" s="184"/>
      <c r="U1617" s="184"/>
      <c r="V1617" s="184"/>
      <c r="W1617" s="184"/>
      <c r="X1617" s="184"/>
      <c r="Y1617" s="184"/>
      <c r="Z1617" s="184"/>
      <c r="AA1617" s="184"/>
      <c r="AB1617" s="184"/>
      <c r="AC1617" s="184"/>
      <c r="AD1617" s="184"/>
      <c r="AE1617" s="184"/>
      <c r="AF1617" s="184"/>
      <c r="AG1617" s="184"/>
      <c r="AH1617" s="184"/>
      <c r="AI1617" s="402" t="s">
        <v>6363</v>
      </c>
      <c r="AJ1617" s="403"/>
      <c r="AK1617" s="403"/>
      <c r="AL1617" s="403"/>
      <c r="AM1617" s="403"/>
      <c r="AN1617" s="403"/>
      <c r="AO1617" s="434" t="str">
        <f>VLOOKUP($B1615,[1]D3_3!$B$5:$AV$27,18,FALSE)&amp;""</f>
        <v/>
      </c>
      <c r="AP1617" s="435"/>
      <c r="AQ1617" s="436" t="s">
        <v>60</v>
      </c>
      <c r="AR1617" s="436"/>
      <c r="AS1617" s="436"/>
      <c r="AT1617" s="436"/>
      <c r="AU1617" s="406" t="str">
        <f>VLOOKUP($B1615,[1]D3_3!$B$5:$AV$27,21,FALSE)&amp;""</f>
        <v/>
      </c>
      <c r="AV1617" s="365"/>
      <c r="AW1617" s="365"/>
      <c r="AX1617" s="223" t="s">
        <v>59</v>
      </c>
      <c r="AY1617" s="365" t="str">
        <f>VLOOKUP($B1615,[1]D3_3!$B$5:$AV$27,22,FALSE)&amp;""</f>
        <v/>
      </c>
      <c r="AZ1617" s="365"/>
      <c r="BA1617" s="366"/>
      <c r="BB1617" s="60"/>
      <c r="BC1617" s="60"/>
      <c r="BD1617" s="60"/>
    </row>
    <row r="1618" spans="2:56" ht="14.25" customHeight="1" x14ac:dyDescent="0.55000000000000004">
      <c r="B1618" s="387"/>
      <c r="C1618" s="388"/>
      <c r="D1618" s="388"/>
      <c r="E1618" s="388"/>
      <c r="F1618" s="389"/>
      <c r="G1618" s="396"/>
      <c r="H1618" s="397"/>
      <c r="I1618" s="397"/>
      <c r="J1618" s="398"/>
      <c r="K1618" s="376"/>
      <c r="L1618" s="376"/>
      <c r="M1618" s="376"/>
      <c r="N1618" s="376"/>
      <c r="O1618" s="376"/>
      <c r="P1618" s="377"/>
      <c r="Q1618" s="435"/>
      <c r="R1618" s="435"/>
      <c r="S1618" s="184"/>
      <c r="T1618" s="184"/>
      <c r="U1618" s="184"/>
      <c r="V1618" s="184"/>
      <c r="W1618" s="184"/>
      <c r="X1618" s="184"/>
      <c r="Y1618" s="184"/>
      <c r="Z1618" s="184"/>
      <c r="AA1618" s="184"/>
      <c r="AB1618" s="184"/>
      <c r="AC1618" s="184"/>
      <c r="AD1618" s="184"/>
      <c r="AE1618" s="184"/>
      <c r="AF1618" s="184"/>
      <c r="AG1618" s="184"/>
      <c r="AH1618" s="184"/>
      <c r="AI1618" s="404"/>
      <c r="AJ1618" s="405"/>
      <c r="AK1618" s="405"/>
      <c r="AL1618" s="405"/>
      <c r="AM1618" s="405"/>
      <c r="AN1618" s="405"/>
      <c r="AO1618" s="435"/>
      <c r="AP1618" s="435"/>
      <c r="AQ1618" s="437"/>
      <c r="AR1618" s="437"/>
      <c r="AS1618" s="437"/>
      <c r="AT1618" s="437"/>
      <c r="AU1618" s="361"/>
      <c r="AV1618" s="364"/>
      <c r="AW1618" s="364"/>
      <c r="AX1618" s="245"/>
      <c r="AY1618" s="364"/>
      <c r="AZ1618" s="364"/>
      <c r="BA1618" s="362"/>
      <c r="BB1618" s="60"/>
      <c r="BC1618" s="60"/>
      <c r="BD1618" s="60"/>
    </row>
    <row r="1619" spans="2:56" ht="14.25" customHeight="1" x14ac:dyDescent="0.55000000000000004">
      <c r="B1619" s="439"/>
      <c r="C1619" s="440"/>
      <c r="D1619" s="440"/>
      <c r="E1619" s="440"/>
      <c r="F1619" s="441"/>
      <c r="G1619" s="396"/>
      <c r="H1619" s="397"/>
      <c r="I1619" s="397"/>
      <c r="J1619" s="398"/>
      <c r="K1619" s="369" t="s">
        <v>6147</v>
      </c>
      <c r="L1619" s="370"/>
      <c r="M1619" s="370"/>
      <c r="N1619" s="370"/>
      <c r="O1619" s="370"/>
      <c r="P1619" s="371"/>
      <c r="Q1619" s="378" t="str">
        <f>VLOOKUP($B1615,[1]D3_3!$B$5:$AV$27,47,FALSE)&amp;""</f>
        <v/>
      </c>
      <c r="R1619" s="378"/>
      <c r="S1619" s="378"/>
      <c r="T1619" s="378"/>
      <c r="U1619" s="378"/>
      <c r="V1619" s="378"/>
      <c r="W1619" s="378"/>
      <c r="X1619" s="378"/>
      <c r="Y1619" s="378"/>
      <c r="Z1619" s="378"/>
      <c r="AA1619" s="378"/>
      <c r="AB1619" s="378"/>
      <c r="AC1619" s="378"/>
      <c r="AD1619" s="378"/>
      <c r="AE1619" s="378"/>
      <c r="AF1619" s="378"/>
      <c r="AG1619" s="378"/>
      <c r="AH1619" s="378"/>
      <c r="AI1619" s="378"/>
      <c r="AJ1619" s="378"/>
      <c r="AK1619" s="378"/>
      <c r="AL1619" s="378"/>
      <c r="AM1619" s="378"/>
      <c r="AN1619" s="378"/>
      <c r="AO1619" s="378"/>
      <c r="AP1619" s="378"/>
      <c r="AQ1619" s="378"/>
      <c r="AR1619" s="378"/>
      <c r="AS1619" s="378"/>
      <c r="AT1619" s="378"/>
      <c r="AU1619" s="378"/>
      <c r="AV1619" s="378"/>
      <c r="AW1619" s="378"/>
      <c r="AX1619" s="378"/>
      <c r="AY1619" s="378"/>
      <c r="AZ1619" s="378"/>
      <c r="BA1619" s="379"/>
      <c r="BB1619" s="60"/>
      <c r="BC1619" s="60"/>
      <c r="BD1619" s="60"/>
    </row>
    <row r="1620" spans="2:56" ht="14.25" customHeight="1" x14ac:dyDescent="0.55000000000000004">
      <c r="B1620" s="439"/>
      <c r="C1620" s="440"/>
      <c r="D1620" s="440"/>
      <c r="E1620" s="440"/>
      <c r="F1620" s="441"/>
      <c r="G1620" s="396"/>
      <c r="H1620" s="397"/>
      <c r="I1620" s="397"/>
      <c r="J1620" s="398"/>
      <c r="K1620" s="372"/>
      <c r="L1620" s="373"/>
      <c r="M1620" s="373"/>
      <c r="N1620" s="373"/>
      <c r="O1620" s="373"/>
      <c r="P1620" s="374"/>
      <c r="Q1620" s="380"/>
      <c r="R1620" s="380"/>
      <c r="S1620" s="380"/>
      <c r="T1620" s="380"/>
      <c r="U1620" s="380"/>
      <c r="V1620" s="380"/>
      <c r="W1620" s="380"/>
      <c r="X1620" s="380"/>
      <c r="Y1620" s="380"/>
      <c r="Z1620" s="380"/>
      <c r="AA1620" s="380"/>
      <c r="AB1620" s="380"/>
      <c r="AC1620" s="380"/>
      <c r="AD1620" s="380"/>
      <c r="AE1620" s="380"/>
      <c r="AF1620" s="380"/>
      <c r="AG1620" s="380"/>
      <c r="AH1620" s="380"/>
      <c r="AI1620" s="380"/>
      <c r="AJ1620" s="380"/>
      <c r="AK1620" s="380"/>
      <c r="AL1620" s="380"/>
      <c r="AM1620" s="380"/>
      <c r="AN1620" s="380"/>
      <c r="AO1620" s="380"/>
      <c r="AP1620" s="380"/>
      <c r="AQ1620" s="380"/>
      <c r="AR1620" s="380"/>
      <c r="AS1620" s="380"/>
      <c r="AT1620" s="380"/>
      <c r="AU1620" s="380"/>
      <c r="AV1620" s="380"/>
      <c r="AW1620" s="380"/>
      <c r="AX1620" s="380"/>
      <c r="AY1620" s="380"/>
      <c r="AZ1620" s="380"/>
      <c r="BA1620" s="381"/>
      <c r="BB1620" s="60"/>
      <c r="BC1620" s="60"/>
      <c r="BD1620" s="60"/>
    </row>
    <row r="1621" spans="2:56" ht="14.25" customHeight="1" x14ac:dyDescent="0.55000000000000004">
      <c r="B1621" s="439"/>
      <c r="C1621" s="440"/>
      <c r="D1621" s="440"/>
      <c r="E1621" s="440"/>
      <c r="F1621" s="441"/>
      <c r="G1621" s="396"/>
      <c r="H1621" s="397"/>
      <c r="I1621" s="397"/>
      <c r="J1621" s="398"/>
      <c r="K1621" s="372"/>
      <c r="L1621" s="373"/>
      <c r="M1621" s="373"/>
      <c r="N1621" s="373"/>
      <c r="O1621" s="373"/>
      <c r="P1621" s="374"/>
      <c r="Q1621" s="380"/>
      <c r="R1621" s="380"/>
      <c r="S1621" s="380"/>
      <c r="T1621" s="380"/>
      <c r="U1621" s="380"/>
      <c r="V1621" s="380"/>
      <c r="W1621" s="380"/>
      <c r="X1621" s="380"/>
      <c r="Y1621" s="380"/>
      <c r="Z1621" s="380"/>
      <c r="AA1621" s="380"/>
      <c r="AB1621" s="380"/>
      <c r="AC1621" s="380"/>
      <c r="AD1621" s="380"/>
      <c r="AE1621" s="380"/>
      <c r="AF1621" s="380"/>
      <c r="AG1621" s="380"/>
      <c r="AH1621" s="380"/>
      <c r="AI1621" s="380"/>
      <c r="AJ1621" s="380"/>
      <c r="AK1621" s="380"/>
      <c r="AL1621" s="380"/>
      <c r="AM1621" s="380"/>
      <c r="AN1621" s="380"/>
      <c r="AO1621" s="380"/>
      <c r="AP1621" s="380"/>
      <c r="AQ1621" s="380"/>
      <c r="AR1621" s="380"/>
      <c r="AS1621" s="380"/>
      <c r="AT1621" s="380"/>
      <c r="AU1621" s="380"/>
      <c r="AV1621" s="380"/>
      <c r="AW1621" s="380"/>
      <c r="AX1621" s="380"/>
      <c r="AY1621" s="380"/>
      <c r="AZ1621" s="380"/>
      <c r="BA1621" s="381"/>
      <c r="BB1621" s="60"/>
      <c r="BC1621" s="60"/>
      <c r="BD1621" s="60"/>
    </row>
    <row r="1622" spans="2:56" ht="14.25" customHeight="1" x14ac:dyDescent="0.55000000000000004">
      <c r="B1622" s="439"/>
      <c r="C1622" s="440"/>
      <c r="D1622" s="440"/>
      <c r="E1622" s="440"/>
      <c r="F1622" s="441"/>
      <c r="G1622" s="396"/>
      <c r="H1622" s="397"/>
      <c r="I1622" s="397"/>
      <c r="J1622" s="398"/>
      <c r="K1622" s="372"/>
      <c r="L1622" s="373"/>
      <c r="M1622" s="373"/>
      <c r="N1622" s="373"/>
      <c r="O1622" s="373"/>
      <c r="P1622" s="374"/>
      <c r="Q1622" s="380"/>
      <c r="R1622" s="380"/>
      <c r="S1622" s="380"/>
      <c r="T1622" s="380"/>
      <c r="U1622" s="380"/>
      <c r="V1622" s="380"/>
      <c r="W1622" s="380"/>
      <c r="X1622" s="380"/>
      <c r="Y1622" s="380"/>
      <c r="Z1622" s="380"/>
      <c r="AA1622" s="380"/>
      <c r="AB1622" s="380"/>
      <c r="AC1622" s="380"/>
      <c r="AD1622" s="380"/>
      <c r="AE1622" s="380"/>
      <c r="AF1622" s="380"/>
      <c r="AG1622" s="380"/>
      <c r="AH1622" s="380"/>
      <c r="AI1622" s="380"/>
      <c r="AJ1622" s="380"/>
      <c r="AK1622" s="380"/>
      <c r="AL1622" s="380"/>
      <c r="AM1622" s="380"/>
      <c r="AN1622" s="380"/>
      <c r="AO1622" s="380"/>
      <c r="AP1622" s="380"/>
      <c r="AQ1622" s="380"/>
      <c r="AR1622" s="380"/>
      <c r="AS1622" s="380"/>
      <c r="AT1622" s="380"/>
      <c r="AU1622" s="380"/>
      <c r="AV1622" s="380"/>
      <c r="AW1622" s="380"/>
      <c r="AX1622" s="380"/>
      <c r="AY1622" s="380"/>
      <c r="AZ1622" s="380"/>
      <c r="BA1622" s="381"/>
      <c r="BB1622" s="60"/>
      <c r="BC1622" s="60"/>
      <c r="BD1622" s="60"/>
    </row>
    <row r="1623" spans="2:56" ht="14.25" customHeight="1" x14ac:dyDescent="0.55000000000000004">
      <c r="B1623" s="442"/>
      <c r="C1623" s="443"/>
      <c r="D1623" s="443"/>
      <c r="E1623" s="443"/>
      <c r="F1623" s="444"/>
      <c r="G1623" s="399"/>
      <c r="H1623" s="400"/>
      <c r="I1623" s="400"/>
      <c r="J1623" s="401"/>
      <c r="K1623" s="375"/>
      <c r="L1623" s="376"/>
      <c r="M1623" s="376"/>
      <c r="N1623" s="376"/>
      <c r="O1623" s="376"/>
      <c r="P1623" s="377"/>
      <c r="Q1623" s="382"/>
      <c r="R1623" s="382"/>
      <c r="S1623" s="382"/>
      <c r="T1623" s="382"/>
      <c r="U1623" s="382"/>
      <c r="V1623" s="382"/>
      <c r="W1623" s="382"/>
      <c r="X1623" s="382"/>
      <c r="Y1623" s="382"/>
      <c r="Z1623" s="382"/>
      <c r="AA1623" s="382"/>
      <c r="AB1623" s="382"/>
      <c r="AC1623" s="382"/>
      <c r="AD1623" s="382"/>
      <c r="AE1623" s="382"/>
      <c r="AF1623" s="382"/>
      <c r="AG1623" s="382"/>
      <c r="AH1623" s="382"/>
      <c r="AI1623" s="382"/>
      <c r="AJ1623" s="382"/>
      <c r="AK1623" s="382"/>
      <c r="AL1623" s="382"/>
      <c r="AM1623" s="382"/>
      <c r="AN1623" s="382"/>
      <c r="AO1623" s="382"/>
      <c r="AP1623" s="382"/>
      <c r="AQ1623" s="382"/>
      <c r="AR1623" s="382"/>
      <c r="AS1623" s="382"/>
      <c r="AT1623" s="382"/>
      <c r="AU1623" s="382"/>
      <c r="AV1623" s="382"/>
      <c r="AW1623" s="382"/>
      <c r="AX1623" s="382"/>
      <c r="AY1623" s="382"/>
      <c r="AZ1623" s="382"/>
      <c r="BA1623" s="383"/>
      <c r="BB1623" s="60"/>
      <c r="BC1623" s="60"/>
      <c r="BD1623" s="60"/>
    </row>
    <row r="1624" spans="2:56" ht="14.25" customHeight="1" x14ac:dyDescent="0.55000000000000004">
      <c r="B1624" s="384" t="s">
        <v>6165</v>
      </c>
      <c r="C1624" s="385"/>
      <c r="D1624" s="385"/>
      <c r="E1624" s="385"/>
      <c r="F1624" s="386"/>
      <c r="G1624" s="393" t="str">
        <f>VLOOKUP($B1624,[1]D3_3!$B$5:$AV$27,5,FALSE)&amp;""</f>
        <v/>
      </c>
      <c r="H1624" s="394"/>
      <c r="I1624" s="394"/>
      <c r="J1624" s="395"/>
      <c r="K1624" s="370" t="s">
        <v>6145</v>
      </c>
      <c r="L1624" s="370"/>
      <c r="M1624" s="370"/>
      <c r="N1624" s="370"/>
      <c r="O1624" s="370"/>
      <c r="P1624" s="371"/>
      <c r="Q1624" s="434" t="str">
        <f>VLOOKUP($B1624,[1]D3_3!$B$5:$AV$27,7,FALSE)&amp;""</f>
        <v/>
      </c>
      <c r="R1624" s="435"/>
      <c r="S1624" s="320" t="str">
        <f>VLOOKUP($B1624,[1]D3_3!$B$5:$AV$27,9,FALSE)&amp;""</f>
        <v/>
      </c>
      <c r="T1624" s="184"/>
      <c r="U1624" s="320" t="str">
        <f>VLOOKUP($B1624,[1]D3_3!$B$5:$AV$27,10,FALSE)&amp;""</f>
        <v/>
      </c>
      <c r="V1624" s="184"/>
      <c r="W1624" s="320" t="str">
        <f>VLOOKUP($B1624,[1]D3_3!$B$5:$AV$27,11,FALSE)&amp;""</f>
        <v/>
      </c>
      <c r="X1624" s="184"/>
      <c r="Y1624" s="320" t="str">
        <f>VLOOKUP($B1624,[1]D3_3!$B$5:$AV$27,12,FALSE)&amp;""</f>
        <v/>
      </c>
      <c r="Z1624" s="184"/>
      <c r="AA1624" s="320" t="str">
        <f>VLOOKUP($B1624,[1]D3_3!$B$5:$AV$27,13,FALSE)&amp;""</f>
        <v/>
      </c>
      <c r="AB1624" s="184"/>
      <c r="AC1624" s="320" t="str">
        <f>VLOOKUP($B1624,[1]D3_3!$B$5:$AV$27,14,FALSE)&amp;""</f>
        <v/>
      </c>
      <c r="AD1624" s="184"/>
      <c r="AE1624" s="320" t="str">
        <f>VLOOKUP($B1624,[1]D3_3!$B$5:$AV$27,15,FALSE)&amp;""</f>
        <v/>
      </c>
      <c r="AF1624" s="184"/>
      <c r="AG1624" s="320" t="str">
        <f>VLOOKUP($B1624,[1]D3_3!$B$5:$AV$27,16,FALSE)&amp;""</f>
        <v/>
      </c>
      <c r="AH1624" s="184"/>
      <c r="AI1624" s="407" t="s">
        <v>6362</v>
      </c>
      <c r="AJ1624" s="408"/>
      <c r="AK1624" s="408"/>
      <c r="AL1624" s="408"/>
      <c r="AM1624" s="408"/>
      <c r="AN1624" s="408"/>
      <c r="AO1624" s="434" t="str">
        <f>VLOOKUP($B1624,[1]D3_3!$B$5:$AV$27,17,FALSE)&amp;""</f>
        <v/>
      </c>
      <c r="AP1624" s="435"/>
      <c r="AQ1624" s="438" t="s">
        <v>58</v>
      </c>
      <c r="AR1624" s="438"/>
      <c r="AS1624" s="438"/>
      <c r="AT1624" s="438"/>
      <c r="AU1624" s="321" t="str">
        <f>VLOOKUP($B1624,[1]D3_3!$B$5:$AV$27,19,FALSE)&amp;""</f>
        <v/>
      </c>
      <c r="AV1624" s="363"/>
      <c r="AW1624" s="363"/>
      <c r="AX1624" s="216" t="s">
        <v>59</v>
      </c>
      <c r="AY1624" s="363" t="str">
        <f>VLOOKUP($B1624,[1]D3_3!$B$5:$AV$27,20,FALSE)&amp;""</f>
        <v/>
      </c>
      <c r="AZ1624" s="363"/>
      <c r="BA1624" s="360"/>
      <c r="BB1624" s="60"/>
      <c r="BC1624" s="60"/>
      <c r="BD1624" s="60"/>
    </row>
    <row r="1625" spans="2:56" ht="14.25" customHeight="1" x14ac:dyDescent="0.55000000000000004">
      <c r="B1625" s="387"/>
      <c r="C1625" s="388"/>
      <c r="D1625" s="388"/>
      <c r="E1625" s="388"/>
      <c r="F1625" s="389"/>
      <c r="G1625" s="396"/>
      <c r="H1625" s="397"/>
      <c r="I1625" s="397"/>
      <c r="J1625" s="398"/>
      <c r="K1625" s="376"/>
      <c r="L1625" s="376"/>
      <c r="M1625" s="376"/>
      <c r="N1625" s="376"/>
      <c r="O1625" s="376"/>
      <c r="P1625" s="377"/>
      <c r="Q1625" s="435"/>
      <c r="R1625" s="435"/>
      <c r="S1625" s="184"/>
      <c r="T1625" s="184"/>
      <c r="U1625" s="184"/>
      <c r="V1625" s="184"/>
      <c r="W1625" s="184"/>
      <c r="X1625" s="184"/>
      <c r="Y1625" s="184"/>
      <c r="Z1625" s="184"/>
      <c r="AA1625" s="184"/>
      <c r="AB1625" s="184"/>
      <c r="AC1625" s="184"/>
      <c r="AD1625" s="184"/>
      <c r="AE1625" s="184"/>
      <c r="AF1625" s="184"/>
      <c r="AG1625" s="184"/>
      <c r="AH1625" s="184"/>
      <c r="AI1625" s="409"/>
      <c r="AJ1625" s="410"/>
      <c r="AK1625" s="410"/>
      <c r="AL1625" s="410"/>
      <c r="AM1625" s="410"/>
      <c r="AN1625" s="410"/>
      <c r="AO1625" s="435"/>
      <c r="AP1625" s="435"/>
      <c r="AQ1625" s="436"/>
      <c r="AR1625" s="436"/>
      <c r="AS1625" s="436"/>
      <c r="AT1625" s="436"/>
      <c r="AU1625" s="411"/>
      <c r="AV1625" s="367"/>
      <c r="AW1625" s="367"/>
      <c r="AX1625" s="223"/>
      <c r="AY1625" s="367"/>
      <c r="AZ1625" s="367"/>
      <c r="BA1625" s="368"/>
      <c r="BB1625" s="60"/>
      <c r="BC1625" s="60"/>
      <c r="BD1625" s="60"/>
    </row>
    <row r="1626" spans="2:56" ht="14.25" customHeight="1" x14ac:dyDescent="0.55000000000000004">
      <c r="B1626" s="387"/>
      <c r="C1626" s="388"/>
      <c r="D1626" s="388"/>
      <c r="E1626" s="388"/>
      <c r="F1626" s="389"/>
      <c r="G1626" s="396"/>
      <c r="H1626" s="397"/>
      <c r="I1626" s="397"/>
      <c r="J1626" s="398"/>
      <c r="K1626" s="370" t="s">
        <v>6146</v>
      </c>
      <c r="L1626" s="370"/>
      <c r="M1626" s="370"/>
      <c r="N1626" s="370"/>
      <c r="O1626" s="370"/>
      <c r="P1626" s="371"/>
      <c r="Q1626" s="434" t="str">
        <f>VLOOKUP($B1624,[1]D3_3!$B$5:$AV$27,8,FALSE)&amp;""</f>
        <v/>
      </c>
      <c r="R1626" s="435"/>
      <c r="S1626" s="184"/>
      <c r="T1626" s="184"/>
      <c r="U1626" s="184"/>
      <c r="V1626" s="184"/>
      <c r="W1626" s="184"/>
      <c r="X1626" s="184"/>
      <c r="Y1626" s="184"/>
      <c r="Z1626" s="184"/>
      <c r="AA1626" s="184"/>
      <c r="AB1626" s="184"/>
      <c r="AC1626" s="184"/>
      <c r="AD1626" s="184"/>
      <c r="AE1626" s="184"/>
      <c r="AF1626" s="184"/>
      <c r="AG1626" s="184"/>
      <c r="AH1626" s="184"/>
      <c r="AI1626" s="402" t="s">
        <v>6363</v>
      </c>
      <c r="AJ1626" s="403"/>
      <c r="AK1626" s="403"/>
      <c r="AL1626" s="403"/>
      <c r="AM1626" s="403"/>
      <c r="AN1626" s="403"/>
      <c r="AO1626" s="434" t="str">
        <f>VLOOKUP($B1624,[1]D3_3!$B$5:$AV$27,18,FALSE)&amp;""</f>
        <v/>
      </c>
      <c r="AP1626" s="435"/>
      <c r="AQ1626" s="436" t="s">
        <v>60</v>
      </c>
      <c r="AR1626" s="436"/>
      <c r="AS1626" s="436"/>
      <c r="AT1626" s="436"/>
      <c r="AU1626" s="406" t="str">
        <f>VLOOKUP($B1624,[1]D3_3!$B$5:$AV$27,21,FALSE)&amp;""</f>
        <v/>
      </c>
      <c r="AV1626" s="365"/>
      <c r="AW1626" s="365"/>
      <c r="AX1626" s="223" t="s">
        <v>59</v>
      </c>
      <c r="AY1626" s="365" t="str">
        <f>VLOOKUP($B1624,[1]D3_3!$B$5:$AV$27,22,FALSE)&amp;""</f>
        <v/>
      </c>
      <c r="AZ1626" s="365"/>
      <c r="BA1626" s="366"/>
      <c r="BB1626" s="60"/>
      <c r="BC1626" s="60"/>
      <c r="BD1626" s="60"/>
    </row>
    <row r="1627" spans="2:56" ht="14.25" customHeight="1" x14ac:dyDescent="0.55000000000000004">
      <c r="B1627" s="387"/>
      <c r="C1627" s="388"/>
      <c r="D1627" s="388"/>
      <c r="E1627" s="388"/>
      <c r="F1627" s="389"/>
      <c r="G1627" s="396"/>
      <c r="H1627" s="397"/>
      <c r="I1627" s="397"/>
      <c r="J1627" s="398"/>
      <c r="K1627" s="376"/>
      <c r="L1627" s="376"/>
      <c r="M1627" s="376"/>
      <c r="N1627" s="376"/>
      <c r="O1627" s="376"/>
      <c r="P1627" s="377"/>
      <c r="Q1627" s="435"/>
      <c r="R1627" s="435"/>
      <c r="S1627" s="184"/>
      <c r="T1627" s="184"/>
      <c r="U1627" s="184"/>
      <c r="V1627" s="184"/>
      <c r="W1627" s="184"/>
      <c r="X1627" s="184"/>
      <c r="Y1627" s="184"/>
      <c r="Z1627" s="184"/>
      <c r="AA1627" s="184"/>
      <c r="AB1627" s="184"/>
      <c r="AC1627" s="184"/>
      <c r="AD1627" s="184"/>
      <c r="AE1627" s="184"/>
      <c r="AF1627" s="184"/>
      <c r="AG1627" s="184"/>
      <c r="AH1627" s="184"/>
      <c r="AI1627" s="404"/>
      <c r="AJ1627" s="405"/>
      <c r="AK1627" s="405"/>
      <c r="AL1627" s="405"/>
      <c r="AM1627" s="405"/>
      <c r="AN1627" s="405"/>
      <c r="AO1627" s="435"/>
      <c r="AP1627" s="435"/>
      <c r="AQ1627" s="437"/>
      <c r="AR1627" s="437"/>
      <c r="AS1627" s="437"/>
      <c r="AT1627" s="437"/>
      <c r="AU1627" s="361"/>
      <c r="AV1627" s="364"/>
      <c r="AW1627" s="364"/>
      <c r="AX1627" s="245"/>
      <c r="AY1627" s="364"/>
      <c r="AZ1627" s="364"/>
      <c r="BA1627" s="362"/>
      <c r="BB1627" s="60"/>
      <c r="BC1627" s="60"/>
      <c r="BD1627" s="60"/>
    </row>
    <row r="1628" spans="2:56" ht="14.25" customHeight="1" x14ac:dyDescent="0.55000000000000004">
      <c r="B1628" s="439"/>
      <c r="C1628" s="440"/>
      <c r="D1628" s="440"/>
      <c r="E1628" s="440"/>
      <c r="F1628" s="441"/>
      <c r="G1628" s="396"/>
      <c r="H1628" s="397"/>
      <c r="I1628" s="397"/>
      <c r="J1628" s="398"/>
      <c r="K1628" s="369" t="s">
        <v>6147</v>
      </c>
      <c r="L1628" s="370"/>
      <c r="M1628" s="370"/>
      <c r="N1628" s="370"/>
      <c r="O1628" s="370"/>
      <c r="P1628" s="371"/>
      <c r="Q1628" s="378" t="str">
        <f>VLOOKUP($B1624,[1]D3_3!$B$5:$AV$27,47,FALSE)&amp;""</f>
        <v/>
      </c>
      <c r="R1628" s="378"/>
      <c r="S1628" s="378"/>
      <c r="T1628" s="378"/>
      <c r="U1628" s="378"/>
      <c r="V1628" s="378"/>
      <c r="W1628" s="378"/>
      <c r="X1628" s="378"/>
      <c r="Y1628" s="378"/>
      <c r="Z1628" s="378"/>
      <c r="AA1628" s="378"/>
      <c r="AB1628" s="378"/>
      <c r="AC1628" s="378"/>
      <c r="AD1628" s="378"/>
      <c r="AE1628" s="378"/>
      <c r="AF1628" s="378"/>
      <c r="AG1628" s="378"/>
      <c r="AH1628" s="378"/>
      <c r="AI1628" s="378"/>
      <c r="AJ1628" s="378"/>
      <c r="AK1628" s="378"/>
      <c r="AL1628" s="378"/>
      <c r="AM1628" s="378"/>
      <c r="AN1628" s="378"/>
      <c r="AO1628" s="378"/>
      <c r="AP1628" s="378"/>
      <c r="AQ1628" s="378"/>
      <c r="AR1628" s="378"/>
      <c r="AS1628" s="378"/>
      <c r="AT1628" s="378"/>
      <c r="AU1628" s="378"/>
      <c r="AV1628" s="378"/>
      <c r="AW1628" s="378"/>
      <c r="AX1628" s="378"/>
      <c r="AY1628" s="378"/>
      <c r="AZ1628" s="378"/>
      <c r="BA1628" s="379"/>
      <c r="BB1628" s="60"/>
      <c r="BC1628" s="60"/>
      <c r="BD1628" s="60"/>
    </row>
    <row r="1629" spans="2:56" ht="14.25" customHeight="1" x14ac:dyDescent="0.55000000000000004">
      <c r="B1629" s="439"/>
      <c r="C1629" s="440"/>
      <c r="D1629" s="440"/>
      <c r="E1629" s="440"/>
      <c r="F1629" s="441"/>
      <c r="G1629" s="396"/>
      <c r="H1629" s="397"/>
      <c r="I1629" s="397"/>
      <c r="J1629" s="398"/>
      <c r="K1629" s="372"/>
      <c r="L1629" s="373"/>
      <c r="M1629" s="373"/>
      <c r="N1629" s="373"/>
      <c r="O1629" s="373"/>
      <c r="P1629" s="374"/>
      <c r="Q1629" s="380"/>
      <c r="R1629" s="380"/>
      <c r="S1629" s="380"/>
      <c r="T1629" s="380"/>
      <c r="U1629" s="380"/>
      <c r="V1629" s="380"/>
      <c r="W1629" s="380"/>
      <c r="X1629" s="380"/>
      <c r="Y1629" s="380"/>
      <c r="Z1629" s="380"/>
      <c r="AA1629" s="380"/>
      <c r="AB1629" s="380"/>
      <c r="AC1629" s="380"/>
      <c r="AD1629" s="380"/>
      <c r="AE1629" s="380"/>
      <c r="AF1629" s="380"/>
      <c r="AG1629" s="380"/>
      <c r="AH1629" s="380"/>
      <c r="AI1629" s="380"/>
      <c r="AJ1629" s="380"/>
      <c r="AK1629" s="380"/>
      <c r="AL1629" s="380"/>
      <c r="AM1629" s="380"/>
      <c r="AN1629" s="380"/>
      <c r="AO1629" s="380"/>
      <c r="AP1629" s="380"/>
      <c r="AQ1629" s="380"/>
      <c r="AR1629" s="380"/>
      <c r="AS1629" s="380"/>
      <c r="AT1629" s="380"/>
      <c r="AU1629" s="380"/>
      <c r="AV1629" s="380"/>
      <c r="AW1629" s="380"/>
      <c r="AX1629" s="380"/>
      <c r="AY1629" s="380"/>
      <c r="AZ1629" s="380"/>
      <c r="BA1629" s="381"/>
      <c r="BB1629" s="60"/>
      <c r="BC1629" s="60"/>
      <c r="BD1629" s="60"/>
    </row>
    <row r="1630" spans="2:56" ht="14.25" customHeight="1" x14ac:dyDescent="0.55000000000000004">
      <c r="B1630" s="439"/>
      <c r="C1630" s="440"/>
      <c r="D1630" s="440"/>
      <c r="E1630" s="440"/>
      <c r="F1630" s="441"/>
      <c r="G1630" s="396"/>
      <c r="H1630" s="397"/>
      <c r="I1630" s="397"/>
      <c r="J1630" s="398"/>
      <c r="K1630" s="372"/>
      <c r="L1630" s="373"/>
      <c r="M1630" s="373"/>
      <c r="N1630" s="373"/>
      <c r="O1630" s="373"/>
      <c r="P1630" s="374"/>
      <c r="Q1630" s="380"/>
      <c r="R1630" s="380"/>
      <c r="S1630" s="380"/>
      <c r="T1630" s="380"/>
      <c r="U1630" s="380"/>
      <c r="V1630" s="380"/>
      <c r="W1630" s="380"/>
      <c r="X1630" s="380"/>
      <c r="Y1630" s="380"/>
      <c r="Z1630" s="380"/>
      <c r="AA1630" s="380"/>
      <c r="AB1630" s="380"/>
      <c r="AC1630" s="380"/>
      <c r="AD1630" s="380"/>
      <c r="AE1630" s="380"/>
      <c r="AF1630" s="380"/>
      <c r="AG1630" s="380"/>
      <c r="AH1630" s="380"/>
      <c r="AI1630" s="380"/>
      <c r="AJ1630" s="380"/>
      <c r="AK1630" s="380"/>
      <c r="AL1630" s="380"/>
      <c r="AM1630" s="380"/>
      <c r="AN1630" s="380"/>
      <c r="AO1630" s="380"/>
      <c r="AP1630" s="380"/>
      <c r="AQ1630" s="380"/>
      <c r="AR1630" s="380"/>
      <c r="AS1630" s="380"/>
      <c r="AT1630" s="380"/>
      <c r="AU1630" s="380"/>
      <c r="AV1630" s="380"/>
      <c r="AW1630" s="380"/>
      <c r="AX1630" s="380"/>
      <c r="AY1630" s="380"/>
      <c r="AZ1630" s="380"/>
      <c r="BA1630" s="381"/>
      <c r="BB1630" s="60"/>
      <c r="BC1630" s="60"/>
      <c r="BD1630" s="60"/>
    </row>
    <row r="1631" spans="2:56" ht="14.25" customHeight="1" x14ac:dyDescent="0.55000000000000004">
      <c r="B1631" s="439"/>
      <c r="C1631" s="440"/>
      <c r="D1631" s="440"/>
      <c r="E1631" s="440"/>
      <c r="F1631" s="441"/>
      <c r="G1631" s="396"/>
      <c r="H1631" s="397"/>
      <c r="I1631" s="397"/>
      <c r="J1631" s="398"/>
      <c r="K1631" s="372"/>
      <c r="L1631" s="373"/>
      <c r="M1631" s="373"/>
      <c r="N1631" s="373"/>
      <c r="O1631" s="373"/>
      <c r="P1631" s="374"/>
      <c r="Q1631" s="380"/>
      <c r="R1631" s="380"/>
      <c r="S1631" s="380"/>
      <c r="T1631" s="380"/>
      <c r="U1631" s="380"/>
      <c r="V1631" s="380"/>
      <c r="W1631" s="380"/>
      <c r="X1631" s="380"/>
      <c r="Y1631" s="380"/>
      <c r="Z1631" s="380"/>
      <c r="AA1631" s="380"/>
      <c r="AB1631" s="380"/>
      <c r="AC1631" s="380"/>
      <c r="AD1631" s="380"/>
      <c r="AE1631" s="380"/>
      <c r="AF1631" s="380"/>
      <c r="AG1631" s="380"/>
      <c r="AH1631" s="380"/>
      <c r="AI1631" s="380"/>
      <c r="AJ1631" s="380"/>
      <c r="AK1631" s="380"/>
      <c r="AL1631" s="380"/>
      <c r="AM1631" s="380"/>
      <c r="AN1631" s="380"/>
      <c r="AO1631" s="380"/>
      <c r="AP1631" s="380"/>
      <c r="AQ1631" s="380"/>
      <c r="AR1631" s="380"/>
      <c r="AS1631" s="380"/>
      <c r="AT1631" s="380"/>
      <c r="AU1631" s="380"/>
      <c r="AV1631" s="380"/>
      <c r="AW1631" s="380"/>
      <c r="AX1631" s="380"/>
      <c r="AY1631" s="380"/>
      <c r="AZ1631" s="380"/>
      <c r="BA1631" s="381"/>
      <c r="BB1631" s="60"/>
      <c r="BC1631" s="60"/>
      <c r="BD1631" s="60"/>
    </row>
    <row r="1632" spans="2:56" ht="14.25" customHeight="1" x14ac:dyDescent="0.55000000000000004">
      <c r="B1632" s="442"/>
      <c r="C1632" s="443"/>
      <c r="D1632" s="443"/>
      <c r="E1632" s="443"/>
      <c r="F1632" s="444"/>
      <c r="G1632" s="399"/>
      <c r="H1632" s="400"/>
      <c r="I1632" s="400"/>
      <c r="J1632" s="401"/>
      <c r="K1632" s="375"/>
      <c r="L1632" s="376"/>
      <c r="M1632" s="376"/>
      <c r="N1632" s="376"/>
      <c r="O1632" s="376"/>
      <c r="P1632" s="377"/>
      <c r="Q1632" s="382"/>
      <c r="R1632" s="382"/>
      <c r="S1632" s="382"/>
      <c r="T1632" s="382"/>
      <c r="U1632" s="382"/>
      <c r="V1632" s="382"/>
      <c r="W1632" s="382"/>
      <c r="X1632" s="382"/>
      <c r="Y1632" s="382"/>
      <c r="Z1632" s="382"/>
      <c r="AA1632" s="382"/>
      <c r="AB1632" s="382"/>
      <c r="AC1632" s="382"/>
      <c r="AD1632" s="382"/>
      <c r="AE1632" s="382"/>
      <c r="AF1632" s="382"/>
      <c r="AG1632" s="382"/>
      <c r="AH1632" s="382"/>
      <c r="AI1632" s="382"/>
      <c r="AJ1632" s="382"/>
      <c r="AK1632" s="382"/>
      <c r="AL1632" s="382"/>
      <c r="AM1632" s="382"/>
      <c r="AN1632" s="382"/>
      <c r="AO1632" s="382"/>
      <c r="AP1632" s="382"/>
      <c r="AQ1632" s="382"/>
      <c r="AR1632" s="382"/>
      <c r="AS1632" s="382"/>
      <c r="AT1632" s="382"/>
      <c r="AU1632" s="382"/>
      <c r="AV1632" s="382"/>
      <c r="AW1632" s="382"/>
      <c r="AX1632" s="382"/>
      <c r="AY1632" s="382"/>
      <c r="AZ1632" s="382"/>
      <c r="BA1632" s="383"/>
      <c r="BB1632" s="60"/>
      <c r="BC1632" s="60"/>
      <c r="BD1632" s="60"/>
    </row>
    <row r="1633" spans="2:56" ht="14.25" customHeight="1" x14ac:dyDescent="0.55000000000000004">
      <c r="B1633" s="384" t="s">
        <v>6166</v>
      </c>
      <c r="C1633" s="385"/>
      <c r="D1633" s="385"/>
      <c r="E1633" s="385"/>
      <c r="F1633" s="386"/>
      <c r="G1633" s="393" t="str">
        <f>VLOOKUP($B1633,[1]D3_3!$B$5:$AV$27,5,FALSE)&amp;""</f>
        <v/>
      </c>
      <c r="H1633" s="394"/>
      <c r="I1633" s="394"/>
      <c r="J1633" s="395"/>
      <c r="K1633" s="370" t="s">
        <v>6145</v>
      </c>
      <c r="L1633" s="370"/>
      <c r="M1633" s="370"/>
      <c r="N1633" s="370"/>
      <c r="O1633" s="370"/>
      <c r="P1633" s="371"/>
      <c r="Q1633" s="434" t="str">
        <f>VLOOKUP($B1633,[1]D3_3!$B$5:$AV$27,7,FALSE)&amp;""</f>
        <v/>
      </c>
      <c r="R1633" s="435"/>
      <c r="S1633" s="320" t="str">
        <f>VLOOKUP($B1633,[1]D3_3!$B$5:$AV$27,9,FALSE)&amp;""</f>
        <v/>
      </c>
      <c r="T1633" s="184"/>
      <c r="U1633" s="320" t="str">
        <f>VLOOKUP($B1633,[1]D3_3!$B$5:$AV$27,10,FALSE)&amp;""</f>
        <v/>
      </c>
      <c r="V1633" s="184"/>
      <c r="W1633" s="320" t="str">
        <f>VLOOKUP($B1633,[1]D3_3!$B$5:$AV$27,11,FALSE)&amp;""</f>
        <v/>
      </c>
      <c r="X1633" s="184"/>
      <c r="Y1633" s="320" t="str">
        <f>VLOOKUP($B1633,[1]D3_3!$B$5:$AV$27,12,FALSE)&amp;""</f>
        <v/>
      </c>
      <c r="Z1633" s="184"/>
      <c r="AA1633" s="320" t="str">
        <f>VLOOKUP($B1633,[1]D3_3!$B$5:$AV$27,13,FALSE)&amp;""</f>
        <v/>
      </c>
      <c r="AB1633" s="184"/>
      <c r="AC1633" s="320" t="str">
        <f>VLOOKUP($B1633,[1]D3_3!$B$5:$AV$27,14,FALSE)&amp;""</f>
        <v/>
      </c>
      <c r="AD1633" s="184"/>
      <c r="AE1633" s="320" t="str">
        <f>VLOOKUP($B1633,[1]D3_3!$B$5:$AV$27,15,FALSE)&amp;""</f>
        <v/>
      </c>
      <c r="AF1633" s="184"/>
      <c r="AG1633" s="320" t="str">
        <f>VLOOKUP($B1633,[1]D3_3!$B$5:$AV$27,16,FALSE)&amp;""</f>
        <v/>
      </c>
      <c r="AH1633" s="184"/>
      <c r="AI1633" s="407" t="s">
        <v>6362</v>
      </c>
      <c r="AJ1633" s="408"/>
      <c r="AK1633" s="408"/>
      <c r="AL1633" s="408"/>
      <c r="AM1633" s="408"/>
      <c r="AN1633" s="408"/>
      <c r="AO1633" s="434" t="str">
        <f>VLOOKUP($B1633,[1]D3_3!$B$5:$AV$27,17,FALSE)&amp;""</f>
        <v/>
      </c>
      <c r="AP1633" s="435"/>
      <c r="AQ1633" s="438" t="s">
        <v>58</v>
      </c>
      <c r="AR1633" s="438"/>
      <c r="AS1633" s="438"/>
      <c r="AT1633" s="438"/>
      <c r="AU1633" s="321" t="str">
        <f>VLOOKUP($B1633,[1]D3_3!$B$5:$AV$27,19,FALSE)&amp;""</f>
        <v/>
      </c>
      <c r="AV1633" s="363"/>
      <c r="AW1633" s="363"/>
      <c r="AX1633" s="216" t="s">
        <v>59</v>
      </c>
      <c r="AY1633" s="363" t="str">
        <f>VLOOKUP($B1633,[1]D3_3!$B$5:$AV$27,20,FALSE)&amp;""</f>
        <v/>
      </c>
      <c r="AZ1633" s="363"/>
      <c r="BA1633" s="360"/>
      <c r="BB1633" s="60"/>
      <c r="BC1633" s="60"/>
      <c r="BD1633" s="60"/>
    </row>
    <row r="1634" spans="2:56" ht="14.25" customHeight="1" x14ac:dyDescent="0.55000000000000004">
      <c r="B1634" s="387"/>
      <c r="C1634" s="388"/>
      <c r="D1634" s="388"/>
      <c r="E1634" s="388"/>
      <c r="F1634" s="389"/>
      <c r="G1634" s="396"/>
      <c r="H1634" s="397"/>
      <c r="I1634" s="397"/>
      <c r="J1634" s="398"/>
      <c r="K1634" s="376"/>
      <c r="L1634" s="376"/>
      <c r="M1634" s="376"/>
      <c r="N1634" s="376"/>
      <c r="O1634" s="376"/>
      <c r="P1634" s="377"/>
      <c r="Q1634" s="435"/>
      <c r="R1634" s="435"/>
      <c r="S1634" s="184"/>
      <c r="T1634" s="184"/>
      <c r="U1634" s="184"/>
      <c r="V1634" s="184"/>
      <c r="W1634" s="184"/>
      <c r="X1634" s="184"/>
      <c r="Y1634" s="184"/>
      <c r="Z1634" s="184"/>
      <c r="AA1634" s="184"/>
      <c r="AB1634" s="184"/>
      <c r="AC1634" s="184"/>
      <c r="AD1634" s="184"/>
      <c r="AE1634" s="184"/>
      <c r="AF1634" s="184"/>
      <c r="AG1634" s="184"/>
      <c r="AH1634" s="184"/>
      <c r="AI1634" s="409"/>
      <c r="AJ1634" s="410"/>
      <c r="AK1634" s="410"/>
      <c r="AL1634" s="410"/>
      <c r="AM1634" s="410"/>
      <c r="AN1634" s="410"/>
      <c r="AO1634" s="435"/>
      <c r="AP1634" s="435"/>
      <c r="AQ1634" s="436"/>
      <c r="AR1634" s="436"/>
      <c r="AS1634" s="436"/>
      <c r="AT1634" s="436"/>
      <c r="AU1634" s="411"/>
      <c r="AV1634" s="367"/>
      <c r="AW1634" s="367"/>
      <c r="AX1634" s="223"/>
      <c r="AY1634" s="367"/>
      <c r="AZ1634" s="367"/>
      <c r="BA1634" s="368"/>
      <c r="BB1634" s="60"/>
      <c r="BC1634" s="60"/>
      <c r="BD1634" s="60"/>
    </row>
    <row r="1635" spans="2:56" ht="14.25" customHeight="1" x14ac:dyDescent="0.55000000000000004">
      <c r="B1635" s="387"/>
      <c r="C1635" s="388"/>
      <c r="D1635" s="388"/>
      <c r="E1635" s="388"/>
      <c r="F1635" s="389"/>
      <c r="G1635" s="396"/>
      <c r="H1635" s="397"/>
      <c r="I1635" s="397"/>
      <c r="J1635" s="398"/>
      <c r="K1635" s="370" t="s">
        <v>6146</v>
      </c>
      <c r="L1635" s="370"/>
      <c r="M1635" s="370"/>
      <c r="N1635" s="370"/>
      <c r="O1635" s="370"/>
      <c r="P1635" s="371"/>
      <c r="Q1635" s="434" t="str">
        <f>VLOOKUP($B1633,[1]D3_3!$B$5:$AV$27,8,FALSE)&amp;""</f>
        <v/>
      </c>
      <c r="R1635" s="435"/>
      <c r="S1635" s="184"/>
      <c r="T1635" s="184"/>
      <c r="U1635" s="184"/>
      <c r="V1635" s="184"/>
      <c r="W1635" s="184"/>
      <c r="X1635" s="184"/>
      <c r="Y1635" s="184"/>
      <c r="Z1635" s="184"/>
      <c r="AA1635" s="184"/>
      <c r="AB1635" s="184"/>
      <c r="AC1635" s="184"/>
      <c r="AD1635" s="184"/>
      <c r="AE1635" s="184"/>
      <c r="AF1635" s="184"/>
      <c r="AG1635" s="184"/>
      <c r="AH1635" s="184"/>
      <c r="AI1635" s="402" t="s">
        <v>6363</v>
      </c>
      <c r="AJ1635" s="403"/>
      <c r="AK1635" s="403"/>
      <c r="AL1635" s="403"/>
      <c r="AM1635" s="403"/>
      <c r="AN1635" s="403"/>
      <c r="AO1635" s="434" t="str">
        <f>VLOOKUP($B1633,[1]D3_3!$B$5:$AV$27,18,FALSE)&amp;""</f>
        <v/>
      </c>
      <c r="AP1635" s="435"/>
      <c r="AQ1635" s="436" t="s">
        <v>60</v>
      </c>
      <c r="AR1635" s="436"/>
      <c r="AS1635" s="436"/>
      <c r="AT1635" s="436"/>
      <c r="AU1635" s="406" t="str">
        <f>VLOOKUP($B1633,[1]D3_3!$B$5:$AV$27,21,FALSE)&amp;""</f>
        <v/>
      </c>
      <c r="AV1635" s="365"/>
      <c r="AW1635" s="365"/>
      <c r="AX1635" s="223" t="s">
        <v>59</v>
      </c>
      <c r="AY1635" s="365" t="str">
        <f>VLOOKUP($B1633,[1]D3_3!$B$5:$AV$27,22,FALSE)&amp;""</f>
        <v/>
      </c>
      <c r="AZ1635" s="365"/>
      <c r="BA1635" s="366"/>
      <c r="BB1635" s="60"/>
      <c r="BC1635" s="60"/>
      <c r="BD1635" s="60"/>
    </row>
    <row r="1636" spans="2:56" ht="14.25" customHeight="1" x14ac:dyDescent="0.55000000000000004">
      <c r="B1636" s="387"/>
      <c r="C1636" s="388"/>
      <c r="D1636" s="388"/>
      <c r="E1636" s="388"/>
      <c r="F1636" s="389"/>
      <c r="G1636" s="396"/>
      <c r="H1636" s="397"/>
      <c r="I1636" s="397"/>
      <c r="J1636" s="398"/>
      <c r="K1636" s="376"/>
      <c r="L1636" s="376"/>
      <c r="M1636" s="376"/>
      <c r="N1636" s="376"/>
      <c r="O1636" s="376"/>
      <c r="P1636" s="377"/>
      <c r="Q1636" s="435"/>
      <c r="R1636" s="435"/>
      <c r="S1636" s="184"/>
      <c r="T1636" s="184"/>
      <c r="U1636" s="184"/>
      <c r="V1636" s="184"/>
      <c r="W1636" s="184"/>
      <c r="X1636" s="184"/>
      <c r="Y1636" s="184"/>
      <c r="Z1636" s="184"/>
      <c r="AA1636" s="184"/>
      <c r="AB1636" s="184"/>
      <c r="AC1636" s="184"/>
      <c r="AD1636" s="184"/>
      <c r="AE1636" s="184"/>
      <c r="AF1636" s="184"/>
      <c r="AG1636" s="184"/>
      <c r="AH1636" s="184"/>
      <c r="AI1636" s="404"/>
      <c r="AJ1636" s="405"/>
      <c r="AK1636" s="405"/>
      <c r="AL1636" s="405"/>
      <c r="AM1636" s="405"/>
      <c r="AN1636" s="405"/>
      <c r="AO1636" s="435"/>
      <c r="AP1636" s="435"/>
      <c r="AQ1636" s="437"/>
      <c r="AR1636" s="437"/>
      <c r="AS1636" s="437"/>
      <c r="AT1636" s="437"/>
      <c r="AU1636" s="361"/>
      <c r="AV1636" s="364"/>
      <c r="AW1636" s="364"/>
      <c r="AX1636" s="245"/>
      <c r="AY1636" s="364"/>
      <c r="AZ1636" s="364"/>
      <c r="BA1636" s="362"/>
      <c r="BB1636" s="60"/>
      <c r="BC1636" s="60"/>
      <c r="BD1636" s="60"/>
    </row>
    <row r="1637" spans="2:56" ht="14.25" customHeight="1" x14ac:dyDescent="0.55000000000000004">
      <c r="B1637" s="439"/>
      <c r="C1637" s="440"/>
      <c r="D1637" s="440"/>
      <c r="E1637" s="440"/>
      <c r="F1637" s="441"/>
      <c r="G1637" s="396"/>
      <c r="H1637" s="397"/>
      <c r="I1637" s="397"/>
      <c r="J1637" s="398"/>
      <c r="K1637" s="369" t="s">
        <v>6147</v>
      </c>
      <c r="L1637" s="370"/>
      <c r="M1637" s="370"/>
      <c r="N1637" s="370"/>
      <c r="O1637" s="370"/>
      <c r="P1637" s="371"/>
      <c r="Q1637" s="378" t="str">
        <f>VLOOKUP($B1633,[1]D3_3!$B$5:$AV$27,47,FALSE)&amp;""</f>
        <v/>
      </c>
      <c r="R1637" s="378"/>
      <c r="S1637" s="378"/>
      <c r="T1637" s="378"/>
      <c r="U1637" s="378"/>
      <c r="V1637" s="378"/>
      <c r="W1637" s="378"/>
      <c r="X1637" s="378"/>
      <c r="Y1637" s="378"/>
      <c r="Z1637" s="378"/>
      <c r="AA1637" s="378"/>
      <c r="AB1637" s="378"/>
      <c r="AC1637" s="378"/>
      <c r="AD1637" s="378"/>
      <c r="AE1637" s="378"/>
      <c r="AF1637" s="378"/>
      <c r="AG1637" s="378"/>
      <c r="AH1637" s="378"/>
      <c r="AI1637" s="378"/>
      <c r="AJ1637" s="378"/>
      <c r="AK1637" s="378"/>
      <c r="AL1637" s="378"/>
      <c r="AM1637" s="378"/>
      <c r="AN1637" s="378"/>
      <c r="AO1637" s="378"/>
      <c r="AP1637" s="378"/>
      <c r="AQ1637" s="378"/>
      <c r="AR1637" s="378"/>
      <c r="AS1637" s="378"/>
      <c r="AT1637" s="378"/>
      <c r="AU1637" s="378"/>
      <c r="AV1637" s="378"/>
      <c r="AW1637" s="378"/>
      <c r="AX1637" s="378"/>
      <c r="AY1637" s="378"/>
      <c r="AZ1637" s="378"/>
      <c r="BA1637" s="379"/>
      <c r="BB1637" s="60"/>
      <c r="BC1637" s="60"/>
      <c r="BD1637" s="60"/>
    </row>
    <row r="1638" spans="2:56" ht="14.25" customHeight="1" x14ac:dyDescent="0.55000000000000004">
      <c r="B1638" s="439"/>
      <c r="C1638" s="440"/>
      <c r="D1638" s="440"/>
      <c r="E1638" s="440"/>
      <c r="F1638" s="441"/>
      <c r="G1638" s="396"/>
      <c r="H1638" s="397"/>
      <c r="I1638" s="397"/>
      <c r="J1638" s="398"/>
      <c r="K1638" s="372"/>
      <c r="L1638" s="373"/>
      <c r="M1638" s="373"/>
      <c r="N1638" s="373"/>
      <c r="O1638" s="373"/>
      <c r="P1638" s="374"/>
      <c r="Q1638" s="380"/>
      <c r="R1638" s="380"/>
      <c r="S1638" s="380"/>
      <c r="T1638" s="380"/>
      <c r="U1638" s="380"/>
      <c r="V1638" s="380"/>
      <c r="W1638" s="380"/>
      <c r="X1638" s="380"/>
      <c r="Y1638" s="380"/>
      <c r="Z1638" s="380"/>
      <c r="AA1638" s="380"/>
      <c r="AB1638" s="380"/>
      <c r="AC1638" s="380"/>
      <c r="AD1638" s="380"/>
      <c r="AE1638" s="380"/>
      <c r="AF1638" s="380"/>
      <c r="AG1638" s="380"/>
      <c r="AH1638" s="380"/>
      <c r="AI1638" s="380"/>
      <c r="AJ1638" s="380"/>
      <c r="AK1638" s="380"/>
      <c r="AL1638" s="380"/>
      <c r="AM1638" s="380"/>
      <c r="AN1638" s="380"/>
      <c r="AO1638" s="380"/>
      <c r="AP1638" s="380"/>
      <c r="AQ1638" s="380"/>
      <c r="AR1638" s="380"/>
      <c r="AS1638" s="380"/>
      <c r="AT1638" s="380"/>
      <c r="AU1638" s="380"/>
      <c r="AV1638" s="380"/>
      <c r="AW1638" s="380"/>
      <c r="AX1638" s="380"/>
      <c r="AY1638" s="380"/>
      <c r="AZ1638" s="380"/>
      <c r="BA1638" s="381"/>
      <c r="BB1638" s="60"/>
      <c r="BC1638" s="60"/>
      <c r="BD1638" s="60"/>
    </row>
    <row r="1639" spans="2:56" ht="14.25" customHeight="1" x14ac:dyDescent="0.55000000000000004">
      <c r="B1639" s="439"/>
      <c r="C1639" s="440"/>
      <c r="D1639" s="440"/>
      <c r="E1639" s="440"/>
      <c r="F1639" s="441"/>
      <c r="G1639" s="396"/>
      <c r="H1639" s="397"/>
      <c r="I1639" s="397"/>
      <c r="J1639" s="398"/>
      <c r="K1639" s="372"/>
      <c r="L1639" s="373"/>
      <c r="M1639" s="373"/>
      <c r="N1639" s="373"/>
      <c r="O1639" s="373"/>
      <c r="P1639" s="374"/>
      <c r="Q1639" s="380"/>
      <c r="R1639" s="380"/>
      <c r="S1639" s="380"/>
      <c r="T1639" s="380"/>
      <c r="U1639" s="380"/>
      <c r="V1639" s="380"/>
      <c r="W1639" s="380"/>
      <c r="X1639" s="380"/>
      <c r="Y1639" s="380"/>
      <c r="Z1639" s="380"/>
      <c r="AA1639" s="380"/>
      <c r="AB1639" s="380"/>
      <c r="AC1639" s="380"/>
      <c r="AD1639" s="380"/>
      <c r="AE1639" s="380"/>
      <c r="AF1639" s="380"/>
      <c r="AG1639" s="380"/>
      <c r="AH1639" s="380"/>
      <c r="AI1639" s="380"/>
      <c r="AJ1639" s="380"/>
      <c r="AK1639" s="380"/>
      <c r="AL1639" s="380"/>
      <c r="AM1639" s="380"/>
      <c r="AN1639" s="380"/>
      <c r="AO1639" s="380"/>
      <c r="AP1639" s="380"/>
      <c r="AQ1639" s="380"/>
      <c r="AR1639" s="380"/>
      <c r="AS1639" s="380"/>
      <c r="AT1639" s="380"/>
      <c r="AU1639" s="380"/>
      <c r="AV1639" s="380"/>
      <c r="AW1639" s="380"/>
      <c r="AX1639" s="380"/>
      <c r="AY1639" s="380"/>
      <c r="AZ1639" s="380"/>
      <c r="BA1639" s="381"/>
      <c r="BB1639" s="60"/>
      <c r="BC1639" s="60"/>
      <c r="BD1639" s="60"/>
    </row>
    <row r="1640" spans="2:56" ht="14.25" customHeight="1" x14ac:dyDescent="0.55000000000000004">
      <c r="B1640" s="439"/>
      <c r="C1640" s="440"/>
      <c r="D1640" s="440"/>
      <c r="E1640" s="440"/>
      <c r="F1640" s="441"/>
      <c r="G1640" s="396"/>
      <c r="H1640" s="397"/>
      <c r="I1640" s="397"/>
      <c r="J1640" s="398"/>
      <c r="K1640" s="372"/>
      <c r="L1640" s="373"/>
      <c r="M1640" s="373"/>
      <c r="N1640" s="373"/>
      <c r="O1640" s="373"/>
      <c r="P1640" s="374"/>
      <c r="Q1640" s="380"/>
      <c r="R1640" s="380"/>
      <c r="S1640" s="380"/>
      <c r="T1640" s="380"/>
      <c r="U1640" s="380"/>
      <c r="V1640" s="380"/>
      <c r="W1640" s="380"/>
      <c r="X1640" s="380"/>
      <c r="Y1640" s="380"/>
      <c r="Z1640" s="380"/>
      <c r="AA1640" s="380"/>
      <c r="AB1640" s="380"/>
      <c r="AC1640" s="380"/>
      <c r="AD1640" s="380"/>
      <c r="AE1640" s="380"/>
      <c r="AF1640" s="380"/>
      <c r="AG1640" s="380"/>
      <c r="AH1640" s="380"/>
      <c r="AI1640" s="380"/>
      <c r="AJ1640" s="380"/>
      <c r="AK1640" s="380"/>
      <c r="AL1640" s="380"/>
      <c r="AM1640" s="380"/>
      <c r="AN1640" s="380"/>
      <c r="AO1640" s="380"/>
      <c r="AP1640" s="380"/>
      <c r="AQ1640" s="380"/>
      <c r="AR1640" s="380"/>
      <c r="AS1640" s="380"/>
      <c r="AT1640" s="380"/>
      <c r="AU1640" s="380"/>
      <c r="AV1640" s="380"/>
      <c r="AW1640" s="380"/>
      <c r="AX1640" s="380"/>
      <c r="AY1640" s="380"/>
      <c r="AZ1640" s="380"/>
      <c r="BA1640" s="381"/>
      <c r="BB1640" s="60"/>
      <c r="BC1640" s="60"/>
      <c r="BD1640" s="60"/>
    </row>
    <row r="1641" spans="2:56" ht="14.25" customHeight="1" x14ac:dyDescent="0.55000000000000004">
      <c r="B1641" s="442"/>
      <c r="C1641" s="443"/>
      <c r="D1641" s="443"/>
      <c r="E1641" s="443"/>
      <c r="F1641" s="444"/>
      <c r="G1641" s="399"/>
      <c r="H1641" s="400"/>
      <c r="I1641" s="400"/>
      <c r="J1641" s="401"/>
      <c r="K1641" s="375"/>
      <c r="L1641" s="376"/>
      <c r="M1641" s="376"/>
      <c r="N1641" s="376"/>
      <c r="O1641" s="376"/>
      <c r="P1641" s="377"/>
      <c r="Q1641" s="382"/>
      <c r="R1641" s="382"/>
      <c r="S1641" s="382"/>
      <c r="T1641" s="382"/>
      <c r="U1641" s="382"/>
      <c r="V1641" s="382"/>
      <c r="W1641" s="382"/>
      <c r="X1641" s="382"/>
      <c r="Y1641" s="382"/>
      <c r="Z1641" s="382"/>
      <c r="AA1641" s="382"/>
      <c r="AB1641" s="382"/>
      <c r="AC1641" s="382"/>
      <c r="AD1641" s="382"/>
      <c r="AE1641" s="382"/>
      <c r="AF1641" s="382"/>
      <c r="AG1641" s="382"/>
      <c r="AH1641" s="382"/>
      <c r="AI1641" s="382"/>
      <c r="AJ1641" s="382"/>
      <c r="AK1641" s="382"/>
      <c r="AL1641" s="382"/>
      <c r="AM1641" s="382"/>
      <c r="AN1641" s="382"/>
      <c r="AO1641" s="382"/>
      <c r="AP1641" s="382"/>
      <c r="AQ1641" s="382"/>
      <c r="AR1641" s="382"/>
      <c r="AS1641" s="382"/>
      <c r="AT1641" s="382"/>
      <c r="AU1641" s="382"/>
      <c r="AV1641" s="382"/>
      <c r="AW1641" s="382"/>
      <c r="AX1641" s="382"/>
      <c r="AY1641" s="382"/>
      <c r="AZ1641" s="382"/>
      <c r="BA1641" s="383"/>
      <c r="BB1641" s="60"/>
      <c r="BC1641" s="60"/>
      <c r="BD1641" s="60"/>
    </row>
    <row r="1642" spans="2:56" ht="14.25" customHeight="1" x14ac:dyDescent="0.55000000000000004">
      <c r="B1642" s="384" t="s">
        <v>6167</v>
      </c>
      <c r="C1642" s="385"/>
      <c r="D1642" s="385"/>
      <c r="E1642" s="385"/>
      <c r="F1642" s="386"/>
      <c r="G1642" s="393" t="str">
        <f>VLOOKUP($B1642,[1]D3_3!$B$5:$AV$27,5,FALSE)&amp;""</f>
        <v/>
      </c>
      <c r="H1642" s="394"/>
      <c r="I1642" s="394"/>
      <c r="J1642" s="395"/>
      <c r="K1642" s="370" t="s">
        <v>6145</v>
      </c>
      <c r="L1642" s="370"/>
      <c r="M1642" s="370"/>
      <c r="N1642" s="370"/>
      <c r="O1642" s="370"/>
      <c r="P1642" s="371"/>
      <c r="Q1642" s="434" t="str">
        <f>VLOOKUP($B1642,[1]D3_3!$B$5:$AV$27,7,FALSE)&amp;""</f>
        <v/>
      </c>
      <c r="R1642" s="435"/>
      <c r="S1642" s="320" t="str">
        <f>VLOOKUP($B1642,[1]D3_3!$B$5:$AV$27,9,FALSE)&amp;""</f>
        <v/>
      </c>
      <c r="T1642" s="184"/>
      <c r="U1642" s="320" t="str">
        <f>VLOOKUP($B1642,[1]D3_3!$B$5:$AV$27,10,FALSE)&amp;""</f>
        <v/>
      </c>
      <c r="V1642" s="184"/>
      <c r="W1642" s="320" t="str">
        <f>VLOOKUP($B1642,[1]D3_3!$B$5:$AV$27,11,FALSE)&amp;""</f>
        <v/>
      </c>
      <c r="X1642" s="184"/>
      <c r="Y1642" s="320" t="str">
        <f>VLOOKUP($B1642,[1]D3_3!$B$5:$AV$27,12,FALSE)&amp;""</f>
        <v/>
      </c>
      <c r="Z1642" s="184"/>
      <c r="AA1642" s="320" t="str">
        <f>VLOOKUP($B1642,[1]D3_3!$B$5:$AV$27,13,FALSE)&amp;""</f>
        <v/>
      </c>
      <c r="AB1642" s="184"/>
      <c r="AC1642" s="320" t="str">
        <f>VLOOKUP($B1642,[1]D3_3!$B$5:$AV$27,14,FALSE)&amp;""</f>
        <v/>
      </c>
      <c r="AD1642" s="184"/>
      <c r="AE1642" s="320" t="str">
        <f>VLOOKUP($B1642,[1]D3_3!$B$5:$AV$27,15,FALSE)&amp;""</f>
        <v/>
      </c>
      <c r="AF1642" s="184"/>
      <c r="AG1642" s="320" t="str">
        <f>VLOOKUP($B1642,[1]D3_3!$B$5:$AV$27,16,FALSE)&amp;""</f>
        <v/>
      </c>
      <c r="AH1642" s="184"/>
      <c r="AI1642" s="407" t="s">
        <v>6362</v>
      </c>
      <c r="AJ1642" s="408"/>
      <c r="AK1642" s="408"/>
      <c r="AL1642" s="408"/>
      <c r="AM1642" s="408"/>
      <c r="AN1642" s="408"/>
      <c r="AO1642" s="434" t="str">
        <f>VLOOKUP($B1642,[1]D3_3!$B$5:$AV$27,17,FALSE)&amp;""</f>
        <v/>
      </c>
      <c r="AP1642" s="435"/>
      <c r="AQ1642" s="438" t="s">
        <v>58</v>
      </c>
      <c r="AR1642" s="438"/>
      <c r="AS1642" s="438"/>
      <c r="AT1642" s="438"/>
      <c r="AU1642" s="321" t="str">
        <f>VLOOKUP($B1642,[1]D3_3!$B$5:$AV$27,19,FALSE)&amp;""</f>
        <v/>
      </c>
      <c r="AV1642" s="363"/>
      <c r="AW1642" s="363"/>
      <c r="AX1642" s="216" t="s">
        <v>59</v>
      </c>
      <c r="AY1642" s="363" t="str">
        <f>VLOOKUP($B1642,[1]D3_3!$B$5:$AV$27,20,FALSE)&amp;""</f>
        <v/>
      </c>
      <c r="AZ1642" s="363"/>
      <c r="BA1642" s="360"/>
      <c r="BB1642" s="60"/>
      <c r="BC1642" s="60"/>
      <c r="BD1642" s="60"/>
    </row>
    <row r="1643" spans="2:56" ht="14.25" customHeight="1" x14ac:dyDescent="0.55000000000000004">
      <c r="B1643" s="387"/>
      <c r="C1643" s="388"/>
      <c r="D1643" s="388"/>
      <c r="E1643" s="388"/>
      <c r="F1643" s="389"/>
      <c r="G1643" s="396"/>
      <c r="H1643" s="397"/>
      <c r="I1643" s="397"/>
      <c r="J1643" s="398"/>
      <c r="K1643" s="376"/>
      <c r="L1643" s="376"/>
      <c r="M1643" s="376"/>
      <c r="N1643" s="376"/>
      <c r="O1643" s="376"/>
      <c r="P1643" s="377"/>
      <c r="Q1643" s="435"/>
      <c r="R1643" s="435"/>
      <c r="S1643" s="184"/>
      <c r="T1643" s="184"/>
      <c r="U1643" s="184"/>
      <c r="V1643" s="184"/>
      <c r="W1643" s="184"/>
      <c r="X1643" s="184"/>
      <c r="Y1643" s="184"/>
      <c r="Z1643" s="184"/>
      <c r="AA1643" s="184"/>
      <c r="AB1643" s="184"/>
      <c r="AC1643" s="184"/>
      <c r="AD1643" s="184"/>
      <c r="AE1643" s="184"/>
      <c r="AF1643" s="184"/>
      <c r="AG1643" s="184"/>
      <c r="AH1643" s="184"/>
      <c r="AI1643" s="409"/>
      <c r="AJ1643" s="410"/>
      <c r="AK1643" s="410"/>
      <c r="AL1643" s="410"/>
      <c r="AM1643" s="410"/>
      <c r="AN1643" s="410"/>
      <c r="AO1643" s="435"/>
      <c r="AP1643" s="435"/>
      <c r="AQ1643" s="436"/>
      <c r="AR1643" s="436"/>
      <c r="AS1643" s="436"/>
      <c r="AT1643" s="436"/>
      <c r="AU1643" s="411"/>
      <c r="AV1643" s="367"/>
      <c r="AW1643" s="367"/>
      <c r="AX1643" s="223"/>
      <c r="AY1643" s="367"/>
      <c r="AZ1643" s="367"/>
      <c r="BA1643" s="368"/>
      <c r="BB1643" s="60"/>
      <c r="BC1643" s="60"/>
      <c r="BD1643" s="60"/>
    </row>
    <row r="1644" spans="2:56" ht="14.25" customHeight="1" x14ac:dyDescent="0.55000000000000004">
      <c r="B1644" s="387"/>
      <c r="C1644" s="388"/>
      <c r="D1644" s="388"/>
      <c r="E1644" s="388"/>
      <c r="F1644" s="389"/>
      <c r="G1644" s="396"/>
      <c r="H1644" s="397"/>
      <c r="I1644" s="397"/>
      <c r="J1644" s="398"/>
      <c r="K1644" s="370" t="s">
        <v>6146</v>
      </c>
      <c r="L1644" s="370"/>
      <c r="M1644" s="370"/>
      <c r="N1644" s="370"/>
      <c r="O1644" s="370"/>
      <c r="P1644" s="371"/>
      <c r="Q1644" s="434" t="str">
        <f>VLOOKUP($B1642,[1]D3_3!$B$5:$AV$27,8,FALSE)&amp;""</f>
        <v/>
      </c>
      <c r="R1644" s="435"/>
      <c r="S1644" s="184"/>
      <c r="T1644" s="184"/>
      <c r="U1644" s="184"/>
      <c r="V1644" s="184"/>
      <c r="W1644" s="184"/>
      <c r="X1644" s="184"/>
      <c r="Y1644" s="184"/>
      <c r="Z1644" s="184"/>
      <c r="AA1644" s="184"/>
      <c r="AB1644" s="184"/>
      <c r="AC1644" s="184"/>
      <c r="AD1644" s="184"/>
      <c r="AE1644" s="184"/>
      <c r="AF1644" s="184"/>
      <c r="AG1644" s="184"/>
      <c r="AH1644" s="184"/>
      <c r="AI1644" s="402" t="s">
        <v>6363</v>
      </c>
      <c r="AJ1644" s="403"/>
      <c r="AK1644" s="403"/>
      <c r="AL1644" s="403"/>
      <c r="AM1644" s="403"/>
      <c r="AN1644" s="403"/>
      <c r="AO1644" s="434" t="str">
        <f>VLOOKUP($B1642,[1]D3_3!$B$5:$AV$27,18,FALSE)&amp;""</f>
        <v/>
      </c>
      <c r="AP1644" s="435"/>
      <c r="AQ1644" s="436" t="s">
        <v>60</v>
      </c>
      <c r="AR1644" s="436"/>
      <c r="AS1644" s="436"/>
      <c r="AT1644" s="436"/>
      <c r="AU1644" s="406" t="str">
        <f>VLOOKUP($B1642,[1]D3_3!$B$5:$AV$27,21,FALSE)&amp;""</f>
        <v/>
      </c>
      <c r="AV1644" s="365"/>
      <c r="AW1644" s="365"/>
      <c r="AX1644" s="223" t="s">
        <v>59</v>
      </c>
      <c r="AY1644" s="365" t="str">
        <f>VLOOKUP($B1642,[1]D3_3!$B$5:$AV$27,22,FALSE)&amp;""</f>
        <v/>
      </c>
      <c r="AZ1644" s="365"/>
      <c r="BA1644" s="366"/>
      <c r="BB1644" s="60"/>
      <c r="BC1644" s="60"/>
      <c r="BD1644" s="60"/>
    </row>
    <row r="1645" spans="2:56" ht="14.25" customHeight="1" x14ac:dyDescent="0.55000000000000004">
      <c r="B1645" s="387"/>
      <c r="C1645" s="388"/>
      <c r="D1645" s="388"/>
      <c r="E1645" s="388"/>
      <c r="F1645" s="389"/>
      <c r="G1645" s="396"/>
      <c r="H1645" s="397"/>
      <c r="I1645" s="397"/>
      <c r="J1645" s="398"/>
      <c r="K1645" s="376"/>
      <c r="L1645" s="376"/>
      <c r="M1645" s="376"/>
      <c r="N1645" s="376"/>
      <c r="O1645" s="376"/>
      <c r="P1645" s="377"/>
      <c r="Q1645" s="435"/>
      <c r="R1645" s="435"/>
      <c r="S1645" s="184"/>
      <c r="T1645" s="184"/>
      <c r="U1645" s="184"/>
      <c r="V1645" s="184"/>
      <c r="W1645" s="184"/>
      <c r="X1645" s="184"/>
      <c r="Y1645" s="184"/>
      <c r="Z1645" s="184"/>
      <c r="AA1645" s="184"/>
      <c r="AB1645" s="184"/>
      <c r="AC1645" s="184"/>
      <c r="AD1645" s="184"/>
      <c r="AE1645" s="184"/>
      <c r="AF1645" s="184"/>
      <c r="AG1645" s="184"/>
      <c r="AH1645" s="184"/>
      <c r="AI1645" s="404"/>
      <c r="AJ1645" s="405"/>
      <c r="AK1645" s="405"/>
      <c r="AL1645" s="405"/>
      <c r="AM1645" s="405"/>
      <c r="AN1645" s="405"/>
      <c r="AO1645" s="435"/>
      <c r="AP1645" s="435"/>
      <c r="AQ1645" s="437"/>
      <c r="AR1645" s="437"/>
      <c r="AS1645" s="437"/>
      <c r="AT1645" s="437"/>
      <c r="AU1645" s="361"/>
      <c r="AV1645" s="364"/>
      <c r="AW1645" s="364"/>
      <c r="AX1645" s="245"/>
      <c r="AY1645" s="364"/>
      <c r="AZ1645" s="364"/>
      <c r="BA1645" s="362"/>
      <c r="BB1645" s="60"/>
      <c r="BC1645" s="60"/>
      <c r="BD1645" s="60"/>
    </row>
    <row r="1646" spans="2:56" ht="14.25" customHeight="1" x14ac:dyDescent="0.55000000000000004">
      <c r="B1646" s="439"/>
      <c r="C1646" s="440"/>
      <c r="D1646" s="440"/>
      <c r="E1646" s="440"/>
      <c r="F1646" s="441"/>
      <c r="G1646" s="396"/>
      <c r="H1646" s="397"/>
      <c r="I1646" s="397"/>
      <c r="J1646" s="398"/>
      <c r="K1646" s="369" t="s">
        <v>6147</v>
      </c>
      <c r="L1646" s="370"/>
      <c r="M1646" s="370"/>
      <c r="N1646" s="370"/>
      <c r="O1646" s="370"/>
      <c r="P1646" s="371"/>
      <c r="Q1646" s="378" t="str">
        <f>VLOOKUP($B1642,[1]D3_3!$B$5:$AV$27,47,FALSE)&amp;""</f>
        <v/>
      </c>
      <c r="R1646" s="378"/>
      <c r="S1646" s="378"/>
      <c r="T1646" s="378"/>
      <c r="U1646" s="378"/>
      <c r="V1646" s="378"/>
      <c r="W1646" s="378"/>
      <c r="X1646" s="378"/>
      <c r="Y1646" s="378"/>
      <c r="Z1646" s="378"/>
      <c r="AA1646" s="378"/>
      <c r="AB1646" s="378"/>
      <c r="AC1646" s="378"/>
      <c r="AD1646" s="378"/>
      <c r="AE1646" s="378"/>
      <c r="AF1646" s="378"/>
      <c r="AG1646" s="378"/>
      <c r="AH1646" s="378"/>
      <c r="AI1646" s="378"/>
      <c r="AJ1646" s="378"/>
      <c r="AK1646" s="378"/>
      <c r="AL1646" s="378"/>
      <c r="AM1646" s="378"/>
      <c r="AN1646" s="378"/>
      <c r="AO1646" s="378"/>
      <c r="AP1646" s="378"/>
      <c r="AQ1646" s="378"/>
      <c r="AR1646" s="378"/>
      <c r="AS1646" s="378"/>
      <c r="AT1646" s="378"/>
      <c r="AU1646" s="378"/>
      <c r="AV1646" s="378"/>
      <c r="AW1646" s="378"/>
      <c r="AX1646" s="378"/>
      <c r="AY1646" s="378"/>
      <c r="AZ1646" s="378"/>
      <c r="BA1646" s="379"/>
      <c r="BB1646" s="60"/>
      <c r="BC1646" s="60"/>
      <c r="BD1646" s="60"/>
    </row>
    <row r="1647" spans="2:56" ht="14.25" customHeight="1" x14ac:dyDescent="0.55000000000000004">
      <c r="B1647" s="439"/>
      <c r="C1647" s="440"/>
      <c r="D1647" s="440"/>
      <c r="E1647" s="440"/>
      <c r="F1647" s="441"/>
      <c r="G1647" s="396"/>
      <c r="H1647" s="397"/>
      <c r="I1647" s="397"/>
      <c r="J1647" s="398"/>
      <c r="K1647" s="372"/>
      <c r="L1647" s="373"/>
      <c r="M1647" s="373"/>
      <c r="N1647" s="373"/>
      <c r="O1647" s="373"/>
      <c r="P1647" s="374"/>
      <c r="Q1647" s="380"/>
      <c r="R1647" s="380"/>
      <c r="S1647" s="380"/>
      <c r="T1647" s="380"/>
      <c r="U1647" s="380"/>
      <c r="V1647" s="380"/>
      <c r="W1647" s="380"/>
      <c r="X1647" s="380"/>
      <c r="Y1647" s="380"/>
      <c r="Z1647" s="380"/>
      <c r="AA1647" s="380"/>
      <c r="AB1647" s="380"/>
      <c r="AC1647" s="380"/>
      <c r="AD1647" s="380"/>
      <c r="AE1647" s="380"/>
      <c r="AF1647" s="380"/>
      <c r="AG1647" s="380"/>
      <c r="AH1647" s="380"/>
      <c r="AI1647" s="380"/>
      <c r="AJ1647" s="380"/>
      <c r="AK1647" s="380"/>
      <c r="AL1647" s="380"/>
      <c r="AM1647" s="380"/>
      <c r="AN1647" s="380"/>
      <c r="AO1647" s="380"/>
      <c r="AP1647" s="380"/>
      <c r="AQ1647" s="380"/>
      <c r="AR1647" s="380"/>
      <c r="AS1647" s="380"/>
      <c r="AT1647" s="380"/>
      <c r="AU1647" s="380"/>
      <c r="AV1647" s="380"/>
      <c r="AW1647" s="380"/>
      <c r="AX1647" s="380"/>
      <c r="AY1647" s="380"/>
      <c r="AZ1647" s="380"/>
      <c r="BA1647" s="381"/>
      <c r="BB1647" s="60"/>
      <c r="BC1647" s="60"/>
      <c r="BD1647" s="60"/>
    </row>
    <row r="1648" spans="2:56" ht="14.25" customHeight="1" x14ac:dyDescent="0.55000000000000004">
      <c r="B1648" s="439"/>
      <c r="C1648" s="440"/>
      <c r="D1648" s="440"/>
      <c r="E1648" s="440"/>
      <c r="F1648" s="441"/>
      <c r="G1648" s="396"/>
      <c r="H1648" s="397"/>
      <c r="I1648" s="397"/>
      <c r="J1648" s="398"/>
      <c r="K1648" s="372"/>
      <c r="L1648" s="373"/>
      <c r="M1648" s="373"/>
      <c r="N1648" s="373"/>
      <c r="O1648" s="373"/>
      <c r="P1648" s="374"/>
      <c r="Q1648" s="380"/>
      <c r="R1648" s="380"/>
      <c r="S1648" s="380"/>
      <c r="T1648" s="380"/>
      <c r="U1648" s="380"/>
      <c r="V1648" s="380"/>
      <c r="W1648" s="380"/>
      <c r="X1648" s="380"/>
      <c r="Y1648" s="380"/>
      <c r="Z1648" s="380"/>
      <c r="AA1648" s="380"/>
      <c r="AB1648" s="380"/>
      <c r="AC1648" s="380"/>
      <c r="AD1648" s="380"/>
      <c r="AE1648" s="380"/>
      <c r="AF1648" s="380"/>
      <c r="AG1648" s="380"/>
      <c r="AH1648" s="380"/>
      <c r="AI1648" s="380"/>
      <c r="AJ1648" s="380"/>
      <c r="AK1648" s="380"/>
      <c r="AL1648" s="380"/>
      <c r="AM1648" s="380"/>
      <c r="AN1648" s="380"/>
      <c r="AO1648" s="380"/>
      <c r="AP1648" s="380"/>
      <c r="AQ1648" s="380"/>
      <c r="AR1648" s="380"/>
      <c r="AS1648" s="380"/>
      <c r="AT1648" s="380"/>
      <c r="AU1648" s="380"/>
      <c r="AV1648" s="380"/>
      <c r="AW1648" s="380"/>
      <c r="AX1648" s="380"/>
      <c r="AY1648" s="380"/>
      <c r="AZ1648" s="380"/>
      <c r="BA1648" s="381"/>
      <c r="BB1648" s="60"/>
      <c r="BC1648" s="60"/>
      <c r="BD1648" s="60"/>
    </row>
    <row r="1649" spans="1:56" ht="14.25" customHeight="1" x14ac:dyDescent="0.55000000000000004">
      <c r="B1649" s="439"/>
      <c r="C1649" s="440"/>
      <c r="D1649" s="440"/>
      <c r="E1649" s="440"/>
      <c r="F1649" s="441"/>
      <c r="G1649" s="396"/>
      <c r="H1649" s="397"/>
      <c r="I1649" s="397"/>
      <c r="J1649" s="398"/>
      <c r="K1649" s="372"/>
      <c r="L1649" s="373"/>
      <c r="M1649" s="373"/>
      <c r="N1649" s="373"/>
      <c r="O1649" s="373"/>
      <c r="P1649" s="374"/>
      <c r="Q1649" s="380"/>
      <c r="R1649" s="380"/>
      <c r="S1649" s="380"/>
      <c r="T1649" s="380"/>
      <c r="U1649" s="380"/>
      <c r="V1649" s="380"/>
      <c r="W1649" s="380"/>
      <c r="X1649" s="380"/>
      <c r="Y1649" s="380"/>
      <c r="Z1649" s="380"/>
      <c r="AA1649" s="380"/>
      <c r="AB1649" s="380"/>
      <c r="AC1649" s="380"/>
      <c r="AD1649" s="380"/>
      <c r="AE1649" s="380"/>
      <c r="AF1649" s="380"/>
      <c r="AG1649" s="380"/>
      <c r="AH1649" s="380"/>
      <c r="AI1649" s="380"/>
      <c r="AJ1649" s="380"/>
      <c r="AK1649" s="380"/>
      <c r="AL1649" s="380"/>
      <c r="AM1649" s="380"/>
      <c r="AN1649" s="380"/>
      <c r="AO1649" s="380"/>
      <c r="AP1649" s="380"/>
      <c r="AQ1649" s="380"/>
      <c r="AR1649" s="380"/>
      <c r="AS1649" s="380"/>
      <c r="AT1649" s="380"/>
      <c r="AU1649" s="380"/>
      <c r="AV1649" s="380"/>
      <c r="AW1649" s="380"/>
      <c r="AX1649" s="380"/>
      <c r="AY1649" s="380"/>
      <c r="AZ1649" s="380"/>
      <c r="BA1649" s="381"/>
      <c r="BB1649" s="60"/>
      <c r="BC1649" s="60"/>
      <c r="BD1649" s="60"/>
    </row>
    <row r="1650" spans="1:56" ht="14.25" customHeight="1" x14ac:dyDescent="0.55000000000000004">
      <c r="B1650" s="442"/>
      <c r="C1650" s="443"/>
      <c r="D1650" s="443"/>
      <c r="E1650" s="443"/>
      <c r="F1650" s="444"/>
      <c r="G1650" s="399"/>
      <c r="H1650" s="400"/>
      <c r="I1650" s="400"/>
      <c r="J1650" s="401"/>
      <c r="K1650" s="375"/>
      <c r="L1650" s="376"/>
      <c r="M1650" s="376"/>
      <c r="N1650" s="376"/>
      <c r="O1650" s="376"/>
      <c r="P1650" s="377"/>
      <c r="Q1650" s="382"/>
      <c r="R1650" s="382"/>
      <c r="S1650" s="382"/>
      <c r="T1650" s="382"/>
      <c r="U1650" s="382"/>
      <c r="V1650" s="382"/>
      <c r="W1650" s="382"/>
      <c r="X1650" s="382"/>
      <c r="Y1650" s="382"/>
      <c r="Z1650" s="382"/>
      <c r="AA1650" s="382"/>
      <c r="AB1650" s="382"/>
      <c r="AC1650" s="382"/>
      <c r="AD1650" s="382"/>
      <c r="AE1650" s="382"/>
      <c r="AF1650" s="382"/>
      <c r="AG1650" s="382"/>
      <c r="AH1650" s="382"/>
      <c r="AI1650" s="382"/>
      <c r="AJ1650" s="382"/>
      <c r="AK1650" s="382"/>
      <c r="AL1650" s="382"/>
      <c r="AM1650" s="382"/>
      <c r="AN1650" s="382"/>
      <c r="AO1650" s="382"/>
      <c r="AP1650" s="382"/>
      <c r="AQ1650" s="382"/>
      <c r="AR1650" s="382"/>
      <c r="AS1650" s="382"/>
      <c r="AT1650" s="382"/>
      <c r="AU1650" s="382"/>
      <c r="AV1650" s="382"/>
      <c r="AW1650" s="382"/>
      <c r="AX1650" s="382"/>
      <c r="AY1650" s="382"/>
      <c r="AZ1650" s="382"/>
      <c r="BA1650" s="383"/>
      <c r="BB1650" s="60"/>
      <c r="BC1650" s="60"/>
      <c r="BD1650" s="60"/>
    </row>
    <row r="1651" spans="1:56" ht="14.25" customHeight="1" x14ac:dyDescent="0.55000000000000004">
      <c r="B1651" s="384" t="s">
        <v>6168</v>
      </c>
      <c r="C1651" s="385"/>
      <c r="D1651" s="385"/>
      <c r="E1651" s="385"/>
      <c r="F1651" s="386"/>
      <c r="G1651" s="393" t="str">
        <f>VLOOKUP($B1651,[1]D3_3!$B$5:$AV$27,5,FALSE)&amp;""</f>
        <v/>
      </c>
      <c r="H1651" s="394"/>
      <c r="I1651" s="394"/>
      <c r="J1651" s="395"/>
      <c r="K1651" s="370" t="s">
        <v>6145</v>
      </c>
      <c r="L1651" s="370"/>
      <c r="M1651" s="370"/>
      <c r="N1651" s="370"/>
      <c r="O1651" s="370"/>
      <c r="P1651" s="371"/>
      <c r="Q1651" s="434" t="str">
        <f>VLOOKUP($B1651,[1]D3_3!$B$5:$AV$27,7,FALSE)&amp;""</f>
        <v/>
      </c>
      <c r="R1651" s="435"/>
      <c r="S1651" s="320" t="str">
        <f>VLOOKUP($B1651,[1]D3_3!$B$5:$AV$27,9,FALSE)&amp;""</f>
        <v/>
      </c>
      <c r="T1651" s="184"/>
      <c r="U1651" s="320" t="str">
        <f>VLOOKUP($B1651,[1]D3_3!$B$5:$AV$27,10,FALSE)&amp;""</f>
        <v/>
      </c>
      <c r="V1651" s="184"/>
      <c r="W1651" s="320" t="str">
        <f>VLOOKUP($B1651,[1]D3_3!$B$5:$AV$27,11,FALSE)&amp;""</f>
        <v/>
      </c>
      <c r="X1651" s="184"/>
      <c r="Y1651" s="320" t="str">
        <f>VLOOKUP($B1651,[1]D3_3!$B$5:$AV$27,12,FALSE)&amp;""</f>
        <v/>
      </c>
      <c r="Z1651" s="184"/>
      <c r="AA1651" s="320" t="str">
        <f>VLOOKUP($B1651,[1]D3_3!$B$5:$AV$27,13,FALSE)&amp;""</f>
        <v/>
      </c>
      <c r="AB1651" s="184"/>
      <c r="AC1651" s="320" t="str">
        <f>VLOOKUP($B1651,[1]D3_3!$B$5:$AV$27,14,FALSE)&amp;""</f>
        <v/>
      </c>
      <c r="AD1651" s="184"/>
      <c r="AE1651" s="320" t="str">
        <f>VLOOKUP($B1651,[1]D3_3!$B$5:$AV$27,15,FALSE)&amp;""</f>
        <v/>
      </c>
      <c r="AF1651" s="184"/>
      <c r="AG1651" s="320" t="str">
        <f>VLOOKUP($B1651,[1]D3_3!$B$5:$AV$27,16,FALSE)&amp;""</f>
        <v/>
      </c>
      <c r="AH1651" s="184"/>
      <c r="AI1651" s="407" t="s">
        <v>6362</v>
      </c>
      <c r="AJ1651" s="408"/>
      <c r="AK1651" s="408"/>
      <c r="AL1651" s="408"/>
      <c r="AM1651" s="408"/>
      <c r="AN1651" s="408"/>
      <c r="AO1651" s="434" t="str">
        <f>VLOOKUP($B1651,[1]D3_3!$B$5:$AV$27,17,FALSE)&amp;""</f>
        <v/>
      </c>
      <c r="AP1651" s="435"/>
      <c r="AQ1651" s="438" t="s">
        <v>58</v>
      </c>
      <c r="AR1651" s="438"/>
      <c r="AS1651" s="438"/>
      <c r="AT1651" s="438"/>
      <c r="AU1651" s="321" t="str">
        <f>VLOOKUP($B1651,[1]D3_3!$B$5:$AV$27,19,FALSE)&amp;""</f>
        <v/>
      </c>
      <c r="AV1651" s="363"/>
      <c r="AW1651" s="363"/>
      <c r="AX1651" s="216" t="s">
        <v>59</v>
      </c>
      <c r="AY1651" s="363" t="str">
        <f>VLOOKUP($B1651,[1]D3_3!$B$5:$AV$27,20,FALSE)&amp;""</f>
        <v/>
      </c>
      <c r="AZ1651" s="363"/>
      <c r="BA1651" s="360"/>
      <c r="BB1651" s="60"/>
      <c r="BC1651" s="60"/>
      <c r="BD1651" s="60"/>
    </row>
    <row r="1652" spans="1:56" ht="14.25" customHeight="1" x14ac:dyDescent="0.55000000000000004">
      <c r="B1652" s="387"/>
      <c r="C1652" s="388"/>
      <c r="D1652" s="388"/>
      <c r="E1652" s="388"/>
      <c r="F1652" s="389"/>
      <c r="G1652" s="396"/>
      <c r="H1652" s="397"/>
      <c r="I1652" s="397"/>
      <c r="J1652" s="398"/>
      <c r="K1652" s="376"/>
      <c r="L1652" s="376"/>
      <c r="M1652" s="376"/>
      <c r="N1652" s="376"/>
      <c r="O1652" s="376"/>
      <c r="P1652" s="377"/>
      <c r="Q1652" s="435"/>
      <c r="R1652" s="435"/>
      <c r="S1652" s="184"/>
      <c r="T1652" s="184"/>
      <c r="U1652" s="184"/>
      <c r="V1652" s="184"/>
      <c r="W1652" s="184"/>
      <c r="X1652" s="184"/>
      <c r="Y1652" s="184"/>
      <c r="Z1652" s="184"/>
      <c r="AA1652" s="184"/>
      <c r="AB1652" s="184"/>
      <c r="AC1652" s="184"/>
      <c r="AD1652" s="184"/>
      <c r="AE1652" s="184"/>
      <c r="AF1652" s="184"/>
      <c r="AG1652" s="184"/>
      <c r="AH1652" s="184"/>
      <c r="AI1652" s="409"/>
      <c r="AJ1652" s="410"/>
      <c r="AK1652" s="410"/>
      <c r="AL1652" s="410"/>
      <c r="AM1652" s="410"/>
      <c r="AN1652" s="410"/>
      <c r="AO1652" s="435"/>
      <c r="AP1652" s="435"/>
      <c r="AQ1652" s="436"/>
      <c r="AR1652" s="436"/>
      <c r="AS1652" s="436"/>
      <c r="AT1652" s="436"/>
      <c r="AU1652" s="411"/>
      <c r="AV1652" s="367"/>
      <c r="AW1652" s="367"/>
      <c r="AX1652" s="223"/>
      <c r="AY1652" s="367"/>
      <c r="AZ1652" s="367"/>
      <c r="BA1652" s="368"/>
      <c r="BB1652" s="60"/>
      <c r="BC1652" s="60"/>
      <c r="BD1652" s="60"/>
    </row>
    <row r="1653" spans="1:56" ht="14.25" customHeight="1" x14ac:dyDescent="0.55000000000000004">
      <c r="B1653" s="387"/>
      <c r="C1653" s="388"/>
      <c r="D1653" s="388"/>
      <c r="E1653" s="388"/>
      <c r="F1653" s="389"/>
      <c r="G1653" s="396"/>
      <c r="H1653" s="397"/>
      <c r="I1653" s="397"/>
      <c r="J1653" s="398"/>
      <c r="K1653" s="370" t="s">
        <v>6146</v>
      </c>
      <c r="L1653" s="370"/>
      <c r="M1653" s="370"/>
      <c r="N1653" s="370"/>
      <c r="O1653" s="370"/>
      <c r="P1653" s="371"/>
      <c r="Q1653" s="434" t="str">
        <f>VLOOKUP($B1651,[1]D3_3!$B$5:$AV$27,8,FALSE)&amp;""</f>
        <v/>
      </c>
      <c r="R1653" s="435"/>
      <c r="S1653" s="184"/>
      <c r="T1653" s="184"/>
      <c r="U1653" s="184"/>
      <c r="V1653" s="184"/>
      <c r="W1653" s="184"/>
      <c r="X1653" s="184"/>
      <c r="Y1653" s="184"/>
      <c r="Z1653" s="184"/>
      <c r="AA1653" s="184"/>
      <c r="AB1653" s="184"/>
      <c r="AC1653" s="184"/>
      <c r="AD1653" s="184"/>
      <c r="AE1653" s="184"/>
      <c r="AF1653" s="184"/>
      <c r="AG1653" s="184"/>
      <c r="AH1653" s="184"/>
      <c r="AI1653" s="402" t="s">
        <v>6363</v>
      </c>
      <c r="AJ1653" s="403"/>
      <c r="AK1653" s="403"/>
      <c r="AL1653" s="403"/>
      <c r="AM1653" s="403"/>
      <c r="AN1653" s="403"/>
      <c r="AO1653" s="434" t="str">
        <f>VLOOKUP($B1651,[1]D3_3!$B$5:$AV$27,18,FALSE)&amp;""</f>
        <v/>
      </c>
      <c r="AP1653" s="435"/>
      <c r="AQ1653" s="436" t="s">
        <v>60</v>
      </c>
      <c r="AR1653" s="436"/>
      <c r="AS1653" s="436"/>
      <c r="AT1653" s="436"/>
      <c r="AU1653" s="406" t="str">
        <f>VLOOKUP($B1651,[1]D3_3!$B$5:$AV$27,21,FALSE)&amp;""</f>
        <v/>
      </c>
      <c r="AV1653" s="365"/>
      <c r="AW1653" s="365"/>
      <c r="AX1653" s="223" t="s">
        <v>59</v>
      </c>
      <c r="AY1653" s="365" t="str">
        <f>VLOOKUP($B1651,[1]D3_3!$B$5:$AV$27,22,FALSE)&amp;""</f>
        <v/>
      </c>
      <c r="AZ1653" s="365"/>
      <c r="BA1653" s="366"/>
      <c r="BB1653" s="60"/>
      <c r="BC1653" s="60"/>
      <c r="BD1653" s="60"/>
    </row>
    <row r="1654" spans="1:56" ht="14.25" customHeight="1" x14ac:dyDescent="0.55000000000000004">
      <c r="B1654" s="387"/>
      <c r="C1654" s="388"/>
      <c r="D1654" s="388"/>
      <c r="E1654" s="388"/>
      <c r="F1654" s="389"/>
      <c r="G1654" s="396"/>
      <c r="H1654" s="397"/>
      <c r="I1654" s="397"/>
      <c r="J1654" s="398"/>
      <c r="K1654" s="376"/>
      <c r="L1654" s="376"/>
      <c r="M1654" s="376"/>
      <c r="N1654" s="376"/>
      <c r="O1654" s="376"/>
      <c r="P1654" s="377"/>
      <c r="Q1654" s="435"/>
      <c r="R1654" s="435"/>
      <c r="S1654" s="184"/>
      <c r="T1654" s="184"/>
      <c r="U1654" s="184"/>
      <c r="V1654" s="184"/>
      <c r="W1654" s="184"/>
      <c r="X1654" s="184"/>
      <c r="Y1654" s="184"/>
      <c r="Z1654" s="184"/>
      <c r="AA1654" s="184"/>
      <c r="AB1654" s="184"/>
      <c r="AC1654" s="184"/>
      <c r="AD1654" s="184"/>
      <c r="AE1654" s="184"/>
      <c r="AF1654" s="184"/>
      <c r="AG1654" s="184"/>
      <c r="AH1654" s="184"/>
      <c r="AI1654" s="404"/>
      <c r="AJ1654" s="405"/>
      <c r="AK1654" s="405"/>
      <c r="AL1654" s="405"/>
      <c r="AM1654" s="405"/>
      <c r="AN1654" s="405"/>
      <c r="AO1654" s="435"/>
      <c r="AP1654" s="435"/>
      <c r="AQ1654" s="437"/>
      <c r="AR1654" s="437"/>
      <c r="AS1654" s="437"/>
      <c r="AT1654" s="437"/>
      <c r="AU1654" s="361"/>
      <c r="AV1654" s="364"/>
      <c r="AW1654" s="364"/>
      <c r="AX1654" s="245"/>
      <c r="AY1654" s="364"/>
      <c r="AZ1654" s="364"/>
      <c r="BA1654" s="362"/>
      <c r="BB1654" s="60"/>
      <c r="BC1654" s="60"/>
      <c r="BD1654" s="60"/>
    </row>
    <row r="1655" spans="1:56" ht="14.25" customHeight="1" x14ac:dyDescent="0.55000000000000004">
      <c r="B1655" s="439"/>
      <c r="C1655" s="440"/>
      <c r="D1655" s="440"/>
      <c r="E1655" s="440"/>
      <c r="F1655" s="441"/>
      <c r="G1655" s="396"/>
      <c r="H1655" s="397"/>
      <c r="I1655" s="397"/>
      <c r="J1655" s="398"/>
      <c r="K1655" s="369" t="s">
        <v>6147</v>
      </c>
      <c r="L1655" s="370"/>
      <c r="M1655" s="370"/>
      <c r="N1655" s="370"/>
      <c r="O1655" s="370"/>
      <c r="P1655" s="371"/>
      <c r="Q1655" s="378" t="str">
        <f>VLOOKUP($B1651,[1]D3_3!$B$5:$AV$27,47,FALSE)&amp;""</f>
        <v/>
      </c>
      <c r="R1655" s="378"/>
      <c r="S1655" s="378"/>
      <c r="T1655" s="378"/>
      <c r="U1655" s="378"/>
      <c r="V1655" s="378"/>
      <c r="W1655" s="378"/>
      <c r="X1655" s="378"/>
      <c r="Y1655" s="378"/>
      <c r="Z1655" s="378"/>
      <c r="AA1655" s="378"/>
      <c r="AB1655" s="378"/>
      <c r="AC1655" s="378"/>
      <c r="AD1655" s="378"/>
      <c r="AE1655" s="378"/>
      <c r="AF1655" s="378"/>
      <c r="AG1655" s="378"/>
      <c r="AH1655" s="378"/>
      <c r="AI1655" s="378"/>
      <c r="AJ1655" s="378"/>
      <c r="AK1655" s="378"/>
      <c r="AL1655" s="378"/>
      <c r="AM1655" s="378"/>
      <c r="AN1655" s="378"/>
      <c r="AO1655" s="378"/>
      <c r="AP1655" s="378"/>
      <c r="AQ1655" s="378"/>
      <c r="AR1655" s="378"/>
      <c r="AS1655" s="378"/>
      <c r="AT1655" s="378"/>
      <c r="AU1655" s="378"/>
      <c r="AV1655" s="378"/>
      <c r="AW1655" s="378"/>
      <c r="AX1655" s="378"/>
      <c r="AY1655" s="378"/>
      <c r="AZ1655" s="378"/>
      <c r="BA1655" s="379"/>
      <c r="BB1655" s="60"/>
      <c r="BC1655" s="60"/>
      <c r="BD1655" s="60"/>
    </row>
    <row r="1656" spans="1:56" ht="14.25" customHeight="1" x14ac:dyDescent="0.55000000000000004">
      <c r="B1656" s="439"/>
      <c r="C1656" s="440"/>
      <c r="D1656" s="440"/>
      <c r="E1656" s="440"/>
      <c r="F1656" s="441"/>
      <c r="G1656" s="396"/>
      <c r="H1656" s="397"/>
      <c r="I1656" s="397"/>
      <c r="J1656" s="398"/>
      <c r="K1656" s="372"/>
      <c r="L1656" s="373"/>
      <c r="M1656" s="373"/>
      <c r="N1656" s="373"/>
      <c r="O1656" s="373"/>
      <c r="P1656" s="374"/>
      <c r="Q1656" s="380"/>
      <c r="R1656" s="380"/>
      <c r="S1656" s="380"/>
      <c r="T1656" s="380"/>
      <c r="U1656" s="380"/>
      <c r="V1656" s="380"/>
      <c r="W1656" s="380"/>
      <c r="X1656" s="380"/>
      <c r="Y1656" s="380"/>
      <c r="Z1656" s="380"/>
      <c r="AA1656" s="380"/>
      <c r="AB1656" s="380"/>
      <c r="AC1656" s="380"/>
      <c r="AD1656" s="380"/>
      <c r="AE1656" s="380"/>
      <c r="AF1656" s="380"/>
      <c r="AG1656" s="380"/>
      <c r="AH1656" s="380"/>
      <c r="AI1656" s="380"/>
      <c r="AJ1656" s="380"/>
      <c r="AK1656" s="380"/>
      <c r="AL1656" s="380"/>
      <c r="AM1656" s="380"/>
      <c r="AN1656" s="380"/>
      <c r="AO1656" s="380"/>
      <c r="AP1656" s="380"/>
      <c r="AQ1656" s="380"/>
      <c r="AR1656" s="380"/>
      <c r="AS1656" s="380"/>
      <c r="AT1656" s="380"/>
      <c r="AU1656" s="380"/>
      <c r="AV1656" s="380"/>
      <c r="AW1656" s="380"/>
      <c r="AX1656" s="380"/>
      <c r="AY1656" s="380"/>
      <c r="AZ1656" s="380"/>
      <c r="BA1656" s="381"/>
      <c r="BB1656" s="60"/>
      <c r="BC1656" s="60"/>
      <c r="BD1656" s="60"/>
    </row>
    <row r="1657" spans="1:56" ht="14.25" customHeight="1" x14ac:dyDescent="0.55000000000000004">
      <c r="B1657" s="439"/>
      <c r="C1657" s="440"/>
      <c r="D1657" s="440"/>
      <c r="E1657" s="440"/>
      <c r="F1657" s="441"/>
      <c r="G1657" s="396"/>
      <c r="H1657" s="397"/>
      <c r="I1657" s="397"/>
      <c r="J1657" s="398"/>
      <c r="K1657" s="372"/>
      <c r="L1657" s="373"/>
      <c r="M1657" s="373"/>
      <c r="N1657" s="373"/>
      <c r="O1657" s="373"/>
      <c r="P1657" s="374"/>
      <c r="Q1657" s="380"/>
      <c r="R1657" s="380"/>
      <c r="S1657" s="380"/>
      <c r="T1657" s="380"/>
      <c r="U1657" s="380"/>
      <c r="V1657" s="380"/>
      <c r="W1657" s="380"/>
      <c r="X1657" s="380"/>
      <c r="Y1657" s="380"/>
      <c r="Z1657" s="380"/>
      <c r="AA1657" s="380"/>
      <c r="AB1657" s="380"/>
      <c r="AC1657" s="380"/>
      <c r="AD1657" s="380"/>
      <c r="AE1657" s="380"/>
      <c r="AF1657" s="380"/>
      <c r="AG1657" s="380"/>
      <c r="AH1657" s="380"/>
      <c r="AI1657" s="380"/>
      <c r="AJ1657" s="380"/>
      <c r="AK1657" s="380"/>
      <c r="AL1657" s="380"/>
      <c r="AM1657" s="380"/>
      <c r="AN1657" s="380"/>
      <c r="AO1657" s="380"/>
      <c r="AP1657" s="380"/>
      <c r="AQ1657" s="380"/>
      <c r="AR1657" s="380"/>
      <c r="AS1657" s="380"/>
      <c r="AT1657" s="380"/>
      <c r="AU1657" s="380"/>
      <c r="AV1657" s="380"/>
      <c r="AW1657" s="380"/>
      <c r="AX1657" s="380"/>
      <c r="AY1657" s="380"/>
      <c r="AZ1657" s="380"/>
      <c r="BA1657" s="381"/>
      <c r="BB1657" s="60"/>
      <c r="BC1657" s="60"/>
      <c r="BD1657" s="60"/>
    </row>
    <row r="1658" spans="1:56" ht="14.25" customHeight="1" x14ac:dyDescent="0.55000000000000004">
      <c r="B1658" s="439"/>
      <c r="C1658" s="440"/>
      <c r="D1658" s="440"/>
      <c r="E1658" s="440"/>
      <c r="F1658" s="441"/>
      <c r="G1658" s="396"/>
      <c r="H1658" s="397"/>
      <c r="I1658" s="397"/>
      <c r="J1658" s="398"/>
      <c r="K1658" s="372"/>
      <c r="L1658" s="373"/>
      <c r="M1658" s="373"/>
      <c r="N1658" s="373"/>
      <c r="O1658" s="373"/>
      <c r="P1658" s="374"/>
      <c r="Q1658" s="380"/>
      <c r="R1658" s="380"/>
      <c r="S1658" s="380"/>
      <c r="T1658" s="380"/>
      <c r="U1658" s="380"/>
      <c r="V1658" s="380"/>
      <c r="W1658" s="380"/>
      <c r="X1658" s="380"/>
      <c r="Y1658" s="380"/>
      <c r="Z1658" s="380"/>
      <c r="AA1658" s="380"/>
      <c r="AB1658" s="380"/>
      <c r="AC1658" s="380"/>
      <c r="AD1658" s="380"/>
      <c r="AE1658" s="380"/>
      <c r="AF1658" s="380"/>
      <c r="AG1658" s="380"/>
      <c r="AH1658" s="380"/>
      <c r="AI1658" s="380"/>
      <c r="AJ1658" s="380"/>
      <c r="AK1658" s="380"/>
      <c r="AL1658" s="380"/>
      <c r="AM1658" s="380"/>
      <c r="AN1658" s="380"/>
      <c r="AO1658" s="380"/>
      <c r="AP1658" s="380"/>
      <c r="AQ1658" s="380"/>
      <c r="AR1658" s="380"/>
      <c r="AS1658" s="380"/>
      <c r="AT1658" s="380"/>
      <c r="AU1658" s="380"/>
      <c r="AV1658" s="380"/>
      <c r="AW1658" s="380"/>
      <c r="AX1658" s="380"/>
      <c r="AY1658" s="380"/>
      <c r="AZ1658" s="380"/>
      <c r="BA1658" s="381"/>
      <c r="BB1658" s="60"/>
      <c r="BC1658" s="60"/>
      <c r="BD1658" s="60"/>
    </row>
    <row r="1659" spans="1:56" ht="14.25" customHeight="1" x14ac:dyDescent="0.55000000000000004">
      <c r="B1659" s="442"/>
      <c r="C1659" s="443"/>
      <c r="D1659" s="443"/>
      <c r="E1659" s="443"/>
      <c r="F1659" s="444"/>
      <c r="G1659" s="399"/>
      <c r="H1659" s="400"/>
      <c r="I1659" s="400"/>
      <c r="J1659" s="401"/>
      <c r="K1659" s="375"/>
      <c r="L1659" s="376"/>
      <c r="M1659" s="376"/>
      <c r="N1659" s="376"/>
      <c r="O1659" s="376"/>
      <c r="P1659" s="377"/>
      <c r="Q1659" s="382"/>
      <c r="R1659" s="382"/>
      <c r="S1659" s="382"/>
      <c r="T1659" s="382"/>
      <c r="U1659" s="382"/>
      <c r="V1659" s="382"/>
      <c r="W1659" s="382"/>
      <c r="X1659" s="382"/>
      <c r="Y1659" s="382"/>
      <c r="Z1659" s="382"/>
      <c r="AA1659" s="382"/>
      <c r="AB1659" s="382"/>
      <c r="AC1659" s="382"/>
      <c r="AD1659" s="382"/>
      <c r="AE1659" s="382"/>
      <c r="AF1659" s="382"/>
      <c r="AG1659" s="382"/>
      <c r="AH1659" s="382"/>
      <c r="AI1659" s="382"/>
      <c r="AJ1659" s="382"/>
      <c r="AK1659" s="382"/>
      <c r="AL1659" s="382"/>
      <c r="AM1659" s="382"/>
      <c r="AN1659" s="382"/>
      <c r="AO1659" s="382"/>
      <c r="AP1659" s="382"/>
      <c r="AQ1659" s="382"/>
      <c r="AR1659" s="382"/>
      <c r="AS1659" s="382"/>
      <c r="AT1659" s="382"/>
      <c r="AU1659" s="382"/>
      <c r="AV1659" s="382"/>
      <c r="AW1659" s="382"/>
      <c r="AX1659" s="382"/>
      <c r="AY1659" s="382"/>
      <c r="AZ1659" s="382"/>
      <c r="BA1659" s="383"/>
      <c r="BB1659" s="60"/>
      <c r="BC1659" s="60"/>
      <c r="BD1659" s="60"/>
    </row>
    <row r="1660" spans="1:56" ht="14.25" customHeight="1" x14ac:dyDescent="0.55000000000000004">
      <c r="A1660" s="59"/>
      <c r="B1660" s="59" t="s">
        <v>7236</v>
      </c>
      <c r="C1660" s="60"/>
      <c r="D1660" s="60"/>
      <c r="E1660" s="60"/>
      <c r="F1660" s="60"/>
      <c r="G1660" s="60"/>
      <c r="H1660" s="60"/>
      <c r="I1660" s="60"/>
      <c r="J1660" s="60"/>
      <c r="K1660" s="60"/>
      <c r="L1660" s="60"/>
      <c r="M1660" s="60"/>
      <c r="N1660" s="60"/>
      <c r="O1660" s="60"/>
      <c r="P1660" s="60"/>
      <c r="Q1660" s="60"/>
      <c r="R1660" s="60"/>
      <c r="S1660" s="60"/>
      <c r="T1660" s="60"/>
      <c r="U1660" s="60"/>
      <c r="V1660" s="60"/>
      <c r="W1660" s="60"/>
      <c r="X1660" s="60"/>
      <c r="AL1660" s="68"/>
    </row>
    <row r="1661" spans="1:56" ht="14.25" customHeight="1" x14ac:dyDescent="0.55000000000000004">
      <c r="A1661" s="93"/>
      <c r="B1661" s="60"/>
      <c r="C1661" s="60"/>
      <c r="D1661" s="60"/>
      <c r="E1661" s="60"/>
      <c r="F1661" s="60"/>
      <c r="G1661" s="60"/>
      <c r="H1661" s="60"/>
      <c r="I1661" s="60"/>
      <c r="J1661" s="60"/>
      <c r="K1661" s="60"/>
      <c r="L1661" s="60"/>
      <c r="M1661" s="60"/>
      <c r="N1661" s="60"/>
      <c r="O1661" s="60"/>
      <c r="P1661" s="60"/>
      <c r="Q1661" s="60"/>
      <c r="R1661" s="60"/>
      <c r="S1661" s="60"/>
      <c r="T1661" s="60"/>
      <c r="U1661" s="60"/>
      <c r="V1661" s="60"/>
      <c r="W1661" s="60"/>
      <c r="X1661" s="60"/>
      <c r="Y1661" s="60"/>
      <c r="Z1661" s="60"/>
      <c r="AA1661" s="60"/>
      <c r="AB1661" s="60"/>
      <c r="AC1661" s="60"/>
      <c r="AD1661" s="60"/>
      <c r="AE1661" s="60"/>
      <c r="AF1661" s="60"/>
      <c r="AG1661" s="60"/>
      <c r="AH1661" s="60"/>
      <c r="AI1661" s="60"/>
      <c r="AJ1661" s="60"/>
      <c r="AK1661" s="60"/>
      <c r="AL1661" s="77"/>
      <c r="AM1661" s="60"/>
      <c r="AN1661" s="60"/>
      <c r="AO1661" s="60"/>
      <c r="AP1661" s="60"/>
      <c r="AQ1661" s="60"/>
      <c r="AR1661" s="60"/>
      <c r="AS1661" s="60"/>
      <c r="AT1661" s="60"/>
      <c r="AU1661" s="60"/>
      <c r="AV1661" s="60"/>
      <c r="AW1661" s="60"/>
      <c r="AX1661" s="60"/>
      <c r="AY1661" s="60"/>
      <c r="AZ1661" s="60"/>
      <c r="BA1661" s="60"/>
      <c r="BB1661" s="60"/>
      <c r="BC1661" s="60"/>
      <c r="BD1661" s="60"/>
    </row>
    <row r="1662" spans="1:56" ht="14.25" customHeight="1" x14ac:dyDescent="0.55000000000000004">
      <c r="B1662" s="59" t="s">
        <v>6169</v>
      </c>
      <c r="C1662" s="60"/>
      <c r="D1662" s="60"/>
      <c r="E1662" s="60"/>
      <c r="F1662" s="60"/>
      <c r="G1662" s="60"/>
      <c r="H1662" s="60"/>
      <c r="I1662" s="60"/>
      <c r="J1662" s="60"/>
      <c r="K1662" s="60"/>
      <c r="L1662" s="60"/>
      <c r="M1662" s="60"/>
      <c r="N1662" s="60"/>
      <c r="O1662" s="60"/>
      <c r="Q1662" s="60"/>
      <c r="R1662" s="60"/>
      <c r="S1662" s="60"/>
      <c r="T1662" s="60"/>
      <c r="U1662" s="60"/>
      <c r="V1662" s="60"/>
      <c r="W1662" s="60"/>
      <c r="X1662" s="60"/>
      <c r="Y1662" s="60"/>
      <c r="Z1662" s="60"/>
      <c r="AA1662" s="60"/>
      <c r="AB1662" s="60"/>
      <c r="AC1662" s="60"/>
      <c r="AD1662" s="60"/>
      <c r="AE1662" s="60"/>
      <c r="AF1662" s="60"/>
      <c r="AG1662" s="60"/>
      <c r="AH1662" s="60"/>
      <c r="AI1662" s="60"/>
      <c r="AJ1662" s="60"/>
      <c r="AK1662" s="60"/>
      <c r="AL1662" s="60"/>
      <c r="AM1662" s="60"/>
      <c r="AN1662" s="60"/>
      <c r="AO1662" s="60"/>
      <c r="AP1662" s="60"/>
      <c r="AQ1662" s="60"/>
      <c r="AR1662" s="60"/>
      <c r="AS1662" s="60"/>
      <c r="AT1662" s="60"/>
      <c r="AU1662" s="60"/>
      <c r="AV1662" s="60"/>
      <c r="AW1662" s="60"/>
      <c r="AX1662" s="60"/>
      <c r="AY1662" s="60"/>
      <c r="AZ1662" s="60"/>
      <c r="BA1662" s="60"/>
      <c r="BB1662" s="60"/>
      <c r="BC1662" s="60"/>
      <c r="BD1662" s="60"/>
    </row>
    <row r="1663" spans="1:56" ht="14.25" customHeight="1" x14ac:dyDescent="0.55000000000000004">
      <c r="A1663" s="93"/>
      <c r="B1663" s="59" t="s">
        <v>7638</v>
      </c>
      <c r="R1663" s="59" t="s">
        <v>7639</v>
      </c>
      <c r="AF1663" s="59" t="s">
        <v>7640</v>
      </c>
      <c r="AG1663" s="66"/>
      <c r="AH1663" s="66"/>
      <c r="AJ1663" s="59"/>
      <c r="AL1663" s="68"/>
    </row>
    <row r="1664" spans="1:56" ht="14.25" customHeight="1" x14ac:dyDescent="0.55000000000000004">
      <c r="B1664" s="201" t="s">
        <v>6929</v>
      </c>
      <c r="C1664" s="202"/>
      <c r="D1664" s="202"/>
      <c r="E1664" s="202"/>
      <c r="F1664" s="203"/>
      <c r="G1664" s="184" t="s">
        <v>651</v>
      </c>
      <c r="H1664" s="184"/>
      <c r="I1664" s="184"/>
      <c r="J1664" s="184"/>
      <c r="K1664" s="184" t="s">
        <v>7617</v>
      </c>
      <c r="L1664" s="184"/>
      <c r="M1664" s="184"/>
      <c r="N1664" s="184"/>
      <c r="O1664" s="184"/>
      <c r="P1664" s="184"/>
      <c r="Q1664" s="184"/>
      <c r="R1664" s="184"/>
      <c r="S1664" s="226" t="s">
        <v>50</v>
      </c>
      <c r="T1664" s="228"/>
      <c r="U1664" s="226" t="s">
        <v>51</v>
      </c>
      <c r="V1664" s="228"/>
      <c r="W1664" s="226" t="s">
        <v>52</v>
      </c>
      <c r="X1664" s="228"/>
      <c r="Y1664" s="226" t="s">
        <v>53</v>
      </c>
      <c r="Z1664" s="228"/>
      <c r="AA1664" s="226" t="s">
        <v>54</v>
      </c>
      <c r="AB1664" s="228"/>
      <c r="AC1664" s="226" t="s">
        <v>55</v>
      </c>
      <c r="AD1664" s="228"/>
      <c r="AE1664" s="226" t="s">
        <v>56</v>
      </c>
      <c r="AF1664" s="228"/>
      <c r="AG1664" s="226" t="s">
        <v>57</v>
      </c>
      <c r="AH1664" s="228"/>
      <c r="AI1664" s="184" t="s">
        <v>6750</v>
      </c>
      <c r="AJ1664" s="184"/>
      <c r="AK1664" s="184"/>
      <c r="AL1664" s="184"/>
      <c r="AM1664" s="184"/>
      <c r="AN1664" s="184"/>
      <c r="AO1664" s="184"/>
      <c r="AP1664" s="184"/>
      <c r="AQ1664" s="184" t="s">
        <v>6751</v>
      </c>
      <c r="AR1664" s="184"/>
      <c r="AS1664" s="184"/>
      <c r="AT1664" s="184"/>
      <c r="AU1664" s="184"/>
      <c r="AV1664" s="184"/>
      <c r="AW1664" s="184"/>
      <c r="AX1664" s="184"/>
      <c r="AY1664" s="184"/>
      <c r="AZ1664" s="184"/>
      <c r="BA1664" s="184"/>
    </row>
    <row r="1665" spans="1:53" ht="14.25" customHeight="1" x14ac:dyDescent="0.55000000000000004">
      <c r="B1665" s="204"/>
      <c r="C1665" s="205"/>
      <c r="D1665" s="205"/>
      <c r="E1665" s="205"/>
      <c r="F1665" s="206"/>
      <c r="G1665" s="184"/>
      <c r="H1665" s="184"/>
      <c r="I1665" s="184"/>
      <c r="J1665" s="184"/>
      <c r="K1665" s="184"/>
      <c r="L1665" s="184"/>
      <c r="M1665" s="184"/>
      <c r="N1665" s="184"/>
      <c r="O1665" s="184"/>
      <c r="P1665" s="184"/>
      <c r="Q1665" s="184"/>
      <c r="R1665" s="184"/>
      <c r="S1665" s="229"/>
      <c r="T1665" s="231"/>
      <c r="U1665" s="229"/>
      <c r="V1665" s="231"/>
      <c r="W1665" s="229"/>
      <c r="X1665" s="231"/>
      <c r="Y1665" s="229"/>
      <c r="Z1665" s="231"/>
      <c r="AA1665" s="229"/>
      <c r="AB1665" s="231"/>
      <c r="AC1665" s="229"/>
      <c r="AD1665" s="231"/>
      <c r="AE1665" s="229"/>
      <c r="AF1665" s="231"/>
      <c r="AG1665" s="229"/>
      <c r="AH1665" s="231"/>
      <c r="AI1665" s="184"/>
      <c r="AJ1665" s="184"/>
      <c r="AK1665" s="184"/>
      <c r="AL1665" s="184"/>
      <c r="AM1665" s="184"/>
      <c r="AN1665" s="184"/>
      <c r="AO1665" s="184"/>
      <c r="AP1665" s="184"/>
      <c r="AQ1665" s="184"/>
      <c r="AR1665" s="184"/>
      <c r="AS1665" s="184"/>
      <c r="AT1665" s="184"/>
      <c r="AU1665" s="184"/>
      <c r="AV1665" s="184"/>
      <c r="AW1665" s="184"/>
      <c r="AX1665" s="184"/>
      <c r="AY1665" s="184"/>
      <c r="AZ1665" s="184"/>
      <c r="BA1665" s="184"/>
    </row>
    <row r="1666" spans="1:53" ht="14.25" customHeight="1" x14ac:dyDescent="0.55000000000000004">
      <c r="B1666" s="207" t="str">
        <f>[1]D3_3!G27&amp;""</f>
        <v/>
      </c>
      <c r="C1666" s="165"/>
      <c r="D1666" s="165"/>
      <c r="E1666" s="165"/>
      <c r="F1666" s="166"/>
      <c r="G1666" s="393" t="str">
        <f>[1]D3_3!F27&amp;""</f>
        <v/>
      </c>
      <c r="H1666" s="394"/>
      <c r="I1666" s="394"/>
      <c r="J1666" s="395"/>
      <c r="K1666" s="370" t="s">
        <v>6145</v>
      </c>
      <c r="L1666" s="370"/>
      <c r="M1666" s="370"/>
      <c r="N1666" s="370"/>
      <c r="O1666" s="370"/>
      <c r="P1666" s="371"/>
      <c r="Q1666" s="296" t="str">
        <f>[1]D3_3!H27&amp;""</f>
        <v/>
      </c>
      <c r="R1666" s="297"/>
      <c r="S1666" s="139" t="str">
        <f>[1]D3_3!J27&amp;""</f>
        <v/>
      </c>
      <c r="T1666" s="138"/>
      <c r="U1666" s="139" t="str">
        <f>[1]D3_3!K27&amp;""</f>
        <v/>
      </c>
      <c r="V1666" s="138"/>
      <c r="W1666" s="139" t="str">
        <f>[1]D3_3!L27&amp;""</f>
        <v/>
      </c>
      <c r="X1666" s="138"/>
      <c r="Y1666" s="139" t="str">
        <f>[1]D3_3!M27&amp;""</f>
        <v/>
      </c>
      <c r="Z1666" s="138"/>
      <c r="AA1666" s="139" t="str">
        <f>[1]D3_3!N27&amp;""</f>
        <v/>
      </c>
      <c r="AB1666" s="138"/>
      <c r="AC1666" s="139" t="str">
        <f>[1]D3_3!O27&amp;""</f>
        <v/>
      </c>
      <c r="AD1666" s="138"/>
      <c r="AE1666" s="139" t="str">
        <f>[1]D3_3!P27&amp;""</f>
        <v/>
      </c>
      <c r="AF1666" s="138"/>
      <c r="AG1666" s="139" t="str">
        <f>[1]D3_3!Q27&amp;""</f>
        <v/>
      </c>
      <c r="AH1666" s="138"/>
      <c r="AI1666" s="407" t="s">
        <v>6362</v>
      </c>
      <c r="AJ1666" s="408"/>
      <c r="AK1666" s="408"/>
      <c r="AL1666" s="408"/>
      <c r="AM1666" s="408"/>
      <c r="AN1666" s="408"/>
      <c r="AO1666" s="434" t="str">
        <f>[1]D3_3!R27&amp;""</f>
        <v/>
      </c>
      <c r="AP1666" s="435"/>
      <c r="AQ1666" s="438" t="s">
        <v>58</v>
      </c>
      <c r="AR1666" s="438"/>
      <c r="AS1666" s="438"/>
      <c r="AT1666" s="438"/>
      <c r="AU1666" s="140" t="str">
        <f>[1]D3_3!T27&amp;""</f>
        <v/>
      </c>
      <c r="AV1666" s="160"/>
      <c r="AW1666" s="160"/>
      <c r="AX1666" s="216" t="s">
        <v>59</v>
      </c>
      <c r="AY1666" s="160" t="str">
        <f>[1]D3_3!U27&amp;""</f>
        <v/>
      </c>
      <c r="AZ1666" s="160"/>
      <c r="BA1666" s="191"/>
    </row>
    <row r="1667" spans="1:53" ht="14.25" customHeight="1" x14ac:dyDescent="0.55000000000000004">
      <c r="B1667" s="211"/>
      <c r="C1667" s="212"/>
      <c r="D1667" s="212"/>
      <c r="E1667" s="212"/>
      <c r="F1667" s="213"/>
      <c r="G1667" s="396"/>
      <c r="H1667" s="397"/>
      <c r="I1667" s="397"/>
      <c r="J1667" s="398"/>
      <c r="K1667" s="376"/>
      <c r="L1667" s="376"/>
      <c r="M1667" s="376"/>
      <c r="N1667" s="376"/>
      <c r="O1667" s="376"/>
      <c r="P1667" s="377"/>
      <c r="Q1667" s="297"/>
      <c r="R1667" s="297"/>
      <c r="S1667" s="138"/>
      <c r="T1667" s="138"/>
      <c r="U1667" s="138"/>
      <c r="V1667" s="138"/>
      <c r="W1667" s="138"/>
      <c r="X1667" s="138"/>
      <c r="Y1667" s="138"/>
      <c r="Z1667" s="138"/>
      <c r="AA1667" s="138"/>
      <c r="AB1667" s="138"/>
      <c r="AC1667" s="138"/>
      <c r="AD1667" s="138"/>
      <c r="AE1667" s="138"/>
      <c r="AF1667" s="138"/>
      <c r="AG1667" s="138"/>
      <c r="AH1667" s="138"/>
      <c r="AI1667" s="409"/>
      <c r="AJ1667" s="410"/>
      <c r="AK1667" s="410"/>
      <c r="AL1667" s="410"/>
      <c r="AM1667" s="410"/>
      <c r="AN1667" s="410"/>
      <c r="AO1667" s="435"/>
      <c r="AP1667" s="435"/>
      <c r="AQ1667" s="436"/>
      <c r="AR1667" s="436"/>
      <c r="AS1667" s="436"/>
      <c r="AT1667" s="436"/>
      <c r="AU1667" s="299"/>
      <c r="AV1667" s="300"/>
      <c r="AW1667" s="300"/>
      <c r="AX1667" s="223"/>
      <c r="AY1667" s="300"/>
      <c r="AZ1667" s="300"/>
      <c r="BA1667" s="301"/>
    </row>
    <row r="1668" spans="1:53" ht="14.25" customHeight="1" x14ac:dyDescent="0.55000000000000004">
      <c r="B1668" s="211"/>
      <c r="C1668" s="212"/>
      <c r="D1668" s="212"/>
      <c r="E1668" s="212"/>
      <c r="F1668" s="213"/>
      <c r="G1668" s="396"/>
      <c r="H1668" s="397"/>
      <c r="I1668" s="397"/>
      <c r="J1668" s="398"/>
      <c r="K1668" s="370" t="s">
        <v>6146</v>
      </c>
      <c r="L1668" s="370"/>
      <c r="M1668" s="370"/>
      <c r="N1668" s="370"/>
      <c r="O1668" s="370"/>
      <c r="P1668" s="371"/>
      <c r="Q1668" s="296" t="str">
        <f>[1]D3_3!I27&amp;""</f>
        <v/>
      </c>
      <c r="R1668" s="297"/>
      <c r="S1668" s="138"/>
      <c r="T1668" s="138"/>
      <c r="U1668" s="138"/>
      <c r="V1668" s="138"/>
      <c r="W1668" s="138"/>
      <c r="X1668" s="138"/>
      <c r="Y1668" s="138"/>
      <c r="Z1668" s="138"/>
      <c r="AA1668" s="138"/>
      <c r="AB1668" s="138"/>
      <c r="AC1668" s="138"/>
      <c r="AD1668" s="138"/>
      <c r="AE1668" s="138"/>
      <c r="AF1668" s="138"/>
      <c r="AG1668" s="138"/>
      <c r="AH1668" s="138"/>
      <c r="AI1668" s="402" t="s">
        <v>6363</v>
      </c>
      <c r="AJ1668" s="403"/>
      <c r="AK1668" s="403"/>
      <c r="AL1668" s="403"/>
      <c r="AM1668" s="403"/>
      <c r="AN1668" s="403"/>
      <c r="AO1668" s="434" t="str">
        <f>[1]D3_3!S27&amp;""</f>
        <v/>
      </c>
      <c r="AP1668" s="435"/>
      <c r="AQ1668" s="436" t="s">
        <v>60</v>
      </c>
      <c r="AR1668" s="436"/>
      <c r="AS1668" s="436"/>
      <c r="AT1668" s="436"/>
      <c r="AU1668" s="302" t="str">
        <f>[1]D3_3!V27&amp;""</f>
        <v/>
      </c>
      <c r="AV1668" s="148"/>
      <c r="AW1668" s="148"/>
      <c r="AX1668" s="223" t="s">
        <v>59</v>
      </c>
      <c r="AY1668" s="148" t="str">
        <f>[1]D3_3!W27&amp;""</f>
        <v/>
      </c>
      <c r="AZ1668" s="148"/>
      <c r="BA1668" s="312"/>
    </row>
    <row r="1669" spans="1:53" ht="14.25" customHeight="1" x14ac:dyDescent="0.55000000000000004">
      <c r="B1669" s="211"/>
      <c r="C1669" s="212"/>
      <c r="D1669" s="212"/>
      <c r="E1669" s="212"/>
      <c r="F1669" s="213"/>
      <c r="G1669" s="396"/>
      <c r="H1669" s="397"/>
      <c r="I1669" s="397"/>
      <c r="J1669" s="398"/>
      <c r="K1669" s="376"/>
      <c r="L1669" s="376"/>
      <c r="M1669" s="376"/>
      <c r="N1669" s="376"/>
      <c r="O1669" s="376"/>
      <c r="P1669" s="377"/>
      <c r="Q1669" s="297"/>
      <c r="R1669" s="297"/>
      <c r="S1669" s="138"/>
      <c r="T1669" s="138"/>
      <c r="U1669" s="138"/>
      <c r="V1669" s="138"/>
      <c r="W1669" s="138"/>
      <c r="X1669" s="138"/>
      <c r="Y1669" s="138"/>
      <c r="Z1669" s="138"/>
      <c r="AA1669" s="138"/>
      <c r="AB1669" s="138"/>
      <c r="AC1669" s="138"/>
      <c r="AD1669" s="138"/>
      <c r="AE1669" s="138"/>
      <c r="AF1669" s="138"/>
      <c r="AG1669" s="138"/>
      <c r="AH1669" s="138"/>
      <c r="AI1669" s="404"/>
      <c r="AJ1669" s="405"/>
      <c r="AK1669" s="405"/>
      <c r="AL1669" s="405"/>
      <c r="AM1669" s="405"/>
      <c r="AN1669" s="405"/>
      <c r="AO1669" s="435"/>
      <c r="AP1669" s="435"/>
      <c r="AQ1669" s="437"/>
      <c r="AR1669" s="437"/>
      <c r="AS1669" s="437"/>
      <c r="AT1669" s="437"/>
      <c r="AU1669" s="192"/>
      <c r="AV1669" s="193"/>
      <c r="AW1669" s="193"/>
      <c r="AX1669" s="245"/>
      <c r="AY1669" s="193"/>
      <c r="AZ1669" s="193"/>
      <c r="BA1669" s="194"/>
    </row>
    <row r="1670" spans="1:53" ht="14.25" customHeight="1" x14ac:dyDescent="0.55000000000000004">
      <c r="B1670" s="211"/>
      <c r="C1670" s="212"/>
      <c r="D1670" s="212"/>
      <c r="E1670" s="212"/>
      <c r="F1670" s="213"/>
      <c r="G1670" s="396"/>
      <c r="H1670" s="397"/>
      <c r="I1670" s="397"/>
      <c r="J1670" s="398"/>
      <c r="K1670" s="369" t="s">
        <v>6147</v>
      </c>
      <c r="L1670" s="370"/>
      <c r="M1670" s="370"/>
      <c r="N1670" s="370"/>
      <c r="O1670" s="370"/>
      <c r="P1670" s="371"/>
      <c r="Q1670" s="303" t="str">
        <f>[1]D3_3!AV27&amp;""</f>
        <v/>
      </c>
      <c r="R1670" s="304"/>
      <c r="S1670" s="304"/>
      <c r="T1670" s="304"/>
      <c r="U1670" s="304"/>
      <c r="V1670" s="304"/>
      <c r="W1670" s="304"/>
      <c r="X1670" s="304"/>
      <c r="Y1670" s="304"/>
      <c r="Z1670" s="304"/>
      <c r="AA1670" s="304"/>
      <c r="AB1670" s="304"/>
      <c r="AC1670" s="304"/>
      <c r="AD1670" s="304"/>
      <c r="AE1670" s="304"/>
      <c r="AF1670" s="304"/>
      <c r="AG1670" s="304"/>
      <c r="AH1670" s="304"/>
      <c r="AI1670" s="304"/>
      <c r="AJ1670" s="304"/>
      <c r="AK1670" s="304"/>
      <c r="AL1670" s="304"/>
      <c r="AM1670" s="304"/>
      <c r="AN1670" s="304"/>
      <c r="AO1670" s="304"/>
      <c r="AP1670" s="304"/>
      <c r="AQ1670" s="304"/>
      <c r="AR1670" s="304"/>
      <c r="AS1670" s="304"/>
      <c r="AT1670" s="304"/>
      <c r="AU1670" s="304"/>
      <c r="AV1670" s="304"/>
      <c r="AW1670" s="304"/>
      <c r="AX1670" s="304"/>
      <c r="AY1670" s="304"/>
      <c r="AZ1670" s="304"/>
      <c r="BA1670" s="305"/>
    </row>
    <row r="1671" spans="1:53" ht="14.25" customHeight="1" x14ac:dyDescent="0.55000000000000004">
      <c r="B1671" s="211"/>
      <c r="C1671" s="212"/>
      <c r="D1671" s="212"/>
      <c r="E1671" s="212"/>
      <c r="F1671" s="213"/>
      <c r="G1671" s="396"/>
      <c r="H1671" s="397"/>
      <c r="I1671" s="397"/>
      <c r="J1671" s="398"/>
      <c r="K1671" s="372"/>
      <c r="L1671" s="373"/>
      <c r="M1671" s="373"/>
      <c r="N1671" s="373"/>
      <c r="O1671" s="373"/>
      <c r="P1671" s="374"/>
      <c r="Q1671" s="306"/>
      <c r="R1671" s="307"/>
      <c r="S1671" s="307"/>
      <c r="T1671" s="307"/>
      <c r="U1671" s="307"/>
      <c r="V1671" s="307"/>
      <c r="W1671" s="307"/>
      <c r="X1671" s="307"/>
      <c r="Y1671" s="307"/>
      <c r="Z1671" s="307"/>
      <c r="AA1671" s="307"/>
      <c r="AB1671" s="307"/>
      <c r="AC1671" s="307"/>
      <c r="AD1671" s="307"/>
      <c r="AE1671" s="307"/>
      <c r="AF1671" s="307"/>
      <c r="AG1671" s="307"/>
      <c r="AH1671" s="307"/>
      <c r="AI1671" s="307"/>
      <c r="AJ1671" s="307"/>
      <c r="AK1671" s="307"/>
      <c r="AL1671" s="307"/>
      <c r="AM1671" s="307"/>
      <c r="AN1671" s="307"/>
      <c r="AO1671" s="307"/>
      <c r="AP1671" s="307"/>
      <c r="AQ1671" s="307"/>
      <c r="AR1671" s="307"/>
      <c r="AS1671" s="307"/>
      <c r="AT1671" s="307"/>
      <c r="AU1671" s="307"/>
      <c r="AV1671" s="307"/>
      <c r="AW1671" s="307"/>
      <c r="AX1671" s="307"/>
      <c r="AY1671" s="307"/>
      <c r="AZ1671" s="307"/>
      <c r="BA1671" s="308"/>
    </row>
    <row r="1672" spans="1:53" ht="14.25" customHeight="1" x14ac:dyDescent="0.55000000000000004">
      <c r="B1672" s="211"/>
      <c r="C1672" s="212"/>
      <c r="D1672" s="212"/>
      <c r="E1672" s="212"/>
      <c r="F1672" s="213"/>
      <c r="G1672" s="396"/>
      <c r="H1672" s="397"/>
      <c r="I1672" s="397"/>
      <c r="J1672" s="398"/>
      <c r="K1672" s="372"/>
      <c r="L1672" s="373"/>
      <c r="M1672" s="373"/>
      <c r="N1672" s="373"/>
      <c r="O1672" s="373"/>
      <c r="P1672" s="374"/>
      <c r="Q1672" s="306"/>
      <c r="R1672" s="307"/>
      <c r="S1672" s="307"/>
      <c r="T1672" s="307"/>
      <c r="U1672" s="307"/>
      <c r="V1672" s="307"/>
      <c r="W1672" s="307"/>
      <c r="X1672" s="307"/>
      <c r="Y1672" s="307"/>
      <c r="Z1672" s="307"/>
      <c r="AA1672" s="307"/>
      <c r="AB1672" s="307"/>
      <c r="AC1672" s="307"/>
      <c r="AD1672" s="307"/>
      <c r="AE1672" s="307"/>
      <c r="AF1672" s="307"/>
      <c r="AG1672" s="307"/>
      <c r="AH1672" s="307"/>
      <c r="AI1672" s="307"/>
      <c r="AJ1672" s="307"/>
      <c r="AK1672" s="307"/>
      <c r="AL1672" s="307"/>
      <c r="AM1672" s="307"/>
      <c r="AN1672" s="307"/>
      <c r="AO1672" s="307"/>
      <c r="AP1672" s="307"/>
      <c r="AQ1672" s="307"/>
      <c r="AR1672" s="307"/>
      <c r="AS1672" s="307"/>
      <c r="AT1672" s="307"/>
      <c r="AU1672" s="307"/>
      <c r="AV1672" s="307"/>
      <c r="AW1672" s="307"/>
      <c r="AX1672" s="307"/>
      <c r="AY1672" s="307"/>
      <c r="AZ1672" s="307"/>
      <c r="BA1672" s="308"/>
    </row>
    <row r="1673" spans="1:53" ht="14.25" customHeight="1" x14ac:dyDescent="0.55000000000000004">
      <c r="B1673" s="211"/>
      <c r="C1673" s="212"/>
      <c r="D1673" s="212"/>
      <c r="E1673" s="212"/>
      <c r="F1673" s="213"/>
      <c r="G1673" s="396"/>
      <c r="H1673" s="397"/>
      <c r="I1673" s="397"/>
      <c r="J1673" s="398"/>
      <c r="K1673" s="372"/>
      <c r="L1673" s="373"/>
      <c r="M1673" s="373"/>
      <c r="N1673" s="373"/>
      <c r="O1673" s="373"/>
      <c r="P1673" s="374"/>
      <c r="Q1673" s="306"/>
      <c r="R1673" s="307"/>
      <c r="S1673" s="307"/>
      <c r="T1673" s="307"/>
      <c r="U1673" s="307"/>
      <c r="V1673" s="307"/>
      <c r="W1673" s="307"/>
      <c r="X1673" s="307"/>
      <c r="Y1673" s="307"/>
      <c r="Z1673" s="307"/>
      <c r="AA1673" s="307"/>
      <c r="AB1673" s="307"/>
      <c r="AC1673" s="307"/>
      <c r="AD1673" s="307"/>
      <c r="AE1673" s="307"/>
      <c r="AF1673" s="307"/>
      <c r="AG1673" s="307"/>
      <c r="AH1673" s="307"/>
      <c r="AI1673" s="307"/>
      <c r="AJ1673" s="307"/>
      <c r="AK1673" s="307"/>
      <c r="AL1673" s="307"/>
      <c r="AM1673" s="307"/>
      <c r="AN1673" s="307"/>
      <c r="AO1673" s="307"/>
      <c r="AP1673" s="307"/>
      <c r="AQ1673" s="307"/>
      <c r="AR1673" s="307"/>
      <c r="AS1673" s="307"/>
      <c r="AT1673" s="307"/>
      <c r="AU1673" s="307"/>
      <c r="AV1673" s="307"/>
      <c r="AW1673" s="307"/>
      <c r="AX1673" s="307"/>
      <c r="AY1673" s="307"/>
      <c r="AZ1673" s="307"/>
      <c r="BA1673" s="308"/>
    </row>
    <row r="1674" spans="1:53" ht="14.25" customHeight="1" x14ac:dyDescent="0.55000000000000004">
      <c r="B1674" s="167"/>
      <c r="C1674" s="168"/>
      <c r="D1674" s="168"/>
      <c r="E1674" s="168"/>
      <c r="F1674" s="169"/>
      <c r="G1674" s="399"/>
      <c r="H1674" s="400"/>
      <c r="I1674" s="400"/>
      <c r="J1674" s="401"/>
      <c r="K1674" s="375"/>
      <c r="L1674" s="376"/>
      <c r="M1674" s="376"/>
      <c r="N1674" s="376"/>
      <c r="O1674" s="376"/>
      <c r="P1674" s="377"/>
      <c r="Q1674" s="309"/>
      <c r="R1674" s="310"/>
      <c r="S1674" s="310"/>
      <c r="T1674" s="310"/>
      <c r="U1674" s="310"/>
      <c r="V1674" s="310"/>
      <c r="W1674" s="310"/>
      <c r="X1674" s="310"/>
      <c r="Y1674" s="310"/>
      <c r="Z1674" s="310"/>
      <c r="AA1674" s="310"/>
      <c r="AB1674" s="310"/>
      <c r="AC1674" s="310"/>
      <c r="AD1674" s="310"/>
      <c r="AE1674" s="310"/>
      <c r="AF1674" s="310"/>
      <c r="AG1674" s="310"/>
      <c r="AH1674" s="310"/>
      <c r="AI1674" s="310"/>
      <c r="AJ1674" s="310"/>
      <c r="AK1674" s="310"/>
      <c r="AL1674" s="310"/>
      <c r="AM1674" s="310"/>
      <c r="AN1674" s="310"/>
      <c r="AO1674" s="310"/>
      <c r="AP1674" s="310"/>
      <c r="AQ1674" s="310"/>
      <c r="AR1674" s="310"/>
      <c r="AS1674" s="310"/>
      <c r="AT1674" s="310"/>
      <c r="AU1674" s="310"/>
      <c r="AV1674" s="310"/>
      <c r="AW1674" s="310"/>
      <c r="AX1674" s="310"/>
      <c r="AY1674" s="310"/>
      <c r="AZ1674" s="310"/>
      <c r="BA1674" s="311"/>
    </row>
    <row r="1675" spans="1:53" ht="14.25" customHeight="1" x14ac:dyDescent="0.55000000000000004">
      <c r="A1675" s="59"/>
      <c r="B1675" s="59" t="s">
        <v>7236</v>
      </c>
      <c r="AL1675" s="68"/>
    </row>
    <row r="1676" spans="1:53" ht="14.25" customHeight="1" x14ac:dyDescent="0.55000000000000004">
      <c r="A1676" s="93"/>
    </row>
    <row r="1677" spans="1:53" ht="14.25" customHeight="1" x14ac:dyDescent="0.55000000000000004">
      <c r="A1677" s="93" t="s">
        <v>6769</v>
      </c>
    </row>
    <row r="1678" spans="1:53" ht="14.25" customHeight="1" x14ac:dyDescent="0.55000000000000004">
      <c r="A1678" s="93"/>
    </row>
    <row r="1679" spans="1:53" ht="14.25" customHeight="1" x14ac:dyDescent="0.55000000000000004">
      <c r="B1679" s="145" t="s">
        <v>39</v>
      </c>
      <c r="C1679" s="146"/>
      <c r="D1679" s="146"/>
      <c r="E1679" s="146"/>
      <c r="F1679" s="146"/>
      <c r="G1679" s="146"/>
      <c r="H1679" s="146"/>
      <c r="I1679" s="146"/>
      <c r="J1679" s="146"/>
      <c r="K1679" s="146"/>
      <c r="L1679" s="146"/>
      <c r="M1679" s="146"/>
      <c r="N1679" s="146"/>
      <c r="O1679" s="146"/>
      <c r="P1679" s="145" t="s">
        <v>6364</v>
      </c>
      <c r="Q1679" s="147"/>
      <c r="AJ1679" s="59"/>
    </row>
    <row r="1680" spans="1:53" ht="14.25" customHeight="1" x14ac:dyDescent="0.55000000000000004">
      <c r="B1680" s="120" t="s">
        <v>6735</v>
      </c>
      <c r="C1680" s="120"/>
      <c r="D1680" s="120"/>
      <c r="E1680" s="120"/>
      <c r="F1680" s="120"/>
      <c r="G1680" s="120"/>
      <c r="H1680" s="120"/>
      <c r="I1680" s="120"/>
      <c r="J1680" s="120"/>
      <c r="K1680" s="120"/>
      <c r="L1680" s="120"/>
      <c r="M1680" s="120"/>
      <c r="N1680" s="120"/>
      <c r="O1680" s="120"/>
      <c r="P1680" s="139" t="str">
        <f>[1]D3!G298&amp;""</f>
        <v/>
      </c>
      <c r="Q1680" s="138"/>
      <c r="S1680" s="59" t="s">
        <v>6142</v>
      </c>
      <c r="AJ1680" s="59"/>
    </row>
    <row r="1681" spans="1:49" ht="14.25" customHeight="1" x14ac:dyDescent="0.55000000000000004">
      <c r="B1681" s="120"/>
      <c r="C1681" s="120"/>
      <c r="D1681" s="120"/>
      <c r="E1681" s="120"/>
      <c r="F1681" s="120"/>
      <c r="G1681" s="120"/>
      <c r="H1681" s="120"/>
      <c r="I1681" s="120"/>
      <c r="J1681" s="120"/>
      <c r="K1681" s="120"/>
      <c r="L1681" s="120"/>
      <c r="M1681" s="120"/>
      <c r="N1681" s="120"/>
      <c r="O1681" s="120"/>
      <c r="P1681" s="138"/>
      <c r="Q1681" s="138"/>
      <c r="S1681" s="59" t="s">
        <v>6143</v>
      </c>
    </row>
    <row r="1682" spans="1:49" ht="14.25" customHeight="1" x14ac:dyDescent="0.55000000000000004">
      <c r="AJ1682" s="59"/>
    </row>
    <row r="1683" spans="1:49" ht="14.25" customHeight="1" x14ac:dyDescent="0.55000000000000004">
      <c r="A1683" s="93" t="s">
        <v>6770</v>
      </c>
    </row>
    <row r="1684" spans="1:49" ht="14.25" customHeight="1" x14ac:dyDescent="0.55000000000000004">
      <c r="A1684" s="93"/>
    </row>
    <row r="1685" spans="1:49" ht="14.25" customHeight="1" x14ac:dyDescent="0.55000000000000004">
      <c r="A1685" s="93"/>
      <c r="B1685" s="138" t="s">
        <v>39</v>
      </c>
      <c r="C1685" s="138"/>
      <c r="D1685" s="138"/>
      <c r="E1685" s="138"/>
      <c r="F1685" s="138"/>
      <c r="G1685" s="138"/>
      <c r="H1685" s="138"/>
      <c r="I1685" s="138"/>
      <c r="J1685" s="138"/>
      <c r="K1685" s="138"/>
      <c r="L1685" s="138"/>
      <c r="M1685" s="138"/>
      <c r="N1685" s="138"/>
      <c r="O1685" s="138"/>
      <c r="P1685" s="138"/>
      <c r="Q1685" s="138"/>
      <c r="R1685" s="138"/>
      <c r="S1685" s="138"/>
      <c r="T1685" s="138"/>
      <c r="U1685" s="138"/>
      <c r="V1685" s="146" t="s">
        <v>76</v>
      </c>
      <c r="W1685" s="314"/>
      <c r="X1685" s="60"/>
      <c r="Y1685" s="60"/>
      <c r="Z1685" s="60"/>
      <c r="AA1685" s="60"/>
      <c r="AB1685" s="60"/>
    </row>
    <row r="1686" spans="1:49" ht="14.25" customHeight="1" x14ac:dyDescent="0.55000000000000004">
      <c r="A1686" s="93"/>
      <c r="B1686" s="122" t="s">
        <v>7727</v>
      </c>
      <c r="C1686" s="288"/>
      <c r="D1686" s="288"/>
      <c r="E1686" s="288"/>
      <c r="F1686" s="288"/>
      <c r="G1686" s="288"/>
      <c r="H1686" s="288"/>
      <c r="I1686" s="288"/>
      <c r="J1686" s="288"/>
      <c r="K1686" s="288"/>
      <c r="L1686" s="288"/>
      <c r="M1686" s="288"/>
      <c r="N1686" s="288"/>
      <c r="O1686" s="288"/>
      <c r="P1686" s="288"/>
      <c r="Q1686" s="288"/>
      <c r="R1686" s="288"/>
      <c r="S1686" s="288"/>
      <c r="T1686" s="288"/>
      <c r="U1686" s="288"/>
      <c r="V1686" s="140" t="str">
        <f>[1]D3!G314&amp;""</f>
        <v/>
      </c>
      <c r="W1686" s="141"/>
      <c r="X1686" s="60"/>
      <c r="Y1686" s="59" t="s">
        <v>6140</v>
      </c>
      <c r="AB1686" s="60"/>
    </row>
    <row r="1687" spans="1:49" ht="14.25" customHeight="1" x14ac:dyDescent="0.55000000000000004">
      <c r="A1687" s="93"/>
      <c r="B1687" s="288"/>
      <c r="C1687" s="288"/>
      <c r="D1687" s="288"/>
      <c r="E1687" s="288"/>
      <c r="F1687" s="288"/>
      <c r="G1687" s="288"/>
      <c r="H1687" s="288"/>
      <c r="I1687" s="288"/>
      <c r="J1687" s="288"/>
      <c r="K1687" s="288"/>
      <c r="L1687" s="288"/>
      <c r="M1687" s="288"/>
      <c r="N1687" s="288"/>
      <c r="O1687" s="288"/>
      <c r="P1687" s="288"/>
      <c r="Q1687" s="288"/>
      <c r="R1687" s="288"/>
      <c r="S1687" s="288"/>
      <c r="T1687" s="288"/>
      <c r="U1687" s="288"/>
      <c r="V1687" s="142"/>
      <c r="W1687" s="143"/>
      <c r="X1687" s="60"/>
      <c r="Y1687" s="59" t="s">
        <v>6141</v>
      </c>
      <c r="AB1687" s="60"/>
    </row>
    <row r="1688" spans="1:49" customFormat="1" ht="14.25" customHeight="1" x14ac:dyDescent="0.55000000000000004"/>
    <row r="1689" spans="1:49" ht="14.25" customHeight="1" x14ac:dyDescent="0.55000000000000004">
      <c r="A1689" s="59"/>
      <c r="B1689" s="138" t="s">
        <v>39</v>
      </c>
      <c r="C1689" s="138"/>
      <c r="D1689" s="138"/>
      <c r="E1689" s="138"/>
      <c r="F1689" s="138"/>
      <c r="G1689" s="138"/>
      <c r="H1689" s="138"/>
      <c r="I1689" s="138"/>
      <c r="J1689" s="138"/>
      <c r="K1689" s="138"/>
      <c r="L1689" s="138"/>
      <c r="M1689" s="138"/>
      <c r="N1689" s="138"/>
      <c r="O1689" s="138"/>
      <c r="P1689" s="138"/>
      <c r="Q1689" s="138"/>
      <c r="R1689" s="138"/>
      <c r="S1689" s="138"/>
      <c r="T1689" s="138"/>
      <c r="U1689" s="138"/>
      <c r="V1689" s="146" t="s">
        <v>6364</v>
      </c>
      <c r="W1689" s="147"/>
      <c r="X1689" s="60"/>
      <c r="Y1689" s="60"/>
      <c r="Z1689" s="60"/>
      <c r="AA1689" s="60"/>
      <c r="AB1689" s="60"/>
      <c r="AC1689" s="60"/>
      <c r="AD1689" s="60"/>
      <c r="AE1689" s="60"/>
      <c r="AF1689" s="60"/>
      <c r="AG1689" s="60"/>
      <c r="AH1689" s="60"/>
      <c r="AI1689" s="60"/>
      <c r="AJ1689" s="60"/>
      <c r="AK1689" s="60"/>
      <c r="AL1689" s="60"/>
      <c r="AM1689" s="60"/>
      <c r="AN1689" s="60"/>
      <c r="AO1689" s="60"/>
      <c r="AP1689" s="60"/>
      <c r="AQ1689" s="60"/>
      <c r="AR1689" s="60"/>
      <c r="AS1689" s="60"/>
      <c r="AT1689" s="60"/>
      <c r="AU1689" s="60"/>
      <c r="AV1689" s="60"/>
      <c r="AW1689" s="60"/>
    </row>
    <row r="1690" spans="1:49" ht="14.25" customHeight="1" x14ac:dyDescent="0.55000000000000004">
      <c r="A1690" s="59"/>
      <c r="B1690" s="122" t="s">
        <v>7681</v>
      </c>
      <c r="C1690" s="287"/>
      <c r="D1690" s="287"/>
      <c r="E1690" s="287"/>
      <c r="F1690" s="287"/>
      <c r="G1690" s="287"/>
      <c r="H1690" s="287"/>
      <c r="I1690" s="287"/>
      <c r="J1690" s="287"/>
      <c r="K1690" s="287"/>
      <c r="L1690" s="287"/>
      <c r="M1690" s="287"/>
      <c r="N1690" s="287"/>
      <c r="O1690" s="287"/>
      <c r="P1690" s="287"/>
      <c r="Q1690" s="287"/>
      <c r="R1690" s="287"/>
      <c r="S1690" s="287"/>
      <c r="T1690" s="287"/>
      <c r="U1690" s="287"/>
      <c r="V1690" s="160" t="str">
        <f>[1]D3!G436&amp;""</f>
        <v/>
      </c>
      <c r="W1690" s="141"/>
      <c r="X1690" s="60"/>
      <c r="Y1690" s="59" t="s">
        <v>6142</v>
      </c>
      <c r="Z1690" s="60"/>
      <c r="AA1690" s="60"/>
      <c r="AB1690" s="60"/>
      <c r="AC1690" s="60"/>
      <c r="AD1690" s="60"/>
      <c r="AE1690" s="60"/>
      <c r="AF1690" s="60"/>
      <c r="AG1690" s="60"/>
      <c r="AH1690" s="60"/>
      <c r="AI1690" s="60"/>
      <c r="AJ1690" s="60"/>
      <c r="AK1690" s="60"/>
      <c r="AL1690" s="60"/>
      <c r="AM1690" s="60"/>
      <c r="AN1690" s="60"/>
      <c r="AO1690" s="60"/>
      <c r="AP1690" s="60"/>
      <c r="AQ1690" s="60"/>
      <c r="AR1690" s="60"/>
      <c r="AS1690" s="60"/>
      <c r="AT1690" s="60"/>
      <c r="AU1690" s="60"/>
      <c r="AV1690" s="60"/>
      <c r="AW1690" s="60"/>
    </row>
    <row r="1691" spans="1:49" ht="14.25" customHeight="1" x14ac:dyDescent="0.55000000000000004">
      <c r="A1691" s="59"/>
      <c r="B1691" s="287"/>
      <c r="C1691" s="287"/>
      <c r="D1691" s="287"/>
      <c r="E1691" s="287"/>
      <c r="F1691" s="287"/>
      <c r="G1691" s="287"/>
      <c r="H1691" s="287"/>
      <c r="I1691" s="287"/>
      <c r="J1691" s="287"/>
      <c r="K1691" s="287"/>
      <c r="L1691" s="287"/>
      <c r="M1691" s="287"/>
      <c r="N1691" s="287"/>
      <c r="O1691" s="287"/>
      <c r="P1691" s="287"/>
      <c r="Q1691" s="287"/>
      <c r="R1691" s="287"/>
      <c r="S1691" s="287"/>
      <c r="T1691" s="287"/>
      <c r="U1691" s="287"/>
      <c r="V1691" s="150"/>
      <c r="W1691" s="143"/>
      <c r="X1691" s="60"/>
      <c r="Y1691" s="59" t="s">
        <v>6143</v>
      </c>
      <c r="Z1691" s="60"/>
      <c r="AA1691" s="60"/>
      <c r="AB1691" s="60"/>
      <c r="AC1691" s="60"/>
      <c r="AD1691" s="60"/>
      <c r="AE1691" s="60"/>
      <c r="AF1691" s="60"/>
      <c r="AG1691" s="60"/>
      <c r="AH1691" s="60"/>
      <c r="AI1691" s="60"/>
      <c r="AJ1691" s="60"/>
      <c r="AK1691" s="60"/>
      <c r="AL1691" s="60"/>
      <c r="AM1691" s="60"/>
      <c r="AN1691" s="60"/>
      <c r="AO1691" s="60"/>
      <c r="AP1691" s="60"/>
      <c r="AQ1691" s="60"/>
      <c r="AR1691" s="60"/>
      <c r="AS1691" s="60"/>
      <c r="AT1691" s="60"/>
      <c r="AU1691" s="60"/>
      <c r="AV1691" s="60"/>
      <c r="AW1691" s="60"/>
    </row>
    <row r="1692" spans="1:49" customFormat="1" ht="14.25" customHeight="1" x14ac:dyDescent="0.55000000000000004"/>
    <row r="1693" spans="1:49" ht="14.25" customHeight="1" x14ac:dyDescent="0.55000000000000004">
      <c r="A1693" s="59"/>
      <c r="B1693" s="138" t="s">
        <v>39</v>
      </c>
      <c r="C1693" s="138"/>
      <c r="D1693" s="138"/>
      <c r="E1693" s="138"/>
      <c r="F1693" s="138"/>
      <c r="G1693" s="138"/>
      <c r="H1693" s="138"/>
      <c r="I1693" s="138"/>
      <c r="J1693" s="138"/>
      <c r="K1693" s="138"/>
      <c r="L1693" s="138"/>
      <c r="M1693" s="138"/>
      <c r="N1693" s="138"/>
      <c r="O1693" s="138"/>
      <c r="P1693" s="138"/>
      <c r="Q1693" s="138"/>
      <c r="R1693" s="138"/>
      <c r="S1693" s="138"/>
      <c r="T1693" s="138"/>
      <c r="U1693" s="138"/>
      <c r="V1693" s="146" t="s">
        <v>6364</v>
      </c>
      <c r="W1693" s="147"/>
      <c r="X1693" s="60"/>
      <c r="Y1693" s="60"/>
      <c r="Z1693" s="60"/>
      <c r="AA1693" s="60"/>
      <c r="AB1693" s="60"/>
      <c r="AC1693" s="60"/>
      <c r="AD1693" s="60"/>
      <c r="AE1693" s="60"/>
      <c r="AF1693" s="60"/>
      <c r="AG1693" s="60"/>
      <c r="AH1693" s="60"/>
      <c r="AI1693" s="60"/>
      <c r="AJ1693" s="60"/>
      <c r="AK1693" s="60"/>
      <c r="AL1693" s="60"/>
      <c r="AM1693" s="60"/>
      <c r="AN1693" s="60"/>
      <c r="AO1693" s="60"/>
      <c r="AP1693" s="60"/>
      <c r="AQ1693" s="60"/>
      <c r="AR1693" s="60"/>
      <c r="AS1693" s="60"/>
      <c r="AT1693" s="60"/>
      <c r="AU1693" s="60"/>
      <c r="AV1693" s="60"/>
      <c r="AW1693" s="60"/>
    </row>
    <row r="1694" spans="1:49" ht="14.25" customHeight="1" x14ac:dyDescent="0.55000000000000004">
      <c r="A1694" s="59"/>
      <c r="B1694" s="122" t="s">
        <v>7682</v>
      </c>
      <c r="C1694" s="287"/>
      <c r="D1694" s="287"/>
      <c r="E1694" s="287"/>
      <c r="F1694" s="287"/>
      <c r="G1694" s="287"/>
      <c r="H1694" s="287"/>
      <c r="I1694" s="287"/>
      <c r="J1694" s="287"/>
      <c r="K1694" s="287"/>
      <c r="L1694" s="287"/>
      <c r="M1694" s="287"/>
      <c r="N1694" s="287"/>
      <c r="O1694" s="287"/>
      <c r="P1694" s="287"/>
      <c r="Q1694" s="287"/>
      <c r="R1694" s="287"/>
      <c r="S1694" s="287"/>
      <c r="T1694" s="287"/>
      <c r="U1694" s="287"/>
      <c r="V1694" s="160" t="str">
        <f>[1]D3!G437&amp;""</f>
        <v/>
      </c>
      <c r="W1694" s="141"/>
      <c r="X1694" s="60"/>
      <c r="Y1694" s="59" t="s">
        <v>6142</v>
      </c>
      <c r="Z1694" s="60"/>
      <c r="AA1694" s="60"/>
      <c r="AB1694" s="60"/>
      <c r="AC1694" s="60"/>
      <c r="AD1694" s="60"/>
      <c r="AE1694" s="60"/>
      <c r="AF1694" s="60"/>
      <c r="AG1694" s="60"/>
      <c r="AH1694" s="60"/>
      <c r="AI1694" s="60"/>
      <c r="AJ1694" s="60"/>
      <c r="AK1694" s="60"/>
      <c r="AL1694" s="60"/>
      <c r="AM1694" s="60"/>
      <c r="AN1694" s="60"/>
      <c r="AO1694" s="60"/>
      <c r="AP1694" s="60"/>
      <c r="AQ1694" s="60"/>
      <c r="AR1694" s="60"/>
      <c r="AS1694" s="60"/>
      <c r="AT1694" s="60"/>
      <c r="AU1694" s="60"/>
      <c r="AV1694" s="60"/>
      <c r="AW1694" s="60"/>
    </row>
    <row r="1695" spans="1:49" ht="14.25" customHeight="1" x14ac:dyDescent="0.55000000000000004">
      <c r="A1695" s="59"/>
      <c r="B1695" s="287"/>
      <c r="C1695" s="287"/>
      <c r="D1695" s="287"/>
      <c r="E1695" s="287"/>
      <c r="F1695" s="287"/>
      <c r="G1695" s="287"/>
      <c r="H1695" s="287"/>
      <c r="I1695" s="287"/>
      <c r="J1695" s="287"/>
      <c r="K1695" s="287"/>
      <c r="L1695" s="287"/>
      <c r="M1695" s="287"/>
      <c r="N1695" s="287"/>
      <c r="O1695" s="287"/>
      <c r="P1695" s="287"/>
      <c r="Q1695" s="287"/>
      <c r="R1695" s="287"/>
      <c r="S1695" s="287"/>
      <c r="T1695" s="287"/>
      <c r="U1695" s="287"/>
      <c r="V1695" s="150"/>
      <c r="W1695" s="143"/>
      <c r="X1695" s="60"/>
      <c r="Y1695" s="59" t="s">
        <v>6143</v>
      </c>
      <c r="Z1695" s="60"/>
      <c r="AA1695" s="60"/>
      <c r="AB1695" s="60"/>
      <c r="AC1695" s="60"/>
      <c r="AD1695" s="60"/>
      <c r="AE1695" s="60"/>
      <c r="AF1695" s="60"/>
      <c r="AG1695" s="60"/>
      <c r="AH1695" s="60"/>
      <c r="AI1695" s="60"/>
      <c r="AJ1695" s="60"/>
      <c r="AK1695" s="60"/>
      <c r="AL1695" s="60"/>
      <c r="AM1695" s="60"/>
      <c r="AN1695" s="60"/>
      <c r="AO1695" s="60"/>
      <c r="AP1695" s="60"/>
      <c r="AQ1695" s="60"/>
      <c r="AR1695" s="60"/>
      <c r="AS1695" s="60"/>
      <c r="AT1695" s="60"/>
      <c r="AU1695" s="60"/>
      <c r="AV1695" s="60"/>
      <c r="AW1695" s="60"/>
    </row>
    <row r="1696" spans="1:49" customFormat="1" ht="14.25" customHeight="1" x14ac:dyDescent="0.55000000000000004"/>
    <row r="1697" spans="1:49" ht="14.25" customHeight="1" x14ac:dyDescent="0.55000000000000004">
      <c r="A1697" s="59"/>
      <c r="B1697" s="138" t="s">
        <v>39</v>
      </c>
      <c r="C1697" s="138"/>
      <c r="D1697" s="138"/>
      <c r="E1697" s="138"/>
      <c r="F1697" s="138"/>
      <c r="G1697" s="138"/>
      <c r="H1697" s="138"/>
      <c r="I1697" s="138"/>
      <c r="J1697" s="138"/>
      <c r="K1697" s="138"/>
      <c r="L1697" s="138"/>
      <c r="M1697" s="138"/>
      <c r="N1697" s="138"/>
      <c r="O1697" s="138"/>
      <c r="P1697" s="138"/>
      <c r="Q1697" s="138"/>
      <c r="R1697" s="138"/>
      <c r="S1697" s="138"/>
      <c r="T1697" s="138"/>
      <c r="U1697" s="138"/>
      <c r="V1697" s="146" t="s">
        <v>6364</v>
      </c>
      <c r="W1697" s="147"/>
      <c r="X1697" s="60"/>
      <c r="Y1697" s="60"/>
      <c r="Z1697" s="60"/>
      <c r="AA1697" s="60"/>
      <c r="AB1697" s="60"/>
      <c r="AC1697" s="60"/>
      <c r="AD1697" s="60"/>
      <c r="AE1697" s="60"/>
      <c r="AF1697" s="60"/>
      <c r="AG1697" s="60"/>
      <c r="AH1697" s="60"/>
      <c r="AI1697" s="60"/>
      <c r="AJ1697" s="60"/>
      <c r="AK1697" s="60"/>
      <c r="AL1697" s="60"/>
      <c r="AM1697" s="60"/>
      <c r="AN1697" s="60"/>
      <c r="AO1697" s="60"/>
      <c r="AP1697" s="60"/>
      <c r="AQ1697" s="60"/>
      <c r="AR1697" s="60"/>
      <c r="AS1697" s="60"/>
      <c r="AT1697" s="60"/>
      <c r="AU1697" s="60"/>
      <c r="AV1697" s="60"/>
      <c r="AW1697" s="60"/>
    </row>
    <row r="1698" spans="1:49" ht="14.25" customHeight="1" x14ac:dyDescent="0.55000000000000004">
      <c r="A1698" s="59"/>
      <c r="B1698" s="122" t="s">
        <v>7683</v>
      </c>
      <c r="C1698" s="287"/>
      <c r="D1698" s="287"/>
      <c r="E1698" s="287"/>
      <c r="F1698" s="287"/>
      <c r="G1698" s="287"/>
      <c r="H1698" s="287"/>
      <c r="I1698" s="287"/>
      <c r="J1698" s="287"/>
      <c r="K1698" s="287"/>
      <c r="L1698" s="287"/>
      <c r="M1698" s="287"/>
      <c r="N1698" s="287"/>
      <c r="O1698" s="287"/>
      <c r="P1698" s="287"/>
      <c r="Q1698" s="287"/>
      <c r="R1698" s="287"/>
      <c r="S1698" s="287"/>
      <c r="T1698" s="287"/>
      <c r="U1698" s="287"/>
      <c r="V1698" s="160" t="str">
        <f>[1]D3!G438&amp;""</f>
        <v/>
      </c>
      <c r="W1698" s="141"/>
      <c r="X1698" s="60"/>
      <c r="Y1698" s="59" t="s">
        <v>6142</v>
      </c>
      <c r="Z1698" s="60"/>
      <c r="AA1698" s="60"/>
      <c r="AB1698" s="60"/>
      <c r="AC1698" s="60"/>
      <c r="AD1698" s="60"/>
      <c r="AE1698" s="60"/>
      <c r="AF1698" s="60"/>
      <c r="AG1698" s="60"/>
      <c r="AH1698" s="60"/>
      <c r="AI1698" s="60"/>
      <c r="AJ1698" s="60"/>
      <c r="AK1698" s="60"/>
      <c r="AL1698" s="60"/>
      <c r="AM1698" s="60"/>
      <c r="AN1698" s="60"/>
      <c r="AO1698" s="60"/>
      <c r="AP1698" s="60"/>
      <c r="AQ1698" s="60"/>
      <c r="AR1698" s="60"/>
      <c r="AS1698" s="60"/>
      <c r="AT1698" s="60"/>
      <c r="AU1698" s="60"/>
      <c r="AV1698" s="60"/>
      <c r="AW1698" s="60"/>
    </row>
    <row r="1699" spans="1:49" ht="14.25" customHeight="1" x14ac:dyDescent="0.55000000000000004">
      <c r="A1699" s="59"/>
      <c r="B1699" s="287"/>
      <c r="C1699" s="287"/>
      <c r="D1699" s="287"/>
      <c r="E1699" s="287"/>
      <c r="F1699" s="287"/>
      <c r="G1699" s="287"/>
      <c r="H1699" s="287"/>
      <c r="I1699" s="287"/>
      <c r="J1699" s="287"/>
      <c r="K1699" s="287"/>
      <c r="L1699" s="287"/>
      <c r="M1699" s="287"/>
      <c r="N1699" s="287"/>
      <c r="O1699" s="287"/>
      <c r="P1699" s="287"/>
      <c r="Q1699" s="287"/>
      <c r="R1699" s="287"/>
      <c r="S1699" s="287"/>
      <c r="T1699" s="287"/>
      <c r="U1699" s="287"/>
      <c r="V1699" s="150"/>
      <c r="W1699" s="143"/>
      <c r="X1699" s="60"/>
      <c r="Y1699" s="59" t="s">
        <v>6143</v>
      </c>
      <c r="Z1699" s="60"/>
      <c r="AA1699" s="60"/>
      <c r="AB1699" s="60"/>
      <c r="AC1699" s="60"/>
      <c r="AD1699" s="60"/>
      <c r="AE1699" s="60"/>
      <c r="AF1699" s="60"/>
      <c r="AG1699" s="60"/>
      <c r="AH1699" s="60"/>
      <c r="AI1699" s="60"/>
      <c r="AJ1699" s="60"/>
      <c r="AK1699" s="60"/>
      <c r="AL1699" s="60"/>
      <c r="AM1699" s="60"/>
      <c r="AN1699" s="60"/>
      <c r="AO1699" s="60"/>
      <c r="AP1699" s="60"/>
      <c r="AQ1699" s="60"/>
      <c r="AR1699" s="60"/>
      <c r="AS1699" s="60"/>
      <c r="AT1699" s="60"/>
      <c r="AU1699" s="60"/>
      <c r="AV1699" s="60"/>
      <c r="AW1699" s="60"/>
    </row>
    <row r="1700" spans="1:49" customFormat="1" ht="14.25" customHeight="1" x14ac:dyDescent="0.55000000000000004"/>
    <row r="1701" spans="1:49" ht="14.25" customHeight="1" x14ac:dyDescent="0.55000000000000004">
      <c r="A1701" s="59"/>
      <c r="B1701" s="138" t="s">
        <v>39</v>
      </c>
      <c r="C1701" s="138"/>
      <c r="D1701" s="138"/>
      <c r="E1701" s="138"/>
      <c r="F1701" s="138"/>
      <c r="G1701" s="138"/>
      <c r="H1701" s="138"/>
      <c r="I1701" s="138"/>
      <c r="J1701" s="138"/>
      <c r="K1701" s="138"/>
      <c r="L1701" s="138"/>
      <c r="M1701" s="138"/>
      <c r="N1701" s="138"/>
      <c r="O1701" s="138"/>
      <c r="P1701" s="138"/>
      <c r="Q1701" s="138"/>
      <c r="R1701" s="138"/>
      <c r="S1701" s="138"/>
      <c r="T1701" s="138"/>
      <c r="U1701" s="138"/>
      <c r="V1701" s="146" t="s">
        <v>6364</v>
      </c>
      <c r="W1701" s="147"/>
      <c r="X1701" s="60"/>
      <c r="Y1701" s="60"/>
      <c r="Z1701" s="60"/>
      <c r="AA1701" s="60"/>
      <c r="AB1701" s="60"/>
      <c r="AC1701" s="60"/>
      <c r="AD1701" s="60"/>
      <c r="AE1701" s="60"/>
      <c r="AF1701" s="60"/>
      <c r="AG1701" s="60"/>
      <c r="AH1701" s="60"/>
      <c r="AI1701" s="60"/>
      <c r="AJ1701" s="60"/>
      <c r="AK1701" s="60"/>
      <c r="AL1701" s="60"/>
      <c r="AM1701" s="60"/>
      <c r="AN1701" s="60"/>
      <c r="AO1701" s="60"/>
      <c r="AP1701" s="60"/>
      <c r="AQ1701" s="60"/>
      <c r="AR1701" s="60"/>
      <c r="AS1701" s="60"/>
      <c r="AT1701" s="60"/>
      <c r="AU1701" s="60"/>
      <c r="AV1701" s="60"/>
      <c r="AW1701" s="60"/>
    </row>
    <row r="1702" spans="1:49" ht="14.25" customHeight="1" x14ac:dyDescent="0.55000000000000004">
      <c r="A1702" s="59"/>
      <c r="B1702" s="122" t="s">
        <v>7684</v>
      </c>
      <c r="C1702" s="287"/>
      <c r="D1702" s="287"/>
      <c r="E1702" s="287"/>
      <c r="F1702" s="287"/>
      <c r="G1702" s="287"/>
      <c r="H1702" s="287"/>
      <c r="I1702" s="287"/>
      <c r="J1702" s="287"/>
      <c r="K1702" s="287"/>
      <c r="L1702" s="287"/>
      <c r="M1702" s="287"/>
      <c r="N1702" s="287"/>
      <c r="O1702" s="287"/>
      <c r="P1702" s="287"/>
      <c r="Q1702" s="287"/>
      <c r="R1702" s="287"/>
      <c r="S1702" s="287"/>
      <c r="T1702" s="287"/>
      <c r="U1702" s="287"/>
      <c r="V1702" s="160" t="str">
        <f>[1]D3!G439&amp;""</f>
        <v/>
      </c>
      <c r="W1702" s="141"/>
      <c r="X1702" s="60"/>
      <c r="Y1702" s="59" t="s">
        <v>6142</v>
      </c>
      <c r="Z1702" s="60"/>
      <c r="AA1702" s="60"/>
      <c r="AB1702" s="60"/>
      <c r="AC1702" s="60"/>
      <c r="AD1702" s="60"/>
      <c r="AE1702" s="60"/>
      <c r="AF1702" s="60"/>
      <c r="AG1702" s="60"/>
      <c r="AH1702" s="60"/>
      <c r="AI1702" s="60"/>
      <c r="AJ1702" s="60"/>
      <c r="AK1702" s="60"/>
      <c r="AL1702" s="60"/>
      <c r="AM1702" s="60"/>
      <c r="AN1702" s="60"/>
      <c r="AO1702" s="60"/>
      <c r="AP1702" s="60"/>
      <c r="AQ1702" s="60"/>
      <c r="AR1702" s="60"/>
      <c r="AS1702" s="60"/>
      <c r="AT1702" s="60"/>
      <c r="AU1702" s="60"/>
      <c r="AV1702" s="60"/>
      <c r="AW1702" s="60"/>
    </row>
    <row r="1703" spans="1:49" ht="14.25" customHeight="1" x14ac:dyDescent="0.55000000000000004">
      <c r="A1703" s="59"/>
      <c r="B1703" s="287"/>
      <c r="C1703" s="287"/>
      <c r="D1703" s="287"/>
      <c r="E1703" s="287"/>
      <c r="F1703" s="287"/>
      <c r="G1703" s="287"/>
      <c r="H1703" s="287"/>
      <c r="I1703" s="287"/>
      <c r="J1703" s="287"/>
      <c r="K1703" s="287"/>
      <c r="L1703" s="287"/>
      <c r="M1703" s="287"/>
      <c r="N1703" s="287"/>
      <c r="O1703" s="287"/>
      <c r="P1703" s="287"/>
      <c r="Q1703" s="287"/>
      <c r="R1703" s="287"/>
      <c r="S1703" s="287"/>
      <c r="T1703" s="287"/>
      <c r="U1703" s="287"/>
      <c r="V1703" s="150"/>
      <c r="W1703" s="143"/>
      <c r="X1703" s="60"/>
      <c r="Y1703" s="59" t="s">
        <v>6143</v>
      </c>
      <c r="Z1703" s="60"/>
      <c r="AA1703" s="60"/>
      <c r="AB1703" s="60"/>
      <c r="AC1703" s="60"/>
      <c r="AD1703" s="60"/>
      <c r="AE1703" s="60"/>
      <c r="AF1703" s="60"/>
      <c r="AG1703" s="60"/>
      <c r="AH1703" s="60"/>
      <c r="AI1703" s="60"/>
      <c r="AJ1703" s="60"/>
      <c r="AK1703" s="60"/>
      <c r="AL1703" s="60"/>
      <c r="AM1703" s="60"/>
      <c r="AN1703" s="60"/>
      <c r="AO1703" s="60"/>
      <c r="AP1703" s="60"/>
      <c r="AQ1703" s="60"/>
      <c r="AR1703" s="60"/>
      <c r="AS1703" s="60"/>
      <c r="AT1703" s="60"/>
      <c r="AU1703" s="60"/>
      <c r="AV1703" s="60"/>
      <c r="AW1703" s="60"/>
    </row>
    <row r="1704" spans="1:49" customFormat="1" ht="14.25" customHeight="1" x14ac:dyDescent="0.55000000000000004"/>
    <row r="1705" spans="1:49" ht="14.25" customHeight="1" x14ac:dyDescent="0.55000000000000004">
      <c r="A1705" s="59"/>
      <c r="B1705" s="138" t="s">
        <v>39</v>
      </c>
      <c r="C1705" s="138"/>
      <c r="D1705" s="138"/>
      <c r="E1705" s="138"/>
      <c r="F1705" s="138"/>
      <c r="G1705" s="138"/>
      <c r="H1705" s="138"/>
      <c r="I1705" s="138"/>
      <c r="J1705" s="138"/>
      <c r="K1705" s="138"/>
      <c r="L1705" s="138"/>
      <c r="M1705" s="138"/>
      <c r="N1705" s="138"/>
      <c r="O1705" s="138"/>
      <c r="P1705" s="138"/>
      <c r="Q1705" s="138"/>
      <c r="R1705" s="138"/>
      <c r="S1705" s="138"/>
      <c r="T1705" s="138"/>
      <c r="U1705" s="138"/>
      <c r="V1705" s="146" t="s">
        <v>6364</v>
      </c>
      <c r="W1705" s="147"/>
      <c r="X1705" s="60"/>
      <c r="Y1705" s="60"/>
      <c r="Z1705" s="60"/>
      <c r="AA1705" s="60"/>
      <c r="AB1705" s="60"/>
      <c r="AC1705" s="60"/>
      <c r="AD1705" s="60"/>
      <c r="AE1705" s="60"/>
      <c r="AF1705" s="60"/>
      <c r="AG1705" s="60"/>
      <c r="AH1705" s="60"/>
      <c r="AI1705" s="60"/>
      <c r="AJ1705" s="60"/>
      <c r="AK1705" s="60"/>
      <c r="AL1705" s="60"/>
      <c r="AM1705" s="60"/>
      <c r="AN1705" s="60"/>
      <c r="AO1705" s="60"/>
      <c r="AP1705" s="60"/>
      <c r="AQ1705" s="60"/>
      <c r="AR1705" s="60"/>
      <c r="AS1705" s="60"/>
      <c r="AT1705" s="60"/>
      <c r="AU1705" s="60"/>
      <c r="AV1705" s="60"/>
      <c r="AW1705" s="60"/>
    </row>
    <row r="1706" spans="1:49" ht="14.25" customHeight="1" x14ac:dyDescent="0.55000000000000004">
      <c r="A1706" s="59"/>
      <c r="B1706" s="122" t="s">
        <v>7685</v>
      </c>
      <c r="C1706" s="287"/>
      <c r="D1706" s="287"/>
      <c r="E1706" s="287"/>
      <c r="F1706" s="287"/>
      <c r="G1706" s="287"/>
      <c r="H1706" s="287"/>
      <c r="I1706" s="287"/>
      <c r="J1706" s="287"/>
      <c r="K1706" s="287"/>
      <c r="L1706" s="287"/>
      <c r="M1706" s="287"/>
      <c r="N1706" s="287"/>
      <c r="O1706" s="287"/>
      <c r="P1706" s="287"/>
      <c r="Q1706" s="287"/>
      <c r="R1706" s="287"/>
      <c r="S1706" s="287"/>
      <c r="T1706" s="287"/>
      <c r="U1706" s="287"/>
      <c r="V1706" s="160" t="str">
        <f>[1]D3!G440&amp;""</f>
        <v/>
      </c>
      <c r="W1706" s="141"/>
      <c r="X1706" s="60"/>
      <c r="Y1706" s="59" t="s">
        <v>6142</v>
      </c>
      <c r="Z1706" s="60"/>
      <c r="AA1706" s="60"/>
      <c r="AB1706" s="60"/>
      <c r="AC1706" s="60"/>
      <c r="AD1706" s="60"/>
      <c r="AE1706" s="60"/>
      <c r="AF1706" s="60"/>
      <c r="AG1706" s="60"/>
      <c r="AH1706" s="60"/>
      <c r="AI1706" s="60"/>
      <c r="AJ1706" s="60"/>
      <c r="AK1706" s="60"/>
      <c r="AL1706" s="60"/>
      <c r="AM1706" s="60"/>
      <c r="AN1706" s="60"/>
      <c r="AO1706" s="60"/>
      <c r="AP1706" s="60"/>
      <c r="AQ1706" s="60"/>
      <c r="AR1706" s="60"/>
      <c r="AS1706" s="60"/>
      <c r="AT1706" s="60"/>
      <c r="AU1706" s="60"/>
      <c r="AV1706" s="60"/>
      <c r="AW1706" s="60"/>
    </row>
    <row r="1707" spans="1:49" ht="14.25" customHeight="1" x14ac:dyDescent="0.55000000000000004">
      <c r="A1707" s="59"/>
      <c r="B1707" s="287"/>
      <c r="C1707" s="287"/>
      <c r="D1707" s="287"/>
      <c r="E1707" s="287"/>
      <c r="F1707" s="287"/>
      <c r="G1707" s="287"/>
      <c r="H1707" s="287"/>
      <c r="I1707" s="287"/>
      <c r="J1707" s="287"/>
      <c r="K1707" s="287"/>
      <c r="L1707" s="287"/>
      <c r="M1707" s="287"/>
      <c r="N1707" s="287"/>
      <c r="O1707" s="287"/>
      <c r="P1707" s="287"/>
      <c r="Q1707" s="287"/>
      <c r="R1707" s="287"/>
      <c r="S1707" s="287"/>
      <c r="T1707" s="287"/>
      <c r="U1707" s="287"/>
      <c r="V1707" s="150"/>
      <c r="W1707" s="143"/>
      <c r="X1707" s="60"/>
      <c r="Y1707" s="59" t="s">
        <v>6143</v>
      </c>
      <c r="Z1707" s="60"/>
      <c r="AA1707" s="60"/>
      <c r="AB1707" s="60"/>
      <c r="AC1707" s="60"/>
      <c r="AD1707" s="60"/>
      <c r="AE1707" s="60"/>
      <c r="AF1707" s="60"/>
      <c r="AG1707" s="60"/>
      <c r="AH1707" s="60"/>
      <c r="AI1707" s="60"/>
      <c r="AJ1707" s="60"/>
      <c r="AK1707" s="60"/>
      <c r="AL1707" s="60"/>
      <c r="AM1707" s="60"/>
      <c r="AN1707" s="60"/>
      <c r="AO1707" s="60"/>
      <c r="AP1707" s="60"/>
      <c r="AQ1707" s="60"/>
      <c r="AR1707" s="60"/>
      <c r="AS1707" s="60"/>
      <c r="AT1707" s="60"/>
      <c r="AU1707" s="60"/>
      <c r="AV1707" s="60"/>
      <c r="AW1707" s="60"/>
    </row>
    <row r="1708" spans="1:49" ht="14.25" customHeight="1" x14ac:dyDescent="0.55000000000000004">
      <c r="A1708" s="93"/>
      <c r="B1708" s="87"/>
      <c r="C1708" s="87"/>
      <c r="D1708" s="87"/>
      <c r="E1708" s="87"/>
      <c r="F1708" s="87"/>
      <c r="G1708" s="87"/>
      <c r="H1708" s="87"/>
      <c r="I1708" s="87"/>
      <c r="J1708" s="87"/>
      <c r="K1708" s="87"/>
      <c r="L1708" s="87"/>
      <c r="M1708" s="87"/>
      <c r="N1708" s="87"/>
      <c r="O1708" s="87"/>
      <c r="P1708" s="88"/>
      <c r="Q1708" s="88"/>
      <c r="R1708" s="87"/>
      <c r="S1708" s="87"/>
      <c r="T1708" s="88"/>
      <c r="U1708" s="88"/>
      <c r="V1708" s="68"/>
      <c r="W1708" s="68"/>
      <c r="X1708" s="83"/>
      <c r="Y1708" s="83"/>
      <c r="Z1708" s="83"/>
      <c r="AA1708" s="83"/>
      <c r="AB1708" s="83"/>
    </row>
    <row r="1709" spans="1:49" ht="14.25" customHeight="1" x14ac:dyDescent="0.55000000000000004">
      <c r="A1709" s="93"/>
      <c r="B1709" s="138" t="s">
        <v>39</v>
      </c>
      <c r="C1709" s="138"/>
      <c r="D1709" s="138"/>
      <c r="E1709" s="138"/>
      <c r="F1709" s="138"/>
      <c r="G1709" s="138"/>
      <c r="H1709" s="138"/>
      <c r="I1709" s="138"/>
      <c r="J1709" s="138"/>
      <c r="K1709" s="138"/>
      <c r="L1709" s="138"/>
      <c r="M1709" s="138"/>
      <c r="N1709" s="138"/>
      <c r="O1709" s="138"/>
      <c r="P1709" s="138"/>
      <c r="Q1709" s="138"/>
      <c r="R1709" s="138"/>
      <c r="S1709" s="138"/>
      <c r="T1709" s="138"/>
      <c r="U1709" s="138"/>
      <c r="V1709" s="146" t="s">
        <v>76</v>
      </c>
      <c r="W1709" s="147"/>
      <c r="X1709" s="83"/>
      <c r="Y1709" s="83"/>
      <c r="Z1709" s="83"/>
      <c r="AA1709" s="83"/>
      <c r="AB1709" s="83"/>
    </row>
    <row r="1710" spans="1:49" ht="14.25" customHeight="1" x14ac:dyDescent="0.55000000000000004">
      <c r="A1710" s="93"/>
      <c r="B1710" s="122" t="s">
        <v>6170</v>
      </c>
      <c r="C1710" s="122"/>
      <c r="D1710" s="122"/>
      <c r="E1710" s="122"/>
      <c r="F1710" s="122"/>
      <c r="G1710" s="122"/>
      <c r="H1710" s="122"/>
      <c r="I1710" s="122"/>
      <c r="J1710" s="122"/>
      <c r="K1710" s="122"/>
      <c r="L1710" s="122"/>
      <c r="M1710" s="122"/>
      <c r="N1710" s="122"/>
      <c r="O1710" s="122"/>
      <c r="P1710" s="122"/>
      <c r="Q1710" s="122"/>
      <c r="R1710" s="122"/>
      <c r="S1710" s="122"/>
      <c r="T1710" s="122"/>
      <c r="U1710" s="122"/>
      <c r="V1710" s="140" t="str">
        <f>[1]D3!G315&amp;""</f>
        <v/>
      </c>
      <c r="W1710" s="141"/>
      <c r="X1710" s="83"/>
      <c r="Y1710" s="59" t="s">
        <v>6140</v>
      </c>
      <c r="AB1710" s="83"/>
    </row>
    <row r="1711" spans="1:49" ht="14.25" customHeight="1" x14ac:dyDescent="0.55000000000000004">
      <c r="A1711" s="93"/>
      <c r="B1711" s="122"/>
      <c r="C1711" s="122"/>
      <c r="D1711" s="122"/>
      <c r="E1711" s="122"/>
      <c r="F1711" s="122"/>
      <c r="G1711" s="122"/>
      <c r="H1711" s="122"/>
      <c r="I1711" s="122"/>
      <c r="J1711" s="122"/>
      <c r="K1711" s="122"/>
      <c r="L1711" s="122"/>
      <c r="M1711" s="122"/>
      <c r="N1711" s="122"/>
      <c r="O1711" s="122"/>
      <c r="P1711" s="122"/>
      <c r="Q1711" s="122"/>
      <c r="R1711" s="122"/>
      <c r="S1711" s="122"/>
      <c r="T1711" s="122"/>
      <c r="U1711" s="122"/>
      <c r="V1711" s="142"/>
      <c r="W1711" s="143"/>
      <c r="X1711" s="83"/>
      <c r="Y1711" s="59" t="s">
        <v>6141</v>
      </c>
      <c r="AB1711" s="83"/>
    </row>
    <row r="1712" spans="1:49" ht="14.25" customHeight="1" x14ac:dyDescent="0.55000000000000004">
      <c r="A1712" s="93"/>
      <c r="B1712" s="87"/>
      <c r="C1712" s="87"/>
      <c r="D1712" s="87"/>
      <c r="E1712" s="87"/>
      <c r="F1712" s="87"/>
      <c r="G1712" s="87"/>
      <c r="H1712" s="87"/>
      <c r="I1712" s="87"/>
      <c r="J1712" s="87"/>
      <c r="K1712" s="87"/>
      <c r="L1712" s="87"/>
      <c r="M1712" s="87"/>
      <c r="N1712" s="87"/>
      <c r="O1712" s="87"/>
      <c r="P1712" s="88"/>
      <c r="Q1712" s="88"/>
      <c r="R1712" s="87"/>
      <c r="S1712" s="87"/>
      <c r="T1712" s="88"/>
      <c r="U1712" s="88"/>
      <c r="V1712" s="68"/>
      <c r="W1712" s="68"/>
      <c r="X1712" s="83"/>
      <c r="Y1712" s="83"/>
      <c r="Z1712" s="83"/>
      <c r="AA1712" s="83"/>
      <c r="AB1712" s="83"/>
    </row>
    <row r="1713" spans="1:56" ht="14.25" customHeight="1" x14ac:dyDescent="0.55000000000000004">
      <c r="A1713" s="93"/>
      <c r="B1713" s="138" t="s">
        <v>39</v>
      </c>
      <c r="C1713" s="138"/>
      <c r="D1713" s="138"/>
      <c r="E1713" s="138"/>
      <c r="F1713" s="138"/>
      <c r="G1713" s="138"/>
      <c r="H1713" s="138"/>
      <c r="I1713" s="138"/>
      <c r="J1713" s="138"/>
      <c r="K1713" s="138"/>
      <c r="L1713" s="138"/>
      <c r="M1713" s="138"/>
      <c r="N1713" s="138"/>
      <c r="O1713" s="138"/>
      <c r="P1713" s="138"/>
      <c r="Q1713" s="138"/>
      <c r="R1713" s="138"/>
      <c r="S1713" s="138"/>
      <c r="T1713" s="138"/>
      <c r="U1713" s="138"/>
      <c r="V1713" s="146" t="s">
        <v>6364</v>
      </c>
      <c r="W1713" s="147"/>
      <c r="X1713" s="60"/>
      <c r="Y1713" s="60"/>
      <c r="Z1713" s="60"/>
      <c r="AA1713" s="60"/>
      <c r="AB1713" s="60"/>
    </row>
    <row r="1714" spans="1:56" ht="14.25" customHeight="1" x14ac:dyDescent="0.55000000000000004">
      <c r="A1714" s="93"/>
      <c r="B1714" s="122" t="s">
        <v>7686</v>
      </c>
      <c r="C1714" s="288"/>
      <c r="D1714" s="288"/>
      <c r="E1714" s="288"/>
      <c r="F1714" s="288"/>
      <c r="G1714" s="288"/>
      <c r="H1714" s="288"/>
      <c r="I1714" s="288"/>
      <c r="J1714" s="288"/>
      <c r="K1714" s="288"/>
      <c r="L1714" s="288"/>
      <c r="M1714" s="288"/>
      <c r="N1714" s="288"/>
      <c r="O1714" s="288"/>
      <c r="P1714" s="288"/>
      <c r="Q1714" s="288"/>
      <c r="R1714" s="288"/>
      <c r="S1714" s="288"/>
      <c r="T1714" s="288"/>
      <c r="U1714" s="288"/>
      <c r="V1714" s="140" t="str">
        <f>[1]D3!G317&amp;""</f>
        <v/>
      </c>
      <c r="W1714" s="141"/>
      <c r="X1714" s="60"/>
      <c r="Y1714" s="59" t="s">
        <v>6142</v>
      </c>
      <c r="Z1714" s="60"/>
      <c r="AA1714" s="60"/>
      <c r="AB1714" s="60"/>
    </row>
    <row r="1715" spans="1:56" ht="14.25" customHeight="1" x14ac:dyDescent="0.55000000000000004">
      <c r="A1715" s="93"/>
      <c r="B1715" s="288"/>
      <c r="C1715" s="288"/>
      <c r="D1715" s="288"/>
      <c r="E1715" s="288"/>
      <c r="F1715" s="288"/>
      <c r="G1715" s="288"/>
      <c r="H1715" s="288"/>
      <c r="I1715" s="288"/>
      <c r="J1715" s="288"/>
      <c r="K1715" s="288"/>
      <c r="L1715" s="288"/>
      <c r="M1715" s="288"/>
      <c r="N1715" s="288"/>
      <c r="O1715" s="288"/>
      <c r="P1715" s="288"/>
      <c r="Q1715" s="288"/>
      <c r="R1715" s="288"/>
      <c r="S1715" s="288"/>
      <c r="T1715" s="288"/>
      <c r="U1715" s="288"/>
      <c r="V1715" s="142"/>
      <c r="W1715" s="143"/>
      <c r="X1715" s="60"/>
      <c r="Y1715" s="59" t="s">
        <v>6143</v>
      </c>
      <c r="Z1715" s="60"/>
      <c r="AA1715" s="60"/>
      <c r="AB1715" s="60"/>
    </row>
    <row r="1716" spans="1:56" ht="14.25" customHeight="1" x14ac:dyDescent="0.55000000000000004">
      <c r="A1716" s="93"/>
      <c r="B1716" s="87"/>
      <c r="C1716" s="87"/>
      <c r="D1716" s="87"/>
      <c r="E1716" s="87"/>
      <c r="F1716" s="87"/>
      <c r="G1716" s="87"/>
      <c r="H1716" s="87"/>
      <c r="I1716" s="87"/>
      <c r="J1716" s="87"/>
      <c r="K1716" s="87"/>
      <c r="L1716" s="87"/>
      <c r="M1716" s="87"/>
      <c r="N1716" s="87"/>
      <c r="O1716" s="87"/>
      <c r="P1716" s="88"/>
      <c r="Q1716" s="88"/>
      <c r="R1716" s="87"/>
      <c r="S1716" s="87"/>
      <c r="T1716" s="88"/>
      <c r="U1716" s="88"/>
      <c r="V1716" s="68"/>
      <c r="W1716" s="68"/>
      <c r="X1716" s="83"/>
      <c r="Y1716" s="83"/>
      <c r="Z1716" s="83"/>
      <c r="AA1716" s="83"/>
      <c r="AB1716" s="83"/>
    </row>
    <row r="1717" spans="1:56" ht="14.25" customHeight="1" x14ac:dyDescent="0.55000000000000004">
      <c r="A1717" s="93"/>
      <c r="B1717" s="138" t="s">
        <v>39</v>
      </c>
      <c r="C1717" s="138"/>
      <c r="D1717" s="138"/>
      <c r="E1717" s="138"/>
      <c r="F1717" s="138"/>
      <c r="G1717" s="138"/>
      <c r="H1717" s="138"/>
      <c r="I1717" s="138"/>
      <c r="J1717" s="138"/>
      <c r="K1717" s="138"/>
      <c r="L1717" s="138"/>
      <c r="M1717" s="138"/>
      <c r="N1717" s="138"/>
      <c r="O1717" s="138"/>
      <c r="P1717" s="138"/>
      <c r="Q1717" s="138"/>
      <c r="R1717" s="138"/>
      <c r="S1717" s="138"/>
      <c r="T1717" s="138"/>
      <c r="U1717" s="138"/>
      <c r="V1717" s="146" t="s">
        <v>76</v>
      </c>
      <c r="W1717" s="147"/>
      <c r="X1717" s="83"/>
      <c r="Y1717" s="83"/>
      <c r="Z1717" s="83"/>
      <c r="AA1717" s="83"/>
      <c r="AB1717" s="83"/>
    </row>
    <row r="1718" spans="1:56" ht="14.25" customHeight="1" x14ac:dyDescent="0.55000000000000004">
      <c r="A1718" s="93"/>
      <c r="B1718" s="122" t="s">
        <v>6171</v>
      </c>
      <c r="C1718" s="122"/>
      <c r="D1718" s="122"/>
      <c r="E1718" s="122"/>
      <c r="F1718" s="122"/>
      <c r="G1718" s="122"/>
      <c r="H1718" s="122"/>
      <c r="I1718" s="122"/>
      <c r="J1718" s="122"/>
      <c r="K1718" s="122"/>
      <c r="L1718" s="122"/>
      <c r="M1718" s="122"/>
      <c r="N1718" s="122"/>
      <c r="O1718" s="122"/>
      <c r="P1718" s="122"/>
      <c r="Q1718" s="122"/>
      <c r="R1718" s="122"/>
      <c r="S1718" s="122"/>
      <c r="T1718" s="122"/>
      <c r="U1718" s="122"/>
      <c r="V1718" s="140" t="str">
        <f>[1]D3!G318&amp;""</f>
        <v/>
      </c>
      <c r="W1718" s="141"/>
      <c r="X1718" s="83"/>
      <c r="Y1718" s="59" t="s">
        <v>6140</v>
      </c>
      <c r="AB1718" s="83"/>
    </row>
    <row r="1719" spans="1:56" ht="14.25" customHeight="1" x14ac:dyDescent="0.55000000000000004">
      <c r="A1719" s="93"/>
      <c r="B1719" s="122"/>
      <c r="C1719" s="122"/>
      <c r="D1719" s="122"/>
      <c r="E1719" s="122"/>
      <c r="F1719" s="122"/>
      <c r="G1719" s="122"/>
      <c r="H1719" s="122"/>
      <c r="I1719" s="122"/>
      <c r="J1719" s="122"/>
      <c r="K1719" s="122"/>
      <c r="L1719" s="122"/>
      <c r="M1719" s="122"/>
      <c r="N1719" s="122"/>
      <c r="O1719" s="122"/>
      <c r="P1719" s="122"/>
      <c r="Q1719" s="122"/>
      <c r="R1719" s="122"/>
      <c r="S1719" s="122"/>
      <c r="T1719" s="122"/>
      <c r="U1719" s="122"/>
      <c r="V1719" s="142"/>
      <c r="W1719" s="143"/>
      <c r="X1719" s="83"/>
      <c r="Y1719" s="59" t="s">
        <v>6141</v>
      </c>
      <c r="AB1719" s="83"/>
    </row>
    <row r="1720" spans="1:56" customFormat="1" ht="14.25" customHeight="1" x14ac:dyDescent="0.55000000000000004"/>
    <row r="1721" spans="1:56" ht="14.25" customHeight="1" x14ac:dyDescent="0.55000000000000004">
      <c r="A1721" s="59"/>
      <c r="B1721" s="59" t="s">
        <v>7687</v>
      </c>
      <c r="H1721" s="68"/>
      <c r="I1721" s="68"/>
      <c r="N1721" s="68"/>
      <c r="O1721" s="68"/>
      <c r="T1721" s="68"/>
      <c r="U1721" s="68"/>
    </row>
    <row r="1722" spans="1:56" ht="14.25" customHeight="1" x14ac:dyDescent="0.55000000000000004">
      <c r="A1722" s="59"/>
      <c r="B1722" s="260" t="str">
        <f>[1]D3!G441&amp;""</f>
        <v/>
      </c>
      <c r="C1722" s="332"/>
      <c r="D1722" s="332"/>
      <c r="E1722" s="332"/>
      <c r="F1722" s="332"/>
      <c r="G1722" s="332"/>
      <c r="H1722" s="332"/>
      <c r="I1722" s="332"/>
      <c r="J1722" s="332"/>
      <c r="K1722" s="332"/>
      <c r="L1722" s="332"/>
      <c r="M1722" s="332"/>
      <c r="N1722" s="332"/>
      <c r="O1722" s="332"/>
      <c r="P1722" s="332"/>
      <c r="Q1722" s="332"/>
      <c r="R1722" s="332"/>
      <c r="S1722" s="332"/>
      <c r="T1722" s="332"/>
      <c r="U1722" s="332"/>
      <c r="V1722" s="332"/>
      <c r="W1722" s="332"/>
      <c r="X1722" s="332"/>
      <c r="Y1722" s="332"/>
      <c r="Z1722" s="332"/>
      <c r="AA1722" s="332"/>
      <c r="AB1722" s="332"/>
      <c r="AC1722" s="332"/>
      <c r="AD1722" s="332"/>
      <c r="AE1722" s="332"/>
      <c r="AF1722" s="332"/>
      <c r="AG1722" s="332"/>
      <c r="AH1722" s="332"/>
      <c r="AI1722" s="332"/>
      <c r="AJ1722" s="332"/>
      <c r="AK1722" s="332"/>
      <c r="AL1722" s="332"/>
      <c r="AM1722" s="332"/>
      <c r="AN1722" s="332"/>
      <c r="AO1722" s="332"/>
      <c r="AP1722" s="332"/>
      <c r="AQ1722" s="332"/>
      <c r="AR1722" s="332"/>
      <c r="AS1722" s="332"/>
      <c r="AT1722" s="332"/>
      <c r="AU1722" s="332"/>
      <c r="AV1722" s="332"/>
      <c r="AW1722" s="332"/>
      <c r="AX1722" s="332"/>
      <c r="AY1722" s="332"/>
      <c r="AZ1722" s="332"/>
      <c r="BA1722" s="332"/>
      <c r="BB1722" s="333"/>
      <c r="BC1722"/>
      <c r="BD1722"/>
    </row>
    <row r="1723" spans="1:56" ht="14.25" customHeight="1" x14ac:dyDescent="0.55000000000000004">
      <c r="A1723" s="59"/>
      <c r="B1723" s="334"/>
      <c r="C1723" s="335"/>
      <c r="D1723" s="335"/>
      <c r="E1723" s="335"/>
      <c r="F1723" s="335"/>
      <c r="G1723" s="335"/>
      <c r="H1723" s="335"/>
      <c r="I1723" s="335"/>
      <c r="J1723" s="335"/>
      <c r="K1723" s="335"/>
      <c r="L1723" s="335"/>
      <c r="M1723" s="335"/>
      <c r="N1723" s="335"/>
      <c r="O1723" s="335"/>
      <c r="P1723" s="335"/>
      <c r="Q1723" s="335"/>
      <c r="R1723" s="335"/>
      <c r="S1723" s="335"/>
      <c r="T1723" s="335"/>
      <c r="U1723" s="335"/>
      <c r="V1723" s="335"/>
      <c r="W1723" s="335"/>
      <c r="X1723" s="335"/>
      <c r="Y1723" s="335"/>
      <c r="Z1723" s="335"/>
      <c r="AA1723" s="335"/>
      <c r="AB1723" s="335"/>
      <c r="AC1723" s="335"/>
      <c r="AD1723" s="335"/>
      <c r="AE1723" s="335"/>
      <c r="AF1723" s="335"/>
      <c r="AG1723" s="335"/>
      <c r="AH1723" s="335"/>
      <c r="AI1723" s="335"/>
      <c r="AJ1723" s="335"/>
      <c r="AK1723" s="335"/>
      <c r="AL1723" s="335"/>
      <c r="AM1723" s="335"/>
      <c r="AN1723" s="335"/>
      <c r="AO1723" s="335"/>
      <c r="AP1723" s="335"/>
      <c r="AQ1723" s="335"/>
      <c r="AR1723" s="335"/>
      <c r="AS1723" s="335"/>
      <c r="AT1723" s="335"/>
      <c r="AU1723" s="335"/>
      <c r="AV1723" s="335"/>
      <c r="AW1723" s="335"/>
      <c r="AX1723" s="335"/>
      <c r="AY1723" s="335"/>
      <c r="AZ1723" s="335"/>
      <c r="BA1723" s="335"/>
      <c r="BB1723" s="336"/>
      <c r="BC1723"/>
      <c r="BD1723"/>
    </row>
    <row r="1724" spans="1:56" ht="14.25" customHeight="1" x14ac:dyDescent="0.55000000000000004">
      <c r="A1724" s="59"/>
      <c r="B1724" s="334"/>
      <c r="C1724" s="335"/>
      <c r="D1724" s="335"/>
      <c r="E1724" s="335"/>
      <c r="F1724" s="335"/>
      <c r="G1724" s="335"/>
      <c r="H1724" s="335"/>
      <c r="I1724" s="335"/>
      <c r="J1724" s="335"/>
      <c r="K1724" s="335"/>
      <c r="L1724" s="335"/>
      <c r="M1724" s="335"/>
      <c r="N1724" s="335"/>
      <c r="O1724" s="335"/>
      <c r="P1724" s="335"/>
      <c r="Q1724" s="335"/>
      <c r="R1724" s="335"/>
      <c r="S1724" s="335"/>
      <c r="T1724" s="335"/>
      <c r="U1724" s="335"/>
      <c r="V1724" s="335"/>
      <c r="W1724" s="335"/>
      <c r="X1724" s="335"/>
      <c r="Y1724" s="335"/>
      <c r="Z1724" s="335"/>
      <c r="AA1724" s="335"/>
      <c r="AB1724" s="335"/>
      <c r="AC1724" s="335"/>
      <c r="AD1724" s="335"/>
      <c r="AE1724" s="335"/>
      <c r="AF1724" s="335"/>
      <c r="AG1724" s="335"/>
      <c r="AH1724" s="335"/>
      <c r="AI1724" s="335"/>
      <c r="AJ1724" s="335"/>
      <c r="AK1724" s="335"/>
      <c r="AL1724" s="335"/>
      <c r="AM1724" s="335"/>
      <c r="AN1724" s="335"/>
      <c r="AO1724" s="335"/>
      <c r="AP1724" s="335"/>
      <c r="AQ1724" s="335"/>
      <c r="AR1724" s="335"/>
      <c r="AS1724" s="335"/>
      <c r="AT1724" s="335"/>
      <c r="AU1724" s="335"/>
      <c r="AV1724" s="335"/>
      <c r="AW1724" s="335"/>
      <c r="AX1724" s="335"/>
      <c r="AY1724" s="335"/>
      <c r="AZ1724" s="335"/>
      <c r="BA1724" s="335"/>
      <c r="BB1724" s="336"/>
      <c r="BC1724"/>
      <c r="BD1724"/>
    </row>
    <row r="1725" spans="1:56" ht="14.25" customHeight="1" x14ac:dyDescent="0.55000000000000004">
      <c r="A1725" s="59"/>
      <c r="B1725" s="334"/>
      <c r="C1725" s="335"/>
      <c r="D1725" s="335"/>
      <c r="E1725" s="335"/>
      <c r="F1725" s="335"/>
      <c r="G1725" s="335"/>
      <c r="H1725" s="335"/>
      <c r="I1725" s="335"/>
      <c r="J1725" s="335"/>
      <c r="K1725" s="335"/>
      <c r="L1725" s="335"/>
      <c r="M1725" s="335"/>
      <c r="N1725" s="335"/>
      <c r="O1725" s="335"/>
      <c r="P1725" s="335"/>
      <c r="Q1725" s="335"/>
      <c r="R1725" s="335"/>
      <c r="S1725" s="335"/>
      <c r="T1725" s="335"/>
      <c r="U1725" s="335"/>
      <c r="V1725" s="335"/>
      <c r="W1725" s="335"/>
      <c r="X1725" s="335"/>
      <c r="Y1725" s="335"/>
      <c r="Z1725" s="335"/>
      <c r="AA1725" s="335"/>
      <c r="AB1725" s="335"/>
      <c r="AC1725" s="335"/>
      <c r="AD1725" s="335"/>
      <c r="AE1725" s="335"/>
      <c r="AF1725" s="335"/>
      <c r="AG1725" s="335"/>
      <c r="AH1725" s="335"/>
      <c r="AI1725" s="335"/>
      <c r="AJ1725" s="335"/>
      <c r="AK1725" s="335"/>
      <c r="AL1725" s="335"/>
      <c r="AM1725" s="335"/>
      <c r="AN1725" s="335"/>
      <c r="AO1725" s="335"/>
      <c r="AP1725" s="335"/>
      <c r="AQ1725" s="335"/>
      <c r="AR1725" s="335"/>
      <c r="AS1725" s="335"/>
      <c r="AT1725" s="335"/>
      <c r="AU1725" s="335"/>
      <c r="AV1725" s="335"/>
      <c r="AW1725" s="335"/>
      <c r="AX1725" s="335"/>
      <c r="AY1725" s="335"/>
      <c r="AZ1725" s="335"/>
      <c r="BA1725" s="335"/>
      <c r="BB1725" s="336"/>
      <c r="BC1725"/>
      <c r="BD1725"/>
    </row>
    <row r="1726" spans="1:56" ht="14.25" customHeight="1" x14ac:dyDescent="0.55000000000000004">
      <c r="A1726" s="59"/>
      <c r="B1726" s="334"/>
      <c r="C1726" s="335"/>
      <c r="D1726" s="335"/>
      <c r="E1726" s="335"/>
      <c r="F1726" s="335"/>
      <c r="G1726" s="335"/>
      <c r="H1726" s="335"/>
      <c r="I1726" s="335"/>
      <c r="J1726" s="335"/>
      <c r="K1726" s="335"/>
      <c r="L1726" s="335"/>
      <c r="M1726" s="335"/>
      <c r="N1726" s="335"/>
      <c r="O1726" s="335"/>
      <c r="P1726" s="335"/>
      <c r="Q1726" s="335"/>
      <c r="R1726" s="335"/>
      <c r="S1726" s="335"/>
      <c r="T1726" s="335"/>
      <c r="U1726" s="335"/>
      <c r="V1726" s="335"/>
      <c r="W1726" s="335"/>
      <c r="X1726" s="335"/>
      <c r="Y1726" s="335"/>
      <c r="Z1726" s="335"/>
      <c r="AA1726" s="335"/>
      <c r="AB1726" s="335"/>
      <c r="AC1726" s="335"/>
      <c r="AD1726" s="335"/>
      <c r="AE1726" s="335"/>
      <c r="AF1726" s="335"/>
      <c r="AG1726" s="335"/>
      <c r="AH1726" s="335"/>
      <c r="AI1726" s="335"/>
      <c r="AJ1726" s="335"/>
      <c r="AK1726" s="335"/>
      <c r="AL1726" s="335"/>
      <c r="AM1726" s="335"/>
      <c r="AN1726" s="335"/>
      <c r="AO1726" s="335"/>
      <c r="AP1726" s="335"/>
      <c r="AQ1726" s="335"/>
      <c r="AR1726" s="335"/>
      <c r="AS1726" s="335"/>
      <c r="AT1726" s="335"/>
      <c r="AU1726" s="335"/>
      <c r="AV1726" s="335"/>
      <c r="AW1726" s="335"/>
      <c r="AX1726" s="335"/>
      <c r="AY1726" s="335"/>
      <c r="AZ1726" s="335"/>
      <c r="BA1726" s="335"/>
      <c r="BB1726" s="336"/>
      <c r="BC1726"/>
      <c r="BD1726"/>
    </row>
    <row r="1727" spans="1:56" ht="14.25" customHeight="1" x14ac:dyDescent="0.55000000000000004">
      <c r="A1727" s="59"/>
      <c r="B1727" s="334"/>
      <c r="C1727" s="335"/>
      <c r="D1727" s="335"/>
      <c r="E1727" s="335"/>
      <c r="F1727" s="335"/>
      <c r="G1727" s="335"/>
      <c r="H1727" s="335"/>
      <c r="I1727" s="335"/>
      <c r="J1727" s="335"/>
      <c r="K1727" s="335"/>
      <c r="L1727" s="335"/>
      <c r="M1727" s="335"/>
      <c r="N1727" s="335"/>
      <c r="O1727" s="335"/>
      <c r="P1727" s="335"/>
      <c r="Q1727" s="335"/>
      <c r="R1727" s="335"/>
      <c r="S1727" s="335"/>
      <c r="T1727" s="335"/>
      <c r="U1727" s="335"/>
      <c r="V1727" s="335"/>
      <c r="W1727" s="335"/>
      <c r="X1727" s="335"/>
      <c r="Y1727" s="335"/>
      <c r="Z1727" s="335"/>
      <c r="AA1727" s="335"/>
      <c r="AB1727" s="335"/>
      <c r="AC1727" s="335"/>
      <c r="AD1727" s="335"/>
      <c r="AE1727" s="335"/>
      <c r="AF1727" s="335"/>
      <c r="AG1727" s="335"/>
      <c r="AH1727" s="335"/>
      <c r="AI1727" s="335"/>
      <c r="AJ1727" s="335"/>
      <c r="AK1727" s="335"/>
      <c r="AL1727" s="335"/>
      <c r="AM1727" s="335"/>
      <c r="AN1727" s="335"/>
      <c r="AO1727" s="335"/>
      <c r="AP1727" s="335"/>
      <c r="AQ1727" s="335"/>
      <c r="AR1727" s="335"/>
      <c r="AS1727" s="335"/>
      <c r="AT1727" s="335"/>
      <c r="AU1727" s="335"/>
      <c r="AV1727" s="335"/>
      <c r="AW1727" s="335"/>
      <c r="AX1727" s="335"/>
      <c r="AY1727" s="335"/>
      <c r="AZ1727" s="335"/>
      <c r="BA1727" s="335"/>
      <c r="BB1727" s="336"/>
      <c r="BC1727"/>
      <c r="BD1727"/>
    </row>
    <row r="1728" spans="1:56" ht="14.25" customHeight="1" x14ac:dyDescent="0.55000000000000004">
      <c r="A1728" s="59"/>
      <c r="B1728" s="334"/>
      <c r="C1728" s="335"/>
      <c r="D1728" s="335"/>
      <c r="E1728" s="335"/>
      <c r="F1728" s="335"/>
      <c r="G1728" s="335"/>
      <c r="H1728" s="335"/>
      <c r="I1728" s="335"/>
      <c r="J1728" s="335"/>
      <c r="K1728" s="335"/>
      <c r="L1728" s="335"/>
      <c r="M1728" s="335"/>
      <c r="N1728" s="335"/>
      <c r="O1728" s="335"/>
      <c r="P1728" s="335"/>
      <c r="Q1728" s="335"/>
      <c r="R1728" s="335"/>
      <c r="S1728" s="335"/>
      <c r="T1728" s="335"/>
      <c r="U1728" s="335"/>
      <c r="V1728" s="335"/>
      <c r="W1728" s="335"/>
      <c r="X1728" s="335"/>
      <c r="Y1728" s="335"/>
      <c r="Z1728" s="335"/>
      <c r="AA1728" s="335"/>
      <c r="AB1728" s="335"/>
      <c r="AC1728" s="335"/>
      <c r="AD1728" s="335"/>
      <c r="AE1728" s="335"/>
      <c r="AF1728" s="335"/>
      <c r="AG1728" s="335"/>
      <c r="AH1728" s="335"/>
      <c r="AI1728" s="335"/>
      <c r="AJ1728" s="335"/>
      <c r="AK1728" s="335"/>
      <c r="AL1728" s="335"/>
      <c r="AM1728" s="335"/>
      <c r="AN1728" s="335"/>
      <c r="AO1728" s="335"/>
      <c r="AP1728" s="335"/>
      <c r="AQ1728" s="335"/>
      <c r="AR1728" s="335"/>
      <c r="AS1728" s="335"/>
      <c r="AT1728" s="335"/>
      <c r="AU1728" s="335"/>
      <c r="AV1728" s="335"/>
      <c r="AW1728" s="335"/>
      <c r="AX1728" s="335"/>
      <c r="AY1728" s="335"/>
      <c r="AZ1728" s="335"/>
      <c r="BA1728" s="335"/>
      <c r="BB1728" s="336"/>
      <c r="BC1728"/>
      <c r="BD1728"/>
    </row>
    <row r="1729" spans="1:56" ht="14.25" customHeight="1" x14ac:dyDescent="0.55000000000000004">
      <c r="A1729" s="59"/>
      <c r="B1729" s="334"/>
      <c r="C1729" s="335"/>
      <c r="D1729" s="335"/>
      <c r="E1729" s="335"/>
      <c r="F1729" s="335"/>
      <c r="G1729" s="335"/>
      <c r="H1729" s="335"/>
      <c r="I1729" s="335"/>
      <c r="J1729" s="335"/>
      <c r="K1729" s="335"/>
      <c r="L1729" s="335"/>
      <c r="M1729" s="335"/>
      <c r="N1729" s="335"/>
      <c r="O1729" s="335"/>
      <c r="P1729" s="335"/>
      <c r="Q1729" s="335"/>
      <c r="R1729" s="335"/>
      <c r="S1729" s="335"/>
      <c r="T1729" s="335"/>
      <c r="U1729" s="335"/>
      <c r="V1729" s="335"/>
      <c r="W1729" s="335"/>
      <c r="X1729" s="335"/>
      <c r="Y1729" s="335"/>
      <c r="Z1729" s="335"/>
      <c r="AA1729" s="335"/>
      <c r="AB1729" s="335"/>
      <c r="AC1729" s="335"/>
      <c r="AD1729" s="335"/>
      <c r="AE1729" s="335"/>
      <c r="AF1729" s="335"/>
      <c r="AG1729" s="335"/>
      <c r="AH1729" s="335"/>
      <c r="AI1729" s="335"/>
      <c r="AJ1729" s="335"/>
      <c r="AK1729" s="335"/>
      <c r="AL1729" s="335"/>
      <c r="AM1729" s="335"/>
      <c r="AN1729" s="335"/>
      <c r="AO1729" s="335"/>
      <c r="AP1729" s="335"/>
      <c r="AQ1729" s="335"/>
      <c r="AR1729" s="335"/>
      <c r="AS1729" s="335"/>
      <c r="AT1729" s="335"/>
      <c r="AU1729" s="335"/>
      <c r="AV1729" s="335"/>
      <c r="AW1729" s="335"/>
      <c r="AX1729" s="335"/>
      <c r="AY1729" s="335"/>
      <c r="AZ1729" s="335"/>
      <c r="BA1729" s="335"/>
      <c r="BB1729" s="336"/>
      <c r="BC1729"/>
      <c r="BD1729"/>
    </row>
    <row r="1730" spans="1:56" ht="14.25" customHeight="1" x14ac:dyDescent="0.55000000000000004">
      <c r="A1730" s="59"/>
      <c r="B1730" s="334"/>
      <c r="C1730" s="335"/>
      <c r="D1730" s="335"/>
      <c r="E1730" s="335"/>
      <c r="F1730" s="335"/>
      <c r="G1730" s="335"/>
      <c r="H1730" s="335"/>
      <c r="I1730" s="335"/>
      <c r="J1730" s="335"/>
      <c r="K1730" s="335"/>
      <c r="L1730" s="335"/>
      <c r="M1730" s="335"/>
      <c r="N1730" s="335"/>
      <c r="O1730" s="335"/>
      <c r="P1730" s="335"/>
      <c r="Q1730" s="335"/>
      <c r="R1730" s="335"/>
      <c r="S1730" s="335"/>
      <c r="T1730" s="335"/>
      <c r="U1730" s="335"/>
      <c r="V1730" s="335"/>
      <c r="W1730" s="335"/>
      <c r="X1730" s="335"/>
      <c r="Y1730" s="335"/>
      <c r="Z1730" s="335"/>
      <c r="AA1730" s="335"/>
      <c r="AB1730" s="335"/>
      <c r="AC1730" s="335"/>
      <c r="AD1730" s="335"/>
      <c r="AE1730" s="335"/>
      <c r="AF1730" s="335"/>
      <c r="AG1730" s="335"/>
      <c r="AH1730" s="335"/>
      <c r="AI1730" s="335"/>
      <c r="AJ1730" s="335"/>
      <c r="AK1730" s="335"/>
      <c r="AL1730" s="335"/>
      <c r="AM1730" s="335"/>
      <c r="AN1730" s="335"/>
      <c r="AO1730" s="335"/>
      <c r="AP1730" s="335"/>
      <c r="AQ1730" s="335"/>
      <c r="AR1730" s="335"/>
      <c r="AS1730" s="335"/>
      <c r="AT1730" s="335"/>
      <c r="AU1730" s="335"/>
      <c r="AV1730" s="335"/>
      <c r="AW1730" s="335"/>
      <c r="AX1730" s="335"/>
      <c r="AY1730" s="335"/>
      <c r="AZ1730" s="335"/>
      <c r="BA1730" s="335"/>
      <c r="BB1730" s="336"/>
      <c r="BC1730"/>
      <c r="BD1730"/>
    </row>
    <row r="1731" spans="1:56" ht="14.25" customHeight="1" x14ac:dyDescent="0.55000000000000004">
      <c r="A1731" s="59"/>
      <c r="B1731" s="334"/>
      <c r="C1731" s="335"/>
      <c r="D1731" s="335"/>
      <c r="E1731" s="335"/>
      <c r="F1731" s="335"/>
      <c r="G1731" s="335"/>
      <c r="H1731" s="335"/>
      <c r="I1731" s="335"/>
      <c r="J1731" s="335"/>
      <c r="K1731" s="335"/>
      <c r="L1731" s="335"/>
      <c r="M1731" s="335"/>
      <c r="N1731" s="335"/>
      <c r="O1731" s="335"/>
      <c r="P1731" s="335"/>
      <c r="Q1731" s="335"/>
      <c r="R1731" s="335"/>
      <c r="S1731" s="335"/>
      <c r="T1731" s="335"/>
      <c r="U1731" s="335"/>
      <c r="V1731" s="335"/>
      <c r="W1731" s="335"/>
      <c r="X1731" s="335"/>
      <c r="Y1731" s="335"/>
      <c r="Z1731" s="335"/>
      <c r="AA1731" s="335"/>
      <c r="AB1731" s="335"/>
      <c r="AC1731" s="335"/>
      <c r="AD1731" s="335"/>
      <c r="AE1731" s="335"/>
      <c r="AF1731" s="335"/>
      <c r="AG1731" s="335"/>
      <c r="AH1731" s="335"/>
      <c r="AI1731" s="335"/>
      <c r="AJ1731" s="335"/>
      <c r="AK1731" s="335"/>
      <c r="AL1731" s="335"/>
      <c r="AM1731" s="335"/>
      <c r="AN1731" s="335"/>
      <c r="AO1731" s="335"/>
      <c r="AP1731" s="335"/>
      <c r="AQ1731" s="335"/>
      <c r="AR1731" s="335"/>
      <c r="AS1731" s="335"/>
      <c r="AT1731" s="335"/>
      <c r="AU1731" s="335"/>
      <c r="AV1731" s="335"/>
      <c r="AW1731" s="335"/>
      <c r="AX1731" s="335"/>
      <c r="AY1731" s="335"/>
      <c r="AZ1731" s="335"/>
      <c r="BA1731" s="335"/>
      <c r="BB1731" s="336"/>
      <c r="BC1731"/>
      <c r="BD1731"/>
    </row>
    <row r="1732" spans="1:56" ht="14.25" customHeight="1" x14ac:dyDescent="0.55000000000000004">
      <c r="A1732" s="59"/>
      <c r="B1732" s="334"/>
      <c r="C1732" s="335"/>
      <c r="D1732" s="335"/>
      <c r="E1732" s="335"/>
      <c r="F1732" s="335"/>
      <c r="G1732" s="335"/>
      <c r="H1732" s="335"/>
      <c r="I1732" s="335"/>
      <c r="J1732" s="335"/>
      <c r="K1732" s="335"/>
      <c r="L1732" s="335"/>
      <c r="M1732" s="335"/>
      <c r="N1732" s="335"/>
      <c r="O1732" s="335"/>
      <c r="P1732" s="335"/>
      <c r="Q1732" s="335"/>
      <c r="R1732" s="335"/>
      <c r="S1732" s="335"/>
      <c r="T1732" s="335"/>
      <c r="U1732" s="335"/>
      <c r="V1732" s="335"/>
      <c r="W1732" s="335"/>
      <c r="X1732" s="335"/>
      <c r="Y1732" s="335"/>
      <c r="Z1732" s="335"/>
      <c r="AA1732" s="335"/>
      <c r="AB1732" s="335"/>
      <c r="AC1732" s="335"/>
      <c r="AD1732" s="335"/>
      <c r="AE1732" s="335"/>
      <c r="AF1732" s="335"/>
      <c r="AG1732" s="335"/>
      <c r="AH1732" s="335"/>
      <c r="AI1732" s="335"/>
      <c r="AJ1732" s="335"/>
      <c r="AK1732" s="335"/>
      <c r="AL1732" s="335"/>
      <c r="AM1732" s="335"/>
      <c r="AN1732" s="335"/>
      <c r="AO1732" s="335"/>
      <c r="AP1732" s="335"/>
      <c r="AQ1732" s="335"/>
      <c r="AR1732" s="335"/>
      <c r="AS1732" s="335"/>
      <c r="AT1732" s="335"/>
      <c r="AU1732" s="335"/>
      <c r="AV1732" s="335"/>
      <c r="AW1732" s="335"/>
      <c r="AX1732" s="335"/>
      <c r="AY1732" s="335"/>
      <c r="AZ1732" s="335"/>
      <c r="BA1732" s="335"/>
      <c r="BB1732" s="336"/>
      <c r="BC1732"/>
      <c r="BD1732"/>
    </row>
    <row r="1733" spans="1:56" ht="14.25" customHeight="1" x14ac:dyDescent="0.55000000000000004">
      <c r="A1733" s="59"/>
      <c r="B1733" s="334"/>
      <c r="C1733" s="335"/>
      <c r="D1733" s="335"/>
      <c r="E1733" s="335"/>
      <c r="F1733" s="335"/>
      <c r="G1733" s="335"/>
      <c r="H1733" s="335"/>
      <c r="I1733" s="335"/>
      <c r="J1733" s="335"/>
      <c r="K1733" s="335"/>
      <c r="L1733" s="335"/>
      <c r="M1733" s="335"/>
      <c r="N1733" s="335"/>
      <c r="O1733" s="335"/>
      <c r="P1733" s="335"/>
      <c r="Q1733" s="335"/>
      <c r="R1733" s="335"/>
      <c r="S1733" s="335"/>
      <c r="T1733" s="335"/>
      <c r="U1733" s="335"/>
      <c r="V1733" s="335"/>
      <c r="W1733" s="335"/>
      <c r="X1733" s="335"/>
      <c r="Y1733" s="335"/>
      <c r="Z1733" s="335"/>
      <c r="AA1733" s="335"/>
      <c r="AB1733" s="335"/>
      <c r="AC1733" s="335"/>
      <c r="AD1733" s="335"/>
      <c r="AE1733" s="335"/>
      <c r="AF1733" s="335"/>
      <c r="AG1733" s="335"/>
      <c r="AH1733" s="335"/>
      <c r="AI1733" s="335"/>
      <c r="AJ1733" s="335"/>
      <c r="AK1733" s="335"/>
      <c r="AL1733" s="335"/>
      <c r="AM1733" s="335"/>
      <c r="AN1733" s="335"/>
      <c r="AO1733" s="335"/>
      <c r="AP1733" s="335"/>
      <c r="AQ1733" s="335"/>
      <c r="AR1733" s="335"/>
      <c r="AS1733" s="335"/>
      <c r="AT1733" s="335"/>
      <c r="AU1733" s="335"/>
      <c r="AV1733" s="335"/>
      <c r="AW1733" s="335"/>
      <c r="AX1733" s="335"/>
      <c r="AY1733" s="335"/>
      <c r="AZ1733" s="335"/>
      <c r="BA1733" s="335"/>
      <c r="BB1733" s="336"/>
      <c r="BC1733"/>
      <c r="BD1733"/>
    </row>
    <row r="1734" spans="1:56" ht="14.25" customHeight="1" x14ac:dyDescent="0.55000000000000004">
      <c r="A1734" s="59"/>
      <c r="B1734" s="334"/>
      <c r="C1734" s="335"/>
      <c r="D1734" s="335"/>
      <c r="E1734" s="335"/>
      <c r="F1734" s="335"/>
      <c r="G1734" s="335"/>
      <c r="H1734" s="335"/>
      <c r="I1734" s="335"/>
      <c r="J1734" s="335"/>
      <c r="K1734" s="335"/>
      <c r="L1734" s="335"/>
      <c r="M1734" s="335"/>
      <c r="N1734" s="335"/>
      <c r="O1734" s="335"/>
      <c r="P1734" s="335"/>
      <c r="Q1734" s="335"/>
      <c r="R1734" s="335"/>
      <c r="S1734" s="335"/>
      <c r="T1734" s="335"/>
      <c r="U1734" s="335"/>
      <c r="V1734" s="335"/>
      <c r="W1734" s="335"/>
      <c r="X1734" s="335"/>
      <c r="Y1734" s="335"/>
      <c r="Z1734" s="335"/>
      <c r="AA1734" s="335"/>
      <c r="AB1734" s="335"/>
      <c r="AC1734" s="335"/>
      <c r="AD1734" s="335"/>
      <c r="AE1734" s="335"/>
      <c r="AF1734" s="335"/>
      <c r="AG1734" s="335"/>
      <c r="AH1734" s="335"/>
      <c r="AI1734" s="335"/>
      <c r="AJ1734" s="335"/>
      <c r="AK1734" s="335"/>
      <c r="AL1734" s="335"/>
      <c r="AM1734" s="335"/>
      <c r="AN1734" s="335"/>
      <c r="AO1734" s="335"/>
      <c r="AP1734" s="335"/>
      <c r="AQ1734" s="335"/>
      <c r="AR1734" s="335"/>
      <c r="AS1734" s="335"/>
      <c r="AT1734" s="335"/>
      <c r="AU1734" s="335"/>
      <c r="AV1734" s="335"/>
      <c r="AW1734" s="335"/>
      <c r="AX1734" s="335"/>
      <c r="AY1734" s="335"/>
      <c r="AZ1734" s="335"/>
      <c r="BA1734" s="335"/>
      <c r="BB1734" s="336"/>
      <c r="BC1734"/>
      <c r="BD1734"/>
    </row>
    <row r="1735" spans="1:56" ht="14.25" customHeight="1" x14ac:dyDescent="0.55000000000000004">
      <c r="A1735" s="59"/>
      <c r="B1735" s="334"/>
      <c r="C1735" s="335"/>
      <c r="D1735" s="335"/>
      <c r="E1735" s="335"/>
      <c r="F1735" s="335"/>
      <c r="G1735" s="335"/>
      <c r="H1735" s="335"/>
      <c r="I1735" s="335"/>
      <c r="J1735" s="335"/>
      <c r="K1735" s="335"/>
      <c r="L1735" s="335"/>
      <c r="M1735" s="335"/>
      <c r="N1735" s="335"/>
      <c r="O1735" s="335"/>
      <c r="P1735" s="335"/>
      <c r="Q1735" s="335"/>
      <c r="R1735" s="335"/>
      <c r="S1735" s="335"/>
      <c r="T1735" s="335"/>
      <c r="U1735" s="335"/>
      <c r="V1735" s="335"/>
      <c r="W1735" s="335"/>
      <c r="X1735" s="335"/>
      <c r="Y1735" s="335"/>
      <c r="Z1735" s="335"/>
      <c r="AA1735" s="335"/>
      <c r="AB1735" s="335"/>
      <c r="AC1735" s="335"/>
      <c r="AD1735" s="335"/>
      <c r="AE1735" s="335"/>
      <c r="AF1735" s="335"/>
      <c r="AG1735" s="335"/>
      <c r="AH1735" s="335"/>
      <c r="AI1735" s="335"/>
      <c r="AJ1735" s="335"/>
      <c r="AK1735" s="335"/>
      <c r="AL1735" s="335"/>
      <c r="AM1735" s="335"/>
      <c r="AN1735" s="335"/>
      <c r="AO1735" s="335"/>
      <c r="AP1735" s="335"/>
      <c r="AQ1735" s="335"/>
      <c r="AR1735" s="335"/>
      <c r="AS1735" s="335"/>
      <c r="AT1735" s="335"/>
      <c r="AU1735" s="335"/>
      <c r="AV1735" s="335"/>
      <c r="AW1735" s="335"/>
      <c r="AX1735" s="335"/>
      <c r="AY1735" s="335"/>
      <c r="AZ1735" s="335"/>
      <c r="BA1735" s="335"/>
      <c r="BB1735" s="336"/>
      <c r="BC1735"/>
      <c r="BD1735"/>
    </row>
    <row r="1736" spans="1:56" ht="14.25" customHeight="1" x14ac:dyDescent="0.55000000000000004">
      <c r="A1736" s="59"/>
      <c r="B1736" s="337"/>
      <c r="C1736" s="338"/>
      <c r="D1736" s="338"/>
      <c r="E1736" s="338"/>
      <c r="F1736" s="338"/>
      <c r="G1736" s="338"/>
      <c r="H1736" s="338"/>
      <c r="I1736" s="338"/>
      <c r="J1736" s="338"/>
      <c r="K1736" s="338"/>
      <c r="L1736" s="338"/>
      <c r="M1736" s="338"/>
      <c r="N1736" s="338"/>
      <c r="O1736" s="338"/>
      <c r="P1736" s="338"/>
      <c r="Q1736" s="338"/>
      <c r="R1736" s="338"/>
      <c r="S1736" s="338"/>
      <c r="T1736" s="338"/>
      <c r="U1736" s="338"/>
      <c r="V1736" s="338"/>
      <c r="W1736" s="338"/>
      <c r="X1736" s="338"/>
      <c r="Y1736" s="338"/>
      <c r="Z1736" s="338"/>
      <c r="AA1736" s="338"/>
      <c r="AB1736" s="338"/>
      <c r="AC1736" s="338"/>
      <c r="AD1736" s="338"/>
      <c r="AE1736" s="338"/>
      <c r="AF1736" s="338"/>
      <c r="AG1736" s="338"/>
      <c r="AH1736" s="338"/>
      <c r="AI1736" s="338"/>
      <c r="AJ1736" s="338"/>
      <c r="AK1736" s="338"/>
      <c r="AL1736" s="338"/>
      <c r="AM1736" s="338"/>
      <c r="AN1736" s="338"/>
      <c r="AO1736" s="338"/>
      <c r="AP1736" s="338"/>
      <c r="AQ1736" s="338"/>
      <c r="AR1736" s="338"/>
      <c r="AS1736" s="338"/>
      <c r="AT1736" s="338"/>
      <c r="AU1736" s="338"/>
      <c r="AV1736" s="338"/>
      <c r="AW1736" s="338"/>
      <c r="AX1736" s="338"/>
      <c r="AY1736" s="338"/>
      <c r="AZ1736" s="338"/>
      <c r="BA1736" s="338"/>
      <c r="BB1736" s="339"/>
      <c r="BC1736"/>
      <c r="BD1736"/>
    </row>
    <row r="1737" spans="1:56" customFormat="1" ht="14.25" customHeight="1" x14ac:dyDescent="0.55000000000000004"/>
    <row r="1738" spans="1:56" ht="14.25" customHeight="1" x14ac:dyDescent="0.55000000000000004">
      <c r="A1738" s="59"/>
      <c r="B1738" s="138" t="s">
        <v>39</v>
      </c>
      <c r="C1738" s="138"/>
      <c r="D1738" s="138"/>
      <c r="E1738" s="138"/>
      <c r="F1738" s="138"/>
      <c r="G1738" s="138"/>
      <c r="H1738" s="138"/>
      <c r="I1738" s="138"/>
      <c r="J1738" s="138"/>
      <c r="K1738" s="138"/>
      <c r="L1738" s="138"/>
      <c r="M1738" s="138"/>
      <c r="N1738" s="138"/>
      <c r="O1738" s="138"/>
      <c r="P1738" s="138"/>
      <c r="Q1738" s="138"/>
      <c r="R1738" s="138"/>
      <c r="S1738" s="138"/>
      <c r="T1738" s="138"/>
      <c r="U1738" s="138"/>
      <c r="V1738" s="138"/>
      <c r="W1738" s="138"/>
      <c r="X1738" s="138"/>
      <c r="Y1738" s="138"/>
      <c r="Z1738" s="138"/>
      <c r="AA1738" s="138"/>
      <c r="AB1738" s="146" t="s">
        <v>76</v>
      </c>
      <c r="AC1738" s="314"/>
      <c r="AD1738" s="60"/>
      <c r="AE1738" s="60"/>
      <c r="AF1738" s="60"/>
      <c r="AG1738" s="60"/>
      <c r="AH1738" s="60"/>
      <c r="AI1738" s="60"/>
      <c r="AJ1738" s="60"/>
      <c r="AK1738" s="60"/>
      <c r="AL1738" s="60"/>
      <c r="AM1738" s="60"/>
      <c r="AN1738" s="60"/>
      <c r="AO1738" s="60"/>
      <c r="AP1738" s="60"/>
      <c r="AQ1738" s="60"/>
      <c r="AR1738" s="60"/>
      <c r="AS1738" s="60"/>
      <c r="AT1738" s="60"/>
      <c r="AU1738" s="60"/>
      <c r="AV1738" s="60"/>
      <c r="AW1738" s="60"/>
    </row>
    <row r="1739" spans="1:56" ht="14.25" customHeight="1" x14ac:dyDescent="0.55000000000000004">
      <c r="A1739" s="59"/>
      <c r="B1739" s="277" t="s">
        <v>7688</v>
      </c>
      <c r="C1739" s="316"/>
      <c r="D1739" s="316"/>
      <c r="E1739" s="316"/>
      <c r="F1739" s="316"/>
      <c r="G1739" s="316"/>
      <c r="H1739" s="316"/>
      <c r="I1739" s="316"/>
      <c r="J1739" s="316"/>
      <c r="K1739" s="316"/>
      <c r="L1739" s="316"/>
      <c r="M1739" s="316"/>
      <c r="N1739" s="316"/>
      <c r="O1739" s="316"/>
      <c r="P1739" s="316"/>
      <c r="Q1739" s="316"/>
      <c r="R1739" s="316"/>
      <c r="S1739" s="316"/>
      <c r="T1739" s="316"/>
      <c r="U1739" s="316"/>
      <c r="V1739" s="316"/>
      <c r="W1739" s="316"/>
      <c r="X1739" s="316"/>
      <c r="Y1739" s="316"/>
      <c r="Z1739" s="316"/>
      <c r="AA1739" s="316"/>
      <c r="AB1739" s="160" t="str">
        <f>[1]D3!G442&amp;""</f>
        <v/>
      </c>
      <c r="AC1739" s="141"/>
      <c r="AD1739" s="60"/>
      <c r="AE1739" s="59" t="s">
        <v>6140</v>
      </c>
      <c r="AH1739"/>
      <c r="AI1739" s="60"/>
      <c r="AJ1739" s="60"/>
      <c r="AK1739" s="60"/>
      <c r="AL1739" s="60"/>
      <c r="AM1739" s="60"/>
      <c r="AN1739" s="60"/>
      <c r="AO1739" s="60"/>
      <c r="AP1739" s="60"/>
      <c r="AQ1739" s="60"/>
      <c r="AR1739" s="60"/>
      <c r="AS1739" s="60"/>
      <c r="AT1739" s="60"/>
      <c r="AU1739" s="60"/>
      <c r="AV1739" s="60"/>
      <c r="AW1739" s="60"/>
    </row>
    <row r="1740" spans="1:56" ht="14.25" customHeight="1" x14ac:dyDescent="0.55000000000000004">
      <c r="A1740" s="59"/>
      <c r="B1740" s="316"/>
      <c r="C1740" s="316"/>
      <c r="D1740" s="316"/>
      <c r="E1740" s="316"/>
      <c r="F1740" s="316"/>
      <c r="G1740" s="316"/>
      <c r="H1740" s="316"/>
      <c r="I1740" s="316"/>
      <c r="J1740" s="316"/>
      <c r="K1740" s="316"/>
      <c r="L1740" s="316"/>
      <c r="M1740" s="316"/>
      <c r="N1740" s="316"/>
      <c r="O1740" s="316"/>
      <c r="P1740" s="316"/>
      <c r="Q1740" s="316"/>
      <c r="R1740" s="316"/>
      <c r="S1740" s="316"/>
      <c r="T1740" s="316"/>
      <c r="U1740" s="316"/>
      <c r="V1740" s="316"/>
      <c r="W1740" s="316"/>
      <c r="X1740" s="316"/>
      <c r="Y1740" s="316"/>
      <c r="Z1740" s="316"/>
      <c r="AA1740" s="316"/>
      <c r="AB1740" s="150"/>
      <c r="AC1740" s="143"/>
      <c r="AD1740" s="60"/>
      <c r="AE1740" s="59" t="s">
        <v>6141</v>
      </c>
      <c r="AH1740"/>
      <c r="AI1740" s="60"/>
      <c r="AJ1740" s="60"/>
      <c r="AK1740" s="60"/>
      <c r="AL1740" s="60"/>
      <c r="AM1740" s="60"/>
      <c r="AN1740" s="60"/>
      <c r="AO1740" s="60"/>
      <c r="AP1740" s="60"/>
      <c r="AQ1740" s="60"/>
      <c r="AR1740" s="60"/>
      <c r="AS1740" s="60"/>
      <c r="AT1740" s="60"/>
      <c r="AU1740" s="60"/>
      <c r="AV1740" s="60"/>
      <c r="AW1740" s="60"/>
    </row>
    <row r="1741" spans="1:56" ht="14.25" customHeight="1" x14ac:dyDescent="0.55000000000000004">
      <c r="A1741" s="59"/>
      <c r="B1741" s="87"/>
      <c r="C1741" s="87"/>
      <c r="D1741" s="87"/>
      <c r="E1741" s="87"/>
      <c r="F1741" s="87"/>
      <c r="G1741" s="87"/>
      <c r="H1741" s="87"/>
      <c r="I1741" s="87"/>
      <c r="J1741" s="87"/>
      <c r="K1741" s="87"/>
      <c r="L1741" s="87"/>
      <c r="M1741" s="87"/>
      <c r="N1741" s="87"/>
      <c r="O1741" s="87"/>
      <c r="P1741" s="88"/>
      <c r="Q1741" s="88"/>
      <c r="R1741" s="87"/>
      <c r="S1741" s="87"/>
      <c r="T1741" s="88"/>
      <c r="U1741" s="88"/>
      <c r="AB1741" s="68"/>
      <c r="AC1741" s="68"/>
      <c r="AD1741" s="83"/>
      <c r="AE1741" s="83"/>
      <c r="AF1741" s="83"/>
      <c r="AG1741" s="83"/>
      <c r="AH1741"/>
      <c r="AI1741" s="83"/>
      <c r="AJ1741" s="83"/>
      <c r="AK1741" s="83"/>
      <c r="AL1741" s="83"/>
      <c r="AM1741" s="83"/>
      <c r="AN1741" s="83"/>
      <c r="AO1741" s="83"/>
      <c r="AP1741" s="83"/>
      <c r="AQ1741" s="83"/>
      <c r="AR1741" s="83"/>
      <c r="AS1741" s="83"/>
      <c r="AT1741" s="83"/>
      <c r="AU1741" s="83"/>
      <c r="AV1741" s="68"/>
      <c r="AW1741" s="68"/>
    </row>
    <row r="1742" spans="1:56" ht="14.25" customHeight="1" x14ac:dyDescent="0.55000000000000004">
      <c r="A1742" s="59"/>
      <c r="B1742" s="138" t="s">
        <v>39</v>
      </c>
      <c r="C1742" s="138"/>
      <c r="D1742" s="138"/>
      <c r="E1742" s="138"/>
      <c r="F1742" s="138"/>
      <c r="G1742" s="138"/>
      <c r="H1742" s="138"/>
      <c r="I1742" s="138"/>
      <c r="J1742" s="138"/>
      <c r="K1742" s="138"/>
      <c r="L1742" s="138"/>
      <c r="M1742" s="138"/>
      <c r="N1742" s="138"/>
      <c r="O1742" s="138"/>
      <c r="P1742" s="138"/>
      <c r="Q1742" s="138"/>
      <c r="R1742" s="138"/>
      <c r="S1742" s="138"/>
      <c r="T1742" s="138"/>
      <c r="U1742" s="138"/>
      <c r="V1742" s="138"/>
      <c r="W1742" s="138"/>
      <c r="X1742" s="138"/>
      <c r="Y1742" s="138"/>
      <c r="Z1742" s="138"/>
      <c r="AA1742" s="138"/>
      <c r="AB1742" s="146" t="s">
        <v>76</v>
      </c>
      <c r="AC1742" s="314"/>
      <c r="AD1742" s="83"/>
      <c r="AE1742" s="83"/>
      <c r="AF1742" s="83"/>
      <c r="AG1742" s="83"/>
      <c r="AH1742"/>
      <c r="AI1742" s="83"/>
      <c r="AJ1742" s="83"/>
      <c r="AK1742" s="83"/>
      <c r="AL1742" s="83"/>
      <c r="AM1742" s="83"/>
      <c r="AN1742" s="83"/>
      <c r="AO1742" s="83"/>
      <c r="AP1742" s="83"/>
      <c r="AQ1742" s="83"/>
      <c r="AR1742" s="83"/>
      <c r="AS1742" s="83"/>
      <c r="AT1742" s="83"/>
      <c r="AU1742" s="83"/>
      <c r="AV1742" s="68"/>
      <c r="AW1742" s="68"/>
    </row>
    <row r="1743" spans="1:56" ht="14.25" customHeight="1" x14ac:dyDescent="0.55000000000000004">
      <c r="A1743" s="59"/>
      <c r="B1743" s="277" t="s">
        <v>7689</v>
      </c>
      <c r="C1743" s="316"/>
      <c r="D1743" s="316"/>
      <c r="E1743" s="316"/>
      <c r="F1743" s="316"/>
      <c r="G1743" s="316"/>
      <c r="H1743" s="316"/>
      <c r="I1743" s="316"/>
      <c r="J1743" s="316"/>
      <c r="K1743" s="316"/>
      <c r="L1743" s="316"/>
      <c r="M1743" s="316"/>
      <c r="N1743" s="316"/>
      <c r="O1743" s="316"/>
      <c r="P1743" s="316"/>
      <c r="Q1743" s="316"/>
      <c r="R1743" s="316"/>
      <c r="S1743" s="316"/>
      <c r="T1743" s="316"/>
      <c r="U1743" s="316"/>
      <c r="V1743" s="316"/>
      <c r="W1743" s="316"/>
      <c r="X1743" s="316"/>
      <c r="Y1743" s="316"/>
      <c r="Z1743" s="316"/>
      <c r="AA1743" s="316"/>
      <c r="AB1743" s="160" t="str">
        <f>[1]D3!G443&amp;""</f>
        <v/>
      </c>
      <c r="AC1743" s="141"/>
      <c r="AD1743" s="83"/>
      <c r="AE1743" s="59" t="s">
        <v>6140</v>
      </c>
      <c r="AH1743"/>
      <c r="AI1743" s="83"/>
      <c r="AJ1743" s="83"/>
      <c r="AK1743" s="83"/>
      <c r="AL1743" s="83"/>
      <c r="AM1743" s="83"/>
      <c r="AN1743" s="83"/>
      <c r="AO1743" s="83"/>
      <c r="AP1743" s="83"/>
      <c r="AQ1743" s="83"/>
      <c r="AR1743" s="83"/>
      <c r="AS1743" s="83"/>
      <c r="AT1743" s="83"/>
      <c r="AU1743" s="83"/>
      <c r="AV1743" s="68"/>
      <c r="AW1743" s="68"/>
    </row>
    <row r="1744" spans="1:56" ht="14.25" customHeight="1" x14ac:dyDescent="0.55000000000000004">
      <c r="A1744" s="59"/>
      <c r="B1744" s="316"/>
      <c r="C1744" s="316"/>
      <c r="D1744" s="316"/>
      <c r="E1744" s="316"/>
      <c r="F1744" s="316"/>
      <c r="G1744" s="316"/>
      <c r="H1744" s="316"/>
      <c r="I1744" s="316"/>
      <c r="J1744" s="316"/>
      <c r="K1744" s="316"/>
      <c r="L1744" s="316"/>
      <c r="M1744" s="316"/>
      <c r="N1744" s="316"/>
      <c r="O1744" s="316"/>
      <c r="P1744" s="316"/>
      <c r="Q1744" s="316"/>
      <c r="R1744" s="316"/>
      <c r="S1744" s="316"/>
      <c r="T1744" s="316"/>
      <c r="U1744" s="316"/>
      <c r="V1744" s="316"/>
      <c r="W1744" s="316"/>
      <c r="X1744" s="316"/>
      <c r="Y1744" s="316"/>
      <c r="Z1744" s="316"/>
      <c r="AA1744" s="316"/>
      <c r="AB1744" s="150"/>
      <c r="AC1744" s="143"/>
      <c r="AD1744" s="83"/>
      <c r="AE1744" s="59" t="s">
        <v>6141</v>
      </c>
      <c r="AH1744"/>
      <c r="AI1744" s="83"/>
      <c r="AJ1744" s="83"/>
      <c r="AK1744" s="83"/>
      <c r="AL1744" s="83"/>
      <c r="AM1744" s="83"/>
      <c r="AN1744" s="83"/>
      <c r="AO1744" s="83"/>
      <c r="AP1744" s="83"/>
      <c r="AQ1744" s="83"/>
      <c r="AR1744" s="83"/>
      <c r="AS1744" s="83"/>
      <c r="AT1744" s="83"/>
      <c r="AU1744" s="83"/>
      <c r="AV1744" s="68"/>
      <c r="AW1744" s="68"/>
    </row>
    <row r="1745" spans="1:56" ht="14.25" customHeight="1" x14ac:dyDescent="0.55000000000000004">
      <c r="A1745" s="93"/>
    </row>
    <row r="1746" spans="1:56" ht="14.25" customHeight="1" x14ac:dyDescent="0.55000000000000004">
      <c r="A1746" s="61" t="s">
        <v>7690</v>
      </c>
    </row>
    <row r="1748" spans="1:56" ht="14.25" customHeight="1" x14ac:dyDescent="0.55000000000000004">
      <c r="B1748" s="138" t="s">
        <v>39</v>
      </c>
      <c r="C1748" s="138"/>
      <c r="D1748" s="138"/>
      <c r="E1748" s="138"/>
      <c r="F1748" s="138"/>
      <c r="G1748" s="138"/>
      <c r="H1748" s="138"/>
      <c r="I1748" s="138"/>
      <c r="J1748" s="138"/>
      <c r="K1748" s="138"/>
      <c r="L1748" s="138"/>
      <c r="M1748" s="138"/>
      <c r="N1748" s="138"/>
      <c r="O1748" s="138"/>
      <c r="P1748" s="138"/>
      <c r="Q1748" s="145" t="s">
        <v>76</v>
      </c>
      <c r="R1748" s="314"/>
    </row>
    <row r="1749" spans="1:56" ht="14.25" customHeight="1" x14ac:dyDescent="0.55000000000000004">
      <c r="B1749" s="122" t="s">
        <v>7728</v>
      </c>
      <c r="C1749" s="288"/>
      <c r="D1749" s="288"/>
      <c r="E1749" s="288"/>
      <c r="F1749" s="288"/>
      <c r="G1749" s="288"/>
      <c r="H1749" s="288"/>
      <c r="I1749" s="288"/>
      <c r="J1749" s="288"/>
      <c r="K1749" s="288"/>
      <c r="L1749" s="288"/>
      <c r="M1749" s="288"/>
      <c r="N1749" s="288"/>
      <c r="O1749" s="288"/>
      <c r="P1749" s="288"/>
      <c r="Q1749" s="140" t="str">
        <f>[1]D3!G358&amp;""</f>
        <v/>
      </c>
      <c r="R1749" s="141"/>
      <c r="T1749" s="60" t="s">
        <v>6140</v>
      </c>
      <c r="U1749" s="60"/>
      <c r="V1749" s="60"/>
      <c r="W1749" s="60"/>
      <c r="X1749" s="60"/>
      <c r="Y1749" s="60"/>
      <c r="Z1749" s="60"/>
      <c r="AA1749" s="60"/>
      <c r="AB1749" s="60"/>
      <c r="AC1749" s="60" t="s">
        <v>7691</v>
      </c>
      <c r="AD1749" s="60"/>
      <c r="AE1749" s="60"/>
      <c r="AF1749" s="60"/>
      <c r="AG1749" s="60"/>
      <c r="AH1749" s="60"/>
      <c r="AI1749" s="60"/>
      <c r="AJ1749" s="60"/>
      <c r="AK1749" s="60"/>
      <c r="AL1749" s="60"/>
      <c r="AM1749" s="60"/>
      <c r="AN1749"/>
      <c r="AO1749"/>
      <c r="AP1749"/>
      <c r="AQ1749"/>
      <c r="AR1749"/>
      <c r="AS1749"/>
      <c r="AT1749"/>
      <c r="AU1749"/>
      <c r="AV1749"/>
      <c r="AW1749"/>
      <c r="AX1749"/>
      <c r="AY1749"/>
      <c r="AZ1749"/>
      <c r="BA1749"/>
      <c r="BB1749"/>
    </row>
    <row r="1750" spans="1:56" ht="14.25" customHeight="1" x14ac:dyDescent="0.55000000000000004">
      <c r="B1750" s="288"/>
      <c r="C1750" s="288"/>
      <c r="D1750" s="288"/>
      <c r="E1750" s="288"/>
      <c r="F1750" s="288"/>
      <c r="G1750" s="288"/>
      <c r="H1750" s="288"/>
      <c r="I1750" s="288"/>
      <c r="J1750" s="288"/>
      <c r="K1750" s="288"/>
      <c r="L1750" s="288"/>
      <c r="M1750" s="288"/>
      <c r="N1750" s="288"/>
      <c r="O1750" s="288"/>
      <c r="P1750" s="288"/>
      <c r="Q1750" s="142"/>
      <c r="R1750" s="143"/>
      <c r="T1750" s="60" t="s">
        <v>7692</v>
      </c>
      <c r="U1750" s="60"/>
      <c r="V1750" s="60"/>
      <c r="W1750" s="60"/>
      <c r="X1750" s="60"/>
      <c r="Y1750" s="60"/>
      <c r="Z1750" s="60"/>
      <c r="AA1750" s="60"/>
      <c r="AB1750" s="60"/>
      <c r="AC1750" s="59" t="s">
        <v>7693</v>
      </c>
      <c r="AD1750" s="60"/>
      <c r="AE1750" s="60"/>
      <c r="AF1750" s="60"/>
      <c r="AG1750" s="60"/>
      <c r="AH1750" s="60"/>
      <c r="AI1750" s="60"/>
      <c r="AJ1750" s="60"/>
      <c r="AK1750" s="60"/>
      <c r="AL1750" s="60"/>
      <c r="AM1750" s="60"/>
      <c r="AN1750"/>
      <c r="AO1750"/>
      <c r="AP1750"/>
      <c r="AQ1750"/>
      <c r="AR1750"/>
      <c r="AS1750"/>
      <c r="AT1750"/>
      <c r="AU1750"/>
      <c r="AV1750"/>
      <c r="AW1750"/>
      <c r="AX1750"/>
      <c r="AY1750"/>
      <c r="AZ1750"/>
      <c r="BA1750"/>
      <c r="BB1750"/>
    </row>
    <row r="1751" spans="1:56" ht="14.25" customHeight="1" x14ac:dyDescent="0.55000000000000004">
      <c r="B1751" s="83"/>
      <c r="C1751" s="83"/>
      <c r="D1751" s="83"/>
      <c r="E1751" s="83"/>
      <c r="F1751" s="83"/>
      <c r="G1751" s="83"/>
      <c r="H1751" s="83"/>
      <c r="I1751" s="83"/>
      <c r="J1751" s="83"/>
      <c r="K1751" s="83"/>
      <c r="L1751" s="83"/>
      <c r="M1751" s="83"/>
      <c r="N1751" s="83"/>
      <c r="O1751" s="83"/>
      <c r="P1751" s="68"/>
      <c r="Q1751" s="68"/>
      <c r="R1751"/>
      <c r="AD1751"/>
      <c r="AE1751"/>
      <c r="AF1751"/>
      <c r="AG1751"/>
      <c r="AH1751"/>
      <c r="AI1751"/>
      <c r="AJ1751"/>
      <c r="AK1751"/>
      <c r="AL1751"/>
      <c r="AM1751"/>
      <c r="AN1751"/>
      <c r="AO1751"/>
      <c r="AP1751"/>
      <c r="AQ1751"/>
      <c r="AR1751"/>
      <c r="AS1751"/>
      <c r="AT1751"/>
      <c r="AU1751"/>
      <c r="AV1751"/>
      <c r="AW1751"/>
      <c r="AX1751"/>
      <c r="AY1751"/>
      <c r="AZ1751"/>
      <c r="BA1751"/>
      <c r="BB1751"/>
    </row>
    <row r="1752" spans="1:56" ht="14.25" customHeight="1" x14ac:dyDescent="0.55000000000000004">
      <c r="B1752" s="138" t="s">
        <v>39</v>
      </c>
      <c r="C1752" s="138"/>
      <c r="D1752" s="138"/>
      <c r="E1752" s="138"/>
      <c r="F1752" s="138"/>
      <c r="G1752" s="138"/>
      <c r="H1752" s="138"/>
      <c r="I1752" s="138"/>
      <c r="J1752" s="138"/>
      <c r="K1752" s="138"/>
      <c r="L1752" s="138"/>
      <c r="M1752" s="138"/>
      <c r="N1752" s="138"/>
      <c r="O1752" s="138"/>
      <c r="P1752" s="138"/>
      <c r="Q1752" s="145" t="s">
        <v>76</v>
      </c>
      <c r="R1752" s="147"/>
      <c r="AY1752" s="60"/>
      <c r="AZ1752" s="60"/>
      <c r="BA1752" s="60"/>
      <c r="BB1752" s="60"/>
      <c r="BC1752" s="60"/>
      <c r="BD1752" s="60"/>
    </row>
    <row r="1753" spans="1:56" ht="14.25" customHeight="1" x14ac:dyDescent="0.55000000000000004">
      <c r="B1753" s="122" t="s">
        <v>7694</v>
      </c>
      <c r="C1753" s="287"/>
      <c r="D1753" s="287"/>
      <c r="E1753" s="287"/>
      <c r="F1753" s="287"/>
      <c r="G1753" s="287"/>
      <c r="H1753" s="287"/>
      <c r="I1753" s="287"/>
      <c r="J1753" s="287"/>
      <c r="K1753" s="287"/>
      <c r="L1753" s="287"/>
      <c r="M1753" s="287"/>
      <c r="N1753" s="287"/>
      <c r="O1753" s="287"/>
      <c r="P1753" s="287"/>
      <c r="Q1753" s="140" t="str">
        <f>[1]D3!G444&amp;""</f>
        <v/>
      </c>
      <c r="R1753" s="141"/>
      <c r="T1753" s="59" t="s">
        <v>6140</v>
      </c>
      <c r="AY1753" s="60"/>
      <c r="BA1753" s="60"/>
      <c r="BB1753" s="60"/>
      <c r="BC1753" s="60"/>
      <c r="BD1753" s="60"/>
    </row>
    <row r="1754" spans="1:56" ht="14.25" customHeight="1" x14ac:dyDescent="0.55000000000000004">
      <c r="B1754" s="287"/>
      <c r="C1754" s="287"/>
      <c r="D1754" s="287"/>
      <c r="E1754" s="287"/>
      <c r="F1754" s="287"/>
      <c r="G1754" s="287"/>
      <c r="H1754" s="287"/>
      <c r="I1754" s="287"/>
      <c r="J1754" s="287"/>
      <c r="K1754" s="287"/>
      <c r="L1754" s="287"/>
      <c r="M1754" s="287"/>
      <c r="N1754" s="287"/>
      <c r="O1754" s="287"/>
      <c r="P1754" s="287"/>
      <c r="Q1754" s="142"/>
      <c r="R1754" s="143"/>
      <c r="S1754" s="60"/>
      <c r="T1754" s="59" t="s">
        <v>6141</v>
      </c>
      <c r="U1754" s="60"/>
      <c r="V1754" s="60"/>
      <c r="W1754" s="60"/>
      <c r="X1754" s="60"/>
      <c r="Y1754" s="60"/>
      <c r="Z1754" s="60"/>
      <c r="AA1754" s="60"/>
      <c r="AB1754" s="60"/>
      <c r="AC1754" s="60"/>
      <c r="AD1754" s="60"/>
      <c r="AE1754" s="60"/>
      <c r="AF1754" s="60"/>
      <c r="AG1754" s="60"/>
      <c r="AH1754" s="60"/>
      <c r="AI1754" s="60"/>
      <c r="AJ1754" s="60"/>
      <c r="AK1754" s="60"/>
      <c r="AL1754" s="60"/>
      <c r="AM1754" s="60"/>
      <c r="AN1754" s="60"/>
      <c r="AO1754" s="60"/>
      <c r="AP1754" s="60"/>
      <c r="AQ1754" s="60"/>
      <c r="AR1754" s="60"/>
      <c r="AS1754" s="60"/>
      <c r="AT1754" s="60"/>
      <c r="AU1754" s="60"/>
      <c r="AV1754" s="60"/>
      <c r="AW1754" s="60"/>
      <c r="AX1754" s="60"/>
      <c r="AY1754" s="60"/>
      <c r="AZ1754" s="60"/>
      <c r="BA1754" s="60"/>
      <c r="BB1754" s="60"/>
      <c r="BC1754" s="60"/>
      <c r="BD1754" s="60"/>
    </row>
    <row r="1755" spans="1:56" ht="14.25" customHeight="1" x14ac:dyDescent="0.55000000000000004">
      <c r="B1755" s="73"/>
      <c r="C1755" s="73"/>
      <c r="D1755" s="73"/>
      <c r="E1755" s="73"/>
      <c r="F1755" s="73"/>
      <c r="G1755" s="73"/>
      <c r="H1755" s="73"/>
      <c r="I1755" s="73"/>
      <c r="J1755" s="73"/>
      <c r="K1755" s="73"/>
      <c r="L1755" s="73"/>
      <c r="M1755" s="73"/>
      <c r="N1755" s="73"/>
      <c r="O1755" s="73"/>
      <c r="P1755" s="73"/>
      <c r="Q1755" s="68"/>
      <c r="R1755" s="68"/>
      <c r="S1755" s="83"/>
      <c r="T1755" s="83"/>
      <c r="U1755" s="83"/>
      <c r="V1755" s="83"/>
      <c r="W1755" s="83"/>
      <c r="X1755" s="83"/>
      <c r="Y1755" s="83"/>
      <c r="Z1755" s="83"/>
      <c r="AA1755" s="83"/>
      <c r="AB1755" s="83"/>
      <c r="AC1755" s="83"/>
      <c r="AD1755" s="83"/>
      <c r="AE1755" s="83"/>
      <c r="AF1755" s="83"/>
      <c r="AG1755" s="77"/>
      <c r="AH1755" s="77"/>
      <c r="AI1755" s="83"/>
      <c r="AJ1755" s="83"/>
      <c r="AK1755" s="83"/>
      <c r="AL1755" s="83"/>
      <c r="AM1755" s="83"/>
      <c r="AN1755" s="83"/>
      <c r="AO1755" s="83"/>
      <c r="AP1755" s="83"/>
      <c r="AQ1755" s="83"/>
      <c r="AR1755" s="83"/>
      <c r="AS1755" s="83"/>
      <c r="AT1755" s="83"/>
      <c r="AU1755" s="83"/>
      <c r="AV1755" s="83"/>
      <c r="AW1755" s="77"/>
      <c r="AX1755" s="77"/>
      <c r="AY1755" s="60"/>
      <c r="BA1755" s="60"/>
      <c r="BB1755" s="60"/>
      <c r="BC1755" s="60"/>
      <c r="BD1755" s="60"/>
    </row>
    <row r="1756" spans="1:56" ht="14.25" customHeight="1" x14ac:dyDescent="0.55000000000000004">
      <c r="B1756" s="138" t="s">
        <v>39</v>
      </c>
      <c r="C1756" s="138"/>
      <c r="D1756" s="138"/>
      <c r="E1756" s="138"/>
      <c r="F1756" s="138"/>
      <c r="G1756" s="138"/>
      <c r="H1756" s="138"/>
      <c r="I1756" s="138"/>
      <c r="J1756" s="138"/>
      <c r="K1756" s="138"/>
      <c r="L1756" s="138"/>
      <c r="M1756" s="138"/>
      <c r="N1756" s="138"/>
      <c r="O1756" s="138"/>
      <c r="P1756" s="138"/>
      <c r="Q1756" s="226" t="s">
        <v>76</v>
      </c>
      <c r="R1756" s="228"/>
      <c r="S1756" s="83"/>
      <c r="T1756" s="83"/>
      <c r="U1756" s="83"/>
      <c r="V1756" s="60"/>
      <c r="W1756" s="60"/>
      <c r="X1756" s="60"/>
      <c r="Y1756" s="60"/>
      <c r="Z1756" s="60"/>
      <c r="AA1756" s="60"/>
      <c r="AB1756" s="83"/>
      <c r="AC1756" s="83"/>
      <c r="AD1756" s="83"/>
      <c r="AE1756" s="83"/>
      <c r="AF1756" s="83"/>
      <c r="AG1756" s="77"/>
      <c r="AH1756" s="77"/>
      <c r="AI1756" s="83"/>
      <c r="AJ1756" s="83"/>
      <c r="AK1756" s="83"/>
      <c r="AL1756" s="83"/>
      <c r="AM1756" s="83"/>
      <c r="AN1756" s="83"/>
      <c r="AO1756" s="83"/>
      <c r="AP1756" s="83"/>
      <c r="AQ1756" s="83"/>
      <c r="AR1756" s="83"/>
      <c r="AS1756" s="83"/>
      <c r="AT1756" s="83"/>
      <c r="AU1756" s="83"/>
      <c r="AV1756" s="83"/>
      <c r="AW1756" s="77"/>
      <c r="AX1756" s="77"/>
      <c r="AY1756" s="60"/>
      <c r="BA1756" s="60"/>
      <c r="BB1756" s="60"/>
      <c r="BC1756" s="60"/>
      <c r="BD1756" s="60"/>
    </row>
    <row r="1757" spans="1:56" ht="14.25" customHeight="1" x14ac:dyDescent="0.55000000000000004">
      <c r="B1757" s="122" t="s">
        <v>7724</v>
      </c>
      <c r="C1757" s="288"/>
      <c r="D1757" s="288"/>
      <c r="E1757" s="288"/>
      <c r="F1757" s="288"/>
      <c r="G1757" s="288"/>
      <c r="H1757" s="288"/>
      <c r="I1757" s="288"/>
      <c r="J1757" s="288"/>
      <c r="K1757" s="288"/>
      <c r="L1757" s="288"/>
      <c r="M1757" s="288"/>
      <c r="N1757" s="288"/>
      <c r="O1757" s="288"/>
      <c r="P1757" s="288"/>
      <c r="Q1757" s="321" t="str">
        <f>[1]D3!G360&amp;""</f>
        <v/>
      </c>
      <c r="R1757" s="228"/>
      <c r="S1757" s="60"/>
      <c r="T1757" s="59" t="s">
        <v>6140</v>
      </c>
      <c r="U1757" s="83"/>
      <c r="V1757" s="60"/>
      <c r="W1757" s="60"/>
      <c r="X1757" s="60"/>
      <c r="Y1757" s="60"/>
      <c r="Z1757" s="60"/>
      <c r="AA1757" s="60"/>
      <c r="AB1757" s="83"/>
      <c r="AC1757" s="83"/>
      <c r="AD1757" s="83"/>
      <c r="AE1757" s="83"/>
      <c r="AF1757" s="83"/>
      <c r="AG1757" s="77"/>
      <c r="AH1757" s="77"/>
      <c r="AI1757" s="83"/>
      <c r="AJ1757" s="83"/>
      <c r="AK1757" s="83"/>
      <c r="AL1757" s="83"/>
      <c r="AM1757" s="83"/>
      <c r="AN1757" s="83"/>
      <c r="AO1757" s="83"/>
      <c r="AP1757" s="83"/>
      <c r="AQ1757" s="83"/>
      <c r="AR1757" s="83"/>
      <c r="AS1757" s="83"/>
      <c r="AT1757" s="83"/>
      <c r="AU1757" s="83"/>
      <c r="AV1757" s="83"/>
      <c r="AW1757" s="77"/>
      <c r="AX1757" s="77"/>
      <c r="AY1757" s="60"/>
      <c r="BA1757" s="60"/>
      <c r="BB1757" s="60"/>
      <c r="BC1757" s="60"/>
      <c r="BD1757" s="60"/>
    </row>
    <row r="1758" spans="1:56" ht="14.25" customHeight="1" x14ac:dyDescent="0.55000000000000004">
      <c r="B1758" s="288"/>
      <c r="C1758" s="288"/>
      <c r="D1758" s="288"/>
      <c r="E1758" s="288"/>
      <c r="F1758" s="288"/>
      <c r="G1758" s="288"/>
      <c r="H1758" s="288"/>
      <c r="I1758" s="288"/>
      <c r="J1758" s="288"/>
      <c r="K1758" s="288"/>
      <c r="L1758" s="288"/>
      <c r="M1758" s="288"/>
      <c r="N1758" s="288"/>
      <c r="O1758" s="288"/>
      <c r="P1758" s="288"/>
      <c r="Q1758" s="229"/>
      <c r="R1758" s="231"/>
      <c r="S1758" s="60"/>
      <c r="T1758" s="59" t="s">
        <v>6141</v>
      </c>
      <c r="U1758" s="83"/>
      <c r="V1758" s="60"/>
      <c r="W1758" s="60"/>
      <c r="X1758" s="60"/>
      <c r="Y1758" s="60"/>
      <c r="Z1758" s="60"/>
      <c r="AA1758" s="60"/>
      <c r="AB1758" s="83"/>
      <c r="AC1758" s="83"/>
      <c r="AD1758" s="83"/>
      <c r="AE1758" s="83"/>
      <c r="AF1758" s="83"/>
      <c r="AG1758" s="77"/>
      <c r="AH1758" s="77"/>
      <c r="AI1758" s="83"/>
      <c r="AJ1758" s="83"/>
      <c r="AK1758" s="83"/>
      <c r="AL1758" s="83"/>
      <c r="AM1758" s="83"/>
      <c r="AN1758" s="83"/>
      <c r="AO1758" s="83"/>
      <c r="AP1758" s="83"/>
      <c r="AQ1758" s="83"/>
      <c r="AR1758" s="83"/>
      <c r="AS1758" s="83"/>
      <c r="AT1758" s="83"/>
      <c r="AU1758" s="83"/>
      <c r="AV1758" s="83"/>
      <c r="AW1758" s="77"/>
      <c r="AX1758" s="77"/>
      <c r="AY1758" s="60"/>
      <c r="BA1758" s="60"/>
      <c r="BB1758" s="60"/>
      <c r="BC1758" s="60"/>
      <c r="BD1758" s="60"/>
    </row>
    <row r="1759" spans="1:56" ht="14.25" customHeight="1" x14ac:dyDescent="0.55000000000000004">
      <c r="B1759" s="73"/>
      <c r="C1759" s="73"/>
      <c r="D1759" s="73"/>
      <c r="E1759" s="73"/>
      <c r="F1759" s="73"/>
      <c r="G1759" s="73"/>
      <c r="H1759" s="73"/>
      <c r="I1759" s="73"/>
      <c r="J1759" s="73"/>
      <c r="K1759" s="73"/>
      <c r="L1759" s="73"/>
      <c r="M1759" s="73"/>
      <c r="N1759" s="73"/>
      <c r="O1759" s="73"/>
      <c r="P1759" s="60"/>
      <c r="Q1759" s="73"/>
      <c r="R1759" s="68"/>
      <c r="S1759" s="60"/>
      <c r="T1759" s="83"/>
      <c r="U1759" s="83"/>
      <c r="V1759" s="60"/>
      <c r="W1759" s="60"/>
      <c r="X1759" s="60"/>
      <c r="Y1759" s="60"/>
      <c r="Z1759" s="60"/>
      <c r="AA1759" s="60"/>
      <c r="AB1759" s="83"/>
      <c r="AC1759" s="83"/>
      <c r="AD1759" s="83"/>
      <c r="AE1759" s="83"/>
      <c r="AF1759" s="83"/>
      <c r="AG1759" s="77"/>
      <c r="AH1759" s="77"/>
      <c r="AI1759" s="83"/>
      <c r="AJ1759" s="83"/>
      <c r="AK1759" s="83"/>
      <c r="AL1759" s="83"/>
      <c r="AM1759" s="83"/>
      <c r="AN1759" s="83"/>
      <c r="AO1759" s="83"/>
      <c r="AP1759" s="83"/>
      <c r="AQ1759" s="83"/>
      <c r="AR1759" s="83"/>
      <c r="AS1759" s="83"/>
      <c r="AT1759" s="83"/>
      <c r="AU1759" s="83"/>
      <c r="AV1759" s="83"/>
      <c r="AW1759" s="77"/>
      <c r="AX1759" s="77"/>
      <c r="AY1759" s="60"/>
      <c r="BA1759" s="60"/>
      <c r="BB1759" s="60"/>
      <c r="BC1759" s="60"/>
      <c r="BD1759" s="60"/>
    </row>
    <row r="1760" spans="1:56" ht="14.25" customHeight="1" x14ac:dyDescent="0.55000000000000004">
      <c r="B1760" s="138" t="s">
        <v>39</v>
      </c>
      <c r="C1760" s="138"/>
      <c r="D1760" s="138"/>
      <c r="E1760" s="138"/>
      <c r="F1760" s="138"/>
      <c r="G1760" s="138"/>
      <c r="H1760" s="138"/>
      <c r="I1760" s="138"/>
      <c r="J1760" s="138"/>
      <c r="K1760" s="138"/>
      <c r="L1760" s="138"/>
      <c r="M1760" s="138"/>
      <c r="N1760" s="138"/>
      <c r="O1760" s="138"/>
      <c r="P1760" s="138"/>
      <c r="Q1760" s="226" t="s">
        <v>76</v>
      </c>
      <c r="R1760" s="228"/>
      <c r="S1760" s="60"/>
      <c r="T1760" s="83"/>
      <c r="U1760" s="83"/>
      <c r="V1760" s="60"/>
      <c r="W1760" s="60"/>
      <c r="X1760" s="60"/>
      <c r="Y1760" s="60"/>
      <c r="Z1760" s="60"/>
      <c r="AA1760" s="60"/>
      <c r="AB1760" s="83"/>
      <c r="AC1760" s="83"/>
      <c r="AD1760" s="83"/>
      <c r="AE1760" s="83"/>
      <c r="AF1760" s="83"/>
      <c r="AG1760" s="77"/>
      <c r="AH1760" s="77"/>
      <c r="AI1760" s="83"/>
      <c r="AJ1760" s="83"/>
      <c r="AK1760" s="83"/>
      <c r="AL1760" s="83"/>
      <c r="AM1760" s="83"/>
      <c r="AN1760" s="83"/>
      <c r="AO1760" s="83"/>
      <c r="AP1760" s="83"/>
      <c r="AQ1760" s="83"/>
      <c r="AR1760" s="83"/>
      <c r="AS1760" s="83"/>
      <c r="AT1760" s="83"/>
      <c r="AU1760" s="83"/>
      <c r="AV1760" s="83"/>
      <c r="AW1760" s="77"/>
      <c r="AX1760" s="77"/>
      <c r="AY1760" s="60"/>
      <c r="BA1760" s="60"/>
      <c r="BB1760" s="60"/>
      <c r="BC1760" s="60"/>
      <c r="BD1760" s="60"/>
    </row>
    <row r="1761" spans="1:56" ht="14.25" customHeight="1" x14ac:dyDescent="0.55000000000000004">
      <c r="B1761" s="122" t="s">
        <v>7695</v>
      </c>
      <c r="C1761" s="287"/>
      <c r="D1761" s="287"/>
      <c r="E1761" s="287"/>
      <c r="F1761" s="287"/>
      <c r="G1761" s="287"/>
      <c r="H1761" s="287"/>
      <c r="I1761" s="287"/>
      <c r="J1761" s="287"/>
      <c r="K1761" s="287"/>
      <c r="L1761" s="287"/>
      <c r="M1761" s="287"/>
      <c r="N1761" s="287"/>
      <c r="O1761" s="287"/>
      <c r="P1761" s="287"/>
      <c r="Q1761" s="321" t="str">
        <f>[1]D3!G445&amp;""</f>
        <v/>
      </c>
      <c r="R1761" s="228"/>
      <c r="S1761" s="60"/>
      <c r="T1761" s="59" t="s">
        <v>6140</v>
      </c>
      <c r="U1761" s="83"/>
      <c r="V1761" s="60"/>
      <c r="W1761" s="60"/>
      <c r="X1761" s="60"/>
      <c r="Y1761" s="60"/>
      <c r="Z1761" s="60"/>
      <c r="AA1761" s="60"/>
      <c r="AB1761" s="83"/>
      <c r="AC1761" s="83"/>
      <c r="AD1761" s="83"/>
      <c r="AE1761" s="83"/>
      <c r="AF1761" s="83"/>
      <c r="AG1761" s="77"/>
      <c r="AH1761" s="77"/>
      <c r="AI1761" s="83"/>
      <c r="AJ1761" s="83"/>
      <c r="AK1761" s="83"/>
      <c r="AL1761" s="83"/>
      <c r="AM1761" s="83"/>
      <c r="AN1761" s="83"/>
      <c r="AO1761" s="83"/>
      <c r="AP1761" s="83"/>
      <c r="AQ1761" s="83"/>
      <c r="AR1761" s="83"/>
      <c r="AS1761" s="83"/>
      <c r="AT1761" s="83"/>
      <c r="AU1761" s="83"/>
      <c r="AV1761" s="83"/>
      <c r="AW1761" s="77"/>
      <c r="AX1761" s="77"/>
      <c r="AY1761" s="60"/>
      <c r="BA1761" s="60"/>
      <c r="BB1761" s="60"/>
      <c r="BC1761" s="60"/>
      <c r="BD1761" s="60"/>
    </row>
    <row r="1762" spans="1:56" ht="14.25" customHeight="1" x14ac:dyDescent="0.55000000000000004">
      <c r="B1762" s="287"/>
      <c r="C1762" s="287"/>
      <c r="D1762" s="287"/>
      <c r="E1762" s="287"/>
      <c r="F1762" s="287"/>
      <c r="G1762" s="287"/>
      <c r="H1762" s="287"/>
      <c r="I1762" s="287"/>
      <c r="J1762" s="287"/>
      <c r="K1762" s="287"/>
      <c r="L1762" s="287"/>
      <c r="M1762" s="287"/>
      <c r="N1762" s="287"/>
      <c r="O1762" s="287"/>
      <c r="P1762" s="287"/>
      <c r="Q1762" s="229"/>
      <c r="R1762" s="231"/>
      <c r="S1762" s="60"/>
      <c r="T1762" s="59" t="s">
        <v>6141</v>
      </c>
      <c r="U1762" s="83"/>
      <c r="V1762" s="60"/>
      <c r="W1762" s="60"/>
      <c r="X1762" s="60"/>
      <c r="Y1762" s="60"/>
      <c r="Z1762" s="60"/>
      <c r="AA1762" s="60"/>
      <c r="AB1762" s="83"/>
      <c r="AC1762" s="83"/>
      <c r="AD1762" s="83"/>
      <c r="AE1762" s="83"/>
      <c r="AF1762" s="83"/>
      <c r="AG1762" s="77"/>
      <c r="AH1762" s="77"/>
      <c r="AI1762" s="83"/>
      <c r="AJ1762" s="83"/>
      <c r="AK1762" s="83"/>
      <c r="AL1762" s="83"/>
      <c r="AM1762" s="83"/>
      <c r="AN1762" s="83"/>
      <c r="AO1762" s="83"/>
      <c r="AP1762" s="83"/>
      <c r="AQ1762" s="83"/>
      <c r="AR1762" s="83"/>
      <c r="AS1762" s="83"/>
      <c r="AT1762" s="83"/>
      <c r="AU1762" s="83"/>
      <c r="AV1762" s="83"/>
      <c r="AW1762" s="77"/>
      <c r="AX1762" s="77"/>
      <c r="AY1762" s="60"/>
      <c r="BA1762" s="60"/>
      <c r="BB1762" s="60"/>
      <c r="BC1762" s="60"/>
      <c r="BD1762" s="60"/>
    </row>
    <row r="1764" spans="1:56" ht="14.25" customHeight="1" x14ac:dyDescent="0.55000000000000004">
      <c r="A1764" s="93" t="s">
        <v>6771</v>
      </c>
    </row>
    <row r="1766" spans="1:56" ht="14.25" customHeight="1" x14ac:dyDescent="0.55000000000000004">
      <c r="B1766" s="156" t="s">
        <v>39</v>
      </c>
      <c r="C1766" s="157"/>
      <c r="D1766" s="157"/>
      <c r="E1766" s="157"/>
      <c r="F1766" s="157"/>
      <c r="G1766" s="157"/>
      <c r="H1766" s="157"/>
      <c r="I1766" s="157"/>
      <c r="J1766" s="157"/>
      <c r="K1766" s="157"/>
      <c r="L1766" s="157"/>
      <c r="M1766" s="157"/>
      <c r="N1766" s="157"/>
      <c r="O1766" s="141"/>
      <c r="P1766" s="145" t="s">
        <v>76</v>
      </c>
      <c r="Q1766" s="147"/>
      <c r="R1766" s="156" t="s">
        <v>39</v>
      </c>
      <c r="S1766" s="157"/>
      <c r="T1766" s="157"/>
      <c r="U1766" s="157"/>
      <c r="V1766" s="157"/>
      <c r="W1766" s="157"/>
      <c r="X1766" s="157"/>
      <c r="Y1766" s="157"/>
      <c r="Z1766" s="157"/>
      <c r="AA1766" s="157"/>
      <c r="AB1766" s="157"/>
      <c r="AC1766" s="157"/>
      <c r="AD1766" s="157"/>
      <c r="AE1766" s="141"/>
      <c r="AF1766" s="145" t="s">
        <v>76</v>
      </c>
      <c r="AG1766" s="147"/>
      <c r="AJ1766" s="59"/>
    </row>
    <row r="1767" spans="1:56" ht="14.25" customHeight="1" x14ac:dyDescent="0.55000000000000004">
      <c r="B1767" s="144" t="s">
        <v>6172</v>
      </c>
      <c r="C1767" s="272"/>
      <c r="D1767" s="272"/>
      <c r="E1767" s="272"/>
      <c r="F1767" s="272"/>
      <c r="G1767" s="272"/>
      <c r="H1767" s="272"/>
      <c r="I1767" s="272"/>
      <c r="J1767" s="272"/>
      <c r="K1767" s="272"/>
      <c r="L1767" s="272"/>
      <c r="M1767" s="272"/>
      <c r="N1767" s="272"/>
      <c r="O1767" s="273"/>
      <c r="P1767" s="140" t="str">
        <f>[1]D3!G366&amp;""</f>
        <v/>
      </c>
      <c r="Q1767" s="141"/>
      <c r="R1767" s="144" t="s">
        <v>6173</v>
      </c>
      <c r="S1767" s="272"/>
      <c r="T1767" s="272"/>
      <c r="U1767" s="272"/>
      <c r="V1767" s="272"/>
      <c r="W1767" s="272"/>
      <c r="X1767" s="272"/>
      <c r="Y1767" s="272"/>
      <c r="Z1767" s="272"/>
      <c r="AA1767" s="272"/>
      <c r="AB1767" s="272"/>
      <c r="AC1767" s="272"/>
      <c r="AD1767" s="272"/>
      <c r="AE1767" s="273"/>
      <c r="AF1767" s="140" t="str">
        <f>[1]D3!G368&amp;""</f>
        <v/>
      </c>
      <c r="AG1767" s="141"/>
      <c r="AI1767" s="59" t="s">
        <v>6140</v>
      </c>
      <c r="AJ1767" s="59"/>
    </row>
    <row r="1768" spans="1:56" ht="14.25" customHeight="1" x14ac:dyDescent="0.55000000000000004">
      <c r="B1768" s="274"/>
      <c r="C1768" s="275"/>
      <c r="D1768" s="275"/>
      <c r="E1768" s="275"/>
      <c r="F1768" s="275"/>
      <c r="G1768" s="275"/>
      <c r="H1768" s="275"/>
      <c r="I1768" s="275"/>
      <c r="J1768" s="275"/>
      <c r="K1768" s="275"/>
      <c r="L1768" s="275"/>
      <c r="M1768" s="275"/>
      <c r="N1768" s="275"/>
      <c r="O1768" s="276"/>
      <c r="P1768" s="142"/>
      <c r="Q1768" s="143"/>
      <c r="R1768" s="274"/>
      <c r="S1768" s="275"/>
      <c r="T1768" s="275"/>
      <c r="U1768" s="275"/>
      <c r="V1768" s="275"/>
      <c r="W1768" s="275"/>
      <c r="X1768" s="275"/>
      <c r="Y1768" s="275"/>
      <c r="Z1768" s="275"/>
      <c r="AA1768" s="275"/>
      <c r="AB1768" s="275"/>
      <c r="AC1768" s="275"/>
      <c r="AD1768" s="275"/>
      <c r="AE1768" s="276"/>
      <c r="AF1768" s="142"/>
      <c r="AG1768" s="143"/>
      <c r="AI1768" s="59" t="s">
        <v>6141</v>
      </c>
      <c r="AJ1768" s="59"/>
    </row>
    <row r="1770" spans="1:56" ht="14.25" customHeight="1" x14ac:dyDescent="0.55000000000000004">
      <c r="A1770" s="93" t="s">
        <v>6778</v>
      </c>
    </row>
    <row r="1772" spans="1:56" ht="14.25" customHeight="1" x14ac:dyDescent="0.55000000000000004">
      <c r="B1772" s="156" t="s">
        <v>39</v>
      </c>
      <c r="C1772" s="157"/>
      <c r="D1772" s="157"/>
      <c r="E1772" s="157"/>
      <c r="F1772" s="157"/>
      <c r="G1772" s="157"/>
      <c r="H1772" s="157"/>
      <c r="I1772" s="157"/>
      <c r="J1772" s="157"/>
      <c r="K1772" s="157"/>
      <c r="L1772" s="157"/>
      <c r="M1772" s="157"/>
      <c r="N1772" s="157"/>
      <c r="O1772" s="141"/>
      <c r="P1772" s="145" t="s">
        <v>76</v>
      </c>
      <c r="Q1772" s="147"/>
      <c r="R1772" s="57"/>
      <c r="S1772" s="57"/>
      <c r="T1772" s="57"/>
      <c r="U1772" s="57"/>
      <c r="V1772" s="57"/>
      <c r="W1772" s="57"/>
      <c r="X1772" s="57"/>
      <c r="Y1772" s="57"/>
      <c r="Z1772" s="57"/>
      <c r="AA1772" s="57"/>
      <c r="AB1772" s="57"/>
      <c r="AC1772" s="57"/>
      <c r="AD1772" s="57"/>
      <c r="AE1772" s="57"/>
      <c r="AF1772" s="57"/>
      <c r="AG1772" s="57"/>
      <c r="AH1772" s="57"/>
      <c r="AJ1772" s="59"/>
      <c r="AL1772" s="57"/>
      <c r="AM1772" s="57"/>
    </row>
    <row r="1773" spans="1:56" ht="14.25" customHeight="1" x14ac:dyDescent="0.55000000000000004">
      <c r="B1773" s="144" t="s">
        <v>6275</v>
      </c>
      <c r="C1773" s="272"/>
      <c r="D1773" s="272"/>
      <c r="E1773" s="272"/>
      <c r="F1773" s="272"/>
      <c r="G1773" s="272"/>
      <c r="H1773" s="272"/>
      <c r="I1773" s="272"/>
      <c r="J1773" s="272"/>
      <c r="K1773" s="272"/>
      <c r="L1773" s="272"/>
      <c r="M1773" s="272"/>
      <c r="N1773" s="272"/>
      <c r="O1773" s="273"/>
      <c r="P1773" s="140" t="str">
        <f>[1]D3!G369&amp;""</f>
        <v/>
      </c>
      <c r="Q1773" s="141"/>
      <c r="R1773" s="57"/>
      <c r="S1773" s="59" t="s">
        <v>6140</v>
      </c>
      <c r="T1773" s="57"/>
      <c r="U1773" s="57"/>
      <c r="V1773" s="57"/>
      <c r="W1773" s="57"/>
      <c r="X1773" s="57"/>
      <c r="Y1773" s="57"/>
      <c r="Z1773" s="57"/>
      <c r="AA1773" s="57"/>
      <c r="AB1773" s="57"/>
      <c r="AC1773" s="57"/>
      <c r="AD1773" s="57"/>
      <c r="AE1773" s="57"/>
      <c r="AF1773" s="57"/>
      <c r="AG1773" s="57"/>
      <c r="AH1773" s="57"/>
      <c r="AJ1773" s="59"/>
      <c r="AL1773" s="57"/>
      <c r="AM1773" s="57"/>
    </row>
    <row r="1774" spans="1:56" ht="14.25" customHeight="1" x14ac:dyDescent="0.55000000000000004">
      <c r="B1774" s="274"/>
      <c r="C1774" s="275"/>
      <c r="D1774" s="275"/>
      <c r="E1774" s="275"/>
      <c r="F1774" s="275"/>
      <c r="G1774" s="275"/>
      <c r="H1774" s="275"/>
      <c r="I1774" s="275"/>
      <c r="J1774" s="275"/>
      <c r="K1774" s="275"/>
      <c r="L1774" s="275"/>
      <c r="M1774" s="275"/>
      <c r="N1774" s="275"/>
      <c r="O1774" s="276"/>
      <c r="P1774" s="142"/>
      <c r="Q1774" s="143"/>
      <c r="R1774" s="57"/>
      <c r="S1774" s="59" t="s">
        <v>6141</v>
      </c>
      <c r="T1774" s="57"/>
      <c r="U1774" s="57"/>
      <c r="V1774" s="57"/>
      <c r="W1774" s="57"/>
      <c r="X1774" s="57"/>
      <c r="Y1774" s="57"/>
      <c r="Z1774" s="57"/>
      <c r="AA1774" s="57"/>
      <c r="AB1774" s="57"/>
      <c r="AC1774" s="57"/>
      <c r="AD1774" s="57"/>
      <c r="AE1774" s="57"/>
      <c r="AF1774" s="57"/>
      <c r="AG1774" s="57"/>
      <c r="AH1774" s="57"/>
      <c r="AJ1774" s="59"/>
      <c r="AL1774" s="57"/>
      <c r="AM1774" s="57"/>
    </row>
    <row r="1776" spans="1:56" ht="14.25" customHeight="1" x14ac:dyDescent="0.55000000000000004">
      <c r="B1776" s="138" t="s">
        <v>39</v>
      </c>
      <c r="C1776" s="138"/>
      <c r="D1776" s="138"/>
      <c r="E1776" s="138"/>
      <c r="F1776" s="138"/>
      <c r="G1776" s="138"/>
      <c r="H1776" s="138"/>
      <c r="I1776" s="138"/>
      <c r="J1776" s="138"/>
      <c r="K1776" s="138"/>
      <c r="L1776" s="138"/>
      <c r="M1776" s="138"/>
      <c r="N1776" s="138"/>
      <c r="O1776" s="138"/>
      <c r="P1776" s="138"/>
      <c r="Q1776" s="138"/>
      <c r="R1776" s="138"/>
      <c r="S1776" s="138"/>
      <c r="T1776" s="138"/>
      <c r="U1776" s="138"/>
      <c r="V1776" s="138"/>
      <c r="W1776" s="138"/>
      <c r="X1776" s="138"/>
      <c r="Y1776" s="138"/>
      <c r="Z1776" s="138"/>
      <c r="AA1776" s="138"/>
      <c r="AB1776" s="138"/>
      <c r="AC1776" s="138"/>
      <c r="AD1776" s="138"/>
      <c r="AE1776" s="138"/>
      <c r="AF1776" s="138" t="s">
        <v>95</v>
      </c>
      <c r="AG1776" s="138"/>
      <c r="AH1776" s="138"/>
      <c r="AI1776" s="138"/>
      <c r="AJ1776" s="138"/>
      <c r="AK1776" s="138"/>
      <c r="AL1776" s="138"/>
    </row>
    <row r="1777" spans="1:56" ht="14.25" customHeight="1" x14ac:dyDescent="0.55000000000000004">
      <c r="B1777" s="122" t="s">
        <v>7252</v>
      </c>
      <c r="C1777" s="122"/>
      <c r="D1777" s="122"/>
      <c r="E1777" s="122"/>
      <c r="F1777" s="122"/>
      <c r="G1777" s="122"/>
      <c r="H1777" s="122"/>
      <c r="I1777" s="122"/>
      <c r="J1777" s="122"/>
      <c r="K1777" s="122"/>
      <c r="L1777" s="122"/>
      <c r="M1777" s="122"/>
      <c r="N1777" s="122"/>
      <c r="O1777" s="122"/>
      <c r="P1777" s="122"/>
      <c r="Q1777" s="122"/>
      <c r="R1777" s="122"/>
      <c r="S1777" s="122"/>
      <c r="T1777" s="122"/>
      <c r="U1777" s="122"/>
      <c r="V1777" s="122"/>
      <c r="W1777" s="122"/>
      <c r="X1777" s="122"/>
      <c r="Y1777" s="122"/>
      <c r="Z1777" s="122"/>
      <c r="AA1777" s="122"/>
      <c r="AB1777" s="122"/>
      <c r="AC1777" s="122"/>
      <c r="AD1777" s="122"/>
      <c r="AE1777" s="122"/>
      <c r="AF1777" s="140" t="str">
        <f>[1]D3!G382&amp;""</f>
        <v/>
      </c>
      <c r="AG1777" s="157"/>
      <c r="AH1777" s="157"/>
      <c r="AI1777" s="157"/>
      <c r="AJ1777" s="157"/>
      <c r="AK1777" s="157" t="s">
        <v>6174</v>
      </c>
      <c r="AL1777" s="141"/>
    </row>
    <row r="1778" spans="1:56" ht="14.25" customHeight="1" x14ac:dyDescent="0.55000000000000004">
      <c r="B1778" s="122"/>
      <c r="C1778" s="122"/>
      <c r="D1778" s="122"/>
      <c r="E1778" s="122"/>
      <c r="F1778" s="122"/>
      <c r="G1778" s="122"/>
      <c r="H1778" s="122"/>
      <c r="I1778" s="122"/>
      <c r="J1778" s="122"/>
      <c r="K1778" s="122"/>
      <c r="L1778" s="122"/>
      <c r="M1778" s="122"/>
      <c r="N1778" s="122"/>
      <c r="O1778" s="122"/>
      <c r="P1778" s="122"/>
      <c r="Q1778" s="122"/>
      <c r="R1778" s="122"/>
      <c r="S1778" s="122"/>
      <c r="T1778" s="122"/>
      <c r="U1778" s="122"/>
      <c r="V1778" s="122"/>
      <c r="W1778" s="122"/>
      <c r="X1778" s="122"/>
      <c r="Y1778" s="122"/>
      <c r="Z1778" s="122"/>
      <c r="AA1778" s="122"/>
      <c r="AB1778" s="122"/>
      <c r="AC1778" s="122"/>
      <c r="AD1778" s="122"/>
      <c r="AE1778" s="122"/>
      <c r="AF1778" s="142"/>
      <c r="AG1778" s="150"/>
      <c r="AH1778" s="150"/>
      <c r="AI1778" s="150"/>
      <c r="AJ1778" s="150"/>
      <c r="AK1778" s="150"/>
      <c r="AL1778" s="143"/>
    </row>
    <row r="1779" spans="1:56" ht="14.25" customHeight="1" x14ac:dyDescent="0.55000000000000004">
      <c r="A1779" s="93"/>
      <c r="B1779" s="59" t="s">
        <v>7222</v>
      </c>
    </row>
    <row r="1780" spans="1:56" ht="14.25" customHeight="1" x14ac:dyDescent="0.55000000000000004">
      <c r="A1780" s="93"/>
      <c r="C1780" s="60"/>
      <c r="D1780" s="60"/>
      <c r="E1780" s="60"/>
      <c r="F1780" s="60"/>
      <c r="G1780" s="60"/>
      <c r="H1780" s="60"/>
      <c r="I1780" s="60"/>
      <c r="J1780" s="60"/>
      <c r="K1780" s="60"/>
      <c r="L1780" s="60"/>
      <c r="M1780" s="60"/>
      <c r="N1780" s="60"/>
      <c r="O1780" s="60"/>
      <c r="P1780" s="60"/>
      <c r="Q1780" s="60"/>
      <c r="R1780" s="60"/>
      <c r="S1780" s="60"/>
      <c r="T1780" s="60"/>
      <c r="U1780" s="60"/>
      <c r="V1780" s="60"/>
      <c r="W1780" s="60"/>
      <c r="X1780" s="60"/>
      <c r="Y1780" s="60"/>
      <c r="Z1780" s="60"/>
      <c r="AA1780" s="60"/>
      <c r="AB1780" s="60"/>
      <c r="AC1780" s="60"/>
      <c r="AD1780" s="60"/>
      <c r="AE1780" s="60"/>
      <c r="AF1780" s="60"/>
      <c r="AG1780" s="60"/>
      <c r="AH1780" s="60"/>
      <c r="AI1780" s="60"/>
      <c r="AJ1780" s="60"/>
      <c r="AK1780" s="60"/>
      <c r="AL1780" s="77"/>
      <c r="AM1780" s="60"/>
      <c r="AN1780" s="60"/>
      <c r="AO1780" s="60"/>
      <c r="AP1780" s="60"/>
      <c r="AQ1780" s="60"/>
      <c r="AR1780" s="60"/>
      <c r="AS1780" s="60"/>
      <c r="AT1780" s="60"/>
      <c r="AU1780" s="60"/>
      <c r="AV1780" s="60"/>
      <c r="AW1780" s="60"/>
      <c r="AX1780" s="60"/>
      <c r="AY1780" s="60"/>
      <c r="AZ1780" s="60"/>
      <c r="BA1780" s="60"/>
      <c r="BB1780" s="60"/>
      <c r="BC1780" s="60"/>
      <c r="BD1780" s="60"/>
    </row>
    <row r="1781" spans="1:56" ht="14.25" customHeight="1" x14ac:dyDescent="0.55000000000000004">
      <c r="A1781" s="118" t="s">
        <v>7696</v>
      </c>
      <c r="C1781" s="57"/>
      <c r="D1781" s="57"/>
      <c r="E1781" s="57"/>
      <c r="F1781" s="57"/>
      <c r="G1781" s="57"/>
      <c r="H1781" s="57"/>
      <c r="I1781" s="57"/>
      <c r="J1781" s="57"/>
      <c r="K1781" s="57"/>
      <c r="L1781" s="57"/>
      <c r="M1781" s="57"/>
      <c r="N1781" s="57"/>
      <c r="O1781" s="57"/>
      <c r="P1781" s="68"/>
      <c r="Q1781" s="68"/>
      <c r="AJ1781" s="59"/>
      <c r="AL1781" s="68"/>
    </row>
    <row r="1782" spans="1:56" ht="14.25" customHeight="1" x14ac:dyDescent="0.55000000000000004">
      <c r="A1782" s="93"/>
      <c r="C1782" s="60"/>
      <c r="D1782" s="60"/>
      <c r="E1782" s="60"/>
      <c r="F1782" s="60"/>
      <c r="G1782" s="60"/>
      <c r="H1782" s="60"/>
      <c r="I1782" s="60"/>
      <c r="J1782" s="60"/>
      <c r="K1782" s="60"/>
      <c r="L1782" s="60"/>
      <c r="M1782" s="60"/>
      <c r="N1782" s="60"/>
      <c r="O1782" s="60"/>
      <c r="P1782" s="60"/>
      <c r="Q1782" s="60"/>
      <c r="R1782" s="60"/>
      <c r="S1782" s="60"/>
      <c r="T1782" s="60"/>
      <c r="U1782" s="60"/>
      <c r="V1782" s="60"/>
      <c r="W1782" s="60"/>
      <c r="X1782" s="60"/>
      <c r="Y1782" s="60"/>
      <c r="Z1782" s="60"/>
      <c r="AA1782" s="60"/>
      <c r="AB1782" s="60"/>
      <c r="AC1782" s="60"/>
      <c r="AD1782" s="60"/>
      <c r="AE1782" s="60"/>
      <c r="AF1782" s="60"/>
      <c r="AG1782" s="60"/>
      <c r="AH1782" s="60"/>
      <c r="AI1782" s="60"/>
      <c r="AJ1782" s="60"/>
      <c r="AK1782" s="60"/>
      <c r="AL1782" s="77"/>
      <c r="AM1782" s="60"/>
      <c r="AN1782" s="60"/>
      <c r="AO1782" s="60"/>
      <c r="AP1782" s="60"/>
      <c r="AQ1782" s="60"/>
      <c r="AR1782" s="60"/>
      <c r="AS1782" s="60"/>
      <c r="AT1782" s="60"/>
      <c r="AU1782" s="60"/>
      <c r="AV1782" s="60"/>
      <c r="AW1782" s="60"/>
      <c r="AX1782" s="60"/>
      <c r="AY1782" s="60"/>
      <c r="AZ1782" s="60"/>
      <c r="BA1782" s="60"/>
      <c r="BB1782" s="60"/>
      <c r="BC1782" s="60"/>
      <c r="BD1782" s="60"/>
    </row>
    <row r="1783" spans="1:56" ht="14.25" customHeight="1" x14ac:dyDescent="0.55000000000000004">
      <c r="A1783" s="59"/>
      <c r="B1783" s="59" t="s">
        <v>7697</v>
      </c>
      <c r="H1783" s="68"/>
      <c r="I1783" s="68"/>
      <c r="N1783" s="68"/>
      <c r="O1783" s="68"/>
      <c r="T1783" s="68"/>
      <c r="U1783" s="68"/>
      <c r="BB1783"/>
      <c r="BC1783"/>
      <c r="BD1783"/>
    </row>
    <row r="1784" spans="1:56" ht="14.25" customHeight="1" x14ac:dyDescent="0.55000000000000004">
      <c r="A1784" s="59"/>
      <c r="B1784" s="186" t="str">
        <f>[1]D3!G446&amp;""</f>
        <v/>
      </c>
      <c r="C1784" s="186"/>
      <c r="D1784" s="186"/>
      <c r="E1784" s="186"/>
      <c r="F1784" s="186"/>
      <c r="G1784" s="186"/>
      <c r="H1784" s="186"/>
      <c r="I1784" s="186"/>
      <c r="J1784" s="186"/>
      <c r="K1784" s="186"/>
      <c r="L1784" s="186"/>
      <c r="M1784" s="186"/>
      <c r="N1784" s="186"/>
      <c r="O1784" s="186"/>
      <c r="P1784" s="186"/>
      <c r="Q1784" s="186"/>
      <c r="R1784" s="186"/>
      <c r="S1784" s="186"/>
      <c r="T1784" s="186"/>
      <c r="U1784" s="186"/>
      <c r="V1784" s="186"/>
      <c r="W1784" s="186"/>
      <c r="X1784" s="186"/>
      <c r="Y1784" s="186"/>
      <c r="Z1784" s="186"/>
      <c r="AA1784" s="186"/>
      <c r="AB1784" s="186"/>
      <c r="AC1784" s="186"/>
      <c r="AD1784" s="186"/>
      <c r="AE1784" s="186"/>
      <c r="AF1784" s="186"/>
      <c r="AG1784" s="186"/>
      <c r="AH1784" s="186"/>
      <c r="AI1784" s="186"/>
      <c r="AJ1784" s="186"/>
      <c r="AK1784" s="186"/>
      <c r="AL1784" s="186"/>
      <c r="AM1784" s="186"/>
      <c r="AN1784" s="186"/>
      <c r="AO1784" s="186"/>
      <c r="AP1784" s="186"/>
      <c r="AQ1784" s="186"/>
      <c r="AR1784" s="186"/>
      <c r="AS1784" s="186"/>
      <c r="AT1784" s="186"/>
      <c r="AU1784" s="186"/>
      <c r="AV1784" s="186"/>
      <c r="AW1784" s="186"/>
      <c r="AX1784" s="186"/>
      <c r="AY1784" s="186"/>
      <c r="AZ1784" s="186"/>
      <c r="BA1784" s="186"/>
      <c r="BB1784"/>
      <c r="BC1784"/>
      <c r="BD1784"/>
    </row>
    <row r="1785" spans="1:56" ht="14.25" customHeight="1" x14ac:dyDescent="0.55000000000000004">
      <c r="A1785" s="59"/>
      <c r="B1785" s="186"/>
      <c r="C1785" s="186"/>
      <c r="D1785" s="186"/>
      <c r="E1785" s="186"/>
      <c r="F1785" s="186"/>
      <c r="G1785" s="186"/>
      <c r="H1785" s="186"/>
      <c r="I1785" s="186"/>
      <c r="J1785" s="186"/>
      <c r="K1785" s="186"/>
      <c r="L1785" s="186"/>
      <c r="M1785" s="186"/>
      <c r="N1785" s="186"/>
      <c r="O1785" s="186"/>
      <c r="P1785" s="186"/>
      <c r="Q1785" s="186"/>
      <c r="R1785" s="186"/>
      <c r="S1785" s="186"/>
      <c r="T1785" s="186"/>
      <c r="U1785" s="186"/>
      <c r="V1785" s="186"/>
      <c r="W1785" s="186"/>
      <c r="X1785" s="186"/>
      <c r="Y1785" s="186"/>
      <c r="Z1785" s="186"/>
      <c r="AA1785" s="186"/>
      <c r="AB1785" s="186"/>
      <c r="AC1785" s="186"/>
      <c r="AD1785" s="186"/>
      <c r="AE1785" s="186"/>
      <c r="AF1785" s="186"/>
      <c r="AG1785" s="186"/>
      <c r="AH1785" s="186"/>
      <c r="AI1785" s="186"/>
      <c r="AJ1785" s="186"/>
      <c r="AK1785" s="186"/>
      <c r="AL1785" s="186"/>
      <c r="AM1785" s="186"/>
      <c r="AN1785" s="186"/>
      <c r="AO1785" s="186"/>
      <c r="AP1785" s="186"/>
      <c r="AQ1785" s="186"/>
      <c r="AR1785" s="186"/>
      <c r="AS1785" s="186"/>
      <c r="AT1785" s="186"/>
      <c r="AU1785" s="186"/>
      <c r="AV1785" s="186"/>
      <c r="AW1785" s="186"/>
      <c r="AX1785" s="186"/>
      <c r="AY1785" s="186"/>
      <c r="AZ1785" s="186"/>
      <c r="BA1785" s="186"/>
      <c r="BB1785"/>
      <c r="BC1785"/>
      <c r="BD1785"/>
    </row>
    <row r="1786" spans="1:56" ht="14.25" customHeight="1" x14ac:dyDescent="0.55000000000000004">
      <c r="A1786" s="59"/>
      <c r="B1786" s="186"/>
      <c r="C1786" s="186"/>
      <c r="D1786" s="186"/>
      <c r="E1786" s="186"/>
      <c r="F1786" s="186"/>
      <c r="G1786" s="186"/>
      <c r="H1786" s="186"/>
      <c r="I1786" s="186"/>
      <c r="J1786" s="186"/>
      <c r="K1786" s="186"/>
      <c r="L1786" s="186"/>
      <c r="M1786" s="186"/>
      <c r="N1786" s="186"/>
      <c r="O1786" s="186"/>
      <c r="P1786" s="186"/>
      <c r="Q1786" s="186"/>
      <c r="R1786" s="186"/>
      <c r="S1786" s="186"/>
      <c r="T1786" s="186"/>
      <c r="U1786" s="186"/>
      <c r="V1786" s="186"/>
      <c r="W1786" s="186"/>
      <c r="X1786" s="186"/>
      <c r="Y1786" s="186"/>
      <c r="Z1786" s="186"/>
      <c r="AA1786" s="186"/>
      <c r="AB1786" s="186"/>
      <c r="AC1786" s="186"/>
      <c r="AD1786" s="186"/>
      <c r="AE1786" s="186"/>
      <c r="AF1786" s="186"/>
      <c r="AG1786" s="186"/>
      <c r="AH1786" s="186"/>
      <c r="AI1786" s="186"/>
      <c r="AJ1786" s="186"/>
      <c r="AK1786" s="186"/>
      <c r="AL1786" s="186"/>
      <c r="AM1786" s="186"/>
      <c r="AN1786" s="186"/>
      <c r="AO1786" s="186"/>
      <c r="AP1786" s="186"/>
      <c r="AQ1786" s="186"/>
      <c r="AR1786" s="186"/>
      <c r="AS1786" s="186"/>
      <c r="AT1786" s="186"/>
      <c r="AU1786" s="186"/>
      <c r="AV1786" s="186"/>
      <c r="AW1786" s="186"/>
      <c r="AX1786" s="186"/>
      <c r="AY1786" s="186"/>
      <c r="AZ1786" s="186"/>
      <c r="BA1786" s="186"/>
      <c r="BB1786"/>
      <c r="BC1786"/>
      <c r="BD1786"/>
    </row>
    <row r="1787" spans="1:56" ht="14.25" customHeight="1" x14ac:dyDescent="0.55000000000000004">
      <c r="A1787" s="59"/>
      <c r="B1787" s="186"/>
      <c r="C1787" s="186"/>
      <c r="D1787" s="186"/>
      <c r="E1787" s="186"/>
      <c r="F1787" s="186"/>
      <c r="G1787" s="186"/>
      <c r="H1787" s="186"/>
      <c r="I1787" s="186"/>
      <c r="J1787" s="186"/>
      <c r="K1787" s="186"/>
      <c r="L1787" s="186"/>
      <c r="M1787" s="186"/>
      <c r="N1787" s="186"/>
      <c r="O1787" s="186"/>
      <c r="P1787" s="186"/>
      <c r="Q1787" s="186"/>
      <c r="R1787" s="186"/>
      <c r="S1787" s="186"/>
      <c r="T1787" s="186"/>
      <c r="U1787" s="186"/>
      <c r="V1787" s="186"/>
      <c r="W1787" s="186"/>
      <c r="X1787" s="186"/>
      <c r="Y1787" s="186"/>
      <c r="Z1787" s="186"/>
      <c r="AA1787" s="186"/>
      <c r="AB1787" s="186"/>
      <c r="AC1787" s="186"/>
      <c r="AD1787" s="186"/>
      <c r="AE1787" s="186"/>
      <c r="AF1787" s="186"/>
      <c r="AG1787" s="186"/>
      <c r="AH1787" s="186"/>
      <c r="AI1787" s="186"/>
      <c r="AJ1787" s="186"/>
      <c r="AK1787" s="186"/>
      <c r="AL1787" s="186"/>
      <c r="AM1787" s="186"/>
      <c r="AN1787" s="186"/>
      <c r="AO1787" s="186"/>
      <c r="AP1787" s="186"/>
      <c r="AQ1787" s="186"/>
      <c r="AR1787" s="186"/>
      <c r="AS1787" s="186"/>
      <c r="AT1787" s="186"/>
      <c r="AU1787" s="186"/>
      <c r="AV1787" s="186"/>
      <c r="AW1787" s="186"/>
      <c r="AX1787" s="186"/>
      <c r="AY1787" s="186"/>
      <c r="AZ1787" s="186"/>
      <c r="BA1787" s="186"/>
      <c r="BB1787"/>
      <c r="BC1787"/>
      <c r="BD1787"/>
    </row>
    <row r="1788" spans="1:56" ht="14.25" customHeight="1" x14ac:dyDescent="0.55000000000000004">
      <c r="A1788" s="59"/>
      <c r="B1788" s="186"/>
      <c r="C1788" s="186"/>
      <c r="D1788" s="186"/>
      <c r="E1788" s="186"/>
      <c r="F1788" s="186"/>
      <c r="G1788" s="186"/>
      <c r="H1788" s="186"/>
      <c r="I1788" s="186"/>
      <c r="J1788" s="186"/>
      <c r="K1788" s="186"/>
      <c r="L1788" s="186"/>
      <c r="M1788" s="186"/>
      <c r="N1788" s="186"/>
      <c r="O1788" s="186"/>
      <c r="P1788" s="186"/>
      <c r="Q1788" s="186"/>
      <c r="R1788" s="186"/>
      <c r="S1788" s="186"/>
      <c r="T1788" s="186"/>
      <c r="U1788" s="186"/>
      <c r="V1788" s="186"/>
      <c r="W1788" s="186"/>
      <c r="X1788" s="186"/>
      <c r="Y1788" s="186"/>
      <c r="Z1788" s="186"/>
      <c r="AA1788" s="186"/>
      <c r="AB1788" s="186"/>
      <c r="AC1788" s="186"/>
      <c r="AD1788" s="186"/>
      <c r="AE1788" s="186"/>
      <c r="AF1788" s="186"/>
      <c r="AG1788" s="186"/>
      <c r="AH1788" s="186"/>
      <c r="AI1788" s="186"/>
      <c r="AJ1788" s="186"/>
      <c r="AK1788" s="186"/>
      <c r="AL1788" s="186"/>
      <c r="AM1788" s="186"/>
      <c r="AN1788" s="186"/>
      <c r="AO1788" s="186"/>
      <c r="AP1788" s="186"/>
      <c r="AQ1788" s="186"/>
      <c r="AR1788" s="186"/>
      <c r="AS1788" s="186"/>
      <c r="AT1788" s="186"/>
      <c r="AU1788" s="186"/>
      <c r="AV1788" s="186"/>
      <c r="AW1788" s="186"/>
      <c r="AX1788" s="186"/>
      <c r="AY1788" s="186"/>
      <c r="AZ1788" s="186"/>
      <c r="BA1788" s="186"/>
      <c r="BB1788"/>
      <c r="BC1788"/>
      <c r="BD1788"/>
    </row>
    <row r="1789" spans="1:56" ht="14.25" customHeight="1" x14ac:dyDescent="0.55000000000000004">
      <c r="A1789" s="59"/>
      <c r="B1789" s="186"/>
      <c r="C1789" s="186"/>
      <c r="D1789" s="186"/>
      <c r="E1789" s="186"/>
      <c r="F1789" s="186"/>
      <c r="G1789" s="186"/>
      <c r="H1789" s="186"/>
      <c r="I1789" s="186"/>
      <c r="J1789" s="186"/>
      <c r="K1789" s="186"/>
      <c r="L1789" s="186"/>
      <c r="M1789" s="186"/>
      <c r="N1789" s="186"/>
      <c r="O1789" s="186"/>
      <c r="P1789" s="186"/>
      <c r="Q1789" s="186"/>
      <c r="R1789" s="186"/>
      <c r="S1789" s="186"/>
      <c r="T1789" s="186"/>
      <c r="U1789" s="186"/>
      <c r="V1789" s="186"/>
      <c r="W1789" s="186"/>
      <c r="X1789" s="186"/>
      <c r="Y1789" s="186"/>
      <c r="Z1789" s="186"/>
      <c r="AA1789" s="186"/>
      <c r="AB1789" s="186"/>
      <c r="AC1789" s="186"/>
      <c r="AD1789" s="186"/>
      <c r="AE1789" s="186"/>
      <c r="AF1789" s="186"/>
      <c r="AG1789" s="186"/>
      <c r="AH1789" s="186"/>
      <c r="AI1789" s="186"/>
      <c r="AJ1789" s="186"/>
      <c r="AK1789" s="186"/>
      <c r="AL1789" s="186"/>
      <c r="AM1789" s="186"/>
      <c r="AN1789" s="186"/>
      <c r="AO1789" s="186"/>
      <c r="AP1789" s="186"/>
      <c r="AQ1789" s="186"/>
      <c r="AR1789" s="186"/>
      <c r="AS1789" s="186"/>
      <c r="AT1789" s="186"/>
      <c r="AU1789" s="186"/>
      <c r="AV1789" s="186"/>
      <c r="AW1789" s="186"/>
      <c r="AX1789" s="186"/>
      <c r="AY1789" s="186"/>
      <c r="AZ1789" s="186"/>
      <c r="BA1789" s="186"/>
      <c r="BB1789"/>
      <c r="BC1789"/>
      <c r="BD1789"/>
    </row>
    <row r="1790" spans="1:56" ht="14.25" customHeight="1" x14ac:dyDescent="0.55000000000000004">
      <c r="A1790" s="59"/>
      <c r="B1790" s="186"/>
      <c r="C1790" s="186"/>
      <c r="D1790" s="186"/>
      <c r="E1790" s="186"/>
      <c r="F1790" s="186"/>
      <c r="G1790" s="186"/>
      <c r="H1790" s="186"/>
      <c r="I1790" s="186"/>
      <c r="J1790" s="186"/>
      <c r="K1790" s="186"/>
      <c r="L1790" s="186"/>
      <c r="M1790" s="186"/>
      <c r="N1790" s="186"/>
      <c r="O1790" s="186"/>
      <c r="P1790" s="186"/>
      <c r="Q1790" s="186"/>
      <c r="R1790" s="186"/>
      <c r="S1790" s="186"/>
      <c r="T1790" s="186"/>
      <c r="U1790" s="186"/>
      <c r="V1790" s="186"/>
      <c r="W1790" s="186"/>
      <c r="X1790" s="186"/>
      <c r="Y1790" s="186"/>
      <c r="Z1790" s="186"/>
      <c r="AA1790" s="186"/>
      <c r="AB1790" s="186"/>
      <c r="AC1790" s="186"/>
      <c r="AD1790" s="186"/>
      <c r="AE1790" s="186"/>
      <c r="AF1790" s="186"/>
      <c r="AG1790" s="186"/>
      <c r="AH1790" s="186"/>
      <c r="AI1790" s="186"/>
      <c r="AJ1790" s="186"/>
      <c r="AK1790" s="186"/>
      <c r="AL1790" s="186"/>
      <c r="AM1790" s="186"/>
      <c r="AN1790" s="186"/>
      <c r="AO1790" s="186"/>
      <c r="AP1790" s="186"/>
      <c r="AQ1790" s="186"/>
      <c r="AR1790" s="186"/>
      <c r="AS1790" s="186"/>
      <c r="AT1790" s="186"/>
      <c r="AU1790" s="186"/>
      <c r="AV1790" s="186"/>
      <c r="AW1790" s="186"/>
      <c r="AX1790" s="186"/>
      <c r="AY1790" s="186"/>
      <c r="AZ1790" s="186"/>
      <c r="BA1790" s="186"/>
      <c r="BB1790"/>
      <c r="BC1790"/>
      <c r="BD1790"/>
    </row>
    <row r="1791" spans="1:56" ht="14.25" customHeight="1" x14ac:dyDescent="0.55000000000000004">
      <c r="A1791" s="59"/>
      <c r="B1791" s="186"/>
      <c r="C1791" s="186"/>
      <c r="D1791" s="186"/>
      <c r="E1791" s="186"/>
      <c r="F1791" s="186"/>
      <c r="G1791" s="186"/>
      <c r="H1791" s="186"/>
      <c r="I1791" s="186"/>
      <c r="J1791" s="186"/>
      <c r="K1791" s="186"/>
      <c r="L1791" s="186"/>
      <c r="M1791" s="186"/>
      <c r="N1791" s="186"/>
      <c r="O1791" s="186"/>
      <c r="P1791" s="186"/>
      <c r="Q1791" s="186"/>
      <c r="R1791" s="186"/>
      <c r="S1791" s="186"/>
      <c r="T1791" s="186"/>
      <c r="U1791" s="186"/>
      <c r="V1791" s="186"/>
      <c r="W1791" s="186"/>
      <c r="X1791" s="186"/>
      <c r="Y1791" s="186"/>
      <c r="Z1791" s="186"/>
      <c r="AA1791" s="186"/>
      <c r="AB1791" s="186"/>
      <c r="AC1791" s="186"/>
      <c r="AD1791" s="186"/>
      <c r="AE1791" s="186"/>
      <c r="AF1791" s="186"/>
      <c r="AG1791" s="186"/>
      <c r="AH1791" s="186"/>
      <c r="AI1791" s="186"/>
      <c r="AJ1791" s="186"/>
      <c r="AK1791" s="186"/>
      <c r="AL1791" s="186"/>
      <c r="AM1791" s="186"/>
      <c r="AN1791" s="186"/>
      <c r="AO1791" s="186"/>
      <c r="AP1791" s="186"/>
      <c r="AQ1791" s="186"/>
      <c r="AR1791" s="186"/>
      <c r="AS1791" s="186"/>
      <c r="AT1791" s="186"/>
      <c r="AU1791" s="186"/>
      <c r="AV1791" s="186"/>
      <c r="AW1791" s="186"/>
      <c r="AX1791" s="186"/>
      <c r="AY1791" s="186"/>
      <c r="AZ1791" s="186"/>
      <c r="BA1791" s="186"/>
      <c r="BB1791"/>
      <c r="BC1791"/>
      <c r="BD1791"/>
    </row>
    <row r="1792" spans="1:56" ht="14.25" customHeight="1" x14ac:dyDescent="0.55000000000000004">
      <c r="A1792" s="59"/>
      <c r="B1792" s="186"/>
      <c r="C1792" s="186"/>
      <c r="D1792" s="186"/>
      <c r="E1792" s="186"/>
      <c r="F1792" s="186"/>
      <c r="G1792" s="186"/>
      <c r="H1792" s="186"/>
      <c r="I1792" s="186"/>
      <c r="J1792" s="186"/>
      <c r="K1792" s="186"/>
      <c r="L1792" s="186"/>
      <c r="M1792" s="186"/>
      <c r="N1792" s="186"/>
      <c r="O1792" s="186"/>
      <c r="P1792" s="186"/>
      <c r="Q1792" s="186"/>
      <c r="R1792" s="186"/>
      <c r="S1792" s="186"/>
      <c r="T1792" s="186"/>
      <c r="U1792" s="186"/>
      <c r="V1792" s="186"/>
      <c r="W1792" s="186"/>
      <c r="X1792" s="186"/>
      <c r="Y1792" s="186"/>
      <c r="Z1792" s="186"/>
      <c r="AA1792" s="186"/>
      <c r="AB1792" s="186"/>
      <c r="AC1792" s="186"/>
      <c r="AD1792" s="186"/>
      <c r="AE1792" s="186"/>
      <c r="AF1792" s="186"/>
      <c r="AG1792" s="186"/>
      <c r="AH1792" s="186"/>
      <c r="AI1792" s="186"/>
      <c r="AJ1792" s="186"/>
      <c r="AK1792" s="186"/>
      <c r="AL1792" s="186"/>
      <c r="AM1792" s="186"/>
      <c r="AN1792" s="186"/>
      <c r="AO1792" s="186"/>
      <c r="AP1792" s="186"/>
      <c r="AQ1792" s="186"/>
      <c r="AR1792" s="186"/>
      <c r="AS1792" s="186"/>
      <c r="AT1792" s="186"/>
      <c r="AU1792" s="186"/>
      <c r="AV1792" s="186"/>
      <c r="AW1792" s="186"/>
      <c r="AX1792" s="186"/>
      <c r="AY1792" s="186"/>
      <c r="AZ1792" s="186"/>
      <c r="BA1792" s="186"/>
      <c r="BB1792"/>
      <c r="BC1792"/>
      <c r="BD1792"/>
    </row>
    <row r="1793" spans="1:56" ht="14.25" customHeight="1" x14ac:dyDescent="0.55000000000000004">
      <c r="A1793" s="59"/>
      <c r="B1793" s="186"/>
      <c r="C1793" s="186"/>
      <c r="D1793" s="186"/>
      <c r="E1793" s="186"/>
      <c r="F1793" s="186"/>
      <c r="G1793" s="186"/>
      <c r="H1793" s="186"/>
      <c r="I1793" s="186"/>
      <c r="J1793" s="186"/>
      <c r="K1793" s="186"/>
      <c r="L1793" s="186"/>
      <c r="M1793" s="186"/>
      <c r="N1793" s="186"/>
      <c r="O1793" s="186"/>
      <c r="P1793" s="186"/>
      <c r="Q1793" s="186"/>
      <c r="R1793" s="186"/>
      <c r="S1793" s="186"/>
      <c r="T1793" s="186"/>
      <c r="U1793" s="186"/>
      <c r="V1793" s="186"/>
      <c r="W1793" s="186"/>
      <c r="X1793" s="186"/>
      <c r="Y1793" s="186"/>
      <c r="Z1793" s="186"/>
      <c r="AA1793" s="186"/>
      <c r="AB1793" s="186"/>
      <c r="AC1793" s="186"/>
      <c r="AD1793" s="186"/>
      <c r="AE1793" s="186"/>
      <c r="AF1793" s="186"/>
      <c r="AG1793" s="186"/>
      <c r="AH1793" s="186"/>
      <c r="AI1793" s="186"/>
      <c r="AJ1793" s="186"/>
      <c r="AK1793" s="186"/>
      <c r="AL1793" s="186"/>
      <c r="AM1793" s="186"/>
      <c r="AN1793" s="186"/>
      <c r="AO1793" s="186"/>
      <c r="AP1793" s="186"/>
      <c r="AQ1793" s="186"/>
      <c r="AR1793" s="186"/>
      <c r="AS1793" s="186"/>
      <c r="AT1793" s="186"/>
      <c r="AU1793" s="186"/>
      <c r="AV1793" s="186"/>
      <c r="AW1793" s="186"/>
      <c r="AX1793" s="186"/>
      <c r="AY1793" s="186"/>
      <c r="AZ1793" s="186"/>
      <c r="BA1793" s="186"/>
      <c r="BB1793"/>
      <c r="BC1793"/>
      <c r="BD1793"/>
    </row>
    <row r="1794" spans="1:56" ht="14.25" customHeight="1" x14ac:dyDescent="0.55000000000000004">
      <c r="A1794" s="59"/>
      <c r="B1794" s="186"/>
      <c r="C1794" s="186"/>
      <c r="D1794" s="186"/>
      <c r="E1794" s="186"/>
      <c r="F1794" s="186"/>
      <c r="G1794" s="186"/>
      <c r="H1794" s="186"/>
      <c r="I1794" s="186"/>
      <c r="J1794" s="186"/>
      <c r="K1794" s="186"/>
      <c r="L1794" s="186"/>
      <c r="M1794" s="186"/>
      <c r="N1794" s="186"/>
      <c r="O1794" s="186"/>
      <c r="P1794" s="186"/>
      <c r="Q1794" s="186"/>
      <c r="R1794" s="186"/>
      <c r="S1794" s="186"/>
      <c r="T1794" s="186"/>
      <c r="U1794" s="186"/>
      <c r="V1794" s="186"/>
      <c r="W1794" s="186"/>
      <c r="X1794" s="186"/>
      <c r="Y1794" s="186"/>
      <c r="Z1794" s="186"/>
      <c r="AA1794" s="186"/>
      <c r="AB1794" s="186"/>
      <c r="AC1794" s="186"/>
      <c r="AD1794" s="186"/>
      <c r="AE1794" s="186"/>
      <c r="AF1794" s="186"/>
      <c r="AG1794" s="186"/>
      <c r="AH1794" s="186"/>
      <c r="AI1794" s="186"/>
      <c r="AJ1794" s="186"/>
      <c r="AK1794" s="186"/>
      <c r="AL1794" s="186"/>
      <c r="AM1794" s="186"/>
      <c r="AN1794" s="186"/>
      <c r="AO1794" s="186"/>
      <c r="AP1794" s="186"/>
      <c r="AQ1794" s="186"/>
      <c r="AR1794" s="186"/>
      <c r="AS1794" s="186"/>
      <c r="AT1794" s="186"/>
      <c r="AU1794" s="186"/>
      <c r="AV1794" s="186"/>
      <c r="AW1794" s="186"/>
      <c r="AX1794" s="186"/>
      <c r="AY1794" s="186"/>
      <c r="AZ1794" s="186"/>
      <c r="BA1794" s="186"/>
      <c r="BB1794"/>
      <c r="BC1794"/>
      <c r="BD1794"/>
    </row>
    <row r="1795" spans="1:56" ht="14.25" customHeight="1" x14ac:dyDescent="0.55000000000000004">
      <c r="A1795" s="59"/>
      <c r="B1795" s="186"/>
      <c r="C1795" s="186"/>
      <c r="D1795" s="186"/>
      <c r="E1795" s="186"/>
      <c r="F1795" s="186"/>
      <c r="G1795" s="186"/>
      <c r="H1795" s="186"/>
      <c r="I1795" s="186"/>
      <c r="J1795" s="186"/>
      <c r="K1795" s="186"/>
      <c r="L1795" s="186"/>
      <c r="M1795" s="186"/>
      <c r="N1795" s="186"/>
      <c r="O1795" s="186"/>
      <c r="P1795" s="186"/>
      <c r="Q1795" s="186"/>
      <c r="R1795" s="186"/>
      <c r="S1795" s="186"/>
      <c r="T1795" s="186"/>
      <c r="U1795" s="186"/>
      <c r="V1795" s="186"/>
      <c r="W1795" s="186"/>
      <c r="X1795" s="186"/>
      <c r="Y1795" s="186"/>
      <c r="Z1795" s="186"/>
      <c r="AA1795" s="186"/>
      <c r="AB1795" s="186"/>
      <c r="AC1795" s="186"/>
      <c r="AD1795" s="186"/>
      <c r="AE1795" s="186"/>
      <c r="AF1795" s="186"/>
      <c r="AG1795" s="186"/>
      <c r="AH1795" s="186"/>
      <c r="AI1795" s="186"/>
      <c r="AJ1795" s="186"/>
      <c r="AK1795" s="186"/>
      <c r="AL1795" s="186"/>
      <c r="AM1795" s="186"/>
      <c r="AN1795" s="186"/>
      <c r="AO1795" s="186"/>
      <c r="AP1795" s="186"/>
      <c r="AQ1795" s="186"/>
      <c r="AR1795" s="186"/>
      <c r="AS1795" s="186"/>
      <c r="AT1795" s="186"/>
      <c r="AU1795" s="186"/>
      <c r="AV1795" s="186"/>
      <c r="AW1795" s="186"/>
      <c r="AX1795" s="186"/>
      <c r="AY1795" s="186"/>
      <c r="AZ1795" s="186"/>
      <c r="BA1795" s="186"/>
      <c r="BB1795"/>
      <c r="BC1795"/>
      <c r="BD1795"/>
    </row>
    <row r="1796" spans="1:56" ht="14.25" customHeight="1" x14ac:dyDescent="0.55000000000000004">
      <c r="A1796" s="59"/>
      <c r="B1796" s="186"/>
      <c r="C1796" s="186"/>
      <c r="D1796" s="186"/>
      <c r="E1796" s="186"/>
      <c r="F1796" s="186"/>
      <c r="G1796" s="186"/>
      <c r="H1796" s="186"/>
      <c r="I1796" s="186"/>
      <c r="J1796" s="186"/>
      <c r="K1796" s="186"/>
      <c r="L1796" s="186"/>
      <c r="M1796" s="186"/>
      <c r="N1796" s="186"/>
      <c r="O1796" s="186"/>
      <c r="P1796" s="186"/>
      <c r="Q1796" s="186"/>
      <c r="R1796" s="186"/>
      <c r="S1796" s="186"/>
      <c r="T1796" s="186"/>
      <c r="U1796" s="186"/>
      <c r="V1796" s="186"/>
      <c r="W1796" s="186"/>
      <c r="X1796" s="186"/>
      <c r="Y1796" s="186"/>
      <c r="Z1796" s="186"/>
      <c r="AA1796" s="186"/>
      <c r="AB1796" s="186"/>
      <c r="AC1796" s="186"/>
      <c r="AD1796" s="186"/>
      <c r="AE1796" s="186"/>
      <c r="AF1796" s="186"/>
      <c r="AG1796" s="186"/>
      <c r="AH1796" s="186"/>
      <c r="AI1796" s="186"/>
      <c r="AJ1796" s="186"/>
      <c r="AK1796" s="186"/>
      <c r="AL1796" s="186"/>
      <c r="AM1796" s="186"/>
      <c r="AN1796" s="186"/>
      <c r="AO1796" s="186"/>
      <c r="AP1796" s="186"/>
      <c r="AQ1796" s="186"/>
      <c r="AR1796" s="186"/>
      <c r="AS1796" s="186"/>
      <c r="AT1796" s="186"/>
      <c r="AU1796" s="186"/>
      <c r="AV1796" s="186"/>
      <c r="AW1796" s="186"/>
      <c r="AX1796" s="186"/>
      <c r="AY1796" s="186"/>
      <c r="AZ1796" s="186"/>
      <c r="BA1796" s="186"/>
      <c r="BB1796"/>
      <c r="BC1796"/>
      <c r="BD1796"/>
    </row>
    <row r="1797" spans="1:56" ht="14.25" customHeight="1" x14ac:dyDescent="0.55000000000000004">
      <c r="A1797" s="59"/>
      <c r="B1797" s="186"/>
      <c r="C1797" s="186"/>
      <c r="D1797" s="186"/>
      <c r="E1797" s="186"/>
      <c r="F1797" s="186"/>
      <c r="G1797" s="186"/>
      <c r="H1797" s="186"/>
      <c r="I1797" s="186"/>
      <c r="J1797" s="186"/>
      <c r="K1797" s="186"/>
      <c r="L1797" s="186"/>
      <c r="M1797" s="186"/>
      <c r="N1797" s="186"/>
      <c r="O1797" s="186"/>
      <c r="P1797" s="186"/>
      <c r="Q1797" s="186"/>
      <c r="R1797" s="186"/>
      <c r="S1797" s="186"/>
      <c r="T1797" s="186"/>
      <c r="U1797" s="186"/>
      <c r="V1797" s="186"/>
      <c r="W1797" s="186"/>
      <c r="X1797" s="186"/>
      <c r="Y1797" s="186"/>
      <c r="Z1797" s="186"/>
      <c r="AA1797" s="186"/>
      <c r="AB1797" s="186"/>
      <c r="AC1797" s="186"/>
      <c r="AD1797" s="186"/>
      <c r="AE1797" s="186"/>
      <c r="AF1797" s="186"/>
      <c r="AG1797" s="186"/>
      <c r="AH1797" s="186"/>
      <c r="AI1797" s="186"/>
      <c r="AJ1797" s="186"/>
      <c r="AK1797" s="186"/>
      <c r="AL1797" s="186"/>
      <c r="AM1797" s="186"/>
      <c r="AN1797" s="186"/>
      <c r="AO1797" s="186"/>
      <c r="AP1797" s="186"/>
      <c r="AQ1797" s="186"/>
      <c r="AR1797" s="186"/>
      <c r="AS1797" s="186"/>
      <c r="AT1797" s="186"/>
      <c r="AU1797" s="186"/>
      <c r="AV1797" s="186"/>
      <c r="AW1797" s="186"/>
      <c r="AX1797" s="186"/>
      <c r="AY1797" s="186"/>
      <c r="AZ1797" s="186"/>
      <c r="BA1797" s="186"/>
      <c r="BB1797"/>
      <c r="BC1797"/>
      <c r="BD1797"/>
    </row>
    <row r="1798" spans="1:56" ht="14.25" customHeight="1" x14ac:dyDescent="0.55000000000000004">
      <c r="A1798" s="59"/>
      <c r="B1798" s="186"/>
      <c r="C1798" s="186"/>
      <c r="D1798" s="186"/>
      <c r="E1798" s="186"/>
      <c r="F1798" s="186"/>
      <c r="G1798" s="186"/>
      <c r="H1798" s="186"/>
      <c r="I1798" s="186"/>
      <c r="J1798" s="186"/>
      <c r="K1798" s="186"/>
      <c r="L1798" s="186"/>
      <c r="M1798" s="186"/>
      <c r="N1798" s="186"/>
      <c r="O1798" s="186"/>
      <c r="P1798" s="186"/>
      <c r="Q1798" s="186"/>
      <c r="R1798" s="186"/>
      <c r="S1798" s="186"/>
      <c r="T1798" s="186"/>
      <c r="U1798" s="186"/>
      <c r="V1798" s="186"/>
      <c r="W1798" s="186"/>
      <c r="X1798" s="186"/>
      <c r="Y1798" s="186"/>
      <c r="Z1798" s="186"/>
      <c r="AA1798" s="186"/>
      <c r="AB1798" s="186"/>
      <c r="AC1798" s="186"/>
      <c r="AD1798" s="186"/>
      <c r="AE1798" s="186"/>
      <c r="AF1798" s="186"/>
      <c r="AG1798" s="186"/>
      <c r="AH1798" s="186"/>
      <c r="AI1798" s="186"/>
      <c r="AJ1798" s="186"/>
      <c r="AK1798" s="186"/>
      <c r="AL1798" s="186"/>
      <c r="AM1798" s="186"/>
      <c r="AN1798" s="186"/>
      <c r="AO1798" s="186"/>
      <c r="AP1798" s="186"/>
      <c r="AQ1798" s="186"/>
      <c r="AR1798" s="186"/>
      <c r="AS1798" s="186"/>
      <c r="AT1798" s="186"/>
      <c r="AU1798" s="186"/>
      <c r="AV1798" s="186"/>
      <c r="AW1798" s="186"/>
      <c r="AX1798" s="186"/>
      <c r="AY1798" s="186"/>
      <c r="AZ1798" s="186"/>
      <c r="BA1798" s="186"/>
      <c r="BB1798"/>
      <c r="BC1798"/>
      <c r="BD1798"/>
    </row>
    <row r="1799" spans="1:56" ht="14.25" customHeight="1" x14ac:dyDescent="0.55000000000000004">
      <c r="A1799" s="59"/>
      <c r="B1799" s="186"/>
      <c r="C1799" s="186"/>
      <c r="D1799" s="186"/>
      <c r="E1799" s="186"/>
      <c r="F1799" s="186"/>
      <c r="G1799" s="186"/>
      <c r="H1799" s="186"/>
      <c r="I1799" s="186"/>
      <c r="J1799" s="186"/>
      <c r="K1799" s="186"/>
      <c r="L1799" s="186"/>
      <c r="M1799" s="186"/>
      <c r="N1799" s="186"/>
      <c r="O1799" s="186"/>
      <c r="P1799" s="186"/>
      <c r="Q1799" s="186"/>
      <c r="R1799" s="186"/>
      <c r="S1799" s="186"/>
      <c r="T1799" s="186"/>
      <c r="U1799" s="186"/>
      <c r="V1799" s="186"/>
      <c r="W1799" s="186"/>
      <c r="X1799" s="186"/>
      <c r="Y1799" s="186"/>
      <c r="Z1799" s="186"/>
      <c r="AA1799" s="186"/>
      <c r="AB1799" s="186"/>
      <c r="AC1799" s="186"/>
      <c r="AD1799" s="186"/>
      <c r="AE1799" s="186"/>
      <c r="AF1799" s="186"/>
      <c r="AG1799" s="186"/>
      <c r="AH1799" s="186"/>
      <c r="AI1799" s="186"/>
      <c r="AJ1799" s="186"/>
      <c r="AK1799" s="186"/>
      <c r="AL1799" s="186"/>
      <c r="AM1799" s="186"/>
      <c r="AN1799" s="186"/>
      <c r="AO1799" s="186"/>
      <c r="AP1799" s="186"/>
      <c r="AQ1799" s="186"/>
      <c r="AR1799" s="186"/>
      <c r="AS1799" s="186"/>
      <c r="AT1799" s="186"/>
      <c r="AU1799" s="186"/>
      <c r="AV1799" s="186"/>
      <c r="AW1799" s="186"/>
      <c r="AX1799" s="186"/>
      <c r="AY1799" s="186"/>
      <c r="AZ1799" s="186"/>
      <c r="BA1799" s="186"/>
      <c r="BB1799"/>
      <c r="BC1799"/>
      <c r="BD1799"/>
    </row>
    <row r="1800" spans="1:56" ht="14.25" customHeight="1" x14ac:dyDescent="0.55000000000000004">
      <c r="A1800" s="59"/>
      <c r="B1800" s="186"/>
      <c r="C1800" s="186"/>
      <c r="D1800" s="186"/>
      <c r="E1800" s="186"/>
      <c r="F1800" s="186"/>
      <c r="G1800" s="186"/>
      <c r="H1800" s="186"/>
      <c r="I1800" s="186"/>
      <c r="J1800" s="186"/>
      <c r="K1800" s="186"/>
      <c r="L1800" s="186"/>
      <c r="M1800" s="186"/>
      <c r="N1800" s="186"/>
      <c r="O1800" s="186"/>
      <c r="P1800" s="186"/>
      <c r="Q1800" s="186"/>
      <c r="R1800" s="186"/>
      <c r="S1800" s="186"/>
      <c r="T1800" s="186"/>
      <c r="U1800" s="186"/>
      <c r="V1800" s="186"/>
      <c r="W1800" s="186"/>
      <c r="X1800" s="186"/>
      <c r="Y1800" s="186"/>
      <c r="Z1800" s="186"/>
      <c r="AA1800" s="186"/>
      <c r="AB1800" s="186"/>
      <c r="AC1800" s="186"/>
      <c r="AD1800" s="186"/>
      <c r="AE1800" s="186"/>
      <c r="AF1800" s="186"/>
      <c r="AG1800" s="186"/>
      <c r="AH1800" s="186"/>
      <c r="AI1800" s="186"/>
      <c r="AJ1800" s="186"/>
      <c r="AK1800" s="186"/>
      <c r="AL1800" s="186"/>
      <c r="AM1800" s="186"/>
      <c r="AN1800" s="186"/>
      <c r="AO1800" s="186"/>
      <c r="AP1800" s="186"/>
      <c r="AQ1800" s="186"/>
      <c r="AR1800" s="186"/>
      <c r="AS1800" s="186"/>
      <c r="AT1800" s="186"/>
      <c r="AU1800" s="186"/>
      <c r="AV1800" s="186"/>
      <c r="AW1800" s="186"/>
      <c r="AX1800" s="186"/>
      <c r="AY1800" s="186"/>
      <c r="AZ1800" s="186"/>
      <c r="BA1800" s="186"/>
      <c r="BB1800"/>
      <c r="BC1800"/>
      <c r="BD1800"/>
    </row>
    <row r="1801" spans="1:56" ht="14.25" customHeight="1" x14ac:dyDescent="0.55000000000000004">
      <c r="A1801" s="93"/>
    </row>
    <row r="1802" spans="1:56" ht="14.25" customHeight="1" x14ac:dyDescent="0.55000000000000004">
      <c r="A1802" s="131" t="s">
        <v>7625</v>
      </c>
      <c r="B1802" s="131"/>
      <c r="C1802" s="131"/>
      <c r="D1802" s="131"/>
      <c r="E1802" s="131"/>
      <c r="F1802" s="131"/>
      <c r="G1802" s="131"/>
      <c r="H1802" s="131"/>
      <c r="I1802" s="131"/>
      <c r="J1802" s="131"/>
      <c r="K1802" s="131"/>
      <c r="L1802" s="131"/>
      <c r="M1802" s="131"/>
      <c r="N1802" s="131"/>
      <c r="O1802" s="131"/>
      <c r="P1802" s="131"/>
      <c r="Q1802" s="131"/>
      <c r="R1802" s="131"/>
      <c r="S1802" s="131"/>
      <c r="T1802" s="131"/>
      <c r="U1802" s="131"/>
      <c r="V1802" s="131"/>
      <c r="W1802" s="131"/>
      <c r="X1802" s="131"/>
      <c r="Y1802" s="131"/>
      <c r="Z1802" s="131"/>
      <c r="AA1802" s="131"/>
      <c r="AB1802" s="131"/>
      <c r="AC1802" s="131"/>
      <c r="AD1802" s="131"/>
      <c r="AE1802" s="131"/>
      <c r="AF1802" s="131"/>
      <c r="AG1802" s="131"/>
      <c r="AH1802" s="131"/>
      <c r="AI1802" s="131"/>
      <c r="AJ1802" s="131"/>
      <c r="AK1802" s="131"/>
      <c r="AL1802" s="131"/>
      <c r="AM1802" s="131"/>
      <c r="AN1802" s="131"/>
      <c r="AO1802" s="131"/>
      <c r="AP1802" s="131"/>
      <c r="AQ1802" s="131"/>
      <c r="AR1802" s="131"/>
      <c r="AS1802" s="131"/>
      <c r="AT1802" s="131"/>
      <c r="AU1802" s="131"/>
      <c r="AV1802" s="131"/>
      <c r="AW1802" s="131"/>
      <c r="AX1802" s="131"/>
      <c r="AY1802" s="131"/>
      <c r="AZ1802" s="131"/>
      <c r="BA1802" s="131"/>
      <c r="BB1802" s="131"/>
      <c r="BC1802" s="131"/>
      <c r="BD1802" s="131"/>
    </row>
    <row r="1803" spans="1:56" ht="14.25" customHeight="1" x14ac:dyDescent="0.55000000000000004">
      <c r="A1803" s="131"/>
      <c r="B1803" s="131"/>
      <c r="C1803" s="131"/>
      <c r="D1803" s="131"/>
      <c r="E1803" s="131"/>
      <c r="F1803" s="131"/>
      <c r="G1803" s="131"/>
      <c r="H1803" s="131"/>
      <c r="I1803" s="131"/>
      <c r="J1803" s="131"/>
      <c r="K1803" s="131"/>
      <c r="L1803" s="131"/>
      <c r="M1803" s="131"/>
      <c r="N1803" s="131"/>
      <c r="O1803" s="131"/>
      <c r="P1803" s="131"/>
      <c r="Q1803" s="131"/>
      <c r="R1803" s="131"/>
      <c r="S1803" s="131"/>
      <c r="T1803" s="131"/>
      <c r="U1803" s="131"/>
      <c r="V1803" s="131"/>
      <c r="W1803" s="131"/>
      <c r="X1803" s="131"/>
      <c r="Y1803" s="131"/>
      <c r="Z1803" s="131"/>
      <c r="AA1803" s="131"/>
      <c r="AB1803" s="131"/>
      <c r="AC1803" s="131"/>
      <c r="AD1803" s="131"/>
      <c r="AE1803" s="131"/>
      <c r="AF1803" s="131"/>
      <c r="AG1803" s="131"/>
      <c r="AH1803" s="131"/>
      <c r="AI1803" s="131"/>
      <c r="AJ1803" s="131"/>
      <c r="AK1803" s="131"/>
      <c r="AL1803" s="131"/>
      <c r="AM1803" s="131"/>
      <c r="AN1803" s="131"/>
      <c r="AO1803" s="131"/>
      <c r="AP1803" s="131"/>
      <c r="AQ1803" s="131"/>
      <c r="AR1803" s="131"/>
      <c r="AS1803" s="131"/>
      <c r="AT1803" s="131"/>
      <c r="AU1803" s="131"/>
      <c r="AV1803" s="131"/>
      <c r="AW1803" s="131"/>
      <c r="AX1803" s="131"/>
      <c r="AY1803" s="131"/>
      <c r="AZ1803" s="131"/>
      <c r="BA1803" s="131"/>
      <c r="BB1803" s="131"/>
      <c r="BC1803" s="131"/>
      <c r="BD1803" s="131"/>
    </row>
    <row r="1804" spans="1:56" ht="14.25" customHeight="1" x14ac:dyDescent="0.55000000000000004">
      <c r="A1804" s="131"/>
      <c r="B1804" s="131"/>
      <c r="C1804" s="131"/>
      <c r="D1804" s="131"/>
      <c r="E1804" s="131"/>
      <c r="F1804" s="131"/>
      <c r="G1804" s="131"/>
      <c r="H1804" s="131"/>
      <c r="I1804" s="131"/>
      <c r="J1804" s="131"/>
      <c r="K1804" s="131"/>
      <c r="L1804" s="131"/>
      <c r="M1804" s="131"/>
      <c r="N1804" s="131"/>
      <c r="O1804" s="131"/>
      <c r="P1804" s="131"/>
      <c r="Q1804" s="131"/>
      <c r="R1804" s="131"/>
      <c r="S1804" s="131"/>
      <c r="T1804" s="131"/>
      <c r="U1804" s="131"/>
      <c r="V1804" s="131"/>
      <c r="W1804" s="131"/>
      <c r="X1804" s="131"/>
      <c r="Y1804" s="131"/>
      <c r="Z1804" s="131"/>
      <c r="AA1804" s="131"/>
      <c r="AB1804" s="131"/>
      <c r="AC1804" s="131"/>
      <c r="AD1804" s="131"/>
      <c r="AE1804" s="131"/>
      <c r="AF1804" s="131"/>
      <c r="AG1804" s="131"/>
      <c r="AH1804" s="131"/>
      <c r="AI1804" s="131"/>
      <c r="AJ1804" s="131"/>
      <c r="AK1804" s="131"/>
      <c r="AL1804" s="131"/>
      <c r="AM1804" s="131"/>
      <c r="AN1804" s="131"/>
      <c r="AO1804" s="131"/>
      <c r="AP1804" s="131"/>
      <c r="AQ1804" s="131"/>
      <c r="AR1804" s="131"/>
      <c r="AS1804" s="131"/>
      <c r="AT1804" s="131"/>
      <c r="AU1804" s="131"/>
      <c r="AV1804" s="131"/>
      <c r="AW1804" s="131"/>
      <c r="AX1804" s="131"/>
      <c r="AY1804" s="131"/>
      <c r="AZ1804" s="131"/>
      <c r="BA1804" s="131"/>
      <c r="BB1804" s="131"/>
      <c r="BC1804" s="131"/>
      <c r="BD1804" s="131"/>
    </row>
    <row r="1805" spans="1:56" ht="14.25" customHeight="1" x14ac:dyDescent="0.55000000000000004">
      <c r="A1805" s="59"/>
      <c r="B1805" s="68"/>
      <c r="C1805" s="68"/>
      <c r="D1805" s="68"/>
      <c r="E1805" s="68"/>
      <c r="F1805" s="68"/>
      <c r="G1805" s="68"/>
      <c r="H1805" s="68"/>
      <c r="I1805" s="68"/>
      <c r="J1805" s="68"/>
      <c r="K1805" s="68"/>
      <c r="L1805" s="68"/>
      <c r="M1805" s="68"/>
      <c r="N1805" s="68"/>
      <c r="O1805" s="68"/>
      <c r="P1805" s="68"/>
      <c r="Q1805" s="68"/>
      <c r="R1805" s="68"/>
      <c r="S1805" s="68"/>
      <c r="T1805" s="68"/>
      <c r="U1805" s="68"/>
      <c r="V1805" s="68"/>
      <c r="W1805" s="68"/>
      <c r="X1805" s="68"/>
      <c r="Y1805" s="68"/>
      <c r="Z1805" s="68"/>
      <c r="AA1805" s="68"/>
      <c r="AB1805" s="68"/>
      <c r="AC1805" s="68"/>
      <c r="AD1805" s="68"/>
      <c r="AE1805" s="68"/>
      <c r="AF1805" s="68"/>
      <c r="AG1805" s="68"/>
      <c r="AH1805" s="68"/>
      <c r="AI1805" s="68"/>
      <c r="AJ1805" s="68"/>
      <c r="AK1805" s="68"/>
      <c r="AL1805" s="68"/>
      <c r="AM1805" s="68"/>
      <c r="AN1805" s="68"/>
      <c r="AO1805" s="68"/>
      <c r="AP1805" s="68"/>
      <c r="AQ1805" s="68"/>
      <c r="AR1805" s="68"/>
      <c r="AS1805" s="68"/>
      <c r="AT1805" s="68"/>
      <c r="AU1805" s="68"/>
      <c r="AV1805" s="68"/>
      <c r="AW1805" s="68"/>
      <c r="AX1805" s="68"/>
      <c r="AY1805" s="68"/>
      <c r="AZ1805" s="68"/>
      <c r="BA1805" s="68"/>
      <c r="BB1805" s="68"/>
      <c r="BC1805" s="68"/>
      <c r="BD1805" s="68"/>
    </row>
    <row r="1806" spans="1:56" ht="14.25" customHeight="1" x14ac:dyDescent="0.55000000000000004">
      <c r="A1806" s="93" t="s">
        <v>7254</v>
      </c>
    </row>
    <row r="1807" spans="1:56" ht="14.25" customHeight="1" x14ac:dyDescent="0.55000000000000004">
      <c r="A1807" s="93"/>
    </row>
    <row r="1808" spans="1:56" ht="14.25" customHeight="1" x14ac:dyDescent="0.55000000000000004">
      <c r="A1808" s="93"/>
      <c r="B1808" s="60" t="s">
        <v>7664</v>
      </c>
    </row>
    <row r="1809" spans="1:53" ht="14.25" customHeight="1" x14ac:dyDescent="0.55000000000000004">
      <c r="A1809" s="93"/>
      <c r="B1809" s="260" t="str">
        <f>[1]D3!G451&amp;""</f>
        <v/>
      </c>
      <c r="C1809" s="173"/>
      <c r="D1809" s="173"/>
      <c r="E1809" s="173"/>
      <c r="F1809" s="173"/>
      <c r="G1809" s="173"/>
      <c r="H1809" s="173"/>
      <c r="I1809" s="173"/>
      <c r="J1809" s="173"/>
      <c r="K1809" s="173"/>
      <c r="L1809" s="173"/>
      <c r="M1809" s="173"/>
      <c r="N1809" s="173"/>
      <c r="O1809" s="173"/>
      <c r="P1809" s="173"/>
      <c r="Q1809" s="173"/>
      <c r="R1809" s="173"/>
      <c r="S1809" s="173"/>
      <c r="T1809" s="173"/>
      <c r="U1809" s="173"/>
      <c r="V1809" s="173"/>
      <c r="W1809" s="173"/>
      <c r="X1809" s="173"/>
      <c r="Y1809" s="173"/>
      <c r="Z1809" s="173"/>
      <c r="AA1809" s="173"/>
      <c r="AB1809" s="173"/>
      <c r="AC1809" s="173"/>
      <c r="AD1809" s="173"/>
      <c r="AE1809" s="173"/>
      <c r="AF1809" s="173"/>
      <c r="AG1809" s="173"/>
      <c r="AH1809" s="173"/>
      <c r="AI1809" s="173"/>
      <c r="AJ1809" s="173"/>
      <c r="AK1809" s="173"/>
      <c r="AL1809" s="173"/>
      <c r="AM1809" s="173"/>
      <c r="AN1809" s="173"/>
      <c r="AO1809" s="173"/>
      <c r="AP1809" s="173"/>
      <c r="AQ1809" s="173"/>
      <c r="AR1809" s="173"/>
      <c r="AS1809" s="173"/>
      <c r="AT1809" s="173"/>
      <c r="AU1809" s="173"/>
      <c r="AV1809" s="173"/>
      <c r="AW1809" s="173"/>
      <c r="AX1809" s="173"/>
      <c r="AY1809" s="173"/>
      <c r="AZ1809" s="173"/>
      <c r="BA1809" s="174"/>
    </row>
    <row r="1810" spans="1:53" ht="14.25" customHeight="1" x14ac:dyDescent="0.55000000000000004">
      <c r="A1810" s="93"/>
      <c r="B1810" s="175"/>
      <c r="C1810" s="176"/>
      <c r="D1810" s="176"/>
      <c r="E1810" s="176"/>
      <c r="F1810" s="176"/>
      <c r="G1810" s="176"/>
      <c r="H1810" s="176"/>
      <c r="I1810" s="176"/>
      <c r="J1810" s="176"/>
      <c r="K1810" s="176"/>
      <c r="L1810" s="176"/>
      <c r="M1810" s="176"/>
      <c r="N1810" s="176"/>
      <c r="O1810" s="176"/>
      <c r="P1810" s="176"/>
      <c r="Q1810" s="176"/>
      <c r="R1810" s="176"/>
      <c r="S1810" s="176"/>
      <c r="T1810" s="176"/>
      <c r="U1810" s="176"/>
      <c r="V1810" s="176"/>
      <c r="W1810" s="176"/>
      <c r="X1810" s="176"/>
      <c r="Y1810" s="176"/>
      <c r="Z1810" s="176"/>
      <c r="AA1810" s="176"/>
      <c r="AB1810" s="176"/>
      <c r="AC1810" s="176"/>
      <c r="AD1810" s="176"/>
      <c r="AE1810" s="176"/>
      <c r="AF1810" s="176"/>
      <c r="AG1810" s="176"/>
      <c r="AH1810" s="176"/>
      <c r="AI1810" s="176"/>
      <c r="AJ1810" s="176"/>
      <c r="AK1810" s="176"/>
      <c r="AL1810" s="176"/>
      <c r="AM1810" s="176"/>
      <c r="AN1810" s="176"/>
      <c r="AO1810" s="176"/>
      <c r="AP1810" s="176"/>
      <c r="AQ1810" s="176"/>
      <c r="AR1810" s="176"/>
      <c r="AS1810" s="176"/>
      <c r="AT1810" s="176"/>
      <c r="AU1810" s="176"/>
      <c r="AV1810" s="176"/>
      <c r="AW1810" s="176"/>
      <c r="AX1810" s="176"/>
      <c r="AY1810" s="176"/>
      <c r="AZ1810" s="176"/>
      <c r="BA1810" s="177"/>
    </row>
    <row r="1811" spans="1:53" ht="14.25" customHeight="1" x14ac:dyDescent="0.55000000000000004">
      <c r="A1811" s="93"/>
      <c r="B1811" s="175"/>
      <c r="C1811" s="176"/>
      <c r="D1811" s="176"/>
      <c r="E1811" s="176"/>
      <c r="F1811" s="176"/>
      <c r="G1811" s="176"/>
      <c r="H1811" s="176"/>
      <c r="I1811" s="176"/>
      <c r="J1811" s="176"/>
      <c r="K1811" s="176"/>
      <c r="L1811" s="176"/>
      <c r="M1811" s="176"/>
      <c r="N1811" s="176"/>
      <c r="O1811" s="176"/>
      <c r="P1811" s="176"/>
      <c r="Q1811" s="176"/>
      <c r="R1811" s="176"/>
      <c r="S1811" s="176"/>
      <c r="T1811" s="176"/>
      <c r="U1811" s="176"/>
      <c r="V1811" s="176"/>
      <c r="W1811" s="176"/>
      <c r="X1811" s="176"/>
      <c r="Y1811" s="176"/>
      <c r="Z1811" s="176"/>
      <c r="AA1811" s="176"/>
      <c r="AB1811" s="176"/>
      <c r="AC1811" s="176"/>
      <c r="AD1811" s="176"/>
      <c r="AE1811" s="176"/>
      <c r="AF1811" s="176"/>
      <c r="AG1811" s="176"/>
      <c r="AH1811" s="176"/>
      <c r="AI1811" s="176"/>
      <c r="AJ1811" s="176"/>
      <c r="AK1811" s="176"/>
      <c r="AL1811" s="176"/>
      <c r="AM1811" s="176"/>
      <c r="AN1811" s="176"/>
      <c r="AO1811" s="176"/>
      <c r="AP1811" s="176"/>
      <c r="AQ1811" s="176"/>
      <c r="AR1811" s="176"/>
      <c r="AS1811" s="176"/>
      <c r="AT1811" s="176"/>
      <c r="AU1811" s="176"/>
      <c r="AV1811" s="176"/>
      <c r="AW1811" s="176"/>
      <c r="AX1811" s="176"/>
      <c r="AY1811" s="176"/>
      <c r="AZ1811" s="176"/>
      <c r="BA1811" s="177"/>
    </row>
    <row r="1812" spans="1:53" ht="14.25" customHeight="1" x14ac:dyDescent="0.55000000000000004">
      <c r="A1812" s="93"/>
      <c r="B1812" s="175"/>
      <c r="C1812" s="176"/>
      <c r="D1812" s="176"/>
      <c r="E1812" s="176"/>
      <c r="F1812" s="176"/>
      <c r="G1812" s="176"/>
      <c r="H1812" s="176"/>
      <c r="I1812" s="176"/>
      <c r="J1812" s="176"/>
      <c r="K1812" s="176"/>
      <c r="L1812" s="176"/>
      <c r="M1812" s="176"/>
      <c r="N1812" s="176"/>
      <c r="O1812" s="176"/>
      <c r="P1812" s="176"/>
      <c r="Q1812" s="176"/>
      <c r="R1812" s="176"/>
      <c r="S1812" s="176"/>
      <c r="T1812" s="176"/>
      <c r="U1812" s="176"/>
      <c r="V1812" s="176"/>
      <c r="W1812" s="176"/>
      <c r="X1812" s="176"/>
      <c r="Y1812" s="176"/>
      <c r="Z1812" s="176"/>
      <c r="AA1812" s="176"/>
      <c r="AB1812" s="176"/>
      <c r="AC1812" s="176"/>
      <c r="AD1812" s="176"/>
      <c r="AE1812" s="176"/>
      <c r="AF1812" s="176"/>
      <c r="AG1812" s="176"/>
      <c r="AH1812" s="176"/>
      <c r="AI1812" s="176"/>
      <c r="AJ1812" s="176"/>
      <c r="AK1812" s="176"/>
      <c r="AL1812" s="176"/>
      <c r="AM1812" s="176"/>
      <c r="AN1812" s="176"/>
      <c r="AO1812" s="176"/>
      <c r="AP1812" s="176"/>
      <c r="AQ1812" s="176"/>
      <c r="AR1812" s="176"/>
      <c r="AS1812" s="176"/>
      <c r="AT1812" s="176"/>
      <c r="AU1812" s="176"/>
      <c r="AV1812" s="176"/>
      <c r="AW1812" s="176"/>
      <c r="AX1812" s="176"/>
      <c r="AY1812" s="176"/>
      <c r="AZ1812" s="176"/>
      <c r="BA1812" s="177"/>
    </row>
    <row r="1813" spans="1:53" ht="14.25" customHeight="1" x14ac:dyDescent="0.55000000000000004">
      <c r="A1813" s="93"/>
      <c r="B1813" s="175"/>
      <c r="C1813" s="176"/>
      <c r="D1813" s="176"/>
      <c r="E1813" s="176"/>
      <c r="F1813" s="176"/>
      <c r="G1813" s="176"/>
      <c r="H1813" s="176"/>
      <c r="I1813" s="176"/>
      <c r="J1813" s="176"/>
      <c r="K1813" s="176"/>
      <c r="L1813" s="176"/>
      <c r="M1813" s="176"/>
      <c r="N1813" s="176"/>
      <c r="O1813" s="176"/>
      <c r="P1813" s="176"/>
      <c r="Q1813" s="176"/>
      <c r="R1813" s="176"/>
      <c r="S1813" s="176"/>
      <c r="T1813" s="176"/>
      <c r="U1813" s="176"/>
      <c r="V1813" s="176"/>
      <c r="W1813" s="176"/>
      <c r="X1813" s="176"/>
      <c r="Y1813" s="176"/>
      <c r="Z1813" s="176"/>
      <c r="AA1813" s="176"/>
      <c r="AB1813" s="176"/>
      <c r="AC1813" s="176"/>
      <c r="AD1813" s="176"/>
      <c r="AE1813" s="176"/>
      <c r="AF1813" s="176"/>
      <c r="AG1813" s="176"/>
      <c r="AH1813" s="176"/>
      <c r="AI1813" s="176"/>
      <c r="AJ1813" s="176"/>
      <c r="AK1813" s="176"/>
      <c r="AL1813" s="176"/>
      <c r="AM1813" s="176"/>
      <c r="AN1813" s="176"/>
      <c r="AO1813" s="176"/>
      <c r="AP1813" s="176"/>
      <c r="AQ1813" s="176"/>
      <c r="AR1813" s="176"/>
      <c r="AS1813" s="176"/>
      <c r="AT1813" s="176"/>
      <c r="AU1813" s="176"/>
      <c r="AV1813" s="176"/>
      <c r="AW1813" s="176"/>
      <c r="AX1813" s="176"/>
      <c r="AY1813" s="176"/>
      <c r="AZ1813" s="176"/>
      <c r="BA1813" s="177"/>
    </row>
    <row r="1814" spans="1:53" ht="14.25" customHeight="1" x14ac:dyDescent="0.55000000000000004">
      <c r="A1814" s="93"/>
      <c r="B1814" s="175"/>
      <c r="C1814" s="176"/>
      <c r="D1814" s="176"/>
      <c r="E1814" s="176"/>
      <c r="F1814" s="176"/>
      <c r="G1814" s="176"/>
      <c r="H1814" s="176"/>
      <c r="I1814" s="176"/>
      <c r="J1814" s="176"/>
      <c r="K1814" s="176"/>
      <c r="L1814" s="176"/>
      <c r="M1814" s="176"/>
      <c r="N1814" s="176"/>
      <c r="O1814" s="176"/>
      <c r="P1814" s="176"/>
      <c r="Q1814" s="176"/>
      <c r="R1814" s="176"/>
      <c r="S1814" s="176"/>
      <c r="T1814" s="176"/>
      <c r="U1814" s="176"/>
      <c r="V1814" s="176"/>
      <c r="W1814" s="176"/>
      <c r="X1814" s="176"/>
      <c r="Y1814" s="176"/>
      <c r="Z1814" s="176"/>
      <c r="AA1814" s="176"/>
      <c r="AB1814" s="176"/>
      <c r="AC1814" s="176"/>
      <c r="AD1814" s="176"/>
      <c r="AE1814" s="176"/>
      <c r="AF1814" s="176"/>
      <c r="AG1814" s="176"/>
      <c r="AH1814" s="176"/>
      <c r="AI1814" s="176"/>
      <c r="AJ1814" s="176"/>
      <c r="AK1814" s="176"/>
      <c r="AL1814" s="176"/>
      <c r="AM1814" s="176"/>
      <c r="AN1814" s="176"/>
      <c r="AO1814" s="176"/>
      <c r="AP1814" s="176"/>
      <c r="AQ1814" s="176"/>
      <c r="AR1814" s="176"/>
      <c r="AS1814" s="176"/>
      <c r="AT1814" s="176"/>
      <c r="AU1814" s="176"/>
      <c r="AV1814" s="176"/>
      <c r="AW1814" s="176"/>
      <c r="AX1814" s="176"/>
      <c r="AY1814" s="176"/>
      <c r="AZ1814" s="176"/>
      <c r="BA1814" s="177"/>
    </row>
    <row r="1815" spans="1:53" ht="14.25" customHeight="1" x14ac:dyDescent="0.55000000000000004">
      <c r="A1815" s="93"/>
      <c r="B1815" s="175"/>
      <c r="C1815" s="176"/>
      <c r="D1815" s="176"/>
      <c r="E1815" s="176"/>
      <c r="F1815" s="176"/>
      <c r="G1815" s="176"/>
      <c r="H1815" s="176"/>
      <c r="I1815" s="176"/>
      <c r="J1815" s="176"/>
      <c r="K1815" s="176"/>
      <c r="L1815" s="176"/>
      <c r="M1815" s="176"/>
      <c r="N1815" s="176"/>
      <c r="O1815" s="176"/>
      <c r="P1815" s="176"/>
      <c r="Q1815" s="176"/>
      <c r="R1815" s="176"/>
      <c r="S1815" s="176"/>
      <c r="T1815" s="176"/>
      <c r="U1815" s="176"/>
      <c r="V1815" s="176"/>
      <c r="W1815" s="176"/>
      <c r="X1815" s="176"/>
      <c r="Y1815" s="176"/>
      <c r="Z1815" s="176"/>
      <c r="AA1815" s="176"/>
      <c r="AB1815" s="176"/>
      <c r="AC1815" s="176"/>
      <c r="AD1815" s="176"/>
      <c r="AE1815" s="176"/>
      <c r="AF1815" s="176"/>
      <c r="AG1815" s="176"/>
      <c r="AH1815" s="176"/>
      <c r="AI1815" s="176"/>
      <c r="AJ1815" s="176"/>
      <c r="AK1815" s="176"/>
      <c r="AL1815" s="176"/>
      <c r="AM1815" s="176"/>
      <c r="AN1815" s="176"/>
      <c r="AO1815" s="176"/>
      <c r="AP1815" s="176"/>
      <c r="AQ1815" s="176"/>
      <c r="AR1815" s="176"/>
      <c r="AS1815" s="176"/>
      <c r="AT1815" s="176"/>
      <c r="AU1815" s="176"/>
      <c r="AV1815" s="176"/>
      <c r="AW1815" s="176"/>
      <c r="AX1815" s="176"/>
      <c r="AY1815" s="176"/>
      <c r="AZ1815" s="176"/>
      <c r="BA1815" s="177"/>
    </row>
    <row r="1816" spans="1:53" ht="14.25" customHeight="1" x14ac:dyDescent="0.55000000000000004">
      <c r="A1816" s="93"/>
      <c r="B1816" s="175"/>
      <c r="C1816" s="176"/>
      <c r="D1816" s="176"/>
      <c r="E1816" s="176"/>
      <c r="F1816" s="176"/>
      <c r="G1816" s="176"/>
      <c r="H1816" s="176"/>
      <c r="I1816" s="176"/>
      <c r="J1816" s="176"/>
      <c r="K1816" s="176"/>
      <c r="L1816" s="176"/>
      <c r="M1816" s="176"/>
      <c r="N1816" s="176"/>
      <c r="O1816" s="176"/>
      <c r="P1816" s="176"/>
      <c r="Q1816" s="176"/>
      <c r="R1816" s="176"/>
      <c r="S1816" s="176"/>
      <c r="T1816" s="176"/>
      <c r="U1816" s="176"/>
      <c r="V1816" s="176"/>
      <c r="W1816" s="176"/>
      <c r="X1816" s="176"/>
      <c r="Y1816" s="176"/>
      <c r="Z1816" s="176"/>
      <c r="AA1816" s="176"/>
      <c r="AB1816" s="176"/>
      <c r="AC1816" s="176"/>
      <c r="AD1816" s="176"/>
      <c r="AE1816" s="176"/>
      <c r="AF1816" s="176"/>
      <c r="AG1816" s="176"/>
      <c r="AH1816" s="176"/>
      <c r="AI1816" s="176"/>
      <c r="AJ1816" s="176"/>
      <c r="AK1816" s="176"/>
      <c r="AL1816" s="176"/>
      <c r="AM1816" s="176"/>
      <c r="AN1816" s="176"/>
      <c r="AO1816" s="176"/>
      <c r="AP1816" s="176"/>
      <c r="AQ1816" s="176"/>
      <c r="AR1816" s="176"/>
      <c r="AS1816" s="176"/>
      <c r="AT1816" s="176"/>
      <c r="AU1816" s="176"/>
      <c r="AV1816" s="176"/>
      <c r="AW1816" s="176"/>
      <c r="AX1816" s="176"/>
      <c r="AY1816" s="176"/>
      <c r="AZ1816" s="176"/>
      <c r="BA1816" s="177"/>
    </row>
    <row r="1817" spans="1:53" ht="14.25" customHeight="1" x14ac:dyDescent="0.55000000000000004">
      <c r="A1817" s="93"/>
      <c r="B1817" s="175"/>
      <c r="C1817" s="176"/>
      <c r="D1817" s="176"/>
      <c r="E1817" s="176"/>
      <c r="F1817" s="176"/>
      <c r="G1817" s="176"/>
      <c r="H1817" s="176"/>
      <c r="I1817" s="176"/>
      <c r="J1817" s="176"/>
      <c r="K1817" s="176"/>
      <c r="L1817" s="176"/>
      <c r="M1817" s="176"/>
      <c r="N1817" s="176"/>
      <c r="O1817" s="176"/>
      <c r="P1817" s="176"/>
      <c r="Q1817" s="176"/>
      <c r="R1817" s="176"/>
      <c r="S1817" s="176"/>
      <c r="T1817" s="176"/>
      <c r="U1817" s="176"/>
      <c r="V1817" s="176"/>
      <c r="W1817" s="176"/>
      <c r="X1817" s="176"/>
      <c r="Y1817" s="176"/>
      <c r="Z1817" s="176"/>
      <c r="AA1817" s="176"/>
      <c r="AB1817" s="176"/>
      <c r="AC1817" s="176"/>
      <c r="AD1817" s="176"/>
      <c r="AE1817" s="176"/>
      <c r="AF1817" s="176"/>
      <c r="AG1817" s="176"/>
      <c r="AH1817" s="176"/>
      <c r="AI1817" s="176"/>
      <c r="AJ1817" s="176"/>
      <c r="AK1817" s="176"/>
      <c r="AL1817" s="176"/>
      <c r="AM1817" s="176"/>
      <c r="AN1817" s="176"/>
      <c r="AO1817" s="176"/>
      <c r="AP1817" s="176"/>
      <c r="AQ1817" s="176"/>
      <c r="AR1817" s="176"/>
      <c r="AS1817" s="176"/>
      <c r="AT1817" s="176"/>
      <c r="AU1817" s="176"/>
      <c r="AV1817" s="176"/>
      <c r="AW1817" s="176"/>
      <c r="AX1817" s="176"/>
      <c r="AY1817" s="176"/>
      <c r="AZ1817" s="176"/>
      <c r="BA1817" s="177"/>
    </row>
    <row r="1818" spans="1:53" ht="14.25" customHeight="1" x14ac:dyDescent="0.55000000000000004">
      <c r="A1818" s="93"/>
      <c r="B1818" s="175"/>
      <c r="C1818" s="176"/>
      <c r="D1818" s="176"/>
      <c r="E1818" s="176"/>
      <c r="F1818" s="176"/>
      <c r="G1818" s="176"/>
      <c r="H1818" s="176"/>
      <c r="I1818" s="176"/>
      <c r="J1818" s="176"/>
      <c r="K1818" s="176"/>
      <c r="L1818" s="176"/>
      <c r="M1818" s="176"/>
      <c r="N1818" s="176"/>
      <c r="O1818" s="176"/>
      <c r="P1818" s="176"/>
      <c r="Q1818" s="176"/>
      <c r="R1818" s="176"/>
      <c r="S1818" s="176"/>
      <c r="T1818" s="176"/>
      <c r="U1818" s="176"/>
      <c r="V1818" s="176"/>
      <c r="W1818" s="176"/>
      <c r="X1818" s="176"/>
      <c r="Y1818" s="176"/>
      <c r="Z1818" s="176"/>
      <c r="AA1818" s="176"/>
      <c r="AB1818" s="176"/>
      <c r="AC1818" s="176"/>
      <c r="AD1818" s="176"/>
      <c r="AE1818" s="176"/>
      <c r="AF1818" s="176"/>
      <c r="AG1818" s="176"/>
      <c r="AH1818" s="176"/>
      <c r="AI1818" s="176"/>
      <c r="AJ1818" s="176"/>
      <c r="AK1818" s="176"/>
      <c r="AL1818" s="176"/>
      <c r="AM1818" s="176"/>
      <c r="AN1818" s="176"/>
      <c r="AO1818" s="176"/>
      <c r="AP1818" s="176"/>
      <c r="AQ1818" s="176"/>
      <c r="AR1818" s="176"/>
      <c r="AS1818" s="176"/>
      <c r="AT1818" s="176"/>
      <c r="AU1818" s="176"/>
      <c r="AV1818" s="176"/>
      <c r="AW1818" s="176"/>
      <c r="AX1818" s="176"/>
      <c r="AY1818" s="176"/>
      <c r="AZ1818" s="176"/>
      <c r="BA1818" s="177"/>
    </row>
    <row r="1819" spans="1:53" ht="14.25" customHeight="1" x14ac:dyDescent="0.55000000000000004">
      <c r="A1819" s="93"/>
      <c r="B1819" s="175"/>
      <c r="C1819" s="176"/>
      <c r="D1819" s="176"/>
      <c r="E1819" s="176"/>
      <c r="F1819" s="176"/>
      <c r="G1819" s="176"/>
      <c r="H1819" s="176"/>
      <c r="I1819" s="176"/>
      <c r="J1819" s="176"/>
      <c r="K1819" s="176"/>
      <c r="L1819" s="176"/>
      <c r="M1819" s="176"/>
      <c r="N1819" s="176"/>
      <c r="O1819" s="176"/>
      <c r="P1819" s="176"/>
      <c r="Q1819" s="176"/>
      <c r="R1819" s="176"/>
      <c r="S1819" s="176"/>
      <c r="T1819" s="176"/>
      <c r="U1819" s="176"/>
      <c r="V1819" s="176"/>
      <c r="W1819" s="176"/>
      <c r="X1819" s="176"/>
      <c r="Y1819" s="176"/>
      <c r="Z1819" s="176"/>
      <c r="AA1819" s="176"/>
      <c r="AB1819" s="176"/>
      <c r="AC1819" s="176"/>
      <c r="AD1819" s="176"/>
      <c r="AE1819" s="176"/>
      <c r="AF1819" s="176"/>
      <c r="AG1819" s="176"/>
      <c r="AH1819" s="176"/>
      <c r="AI1819" s="176"/>
      <c r="AJ1819" s="176"/>
      <c r="AK1819" s="176"/>
      <c r="AL1819" s="176"/>
      <c r="AM1819" s="176"/>
      <c r="AN1819" s="176"/>
      <c r="AO1819" s="176"/>
      <c r="AP1819" s="176"/>
      <c r="AQ1819" s="176"/>
      <c r="AR1819" s="176"/>
      <c r="AS1819" s="176"/>
      <c r="AT1819" s="176"/>
      <c r="AU1819" s="176"/>
      <c r="AV1819" s="176"/>
      <c r="AW1819" s="176"/>
      <c r="AX1819" s="176"/>
      <c r="AY1819" s="176"/>
      <c r="AZ1819" s="176"/>
      <c r="BA1819" s="177"/>
    </row>
    <row r="1820" spans="1:53" ht="14.25" customHeight="1" x14ac:dyDescent="0.55000000000000004">
      <c r="A1820" s="93"/>
      <c r="B1820" s="175"/>
      <c r="C1820" s="176"/>
      <c r="D1820" s="176"/>
      <c r="E1820" s="176"/>
      <c r="F1820" s="176"/>
      <c r="G1820" s="176"/>
      <c r="H1820" s="176"/>
      <c r="I1820" s="176"/>
      <c r="J1820" s="176"/>
      <c r="K1820" s="176"/>
      <c r="L1820" s="176"/>
      <c r="M1820" s="176"/>
      <c r="N1820" s="176"/>
      <c r="O1820" s="176"/>
      <c r="P1820" s="176"/>
      <c r="Q1820" s="176"/>
      <c r="R1820" s="176"/>
      <c r="S1820" s="176"/>
      <c r="T1820" s="176"/>
      <c r="U1820" s="176"/>
      <c r="V1820" s="176"/>
      <c r="W1820" s="176"/>
      <c r="X1820" s="176"/>
      <c r="Y1820" s="176"/>
      <c r="Z1820" s="176"/>
      <c r="AA1820" s="176"/>
      <c r="AB1820" s="176"/>
      <c r="AC1820" s="176"/>
      <c r="AD1820" s="176"/>
      <c r="AE1820" s="176"/>
      <c r="AF1820" s="176"/>
      <c r="AG1820" s="176"/>
      <c r="AH1820" s="176"/>
      <c r="AI1820" s="176"/>
      <c r="AJ1820" s="176"/>
      <c r="AK1820" s="176"/>
      <c r="AL1820" s="176"/>
      <c r="AM1820" s="176"/>
      <c r="AN1820" s="176"/>
      <c r="AO1820" s="176"/>
      <c r="AP1820" s="176"/>
      <c r="AQ1820" s="176"/>
      <c r="AR1820" s="176"/>
      <c r="AS1820" s="176"/>
      <c r="AT1820" s="176"/>
      <c r="AU1820" s="176"/>
      <c r="AV1820" s="176"/>
      <c r="AW1820" s="176"/>
      <c r="AX1820" s="176"/>
      <c r="AY1820" s="176"/>
      <c r="AZ1820" s="176"/>
      <c r="BA1820" s="177"/>
    </row>
    <row r="1821" spans="1:53" ht="14.25" customHeight="1" x14ac:dyDescent="0.55000000000000004">
      <c r="A1821" s="93"/>
      <c r="B1821" s="175"/>
      <c r="C1821" s="176"/>
      <c r="D1821" s="176"/>
      <c r="E1821" s="176"/>
      <c r="F1821" s="176"/>
      <c r="G1821" s="176"/>
      <c r="H1821" s="176"/>
      <c r="I1821" s="176"/>
      <c r="J1821" s="176"/>
      <c r="K1821" s="176"/>
      <c r="L1821" s="176"/>
      <c r="M1821" s="176"/>
      <c r="N1821" s="176"/>
      <c r="O1821" s="176"/>
      <c r="P1821" s="176"/>
      <c r="Q1821" s="176"/>
      <c r="R1821" s="176"/>
      <c r="S1821" s="176"/>
      <c r="T1821" s="176"/>
      <c r="U1821" s="176"/>
      <c r="V1821" s="176"/>
      <c r="W1821" s="176"/>
      <c r="X1821" s="176"/>
      <c r="Y1821" s="176"/>
      <c r="Z1821" s="176"/>
      <c r="AA1821" s="176"/>
      <c r="AB1821" s="176"/>
      <c r="AC1821" s="176"/>
      <c r="AD1821" s="176"/>
      <c r="AE1821" s="176"/>
      <c r="AF1821" s="176"/>
      <c r="AG1821" s="176"/>
      <c r="AH1821" s="176"/>
      <c r="AI1821" s="176"/>
      <c r="AJ1821" s="176"/>
      <c r="AK1821" s="176"/>
      <c r="AL1821" s="176"/>
      <c r="AM1821" s="176"/>
      <c r="AN1821" s="176"/>
      <c r="AO1821" s="176"/>
      <c r="AP1821" s="176"/>
      <c r="AQ1821" s="176"/>
      <c r="AR1821" s="176"/>
      <c r="AS1821" s="176"/>
      <c r="AT1821" s="176"/>
      <c r="AU1821" s="176"/>
      <c r="AV1821" s="176"/>
      <c r="AW1821" s="176"/>
      <c r="AX1821" s="176"/>
      <c r="AY1821" s="176"/>
      <c r="AZ1821" s="176"/>
      <c r="BA1821" s="177"/>
    </row>
    <row r="1822" spans="1:53" ht="14.25" customHeight="1" x14ac:dyDescent="0.55000000000000004">
      <c r="A1822" s="93"/>
      <c r="B1822" s="175"/>
      <c r="C1822" s="176"/>
      <c r="D1822" s="176"/>
      <c r="E1822" s="176"/>
      <c r="F1822" s="176"/>
      <c r="G1822" s="176"/>
      <c r="H1822" s="176"/>
      <c r="I1822" s="176"/>
      <c r="J1822" s="176"/>
      <c r="K1822" s="176"/>
      <c r="L1822" s="176"/>
      <c r="M1822" s="176"/>
      <c r="N1822" s="176"/>
      <c r="O1822" s="176"/>
      <c r="P1822" s="176"/>
      <c r="Q1822" s="176"/>
      <c r="R1822" s="176"/>
      <c r="S1822" s="176"/>
      <c r="T1822" s="176"/>
      <c r="U1822" s="176"/>
      <c r="V1822" s="176"/>
      <c r="W1822" s="176"/>
      <c r="X1822" s="176"/>
      <c r="Y1822" s="176"/>
      <c r="Z1822" s="176"/>
      <c r="AA1822" s="176"/>
      <c r="AB1822" s="176"/>
      <c r="AC1822" s="176"/>
      <c r="AD1822" s="176"/>
      <c r="AE1822" s="176"/>
      <c r="AF1822" s="176"/>
      <c r="AG1822" s="176"/>
      <c r="AH1822" s="176"/>
      <c r="AI1822" s="176"/>
      <c r="AJ1822" s="176"/>
      <c r="AK1822" s="176"/>
      <c r="AL1822" s="176"/>
      <c r="AM1822" s="176"/>
      <c r="AN1822" s="176"/>
      <c r="AO1822" s="176"/>
      <c r="AP1822" s="176"/>
      <c r="AQ1822" s="176"/>
      <c r="AR1822" s="176"/>
      <c r="AS1822" s="176"/>
      <c r="AT1822" s="176"/>
      <c r="AU1822" s="176"/>
      <c r="AV1822" s="176"/>
      <c r="AW1822" s="176"/>
      <c r="AX1822" s="176"/>
      <c r="AY1822" s="176"/>
      <c r="AZ1822" s="176"/>
      <c r="BA1822" s="177"/>
    </row>
    <row r="1823" spans="1:53" ht="14.25" customHeight="1" x14ac:dyDescent="0.55000000000000004">
      <c r="A1823" s="93"/>
      <c r="B1823" s="178"/>
      <c r="C1823" s="179"/>
      <c r="D1823" s="179"/>
      <c r="E1823" s="179"/>
      <c r="F1823" s="179"/>
      <c r="G1823" s="179"/>
      <c r="H1823" s="179"/>
      <c r="I1823" s="179"/>
      <c r="J1823" s="179"/>
      <c r="K1823" s="179"/>
      <c r="L1823" s="179"/>
      <c r="M1823" s="179"/>
      <c r="N1823" s="179"/>
      <c r="O1823" s="179"/>
      <c r="P1823" s="179"/>
      <c r="Q1823" s="179"/>
      <c r="R1823" s="179"/>
      <c r="S1823" s="179"/>
      <c r="T1823" s="179"/>
      <c r="U1823" s="179"/>
      <c r="V1823" s="179"/>
      <c r="W1823" s="179"/>
      <c r="X1823" s="179"/>
      <c r="Y1823" s="179"/>
      <c r="Z1823" s="179"/>
      <c r="AA1823" s="179"/>
      <c r="AB1823" s="179"/>
      <c r="AC1823" s="179"/>
      <c r="AD1823" s="179"/>
      <c r="AE1823" s="179"/>
      <c r="AF1823" s="179"/>
      <c r="AG1823" s="179"/>
      <c r="AH1823" s="179"/>
      <c r="AI1823" s="179"/>
      <c r="AJ1823" s="179"/>
      <c r="AK1823" s="179"/>
      <c r="AL1823" s="179"/>
      <c r="AM1823" s="179"/>
      <c r="AN1823" s="179"/>
      <c r="AO1823" s="179"/>
      <c r="AP1823" s="179"/>
      <c r="AQ1823" s="179"/>
      <c r="AR1823" s="179"/>
      <c r="AS1823" s="179"/>
      <c r="AT1823" s="179"/>
      <c r="AU1823" s="179"/>
      <c r="AV1823" s="179"/>
      <c r="AW1823" s="179"/>
      <c r="AX1823" s="179"/>
      <c r="AY1823" s="179"/>
      <c r="AZ1823" s="179"/>
      <c r="BA1823" s="180"/>
    </row>
    <row r="1824" spans="1:53" ht="14.25" customHeight="1" x14ac:dyDescent="0.55000000000000004">
      <c r="A1824" s="93"/>
    </row>
    <row r="1825" spans="1:53" ht="14.25" customHeight="1" x14ac:dyDescent="0.55000000000000004">
      <c r="A1825" s="93" t="s">
        <v>6772</v>
      </c>
    </row>
    <row r="1826" spans="1:53" ht="14.25" customHeight="1" x14ac:dyDescent="0.55000000000000004">
      <c r="A1826" s="93"/>
    </row>
    <row r="1827" spans="1:53" ht="14.25" customHeight="1" x14ac:dyDescent="0.55000000000000004">
      <c r="A1827" s="93"/>
      <c r="B1827" s="145" t="s">
        <v>39</v>
      </c>
      <c r="C1827" s="146"/>
      <c r="D1827" s="146"/>
      <c r="E1827" s="146"/>
      <c r="F1827" s="146"/>
      <c r="G1827" s="146"/>
      <c r="H1827" s="146"/>
      <c r="I1827" s="146"/>
      <c r="J1827" s="146"/>
      <c r="K1827" s="146"/>
      <c r="L1827" s="146"/>
      <c r="M1827" s="146"/>
      <c r="N1827" s="146"/>
      <c r="O1827" s="147"/>
      <c r="P1827" s="145" t="s">
        <v>6364</v>
      </c>
      <c r="Q1827" s="147"/>
    </row>
    <row r="1828" spans="1:53" ht="14.25" customHeight="1" x14ac:dyDescent="0.55000000000000004">
      <c r="A1828" s="93"/>
      <c r="B1828" s="123" t="s">
        <v>6266</v>
      </c>
      <c r="C1828" s="124"/>
      <c r="D1828" s="124"/>
      <c r="E1828" s="124"/>
      <c r="F1828" s="124"/>
      <c r="G1828" s="124"/>
      <c r="H1828" s="124"/>
      <c r="I1828" s="124"/>
      <c r="J1828" s="124"/>
      <c r="K1828" s="124"/>
      <c r="L1828" s="124"/>
      <c r="M1828" s="124"/>
      <c r="N1828" s="124"/>
      <c r="O1828" s="125"/>
      <c r="P1828" s="140" t="str">
        <f>[1]D3!G533&amp;""</f>
        <v/>
      </c>
      <c r="Q1828" s="141"/>
      <c r="S1828" s="59" t="s">
        <v>6142</v>
      </c>
    </row>
    <row r="1829" spans="1:53" ht="14.25" customHeight="1" x14ac:dyDescent="0.55000000000000004">
      <c r="A1829" s="93"/>
      <c r="B1829" s="126"/>
      <c r="C1829" s="127"/>
      <c r="D1829" s="127"/>
      <c r="E1829" s="127"/>
      <c r="F1829" s="127"/>
      <c r="G1829" s="127"/>
      <c r="H1829" s="127"/>
      <c r="I1829" s="127"/>
      <c r="J1829" s="127"/>
      <c r="K1829" s="127"/>
      <c r="L1829" s="127"/>
      <c r="M1829" s="127"/>
      <c r="N1829" s="127"/>
      <c r="O1829" s="128"/>
      <c r="P1829" s="142"/>
      <c r="Q1829" s="143"/>
      <c r="S1829" s="59" t="s">
        <v>6143</v>
      </c>
      <c r="Z1829" s="55"/>
      <c r="AA1829" s="55"/>
    </row>
    <row r="1830" spans="1:53" ht="14.25" customHeight="1" x14ac:dyDescent="0.55000000000000004">
      <c r="A1830" s="93"/>
    </row>
    <row r="1831" spans="1:53" ht="14.25" customHeight="1" x14ac:dyDescent="0.55000000000000004">
      <c r="A1831" s="61" t="s">
        <v>6773</v>
      </c>
      <c r="AJ1831" s="59"/>
      <c r="AL1831" s="68"/>
    </row>
    <row r="1832" spans="1:53" ht="14.25" customHeight="1" x14ac:dyDescent="0.55000000000000004">
      <c r="A1832" s="61"/>
      <c r="AJ1832" s="59"/>
      <c r="AL1832" s="68"/>
    </row>
    <row r="1833" spans="1:53" ht="14.25" customHeight="1" x14ac:dyDescent="0.55000000000000004">
      <c r="A1833" s="59"/>
      <c r="B1833" s="59" t="s">
        <v>7240</v>
      </c>
      <c r="C1833" s="60"/>
      <c r="AJ1833" s="59"/>
      <c r="AM1833" s="68"/>
    </row>
    <row r="1834" spans="1:53" ht="14.25" customHeight="1" x14ac:dyDescent="0.55000000000000004">
      <c r="A1834" s="59"/>
      <c r="B1834" s="60"/>
      <c r="C1834" s="145" t="s">
        <v>39</v>
      </c>
      <c r="D1834" s="146"/>
      <c r="E1834" s="146"/>
      <c r="F1834" s="146"/>
      <c r="G1834" s="146"/>
      <c r="H1834" s="146"/>
      <c r="I1834" s="146"/>
      <c r="J1834" s="146"/>
      <c r="K1834" s="146"/>
      <c r="L1834" s="146"/>
      <c r="M1834" s="146"/>
      <c r="N1834" s="146"/>
      <c r="O1834" s="146"/>
      <c r="P1834" s="147"/>
      <c r="Q1834" s="145" t="s">
        <v>6366</v>
      </c>
      <c r="R1834" s="147"/>
      <c r="S1834" s="145" t="s">
        <v>39</v>
      </c>
      <c r="T1834" s="146"/>
      <c r="U1834" s="146"/>
      <c r="V1834" s="146"/>
      <c r="W1834" s="146"/>
      <c r="X1834" s="146"/>
      <c r="Y1834" s="146"/>
      <c r="Z1834" s="146"/>
      <c r="AA1834" s="146"/>
      <c r="AB1834" s="146"/>
      <c r="AC1834" s="146"/>
      <c r="AD1834" s="146"/>
      <c r="AE1834" s="146"/>
      <c r="AF1834" s="147"/>
      <c r="AG1834" s="145" t="s">
        <v>6366</v>
      </c>
      <c r="AH1834" s="147"/>
      <c r="AI1834" s="145" t="s">
        <v>39</v>
      </c>
      <c r="AJ1834" s="146"/>
      <c r="AK1834" s="146"/>
      <c r="AL1834" s="146"/>
      <c r="AM1834" s="146"/>
      <c r="AN1834" s="146"/>
      <c r="AO1834" s="146"/>
      <c r="AP1834" s="146"/>
      <c r="AQ1834" s="146"/>
      <c r="AR1834" s="146"/>
      <c r="AS1834" s="146"/>
      <c r="AT1834" s="146"/>
      <c r="AU1834" s="146"/>
      <c r="AV1834" s="147"/>
      <c r="AW1834" s="145" t="s">
        <v>6366</v>
      </c>
      <c r="AX1834" s="147"/>
    </row>
    <row r="1835" spans="1:53" ht="14.25" customHeight="1" x14ac:dyDescent="0.55000000000000004">
      <c r="A1835" s="59"/>
      <c r="B1835" s="60"/>
      <c r="C1835" s="123" t="s">
        <v>6826</v>
      </c>
      <c r="D1835" s="124"/>
      <c r="E1835" s="124"/>
      <c r="F1835" s="124"/>
      <c r="G1835" s="124"/>
      <c r="H1835" s="124"/>
      <c r="I1835" s="124"/>
      <c r="J1835" s="124"/>
      <c r="K1835" s="124"/>
      <c r="L1835" s="124"/>
      <c r="M1835" s="124"/>
      <c r="N1835" s="124"/>
      <c r="O1835" s="124"/>
      <c r="P1835" s="125"/>
      <c r="Q1835" s="140" t="str">
        <f>[1]D3!G534&amp;""</f>
        <v/>
      </c>
      <c r="R1835" s="141"/>
      <c r="S1835" s="123" t="s">
        <v>6191</v>
      </c>
      <c r="T1835" s="124"/>
      <c r="U1835" s="124"/>
      <c r="V1835" s="124"/>
      <c r="W1835" s="124"/>
      <c r="X1835" s="124"/>
      <c r="Y1835" s="124"/>
      <c r="Z1835" s="124"/>
      <c r="AA1835" s="124"/>
      <c r="AB1835" s="124"/>
      <c r="AC1835" s="124"/>
      <c r="AD1835" s="124"/>
      <c r="AE1835" s="124"/>
      <c r="AF1835" s="125"/>
      <c r="AG1835" s="140" t="str">
        <f>[1]D3!G535&amp;""</f>
        <v/>
      </c>
      <c r="AH1835" s="141"/>
      <c r="AI1835" s="123" t="s">
        <v>6192</v>
      </c>
      <c r="AJ1835" s="124"/>
      <c r="AK1835" s="124"/>
      <c r="AL1835" s="124"/>
      <c r="AM1835" s="124"/>
      <c r="AN1835" s="124"/>
      <c r="AO1835" s="124"/>
      <c r="AP1835" s="124"/>
      <c r="AQ1835" s="124"/>
      <c r="AR1835" s="124"/>
      <c r="AS1835" s="124"/>
      <c r="AT1835" s="124"/>
      <c r="AU1835" s="124"/>
      <c r="AV1835" s="125"/>
      <c r="AW1835" s="140" t="str">
        <f>[1]D3!G536&amp;""</f>
        <v/>
      </c>
      <c r="AX1835" s="141"/>
      <c r="AZ1835" s="59" t="s">
        <v>6142</v>
      </c>
    </row>
    <row r="1836" spans="1:53" ht="14.25" customHeight="1" x14ac:dyDescent="0.55000000000000004">
      <c r="A1836" s="59"/>
      <c r="B1836" s="60"/>
      <c r="C1836" s="126"/>
      <c r="D1836" s="127"/>
      <c r="E1836" s="127"/>
      <c r="F1836" s="127"/>
      <c r="G1836" s="127"/>
      <c r="H1836" s="127"/>
      <c r="I1836" s="127"/>
      <c r="J1836" s="127"/>
      <c r="K1836" s="127"/>
      <c r="L1836" s="127"/>
      <c r="M1836" s="127"/>
      <c r="N1836" s="127"/>
      <c r="O1836" s="127"/>
      <c r="P1836" s="128"/>
      <c r="Q1836" s="142"/>
      <c r="R1836" s="143"/>
      <c r="S1836" s="126"/>
      <c r="T1836" s="127"/>
      <c r="U1836" s="127"/>
      <c r="V1836" s="127"/>
      <c r="W1836" s="127"/>
      <c r="X1836" s="127"/>
      <c r="Y1836" s="127"/>
      <c r="Z1836" s="127"/>
      <c r="AA1836" s="127"/>
      <c r="AB1836" s="127"/>
      <c r="AC1836" s="127"/>
      <c r="AD1836" s="127"/>
      <c r="AE1836" s="127"/>
      <c r="AF1836" s="128"/>
      <c r="AG1836" s="142"/>
      <c r="AH1836" s="143"/>
      <c r="AI1836" s="126"/>
      <c r="AJ1836" s="127"/>
      <c r="AK1836" s="127"/>
      <c r="AL1836" s="127"/>
      <c r="AM1836" s="127"/>
      <c r="AN1836" s="127"/>
      <c r="AO1836" s="127"/>
      <c r="AP1836" s="127"/>
      <c r="AQ1836" s="127"/>
      <c r="AR1836" s="127"/>
      <c r="AS1836" s="127"/>
      <c r="AT1836" s="127"/>
      <c r="AU1836" s="127"/>
      <c r="AV1836" s="128"/>
      <c r="AW1836" s="142"/>
      <c r="AX1836" s="143"/>
      <c r="AZ1836" s="59" t="s">
        <v>6143</v>
      </c>
    </row>
    <row r="1837" spans="1:53" ht="14.25" customHeight="1" x14ac:dyDescent="0.55000000000000004">
      <c r="A1837" s="59"/>
      <c r="AJ1837" s="59"/>
      <c r="AL1837" s="68"/>
    </row>
    <row r="1838" spans="1:53" ht="14.25" customHeight="1" x14ac:dyDescent="0.55000000000000004">
      <c r="A1838" s="61" t="s">
        <v>6790</v>
      </c>
      <c r="AJ1838" s="59"/>
      <c r="AL1838" s="68"/>
    </row>
    <row r="1839" spans="1:53" ht="14.25" customHeight="1" x14ac:dyDescent="0.55000000000000004">
      <c r="A1839" s="59"/>
      <c r="B1839" s="60"/>
      <c r="C1839" s="60"/>
      <c r="D1839" s="60"/>
      <c r="E1839" s="60"/>
      <c r="F1839" s="60"/>
      <c r="G1839" s="60"/>
      <c r="H1839" s="60"/>
      <c r="I1839" s="60"/>
      <c r="J1839" s="60"/>
      <c r="K1839" s="60"/>
      <c r="L1839" s="60"/>
      <c r="M1839" s="60"/>
      <c r="N1839" s="60"/>
      <c r="O1839" s="60"/>
      <c r="P1839" s="60"/>
      <c r="Q1839" s="60"/>
      <c r="R1839" s="60"/>
      <c r="S1839" s="60"/>
      <c r="T1839" s="60"/>
      <c r="U1839" s="60"/>
      <c r="V1839" s="60"/>
      <c r="W1839" s="60"/>
      <c r="X1839" s="60"/>
      <c r="Y1839" s="60"/>
      <c r="Z1839" s="60"/>
      <c r="AA1839" s="60"/>
      <c r="AB1839" s="60"/>
      <c r="AC1839" s="60"/>
      <c r="AD1839" s="60"/>
      <c r="AE1839" s="60"/>
      <c r="AF1839" s="60"/>
      <c r="AG1839" s="60"/>
      <c r="AH1839" s="60"/>
      <c r="AI1839" s="60"/>
      <c r="AJ1839" s="60"/>
      <c r="AK1839" s="60"/>
      <c r="AL1839" s="60"/>
      <c r="AM1839" s="60"/>
      <c r="AN1839" s="60"/>
      <c r="AO1839" s="60"/>
      <c r="AP1839" s="60"/>
      <c r="AQ1839" s="60"/>
      <c r="AR1839" s="60"/>
      <c r="AS1839" s="60"/>
      <c r="AT1839" s="60"/>
      <c r="AU1839" s="60"/>
      <c r="AV1839" s="60"/>
      <c r="AW1839" s="60"/>
      <c r="AX1839" s="60"/>
      <c r="AY1839" s="60"/>
      <c r="AZ1839" s="60"/>
      <c r="BA1839" s="60"/>
    </row>
    <row r="1840" spans="1:53" ht="14.25" customHeight="1" x14ac:dyDescent="0.55000000000000004">
      <c r="A1840" s="59"/>
      <c r="B1840" s="59" t="s">
        <v>7241</v>
      </c>
      <c r="C1840" s="60"/>
      <c r="AJ1840" s="59"/>
      <c r="AM1840" s="68"/>
    </row>
    <row r="1841" spans="1:52" ht="14.25" customHeight="1" x14ac:dyDescent="0.55000000000000004">
      <c r="A1841" s="59"/>
      <c r="B1841" s="60"/>
      <c r="C1841" s="145" t="s">
        <v>39</v>
      </c>
      <c r="D1841" s="146"/>
      <c r="E1841" s="146"/>
      <c r="F1841" s="146"/>
      <c r="G1841" s="146"/>
      <c r="H1841" s="146"/>
      <c r="I1841" s="146"/>
      <c r="J1841" s="146"/>
      <c r="K1841" s="146"/>
      <c r="L1841" s="146"/>
      <c r="M1841" s="146"/>
      <c r="N1841" s="146"/>
      <c r="O1841" s="146"/>
      <c r="P1841" s="147"/>
      <c r="Q1841" s="145" t="s">
        <v>6366</v>
      </c>
      <c r="R1841" s="147"/>
      <c r="S1841" s="145" t="s">
        <v>39</v>
      </c>
      <c r="T1841" s="146"/>
      <c r="U1841" s="146"/>
      <c r="V1841" s="146"/>
      <c r="W1841" s="146"/>
      <c r="X1841" s="146"/>
      <c r="Y1841" s="146"/>
      <c r="Z1841" s="146"/>
      <c r="AA1841" s="146"/>
      <c r="AB1841" s="146"/>
      <c r="AC1841" s="146"/>
      <c r="AD1841" s="146"/>
      <c r="AE1841" s="146"/>
      <c r="AF1841" s="147"/>
      <c r="AG1841" s="145" t="s">
        <v>6366</v>
      </c>
      <c r="AH1841" s="147"/>
      <c r="AI1841" s="145" t="s">
        <v>39</v>
      </c>
      <c r="AJ1841" s="146"/>
      <c r="AK1841" s="146"/>
      <c r="AL1841" s="146"/>
      <c r="AM1841" s="146"/>
      <c r="AN1841" s="146"/>
      <c r="AO1841" s="146"/>
      <c r="AP1841" s="146"/>
      <c r="AQ1841" s="146"/>
      <c r="AR1841" s="146"/>
      <c r="AS1841" s="146"/>
      <c r="AT1841" s="146"/>
      <c r="AU1841" s="146"/>
      <c r="AV1841" s="147"/>
      <c r="AW1841" s="145" t="s">
        <v>6366</v>
      </c>
      <c r="AX1841" s="147"/>
    </row>
    <row r="1842" spans="1:52" ht="14.25" customHeight="1" x14ac:dyDescent="0.55000000000000004">
      <c r="A1842" s="59"/>
      <c r="B1842" s="60"/>
      <c r="C1842" s="123" t="s">
        <v>81</v>
      </c>
      <c r="D1842" s="124"/>
      <c r="E1842" s="124"/>
      <c r="F1842" s="124"/>
      <c r="G1842" s="124"/>
      <c r="H1842" s="124"/>
      <c r="I1842" s="124"/>
      <c r="J1842" s="124"/>
      <c r="K1842" s="124"/>
      <c r="L1842" s="124"/>
      <c r="M1842" s="124"/>
      <c r="N1842" s="124"/>
      <c r="O1842" s="124"/>
      <c r="P1842" s="125"/>
      <c r="Q1842" s="140" t="str">
        <f>[1]D3!G537&amp;""</f>
        <v/>
      </c>
      <c r="R1842" s="141"/>
      <c r="S1842" s="123" t="s">
        <v>82</v>
      </c>
      <c r="T1842" s="124"/>
      <c r="U1842" s="124"/>
      <c r="V1842" s="124"/>
      <c r="W1842" s="124"/>
      <c r="X1842" s="124"/>
      <c r="Y1842" s="124"/>
      <c r="Z1842" s="124"/>
      <c r="AA1842" s="124"/>
      <c r="AB1842" s="124"/>
      <c r="AC1842" s="124"/>
      <c r="AD1842" s="124"/>
      <c r="AE1842" s="124"/>
      <c r="AF1842" s="125"/>
      <c r="AG1842" s="140" t="str">
        <f>[1]D3!G538&amp;""</f>
        <v/>
      </c>
      <c r="AH1842" s="141"/>
      <c r="AI1842" s="144" t="s">
        <v>83</v>
      </c>
      <c r="AJ1842" s="272"/>
      <c r="AK1842" s="272"/>
      <c r="AL1842" s="272"/>
      <c r="AM1842" s="272"/>
      <c r="AN1842" s="272"/>
      <c r="AO1842" s="272"/>
      <c r="AP1842" s="272"/>
      <c r="AQ1842" s="272"/>
      <c r="AR1842" s="272"/>
      <c r="AS1842" s="272"/>
      <c r="AT1842" s="272"/>
      <c r="AU1842" s="272"/>
      <c r="AV1842" s="273"/>
      <c r="AW1842" s="140" t="str">
        <f>[1]D3!G539&amp;""</f>
        <v/>
      </c>
      <c r="AX1842" s="141"/>
      <c r="AZ1842" s="59" t="s">
        <v>6142</v>
      </c>
    </row>
    <row r="1843" spans="1:52" ht="14.25" customHeight="1" x14ac:dyDescent="0.55000000000000004">
      <c r="A1843" s="59"/>
      <c r="B1843" s="60"/>
      <c r="C1843" s="126"/>
      <c r="D1843" s="127"/>
      <c r="E1843" s="127"/>
      <c r="F1843" s="127"/>
      <c r="G1843" s="127"/>
      <c r="H1843" s="127"/>
      <c r="I1843" s="127"/>
      <c r="J1843" s="127"/>
      <c r="K1843" s="127"/>
      <c r="L1843" s="127"/>
      <c r="M1843" s="127"/>
      <c r="N1843" s="127"/>
      <c r="O1843" s="127"/>
      <c r="P1843" s="128"/>
      <c r="Q1843" s="142"/>
      <c r="R1843" s="143"/>
      <c r="S1843" s="126"/>
      <c r="T1843" s="127"/>
      <c r="U1843" s="127"/>
      <c r="V1843" s="127"/>
      <c r="W1843" s="127"/>
      <c r="X1843" s="127"/>
      <c r="Y1843" s="127"/>
      <c r="Z1843" s="127"/>
      <c r="AA1843" s="127"/>
      <c r="AB1843" s="127"/>
      <c r="AC1843" s="127"/>
      <c r="AD1843" s="127"/>
      <c r="AE1843" s="127"/>
      <c r="AF1843" s="128"/>
      <c r="AG1843" s="142"/>
      <c r="AH1843" s="143"/>
      <c r="AI1843" s="274"/>
      <c r="AJ1843" s="275"/>
      <c r="AK1843" s="275"/>
      <c r="AL1843" s="275"/>
      <c r="AM1843" s="275"/>
      <c r="AN1843" s="275"/>
      <c r="AO1843" s="275"/>
      <c r="AP1843" s="275"/>
      <c r="AQ1843" s="275"/>
      <c r="AR1843" s="275"/>
      <c r="AS1843" s="275"/>
      <c r="AT1843" s="275"/>
      <c r="AU1843" s="275"/>
      <c r="AV1843" s="276"/>
      <c r="AW1843" s="142"/>
      <c r="AX1843" s="143"/>
      <c r="AZ1843" s="59" t="s">
        <v>6143</v>
      </c>
    </row>
    <row r="1844" spans="1:52" ht="14.25" customHeight="1" x14ac:dyDescent="0.55000000000000004">
      <c r="A1844" s="59"/>
      <c r="B1844" s="60"/>
      <c r="C1844" s="123" t="s">
        <v>6193</v>
      </c>
      <c r="D1844" s="124"/>
      <c r="E1844" s="124"/>
      <c r="F1844" s="124"/>
      <c r="G1844" s="124"/>
      <c r="H1844" s="124"/>
      <c r="I1844" s="124"/>
      <c r="J1844" s="124"/>
      <c r="K1844" s="124"/>
      <c r="L1844" s="124"/>
      <c r="M1844" s="124"/>
      <c r="N1844" s="124"/>
      <c r="O1844" s="124"/>
      <c r="P1844" s="125"/>
      <c r="Q1844" s="140" t="str">
        <f>[1]D3!G540&amp;""</f>
        <v/>
      </c>
      <c r="R1844" s="141"/>
      <c r="S1844" s="123" t="s">
        <v>84</v>
      </c>
      <c r="T1844" s="124"/>
      <c r="U1844" s="124"/>
      <c r="V1844" s="124"/>
      <c r="W1844" s="124"/>
      <c r="X1844" s="124"/>
      <c r="Y1844" s="124"/>
      <c r="Z1844" s="124"/>
      <c r="AA1844" s="124"/>
      <c r="AB1844" s="124"/>
      <c r="AC1844" s="124"/>
      <c r="AD1844" s="124"/>
      <c r="AE1844" s="124"/>
      <c r="AF1844" s="125"/>
      <c r="AG1844" s="140" t="str">
        <f>[1]D3!G541&amp;""</f>
        <v/>
      </c>
      <c r="AH1844" s="141"/>
      <c r="AI1844" s="123" t="s">
        <v>85</v>
      </c>
      <c r="AJ1844" s="124"/>
      <c r="AK1844" s="124"/>
      <c r="AL1844" s="124"/>
      <c r="AM1844" s="124"/>
      <c r="AN1844" s="124"/>
      <c r="AO1844" s="124"/>
      <c r="AP1844" s="124"/>
      <c r="AQ1844" s="124"/>
      <c r="AR1844" s="124"/>
      <c r="AS1844" s="124"/>
      <c r="AT1844" s="124"/>
      <c r="AU1844" s="124"/>
      <c r="AV1844" s="125"/>
      <c r="AW1844" s="140" t="str">
        <f>[1]D3!G542&amp;""</f>
        <v/>
      </c>
      <c r="AX1844" s="141"/>
    </row>
    <row r="1845" spans="1:52" ht="14.25" customHeight="1" x14ac:dyDescent="0.55000000000000004">
      <c r="A1845" s="59"/>
      <c r="C1845" s="126"/>
      <c r="D1845" s="127"/>
      <c r="E1845" s="127"/>
      <c r="F1845" s="127"/>
      <c r="G1845" s="127"/>
      <c r="H1845" s="127"/>
      <c r="I1845" s="127"/>
      <c r="J1845" s="127"/>
      <c r="K1845" s="127"/>
      <c r="L1845" s="127"/>
      <c r="M1845" s="127"/>
      <c r="N1845" s="127"/>
      <c r="O1845" s="127"/>
      <c r="P1845" s="128"/>
      <c r="Q1845" s="142"/>
      <c r="R1845" s="143"/>
      <c r="S1845" s="126"/>
      <c r="T1845" s="127"/>
      <c r="U1845" s="127"/>
      <c r="V1845" s="127"/>
      <c r="W1845" s="127"/>
      <c r="X1845" s="127"/>
      <c r="Y1845" s="127"/>
      <c r="Z1845" s="127"/>
      <c r="AA1845" s="127"/>
      <c r="AB1845" s="127"/>
      <c r="AC1845" s="127"/>
      <c r="AD1845" s="127"/>
      <c r="AE1845" s="127"/>
      <c r="AF1845" s="128"/>
      <c r="AG1845" s="142"/>
      <c r="AH1845" s="143"/>
      <c r="AI1845" s="126"/>
      <c r="AJ1845" s="127"/>
      <c r="AK1845" s="127"/>
      <c r="AL1845" s="127"/>
      <c r="AM1845" s="127"/>
      <c r="AN1845" s="127"/>
      <c r="AO1845" s="127"/>
      <c r="AP1845" s="127"/>
      <c r="AQ1845" s="127"/>
      <c r="AR1845" s="127"/>
      <c r="AS1845" s="127"/>
      <c r="AT1845" s="127"/>
      <c r="AU1845" s="127"/>
      <c r="AV1845" s="128"/>
      <c r="AW1845" s="142"/>
      <c r="AX1845" s="143"/>
    </row>
    <row r="1846" spans="1:52" ht="14.25" customHeight="1" x14ac:dyDescent="0.55000000000000004">
      <c r="A1846" s="59"/>
      <c r="C1846" s="123" t="s">
        <v>86</v>
      </c>
      <c r="D1846" s="124"/>
      <c r="E1846" s="124"/>
      <c r="F1846" s="124"/>
      <c r="G1846" s="124"/>
      <c r="H1846" s="124"/>
      <c r="I1846" s="124"/>
      <c r="J1846" s="124"/>
      <c r="K1846" s="124"/>
      <c r="L1846" s="124"/>
      <c r="M1846" s="124"/>
      <c r="N1846" s="124"/>
      <c r="O1846" s="124"/>
      <c r="P1846" s="125"/>
      <c r="Q1846" s="140" t="str">
        <f>[1]D3!G543&amp;""</f>
        <v/>
      </c>
      <c r="R1846" s="141"/>
      <c r="AG1846" s="68"/>
      <c r="AH1846" s="68"/>
      <c r="AJ1846" s="59"/>
      <c r="AW1846" s="68"/>
      <c r="AX1846" s="68"/>
    </row>
    <row r="1847" spans="1:52" ht="14.25" customHeight="1" x14ac:dyDescent="0.55000000000000004">
      <c r="A1847" s="59"/>
      <c r="C1847" s="126"/>
      <c r="D1847" s="127"/>
      <c r="E1847" s="127"/>
      <c r="F1847" s="127"/>
      <c r="G1847" s="127"/>
      <c r="H1847" s="127"/>
      <c r="I1847" s="127"/>
      <c r="J1847" s="127"/>
      <c r="K1847" s="127"/>
      <c r="L1847" s="127"/>
      <c r="M1847" s="127"/>
      <c r="N1847" s="127"/>
      <c r="O1847" s="127"/>
      <c r="P1847" s="128"/>
      <c r="Q1847" s="142"/>
      <c r="R1847" s="143"/>
      <c r="AG1847" s="68"/>
      <c r="AH1847" s="68"/>
      <c r="AJ1847" s="59"/>
      <c r="AW1847" s="68"/>
      <c r="AX1847" s="68"/>
    </row>
    <row r="1848" spans="1:52" ht="14.25" customHeight="1" x14ac:dyDescent="0.55000000000000004">
      <c r="A1848" s="59"/>
      <c r="Q1848" s="68"/>
      <c r="R1848" s="68"/>
      <c r="AG1848" s="68"/>
      <c r="AH1848" s="68"/>
      <c r="AJ1848" s="59"/>
      <c r="AW1848" s="68"/>
      <c r="AX1848" s="68"/>
    </row>
    <row r="1849" spans="1:52" ht="14.25" customHeight="1" x14ac:dyDescent="0.55000000000000004">
      <c r="A1849" s="59"/>
      <c r="B1849" s="59" t="s">
        <v>7242</v>
      </c>
      <c r="C1849" s="60"/>
      <c r="Q1849" s="68"/>
      <c r="R1849" s="68"/>
      <c r="AG1849" s="68"/>
      <c r="AH1849" s="68"/>
      <c r="AJ1849" s="59"/>
      <c r="AW1849" s="68"/>
      <c r="AX1849" s="68"/>
    </row>
    <row r="1850" spans="1:52" ht="14.25" customHeight="1" x14ac:dyDescent="0.55000000000000004">
      <c r="A1850" s="59"/>
      <c r="B1850" s="60"/>
      <c r="C1850" s="145" t="s">
        <v>39</v>
      </c>
      <c r="D1850" s="146"/>
      <c r="E1850" s="146"/>
      <c r="F1850" s="146"/>
      <c r="G1850" s="146"/>
      <c r="H1850" s="146"/>
      <c r="I1850" s="146"/>
      <c r="J1850" s="146"/>
      <c r="K1850" s="146"/>
      <c r="L1850" s="146"/>
      <c r="M1850" s="146"/>
      <c r="N1850" s="146"/>
      <c r="O1850" s="146"/>
      <c r="P1850" s="147"/>
      <c r="Q1850" s="145" t="s">
        <v>6366</v>
      </c>
      <c r="R1850" s="147"/>
      <c r="S1850" s="145" t="s">
        <v>39</v>
      </c>
      <c r="T1850" s="146"/>
      <c r="U1850" s="146"/>
      <c r="V1850" s="146"/>
      <c r="W1850" s="146"/>
      <c r="X1850" s="146"/>
      <c r="Y1850" s="146"/>
      <c r="Z1850" s="146"/>
      <c r="AA1850" s="146"/>
      <c r="AB1850" s="146"/>
      <c r="AC1850" s="146"/>
      <c r="AD1850" s="146"/>
      <c r="AE1850" s="146"/>
      <c r="AF1850" s="147"/>
      <c r="AG1850" s="145" t="s">
        <v>6366</v>
      </c>
      <c r="AH1850" s="147"/>
      <c r="AI1850" s="145" t="s">
        <v>39</v>
      </c>
      <c r="AJ1850" s="146"/>
      <c r="AK1850" s="146"/>
      <c r="AL1850" s="146"/>
      <c r="AM1850" s="146"/>
      <c r="AN1850" s="146"/>
      <c r="AO1850" s="146"/>
      <c r="AP1850" s="146"/>
      <c r="AQ1850" s="146"/>
      <c r="AR1850" s="146"/>
      <c r="AS1850" s="146"/>
      <c r="AT1850" s="146"/>
      <c r="AU1850" s="146"/>
      <c r="AV1850" s="147"/>
      <c r="AW1850" s="145" t="s">
        <v>6366</v>
      </c>
      <c r="AX1850" s="147"/>
    </row>
    <row r="1851" spans="1:52" ht="14.25" customHeight="1" x14ac:dyDescent="0.55000000000000004">
      <c r="A1851" s="59"/>
      <c r="B1851" s="60"/>
      <c r="C1851" s="123" t="s">
        <v>87</v>
      </c>
      <c r="D1851" s="124"/>
      <c r="E1851" s="124"/>
      <c r="F1851" s="124"/>
      <c r="G1851" s="124"/>
      <c r="H1851" s="124"/>
      <c r="I1851" s="124"/>
      <c r="J1851" s="124"/>
      <c r="K1851" s="124"/>
      <c r="L1851" s="124"/>
      <c r="M1851" s="124"/>
      <c r="N1851" s="124"/>
      <c r="O1851" s="124"/>
      <c r="P1851" s="125"/>
      <c r="Q1851" s="140" t="str">
        <f>[1]D3!G544&amp;""</f>
        <v/>
      </c>
      <c r="R1851" s="141"/>
      <c r="S1851" s="319" t="s">
        <v>88</v>
      </c>
      <c r="T1851" s="319"/>
      <c r="U1851" s="319"/>
      <c r="V1851" s="319"/>
      <c r="W1851" s="319"/>
      <c r="X1851" s="319"/>
      <c r="Y1851" s="319"/>
      <c r="Z1851" s="319"/>
      <c r="AA1851" s="319"/>
      <c r="AB1851" s="319"/>
      <c r="AC1851" s="319"/>
      <c r="AD1851" s="319"/>
      <c r="AE1851" s="319"/>
      <c r="AF1851" s="319"/>
      <c r="AG1851" s="140" t="str">
        <f>[1]D3!G545&amp;""</f>
        <v/>
      </c>
      <c r="AH1851" s="141"/>
      <c r="AI1851" s="144" t="s">
        <v>89</v>
      </c>
      <c r="AJ1851" s="272"/>
      <c r="AK1851" s="272"/>
      <c r="AL1851" s="272"/>
      <c r="AM1851" s="272"/>
      <c r="AN1851" s="272"/>
      <c r="AO1851" s="272"/>
      <c r="AP1851" s="272"/>
      <c r="AQ1851" s="272"/>
      <c r="AR1851" s="272"/>
      <c r="AS1851" s="272"/>
      <c r="AT1851" s="272"/>
      <c r="AU1851" s="272"/>
      <c r="AV1851" s="273"/>
      <c r="AW1851" s="140" t="str">
        <f>[1]D3!G546&amp;""</f>
        <v/>
      </c>
      <c r="AX1851" s="141"/>
      <c r="AZ1851" s="59" t="s">
        <v>6142</v>
      </c>
    </row>
    <row r="1852" spans="1:52" ht="14.25" customHeight="1" x14ac:dyDescent="0.55000000000000004">
      <c r="A1852" s="59"/>
      <c r="B1852" s="60"/>
      <c r="C1852" s="126"/>
      <c r="D1852" s="127"/>
      <c r="E1852" s="127"/>
      <c r="F1852" s="127"/>
      <c r="G1852" s="127"/>
      <c r="H1852" s="127"/>
      <c r="I1852" s="127"/>
      <c r="J1852" s="127"/>
      <c r="K1852" s="127"/>
      <c r="L1852" s="127"/>
      <c r="M1852" s="127"/>
      <c r="N1852" s="127"/>
      <c r="O1852" s="127"/>
      <c r="P1852" s="128"/>
      <c r="Q1852" s="142"/>
      <c r="R1852" s="143"/>
      <c r="S1852" s="319"/>
      <c r="T1852" s="319"/>
      <c r="U1852" s="319"/>
      <c r="V1852" s="319"/>
      <c r="W1852" s="319"/>
      <c r="X1852" s="319"/>
      <c r="Y1852" s="319"/>
      <c r="Z1852" s="319"/>
      <c r="AA1852" s="319"/>
      <c r="AB1852" s="319"/>
      <c r="AC1852" s="319"/>
      <c r="AD1852" s="319"/>
      <c r="AE1852" s="319"/>
      <c r="AF1852" s="319"/>
      <c r="AG1852" s="142"/>
      <c r="AH1852" s="143"/>
      <c r="AI1852" s="274"/>
      <c r="AJ1852" s="275"/>
      <c r="AK1852" s="275"/>
      <c r="AL1852" s="275"/>
      <c r="AM1852" s="275"/>
      <c r="AN1852" s="275"/>
      <c r="AO1852" s="275"/>
      <c r="AP1852" s="275"/>
      <c r="AQ1852" s="275"/>
      <c r="AR1852" s="275"/>
      <c r="AS1852" s="275"/>
      <c r="AT1852" s="275"/>
      <c r="AU1852" s="275"/>
      <c r="AV1852" s="276"/>
      <c r="AW1852" s="142"/>
      <c r="AX1852" s="143"/>
      <c r="AZ1852" s="59" t="s">
        <v>6143</v>
      </c>
    </row>
    <row r="1853" spans="1:52" ht="14.25" customHeight="1" x14ac:dyDescent="0.55000000000000004">
      <c r="A1853" s="59"/>
      <c r="B1853" s="60"/>
      <c r="C1853" s="123" t="s">
        <v>90</v>
      </c>
      <c r="D1853" s="124"/>
      <c r="E1853" s="124"/>
      <c r="F1853" s="124"/>
      <c r="G1853" s="124"/>
      <c r="H1853" s="124"/>
      <c r="I1853" s="124"/>
      <c r="J1853" s="124"/>
      <c r="K1853" s="124"/>
      <c r="L1853" s="124"/>
      <c r="M1853" s="124"/>
      <c r="N1853" s="124"/>
      <c r="O1853" s="124"/>
      <c r="P1853" s="125"/>
      <c r="Q1853" s="140" t="str">
        <f>[1]D3!G547&amp;""</f>
        <v/>
      </c>
      <c r="R1853" s="141"/>
      <c r="S1853" s="60"/>
      <c r="T1853" s="60"/>
      <c r="U1853" s="60"/>
      <c r="V1853" s="60"/>
      <c r="W1853" s="60"/>
      <c r="X1853" s="60"/>
      <c r="Y1853" s="60"/>
      <c r="Z1853" s="60"/>
      <c r="AA1853" s="60"/>
      <c r="AB1853" s="60"/>
      <c r="AC1853" s="60"/>
      <c r="AD1853" s="60"/>
      <c r="AE1853" s="60"/>
      <c r="AF1853" s="60"/>
      <c r="AG1853" s="60"/>
      <c r="AH1853" s="60"/>
      <c r="AI1853" s="60"/>
      <c r="AJ1853" s="60"/>
      <c r="AK1853" s="60"/>
      <c r="AL1853" s="60"/>
      <c r="AM1853" s="60"/>
      <c r="AN1853" s="60"/>
      <c r="AO1853" s="60"/>
      <c r="AP1853" s="60"/>
      <c r="AQ1853" s="60"/>
      <c r="AR1853" s="60"/>
      <c r="AS1853" s="60"/>
      <c r="AT1853" s="60"/>
      <c r="AU1853" s="60"/>
      <c r="AV1853" s="60"/>
      <c r="AW1853" s="60"/>
      <c r="AX1853" s="60"/>
    </row>
    <row r="1854" spans="1:52" ht="14.25" customHeight="1" x14ac:dyDescent="0.55000000000000004">
      <c r="A1854" s="59"/>
      <c r="B1854" s="60"/>
      <c r="C1854" s="126"/>
      <c r="D1854" s="127"/>
      <c r="E1854" s="127"/>
      <c r="F1854" s="127"/>
      <c r="G1854" s="127"/>
      <c r="H1854" s="127"/>
      <c r="I1854" s="127"/>
      <c r="J1854" s="127"/>
      <c r="K1854" s="127"/>
      <c r="L1854" s="127"/>
      <c r="M1854" s="127"/>
      <c r="N1854" s="127"/>
      <c r="O1854" s="127"/>
      <c r="P1854" s="128"/>
      <c r="Q1854" s="142"/>
      <c r="R1854" s="143"/>
      <c r="S1854" s="60"/>
      <c r="T1854" s="60"/>
      <c r="U1854" s="60"/>
      <c r="V1854" s="60"/>
      <c r="W1854" s="60"/>
      <c r="X1854" s="60"/>
      <c r="Y1854" s="60"/>
      <c r="Z1854" s="60"/>
      <c r="AA1854" s="60"/>
      <c r="AB1854" s="60"/>
      <c r="AC1854" s="60"/>
      <c r="AD1854" s="60"/>
      <c r="AE1854" s="60"/>
      <c r="AF1854" s="60"/>
      <c r="AG1854" s="60"/>
      <c r="AH1854" s="60"/>
      <c r="AI1854" s="60"/>
      <c r="AJ1854" s="60"/>
      <c r="AK1854" s="60"/>
      <c r="AL1854" s="60"/>
      <c r="AM1854" s="60"/>
      <c r="AN1854" s="60"/>
      <c r="AO1854" s="60"/>
      <c r="AP1854" s="60"/>
      <c r="AQ1854" s="60"/>
      <c r="AR1854" s="60"/>
      <c r="AS1854" s="60"/>
      <c r="AT1854" s="60"/>
      <c r="AU1854" s="60"/>
      <c r="AV1854" s="60"/>
      <c r="AW1854" s="60"/>
      <c r="AX1854" s="60"/>
    </row>
    <row r="1855" spans="1:52" ht="14.25" customHeight="1" x14ac:dyDescent="0.55000000000000004">
      <c r="A1855" s="59"/>
      <c r="B1855" s="83"/>
      <c r="C1855" s="83"/>
      <c r="D1855" s="83"/>
      <c r="E1855" s="83"/>
      <c r="F1855" s="83"/>
      <c r="G1855" s="83"/>
      <c r="H1855" s="83"/>
      <c r="I1855" s="83"/>
      <c r="J1855" s="83"/>
      <c r="K1855" s="83"/>
      <c r="L1855" s="83"/>
      <c r="M1855" s="83"/>
      <c r="N1855" s="83"/>
      <c r="O1855" s="83"/>
      <c r="P1855" s="68"/>
      <c r="Q1855" s="68"/>
      <c r="AF1855" s="68"/>
      <c r="AG1855" s="68"/>
      <c r="AH1855" s="60"/>
      <c r="AI1855" s="60"/>
      <c r="AJ1855" s="60"/>
      <c r="AK1855" s="60"/>
      <c r="AL1855" s="60"/>
      <c r="AM1855" s="60"/>
      <c r="AN1855" s="60"/>
      <c r="AO1855" s="60"/>
      <c r="AP1855" s="60"/>
      <c r="AQ1855" s="60"/>
      <c r="AR1855" s="60"/>
      <c r="AS1855" s="60"/>
      <c r="AT1855" s="60"/>
      <c r="AU1855" s="60"/>
      <c r="AV1855" s="60"/>
      <c r="AW1855" s="60"/>
    </row>
    <row r="1856" spans="1:52" ht="14.25" customHeight="1" x14ac:dyDescent="0.55000000000000004">
      <c r="A1856" s="59"/>
      <c r="B1856" s="59" t="s">
        <v>7243</v>
      </c>
      <c r="C1856" s="60"/>
      <c r="D1856" s="83"/>
      <c r="E1856" s="83"/>
      <c r="F1856" s="83"/>
      <c r="G1856" s="83"/>
      <c r="H1856" s="83"/>
      <c r="I1856" s="83"/>
      <c r="J1856" s="83"/>
      <c r="K1856" s="83"/>
      <c r="L1856" s="83"/>
      <c r="M1856" s="83"/>
      <c r="N1856" s="83"/>
      <c r="O1856" s="83"/>
      <c r="P1856" s="83"/>
      <c r="Q1856" s="68"/>
      <c r="R1856" s="68"/>
      <c r="AG1856" s="68"/>
      <c r="AH1856" s="68"/>
      <c r="AJ1856" s="59"/>
      <c r="AW1856" s="68"/>
      <c r="AX1856" s="68"/>
    </row>
    <row r="1857" spans="1:56" ht="14.25" customHeight="1" x14ac:dyDescent="0.55000000000000004">
      <c r="A1857" s="59"/>
      <c r="B1857" s="60"/>
      <c r="C1857" s="145" t="s">
        <v>39</v>
      </c>
      <c r="D1857" s="146"/>
      <c r="E1857" s="146"/>
      <c r="F1857" s="146"/>
      <c r="G1857" s="146"/>
      <c r="H1857" s="146"/>
      <c r="I1857" s="146"/>
      <c r="J1857" s="146"/>
      <c r="K1857" s="146"/>
      <c r="L1857" s="146"/>
      <c r="M1857" s="146"/>
      <c r="N1857" s="146"/>
      <c r="O1857" s="146"/>
      <c r="P1857" s="147"/>
      <c r="Q1857" s="145" t="s">
        <v>6366</v>
      </c>
      <c r="R1857" s="147"/>
      <c r="S1857" s="145" t="s">
        <v>39</v>
      </c>
      <c r="T1857" s="146"/>
      <c r="U1857" s="146"/>
      <c r="V1857" s="146"/>
      <c r="W1857" s="146"/>
      <c r="X1857" s="146"/>
      <c r="Y1857" s="146"/>
      <c r="Z1857" s="146"/>
      <c r="AA1857" s="146"/>
      <c r="AB1857" s="146"/>
      <c r="AC1857" s="146"/>
      <c r="AD1857" s="146"/>
      <c r="AE1857" s="146"/>
      <c r="AF1857" s="147"/>
      <c r="AG1857" s="145" t="s">
        <v>6366</v>
      </c>
      <c r="AH1857" s="147"/>
      <c r="AI1857" s="145" t="s">
        <v>39</v>
      </c>
      <c r="AJ1857" s="146"/>
      <c r="AK1857" s="146"/>
      <c r="AL1857" s="146"/>
      <c r="AM1857" s="146"/>
      <c r="AN1857" s="146"/>
      <c r="AO1857" s="146"/>
      <c r="AP1857" s="146"/>
      <c r="AQ1857" s="146"/>
      <c r="AR1857" s="146"/>
      <c r="AS1857" s="146"/>
      <c r="AT1857" s="146"/>
      <c r="AU1857" s="146"/>
      <c r="AV1857" s="147"/>
      <c r="AW1857" s="145" t="s">
        <v>6366</v>
      </c>
      <c r="AX1857" s="147"/>
    </row>
    <row r="1858" spans="1:56" ht="14.25" customHeight="1" x14ac:dyDescent="0.55000000000000004">
      <c r="A1858" s="59"/>
      <c r="B1858" s="60"/>
      <c r="C1858" s="123" t="s">
        <v>91</v>
      </c>
      <c r="D1858" s="124"/>
      <c r="E1858" s="124"/>
      <c r="F1858" s="124"/>
      <c r="G1858" s="124"/>
      <c r="H1858" s="124"/>
      <c r="I1858" s="124"/>
      <c r="J1858" s="124"/>
      <c r="K1858" s="124"/>
      <c r="L1858" s="124"/>
      <c r="M1858" s="124"/>
      <c r="N1858" s="124"/>
      <c r="O1858" s="124"/>
      <c r="P1858" s="125"/>
      <c r="Q1858" s="140" t="str">
        <f>[1]D3!G548&amp;""</f>
        <v/>
      </c>
      <c r="R1858" s="141"/>
      <c r="S1858" s="123" t="s">
        <v>92</v>
      </c>
      <c r="T1858" s="124"/>
      <c r="U1858" s="124"/>
      <c r="V1858" s="124"/>
      <c r="W1858" s="124"/>
      <c r="X1858" s="124"/>
      <c r="Y1858" s="124"/>
      <c r="Z1858" s="124"/>
      <c r="AA1858" s="124"/>
      <c r="AB1858" s="124"/>
      <c r="AC1858" s="124"/>
      <c r="AD1858" s="124"/>
      <c r="AE1858" s="124"/>
      <c r="AF1858" s="125"/>
      <c r="AG1858" s="140" t="str">
        <f>[1]D3!G549&amp;""</f>
        <v/>
      </c>
      <c r="AH1858" s="141"/>
      <c r="AI1858" s="123" t="s">
        <v>93</v>
      </c>
      <c r="AJ1858" s="124"/>
      <c r="AK1858" s="124"/>
      <c r="AL1858" s="124"/>
      <c r="AM1858" s="124"/>
      <c r="AN1858" s="124"/>
      <c r="AO1858" s="124"/>
      <c r="AP1858" s="124"/>
      <c r="AQ1858" s="124"/>
      <c r="AR1858" s="124"/>
      <c r="AS1858" s="124"/>
      <c r="AT1858" s="124"/>
      <c r="AU1858" s="124"/>
      <c r="AV1858" s="125"/>
      <c r="AW1858" s="140" t="str">
        <f>[1]D3!G550&amp;""</f>
        <v/>
      </c>
      <c r="AX1858" s="141"/>
      <c r="AZ1858" s="59" t="s">
        <v>6142</v>
      </c>
    </row>
    <row r="1859" spans="1:56" ht="14.25" customHeight="1" x14ac:dyDescent="0.55000000000000004">
      <c r="A1859" s="59"/>
      <c r="B1859" s="60"/>
      <c r="C1859" s="126"/>
      <c r="D1859" s="127"/>
      <c r="E1859" s="127"/>
      <c r="F1859" s="127"/>
      <c r="G1859" s="127"/>
      <c r="H1859" s="127"/>
      <c r="I1859" s="127"/>
      <c r="J1859" s="127"/>
      <c r="K1859" s="127"/>
      <c r="L1859" s="127"/>
      <c r="M1859" s="127"/>
      <c r="N1859" s="127"/>
      <c r="O1859" s="127"/>
      <c r="P1859" s="128"/>
      <c r="Q1859" s="142"/>
      <c r="R1859" s="143"/>
      <c r="S1859" s="126"/>
      <c r="T1859" s="127"/>
      <c r="U1859" s="127"/>
      <c r="V1859" s="127"/>
      <c r="W1859" s="127"/>
      <c r="X1859" s="127"/>
      <c r="Y1859" s="127"/>
      <c r="Z1859" s="127"/>
      <c r="AA1859" s="127"/>
      <c r="AB1859" s="127"/>
      <c r="AC1859" s="127"/>
      <c r="AD1859" s="127"/>
      <c r="AE1859" s="127"/>
      <c r="AF1859" s="128"/>
      <c r="AG1859" s="142"/>
      <c r="AH1859" s="143"/>
      <c r="AI1859" s="126"/>
      <c r="AJ1859" s="127"/>
      <c r="AK1859" s="127"/>
      <c r="AL1859" s="127"/>
      <c r="AM1859" s="127"/>
      <c r="AN1859" s="127"/>
      <c r="AO1859" s="127"/>
      <c r="AP1859" s="127"/>
      <c r="AQ1859" s="127"/>
      <c r="AR1859" s="127"/>
      <c r="AS1859" s="127"/>
      <c r="AT1859" s="127"/>
      <c r="AU1859" s="127"/>
      <c r="AV1859" s="128"/>
      <c r="AW1859" s="142"/>
      <c r="AX1859" s="143"/>
      <c r="AZ1859" s="59" t="s">
        <v>6143</v>
      </c>
    </row>
    <row r="1860" spans="1:56" ht="14.25" customHeight="1" x14ac:dyDescent="0.55000000000000004">
      <c r="A1860" s="59"/>
      <c r="B1860" s="60"/>
      <c r="C1860" s="123" t="s">
        <v>94</v>
      </c>
      <c r="D1860" s="124"/>
      <c r="E1860" s="124"/>
      <c r="F1860" s="124"/>
      <c r="G1860" s="124"/>
      <c r="H1860" s="124"/>
      <c r="I1860" s="124"/>
      <c r="J1860" s="124"/>
      <c r="K1860" s="124"/>
      <c r="L1860" s="124"/>
      <c r="M1860" s="124"/>
      <c r="N1860" s="124"/>
      <c r="O1860" s="124"/>
      <c r="P1860" s="125"/>
      <c r="Q1860" s="140" t="str">
        <f>[1]D3!G551&amp;""</f>
        <v/>
      </c>
      <c r="R1860" s="141"/>
      <c r="AJ1860" s="59"/>
    </row>
    <row r="1861" spans="1:56" ht="14.25" customHeight="1" x14ac:dyDescent="0.55000000000000004">
      <c r="A1861" s="59"/>
      <c r="B1861" s="60"/>
      <c r="C1861" s="126"/>
      <c r="D1861" s="127"/>
      <c r="E1861" s="127"/>
      <c r="F1861" s="127"/>
      <c r="G1861" s="127"/>
      <c r="H1861" s="127"/>
      <c r="I1861" s="127"/>
      <c r="J1861" s="127"/>
      <c r="K1861" s="127"/>
      <c r="L1861" s="127"/>
      <c r="M1861" s="127"/>
      <c r="N1861" s="127"/>
      <c r="O1861" s="127"/>
      <c r="P1861" s="128"/>
      <c r="Q1861" s="142"/>
      <c r="R1861" s="143"/>
      <c r="AJ1861" s="59"/>
    </row>
    <row r="1862" spans="1:56" ht="14.25" customHeight="1" x14ac:dyDescent="0.55000000000000004">
      <c r="A1862" s="59"/>
      <c r="P1862" s="68"/>
      <c r="Q1862" s="68"/>
      <c r="AJ1862" s="59"/>
    </row>
    <row r="1863" spans="1:56" ht="14.25" customHeight="1" x14ac:dyDescent="0.55000000000000004">
      <c r="A1863" s="59"/>
      <c r="B1863" s="59" t="s">
        <v>7244</v>
      </c>
      <c r="C1863" s="60"/>
      <c r="AJ1863" s="59"/>
      <c r="AK1863" s="57"/>
    </row>
    <row r="1864" spans="1:56" ht="14.25" customHeight="1" x14ac:dyDescent="0.55000000000000004">
      <c r="A1864" s="59"/>
      <c r="B1864" s="60"/>
      <c r="C1864" s="59" t="s">
        <v>7657</v>
      </c>
      <c r="AJ1864" s="59"/>
      <c r="AK1864" s="57"/>
    </row>
    <row r="1865" spans="1:56" ht="14.25" customHeight="1" x14ac:dyDescent="0.55000000000000004">
      <c r="A1865" s="59"/>
      <c r="B1865" s="60"/>
      <c r="C1865" s="260" t="str">
        <f>[1]D3!G552&amp;""</f>
        <v/>
      </c>
      <c r="D1865" s="173"/>
      <c r="E1865" s="173"/>
      <c r="F1865" s="173"/>
      <c r="G1865" s="173"/>
      <c r="H1865" s="173"/>
      <c r="I1865" s="173"/>
      <c r="J1865" s="173"/>
      <c r="K1865" s="173"/>
      <c r="L1865" s="173"/>
      <c r="M1865" s="173"/>
      <c r="N1865" s="173"/>
      <c r="O1865" s="173"/>
      <c r="P1865" s="173"/>
      <c r="Q1865" s="173"/>
      <c r="R1865" s="173"/>
      <c r="S1865" s="173"/>
      <c r="T1865" s="173"/>
      <c r="U1865" s="173"/>
      <c r="V1865" s="173"/>
      <c r="W1865" s="173"/>
      <c r="X1865" s="173"/>
      <c r="Y1865" s="173"/>
      <c r="Z1865" s="173"/>
      <c r="AA1865" s="173"/>
      <c r="AB1865" s="173"/>
      <c r="AC1865" s="173"/>
      <c r="AD1865" s="173"/>
      <c r="AE1865" s="173"/>
      <c r="AF1865" s="173"/>
      <c r="AG1865" s="173"/>
      <c r="AH1865" s="173"/>
      <c r="AI1865" s="173"/>
      <c r="AJ1865" s="173"/>
      <c r="AK1865" s="173"/>
      <c r="AL1865" s="173"/>
      <c r="AM1865" s="173"/>
      <c r="AN1865" s="173"/>
      <c r="AO1865" s="173"/>
      <c r="AP1865" s="173"/>
      <c r="AQ1865" s="173"/>
      <c r="AR1865" s="173"/>
      <c r="AS1865" s="173"/>
      <c r="AT1865" s="173"/>
      <c r="AU1865" s="173"/>
      <c r="AV1865" s="173"/>
      <c r="AW1865" s="173"/>
      <c r="AX1865" s="173"/>
      <c r="AY1865" s="173"/>
      <c r="AZ1865" s="173"/>
      <c r="BA1865" s="173"/>
      <c r="BB1865" s="174"/>
      <c r="BC1865" s="98"/>
      <c r="BD1865" s="99"/>
    </row>
    <row r="1866" spans="1:56" ht="14.25" customHeight="1" x14ac:dyDescent="0.55000000000000004">
      <c r="A1866" s="59"/>
      <c r="B1866" s="60"/>
      <c r="C1866" s="175"/>
      <c r="D1866" s="176"/>
      <c r="E1866" s="176"/>
      <c r="F1866" s="176"/>
      <c r="G1866" s="176"/>
      <c r="H1866" s="176"/>
      <c r="I1866" s="176"/>
      <c r="J1866" s="176"/>
      <c r="K1866" s="176"/>
      <c r="L1866" s="176"/>
      <c r="M1866" s="176"/>
      <c r="N1866" s="176"/>
      <c r="O1866" s="176"/>
      <c r="P1866" s="176"/>
      <c r="Q1866" s="176"/>
      <c r="R1866" s="176"/>
      <c r="S1866" s="176"/>
      <c r="T1866" s="176"/>
      <c r="U1866" s="176"/>
      <c r="V1866" s="176"/>
      <c r="W1866" s="176"/>
      <c r="X1866" s="176"/>
      <c r="Y1866" s="176"/>
      <c r="Z1866" s="176"/>
      <c r="AA1866" s="176"/>
      <c r="AB1866" s="176"/>
      <c r="AC1866" s="176"/>
      <c r="AD1866" s="176"/>
      <c r="AE1866" s="176"/>
      <c r="AF1866" s="176"/>
      <c r="AG1866" s="176"/>
      <c r="AH1866" s="176"/>
      <c r="AI1866" s="176"/>
      <c r="AJ1866" s="176"/>
      <c r="AK1866" s="176"/>
      <c r="AL1866" s="176"/>
      <c r="AM1866" s="176"/>
      <c r="AN1866" s="176"/>
      <c r="AO1866" s="176"/>
      <c r="AP1866" s="176"/>
      <c r="AQ1866" s="176"/>
      <c r="AR1866" s="176"/>
      <c r="AS1866" s="176"/>
      <c r="AT1866" s="176"/>
      <c r="AU1866" s="176"/>
      <c r="AV1866" s="176"/>
      <c r="AW1866" s="176"/>
      <c r="AX1866" s="176"/>
      <c r="AY1866" s="176"/>
      <c r="AZ1866" s="176"/>
      <c r="BA1866" s="176"/>
      <c r="BB1866" s="177"/>
      <c r="BC1866" s="98"/>
      <c r="BD1866" s="99"/>
    </row>
    <row r="1867" spans="1:56" ht="14.25" customHeight="1" x14ac:dyDescent="0.55000000000000004">
      <c r="A1867" s="59"/>
      <c r="B1867" s="60"/>
      <c r="C1867" s="175"/>
      <c r="D1867" s="176"/>
      <c r="E1867" s="176"/>
      <c r="F1867" s="176"/>
      <c r="G1867" s="176"/>
      <c r="H1867" s="176"/>
      <c r="I1867" s="176"/>
      <c r="J1867" s="176"/>
      <c r="K1867" s="176"/>
      <c r="L1867" s="176"/>
      <c r="M1867" s="176"/>
      <c r="N1867" s="176"/>
      <c r="O1867" s="176"/>
      <c r="P1867" s="176"/>
      <c r="Q1867" s="176"/>
      <c r="R1867" s="176"/>
      <c r="S1867" s="176"/>
      <c r="T1867" s="176"/>
      <c r="U1867" s="176"/>
      <c r="V1867" s="176"/>
      <c r="W1867" s="176"/>
      <c r="X1867" s="176"/>
      <c r="Y1867" s="176"/>
      <c r="Z1867" s="176"/>
      <c r="AA1867" s="176"/>
      <c r="AB1867" s="176"/>
      <c r="AC1867" s="176"/>
      <c r="AD1867" s="176"/>
      <c r="AE1867" s="176"/>
      <c r="AF1867" s="176"/>
      <c r="AG1867" s="176"/>
      <c r="AH1867" s="176"/>
      <c r="AI1867" s="176"/>
      <c r="AJ1867" s="176"/>
      <c r="AK1867" s="176"/>
      <c r="AL1867" s="176"/>
      <c r="AM1867" s="176"/>
      <c r="AN1867" s="176"/>
      <c r="AO1867" s="176"/>
      <c r="AP1867" s="176"/>
      <c r="AQ1867" s="176"/>
      <c r="AR1867" s="176"/>
      <c r="AS1867" s="176"/>
      <c r="AT1867" s="176"/>
      <c r="AU1867" s="176"/>
      <c r="AV1867" s="176"/>
      <c r="AW1867" s="176"/>
      <c r="AX1867" s="176"/>
      <c r="AY1867" s="176"/>
      <c r="AZ1867" s="176"/>
      <c r="BA1867" s="176"/>
      <c r="BB1867" s="177"/>
      <c r="BC1867" s="98"/>
      <c r="BD1867" s="99"/>
    </row>
    <row r="1868" spans="1:56" ht="14.25" customHeight="1" x14ac:dyDescent="0.55000000000000004">
      <c r="A1868" s="59"/>
      <c r="B1868" s="60"/>
      <c r="C1868" s="175"/>
      <c r="D1868" s="176"/>
      <c r="E1868" s="176"/>
      <c r="F1868" s="176"/>
      <c r="G1868" s="176"/>
      <c r="H1868" s="176"/>
      <c r="I1868" s="176"/>
      <c r="J1868" s="176"/>
      <c r="K1868" s="176"/>
      <c r="L1868" s="176"/>
      <c r="M1868" s="176"/>
      <c r="N1868" s="176"/>
      <c r="O1868" s="176"/>
      <c r="P1868" s="176"/>
      <c r="Q1868" s="176"/>
      <c r="R1868" s="176"/>
      <c r="S1868" s="176"/>
      <c r="T1868" s="176"/>
      <c r="U1868" s="176"/>
      <c r="V1868" s="176"/>
      <c r="W1868" s="176"/>
      <c r="X1868" s="176"/>
      <c r="Y1868" s="176"/>
      <c r="Z1868" s="176"/>
      <c r="AA1868" s="176"/>
      <c r="AB1868" s="176"/>
      <c r="AC1868" s="176"/>
      <c r="AD1868" s="176"/>
      <c r="AE1868" s="176"/>
      <c r="AF1868" s="176"/>
      <c r="AG1868" s="176"/>
      <c r="AH1868" s="176"/>
      <c r="AI1868" s="176"/>
      <c r="AJ1868" s="176"/>
      <c r="AK1868" s="176"/>
      <c r="AL1868" s="176"/>
      <c r="AM1868" s="176"/>
      <c r="AN1868" s="176"/>
      <c r="AO1868" s="176"/>
      <c r="AP1868" s="176"/>
      <c r="AQ1868" s="176"/>
      <c r="AR1868" s="176"/>
      <c r="AS1868" s="176"/>
      <c r="AT1868" s="176"/>
      <c r="AU1868" s="176"/>
      <c r="AV1868" s="176"/>
      <c r="AW1868" s="176"/>
      <c r="AX1868" s="176"/>
      <c r="AY1868" s="176"/>
      <c r="AZ1868" s="176"/>
      <c r="BA1868" s="176"/>
      <c r="BB1868" s="177"/>
      <c r="BC1868" s="98"/>
      <c r="BD1868" s="99"/>
    </row>
    <row r="1869" spans="1:56" ht="14.25" customHeight="1" x14ac:dyDescent="0.55000000000000004">
      <c r="A1869" s="59"/>
      <c r="B1869" s="60"/>
      <c r="C1869" s="178"/>
      <c r="D1869" s="179"/>
      <c r="E1869" s="179"/>
      <c r="F1869" s="179"/>
      <c r="G1869" s="179"/>
      <c r="H1869" s="179"/>
      <c r="I1869" s="179"/>
      <c r="J1869" s="179"/>
      <c r="K1869" s="179"/>
      <c r="L1869" s="179"/>
      <c r="M1869" s="179"/>
      <c r="N1869" s="179"/>
      <c r="O1869" s="179"/>
      <c r="P1869" s="179"/>
      <c r="Q1869" s="179"/>
      <c r="R1869" s="179"/>
      <c r="S1869" s="179"/>
      <c r="T1869" s="179"/>
      <c r="U1869" s="179"/>
      <c r="V1869" s="179"/>
      <c r="W1869" s="179"/>
      <c r="X1869" s="179"/>
      <c r="Y1869" s="179"/>
      <c r="Z1869" s="179"/>
      <c r="AA1869" s="179"/>
      <c r="AB1869" s="179"/>
      <c r="AC1869" s="179"/>
      <c r="AD1869" s="179"/>
      <c r="AE1869" s="179"/>
      <c r="AF1869" s="179"/>
      <c r="AG1869" s="179"/>
      <c r="AH1869" s="179"/>
      <c r="AI1869" s="179"/>
      <c r="AJ1869" s="179"/>
      <c r="AK1869" s="179"/>
      <c r="AL1869" s="179"/>
      <c r="AM1869" s="179"/>
      <c r="AN1869" s="179"/>
      <c r="AO1869" s="179"/>
      <c r="AP1869" s="179"/>
      <c r="AQ1869" s="179"/>
      <c r="AR1869" s="179"/>
      <c r="AS1869" s="179"/>
      <c r="AT1869" s="179"/>
      <c r="AU1869" s="179"/>
      <c r="AV1869" s="179"/>
      <c r="AW1869" s="179"/>
      <c r="AX1869" s="179"/>
      <c r="AY1869" s="179"/>
      <c r="AZ1869" s="179"/>
      <c r="BA1869" s="179"/>
      <c r="BB1869" s="180"/>
      <c r="BC1869" s="98"/>
      <c r="BD1869" s="99"/>
    </row>
    <row r="1870" spans="1:56" ht="14.25" customHeight="1" x14ac:dyDescent="0.55000000000000004">
      <c r="A1870" s="93"/>
    </row>
    <row r="1871" spans="1:56" ht="14.25" customHeight="1" x14ac:dyDescent="0.55000000000000004">
      <c r="A1871" s="131" t="s">
        <v>7626</v>
      </c>
      <c r="B1871" s="131"/>
      <c r="C1871" s="131"/>
      <c r="D1871" s="131"/>
      <c r="E1871" s="131"/>
      <c r="F1871" s="131"/>
      <c r="G1871" s="131"/>
      <c r="H1871" s="131"/>
      <c r="I1871" s="131"/>
      <c r="J1871" s="131"/>
      <c r="K1871" s="131"/>
      <c r="L1871" s="131"/>
      <c r="M1871" s="131"/>
      <c r="N1871" s="131"/>
      <c r="O1871" s="131"/>
      <c r="P1871" s="131"/>
      <c r="Q1871" s="131"/>
      <c r="R1871" s="131"/>
      <c r="S1871" s="131"/>
      <c r="T1871" s="131"/>
      <c r="U1871" s="131"/>
      <c r="V1871" s="131"/>
      <c r="W1871" s="131"/>
      <c r="X1871" s="131"/>
      <c r="Y1871" s="131"/>
      <c r="Z1871" s="131"/>
      <c r="AA1871" s="131"/>
      <c r="AB1871" s="131"/>
      <c r="AC1871" s="131"/>
      <c r="AD1871" s="131"/>
      <c r="AE1871" s="131"/>
      <c r="AF1871" s="131"/>
      <c r="AG1871" s="131"/>
      <c r="AH1871" s="131"/>
      <c r="AI1871" s="131"/>
      <c r="AJ1871" s="131"/>
      <c r="AK1871" s="131"/>
      <c r="AL1871" s="131"/>
      <c r="AM1871" s="131"/>
      <c r="AN1871" s="131"/>
      <c r="AO1871" s="131"/>
      <c r="AP1871" s="131"/>
      <c r="AQ1871" s="131"/>
      <c r="AR1871" s="131"/>
      <c r="AS1871" s="131"/>
      <c r="AT1871" s="131"/>
      <c r="AU1871" s="131"/>
      <c r="AV1871" s="131"/>
      <c r="AW1871" s="131"/>
      <c r="AX1871" s="131"/>
      <c r="AY1871" s="131"/>
      <c r="AZ1871" s="131"/>
      <c r="BA1871" s="131"/>
      <c r="BB1871" s="131"/>
      <c r="BC1871" s="131"/>
      <c r="BD1871" s="131"/>
    </row>
    <row r="1872" spans="1:56" ht="14.25" customHeight="1" x14ac:dyDescent="0.55000000000000004">
      <c r="A1872" s="131"/>
      <c r="B1872" s="131"/>
      <c r="C1872" s="131"/>
      <c r="D1872" s="131"/>
      <c r="E1872" s="131"/>
      <c r="F1872" s="131"/>
      <c r="G1872" s="131"/>
      <c r="H1872" s="131"/>
      <c r="I1872" s="131"/>
      <c r="J1872" s="131"/>
      <c r="K1872" s="131"/>
      <c r="L1872" s="131"/>
      <c r="M1872" s="131"/>
      <c r="N1872" s="131"/>
      <c r="O1872" s="131"/>
      <c r="P1872" s="131"/>
      <c r="Q1872" s="131"/>
      <c r="R1872" s="131"/>
      <c r="S1872" s="131"/>
      <c r="T1872" s="131"/>
      <c r="U1872" s="131"/>
      <c r="V1872" s="131"/>
      <c r="W1872" s="131"/>
      <c r="X1872" s="131"/>
      <c r="Y1872" s="131"/>
      <c r="Z1872" s="131"/>
      <c r="AA1872" s="131"/>
      <c r="AB1872" s="131"/>
      <c r="AC1872" s="131"/>
      <c r="AD1872" s="131"/>
      <c r="AE1872" s="131"/>
      <c r="AF1872" s="131"/>
      <c r="AG1872" s="131"/>
      <c r="AH1872" s="131"/>
      <c r="AI1872" s="131"/>
      <c r="AJ1872" s="131"/>
      <c r="AK1872" s="131"/>
      <c r="AL1872" s="131"/>
      <c r="AM1872" s="131"/>
      <c r="AN1872" s="131"/>
      <c r="AO1872" s="131"/>
      <c r="AP1872" s="131"/>
      <c r="AQ1872" s="131"/>
      <c r="AR1872" s="131"/>
      <c r="AS1872" s="131"/>
      <c r="AT1872" s="131"/>
      <c r="AU1872" s="131"/>
      <c r="AV1872" s="131"/>
      <c r="AW1872" s="131"/>
      <c r="AX1872" s="131"/>
      <c r="AY1872" s="131"/>
      <c r="AZ1872" s="131"/>
      <c r="BA1872" s="131"/>
      <c r="BB1872" s="131"/>
      <c r="BC1872" s="131"/>
      <c r="BD1872" s="131"/>
    </row>
    <row r="1873" spans="1:56" ht="14.25" customHeight="1" x14ac:dyDescent="0.55000000000000004">
      <c r="A1873" s="131"/>
      <c r="B1873" s="131"/>
      <c r="C1873" s="131"/>
      <c r="D1873" s="131"/>
      <c r="E1873" s="131"/>
      <c r="F1873" s="131"/>
      <c r="G1873" s="131"/>
      <c r="H1873" s="131"/>
      <c r="I1873" s="131"/>
      <c r="J1873" s="131"/>
      <c r="K1873" s="131"/>
      <c r="L1873" s="131"/>
      <c r="M1873" s="131"/>
      <c r="N1873" s="131"/>
      <c r="O1873" s="131"/>
      <c r="P1873" s="131"/>
      <c r="Q1873" s="131"/>
      <c r="R1873" s="131"/>
      <c r="S1873" s="131"/>
      <c r="T1873" s="131"/>
      <c r="U1873" s="131"/>
      <c r="V1873" s="131"/>
      <c r="W1873" s="131"/>
      <c r="X1873" s="131"/>
      <c r="Y1873" s="131"/>
      <c r="Z1873" s="131"/>
      <c r="AA1873" s="131"/>
      <c r="AB1873" s="131"/>
      <c r="AC1873" s="131"/>
      <c r="AD1873" s="131"/>
      <c r="AE1873" s="131"/>
      <c r="AF1873" s="131"/>
      <c r="AG1873" s="131"/>
      <c r="AH1873" s="131"/>
      <c r="AI1873" s="131"/>
      <c r="AJ1873" s="131"/>
      <c r="AK1873" s="131"/>
      <c r="AL1873" s="131"/>
      <c r="AM1873" s="131"/>
      <c r="AN1873" s="131"/>
      <c r="AO1873" s="131"/>
      <c r="AP1873" s="131"/>
      <c r="AQ1873" s="131"/>
      <c r="AR1873" s="131"/>
      <c r="AS1873" s="131"/>
      <c r="AT1873" s="131"/>
      <c r="AU1873" s="131"/>
      <c r="AV1873" s="131"/>
      <c r="AW1873" s="131"/>
      <c r="AX1873" s="131"/>
      <c r="AY1873" s="131"/>
      <c r="AZ1873" s="131"/>
      <c r="BA1873" s="131"/>
      <c r="BB1873" s="131"/>
      <c r="BC1873" s="131"/>
      <c r="BD1873" s="131"/>
    </row>
    <row r="1874" spans="1:56" ht="14.25" customHeight="1" x14ac:dyDescent="0.55000000000000004">
      <c r="A1874" s="59"/>
      <c r="B1874" s="68"/>
      <c r="C1874" s="68"/>
      <c r="D1874" s="68"/>
      <c r="E1874" s="68"/>
      <c r="F1874" s="68"/>
      <c r="G1874" s="68"/>
      <c r="H1874" s="68"/>
      <c r="I1874" s="68"/>
      <c r="J1874" s="68"/>
      <c r="K1874" s="68"/>
      <c r="L1874" s="68"/>
      <c r="M1874" s="68"/>
      <c r="N1874" s="68"/>
      <c r="O1874" s="68"/>
      <c r="P1874" s="68"/>
      <c r="Q1874" s="68"/>
      <c r="R1874" s="68"/>
      <c r="S1874" s="68"/>
      <c r="T1874" s="68"/>
      <c r="U1874" s="68"/>
      <c r="V1874" s="68"/>
      <c r="W1874" s="68"/>
      <c r="X1874" s="68"/>
      <c r="Y1874" s="68"/>
      <c r="Z1874" s="68"/>
      <c r="AA1874" s="68"/>
      <c r="AB1874" s="68"/>
      <c r="AC1874" s="68"/>
      <c r="AD1874" s="68"/>
      <c r="AE1874" s="68"/>
      <c r="AF1874" s="68"/>
      <c r="AG1874" s="68"/>
      <c r="AH1874" s="68"/>
      <c r="AI1874" s="68"/>
      <c r="AJ1874" s="68"/>
      <c r="AK1874" s="68"/>
      <c r="AL1874" s="68"/>
      <c r="AM1874" s="68"/>
      <c r="AN1874" s="68"/>
      <c r="AO1874" s="68"/>
      <c r="AP1874" s="68"/>
      <c r="AQ1874" s="68"/>
      <c r="AR1874" s="68"/>
      <c r="AS1874" s="68"/>
      <c r="AT1874" s="68"/>
      <c r="AU1874" s="68"/>
      <c r="AV1874" s="68"/>
      <c r="AW1874" s="68"/>
      <c r="AX1874" s="68"/>
      <c r="AY1874" s="68"/>
      <c r="AZ1874" s="68"/>
      <c r="BA1874" s="68"/>
      <c r="BB1874" s="68"/>
      <c r="BC1874" s="68"/>
      <c r="BD1874" s="68"/>
    </row>
    <row r="1875" spans="1:56" ht="14.25" customHeight="1" x14ac:dyDescent="0.55000000000000004">
      <c r="A1875" s="93"/>
      <c r="B1875" s="59" t="s">
        <v>7239</v>
      </c>
    </row>
    <row r="1876" spans="1:56" ht="14.25" customHeight="1" x14ac:dyDescent="0.55000000000000004">
      <c r="B1876" s="145" t="s">
        <v>39</v>
      </c>
      <c r="C1876" s="146"/>
      <c r="D1876" s="146"/>
      <c r="E1876" s="146"/>
      <c r="F1876" s="146"/>
      <c r="G1876" s="146"/>
      <c r="H1876" s="146"/>
      <c r="I1876" s="146"/>
      <c r="J1876" s="146"/>
      <c r="K1876" s="146"/>
      <c r="L1876" s="146"/>
      <c r="M1876" s="146"/>
      <c r="N1876" s="146"/>
      <c r="O1876" s="147"/>
      <c r="P1876" s="145" t="s">
        <v>40</v>
      </c>
      <c r="Q1876" s="147"/>
      <c r="R1876" s="156" t="s">
        <v>39</v>
      </c>
      <c r="S1876" s="157"/>
      <c r="T1876" s="157"/>
      <c r="U1876" s="157"/>
      <c r="V1876" s="157"/>
      <c r="W1876" s="157"/>
      <c r="X1876" s="157"/>
      <c r="Y1876" s="157"/>
      <c r="Z1876" s="157"/>
      <c r="AA1876" s="157"/>
      <c r="AB1876" s="157"/>
      <c r="AC1876" s="157"/>
      <c r="AD1876" s="157"/>
      <c r="AE1876" s="141"/>
      <c r="AF1876" s="145" t="s">
        <v>40</v>
      </c>
      <c r="AG1876" s="147"/>
      <c r="AH1876" s="145" t="s">
        <v>39</v>
      </c>
      <c r="AI1876" s="146"/>
      <c r="AJ1876" s="146"/>
      <c r="AK1876" s="146"/>
      <c r="AL1876" s="146"/>
      <c r="AM1876" s="146"/>
      <c r="AN1876" s="146"/>
      <c r="AO1876" s="146"/>
      <c r="AP1876" s="146"/>
      <c r="AQ1876" s="146"/>
      <c r="AR1876" s="146"/>
      <c r="AS1876" s="146"/>
      <c r="AT1876" s="146"/>
      <c r="AU1876" s="147"/>
      <c r="AV1876" s="145" t="s">
        <v>40</v>
      </c>
      <c r="AW1876" s="147"/>
    </row>
    <row r="1877" spans="1:56" ht="14.25" customHeight="1" x14ac:dyDescent="0.55000000000000004">
      <c r="B1877" s="164" t="s">
        <v>6175</v>
      </c>
      <c r="C1877" s="165"/>
      <c r="D1877" s="165"/>
      <c r="E1877" s="165"/>
      <c r="F1877" s="165"/>
      <c r="G1877" s="165"/>
      <c r="H1877" s="165"/>
      <c r="I1877" s="165"/>
      <c r="J1877" s="165"/>
      <c r="K1877" s="165"/>
      <c r="L1877" s="165"/>
      <c r="M1877" s="165"/>
      <c r="N1877" s="165"/>
      <c r="O1877" s="166"/>
      <c r="P1877" s="140" t="str">
        <f>VLOOKUP($B1877,[1]D3_4!$B$5:$F$40,5,FALSE)&amp;""</f>
        <v/>
      </c>
      <c r="Q1877" s="141"/>
      <c r="R1877" s="164" t="s">
        <v>7729</v>
      </c>
      <c r="S1877" s="322"/>
      <c r="T1877" s="322"/>
      <c r="U1877" s="322"/>
      <c r="V1877" s="322"/>
      <c r="W1877" s="322"/>
      <c r="X1877" s="322"/>
      <c r="Y1877" s="322"/>
      <c r="Z1877" s="322"/>
      <c r="AA1877" s="322"/>
      <c r="AB1877" s="322"/>
      <c r="AC1877" s="322"/>
      <c r="AD1877" s="322"/>
      <c r="AE1877" s="323"/>
      <c r="AF1877" s="140" t="str">
        <f>VLOOKUP($R1877,[1]D3_4!$B$5:$F$40,5,FALSE)&amp;""</f>
        <v/>
      </c>
      <c r="AG1877" s="141"/>
      <c r="AH1877" s="164" t="s">
        <v>6176</v>
      </c>
      <c r="AI1877" s="165"/>
      <c r="AJ1877" s="165"/>
      <c r="AK1877" s="165"/>
      <c r="AL1877" s="165"/>
      <c r="AM1877" s="165"/>
      <c r="AN1877" s="165"/>
      <c r="AO1877" s="165"/>
      <c r="AP1877" s="165"/>
      <c r="AQ1877" s="165"/>
      <c r="AR1877" s="165"/>
      <c r="AS1877" s="165"/>
      <c r="AT1877" s="165"/>
      <c r="AU1877" s="166"/>
      <c r="AV1877" s="140" t="str">
        <f>VLOOKUP($AH1877,[1]D3_4!$B$5:$F$40,5,FALSE)&amp;""</f>
        <v/>
      </c>
      <c r="AW1877" s="141"/>
    </row>
    <row r="1878" spans="1:56" ht="14.25" customHeight="1" x14ac:dyDescent="0.55000000000000004">
      <c r="B1878" s="167"/>
      <c r="C1878" s="168"/>
      <c r="D1878" s="168"/>
      <c r="E1878" s="168"/>
      <c r="F1878" s="168"/>
      <c r="G1878" s="168"/>
      <c r="H1878" s="168"/>
      <c r="I1878" s="168"/>
      <c r="J1878" s="168"/>
      <c r="K1878" s="168"/>
      <c r="L1878" s="168"/>
      <c r="M1878" s="168"/>
      <c r="N1878" s="168"/>
      <c r="O1878" s="169"/>
      <c r="P1878" s="142"/>
      <c r="Q1878" s="143"/>
      <c r="R1878" s="324"/>
      <c r="S1878" s="325"/>
      <c r="T1878" s="325"/>
      <c r="U1878" s="325"/>
      <c r="V1878" s="325"/>
      <c r="W1878" s="325"/>
      <c r="X1878" s="325"/>
      <c r="Y1878" s="325"/>
      <c r="Z1878" s="325"/>
      <c r="AA1878" s="325"/>
      <c r="AB1878" s="325"/>
      <c r="AC1878" s="325"/>
      <c r="AD1878" s="325"/>
      <c r="AE1878" s="326"/>
      <c r="AF1878" s="188"/>
      <c r="AG1878" s="189"/>
      <c r="AH1878" s="167"/>
      <c r="AI1878" s="168"/>
      <c r="AJ1878" s="168"/>
      <c r="AK1878" s="168"/>
      <c r="AL1878" s="168"/>
      <c r="AM1878" s="168"/>
      <c r="AN1878" s="168"/>
      <c r="AO1878" s="168"/>
      <c r="AP1878" s="168"/>
      <c r="AQ1878" s="168"/>
      <c r="AR1878" s="168"/>
      <c r="AS1878" s="168"/>
      <c r="AT1878" s="168"/>
      <c r="AU1878" s="169"/>
      <c r="AV1878" s="142"/>
      <c r="AW1878" s="143"/>
    </row>
    <row r="1879" spans="1:56" ht="14.25" customHeight="1" x14ac:dyDescent="0.55000000000000004">
      <c r="B1879" s="164" t="s">
        <v>6177</v>
      </c>
      <c r="C1879" s="165"/>
      <c r="D1879" s="165"/>
      <c r="E1879" s="165"/>
      <c r="F1879" s="165"/>
      <c r="G1879" s="165"/>
      <c r="H1879" s="165"/>
      <c r="I1879" s="165"/>
      <c r="J1879" s="165"/>
      <c r="K1879" s="165"/>
      <c r="L1879" s="165"/>
      <c r="M1879" s="165"/>
      <c r="N1879" s="165"/>
      <c r="O1879" s="166"/>
      <c r="P1879" s="140" t="str">
        <f>VLOOKUP($B1879,[1]D3_4!$B$5:$F$40,5,FALSE)&amp;""</f>
        <v/>
      </c>
      <c r="Q1879" s="141"/>
      <c r="R1879" s="324"/>
      <c r="S1879" s="325"/>
      <c r="T1879" s="325"/>
      <c r="U1879" s="325"/>
      <c r="V1879" s="325"/>
      <c r="W1879" s="325"/>
      <c r="X1879" s="325"/>
      <c r="Y1879" s="325"/>
      <c r="Z1879" s="325"/>
      <c r="AA1879" s="325"/>
      <c r="AB1879" s="325"/>
      <c r="AC1879" s="325"/>
      <c r="AD1879" s="325"/>
      <c r="AE1879" s="326"/>
      <c r="AF1879" s="188"/>
      <c r="AG1879" s="189"/>
      <c r="AH1879" s="164" t="s">
        <v>6178</v>
      </c>
      <c r="AI1879" s="165"/>
      <c r="AJ1879" s="165"/>
      <c r="AK1879" s="165"/>
      <c r="AL1879" s="165"/>
      <c r="AM1879" s="165"/>
      <c r="AN1879" s="165"/>
      <c r="AO1879" s="165"/>
      <c r="AP1879" s="165"/>
      <c r="AQ1879" s="165"/>
      <c r="AR1879" s="165"/>
      <c r="AS1879" s="165"/>
      <c r="AT1879" s="165"/>
      <c r="AU1879" s="166"/>
      <c r="AV1879" s="140" t="str">
        <f>VLOOKUP($AH1879,[1]D3_4!$B$5:$F$40,5,FALSE)&amp;""</f>
        <v/>
      </c>
      <c r="AW1879" s="141"/>
    </row>
    <row r="1880" spans="1:56" ht="14.25" customHeight="1" x14ac:dyDescent="0.55000000000000004">
      <c r="B1880" s="167"/>
      <c r="C1880" s="168"/>
      <c r="D1880" s="168"/>
      <c r="E1880" s="168"/>
      <c r="F1880" s="168"/>
      <c r="G1880" s="168"/>
      <c r="H1880" s="168"/>
      <c r="I1880" s="168"/>
      <c r="J1880" s="168"/>
      <c r="K1880" s="168"/>
      <c r="L1880" s="168"/>
      <c r="M1880" s="168"/>
      <c r="N1880" s="168"/>
      <c r="O1880" s="169"/>
      <c r="P1880" s="142"/>
      <c r="Q1880" s="143"/>
      <c r="R1880" s="327"/>
      <c r="S1880" s="328"/>
      <c r="T1880" s="328"/>
      <c r="U1880" s="328"/>
      <c r="V1880" s="328"/>
      <c r="W1880" s="328"/>
      <c r="X1880" s="328"/>
      <c r="Y1880" s="328"/>
      <c r="Z1880" s="328"/>
      <c r="AA1880" s="328"/>
      <c r="AB1880" s="328"/>
      <c r="AC1880" s="328"/>
      <c r="AD1880" s="328"/>
      <c r="AE1880" s="329"/>
      <c r="AF1880" s="142"/>
      <c r="AG1880" s="143"/>
      <c r="AH1880" s="167"/>
      <c r="AI1880" s="168"/>
      <c r="AJ1880" s="168"/>
      <c r="AK1880" s="168"/>
      <c r="AL1880" s="168"/>
      <c r="AM1880" s="168"/>
      <c r="AN1880" s="168"/>
      <c r="AO1880" s="168"/>
      <c r="AP1880" s="168"/>
      <c r="AQ1880" s="168"/>
      <c r="AR1880" s="168"/>
      <c r="AS1880" s="168"/>
      <c r="AT1880" s="168"/>
      <c r="AU1880" s="169"/>
      <c r="AV1880" s="142"/>
      <c r="AW1880" s="143"/>
    </row>
    <row r="1881" spans="1:56" ht="14.25" customHeight="1" x14ac:dyDescent="0.55000000000000004">
      <c r="B1881" s="164" t="s">
        <v>6179</v>
      </c>
      <c r="C1881" s="165"/>
      <c r="D1881" s="165"/>
      <c r="E1881" s="165"/>
      <c r="F1881" s="165"/>
      <c r="G1881" s="165"/>
      <c r="H1881" s="165"/>
      <c r="I1881" s="165"/>
      <c r="J1881" s="165"/>
      <c r="K1881" s="165"/>
      <c r="L1881" s="165"/>
      <c r="M1881" s="165"/>
      <c r="N1881" s="165"/>
      <c r="O1881" s="166"/>
      <c r="P1881" s="140" t="str">
        <f>VLOOKUP($B1881,[1]D3_4!$B$5:$F$40,5,FALSE)&amp;""</f>
        <v/>
      </c>
      <c r="Q1881" s="141"/>
      <c r="R1881" s="122" t="s">
        <v>7698</v>
      </c>
      <c r="S1881" s="288"/>
      <c r="T1881" s="288"/>
      <c r="U1881" s="288"/>
      <c r="V1881" s="288"/>
      <c r="W1881" s="288"/>
      <c r="X1881" s="288"/>
      <c r="Y1881" s="288"/>
      <c r="Z1881" s="288"/>
      <c r="AA1881" s="288"/>
      <c r="AB1881" s="288"/>
      <c r="AC1881" s="288"/>
      <c r="AD1881" s="288"/>
      <c r="AE1881" s="288"/>
      <c r="AF1881" s="139" t="str">
        <f>VLOOKUP($R1881,[1]D3_4!$B$5:$F$40,5,FALSE)&amp;""</f>
        <v/>
      </c>
      <c r="AG1881" s="139"/>
      <c r="AH1881" s="122" t="s">
        <v>7699</v>
      </c>
      <c r="AI1881" s="288"/>
      <c r="AJ1881" s="288"/>
      <c r="AK1881" s="288"/>
      <c r="AL1881" s="288"/>
      <c r="AM1881" s="288"/>
      <c r="AN1881" s="288"/>
      <c r="AO1881" s="288"/>
      <c r="AP1881" s="288"/>
      <c r="AQ1881" s="288"/>
      <c r="AR1881" s="288"/>
      <c r="AS1881" s="288"/>
      <c r="AT1881" s="288"/>
      <c r="AU1881" s="288"/>
      <c r="AV1881" s="139" t="str">
        <f>VLOOKUP($AH1881,[1]D3_4!$B$5:$F$40,5,FALSE)&amp;""</f>
        <v/>
      </c>
      <c r="AW1881" s="139"/>
    </row>
    <row r="1882" spans="1:56" ht="14.25" customHeight="1" x14ac:dyDescent="0.55000000000000004">
      <c r="B1882" s="167"/>
      <c r="C1882" s="168"/>
      <c r="D1882" s="168"/>
      <c r="E1882" s="168"/>
      <c r="F1882" s="168"/>
      <c r="G1882" s="168"/>
      <c r="H1882" s="168"/>
      <c r="I1882" s="168"/>
      <c r="J1882" s="168"/>
      <c r="K1882" s="168"/>
      <c r="L1882" s="168"/>
      <c r="M1882" s="168"/>
      <c r="N1882" s="168"/>
      <c r="O1882" s="169"/>
      <c r="P1882" s="142"/>
      <c r="Q1882" s="143"/>
      <c r="R1882" s="288"/>
      <c r="S1882" s="288"/>
      <c r="T1882" s="288"/>
      <c r="U1882" s="288"/>
      <c r="V1882" s="288"/>
      <c r="W1882" s="288"/>
      <c r="X1882" s="288"/>
      <c r="Y1882" s="288"/>
      <c r="Z1882" s="288"/>
      <c r="AA1882" s="288"/>
      <c r="AB1882" s="288"/>
      <c r="AC1882" s="288"/>
      <c r="AD1882" s="288"/>
      <c r="AE1882" s="288"/>
      <c r="AF1882" s="139"/>
      <c r="AG1882" s="139"/>
      <c r="AH1882" s="288"/>
      <c r="AI1882" s="288"/>
      <c r="AJ1882" s="288"/>
      <c r="AK1882" s="288"/>
      <c r="AL1882" s="288"/>
      <c r="AM1882" s="288"/>
      <c r="AN1882" s="288"/>
      <c r="AO1882" s="288"/>
      <c r="AP1882" s="288"/>
      <c r="AQ1882" s="288"/>
      <c r="AR1882" s="288"/>
      <c r="AS1882" s="288"/>
      <c r="AT1882" s="288"/>
      <c r="AU1882" s="288"/>
      <c r="AV1882" s="139"/>
      <c r="AW1882" s="139"/>
    </row>
    <row r="1883" spans="1:56" ht="14.25" customHeight="1" x14ac:dyDescent="0.55000000000000004">
      <c r="B1883" s="164" t="s">
        <v>6180</v>
      </c>
      <c r="C1883" s="165"/>
      <c r="D1883" s="165"/>
      <c r="E1883" s="165"/>
      <c r="F1883" s="165"/>
      <c r="G1883" s="165"/>
      <c r="H1883" s="165"/>
      <c r="I1883" s="165"/>
      <c r="J1883" s="165"/>
      <c r="K1883" s="165"/>
      <c r="L1883" s="165"/>
      <c r="M1883" s="165"/>
      <c r="N1883" s="165"/>
      <c r="O1883" s="166"/>
      <c r="P1883" s="140" t="str">
        <f>VLOOKUP($B1883,[1]D3_4!$B$5:$F$40,5,FALSE)&amp;""</f>
        <v/>
      </c>
      <c r="Q1883" s="141"/>
      <c r="R1883" s="164" t="s">
        <v>7700</v>
      </c>
      <c r="S1883" s="322"/>
      <c r="T1883" s="322"/>
      <c r="U1883" s="322"/>
      <c r="V1883" s="322"/>
      <c r="W1883" s="322"/>
      <c r="X1883" s="322"/>
      <c r="Y1883" s="322"/>
      <c r="Z1883" s="322"/>
      <c r="AA1883" s="322"/>
      <c r="AB1883" s="322"/>
      <c r="AC1883" s="322"/>
      <c r="AD1883" s="322"/>
      <c r="AE1883" s="323"/>
      <c r="AF1883" s="140" t="str">
        <f>VLOOKUP($R1883,[1]D3_4!$B$5:$F$40,5,FALSE)&amp;""</f>
        <v/>
      </c>
      <c r="AG1883" s="141"/>
      <c r="AH1883" s="164" t="s">
        <v>6181</v>
      </c>
      <c r="AI1883" s="165"/>
      <c r="AJ1883" s="165"/>
      <c r="AK1883" s="165"/>
      <c r="AL1883" s="165"/>
      <c r="AM1883" s="165"/>
      <c r="AN1883" s="165"/>
      <c r="AO1883" s="165"/>
      <c r="AP1883" s="165"/>
      <c r="AQ1883" s="165"/>
      <c r="AR1883" s="165"/>
      <c r="AS1883" s="165"/>
      <c r="AT1883" s="165"/>
      <c r="AU1883" s="166"/>
      <c r="AV1883" s="140" t="str">
        <f>VLOOKUP($AH1883,[1]D3_4!$B$5:$F$40,5,FALSE)&amp;""</f>
        <v/>
      </c>
      <c r="AW1883" s="141"/>
    </row>
    <row r="1884" spans="1:56" ht="14.25" customHeight="1" x14ac:dyDescent="0.55000000000000004">
      <c r="B1884" s="167"/>
      <c r="C1884" s="168"/>
      <c r="D1884" s="168"/>
      <c r="E1884" s="168"/>
      <c r="F1884" s="168"/>
      <c r="G1884" s="168"/>
      <c r="H1884" s="168"/>
      <c r="I1884" s="168"/>
      <c r="J1884" s="168"/>
      <c r="K1884" s="168"/>
      <c r="L1884" s="168"/>
      <c r="M1884" s="168"/>
      <c r="N1884" s="168"/>
      <c r="O1884" s="169"/>
      <c r="P1884" s="142"/>
      <c r="Q1884" s="143"/>
      <c r="R1884" s="324"/>
      <c r="S1884" s="325"/>
      <c r="T1884" s="325"/>
      <c r="U1884" s="325"/>
      <c r="V1884" s="325"/>
      <c r="W1884" s="325"/>
      <c r="X1884" s="325"/>
      <c r="Y1884" s="325"/>
      <c r="Z1884" s="325"/>
      <c r="AA1884" s="325"/>
      <c r="AB1884" s="325"/>
      <c r="AC1884" s="325"/>
      <c r="AD1884" s="325"/>
      <c r="AE1884" s="326"/>
      <c r="AF1884" s="142"/>
      <c r="AG1884" s="143"/>
      <c r="AH1884" s="167"/>
      <c r="AI1884" s="168"/>
      <c r="AJ1884" s="168"/>
      <c r="AK1884" s="168"/>
      <c r="AL1884" s="168"/>
      <c r="AM1884" s="168"/>
      <c r="AN1884" s="168"/>
      <c r="AO1884" s="168"/>
      <c r="AP1884" s="168"/>
      <c r="AQ1884" s="168"/>
      <c r="AR1884" s="168"/>
      <c r="AS1884" s="168"/>
      <c r="AT1884" s="168"/>
      <c r="AU1884" s="169"/>
      <c r="AV1884" s="142"/>
      <c r="AW1884" s="143"/>
    </row>
    <row r="1885" spans="1:56" ht="14.25" customHeight="1" x14ac:dyDescent="0.55000000000000004">
      <c r="B1885" s="164" t="s">
        <v>6182</v>
      </c>
      <c r="C1885" s="165"/>
      <c r="D1885" s="165"/>
      <c r="E1885" s="165"/>
      <c r="F1885" s="165"/>
      <c r="G1885" s="165"/>
      <c r="H1885" s="165"/>
      <c r="I1885" s="165"/>
      <c r="J1885" s="165"/>
      <c r="K1885" s="165"/>
      <c r="L1885" s="165"/>
      <c r="M1885" s="165"/>
      <c r="N1885" s="165"/>
      <c r="O1885" s="166"/>
      <c r="P1885" s="140" t="str">
        <f>VLOOKUP($B1885,[1]D3_4!$B$5:$F$40,5,FALSE)&amp;""</f>
        <v/>
      </c>
      <c r="Q1885" s="141"/>
      <c r="R1885" s="164" t="s">
        <v>6183</v>
      </c>
      <c r="S1885" s="165"/>
      <c r="T1885" s="165"/>
      <c r="U1885" s="165"/>
      <c r="V1885" s="165"/>
      <c r="W1885" s="165"/>
      <c r="X1885" s="165"/>
      <c r="Y1885" s="165"/>
      <c r="Z1885" s="165"/>
      <c r="AA1885" s="165"/>
      <c r="AB1885" s="165"/>
      <c r="AC1885" s="165"/>
      <c r="AD1885" s="165"/>
      <c r="AE1885" s="166"/>
      <c r="AF1885" s="140" t="str">
        <f>VLOOKUP($R1885,[1]D3_4!$B$5:$F$40,5,FALSE)&amp;""</f>
        <v/>
      </c>
      <c r="AG1885" s="141"/>
      <c r="AH1885" s="164" t="s">
        <v>6184</v>
      </c>
      <c r="AI1885" s="165"/>
      <c r="AJ1885" s="165"/>
      <c r="AK1885" s="165"/>
      <c r="AL1885" s="165"/>
      <c r="AM1885" s="165"/>
      <c r="AN1885" s="165"/>
      <c r="AO1885" s="165"/>
      <c r="AP1885" s="165"/>
      <c r="AQ1885" s="165"/>
      <c r="AR1885" s="165"/>
      <c r="AS1885" s="165"/>
      <c r="AT1885" s="165"/>
      <c r="AU1885" s="166"/>
      <c r="AV1885" s="140" t="str">
        <f>VLOOKUP($AH1885,[1]D3_4!$B$5:$F$40,5,FALSE)&amp;""</f>
        <v/>
      </c>
      <c r="AW1885" s="141"/>
    </row>
    <row r="1886" spans="1:56" ht="14.25" customHeight="1" x14ac:dyDescent="0.55000000000000004">
      <c r="B1886" s="167"/>
      <c r="C1886" s="168"/>
      <c r="D1886" s="168"/>
      <c r="E1886" s="168"/>
      <c r="F1886" s="168"/>
      <c r="G1886" s="168"/>
      <c r="H1886" s="168"/>
      <c r="I1886" s="168"/>
      <c r="J1886" s="168"/>
      <c r="K1886" s="168"/>
      <c r="L1886" s="168"/>
      <c r="M1886" s="168"/>
      <c r="N1886" s="168"/>
      <c r="O1886" s="169"/>
      <c r="P1886" s="142"/>
      <c r="Q1886" s="143"/>
      <c r="R1886" s="167"/>
      <c r="S1886" s="168"/>
      <c r="T1886" s="168"/>
      <c r="U1886" s="168"/>
      <c r="V1886" s="168"/>
      <c r="W1886" s="168"/>
      <c r="X1886" s="168"/>
      <c r="Y1886" s="168"/>
      <c r="Z1886" s="168"/>
      <c r="AA1886" s="168"/>
      <c r="AB1886" s="168"/>
      <c r="AC1886" s="168"/>
      <c r="AD1886" s="168"/>
      <c r="AE1886" s="169"/>
      <c r="AF1886" s="142"/>
      <c r="AG1886" s="143"/>
      <c r="AH1886" s="167"/>
      <c r="AI1886" s="168"/>
      <c r="AJ1886" s="168"/>
      <c r="AK1886" s="168"/>
      <c r="AL1886" s="168"/>
      <c r="AM1886" s="168"/>
      <c r="AN1886" s="168"/>
      <c r="AO1886" s="168"/>
      <c r="AP1886" s="168"/>
      <c r="AQ1886" s="168"/>
      <c r="AR1886" s="168"/>
      <c r="AS1886" s="168"/>
      <c r="AT1886" s="168"/>
      <c r="AU1886" s="169"/>
      <c r="AV1886" s="142"/>
      <c r="AW1886" s="143"/>
    </row>
    <row r="1887" spans="1:56" ht="14.25" customHeight="1" x14ac:dyDescent="0.55000000000000004">
      <c r="B1887" s="164" t="s">
        <v>6185</v>
      </c>
      <c r="C1887" s="165"/>
      <c r="D1887" s="165"/>
      <c r="E1887" s="165"/>
      <c r="F1887" s="165"/>
      <c r="G1887" s="165"/>
      <c r="H1887" s="165"/>
      <c r="I1887" s="165"/>
      <c r="J1887" s="165"/>
      <c r="K1887" s="165"/>
      <c r="L1887" s="165"/>
      <c r="M1887" s="165"/>
      <c r="N1887" s="165"/>
      <c r="O1887" s="166"/>
      <c r="P1887" s="140" t="str">
        <f>VLOOKUP($B1887,[1]D3_4!$B$5:$F$40,5,FALSE)&amp;""</f>
        <v/>
      </c>
      <c r="Q1887" s="141"/>
      <c r="R1887" s="164" t="s">
        <v>6186</v>
      </c>
      <c r="S1887" s="165"/>
      <c r="T1887" s="165"/>
      <c r="U1887" s="165"/>
      <c r="V1887" s="165"/>
      <c r="W1887" s="165"/>
      <c r="X1887" s="165"/>
      <c r="Y1887" s="165"/>
      <c r="Z1887" s="165"/>
      <c r="AA1887" s="165"/>
      <c r="AB1887" s="165"/>
      <c r="AC1887" s="165"/>
      <c r="AD1887" s="165"/>
      <c r="AE1887" s="166"/>
      <c r="AF1887" s="140" t="str">
        <f>VLOOKUP($R1887,[1]D3_4!$B$5:$F$40,5,FALSE)&amp;""</f>
        <v/>
      </c>
      <c r="AG1887" s="141"/>
      <c r="AH1887" s="164" t="s">
        <v>6187</v>
      </c>
      <c r="AI1887" s="165"/>
      <c r="AJ1887" s="165"/>
      <c r="AK1887" s="165"/>
      <c r="AL1887" s="165"/>
      <c r="AM1887" s="165"/>
      <c r="AN1887" s="165"/>
      <c r="AO1887" s="165"/>
      <c r="AP1887" s="165"/>
      <c r="AQ1887" s="165"/>
      <c r="AR1887" s="165"/>
      <c r="AS1887" s="165"/>
      <c r="AT1887" s="165"/>
      <c r="AU1887" s="166"/>
      <c r="AV1887" s="140" t="str">
        <f>VLOOKUP($AH1887,[1]D3_4!$B$5:$F$40,5,FALSE)&amp;""</f>
        <v/>
      </c>
      <c r="AW1887" s="141"/>
    </row>
    <row r="1888" spans="1:56" ht="14.25" customHeight="1" x14ac:dyDescent="0.55000000000000004">
      <c r="B1888" s="167"/>
      <c r="C1888" s="168"/>
      <c r="D1888" s="168"/>
      <c r="E1888" s="168"/>
      <c r="F1888" s="168"/>
      <c r="G1888" s="168"/>
      <c r="H1888" s="168"/>
      <c r="I1888" s="168"/>
      <c r="J1888" s="168"/>
      <c r="K1888" s="168"/>
      <c r="L1888" s="168"/>
      <c r="M1888" s="168"/>
      <c r="N1888" s="168"/>
      <c r="O1888" s="169"/>
      <c r="P1888" s="142"/>
      <c r="Q1888" s="143"/>
      <c r="R1888" s="167"/>
      <c r="S1888" s="168"/>
      <c r="T1888" s="168"/>
      <c r="U1888" s="168"/>
      <c r="V1888" s="168"/>
      <c r="W1888" s="168"/>
      <c r="X1888" s="168"/>
      <c r="Y1888" s="168"/>
      <c r="Z1888" s="168"/>
      <c r="AA1888" s="168"/>
      <c r="AB1888" s="168"/>
      <c r="AC1888" s="168"/>
      <c r="AD1888" s="168"/>
      <c r="AE1888" s="169"/>
      <c r="AF1888" s="142"/>
      <c r="AG1888" s="143"/>
      <c r="AH1888" s="167"/>
      <c r="AI1888" s="168"/>
      <c r="AJ1888" s="168"/>
      <c r="AK1888" s="168"/>
      <c r="AL1888" s="168"/>
      <c r="AM1888" s="168"/>
      <c r="AN1888" s="168"/>
      <c r="AO1888" s="168"/>
      <c r="AP1888" s="168"/>
      <c r="AQ1888" s="168"/>
      <c r="AR1888" s="168"/>
      <c r="AS1888" s="168"/>
      <c r="AT1888" s="168"/>
      <c r="AU1888" s="169"/>
      <c r="AV1888" s="142"/>
      <c r="AW1888" s="143"/>
    </row>
    <row r="1889" spans="1:83" ht="14.25" customHeight="1" x14ac:dyDescent="0.55000000000000004">
      <c r="B1889" s="164" t="s">
        <v>6188</v>
      </c>
      <c r="C1889" s="165"/>
      <c r="D1889" s="165"/>
      <c r="E1889" s="165"/>
      <c r="F1889" s="165"/>
      <c r="G1889" s="165"/>
      <c r="H1889" s="165"/>
      <c r="I1889" s="165"/>
      <c r="J1889" s="165"/>
      <c r="K1889" s="165"/>
      <c r="L1889" s="165"/>
      <c r="M1889" s="165"/>
      <c r="N1889" s="165"/>
      <c r="O1889" s="166"/>
      <c r="P1889" s="140" t="str">
        <f>VLOOKUP($B1889,[1]D3_4!$B$5:$F$40,5,FALSE)&amp;""</f>
        <v/>
      </c>
      <c r="Q1889" s="141"/>
      <c r="R1889" s="164" t="s">
        <v>6189</v>
      </c>
      <c r="S1889" s="165"/>
      <c r="T1889" s="165"/>
      <c r="U1889" s="165"/>
      <c r="V1889" s="165"/>
      <c r="W1889" s="165"/>
      <c r="X1889" s="165"/>
      <c r="Y1889" s="165"/>
      <c r="Z1889" s="165"/>
      <c r="AA1889" s="165"/>
      <c r="AB1889" s="165"/>
      <c r="AC1889" s="165"/>
      <c r="AD1889" s="165"/>
      <c r="AE1889" s="166"/>
      <c r="AF1889" s="140" t="str">
        <f>VLOOKUP($R1889,[1]D3_4!$B$5:$F$40,5,FALSE)&amp;""</f>
        <v/>
      </c>
      <c r="AG1889" s="141"/>
      <c r="AH1889" s="164" t="s">
        <v>7615</v>
      </c>
      <c r="AI1889" s="165"/>
      <c r="AJ1889" s="165"/>
      <c r="AK1889" s="165"/>
      <c r="AL1889" s="165"/>
      <c r="AM1889" s="165"/>
      <c r="AN1889" s="165"/>
      <c r="AO1889" s="165"/>
      <c r="AP1889" s="165"/>
      <c r="AQ1889" s="165"/>
      <c r="AR1889" s="165"/>
      <c r="AS1889" s="165"/>
      <c r="AT1889" s="165"/>
      <c r="AU1889" s="166"/>
      <c r="AV1889" s="140" t="str">
        <f>VLOOKUP($AH1889,[1]D3_4!$B$5:$F$40,5,FALSE)&amp;""</f>
        <v/>
      </c>
      <c r="AW1889" s="141"/>
      <c r="BP1889" s="59"/>
      <c r="BQ1889" s="59"/>
      <c r="BR1889" s="59"/>
      <c r="BS1889" s="59"/>
      <c r="BT1889" s="59"/>
      <c r="BU1889" s="59"/>
      <c r="BV1889" s="59"/>
      <c r="BW1889" s="59"/>
      <c r="BX1889" s="59"/>
      <c r="BY1889" s="59"/>
      <c r="BZ1889" s="59"/>
      <c r="CA1889" s="59"/>
      <c r="CB1889" s="59"/>
      <c r="CC1889" s="59"/>
      <c r="CD1889" s="59"/>
      <c r="CE1889" s="59"/>
    </row>
    <row r="1890" spans="1:83" ht="14.25" customHeight="1" x14ac:dyDescent="0.55000000000000004">
      <c r="B1890" s="167"/>
      <c r="C1890" s="168"/>
      <c r="D1890" s="168"/>
      <c r="E1890" s="168"/>
      <c r="F1890" s="168"/>
      <c r="G1890" s="168"/>
      <c r="H1890" s="168"/>
      <c r="I1890" s="168"/>
      <c r="J1890" s="168"/>
      <c r="K1890" s="168"/>
      <c r="L1890" s="168"/>
      <c r="M1890" s="168"/>
      <c r="N1890" s="168"/>
      <c r="O1890" s="169"/>
      <c r="P1890" s="142"/>
      <c r="Q1890" s="143"/>
      <c r="R1890" s="167"/>
      <c r="S1890" s="168"/>
      <c r="T1890" s="168"/>
      <c r="U1890" s="168"/>
      <c r="V1890" s="168"/>
      <c r="W1890" s="168"/>
      <c r="X1890" s="168"/>
      <c r="Y1890" s="168"/>
      <c r="Z1890" s="168"/>
      <c r="AA1890" s="168"/>
      <c r="AB1890" s="168"/>
      <c r="AC1890" s="168"/>
      <c r="AD1890" s="168"/>
      <c r="AE1890" s="169"/>
      <c r="AF1890" s="142"/>
      <c r="AG1890" s="143"/>
      <c r="AH1890" s="167"/>
      <c r="AI1890" s="168"/>
      <c r="AJ1890" s="168"/>
      <c r="AK1890" s="168"/>
      <c r="AL1890" s="168"/>
      <c r="AM1890" s="168"/>
      <c r="AN1890" s="168"/>
      <c r="AO1890" s="168"/>
      <c r="AP1890" s="168"/>
      <c r="AQ1890" s="168"/>
      <c r="AR1890" s="168"/>
      <c r="AS1890" s="168"/>
      <c r="AT1890" s="168"/>
      <c r="AU1890" s="169"/>
      <c r="AV1890" s="142"/>
      <c r="AW1890" s="143"/>
      <c r="BP1890" s="59"/>
      <c r="BQ1890" s="59"/>
      <c r="BR1890" s="59"/>
      <c r="BS1890" s="59"/>
      <c r="BT1890" s="59"/>
      <c r="BU1890" s="59"/>
      <c r="BV1890" s="59"/>
      <c r="BW1890" s="59"/>
      <c r="BX1890" s="59"/>
      <c r="BY1890" s="59"/>
      <c r="BZ1890" s="59"/>
      <c r="CA1890" s="59"/>
      <c r="CB1890" s="59"/>
      <c r="CC1890" s="59"/>
      <c r="CD1890" s="59"/>
      <c r="CE1890" s="59"/>
    </row>
    <row r="1893" spans="1:83" ht="14.25" customHeight="1" x14ac:dyDescent="0.55000000000000004">
      <c r="B1893" s="73"/>
      <c r="C1893" s="73"/>
      <c r="D1893" s="73"/>
      <c r="E1893" s="73"/>
      <c r="F1893" s="73"/>
      <c r="G1893" s="73"/>
      <c r="H1893" s="73"/>
      <c r="I1893" s="73"/>
      <c r="J1893" s="73"/>
      <c r="K1893" s="73"/>
      <c r="L1893" s="73"/>
      <c r="M1893" s="73"/>
      <c r="N1893" s="73"/>
      <c r="O1893" s="73"/>
      <c r="P1893" s="68"/>
      <c r="Q1893" s="68"/>
      <c r="AJ1893" s="59"/>
    </row>
    <row r="1894" spans="1:83" ht="14.25" customHeight="1" x14ac:dyDescent="0.55000000000000004">
      <c r="A1894" s="131" t="s">
        <v>7627</v>
      </c>
      <c r="B1894" s="131"/>
      <c r="C1894" s="131"/>
      <c r="D1894" s="131"/>
      <c r="E1894" s="131"/>
      <c r="F1894" s="131"/>
      <c r="G1894" s="131"/>
      <c r="H1894" s="131"/>
      <c r="I1894" s="131"/>
      <c r="J1894" s="131"/>
      <c r="K1894" s="131"/>
      <c r="L1894" s="131"/>
      <c r="M1894" s="131"/>
      <c r="N1894" s="131"/>
      <c r="O1894" s="131"/>
      <c r="P1894" s="131"/>
      <c r="Q1894" s="131"/>
      <c r="R1894" s="131"/>
      <c r="S1894" s="131"/>
      <c r="T1894" s="131"/>
      <c r="U1894" s="131"/>
      <c r="V1894" s="131"/>
      <c r="W1894" s="131"/>
      <c r="X1894" s="131"/>
      <c r="Y1894" s="131"/>
      <c r="Z1894" s="131"/>
      <c r="AA1894" s="131"/>
      <c r="AB1894" s="131"/>
      <c r="AC1894" s="131"/>
      <c r="AD1894" s="131"/>
      <c r="AE1894" s="131"/>
      <c r="AF1894" s="131"/>
      <c r="AG1894" s="131"/>
      <c r="AH1894" s="131"/>
      <c r="AI1894" s="131"/>
      <c r="AJ1894" s="131"/>
      <c r="AK1894" s="131"/>
      <c r="AL1894" s="131"/>
      <c r="AM1894" s="131"/>
      <c r="AN1894" s="131"/>
      <c r="AO1894" s="131"/>
      <c r="AP1894" s="131"/>
      <c r="AQ1894" s="131"/>
      <c r="AR1894" s="131"/>
      <c r="AS1894" s="131"/>
      <c r="AT1894" s="131"/>
      <c r="AU1894" s="131"/>
      <c r="AV1894" s="131"/>
      <c r="AW1894" s="131"/>
      <c r="AX1894" s="131"/>
      <c r="AY1894" s="131"/>
      <c r="AZ1894" s="131"/>
      <c r="BA1894" s="131"/>
      <c r="BB1894" s="131"/>
      <c r="BC1894" s="131"/>
      <c r="BD1894" s="131"/>
    </row>
    <row r="1895" spans="1:83" ht="14.25" customHeight="1" x14ac:dyDescent="0.55000000000000004">
      <c r="A1895" s="131"/>
      <c r="B1895" s="131"/>
      <c r="C1895" s="131"/>
      <c r="D1895" s="131"/>
      <c r="E1895" s="131"/>
      <c r="F1895" s="131"/>
      <c r="G1895" s="131"/>
      <c r="H1895" s="131"/>
      <c r="I1895" s="131"/>
      <c r="J1895" s="131"/>
      <c r="K1895" s="131"/>
      <c r="L1895" s="131"/>
      <c r="M1895" s="131"/>
      <c r="N1895" s="131"/>
      <c r="O1895" s="131"/>
      <c r="P1895" s="131"/>
      <c r="Q1895" s="131"/>
      <c r="R1895" s="131"/>
      <c r="S1895" s="131"/>
      <c r="T1895" s="131"/>
      <c r="U1895" s="131"/>
      <c r="V1895" s="131"/>
      <c r="W1895" s="131"/>
      <c r="X1895" s="131"/>
      <c r="Y1895" s="131"/>
      <c r="Z1895" s="131"/>
      <c r="AA1895" s="131"/>
      <c r="AB1895" s="131"/>
      <c r="AC1895" s="131"/>
      <c r="AD1895" s="131"/>
      <c r="AE1895" s="131"/>
      <c r="AF1895" s="131"/>
      <c r="AG1895" s="131"/>
      <c r="AH1895" s="131"/>
      <c r="AI1895" s="131"/>
      <c r="AJ1895" s="131"/>
      <c r="AK1895" s="131"/>
      <c r="AL1895" s="131"/>
      <c r="AM1895" s="131"/>
      <c r="AN1895" s="131"/>
      <c r="AO1895" s="131"/>
      <c r="AP1895" s="131"/>
      <c r="AQ1895" s="131"/>
      <c r="AR1895" s="131"/>
      <c r="AS1895" s="131"/>
      <c r="AT1895" s="131"/>
      <c r="AU1895" s="131"/>
      <c r="AV1895" s="131"/>
      <c r="AW1895" s="131"/>
      <c r="AX1895" s="131"/>
      <c r="AY1895" s="131"/>
      <c r="AZ1895" s="131"/>
      <c r="BA1895" s="131"/>
      <c r="BB1895" s="131"/>
      <c r="BC1895" s="131"/>
      <c r="BD1895" s="131"/>
    </row>
    <row r="1896" spans="1:83" ht="14.25" customHeight="1" x14ac:dyDescent="0.55000000000000004">
      <c r="A1896" s="131"/>
      <c r="B1896" s="131"/>
      <c r="C1896" s="131"/>
      <c r="D1896" s="131"/>
      <c r="E1896" s="131"/>
      <c r="F1896" s="131"/>
      <c r="G1896" s="131"/>
      <c r="H1896" s="131"/>
      <c r="I1896" s="131"/>
      <c r="J1896" s="131"/>
      <c r="K1896" s="131"/>
      <c r="L1896" s="131"/>
      <c r="M1896" s="131"/>
      <c r="N1896" s="131"/>
      <c r="O1896" s="131"/>
      <c r="P1896" s="131"/>
      <c r="Q1896" s="131"/>
      <c r="R1896" s="131"/>
      <c r="S1896" s="131"/>
      <c r="T1896" s="131"/>
      <c r="U1896" s="131"/>
      <c r="V1896" s="131"/>
      <c r="W1896" s="131"/>
      <c r="X1896" s="131"/>
      <c r="Y1896" s="131"/>
      <c r="Z1896" s="131"/>
      <c r="AA1896" s="131"/>
      <c r="AB1896" s="131"/>
      <c r="AC1896" s="131"/>
      <c r="AD1896" s="131"/>
      <c r="AE1896" s="131"/>
      <c r="AF1896" s="131"/>
      <c r="AG1896" s="131"/>
      <c r="AH1896" s="131"/>
      <c r="AI1896" s="131"/>
      <c r="AJ1896" s="131"/>
      <c r="AK1896" s="131"/>
      <c r="AL1896" s="131"/>
      <c r="AM1896" s="131"/>
      <c r="AN1896" s="131"/>
      <c r="AO1896" s="131"/>
      <c r="AP1896" s="131"/>
      <c r="AQ1896" s="131"/>
      <c r="AR1896" s="131"/>
      <c r="AS1896" s="131"/>
      <c r="AT1896" s="131"/>
      <c r="AU1896" s="131"/>
      <c r="AV1896" s="131"/>
      <c r="AW1896" s="131"/>
      <c r="AX1896" s="131"/>
      <c r="AY1896" s="131"/>
      <c r="AZ1896" s="131"/>
      <c r="BA1896" s="131"/>
      <c r="BB1896" s="131"/>
      <c r="BC1896" s="131"/>
      <c r="BD1896" s="131"/>
    </row>
    <row r="1897" spans="1:83" ht="14.25" customHeight="1" x14ac:dyDescent="0.55000000000000004">
      <c r="A1897" s="59"/>
      <c r="B1897" s="68"/>
      <c r="C1897" s="68"/>
      <c r="D1897" s="68"/>
      <c r="E1897" s="68"/>
      <c r="F1897" s="68"/>
      <c r="G1897" s="68"/>
      <c r="H1897" s="68"/>
      <c r="I1897" s="68"/>
      <c r="J1897" s="68"/>
      <c r="K1897" s="68"/>
      <c r="L1897" s="68"/>
      <c r="M1897" s="68"/>
      <c r="N1897" s="68"/>
      <c r="O1897" s="68"/>
      <c r="P1897" s="68"/>
      <c r="Q1897" s="68"/>
      <c r="R1897" s="68"/>
      <c r="S1897" s="68"/>
      <c r="T1897" s="68"/>
      <c r="U1897" s="68"/>
      <c r="V1897" s="68"/>
      <c r="W1897" s="68"/>
      <c r="X1897" s="68"/>
      <c r="Y1897" s="68"/>
      <c r="Z1897" s="68"/>
      <c r="AA1897" s="68"/>
      <c r="AB1897" s="68"/>
      <c r="AC1897" s="68"/>
      <c r="AD1897" s="68"/>
      <c r="AE1897" s="68"/>
      <c r="AF1897" s="68"/>
      <c r="AG1897" s="68"/>
      <c r="AH1897" s="68"/>
      <c r="AI1897" s="68"/>
      <c r="AJ1897" s="68"/>
      <c r="AK1897" s="68"/>
      <c r="AL1897" s="68"/>
      <c r="AM1897" s="68"/>
      <c r="AN1897" s="68"/>
      <c r="AO1897" s="68"/>
      <c r="AP1897" s="68"/>
      <c r="AQ1897" s="68"/>
      <c r="AR1897" s="68"/>
      <c r="AS1897" s="68"/>
      <c r="AT1897" s="68"/>
      <c r="AU1897" s="68"/>
      <c r="AV1897" s="68"/>
      <c r="AW1897" s="68"/>
      <c r="AX1897" s="68"/>
      <c r="AY1897" s="68"/>
      <c r="AZ1897" s="68"/>
      <c r="BA1897" s="68"/>
      <c r="BB1897" s="68"/>
      <c r="BC1897" s="68"/>
      <c r="BD1897" s="68"/>
    </row>
    <row r="1898" spans="1:83" ht="14.25" customHeight="1" x14ac:dyDescent="0.55000000000000004">
      <c r="A1898" s="93" t="s">
        <v>6779</v>
      </c>
      <c r="AJ1898" s="59"/>
    </row>
    <row r="1899" spans="1:83" ht="14.25" customHeight="1" x14ac:dyDescent="0.55000000000000004">
      <c r="AJ1899" s="59"/>
    </row>
    <row r="1900" spans="1:83" ht="14.25" customHeight="1" x14ac:dyDescent="0.55000000000000004">
      <c r="B1900" s="145" t="s">
        <v>39</v>
      </c>
      <c r="C1900" s="146"/>
      <c r="D1900" s="146"/>
      <c r="E1900" s="146"/>
      <c r="F1900" s="146"/>
      <c r="G1900" s="146"/>
      <c r="H1900" s="146"/>
      <c r="I1900" s="146"/>
      <c r="J1900" s="146"/>
      <c r="K1900" s="147"/>
      <c r="L1900" s="317" t="s">
        <v>76</v>
      </c>
      <c r="M1900" s="342"/>
      <c r="AJ1900" s="59"/>
    </row>
    <row r="1901" spans="1:83" ht="14.25" customHeight="1" x14ac:dyDescent="0.55000000000000004">
      <c r="B1901" s="123" t="s">
        <v>6226</v>
      </c>
      <c r="C1901" s="124"/>
      <c r="D1901" s="124"/>
      <c r="E1901" s="124"/>
      <c r="F1901" s="124"/>
      <c r="G1901" s="124"/>
      <c r="H1901" s="124"/>
      <c r="I1901" s="124"/>
      <c r="J1901" s="124"/>
      <c r="K1901" s="125"/>
      <c r="L1901" s="140" t="str">
        <f>[1]D3!G717&amp;""</f>
        <v/>
      </c>
      <c r="M1901" s="141"/>
      <c r="O1901" s="60" t="s">
        <v>6140</v>
      </c>
      <c r="P1901" s="60"/>
      <c r="AJ1901" s="59"/>
    </row>
    <row r="1902" spans="1:83" ht="14.25" customHeight="1" x14ac:dyDescent="0.55000000000000004">
      <c r="B1902" s="126"/>
      <c r="C1902" s="127"/>
      <c r="D1902" s="127"/>
      <c r="E1902" s="127"/>
      <c r="F1902" s="127"/>
      <c r="G1902" s="127"/>
      <c r="H1902" s="127"/>
      <c r="I1902" s="127"/>
      <c r="J1902" s="127"/>
      <c r="K1902" s="128"/>
      <c r="L1902" s="142"/>
      <c r="M1902" s="143"/>
      <c r="O1902" s="60" t="s">
        <v>6141</v>
      </c>
      <c r="P1902" s="60"/>
      <c r="AJ1902" s="59"/>
    </row>
    <row r="1903" spans="1:83" ht="14.25" customHeight="1" x14ac:dyDescent="0.55000000000000004">
      <c r="B1903" s="60"/>
      <c r="C1903" s="60"/>
      <c r="D1903" s="60"/>
      <c r="E1903" s="60"/>
      <c r="F1903" s="60"/>
      <c r="G1903" s="60"/>
      <c r="H1903" s="60"/>
      <c r="I1903" s="60"/>
      <c r="J1903" s="60"/>
      <c r="K1903" s="60"/>
      <c r="L1903" s="84"/>
      <c r="M1903" s="84"/>
      <c r="N1903" s="60"/>
      <c r="O1903" s="60"/>
      <c r="P1903" s="60"/>
      <c r="Q1903" s="60"/>
      <c r="R1903" s="60"/>
      <c r="S1903" s="60"/>
      <c r="T1903" s="60"/>
      <c r="U1903" s="60"/>
      <c r="V1903" s="60"/>
      <c r="W1903" s="60"/>
      <c r="X1903" s="60"/>
      <c r="Y1903" s="60"/>
      <c r="Z1903" s="60"/>
      <c r="AA1903" s="60"/>
      <c r="AB1903" s="60"/>
      <c r="AC1903" s="60"/>
      <c r="AD1903" s="60"/>
      <c r="AE1903" s="60"/>
      <c r="AF1903" s="60"/>
      <c r="AG1903" s="60"/>
      <c r="AH1903" s="60"/>
      <c r="AI1903" s="60"/>
      <c r="AJ1903" s="60"/>
      <c r="AK1903" s="60"/>
      <c r="AL1903" s="60"/>
      <c r="AM1903" s="60"/>
      <c r="AN1903" s="60"/>
      <c r="AO1903" s="60"/>
      <c r="AP1903" s="60"/>
      <c r="AQ1903" s="60"/>
      <c r="AR1903" s="60"/>
      <c r="AS1903" s="60"/>
      <c r="AT1903" s="60"/>
      <c r="AU1903" s="60"/>
      <c r="AV1903" s="60"/>
      <c r="AW1903" s="60"/>
      <c r="AX1903" s="60"/>
      <c r="AY1903" s="60"/>
      <c r="AZ1903" s="60"/>
      <c r="BA1903" s="60"/>
      <c r="BB1903" s="60"/>
      <c r="BC1903" s="60"/>
      <c r="BD1903" s="60"/>
    </row>
    <row r="1904" spans="1:83" ht="14.25" customHeight="1" x14ac:dyDescent="0.55000000000000004">
      <c r="A1904" s="59"/>
      <c r="B1904" s="59" t="s">
        <v>7248</v>
      </c>
      <c r="L1904" s="68"/>
      <c r="M1904" s="68"/>
      <c r="AJ1904" s="59"/>
    </row>
    <row r="1905" spans="1:56" ht="14.25" customHeight="1" x14ac:dyDescent="0.55000000000000004">
      <c r="A1905" s="59"/>
      <c r="B1905" s="60"/>
      <c r="C1905" s="123" t="s">
        <v>6227</v>
      </c>
      <c r="D1905" s="124"/>
      <c r="E1905" s="124"/>
      <c r="F1905" s="124"/>
      <c r="G1905" s="124"/>
      <c r="H1905" s="124"/>
      <c r="I1905" s="124"/>
      <c r="J1905" s="124"/>
      <c r="K1905" s="124"/>
      <c r="L1905" s="125"/>
      <c r="M1905" s="253" t="str">
        <f>[1]D3!G718&amp;""</f>
        <v/>
      </c>
      <c r="N1905" s="242"/>
      <c r="O1905" s="242"/>
      <c r="P1905" s="242"/>
      <c r="Q1905" s="242"/>
      <c r="R1905" s="72"/>
      <c r="X1905" s="68"/>
      <c r="Y1905" s="68"/>
      <c r="AJ1905" s="59"/>
    </row>
    <row r="1906" spans="1:56" ht="14.25" customHeight="1" x14ac:dyDescent="0.55000000000000004">
      <c r="A1906" s="59"/>
      <c r="B1906" s="60"/>
      <c r="C1906" s="126"/>
      <c r="D1906" s="127"/>
      <c r="E1906" s="127"/>
      <c r="F1906" s="127"/>
      <c r="G1906" s="127"/>
      <c r="H1906" s="127"/>
      <c r="I1906" s="127"/>
      <c r="J1906" s="127"/>
      <c r="K1906" s="127"/>
      <c r="L1906" s="128"/>
      <c r="M1906" s="248"/>
      <c r="N1906" s="249"/>
      <c r="O1906" s="249"/>
      <c r="P1906" s="249"/>
      <c r="Q1906" s="249"/>
      <c r="R1906" s="72"/>
      <c r="X1906" s="68"/>
      <c r="Y1906" s="68"/>
      <c r="AJ1906" s="59"/>
    </row>
    <row r="1907" spans="1:56" ht="14.25" customHeight="1" x14ac:dyDescent="0.55000000000000004">
      <c r="AJ1907" s="59"/>
    </row>
    <row r="1908" spans="1:56" ht="14.25" customHeight="1" x14ac:dyDescent="0.55000000000000004">
      <c r="B1908" s="59" t="s">
        <v>7249</v>
      </c>
      <c r="AJ1908" s="59"/>
    </row>
    <row r="1909" spans="1:56" ht="14.25" customHeight="1" x14ac:dyDescent="0.55000000000000004">
      <c r="B1909" s="60"/>
      <c r="C1909" s="59" t="s">
        <v>7662</v>
      </c>
      <c r="AJ1909" s="59"/>
    </row>
    <row r="1910" spans="1:56" ht="14.25" customHeight="1" x14ac:dyDescent="0.55000000000000004">
      <c r="B1910" s="60"/>
      <c r="C1910" s="260" t="str">
        <f>[1]D3!G719&amp;""</f>
        <v/>
      </c>
      <c r="D1910" s="173"/>
      <c r="E1910" s="173"/>
      <c r="F1910" s="173"/>
      <c r="G1910" s="173"/>
      <c r="H1910" s="173"/>
      <c r="I1910" s="173"/>
      <c r="J1910" s="173"/>
      <c r="K1910" s="173"/>
      <c r="L1910" s="173"/>
      <c r="M1910" s="173"/>
      <c r="N1910" s="173"/>
      <c r="O1910" s="173"/>
      <c r="P1910" s="173"/>
      <c r="Q1910" s="173"/>
      <c r="R1910" s="173"/>
      <c r="S1910" s="173"/>
      <c r="T1910" s="173"/>
      <c r="U1910" s="173"/>
      <c r="V1910" s="173"/>
      <c r="W1910" s="173"/>
      <c r="X1910" s="173"/>
      <c r="Y1910" s="173"/>
      <c r="Z1910" s="173"/>
      <c r="AA1910" s="173"/>
      <c r="AB1910" s="173"/>
      <c r="AC1910" s="173"/>
      <c r="AD1910" s="173"/>
      <c r="AE1910" s="173"/>
      <c r="AF1910" s="173"/>
      <c r="AG1910" s="173"/>
      <c r="AH1910" s="173"/>
      <c r="AI1910" s="173"/>
      <c r="AJ1910" s="173"/>
      <c r="AK1910" s="173"/>
      <c r="AL1910" s="173"/>
      <c r="AM1910" s="173"/>
      <c r="AN1910" s="173"/>
      <c r="AO1910" s="173"/>
      <c r="AP1910" s="173"/>
      <c r="AQ1910" s="173"/>
      <c r="AR1910" s="173"/>
      <c r="AS1910" s="173"/>
      <c r="AT1910" s="173"/>
      <c r="AU1910" s="173"/>
      <c r="AV1910" s="173"/>
      <c r="AW1910" s="173"/>
      <c r="AX1910" s="173"/>
      <c r="AY1910" s="173"/>
      <c r="AZ1910" s="173"/>
      <c r="BA1910" s="173"/>
      <c r="BB1910" s="174"/>
      <c r="BD1910" s="60"/>
    </row>
    <row r="1911" spans="1:56" ht="14.25" customHeight="1" x14ac:dyDescent="0.55000000000000004">
      <c r="B1911" s="60"/>
      <c r="C1911" s="175"/>
      <c r="D1911" s="176"/>
      <c r="E1911" s="176"/>
      <c r="F1911" s="176"/>
      <c r="G1911" s="176"/>
      <c r="H1911" s="176"/>
      <c r="I1911" s="176"/>
      <c r="J1911" s="176"/>
      <c r="K1911" s="176"/>
      <c r="L1911" s="176"/>
      <c r="M1911" s="176"/>
      <c r="N1911" s="176"/>
      <c r="O1911" s="176"/>
      <c r="P1911" s="176"/>
      <c r="Q1911" s="176"/>
      <c r="R1911" s="176"/>
      <c r="S1911" s="176"/>
      <c r="T1911" s="176"/>
      <c r="U1911" s="176"/>
      <c r="V1911" s="176"/>
      <c r="W1911" s="176"/>
      <c r="X1911" s="176"/>
      <c r="Y1911" s="176"/>
      <c r="Z1911" s="176"/>
      <c r="AA1911" s="176"/>
      <c r="AB1911" s="176"/>
      <c r="AC1911" s="176"/>
      <c r="AD1911" s="176"/>
      <c r="AE1911" s="176"/>
      <c r="AF1911" s="176"/>
      <c r="AG1911" s="176"/>
      <c r="AH1911" s="176"/>
      <c r="AI1911" s="176"/>
      <c r="AJ1911" s="176"/>
      <c r="AK1911" s="176"/>
      <c r="AL1911" s="176"/>
      <c r="AM1911" s="176"/>
      <c r="AN1911" s="176"/>
      <c r="AO1911" s="176"/>
      <c r="AP1911" s="176"/>
      <c r="AQ1911" s="176"/>
      <c r="AR1911" s="176"/>
      <c r="AS1911" s="176"/>
      <c r="AT1911" s="176"/>
      <c r="AU1911" s="176"/>
      <c r="AV1911" s="176"/>
      <c r="AW1911" s="176"/>
      <c r="AX1911" s="176"/>
      <c r="AY1911" s="176"/>
      <c r="AZ1911" s="176"/>
      <c r="BA1911" s="176"/>
      <c r="BB1911" s="177"/>
      <c r="BD1911" s="60"/>
    </row>
    <row r="1912" spans="1:56" ht="14.25" customHeight="1" x14ac:dyDescent="0.55000000000000004">
      <c r="B1912" s="60"/>
      <c r="C1912" s="175"/>
      <c r="D1912" s="176"/>
      <c r="E1912" s="176"/>
      <c r="F1912" s="176"/>
      <c r="G1912" s="176"/>
      <c r="H1912" s="176"/>
      <c r="I1912" s="176"/>
      <c r="J1912" s="176"/>
      <c r="K1912" s="176"/>
      <c r="L1912" s="176"/>
      <c r="M1912" s="176"/>
      <c r="N1912" s="176"/>
      <c r="O1912" s="176"/>
      <c r="P1912" s="176"/>
      <c r="Q1912" s="176"/>
      <c r="R1912" s="176"/>
      <c r="S1912" s="176"/>
      <c r="T1912" s="176"/>
      <c r="U1912" s="176"/>
      <c r="V1912" s="176"/>
      <c r="W1912" s="176"/>
      <c r="X1912" s="176"/>
      <c r="Y1912" s="176"/>
      <c r="Z1912" s="176"/>
      <c r="AA1912" s="176"/>
      <c r="AB1912" s="176"/>
      <c r="AC1912" s="176"/>
      <c r="AD1912" s="176"/>
      <c r="AE1912" s="176"/>
      <c r="AF1912" s="176"/>
      <c r="AG1912" s="176"/>
      <c r="AH1912" s="176"/>
      <c r="AI1912" s="176"/>
      <c r="AJ1912" s="176"/>
      <c r="AK1912" s="176"/>
      <c r="AL1912" s="176"/>
      <c r="AM1912" s="176"/>
      <c r="AN1912" s="176"/>
      <c r="AO1912" s="176"/>
      <c r="AP1912" s="176"/>
      <c r="AQ1912" s="176"/>
      <c r="AR1912" s="176"/>
      <c r="AS1912" s="176"/>
      <c r="AT1912" s="176"/>
      <c r="AU1912" s="176"/>
      <c r="AV1912" s="176"/>
      <c r="AW1912" s="176"/>
      <c r="AX1912" s="176"/>
      <c r="AY1912" s="176"/>
      <c r="AZ1912" s="176"/>
      <c r="BA1912" s="176"/>
      <c r="BB1912" s="177"/>
      <c r="BD1912" s="60"/>
    </row>
    <row r="1913" spans="1:56" ht="14.25" customHeight="1" x14ac:dyDescent="0.55000000000000004">
      <c r="B1913" s="60"/>
      <c r="C1913" s="175"/>
      <c r="D1913" s="176"/>
      <c r="E1913" s="176"/>
      <c r="F1913" s="176"/>
      <c r="G1913" s="176"/>
      <c r="H1913" s="176"/>
      <c r="I1913" s="176"/>
      <c r="J1913" s="176"/>
      <c r="K1913" s="176"/>
      <c r="L1913" s="176"/>
      <c r="M1913" s="176"/>
      <c r="N1913" s="176"/>
      <c r="O1913" s="176"/>
      <c r="P1913" s="176"/>
      <c r="Q1913" s="176"/>
      <c r="R1913" s="176"/>
      <c r="S1913" s="176"/>
      <c r="T1913" s="176"/>
      <c r="U1913" s="176"/>
      <c r="V1913" s="176"/>
      <c r="W1913" s="176"/>
      <c r="X1913" s="176"/>
      <c r="Y1913" s="176"/>
      <c r="Z1913" s="176"/>
      <c r="AA1913" s="176"/>
      <c r="AB1913" s="176"/>
      <c r="AC1913" s="176"/>
      <c r="AD1913" s="176"/>
      <c r="AE1913" s="176"/>
      <c r="AF1913" s="176"/>
      <c r="AG1913" s="176"/>
      <c r="AH1913" s="176"/>
      <c r="AI1913" s="176"/>
      <c r="AJ1913" s="176"/>
      <c r="AK1913" s="176"/>
      <c r="AL1913" s="176"/>
      <c r="AM1913" s="176"/>
      <c r="AN1913" s="176"/>
      <c r="AO1913" s="176"/>
      <c r="AP1913" s="176"/>
      <c r="AQ1913" s="176"/>
      <c r="AR1913" s="176"/>
      <c r="AS1913" s="176"/>
      <c r="AT1913" s="176"/>
      <c r="AU1913" s="176"/>
      <c r="AV1913" s="176"/>
      <c r="AW1913" s="176"/>
      <c r="AX1913" s="176"/>
      <c r="AY1913" s="176"/>
      <c r="AZ1913" s="176"/>
      <c r="BA1913" s="176"/>
      <c r="BB1913" s="177"/>
      <c r="BD1913" s="60"/>
    </row>
    <row r="1914" spans="1:56" ht="14.25" customHeight="1" x14ac:dyDescent="0.55000000000000004">
      <c r="B1914" s="60"/>
      <c r="C1914" s="175"/>
      <c r="D1914" s="176"/>
      <c r="E1914" s="176"/>
      <c r="F1914" s="176"/>
      <c r="G1914" s="176"/>
      <c r="H1914" s="176"/>
      <c r="I1914" s="176"/>
      <c r="J1914" s="176"/>
      <c r="K1914" s="176"/>
      <c r="L1914" s="176"/>
      <c r="M1914" s="176"/>
      <c r="N1914" s="176"/>
      <c r="O1914" s="176"/>
      <c r="P1914" s="176"/>
      <c r="Q1914" s="176"/>
      <c r="R1914" s="176"/>
      <c r="S1914" s="176"/>
      <c r="T1914" s="176"/>
      <c r="U1914" s="176"/>
      <c r="V1914" s="176"/>
      <c r="W1914" s="176"/>
      <c r="X1914" s="176"/>
      <c r="Y1914" s="176"/>
      <c r="Z1914" s="176"/>
      <c r="AA1914" s="176"/>
      <c r="AB1914" s="176"/>
      <c r="AC1914" s="176"/>
      <c r="AD1914" s="176"/>
      <c r="AE1914" s="176"/>
      <c r="AF1914" s="176"/>
      <c r="AG1914" s="176"/>
      <c r="AH1914" s="176"/>
      <c r="AI1914" s="176"/>
      <c r="AJ1914" s="176"/>
      <c r="AK1914" s="176"/>
      <c r="AL1914" s="176"/>
      <c r="AM1914" s="176"/>
      <c r="AN1914" s="176"/>
      <c r="AO1914" s="176"/>
      <c r="AP1914" s="176"/>
      <c r="AQ1914" s="176"/>
      <c r="AR1914" s="176"/>
      <c r="AS1914" s="176"/>
      <c r="AT1914" s="176"/>
      <c r="AU1914" s="176"/>
      <c r="AV1914" s="176"/>
      <c r="AW1914" s="176"/>
      <c r="AX1914" s="176"/>
      <c r="AY1914" s="176"/>
      <c r="AZ1914" s="176"/>
      <c r="BA1914" s="176"/>
      <c r="BB1914" s="177"/>
      <c r="BD1914" s="60"/>
    </row>
    <row r="1915" spans="1:56" ht="14.25" customHeight="1" x14ac:dyDescent="0.55000000000000004">
      <c r="B1915" s="60"/>
      <c r="C1915" s="175"/>
      <c r="D1915" s="176"/>
      <c r="E1915" s="176"/>
      <c r="F1915" s="176"/>
      <c r="G1915" s="176"/>
      <c r="H1915" s="176"/>
      <c r="I1915" s="176"/>
      <c r="J1915" s="176"/>
      <c r="K1915" s="176"/>
      <c r="L1915" s="176"/>
      <c r="M1915" s="176"/>
      <c r="N1915" s="176"/>
      <c r="O1915" s="176"/>
      <c r="P1915" s="176"/>
      <c r="Q1915" s="176"/>
      <c r="R1915" s="176"/>
      <c r="S1915" s="176"/>
      <c r="T1915" s="176"/>
      <c r="U1915" s="176"/>
      <c r="V1915" s="176"/>
      <c r="W1915" s="176"/>
      <c r="X1915" s="176"/>
      <c r="Y1915" s="176"/>
      <c r="Z1915" s="176"/>
      <c r="AA1915" s="176"/>
      <c r="AB1915" s="176"/>
      <c r="AC1915" s="176"/>
      <c r="AD1915" s="176"/>
      <c r="AE1915" s="176"/>
      <c r="AF1915" s="176"/>
      <c r="AG1915" s="176"/>
      <c r="AH1915" s="176"/>
      <c r="AI1915" s="176"/>
      <c r="AJ1915" s="176"/>
      <c r="AK1915" s="176"/>
      <c r="AL1915" s="176"/>
      <c r="AM1915" s="176"/>
      <c r="AN1915" s="176"/>
      <c r="AO1915" s="176"/>
      <c r="AP1915" s="176"/>
      <c r="AQ1915" s="176"/>
      <c r="AR1915" s="176"/>
      <c r="AS1915" s="176"/>
      <c r="AT1915" s="176"/>
      <c r="AU1915" s="176"/>
      <c r="AV1915" s="176"/>
      <c r="AW1915" s="176"/>
      <c r="AX1915" s="176"/>
      <c r="AY1915" s="176"/>
      <c r="AZ1915" s="176"/>
      <c r="BA1915" s="176"/>
      <c r="BB1915" s="177"/>
      <c r="BD1915" s="60"/>
    </row>
    <row r="1916" spans="1:56" ht="14.25" customHeight="1" x14ac:dyDescent="0.55000000000000004">
      <c r="B1916" s="60"/>
      <c r="C1916" s="175"/>
      <c r="D1916" s="176"/>
      <c r="E1916" s="176"/>
      <c r="F1916" s="176"/>
      <c r="G1916" s="176"/>
      <c r="H1916" s="176"/>
      <c r="I1916" s="176"/>
      <c r="J1916" s="176"/>
      <c r="K1916" s="176"/>
      <c r="L1916" s="176"/>
      <c r="M1916" s="176"/>
      <c r="N1916" s="176"/>
      <c r="O1916" s="176"/>
      <c r="P1916" s="176"/>
      <c r="Q1916" s="176"/>
      <c r="R1916" s="176"/>
      <c r="S1916" s="176"/>
      <c r="T1916" s="176"/>
      <c r="U1916" s="176"/>
      <c r="V1916" s="176"/>
      <c r="W1916" s="176"/>
      <c r="X1916" s="176"/>
      <c r="Y1916" s="176"/>
      <c r="Z1916" s="176"/>
      <c r="AA1916" s="176"/>
      <c r="AB1916" s="176"/>
      <c r="AC1916" s="176"/>
      <c r="AD1916" s="176"/>
      <c r="AE1916" s="176"/>
      <c r="AF1916" s="176"/>
      <c r="AG1916" s="176"/>
      <c r="AH1916" s="176"/>
      <c r="AI1916" s="176"/>
      <c r="AJ1916" s="176"/>
      <c r="AK1916" s="176"/>
      <c r="AL1916" s="176"/>
      <c r="AM1916" s="176"/>
      <c r="AN1916" s="176"/>
      <c r="AO1916" s="176"/>
      <c r="AP1916" s="176"/>
      <c r="AQ1916" s="176"/>
      <c r="AR1916" s="176"/>
      <c r="AS1916" s="176"/>
      <c r="AT1916" s="176"/>
      <c r="AU1916" s="176"/>
      <c r="AV1916" s="176"/>
      <c r="AW1916" s="176"/>
      <c r="AX1916" s="176"/>
      <c r="AY1916" s="176"/>
      <c r="AZ1916" s="176"/>
      <c r="BA1916" s="176"/>
      <c r="BB1916" s="177"/>
      <c r="BD1916" s="60"/>
    </row>
    <row r="1917" spans="1:56" ht="14.25" customHeight="1" x14ac:dyDescent="0.55000000000000004">
      <c r="B1917" s="60"/>
      <c r="C1917" s="175"/>
      <c r="D1917" s="176"/>
      <c r="E1917" s="176"/>
      <c r="F1917" s="176"/>
      <c r="G1917" s="176"/>
      <c r="H1917" s="176"/>
      <c r="I1917" s="176"/>
      <c r="J1917" s="176"/>
      <c r="K1917" s="176"/>
      <c r="L1917" s="176"/>
      <c r="M1917" s="176"/>
      <c r="N1917" s="176"/>
      <c r="O1917" s="176"/>
      <c r="P1917" s="176"/>
      <c r="Q1917" s="176"/>
      <c r="R1917" s="176"/>
      <c r="S1917" s="176"/>
      <c r="T1917" s="176"/>
      <c r="U1917" s="176"/>
      <c r="V1917" s="176"/>
      <c r="W1917" s="176"/>
      <c r="X1917" s="176"/>
      <c r="Y1917" s="176"/>
      <c r="Z1917" s="176"/>
      <c r="AA1917" s="176"/>
      <c r="AB1917" s="176"/>
      <c r="AC1917" s="176"/>
      <c r="AD1917" s="176"/>
      <c r="AE1917" s="176"/>
      <c r="AF1917" s="176"/>
      <c r="AG1917" s="176"/>
      <c r="AH1917" s="176"/>
      <c r="AI1917" s="176"/>
      <c r="AJ1917" s="176"/>
      <c r="AK1917" s="176"/>
      <c r="AL1917" s="176"/>
      <c r="AM1917" s="176"/>
      <c r="AN1917" s="176"/>
      <c r="AO1917" s="176"/>
      <c r="AP1917" s="176"/>
      <c r="AQ1917" s="176"/>
      <c r="AR1917" s="176"/>
      <c r="AS1917" s="176"/>
      <c r="AT1917" s="176"/>
      <c r="AU1917" s="176"/>
      <c r="AV1917" s="176"/>
      <c r="AW1917" s="176"/>
      <c r="AX1917" s="176"/>
      <c r="AY1917" s="176"/>
      <c r="AZ1917" s="176"/>
      <c r="BA1917" s="176"/>
      <c r="BB1917" s="177"/>
      <c r="BD1917" s="60"/>
    </row>
    <row r="1918" spans="1:56" ht="14.25" customHeight="1" x14ac:dyDescent="0.55000000000000004">
      <c r="B1918" s="60"/>
      <c r="C1918" s="175"/>
      <c r="D1918" s="176"/>
      <c r="E1918" s="176"/>
      <c r="F1918" s="176"/>
      <c r="G1918" s="176"/>
      <c r="H1918" s="176"/>
      <c r="I1918" s="176"/>
      <c r="J1918" s="176"/>
      <c r="K1918" s="176"/>
      <c r="L1918" s="176"/>
      <c r="M1918" s="176"/>
      <c r="N1918" s="176"/>
      <c r="O1918" s="176"/>
      <c r="P1918" s="176"/>
      <c r="Q1918" s="176"/>
      <c r="R1918" s="176"/>
      <c r="S1918" s="176"/>
      <c r="T1918" s="176"/>
      <c r="U1918" s="176"/>
      <c r="V1918" s="176"/>
      <c r="W1918" s="176"/>
      <c r="X1918" s="176"/>
      <c r="Y1918" s="176"/>
      <c r="Z1918" s="176"/>
      <c r="AA1918" s="176"/>
      <c r="AB1918" s="176"/>
      <c r="AC1918" s="176"/>
      <c r="AD1918" s="176"/>
      <c r="AE1918" s="176"/>
      <c r="AF1918" s="176"/>
      <c r="AG1918" s="176"/>
      <c r="AH1918" s="176"/>
      <c r="AI1918" s="176"/>
      <c r="AJ1918" s="176"/>
      <c r="AK1918" s="176"/>
      <c r="AL1918" s="176"/>
      <c r="AM1918" s="176"/>
      <c r="AN1918" s="176"/>
      <c r="AO1918" s="176"/>
      <c r="AP1918" s="176"/>
      <c r="AQ1918" s="176"/>
      <c r="AR1918" s="176"/>
      <c r="AS1918" s="176"/>
      <c r="AT1918" s="176"/>
      <c r="AU1918" s="176"/>
      <c r="AV1918" s="176"/>
      <c r="AW1918" s="176"/>
      <c r="AX1918" s="176"/>
      <c r="AY1918" s="176"/>
      <c r="AZ1918" s="176"/>
      <c r="BA1918" s="176"/>
      <c r="BB1918" s="177"/>
      <c r="BD1918" s="60"/>
    </row>
    <row r="1919" spans="1:56" ht="14.25" customHeight="1" x14ac:dyDescent="0.55000000000000004">
      <c r="B1919" s="60"/>
      <c r="C1919" s="175"/>
      <c r="D1919" s="176"/>
      <c r="E1919" s="176"/>
      <c r="F1919" s="176"/>
      <c r="G1919" s="176"/>
      <c r="H1919" s="176"/>
      <c r="I1919" s="176"/>
      <c r="J1919" s="176"/>
      <c r="K1919" s="176"/>
      <c r="L1919" s="176"/>
      <c r="M1919" s="176"/>
      <c r="N1919" s="176"/>
      <c r="O1919" s="176"/>
      <c r="P1919" s="176"/>
      <c r="Q1919" s="176"/>
      <c r="R1919" s="176"/>
      <c r="S1919" s="176"/>
      <c r="T1919" s="176"/>
      <c r="U1919" s="176"/>
      <c r="V1919" s="176"/>
      <c r="W1919" s="176"/>
      <c r="X1919" s="176"/>
      <c r="Y1919" s="176"/>
      <c r="Z1919" s="176"/>
      <c r="AA1919" s="176"/>
      <c r="AB1919" s="176"/>
      <c r="AC1919" s="176"/>
      <c r="AD1919" s="176"/>
      <c r="AE1919" s="176"/>
      <c r="AF1919" s="176"/>
      <c r="AG1919" s="176"/>
      <c r="AH1919" s="176"/>
      <c r="AI1919" s="176"/>
      <c r="AJ1919" s="176"/>
      <c r="AK1919" s="176"/>
      <c r="AL1919" s="176"/>
      <c r="AM1919" s="176"/>
      <c r="AN1919" s="176"/>
      <c r="AO1919" s="176"/>
      <c r="AP1919" s="176"/>
      <c r="AQ1919" s="176"/>
      <c r="AR1919" s="176"/>
      <c r="AS1919" s="176"/>
      <c r="AT1919" s="176"/>
      <c r="AU1919" s="176"/>
      <c r="AV1919" s="176"/>
      <c r="AW1919" s="176"/>
      <c r="AX1919" s="176"/>
      <c r="AY1919" s="176"/>
      <c r="AZ1919" s="176"/>
      <c r="BA1919" s="176"/>
      <c r="BB1919" s="177"/>
      <c r="BD1919" s="60"/>
    </row>
    <row r="1920" spans="1:56" ht="14.25" customHeight="1" x14ac:dyDescent="0.55000000000000004">
      <c r="B1920" s="60"/>
      <c r="C1920" s="175"/>
      <c r="D1920" s="176"/>
      <c r="E1920" s="176"/>
      <c r="F1920" s="176"/>
      <c r="G1920" s="176"/>
      <c r="H1920" s="176"/>
      <c r="I1920" s="176"/>
      <c r="J1920" s="176"/>
      <c r="K1920" s="176"/>
      <c r="L1920" s="176"/>
      <c r="M1920" s="176"/>
      <c r="N1920" s="176"/>
      <c r="O1920" s="176"/>
      <c r="P1920" s="176"/>
      <c r="Q1920" s="176"/>
      <c r="R1920" s="176"/>
      <c r="S1920" s="176"/>
      <c r="T1920" s="176"/>
      <c r="U1920" s="176"/>
      <c r="V1920" s="176"/>
      <c r="W1920" s="176"/>
      <c r="X1920" s="176"/>
      <c r="Y1920" s="176"/>
      <c r="Z1920" s="176"/>
      <c r="AA1920" s="176"/>
      <c r="AB1920" s="176"/>
      <c r="AC1920" s="176"/>
      <c r="AD1920" s="176"/>
      <c r="AE1920" s="176"/>
      <c r="AF1920" s="176"/>
      <c r="AG1920" s="176"/>
      <c r="AH1920" s="176"/>
      <c r="AI1920" s="176"/>
      <c r="AJ1920" s="176"/>
      <c r="AK1920" s="176"/>
      <c r="AL1920" s="176"/>
      <c r="AM1920" s="176"/>
      <c r="AN1920" s="176"/>
      <c r="AO1920" s="176"/>
      <c r="AP1920" s="176"/>
      <c r="AQ1920" s="176"/>
      <c r="AR1920" s="176"/>
      <c r="AS1920" s="176"/>
      <c r="AT1920" s="176"/>
      <c r="AU1920" s="176"/>
      <c r="AV1920" s="176"/>
      <c r="AW1920" s="176"/>
      <c r="AX1920" s="176"/>
      <c r="AY1920" s="176"/>
      <c r="AZ1920" s="176"/>
      <c r="BA1920" s="176"/>
      <c r="BB1920" s="177"/>
      <c r="BD1920" s="60"/>
    </row>
    <row r="1921" spans="1:56" ht="14.25" customHeight="1" x14ac:dyDescent="0.55000000000000004">
      <c r="B1921" s="60"/>
      <c r="C1921" s="175"/>
      <c r="D1921" s="176"/>
      <c r="E1921" s="176"/>
      <c r="F1921" s="176"/>
      <c r="G1921" s="176"/>
      <c r="H1921" s="176"/>
      <c r="I1921" s="176"/>
      <c r="J1921" s="176"/>
      <c r="K1921" s="176"/>
      <c r="L1921" s="176"/>
      <c r="M1921" s="176"/>
      <c r="N1921" s="176"/>
      <c r="O1921" s="176"/>
      <c r="P1921" s="176"/>
      <c r="Q1921" s="176"/>
      <c r="R1921" s="176"/>
      <c r="S1921" s="176"/>
      <c r="T1921" s="176"/>
      <c r="U1921" s="176"/>
      <c r="V1921" s="176"/>
      <c r="W1921" s="176"/>
      <c r="X1921" s="176"/>
      <c r="Y1921" s="176"/>
      <c r="Z1921" s="176"/>
      <c r="AA1921" s="176"/>
      <c r="AB1921" s="176"/>
      <c r="AC1921" s="176"/>
      <c r="AD1921" s="176"/>
      <c r="AE1921" s="176"/>
      <c r="AF1921" s="176"/>
      <c r="AG1921" s="176"/>
      <c r="AH1921" s="176"/>
      <c r="AI1921" s="176"/>
      <c r="AJ1921" s="176"/>
      <c r="AK1921" s="176"/>
      <c r="AL1921" s="176"/>
      <c r="AM1921" s="176"/>
      <c r="AN1921" s="176"/>
      <c r="AO1921" s="176"/>
      <c r="AP1921" s="176"/>
      <c r="AQ1921" s="176"/>
      <c r="AR1921" s="176"/>
      <c r="AS1921" s="176"/>
      <c r="AT1921" s="176"/>
      <c r="AU1921" s="176"/>
      <c r="AV1921" s="176"/>
      <c r="AW1921" s="176"/>
      <c r="AX1921" s="176"/>
      <c r="AY1921" s="176"/>
      <c r="AZ1921" s="176"/>
      <c r="BA1921" s="176"/>
      <c r="BB1921" s="177"/>
      <c r="BD1921" s="60"/>
    </row>
    <row r="1922" spans="1:56" ht="14.25" customHeight="1" x14ac:dyDescent="0.55000000000000004">
      <c r="B1922" s="60"/>
      <c r="C1922" s="175"/>
      <c r="D1922" s="176"/>
      <c r="E1922" s="176"/>
      <c r="F1922" s="176"/>
      <c r="G1922" s="176"/>
      <c r="H1922" s="176"/>
      <c r="I1922" s="176"/>
      <c r="J1922" s="176"/>
      <c r="K1922" s="176"/>
      <c r="L1922" s="176"/>
      <c r="M1922" s="176"/>
      <c r="N1922" s="176"/>
      <c r="O1922" s="176"/>
      <c r="P1922" s="176"/>
      <c r="Q1922" s="176"/>
      <c r="R1922" s="176"/>
      <c r="S1922" s="176"/>
      <c r="T1922" s="176"/>
      <c r="U1922" s="176"/>
      <c r="V1922" s="176"/>
      <c r="W1922" s="176"/>
      <c r="X1922" s="176"/>
      <c r="Y1922" s="176"/>
      <c r="Z1922" s="176"/>
      <c r="AA1922" s="176"/>
      <c r="AB1922" s="176"/>
      <c r="AC1922" s="176"/>
      <c r="AD1922" s="176"/>
      <c r="AE1922" s="176"/>
      <c r="AF1922" s="176"/>
      <c r="AG1922" s="176"/>
      <c r="AH1922" s="176"/>
      <c r="AI1922" s="176"/>
      <c r="AJ1922" s="176"/>
      <c r="AK1922" s="176"/>
      <c r="AL1922" s="176"/>
      <c r="AM1922" s="176"/>
      <c r="AN1922" s="176"/>
      <c r="AO1922" s="176"/>
      <c r="AP1922" s="176"/>
      <c r="AQ1922" s="176"/>
      <c r="AR1922" s="176"/>
      <c r="AS1922" s="176"/>
      <c r="AT1922" s="176"/>
      <c r="AU1922" s="176"/>
      <c r="AV1922" s="176"/>
      <c r="AW1922" s="176"/>
      <c r="AX1922" s="176"/>
      <c r="AY1922" s="176"/>
      <c r="AZ1922" s="176"/>
      <c r="BA1922" s="176"/>
      <c r="BB1922" s="177"/>
      <c r="BD1922" s="60"/>
    </row>
    <row r="1923" spans="1:56" ht="14.25" customHeight="1" x14ac:dyDescent="0.55000000000000004">
      <c r="B1923" s="60"/>
      <c r="C1923" s="175"/>
      <c r="D1923" s="176"/>
      <c r="E1923" s="176"/>
      <c r="F1923" s="176"/>
      <c r="G1923" s="176"/>
      <c r="H1923" s="176"/>
      <c r="I1923" s="176"/>
      <c r="J1923" s="176"/>
      <c r="K1923" s="176"/>
      <c r="L1923" s="176"/>
      <c r="M1923" s="176"/>
      <c r="N1923" s="176"/>
      <c r="O1923" s="176"/>
      <c r="P1923" s="176"/>
      <c r="Q1923" s="176"/>
      <c r="R1923" s="176"/>
      <c r="S1923" s="176"/>
      <c r="T1923" s="176"/>
      <c r="U1923" s="176"/>
      <c r="V1923" s="176"/>
      <c r="W1923" s="176"/>
      <c r="X1923" s="176"/>
      <c r="Y1923" s="176"/>
      <c r="Z1923" s="176"/>
      <c r="AA1923" s="176"/>
      <c r="AB1923" s="176"/>
      <c r="AC1923" s="176"/>
      <c r="AD1923" s="176"/>
      <c r="AE1923" s="176"/>
      <c r="AF1923" s="176"/>
      <c r="AG1923" s="176"/>
      <c r="AH1923" s="176"/>
      <c r="AI1923" s="176"/>
      <c r="AJ1923" s="176"/>
      <c r="AK1923" s="176"/>
      <c r="AL1923" s="176"/>
      <c r="AM1923" s="176"/>
      <c r="AN1923" s="176"/>
      <c r="AO1923" s="176"/>
      <c r="AP1923" s="176"/>
      <c r="AQ1923" s="176"/>
      <c r="AR1923" s="176"/>
      <c r="AS1923" s="176"/>
      <c r="AT1923" s="176"/>
      <c r="AU1923" s="176"/>
      <c r="AV1923" s="176"/>
      <c r="AW1923" s="176"/>
      <c r="AX1923" s="176"/>
      <c r="AY1923" s="176"/>
      <c r="AZ1923" s="176"/>
      <c r="BA1923" s="176"/>
      <c r="BB1923" s="177"/>
      <c r="BD1923" s="60"/>
    </row>
    <row r="1924" spans="1:56" ht="14.25" customHeight="1" x14ac:dyDescent="0.55000000000000004">
      <c r="B1924" s="60"/>
      <c r="C1924" s="178"/>
      <c r="D1924" s="179"/>
      <c r="E1924" s="179"/>
      <c r="F1924" s="179"/>
      <c r="G1924" s="179"/>
      <c r="H1924" s="179"/>
      <c r="I1924" s="179"/>
      <c r="J1924" s="179"/>
      <c r="K1924" s="179"/>
      <c r="L1924" s="179"/>
      <c r="M1924" s="179"/>
      <c r="N1924" s="179"/>
      <c r="O1924" s="179"/>
      <c r="P1924" s="179"/>
      <c r="Q1924" s="179"/>
      <c r="R1924" s="179"/>
      <c r="S1924" s="179"/>
      <c r="T1924" s="179"/>
      <c r="U1924" s="179"/>
      <c r="V1924" s="179"/>
      <c r="W1924" s="179"/>
      <c r="X1924" s="179"/>
      <c r="Y1924" s="179"/>
      <c r="Z1924" s="179"/>
      <c r="AA1924" s="179"/>
      <c r="AB1924" s="179"/>
      <c r="AC1924" s="179"/>
      <c r="AD1924" s="179"/>
      <c r="AE1924" s="179"/>
      <c r="AF1924" s="179"/>
      <c r="AG1924" s="179"/>
      <c r="AH1924" s="179"/>
      <c r="AI1924" s="179"/>
      <c r="AJ1924" s="179"/>
      <c r="AK1924" s="179"/>
      <c r="AL1924" s="179"/>
      <c r="AM1924" s="179"/>
      <c r="AN1924" s="179"/>
      <c r="AO1924" s="179"/>
      <c r="AP1924" s="179"/>
      <c r="AQ1924" s="179"/>
      <c r="AR1924" s="179"/>
      <c r="AS1924" s="179"/>
      <c r="AT1924" s="179"/>
      <c r="AU1924" s="179"/>
      <c r="AV1924" s="179"/>
      <c r="AW1924" s="179"/>
      <c r="AX1924" s="179"/>
      <c r="AY1924" s="179"/>
      <c r="AZ1924" s="179"/>
      <c r="BA1924" s="179"/>
      <c r="BB1924" s="180"/>
      <c r="BD1924" s="60"/>
    </row>
    <row r="1925" spans="1:56" ht="14.25" customHeight="1" x14ac:dyDescent="0.55000000000000004">
      <c r="A1925" s="59"/>
      <c r="B1925" s="60"/>
      <c r="C1925" s="81" t="s">
        <v>7211</v>
      </c>
      <c r="D1925" s="81"/>
      <c r="E1925" s="81"/>
      <c r="F1925" s="81"/>
      <c r="G1925" s="81"/>
      <c r="H1925" s="81"/>
      <c r="I1925" s="81"/>
      <c r="J1925" s="81"/>
      <c r="K1925" s="81"/>
      <c r="L1925" s="81"/>
      <c r="M1925" s="81"/>
      <c r="N1925" s="81"/>
      <c r="O1925" s="81"/>
      <c r="P1925" s="81"/>
      <c r="Q1925" s="81"/>
      <c r="R1925" s="81"/>
      <c r="S1925" s="81"/>
      <c r="T1925" s="81"/>
      <c r="U1925" s="81"/>
      <c r="V1925" s="81"/>
      <c r="W1925" s="81"/>
      <c r="X1925" s="81"/>
      <c r="Y1925" s="81"/>
      <c r="Z1925" s="81"/>
      <c r="AA1925" s="81"/>
      <c r="AB1925" s="81"/>
      <c r="AC1925" s="81"/>
      <c r="AD1925" s="81"/>
      <c r="AE1925" s="81"/>
      <c r="AF1925" s="81"/>
      <c r="AG1925" s="81"/>
      <c r="AH1925" s="81"/>
      <c r="AJ1925" s="59"/>
      <c r="AK1925" s="57"/>
    </row>
    <row r="1926" spans="1:56" ht="14.25" customHeight="1" x14ac:dyDescent="0.55000000000000004">
      <c r="A1926" s="59"/>
      <c r="B1926" s="60"/>
      <c r="C1926" s="81" t="s">
        <v>7212</v>
      </c>
      <c r="D1926" s="81"/>
      <c r="E1926" s="81"/>
      <c r="F1926" s="81"/>
      <c r="G1926" s="81"/>
      <c r="H1926" s="81"/>
      <c r="I1926" s="81"/>
      <c r="J1926" s="81"/>
      <c r="K1926" s="81"/>
      <c r="L1926" s="81"/>
      <c r="M1926" s="81"/>
      <c r="N1926" s="81"/>
      <c r="O1926" s="81"/>
      <c r="P1926" s="81"/>
      <c r="Q1926" s="81"/>
      <c r="R1926" s="81"/>
      <c r="S1926" s="81"/>
      <c r="T1926" s="81"/>
      <c r="U1926" s="81"/>
      <c r="V1926" s="81"/>
      <c r="W1926" s="81"/>
      <c r="X1926" s="81"/>
      <c r="Y1926" s="81"/>
      <c r="Z1926" s="81"/>
      <c r="AA1926" s="81"/>
      <c r="AB1926" s="81"/>
      <c r="AC1926" s="81"/>
      <c r="AD1926" s="81"/>
      <c r="AE1926" s="81"/>
      <c r="AF1926" s="81"/>
      <c r="AG1926" s="81"/>
      <c r="AH1926" s="81"/>
      <c r="AJ1926" s="59"/>
      <c r="AK1926" s="57"/>
    </row>
    <row r="1927" spans="1:56" ht="14.25" customHeight="1" x14ac:dyDescent="0.55000000000000004">
      <c r="B1927" s="81"/>
      <c r="C1927" s="81"/>
      <c r="D1927" s="81"/>
      <c r="E1927" s="81"/>
      <c r="F1927" s="81"/>
      <c r="G1927" s="81"/>
      <c r="H1927" s="81"/>
      <c r="I1927" s="81"/>
      <c r="J1927" s="81"/>
      <c r="K1927" s="81"/>
      <c r="L1927" s="81"/>
      <c r="M1927" s="81"/>
      <c r="N1927" s="81"/>
      <c r="O1927" s="81"/>
      <c r="P1927" s="81"/>
      <c r="Q1927" s="81"/>
      <c r="R1927" s="81"/>
      <c r="S1927" s="81"/>
      <c r="T1927" s="81"/>
      <c r="U1927" s="81"/>
      <c r="V1927" s="81"/>
      <c r="W1927" s="81"/>
      <c r="X1927" s="81"/>
      <c r="Y1927" s="81"/>
      <c r="Z1927" s="81"/>
      <c r="AA1927" s="81"/>
      <c r="AB1927" s="81"/>
      <c r="AC1927" s="81"/>
      <c r="AD1927" s="81"/>
      <c r="AE1927" s="81"/>
      <c r="AF1927" s="81"/>
      <c r="AG1927" s="81"/>
      <c r="AH1927" s="81"/>
      <c r="AI1927" s="81"/>
      <c r="AJ1927" s="81"/>
      <c r="AK1927" s="81"/>
      <c r="AL1927" s="81"/>
      <c r="AM1927" s="81"/>
      <c r="AN1927" s="81"/>
      <c r="AO1927" s="81"/>
      <c r="AP1927" s="81"/>
      <c r="AQ1927" s="81"/>
      <c r="AR1927" s="81"/>
      <c r="AS1927" s="81"/>
      <c r="AT1927" s="81"/>
      <c r="AU1927" s="81"/>
    </row>
    <row r="1928" spans="1:56" ht="14.5" customHeight="1" x14ac:dyDescent="0.55000000000000004">
      <c r="A1928" s="114"/>
      <c r="B1928" s="60"/>
      <c r="C1928" s="298" t="s">
        <v>7632</v>
      </c>
      <c r="D1928" s="298"/>
      <c r="E1928" s="298"/>
      <c r="F1928" s="298"/>
      <c r="G1928" s="298"/>
      <c r="H1928" s="298"/>
      <c r="I1928" s="298"/>
      <c r="J1928" s="298"/>
      <c r="K1928" s="298"/>
      <c r="L1928" s="298"/>
      <c r="M1928" s="298"/>
      <c r="N1928" s="298"/>
      <c r="O1928" s="298"/>
      <c r="P1928" s="298"/>
      <c r="Q1928" s="298"/>
      <c r="R1928" s="298"/>
      <c r="S1928" s="298"/>
      <c r="T1928" s="298"/>
      <c r="U1928" s="298"/>
      <c r="V1928" s="298"/>
      <c r="W1928" s="298"/>
      <c r="X1928" s="298"/>
      <c r="Y1928" s="298"/>
      <c r="Z1928" s="298"/>
      <c r="AA1928" s="298"/>
      <c r="AB1928" s="298"/>
      <c r="AC1928" s="298"/>
      <c r="AD1928" s="298"/>
      <c r="AE1928" s="298"/>
      <c r="AF1928" s="298"/>
      <c r="AG1928" s="298"/>
      <c r="AH1928" s="298"/>
      <c r="AI1928" s="298"/>
      <c r="AJ1928" s="298"/>
      <c r="AK1928" s="298"/>
      <c r="AL1928" s="298"/>
      <c r="AM1928" s="298"/>
      <c r="AN1928" s="298"/>
      <c r="AO1928" s="298"/>
      <c r="AP1928" s="298"/>
      <c r="AQ1928" s="298"/>
      <c r="AR1928" s="298"/>
      <c r="AS1928" s="298"/>
      <c r="AT1928" s="298"/>
      <c r="AU1928" s="298"/>
      <c r="AV1928" s="298"/>
      <c r="AW1928" s="298"/>
      <c r="AX1928" s="298"/>
      <c r="AY1928" s="298"/>
      <c r="AZ1928" s="298"/>
      <c r="BA1928" s="298"/>
      <c r="BB1928" s="298"/>
      <c r="BC1928" s="60"/>
      <c r="BD1928" s="114"/>
    </row>
    <row r="1929" spans="1:56" ht="14.25" customHeight="1" x14ac:dyDescent="0.55000000000000004">
      <c r="A1929" s="114"/>
      <c r="B1929" s="60"/>
      <c r="C1929" s="298"/>
      <c r="D1929" s="298"/>
      <c r="E1929" s="298"/>
      <c r="F1929" s="298"/>
      <c r="G1929" s="298"/>
      <c r="H1929" s="298"/>
      <c r="I1929" s="298"/>
      <c r="J1929" s="298"/>
      <c r="K1929" s="298"/>
      <c r="L1929" s="298"/>
      <c r="M1929" s="298"/>
      <c r="N1929" s="298"/>
      <c r="O1929" s="298"/>
      <c r="P1929" s="298"/>
      <c r="Q1929" s="298"/>
      <c r="R1929" s="298"/>
      <c r="S1929" s="298"/>
      <c r="T1929" s="298"/>
      <c r="U1929" s="298"/>
      <c r="V1929" s="298"/>
      <c r="W1929" s="298"/>
      <c r="X1929" s="298"/>
      <c r="Y1929" s="298"/>
      <c r="Z1929" s="298"/>
      <c r="AA1929" s="298"/>
      <c r="AB1929" s="298"/>
      <c r="AC1929" s="298"/>
      <c r="AD1929" s="298"/>
      <c r="AE1929" s="298"/>
      <c r="AF1929" s="298"/>
      <c r="AG1929" s="298"/>
      <c r="AH1929" s="298"/>
      <c r="AI1929" s="298"/>
      <c r="AJ1929" s="298"/>
      <c r="AK1929" s="298"/>
      <c r="AL1929" s="298"/>
      <c r="AM1929" s="298"/>
      <c r="AN1929" s="298"/>
      <c r="AO1929" s="298"/>
      <c r="AP1929" s="298"/>
      <c r="AQ1929" s="298"/>
      <c r="AR1929" s="298"/>
      <c r="AS1929" s="298"/>
      <c r="AT1929" s="298"/>
      <c r="AU1929" s="298"/>
      <c r="AV1929" s="298"/>
      <c r="AW1929" s="298"/>
      <c r="AX1929" s="298"/>
      <c r="AY1929" s="298"/>
      <c r="AZ1929" s="298"/>
      <c r="BA1929" s="298"/>
      <c r="BB1929" s="298"/>
      <c r="BC1929" s="60"/>
      <c r="BD1929" s="114"/>
    </row>
    <row r="1930" spans="1:56" ht="14.25" customHeight="1" x14ac:dyDescent="0.55000000000000004">
      <c r="A1930" s="59"/>
      <c r="B1930" s="68"/>
      <c r="C1930" s="68"/>
      <c r="D1930" s="68"/>
      <c r="E1930" s="68"/>
      <c r="F1930" s="68"/>
      <c r="G1930" s="68"/>
      <c r="H1930" s="68"/>
      <c r="I1930" s="68"/>
      <c r="J1930" s="68"/>
      <c r="K1930" s="68"/>
      <c r="L1930" s="68"/>
      <c r="M1930" s="68"/>
      <c r="N1930" s="68"/>
      <c r="O1930" s="68"/>
      <c r="P1930" s="68"/>
      <c r="Q1930" s="68"/>
      <c r="R1930" s="68"/>
      <c r="S1930" s="68"/>
      <c r="T1930" s="68"/>
      <c r="U1930" s="68"/>
      <c r="V1930" s="68"/>
      <c r="W1930" s="68"/>
      <c r="X1930" s="68"/>
      <c r="Y1930" s="68"/>
      <c r="Z1930" s="68"/>
      <c r="AA1930" s="68"/>
      <c r="AB1930" s="68"/>
      <c r="AC1930" s="68"/>
      <c r="AD1930" s="68"/>
      <c r="AE1930" s="68"/>
      <c r="AF1930" s="68"/>
      <c r="AG1930" s="68"/>
      <c r="AH1930" s="68"/>
      <c r="AI1930" s="68"/>
      <c r="AJ1930" s="68"/>
      <c r="AK1930" s="68"/>
      <c r="AL1930" s="68"/>
      <c r="AM1930" s="68"/>
      <c r="AN1930" s="68"/>
      <c r="AO1930" s="68"/>
      <c r="AP1930" s="68"/>
      <c r="AQ1930" s="68"/>
      <c r="AR1930" s="68"/>
      <c r="AS1930" s="68"/>
      <c r="AT1930" s="68"/>
      <c r="AU1930" s="68"/>
      <c r="AV1930" s="68"/>
      <c r="AW1930" s="68"/>
      <c r="AX1930" s="68"/>
      <c r="AY1930" s="68"/>
      <c r="AZ1930" s="68"/>
      <c r="BA1930" s="68"/>
      <c r="BB1930" s="68"/>
      <c r="BC1930" s="68"/>
      <c r="BD1930" s="68"/>
    </row>
    <row r="1931" spans="1:56" ht="14.25" customHeight="1" x14ac:dyDescent="0.55000000000000004">
      <c r="A1931" s="59"/>
      <c r="B1931" s="68"/>
      <c r="C1931" s="57" t="s">
        <v>7652</v>
      </c>
      <c r="D1931" s="68"/>
      <c r="E1931" s="68"/>
      <c r="F1931" s="68"/>
      <c r="G1931" s="68"/>
      <c r="H1931" s="68"/>
      <c r="I1931" s="68"/>
      <c r="J1931" s="68"/>
      <c r="K1931" s="68"/>
      <c r="L1931" s="68"/>
      <c r="M1931" s="68"/>
      <c r="N1931" s="68"/>
      <c r="O1931" s="68"/>
      <c r="P1931" s="68"/>
      <c r="Q1931" s="68"/>
      <c r="R1931" s="68"/>
      <c r="S1931" s="68"/>
      <c r="T1931" s="68"/>
      <c r="U1931" s="68"/>
      <c r="V1931" s="68"/>
      <c r="W1931" s="68"/>
      <c r="X1931" s="68"/>
      <c r="Y1931" s="68"/>
      <c r="Z1931" s="68"/>
      <c r="AA1931" s="68"/>
      <c r="AB1931" s="68"/>
      <c r="AC1931" s="68"/>
      <c r="AD1931" s="68"/>
      <c r="AE1931" s="68"/>
      <c r="AF1931" s="68"/>
      <c r="AG1931" s="68"/>
      <c r="AH1931" s="68"/>
      <c r="AI1931" s="68"/>
      <c r="AJ1931" s="68"/>
      <c r="AK1931" s="68"/>
      <c r="AL1931" s="68"/>
      <c r="AM1931" s="68"/>
      <c r="AN1931" s="68"/>
      <c r="AO1931" s="68"/>
      <c r="AP1931" s="68"/>
      <c r="AQ1931" s="68"/>
      <c r="AR1931" s="68"/>
      <c r="AS1931" s="68"/>
      <c r="AT1931" s="68"/>
      <c r="AU1931" s="68"/>
      <c r="AV1931" s="68"/>
      <c r="AW1931" s="68"/>
      <c r="AX1931" s="68"/>
      <c r="AY1931" s="68"/>
      <c r="AZ1931" s="68"/>
      <c r="BA1931" s="68"/>
      <c r="BB1931" s="68"/>
      <c r="BC1931" s="68"/>
      <c r="BD1931" s="68"/>
    </row>
    <row r="1932" spans="1:56" ht="14.25" customHeight="1" x14ac:dyDescent="0.55000000000000004">
      <c r="A1932" s="59"/>
      <c r="B1932" s="68"/>
      <c r="C1932" s="57"/>
      <c r="D1932" s="68"/>
      <c r="E1932" s="68"/>
      <c r="F1932" s="68"/>
      <c r="G1932" s="68"/>
      <c r="H1932" s="68"/>
      <c r="I1932" s="68"/>
      <c r="J1932" s="68"/>
      <c r="K1932" s="68"/>
      <c r="L1932" s="68"/>
      <c r="M1932" s="68"/>
      <c r="N1932" s="68"/>
      <c r="O1932" s="68"/>
      <c r="P1932" s="68"/>
      <c r="Q1932" s="68"/>
      <c r="R1932" s="68"/>
      <c r="S1932" s="68"/>
      <c r="T1932" s="68"/>
      <c r="U1932" s="68"/>
      <c r="V1932" s="68"/>
      <c r="W1932" s="68"/>
      <c r="X1932" s="68"/>
      <c r="Y1932" s="68"/>
      <c r="Z1932" s="68"/>
      <c r="AA1932" s="68"/>
      <c r="AB1932" s="68"/>
      <c r="AC1932" s="68"/>
      <c r="AD1932" s="68"/>
      <c r="AE1932" s="68"/>
      <c r="AF1932" s="68"/>
      <c r="AG1932" s="68"/>
      <c r="AH1932" s="68"/>
      <c r="AI1932" s="68"/>
      <c r="AJ1932" s="68"/>
      <c r="AK1932" s="68"/>
      <c r="AL1932" s="68"/>
      <c r="AM1932" s="68"/>
      <c r="AN1932" s="68"/>
      <c r="AO1932" s="68"/>
      <c r="AP1932" s="68"/>
      <c r="AQ1932" s="68"/>
      <c r="AR1932" s="68"/>
      <c r="AS1932" s="68"/>
      <c r="AT1932" s="68"/>
      <c r="AU1932" s="68"/>
      <c r="AV1932" s="68"/>
      <c r="AW1932" s="68"/>
      <c r="AX1932" s="68"/>
      <c r="AY1932" s="68"/>
      <c r="AZ1932" s="68"/>
      <c r="BA1932" s="68"/>
      <c r="BB1932" s="68"/>
      <c r="BC1932" s="68"/>
      <c r="BD1932" s="68"/>
    </row>
    <row r="1933" spans="1:56" ht="14.25" customHeight="1" x14ac:dyDescent="0.55000000000000004">
      <c r="A1933" s="59"/>
      <c r="F1933" s="60"/>
      <c r="G1933" s="60"/>
      <c r="H1933" s="60"/>
      <c r="I1933" s="60"/>
      <c r="J1933" s="60"/>
      <c r="K1933" s="60"/>
      <c r="L1933" s="60"/>
      <c r="M1933" s="60"/>
      <c r="N1933" s="59" t="s">
        <v>7642</v>
      </c>
      <c r="Z1933" s="60"/>
      <c r="AA1933" s="59" t="s">
        <v>7643</v>
      </c>
      <c r="AD1933" s="68"/>
      <c r="AJ1933" s="59"/>
      <c r="AQ1933" s="60"/>
      <c r="AR1933" s="60"/>
      <c r="AS1933" s="90"/>
      <c r="AT1933" s="60"/>
      <c r="AU1933" s="60"/>
      <c r="AV1933" s="60"/>
      <c r="AW1933" s="60"/>
    </row>
    <row r="1934" spans="1:56" ht="14.25" customHeight="1" x14ac:dyDescent="0.55000000000000004">
      <c r="B1934" s="138" t="s">
        <v>6267</v>
      </c>
      <c r="C1934" s="138"/>
      <c r="D1934" s="138"/>
      <c r="E1934" s="138"/>
      <c r="F1934" s="138"/>
      <c r="G1934" s="138"/>
      <c r="H1934" s="138"/>
      <c r="I1934" s="138"/>
      <c r="J1934" s="138"/>
      <c r="K1934" s="138"/>
      <c r="L1934" s="138"/>
      <c r="M1934" s="138"/>
      <c r="N1934" s="201" t="s">
        <v>6229</v>
      </c>
      <c r="O1934" s="157"/>
      <c r="P1934" s="157"/>
      <c r="Q1934" s="141"/>
      <c r="R1934" s="145" t="s">
        <v>6230</v>
      </c>
      <c r="S1934" s="146"/>
      <c r="T1934" s="146"/>
      <c r="U1934" s="146"/>
      <c r="V1934" s="146"/>
      <c r="W1934" s="146"/>
      <c r="X1934" s="146"/>
      <c r="Y1934" s="146"/>
      <c r="Z1934" s="146"/>
      <c r="AA1934" s="146"/>
      <c r="AB1934" s="146"/>
      <c r="AC1934" s="146"/>
      <c r="AD1934" s="146"/>
      <c r="AE1934" s="146"/>
      <c r="AF1934" s="146"/>
      <c r="AG1934" s="147"/>
      <c r="AH1934" s="138" t="s">
        <v>6231</v>
      </c>
      <c r="AI1934" s="138"/>
      <c r="AJ1934" s="138"/>
      <c r="AK1934" s="138"/>
      <c r="AL1934" s="138"/>
      <c r="AM1934" s="138"/>
      <c r="AN1934" s="138"/>
      <c r="AO1934" s="138"/>
      <c r="AP1934" s="138"/>
      <c r="AQ1934" s="138" t="s">
        <v>6232</v>
      </c>
      <c r="AR1934" s="138"/>
      <c r="AS1934" s="138"/>
      <c r="AT1934" s="138"/>
      <c r="AU1934" s="138"/>
      <c r="AV1934" s="138"/>
      <c r="AW1934" s="138"/>
      <c r="AX1934" s="138"/>
      <c r="AY1934" s="138"/>
      <c r="AZ1934" s="138"/>
      <c r="BA1934" s="138"/>
      <c r="BB1934" s="138"/>
      <c r="BC1934" s="138"/>
    </row>
    <row r="1935" spans="1:56" ht="14.25" customHeight="1" x14ac:dyDescent="0.55000000000000004">
      <c r="B1935" s="138"/>
      <c r="C1935" s="138"/>
      <c r="D1935" s="138"/>
      <c r="E1935" s="138"/>
      <c r="F1935" s="138"/>
      <c r="G1935" s="138"/>
      <c r="H1935" s="138"/>
      <c r="I1935" s="138"/>
      <c r="J1935" s="138"/>
      <c r="K1935" s="138"/>
      <c r="L1935" s="138"/>
      <c r="M1935" s="138"/>
      <c r="N1935" s="142"/>
      <c r="O1935" s="150"/>
      <c r="P1935" s="150"/>
      <c r="Q1935" s="143"/>
      <c r="R1935" s="145" t="s">
        <v>6233</v>
      </c>
      <c r="S1935" s="147"/>
      <c r="T1935" s="145" t="s">
        <v>6234</v>
      </c>
      <c r="U1935" s="147"/>
      <c r="V1935" s="145" t="s">
        <v>6235</v>
      </c>
      <c r="W1935" s="147"/>
      <c r="X1935" s="145" t="s">
        <v>6236</v>
      </c>
      <c r="Y1935" s="147"/>
      <c r="Z1935" s="145" t="s">
        <v>6237</v>
      </c>
      <c r="AA1935" s="147"/>
      <c r="AB1935" s="145" t="s">
        <v>6238</v>
      </c>
      <c r="AC1935" s="147"/>
      <c r="AD1935" s="145" t="s">
        <v>6239</v>
      </c>
      <c r="AE1935" s="147"/>
      <c r="AF1935" s="145" t="s">
        <v>6240</v>
      </c>
      <c r="AG1935" s="147"/>
      <c r="AH1935" s="138"/>
      <c r="AI1935" s="138"/>
      <c r="AJ1935" s="138"/>
      <c r="AK1935" s="138"/>
      <c r="AL1935" s="138"/>
      <c r="AM1935" s="138"/>
      <c r="AN1935" s="138"/>
      <c r="AO1935" s="138"/>
      <c r="AP1935" s="138"/>
      <c r="AQ1935" s="138"/>
      <c r="AR1935" s="138"/>
      <c r="AS1935" s="138"/>
      <c r="AT1935" s="138"/>
      <c r="AU1935" s="138"/>
      <c r="AV1935" s="138"/>
      <c r="AW1935" s="138"/>
      <c r="AX1935" s="138"/>
      <c r="AY1935" s="138"/>
      <c r="AZ1935" s="138"/>
      <c r="BA1935" s="138"/>
      <c r="BB1935" s="138"/>
      <c r="BC1935" s="138"/>
    </row>
    <row r="1936" spans="1:56" ht="14.25" customHeight="1" x14ac:dyDescent="0.55000000000000004">
      <c r="B1936" s="207" t="str">
        <f>[1]D3_9!$E5&amp;""</f>
        <v/>
      </c>
      <c r="C1936" s="165"/>
      <c r="D1936" s="165"/>
      <c r="E1936" s="165"/>
      <c r="F1936" s="165"/>
      <c r="G1936" s="165"/>
      <c r="H1936" s="165"/>
      <c r="I1936" s="165"/>
      <c r="J1936" s="165"/>
      <c r="K1936" s="165"/>
      <c r="L1936" s="165"/>
      <c r="M1936" s="166"/>
      <c r="N1936" s="140" t="str">
        <f>IFERROR(VLOOKUP($B1936,[1]D3_9!$E$5:$S$204,2,FALSE)&amp;"","")</f>
        <v/>
      </c>
      <c r="O1936" s="157"/>
      <c r="P1936" s="157"/>
      <c r="Q1936" s="141"/>
      <c r="R1936" s="140" t="str">
        <f>IFERROR(VLOOKUP($B1936,[1]D3_9!$E$5:$S$204,3,FALSE)&amp;"","")</f>
        <v/>
      </c>
      <c r="S1936" s="157"/>
      <c r="T1936" s="140" t="str">
        <f>IFERROR(VLOOKUP($B1936,[1]D3_9!$E$5:$S$204,4,FALSE)&amp;"","")</f>
        <v/>
      </c>
      <c r="U1936" s="157"/>
      <c r="V1936" s="140" t="str">
        <f>IFERROR(VLOOKUP($B1936,[1]D3_9!$E$5:$S$204,5,FALSE)&amp;"","")</f>
        <v/>
      </c>
      <c r="W1936" s="157"/>
      <c r="X1936" s="140" t="str">
        <f>IFERROR(VLOOKUP($B1936,[1]D3_9!$E$5:$S$204,6,FALSE)&amp;"","")</f>
        <v/>
      </c>
      <c r="Y1936" s="157"/>
      <c r="Z1936" s="140" t="str">
        <f>IFERROR(VLOOKUP($B1936,[1]D3_9!$E$5:$S$204,7,FALSE)&amp;"","")</f>
        <v/>
      </c>
      <c r="AA1936" s="157"/>
      <c r="AB1936" s="140" t="str">
        <f>IFERROR(VLOOKUP($B1936,[1]D3_9!$E$5:$S$204,8,FALSE)&amp;"","")</f>
        <v/>
      </c>
      <c r="AC1936" s="157"/>
      <c r="AD1936" s="140" t="str">
        <f>IFERROR(VLOOKUP($B1936,[1]D3_9!$E$5:$S$204,9,FALSE)&amp;"","")</f>
        <v/>
      </c>
      <c r="AE1936" s="157"/>
      <c r="AF1936" s="140" t="str">
        <f>IFERROR(VLOOKUP($B1936,[1]D3_9!$E$5:$S$204,10,FALSE)&amp;"","")</f>
        <v/>
      </c>
      <c r="AG1936" s="157"/>
      <c r="AH1936" s="253" t="str">
        <f>IFERROR(VLOOKUP($B1936,[1]D3_9!$E$5:$S$204,11,FALSE)&amp;"","")</f>
        <v/>
      </c>
      <c r="AI1936" s="242"/>
      <c r="AJ1936" s="242"/>
      <c r="AK1936" s="242"/>
      <c r="AL1936" s="242" t="s">
        <v>59</v>
      </c>
      <c r="AM1936" s="330" t="str">
        <f>IFERROR(VLOOKUP($B1936,[1]D3_9!$E$5:$S$204,12,FALSE)&amp;"","")</f>
        <v/>
      </c>
      <c r="AN1936" s="242"/>
      <c r="AO1936" s="242"/>
      <c r="AP1936" s="243"/>
      <c r="AQ1936" s="260" t="str">
        <f>IFERROR(VLOOKUP($B1936,[1]D3_9!$E$5:$S$204,15,FALSE)&amp;"","")</f>
        <v/>
      </c>
      <c r="AR1936" s="173"/>
      <c r="AS1936" s="173"/>
      <c r="AT1936" s="173"/>
      <c r="AU1936" s="173"/>
      <c r="AV1936" s="173"/>
      <c r="AW1936" s="173"/>
      <c r="AX1936" s="173"/>
      <c r="AY1936" s="173"/>
      <c r="AZ1936" s="173"/>
      <c r="BA1936" s="173"/>
      <c r="BB1936" s="173"/>
      <c r="BC1936" s="174"/>
    </row>
    <row r="1937" spans="2:55" ht="14.25" customHeight="1" x14ac:dyDescent="0.55000000000000004">
      <c r="B1937" s="211"/>
      <c r="C1937" s="212"/>
      <c r="D1937" s="212"/>
      <c r="E1937" s="212"/>
      <c r="F1937" s="212"/>
      <c r="G1937" s="212"/>
      <c r="H1937" s="212"/>
      <c r="I1937" s="212"/>
      <c r="J1937" s="212"/>
      <c r="K1937" s="212"/>
      <c r="L1937" s="212"/>
      <c r="M1937" s="213"/>
      <c r="N1937" s="188"/>
      <c r="O1937" s="151"/>
      <c r="P1937" s="151"/>
      <c r="Q1937" s="189"/>
      <c r="R1937" s="188"/>
      <c r="S1937" s="151"/>
      <c r="T1937" s="188"/>
      <c r="U1937" s="151"/>
      <c r="V1937" s="188"/>
      <c r="W1937" s="151"/>
      <c r="X1937" s="188"/>
      <c r="Y1937" s="151"/>
      <c r="Z1937" s="188"/>
      <c r="AA1937" s="151"/>
      <c r="AB1937" s="188"/>
      <c r="AC1937" s="151"/>
      <c r="AD1937" s="188"/>
      <c r="AE1937" s="151"/>
      <c r="AF1937" s="188"/>
      <c r="AG1937" s="151"/>
      <c r="AH1937" s="219"/>
      <c r="AI1937" s="220"/>
      <c r="AJ1937" s="220"/>
      <c r="AK1937" s="220"/>
      <c r="AL1937" s="220"/>
      <c r="AM1937" s="220"/>
      <c r="AN1937" s="220"/>
      <c r="AO1937" s="220"/>
      <c r="AP1937" s="221"/>
      <c r="AQ1937" s="175"/>
      <c r="AR1937" s="176"/>
      <c r="AS1937" s="176"/>
      <c r="AT1937" s="176"/>
      <c r="AU1937" s="176"/>
      <c r="AV1937" s="176"/>
      <c r="AW1937" s="176"/>
      <c r="AX1937" s="176"/>
      <c r="AY1937" s="176"/>
      <c r="AZ1937" s="176"/>
      <c r="BA1937" s="176"/>
      <c r="BB1937" s="176"/>
      <c r="BC1937" s="177"/>
    </row>
    <row r="1938" spans="2:55" ht="14.25" customHeight="1" x14ac:dyDescent="0.55000000000000004">
      <c r="B1938" s="211"/>
      <c r="C1938" s="212"/>
      <c r="D1938" s="212"/>
      <c r="E1938" s="212"/>
      <c r="F1938" s="212"/>
      <c r="G1938" s="212"/>
      <c r="H1938" s="212"/>
      <c r="I1938" s="212"/>
      <c r="J1938" s="212"/>
      <c r="K1938" s="212"/>
      <c r="L1938" s="212"/>
      <c r="M1938" s="213"/>
      <c r="N1938" s="188"/>
      <c r="O1938" s="151"/>
      <c r="P1938" s="151"/>
      <c r="Q1938" s="189"/>
      <c r="R1938" s="188"/>
      <c r="S1938" s="151"/>
      <c r="T1938" s="188"/>
      <c r="U1938" s="151"/>
      <c r="V1938" s="188"/>
      <c r="W1938" s="151"/>
      <c r="X1938" s="188"/>
      <c r="Y1938" s="151"/>
      <c r="Z1938" s="188"/>
      <c r="AA1938" s="151"/>
      <c r="AB1938" s="188"/>
      <c r="AC1938" s="151"/>
      <c r="AD1938" s="188"/>
      <c r="AE1938" s="151"/>
      <c r="AF1938" s="188"/>
      <c r="AG1938" s="151"/>
      <c r="AH1938" s="302" t="str">
        <f>IFERROR(VLOOKUP($B1936,[1]D3_9!$E$5:$S$204,13,FALSE)&amp;"","")</f>
        <v/>
      </c>
      <c r="AI1938" s="149"/>
      <c r="AJ1938" s="149"/>
      <c r="AK1938" s="149"/>
      <c r="AL1938" s="220" t="s">
        <v>59</v>
      </c>
      <c r="AM1938" s="331" t="str">
        <f>IFERROR(VLOOKUP($B1936,[1]D3_9!$E$5:$S$204,14,FALSE)&amp;"","")</f>
        <v/>
      </c>
      <c r="AN1938" s="220"/>
      <c r="AO1938" s="220"/>
      <c r="AP1938" s="221"/>
      <c r="AQ1938" s="175"/>
      <c r="AR1938" s="176"/>
      <c r="AS1938" s="176"/>
      <c r="AT1938" s="176"/>
      <c r="AU1938" s="176"/>
      <c r="AV1938" s="176"/>
      <c r="AW1938" s="176"/>
      <c r="AX1938" s="176"/>
      <c r="AY1938" s="176"/>
      <c r="AZ1938" s="176"/>
      <c r="BA1938" s="176"/>
      <c r="BB1938" s="176"/>
      <c r="BC1938" s="177"/>
    </row>
    <row r="1939" spans="2:55" ht="14.25" customHeight="1" x14ac:dyDescent="0.55000000000000004">
      <c r="B1939" s="167"/>
      <c r="C1939" s="168"/>
      <c r="D1939" s="168"/>
      <c r="E1939" s="168"/>
      <c r="F1939" s="168"/>
      <c r="G1939" s="168"/>
      <c r="H1939" s="168"/>
      <c r="I1939" s="168"/>
      <c r="J1939" s="168"/>
      <c r="K1939" s="168"/>
      <c r="L1939" s="168"/>
      <c r="M1939" s="169"/>
      <c r="N1939" s="142"/>
      <c r="O1939" s="150"/>
      <c r="P1939" s="150"/>
      <c r="Q1939" s="143"/>
      <c r="R1939" s="142"/>
      <c r="S1939" s="150"/>
      <c r="T1939" s="142"/>
      <c r="U1939" s="150"/>
      <c r="V1939" s="142"/>
      <c r="W1939" s="150"/>
      <c r="X1939" s="142"/>
      <c r="Y1939" s="150"/>
      <c r="Z1939" s="142"/>
      <c r="AA1939" s="150"/>
      <c r="AB1939" s="142"/>
      <c r="AC1939" s="150"/>
      <c r="AD1939" s="142"/>
      <c r="AE1939" s="150"/>
      <c r="AF1939" s="142"/>
      <c r="AG1939" s="150"/>
      <c r="AH1939" s="142"/>
      <c r="AI1939" s="150"/>
      <c r="AJ1939" s="150"/>
      <c r="AK1939" s="150"/>
      <c r="AL1939" s="249"/>
      <c r="AM1939" s="249"/>
      <c r="AN1939" s="249"/>
      <c r="AO1939" s="249"/>
      <c r="AP1939" s="250"/>
      <c r="AQ1939" s="178"/>
      <c r="AR1939" s="179"/>
      <c r="AS1939" s="179"/>
      <c r="AT1939" s="179"/>
      <c r="AU1939" s="179"/>
      <c r="AV1939" s="179"/>
      <c r="AW1939" s="179"/>
      <c r="AX1939" s="179"/>
      <c r="AY1939" s="179"/>
      <c r="AZ1939" s="179"/>
      <c r="BA1939" s="179"/>
      <c r="BB1939" s="179"/>
      <c r="BC1939" s="180"/>
    </row>
    <row r="1940" spans="2:55" ht="14.25" customHeight="1" x14ac:dyDescent="0.55000000000000004">
      <c r="B1940" s="207" t="str">
        <f>[1]D3_9!$E6&amp;""</f>
        <v/>
      </c>
      <c r="C1940" s="165"/>
      <c r="D1940" s="165"/>
      <c r="E1940" s="165"/>
      <c r="F1940" s="165"/>
      <c r="G1940" s="165"/>
      <c r="H1940" s="165"/>
      <c r="I1940" s="165"/>
      <c r="J1940" s="165"/>
      <c r="K1940" s="165"/>
      <c r="L1940" s="165"/>
      <c r="M1940" s="166"/>
      <c r="N1940" s="140" t="str">
        <f>IFERROR(VLOOKUP($B1940,[1]D3_9!$E$5:$S$204,2,FALSE)&amp;"","")</f>
        <v/>
      </c>
      <c r="O1940" s="157"/>
      <c r="P1940" s="157"/>
      <c r="Q1940" s="141"/>
      <c r="R1940" s="140" t="str">
        <f>IFERROR(VLOOKUP($B1940,[1]D3_9!$E$5:$S$204,3,FALSE)&amp;"","")</f>
        <v/>
      </c>
      <c r="S1940" s="157"/>
      <c r="T1940" s="140" t="str">
        <f>IFERROR(VLOOKUP($B1940,[1]D3_9!$E$5:$S$204,4,FALSE)&amp;"","")</f>
        <v/>
      </c>
      <c r="U1940" s="157"/>
      <c r="V1940" s="140" t="str">
        <f>IFERROR(VLOOKUP($B1940,[1]D3_9!$E$5:$S$204,5,FALSE)&amp;"","")</f>
        <v/>
      </c>
      <c r="W1940" s="157"/>
      <c r="X1940" s="140" t="str">
        <f>IFERROR(VLOOKUP($B1940,[1]D3_9!$E$5:$S$204,6,FALSE)&amp;"","")</f>
        <v/>
      </c>
      <c r="Y1940" s="157"/>
      <c r="Z1940" s="140" t="str">
        <f>IFERROR(VLOOKUP($B1940,[1]D3_9!$E$5:$S$204,7,FALSE)&amp;"","")</f>
        <v/>
      </c>
      <c r="AA1940" s="157"/>
      <c r="AB1940" s="140" t="str">
        <f>IFERROR(VLOOKUP($B1940,[1]D3_9!$E$5:$S$204,8,FALSE)&amp;"","")</f>
        <v/>
      </c>
      <c r="AC1940" s="157"/>
      <c r="AD1940" s="140" t="str">
        <f>IFERROR(VLOOKUP($B1940,[1]D3_9!$E$5:$S$204,9,FALSE)&amp;"","")</f>
        <v/>
      </c>
      <c r="AE1940" s="157"/>
      <c r="AF1940" s="140" t="str">
        <f>IFERROR(VLOOKUP($B1940,[1]D3_9!$E$5:$S$204,10,FALSE)&amp;"","")</f>
        <v/>
      </c>
      <c r="AG1940" s="157"/>
      <c r="AH1940" s="253" t="str">
        <f>IFERROR(VLOOKUP($B1940,[1]D3_9!$E$5:$S$204,11,FALSE)&amp;"","")</f>
        <v/>
      </c>
      <c r="AI1940" s="242"/>
      <c r="AJ1940" s="242"/>
      <c r="AK1940" s="242"/>
      <c r="AL1940" s="242" t="s">
        <v>59</v>
      </c>
      <c r="AM1940" s="330" t="str">
        <f>IFERROR(VLOOKUP($B1940,[1]D3_9!$E$5:$S$204,12,FALSE)&amp;"","")</f>
        <v/>
      </c>
      <c r="AN1940" s="242"/>
      <c r="AO1940" s="242"/>
      <c r="AP1940" s="243"/>
      <c r="AQ1940" s="260" t="str">
        <f>IFERROR(VLOOKUP($B1940,[1]D3_9!$E$5:$S$204,15,FALSE)&amp;"","")</f>
        <v/>
      </c>
      <c r="AR1940" s="173"/>
      <c r="AS1940" s="173"/>
      <c r="AT1940" s="173"/>
      <c r="AU1940" s="173"/>
      <c r="AV1940" s="173"/>
      <c r="AW1940" s="173"/>
      <c r="AX1940" s="173"/>
      <c r="AY1940" s="173"/>
      <c r="AZ1940" s="173"/>
      <c r="BA1940" s="173"/>
      <c r="BB1940" s="173"/>
      <c r="BC1940" s="174"/>
    </row>
    <row r="1941" spans="2:55" ht="14.25" customHeight="1" x14ac:dyDescent="0.55000000000000004">
      <c r="B1941" s="211"/>
      <c r="C1941" s="212"/>
      <c r="D1941" s="212"/>
      <c r="E1941" s="212"/>
      <c r="F1941" s="212"/>
      <c r="G1941" s="212"/>
      <c r="H1941" s="212"/>
      <c r="I1941" s="212"/>
      <c r="J1941" s="212"/>
      <c r="K1941" s="212"/>
      <c r="L1941" s="212"/>
      <c r="M1941" s="213"/>
      <c r="N1941" s="188"/>
      <c r="O1941" s="151"/>
      <c r="P1941" s="151"/>
      <c r="Q1941" s="189"/>
      <c r="R1941" s="188"/>
      <c r="S1941" s="151"/>
      <c r="T1941" s="188"/>
      <c r="U1941" s="151"/>
      <c r="V1941" s="188"/>
      <c r="W1941" s="151"/>
      <c r="X1941" s="188"/>
      <c r="Y1941" s="151"/>
      <c r="Z1941" s="188"/>
      <c r="AA1941" s="151"/>
      <c r="AB1941" s="188"/>
      <c r="AC1941" s="151"/>
      <c r="AD1941" s="188"/>
      <c r="AE1941" s="151"/>
      <c r="AF1941" s="188"/>
      <c r="AG1941" s="151"/>
      <c r="AH1941" s="219"/>
      <c r="AI1941" s="220"/>
      <c r="AJ1941" s="220"/>
      <c r="AK1941" s="220"/>
      <c r="AL1941" s="220"/>
      <c r="AM1941" s="220"/>
      <c r="AN1941" s="220"/>
      <c r="AO1941" s="220"/>
      <c r="AP1941" s="221"/>
      <c r="AQ1941" s="175"/>
      <c r="AR1941" s="176"/>
      <c r="AS1941" s="176"/>
      <c r="AT1941" s="176"/>
      <c r="AU1941" s="176"/>
      <c r="AV1941" s="176"/>
      <c r="AW1941" s="176"/>
      <c r="AX1941" s="176"/>
      <c r="AY1941" s="176"/>
      <c r="AZ1941" s="176"/>
      <c r="BA1941" s="176"/>
      <c r="BB1941" s="176"/>
      <c r="BC1941" s="177"/>
    </row>
    <row r="1942" spans="2:55" ht="14.25" customHeight="1" x14ac:dyDescent="0.55000000000000004">
      <c r="B1942" s="211"/>
      <c r="C1942" s="212"/>
      <c r="D1942" s="212"/>
      <c r="E1942" s="212"/>
      <c r="F1942" s="212"/>
      <c r="G1942" s="212"/>
      <c r="H1942" s="212"/>
      <c r="I1942" s="212"/>
      <c r="J1942" s="212"/>
      <c r="K1942" s="212"/>
      <c r="L1942" s="212"/>
      <c r="M1942" s="213"/>
      <c r="N1942" s="188"/>
      <c r="O1942" s="151"/>
      <c r="P1942" s="151"/>
      <c r="Q1942" s="189"/>
      <c r="R1942" s="188"/>
      <c r="S1942" s="151"/>
      <c r="T1942" s="188"/>
      <c r="U1942" s="151"/>
      <c r="V1942" s="188"/>
      <c r="W1942" s="151"/>
      <c r="X1942" s="188"/>
      <c r="Y1942" s="151"/>
      <c r="Z1942" s="188"/>
      <c r="AA1942" s="151"/>
      <c r="AB1942" s="188"/>
      <c r="AC1942" s="151"/>
      <c r="AD1942" s="188"/>
      <c r="AE1942" s="151"/>
      <c r="AF1942" s="188"/>
      <c r="AG1942" s="151"/>
      <c r="AH1942" s="302" t="str">
        <f>IFERROR(VLOOKUP($B1940,[1]D3_9!$E$5:$S$204,13,FALSE)&amp;"","")</f>
        <v/>
      </c>
      <c r="AI1942" s="149"/>
      <c r="AJ1942" s="149"/>
      <c r="AK1942" s="149"/>
      <c r="AL1942" s="220" t="s">
        <v>59</v>
      </c>
      <c r="AM1942" s="331" t="str">
        <f>IFERROR(VLOOKUP($B1940,[1]D3_9!$E$5:$S$204,14,FALSE)&amp;"","")</f>
        <v/>
      </c>
      <c r="AN1942" s="220"/>
      <c r="AO1942" s="220"/>
      <c r="AP1942" s="221"/>
      <c r="AQ1942" s="175"/>
      <c r="AR1942" s="176"/>
      <c r="AS1942" s="176"/>
      <c r="AT1942" s="176"/>
      <c r="AU1942" s="176"/>
      <c r="AV1942" s="176"/>
      <c r="AW1942" s="176"/>
      <c r="AX1942" s="176"/>
      <c r="AY1942" s="176"/>
      <c r="AZ1942" s="176"/>
      <c r="BA1942" s="176"/>
      <c r="BB1942" s="176"/>
      <c r="BC1942" s="177"/>
    </row>
    <row r="1943" spans="2:55" ht="14.25" customHeight="1" x14ac:dyDescent="0.55000000000000004">
      <c r="B1943" s="167"/>
      <c r="C1943" s="168"/>
      <c r="D1943" s="168"/>
      <c r="E1943" s="168"/>
      <c r="F1943" s="168"/>
      <c r="G1943" s="168"/>
      <c r="H1943" s="168"/>
      <c r="I1943" s="168"/>
      <c r="J1943" s="168"/>
      <c r="K1943" s="168"/>
      <c r="L1943" s="168"/>
      <c r="M1943" s="169"/>
      <c r="N1943" s="142"/>
      <c r="O1943" s="150"/>
      <c r="P1943" s="150"/>
      <c r="Q1943" s="143"/>
      <c r="R1943" s="142"/>
      <c r="S1943" s="150"/>
      <c r="T1943" s="142"/>
      <c r="U1943" s="150"/>
      <c r="V1943" s="142"/>
      <c r="W1943" s="150"/>
      <c r="X1943" s="142"/>
      <c r="Y1943" s="150"/>
      <c r="Z1943" s="142"/>
      <c r="AA1943" s="150"/>
      <c r="AB1943" s="142"/>
      <c r="AC1943" s="150"/>
      <c r="AD1943" s="142"/>
      <c r="AE1943" s="150"/>
      <c r="AF1943" s="142"/>
      <c r="AG1943" s="150"/>
      <c r="AH1943" s="142"/>
      <c r="AI1943" s="150"/>
      <c r="AJ1943" s="150"/>
      <c r="AK1943" s="150"/>
      <c r="AL1943" s="249"/>
      <c r="AM1943" s="249"/>
      <c r="AN1943" s="249"/>
      <c r="AO1943" s="249"/>
      <c r="AP1943" s="250"/>
      <c r="AQ1943" s="178"/>
      <c r="AR1943" s="179"/>
      <c r="AS1943" s="179"/>
      <c r="AT1943" s="179"/>
      <c r="AU1943" s="179"/>
      <c r="AV1943" s="179"/>
      <c r="AW1943" s="179"/>
      <c r="AX1943" s="179"/>
      <c r="AY1943" s="179"/>
      <c r="AZ1943" s="179"/>
      <c r="BA1943" s="179"/>
      <c r="BB1943" s="179"/>
      <c r="BC1943" s="180"/>
    </row>
    <row r="1944" spans="2:55" ht="14.25" customHeight="1" x14ac:dyDescent="0.55000000000000004">
      <c r="B1944" s="207" t="str">
        <f>[1]D3_9!$E7&amp;""</f>
        <v/>
      </c>
      <c r="C1944" s="165"/>
      <c r="D1944" s="165"/>
      <c r="E1944" s="165"/>
      <c r="F1944" s="165"/>
      <c r="G1944" s="165"/>
      <c r="H1944" s="165"/>
      <c r="I1944" s="165"/>
      <c r="J1944" s="165"/>
      <c r="K1944" s="165"/>
      <c r="L1944" s="165"/>
      <c r="M1944" s="166"/>
      <c r="N1944" s="140" t="str">
        <f>IFERROR(VLOOKUP($B1944,[1]D3_9!$E$5:$S$204,2,FALSE)&amp;"","")</f>
        <v/>
      </c>
      <c r="O1944" s="157"/>
      <c r="P1944" s="157"/>
      <c r="Q1944" s="141"/>
      <c r="R1944" s="140" t="str">
        <f>IFERROR(VLOOKUP($B1944,[1]D3_9!$E$5:$S$204,3,FALSE)&amp;"","")</f>
        <v/>
      </c>
      <c r="S1944" s="157"/>
      <c r="T1944" s="140" t="str">
        <f>IFERROR(VLOOKUP($B1944,[1]D3_9!$E$5:$S$204,4,FALSE)&amp;"","")</f>
        <v/>
      </c>
      <c r="U1944" s="157"/>
      <c r="V1944" s="140" t="str">
        <f>IFERROR(VLOOKUP($B1944,[1]D3_9!$E$5:$S$204,5,FALSE)&amp;"","")</f>
        <v/>
      </c>
      <c r="W1944" s="157"/>
      <c r="X1944" s="140" t="str">
        <f>IFERROR(VLOOKUP($B1944,[1]D3_9!$E$5:$S$204,6,FALSE)&amp;"","")</f>
        <v/>
      </c>
      <c r="Y1944" s="157"/>
      <c r="Z1944" s="140" t="str">
        <f>IFERROR(VLOOKUP($B1944,[1]D3_9!$E$5:$S$204,7,FALSE)&amp;"","")</f>
        <v/>
      </c>
      <c r="AA1944" s="157"/>
      <c r="AB1944" s="140" t="str">
        <f>IFERROR(VLOOKUP($B1944,[1]D3_9!$E$5:$S$204,8,FALSE)&amp;"","")</f>
        <v/>
      </c>
      <c r="AC1944" s="157"/>
      <c r="AD1944" s="140" t="str">
        <f>IFERROR(VLOOKUP($B1944,[1]D3_9!$E$5:$S$204,9,FALSE)&amp;"","")</f>
        <v/>
      </c>
      <c r="AE1944" s="157"/>
      <c r="AF1944" s="140" t="str">
        <f>IFERROR(VLOOKUP($B1944,[1]D3_9!$E$5:$S$204,10,FALSE)&amp;"","")</f>
        <v/>
      </c>
      <c r="AG1944" s="157"/>
      <c r="AH1944" s="253" t="str">
        <f>IFERROR(VLOOKUP($B1944,[1]D3_9!$E$5:$S$204,11,FALSE)&amp;"","")</f>
        <v/>
      </c>
      <c r="AI1944" s="242"/>
      <c r="AJ1944" s="242"/>
      <c r="AK1944" s="242"/>
      <c r="AL1944" s="242" t="s">
        <v>59</v>
      </c>
      <c r="AM1944" s="330" t="str">
        <f>IFERROR(VLOOKUP($B1944,[1]D3_9!$E$5:$S$204,12,FALSE)&amp;"","")</f>
        <v/>
      </c>
      <c r="AN1944" s="242"/>
      <c r="AO1944" s="242"/>
      <c r="AP1944" s="243"/>
      <c r="AQ1944" s="260" t="str">
        <f>IFERROR(VLOOKUP($B1944,[1]D3_9!$E$5:$S$204,15,FALSE)&amp;"","")</f>
        <v/>
      </c>
      <c r="AR1944" s="173"/>
      <c r="AS1944" s="173"/>
      <c r="AT1944" s="173"/>
      <c r="AU1944" s="173"/>
      <c r="AV1944" s="173"/>
      <c r="AW1944" s="173"/>
      <c r="AX1944" s="173"/>
      <c r="AY1944" s="173"/>
      <c r="AZ1944" s="173"/>
      <c r="BA1944" s="173"/>
      <c r="BB1944" s="173"/>
      <c r="BC1944" s="174"/>
    </row>
    <row r="1945" spans="2:55" ht="14.25" customHeight="1" x14ac:dyDescent="0.55000000000000004">
      <c r="B1945" s="211"/>
      <c r="C1945" s="212"/>
      <c r="D1945" s="212"/>
      <c r="E1945" s="212"/>
      <c r="F1945" s="212"/>
      <c r="G1945" s="212"/>
      <c r="H1945" s="212"/>
      <c r="I1945" s="212"/>
      <c r="J1945" s="212"/>
      <c r="K1945" s="212"/>
      <c r="L1945" s="212"/>
      <c r="M1945" s="213"/>
      <c r="N1945" s="188"/>
      <c r="O1945" s="151"/>
      <c r="P1945" s="151"/>
      <c r="Q1945" s="189"/>
      <c r="R1945" s="188"/>
      <c r="S1945" s="151"/>
      <c r="T1945" s="188"/>
      <c r="U1945" s="151"/>
      <c r="V1945" s="188"/>
      <c r="W1945" s="151"/>
      <c r="X1945" s="188"/>
      <c r="Y1945" s="151"/>
      <c r="Z1945" s="188"/>
      <c r="AA1945" s="151"/>
      <c r="AB1945" s="188"/>
      <c r="AC1945" s="151"/>
      <c r="AD1945" s="188"/>
      <c r="AE1945" s="151"/>
      <c r="AF1945" s="188"/>
      <c r="AG1945" s="151"/>
      <c r="AH1945" s="219"/>
      <c r="AI1945" s="220"/>
      <c r="AJ1945" s="220"/>
      <c r="AK1945" s="220"/>
      <c r="AL1945" s="220"/>
      <c r="AM1945" s="220"/>
      <c r="AN1945" s="220"/>
      <c r="AO1945" s="220"/>
      <c r="AP1945" s="221"/>
      <c r="AQ1945" s="175"/>
      <c r="AR1945" s="176"/>
      <c r="AS1945" s="176"/>
      <c r="AT1945" s="176"/>
      <c r="AU1945" s="176"/>
      <c r="AV1945" s="176"/>
      <c r="AW1945" s="176"/>
      <c r="AX1945" s="176"/>
      <c r="AY1945" s="176"/>
      <c r="AZ1945" s="176"/>
      <c r="BA1945" s="176"/>
      <c r="BB1945" s="176"/>
      <c r="BC1945" s="177"/>
    </row>
    <row r="1946" spans="2:55" ht="14.25" customHeight="1" x14ac:dyDescent="0.55000000000000004">
      <c r="B1946" s="211"/>
      <c r="C1946" s="212"/>
      <c r="D1946" s="212"/>
      <c r="E1946" s="212"/>
      <c r="F1946" s="212"/>
      <c r="G1946" s="212"/>
      <c r="H1946" s="212"/>
      <c r="I1946" s="212"/>
      <c r="J1946" s="212"/>
      <c r="K1946" s="212"/>
      <c r="L1946" s="212"/>
      <c r="M1946" s="213"/>
      <c r="N1946" s="188"/>
      <c r="O1946" s="151"/>
      <c r="P1946" s="151"/>
      <c r="Q1946" s="189"/>
      <c r="R1946" s="188"/>
      <c r="S1946" s="151"/>
      <c r="T1946" s="188"/>
      <c r="U1946" s="151"/>
      <c r="V1946" s="188"/>
      <c r="W1946" s="151"/>
      <c r="X1946" s="188"/>
      <c r="Y1946" s="151"/>
      <c r="Z1946" s="188"/>
      <c r="AA1946" s="151"/>
      <c r="AB1946" s="188"/>
      <c r="AC1946" s="151"/>
      <c r="AD1946" s="188"/>
      <c r="AE1946" s="151"/>
      <c r="AF1946" s="188"/>
      <c r="AG1946" s="151"/>
      <c r="AH1946" s="302" t="str">
        <f>IFERROR(VLOOKUP($B1944,[1]D3_9!$E$5:$S$204,13,FALSE)&amp;"","")</f>
        <v/>
      </c>
      <c r="AI1946" s="149"/>
      <c r="AJ1946" s="149"/>
      <c r="AK1946" s="149"/>
      <c r="AL1946" s="220" t="s">
        <v>59</v>
      </c>
      <c r="AM1946" s="331" t="str">
        <f>IFERROR(VLOOKUP($B1944,[1]D3_9!$E$5:$S$204,14,FALSE)&amp;"","")</f>
        <v/>
      </c>
      <c r="AN1946" s="220"/>
      <c r="AO1946" s="220"/>
      <c r="AP1946" s="221"/>
      <c r="AQ1946" s="175"/>
      <c r="AR1946" s="176"/>
      <c r="AS1946" s="176"/>
      <c r="AT1946" s="176"/>
      <c r="AU1946" s="176"/>
      <c r="AV1946" s="176"/>
      <c r="AW1946" s="176"/>
      <c r="AX1946" s="176"/>
      <c r="AY1946" s="176"/>
      <c r="AZ1946" s="176"/>
      <c r="BA1946" s="176"/>
      <c r="BB1946" s="176"/>
      <c r="BC1946" s="177"/>
    </row>
    <row r="1947" spans="2:55" ht="14.25" customHeight="1" x14ac:dyDescent="0.55000000000000004">
      <c r="B1947" s="167"/>
      <c r="C1947" s="168"/>
      <c r="D1947" s="168"/>
      <c r="E1947" s="168"/>
      <c r="F1947" s="168"/>
      <c r="G1947" s="168"/>
      <c r="H1947" s="168"/>
      <c r="I1947" s="168"/>
      <c r="J1947" s="168"/>
      <c r="K1947" s="168"/>
      <c r="L1947" s="168"/>
      <c r="M1947" s="169"/>
      <c r="N1947" s="142"/>
      <c r="O1947" s="150"/>
      <c r="P1947" s="150"/>
      <c r="Q1947" s="143"/>
      <c r="R1947" s="142"/>
      <c r="S1947" s="150"/>
      <c r="T1947" s="142"/>
      <c r="U1947" s="150"/>
      <c r="V1947" s="142"/>
      <c r="W1947" s="150"/>
      <c r="X1947" s="142"/>
      <c r="Y1947" s="150"/>
      <c r="Z1947" s="142"/>
      <c r="AA1947" s="150"/>
      <c r="AB1947" s="142"/>
      <c r="AC1947" s="150"/>
      <c r="AD1947" s="142"/>
      <c r="AE1947" s="150"/>
      <c r="AF1947" s="142"/>
      <c r="AG1947" s="150"/>
      <c r="AH1947" s="142"/>
      <c r="AI1947" s="150"/>
      <c r="AJ1947" s="150"/>
      <c r="AK1947" s="150"/>
      <c r="AL1947" s="249"/>
      <c r="AM1947" s="249"/>
      <c r="AN1947" s="249"/>
      <c r="AO1947" s="249"/>
      <c r="AP1947" s="250"/>
      <c r="AQ1947" s="178"/>
      <c r="AR1947" s="179"/>
      <c r="AS1947" s="179"/>
      <c r="AT1947" s="179"/>
      <c r="AU1947" s="179"/>
      <c r="AV1947" s="179"/>
      <c r="AW1947" s="179"/>
      <c r="AX1947" s="179"/>
      <c r="AY1947" s="179"/>
      <c r="AZ1947" s="179"/>
      <c r="BA1947" s="179"/>
      <c r="BB1947" s="179"/>
      <c r="BC1947" s="180"/>
    </row>
    <row r="1948" spans="2:55" ht="14.25" customHeight="1" x14ac:dyDescent="0.55000000000000004">
      <c r="B1948" s="207" t="str">
        <f>[1]D3_9!$E8&amp;""</f>
        <v/>
      </c>
      <c r="C1948" s="165"/>
      <c r="D1948" s="165"/>
      <c r="E1948" s="165"/>
      <c r="F1948" s="165"/>
      <c r="G1948" s="165"/>
      <c r="H1948" s="165"/>
      <c r="I1948" s="165"/>
      <c r="J1948" s="165"/>
      <c r="K1948" s="165"/>
      <c r="L1948" s="165"/>
      <c r="M1948" s="166"/>
      <c r="N1948" s="140" t="str">
        <f>IFERROR(VLOOKUP($B1948,[1]D3_9!$E$5:$S$204,2,FALSE)&amp;"","")</f>
        <v/>
      </c>
      <c r="O1948" s="157"/>
      <c r="P1948" s="157"/>
      <c r="Q1948" s="141"/>
      <c r="R1948" s="140" t="str">
        <f>IFERROR(VLOOKUP($B1948,[1]D3_9!$E$5:$S$204,3,FALSE)&amp;"","")</f>
        <v/>
      </c>
      <c r="S1948" s="157"/>
      <c r="T1948" s="140" t="str">
        <f>IFERROR(VLOOKUP($B1948,[1]D3_9!$E$5:$S$204,4,FALSE)&amp;"","")</f>
        <v/>
      </c>
      <c r="U1948" s="157"/>
      <c r="V1948" s="140" t="str">
        <f>IFERROR(VLOOKUP($B1948,[1]D3_9!$E$5:$S$204,5,FALSE)&amp;"","")</f>
        <v/>
      </c>
      <c r="W1948" s="157"/>
      <c r="X1948" s="140" t="str">
        <f>IFERROR(VLOOKUP($B1948,[1]D3_9!$E$5:$S$204,6,FALSE)&amp;"","")</f>
        <v/>
      </c>
      <c r="Y1948" s="157"/>
      <c r="Z1948" s="140" t="str">
        <f>IFERROR(VLOOKUP($B1948,[1]D3_9!$E$5:$S$204,7,FALSE)&amp;"","")</f>
        <v/>
      </c>
      <c r="AA1948" s="157"/>
      <c r="AB1948" s="140" t="str">
        <f>IFERROR(VLOOKUP($B1948,[1]D3_9!$E$5:$S$204,8,FALSE)&amp;"","")</f>
        <v/>
      </c>
      <c r="AC1948" s="157"/>
      <c r="AD1948" s="140" t="str">
        <f>IFERROR(VLOOKUP($B1948,[1]D3_9!$E$5:$S$204,9,FALSE)&amp;"","")</f>
        <v/>
      </c>
      <c r="AE1948" s="157"/>
      <c r="AF1948" s="140" t="str">
        <f>IFERROR(VLOOKUP($B1948,[1]D3_9!$E$5:$S$204,10,FALSE)&amp;"","")</f>
        <v/>
      </c>
      <c r="AG1948" s="157"/>
      <c r="AH1948" s="253" t="str">
        <f>IFERROR(VLOOKUP($B1948,[1]D3_9!$E$5:$S$204,11,FALSE)&amp;"","")</f>
        <v/>
      </c>
      <c r="AI1948" s="242"/>
      <c r="AJ1948" s="242"/>
      <c r="AK1948" s="242"/>
      <c r="AL1948" s="242" t="s">
        <v>59</v>
      </c>
      <c r="AM1948" s="330" t="str">
        <f>IFERROR(VLOOKUP($B1948,[1]D3_9!$E$5:$S$204,12,FALSE)&amp;"","")</f>
        <v/>
      </c>
      <c r="AN1948" s="242"/>
      <c r="AO1948" s="242"/>
      <c r="AP1948" s="243"/>
      <c r="AQ1948" s="260" t="str">
        <f>IFERROR(VLOOKUP($B1948,[1]D3_9!$E$5:$S$204,15,FALSE)&amp;"","")</f>
        <v/>
      </c>
      <c r="AR1948" s="173"/>
      <c r="AS1948" s="173"/>
      <c r="AT1948" s="173"/>
      <c r="AU1948" s="173"/>
      <c r="AV1948" s="173"/>
      <c r="AW1948" s="173"/>
      <c r="AX1948" s="173"/>
      <c r="AY1948" s="173"/>
      <c r="AZ1948" s="173"/>
      <c r="BA1948" s="173"/>
      <c r="BB1948" s="173"/>
      <c r="BC1948" s="174"/>
    </row>
    <row r="1949" spans="2:55" ht="14.25" customHeight="1" x14ac:dyDescent="0.55000000000000004">
      <c r="B1949" s="211"/>
      <c r="C1949" s="212"/>
      <c r="D1949" s="212"/>
      <c r="E1949" s="212"/>
      <c r="F1949" s="212"/>
      <c r="G1949" s="212"/>
      <c r="H1949" s="212"/>
      <c r="I1949" s="212"/>
      <c r="J1949" s="212"/>
      <c r="K1949" s="212"/>
      <c r="L1949" s="212"/>
      <c r="M1949" s="213"/>
      <c r="N1949" s="188"/>
      <c r="O1949" s="151"/>
      <c r="P1949" s="151"/>
      <c r="Q1949" s="189"/>
      <c r="R1949" s="188"/>
      <c r="S1949" s="151"/>
      <c r="T1949" s="188"/>
      <c r="U1949" s="151"/>
      <c r="V1949" s="188"/>
      <c r="W1949" s="151"/>
      <c r="X1949" s="188"/>
      <c r="Y1949" s="151"/>
      <c r="Z1949" s="188"/>
      <c r="AA1949" s="151"/>
      <c r="AB1949" s="188"/>
      <c r="AC1949" s="151"/>
      <c r="AD1949" s="188"/>
      <c r="AE1949" s="151"/>
      <c r="AF1949" s="188"/>
      <c r="AG1949" s="151"/>
      <c r="AH1949" s="219"/>
      <c r="AI1949" s="220"/>
      <c r="AJ1949" s="220"/>
      <c r="AK1949" s="220"/>
      <c r="AL1949" s="220"/>
      <c r="AM1949" s="220"/>
      <c r="AN1949" s="220"/>
      <c r="AO1949" s="220"/>
      <c r="AP1949" s="221"/>
      <c r="AQ1949" s="175"/>
      <c r="AR1949" s="176"/>
      <c r="AS1949" s="176"/>
      <c r="AT1949" s="176"/>
      <c r="AU1949" s="176"/>
      <c r="AV1949" s="176"/>
      <c r="AW1949" s="176"/>
      <c r="AX1949" s="176"/>
      <c r="AY1949" s="176"/>
      <c r="AZ1949" s="176"/>
      <c r="BA1949" s="176"/>
      <c r="BB1949" s="176"/>
      <c r="BC1949" s="177"/>
    </row>
    <row r="1950" spans="2:55" ht="14.25" customHeight="1" x14ac:dyDescent="0.55000000000000004">
      <c r="B1950" s="211"/>
      <c r="C1950" s="212"/>
      <c r="D1950" s="212"/>
      <c r="E1950" s="212"/>
      <c r="F1950" s="212"/>
      <c r="G1950" s="212"/>
      <c r="H1950" s="212"/>
      <c r="I1950" s="212"/>
      <c r="J1950" s="212"/>
      <c r="K1950" s="212"/>
      <c r="L1950" s="212"/>
      <c r="M1950" s="213"/>
      <c r="N1950" s="188"/>
      <c r="O1950" s="151"/>
      <c r="P1950" s="151"/>
      <c r="Q1950" s="189"/>
      <c r="R1950" s="188"/>
      <c r="S1950" s="151"/>
      <c r="T1950" s="188"/>
      <c r="U1950" s="151"/>
      <c r="V1950" s="188"/>
      <c r="W1950" s="151"/>
      <c r="X1950" s="188"/>
      <c r="Y1950" s="151"/>
      <c r="Z1950" s="188"/>
      <c r="AA1950" s="151"/>
      <c r="AB1950" s="188"/>
      <c r="AC1950" s="151"/>
      <c r="AD1950" s="188"/>
      <c r="AE1950" s="151"/>
      <c r="AF1950" s="188"/>
      <c r="AG1950" s="151"/>
      <c r="AH1950" s="302" t="str">
        <f>IFERROR(VLOOKUP($B1948,[1]D3_9!$E$5:$S$204,13,FALSE)&amp;"","")</f>
        <v/>
      </c>
      <c r="AI1950" s="149"/>
      <c r="AJ1950" s="149"/>
      <c r="AK1950" s="149"/>
      <c r="AL1950" s="220" t="s">
        <v>59</v>
      </c>
      <c r="AM1950" s="331" t="str">
        <f>IFERROR(VLOOKUP($B1948,[1]D3_9!$E$5:$S$204,14,FALSE)&amp;"","")</f>
        <v/>
      </c>
      <c r="AN1950" s="220"/>
      <c r="AO1950" s="220"/>
      <c r="AP1950" s="221"/>
      <c r="AQ1950" s="175"/>
      <c r="AR1950" s="176"/>
      <c r="AS1950" s="176"/>
      <c r="AT1950" s="176"/>
      <c r="AU1950" s="176"/>
      <c r="AV1950" s="176"/>
      <c r="AW1950" s="176"/>
      <c r="AX1950" s="176"/>
      <c r="AY1950" s="176"/>
      <c r="AZ1950" s="176"/>
      <c r="BA1950" s="176"/>
      <c r="BB1950" s="176"/>
      <c r="BC1950" s="177"/>
    </row>
    <row r="1951" spans="2:55" ht="14.25" customHeight="1" x14ac:dyDescent="0.55000000000000004">
      <c r="B1951" s="167"/>
      <c r="C1951" s="168"/>
      <c r="D1951" s="168"/>
      <c r="E1951" s="168"/>
      <c r="F1951" s="168"/>
      <c r="G1951" s="168"/>
      <c r="H1951" s="168"/>
      <c r="I1951" s="168"/>
      <c r="J1951" s="168"/>
      <c r="K1951" s="168"/>
      <c r="L1951" s="168"/>
      <c r="M1951" s="169"/>
      <c r="N1951" s="142"/>
      <c r="O1951" s="150"/>
      <c r="P1951" s="150"/>
      <c r="Q1951" s="143"/>
      <c r="R1951" s="142"/>
      <c r="S1951" s="150"/>
      <c r="T1951" s="142"/>
      <c r="U1951" s="150"/>
      <c r="V1951" s="142"/>
      <c r="W1951" s="150"/>
      <c r="X1951" s="142"/>
      <c r="Y1951" s="150"/>
      <c r="Z1951" s="142"/>
      <c r="AA1951" s="150"/>
      <c r="AB1951" s="142"/>
      <c r="AC1951" s="150"/>
      <c r="AD1951" s="142"/>
      <c r="AE1951" s="150"/>
      <c r="AF1951" s="142"/>
      <c r="AG1951" s="150"/>
      <c r="AH1951" s="142"/>
      <c r="AI1951" s="150"/>
      <c r="AJ1951" s="150"/>
      <c r="AK1951" s="150"/>
      <c r="AL1951" s="249"/>
      <c r="AM1951" s="249"/>
      <c r="AN1951" s="249"/>
      <c r="AO1951" s="249"/>
      <c r="AP1951" s="250"/>
      <c r="AQ1951" s="178"/>
      <c r="AR1951" s="179"/>
      <c r="AS1951" s="179"/>
      <c r="AT1951" s="179"/>
      <c r="AU1951" s="179"/>
      <c r="AV1951" s="179"/>
      <c r="AW1951" s="179"/>
      <c r="AX1951" s="179"/>
      <c r="AY1951" s="179"/>
      <c r="AZ1951" s="179"/>
      <c r="BA1951" s="179"/>
      <c r="BB1951" s="179"/>
      <c r="BC1951" s="180"/>
    </row>
    <row r="1952" spans="2:55" ht="14.25" customHeight="1" x14ac:dyDescent="0.55000000000000004">
      <c r="B1952" s="207" t="str">
        <f>[1]D3_9!$E9&amp;""</f>
        <v/>
      </c>
      <c r="C1952" s="165"/>
      <c r="D1952" s="165"/>
      <c r="E1952" s="165"/>
      <c r="F1952" s="165"/>
      <c r="G1952" s="165"/>
      <c r="H1952" s="165"/>
      <c r="I1952" s="165"/>
      <c r="J1952" s="165"/>
      <c r="K1952" s="165"/>
      <c r="L1952" s="165"/>
      <c r="M1952" s="166"/>
      <c r="N1952" s="140" t="str">
        <f>IFERROR(VLOOKUP($B1952,[1]D3_9!$E$5:$S$204,2,FALSE)&amp;"","")</f>
        <v/>
      </c>
      <c r="O1952" s="157"/>
      <c r="P1952" s="157"/>
      <c r="Q1952" s="141"/>
      <c r="R1952" s="140" t="str">
        <f>IFERROR(VLOOKUP($B1952,[1]D3_9!$E$5:$S$204,3,FALSE)&amp;"","")</f>
        <v/>
      </c>
      <c r="S1952" s="157"/>
      <c r="T1952" s="140" t="str">
        <f>IFERROR(VLOOKUP($B1952,[1]D3_9!$E$5:$S$204,4,FALSE)&amp;"","")</f>
        <v/>
      </c>
      <c r="U1952" s="157"/>
      <c r="V1952" s="140" t="str">
        <f>IFERROR(VLOOKUP($B1952,[1]D3_9!$E$5:$S$204,5,FALSE)&amp;"","")</f>
        <v/>
      </c>
      <c r="W1952" s="157"/>
      <c r="X1952" s="140" t="str">
        <f>IFERROR(VLOOKUP($B1952,[1]D3_9!$E$5:$S$204,6,FALSE)&amp;"","")</f>
        <v/>
      </c>
      <c r="Y1952" s="157"/>
      <c r="Z1952" s="140" t="str">
        <f>IFERROR(VLOOKUP($B1952,[1]D3_9!$E$5:$S$204,7,FALSE)&amp;"","")</f>
        <v/>
      </c>
      <c r="AA1952" s="157"/>
      <c r="AB1952" s="140" t="str">
        <f>IFERROR(VLOOKUP($B1952,[1]D3_9!$E$5:$S$204,8,FALSE)&amp;"","")</f>
        <v/>
      </c>
      <c r="AC1952" s="157"/>
      <c r="AD1952" s="140" t="str">
        <f>IFERROR(VLOOKUP($B1952,[1]D3_9!$E$5:$S$204,9,FALSE)&amp;"","")</f>
        <v/>
      </c>
      <c r="AE1952" s="157"/>
      <c r="AF1952" s="140" t="str">
        <f>IFERROR(VLOOKUP($B1952,[1]D3_9!$E$5:$S$204,10,FALSE)&amp;"","")</f>
        <v/>
      </c>
      <c r="AG1952" s="157"/>
      <c r="AH1952" s="253" t="str">
        <f>IFERROR(VLOOKUP($B1952,[1]D3_9!$E$5:$S$204,11,FALSE)&amp;"","")</f>
        <v/>
      </c>
      <c r="AI1952" s="242"/>
      <c r="AJ1952" s="242"/>
      <c r="AK1952" s="242"/>
      <c r="AL1952" s="242" t="s">
        <v>59</v>
      </c>
      <c r="AM1952" s="330" t="str">
        <f>IFERROR(VLOOKUP($B1952,[1]D3_9!$E$5:$S$204,12,FALSE)&amp;"","")</f>
        <v/>
      </c>
      <c r="AN1952" s="242"/>
      <c r="AO1952" s="242"/>
      <c r="AP1952" s="243"/>
      <c r="AQ1952" s="260" t="str">
        <f>IFERROR(VLOOKUP($B1952,[1]D3_9!$E$5:$S$204,15,FALSE)&amp;"","")</f>
        <v/>
      </c>
      <c r="AR1952" s="173"/>
      <c r="AS1952" s="173"/>
      <c r="AT1952" s="173"/>
      <c r="AU1952" s="173"/>
      <c r="AV1952" s="173"/>
      <c r="AW1952" s="173"/>
      <c r="AX1952" s="173"/>
      <c r="AY1952" s="173"/>
      <c r="AZ1952" s="173"/>
      <c r="BA1952" s="173"/>
      <c r="BB1952" s="173"/>
      <c r="BC1952" s="174"/>
    </row>
    <row r="1953" spans="2:55" ht="14.25" customHeight="1" x14ac:dyDescent="0.55000000000000004">
      <c r="B1953" s="211"/>
      <c r="C1953" s="212"/>
      <c r="D1953" s="212"/>
      <c r="E1953" s="212"/>
      <c r="F1953" s="212"/>
      <c r="G1953" s="212"/>
      <c r="H1953" s="212"/>
      <c r="I1953" s="212"/>
      <c r="J1953" s="212"/>
      <c r="K1953" s="212"/>
      <c r="L1953" s="212"/>
      <c r="M1953" s="213"/>
      <c r="N1953" s="188"/>
      <c r="O1953" s="151"/>
      <c r="P1953" s="151"/>
      <c r="Q1953" s="189"/>
      <c r="R1953" s="188"/>
      <c r="S1953" s="151"/>
      <c r="T1953" s="188"/>
      <c r="U1953" s="151"/>
      <c r="V1953" s="188"/>
      <c r="W1953" s="151"/>
      <c r="X1953" s="188"/>
      <c r="Y1953" s="151"/>
      <c r="Z1953" s="188"/>
      <c r="AA1953" s="151"/>
      <c r="AB1953" s="188"/>
      <c r="AC1953" s="151"/>
      <c r="AD1953" s="188"/>
      <c r="AE1953" s="151"/>
      <c r="AF1953" s="188"/>
      <c r="AG1953" s="151"/>
      <c r="AH1953" s="219"/>
      <c r="AI1953" s="220"/>
      <c r="AJ1953" s="220"/>
      <c r="AK1953" s="220"/>
      <c r="AL1953" s="220"/>
      <c r="AM1953" s="220"/>
      <c r="AN1953" s="220"/>
      <c r="AO1953" s="220"/>
      <c r="AP1953" s="221"/>
      <c r="AQ1953" s="175"/>
      <c r="AR1953" s="176"/>
      <c r="AS1953" s="176"/>
      <c r="AT1953" s="176"/>
      <c r="AU1953" s="176"/>
      <c r="AV1953" s="176"/>
      <c r="AW1953" s="176"/>
      <c r="AX1953" s="176"/>
      <c r="AY1953" s="176"/>
      <c r="AZ1953" s="176"/>
      <c r="BA1953" s="176"/>
      <c r="BB1953" s="176"/>
      <c r="BC1953" s="177"/>
    </row>
    <row r="1954" spans="2:55" ht="14.25" customHeight="1" x14ac:dyDescent="0.55000000000000004">
      <c r="B1954" s="211"/>
      <c r="C1954" s="212"/>
      <c r="D1954" s="212"/>
      <c r="E1954" s="212"/>
      <c r="F1954" s="212"/>
      <c r="G1954" s="212"/>
      <c r="H1954" s="212"/>
      <c r="I1954" s="212"/>
      <c r="J1954" s="212"/>
      <c r="K1954" s="212"/>
      <c r="L1954" s="212"/>
      <c r="M1954" s="213"/>
      <c r="N1954" s="188"/>
      <c r="O1954" s="151"/>
      <c r="P1954" s="151"/>
      <c r="Q1954" s="189"/>
      <c r="R1954" s="188"/>
      <c r="S1954" s="151"/>
      <c r="T1954" s="188"/>
      <c r="U1954" s="151"/>
      <c r="V1954" s="188"/>
      <c r="W1954" s="151"/>
      <c r="X1954" s="188"/>
      <c r="Y1954" s="151"/>
      <c r="Z1954" s="188"/>
      <c r="AA1954" s="151"/>
      <c r="AB1954" s="188"/>
      <c r="AC1954" s="151"/>
      <c r="AD1954" s="188"/>
      <c r="AE1954" s="151"/>
      <c r="AF1954" s="188"/>
      <c r="AG1954" s="151"/>
      <c r="AH1954" s="302" t="str">
        <f>IFERROR(VLOOKUP($B1952,[1]D3_9!$E$5:$S$204,13,FALSE)&amp;"","")</f>
        <v/>
      </c>
      <c r="AI1954" s="149"/>
      <c r="AJ1954" s="149"/>
      <c r="AK1954" s="149"/>
      <c r="AL1954" s="220" t="s">
        <v>59</v>
      </c>
      <c r="AM1954" s="331" t="str">
        <f>IFERROR(VLOOKUP($B1952,[1]D3_9!$E$5:$S$204,14,FALSE)&amp;"","")</f>
        <v/>
      </c>
      <c r="AN1954" s="220"/>
      <c r="AO1954" s="220"/>
      <c r="AP1954" s="221"/>
      <c r="AQ1954" s="175"/>
      <c r="AR1954" s="176"/>
      <c r="AS1954" s="176"/>
      <c r="AT1954" s="176"/>
      <c r="AU1954" s="176"/>
      <c r="AV1954" s="176"/>
      <c r="AW1954" s="176"/>
      <c r="AX1954" s="176"/>
      <c r="AY1954" s="176"/>
      <c r="AZ1954" s="176"/>
      <c r="BA1954" s="176"/>
      <c r="BB1954" s="176"/>
      <c r="BC1954" s="177"/>
    </row>
    <row r="1955" spans="2:55" ht="14.25" customHeight="1" x14ac:dyDescent="0.55000000000000004">
      <c r="B1955" s="167"/>
      <c r="C1955" s="168"/>
      <c r="D1955" s="168"/>
      <c r="E1955" s="168"/>
      <c r="F1955" s="168"/>
      <c r="G1955" s="168"/>
      <c r="H1955" s="168"/>
      <c r="I1955" s="168"/>
      <c r="J1955" s="168"/>
      <c r="K1955" s="168"/>
      <c r="L1955" s="168"/>
      <c r="M1955" s="169"/>
      <c r="N1955" s="142"/>
      <c r="O1955" s="150"/>
      <c r="P1955" s="150"/>
      <c r="Q1955" s="143"/>
      <c r="R1955" s="142"/>
      <c r="S1955" s="150"/>
      <c r="T1955" s="142"/>
      <c r="U1955" s="150"/>
      <c r="V1955" s="142"/>
      <c r="W1955" s="150"/>
      <c r="X1955" s="142"/>
      <c r="Y1955" s="150"/>
      <c r="Z1955" s="142"/>
      <c r="AA1955" s="150"/>
      <c r="AB1955" s="142"/>
      <c r="AC1955" s="150"/>
      <c r="AD1955" s="142"/>
      <c r="AE1955" s="150"/>
      <c r="AF1955" s="142"/>
      <c r="AG1955" s="150"/>
      <c r="AH1955" s="142"/>
      <c r="AI1955" s="150"/>
      <c r="AJ1955" s="150"/>
      <c r="AK1955" s="150"/>
      <c r="AL1955" s="249"/>
      <c r="AM1955" s="249"/>
      <c r="AN1955" s="249"/>
      <c r="AO1955" s="249"/>
      <c r="AP1955" s="250"/>
      <c r="AQ1955" s="178"/>
      <c r="AR1955" s="179"/>
      <c r="AS1955" s="179"/>
      <c r="AT1955" s="179"/>
      <c r="AU1955" s="179"/>
      <c r="AV1955" s="179"/>
      <c r="AW1955" s="179"/>
      <c r="AX1955" s="179"/>
      <c r="AY1955" s="179"/>
      <c r="AZ1955" s="179"/>
      <c r="BA1955" s="179"/>
      <c r="BB1955" s="179"/>
      <c r="BC1955" s="180"/>
    </row>
    <row r="1956" spans="2:55" ht="14.25" customHeight="1" x14ac:dyDescent="0.55000000000000004">
      <c r="B1956" s="207" t="str">
        <f>[1]D3_9!$E10&amp;""</f>
        <v/>
      </c>
      <c r="C1956" s="165"/>
      <c r="D1956" s="165"/>
      <c r="E1956" s="165"/>
      <c r="F1956" s="165"/>
      <c r="G1956" s="165"/>
      <c r="H1956" s="165"/>
      <c r="I1956" s="165"/>
      <c r="J1956" s="165"/>
      <c r="K1956" s="165"/>
      <c r="L1956" s="165"/>
      <c r="M1956" s="166"/>
      <c r="N1956" s="140" t="str">
        <f>IFERROR(VLOOKUP($B1956,[1]D3_9!$E$5:$S$204,2,FALSE)&amp;"","")</f>
        <v/>
      </c>
      <c r="O1956" s="157"/>
      <c r="P1956" s="157"/>
      <c r="Q1956" s="141"/>
      <c r="R1956" s="140" t="str">
        <f>IFERROR(VLOOKUP($B1956,[1]D3_9!$E$5:$S$204,3,FALSE)&amp;"","")</f>
        <v/>
      </c>
      <c r="S1956" s="157"/>
      <c r="T1956" s="140" t="str">
        <f>IFERROR(VLOOKUP($B1956,[1]D3_9!$E$5:$S$204,4,FALSE)&amp;"","")</f>
        <v/>
      </c>
      <c r="U1956" s="157"/>
      <c r="V1956" s="140" t="str">
        <f>IFERROR(VLOOKUP($B1956,[1]D3_9!$E$5:$S$204,5,FALSE)&amp;"","")</f>
        <v/>
      </c>
      <c r="W1956" s="157"/>
      <c r="X1956" s="140" t="str">
        <f>IFERROR(VLOOKUP($B1956,[1]D3_9!$E$5:$S$204,6,FALSE)&amp;"","")</f>
        <v/>
      </c>
      <c r="Y1956" s="157"/>
      <c r="Z1956" s="140" t="str">
        <f>IFERROR(VLOOKUP($B1956,[1]D3_9!$E$5:$S$204,7,FALSE)&amp;"","")</f>
        <v/>
      </c>
      <c r="AA1956" s="157"/>
      <c r="AB1956" s="140" t="str">
        <f>IFERROR(VLOOKUP($B1956,[1]D3_9!$E$5:$S$204,8,FALSE)&amp;"","")</f>
        <v/>
      </c>
      <c r="AC1956" s="157"/>
      <c r="AD1956" s="140" t="str">
        <f>IFERROR(VLOOKUP($B1956,[1]D3_9!$E$5:$S$204,9,FALSE)&amp;"","")</f>
        <v/>
      </c>
      <c r="AE1956" s="157"/>
      <c r="AF1956" s="140" t="str">
        <f>IFERROR(VLOOKUP($B1956,[1]D3_9!$E$5:$S$204,10,FALSE)&amp;"","")</f>
        <v/>
      </c>
      <c r="AG1956" s="157"/>
      <c r="AH1956" s="253" t="str">
        <f>IFERROR(VLOOKUP($B1956,[1]D3_9!$E$5:$S$204,11,FALSE)&amp;"","")</f>
        <v/>
      </c>
      <c r="AI1956" s="242"/>
      <c r="AJ1956" s="242"/>
      <c r="AK1956" s="242"/>
      <c r="AL1956" s="242" t="s">
        <v>59</v>
      </c>
      <c r="AM1956" s="330" t="str">
        <f>IFERROR(VLOOKUP($B1956,[1]D3_9!$E$5:$S$204,12,FALSE)&amp;"","")</f>
        <v/>
      </c>
      <c r="AN1956" s="242"/>
      <c r="AO1956" s="242"/>
      <c r="AP1956" s="243"/>
      <c r="AQ1956" s="260" t="str">
        <f>IFERROR(VLOOKUP($B1956,[1]D3_9!$E$5:$S$204,15,FALSE)&amp;"","")</f>
        <v/>
      </c>
      <c r="AR1956" s="173"/>
      <c r="AS1956" s="173"/>
      <c r="AT1956" s="173"/>
      <c r="AU1956" s="173"/>
      <c r="AV1956" s="173"/>
      <c r="AW1956" s="173"/>
      <c r="AX1956" s="173"/>
      <c r="AY1956" s="173"/>
      <c r="AZ1956" s="173"/>
      <c r="BA1956" s="173"/>
      <c r="BB1956" s="173"/>
      <c r="BC1956" s="174"/>
    </row>
    <row r="1957" spans="2:55" ht="14.25" customHeight="1" x14ac:dyDescent="0.55000000000000004">
      <c r="B1957" s="211"/>
      <c r="C1957" s="212"/>
      <c r="D1957" s="212"/>
      <c r="E1957" s="212"/>
      <c r="F1957" s="212"/>
      <c r="G1957" s="212"/>
      <c r="H1957" s="212"/>
      <c r="I1957" s="212"/>
      <c r="J1957" s="212"/>
      <c r="K1957" s="212"/>
      <c r="L1957" s="212"/>
      <c r="M1957" s="213"/>
      <c r="N1957" s="188"/>
      <c r="O1957" s="151"/>
      <c r="P1957" s="151"/>
      <c r="Q1957" s="189"/>
      <c r="R1957" s="188"/>
      <c r="S1957" s="151"/>
      <c r="T1957" s="188"/>
      <c r="U1957" s="151"/>
      <c r="V1957" s="188"/>
      <c r="W1957" s="151"/>
      <c r="X1957" s="188"/>
      <c r="Y1957" s="151"/>
      <c r="Z1957" s="188"/>
      <c r="AA1957" s="151"/>
      <c r="AB1957" s="188"/>
      <c r="AC1957" s="151"/>
      <c r="AD1957" s="188"/>
      <c r="AE1957" s="151"/>
      <c r="AF1957" s="188"/>
      <c r="AG1957" s="151"/>
      <c r="AH1957" s="219"/>
      <c r="AI1957" s="220"/>
      <c r="AJ1957" s="220"/>
      <c r="AK1957" s="220"/>
      <c r="AL1957" s="220"/>
      <c r="AM1957" s="220"/>
      <c r="AN1957" s="220"/>
      <c r="AO1957" s="220"/>
      <c r="AP1957" s="221"/>
      <c r="AQ1957" s="175"/>
      <c r="AR1957" s="176"/>
      <c r="AS1957" s="176"/>
      <c r="AT1957" s="176"/>
      <c r="AU1957" s="176"/>
      <c r="AV1957" s="176"/>
      <c r="AW1957" s="176"/>
      <c r="AX1957" s="176"/>
      <c r="AY1957" s="176"/>
      <c r="AZ1957" s="176"/>
      <c r="BA1957" s="176"/>
      <c r="BB1957" s="176"/>
      <c r="BC1957" s="177"/>
    </row>
    <row r="1958" spans="2:55" ht="14.25" customHeight="1" x14ac:dyDescent="0.55000000000000004">
      <c r="B1958" s="211"/>
      <c r="C1958" s="212"/>
      <c r="D1958" s="212"/>
      <c r="E1958" s="212"/>
      <c r="F1958" s="212"/>
      <c r="G1958" s="212"/>
      <c r="H1958" s="212"/>
      <c r="I1958" s="212"/>
      <c r="J1958" s="212"/>
      <c r="K1958" s="212"/>
      <c r="L1958" s="212"/>
      <c r="M1958" s="213"/>
      <c r="N1958" s="188"/>
      <c r="O1958" s="151"/>
      <c r="P1958" s="151"/>
      <c r="Q1958" s="189"/>
      <c r="R1958" s="188"/>
      <c r="S1958" s="151"/>
      <c r="T1958" s="188"/>
      <c r="U1958" s="151"/>
      <c r="V1958" s="188"/>
      <c r="W1958" s="151"/>
      <c r="X1958" s="188"/>
      <c r="Y1958" s="151"/>
      <c r="Z1958" s="188"/>
      <c r="AA1958" s="151"/>
      <c r="AB1958" s="188"/>
      <c r="AC1958" s="151"/>
      <c r="AD1958" s="188"/>
      <c r="AE1958" s="151"/>
      <c r="AF1958" s="188"/>
      <c r="AG1958" s="151"/>
      <c r="AH1958" s="302" t="str">
        <f>IFERROR(VLOOKUP($B1956,[1]D3_9!$E$5:$S$204,13,FALSE)&amp;"","")</f>
        <v/>
      </c>
      <c r="AI1958" s="149"/>
      <c r="AJ1958" s="149"/>
      <c r="AK1958" s="149"/>
      <c r="AL1958" s="220" t="s">
        <v>59</v>
      </c>
      <c r="AM1958" s="331" t="str">
        <f>IFERROR(VLOOKUP($B1956,[1]D3_9!$E$5:$S$204,14,FALSE)&amp;"","")</f>
        <v/>
      </c>
      <c r="AN1958" s="220"/>
      <c r="AO1958" s="220"/>
      <c r="AP1958" s="221"/>
      <c r="AQ1958" s="175"/>
      <c r="AR1958" s="176"/>
      <c r="AS1958" s="176"/>
      <c r="AT1958" s="176"/>
      <c r="AU1958" s="176"/>
      <c r="AV1958" s="176"/>
      <c r="AW1958" s="176"/>
      <c r="AX1958" s="176"/>
      <c r="AY1958" s="176"/>
      <c r="AZ1958" s="176"/>
      <c r="BA1958" s="176"/>
      <c r="BB1958" s="176"/>
      <c r="BC1958" s="177"/>
    </row>
    <row r="1959" spans="2:55" ht="14.25" customHeight="1" x14ac:dyDescent="0.55000000000000004">
      <c r="B1959" s="167"/>
      <c r="C1959" s="168"/>
      <c r="D1959" s="168"/>
      <c r="E1959" s="168"/>
      <c r="F1959" s="168"/>
      <c r="G1959" s="168"/>
      <c r="H1959" s="168"/>
      <c r="I1959" s="168"/>
      <c r="J1959" s="168"/>
      <c r="K1959" s="168"/>
      <c r="L1959" s="168"/>
      <c r="M1959" s="169"/>
      <c r="N1959" s="142"/>
      <c r="O1959" s="150"/>
      <c r="P1959" s="150"/>
      <c r="Q1959" s="143"/>
      <c r="R1959" s="142"/>
      <c r="S1959" s="150"/>
      <c r="T1959" s="142"/>
      <c r="U1959" s="150"/>
      <c r="V1959" s="142"/>
      <c r="W1959" s="150"/>
      <c r="X1959" s="142"/>
      <c r="Y1959" s="150"/>
      <c r="Z1959" s="142"/>
      <c r="AA1959" s="150"/>
      <c r="AB1959" s="142"/>
      <c r="AC1959" s="150"/>
      <c r="AD1959" s="142"/>
      <c r="AE1959" s="150"/>
      <c r="AF1959" s="142"/>
      <c r="AG1959" s="150"/>
      <c r="AH1959" s="142"/>
      <c r="AI1959" s="150"/>
      <c r="AJ1959" s="150"/>
      <c r="AK1959" s="150"/>
      <c r="AL1959" s="249"/>
      <c r="AM1959" s="249"/>
      <c r="AN1959" s="249"/>
      <c r="AO1959" s="249"/>
      <c r="AP1959" s="250"/>
      <c r="AQ1959" s="178"/>
      <c r="AR1959" s="179"/>
      <c r="AS1959" s="179"/>
      <c r="AT1959" s="179"/>
      <c r="AU1959" s="179"/>
      <c r="AV1959" s="179"/>
      <c r="AW1959" s="179"/>
      <c r="AX1959" s="179"/>
      <c r="AY1959" s="179"/>
      <c r="AZ1959" s="179"/>
      <c r="BA1959" s="179"/>
      <c r="BB1959" s="179"/>
      <c r="BC1959" s="180"/>
    </row>
    <row r="1960" spans="2:55" ht="14.25" customHeight="1" x14ac:dyDescent="0.55000000000000004">
      <c r="B1960" s="207" t="str">
        <f>[1]D3_9!$E11&amp;""</f>
        <v/>
      </c>
      <c r="C1960" s="165"/>
      <c r="D1960" s="165"/>
      <c r="E1960" s="165"/>
      <c r="F1960" s="165"/>
      <c r="G1960" s="165"/>
      <c r="H1960" s="165"/>
      <c r="I1960" s="165"/>
      <c r="J1960" s="165"/>
      <c r="K1960" s="165"/>
      <c r="L1960" s="165"/>
      <c r="M1960" s="166"/>
      <c r="N1960" s="140" t="str">
        <f>IFERROR(VLOOKUP($B1960,[1]D3_9!$E$5:$S$204,2,FALSE)&amp;"","")</f>
        <v/>
      </c>
      <c r="O1960" s="157"/>
      <c r="P1960" s="157"/>
      <c r="Q1960" s="141"/>
      <c r="R1960" s="140" t="str">
        <f>IFERROR(VLOOKUP($B1960,[1]D3_9!$E$5:$S$204,3,FALSE)&amp;"","")</f>
        <v/>
      </c>
      <c r="S1960" s="157"/>
      <c r="T1960" s="140" t="str">
        <f>IFERROR(VLOOKUP($B1960,[1]D3_9!$E$5:$S$204,4,FALSE)&amp;"","")</f>
        <v/>
      </c>
      <c r="U1960" s="157"/>
      <c r="V1960" s="140" t="str">
        <f>IFERROR(VLOOKUP($B1960,[1]D3_9!$E$5:$S$204,5,FALSE)&amp;"","")</f>
        <v/>
      </c>
      <c r="W1960" s="157"/>
      <c r="X1960" s="140" t="str">
        <f>IFERROR(VLOOKUP($B1960,[1]D3_9!$E$5:$S$204,6,FALSE)&amp;"","")</f>
        <v/>
      </c>
      <c r="Y1960" s="157"/>
      <c r="Z1960" s="140" t="str">
        <f>IFERROR(VLOOKUP($B1960,[1]D3_9!$E$5:$S$204,7,FALSE)&amp;"","")</f>
        <v/>
      </c>
      <c r="AA1960" s="157"/>
      <c r="AB1960" s="140" t="str">
        <f>IFERROR(VLOOKUP($B1960,[1]D3_9!$E$5:$S$204,8,FALSE)&amp;"","")</f>
        <v/>
      </c>
      <c r="AC1960" s="157"/>
      <c r="AD1960" s="140" t="str">
        <f>IFERROR(VLOOKUP($B1960,[1]D3_9!$E$5:$S$204,9,FALSE)&amp;"","")</f>
        <v/>
      </c>
      <c r="AE1960" s="157"/>
      <c r="AF1960" s="140" t="str">
        <f>IFERROR(VLOOKUP($B1960,[1]D3_9!$E$5:$S$204,10,FALSE)&amp;"","")</f>
        <v/>
      </c>
      <c r="AG1960" s="157"/>
      <c r="AH1960" s="253" t="str">
        <f>IFERROR(VLOOKUP($B1960,[1]D3_9!$E$5:$S$204,11,FALSE)&amp;"","")</f>
        <v/>
      </c>
      <c r="AI1960" s="242"/>
      <c r="AJ1960" s="242"/>
      <c r="AK1960" s="242"/>
      <c r="AL1960" s="242" t="s">
        <v>59</v>
      </c>
      <c r="AM1960" s="330" t="str">
        <f>IFERROR(VLOOKUP($B1960,[1]D3_9!$E$5:$S$204,12,FALSE)&amp;"","")</f>
        <v/>
      </c>
      <c r="AN1960" s="242"/>
      <c r="AO1960" s="242"/>
      <c r="AP1960" s="243"/>
      <c r="AQ1960" s="260" t="str">
        <f>IFERROR(VLOOKUP($B1960,[1]D3_9!$E$5:$S$204,15,FALSE)&amp;"","")</f>
        <v/>
      </c>
      <c r="AR1960" s="173"/>
      <c r="AS1960" s="173"/>
      <c r="AT1960" s="173"/>
      <c r="AU1960" s="173"/>
      <c r="AV1960" s="173"/>
      <c r="AW1960" s="173"/>
      <c r="AX1960" s="173"/>
      <c r="AY1960" s="173"/>
      <c r="AZ1960" s="173"/>
      <c r="BA1960" s="173"/>
      <c r="BB1960" s="173"/>
      <c r="BC1960" s="174"/>
    </row>
    <row r="1961" spans="2:55" ht="14.25" customHeight="1" x14ac:dyDescent="0.55000000000000004">
      <c r="B1961" s="211"/>
      <c r="C1961" s="212"/>
      <c r="D1961" s="212"/>
      <c r="E1961" s="212"/>
      <c r="F1961" s="212"/>
      <c r="G1961" s="212"/>
      <c r="H1961" s="212"/>
      <c r="I1961" s="212"/>
      <c r="J1961" s="212"/>
      <c r="K1961" s="212"/>
      <c r="L1961" s="212"/>
      <c r="M1961" s="213"/>
      <c r="N1961" s="188"/>
      <c r="O1961" s="151"/>
      <c r="P1961" s="151"/>
      <c r="Q1961" s="189"/>
      <c r="R1961" s="188"/>
      <c r="S1961" s="151"/>
      <c r="T1961" s="188"/>
      <c r="U1961" s="151"/>
      <c r="V1961" s="188"/>
      <c r="W1961" s="151"/>
      <c r="X1961" s="188"/>
      <c r="Y1961" s="151"/>
      <c r="Z1961" s="188"/>
      <c r="AA1961" s="151"/>
      <c r="AB1961" s="188"/>
      <c r="AC1961" s="151"/>
      <c r="AD1961" s="188"/>
      <c r="AE1961" s="151"/>
      <c r="AF1961" s="188"/>
      <c r="AG1961" s="151"/>
      <c r="AH1961" s="219"/>
      <c r="AI1961" s="220"/>
      <c r="AJ1961" s="220"/>
      <c r="AK1961" s="220"/>
      <c r="AL1961" s="220"/>
      <c r="AM1961" s="220"/>
      <c r="AN1961" s="220"/>
      <c r="AO1961" s="220"/>
      <c r="AP1961" s="221"/>
      <c r="AQ1961" s="175"/>
      <c r="AR1961" s="176"/>
      <c r="AS1961" s="176"/>
      <c r="AT1961" s="176"/>
      <c r="AU1961" s="176"/>
      <c r="AV1961" s="176"/>
      <c r="AW1961" s="176"/>
      <c r="AX1961" s="176"/>
      <c r="AY1961" s="176"/>
      <c r="AZ1961" s="176"/>
      <c r="BA1961" s="176"/>
      <c r="BB1961" s="176"/>
      <c r="BC1961" s="177"/>
    </row>
    <row r="1962" spans="2:55" ht="14.25" customHeight="1" x14ac:dyDescent="0.55000000000000004">
      <c r="B1962" s="211"/>
      <c r="C1962" s="212"/>
      <c r="D1962" s="212"/>
      <c r="E1962" s="212"/>
      <c r="F1962" s="212"/>
      <c r="G1962" s="212"/>
      <c r="H1962" s="212"/>
      <c r="I1962" s="212"/>
      <c r="J1962" s="212"/>
      <c r="K1962" s="212"/>
      <c r="L1962" s="212"/>
      <c r="M1962" s="213"/>
      <c r="N1962" s="188"/>
      <c r="O1962" s="151"/>
      <c r="P1962" s="151"/>
      <c r="Q1962" s="189"/>
      <c r="R1962" s="188"/>
      <c r="S1962" s="151"/>
      <c r="T1962" s="188"/>
      <c r="U1962" s="151"/>
      <c r="V1962" s="188"/>
      <c r="W1962" s="151"/>
      <c r="X1962" s="188"/>
      <c r="Y1962" s="151"/>
      <c r="Z1962" s="188"/>
      <c r="AA1962" s="151"/>
      <c r="AB1962" s="188"/>
      <c r="AC1962" s="151"/>
      <c r="AD1962" s="188"/>
      <c r="AE1962" s="151"/>
      <c r="AF1962" s="188"/>
      <c r="AG1962" s="151"/>
      <c r="AH1962" s="302" t="str">
        <f>IFERROR(VLOOKUP($B1960,[1]D3_9!$E$5:$S$204,13,FALSE)&amp;"","")</f>
        <v/>
      </c>
      <c r="AI1962" s="149"/>
      <c r="AJ1962" s="149"/>
      <c r="AK1962" s="149"/>
      <c r="AL1962" s="220" t="s">
        <v>59</v>
      </c>
      <c r="AM1962" s="331" t="str">
        <f>IFERROR(VLOOKUP($B1960,[1]D3_9!$E$5:$S$204,14,FALSE)&amp;"","")</f>
        <v/>
      </c>
      <c r="AN1962" s="220"/>
      <c r="AO1962" s="220"/>
      <c r="AP1962" s="221"/>
      <c r="AQ1962" s="175"/>
      <c r="AR1962" s="176"/>
      <c r="AS1962" s="176"/>
      <c r="AT1962" s="176"/>
      <c r="AU1962" s="176"/>
      <c r="AV1962" s="176"/>
      <c r="AW1962" s="176"/>
      <c r="AX1962" s="176"/>
      <c r="AY1962" s="176"/>
      <c r="AZ1962" s="176"/>
      <c r="BA1962" s="176"/>
      <c r="BB1962" s="176"/>
      <c r="BC1962" s="177"/>
    </row>
    <row r="1963" spans="2:55" ht="14.25" customHeight="1" x14ac:dyDescent="0.55000000000000004">
      <c r="B1963" s="167"/>
      <c r="C1963" s="168"/>
      <c r="D1963" s="168"/>
      <c r="E1963" s="168"/>
      <c r="F1963" s="168"/>
      <c r="G1963" s="168"/>
      <c r="H1963" s="168"/>
      <c r="I1963" s="168"/>
      <c r="J1963" s="168"/>
      <c r="K1963" s="168"/>
      <c r="L1963" s="168"/>
      <c r="M1963" s="169"/>
      <c r="N1963" s="142"/>
      <c r="O1963" s="150"/>
      <c r="P1963" s="150"/>
      <c r="Q1963" s="143"/>
      <c r="R1963" s="142"/>
      <c r="S1963" s="150"/>
      <c r="T1963" s="142"/>
      <c r="U1963" s="150"/>
      <c r="V1963" s="142"/>
      <c r="W1963" s="150"/>
      <c r="X1963" s="142"/>
      <c r="Y1963" s="150"/>
      <c r="Z1963" s="142"/>
      <c r="AA1963" s="150"/>
      <c r="AB1963" s="142"/>
      <c r="AC1963" s="150"/>
      <c r="AD1963" s="142"/>
      <c r="AE1963" s="150"/>
      <c r="AF1963" s="142"/>
      <c r="AG1963" s="150"/>
      <c r="AH1963" s="142"/>
      <c r="AI1963" s="150"/>
      <c r="AJ1963" s="150"/>
      <c r="AK1963" s="150"/>
      <c r="AL1963" s="249"/>
      <c r="AM1963" s="249"/>
      <c r="AN1963" s="249"/>
      <c r="AO1963" s="249"/>
      <c r="AP1963" s="250"/>
      <c r="AQ1963" s="178"/>
      <c r="AR1963" s="179"/>
      <c r="AS1963" s="179"/>
      <c r="AT1963" s="179"/>
      <c r="AU1963" s="179"/>
      <c r="AV1963" s="179"/>
      <c r="AW1963" s="179"/>
      <c r="AX1963" s="179"/>
      <c r="AY1963" s="179"/>
      <c r="AZ1963" s="179"/>
      <c r="BA1963" s="179"/>
      <c r="BB1963" s="179"/>
      <c r="BC1963" s="180"/>
    </row>
    <row r="1964" spans="2:55" ht="14.25" customHeight="1" x14ac:dyDescent="0.55000000000000004">
      <c r="B1964" s="207" t="str">
        <f>[1]D3_9!$E12&amp;""</f>
        <v/>
      </c>
      <c r="C1964" s="165"/>
      <c r="D1964" s="165"/>
      <c r="E1964" s="165"/>
      <c r="F1964" s="165"/>
      <c r="G1964" s="165"/>
      <c r="H1964" s="165"/>
      <c r="I1964" s="165"/>
      <c r="J1964" s="165"/>
      <c r="K1964" s="165"/>
      <c r="L1964" s="165"/>
      <c r="M1964" s="166"/>
      <c r="N1964" s="140" t="str">
        <f>IFERROR(VLOOKUP($B1964,[1]D3_9!$E$5:$S$204,2,FALSE)&amp;"","")</f>
        <v/>
      </c>
      <c r="O1964" s="157"/>
      <c r="P1964" s="157"/>
      <c r="Q1964" s="141"/>
      <c r="R1964" s="140" t="str">
        <f>IFERROR(VLOOKUP($B1964,[1]D3_9!$E$5:$S$204,3,FALSE)&amp;"","")</f>
        <v/>
      </c>
      <c r="S1964" s="157"/>
      <c r="T1964" s="140" t="str">
        <f>IFERROR(VLOOKUP($B1964,[1]D3_9!$E$5:$S$204,4,FALSE)&amp;"","")</f>
        <v/>
      </c>
      <c r="U1964" s="157"/>
      <c r="V1964" s="140" t="str">
        <f>IFERROR(VLOOKUP($B1964,[1]D3_9!$E$5:$S$204,5,FALSE)&amp;"","")</f>
        <v/>
      </c>
      <c r="W1964" s="157"/>
      <c r="X1964" s="140" t="str">
        <f>IFERROR(VLOOKUP($B1964,[1]D3_9!$E$5:$S$204,6,FALSE)&amp;"","")</f>
        <v/>
      </c>
      <c r="Y1964" s="157"/>
      <c r="Z1964" s="140" t="str">
        <f>IFERROR(VLOOKUP($B1964,[1]D3_9!$E$5:$S$204,7,FALSE)&amp;"","")</f>
        <v/>
      </c>
      <c r="AA1964" s="157"/>
      <c r="AB1964" s="140" t="str">
        <f>IFERROR(VLOOKUP($B1964,[1]D3_9!$E$5:$S$204,8,FALSE)&amp;"","")</f>
        <v/>
      </c>
      <c r="AC1964" s="157"/>
      <c r="AD1964" s="140" t="str">
        <f>IFERROR(VLOOKUP($B1964,[1]D3_9!$E$5:$S$204,9,FALSE)&amp;"","")</f>
        <v/>
      </c>
      <c r="AE1964" s="157"/>
      <c r="AF1964" s="140" t="str">
        <f>IFERROR(VLOOKUP($B1964,[1]D3_9!$E$5:$S$204,10,FALSE)&amp;"","")</f>
        <v/>
      </c>
      <c r="AG1964" s="157"/>
      <c r="AH1964" s="253" t="str">
        <f>IFERROR(VLOOKUP($B1964,[1]D3_9!$E$5:$S$204,11,FALSE)&amp;"","")</f>
        <v/>
      </c>
      <c r="AI1964" s="242"/>
      <c r="AJ1964" s="242"/>
      <c r="AK1964" s="242"/>
      <c r="AL1964" s="242" t="s">
        <v>59</v>
      </c>
      <c r="AM1964" s="330" t="str">
        <f>IFERROR(VLOOKUP($B1964,[1]D3_9!$E$5:$S$204,12,FALSE)&amp;"","")</f>
        <v/>
      </c>
      <c r="AN1964" s="242"/>
      <c r="AO1964" s="242"/>
      <c r="AP1964" s="243"/>
      <c r="AQ1964" s="260" t="str">
        <f>IFERROR(VLOOKUP($B1964,[1]D3_9!$E$5:$S$204,15,FALSE)&amp;"","")</f>
        <v/>
      </c>
      <c r="AR1964" s="173"/>
      <c r="AS1964" s="173"/>
      <c r="AT1964" s="173"/>
      <c r="AU1964" s="173"/>
      <c r="AV1964" s="173"/>
      <c r="AW1964" s="173"/>
      <c r="AX1964" s="173"/>
      <c r="AY1964" s="173"/>
      <c r="AZ1964" s="173"/>
      <c r="BA1964" s="173"/>
      <c r="BB1964" s="173"/>
      <c r="BC1964" s="174"/>
    </row>
    <row r="1965" spans="2:55" ht="14.25" customHeight="1" x14ac:dyDescent="0.55000000000000004">
      <c r="B1965" s="211"/>
      <c r="C1965" s="212"/>
      <c r="D1965" s="212"/>
      <c r="E1965" s="212"/>
      <c r="F1965" s="212"/>
      <c r="G1965" s="212"/>
      <c r="H1965" s="212"/>
      <c r="I1965" s="212"/>
      <c r="J1965" s="212"/>
      <c r="K1965" s="212"/>
      <c r="L1965" s="212"/>
      <c r="M1965" s="213"/>
      <c r="N1965" s="188"/>
      <c r="O1965" s="151"/>
      <c r="P1965" s="151"/>
      <c r="Q1965" s="189"/>
      <c r="R1965" s="188"/>
      <c r="S1965" s="151"/>
      <c r="T1965" s="188"/>
      <c r="U1965" s="151"/>
      <c r="V1965" s="188"/>
      <c r="W1965" s="151"/>
      <c r="X1965" s="188"/>
      <c r="Y1965" s="151"/>
      <c r="Z1965" s="188"/>
      <c r="AA1965" s="151"/>
      <c r="AB1965" s="188"/>
      <c r="AC1965" s="151"/>
      <c r="AD1965" s="188"/>
      <c r="AE1965" s="151"/>
      <c r="AF1965" s="188"/>
      <c r="AG1965" s="151"/>
      <c r="AH1965" s="219"/>
      <c r="AI1965" s="220"/>
      <c r="AJ1965" s="220"/>
      <c r="AK1965" s="220"/>
      <c r="AL1965" s="220"/>
      <c r="AM1965" s="220"/>
      <c r="AN1965" s="220"/>
      <c r="AO1965" s="220"/>
      <c r="AP1965" s="221"/>
      <c r="AQ1965" s="175"/>
      <c r="AR1965" s="176"/>
      <c r="AS1965" s="176"/>
      <c r="AT1965" s="176"/>
      <c r="AU1965" s="176"/>
      <c r="AV1965" s="176"/>
      <c r="AW1965" s="176"/>
      <c r="AX1965" s="176"/>
      <c r="AY1965" s="176"/>
      <c r="AZ1965" s="176"/>
      <c r="BA1965" s="176"/>
      <c r="BB1965" s="176"/>
      <c r="BC1965" s="177"/>
    </row>
    <row r="1966" spans="2:55" ht="14.25" customHeight="1" x14ac:dyDescent="0.55000000000000004">
      <c r="B1966" s="211"/>
      <c r="C1966" s="212"/>
      <c r="D1966" s="212"/>
      <c r="E1966" s="212"/>
      <c r="F1966" s="212"/>
      <c r="G1966" s="212"/>
      <c r="H1966" s="212"/>
      <c r="I1966" s="212"/>
      <c r="J1966" s="212"/>
      <c r="K1966" s="212"/>
      <c r="L1966" s="212"/>
      <c r="M1966" s="213"/>
      <c r="N1966" s="188"/>
      <c r="O1966" s="151"/>
      <c r="P1966" s="151"/>
      <c r="Q1966" s="189"/>
      <c r="R1966" s="188"/>
      <c r="S1966" s="151"/>
      <c r="T1966" s="188"/>
      <c r="U1966" s="151"/>
      <c r="V1966" s="188"/>
      <c r="W1966" s="151"/>
      <c r="X1966" s="188"/>
      <c r="Y1966" s="151"/>
      <c r="Z1966" s="188"/>
      <c r="AA1966" s="151"/>
      <c r="AB1966" s="188"/>
      <c r="AC1966" s="151"/>
      <c r="AD1966" s="188"/>
      <c r="AE1966" s="151"/>
      <c r="AF1966" s="188"/>
      <c r="AG1966" s="151"/>
      <c r="AH1966" s="302" t="str">
        <f>IFERROR(VLOOKUP($B1964,[1]D3_9!$E$5:$S$204,13,FALSE)&amp;"","")</f>
        <v/>
      </c>
      <c r="AI1966" s="149"/>
      <c r="AJ1966" s="149"/>
      <c r="AK1966" s="149"/>
      <c r="AL1966" s="220" t="s">
        <v>59</v>
      </c>
      <c r="AM1966" s="331" t="str">
        <f>IFERROR(VLOOKUP($B1964,[1]D3_9!$E$5:$S$204,14,FALSE)&amp;"","")</f>
        <v/>
      </c>
      <c r="AN1966" s="220"/>
      <c r="AO1966" s="220"/>
      <c r="AP1966" s="221"/>
      <c r="AQ1966" s="175"/>
      <c r="AR1966" s="176"/>
      <c r="AS1966" s="176"/>
      <c r="AT1966" s="176"/>
      <c r="AU1966" s="176"/>
      <c r="AV1966" s="176"/>
      <c r="AW1966" s="176"/>
      <c r="AX1966" s="176"/>
      <c r="AY1966" s="176"/>
      <c r="AZ1966" s="176"/>
      <c r="BA1966" s="176"/>
      <c r="BB1966" s="176"/>
      <c r="BC1966" s="177"/>
    </row>
    <row r="1967" spans="2:55" ht="14.25" customHeight="1" x14ac:dyDescent="0.55000000000000004">
      <c r="B1967" s="167"/>
      <c r="C1967" s="168"/>
      <c r="D1967" s="168"/>
      <c r="E1967" s="168"/>
      <c r="F1967" s="168"/>
      <c r="G1967" s="168"/>
      <c r="H1967" s="168"/>
      <c r="I1967" s="168"/>
      <c r="J1967" s="168"/>
      <c r="K1967" s="168"/>
      <c r="L1967" s="168"/>
      <c r="M1967" s="169"/>
      <c r="N1967" s="142"/>
      <c r="O1967" s="150"/>
      <c r="P1967" s="150"/>
      <c r="Q1967" s="143"/>
      <c r="R1967" s="142"/>
      <c r="S1967" s="150"/>
      <c r="T1967" s="142"/>
      <c r="U1967" s="150"/>
      <c r="V1967" s="142"/>
      <c r="W1967" s="150"/>
      <c r="X1967" s="142"/>
      <c r="Y1967" s="150"/>
      <c r="Z1967" s="142"/>
      <c r="AA1967" s="150"/>
      <c r="AB1967" s="142"/>
      <c r="AC1967" s="150"/>
      <c r="AD1967" s="142"/>
      <c r="AE1967" s="150"/>
      <c r="AF1967" s="142"/>
      <c r="AG1967" s="150"/>
      <c r="AH1967" s="142"/>
      <c r="AI1967" s="150"/>
      <c r="AJ1967" s="150"/>
      <c r="AK1967" s="150"/>
      <c r="AL1967" s="249"/>
      <c r="AM1967" s="249"/>
      <c r="AN1967" s="249"/>
      <c r="AO1967" s="249"/>
      <c r="AP1967" s="250"/>
      <c r="AQ1967" s="178"/>
      <c r="AR1967" s="179"/>
      <c r="AS1967" s="179"/>
      <c r="AT1967" s="179"/>
      <c r="AU1967" s="179"/>
      <c r="AV1967" s="179"/>
      <c r="AW1967" s="179"/>
      <c r="AX1967" s="179"/>
      <c r="AY1967" s="179"/>
      <c r="AZ1967" s="179"/>
      <c r="BA1967" s="179"/>
      <c r="BB1967" s="179"/>
      <c r="BC1967" s="180"/>
    </row>
    <row r="1968" spans="2:55" ht="14.25" customHeight="1" x14ac:dyDescent="0.55000000000000004">
      <c r="B1968" s="207" t="str">
        <f>[1]D3_9!$E13&amp;""</f>
        <v/>
      </c>
      <c r="C1968" s="165"/>
      <c r="D1968" s="165"/>
      <c r="E1968" s="165"/>
      <c r="F1968" s="165"/>
      <c r="G1968" s="165"/>
      <c r="H1968" s="165"/>
      <c r="I1968" s="165"/>
      <c r="J1968" s="165"/>
      <c r="K1968" s="165"/>
      <c r="L1968" s="165"/>
      <c r="M1968" s="166"/>
      <c r="N1968" s="140" t="str">
        <f>IFERROR(VLOOKUP($B1968,[1]D3_9!$E$5:$S$204,2,FALSE)&amp;"","")</f>
        <v/>
      </c>
      <c r="O1968" s="157"/>
      <c r="P1968" s="157"/>
      <c r="Q1968" s="141"/>
      <c r="R1968" s="140" t="str">
        <f>IFERROR(VLOOKUP($B1968,[1]D3_9!$E$5:$S$204,3,FALSE)&amp;"","")</f>
        <v/>
      </c>
      <c r="S1968" s="157"/>
      <c r="T1968" s="140" t="str">
        <f>IFERROR(VLOOKUP($B1968,[1]D3_9!$E$5:$S$204,4,FALSE)&amp;"","")</f>
        <v/>
      </c>
      <c r="U1968" s="157"/>
      <c r="V1968" s="140" t="str">
        <f>IFERROR(VLOOKUP($B1968,[1]D3_9!$E$5:$S$204,5,FALSE)&amp;"","")</f>
        <v/>
      </c>
      <c r="W1968" s="157"/>
      <c r="X1968" s="140" t="str">
        <f>IFERROR(VLOOKUP($B1968,[1]D3_9!$E$5:$S$204,6,FALSE)&amp;"","")</f>
        <v/>
      </c>
      <c r="Y1968" s="157"/>
      <c r="Z1968" s="140" t="str">
        <f>IFERROR(VLOOKUP($B1968,[1]D3_9!$E$5:$S$204,7,FALSE)&amp;"","")</f>
        <v/>
      </c>
      <c r="AA1968" s="157"/>
      <c r="AB1968" s="140" t="str">
        <f>IFERROR(VLOOKUP($B1968,[1]D3_9!$E$5:$S$204,8,FALSE)&amp;"","")</f>
        <v/>
      </c>
      <c r="AC1968" s="157"/>
      <c r="AD1968" s="140" t="str">
        <f>IFERROR(VLOOKUP($B1968,[1]D3_9!$E$5:$S$204,9,FALSE)&amp;"","")</f>
        <v/>
      </c>
      <c r="AE1968" s="157"/>
      <c r="AF1968" s="140" t="str">
        <f>IFERROR(VLOOKUP($B1968,[1]D3_9!$E$5:$S$204,10,FALSE)&amp;"","")</f>
        <v/>
      </c>
      <c r="AG1968" s="157"/>
      <c r="AH1968" s="253" t="str">
        <f>IFERROR(VLOOKUP($B1968,[1]D3_9!$E$5:$S$204,11,FALSE)&amp;"","")</f>
        <v/>
      </c>
      <c r="AI1968" s="242"/>
      <c r="AJ1968" s="242"/>
      <c r="AK1968" s="242"/>
      <c r="AL1968" s="242" t="s">
        <v>59</v>
      </c>
      <c r="AM1968" s="330" t="str">
        <f>IFERROR(VLOOKUP($B1968,[1]D3_9!$E$5:$S$204,12,FALSE)&amp;"","")</f>
        <v/>
      </c>
      <c r="AN1968" s="242"/>
      <c r="AO1968" s="242"/>
      <c r="AP1968" s="243"/>
      <c r="AQ1968" s="260" t="str">
        <f>IFERROR(VLOOKUP($B1968,[1]D3_9!$E$5:$S$204,15,FALSE)&amp;"","")</f>
        <v/>
      </c>
      <c r="AR1968" s="173"/>
      <c r="AS1968" s="173"/>
      <c r="AT1968" s="173"/>
      <c r="AU1968" s="173"/>
      <c r="AV1968" s="173"/>
      <c r="AW1968" s="173"/>
      <c r="AX1968" s="173"/>
      <c r="AY1968" s="173"/>
      <c r="AZ1968" s="173"/>
      <c r="BA1968" s="173"/>
      <c r="BB1968" s="173"/>
      <c r="BC1968" s="174"/>
    </row>
    <row r="1969" spans="1:55" ht="14.25" customHeight="1" x14ac:dyDescent="0.55000000000000004">
      <c r="B1969" s="211"/>
      <c r="C1969" s="212"/>
      <c r="D1969" s="212"/>
      <c r="E1969" s="212"/>
      <c r="F1969" s="212"/>
      <c r="G1969" s="212"/>
      <c r="H1969" s="212"/>
      <c r="I1969" s="212"/>
      <c r="J1969" s="212"/>
      <c r="K1969" s="212"/>
      <c r="L1969" s="212"/>
      <c r="M1969" s="213"/>
      <c r="N1969" s="188"/>
      <c r="O1969" s="151"/>
      <c r="P1969" s="151"/>
      <c r="Q1969" s="189"/>
      <c r="R1969" s="188"/>
      <c r="S1969" s="151"/>
      <c r="T1969" s="188"/>
      <c r="U1969" s="151"/>
      <c r="V1969" s="188"/>
      <c r="W1969" s="151"/>
      <c r="X1969" s="188"/>
      <c r="Y1969" s="151"/>
      <c r="Z1969" s="188"/>
      <c r="AA1969" s="151"/>
      <c r="AB1969" s="188"/>
      <c r="AC1969" s="151"/>
      <c r="AD1969" s="188"/>
      <c r="AE1969" s="151"/>
      <c r="AF1969" s="188"/>
      <c r="AG1969" s="151"/>
      <c r="AH1969" s="219"/>
      <c r="AI1969" s="220"/>
      <c r="AJ1969" s="220"/>
      <c r="AK1969" s="220"/>
      <c r="AL1969" s="220"/>
      <c r="AM1969" s="220"/>
      <c r="AN1969" s="220"/>
      <c r="AO1969" s="220"/>
      <c r="AP1969" s="221"/>
      <c r="AQ1969" s="175"/>
      <c r="AR1969" s="176"/>
      <c r="AS1969" s="176"/>
      <c r="AT1969" s="176"/>
      <c r="AU1969" s="176"/>
      <c r="AV1969" s="176"/>
      <c r="AW1969" s="176"/>
      <c r="AX1969" s="176"/>
      <c r="AY1969" s="176"/>
      <c r="AZ1969" s="176"/>
      <c r="BA1969" s="176"/>
      <c r="BB1969" s="176"/>
      <c r="BC1969" s="177"/>
    </row>
    <row r="1970" spans="1:55" ht="14.25" customHeight="1" x14ac:dyDescent="0.55000000000000004">
      <c r="B1970" s="211"/>
      <c r="C1970" s="212"/>
      <c r="D1970" s="212"/>
      <c r="E1970" s="212"/>
      <c r="F1970" s="212"/>
      <c r="G1970" s="212"/>
      <c r="H1970" s="212"/>
      <c r="I1970" s="212"/>
      <c r="J1970" s="212"/>
      <c r="K1970" s="212"/>
      <c r="L1970" s="212"/>
      <c r="M1970" s="213"/>
      <c r="N1970" s="188"/>
      <c r="O1970" s="151"/>
      <c r="P1970" s="151"/>
      <c r="Q1970" s="189"/>
      <c r="R1970" s="188"/>
      <c r="S1970" s="151"/>
      <c r="T1970" s="188"/>
      <c r="U1970" s="151"/>
      <c r="V1970" s="188"/>
      <c r="W1970" s="151"/>
      <c r="X1970" s="188"/>
      <c r="Y1970" s="151"/>
      <c r="Z1970" s="188"/>
      <c r="AA1970" s="151"/>
      <c r="AB1970" s="188"/>
      <c r="AC1970" s="151"/>
      <c r="AD1970" s="188"/>
      <c r="AE1970" s="151"/>
      <c r="AF1970" s="188"/>
      <c r="AG1970" s="151"/>
      <c r="AH1970" s="302" t="str">
        <f>IFERROR(VLOOKUP($B1968,[1]D3_9!$E$5:$S$204,13,FALSE)&amp;"","")</f>
        <v/>
      </c>
      <c r="AI1970" s="149"/>
      <c r="AJ1970" s="149"/>
      <c r="AK1970" s="149"/>
      <c r="AL1970" s="220" t="s">
        <v>59</v>
      </c>
      <c r="AM1970" s="331" t="str">
        <f>IFERROR(VLOOKUP($B1968,[1]D3_9!$E$5:$S$204,14,FALSE)&amp;"","")</f>
        <v/>
      </c>
      <c r="AN1970" s="220"/>
      <c r="AO1970" s="220"/>
      <c r="AP1970" s="221"/>
      <c r="AQ1970" s="175"/>
      <c r="AR1970" s="176"/>
      <c r="AS1970" s="176"/>
      <c r="AT1970" s="176"/>
      <c r="AU1970" s="176"/>
      <c r="AV1970" s="176"/>
      <c r="AW1970" s="176"/>
      <c r="AX1970" s="176"/>
      <c r="AY1970" s="176"/>
      <c r="AZ1970" s="176"/>
      <c r="BA1970" s="176"/>
      <c r="BB1970" s="176"/>
      <c r="BC1970" s="177"/>
    </row>
    <row r="1971" spans="1:55" ht="14.25" customHeight="1" x14ac:dyDescent="0.55000000000000004">
      <c r="B1971" s="167"/>
      <c r="C1971" s="168"/>
      <c r="D1971" s="168"/>
      <c r="E1971" s="168"/>
      <c r="F1971" s="168"/>
      <c r="G1971" s="168"/>
      <c r="H1971" s="168"/>
      <c r="I1971" s="168"/>
      <c r="J1971" s="168"/>
      <c r="K1971" s="168"/>
      <c r="L1971" s="168"/>
      <c r="M1971" s="169"/>
      <c r="N1971" s="142"/>
      <c r="O1971" s="150"/>
      <c r="P1971" s="150"/>
      <c r="Q1971" s="143"/>
      <c r="R1971" s="142"/>
      <c r="S1971" s="150"/>
      <c r="T1971" s="142"/>
      <c r="U1971" s="150"/>
      <c r="V1971" s="142"/>
      <c r="W1971" s="150"/>
      <c r="X1971" s="142"/>
      <c r="Y1971" s="150"/>
      <c r="Z1971" s="142"/>
      <c r="AA1971" s="150"/>
      <c r="AB1971" s="142"/>
      <c r="AC1971" s="150"/>
      <c r="AD1971" s="142"/>
      <c r="AE1971" s="150"/>
      <c r="AF1971" s="142"/>
      <c r="AG1971" s="150"/>
      <c r="AH1971" s="142"/>
      <c r="AI1971" s="150"/>
      <c r="AJ1971" s="150"/>
      <c r="AK1971" s="150"/>
      <c r="AL1971" s="249"/>
      <c r="AM1971" s="249"/>
      <c r="AN1971" s="249"/>
      <c r="AO1971" s="249"/>
      <c r="AP1971" s="250"/>
      <c r="AQ1971" s="178"/>
      <c r="AR1971" s="179"/>
      <c r="AS1971" s="179"/>
      <c r="AT1971" s="179"/>
      <c r="AU1971" s="179"/>
      <c r="AV1971" s="179"/>
      <c r="AW1971" s="179"/>
      <c r="AX1971" s="179"/>
      <c r="AY1971" s="179"/>
      <c r="AZ1971" s="179"/>
      <c r="BA1971" s="179"/>
      <c r="BB1971" s="179"/>
      <c r="BC1971" s="180"/>
    </row>
    <row r="1972" spans="1:55" ht="14.25" customHeight="1" x14ac:dyDescent="0.55000000000000004">
      <c r="B1972" s="207" t="str">
        <f>[1]D3_9!$E14&amp;""</f>
        <v/>
      </c>
      <c r="C1972" s="165"/>
      <c r="D1972" s="165"/>
      <c r="E1972" s="165"/>
      <c r="F1972" s="165"/>
      <c r="G1972" s="165"/>
      <c r="H1972" s="165"/>
      <c r="I1972" s="165"/>
      <c r="J1972" s="165"/>
      <c r="K1972" s="165"/>
      <c r="L1972" s="165"/>
      <c r="M1972" s="166"/>
      <c r="N1972" s="140" t="str">
        <f>IFERROR(VLOOKUP($B1972,[1]D3_9!$E$5:$S$204,2,FALSE)&amp;"","")</f>
        <v/>
      </c>
      <c r="O1972" s="157"/>
      <c r="P1972" s="157"/>
      <c r="Q1972" s="141"/>
      <c r="R1972" s="140" t="str">
        <f>IFERROR(VLOOKUP($B1972,[1]D3_9!$E$5:$S$204,3,FALSE)&amp;"","")</f>
        <v/>
      </c>
      <c r="S1972" s="157"/>
      <c r="T1972" s="140" t="str">
        <f>IFERROR(VLOOKUP($B1972,[1]D3_9!$E$5:$S$204,4,FALSE)&amp;"","")</f>
        <v/>
      </c>
      <c r="U1972" s="157"/>
      <c r="V1972" s="140" t="str">
        <f>IFERROR(VLOOKUP($B1972,[1]D3_9!$E$5:$S$204,5,FALSE)&amp;"","")</f>
        <v/>
      </c>
      <c r="W1972" s="157"/>
      <c r="X1972" s="140" t="str">
        <f>IFERROR(VLOOKUP($B1972,[1]D3_9!$E$5:$S$204,6,FALSE)&amp;"","")</f>
        <v/>
      </c>
      <c r="Y1972" s="157"/>
      <c r="Z1972" s="140" t="str">
        <f>IFERROR(VLOOKUP($B1972,[1]D3_9!$E$5:$S$204,7,FALSE)&amp;"","")</f>
        <v/>
      </c>
      <c r="AA1972" s="157"/>
      <c r="AB1972" s="140" t="str">
        <f>IFERROR(VLOOKUP($B1972,[1]D3_9!$E$5:$S$204,8,FALSE)&amp;"","")</f>
        <v/>
      </c>
      <c r="AC1972" s="157"/>
      <c r="AD1972" s="140" t="str">
        <f>IFERROR(VLOOKUP($B1972,[1]D3_9!$E$5:$S$204,9,FALSE)&amp;"","")</f>
        <v/>
      </c>
      <c r="AE1972" s="157"/>
      <c r="AF1972" s="140" t="str">
        <f>IFERROR(VLOOKUP($B1972,[1]D3_9!$E$5:$S$204,10,FALSE)&amp;"","")</f>
        <v/>
      </c>
      <c r="AG1972" s="157"/>
      <c r="AH1972" s="253" t="str">
        <f>IFERROR(VLOOKUP($B1972,[1]D3_9!$E$5:$S$204,11,FALSE)&amp;"","")</f>
        <v/>
      </c>
      <c r="AI1972" s="242"/>
      <c r="AJ1972" s="242"/>
      <c r="AK1972" s="242"/>
      <c r="AL1972" s="242" t="s">
        <v>59</v>
      </c>
      <c r="AM1972" s="330" t="str">
        <f>IFERROR(VLOOKUP($B1972,[1]D3_9!$E$5:$S$204,12,FALSE)&amp;"","")</f>
        <v/>
      </c>
      <c r="AN1972" s="242"/>
      <c r="AO1972" s="242"/>
      <c r="AP1972" s="243"/>
      <c r="AQ1972" s="260" t="str">
        <f>IFERROR(VLOOKUP($B1972,[1]D3_9!$E$5:$S$204,15,FALSE)&amp;"","")</f>
        <v/>
      </c>
      <c r="AR1972" s="173"/>
      <c r="AS1972" s="173"/>
      <c r="AT1972" s="173"/>
      <c r="AU1972" s="173"/>
      <c r="AV1972" s="173"/>
      <c r="AW1972" s="173"/>
      <c r="AX1972" s="173"/>
      <c r="AY1972" s="173"/>
      <c r="AZ1972" s="173"/>
      <c r="BA1972" s="173"/>
      <c r="BB1972" s="173"/>
      <c r="BC1972" s="174"/>
    </row>
    <row r="1973" spans="1:55" ht="14.25" customHeight="1" x14ac:dyDescent="0.55000000000000004">
      <c r="B1973" s="211"/>
      <c r="C1973" s="212"/>
      <c r="D1973" s="212"/>
      <c r="E1973" s="212"/>
      <c r="F1973" s="212"/>
      <c r="G1973" s="212"/>
      <c r="H1973" s="212"/>
      <c r="I1973" s="212"/>
      <c r="J1973" s="212"/>
      <c r="K1973" s="212"/>
      <c r="L1973" s="212"/>
      <c r="M1973" s="213"/>
      <c r="N1973" s="188"/>
      <c r="O1973" s="151"/>
      <c r="P1973" s="151"/>
      <c r="Q1973" s="189"/>
      <c r="R1973" s="188"/>
      <c r="S1973" s="151"/>
      <c r="T1973" s="188"/>
      <c r="U1973" s="151"/>
      <c r="V1973" s="188"/>
      <c r="W1973" s="151"/>
      <c r="X1973" s="188"/>
      <c r="Y1973" s="151"/>
      <c r="Z1973" s="188"/>
      <c r="AA1973" s="151"/>
      <c r="AB1973" s="188"/>
      <c r="AC1973" s="151"/>
      <c r="AD1973" s="188"/>
      <c r="AE1973" s="151"/>
      <c r="AF1973" s="188"/>
      <c r="AG1973" s="151"/>
      <c r="AH1973" s="219"/>
      <c r="AI1973" s="220"/>
      <c r="AJ1973" s="220"/>
      <c r="AK1973" s="220"/>
      <c r="AL1973" s="220"/>
      <c r="AM1973" s="220"/>
      <c r="AN1973" s="220"/>
      <c r="AO1973" s="220"/>
      <c r="AP1973" s="221"/>
      <c r="AQ1973" s="175"/>
      <c r="AR1973" s="176"/>
      <c r="AS1973" s="176"/>
      <c r="AT1973" s="176"/>
      <c r="AU1973" s="176"/>
      <c r="AV1973" s="176"/>
      <c r="AW1973" s="176"/>
      <c r="AX1973" s="176"/>
      <c r="AY1973" s="176"/>
      <c r="AZ1973" s="176"/>
      <c r="BA1973" s="176"/>
      <c r="BB1973" s="176"/>
      <c r="BC1973" s="177"/>
    </row>
    <row r="1974" spans="1:55" ht="14.25" customHeight="1" x14ac:dyDescent="0.55000000000000004">
      <c r="B1974" s="211"/>
      <c r="C1974" s="212"/>
      <c r="D1974" s="212"/>
      <c r="E1974" s="212"/>
      <c r="F1974" s="212"/>
      <c r="G1974" s="212"/>
      <c r="H1974" s="212"/>
      <c r="I1974" s="212"/>
      <c r="J1974" s="212"/>
      <c r="K1974" s="212"/>
      <c r="L1974" s="212"/>
      <c r="M1974" s="213"/>
      <c r="N1974" s="188"/>
      <c r="O1974" s="151"/>
      <c r="P1974" s="151"/>
      <c r="Q1974" s="189"/>
      <c r="R1974" s="188"/>
      <c r="S1974" s="151"/>
      <c r="T1974" s="188"/>
      <c r="U1974" s="151"/>
      <c r="V1974" s="188"/>
      <c r="W1974" s="151"/>
      <c r="X1974" s="188"/>
      <c r="Y1974" s="151"/>
      <c r="Z1974" s="188"/>
      <c r="AA1974" s="151"/>
      <c r="AB1974" s="188"/>
      <c r="AC1974" s="151"/>
      <c r="AD1974" s="188"/>
      <c r="AE1974" s="151"/>
      <c r="AF1974" s="188"/>
      <c r="AG1974" s="151"/>
      <c r="AH1974" s="302" t="str">
        <f>IFERROR(VLOOKUP($B1972,[1]D3_9!$E$5:$S$204,13,FALSE)&amp;"","")</f>
        <v/>
      </c>
      <c r="AI1974" s="149"/>
      <c r="AJ1974" s="149"/>
      <c r="AK1974" s="149"/>
      <c r="AL1974" s="220" t="s">
        <v>59</v>
      </c>
      <c r="AM1974" s="331" t="str">
        <f>IFERROR(VLOOKUP($B1972,[1]D3_9!$E$5:$S$204,14,FALSE)&amp;"","")</f>
        <v/>
      </c>
      <c r="AN1974" s="220"/>
      <c r="AO1974" s="220"/>
      <c r="AP1974" s="221"/>
      <c r="AQ1974" s="175"/>
      <c r="AR1974" s="176"/>
      <c r="AS1974" s="176"/>
      <c r="AT1974" s="176"/>
      <c r="AU1974" s="176"/>
      <c r="AV1974" s="176"/>
      <c r="AW1974" s="176"/>
      <c r="AX1974" s="176"/>
      <c r="AY1974" s="176"/>
      <c r="AZ1974" s="176"/>
      <c r="BA1974" s="176"/>
      <c r="BB1974" s="176"/>
      <c r="BC1974" s="177"/>
    </row>
    <row r="1975" spans="1:55" ht="14.25" customHeight="1" x14ac:dyDescent="0.55000000000000004">
      <c r="B1975" s="167"/>
      <c r="C1975" s="168"/>
      <c r="D1975" s="168"/>
      <c r="E1975" s="168"/>
      <c r="F1975" s="168"/>
      <c r="G1975" s="168"/>
      <c r="H1975" s="168"/>
      <c r="I1975" s="168"/>
      <c r="J1975" s="168"/>
      <c r="K1975" s="168"/>
      <c r="L1975" s="168"/>
      <c r="M1975" s="169"/>
      <c r="N1975" s="142"/>
      <c r="O1975" s="150"/>
      <c r="P1975" s="150"/>
      <c r="Q1975" s="143"/>
      <c r="R1975" s="142"/>
      <c r="S1975" s="150"/>
      <c r="T1975" s="142"/>
      <c r="U1975" s="150"/>
      <c r="V1975" s="142"/>
      <c r="W1975" s="150"/>
      <c r="X1975" s="142"/>
      <c r="Y1975" s="150"/>
      <c r="Z1975" s="142"/>
      <c r="AA1975" s="150"/>
      <c r="AB1975" s="142"/>
      <c r="AC1975" s="150"/>
      <c r="AD1975" s="142"/>
      <c r="AE1975" s="150"/>
      <c r="AF1975" s="142"/>
      <c r="AG1975" s="150"/>
      <c r="AH1975" s="142"/>
      <c r="AI1975" s="150"/>
      <c r="AJ1975" s="150"/>
      <c r="AK1975" s="150"/>
      <c r="AL1975" s="249"/>
      <c r="AM1975" s="249"/>
      <c r="AN1975" s="249"/>
      <c r="AO1975" s="249"/>
      <c r="AP1975" s="250"/>
      <c r="AQ1975" s="178"/>
      <c r="AR1975" s="179"/>
      <c r="AS1975" s="179"/>
      <c r="AT1975" s="179"/>
      <c r="AU1975" s="179"/>
      <c r="AV1975" s="179"/>
      <c r="AW1975" s="179"/>
      <c r="AX1975" s="179"/>
      <c r="AY1975" s="179"/>
      <c r="AZ1975" s="179"/>
      <c r="BA1975" s="179"/>
      <c r="BB1975" s="179"/>
      <c r="BC1975" s="180"/>
    </row>
    <row r="1976" spans="1:55" ht="14.25" customHeight="1" x14ac:dyDescent="0.55000000000000004">
      <c r="B1976" s="59" t="s">
        <v>7236</v>
      </c>
      <c r="AJ1976" s="59"/>
    </row>
    <row r="1977" spans="1:55" ht="14.25" customHeight="1" x14ac:dyDescent="0.55000000000000004">
      <c r="B1977" s="59" t="s">
        <v>7641</v>
      </c>
      <c r="M1977" s="60"/>
      <c r="N1977" s="60"/>
      <c r="O1977" s="60"/>
      <c r="P1977" s="60"/>
      <c r="Q1977" s="60"/>
      <c r="R1977" s="60"/>
      <c r="AJ1977" s="59"/>
    </row>
    <row r="1978" spans="1:55" ht="14.25" customHeight="1" x14ac:dyDescent="0.55000000000000004">
      <c r="M1978" s="60"/>
      <c r="N1978" s="60"/>
      <c r="O1978" s="60"/>
      <c r="P1978" s="60"/>
      <c r="Q1978" s="60"/>
      <c r="R1978" s="60"/>
      <c r="AJ1978" s="59"/>
    </row>
    <row r="1979" spans="1:55" ht="14.25" customHeight="1" x14ac:dyDescent="0.55000000000000004">
      <c r="A1979" s="61" t="s">
        <v>6540</v>
      </c>
      <c r="AJ1979" s="59"/>
      <c r="AL1979" s="68"/>
    </row>
    <row r="1980" spans="1:55" ht="14.25" customHeight="1" x14ac:dyDescent="0.55000000000000004">
      <c r="A1980" s="61"/>
      <c r="AJ1980" s="59"/>
      <c r="AL1980" s="68"/>
    </row>
    <row r="1981" spans="1:55" ht="14.25" customHeight="1" x14ac:dyDescent="0.55000000000000004">
      <c r="A1981" s="59"/>
      <c r="B1981" s="138" t="s">
        <v>39</v>
      </c>
      <c r="C1981" s="138"/>
      <c r="D1981" s="138"/>
      <c r="E1981" s="138"/>
      <c r="F1981" s="138"/>
      <c r="G1981" s="138"/>
      <c r="H1981" s="138"/>
      <c r="I1981" s="138"/>
      <c r="J1981" s="138"/>
      <c r="K1981" s="138"/>
      <c r="L1981" s="138"/>
      <c r="M1981" s="138"/>
      <c r="N1981" s="138"/>
      <c r="O1981" s="138"/>
      <c r="P1981" s="138"/>
      <c r="Q1981" s="138"/>
      <c r="R1981" s="138"/>
      <c r="S1981" s="138"/>
      <c r="T1981" s="138"/>
      <c r="U1981" s="138"/>
      <c r="V1981" s="138"/>
      <c r="W1981" s="138"/>
      <c r="X1981" s="138"/>
      <c r="Y1981" s="138"/>
      <c r="Z1981" s="138"/>
      <c r="AA1981" s="138"/>
      <c r="AB1981" s="138"/>
      <c r="AC1981" s="138"/>
      <c r="AD1981" s="138"/>
      <c r="AE1981" s="138"/>
      <c r="AF1981" s="138"/>
      <c r="AG1981" s="145" t="s">
        <v>76</v>
      </c>
      <c r="AH1981" s="147"/>
      <c r="AJ1981" s="59"/>
      <c r="AL1981" s="68"/>
      <c r="AM1981" s="60"/>
      <c r="AN1981" s="60"/>
      <c r="AO1981" s="60"/>
      <c r="AP1981" s="60"/>
      <c r="AQ1981" s="60"/>
    </row>
    <row r="1982" spans="1:55" ht="14.25" customHeight="1" x14ac:dyDescent="0.55000000000000004">
      <c r="A1982" s="59"/>
      <c r="B1982" s="122" t="s">
        <v>6518</v>
      </c>
      <c r="C1982" s="122"/>
      <c r="D1982" s="122"/>
      <c r="E1982" s="122"/>
      <c r="F1982" s="122"/>
      <c r="G1982" s="122"/>
      <c r="H1982" s="122"/>
      <c r="I1982" s="122"/>
      <c r="J1982" s="122"/>
      <c r="K1982" s="122"/>
      <c r="L1982" s="122"/>
      <c r="M1982" s="122"/>
      <c r="N1982" s="122"/>
      <c r="O1982" s="122"/>
      <c r="P1982" s="122"/>
      <c r="Q1982" s="122"/>
      <c r="R1982" s="122"/>
      <c r="S1982" s="122"/>
      <c r="T1982" s="122"/>
      <c r="U1982" s="122"/>
      <c r="V1982" s="122"/>
      <c r="W1982" s="122"/>
      <c r="X1982" s="122"/>
      <c r="Y1982" s="122"/>
      <c r="Z1982" s="122"/>
      <c r="AA1982" s="122"/>
      <c r="AB1982" s="122"/>
      <c r="AC1982" s="122"/>
      <c r="AD1982" s="122"/>
      <c r="AE1982" s="122"/>
      <c r="AF1982" s="122"/>
      <c r="AG1982" s="139" t="str">
        <f>[1]D3!G1636&amp;""</f>
        <v/>
      </c>
      <c r="AH1982" s="138"/>
      <c r="AJ1982" s="59" t="s">
        <v>6358</v>
      </c>
      <c r="AL1982" s="68"/>
      <c r="AM1982" s="60"/>
      <c r="AN1982" s="60"/>
      <c r="AO1982" s="60"/>
      <c r="AP1982" s="60"/>
      <c r="AQ1982" s="60"/>
    </row>
    <row r="1983" spans="1:55" ht="14.25" customHeight="1" x14ac:dyDescent="0.55000000000000004">
      <c r="A1983" s="59"/>
      <c r="B1983" s="122"/>
      <c r="C1983" s="122"/>
      <c r="D1983" s="122"/>
      <c r="E1983" s="122"/>
      <c r="F1983" s="122"/>
      <c r="G1983" s="122"/>
      <c r="H1983" s="122"/>
      <c r="I1983" s="122"/>
      <c r="J1983" s="122"/>
      <c r="K1983" s="122"/>
      <c r="L1983" s="122"/>
      <c r="M1983" s="122"/>
      <c r="N1983" s="122"/>
      <c r="O1983" s="122"/>
      <c r="P1983" s="122"/>
      <c r="Q1983" s="122"/>
      <c r="R1983" s="122"/>
      <c r="S1983" s="122"/>
      <c r="T1983" s="122"/>
      <c r="U1983" s="122"/>
      <c r="V1983" s="122"/>
      <c r="W1983" s="122"/>
      <c r="X1983" s="122"/>
      <c r="Y1983" s="122"/>
      <c r="Z1983" s="122"/>
      <c r="AA1983" s="122"/>
      <c r="AB1983" s="122"/>
      <c r="AC1983" s="122"/>
      <c r="AD1983" s="122"/>
      <c r="AE1983" s="122"/>
      <c r="AF1983" s="122"/>
      <c r="AG1983" s="138"/>
      <c r="AH1983" s="138"/>
      <c r="AJ1983" s="59" t="s">
        <v>6359</v>
      </c>
      <c r="AL1983" s="68"/>
      <c r="AM1983" s="60"/>
      <c r="AN1983" s="60"/>
      <c r="AO1983" s="60"/>
      <c r="AP1983" s="60"/>
      <c r="AQ1983" s="60"/>
    </row>
    <row r="1984" spans="1:55" ht="14.25" customHeight="1" x14ac:dyDescent="0.55000000000000004">
      <c r="A1984" s="59"/>
      <c r="AJ1984" s="59"/>
      <c r="AL1984" s="68"/>
    </row>
    <row r="1985" spans="1:53" ht="14.25" customHeight="1" x14ac:dyDescent="0.55000000000000004">
      <c r="A1985" s="61" t="s">
        <v>6541</v>
      </c>
      <c r="AJ1985" s="59"/>
      <c r="AL1985" s="68"/>
    </row>
    <row r="1986" spans="1:53" ht="14.25" customHeight="1" x14ac:dyDescent="0.55000000000000004">
      <c r="A1986" s="61"/>
      <c r="AJ1986" s="59"/>
      <c r="AL1986" s="68"/>
    </row>
    <row r="1987" spans="1:53" ht="14.25" customHeight="1" x14ac:dyDescent="0.55000000000000004">
      <c r="A1987" s="59"/>
      <c r="B1987" s="138" t="s">
        <v>39</v>
      </c>
      <c r="C1987" s="138"/>
      <c r="D1987" s="138"/>
      <c r="E1987" s="138"/>
      <c r="F1987" s="138"/>
      <c r="G1987" s="138"/>
      <c r="H1987" s="138"/>
      <c r="I1987" s="138"/>
      <c r="J1987" s="138"/>
      <c r="K1987" s="138"/>
      <c r="L1987" s="138"/>
      <c r="M1987" s="138"/>
      <c r="N1987" s="138"/>
      <c r="O1987" s="138"/>
      <c r="P1987" s="138"/>
      <c r="Q1987" s="138"/>
      <c r="R1987" s="138"/>
      <c r="S1987" s="138"/>
      <c r="T1987" s="138"/>
      <c r="U1987" s="138"/>
      <c r="V1987" s="138"/>
      <c r="W1987" s="138"/>
      <c r="X1987" s="138"/>
      <c r="Y1987" s="138"/>
      <c r="Z1987" s="138"/>
      <c r="AA1987" s="138"/>
      <c r="AB1987" s="138"/>
      <c r="AC1987" s="138"/>
      <c r="AD1987" s="138"/>
      <c r="AE1987" s="138"/>
      <c r="AF1987" s="138"/>
      <c r="AG1987" s="145" t="s">
        <v>6364</v>
      </c>
      <c r="AH1987" s="147"/>
      <c r="AJ1987" s="59"/>
      <c r="AL1987" s="68"/>
    </row>
    <row r="1988" spans="1:53" ht="14.25" customHeight="1" x14ac:dyDescent="0.55000000000000004">
      <c r="A1988" s="59"/>
      <c r="B1988" s="120" t="s">
        <v>6408</v>
      </c>
      <c r="C1988" s="120"/>
      <c r="D1988" s="120"/>
      <c r="E1988" s="120"/>
      <c r="F1988" s="120"/>
      <c r="G1988" s="120"/>
      <c r="H1988" s="120"/>
      <c r="I1988" s="120"/>
      <c r="J1988" s="120"/>
      <c r="K1988" s="120"/>
      <c r="L1988" s="120"/>
      <c r="M1988" s="120"/>
      <c r="N1988" s="120"/>
      <c r="O1988" s="120"/>
      <c r="P1988" s="120"/>
      <c r="Q1988" s="120"/>
      <c r="R1988" s="120"/>
      <c r="S1988" s="120"/>
      <c r="T1988" s="120"/>
      <c r="U1988" s="120"/>
      <c r="V1988" s="120"/>
      <c r="W1988" s="120"/>
      <c r="X1988" s="120"/>
      <c r="Y1988" s="120"/>
      <c r="Z1988" s="120"/>
      <c r="AA1988" s="120"/>
      <c r="AB1988" s="120"/>
      <c r="AC1988" s="120"/>
      <c r="AD1988" s="120"/>
      <c r="AE1988" s="120"/>
      <c r="AF1988" s="120"/>
      <c r="AG1988" s="139" t="str">
        <f>[1]D3!G1637&amp;""</f>
        <v/>
      </c>
      <c r="AH1988" s="138"/>
      <c r="AJ1988" s="59" t="s">
        <v>6360</v>
      </c>
      <c r="AL1988" s="68"/>
    </row>
    <row r="1989" spans="1:53" ht="14.25" customHeight="1" x14ac:dyDescent="0.55000000000000004">
      <c r="A1989" s="59"/>
      <c r="B1989" s="120"/>
      <c r="C1989" s="120"/>
      <c r="D1989" s="120"/>
      <c r="E1989" s="120"/>
      <c r="F1989" s="120"/>
      <c r="G1989" s="120"/>
      <c r="H1989" s="120"/>
      <c r="I1989" s="120"/>
      <c r="J1989" s="120"/>
      <c r="K1989" s="120"/>
      <c r="L1989" s="120"/>
      <c r="M1989" s="120"/>
      <c r="N1989" s="120"/>
      <c r="O1989" s="120"/>
      <c r="P1989" s="120"/>
      <c r="Q1989" s="120"/>
      <c r="R1989" s="120"/>
      <c r="S1989" s="120"/>
      <c r="T1989" s="120"/>
      <c r="U1989" s="120"/>
      <c r="V1989" s="120"/>
      <c r="W1989" s="120"/>
      <c r="X1989" s="120"/>
      <c r="Y1989" s="120"/>
      <c r="Z1989" s="120"/>
      <c r="AA1989" s="120"/>
      <c r="AB1989" s="120"/>
      <c r="AC1989" s="120"/>
      <c r="AD1989" s="120"/>
      <c r="AE1989" s="120"/>
      <c r="AF1989" s="120"/>
      <c r="AG1989" s="138"/>
      <c r="AH1989" s="138"/>
      <c r="AJ1989" s="59" t="s">
        <v>6361</v>
      </c>
      <c r="AL1989" s="68"/>
    </row>
    <row r="1990" spans="1:53" ht="14.25" customHeight="1" x14ac:dyDescent="0.55000000000000004">
      <c r="A1990" s="59"/>
      <c r="AJ1990" s="59"/>
      <c r="AL1990" s="68"/>
    </row>
    <row r="1991" spans="1:53" ht="14.25" customHeight="1" x14ac:dyDescent="0.55000000000000004">
      <c r="A1991" s="93" t="s">
        <v>6780</v>
      </c>
      <c r="AJ1991" s="59"/>
    </row>
    <row r="1992" spans="1:53" ht="14.25" customHeight="1" x14ac:dyDescent="0.55000000000000004">
      <c r="AJ1992" s="59"/>
    </row>
    <row r="1993" spans="1:53" ht="14.25" customHeight="1" x14ac:dyDescent="0.55000000000000004">
      <c r="B1993" s="59" t="s">
        <v>7663</v>
      </c>
    </row>
    <row r="1994" spans="1:53" ht="14.25" customHeight="1" x14ac:dyDescent="0.55000000000000004">
      <c r="B1994" s="260" t="str">
        <f>[1]D3!G723&amp;""</f>
        <v/>
      </c>
      <c r="C1994" s="173"/>
      <c r="D1994" s="173"/>
      <c r="E1994" s="173"/>
      <c r="F1994" s="173"/>
      <c r="G1994" s="173"/>
      <c r="H1994" s="173"/>
      <c r="I1994" s="173"/>
      <c r="J1994" s="173"/>
      <c r="K1994" s="173"/>
      <c r="L1994" s="173"/>
      <c r="M1994" s="173"/>
      <c r="N1994" s="173"/>
      <c r="O1994" s="173"/>
      <c r="P1994" s="173"/>
      <c r="Q1994" s="173"/>
      <c r="R1994" s="173"/>
      <c r="S1994" s="173"/>
      <c r="T1994" s="173"/>
      <c r="U1994" s="173"/>
      <c r="V1994" s="173"/>
      <c r="W1994" s="173"/>
      <c r="X1994" s="173"/>
      <c r="Y1994" s="173"/>
      <c r="Z1994" s="173"/>
      <c r="AA1994" s="173"/>
      <c r="AB1994" s="173"/>
      <c r="AC1994" s="173"/>
      <c r="AD1994" s="173"/>
      <c r="AE1994" s="173"/>
      <c r="AF1994" s="173"/>
      <c r="AG1994" s="173"/>
      <c r="AH1994" s="173"/>
      <c r="AI1994" s="173"/>
      <c r="AJ1994" s="173"/>
      <c r="AK1994" s="173"/>
      <c r="AL1994" s="173"/>
      <c r="AM1994" s="173"/>
      <c r="AN1994" s="173"/>
      <c r="AO1994" s="173"/>
      <c r="AP1994" s="173"/>
      <c r="AQ1994" s="173"/>
      <c r="AR1994" s="173"/>
      <c r="AS1994" s="173"/>
      <c r="AT1994" s="173"/>
      <c r="AU1994" s="173"/>
      <c r="AV1994" s="173"/>
      <c r="AW1994" s="173"/>
      <c r="AX1994" s="173"/>
      <c r="AY1994" s="173"/>
      <c r="AZ1994" s="173"/>
      <c r="BA1994" s="174"/>
    </row>
    <row r="1995" spans="1:53" ht="14.25" customHeight="1" x14ac:dyDescent="0.55000000000000004">
      <c r="B1995" s="175"/>
      <c r="C1995" s="176"/>
      <c r="D1995" s="176"/>
      <c r="E1995" s="176"/>
      <c r="F1995" s="176"/>
      <c r="G1995" s="176"/>
      <c r="H1995" s="176"/>
      <c r="I1995" s="176"/>
      <c r="J1995" s="176"/>
      <c r="K1995" s="176"/>
      <c r="L1995" s="176"/>
      <c r="M1995" s="176"/>
      <c r="N1995" s="176"/>
      <c r="O1995" s="176"/>
      <c r="P1995" s="176"/>
      <c r="Q1995" s="176"/>
      <c r="R1995" s="176"/>
      <c r="S1995" s="176"/>
      <c r="T1995" s="176"/>
      <c r="U1995" s="176"/>
      <c r="V1995" s="176"/>
      <c r="W1995" s="176"/>
      <c r="X1995" s="176"/>
      <c r="Y1995" s="176"/>
      <c r="Z1995" s="176"/>
      <c r="AA1995" s="176"/>
      <c r="AB1995" s="176"/>
      <c r="AC1995" s="176"/>
      <c r="AD1995" s="176"/>
      <c r="AE1995" s="176"/>
      <c r="AF1995" s="176"/>
      <c r="AG1995" s="176"/>
      <c r="AH1995" s="176"/>
      <c r="AI1995" s="176"/>
      <c r="AJ1995" s="176"/>
      <c r="AK1995" s="176"/>
      <c r="AL1995" s="176"/>
      <c r="AM1995" s="176"/>
      <c r="AN1995" s="176"/>
      <c r="AO1995" s="176"/>
      <c r="AP1995" s="176"/>
      <c r="AQ1995" s="176"/>
      <c r="AR1995" s="176"/>
      <c r="AS1995" s="176"/>
      <c r="AT1995" s="176"/>
      <c r="AU1995" s="176"/>
      <c r="AV1995" s="176"/>
      <c r="AW1995" s="176"/>
      <c r="AX1995" s="176"/>
      <c r="AY1995" s="176"/>
      <c r="AZ1995" s="176"/>
      <c r="BA1995" s="177"/>
    </row>
    <row r="1996" spans="1:53" ht="14.25" customHeight="1" x14ac:dyDescent="0.55000000000000004">
      <c r="B1996" s="175"/>
      <c r="C1996" s="176"/>
      <c r="D1996" s="176"/>
      <c r="E1996" s="176"/>
      <c r="F1996" s="176"/>
      <c r="G1996" s="176"/>
      <c r="H1996" s="176"/>
      <c r="I1996" s="176"/>
      <c r="J1996" s="176"/>
      <c r="K1996" s="176"/>
      <c r="L1996" s="176"/>
      <c r="M1996" s="176"/>
      <c r="N1996" s="176"/>
      <c r="O1996" s="176"/>
      <c r="P1996" s="176"/>
      <c r="Q1996" s="176"/>
      <c r="R1996" s="176"/>
      <c r="S1996" s="176"/>
      <c r="T1996" s="176"/>
      <c r="U1996" s="176"/>
      <c r="V1996" s="176"/>
      <c r="W1996" s="176"/>
      <c r="X1996" s="176"/>
      <c r="Y1996" s="176"/>
      <c r="Z1996" s="176"/>
      <c r="AA1996" s="176"/>
      <c r="AB1996" s="176"/>
      <c r="AC1996" s="176"/>
      <c r="AD1996" s="176"/>
      <c r="AE1996" s="176"/>
      <c r="AF1996" s="176"/>
      <c r="AG1996" s="176"/>
      <c r="AH1996" s="176"/>
      <c r="AI1996" s="176"/>
      <c r="AJ1996" s="176"/>
      <c r="AK1996" s="176"/>
      <c r="AL1996" s="176"/>
      <c r="AM1996" s="176"/>
      <c r="AN1996" s="176"/>
      <c r="AO1996" s="176"/>
      <c r="AP1996" s="176"/>
      <c r="AQ1996" s="176"/>
      <c r="AR1996" s="176"/>
      <c r="AS1996" s="176"/>
      <c r="AT1996" s="176"/>
      <c r="AU1996" s="176"/>
      <c r="AV1996" s="176"/>
      <c r="AW1996" s="176"/>
      <c r="AX1996" s="176"/>
      <c r="AY1996" s="176"/>
      <c r="AZ1996" s="176"/>
      <c r="BA1996" s="177"/>
    </row>
    <row r="1997" spans="1:53" ht="14.25" customHeight="1" x14ac:dyDescent="0.55000000000000004">
      <c r="B1997" s="175"/>
      <c r="C1997" s="176"/>
      <c r="D1997" s="176"/>
      <c r="E1997" s="176"/>
      <c r="F1997" s="176"/>
      <c r="G1997" s="176"/>
      <c r="H1997" s="176"/>
      <c r="I1997" s="176"/>
      <c r="J1997" s="176"/>
      <c r="K1997" s="176"/>
      <c r="L1997" s="176"/>
      <c r="M1997" s="176"/>
      <c r="N1997" s="176"/>
      <c r="O1997" s="176"/>
      <c r="P1997" s="176"/>
      <c r="Q1997" s="176"/>
      <c r="R1997" s="176"/>
      <c r="S1997" s="176"/>
      <c r="T1997" s="176"/>
      <c r="U1997" s="176"/>
      <c r="V1997" s="176"/>
      <c r="W1997" s="176"/>
      <c r="X1997" s="176"/>
      <c r="Y1997" s="176"/>
      <c r="Z1997" s="176"/>
      <c r="AA1997" s="176"/>
      <c r="AB1997" s="176"/>
      <c r="AC1997" s="176"/>
      <c r="AD1997" s="176"/>
      <c r="AE1997" s="176"/>
      <c r="AF1997" s="176"/>
      <c r="AG1997" s="176"/>
      <c r="AH1997" s="176"/>
      <c r="AI1997" s="176"/>
      <c r="AJ1997" s="176"/>
      <c r="AK1997" s="176"/>
      <c r="AL1997" s="176"/>
      <c r="AM1997" s="176"/>
      <c r="AN1997" s="176"/>
      <c r="AO1997" s="176"/>
      <c r="AP1997" s="176"/>
      <c r="AQ1997" s="176"/>
      <c r="AR1997" s="176"/>
      <c r="AS1997" s="176"/>
      <c r="AT1997" s="176"/>
      <c r="AU1997" s="176"/>
      <c r="AV1997" s="176"/>
      <c r="AW1997" s="176"/>
      <c r="AX1997" s="176"/>
      <c r="AY1997" s="176"/>
      <c r="AZ1997" s="176"/>
      <c r="BA1997" s="177"/>
    </row>
    <row r="1998" spans="1:53" ht="14.25" customHeight="1" x14ac:dyDescent="0.55000000000000004">
      <c r="B1998" s="175"/>
      <c r="C1998" s="176"/>
      <c r="D1998" s="176"/>
      <c r="E1998" s="176"/>
      <c r="F1998" s="176"/>
      <c r="G1998" s="176"/>
      <c r="H1998" s="176"/>
      <c r="I1998" s="176"/>
      <c r="J1998" s="176"/>
      <c r="K1998" s="176"/>
      <c r="L1998" s="176"/>
      <c r="M1998" s="176"/>
      <c r="N1998" s="176"/>
      <c r="O1998" s="176"/>
      <c r="P1998" s="176"/>
      <c r="Q1998" s="176"/>
      <c r="R1998" s="176"/>
      <c r="S1998" s="176"/>
      <c r="T1998" s="176"/>
      <c r="U1998" s="176"/>
      <c r="V1998" s="176"/>
      <c r="W1998" s="176"/>
      <c r="X1998" s="176"/>
      <c r="Y1998" s="176"/>
      <c r="Z1998" s="176"/>
      <c r="AA1998" s="176"/>
      <c r="AB1998" s="176"/>
      <c r="AC1998" s="176"/>
      <c r="AD1998" s="176"/>
      <c r="AE1998" s="176"/>
      <c r="AF1998" s="176"/>
      <c r="AG1998" s="176"/>
      <c r="AH1998" s="176"/>
      <c r="AI1998" s="176"/>
      <c r="AJ1998" s="176"/>
      <c r="AK1998" s="176"/>
      <c r="AL1998" s="176"/>
      <c r="AM1998" s="176"/>
      <c r="AN1998" s="176"/>
      <c r="AO1998" s="176"/>
      <c r="AP1998" s="176"/>
      <c r="AQ1998" s="176"/>
      <c r="AR1998" s="176"/>
      <c r="AS1998" s="176"/>
      <c r="AT1998" s="176"/>
      <c r="AU1998" s="176"/>
      <c r="AV1998" s="176"/>
      <c r="AW1998" s="176"/>
      <c r="AX1998" s="176"/>
      <c r="AY1998" s="176"/>
      <c r="AZ1998" s="176"/>
      <c r="BA1998" s="177"/>
    </row>
    <row r="1999" spans="1:53" ht="14.25" customHeight="1" x14ac:dyDescent="0.55000000000000004">
      <c r="B1999" s="175"/>
      <c r="C1999" s="176"/>
      <c r="D1999" s="176"/>
      <c r="E1999" s="176"/>
      <c r="F1999" s="176"/>
      <c r="G1999" s="176"/>
      <c r="H1999" s="176"/>
      <c r="I1999" s="176"/>
      <c r="J1999" s="176"/>
      <c r="K1999" s="176"/>
      <c r="L1999" s="176"/>
      <c r="M1999" s="176"/>
      <c r="N1999" s="176"/>
      <c r="O1999" s="176"/>
      <c r="P1999" s="176"/>
      <c r="Q1999" s="176"/>
      <c r="R1999" s="176"/>
      <c r="S1999" s="176"/>
      <c r="T1999" s="176"/>
      <c r="U1999" s="176"/>
      <c r="V1999" s="176"/>
      <c r="W1999" s="176"/>
      <c r="X1999" s="176"/>
      <c r="Y1999" s="176"/>
      <c r="Z1999" s="176"/>
      <c r="AA1999" s="176"/>
      <c r="AB1999" s="176"/>
      <c r="AC1999" s="176"/>
      <c r="AD1999" s="176"/>
      <c r="AE1999" s="176"/>
      <c r="AF1999" s="176"/>
      <c r="AG1999" s="176"/>
      <c r="AH1999" s="176"/>
      <c r="AI1999" s="176"/>
      <c r="AJ1999" s="176"/>
      <c r="AK1999" s="176"/>
      <c r="AL1999" s="176"/>
      <c r="AM1999" s="176"/>
      <c r="AN1999" s="176"/>
      <c r="AO1999" s="176"/>
      <c r="AP1999" s="176"/>
      <c r="AQ1999" s="176"/>
      <c r="AR1999" s="176"/>
      <c r="AS1999" s="176"/>
      <c r="AT1999" s="176"/>
      <c r="AU1999" s="176"/>
      <c r="AV1999" s="176"/>
      <c r="AW1999" s="176"/>
      <c r="AX1999" s="176"/>
      <c r="AY1999" s="176"/>
      <c r="AZ1999" s="176"/>
      <c r="BA1999" s="177"/>
    </row>
    <row r="2000" spans="1:53" ht="14.25" customHeight="1" x14ac:dyDescent="0.55000000000000004">
      <c r="B2000" s="175"/>
      <c r="C2000" s="176"/>
      <c r="D2000" s="176"/>
      <c r="E2000" s="176"/>
      <c r="F2000" s="176"/>
      <c r="G2000" s="176"/>
      <c r="H2000" s="176"/>
      <c r="I2000" s="176"/>
      <c r="J2000" s="176"/>
      <c r="K2000" s="176"/>
      <c r="L2000" s="176"/>
      <c r="M2000" s="176"/>
      <c r="N2000" s="176"/>
      <c r="O2000" s="176"/>
      <c r="P2000" s="176"/>
      <c r="Q2000" s="176"/>
      <c r="R2000" s="176"/>
      <c r="S2000" s="176"/>
      <c r="T2000" s="176"/>
      <c r="U2000" s="176"/>
      <c r="V2000" s="176"/>
      <c r="W2000" s="176"/>
      <c r="X2000" s="176"/>
      <c r="Y2000" s="176"/>
      <c r="Z2000" s="176"/>
      <c r="AA2000" s="176"/>
      <c r="AB2000" s="176"/>
      <c r="AC2000" s="176"/>
      <c r="AD2000" s="176"/>
      <c r="AE2000" s="176"/>
      <c r="AF2000" s="176"/>
      <c r="AG2000" s="176"/>
      <c r="AH2000" s="176"/>
      <c r="AI2000" s="176"/>
      <c r="AJ2000" s="176"/>
      <c r="AK2000" s="176"/>
      <c r="AL2000" s="176"/>
      <c r="AM2000" s="176"/>
      <c r="AN2000" s="176"/>
      <c r="AO2000" s="176"/>
      <c r="AP2000" s="176"/>
      <c r="AQ2000" s="176"/>
      <c r="AR2000" s="176"/>
      <c r="AS2000" s="176"/>
      <c r="AT2000" s="176"/>
      <c r="AU2000" s="176"/>
      <c r="AV2000" s="176"/>
      <c r="AW2000" s="176"/>
      <c r="AX2000" s="176"/>
      <c r="AY2000" s="176"/>
      <c r="AZ2000" s="176"/>
      <c r="BA2000" s="177"/>
    </row>
    <row r="2001" spans="1:56" ht="14.25" customHeight="1" x14ac:dyDescent="0.55000000000000004">
      <c r="B2001" s="175"/>
      <c r="C2001" s="176"/>
      <c r="D2001" s="176"/>
      <c r="E2001" s="176"/>
      <c r="F2001" s="176"/>
      <c r="G2001" s="176"/>
      <c r="H2001" s="176"/>
      <c r="I2001" s="176"/>
      <c r="J2001" s="176"/>
      <c r="K2001" s="176"/>
      <c r="L2001" s="176"/>
      <c r="M2001" s="176"/>
      <c r="N2001" s="176"/>
      <c r="O2001" s="176"/>
      <c r="P2001" s="176"/>
      <c r="Q2001" s="176"/>
      <c r="R2001" s="176"/>
      <c r="S2001" s="176"/>
      <c r="T2001" s="176"/>
      <c r="U2001" s="176"/>
      <c r="V2001" s="176"/>
      <c r="W2001" s="176"/>
      <c r="X2001" s="176"/>
      <c r="Y2001" s="176"/>
      <c r="Z2001" s="176"/>
      <c r="AA2001" s="176"/>
      <c r="AB2001" s="176"/>
      <c r="AC2001" s="176"/>
      <c r="AD2001" s="176"/>
      <c r="AE2001" s="176"/>
      <c r="AF2001" s="176"/>
      <c r="AG2001" s="176"/>
      <c r="AH2001" s="176"/>
      <c r="AI2001" s="176"/>
      <c r="AJ2001" s="176"/>
      <c r="AK2001" s="176"/>
      <c r="AL2001" s="176"/>
      <c r="AM2001" s="176"/>
      <c r="AN2001" s="176"/>
      <c r="AO2001" s="176"/>
      <c r="AP2001" s="176"/>
      <c r="AQ2001" s="176"/>
      <c r="AR2001" s="176"/>
      <c r="AS2001" s="176"/>
      <c r="AT2001" s="176"/>
      <c r="AU2001" s="176"/>
      <c r="AV2001" s="176"/>
      <c r="AW2001" s="176"/>
      <c r="AX2001" s="176"/>
      <c r="AY2001" s="176"/>
      <c r="AZ2001" s="176"/>
      <c r="BA2001" s="177"/>
    </row>
    <row r="2002" spans="1:56" ht="14.25" customHeight="1" x14ac:dyDescent="0.55000000000000004">
      <c r="B2002" s="175"/>
      <c r="C2002" s="176"/>
      <c r="D2002" s="176"/>
      <c r="E2002" s="176"/>
      <c r="F2002" s="176"/>
      <c r="G2002" s="176"/>
      <c r="H2002" s="176"/>
      <c r="I2002" s="176"/>
      <c r="J2002" s="176"/>
      <c r="K2002" s="176"/>
      <c r="L2002" s="176"/>
      <c r="M2002" s="176"/>
      <c r="N2002" s="176"/>
      <c r="O2002" s="176"/>
      <c r="P2002" s="176"/>
      <c r="Q2002" s="176"/>
      <c r="R2002" s="176"/>
      <c r="S2002" s="176"/>
      <c r="T2002" s="176"/>
      <c r="U2002" s="176"/>
      <c r="V2002" s="176"/>
      <c r="W2002" s="176"/>
      <c r="X2002" s="176"/>
      <c r="Y2002" s="176"/>
      <c r="Z2002" s="176"/>
      <c r="AA2002" s="176"/>
      <c r="AB2002" s="176"/>
      <c r="AC2002" s="176"/>
      <c r="AD2002" s="176"/>
      <c r="AE2002" s="176"/>
      <c r="AF2002" s="176"/>
      <c r="AG2002" s="176"/>
      <c r="AH2002" s="176"/>
      <c r="AI2002" s="176"/>
      <c r="AJ2002" s="176"/>
      <c r="AK2002" s="176"/>
      <c r="AL2002" s="176"/>
      <c r="AM2002" s="176"/>
      <c r="AN2002" s="176"/>
      <c r="AO2002" s="176"/>
      <c r="AP2002" s="176"/>
      <c r="AQ2002" s="176"/>
      <c r="AR2002" s="176"/>
      <c r="AS2002" s="176"/>
      <c r="AT2002" s="176"/>
      <c r="AU2002" s="176"/>
      <c r="AV2002" s="176"/>
      <c r="AW2002" s="176"/>
      <c r="AX2002" s="176"/>
      <c r="AY2002" s="176"/>
      <c r="AZ2002" s="176"/>
      <c r="BA2002" s="177"/>
    </row>
    <row r="2003" spans="1:56" ht="14.25" customHeight="1" x14ac:dyDescent="0.55000000000000004">
      <c r="B2003" s="175"/>
      <c r="C2003" s="176"/>
      <c r="D2003" s="176"/>
      <c r="E2003" s="176"/>
      <c r="F2003" s="176"/>
      <c r="G2003" s="176"/>
      <c r="H2003" s="176"/>
      <c r="I2003" s="176"/>
      <c r="J2003" s="176"/>
      <c r="K2003" s="176"/>
      <c r="L2003" s="176"/>
      <c r="M2003" s="176"/>
      <c r="N2003" s="176"/>
      <c r="O2003" s="176"/>
      <c r="P2003" s="176"/>
      <c r="Q2003" s="176"/>
      <c r="R2003" s="176"/>
      <c r="S2003" s="176"/>
      <c r="T2003" s="176"/>
      <c r="U2003" s="176"/>
      <c r="V2003" s="176"/>
      <c r="W2003" s="176"/>
      <c r="X2003" s="176"/>
      <c r="Y2003" s="176"/>
      <c r="Z2003" s="176"/>
      <c r="AA2003" s="176"/>
      <c r="AB2003" s="176"/>
      <c r="AC2003" s="176"/>
      <c r="AD2003" s="176"/>
      <c r="AE2003" s="176"/>
      <c r="AF2003" s="176"/>
      <c r="AG2003" s="176"/>
      <c r="AH2003" s="176"/>
      <c r="AI2003" s="176"/>
      <c r="AJ2003" s="176"/>
      <c r="AK2003" s="176"/>
      <c r="AL2003" s="176"/>
      <c r="AM2003" s="176"/>
      <c r="AN2003" s="176"/>
      <c r="AO2003" s="176"/>
      <c r="AP2003" s="176"/>
      <c r="AQ2003" s="176"/>
      <c r="AR2003" s="176"/>
      <c r="AS2003" s="176"/>
      <c r="AT2003" s="176"/>
      <c r="AU2003" s="176"/>
      <c r="AV2003" s="176"/>
      <c r="AW2003" s="176"/>
      <c r="AX2003" s="176"/>
      <c r="AY2003" s="176"/>
      <c r="AZ2003" s="176"/>
      <c r="BA2003" s="177"/>
    </row>
    <row r="2004" spans="1:56" ht="14.25" customHeight="1" x14ac:dyDescent="0.55000000000000004">
      <c r="B2004" s="175"/>
      <c r="C2004" s="176"/>
      <c r="D2004" s="176"/>
      <c r="E2004" s="176"/>
      <c r="F2004" s="176"/>
      <c r="G2004" s="176"/>
      <c r="H2004" s="176"/>
      <c r="I2004" s="176"/>
      <c r="J2004" s="176"/>
      <c r="K2004" s="176"/>
      <c r="L2004" s="176"/>
      <c r="M2004" s="176"/>
      <c r="N2004" s="176"/>
      <c r="O2004" s="176"/>
      <c r="P2004" s="176"/>
      <c r="Q2004" s="176"/>
      <c r="R2004" s="176"/>
      <c r="S2004" s="176"/>
      <c r="T2004" s="176"/>
      <c r="U2004" s="176"/>
      <c r="V2004" s="176"/>
      <c r="W2004" s="176"/>
      <c r="X2004" s="176"/>
      <c r="Y2004" s="176"/>
      <c r="Z2004" s="176"/>
      <c r="AA2004" s="176"/>
      <c r="AB2004" s="176"/>
      <c r="AC2004" s="176"/>
      <c r="AD2004" s="176"/>
      <c r="AE2004" s="176"/>
      <c r="AF2004" s="176"/>
      <c r="AG2004" s="176"/>
      <c r="AH2004" s="176"/>
      <c r="AI2004" s="176"/>
      <c r="AJ2004" s="176"/>
      <c r="AK2004" s="176"/>
      <c r="AL2004" s="176"/>
      <c r="AM2004" s="176"/>
      <c r="AN2004" s="176"/>
      <c r="AO2004" s="176"/>
      <c r="AP2004" s="176"/>
      <c r="AQ2004" s="176"/>
      <c r="AR2004" s="176"/>
      <c r="AS2004" s="176"/>
      <c r="AT2004" s="176"/>
      <c r="AU2004" s="176"/>
      <c r="AV2004" s="176"/>
      <c r="AW2004" s="176"/>
      <c r="AX2004" s="176"/>
      <c r="AY2004" s="176"/>
      <c r="AZ2004" s="176"/>
      <c r="BA2004" s="177"/>
    </row>
    <row r="2005" spans="1:56" ht="14.25" customHeight="1" x14ac:dyDescent="0.55000000000000004">
      <c r="B2005" s="175"/>
      <c r="C2005" s="176"/>
      <c r="D2005" s="176"/>
      <c r="E2005" s="176"/>
      <c r="F2005" s="176"/>
      <c r="G2005" s="176"/>
      <c r="H2005" s="176"/>
      <c r="I2005" s="176"/>
      <c r="J2005" s="176"/>
      <c r="K2005" s="176"/>
      <c r="L2005" s="176"/>
      <c r="M2005" s="176"/>
      <c r="N2005" s="176"/>
      <c r="O2005" s="176"/>
      <c r="P2005" s="176"/>
      <c r="Q2005" s="176"/>
      <c r="R2005" s="176"/>
      <c r="S2005" s="176"/>
      <c r="T2005" s="176"/>
      <c r="U2005" s="176"/>
      <c r="V2005" s="176"/>
      <c r="W2005" s="176"/>
      <c r="X2005" s="176"/>
      <c r="Y2005" s="176"/>
      <c r="Z2005" s="176"/>
      <c r="AA2005" s="176"/>
      <c r="AB2005" s="176"/>
      <c r="AC2005" s="176"/>
      <c r="AD2005" s="176"/>
      <c r="AE2005" s="176"/>
      <c r="AF2005" s="176"/>
      <c r="AG2005" s="176"/>
      <c r="AH2005" s="176"/>
      <c r="AI2005" s="176"/>
      <c r="AJ2005" s="176"/>
      <c r="AK2005" s="176"/>
      <c r="AL2005" s="176"/>
      <c r="AM2005" s="176"/>
      <c r="AN2005" s="176"/>
      <c r="AO2005" s="176"/>
      <c r="AP2005" s="176"/>
      <c r="AQ2005" s="176"/>
      <c r="AR2005" s="176"/>
      <c r="AS2005" s="176"/>
      <c r="AT2005" s="176"/>
      <c r="AU2005" s="176"/>
      <c r="AV2005" s="176"/>
      <c r="AW2005" s="176"/>
      <c r="AX2005" s="176"/>
      <c r="AY2005" s="176"/>
      <c r="AZ2005" s="176"/>
      <c r="BA2005" s="177"/>
    </row>
    <row r="2006" spans="1:56" ht="14.25" customHeight="1" x14ac:dyDescent="0.55000000000000004">
      <c r="B2006" s="175"/>
      <c r="C2006" s="176"/>
      <c r="D2006" s="176"/>
      <c r="E2006" s="176"/>
      <c r="F2006" s="176"/>
      <c r="G2006" s="176"/>
      <c r="H2006" s="176"/>
      <c r="I2006" s="176"/>
      <c r="J2006" s="176"/>
      <c r="K2006" s="176"/>
      <c r="L2006" s="176"/>
      <c r="M2006" s="176"/>
      <c r="N2006" s="176"/>
      <c r="O2006" s="176"/>
      <c r="P2006" s="176"/>
      <c r="Q2006" s="176"/>
      <c r="R2006" s="176"/>
      <c r="S2006" s="176"/>
      <c r="T2006" s="176"/>
      <c r="U2006" s="176"/>
      <c r="V2006" s="176"/>
      <c r="W2006" s="176"/>
      <c r="X2006" s="176"/>
      <c r="Y2006" s="176"/>
      <c r="Z2006" s="176"/>
      <c r="AA2006" s="176"/>
      <c r="AB2006" s="176"/>
      <c r="AC2006" s="176"/>
      <c r="AD2006" s="176"/>
      <c r="AE2006" s="176"/>
      <c r="AF2006" s="176"/>
      <c r="AG2006" s="176"/>
      <c r="AH2006" s="176"/>
      <c r="AI2006" s="176"/>
      <c r="AJ2006" s="176"/>
      <c r="AK2006" s="176"/>
      <c r="AL2006" s="176"/>
      <c r="AM2006" s="176"/>
      <c r="AN2006" s="176"/>
      <c r="AO2006" s="176"/>
      <c r="AP2006" s="176"/>
      <c r="AQ2006" s="176"/>
      <c r="AR2006" s="176"/>
      <c r="AS2006" s="176"/>
      <c r="AT2006" s="176"/>
      <c r="AU2006" s="176"/>
      <c r="AV2006" s="176"/>
      <c r="AW2006" s="176"/>
      <c r="AX2006" s="176"/>
      <c r="AY2006" s="176"/>
      <c r="AZ2006" s="176"/>
      <c r="BA2006" s="177"/>
    </row>
    <row r="2007" spans="1:56" ht="14.25" customHeight="1" x14ac:dyDescent="0.55000000000000004">
      <c r="B2007" s="175"/>
      <c r="C2007" s="176"/>
      <c r="D2007" s="176"/>
      <c r="E2007" s="176"/>
      <c r="F2007" s="176"/>
      <c r="G2007" s="176"/>
      <c r="H2007" s="176"/>
      <c r="I2007" s="176"/>
      <c r="J2007" s="176"/>
      <c r="K2007" s="176"/>
      <c r="L2007" s="176"/>
      <c r="M2007" s="176"/>
      <c r="N2007" s="176"/>
      <c r="O2007" s="176"/>
      <c r="P2007" s="176"/>
      <c r="Q2007" s="176"/>
      <c r="R2007" s="176"/>
      <c r="S2007" s="176"/>
      <c r="T2007" s="176"/>
      <c r="U2007" s="176"/>
      <c r="V2007" s="176"/>
      <c r="W2007" s="176"/>
      <c r="X2007" s="176"/>
      <c r="Y2007" s="176"/>
      <c r="Z2007" s="176"/>
      <c r="AA2007" s="176"/>
      <c r="AB2007" s="176"/>
      <c r="AC2007" s="176"/>
      <c r="AD2007" s="176"/>
      <c r="AE2007" s="176"/>
      <c r="AF2007" s="176"/>
      <c r="AG2007" s="176"/>
      <c r="AH2007" s="176"/>
      <c r="AI2007" s="176"/>
      <c r="AJ2007" s="176"/>
      <c r="AK2007" s="176"/>
      <c r="AL2007" s="176"/>
      <c r="AM2007" s="176"/>
      <c r="AN2007" s="176"/>
      <c r="AO2007" s="176"/>
      <c r="AP2007" s="176"/>
      <c r="AQ2007" s="176"/>
      <c r="AR2007" s="176"/>
      <c r="AS2007" s="176"/>
      <c r="AT2007" s="176"/>
      <c r="AU2007" s="176"/>
      <c r="AV2007" s="176"/>
      <c r="AW2007" s="176"/>
      <c r="AX2007" s="176"/>
      <c r="AY2007" s="176"/>
      <c r="AZ2007" s="176"/>
      <c r="BA2007" s="177"/>
    </row>
    <row r="2008" spans="1:56" ht="14.25" customHeight="1" x14ac:dyDescent="0.55000000000000004">
      <c r="B2008" s="178"/>
      <c r="C2008" s="179"/>
      <c r="D2008" s="179"/>
      <c r="E2008" s="179"/>
      <c r="F2008" s="179"/>
      <c r="G2008" s="179"/>
      <c r="H2008" s="179"/>
      <c r="I2008" s="179"/>
      <c r="J2008" s="179"/>
      <c r="K2008" s="179"/>
      <c r="L2008" s="179"/>
      <c r="M2008" s="179"/>
      <c r="N2008" s="179"/>
      <c r="O2008" s="179"/>
      <c r="P2008" s="179"/>
      <c r="Q2008" s="179"/>
      <c r="R2008" s="179"/>
      <c r="S2008" s="179"/>
      <c r="T2008" s="179"/>
      <c r="U2008" s="179"/>
      <c r="V2008" s="179"/>
      <c r="W2008" s="179"/>
      <c r="X2008" s="179"/>
      <c r="Y2008" s="179"/>
      <c r="Z2008" s="179"/>
      <c r="AA2008" s="179"/>
      <c r="AB2008" s="179"/>
      <c r="AC2008" s="179"/>
      <c r="AD2008" s="179"/>
      <c r="AE2008" s="179"/>
      <c r="AF2008" s="179"/>
      <c r="AG2008" s="179"/>
      <c r="AH2008" s="179"/>
      <c r="AI2008" s="179"/>
      <c r="AJ2008" s="179"/>
      <c r="AK2008" s="179"/>
      <c r="AL2008" s="179"/>
      <c r="AM2008" s="179"/>
      <c r="AN2008" s="179"/>
      <c r="AO2008" s="179"/>
      <c r="AP2008" s="179"/>
      <c r="AQ2008" s="179"/>
      <c r="AR2008" s="179"/>
      <c r="AS2008" s="179"/>
      <c r="AT2008" s="179"/>
      <c r="AU2008" s="179"/>
      <c r="AV2008" s="179"/>
      <c r="AW2008" s="179"/>
      <c r="AX2008" s="179"/>
      <c r="AY2008" s="179"/>
      <c r="AZ2008" s="179"/>
      <c r="BA2008" s="180"/>
    </row>
    <row r="2009" spans="1:56" ht="14.25" customHeight="1" x14ac:dyDescent="0.55000000000000004">
      <c r="B2009" s="75"/>
      <c r="C2009" s="75"/>
      <c r="D2009" s="75"/>
      <c r="E2009" s="75"/>
      <c r="F2009" s="75"/>
      <c r="G2009" s="75"/>
      <c r="H2009" s="75"/>
      <c r="I2009" s="75"/>
      <c r="J2009" s="75"/>
      <c r="K2009" s="75"/>
      <c r="L2009" s="75"/>
      <c r="M2009" s="75"/>
      <c r="N2009" s="75"/>
      <c r="O2009" s="75"/>
      <c r="P2009" s="75"/>
      <c r="Q2009" s="75"/>
      <c r="R2009" s="75"/>
      <c r="S2009" s="75"/>
      <c r="T2009" s="75"/>
      <c r="U2009" s="75"/>
      <c r="V2009" s="75"/>
      <c r="W2009" s="75"/>
      <c r="X2009" s="75"/>
      <c r="Y2009" s="75"/>
      <c r="Z2009" s="75"/>
      <c r="AA2009" s="75"/>
      <c r="AB2009" s="75"/>
      <c r="AC2009" s="75"/>
      <c r="AD2009" s="75"/>
      <c r="AE2009" s="75"/>
      <c r="AF2009" s="75"/>
      <c r="AG2009" s="75"/>
      <c r="AH2009" s="75"/>
      <c r="AI2009" s="75"/>
      <c r="AJ2009" s="75"/>
      <c r="AK2009" s="75"/>
      <c r="AL2009" s="75"/>
      <c r="AM2009" s="75"/>
      <c r="AN2009" s="75"/>
      <c r="AO2009" s="75"/>
      <c r="AP2009" s="75"/>
      <c r="AQ2009" s="75"/>
      <c r="AR2009" s="75"/>
      <c r="AS2009" s="75"/>
      <c r="AT2009" s="75"/>
      <c r="AU2009" s="75"/>
      <c r="AV2009" s="75"/>
      <c r="AW2009" s="75"/>
      <c r="AX2009" s="75"/>
      <c r="AY2009" s="75"/>
      <c r="AZ2009" s="75"/>
      <c r="BA2009" s="75"/>
    </row>
    <row r="2010" spans="1:56" ht="13.5" customHeight="1" x14ac:dyDescent="0.55000000000000004">
      <c r="A2010" s="114"/>
      <c r="B2010" s="60"/>
      <c r="C2010" s="298" t="s">
        <v>7633</v>
      </c>
      <c r="D2010" s="298"/>
      <c r="E2010" s="298"/>
      <c r="F2010" s="298"/>
      <c r="G2010" s="298"/>
      <c r="H2010" s="298"/>
      <c r="I2010" s="298"/>
      <c r="J2010" s="298"/>
      <c r="K2010" s="298"/>
      <c r="L2010" s="298"/>
      <c r="M2010" s="298"/>
      <c r="N2010" s="298"/>
      <c r="O2010" s="298"/>
      <c r="P2010" s="298"/>
      <c r="Q2010" s="298"/>
      <c r="R2010" s="298"/>
      <c r="S2010" s="298"/>
      <c r="T2010" s="298"/>
      <c r="U2010" s="298"/>
      <c r="V2010" s="298"/>
      <c r="W2010" s="298"/>
      <c r="X2010" s="298"/>
      <c r="Y2010" s="298"/>
      <c r="Z2010" s="298"/>
      <c r="AA2010" s="298"/>
      <c r="AB2010" s="298"/>
      <c r="AC2010" s="298"/>
      <c r="AD2010" s="298"/>
      <c r="AE2010" s="298"/>
      <c r="AF2010" s="298"/>
      <c r="AG2010" s="298"/>
      <c r="AH2010" s="298"/>
      <c r="AI2010" s="298"/>
      <c r="AJ2010" s="298"/>
      <c r="AK2010" s="298"/>
      <c r="AL2010" s="298"/>
      <c r="AM2010" s="298"/>
      <c r="AN2010" s="298"/>
      <c r="AO2010" s="298"/>
      <c r="AP2010" s="298"/>
      <c r="AQ2010" s="298"/>
      <c r="AR2010" s="298"/>
      <c r="AS2010" s="298"/>
      <c r="AT2010" s="298"/>
      <c r="AU2010" s="298"/>
      <c r="AV2010" s="298"/>
      <c r="AW2010" s="298"/>
      <c r="AX2010" s="298"/>
      <c r="AY2010" s="298"/>
      <c r="AZ2010" s="298"/>
      <c r="BA2010" s="298"/>
      <c r="BB2010" s="298"/>
      <c r="BC2010"/>
      <c r="BD2010"/>
    </row>
    <row r="2011" spans="1:56" ht="14.25" customHeight="1" x14ac:dyDescent="0.55000000000000004">
      <c r="A2011" s="114"/>
      <c r="B2011" s="60"/>
      <c r="C2011" s="298"/>
      <c r="D2011" s="298"/>
      <c r="E2011" s="298"/>
      <c r="F2011" s="298"/>
      <c r="G2011" s="298"/>
      <c r="H2011" s="298"/>
      <c r="I2011" s="298"/>
      <c r="J2011" s="298"/>
      <c r="K2011" s="298"/>
      <c r="L2011" s="298"/>
      <c r="M2011" s="298"/>
      <c r="N2011" s="298"/>
      <c r="O2011" s="298"/>
      <c r="P2011" s="298"/>
      <c r="Q2011" s="298"/>
      <c r="R2011" s="298"/>
      <c r="S2011" s="298"/>
      <c r="T2011" s="298"/>
      <c r="U2011" s="298"/>
      <c r="V2011" s="298"/>
      <c r="W2011" s="298"/>
      <c r="X2011" s="298"/>
      <c r="Y2011" s="298"/>
      <c r="Z2011" s="298"/>
      <c r="AA2011" s="298"/>
      <c r="AB2011" s="298"/>
      <c r="AC2011" s="298"/>
      <c r="AD2011" s="298"/>
      <c r="AE2011" s="298"/>
      <c r="AF2011" s="298"/>
      <c r="AG2011" s="298"/>
      <c r="AH2011" s="298"/>
      <c r="AI2011" s="298"/>
      <c r="AJ2011" s="298"/>
      <c r="AK2011" s="298"/>
      <c r="AL2011" s="298"/>
      <c r="AM2011" s="298"/>
      <c r="AN2011" s="298"/>
      <c r="AO2011" s="298"/>
      <c r="AP2011" s="298"/>
      <c r="AQ2011" s="298"/>
      <c r="AR2011" s="298"/>
      <c r="AS2011" s="298"/>
      <c r="AT2011" s="298"/>
      <c r="AU2011" s="298"/>
      <c r="AV2011" s="298"/>
      <c r="AW2011" s="298"/>
      <c r="AX2011" s="298"/>
      <c r="AY2011" s="298"/>
      <c r="AZ2011" s="298"/>
      <c r="BA2011" s="298"/>
      <c r="BB2011" s="298"/>
      <c r="BC2011"/>
      <c r="BD2011"/>
    </row>
    <row r="2012" spans="1:56" ht="14.25" customHeight="1" x14ac:dyDescent="0.55000000000000004">
      <c r="A2012" s="59"/>
      <c r="B2012" s="68"/>
      <c r="C2012" s="68"/>
      <c r="D2012" s="68"/>
      <c r="E2012" s="68"/>
      <c r="F2012" s="68"/>
      <c r="G2012" s="68"/>
      <c r="H2012" s="68"/>
      <c r="I2012" s="68"/>
      <c r="J2012" s="68"/>
      <c r="K2012" s="68"/>
      <c r="L2012" s="68"/>
      <c r="M2012" s="68"/>
      <c r="N2012" s="68"/>
      <c r="O2012" s="68"/>
      <c r="P2012" s="68"/>
      <c r="Q2012" s="68"/>
      <c r="R2012" s="68"/>
      <c r="S2012" s="68"/>
      <c r="T2012" s="68"/>
      <c r="U2012" s="68"/>
      <c r="V2012" s="68"/>
      <c r="W2012" s="68"/>
      <c r="X2012" s="68"/>
      <c r="Y2012" s="68"/>
      <c r="Z2012" s="68"/>
      <c r="AA2012" s="68"/>
      <c r="AB2012" s="68"/>
      <c r="AC2012" s="68"/>
      <c r="AD2012" s="68"/>
      <c r="AE2012" s="68"/>
      <c r="AF2012" s="68"/>
      <c r="AG2012" s="68"/>
      <c r="AH2012" s="68"/>
      <c r="AI2012" s="68"/>
      <c r="AJ2012" s="68"/>
      <c r="AK2012" s="68"/>
      <c r="AL2012" s="68"/>
      <c r="AM2012" s="68"/>
      <c r="AN2012" s="68"/>
      <c r="AO2012" s="68"/>
      <c r="AP2012" s="68"/>
      <c r="AQ2012" s="68"/>
      <c r="AR2012" s="68"/>
      <c r="AS2012" s="68"/>
      <c r="AT2012" s="68"/>
      <c r="AU2012" s="68"/>
      <c r="AV2012" s="68"/>
      <c r="AW2012" s="68"/>
      <c r="AX2012" s="68"/>
      <c r="AY2012" s="68"/>
      <c r="AZ2012" s="68"/>
      <c r="BA2012" s="68"/>
      <c r="BB2012" s="68"/>
      <c r="BC2012" s="68"/>
      <c r="BD2012" s="68"/>
    </row>
    <row r="2013" spans="1:56" ht="14.25" customHeight="1" x14ac:dyDescent="0.55000000000000004">
      <c r="A2013" s="59"/>
      <c r="B2013" s="59" t="s">
        <v>7245</v>
      </c>
      <c r="P2013" s="59" t="s">
        <v>7644</v>
      </c>
      <c r="AA2013" s="59" t="s">
        <v>7645</v>
      </c>
      <c r="AJ2013" s="59"/>
      <c r="AL2013" s="68"/>
    </row>
    <row r="2014" spans="1:56" ht="14.25" customHeight="1" x14ac:dyDescent="0.55000000000000004">
      <c r="B2014" s="138" t="s">
        <v>39</v>
      </c>
      <c r="C2014" s="138"/>
      <c r="D2014" s="138"/>
      <c r="E2014" s="138"/>
      <c r="F2014" s="138"/>
      <c r="G2014" s="138"/>
      <c r="H2014" s="138"/>
      <c r="I2014" s="138"/>
      <c r="J2014" s="138"/>
      <c r="K2014" s="138"/>
      <c r="L2014" s="138"/>
      <c r="M2014" s="138"/>
      <c r="N2014" s="156" t="s">
        <v>6139</v>
      </c>
      <c r="O2014" s="141"/>
      <c r="P2014" s="156" t="s">
        <v>6241</v>
      </c>
      <c r="Q2014" s="141"/>
      <c r="R2014" s="145" t="s">
        <v>6230</v>
      </c>
      <c r="S2014" s="146"/>
      <c r="T2014" s="146"/>
      <c r="U2014" s="146"/>
      <c r="V2014" s="146"/>
      <c r="W2014" s="146"/>
      <c r="X2014" s="146"/>
      <c r="Y2014" s="146"/>
      <c r="Z2014" s="146"/>
      <c r="AA2014" s="146"/>
      <c r="AB2014" s="146"/>
      <c r="AC2014" s="146"/>
      <c r="AD2014" s="146"/>
      <c r="AE2014" s="146"/>
      <c r="AF2014" s="146"/>
      <c r="AG2014" s="147"/>
      <c r="AH2014" s="138" t="s">
        <v>6231</v>
      </c>
      <c r="AI2014" s="138"/>
      <c r="AJ2014" s="138"/>
      <c r="AK2014" s="138"/>
      <c r="AL2014" s="138"/>
      <c r="AM2014" s="138"/>
      <c r="AN2014" s="138"/>
      <c r="AO2014" s="138"/>
      <c r="AP2014" s="138"/>
      <c r="AQ2014" s="156" t="s">
        <v>6232</v>
      </c>
      <c r="AR2014" s="157"/>
      <c r="AS2014" s="157"/>
      <c r="AT2014" s="157"/>
      <c r="AU2014" s="157"/>
      <c r="AV2014" s="157"/>
      <c r="AW2014" s="157"/>
      <c r="AX2014" s="157"/>
      <c r="AY2014" s="157"/>
      <c r="AZ2014" s="157"/>
      <c r="BA2014" s="157"/>
      <c r="BB2014" s="157"/>
      <c r="BC2014" s="141"/>
    </row>
    <row r="2015" spans="1:56" ht="14.25" customHeight="1" x14ac:dyDescent="0.55000000000000004">
      <c r="B2015" s="138"/>
      <c r="C2015" s="138"/>
      <c r="D2015" s="138"/>
      <c r="E2015" s="138"/>
      <c r="F2015" s="138"/>
      <c r="G2015" s="138"/>
      <c r="H2015" s="138"/>
      <c r="I2015" s="138"/>
      <c r="J2015" s="138"/>
      <c r="K2015" s="138"/>
      <c r="L2015" s="138"/>
      <c r="M2015" s="138"/>
      <c r="N2015" s="142"/>
      <c r="O2015" s="143"/>
      <c r="P2015" s="142"/>
      <c r="Q2015" s="143"/>
      <c r="R2015" s="145" t="s">
        <v>6233</v>
      </c>
      <c r="S2015" s="147"/>
      <c r="T2015" s="145" t="s">
        <v>6234</v>
      </c>
      <c r="U2015" s="147"/>
      <c r="V2015" s="145" t="s">
        <v>6235</v>
      </c>
      <c r="W2015" s="147"/>
      <c r="X2015" s="145" t="s">
        <v>6236</v>
      </c>
      <c r="Y2015" s="147"/>
      <c r="Z2015" s="145" t="s">
        <v>6237</v>
      </c>
      <c r="AA2015" s="147"/>
      <c r="AB2015" s="145" t="s">
        <v>6238</v>
      </c>
      <c r="AC2015" s="147"/>
      <c r="AD2015" s="145" t="s">
        <v>6239</v>
      </c>
      <c r="AE2015" s="147"/>
      <c r="AF2015" s="145" t="s">
        <v>6240</v>
      </c>
      <c r="AG2015" s="147"/>
      <c r="AH2015" s="138"/>
      <c r="AI2015" s="138"/>
      <c r="AJ2015" s="138"/>
      <c r="AK2015" s="138"/>
      <c r="AL2015" s="138"/>
      <c r="AM2015" s="138"/>
      <c r="AN2015" s="138"/>
      <c r="AO2015" s="138"/>
      <c r="AP2015" s="138"/>
      <c r="AQ2015" s="142"/>
      <c r="AR2015" s="150"/>
      <c r="AS2015" s="150"/>
      <c r="AT2015" s="150"/>
      <c r="AU2015" s="150"/>
      <c r="AV2015" s="150"/>
      <c r="AW2015" s="150"/>
      <c r="AX2015" s="150"/>
      <c r="AY2015" s="150"/>
      <c r="AZ2015" s="150"/>
      <c r="BA2015" s="150"/>
      <c r="BB2015" s="150"/>
      <c r="BC2015" s="143"/>
    </row>
    <row r="2016" spans="1:56" ht="14.25" customHeight="1" x14ac:dyDescent="0.55000000000000004">
      <c r="B2016" s="122" t="s">
        <v>6242</v>
      </c>
      <c r="C2016" s="122"/>
      <c r="D2016" s="122"/>
      <c r="E2016" s="122"/>
      <c r="F2016" s="122"/>
      <c r="G2016" s="122"/>
      <c r="H2016" s="122"/>
      <c r="I2016" s="122"/>
      <c r="J2016" s="122"/>
      <c r="K2016" s="122"/>
      <c r="L2016" s="122"/>
      <c r="M2016" s="122"/>
      <c r="N2016" s="140" t="str">
        <f>VLOOKUP($B2016,[1]D3_6!$B$5:$W$10,6,FALSE)&amp;""</f>
        <v/>
      </c>
      <c r="O2016" s="157"/>
      <c r="P2016" s="140" t="str">
        <f>VLOOKUP($B2016,[1]D3_6!$B$5:$W$10,7,FALSE)&amp;""</f>
        <v/>
      </c>
      <c r="Q2016" s="157"/>
      <c r="R2016" s="140" t="str">
        <f>VLOOKUP($B2016,[1]D3_6!$B$5:$W$10,8,FALSE)&amp;""</f>
        <v/>
      </c>
      <c r="S2016" s="157"/>
      <c r="T2016" s="140" t="str">
        <f>VLOOKUP($B2016,[1]D3_6!$B$5:$W$10,9,FALSE)&amp;""</f>
        <v/>
      </c>
      <c r="U2016" s="157"/>
      <c r="V2016" s="140" t="str">
        <f>VLOOKUP($B2016,[1]D3_6!$B$5:$W$10,10,FALSE)&amp;""</f>
        <v/>
      </c>
      <c r="W2016" s="157"/>
      <c r="X2016" s="140" t="str">
        <f>VLOOKUP($B2016,[1]D3_6!$B$5:$W$10,11,FALSE)&amp;""</f>
        <v/>
      </c>
      <c r="Y2016" s="157"/>
      <c r="Z2016" s="140" t="str">
        <f>VLOOKUP($B2016,[1]D3_6!$B$5:$W$10,12,FALSE)&amp;""</f>
        <v/>
      </c>
      <c r="AA2016" s="157"/>
      <c r="AB2016" s="140" t="str">
        <f>VLOOKUP($B2016,[1]D3_6!$B$5:$W$10,13,FALSE)&amp;""</f>
        <v/>
      </c>
      <c r="AC2016" s="157"/>
      <c r="AD2016" s="140" t="str">
        <f>VLOOKUP($B2016,[1]D3_6!$B$5:$W$10,14,FALSE)&amp;""</f>
        <v/>
      </c>
      <c r="AE2016" s="157"/>
      <c r="AF2016" s="140" t="str">
        <f>VLOOKUP($B2016,[1]D3_6!$B$5:$W$10,15,FALSE)&amp;""</f>
        <v/>
      </c>
      <c r="AG2016" s="157"/>
      <c r="AH2016" s="253" t="str">
        <f>VLOOKUP($B2016,[1]D3_6!$B$5:$W$10,17,FALSE)&amp;""</f>
        <v/>
      </c>
      <c r="AI2016" s="242"/>
      <c r="AJ2016" s="242"/>
      <c r="AK2016" s="242"/>
      <c r="AL2016" s="242" t="s">
        <v>59</v>
      </c>
      <c r="AM2016" s="330" t="str">
        <f>VLOOKUP($B2016,[1]D3_6!$B$5:$W$10,18,FALSE)&amp;""</f>
        <v/>
      </c>
      <c r="AN2016" s="242"/>
      <c r="AO2016" s="242"/>
      <c r="AP2016" s="243"/>
      <c r="AQ2016" s="260" t="str">
        <f>VLOOKUP($B2016,[1]D3_6!$B$5:$W$10,22,FALSE)&amp;""</f>
        <v/>
      </c>
      <c r="AR2016" s="173"/>
      <c r="AS2016" s="173"/>
      <c r="AT2016" s="173"/>
      <c r="AU2016" s="173"/>
      <c r="AV2016" s="173"/>
      <c r="AW2016" s="173"/>
      <c r="AX2016" s="173"/>
      <c r="AY2016" s="173"/>
      <c r="AZ2016" s="173"/>
      <c r="BA2016" s="173"/>
      <c r="BB2016" s="173"/>
      <c r="BC2016" s="174"/>
    </row>
    <row r="2017" spans="2:55" ht="14.25" customHeight="1" x14ac:dyDescent="0.55000000000000004">
      <c r="B2017" s="122"/>
      <c r="C2017" s="122"/>
      <c r="D2017" s="122"/>
      <c r="E2017" s="122"/>
      <c r="F2017" s="122"/>
      <c r="G2017" s="122"/>
      <c r="H2017" s="122"/>
      <c r="I2017" s="122"/>
      <c r="J2017" s="122"/>
      <c r="K2017" s="122"/>
      <c r="L2017" s="122"/>
      <c r="M2017" s="122"/>
      <c r="N2017" s="188"/>
      <c r="O2017" s="151"/>
      <c r="P2017" s="188"/>
      <c r="Q2017" s="151"/>
      <c r="R2017" s="188"/>
      <c r="S2017" s="151"/>
      <c r="T2017" s="188"/>
      <c r="U2017" s="151"/>
      <c r="V2017" s="188"/>
      <c r="W2017" s="151"/>
      <c r="X2017" s="188"/>
      <c r="Y2017" s="151"/>
      <c r="Z2017" s="188"/>
      <c r="AA2017" s="151"/>
      <c r="AB2017" s="188"/>
      <c r="AC2017" s="151"/>
      <c r="AD2017" s="188"/>
      <c r="AE2017" s="151"/>
      <c r="AF2017" s="188"/>
      <c r="AG2017" s="151"/>
      <c r="AH2017" s="219"/>
      <c r="AI2017" s="220"/>
      <c r="AJ2017" s="220"/>
      <c r="AK2017" s="220"/>
      <c r="AL2017" s="220"/>
      <c r="AM2017" s="220"/>
      <c r="AN2017" s="220"/>
      <c r="AO2017" s="220"/>
      <c r="AP2017" s="221"/>
      <c r="AQ2017" s="175"/>
      <c r="AR2017" s="176"/>
      <c r="AS2017" s="176"/>
      <c r="AT2017" s="176"/>
      <c r="AU2017" s="176"/>
      <c r="AV2017" s="176"/>
      <c r="AW2017" s="176"/>
      <c r="AX2017" s="176"/>
      <c r="AY2017" s="176"/>
      <c r="AZ2017" s="176"/>
      <c r="BA2017" s="176"/>
      <c r="BB2017" s="176"/>
      <c r="BC2017" s="177"/>
    </row>
    <row r="2018" spans="2:55" ht="14.25" customHeight="1" x14ac:dyDescent="0.55000000000000004">
      <c r="B2018" s="122"/>
      <c r="C2018" s="122"/>
      <c r="D2018" s="122"/>
      <c r="E2018" s="122"/>
      <c r="F2018" s="122"/>
      <c r="G2018" s="122"/>
      <c r="H2018" s="122"/>
      <c r="I2018" s="122"/>
      <c r="J2018" s="122"/>
      <c r="K2018" s="122"/>
      <c r="L2018" s="122"/>
      <c r="M2018" s="122"/>
      <c r="N2018" s="188"/>
      <c r="O2018" s="151"/>
      <c r="P2018" s="188"/>
      <c r="Q2018" s="151"/>
      <c r="R2018" s="188"/>
      <c r="S2018" s="151"/>
      <c r="T2018" s="188"/>
      <c r="U2018" s="151"/>
      <c r="V2018" s="188"/>
      <c r="W2018" s="151"/>
      <c r="X2018" s="188"/>
      <c r="Y2018" s="151"/>
      <c r="Z2018" s="188"/>
      <c r="AA2018" s="151"/>
      <c r="AB2018" s="188"/>
      <c r="AC2018" s="151"/>
      <c r="AD2018" s="188"/>
      <c r="AE2018" s="151"/>
      <c r="AF2018" s="188"/>
      <c r="AG2018" s="151"/>
      <c r="AH2018" s="255" t="str">
        <f>VLOOKUP($B2016,[1]D3_6!$B$5:$W$10,19,FALSE)&amp;""</f>
        <v/>
      </c>
      <c r="AI2018" s="220"/>
      <c r="AJ2018" s="220"/>
      <c r="AK2018" s="220"/>
      <c r="AL2018" s="220" t="s">
        <v>59</v>
      </c>
      <c r="AM2018" s="331" t="str">
        <f>VLOOKUP($B2016,[1]D3_6!$B$5:$W$10,20,FALSE)&amp;""</f>
        <v/>
      </c>
      <c r="AN2018" s="220"/>
      <c r="AO2018" s="220"/>
      <c r="AP2018" s="221"/>
      <c r="AQ2018" s="175"/>
      <c r="AR2018" s="176"/>
      <c r="AS2018" s="176"/>
      <c r="AT2018" s="176"/>
      <c r="AU2018" s="176"/>
      <c r="AV2018" s="176"/>
      <c r="AW2018" s="176"/>
      <c r="AX2018" s="176"/>
      <c r="AY2018" s="176"/>
      <c r="AZ2018" s="176"/>
      <c r="BA2018" s="176"/>
      <c r="BB2018" s="176"/>
      <c r="BC2018" s="177"/>
    </row>
    <row r="2019" spans="2:55" ht="14.25" customHeight="1" x14ac:dyDescent="0.55000000000000004">
      <c r="B2019" s="122"/>
      <c r="C2019" s="122"/>
      <c r="D2019" s="122"/>
      <c r="E2019" s="122"/>
      <c r="F2019" s="122"/>
      <c r="G2019" s="122"/>
      <c r="H2019" s="122"/>
      <c r="I2019" s="122"/>
      <c r="J2019" s="122"/>
      <c r="K2019" s="122"/>
      <c r="L2019" s="122"/>
      <c r="M2019" s="122"/>
      <c r="N2019" s="142"/>
      <c r="O2019" s="150"/>
      <c r="P2019" s="142"/>
      <c r="Q2019" s="150"/>
      <c r="R2019" s="142"/>
      <c r="S2019" s="150"/>
      <c r="T2019" s="142"/>
      <c r="U2019" s="150"/>
      <c r="V2019" s="142"/>
      <c r="W2019" s="150"/>
      <c r="X2019" s="142"/>
      <c r="Y2019" s="150"/>
      <c r="Z2019" s="142"/>
      <c r="AA2019" s="150"/>
      <c r="AB2019" s="142"/>
      <c r="AC2019" s="150"/>
      <c r="AD2019" s="142"/>
      <c r="AE2019" s="150"/>
      <c r="AF2019" s="142"/>
      <c r="AG2019" s="150"/>
      <c r="AH2019" s="248"/>
      <c r="AI2019" s="249"/>
      <c r="AJ2019" s="249"/>
      <c r="AK2019" s="249"/>
      <c r="AL2019" s="249"/>
      <c r="AM2019" s="249"/>
      <c r="AN2019" s="249"/>
      <c r="AO2019" s="249"/>
      <c r="AP2019" s="250"/>
      <c r="AQ2019" s="178"/>
      <c r="AR2019" s="179"/>
      <c r="AS2019" s="179"/>
      <c r="AT2019" s="179"/>
      <c r="AU2019" s="179"/>
      <c r="AV2019" s="179"/>
      <c r="AW2019" s="179"/>
      <c r="AX2019" s="179"/>
      <c r="AY2019" s="179"/>
      <c r="AZ2019" s="179"/>
      <c r="BA2019" s="179"/>
      <c r="BB2019" s="179"/>
      <c r="BC2019" s="180"/>
    </row>
    <row r="2020" spans="2:55" ht="14.25" customHeight="1" x14ac:dyDescent="0.55000000000000004">
      <c r="B2020" s="122" t="s">
        <v>6243</v>
      </c>
      <c r="C2020" s="122"/>
      <c r="D2020" s="122"/>
      <c r="E2020" s="122"/>
      <c r="F2020" s="122"/>
      <c r="G2020" s="122"/>
      <c r="H2020" s="122"/>
      <c r="I2020" s="122"/>
      <c r="J2020" s="122"/>
      <c r="K2020" s="122"/>
      <c r="L2020" s="122"/>
      <c r="M2020" s="122"/>
      <c r="N2020" s="140" t="str">
        <f>VLOOKUP($B2020,[1]D3_6!$B$5:$W$10,6,FALSE)&amp;""</f>
        <v/>
      </c>
      <c r="O2020" s="157"/>
      <c r="P2020" s="140" t="str">
        <f>VLOOKUP($B2020,[1]D3_6!$B$5:$W$10,7,FALSE)&amp;""</f>
        <v/>
      </c>
      <c r="Q2020" s="157"/>
      <c r="R2020" s="140" t="str">
        <f>VLOOKUP($B2020,[1]D3_6!$B$5:$W$10,8,FALSE)&amp;""</f>
        <v/>
      </c>
      <c r="S2020" s="157"/>
      <c r="T2020" s="140" t="str">
        <f>VLOOKUP($B2020,[1]D3_6!$B$5:$W$10,9,FALSE)&amp;""</f>
        <v/>
      </c>
      <c r="U2020" s="157"/>
      <c r="V2020" s="140" t="str">
        <f>VLOOKUP($B2020,[1]D3_6!$B$5:$W$10,10,FALSE)&amp;""</f>
        <v/>
      </c>
      <c r="W2020" s="157"/>
      <c r="X2020" s="140" t="str">
        <f>VLOOKUP($B2020,[1]D3_6!$B$5:$W$10,11,FALSE)&amp;""</f>
        <v/>
      </c>
      <c r="Y2020" s="157"/>
      <c r="Z2020" s="140" t="str">
        <f>VLOOKUP($B2020,[1]D3_6!$B$5:$W$10,12,FALSE)&amp;""</f>
        <v/>
      </c>
      <c r="AA2020" s="157"/>
      <c r="AB2020" s="140" t="str">
        <f>VLOOKUP($B2020,[1]D3_6!$B$5:$W$10,13,FALSE)&amp;""</f>
        <v/>
      </c>
      <c r="AC2020" s="157"/>
      <c r="AD2020" s="140" t="str">
        <f>VLOOKUP($B2020,[1]D3_6!$B$5:$W$10,14,FALSE)&amp;""</f>
        <v/>
      </c>
      <c r="AE2020" s="157"/>
      <c r="AF2020" s="140" t="str">
        <f>VLOOKUP($B2020,[1]D3_6!$B$5:$W$10,15,FALSE)&amp;""</f>
        <v/>
      </c>
      <c r="AG2020" s="157"/>
      <c r="AH2020" s="253" t="str">
        <f>VLOOKUP($B2020,[1]D3_6!$B$5:$W$10,17,FALSE)&amp;""</f>
        <v/>
      </c>
      <c r="AI2020" s="242"/>
      <c r="AJ2020" s="242"/>
      <c r="AK2020" s="242"/>
      <c r="AL2020" s="242" t="s">
        <v>59</v>
      </c>
      <c r="AM2020" s="330" t="str">
        <f>VLOOKUP($B2020,[1]D3_6!$B$5:$W$10,18,FALSE)&amp;""</f>
        <v/>
      </c>
      <c r="AN2020" s="242"/>
      <c r="AO2020" s="242"/>
      <c r="AP2020" s="243"/>
      <c r="AQ2020" s="260" t="str">
        <f>VLOOKUP($B2020,[1]D3_6!$B$5:$W$10,22,FALSE)&amp;""</f>
        <v/>
      </c>
      <c r="AR2020" s="173"/>
      <c r="AS2020" s="173"/>
      <c r="AT2020" s="173"/>
      <c r="AU2020" s="173"/>
      <c r="AV2020" s="173"/>
      <c r="AW2020" s="173"/>
      <c r="AX2020" s="173"/>
      <c r="AY2020" s="173"/>
      <c r="AZ2020" s="173"/>
      <c r="BA2020" s="173"/>
      <c r="BB2020" s="173"/>
      <c r="BC2020" s="174"/>
    </row>
    <row r="2021" spans="2:55" ht="14.25" customHeight="1" x14ac:dyDescent="0.55000000000000004">
      <c r="B2021" s="122"/>
      <c r="C2021" s="122"/>
      <c r="D2021" s="122"/>
      <c r="E2021" s="122"/>
      <c r="F2021" s="122"/>
      <c r="G2021" s="122"/>
      <c r="H2021" s="122"/>
      <c r="I2021" s="122"/>
      <c r="J2021" s="122"/>
      <c r="K2021" s="122"/>
      <c r="L2021" s="122"/>
      <c r="M2021" s="122"/>
      <c r="N2021" s="188"/>
      <c r="O2021" s="151"/>
      <c r="P2021" s="188"/>
      <c r="Q2021" s="151"/>
      <c r="R2021" s="188"/>
      <c r="S2021" s="151"/>
      <c r="T2021" s="188"/>
      <c r="U2021" s="151"/>
      <c r="V2021" s="188"/>
      <c r="W2021" s="151"/>
      <c r="X2021" s="188"/>
      <c r="Y2021" s="151"/>
      <c r="Z2021" s="188"/>
      <c r="AA2021" s="151"/>
      <c r="AB2021" s="188"/>
      <c r="AC2021" s="151"/>
      <c r="AD2021" s="188"/>
      <c r="AE2021" s="151"/>
      <c r="AF2021" s="188"/>
      <c r="AG2021" s="151"/>
      <c r="AH2021" s="219"/>
      <c r="AI2021" s="220"/>
      <c r="AJ2021" s="220"/>
      <c r="AK2021" s="220"/>
      <c r="AL2021" s="220"/>
      <c r="AM2021" s="220"/>
      <c r="AN2021" s="220"/>
      <c r="AO2021" s="220"/>
      <c r="AP2021" s="221"/>
      <c r="AQ2021" s="175"/>
      <c r="AR2021" s="176"/>
      <c r="AS2021" s="176"/>
      <c r="AT2021" s="176"/>
      <c r="AU2021" s="176"/>
      <c r="AV2021" s="176"/>
      <c r="AW2021" s="176"/>
      <c r="AX2021" s="176"/>
      <c r="AY2021" s="176"/>
      <c r="AZ2021" s="176"/>
      <c r="BA2021" s="176"/>
      <c r="BB2021" s="176"/>
      <c r="BC2021" s="177"/>
    </row>
    <row r="2022" spans="2:55" ht="14.25" customHeight="1" x14ac:dyDescent="0.55000000000000004">
      <c r="B2022" s="122"/>
      <c r="C2022" s="122"/>
      <c r="D2022" s="122"/>
      <c r="E2022" s="122"/>
      <c r="F2022" s="122"/>
      <c r="G2022" s="122"/>
      <c r="H2022" s="122"/>
      <c r="I2022" s="122"/>
      <c r="J2022" s="122"/>
      <c r="K2022" s="122"/>
      <c r="L2022" s="122"/>
      <c r="M2022" s="122"/>
      <c r="N2022" s="188"/>
      <c r="O2022" s="151"/>
      <c r="P2022" s="188"/>
      <c r="Q2022" s="151"/>
      <c r="R2022" s="188"/>
      <c r="S2022" s="151"/>
      <c r="T2022" s="188"/>
      <c r="U2022" s="151"/>
      <c r="V2022" s="188"/>
      <c r="W2022" s="151"/>
      <c r="X2022" s="188"/>
      <c r="Y2022" s="151"/>
      <c r="Z2022" s="188"/>
      <c r="AA2022" s="151"/>
      <c r="AB2022" s="188"/>
      <c r="AC2022" s="151"/>
      <c r="AD2022" s="188"/>
      <c r="AE2022" s="151"/>
      <c r="AF2022" s="188"/>
      <c r="AG2022" s="151"/>
      <c r="AH2022" s="255" t="str">
        <f>VLOOKUP($B2020,[1]D3_6!$B$5:$W$10,19,FALSE)&amp;""</f>
        <v/>
      </c>
      <c r="AI2022" s="220"/>
      <c r="AJ2022" s="220"/>
      <c r="AK2022" s="220"/>
      <c r="AL2022" s="220" t="s">
        <v>59</v>
      </c>
      <c r="AM2022" s="331" t="str">
        <f>VLOOKUP($B2020,[1]D3_6!$B$5:$W$10,20,FALSE)&amp;""</f>
        <v/>
      </c>
      <c r="AN2022" s="220"/>
      <c r="AO2022" s="220"/>
      <c r="AP2022" s="221"/>
      <c r="AQ2022" s="175"/>
      <c r="AR2022" s="176"/>
      <c r="AS2022" s="176"/>
      <c r="AT2022" s="176"/>
      <c r="AU2022" s="176"/>
      <c r="AV2022" s="176"/>
      <c r="AW2022" s="176"/>
      <c r="AX2022" s="176"/>
      <c r="AY2022" s="176"/>
      <c r="AZ2022" s="176"/>
      <c r="BA2022" s="176"/>
      <c r="BB2022" s="176"/>
      <c r="BC2022" s="177"/>
    </row>
    <row r="2023" spans="2:55" ht="14.25" customHeight="1" x14ac:dyDescent="0.55000000000000004">
      <c r="B2023" s="122"/>
      <c r="C2023" s="122"/>
      <c r="D2023" s="122"/>
      <c r="E2023" s="122"/>
      <c r="F2023" s="122"/>
      <c r="G2023" s="122"/>
      <c r="H2023" s="122"/>
      <c r="I2023" s="122"/>
      <c r="J2023" s="122"/>
      <c r="K2023" s="122"/>
      <c r="L2023" s="122"/>
      <c r="M2023" s="122"/>
      <c r="N2023" s="142"/>
      <c r="O2023" s="150"/>
      <c r="P2023" s="142"/>
      <c r="Q2023" s="150"/>
      <c r="R2023" s="142"/>
      <c r="S2023" s="150"/>
      <c r="T2023" s="142"/>
      <c r="U2023" s="150"/>
      <c r="V2023" s="142"/>
      <c r="W2023" s="150"/>
      <c r="X2023" s="142"/>
      <c r="Y2023" s="150"/>
      <c r="Z2023" s="142"/>
      <c r="AA2023" s="150"/>
      <c r="AB2023" s="142"/>
      <c r="AC2023" s="150"/>
      <c r="AD2023" s="142"/>
      <c r="AE2023" s="150"/>
      <c r="AF2023" s="142"/>
      <c r="AG2023" s="150"/>
      <c r="AH2023" s="248"/>
      <c r="AI2023" s="249"/>
      <c r="AJ2023" s="249"/>
      <c r="AK2023" s="249"/>
      <c r="AL2023" s="249"/>
      <c r="AM2023" s="249"/>
      <c r="AN2023" s="249"/>
      <c r="AO2023" s="249"/>
      <c r="AP2023" s="250"/>
      <c r="AQ2023" s="178"/>
      <c r="AR2023" s="179"/>
      <c r="AS2023" s="179"/>
      <c r="AT2023" s="179"/>
      <c r="AU2023" s="179"/>
      <c r="AV2023" s="179"/>
      <c r="AW2023" s="179"/>
      <c r="AX2023" s="179"/>
      <c r="AY2023" s="179"/>
      <c r="AZ2023" s="179"/>
      <c r="BA2023" s="179"/>
      <c r="BB2023" s="179"/>
      <c r="BC2023" s="180"/>
    </row>
    <row r="2024" spans="2:55" ht="14.25" customHeight="1" x14ac:dyDescent="0.55000000000000004">
      <c r="B2024" s="122" t="s">
        <v>6244</v>
      </c>
      <c r="C2024" s="122"/>
      <c r="D2024" s="122"/>
      <c r="E2024" s="122"/>
      <c r="F2024" s="122"/>
      <c r="G2024" s="122"/>
      <c r="H2024" s="122"/>
      <c r="I2024" s="122"/>
      <c r="J2024" s="122"/>
      <c r="K2024" s="122"/>
      <c r="L2024" s="122"/>
      <c r="M2024" s="122"/>
      <c r="N2024" s="140" t="str">
        <f>VLOOKUP($B2024,[1]D3_6!$B$5:$W$10,6,FALSE)&amp;""</f>
        <v/>
      </c>
      <c r="O2024" s="157"/>
      <c r="P2024" s="140" t="str">
        <f>VLOOKUP($B2024,[1]D3_6!$B$5:$W$10,7,FALSE)&amp;""</f>
        <v/>
      </c>
      <c r="Q2024" s="157"/>
      <c r="R2024" s="140" t="str">
        <f>VLOOKUP($B2024,[1]D3_6!$B$5:$W$10,8,FALSE)&amp;""</f>
        <v/>
      </c>
      <c r="S2024" s="157"/>
      <c r="T2024" s="140" t="str">
        <f>VLOOKUP($B2024,[1]D3_6!$B$5:$W$10,9,FALSE)&amp;""</f>
        <v/>
      </c>
      <c r="U2024" s="157"/>
      <c r="V2024" s="140" t="str">
        <f>VLOOKUP($B2024,[1]D3_6!$B$5:$W$10,10,FALSE)&amp;""</f>
        <v/>
      </c>
      <c r="W2024" s="157"/>
      <c r="X2024" s="140" t="str">
        <f>VLOOKUP($B2024,[1]D3_6!$B$5:$W$10,11,FALSE)&amp;""</f>
        <v/>
      </c>
      <c r="Y2024" s="157"/>
      <c r="Z2024" s="140" t="str">
        <f>VLOOKUP($B2024,[1]D3_6!$B$5:$W$10,12,FALSE)&amp;""</f>
        <v/>
      </c>
      <c r="AA2024" s="157"/>
      <c r="AB2024" s="140" t="str">
        <f>VLOOKUP($B2024,[1]D3_6!$B$5:$W$10,13,FALSE)&amp;""</f>
        <v/>
      </c>
      <c r="AC2024" s="157"/>
      <c r="AD2024" s="140" t="str">
        <f>VLOOKUP($B2024,[1]D3_6!$B$5:$W$10,14,FALSE)&amp;""</f>
        <v/>
      </c>
      <c r="AE2024" s="157"/>
      <c r="AF2024" s="140" t="str">
        <f>VLOOKUP($B2024,[1]D3_6!$B$5:$W$10,15,FALSE)&amp;""</f>
        <v/>
      </c>
      <c r="AG2024" s="157"/>
      <c r="AH2024" s="253" t="str">
        <f>VLOOKUP($B2024,[1]D3_6!$B$5:$W$10,17,FALSE)&amp;""</f>
        <v/>
      </c>
      <c r="AI2024" s="242"/>
      <c r="AJ2024" s="242"/>
      <c r="AK2024" s="242"/>
      <c r="AL2024" s="242" t="s">
        <v>59</v>
      </c>
      <c r="AM2024" s="330" t="str">
        <f>VLOOKUP($B2024,[1]D3_6!$B$5:$W$10,18,FALSE)&amp;""</f>
        <v/>
      </c>
      <c r="AN2024" s="242"/>
      <c r="AO2024" s="242"/>
      <c r="AP2024" s="243"/>
      <c r="AQ2024" s="260" t="str">
        <f>VLOOKUP($B2024,[1]D3_6!$B$5:$W$10,22,FALSE)&amp;""</f>
        <v/>
      </c>
      <c r="AR2024" s="173"/>
      <c r="AS2024" s="173"/>
      <c r="AT2024" s="173"/>
      <c r="AU2024" s="173"/>
      <c r="AV2024" s="173"/>
      <c r="AW2024" s="173"/>
      <c r="AX2024" s="173"/>
      <c r="AY2024" s="173"/>
      <c r="AZ2024" s="173"/>
      <c r="BA2024" s="173"/>
      <c r="BB2024" s="173"/>
      <c r="BC2024" s="174"/>
    </row>
    <row r="2025" spans="2:55" ht="14.25" customHeight="1" x14ac:dyDescent="0.55000000000000004">
      <c r="B2025" s="122"/>
      <c r="C2025" s="122"/>
      <c r="D2025" s="122"/>
      <c r="E2025" s="122"/>
      <c r="F2025" s="122"/>
      <c r="G2025" s="122"/>
      <c r="H2025" s="122"/>
      <c r="I2025" s="122"/>
      <c r="J2025" s="122"/>
      <c r="K2025" s="122"/>
      <c r="L2025" s="122"/>
      <c r="M2025" s="122"/>
      <c r="N2025" s="188"/>
      <c r="O2025" s="151"/>
      <c r="P2025" s="188"/>
      <c r="Q2025" s="151"/>
      <c r="R2025" s="188"/>
      <c r="S2025" s="151"/>
      <c r="T2025" s="188"/>
      <c r="U2025" s="151"/>
      <c r="V2025" s="188"/>
      <c r="W2025" s="151"/>
      <c r="X2025" s="188"/>
      <c r="Y2025" s="151"/>
      <c r="Z2025" s="188"/>
      <c r="AA2025" s="151"/>
      <c r="AB2025" s="188"/>
      <c r="AC2025" s="151"/>
      <c r="AD2025" s="188"/>
      <c r="AE2025" s="151"/>
      <c r="AF2025" s="188"/>
      <c r="AG2025" s="151"/>
      <c r="AH2025" s="219"/>
      <c r="AI2025" s="220"/>
      <c r="AJ2025" s="220"/>
      <c r="AK2025" s="220"/>
      <c r="AL2025" s="220"/>
      <c r="AM2025" s="220"/>
      <c r="AN2025" s="220"/>
      <c r="AO2025" s="220"/>
      <c r="AP2025" s="221"/>
      <c r="AQ2025" s="175"/>
      <c r="AR2025" s="176"/>
      <c r="AS2025" s="176"/>
      <c r="AT2025" s="176"/>
      <c r="AU2025" s="176"/>
      <c r="AV2025" s="176"/>
      <c r="AW2025" s="176"/>
      <c r="AX2025" s="176"/>
      <c r="AY2025" s="176"/>
      <c r="AZ2025" s="176"/>
      <c r="BA2025" s="176"/>
      <c r="BB2025" s="176"/>
      <c r="BC2025" s="177"/>
    </row>
    <row r="2026" spans="2:55" ht="14.25" customHeight="1" x14ac:dyDescent="0.55000000000000004">
      <c r="B2026" s="122"/>
      <c r="C2026" s="122"/>
      <c r="D2026" s="122"/>
      <c r="E2026" s="122"/>
      <c r="F2026" s="122"/>
      <c r="G2026" s="122"/>
      <c r="H2026" s="122"/>
      <c r="I2026" s="122"/>
      <c r="J2026" s="122"/>
      <c r="K2026" s="122"/>
      <c r="L2026" s="122"/>
      <c r="M2026" s="122"/>
      <c r="N2026" s="188"/>
      <c r="O2026" s="151"/>
      <c r="P2026" s="188"/>
      <c r="Q2026" s="151"/>
      <c r="R2026" s="188"/>
      <c r="S2026" s="151"/>
      <c r="T2026" s="188"/>
      <c r="U2026" s="151"/>
      <c r="V2026" s="188"/>
      <c r="W2026" s="151"/>
      <c r="X2026" s="188"/>
      <c r="Y2026" s="151"/>
      <c r="Z2026" s="188"/>
      <c r="AA2026" s="151"/>
      <c r="AB2026" s="188"/>
      <c r="AC2026" s="151"/>
      <c r="AD2026" s="188"/>
      <c r="AE2026" s="151"/>
      <c r="AF2026" s="188"/>
      <c r="AG2026" s="151"/>
      <c r="AH2026" s="255" t="str">
        <f>VLOOKUP($B2024,[1]D3_6!$B$5:$W$10,19,FALSE)&amp;""</f>
        <v/>
      </c>
      <c r="AI2026" s="220"/>
      <c r="AJ2026" s="220"/>
      <c r="AK2026" s="220"/>
      <c r="AL2026" s="220" t="s">
        <v>59</v>
      </c>
      <c r="AM2026" s="331" t="str">
        <f>VLOOKUP($B2024,[1]D3_6!$B$5:$W$10,20,FALSE)&amp;""</f>
        <v/>
      </c>
      <c r="AN2026" s="220"/>
      <c r="AO2026" s="220"/>
      <c r="AP2026" s="221"/>
      <c r="AQ2026" s="175"/>
      <c r="AR2026" s="176"/>
      <c r="AS2026" s="176"/>
      <c r="AT2026" s="176"/>
      <c r="AU2026" s="176"/>
      <c r="AV2026" s="176"/>
      <c r="AW2026" s="176"/>
      <c r="AX2026" s="176"/>
      <c r="AY2026" s="176"/>
      <c r="AZ2026" s="176"/>
      <c r="BA2026" s="176"/>
      <c r="BB2026" s="176"/>
      <c r="BC2026" s="177"/>
    </row>
    <row r="2027" spans="2:55" ht="14.25" customHeight="1" x14ac:dyDescent="0.55000000000000004">
      <c r="B2027" s="122"/>
      <c r="C2027" s="122"/>
      <c r="D2027" s="122"/>
      <c r="E2027" s="122"/>
      <c r="F2027" s="122"/>
      <c r="G2027" s="122"/>
      <c r="H2027" s="122"/>
      <c r="I2027" s="122"/>
      <c r="J2027" s="122"/>
      <c r="K2027" s="122"/>
      <c r="L2027" s="122"/>
      <c r="M2027" s="122"/>
      <c r="N2027" s="142"/>
      <c r="O2027" s="150"/>
      <c r="P2027" s="142"/>
      <c r="Q2027" s="150"/>
      <c r="R2027" s="142"/>
      <c r="S2027" s="150"/>
      <c r="T2027" s="142"/>
      <c r="U2027" s="150"/>
      <c r="V2027" s="142"/>
      <c r="W2027" s="150"/>
      <c r="X2027" s="142"/>
      <c r="Y2027" s="150"/>
      <c r="Z2027" s="142"/>
      <c r="AA2027" s="150"/>
      <c r="AB2027" s="142"/>
      <c r="AC2027" s="150"/>
      <c r="AD2027" s="142"/>
      <c r="AE2027" s="150"/>
      <c r="AF2027" s="142"/>
      <c r="AG2027" s="150"/>
      <c r="AH2027" s="248"/>
      <c r="AI2027" s="249"/>
      <c r="AJ2027" s="249"/>
      <c r="AK2027" s="249"/>
      <c r="AL2027" s="249"/>
      <c r="AM2027" s="249"/>
      <c r="AN2027" s="249"/>
      <c r="AO2027" s="249"/>
      <c r="AP2027" s="250"/>
      <c r="AQ2027" s="178"/>
      <c r="AR2027" s="179"/>
      <c r="AS2027" s="179"/>
      <c r="AT2027" s="179"/>
      <c r="AU2027" s="179"/>
      <c r="AV2027" s="179"/>
      <c r="AW2027" s="179"/>
      <c r="AX2027" s="179"/>
      <c r="AY2027" s="179"/>
      <c r="AZ2027" s="179"/>
      <c r="BA2027" s="179"/>
      <c r="BB2027" s="179"/>
      <c r="BC2027" s="180"/>
    </row>
    <row r="2028" spans="2:55" ht="14.25" customHeight="1" x14ac:dyDescent="0.55000000000000004">
      <c r="B2028" s="122" t="s">
        <v>6245</v>
      </c>
      <c r="C2028" s="122"/>
      <c r="D2028" s="122"/>
      <c r="E2028" s="122"/>
      <c r="F2028" s="122"/>
      <c r="G2028" s="122"/>
      <c r="H2028" s="122"/>
      <c r="I2028" s="122"/>
      <c r="J2028" s="122"/>
      <c r="K2028" s="122"/>
      <c r="L2028" s="122"/>
      <c r="M2028" s="122"/>
      <c r="N2028" s="140" t="str">
        <f>VLOOKUP($B2028,[1]D3_6!$B$5:$W$10,6,FALSE)&amp;""</f>
        <v/>
      </c>
      <c r="O2028" s="157"/>
      <c r="P2028" s="140" t="str">
        <f>VLOOKUP($B2028,[1]D3_6!$B$5:$W$10,7,FALSE)&amp;""</f>
        <v/>
      </c>
      <c r="Q2028" s="157"/>
      <c r="R2028" s="140" t="str">
        <f>VLOOKUP($B2028,[1]D3_6!$B$5:$W$10,8,FALSE)&amp;""</f>
        <v/>
      </c>
      <c r="S2028" s="157"/>
      <c r="T2028" s="140" t="str">
        <f>VLOOKUP($B2028,[1]D3_6!$B$5:$W$10,9,FALSE)&amp;""</f>
        <v/>
      </c>
      <c r="U2028" s="157"/>
      <c r="V2028" s="140" t="str">
        <f>VLOOKUP($B2028,[1]D3_6!$B$5:$W$10,10,FALSE)&amp;""</f>
        <v/>
      </c>
      <c r="W2028" s="157"/>
      <c r="X2028" s="140" t="str">
        <f>VLOOKUP($B2028,[1]D3_6!$B$5:$W$10,11,FALSE)&amp;""</f>
        <v/>
      </c>
      <c r="Y2028" s="157"/>
      <c r="Z2028" s="140" t="str">
        <f>VLOOKUP($B2028,[1]D3_6!$B$5:$W$10,12,FALSE)&amp;""</f>
        <v/>
      </c>
      <c r="AA2028" s="157"/>
      <c r="AB2028" s="140" t="str">
        <f>VLOOKUP($B2028,[1]D3_6!$B$5:$W$10,13,FALSE)&amp;""</f>
        <v/>
      </c>
      <c r="AC2028" s="157"/>
      <c r="AD2028" s="140" t="str">
        <f>VLOOKUP($B2028,[1]D3_6!$B$5:$W$10,14,FALSE)&amp;""</f>
        <v/>
      </c>
      <c r="AE2028" s="157"/>
      <c r="AF2028" s="140" t="str">
        <f>VLOOKUP($B2028,[1]D3_6!$B$5:$W$10,15,FALSE)&amp;""</f>
        <v/>
      </c>
      <c r="AG2028" s="157"/>
      <c r="AH2028" s="253" t="str">
        <f>VLOOKUP($B2028,[1]D3_6!$B$5:$W$10,17,FALSE)&amp;""</f>
        <v/>
      </c>
      <c r="AI2028" s="242"/>
      <c r="AJ2028" s="242"/>
      <c r="AK2028" s="242"/>
      <c r="AL2028" s="242" t="s">
        <v>59</v>
      </c>
      <c r="AM2028" s="330" t="str">
        <f>VLOOKUP($B2028,[1]D3_6!$B$5:$W$10,18,FALSE)&amp;""</f>
        <v/>
      </c>
      <c r="AN2028" s="242"/>
      <c r="AO2028" s="242"/>
      <c r="AP2028" s="243"/>
      <c r="AQ2028" s="260" t="str">
        <f>VLOOKUP($B2028,[1]D3_6!$B$5:$W$10,22,FALSE)&amp;""</f>
        <v/>
      </c>
      <c r="AR2028" s="173"/>
      <c r="AS2028" s="173"/>
      <c r="AT2028" s="173"/>
      <c r="AU2028" s="173"/>
      <c r="AV2028" s="173"/>
      <c r="AW2028" s="173"/>
      <c r="AX2028" s="173"/>
      <c r="AY2028" s="173"/>
      <c r="AZ2028" s="173"/>
      <c r="BA2028" s="173"/>
      <c r="BB2028" s="173"/>
      <c r="BC2028" s="174"/>
    </row>
    <row r="2029" spans="2:55" ht="14.25" customHeight="1" x14ac:dyDescent="0.55000000000000004">
      <c r="B2029" s="122"/>
      <c r="C2029" s="122"/>
      <c r="D2029" s="122"/>
      <c r="E2029" s="122"/>
      <c r="F2029" s="122"/>
      <c r="G2029" s="122"/>
      <c r="H2029" s="122"/>
      <c r="I2029" s="122"/>
      <c r="J2029" s="122"/>
      <c r="K2029" s="122"/>
      <c r="L2029" s="122"/>
      <c r="M2029" s="122"/>
      <c r="N2029" s="188"/>
      <c r="O2029" s="151"/>
      <c r="P2029" s="188"/>
      <c r="Q2029" s="151"/>
      <c r="R2029" s="188"/>
      <c r="S2029" s="151"/>
      <c r="T2029" s="188"/>
      <c r="U2029" s="151"/>
      <c r="V2029" s="188"/>
      <c r="W2029" s="151"/>
      <c r="X2029" s="188"/>
      <c r="Y2029" s="151"/>
      <c r="Z2029" s="188"/>
      <c r="AA2029" s="151"/>
      <c r="AB2029" s="188"/>
      <c r="AC2029" s="151"/>
      <c r="AD2029" s="188"/>
      <c r="AE2029" s="151"/>
      <c r="AF2029" s="188"/>
      <c r="AG2029" s="151"/>
      <c r="AH2029" s="219"/>
      <c r="AI2029" s="220"/>
      <c r="AJ2029" s="220"/>
      <c r="AK2029" s="220"/>
      <c r="AL2029" s="220"/>
      <c r="AM2029" s="220"/>
      <c r="AN2029" s="220"/>
      <c r="AO2029" s="220"/>
      <c r="AP2029" s="221"/>
      <c r="AQ2029" s="175"/>
      <c r="AR2029" s="176"/>
      <c r="AS2029" s="176"/>
      <c r="AT2029" s="176"/>
      <c r="AU2029" s="176"/>
      <c r="AV2029" s="176"/>
      <c r="AW2029" s="176"/>
      <c r="AX2029" s="176"/>
      <c r="AY2029" s="176"/>
      <c r="AZ2029" s="176"/>
      <c r="BA2029" s="176"/>
      <c r="BB2029" s="176"/>
      <c r="BC2029" s="177"/>
    </row>
    <row r="2030" spans="2:55" ht="14.25" customHeight="1" x14ac:dyDescent="0.55000000000000004">
      <c r="B2030" s="122"/>
      <c r="C2030" s="122"/>
      <c r="D2030" s="122"/>
      <c r="E2030" s="122"/>
      <c r="F2030" s="122"/>
      <c r="G2030" s="122"/>
      <c r="H2030" s="122"/>
      <c r="I2030" s="122"/>
      <c r="J2030" s="122"/>
      <c r="K2030" s="122"/>
      <c r="L2030" s="122"/>
      <c r="M2030" s="122"/>
      <c r="N2030" s="188"/>
      <c r="O2030" s="151"/>
      <c r="P2030" s="188"/>
      <c r="Q2030" s="151"/>
      <c r="R2030" s="188"/>
      <c r="S2030" s="151"/>
      <c r="T2030" s="188"/>
      <c r="U2030" s="151"/>
      <c r="V2030" s="188"/>
      <c r="W2030" s="151"/>
      <c r="X2030" s="188"/>
      <c r="Y2030" s="151"/>
      <c r="Z2030" s="188"/>
      <c r="AA2030" s="151"/>
      <c r="AB2030" s="188"/>
      <c r="AC2030" s="151"/>
      <c r="AD2030" s="188"/>
      <c r="AE2030" s="151"/>
      <c r="AF2030" s="188"/>
      <c r="AG2030" s="151"/>
      <c r="AH2030" s="255" t="str">
        <f>VLOOKUP($B2028,[1]D3_6!$B$5:$W$10,19,FALSE)&amp;""</f>
        <v/>
      </c>
      <c r="AI2030" s="220"/>
      <c r="AJ2030" s="220"/>
      <c r="AK2030" s="220"/>
      <c r="AL2030" s="220" t="s">
        <v>59</v>
      </c>
      <c r="AM2030" s="331" t="str">
        <f>VLOOKUP($B2028,[1]D3_6!$B$5:$W$10,20,FALSE)&amp;""</f>
        <v/>
      </c>
      <c r="AN2030" s="220"/>
      <c r="AO2030" s="220"/>
      <c r="AP2030" s="221"/>
      <c r="AQ2030" s="175"/>
      <c r="AR2030" s="176"/>
      <c r="AS2030" s="176"/>
      <c r="AT2030" s="176"/>
      <c r="AU2030" s="176"/>
      <c r="AV2030" s="176"/>
      <c r="AW2030" s="176"/>
      <c r="AX2030" s="176"/>
      <c r="AY2030" s="176"/>
      <c r="AZ2030" s="176"/>
      <c r="BA2030" s="176"/>
      <c r="BB2030" s="176"/>
      <c r="BC2030" s="177"/>
    </row>
    <row r="2031" spans="2:55" ht="14.25" customHeight="1" x14ac:dyDescent="0.55000000000000004">
      <c r="B2031" s="122"/>
      <c r="C2031" s="122"/>
      <c r="D2031" s="122"/>
      <c r="E2031" s="122"/>
      <c r="F2031" s="122"/>
      <c r="G2031" s="122"/>
      <c r="H2031" s="122"/>
      <c r="I2031" s="122"/>
      <c r="J2031" s="122"/>
      <c r="K2031" s="122"/>
      <c r="L2031" s="122"/>
      <c r="M2031" s="122"/>
      <c r="N2031" s="142"/>
      <c r="O2031" s="150"/>
      <c r="P2031" s="142"/>
      <c r="Q2031" s="150"/>
      <c r="R2031" s="142"/>
      <c r="S2031" s="150"/>
      <c r="T2031" s="142"/>
      <c r="U2031" s="150"/>
      <c r="V2031" s="142"/>
      <c r="W2031" s="150"/>
      <c r="X2031" s="142"/>
      <c r="Y2031" s="150"/>
      <c r="Z2031" s="142"/>
      <c r="AA2031" s="150"/>
      <c r="AB2031" s="142"/>
      <c r="AC2031" s="150"/>
      <c r="AD2031" s="142"/>
      <c r="AE2031" s="150"/>
      <c r="AF2031" s="142"/>
      <c r="AG2031" s="150"/>
      <c r="AH2031" s="248"/>
      <c r="AI2031" s="249"/>
      <c r="AJ2031" s="249"/>
      <c r="AK2031" s="249"/>
      <c r="AL2031" s="249"/>
      <c r="AM2031" s="249"/>
      <c r="AN2031" s="249"/>
      <c r="AO2031" s="249"/>
      <c r="AP2031" s="250"/>
      <c r="AQ2031" s="178"/>
      <c r="AR2031" s="179"/>
      <c r="AS2031" s="179"/>
      <c r="AT2031" s="179"/>
      <c r="AU2031" s="179"/>
      <c r="AV2031" s="179"/>
      <c r="AW2031" s="179"/>
      <c r="AX2031" s="179"/>
      <c r="AY2031" s="179"/>
      <c r="AZ2031" s="179"/>
      <c r="BA2031" s="179"/>
      <c r="BB2031" s="179"/>
      <c r="BC2031" s="180"/>
    </row>
    <row r="2032" spans="2:55" ht="14.25" customHeight="1" x14ac:dyDescent="0.55000000000000004">
      <c r="B2032" s="122" t="s">
        <v>78</v>
      </c>
      <c r="C2032" s="122"/>
      <c r="D2032" s="122"/>
      <c r="E2032" s="122"/>
      <c r="F2032" s="122"/>
      <c r="G2032" s="122"/>
      <c r="H2032" s="122"/>
      <c r="I2032" s="122"/>
      <c r="J2032" s="122"/>
      <c r="K2032" s="122"/>
      <c r="L2032" s="122"/>
      <c r="M2032" s="122"/>
      <c r="N2032" s="140" t="str">
        <f>VLOOKUP($B2032,[1]D3_6!$B$5:$W$10,6,FALSE)&amp;""</f>
        <v/>
      </c>
      <c r="O2032" s="157"/>
      <c r="P2032" s="140" t="str">
        <f>VLOOKUP($B2032,[1]D3_6!$B$5:$W$10,7,FALSE)&amp;""</f>
        <v/>
      </c>
      <c r="Q2032" s="157"/>
      <c r="R2032" s="140" t="str">
        <f>VLOOKUP($B2032,[1]D3_6!$B$5:$W$10,8,FALSE)&amp;""</f>
        <v/>
      </c>
      <c r="S2032" s="157"/>
      <c r="T2032" s="140" t="str">
        <f>VLOOKUP($B2032,[1]D3_6!$B$5:$W$10,9,FALSE)&amp;""</f>
        <v/>
      </c>
      <c r="U2032" s="157"/>
      <c r="V2032" s="140" t="str">
        <f>VLOOKUP($B2032,[1]D3_6!$B$5:$W$10,10,FALSE)&amp;""</f>
        <v/>
      </c>
      <c r="W2032" s="157"/>
      <c r="X2032" s="140" t="str">
        <f>VLOOKUP($B2032,[1]D3_6!$B$5:$W$10,11,FALSE)&amp;""</f>
        <v/>
      </c>
      <c r="Y2032" s="157"/>
      <c r="Z2032" s="140" t="str">
        <f>VLOOKUP($B2032,[1]D3_6!$B$5:$W$10,12,FALSE)&amp;""</f>
        <v/>
      </c>
      <c r="AA2032" s="157"/>
      <c r="AB2032" s="140" t="str">
        <f>VLOOKUP($B2032,[1]D3_6!$B$5:$W$10,13,FALSE)&amp;""</f>
        <v/>
      </c>
      <c r="AC2032" s="157"/>
      <c r="AD2032" s="140" t="str">
        <f>VLOOKUP($B2032,[1]D3_6!$B$5:$W$10,14,FALSE)&amp;""</f>
        <v/>
      </c>
      <c r="AE2032" s="157"/>
      <c r="AF2032" s="140" t="str">
        <f>VLOOKUP($B2032,[1]D3_6!$B$5:$W$10,15,FALSE)&amp;""</f>
        <v/>
      </c>
      <c r="AG2032" s="157"/>
      <c r="AH2032" s="253" t="str">
        <f>VLOOKUP($B2032,[1]D3_6!$B$5:$W$10,17,FALSE)&amp;""</f>
        <v/>
      </c>
      <c r="AI2032" s="242"/>
      <c r="AJ2032" s="242"/>
      <c r="AK2032" s="242"/>
      <c r="AL2032" s="242" t="s">
        <v>59</v>
      </c>
      <c r="AM2032" s="330" t="str">
        <f>VLOOKUP($B2032,[1]D3_6!$B$5:$W$10,18,FALSE)&amp;""</f>
        <v/>
      </c>
      <c r="AN2032" s="242"/>
      <c r="AO2032" s="242"/>
      <c r="AP2032" s="243"/>
      <c r="AQ2032" s="260" t="str">
        <f>VLOOKUP($B2032,[1]D3_6!$B$5:$W$10,22,FALSE)&amp;""</f>
        <v/>
      </c>
      <c r="AR2032" s="173"/>
      <c r="AS2032" s="173"/>
      <c r="AT2032" s="173"/>
      <c r="AU2032" s="173"/>
      <c r="AV2032" s="173"/>
      <c r="AW2032" s="173"/>
      <c r="AX2032" s="173"/>
      <c r="AY2032" s="173"/>
      <c r="AZ2032" s="173"/>
      <c r="BA2032" s="173"/>
      <c r="BB2032" s="173"/>
      <c r="BC2032" s="174"/>
    </row>
    <row r="2033" spans="1:56" ht="14.25" customHeight="1" x14ac:dyDescent="0.55000000000000004">
      <c r="B2033" s="122"/>
      <c r="C2033" s="122"/>
      <c r="D2033" s="122"/>
      <c r="E2033" s="122"/>
      <c r="F2033" s="122"/>
      <c r="G2033" s="122"/>
      <c r="H2033" s="122"/>
      <c r="I2033" s="122"/>
      <c r="J2033" s="122"/>
      <c r="K2033" s="122"/>
      <c r="L2033" s="122"/>
      <c r="M2033" s="122"/>
      <c r="N2033" s="188"/>
      <c r="O2033" s="151"/>
      <c r="P2033" s="188"/>
      <c r="Q2033" s="151"/>
      <c r="R2033" s="188"/>
      <c r="S2033" s="151"/>
      <c r="T2033" s="188"/>
      <c r="U2033" s="151"/>
      <c r="V2033" s="188"/>
      <c r="W2033" s="151"/>
      <c r="X2033" s="188"/>
      <c r="Y2033" s="151"/>
      <c r="Z2033" s="188"/>
      <c r="AA2033" s="151"/>
      <c r="AB2033" s="188"/>
      <c r="AC2033" s="151"/>
      <c r="AD2033" s="188"/>
      <c r="AE2033" s="151"/>
      <c r="AF2033" s="188"/>
      <c r="AG2033" s="151"/>
      <c r="AH2033" s="219"/>
      <c r="AI2033" s="220"/>
      <c r="AJ2033" s="220"/>
      <c r="AK2033" s="220"/>
      <c r="AL2033" s="220"/>
      <c r="AM2033" s="220"/>
      <c r="AN2033" s="220"/>
      <c r="AO2033" s="220"/>
      <c r="AP2033" s="221"/>
      <c r="AQ2033" s="175"/>
      <c r="AR2033" s="176"/>
      <c r="AS2033" s="176"/>
      <c r="AT2033" s="176"/>
      <c r="AU2033" s="176"/>
      <c r="AV2033" s="176"/>
      <c r="AW2033" s="176"/>
      <c r="AX2033" s="176"/>
      <c r="AY2033" s="176"/>
      <c r="AZ2033" s="176"/>
      <c r="BA2033" s="176"/>
      <c r="BB2033" s="176"/>
      <c r="BC2033" s="177"/>
    </row>
    <row r="2034" spans="1:56" ht="14.25" customHeight="1" x14ac:dyDescent="0.55000000000000004">
      <c r="B2034" s="122"/>
      <c r="C2034" s="122"/>
      <c r="D2034" s="122"/>
      <c r="E2034" s="122"/>
      <c r="F2034" s="122"/>
      <c r="G2034" s="122"/>
      <c r="H2034" s="122"/>
      <c r="I2034" s="122"/>
      <c r="J2034" s="122"/>
      <c r="K2034" s="122"/>
      <c r="L2034" s="122"/>
      <c r="M2034" s="122"/>
      <c r="N2034" s="188"/>
      <c r="O2034" s="151"/>
      <c r="P2034" s="188"/>
      <c r="Q2034" s="151"/>
      <c r="R2034" s="188"/>
      <c r="S2034" s="151"/>
      <c r="T2034" s="188"/>
      <c r="U2034" s="151"/>
      <c r="V2034" s="188"/>
      <c r="W2034" s="151"/>
      <c r="X2034" s="188"/>
      <c r="Y2034" s="151"/>
      <c r="Z2034" s="188"/>
      <c r="AA2034" s="151"/>
      <c r="AB2034" s="188"/>
      <c r="AC2034" s="151"/>
      <c r="AD2034" s="188"/>
      <c r="AE2034" s="151"/>
      <c r="AF2034" s="188"/>
      <c r="AG2034" s="151"/>
      <c r="AH2034" s="255" t="str">
        <f>VLOOKUP($B2032,[1]D3_6!$B$5:$W$10,19,FALSE)&amp;""</f>
        <v/>
      </c>
      <c r="AI2034" s="220"/>
      <c r="AJ2034" s="220"/>
      <c r="AK2034" s="220"/>
      <c r="AL2034" s="220" t="s">
        <v>59</v>
      </c>
      <c r="AM2034" s="331" t="str">
        <f>VLOOKUP($B2032,[1]D3_6!$B$5:$W$10,20,FALSE)&amp;""</f>
        <v/>
      </c>
      <c r="AN2034" s="220"/>
      <c r="AO2034" s="220"/>
      <c r="AP2034" s="221"/>
      <c r="AQ2034" s="175"/>
      <c r="AR2034" s="176"/>
      <c r="AS2034" s="176"/>
      <c r="AT2034" s="176"/>
      <c r="AU2034" s="176"/>
      <c r="AV2034" s="176"/>
      <c r="AW2034" s="176"/>
      <c r="AX2034" s="176"/>
      <c r="AY2034" s="176"/>
      <c r="AZ2034" s="176"/>
      <c r="BA2034" s="176"/>
      <c r="BB2034" s="176"/>
      <c r="BC2034" s="177"/>
    </row>
    <row r="2035" spans="1:56" ht="14.25" customHeight="1" x14ac:dyDescent="0.55000000000000004">
      <c r="B2035" s="122"/>
      <c r="C2035" s="122"/>
      <c r="D2035" s="122"/>
      <c r="E2035" s="122"/>
      <c r="F2035" s="122"/>
      <c r="G2035" s="122"/>
      <c r="H2035" s="122"/>
      <c r="I2035" s="122"/>
      <c r="J2035" s="122"/>
      <c r="K2035" s="122"/>
      <c r="L2035" s="122"/>
      <c r="M2035" s="122"/>
      <c r="N2035" s="142"/>
      <c r="O2035" s="150"/>
      <c r="P2035" s="142"/>
      <c r="Q2035" s="150"/>
      <c r="R2035" s="142"/>
      <c r="S2035" s="150"/>
      <c r="T2035" s="142"/>
      <c r="U2035" s="150"/>
      <c r="V2035" s="142"/>
      <c r="W2035" s="150"/>
      <c r="X2035" s="142"/>
      <c r="Y2035" s="150"/>
      <c r="Z2035" s="142"/>
      <c r="AA2035" s="150"/>
      <c r="AB2035" s="142"/>
      <c r="AC2035" s="150"/>
      <c r="AD2035" s="142"/>
      <c r="AE2035" s="150"/>
      <c r="AF2035" s="142"/>
      <c r="AG2035" s="150"/>
      <c r="AH2035" s="248"/>
      <c r="AI2035" s="249"/>
      <c r="AJ2035" s="249"/>
      <c r="AK2035" s="249"/>
      <c r="AL2035" s="249"/>
      <c r="AM2035" s="249"/>
      <c r="AN2035" s="249"/>
      <c r="AO2035" s="249"/>
      <c r="AP2035" s="250"/>
      <c r="AQ2035" s="178"/>
      <c r="AR2035" s="179"/>
      <c r="AS2035" s="179"/>
      <c r="AT2035" s="179"/>
      <c r="AU2035" s="179"/>
      <c r="AV2035" s="179"/>
      <c r="AW2035" s="179"/>
      <c r="AX2035" s="179"/>
      <c r="AY2035" s="179"/>
      <c r="AZ2035" s="179"/>
      <c r="BA2035" s="179"/>
      <c r="BB2035" s="179"/>
      <c r="BC2035" s="180"/>
    </row>
    <row r="2036" spans="1:56" ht="14.25" customHeight="1" x14ac:dyDescent="0.55000000000000004">
      <c r="A2036" s="93"/>
      <c r="B2036" s="59" t="s">
        <v>7236</v>
      </c>
    </row>
    <row r="2037" spans="1:56" ht="14.25" customHeight="1" x14ac:dyDescent="0.55000000000000004">
      <c r="A2037" s="93"/>
    </row>
    <row r="2038" spans="1:56" ht="14.25" customHeight="1" x14ac:dyDescent="0.55000000000000004">
      <c r="A2038" s="93" t="s">
        <v>6785</v>
      </c>
    </row>
    <row r="2039" spans="1:56" ht="14.25" customHeight="1" x14ac:dyDescent="0.55000000000000004">
      <c r="A2039" s="93"/>
    </row>
    <row r="2040" spans="1:56" ht="14.25" customHeight="1" x14ac:dyDescent="0.55000000000000004">
      <c r="B2040" s="138" t="s">
        <v>39</v>
      </c>
      <c r="C2040" s="138"/>
      <c r="D2040" s="138"/>
      <c r="E2040" s="138"/>
      <c r="F2040" s="138"/>
      <c r="G2040" s="138"/>
      <c r="H2040" s="138"/>
      <c r="I2040" s="138"/>
      <c r="J2040" s="138"/>
      <c r="K2040" s="138"/>
      <c r="L2040" s="138"/>
      <c r="M2040" s="138"/>
      <c r="N2040" s="138"/>
      <c r="O2040" s="138"/>
      <c r="P2040" s="138"/>
      <c r="Q2040" s="138"/>
      <c r="R2040" s="138"/>
      <c r="S2040" s="145" t="s">
        <v>76</v>
      </c>
      <c r="T2040" s="147"/>
      <c r="AJ2040" s="59"/>
    </row>
    <row r="2041" spans="1:56" ht="14.25" customHeight="1" x14ac:dyDescent="0.55000000000000004">
      <c r="B2041" s="122" t="s">
        <v>6736</v>
      </c>
      <c r="C2041" s="122"/>
      <c r="D2041" s="122"/>
      <c r="E2041" s="122"/>
      <c r="F2041" s="122"/>
      <c r="G2041" s="122"/>
      <c r="H2041" s="122"/>
      <c r="I2041" s="122"/>
      <c r="J2041" s="122"/>
      <c r="K2041" s="122"/>
      <c r="L2041" s="122"/>
      <c r="M2041" s="122"/>
      <c r="N2041" s="122"/>
      <c r="O2041" s="122"/>
      <c r="P2041" s="122"/>
      <c r="Q2041" s="122"/>
      <c r="R2041" s="122"/>
      <c r="S2041" s="139" t="str">
        <f>[1]D3!G905&amp;""</f>
        <v/>
      </c>
      <c r="T2041" s="138"/>
      <c r="V2041" s="57" t="s">
        <v>6140</v>
      </c>
      <c r="W2041" s="73"/>
      <c r="AJ2041" s="59"/>
    </row>
    <row r="2042" spans="1:56" ht="14.25" customHeight="1" x14ac:dyDescent="0.55000000000000004">
      <c r="B2042" s="122"/>
      <c r="C2042" s="122"/>
      <c r="D2042" s="122"/>
      <c r="E2042" s="122"/>
      <c r="F2042" s="122"/>
      <c r="G2042" s="122"/>
      <c r="H2042" s="122"/>
      <c r="I2042" s="122"/>
      <c r="J2042" s="122"/>
      <c r="K2042" s="122"/>
      <c r="L2042" s="122"/>
      <c r="M2042" s="122"/>
      <c r="N2042" s="122"/>
      <c r="O2042" s="122"/>
      <c r="P2042" s="122"/>
      <c r="Q2042" s="122"/>
      <c r="R2042" s="122"/>
      <c r="S2042" s="138"/>
      <c r="T2042" s="138"/>
      <c r="V2042" s="59" t="s">
        <v>6141</v>
      </c>
    </row>
    <row r="2043" spans="1:56" ht="14.25" customHeight="1" x14ac:dyDescent="0.55000000000000004">
      <c r="A2043" s="93"/>
    </row>
    <row r="2044" spans="1:56" ht="14.25" customHeight="1" x14ac:dyDescent="0.55000000000000004">
      <c r="A2044" s="131" t="s">
        <v>7634</v>
      </c>
      <c r="B2044" s="131"/>
      <c r="C2044" s="131"/>
      <c r="D2044" s="131"/>
      <c r="E2044" s="131"/>
      <c r="F2044" s="131"/>
      <c r="G2044" s="131"/>
      <c r="H2044" s="131"/>
      <c r="I2044" s="131"/>
      <c r="J2044" s="131"/>
      <c r="K2044" s="131"/>
      <c r="L2044" s="131"/>
      <c r="M2044" s="131"/>
      <c r="N2044" s="131"/>
      <c r="O2044" s="131"/>
      <c r="P2044" s="131"/>
      <c r="Q2044" s="131"/>
      <c r="R2044" s="131"/>
      <c r="S2044" s="131"/>
      <c r="T2044" s="131"/>
      <c r="U2044" s="131"/>
      <c r="V2044" s="131"/>
      <c r="W2044" s="131"/>
      <c r="X2044" s="131"/>
      <c r="Y2044" s="131"/>
      <c r="Z2044" s="131"/>
      <c r="AA2044" s="131"/>
      <c r="AB2044" s="131"/>
      <c r="AC2044" s="131"/>
      <c r="AD2044" s="131"/>
      <c r="AE2044" s="131"/>
      <c r="AF2044" s="131"/>
      <c r="AG2044" s="131"/>
      <c r="AH2044" s="131"/>
      <c r="AI2044" s="131"/>
      <c r="AJ2044" s="131"/>
      <c r="AK2044" s="131"/>
      <c r="AL2044" s="131"/>
      <c r="AM2044" s="131"/>
      <c r="AN2044" s="131"/>
      <c r="AO2044" s="131"/>
      <c r="AP2044" s="131"/>
      <c r="AQ2044" s="131"/>
      <c r="AR2044" s="131"/>
      <c r="AS2044" s="131"/>
      <c r="AT2044" s="131"/>
      <c r="AU2044" s="131"/>
      <c r="AV2044" s="131"/>
      <c r="AW2044" s="131"/>
      <c r="AX2044" s="131"/>
      <c r="AY2044" s="131"/>
      <c r="AZ2044" s="131"/>
      <c r="BA2044" s="131"/>
      <c r="BB2044" s="131"/>
      <c r="BC2044" s="131"/>
      <c r="BD2044" s="131"/>
    </row>
    <row r="2045" spans="1:56" ht="14.25" customHeight="1" x14ac:dyDescent="0.55000000000000004">
      <c r="A2045" s="131"/>
      <c r="B2045" s="131"/>
      <c r="C2045" s="131"/>
      <c r="D2045" s="131"/>
      <c r="E2045" s="131"/>
      <c r="F2045" s="131"/>
      <c r="G2045" s="131"/>
      <c r="H2045" s="131"/>
      <c r="I2045" s="131"/>
      <c r="J2045" s="131"/>
      <c r="K2045" s="131"/>
      <c r="L2045" s="131"/>
      <c r="M2045" s="131"/>
      <c r="N2045" s="131"/>
      <c r="O2045" s="131"/>
      <c r="P2045" s="131"/>
      <c r="Q2045" s="131"/>
      <c r="R2045" s="131"/>
      <c r="S2045" s="131"/>
      <c r="T2045" s="131"/>
      <c r="U2045" s="131"/>
      <c r="V2045" s="131"/>
      <c r="W2045" s="131"/>
      <c r="X2045" s="131"/>
      <c r="Y2045" s="131"/>
      <c r="Z2045" s="131"/>
      <c r="AA2045" s="131"/>
      <c r="AB2045" s="131"/>
      <c r="AC2045" s="131"/>
      <c r="AD2045" s="131"/>
      <c r="AE2045" s="131"/>
      <c r="AF2045" s="131"/>
      <c r="AG2045" s="131"/>
      <c r="AH2045" s="131"/>
      <c r="AI2045" s="131"/>
      <c r="AJ2045" s="131"/>
      <c r="AK2045" s="131"/>
      <c r="AL2045" s="131"/>
      <c r="AM2045" s="131"/>
      <c r="AN2045" s="131"/>
      <c r="AO2045" s="131"/>
      <c r="AP2045" s="131"/>
      <c r="AQ2045" s="131"/>
      <c r="AR2045" s="131"/>
      <c r="AS2045" s="131"/>
      <c r="AT2045" s="131"/>
      <c r="AU2045" s="131"/>
      <c r="AV2045" s="131"/>
      <c r="AW2045" s="131"/>
      <c r="AX2045" s="131"/>
      <c r="AY2045" s="131"/>
      <c r="AZ2045" s="131"/>
      <c r="BA2045" s="131"/>
      <c r="BB2045" s="131"/>
      <c r="BC2045" s="131"/>
      <c r="BD2045" s="131"/>
    </row>
    <row r="2046" spans="1:56" ht="14.25" customHeight="1" x14ac:dyDescent="0.55000000000000004">
      <c r="A2046" s="131"/>
      <c r="B2046" s="131"/>
      <c r="C2046" s="131"/>
      <c r="D2046" s="131"/>
      <c r="E2046" s="131"/>
      <c r="F2046" s="131"/>
      <c r="G2046" s="131"/>
      <c r="H2046" s="131"/>
      <c r="I2046" s="131"/>
      <c r="J2046" s="131"/>
      <c r="K2046" s="131"/>
      <c r="L2046" s="131"/>
      <c r="M2046" s="131"/>
      <c r="N2046" s="131"/>
      <c r="O2046" s="131"/>
      <c r="P2046" s="131"/>
      <c r="Q2046" s="131"/>
      <c r="R2046" s="131"/>
      <c r="S2046" s="131"/>
      <c r="T2046" s="131"/>
      <c r="U2046" s="131"/>
      <c r="V2046" s="131"/>
      <c r="W2046" s="131"/>
      <c r="X2046" s="131"/>
      <c r="Y2046" s="131"/>
      <c r="Z2046" s="131"/>
      <c r="AA2046" s="131"/>
      <c r="AB2046" s="131"/>
      <c r="AC2046" s="131"/>
      <c r="AD2046" s="131"/>
      <c r="AE2046" s="131"/>
      <c r="AF2046" s="131"/>
      <c r="AG2046" s="131"/>
      <c r="AH2046" s="131"/>
      <c r="AI2046" s="131"/>
      <c r="AJ2046" s="131"/>
      <c r="AK2046" s="131"/>
      <c r="AL2046" s="131"/>
      <c r="AM2046" s="131"/>
      <c r="AN2046" s="131"/>
      <c r="AO2046" s="131"/>
      <c r="AP2046" s="131"/>
      <c r="AQ2046" s="131"/>
      <c r="AR2046" s="131"/>
      <c r="AS2046" s="131"/>
      <c r="AT2046" s="131"/>
      <c r="AU2046" s="131"/>
      <c r="AV2046" s="131"/>
      <c r="AW2046" s="131"/>
      <c r="AX2046" s="131"/>
      <c r="AY2046" s="131"/>
      <c r="AZ2046" s="131"/>
      <c r="BA2046" s="131"/>
      <c r="BB2046" s="131"/>
      <c r="BC2046" s="131"/>
      <c r="BD2046" s="131"/>
    </row>
    <row r="2047" spans="1:56" ht="14.25" customHeight="1" x14ac:dyDescent="0.55000000000000004">
      <c r="A2047" s="59"/>
      <c r="B2047" s="68"/>
      <c r="C2047" s="68"/>
      <c r="D2047" s="68"/>
      <c r="E2047" s="68"/>
      <c r="F2047" s="68"/>
      <c r="G2047" s="68"/>
      <c r="H2047" s="68"/>
      <c r="I2047" s="68"/>
      <c r="J2047" s="68"/>
      <c r="K2047" s="68"/>
      <c r="L2047" s="68"/>
      <c r="M2047" s="68"/>
      <c r="N2047" s="68"/>
      <c r="O2047" s="68"/>
      <c r="P2047" s="68"/>
      <c r="Q2047" s="68"/>
      <c r="R2047" s="68"/>
      <c r="S2047" s="68"/>
      <c r="T2047" s="68"/>
      <c r="U2047" s="68"/>
      <c r="V2047" s="68"/>
      <c r="W2047" s="68"/>
      <c r="X2047" s="68"/>
      <c r="Y2047" s="68"/>
      <c r="Z2047" s="68"/>
      <c r="AA2047" s="68"/>
      <c r="AB2047" s="68"/>
      <c r="AC2047" s="68"/>
      <c r="AD2047" s="68"/>
      <c r="AE2047" s="68"/>
      <c r="AF2047" s="68"/>
      <c r="AG2047" s="68"/>
      <c r="AH2047" s="68"/>
      <c r="AI2047" s="68"/>
      <c r="AJ2047" s="68"/>
      <c r="AK2047" s="68"/>
      <c r="AL2047" s="68"/>
      <c r="AM2047" s="68"/>
      <c r="AN2047" s="68"/>
      <c r="AO2047" s="68"/>
      <c r="AP2047" s="68"/>
      <c r="AQ2047" s="68"/>
      <c r="AR2047" s="68"/>
      <c r="AS2047" s="68"/>
      <c r="AT2047" s="68"/>
      <c r="AU2047" s="68"/>
      <c r="AV2047" s="68"/>
      <c r="AW2047" s="68"/>
      <c r="AX2047" s="68"/>
      <c r="AY2047" s="68"/>
      <c r="AZ2047" s="68"/>
      <c r="BA2047" s="68"/>
      <c r="BB2047" s="68"/>
      <c r="BC2047" s="68"/>
      <c r="BD2047" s="68"/>
    </row>
    <row r="2048" spans="1:56" ht="14.25" customHeight="1" x14ac:dyDescent="0.55000000000000004">
      <c r="A2048" s="93" t="s">
        <v>6774</v>
      </c>
    </row>
    <row r="2049" spans="1:53" ht="14.25" customHeight="1" x14ac:dyDescent="0.55000000000000004">
      <c r="A2049" s="59"/>
      <c r="AJ2049" s="59"/>
      <c r="AL2049" s="68"/>
    </row>
    <row r="2050" spans="1:53" ht="14.25" customHeight="1" x14ac:dyDescent="0.55000000000000004">
      <c r="A2050" s="59"/>
      <c r="B2050" s="59" t="s">
        <v>6885</v>
      </c>
      <c r="AJ2050" s="59"/>
      <c r="AL2050" s="68"/>
    </row>
    <row r="2051" spans="1:53" ht="14.25" customHeight="1" x14ac:dyDescent="0.55000000000000004">
      <c r="A2051" s="59"/>
      <c r="B2051" s="190" t="s">
        <v>5228</v>
      </c>
      <c r="C2051" s="190"/>
      <c r="D2051" s="190"/>
      <c r="E2051" s="190"/>
      <c r="F2051" s="190"/>
      <c r="G2051" s="190"/>
      <c r="H2051" s="190"/>
      <c r="I2051" s="190"/>
      <c r="J2051" s="190"/>
      <c r="K2051" s="190"/>
      <c r="L2051" s="190"/>
      <c r="M2051" s="190"/>
      <c r="N2051" s="190"/>
      <c r="O2051" s="190"/>
      <c r="P2051" s="190"/>
      <c r="Q2051" s="190"/>
      <c r="R2051" s="190"/>
      <c r="S2051" s="190"/>
      <c r="T2051" s="201" t="s">
        <v>6827</v>
      </c>
      <c r="U2051" s="202"/>
      <c r="V2051" s="202"/>
      <c r="W2051" s="202"/>
      <c r="X2051" s="202"/>
      <c r="Y2051" s="202"/>
      <c r="Z2051" s="202"/>
      <c r="AA2051" s="203"/>
      <c r="AB2051" s="190" t="s">
        <v>5228</v>
      </c>
      <c r="AC2051" s="190"/>
      <c r="AD2051" s="190"/>
      <c r="AE2051" s="190"/>
      <c r="AF2051" s="190"/>
      <c r="AG2051" s="190"/>
      <c r="AH2051" s="190"/>
      <c r="AI2051" s="190"/>
      <c r="AJ2051" s="190"/>
      <c r="AK2051" s="190"/>
      <c r="AL2051" s="190"/>
      <c r="AM2051" s="190"/>
      <c r="AN2051" s="190"/>
      <c r="AO2051" s="190"/>
      <c r="AP2051" s="190"/>
      <c r="AQ2051" s="190"/>
      <c r="AR2051" s="190"/>
      <c r="AS2051" s="190"/>
      <c r="AT2051" s="201" t="s">
        <v>6827</v>
      </c>
      <c r="AU2051" s="202"/>
      <c r="AV2051" s="202"/>
      <c r="AW2051" s="202"/>
      <c r="AX2051" s="202"/>
      <c r="AY2051" s="202"/>
      <c r="AZ2051" s="202"/>
      <c r="BA2051" s="203"/>
    </row>
    <row r="2052" spans="1:53" ht="14.25" customHeight="1" x14ac:dyDescent="0.55000000000000004">
      <c r="A2052" s="59"/>
      <c r="B2052" s="190"/>
      <c r="C2052" s="190"/>
      <c r="D2052" s="190"/>
      <c r="E2052" s="190"/>
      <c r="F2052" s="190"/>
      <c r="G2052" s="190"/>
      <c r="H2052" s="190"/>
      <c r="I2052" s="190"/>
      <c r="J2052" s="190"/>
      <c r="K2052" s="190"/>
      <c r="L2052" s="190"/>
      <c r="M2052" s="190"/>
      <c r="N2052" s="190"/>
      <c r="O2052" s="190"/>
      <c r="P2052" s="190"/>
      <c r="Q2052" s="190"/>
      <c r="R2052" s="190"/>
      <c r="S2052" s="190"/>
      <c r="T2052" s="204"/>
      <c r="U2052" s="205"/>
      <c r="V2052" s="205"/>
      <c r="W2052" s="205"/>
      <c r="X2052" s="205"/>
      <c r="Y2052" s="205"/>
      <c r="Z2052" s="205"/>
      <c r="AA2052" s="206"/>
      <c r="AB2052" s="190"/>
      <c r="AC2052" s="190"/>
      <c r="AD2052" s="190"/>
      <c r="AE2052" s="190"/>
      <c r="AF2052" s="190"/>
      <c r="AG2052" s="190"/>
      <c r="AH2052" s="190"/>
      <c r="AI2052" s="190"/>
      <c r="AJ2052" s="190"/>
      <c r="AK2052" s="190"/>
      <c r="AL2052" s="190"/>
      <c r="AM2052" s="190"/>
      <c r="AN2052" s="190"/>
      <c r="AO2052" s="190"/>
      <c r="AP2052" s="190"/>
      <c r="AQ2052" s="190"/>
      <c r="AR2052" s="190"/>
      <c r="AS2052" s="190"/>
      <c r="AT2052" s="204"/>
      <c r="AU2052" s="205"/>
      <c r="AV2052" s="205"/>
      <c r="AW2052" s="205"/>
      <c r="AX2052" s="205"/>
      <c r="AY2052" s="205"/>
      <c r="AZ2052" s="205"/>
      <c r="BA2052" s="206"/>
    </row>
    <row r="2053" spans="1:53" ht="14.25" customHeight="1" x14ac:dyDescent="0.55000000000000004">
      <c r="A2053" s="59"/>
      <c r="B2053" s="122" t="s">
        <v>6886</v>
      </c>
      <c r="C2053" s="122"/>
      <c r="D2053" s="122"/>
      <c r="E2053" s="122"/>
      <c r="F2053" s="122"/>
      <c r="G2053" s="122"/>
      <c r="H2053" s="122"/>
      <c r="I2053" s="122"/>
      <c r="J2053" s="122"/>
      <c r="K2053" s="122"/>
      <c r="L2053" s="122"/>
      <c r="M2053" s="122"/>
      <c r="N2053" s="122"/>
      <c r="O2053" s="122"/>
      <c r="P2053" s="122"/>
      <c r="Q2053" s="122"/>
      <c r="R2053" s="122"/>
      <c r="S2053" s="122"/>
      <c r="T2053" s="140" t="str">
        <f>VLOOKUP($B2053,[1]D3_10!$B$5:$G$129,5,FALSE)&amp;""</f>
        <v/>
      </c>
      <c r="U2053" s="157"/>
      <c r="V2053" s="157"/>
      <c r="W2053" s="157"/>
      <c r="X2053" s="157"/>
      <c r="Y2053" s="157"/>
      <c r="Z2053" s="157" t="s">
        <v>96</v>
      </c>
      <c r="AA2053" s="141"/>
      <c r="AB2053" s="122" t="s">
        <v>6887</v>
      </c>
      <c r="AC2053" s="122"/>
      <c r="AD2053" s="122"/>
      <c r="AE2053" s="122"/>
      <c r="AF2053" s="122"/>
      <c r="AG2053" s="122"/>
      <c r="AH2053" s="122"/>
      <c r="AI2053" s="122"/>
      <c r="AJ2053" s="122"/>
      <c r="AK2053" s="122"/>
      <c r="AL2053" s="122"/>
      <c r="AM2053" s="122"/>
      <c r="AN2053" s="122"/>
      <c r="AO2053" s="122"/>
      <c r="AP2053" s="122"/>
      <c r="AQ2053" s="122"/>
      <c r="AR2053" s="122"/>
      <c r="AS2053" s="122"/>
      <c r="AT2053" s="140" t="str">
        <f>VLOOKUP($AB2053,[1]D3_10!$B$5:$G$129,5,FALSE)&amp;""</f>
        <v/>
      </c>
      <c r="AU2053" s="157"/>
      <c r="AV2053" s="157"/>
      <c r="AW2053" s="157"/>
      <c r="AX2053" s="157"/>
      <c r="AY2053" s="157"/>
      <c r="AZ2053" s="157" t="s">
        <v>96</v>
      </c>
      <c r="BA2053" s="141"/>
    </row>
    <row r="2054" spans="1:53" ht="14.25" customHeight="1" x14ac:dyDescent="0.55000000000000004">
      <c r="A2054" s="59"/>
      <c r="B2054" s="122"/>
      <c r="C2054" s="122"/>
      <c r="D2054" s="122"/>
      <c r="E2054" s="122"/>
      <c r="F2054" s="122"/>
      <c r="G2054" s="122"/>
      <c r="H2054" s="122"/>
      <c r="I2054" s="122"/>
      <c r="J2054" s="122"/>
      <c r="K2054" s="122"/>
      <c r="L2054" s="122"/>
      <c r="M2054" s="122"/>
      <c r="N2054" s="122"/>
      <c r="O2054" s="122"/>
      <c r="P2054" s="122"/>
      <c r="Q2054" s="122"/>
      <c r="R2054" s="122"/>
      <c r="S2054" s="122"/>
      <c r="T2054" s="142"/>
      <c r="U2054" s="150"/>
      <c r="V2054" s="150"/>
      <c r="W2054" s="150"/>
      <c r="X2054" s="150"/>
      <c r="Y2054" s="150"/>
      <c r="Z2054" s="150"/>
      <c r="AA2054" s="143"/>
      <c r="AB2054" s="122"/>
      <c r="AC2054" s="122"/>
      <c r="AD2054" s="122"/>
      <c r="AE2054" s="122"/>
      <c r="AF2054" s="122"/>
      <c r="AG2054" s="122"/>
      <c r="AH2054" s="122"/>
      <c r="AI2054" s="122"/>
      <c r="AJ2054" s="122"/>
      <c r="AK2054" s="122"/>
      <c r="AL2054" s="122"/>
      <c r="AM2054" s="122"/>
      <c r="AN2054" s="122"/>
      <c r="AO2054" s="122"/>
      <c r="AP2054" s="122"/>
      <c r="AQ2054" s="122"/>
      <c r="AR2054" s="122"/>
      <c r="AS2054" s="122"/>
      <c r="AT2054" s="142"/>
      <c r="AU2054" s="150"/>
      <c r="AV2054" s="150"/>
      <c r="AW2054" s="150"/>
      <c r="AX2054" s="150"/>
      <c r="AY2054" s="150"/>
      <c r="AZ2054" s="150"/>
      <c r="BA2054" s="143"/>
    </row>
    <row r="2055" spans="1:53" ht="14.25" customHeight="1" x14ac:dyDescent="0.55000000000000004">
      <c r="A2055" s="59"/>
      <c r="B2055" s="122" t="s">
        <v>6888</v>
      </c>
      <c r="C2055" s="122"/>
      <c r="D2055" s="122"/>
      <c r="E2055" s="122"/>
      <c r="F2055" s="122"/>
      <c r="G2055" s="122"/>
      <c r="H2055" s="122"/>
      <c r="I2055" s="122"/>
      <c r="J2055" s="122"/>
      <c r="K2055" s="122"/>
      <c r="L2055" s="122"/>
      <c r="M2055" s="122"/>
      <c r="N2055" s="122"/>
      <c r="O2055" s="122"/>
      <c r="P2055" s="122"/>
      <c r="Q2055" s="122"/>
      <c r="R2055" s="122"/>
      <c r="S2055" s="122"/>
      <c r="T2055" s="140" t="str">
        <f>VLOOKUP($B2055,[1]D3_10!$B$5:$G$129,5,FALSE)&amp;""</f>
        <v/>
      </c>
      <c r="U2055" s="157"/>
      <c r="V2055" s="157"/>
      <c r="W2055" s="157"/>
      <c r="X2055" s="157"/>
      <c r="Y2055" s="157"/>
      <c r="Z2055" s="157" t="s">
        <v>96</v>
      </c>
      <c r="AA2055" s="141"/>
      <c r="AB2055" s="122" t="s">
        <v>6889</v>
      </c>
      <c r="AC2055" s="122"/>
      <c r="AD2055" s="122"/>
      <c r="AE2055" s="122"/>
      <c r="AF2055" s="122"/>
      <c r="AG2055" s="122"/>
      <c r="AH2055" s="122"/>
      <c r="AI2055" s="122"/>
      <c r="AJ2055" s="122"/>
      <c r="AK2055" s="122"/>
      <c r="AL2055" s="122"/>
      <c r="AM2055" s="122"/>
      <c r="AN2055" s="122"/>
      <c r="AO2055" s="122"/>
      <c r="AP2055" s="122"/>
      <c r="AQ2055" s="122"/>
      <c r="AR2055" s="122"/>
      <c r="AS2055" s="122"/>
      <c r="AT2055" s="140" t="str">
        <f>VLOOKUP($AB2055,[1]D3_10!$B$5:$G$129,5,FALSE)&amp;""</f>
        <v/>
      </c>
      <c r="AU2055" s="157"/>
      <c r="AV2055" s="157"/>
      <c r="AW2055" s="157"/>
      <c r="AX2055" s="157"/>
      <c r="AY2055" s="157"/>
      <c r="AZ2055" s="157" t="s">
        <v>96</v>
      </c>
      <c r="BA2055" s="141"/>
    </row>
    <row r="2056" spans="1:53" ht="14.25" customHeight="1" x14ac:dyDescent="0.55000000000000004">
      <c r="A2056" s="59"/>
      <c r="B2056" s="122"/>
      <c r="C2056" s="122"/>
      <c r="D2056" s="122"/>
      <c r="E2056" s="122"/>
      <c r="F2056" s="122"/>
      <c r="G2056" s="122"/>
      <c r="H2056" s="122"/>
      <c r="I2056" s="122"/>
      <c r="J2056" s="122"/>
      <c r="K2056" s="122"/>
      <c r="L2056" s="122"/>
      <c r="M2056" s="122"/>
      <c r="N2056" s="122"/>
      <c r="O2056" s="122"/>
      <c r="P2056" s="122"/>
      <c r="Q2056" s="122"/>
      <c r="R2056" s="122"/>
      <c r="S2056" s="122"/>
      <c r="T2056" s="142"/>
      <c r="U2056" s="150"/>
      <c r="V2056" s="150"/>
      <c r="W2056" s="150"/>
      <c r="X2056" s="150"/>
      <c r="Y2056" s="150"/>
      <c r="Z2056" s="150"/>
      <c r="AA2056" s="143"/>
      <c r="AB2056" s="122"/>
      <c r="AC2056" s="122"/>
      <c r="AD2056" s="122"/>
      <c r="AE2056" s="122"/>
      <c r="AF2056" s="122"/>
      <c r="AG2056" s="122"/>
      <c r="AH2056" s="122"/>
      <c r="AI2056" s="122"/>
      <c r="AJ2056" s="122"/>
      <c r="AK2056" s="122"/>
      <c r="AL2056" s="122"/>
      <c r="AM2056" s="122"/>
      <c r="AN2056" s="122"/>
      <c r="AO2056" s="122"/>
      <c r="AP2056" s="122"/>
      <c r="AQ2056" s="122"/>
      <c r="AR2056" s="122"/>
      <c r="AS2056" s="122"/>
      <c r="AT2056" s="142"/>
      <c r="AU2056" s="150"/>
      <c r="AV2056" s="150"/>
      <c r="AW2056" s="150"/>
      <c r="AX2056" s="150"/>
      <c r="AY2056" s="150"/>
      <c r="AZ2056" s="150"/>
      <c r="BA2056" s="143"/>
    </row>
    <row r="2057" spans="1:53" ht="14.25" customHeight="1" x14ac:dyDescent="0.55000000000000004">
      <c r="A2057" s="59"/>
      <c r="B2057" s="122" t="s">
        <v>6890</v>
      </c>
      <c r="C2057" s="122"/>
      <c r="D2057" s="122"/>
      <c r="E2057" s="122"/>
      <c r="F2057" s="122"/>
      <c r="G2057" s="122"/>
      <c r="H2057" s="122"/>
      <c r="I2057" s="122"/>
      <c r="J2057" s="122"/>
      <c r="K2057" s="122"/>
      <c r="L2057" s="122"/>
      <c r="M2057" s="122"/>
      <c r="N2057" s="122"/>
      <c r="O2057" s="122"/>
      <c r="P2057" s="122"/>
      <c r="Q2057" s="122"/>
      <c r="R2057" s="122"/>
      <c r="S2057" s="122"/>
      <c r="T2057" s="140" t="str">
        <f>VLOOKUP($B2057,[1]D3_10!$B$5:$G$129,5,FALSE)&amp;""</f>
        <v/>
      </c>
      <c r="U2057" s="157"/>
      <c r="V2057" s="157"/>
      <c r="W2057" s="157"/>
      <c r="X2057" s="157"/>
      <c r="Y2057" s="157"/>
      <c r="Z2057" s="157" t="s">
        <v>96</v>
      </c>
      <c r="AA2057" s="141"/>
      <c r="AB2057" s="122" t="s">
        <v>7606</v>
      </c>
      <c r="AC2057" s="122"/>
      <c r="AD2057" s="122"/>
      <c r="AE2057" s="122"/>
      <c r="AF2057" s="122"/>
      <c r="AG2057" s="122"/>
      <c r="AH2057" s="122"/>
      <c r="AI2057" s="122"/>
      <c r="AJ2057" s="122"/>
      <c r="AK2057" s="122"/>
      <c r="AL2057" s="122"/>
      <c r="AM2057" s="122"/>
      <c r="AN2057" s="122"/>
      <c r="AO2057" s="122"/>
      <c r="AP2057" s="122"/>
      <c r="AQ2057" s="122"/>
      <c r="AR2057" s="122"/>
      <c r="AS2057" s="122"/>
      <c r="AT2057" s="140" t="str">
        <f>VLOOKUP($AB2057,[1]D3_10!$B$5:$G$129,5,FALSE)&amp;""</f>
        <v/>
      </c>
      <c r="AU2057" s="157"/>
      <c r="AV2057" s="157"/>
      <c r="AW2057" s="157"/>
      <c r="AX2057" s="157"/>
      <c r="AY2057" s="157"/>
      <c r="AZ2057" s="157" t="s">
        <v>96</v>
      </c>
      <c r="BA2057" s="141"/>
    </row>
    <row r="2058" spans="1:53" ht="14.25" customHeight="1" x14ac:dyDescent="0.55000000000000004">
      <c r="A2058" s="59"/>
      <c r="B2058" s="122"/>
      <c r="C2058" s="122"/>
      <c r="D2058" s="122"/>
      <c r="E2058" s="122"/>
      <c r="F2058" s="122"/>
      <c r="G2058" s="122"/>
      <c r="H2058" s="122"/>
      <c r="I2058" s="122"/>
      <c r="J2058" s="122"/>
      <c r="K2058" s="122"/>
      <c r="L2058" s="122"/>
      <c r="M2058" s="122"/>
      <c r="N2058" s="122"/>
      <c r="O2058" s="122"/>
      <c r="P2058" s="122"/>
      <c r="Q2058" s="122"/>
      <c r="R2058" s="122"/>
      <c r="S2058" s="122"/>
      <c r="T2058" s="142"/>
      <c r="U2058" s="150"/>
      <c r="V2058" s="150"/>
      <c r="W2058" s="150"/>
      <c r="X2058" s="150"/>
      <c r="Y2058" s="150"/>
      <c r="Z2058" s="150"/>
      <c r="AA2058" s="143"/>
      <c r="AB2058" s="122"/>
      <c r="AC2058" s="122"/>
      <c r="AD2058" s="122"/>
      <c r="AE2058" s="122"/>
      <c r="AF2058" s="122"/>
      <c r="AG2058" s="122"/>
      <c r="AH2058" s="122"/>
      <c r="AI2058" s="122"/>
      <c r="AJ2058" s="122"/>
      <c r="AK2058" s="122"/>
      <c r="AL2058" s="122"/>
      <c r="AM2058" s="122"/>
      <c r="AN2058" s="122"/>
      <c r="AO2058" s="122"/>
      <c r="AP2058" s="122"/>
      <c r="AQ2058" s="122"/>
      <c r="AR2058" s="122"/>
      <c r="AS2058" s="122"/>
      <c r="AT2058" s="142"/>
      <c r="AU2058" s="150"/>
      <c r="AV2058" s="150"/>
      <c r="AW2058" s="150"/>
      <c r="AX2058" s="150"/>
      <c r="AY2058" s="150"/>
      <c r="AZ2058" s="150"/>
      <c r="BA2058" s="143"/>
    </row>
    <row r="2059" spans="1:53" ht="14.25" customHeight="1" x14ac:dyDescent="0.55000000000000004">
      <c r="A2059" s="59"/>
      <c r="B2059" s="122" t="s">
        <v>7607</v>
      </c>
      <c r="C2059" s="122"/>
      <c r="D2059" s="122"/>
      <c r="E2059" s="122"/>
      <c r="F2059" s="122"/>
      <c r="G2059" s="122"/>
      <c r="H2059" s="122"/>
      <c r="I2059" s="122"/>
      <c r="J2059" s="122"/>
      <c r="K2059" s="122"/>
      <c r="L2059" s="122"/>
      <c r="M2059" s="122"/>
      <c r="N2059" s="122"/>
      <c r="O2059" s="122"/>
      <c r="P2059" s="122"/>
      <c r="Q2059" s="122"/>
      <c r="R2059" s="122"/>
      <c r="S2059" s="122"/>
      <c r="T2059" s="140" t="str">
        <f>VLOOKUP($B2059,[1]D3_10!$B$5:$G$129,5,FALSE)&amp;""</f>
        <v/>
      </c>
      <c r="U2059" s="157"/>
      <c r="V2059" s="157"/>
      <c r="W2059" s="157"/>
      <c r="X2059" s="157"/>
      <c r="Y2059" s="157"/>
      <c r="Z2059" s="157" t="s">
        <v>96</v>
      </c>
      <c r="AA2059" s="141"/>
      <c r="AB2059" s="122" t="s">
        <v>7608</v>
      </c>
      <c r="AC2059" s="122"/>
      <c r="AD2059" s="122"/>
      <c r="AE2059" s="122"/>
      <c r="AF2059" s="122"/>
      <c r="AG2059" s="122"/>
      <c r="AH2059" s="122"/>
      <c r="AI2059" s="122"/>
      <c r="AJ2059" s="122"/>
      <c r="AK2059" s="122"/>
      <c r="AL2059" s="122"/>
      <c r="AM2059" s="122"/>
      <c r="AN2059" s="122"/>
      <c r="AO2059" s="122"/>
      <c r="AP2059" s="122"/>
      <c r="AQ2059" s="122"/>
      <c r="AR2059" s="122"/>
      <c r="AS2059" s="122"/>
      <c r="AT2059" s="140" t="str">
        <f>VLOOKUP($AB2059,[1]D3_10!$B$5:$G$129,5,FALSE)&amp;""</f>
        <v/>
      </c>
      <c r="AU2059" s="157"/>
      <c r="AV2059" s="157"/>
      <c r="AW2059" s="157"/>
      <c r="AX2059" s="157"/>
      <c r="AY2059" s="157"/>
      <c r="AZ2059" s="157" t="s">
        <v>96</v>
      </c>
      <c r="BA2059" s="141"/>
    </row>
    <row r="2060" spans="1:53" ht="14.25" customHeight="1" x14ac:dyDescent="0.55000000000000004">
      <c r="A2060" s="59"/>
      <c r="B2060" s="122"/>
      <c r="C2060" s="122"/>
      <c r="D2060" s="122"/>
      <c r="E2060" s="122"/>
      <c r="F2060" s="122"/>
      <c r="G2060" s="122"/>
      <c r="H2060" s="122"/>
      <c r="I2060" s="122"/>
      <c r="J2060" s="122"/>
      <c r="K2060" s="122"/>
      <c r="L2060" s="122"/>
      <c r="M2060" s="122"/>
      <c r="N2060" s="122"/>
      <c r="O2060" s="122"/>
      <c r="P2060" s="122"/>
      <c r="Q2060" s="122"/>
      <c r="R2060" s="122"/>
      <c r="S2060" s="122"/>
      <c r="T2060" s="142"/>
      <c r="U2060" s="150"/>
      <c r="V2060" s="150"/>
      <c r="W2060" s="150"/>
      <c r="X2060" s="150"/>
      <c r="Y2060" s="150"/>
      <c r="Z2060" s="150"/>
      <c r="AA2060" s="143"/>
      <c r="AB2060" s="122"/>
      <c r="AC2060" s="122"/>
      <c r="AD2060" s="122"/>
      <c r="AE2060" s="122"/>
      <c r="AF2060" s="122"/>
      <c r="AG2060" s="122"/>
      <c r="AH2060" s="122"/>
      <c r="AI2060" s="122"/>
      <c r="AJ2060" s="122"/>
      <c r="AK2060" s="122"/>
      <c r="AL2060" s="122"/>
      <c r="AM2060" s="122"/>
      <c r="AN2060" s="122"/>
      <c r="AO2060" s="122"/>
      <c r="AP2060" s="122"/>
      <c r="AQ2060" s="122"/>
      <c r="AR2060" s="122"/>
      <c r="AS2060" s="122"/>
      <c r="AT2060" s="142"/>
      <c r="AU2060" s="150"/>
      <c r="AV2060" s="150"/>
      <c r="AW2060" s="150"/>
      <c r="AX2060" s="150"/>
      <c r="AY2060" s="150"/>
      <c r="AZ2060" s="150"/>
      <c r="BA2060" s="143"/>
    </row>
    <row r="2061" spans="1:53" ht="14.25" customHeight="1" x14ac:dyDescent="0.55000000000000004">
      <c r="A2061" s="59"/>
      <c r="B2061" s="122" t="s">
        <v>7609</v>
      </c>
      <c r="C2061" s="122"/>
      <c r="D2061" s="122"/>
      <c r="E2061" s="122"/>
      <c r="F2061" s="122"/>
      <c r="G2061" s="122"/>
      <c r="H2061" s="122"/>
      <c r="I2061" s="122"/>
      <c r="J2061" s="122"/>
      <c r="K2061" s="122"/>
      <c r="L2061" s="122"/>
      <c r="M2061" s="122"/>
      <c r="N2061" s="122"/>
      <c r="O2061" s="122"/>
      <c r="P2061" s="122"/>
      <c r="Q2061" s="122"/>
      <c r="R2061" s="122"/>
      <c r="S2061" s="122"/>
      <c r="T2061" s="140" t="str">
        <f>VLOOKUP($B2061,[1]D3_10!$B$5:$G$129,5,FALSE)&amp;""</f>
        <v/>
      </c>
      <c r="U2061" s="157"/>
      <c r="V2061" s="157"/>
      <c r="W2061" s="157"/>
      <c r="X2061" s="157"/>
      <c r="Y2061" s="157"/>
      <c r="Z2061" s="157" t="s">
        <v>96</v>
      </c>
      <c r="AA2061" s="141"/>
      <c r="AB2061" s="122" t="s">
        <v>7610</v>
      </c>
      <c r="AC2061" s="122"/>
      <c r="AD2061" s="122"/>
      <c r="AE2061" s="122"/>
      <c r="AF2061" s="122"/>
      <c r="AG2061" s="122"/>
      <c r="AH2061" s="122"/>
      <c r="AI2061" s="122"/>
      <c r="AJ2061" s="122"/>
      <c r="AK2061" s="122"/>
      <c r="AL2061" s="122"/>
      <c r="AM2061" s="122"/>
      <c r="AN2061" s="122"/>
      <c r="AO2061" s="122"/>
      <c r="AP2061" s="122"/>
      <c r="AQ2061" s="122"/>
      <c r="AR2061" s="122"/>
      <c r="AS2061" s="122"/>
      <c r="AT2061" s="140" t="str">
        <f>VLOOKUP($AB2061,[1]D3_10!$B$5:$G$129,5,FALSE)&amp;""</f>
        <v/>
      </c>
      <c r="AU2061" s="157"/>
      <c r="AV2061" s="157"/>
      <c r="AW2061" s="157"/>
      <c r="AX2061" s="157"/>
      <c r="AY2061" s="157"/>
      <c r="AZ2061" s="157" t="s">
        <v>96</v>
      </c>
      <c r="BA2061" s="141"/>
    </row>
    <row r="2062" spans="1:53" ht="14.25" customHeight="1" x14ac:dyDescent="0.55000000000000004">
      <c r="A2062" s="59"/>
      <c r="B2062" s="122"/>
      <c r="C2062" s="122"/>
      <c r="D2062" s="122"/>
      <c r="E2062" s="122"/>
      <c r="F2062" s="122"/>
      <c r="G2062" s="122"/>
      <c r="H2062" s="122"/>
      <c r="I2062" s="122"/>
      <c r="J2062" s="122"/>
      <c r="K2062" s="122"/>
      <c r="L2062" s="122"/>
      <c r="M2062" s="122"/>
      <c r="N2062" s="122"/>
      <c r="O2062" s="122"/>
      <c r="P2062" s="122"/>
      <c r="Q2062" s="122"/>
      <c r="R2062" s="122"/>
      <c r="S2062" s="122"/>
      <c r="T2062" s="142"/>
      <c r="U2062" s="150"/>
      <c r="V2062" s="150"/>
      <c r="W2062" s="150"/>
      <c r="X2062" s="150"/>
      <c r="Y2062" s="150"/>
      <c r="Z2062" s="150"/>
      <c r="AA2062" s="143"/>
      <c r="AB2062" s="264"/>
      <c r="AC2062" s="264"/>
      <c r="AD2062" s="264"/>
      <c r="AE2062" s="264"/>
      <c r="AF2062" s="264"/>
      <c r="AG2062" s="264"/>
      <c r="AH2062" s="264"/>
      <c r="AI2062" s="264"/>
      <c r="AJ2062" s="264"/>
      <c r="AK2062" s="264"/>
      <c r="AL2062" s="264"/>
      <c r="AM2062" s="264"/>
      <c r="AN2062" s="264"/>
      <c r="AO2062" s="264"/>
      <c r="AP2062" s="264"/>
      <c r="AQ2062" s="264"/>
      <c r="AR2062" s="264"/>
      <c r="AS2062" s="264"/>
      <c r="AT2062" s="142"/>
      <c r="AU2062" s="150"/>
      <c r="AV2062" s="150"/>
      <c r="AW2062" s="150"/>
      <c r="AX2062" s="150"/>
      <c r="AY2062" s="150"/>
      <c r="AZ2062" s="151"/>
      <c r="BA2062" s="189"/>
    </row>
    <row r="2063" spans="1:53" ht="14.25" customHeight="1" x14ac:dyDescent="0.55000000000000004">
      <c r="A2063" s="59"/>
      <c r="B2063" s="122" t="s">
        <v>7611</v>
      </c>
      <c r="C2063" s="122"/>
      <c r="D2063" s="122"/>
      <c r="E2063" s="122"/>
      <c r="F2063" s="122"/>
      <c r="G2063" s="122"/>
      <c r="H2063" s="122"/>
      <c r="I2063" s="122"/>
      <c r="J2063" s="122"/>
      <c r="K2063" s="122"/>
      <c r="L2063" s="122"/>
      <c r="M2063" s="122"/>
      <c r="N2063" s="122"/>
      <c r="O2063" s="122"/>
      <c r="P2063" s="122"/>
      <c r="Q2063" s="122"/>
      <c r="R2063" s="122"/>
      <c r="S2063" s="122"/>
      <c r="T2063" s="140" t="str">
        <f>VLOOKUP($B2063,[1]D3_10!$B$5:$G$129,5,FALSE)&amp;""</f>
        <v/>
      </c>
      <c r="U2063" s="157"/>
      <c r="V2063" s="157"/>
      <c r="W2063" s="157"/>
      <c r="X2063" s="157"/>
      <c r="Y2063" s="157"/>
      <c r="Z2063" s="157" t="s">
        <v>96</v>
      </c>
      <c r="AA2063" s="141"/>
      <c r="AB2063" s="122" t="s">
        <v>7701</v>
      </c>
      <c r="AC2063" s="287"/>
      <c r="AD2063" s="287"/>
      <c r="AE2063" s="287"/>
      <c r="AF2063" s="287"/>
      <c r="AG2063" s="287"/>
      <c r="AH2063" s="287"/>
      <c r="AI2063" s="287"/>
      <c r="AJ2063" s="287"/>
      <c r="AK2063" s="287"/>
      <c r="AL2063" s="287"/>
      <c r="AM2063" s="287"/>
      <c r="AN2063" s="287"/>
      <c r="AO2063" s="287"/>
      <c r="AP2063" s="287"/>
      <c r="AQ2063" s="287"/>
      <c r="AR2063" s="287"/>
      <c r="AS2063" s="287"/>
      <c r="AT2063" s="140" t="str">
        <f>VLOOKUP($AB2063,[1]D3_10!$B$5:$G$129,5,FALSE)&amp;""</f>
        <v/>
      </c>
      <c r="AU2063" s="157"/>
      <c r="AV2063" s="157"/>
      <c r="AW2063" s="157"/>
      <c r="AX2063" s="157"/>
      <c r="AY2063" s="157"/>
      <c r="AZ2063" s="157" t="s">
        <v>96</v>
      </c>
      <c r="BA2063" s="141"/>
    </row>
    <row r="2064" spans="1:53" ht="14.25" customHeight="1" x14ac:dyDescent="0.55000000000000004">
      <c r="A2064" s="59"/>
      <c r="B2064" s="122"/>
      <c r="C2064" s="122"/>
      <c r="D2064" s="122"/>
      <c r="E2064" s="122"/>
      <c r="F2064" s="122"/>
      <c r="G2064" s="122"/>
      <c r="H2064" s="122"/>
      <c r="I2064" s="122"/>
      <c r="J2064" s="122"/>
      <c r="K2064" s="122"/>
      <c r="L2064" s="122"/>
      <c r="M2064" s="122"/>
      <c r="N2064" s="122"/>
      <c r="O2064" s="122"/>
      <c r="P2064" s="122"/>
      <c r="Q2064" s="122"/>
      <c r="R2064" s="122"/>
      <c r="S2064" s="122"/>
      <c r="T2064" s="142"/>
      <c r="U2064" s="150"/>
      <c r="V2064" s="150"/>
      <c r="W2064" s="150"/>
      <c r="X2064" s="150"/>
      <c r="Y2064" s="150"/>
      <c r="Z2064" s="150"/>
      <c r="AA2064" s="143"/>
      <c r="AB2064" s="287"/>
      <c r="AC2064" s="287"/>
      <c r="AD2064" s="287"/>
      <c r="AE2064" s="287"/>
      <c r="AF2064" s="287"/>
      <c r="AG2064" s="287"/>
      <c r="AH2064" s="287"/>
      <c r="AI2064" s="287"/>
      <c r="AJ2064" s="287"/>
      <c r="AK2064" s="287"/>
      <c r="AL2064" s="287"/>
      <c r="AM2064" s="287"/>
      <c r="AN2064" s="287"/>
      <c r="AO2064" s="287"/>
      <c r="AP2064" s="287"/>
      <c r="AQ2064" s="287"/>
      <c r="AR2064" s="287"/>
      <c r="AS2064" s="287"/>
      <c r="AT2064" s="142"/>
      <c r="AU2064" s="150"/>
      <c r="AV2064" s="150"/>
      <c r="AW2064" s="150"/>
      <c r="AX2064" s="150"/>
      <c r="AY2064" s="150"/>
      <c r="AZ2064" s="150"/>
      <c r="BA2064" s="143"/>
    </row>
    <row r="2065" spans="1:53" ht="14.25" customHeight="1" x14ac:dyDescent="0.55000000000000004">
      <c r="A2065" s="59"/>
      <c r="B2065" s="122" t="s">
        <v>7702</v>
      </c>
      <c r="C2065" s="287"/>
      <c r="D2065" s="287"/>
      <c r="E2065" s="287"/>
      <c r="F2065" s="287"/>
      <c r="G2065" s="287"/>
      <c r="H2065" s="287"/>
      <c r="I2065" s="287"/>
      <c r="J2065" s="287"/>
      <c r="K2065" s="287"/>
      <c r="L2065" s="287"/>
      <c r="M2065" s="287"/>
      <c r="N2065" s="287"/>
      <c r="O2065" s="287"/>
      <c r="P2065" s="287"/>
      <c r="Q2065" s="287"/>
      <c r="R2065" s="287"/>
      <c r="S2065" s="287"/>
      <c r="T2065" s="140" t="str">
        <f>VLOOKUP($B2065,[1]D3_10!$B$5:$G$129,5,FALSE)&amp;""</f>
        <v/>
      </c>
      <c r="U2065" s="157"/>
      <c r="V2065" s="157"/>
      <c r="W2065" s="157"/>
      <c r="X2065" s="157"/>
      <c r="Y2065" s="157"/>
      <c r="Z2065" s="157" t="s">
        <v>96</v>
      </c>
      <c r="AA2065" s="141"/>
      <c r="AB2065"/>
      <c r="AC2065"/>
      <c r="AD2065"/>
      <c r="AE2065"/>
      <c r="AF2065"/>
      <c r="AG2065"/>
      <c r="AH2065"/>
      <c r="AI2065"/>
      <c r="AJ2065"/>
      <c r="AK2065"/>
      <c r="AL2065"/>
      <c r="AM2065"/>
      <c r="AN2065"/>
      <c r="AO2065"/>
      <c r="AP2065"/>
      <c r="AQ2065"/>
      <c r="AR2065"/>
      <c r="AS2065"/>
      <c r="AT2065"/>
      <c r="AU2065"/>
      <c r="AV2065"/>
      <c r="AW2065" s="68"/>
      <c r="AX2065" s="68"/>
      <c r="AY2065" s="68"/>
      <c r="AZ2065" s="68"/>
      <c r="BA2065" s="68"/>
    </row>
    <row r="2066" spans="1:53" ht="14.25" customHeight="1" x14ac:dyDescent="0.55000000000000004">
      <c r="A2066" s="59"/>
      <c r="B2066" s="287"/>
      <c r="C2066" s="287"/>
      <c r="D2066" s="287"/>
      <c r="E2066" s="287"/>
      <c r="F2066" s="287"/>
      <c r="G2066" s="287"/>
      <c r="H2066" s="287"/>
      <c r="I2066" s="287"/>
      <c r="J2066" s="287"/>
      <c r="K2066" s="287"/>
      <c r="L2066" s="287"/>
      <c r="M2066" s="287"/>
      <c r="N2066" s="287"/>
      <c r="O2066" s="287"/>
      <c r="P2066" s="287"/>
      <c r="Q2066" s="287"/>
      <c r="R2066" s="287"/>
      <c r="S2066" s="287"/>
      <c r="T2066" s="142"/>
      <c r="U2066" s="150"/>
      <c r="V2066" s="150"/>
      <c r="W2066" s="150"/>
      <c r="X2066" s="150"/>
      <c r="Y2066" s="150"/>
      <c r="Z2066" s="150"/>
      <c r="AA2066" s="143"/>
      <c r="AB2066"/>
      <c r="AC2066"/>
      <c r="AD2066"/>
      <c r="AE2066"/>
      <c r="AF2066"/>
      <c r="AG2066"/>
      <c r="AH2066"/>
      <c r="AI2066"/>
      <c r="AJ2066"/>
      <c r="AK2066"/>
      <c r="AL2066"/>
      <c r="AM2066"/>
      <c r="AN2066"/>
      <c r="AO2066"/>
      <c r="AP2066"/>
      <c r="AQ2066"/>
      <c r="AR2066"/>
      <c r="AS2066"/>
      <c r="AT2066"/>
      <c r="AU2066"/>
      <c r="AV2066"/>
      <c r="AW2066" s="68"/>
      <c r="AX2066" s="68"/>
      <c r="AY2066" s="68"/>
      <c r="AZ2066" s="68"/>
      <c r="BA2066" s="68"/>
    </row>
    <row r="2067" spans="1:53" ht="14.25" customHeight="1" x14ac:dyDescent="0.55000000000000004">
      <c r="A2067" s="59"/>
      <c r="B2067" s="59" t="s">
        <v>6194</v>
      </c>
      <c r="C2067" s="73"/>
      <c r="D2067" s="73"/>
      <c r="E2067" s="73"/>
      <c r="F2067" s="73"/>
      <c r="G2067" s="73"/>
      <c r="H2067" s="73"/>
      <c r="I2067" s="73"/>
      <c r="J2067" s="73"/>
      <c r="K2067" s="73"/>
      <c r="L2067" s="73"/>
      <c r="M2067" s="73"/>
      <c r="N2067" s="73"/>
      <c r="O2067" s="73"/>
      <c r="P2067" s="73"/>
      <c r="Q2067" s="73"/>
      <c r="R2067" s="73"/>
      <c r="S2067" s="73"/>
      <c r="T2067" s="68"/>
      <c r="U2067" s="68"/>
      <c r="V2067" s="68"/>
      <c r="W2067" s="68"/>
      <c r="X2067" s="68"/>
      <c r="Y2067" s="68"/>
      <c r="Z2067" s="68"/>
      <c r="AA2067" s="68"/>
      <c r="AJ2067" s="59"/>
      <c r="AL2067" s="68"/>
    </row>
    <row r="2068" spans="1:53" ht="14.25" customHeight="1" x14ac:dyDescent="0.55000000000000004">
      <c r="A2068" s="59"/>
      <c r="AJ2068" s="59"/>
      <c r="AL2068" s="68"/>
    </row>
    <row r="2069" spans="1:53" ht="14.25" customHeight="1" x14ac:dyDescent="0.55000000000000004">
      <c r="A2069" s="59"/>
      <c r="B2069" s="59" t="s">
        <v>6884</v>
      </c>
      <c r="AJ2069" s="59"/>
      <c r="AL2069" s="68"/>
    </row>
    <row r="2070" spans="1:53" ht="14.25" customHeight="1" x14ac:dyDescent="0.55000000000000004">
      <c r="A2070" s="59"/>
      <c r="B2070" s="190" t="s">
        <v>5228</v>
      </c>
      <c r="C2070" s="190"/>
      <c r="D2070" s="190"/>
      <c r="E2070" s="190"/>
      <c r="F2070" s="190"/>
      <c r="G2070" s="190"/>
      <c r="H2070" s="190"/>
      <c r="I2070" s="190"/>
      <c r="J2070" s="190"/>
      <c r="K2070" s="190"/>
      <c r="L2070" s="190"/>
      <c r="M2070" s="190"/>
      <c r="N2070" s="190"/>
      <c r="O2070" s="190"/>
      <c r="P2070" s="190"/>
      <c r="Q2070" s="190"/>
      <c r="R2070" s="190"/>
      <c r="S2070" s="190"/>
      <c r="T2070" s="201" t="s">
        <v>6827</v>
      </c>
      <c r="U2070" s="202"/>
      <c r="V2070" s="202"/>
      <c r="W2070" s="202"/>
      <c r="X2070" s="202"/>
      <c r="Y2070" s="202"/>
      <c r="Z2070" s="202"/>
      <c r="AA2070" s="203"/>
      <c r="AB2070" s="190" t="s">
        <v>5228</v>
      </c>
      <c r="AC2070" s="190"/>
      <c r="AD2070" s="190"/>
      <c r="AE2070" s="190"/>
      <c r="AF2070" s="190"/>
      <c r="AG2070" s="190"/>
      <c r="AH2070" s="190"/>
      <c r="AI2070" s="190"/>
      <c r="AJ2070" s="190"/>
      <c r="AK2070" s="190"/>
      <c r="AL2070" s="190"/>
      <c r="AM2070" s="190"/>
      <c r="AN2070" s="190"/>
      <c r="AO2070" s="190"/>
      <c r="AP2070" s="190"/>
      <c r="AQ2070" s="190"/>
      <c r="AR2070" s="190"/>
      <c r="AS2070" s="190"/>
      <c r="AT2070" s="201" t="s">
        <v>6827</v>
      </c>
      <c r="AU2070" s="202"/>
      <c r="AV2070" s="202"/>
      <c r="AW2070" s="202"/>
      <c r="AX2070" s="202"/>
      <c r="AY2070" s="202"/>
      <c r="AZ2070" s="202"/>
      <c r="BA2070" s="203"/>
    </row>
    <row r="2071" spans="1:53" ht="14.25" customHeight="1" x14ac:dyDescent="0.55000000000000004">
      <c r="A2071" s="59"/>
      <c r="B2071" s="190"/>
      <c r="C2071" s="190"/>
      <c r="D2071" s="190"/>
      <c r="E2071" s="190"/>
      <c r="F2071" s="190"/>
      <c r="G2071" s="190"/>
      <c r="H2071" s="190"/>
      <c r="I2071" s="190"/>
      <c r="J2071" s="190"/>
      <c r="K2071" s="190"/>
      <c r="L2071" s="190"/>
      <c r="M2071" s="190"/>
      <c r="N2071" s="190"/>
      <c r="O2071" s="190"/>
      <c r="P2071" s="190"/>
      <c r="Q2071" s="190"/>
      <c r="R2071" s="190"/>
      <c r="S2071" s="190"/>
      <c r="T2071" s="204"/>
      <c r="U2071" s="205"/>
      <c r="V2071" s="205"/>
      <c r="W2071" s="205"/>
      <c r="X2071" s="205"/>
      <c r="Y2071" s="205"/>
      <c r="Z2071" s="205"/>
      <c r="AA2071" s="206"/>
      <c r="AB2071" s="190"/>
      <c r="AC2071" s="190"/>
      <c r="AD2071" s="190"/>
      <c r="AE2071" s="190"/>
      <c r="AF2071" s="190"/>
      <c r="AG2071" s="190"/>
      <c r="AH2071" s="190"/>
      <c r="AI2071" s="190"/>
      <c r="AJ2071" s="190"/>
      <c r="AK2071" s="190"/>
      <c r="AL2071" s="190"/>
      <c r="AM2071" s="190"/>
      <c r="AN2071" s="190"/>
      <c r="AO2071" s="190"/>
      <c r="AP2071" s="190"/>
      <c r="AQ2071" s="190"/>
      <c r="AR2071" s="190"/>
      <c r="AS2071" s="190"/>
      <c r="AT2071" s="204"/>
      <c r="AU2071" s="205"/>
      <c r="AV2071" s="205"/>
      <c r="AW2071" s="205"/>
      <c r="AX2071" s="205"/>
      <c r="AY2071" s="205"/>
      <c r="AZ2071" s="205"/>
      <c r="BA2071" s="206"/>
    </row>
    <row r="2072" spans="1:53" ht="14.25" customHeight="1" x14ac:dyDescent="0.55000000000000004">
      <c r="A2072" s="59"/>
      <c r="B2072" s="122" t="s">
        <v>6679</v>
      </c>
      <c r="C2072" s="122"/>
      <c r="D2072" s="122"/>
      <c r="E2072" s="122"/>
      <c r="F2072" s="122"/>
      <c r="G2072" s="122"/>
      <c r="H2072" s="122"/>
      <c r="I2072" s="122"/>
      <c r="J2072" s="122"/>
      <c r="K2072" s="122"/>
      <c r="L2072" s="122"/>
      <c r="M2072" s="122"/>
      <c r="N2072" s="122"/>
      <c r="O2072" s="122"/>
      <c r="P2072" s="122"/>
      <c r="Q2072" s="122"/>
      <c r="R2072" s="122"/>
      <c r="S2072" s="122"/>
      <c r="T2072" s="140" t="str">
        <f>VLOOKUP($B2072,[1]D3_10!$B$5:$G$129,5,FALSE)&amp;""</f>
        <v/>
      </c>
      <c r="U2072" s="157"/>
      <c r="V2072" s="157"/>
      <c r="W2072" s="157"/>
      <c r="X2072" s="157"/>
      <c r="Y2072" s="157"/>
      <c r="Z2072" s="157" t="s">
        <v>96</v>
      </c>
      <c r="AA2072" s="141"/>
      <c r="AB2072" s="122" t="s">
        <v>6828</v>
      </c>
      <c r="AC2072" s="122"/>
      <c r="AD2072" s="122"/>
      <c r="AE2072" s="122"/>
      <c r="AF2072" s="122"/>
      <c r="AG2072" s="122"/>
      <c r="AH2072" s="122"/>
      <c r="AI2072" s="122"/>
      <c r="AJ2072" s="122"/>
      <c r="AK2072" s="122"/>
      <c r="AL2072" s="122"/>
      <c r="AM2072" s="122"/>
      <c r="AN2072" s="122"/>
      <c r="AO2072" s="122"/>
      <c r="AP2072" s="122"/>
      <c r="AQ2072" s="122"/>
      <c r="AR2072" s="122"/>
      <c r="AS2072" s="122"/>
      <c r="AT2072" s="140" t="str">
        <f>VLOOKUP($AB2072,[1]D3_10!$B$5:$G$129,5,FALSE)&amp;""</f>
        <v/>
      </c>
      <c r="AU2072" s="157"/>
      <c r="AV2072" s="157"/>
      <c r="AW2072" s="157"/>
      <c r="AX2072" s="157"/>
      <c r="AY2072" s="157"/>
      <c r="AZ2072" s="157" t="s">
        <v>96</v>
      </c>
      <c r="BA2072" s="141"/>
    </row>
    <row r="2073" spans="1:53" ht="14.25" customHeight="1" x14ac:dyDescent="0.55000000000000004">
      <c r="A2073" s="59"/>
      <c r="B2073" s="122"/>
      <c r="C2073" s="122"/>
      <c r="D2073" s="122"/>
      <c r="E2073" s="122"/>
      <c r="F2073" s="122"/>
      <c r="G2073" s="122"/>
      <c r="H2073" s="122"/>
      <c r="I2073" s="122"/>
      <c r="J2073" s="122"/>
      <c r="K2073" s="122"/>
      <c r="L2073" s="122"/>
      <c r="M2073" s="122"/>
      <c r="N2073" s="122"/>
      <c r="O2073" s="122"/>
      <c r="P2073" s="122"/>
      <c r="Q2073" s="122"/>
      <c r="R2073" s="122"/>
      <c r="S2073" s="122"/>
      <c r="T2073" s="142"/>
      <c r="U2073" s="150"/>
      <c r="V2073" s="150"/>
      <c r="W2073" s="150"/>
      <c r="X2073" s="150"/>
      <c r="Y2073" s="150"/>
      <c r="Z2073" s="150"/>
      <c r="AA2073" s="143"/>
      <c r="AB2073" s="122"/>
      <c r="AC2073" s="122"/>
      <c r="AD2073" s="122"/>
      <c r="AE2073" s="122"/>
      <c r="AF2073" s="122"/>
      <c r="AG2073" s="122"/>
      <c r="AH2073" s="122"/>
      <c r="AI2073" s="122"/>
      <c r="AJ2073" s="122"/>
      <c r="AK2073" s="122"/>
      <c r="AL2073" s="122"/>
      <c r="AM2073" s="122"/>
      <c r="AN2073" s="122"/>
      <c r="AO2073" s="122"/>
      <c r="AP2073" s="122"/>
      <c r="AQ2073" s="122"/>
      <c r="AR2073" s="122"/>
      <c r="AS2073" s="122"/>
      <c r="AT2073" s="142"/>
      <c r="AU2073" s="150"/>
      <c r="AV2073" s="150"/>
      <c r="AW2073" s="150"/>
      <c r="AX2073" s="150"/>
      <c r="AY2073" s="150"/>
      <c r="AZ2073" s="150"/>
      <c r="BA2073" s="143"/>
    </row>
    <row r="2074" spans="1:53" ht="14.25" customHeight="1" x14ac:dyDescent="0.55000000000000004">
      <c r="A2074" s="59"/>
      <c r="B2074" s="122" t="s">
        <v>6829</v>
      </c>
      <c r="C2074" s="122"/>
      <c r="D2074" s="122"/>
      <c r="E2074" s="122"/>
      <c r="F2074" s="122"/>
      <c r="G2074" s="122"/>
      <c r="H2074" s="122"/>
      <c r="I2074" s="122"/>
      <c r="J2074" s="122"/>
      <c r="K2074" s="122"/>
      <c r="L2074" s="122"/>
      <c r="M2074" s="122"/>
      <c r="N2074" s="122"/>
      <c r="O2074" s="122"/>
      <c r="P2074" s="122"/>
      <c r="Q2074" s="122"/>
      <c r="R2074" s="122"/>
      <c r="S2074" s="122"/>
      <c r="T2074" s="140" t="str">
        <f>VLOOKUP($B2074,[1]D3_10!$B$5:$G$129,5,FALSE)&amp;""</f>
        <v/>
      </c>
      <c r="U2074" s="157"/>
      <c r="V2074" s="157"/>
      <c r="W2074" s="157"/>
      <c r="X2074" s="157"/>
      <c r="Y2074" s="157"/>
      <c r="Z2074" s="157" t="s">
        <v>96</v>
      </c>
      <c r="AA2074" s="141"/>
      <c r="AB2074" s="122" t="s">
        <v>6830</v>
      </c>
      <c r="AC2074" s="122"/>
      <c r="AD2074" s="122"/>
      <c r="AE2074" s="122"/>
      <c r="AF2074" s="122"/>
      <c r="AG2074" s="122"/>
      <c r="AH2074" s="122"/>
      <c r="AI2074" s="122"/>
      <c r="AJ2074" s="122"/>
      <c r="AK2074" s="122"/>
      <c r="AL2074" s="122"/>
      <c r="AM2074" s="122"/>
      <c r="AN2074" s="122"/>
      <c r="AO2074" s="122"/>
      <c r="AP2074" s="122"/>
      <c r="AQ2074" s="122"/>
      <c r="AR2074" s="122"/>
      <c r="AS2074" s="122"/>
      <c r="AT2074" s="140" t="str">
        <f>VLOOKUP($AB2074,[1]D3_10!$B$5:$G$129,5,FALSE)&amp;""</f>
        <v/>
      </c>
      <c r="AU2074" s="157"/>
      <c r="AV2074" s="157"/>
      <c r="AW2074" s="157"/>
      <c r="AX2074" s="157"/>
      <c r="AY2074" s="157"/>
      <c r="AZ2074" s="157" t="s">
        <v>96</v>
      </c>
      <c r="BA2074" s="141"/>
    </row>
    <row r="2075" spans="1:53" ht="14.25" customHeight="1" x14ac:dyDescent="0.55000000000000004">
      <c r="A2075" s="59"/>
      <c r="B2075" s="122"/>
      <c r="C2075" s="122"/>
      <c r="D2075" s="122"/>
      <c r="E2075" s="122"/>
      <c r="F2075" s="122"/>
      <c r="G2075" s="122"/>
      <c r="H2075" s="122"/>
      <c r="I2075" s="122"/>
      <c r="J2075" s="122"/>
      <c r="K2075" s="122"/>
      <c r="L2075" s="122"/>
      <c r="M2075" s="122"/>
      <c r="N2075" s="122"/>
      <c r="O2075" s="122"/>
      <c r="P2075" s="122"/>
      <c r="Q2075" s="122"/>
      <c r="R2075" s="122"/>
      <c r="S2075" s="122"/>
      <c r="T2075" s="142"/>
      <c r="U2075" s="150"/>
      <c r="V2075" s="150"/>
      <c r="W2075" s="150"/>
      <c r="X2075" s="150"/>
      <c r="Y2075" s="150"/>
      <c r="Z2075" s="150"/>
      <c r="AA2075" s="143"/>
      <c r="AB2075" s="122"/>
      <c r="AC2075" s="122"/>
      <c r="AD2075" s="122"/>
      <c r="AE2075" s="122"/>
      <c r="AF2075" s="122"/>
      <c r="AG2075" s="122"/>
      <c r="AH2075" s="122"/>
      <c r="AI2075" s="122"/>
      <c r="AJ2075" s="122"/>
      <c r="AK2075" s="122"/>
      <c r="AL2075" s="122"/>
      <c r="AM2075" s="122"/>
      <c r="AN2075" s="122"/>
      <c r="AO2075" s="122"/>
      <c r="AP2075" s="122"/>
      <c r="AQ2075" s="122"/>
      <c r="AR2075" s="122"/>
      <c r="AS2075" s="122"/>
      <c r="AT2075" s="142"/>
      <c r="AU2075" s="150"/>
      <c r="AV2075" s="150"/>
      <c r="AW2075" s="150"/>
      <c r="AX2075" s="150"/>
      <c r="AY2075" s="150"/>
      <c r="AZ2075" s="150"/>
      <c r="BA2075" s="143"/>
    </row>
    <row r="2076" spans="1:53" ht="14.25" customHeight="1" x14ac:dyDescent="0.55000000000000004">
      <c r="A2076" s="59"/>
      <c r="B2076" s="122" t="s">
        <v>6831</v>
      </c>
      <c r="C2076" s="122"/>
      <c r="D2076" s="122"/>
      <c r="E2076" s="122"/>
      <c r="F2076" s="122"/>
      <c r="G2076" s="122"/>
      <c r="H2076" s="122"/>
      <c r="I2076" s="122"/>
      <c r="J2076" s="122"/>
      <c r="K2076" s="122"/>
      <c r="L2076" s="122"/>
      <c r="M2076" s="122"/>
      <c r="N2076" s="122"/>
      <c r="O2076" s="122"/>
      <c r="P2076" s="122"/>
      <c r="Q2076" s="122"/>
      <c r="R2076" s="122"/>
      <c r="S2076" s="122"/>
      <c r="T2076" s="140" t="str">
        <f>VLOOKUP($B2076,[1]D3_10!$B$5:$G$129,5,FALSE)&amp;""</f>
        <v/>
      </c>
      <c r="U2076" s="157"/>
      <c r="V2076" s="157"/>
      <c r="W2076" s="157"/>
      <c r="X2076" s="157"/>
      <c r="Y2076" s="157"/>
      <c r="Z2076" s="157" t="s">
        <v>96</v>
      </c>
      <c r="AA2076" s="141"/>
      <c r="AB2076" s="122" t="s">
        <v>6832</v>
      </c>
      <c r="AC2076" s="122"/>
      <c r="AD2076" s="122"/>
      <c r="AE2076" s="122"/>
      <c r="AF2076" s="122"/>
      <c r="AG2076" s="122"/>
      <c r="AH2076" s="122"/>
      <c r="AI2076" s="122"/>
      <c r="AJ2076" s="122"/>
      <c r="AK2076" s="122"/>
      <c r="AL2076" s="122"/>
      <c r="AM2076" s="122"/>
      <c r="AN2076" s="122"/>
      <c r="AO2076" s="122"/>
      <c r="AP2076" s="122"/>
      <c r="AQ2076" s="122"/>
      <c r="AR2076" s="122"/>
      <c r="AS2076" s="122"/>
      <c r="AT2076" s="140" t="str">
        <f>VLOOKUP($AB2076,[1]D3_10!$B$5:$G$129,5,FALSE)&amp;""</f>
        <v/>
      </c>
      <c r="AU2076" s="157"/>
      <c r="AV2076" s="157"/>
      <c r="AW2076" s="157"/>
      <c r="AX2076" s="157"/>
      <c r="AY2076" s="157"/>
      <c r="AZ2076" s="157" t="s">
        <v>96</v>
      </c>
      <c r="BA2076" s="141"/>
    </row>
    <row r="2077" spans="1:53" ht="14.25" customHeight="1" x14ac:dyDescent="0.55000000000000004">
      <c r="A2077" s="59"/>
      <c r="B2077" s="122"/>
      <c r="C2077" s="122"/>
      <c r="D2077" s="122"/>
      <c r="E2077" s="122"/>
      <c r="F2077" s="122"/>
      <c r="G2077" s="122"/>
      <c r="H2077" s="122"/>
      <c r="I2077" s="122"/>
      <c r="J2077" s="122"/>
      <c r="K2077" s="122"/>
      <c r="L2077" s="122"/>
      <c r="M2077" s="122"/>
      <c r="N2077" s="122"/>
      <c r="O2077" s="122"/>
      <c r="P2077" s="122"/>
      <c r="Q2077" s="122"/>
      <c r="R2077" s="122"/>
      <c r="S2077" s="122"/>
      <c r="T2077" s="142"/>
      <c r="U2077" s="150"/>
      <c r="V2077" s="150"/>
      <c r="W2077" s="150"/>
      <c r="X2077" s="150"/>
      <c r="Y2077" s="150"/>
      <c r="Z2077" s="150"/>
      <c r="AA2077" s="143"/>
      <c r="AB2077" s="122"/>
      <c r="AC2077" s="122"/>
      <c r="AD2077" s="122"/>
      <c r="AE2077" s="122"/>
      <c r="AF2077" s="122"/>
      <c r="AG2077" s="122"/>
      <c r="AH2077" s="122"/>
      <c r="AI2077" s="122"/>
      <c r="AJ2077" s="122"/>
      <c r="AK2077" s="122"/>
      <c r="AL2077" s="122"/>
      <c r="AM2077" s="122"/>
      <c r="AN2077" s="122"/>
      <c r="AO2077" s="122"/>
      <c r="AP2077" s="122"/>
      <c r="AQ2077" s="122"/>
      <c r="AR2077" s="122"/>
      <c r="AS2077" s="122"/>
      <c r="AT2077" s="142"/>
      <c r="AU2077" s="150"/>
      <c r="AV2077" s="150"/>
      <c r="AW2077" s="150"/>
      <c r="AX2077" s="150"/>
      <c r="AY2077" s="150"/>
      <c r="AZ2077" s="150"/>
      <c r="BA2077" s="143"/>
    </row>
    <row r="2078" spans="1:53" s="59" customFormat="1" ht="14.25" customHeight="1" x14ac:dyDescent="0.55000000000000004">
      <c r="B2078" s="122" t="s">
        <v>6833</v>
      </c>
      <c r="C2078" s="122"/>
      <c r="D2078" s="122"/>
      <c r="E2078" s="122"/>
      <c r="F2078" s="122"/>
      <c r="G2078" s="122"/>
      <c r="H2078" s="122"/>
      <c r="I2078" s="122"/>
      <c r="J2078" s="122"/>
      <c r="K2078" s="122"/>
      <c r="L2078" s="122"/>
      <c r="M2078" s="122"/>
      <c r="N2078" s="122"/>
      <c r="O2078" s="122"/>
      <c r="P2078" s="122"/>
      <c r="Q2078" s="122"/>
      <c r="R2078" s="122"/>
      <c r="S2078" s="122"/>
      <c r="T2078" s="140" t="str">
        <f>VLOOKUP($B2078,[1]D3_10!$B$5:$G$129,5,FALSE)&amp;""</f>
        <v/>
      </c>
      <c r="U2078" s="157"/>
      <c r="V2078" s="157"/>
      <c r="W2078" s="157"/>
      <c r="X2078" s="157"/>
      <c r="Y2078" s="157"/>
      <c r="Z2078" s="157" t="s">
        <v>96</v>
      </c>
      <c r="AA2078" s="141"/>
      <c r="AB2078" s="122" t="s">
        <v>6834</v>
      </c>
      <c r="AC2078" s="122"/>
      <c r="AD2078" s="122"/>
      <c r="AE2078" s="122"/>
      <c r="AF2078" s="122"/>
      <c r="AG2078" s="122"/>
      <c r="AH2078" s="122"/>
      <c r="AI2078" s="122"/>
      <c r="AJ2078" s="122"/>
      <c r="AK2078" s="122"/>
      <c r="AL2078" s="122"/>
      <c r="AM2078" s="122"/>
      <c r="AN2078" s="122"/>
      <c r="AO2078" s="122"/>
      <c r="AP2078" s="122"/>
      <c r="AQ2078" s="122"/>
      <c r="AR2078" s="122"/>
      <c r="AS2078" s="122"/>
      <c r="AT2078" s="140" t="str">
        <f>VLOOKUP($AB2078,[1]D3_10!$B$5:$G$129,5,FALSE)&amp;""</f>
        <v/>
      </c>
      <c r="AU2078" s="157"/>
      <c r="AV2078" s="157"/>
      <c r="AW2078" s="157"/>
      <c r="AX2078" s="157"/>
      <c r="AY2078" s="157"/>
      <c r="AZ2078" s="157" t="s">
        <v>96</v>
      </c>
      <c r="BA2078" s="141"/>
    </row>
    <row r="2079" spans="1:53" s="59" customFormat="1" ht="14.25" customHeight="1" x14ac:dyDescent="0.55000000000000004">
      <c r="B2079" s="122"/>
      <c r="C2079" s="122"/>
      <c r="D2079" s="122"/>
      <c r="E2079" s="122"/>
      <c r="F2079" s="122"/>
      <c r="G2079" s="122"/>
      <c r="H2079" s="122"/>
      <c r="I2079" s="122"/>
      <c r="J2079" s="122"/>
      <c r="K2079" s="122"/>
      <c r="L2079" s="122"/>
      <c r="M2079" s="122"/>
      <c r="N2079" s="122"/>
      <c r="O2079" s="122"/>
      <c r="P2079" s="122"/>
      <c r="Q2079" s="122"/>
      <c r="R2079" s="122"/>
      <c r="S2079" s="122"/>
      <c r="T2079" s="142"/>
      <c r="U2079" s="150"/>
      <c r="V2079" s="150"/>
      <c r="W2079" s="150"/>
      <c r="X2079" s="150"/>
      <c r="Y2079" s="150"/>
      <c r="Z2079" s="150"/>
      <c r="AA2079" s="143"/>
      <c r="AB2079" s="122"/>
      <c r="AC2079" s="122"/>
      <c r="AD2079" s="122"/>
      <c r="AE2079" s="122"/>
      <c r="AF2079" s="122"/>
      <c r="AG2079" s="122"/>
      <c r="AH2079" s="122"/>
      <c r="AI2079" s="122"/>
      <c r="AJ2079" s="122"/>
      <c r="AK2079" s="122"/>
      <c r="AL2079" s="122"/>
      <c r="AM2079" s="122"/>
      <c r="AN2079" s="122"/>
      <c r="AO2079" s="122"/>
      <c r="AP2079" s="122"/>
      <c r="AQ2079" s="122"/>
      <c r="AR2079" s="122"/>
      <c r="AS2079" s="122"/>
      <c r="AT2079" s="142"/>
      <c r="AU2079" s="150"/>
      <c r="AV2079" s="150"/>
      <c r="AW2079" s="150"/>
      <c r="AX2079" s="150"/>
      <c r="AY2079" s="150"/>
      <c r="AZ2079" s="150"/>
      <c r="BA2079" s="143"/>
    </row>
    <row r="2080" spans="1:53" s="59" customFormat="1" ht="14.25" customHeight="1" x14ac:dyDescent="0.55000000000000004">
      <c r="B2080" s="122" t="s">
        <v>6835</v>
      </c>
      <c r="C2080" s="122"/>
      <c r="D2080" s="122"/>
      <c r="E2080" s="122"/>
      <c r="F2080" s="122"/>
      <c r="G2080" s="122"/>
      <c r="H2080" s="122"/>
      <c r="I2080" s="122"/>
      <c r="J2080" s="122"/>
      <c r="K2080" s="122"/>
      <c r="L2080" s="122"/>
      <c r="M2080" s="122"/>
      <c r="N2080" s="122"/>
      <c r="O2080" s="122"/>
      <c r="P2080" s="122"/>
      <c r="Q2080" s="122"/>
      <c r="R2080" s="122"/>
      <c r="S2080" s="122"/>
      <c r="T2080" s="140" t="str">
        <f>VLOOKUP($B2080,[1]D3_10!$B$5:$G$129,5,FALSE)&amp;""</f>
        <v/>
      </c>
      <c r="U2080" s="157"/>
      <c r="V2080" s="157"/>
      <c r="W2080" s="157"/>
      <c r="X2080" s="157"/>
      <c r="Y2080" s="157"/>
      <c r="Z2080" s="157" t="s">
        <v>96</v>
      </c>
      <c r="AA2080" s="141"/>
      <c r="AB2080" s="122" t="s">
        <v>6836</v>
      </c>
      <c r="AC2080" s="122"/>
      <c r="AD2080" s="122"/>
      <c r="AE2080" s="122"/>
      <c r="AF2080" s="122"/>
      <c r="AG2080" s="122"/>
      <c r="AH2080" s="122"/>
      <c r="AI2080" s="122"/>
      <c r="AJ2080" s="122"/>
      <c r="AK2080" s="122"/>
      <c r="AL2080" s="122"/>
      <c r="AM2080" s="122"/>
      <c r="AN2080" s="122"/>
      <c r="AO2080" s="122"/>
      <c r="AP2080" s="122"/>
      <c r="AQ2080" s="122"/>
      <c r="AR2080" s="122"/>
      <c r="AS2080" s="122"/>
      <c r="AT2080" s="140" t="str">
        <f>VLOOKUP($AB2080,[1]D3_10!$B$5:$G$129,5,FALSE)&amp;""</f>
        <v/>
      </c>
      <c r="AU2080" s="157"/>
      <c r="AV2080" s="157"/>
      <c r="AW2080" s="157"/>
      <c r="AX2080" s="157"/>
      <c r="AY2080" s="157"/>
      <c r="AZ2080" s="157" t="s">
        <v>96</v>
      </c>
      <c r="BA2080" s="141"/>
    </row>
    <row r="2081" spans="2:53" s="59" customFormat="1" ht="14.25" customHeight="1" x14ac:dyDescent="0.55000000000000004">
      <c r="B2081" s="122"/>
      <c r="C2081" s="122"/>
      <c r="D2081" s="122"/>
      <c r="E2081" s="122"/>
      <c r="F2081" s="122"/>
      <c r="G2081" s="122"/>
      <c r="H2081" s="122"/>
      <c r="I2081" s="122"/>
      <c r="J2081" s="122"/>
      <c r="K2081" s="122"/>
      <c r="L2081" s="122"/>
      <c r="M2081" s="122"/>
      <c r="N2081" s="122"/>
      <c r="O2081" s="122"/>
      <c r="P2081" s="122"/>
      <c r="Q2081" s="122"/>
      <c r="R2081" s="122"/>
      <c r="S2081" s="122"/>
      <c r="T2081" s="142"/>
      <c r="U2081" s="150"/>
      <c r="V2081" s="150"/>
      <c r="W2081" s="150"/>
      <c r="X2081" s="150"/>
      <c r="Y2081" s="150"/>
      <c r="Z2081" s="150"/>
      <c r="AA2081" s="143"/>
      <c r="AB2081" s="122"/>
      <c r="AC2081" s="122"/>
      <c r="AD2081" s="122"/>
      <c r="AE2081" s="122"/>
      <c r="AF2081" s="122"/>
      <c r="AG2081" s="122"/>
      <c r="AH2081" s="122"/>
      <c r="AI2081" s="122"/>
      <c r="AJ2081" s="122"/>
      <c r="AK2081" s="122"/>
      <c r="AL2081" s="122"/>
      <c r="AM2081" s="122"/>
      <c r="AN2081" s="122"/>
      <c r="AO2081" s="122"/>
      <c r="AP2081" s="122"/>
      <c r="AQ2081" s="122"/>
      <c r="AR2081" s="122"/>
      <c r="AS2081" s="122"/>
      <c r="AT2081" s="142"/>
      <c r="AU2081" s="150"/>
      <c r="AV2081" s="150"/>
      <c r="AW2081" s="150"/>
      <c r="AX2081" s="150"/>
      <c r="AY2081" s="150"/>
      <c r="AZ2081" s="150"/>
      <c r="BA2081" s="143"/>
    </row>
    <row r="2082" spans="2:53" s="59" customFormat="1" ht="14.25" customHeight="1" x14ac:dyDescent="0.55000000000000004">
      <c r="B2082" s="122" t="s">
        <v>6837</v>
      </c>
      <c r="C2082" s="122"/>
      <c r="D2082" s="122"/>
      <c r="E2082" s="122"/>
      <c r="F2082" s="122"/>
      <c r="G2082" s="122"/>
      <c r="H2082" s="122"/>
      <c r="I2082" s="122"/>
      <c r="J2082" s="122"/>
      <c r="K2082" s="122"/>
      <c r="L2082" s="122"/>
      <c r="M2082" s="122"/>
      <c r="N2082" s="122"/>
      <c r="O2082" s="122"/>
      <c r="P2082" s="122"/>
      <c r="Q2082" s="122"/>
      <c r="R2082" s="122"/>
      <c r="S2082" s="122"/>
      <c r="T2082" s="140" t="str">
        <f>VLOOKUP($B2082,[1]D3_10!$B$5:$G$129,5,FALSE)&amp;""</f>
        <v/>
      </c>
      <c r="U2082" s="157"/>
      <c r="V2082" s="157"/>
      <c r="W2082" s="157"/>
      <c r="X2082" s="157"/>
      <c r="Y2082" s="157"/>
      <c r="Z2082" s="157" t="s">
        <v>96</v>
      </c>
      <c r="AA2082" s="141"/>
      <c r="AB2082" s="122" t="s">
        <v>6838</v>
      </c>
      <c r="AC2082" s="122"/>
      <c r="AD2082" s="122"/>
      <c r="AE2082" s="122"/>
      <c r="AF2082" s="122"/>
      <c r="AG2082" s="122"/>
      <c r="AH2082" s="122"/>
      <c r="AI2082" s="122"/>
      <c r="AJ2082" s="122"/>
      <c r="AK2082" s="122"/>
      <c r="AL2082" s="122"/>
      <c r="AM2082" s="122"/>
      <c r="AN2082" s="122"/>
      <c r="AO2082" s="122"/>
      <c r="AP2082" s="122"/>
      <c r="AQ2082" s="122"/>
      <c r="AR2082" s="122"/>
      <c r="AS2082" s="122"/>
      <c r="AT2082" s="140" t="str">
        <f>VLOOKUP($AB2082,[1]D3_10!$B$5:$G$129,5,FALSE)&amp;""</f>
        <v/>
      </c>
      <c r="AU2082" s="157"/>
      <c r="AV2082" s="157"/>
      <c r="AW2082" s="157"/>
      <c r="AX2082" s="157"/>
      <c r="AY2082" s="157"/>
      <c r="AZ2082" s="157" t="s">
        <v>96</v>
      </c>
      <c r="BA2082" s="141"/>
    </row>
    <row r="2083" spans="2:53" s="59" customFormat="1" ht="14.25" customHeight="1" x14ac:dyDescent="0.55000000000000004">
      <c r="B2083" s="122"/>
      <c r="C2083" s="122"/>
      <c r="D2083" s="122"/>
      <c r="E2083" s="122"/>
      <c r="F2083" s="122"/>
      <c r="G2083" s="122"/>
      <c r="H2083" s="122"/>
      <c r="I2083" s="122"/>
      <c r="J2083" s="122"/>
      <c r="K2083" s="122"/>
      <c r="L2083" s="122"/>
      <c r="M2083" s="122"/>
      <c r="N2083" s="122"/>
      <c r="O2083" s="122"/>
      <c r="P2083" s="122"/>
      <c r="Q2083" s="122"/>
      <c r="R2083" s="122"/>
      <c r="S2083" s="122"/>
      <c r="T2083" s="142"/>
      <c r="U2083" s="150"/>
      <c r="V2083" s="150"/>
      <c r="W2083" s="150"/>
      <c r="X2083" s="150"/>
      <c r="Y2083" s="150"/>
      <c r="Z2083" s="150"/>
      <c r="AA2083" s="143"/>
      <c r="AB2083" s="122"/>
      <c r="AC2083" s="122"/>
      <c r="AD2083" s="122"/>
      <c r="AE2083" s="122"/>
      <c r="AF2083" s="122"/>
      <c r="AG2083" s="122"/>
      <c r="AH2083" s="122"/>
      <c r="AI2083" s="122"/>
      <c r="AJ2083" s="122"/>
      <c r="AK2083" s="122"/>
      <c r="AL2083" s="122"/>
      <c r="AM2083" s="122"/>
      <c r="AN2083" s="122"/>
      <c r="AO2083" s="122"/>
      <c r="AP2083" s="122"/>
      <c r="AQ2083" s="122"/>
      <c r="AR2083" s="122"/>
      <c r="AS2083" s="122"/>
      <c r="AT2083" s="142"/>
      <c r="AU2083" s="150"/>
      <c r="AV2083" s="150"/>
      <c r="AW2083" s="150"/>
      <c r="AX2083" s="150"/>
      <c r="AY2083" s="150"/>
      <c r="AZ2083" s="150"/>
      <c r="BA2083" s="143"/>
    </row>
    <row r="2084" spans="2:53" s="59" customFormat="1" ht="14.25" customHeight="1" x14ac:dyDescent="0.55000000000000004">
      <c r="B2084" s="122" t="s">
        <v>6839</v>
      </c>
      <c r="C2084" s="122"/>
      <c r="D2084" s="122"/>
      <c r="E2084" s="122"/>
      <c r="F2084" s="122"/>
      <c r="G2084" s="122"/>
      <c r="H2084" s="122"/>
      <c r="I2084" s="122"/>
      <c r="J2084" s="122"/>
      <c r="K2084" s="122"/>
      <c r="L2084" s="122"/>
      <c r="M2084" s="122"/>
      <c r="N2084" s="122"/>
      <c r="O2084" s="122"/>
      <c r="P2084" s="122"/>
      <c r="Q2084" s="122"/>
      <c r="R2084" s="122"/>
      <c r="S2084" s="122"/>
      <c r="T2084" s="140" t="str">
        <f>VLOOKUP($B2084,[1]D3_10!$B$5:$G$129,5,FALSE)&amp;""</f>
        <v/>
      </c>
      <c r="U2084" s="157"/>
      <c r="V2084" s="157"/>
      <c r="W2084" s="157"/>
      <c r="X2084" s="157"/>
      <c r="Y2084" s="157"/>
      <c r="Z2084" s="157" t="s">
        <v>96</v>
      </c>
      <c r="AA2084" s="141"/>
      <c r="AB2084" s="122" t="s">
        <v>6840</v>
      </c>
      <c r="AC2084" s="122"/>
      <c r="AD2084" s="122"/>
      <c r="AE2084" s="122"/>
      <c r="AF2084" s="122"/>
      <c r="AG2084" s="122"/>
      <c r="AH2084" s="122"/>
      <c r="AI2084" s="122"/>
      <c r="AJ2084" s="122"/>
      <c r="AK2084" s="122"/>
      <c r="AL2084" s="122"/>
      <c r="AM2084" s="122"/>
      <c r="AN2084" s="122"/>
      <c r="AO2084" s="122"/>
      <c r="AP2084" s="122"/>
      <c r="AQ2084" s="122"/>
      <c r="AR2084" s="122"/>
      <c r="AS2084" s="122"/>
      <c r="AT2084" s="140" t="str">
        <f>VLOOKUP($AB2084,[1]D3_10!$B$5:$G$129,5,FALSE)&amp;""</f>
        <v/>
      </c>
      <c r="AU2084" s="157"/>
      <c r="AV2084" s="157"/>
      <c r="AW2084" s="157"/>
      <c r="AX2084" s="157"/>
      <c r="AY2084" s="157"/>
      <c r="AZ2084" s="157" t="s">
        <v>96</v>
      </c>
      <c r="BA2084" s="141"/>
    </row>
    <row r="2085" spans="2:53" s="59" customFormat="1" ht="14.25" customHeight="1" x14ac:dyDescent="0.55000000000000004">
      <c r="B2085" s="122"/>
      <c r="C2085" s="122"/>
      <c r="D2085" s="122"/>
      <c r="E2085" s="122"/>
      <c r="F2085" s="122"/>
      <c r="G2085" s="122"/>
      <c r="H2085" s="122"/>
      <c r="I2085" s="122"/>
      <c r="J2085" s="122"/>
      <c r="K2085" s="122"/>
      <c r="L2085" s="122"/>
      <c r="M2085" s="122"/>
      <c r="N2085" s="122"/>
      <c r="O2085" s="122"/>
      <c r="P2085" s="122"/>
      <c r="Q2085" s="122"/>
      <c r="R2085" s="122"/>
      <c r="S2085" s="122"/>
      <c r="T2085" s="142"/>
      <c r="U2085" s="150"/>
      <c r="V2085" s="150"/>
      <c r="W2085" s="150"/>
      <c r="X2085" s="150"/>
      <c r="Y2085" s="150"/>
      <c r="Z2085" s="150"/>
      <c r="AA2085" s="143"/>
      <c r="AB2085" s="122"/>
      <c r="AC2085" s="122"/>
      <c r="AD2085" s="122"/>
      <c r="AE2085" s="122"/>
      <c r="AF2085" s="122"/>
      <c r="AG2085" s="122"/>
      <c r="AH2085" s="122"/>
      <c r="AI2085" s="122"/>
      <c r="AJ2085" s="122"/>
      <c r="AK2085" s="122"/>
      <c r="AL2085" s="122"/>
      <c r="AM2085" s="122"/>
      <c r="AN2085" s="122"/>
      <c r="AO2085" s="122"/>
      <c r="AP2085" s="122"/>
      <c r="AQ2085" s="122"/>
      <c r="AR2085" s="122"/>
      <c r="AS2085" s="122"/>
      <c r="AT2085" s="142"/>
      <c r="AU2085" s="150"/>
      <c r="AV2085" s="150"/>
      <c r="AW2085" s="150"/>
      <c r="AX2085" s="150"/>
      <c r="AY2085" s="150"/>
      <c r="AZ2085" s="150"/>
      <c r="BA2085" s="143"/>
    </row>
    <row r="2086" spans="2:53" s="59" customFormat="1" ht="14.25" customHeight="1" x14ac:dyDescent="0.55000000000000004">
      <c r="B2086" s="122" t="s">
        <v>6841</v>
      </c>
      <c r="C2086" s="122"/>
      <c r="D2086" s="122"/>
      <c r="E2086" s="122"/>
      <c r="F2086" s="122"/>
      <c r="G2086" s="122"/>
      <c r="H2086" s="122"/>
      <c r="I2086" s="122"/>
      <c r="J2086" s="122"/>
      <c r="K2086" s="122"/>
      <c r="L2086" s="122"/>
      <c r="M2086" s="122"/>
      <c r="N2086" s="122"/>
      <c r="O2086" s="122"/>
      <c r="P2086" s="122"/>
      <c r="Q2086" s="122"/>
      <c r="R2086" s="122"/>
      <c r="S2086" s="122"/>
      <c r="T2086" s="140" t="str">
        <f>VLOOKUP($B2086,[1]D3_10!$B$5:$G$129,5,FALSE)&amp;""</f>
        <v/>
      </c>
      <c r="U2086" s="157"/>
      <c r="V2086" s="157"/>
      <c r="W2086" s="157"/>
      <c r="X2086" s="157"/>
      <c r="Y2086" s="157"/>
      <c r="Z2086" s="157" t="s">
        <v>96</v>
      </c>
      <c r="AA2086" s="141"/>
      <c r="AB2086" s="122" t="s">
        <v>6842</v>
      </c>
      <c r="AC2086" s="122"/>
      <c r="AD2086" s="122"/>
      <c r="AE2086" s="122"/>
      <c r="AF2086" s="122"/>
      <c r="AG2086" s="122"/>
      <c r="AH2086" s="122"/>
      <c r="AI2086" s="122"/>
      <c r="AJ2086" s="122"/>
      <c r="AK2086" s="122"/>
      <c r="AL2086" s="122"/>
      <c r="AM2086" s="122"/>
      <c r="AN2086" s="122"/>
      <c r="AO2086" s="122"/>
      <c r="AP2086" s="122"/>
      <c r="AQ2086" s="122"/>
      <c r="AR2086" s="122"/>
      <c r="AS2086" s="122"/>
      <c r="AT2086" s="140" t="str">
        <f>VLOOKUP($AB2086,[1]D3_10!$B$5:$G$129,5,FALSE)&amp;""</f>
        <v/>
      </c>
      <c r="AU2086" s="157"/>
      <c r="AV2086" s="157"/>
      <c r="AW2086" s="157"/>
      <c r="AX2086" s="157"/>
      <c r="AY2086" s="157"/>
      <c r="AZ2086" s="157" t="s">
        <v>96</v>
      </c>
      <c r="BA2086" s="141"/>
    </row>
    <row r="2087" spans="2:53" s="59" customFormat="1" ht="14.25" customHeight="1" x14ac:dyDescent="0.55000000000000004">
      <c r="B2087" s="122"/>
      <c r="C2087" s="122"/>
      <c r="D2087" s="122"/>
      <c r="E2087" s="122"/>
      <c r="F2087" s="122"/>
      <c r="G2087" s="122"/>
      <c r="H2087" s="122"/>
      <c r="I2087" s="122"/>
      <c r="J2087" s="122"/>
      <c r="K2087" s="122"/>
      <c r="L2087" s="122"/>
      <c r="M2087" s="122"/>
      <c r="N2087" s="122"/>
      <c r="O2087" s="122"/>
      <c r="P2087" s="122"/>
      <c r="Q2087" s="122"/>
      <c r="R2087" s="122"/>
      <c r="S2087" s="122"/>
      <c r="T2087" s="142"/>
      <c r="U2087" s="150"/>
      <c r="V2087" s="150"/>
      <c r="W2087" s="150"/>
      <c r="X2087" s="150"/>
      <c r="Y2087" s="150"/>
      <c r="Z2087" s="150"/>
      <c r="AA2087" s="143"/>
      <c r="AB2087" s="122"/>
      <c r="AC2087" s="122"/>
      <c r="AD2087" s="122"/>
      <c r="AE2087" s="122"/>
      <c r="AF2087" s="122"/>
      <c r="AG2087" s="122"/>
      <c r="AH2087" s="122"/>
      <c r="AI2087" s="122"/>
      <c r="AJ2087" s="122"/>
      <c r="AK2087" s="122"/>
      <c r="AL2087" s="122"/>
      <c r="AM2087" s="122"/>
      <c r="AN2087" s="122"/>
      <c r="AO2087" s="122"/>
      <c r="AP2087" s="122"/>
      <c r="AQ2087" s="122"/>
      <c r="AR2087" s="122"/>
      <c r="AS2087" s="122"/>
      <c r="AT2087" s="142"/>
      <c r="AU2087" s="150"/>
      <c r="AV2087" s="150"/>
      <c r="AW2087" s="150"/>
      <c r="AX2087" s="150"/>
      <c r="AY2087" s="150"/>
      <c r="AZ2087" s="150"/>
      <c r="BA2087" s="143"/>
    </row>
    <row r="2088" spans="2:53" s="59" customFormat="1" ht="14.25" customHeight="1" x14ac:dyDescent="0.55000000000000004">
      <c r="B2088" s="122" t="s">
        <v>6843</v>
      </c>
      <c r="C2088" s="122"/>
      <c r="D2088" s="122"/>
      <c r="E2088" s="122"/>
      <c r="F2088" s="122"/>
      <c r="G2088" s="122"/>
      <c r="H2088" s="122"/>
      <c r="I2088" s="122"/>
      <c r="J2088" s="122"/>
      <c r="K2088" s="122"/>
      <c r="L2088" s="122"/>
      <c r="M2088" s="122"/>
      <c r="N2088" s="122"/>
      <c r="O2088" s="122"/>
      <c r="P2088" s="122"/>
      <c r="Q2088" s="122"/>
      <c r="R2088" s="122"/>
      <c r="S2088" s="122"/>
      <c r="T2088" s="140" t="str">
        <f>VLOOKUP($B2088,[1]D3_10!$B$5:$G$129,5,FALSE)&amp;""</f>
        <v/>
      </c>
      <c r="U2088" s="157"/>
      <c r="V2088" s="157"/>
      <c r="W2088" s="157"/>
      <c r="X2088" s="157"/>
      <c r="Y2088" s="157"/>
      <c r="Z2088" s="157" t="s">
        <v>96</v>
      </c>
      <c r="AA2088" s="141"/>
      <c r="AB2088" s="122" t="s">
        <v>6844</v>
      </c>
      <c r="AC2088" s="122"/>
      <c r="AD2088" s="122"/>
      <c r="AE2088" s="122"/>
      <c r="AF2088" s="122"/>
      <c r="AG2088" s="122"/>
      <c r="AH2088" s="122"/>
      <c r="AI2088" s="122"/>
      <c r="AJ2088" s="122"/>
      <c r="AK2088" s="122"/>
      <c r="AL2088" s="122"/>
      <c r="AM2088" s="122"/>
      <c r="AN2088" s="122"/>
      <c r="AO2088" s="122"/>
      <c r="AP2088" s="122"/>
      <c r="AQ2088" s="122"/>
      <c r="AR2088" s="122"/>
      <c r="AS2088" s="122"/>
      <c r="AT2088" s="140" t="str">
        <f>VLOOKUP($AB2088,[1]D3_10!$B$5:$G$129,5,FALSE)&amp;""</f>
        <v/>
      </c>
      <c r="AU2088" s="157"/>
      <c r="AV2088" s="157"/>
      <c r="AW2088" s="157"/>
      <c r="AX2088" s="157"/>
      <c r="AY2088" s="157"/>
      <c r="AZ2088" s="157" t="s">
        <v>96</v>
      </c>
      <c r="BA2088" s="141"/>
    </row>
    <row r="2089" spans="2:53" s="59" customFormat="1" ht="14.25" customHeight="1" x14ac:dyDescent="0.55000000000000004">
      <c r="B2089" s="122"/>
      <c r="C2089" s="122"/>
      <c r="D2089" s="122"/>
      <c r="E2089" s="122"/>
      <c r="F2089" s="122"/>
      <c r="G2089" s="122"/>
      <c r="H2089" s="122"/>
      <c r="I2089" s="122"/>
      <c r="J2089" s="122"/>
      <c r="K2089" s="122"/>
      <c r="L2089" s="122"/>
      <c r="M2089" s="122"/>
      <c r="N2089" s="122"/>
      <c r="O2089" s="122"/>
      <c r="P2089" s="122"/>
      <c r="Q2089" s="122"/>
      <c r="R2089" s="122"/>
      <c r="S2089" s="122"/>
      <c r="T2089" s="142"/>
      <c r="U2089" s="150"/>
      <c r="V2089" s="150"/>
      <c r="W2089" s="150"/>
      <c r="X2089" s="150"/>
      <c r="Y2089" s="150"/>
      <c r="Z2089" s="150"/>
      <c r="AA2089" s="143"/>
      <c r="AB2089" s="122"/>
      <c r="AC2089" s="122"/>
      <c r="AD2089" s="122"/>
      <c r="AE2089" s="122"/>
      <c r="AF2089" s="122"/>
      <c r="AG2089" s="122"/>
      <c r="AH2089" s="122"/>
      <c r="AI2089" s="122"/>
      <c r="AJ2089" s="122"/>
      <c r="AK2089" s="122"/>
      <c r="AL2089" s="122"/>
      <c r="AM2089" s="122"/>
      <c r="AN2089" s="122"/>
      <c r="AO2089" s="122"/>
      <c r="AP2089" s="122"/>
      <c r="AQ2089" s="122"/>
      <c r="AR2089" s="122"/>
      <c r="AS2089" s="122"/>
      <c r="AT2089" s="142"/>
      <c r="AU2089" s="150"/>
      <c r="AV2089" s="150"/>
      <c r="AW2089" s="150"/>
      <c r="AX2089" s="150"/>
      <c r="AY2089" s="150"/>
      <c r="AZ2089" s="150"/>
      <c r="BA2089" s="143"/>
    </row>
    <row r="2090" spans="2:53" s="59" customFormat="1" ht="14.25" customHeight="1" x14ac:dyDescent="0.55000000000000004">
      <c r="B2090" s="122" t="s">
        <v>6845</v>
      </c>
      <c r="C2090" s="122"/>
      <c r="D2090" s="122"/>
      <c r="E2090" s="122"/>
      <c r="F2090" s="122"/>
      <c r="G2090" s="122"/>
      <c r="H2090" s="122"/>
      <c r="I2090" s="122"/>
      <c r="J2090" s="122"/>
      <c r="K2090" s="122"/>
      <c r="L2090" s="122"/>
      <c r="M2090" s="122"/>
      <c r="N2090" s="122"/>
      <c r="O2090" s="122"/>
      <c r="P2090" s="122"/>
      <c r="Q2090" s="122"/>
      <c r="R2090" s="122"/>
      <c r="S2090" s="122"/>
      <c r="T2090" s="140" t="str">
        <f>VLOOKUP($B2090,[1]D3_10!$B$5:$G$129,5,FALSE)&amp;""</f>
        <v/>
      </c>
      <c r="U2090" s="157"/>
      <c r="V2090" s="157"/>
      <c r="W2090" s="157"/>
      <c r="X2090" s="157"/>
      <c r="Y2090" s="157"/>
      <c r="Z2090" s="157" t="s">
        <v>96</v>
      </c>
      <c r="AA2090" s="141"/>
      <c r="AB2090" s="122" t="s">
        <v>6846</v>
      </c>
      <c r="AC2090" s="122"/>
      <c r="AD2090" s="122"/>
      <c r="AE2090" s="122"/>
      <c r="AF2090" s="122"/>
      <c r="AG2090" s="122"/>
      <c r="AH2090" s="122"/>
      <c r="AI2090" s="122"/>
      <c r="AJ2090" s="122"/>
      <c r="AK2090" s="122"/>
      <c r="AL2090" s="122"/>
      <c r="AM2090" s="122"/>
      <c r="AN2090" s="122"/>
      <c r="AO2090" s="122"/>
      <c r="AP2090" s="122"/>
      <c r="AQ2090" s="122"/>
      <c r="AR2090" s="122"/>
      <c r="AS2090" s="122"/>
      <c r="AT2090" s="140" t="str">
        <f>VLOOKUP($AB2090,[1]D3_10!$B$5:$G$129,5,FALSE)&amp;""</f>
        <v/>
      </c>
      <c r="AU2090" s="157"/>
      <c r="AV2090" s="157"/>
      <c r="AW2090" s="157"/>
      <c r="AX2090" s="157"/>
      <c r="AY2090" s="157"/>
      <c r="AZ2090" s="157" t="s">
        <v>96</v>
      </c>
      <c r="BA2090" s="141"/>
    </row>
    <row r="2091" spans="2:53" s="59" customFormat="1" ht="14.25" customHeight="1" x14ac:dyDescent="0.55000000000000004">
      <c r="B2091" s="122"/>
      <c r="C2091" s="122"/>
      <c r="D2091" s="122"/>
      <c r="E2091" s="122"/>
      <c r="F2091" s="122"/>
      <c r="G2091" s="122"/>
      <c r="H2091" s="122"/>
      <c r="I2091" s="122"/>
      <c r="J2091" s="122"/>
      <c r="K2091" s="122"/>
      <c r="L2091" s="122"/>
      <c r="M2091" s="122"/>
      <c r="N2091" s="122"/>
      <c r="O2091" s="122"/>
      <c r="P2091" s="122"/>
      <c r="Q2091" s="122"/>
      <c r="R2091" s="122"/>
      <c r="S2091" s="122"/>
      <c r="T2091" s="142"/>
      <c r="U2091" s="150"/>
      <c r="V2091" s="150"/>
      <c r="W2091" s="150"/>
      <c r="X2091" s="150"/>
      <c r="Y2091" s="150"/>
      <c r="Z2091" s="150"/>
      <c r="AA2091" s="143"/>
      <c r="AB2091" s="122"/>
      <c r="AC2091" s="122"/>
      <c r="AD2091" s="122"/>
      <c r="AE2091" s="122"/>
      <c r="AF2091" s="122"/>
      <c r="AG2091" s="122"/>
      <c r="AH2091" s="122"/>
      <c r="AI2091" s="122"/>
      <c r="AJ2091" s="122"/>
      <c r="AK2091" s="122"/>
      <c r="AL2091" s="122"/>
      <c r="AM2091" s="122"/>
      <c r="AN2091" s="122"/>
      <c r="AO2091" s="122"/>
      <c r="AP2091" s="122"/>
      <c r="AQ2091" s="122"/>
      <c r="AR2091" s="122"/>
      <c r="AS2091" s="122"/>
      <c r="AT2091" s="142"/>
      <c r="AU2091" s="150"/>
      <c r="AV2091" s="150"/>
      <c r="AW2091" s="150"/>
      <c r="AX2091" s="150"/>
      <c r="AY2091" s="150"/>
      <c r="AZ2091" s="150"/>
      <c r="BA2091" s="143"/>
    </row>
    <row r="2092" spans="2:53" s="59" customFormat="1" ht="14.25" customHeight="1" x14ac:dyDescent="0.55000000000000004">
      <c r="B2092" s="122" t="s">
        <v>6847</v>
      </c>
      <c r="C2092" s="122"/>
      <c r="D2092" s="122"/>
      <c r="E2092" s="122"/>
      <c r="F2092" s="122"/>
      <c r="G2092" s="122"/>
      <c r="H2092" s="122"/>
      <c r="I2092" s="122"/>
      <c r="J2092" s="122"/>
      <c r="K2092" s="122"/>
      <c r="L2092" s="122"/>
      <c r="M2092" s="122"/>
      <c r="N2092" s="122"/>
      <c r="O2092" s="122"/>
      <c r="P2092" s="122"/>
      <c r="Q2092" s="122"/>
      <c r="R2092" s="122"/>
      <c r="S2092" s="122"/>
      <c r="T2092" s="140" t="str">
        <f>VLOOKUP($B2092,[1]D3_10!$B$5:$G$129,5,FALSE)&amp;""</f>
        <v/>
      </c>
      <c r="U2092" s="157"/>
      <c r="V2092" s="157"/>
      <c r="W2092" s="157"/>
      <c r="X2092" s="157"/>
      <c r="Y2092" s="157"/>
      <c r="Z2092" s="157" t="s">
        <v>96</v>
      </c>
      <c r="AA2092" s="141"/>
      <c r="AB2092" s="122" t="s">
        <v>6848</v>
      </c>
      <c r="AC2092" s="122"/>
      <c r="AD2092" s="122"/>
      <c r="AE2092" s="122"/>
      <c r="AF2092" s="122"/>
      <c r="AG2092" s="122"/>
      <c r="AH2092" s="122"/>
      <c r="AI2092" s="122"/>
      <c r="AJ2092" s="122"/>
      <c r="AK2092" s="122"/>
      <c r="AL2092" s="122"/>
      <c r="AM2092" s="122"/>
      <c r="AN2092" s="122"/>
      <c r="AO2092" s="122"/>
      <c r="AP2092" s="122"/>
      <c r="AQ2092" s="122"/>
      <c r="AR2092" s="122"/>
      <c r="AS2092" s="122"/>
      <c r="AT2092" s="140" t="str">
        <f>VLOOKUP($AB2092,[1]D3_10!$B$5:$G$129,5,FALSE)&amp;""</f>
        <v/>
      </c>
      <c r="AU2092" s="157"/>
      <c r="AV2092" s="157"/>
      <c r="AW2092" s="157"/>
      <c r="AX2092" s="157"/>
      <c r="AY2092" s="157"/>
      <c r="AZ2092" s="157" t="s">
        <v>96</v>
      </c>
      <c r="BA2092" s="141"/>
    </row>
    <row r="2093" spans="2:53" s="59" customFormat="1" ht="14.25" customHeight="1" x14ac:dyDescent="0.55000000000000004">
      <c r="B2093" s="122"/>
      <c r="C2093" s="122"/>
      <c r="D2093" s="122"/>
      <c r="E2093" s="122"/>
      <c r="F2093" s="122"/>
      <c r="G2093" s="122"/>
      <c r="H2093" s="122"/>
      <c r="I2093" s="122"/>
      <c r="J2093" s="122"/>
      <c r="K2093" s="122"/>
      <c r="L2093" s="122"/>
      <c r="M2093" s="122"/>
      <c r="N2093" s="122"/>
      <c r="O2093" s="122"/>
      <c r="P2093" s="122"/>
      <c r="Q2093" s="122"/>
      <c r="R2093" s="122"/>
      <c r="S2093" s="122"/>
      <c r="T2093" s="142"/>
      <c r="U2093" s="150"/>
      <c r="V2093" s="150"/>
      <c r="W2093" s="150"/>
      <c r="X2093" s="150"/>
      <c r="Y2093" s="150"/>
      <c r="Z2093" s="150"/>
      <c r="AA2093" s="143"/>
      <c r="AB2093" s="122"/>
      <c r="AC2093" s="122"/>
      <c r="AD2093" s="122"/>
      <c r="AE2093" s="122"/>
      <c r="AF2093" s="122"/>
      <c r="AG2093" s="122"/>
      <c r="AH2093" s="122"/>
      <c r="AI2093" s="122"/>
      <c r="AJ2093" s="122"/>
      <c r="AK2093" s="122"/>
      <c r="AL2093" s="122"/>
      <c r="AM2093" s="122"/>
      <c r="AN2093" s="122"/>
      <c r="AO2093" s="122"/>
      <c r="AP2093" s="122"/>
      <c r="AQ2093" s="122"/>
      <c r="AR2093" s="122"/>
      <c r="AS2093" s="122"/>
      <c r="AT2093" s="142"/>
      <c r="AU2093" s="150"/>
      <c r="AV2093" s="150"/>
      <c r="AW2093" s="150"/>
      <c r="AX2093" s="150"/>
      <c r="AY2093" s="150"/>
      <c r="AZ2093" s="150"/>
      <c r="BA2093" s="143"/>
    </row>
    <row r="2094" spans="2:53" s="59" customFormat="1" ht="14.25" customHeight="1" x14ac:dyDescent="0.55000000000000004">
      <c r="B2094" s="122" t="s">
        <v>6849</v>
      </c>
      <c r="C2094" s="122"/>
      <c r="D2094" s="122"/>
      <c r="E2094" s="122"/>
      <c r="F2094" s="122"/>
      <c r="G2094" s="122"/>
      <c r="H2094" s="122"/>
      <c r="I2094" s="122"/>
      <c r="J2094" s="122"/>
      <c r="K2094" s="122"/>
      <c r="L2094" s="122"/>
      <c r="M2094" s="122"/>
      <c r="N2094" s="122"/>
      <c r="O2094" s="122"/>
      <c r="P2094" s="122"/>
      <c r="Q2094" s="122"/>
      <c r="R2094" s="122"/>
      <c r="S2094" s="122"/>
      <c r="T2094" s="140" t="str">
        <f>VLOOKUP($B2094,[1]D3_10!$B$5:$G$129,5,FALSE)&amp;""</f>
        <v/>
      </c>
      <c r="U2094" s="157"/>
      <c r="V2094" s="157"/>
      <c r="W2094" s="157"/>
      <c r="X2094" s="157"/>
      <c r="Y2094" s="157"/>
      <c r="Z2094" s="157" t="s">
        <v>96</v>
      </c>
      <c r="AA2094" s="141"/>
      <c r="AB2094" s="122" t="s">
        <v>6850</v>
      </c>
      <c r="AC2094" s="122"/>
      <c r="AD2094" s="122"/>
      <c r="AE2094" s="122"/>
      <c r="AF2094" s="122"/>
      <c r="AG2094" s="122"/>
      <c r="AH2094" s="122"/>
      <c r="AI2094" s="122"/>
      <c r="AJ2094" s="122"/>
      <c r="AK2094" s="122"/>
      <c r="AL2094" s="122"/>
      <c r="AM2094" s="122"/>
      <c r="AN2094" s="122"/>
      <c r="AO2094" s="122"/>
      <c r="AP2094" s="122"/>
      <c r="AQ2094" s="122"/>
      <c r="AR2094" s="122"/>
      <c r="AS2094" s="122"/>
      <c r="AT2094" s="140" t="str">
        <f>VLOOKUP($AB2094,[1]D3_10!$B$5:$G$129,5,FALSE)&amp;""</f>
        <v/>
      </c>
      <c r="AU2094" s="157"/>
      <c r="AV2094" s="157"/>
      <c r="AW2094" s="157"/>
      <c r="AX2094" s="157"/>
      <c r="AY2094" s="157"/>
      <c r="AZ2094" s="157" t="s">
        <v>96</v>
      </c>
      <c r="BA2094" s="141"/>
    </row>
    <row r="2095" spans="2:53" s="59" customFormat="1" ht="14.25" customHeight="1" x14ac:dyDescent="0.55000000000000004">
      <c r="B2095" s="122"/>
      <c r="C2095" s="122"/>
      <c r="D2095" s="122"/>
      <c r="E2095" s="122"/>
      <c r="F2095" s="122"/>
      <c r="G2095" s="122"/>
      <c r="H2095" s="122"/>
      <c r="I2095" s="122"/>
      <c r="J2095" s="122"/>
      <c r="K2095" s="122"/>
      <c r="L2095" s="122"/>
      <c r="M2095" s="122"/>
      <c r="N2095" s="122"/>
      <c r="O2095" s="122"/>
      <c r="P2095" s="122"/>
      <c r="Q2095" s="122"/>
      <c r="R2095" s="122"/>
      <c r="S2095" s="122"/>
      <c r="T2095" s="142"/>
      <c r="U2095" s="150"/>
      <c r="V2095" s="150"/>
      <c r="W2095" s="150"/>
      <c r="X2095" s="150"/>
      <c r="Y2095" s="150"/>
      <c r="Z2095" s="150"/>
      <c r="AA2095" s="143"/>
      <c r="AB2095" s="122"/>
      <c r="AC2095" s="122"/>
      <c r="AD2095" s="122"/>
      <c r="AE2095" s="122"/>
      <c r="AF2095" s="122"/>
      <c r="AG2095" s="122"/>
      <c r="AH2095" s="122"/>
      <c r="AI2095" s="122"/>
      <c r="AJ2095" s="122"/>
      <c r="AK2095" s="122"/>
      <c r="AL2095" s="122"/>
      <c r="AM2095" s="122"/>
      <c r="AN2095" s="122"/>
      <c r="AO2095" s="122"/>
      <c r="AP2095" s="122"/>
      <c r="AQ2095" s="122"/>
      <c r="AR2095" s="122"/>
      <c r="AS2095" s="122"/>
      <c r="AT2095" s="142"/>
      <c r="AU2095" s="150"/>
      <c r="AV2095" s="150"/>
      <c r="AW2095" s="150"/>
      <c r="AX2095" s="150"/>
      <c r="AY2095" s="150"/>
      <c r="AZ2095" s="150"/>
      <c r="BA2095" s="143"/>
    </row>
    <row r="2096" spans="2:53" s="59" customFormat="1" ht="14.25" customHeight="1" x14ac:dyDescent="0.55000000000000004">
      <c r="B2096" s="122" t="s">
        <v>6851</v>
      </c>
      <c r="C2096" s="122"/>
      <c r="D2096" s="122"/>
      <c r="E2096" s="122"/>
      <c r="F2096" s="122"/>
      <c r="G2096" s="122"/>
      <c r="H2096" s="122"/>
      <c r="I2096" s="122"/>
      <c r="J2096" s="122"/>
      <c r="K2096" s="122"/>
      <c r="L2096" s="122"/>
      <c r="M2096" s="122"/>
      <c r="N2096" s="122"/>
      <c r="O2096" s="122"/>
      <c r="P2096" s="122"/>
      <c r="Q2096" s="122"/>
      <c r="R2096" s="122"/>
      <c r="S2096" s="122"/>
      <c r="T2096" s="140" t="str">
        <f>VLOOKUP($B2096,[1]D3_10!$B$5:$G$129,5,FALSE)&amp;""</f>
        <v/>
      </c>
      <c r="U2096" s="157"/>
      <c r="V2096" s="157"/>
      <c r="W2096" s="157"/>
      <c r="X2096" s="157"/>
      <c r="Y2096" s="157"/>
      <c r="Z2096" s="157" t="s">
        <v>96</v>
      </c>
      <c r="AA2096" s="141"/>
      <c r="AB2096" s="122" t="s">
        <v>6852</v>
      </c>
      <c r="AC2096" s="122"/>
      <c r="AD2096" s="122"/>
      <c r="AE2096" s="122"/>
      <c r="AF2096" s="122"/>
      <c r="AG2096" s="122"/>
      <c r="AH2096" s="122"/>
      <c r="AI2096" s="122"/>
      <c r="AJ2096" s="122"/>
      <c r="AK2096" s="122"/>
      <c r="AL2096" s="122"/>
      <c r="AM2096" s="122"/>
      <c r="AN2096" s="122"/>
      <c r="AO2096" s="122"/>
      <c r="AP2096" s="122"/>
      <c r="AQ2096" s="122"/>
      <c r="AR2096" s="122"/>
      <c r="AS2096" s="122"/>
      <c r="AT2096" s="140" t="str">
        <f>VLOOKUP($AB2096,[1]D3_10!$B$5:$G$129,5,FALSE)&amp;""</f>
        <v/>
      </c>
      <c r="AU2096" s="157"/>
      <c r="AV2096" s="157"/>
      <c r="AW2096" s="157"/>
      <c r="AX2096" s="157"/>
      <c r="AY2096" s="157"/>
      <c r="AZ2096" s="157" t="s">
        <v>96</v>
      </c>
      <c r="BA2096" s="141"/>
    </row>
    <row r="2097" spans="2:53" s="59" customFormat="1" ht="14.25" customHeight="1" x14ac:dyDescent="0.55000000000000004">
      <c r="B2097" s="122"/>
      <c r="C2097" s="122"/>
      <c r="D2097" s="122"/>
      <c r="E2097" s="122"/>
      <c r="F2097" s="122"/>
      <c r="G2097" s="122"/>
      <c r="H2097" s="122"/>
      <c r="I2097" s="122"/>
      <c r="J2097" s="122"/>
      <c r="K2097" s="122"/>
      <c r="L2097" s="122"/>
      <c r="M2097" s="122"/>
      <c r="N2097" s="122"/>
      <c r="O2097" s="122"/>
      <c r="P2097" s="122"/>
      <c r="Q2097" s="122"/>
      <c r="R2097" s="122"/>
      <c r="S2097" s="122"/>
      <c r="T2097" s="142"/>
      <c r="U2097" s="150"/>
      <c r="V2097" s="150"/>
      <c r="W2097" s="150"/>
      <c r="X2097" s="150"/>
      <c r="Y2097" s="150"/>
      <c r="Z2097" s="150"/>
      <c r="AA2097" s="143"/>
      <c r="AB2097" s="122"/>
      <c r="AC2097" s="122"/>
      <c r="AD2097" s="122"/>
      <c r="AE2097" s="122"/>
      <c r="AF2097" s="122"/>
      <c r="AG2097" s="122"/>
      <c r="AH2097" s="122"/>
      <c r="AI2097" s="122"/>
      <c r="AJ2097" s="122"/>
      <c r="AK2097" s="122"/>
      <c r="AL2097" s="122"/>
      <c r="AM2097" s="122"/>
      <c r="AN2097" s="122"/>
      <c r="AO2097" s="122"/>
      <c r="AP2097" s="122"/>
      <c r="AQ2097" s="122"/>
      <c r="AR2097" s="122"/>
      <c r="AS2097" s="122"/>
      <c r="AT2097" s="142"/>
      <c r="AU2097" s="150"/>
      <c r="AV2097" s="150"/>
      <c r="AW2097" s="150"/>
      <c r="AX2097" s="150"/>
      <c r="AY2097" s="150"/>
      <c r="AZ2097" s="150"/>
      <c r="BA2097" s="143"/>
    </row>
    <row r="2098" spans="2:53" s="59" customFormat="1" ht="14.25" customHeight="1" x14ac:dyDescent="0.55000000000000004">
      <c r="B2098" s="122" t="s">
        <v>6853</v>
      </c>
      <c r="C2098" s="122"/>
      <c r="D2098" s="122"/>
      <c r="E2098" s="122"/>
      <c r="F2098" s="122"/>
      <c r="G2098" s="122"/>
      <c r="H2098" s="122"/>
      <c r="I2098" s="122"/>
      <c r="J2098" s="122"/>
      <c r="K2098" s="122"/>
      <c r="L2098" s="122"/>
      <c r="M2098" s="122"/>
      <c r="N2098" s="122"/>
      <c r="O2098" s="122"/>
      <c r="P2098" s="122"/>
      <c r="Q2098" s="122"/>
      <c r="R2098" s="122"/>
      <c r="S2098" s="122"/>
      <c r="T2098" s="140" t="str">
        <f>VLOOKUP($B2098,[1]D3_10!$B$5:$G$129,5,FALSE)&amp;""</f>
        <v/>
      </c>
      <c r="U2098" s="157"/>
      <c r="V2098" s="157"/>
      <c r="W2098" s="157"/>
      <c r="X2098" s="157"/>
      <c r="Y2098" s="157"/>
      <c r="Z2098" s="157" t="s">
        <v>96</v>
      </c>
      <c r="AA2098" s="141"/>
      <c r="AB2098" s="122" t="s">
        <v>6854</v>
      </c>
      <c r="AC2098" s="122"/>
      <c r="AD2098" s="122"/>
      <c r="AE2098" s="122"/>
      <c r="AF2098" s="122"/>
      <c r="AG2098" s="122"/>
      <c r="AH2098" s="122"/>
      <c r="AI2098" s="122"/>
      <c r="AJ2098" s="122"/>
      <c r="AK2098" s="122"/>
      <c r="AL2098" s="122"/>
      <c r="AM2098" s="122"/>
      <c r="AN2098" s="122"/>
      <c r="AO2098" s="122"/>
      <c r="AP2098" s="122"/>
      <c r="AQ2098" s="122"/>
      <c r="AR2098" s="122"/>
      <c r="AS2098" s="122"/>
      <c r="AT2098" s="140" t="str">
        <f>VLOOKUP($AB2098,[1]D3_10!$B$5:$G$129,5,FALSE)&amp;""</f>
        <v/>
      </c>
      <c r="AU2098" s="157"/>
      <c r="AV2098" s="157"/>
      <c r="AW2098" s="157"/>
      <c r="AX2098" s="157"/>
      <c r="AY2098" s="157"/>
      <c r="AZ2098" s="157" t="s">
        <v>96</v>
      </c>
      <c r="BA2098" s="141"/>
    </row>
    <row r="2099" spans="2:53" s="59" customFormat="1" ht="14.25" customHeight="1" x14ac:dyDescent="0.55000000000000004">
      <c r="B2099" s="122"/>
      <c r="C2099" s="122"/>
      <c r="D2099" s="122"/>
      <c r="E2099" s="122"/>
      <c r="F2099" s="122"/>
      <c r="G2099" s="122"/>
      <c r="H2099" s="122"/>
      <c r="I2099" s="122"/>
      <c r="J2099" s="122"/>
      <c r="K2099" s="122"/>
      <c r="L2099" s="122"/>
      <c r="M2099" s="122"/>
      <c r="N2099" s="122"/>
      <c r="O2099" s="122"/>
      <c r="P2099" s="122"/>
      <c r="Q2099" s="122"/>
      <c r="R2099" s="122"/>
      <c r="S2099" s="122"/>
      <c r="T2099" s="142"/>
      <c r="U2099" s="150"/>
      <c r="V2099" s="150"/>
      <c r="W2099" s="150"/>
      <c r="X2099" s="150"/>
      <c r="Y2099" s="150"/>
      <c r="Z2099" s="150"/>
      <c r="AA2099" s="143"/>
      <c r="AB2099" s="122"/>
      <c r="AC2099" s="122"/>
      <c r="AD2099" s="122"/>
      <c r="AE2099" s="122"/>
      <c r="AF2099" s="122"/>
      <c r="AG2099" s="122"/>
      <c r="AH2099" s="122"/>
      <c r="AI2099" s="122"/>
      <c r="AJ2099" s="122"/>
      <c r="AK2099" s="122"/>
      <c r="AL2099" s="122"/>
      <c r="AM2099" s="122"/>
      <c r="AN2099" s="122"/>
      <c r="AO2099" s="122"/>
      <c r="AP2099" s="122"/>
      <c r="AQ2099" s="122"/>
      <c r="AR2099" s="122"/>
      <c r="AS2099" s="122"/>
      <c r="AT2099" s="142"/>
      <c r="AU2099" s="150"/>
      <c r="AV2099" s="150"/>
      <c r="AW2099" s="150"/>
      <c r="AX2099" s="150"/>
      <c r="AY2099" s="150"/>
      <c r="AZ2099" s="150"/>
      <c r="BA2099" s="143"/>
    </row>
    <row r="2100" spans="2:53" s="59" customFormat="1" ht="14.25" customHeight="1" x14ac:dyDescent="0.55000000000000004">
      <c r="B2100" s="122" t="s">
        <v>6855</v>
      </c>
      <c r="C2100" s="122"/>
      <c r="D2100" s="122"/>
      <c r="E2100" s="122"/>
      <c r="F2100" s="122"/>
      <c r="G2100" s="122"/>
      <c r="H2100" s="122"/>
      <c r="I2100" s="122"/>
      <c r="J2100" s="122"/>
      <c r="K2100" s="122"/>
      <c r="L2100" s="122"/>
      <c r="M2100" s="122"/>
      <c r="N2100" s="122"/>
      <c r="O2100" s="122"/>
      <c r="P2100" s="122"/>
      <c r="Q2100" s="122"/>
      <c r="R2100" s="122"/>
      <c r="S2100" s="122"/>
      <c r="T2100" s="140" t="str">
        <f>VLOOKUP($B2100,[1]D3_10!$B$5:$G$129,5,FALSE)&amp;""</f>
        <v/>
      </c>
      <c r="U2100" s="157"/>
      <c r="V2100" s="157"/>
      <c r="W2100" s="157"/>
      <c r="X2100" s="157"/>
      <c r="Y2100" s="157"/>
      <c r="Z2100" s="157" t="s">
        <v>96</v>
      </c>
      <c r="AA2100" s="141"/>
      <c r="AB2100" s="122" t="s">
        <v>6856</v>
      </c>
      <c r="AC2100" s="122"/>
      <c r="AD2100" s="122"/>
      <c r="AE2100" s="122"/>
      <c r="AF2100" s="122"/>
      <c r="AG2100" s="122"/>
      <c r="AH2100" s="122"/>
      <c r="AI2100" s="122"/>
      <c r="AJ2100" s="122"/>
      <c r="AK2100" s="122"/>
      <c r="AL2100" s="122"/>
      <c r="AM2100" s="122"/>
      <c r="AN2100" s="122"/>
      <c r="AO2100" s="122"/>
      <c r="AP2100" s="122"/>
      <c r="AQ2100" s="122"/>
      <c r="AR2100" s="122"/>
      <c r="AS2100" s="122"/>
      <c r="AT2100" s="140" t="str">
        <f>VLOOKUP($AB2100,[1]D3_10!$B$5:$G$129,5,FALSE)&amp;""</f>
        <v/>
      </c>
      <c r="AU2100" s="157"/>
      <c r="AV2100" s="157"/>
      <c r="AW2100" s="157"/>
      <c r="AX2100" s="157"/>
      <c r="AY2100" s="157"/>
      <c r="AZ2100" s="157" t="s">
        <v>96</v>
      </c>
      <c r="BA2100" s="141"/>
    </row>
    <row r="2101" spans="2:53" s="59" customFormat="1" ht="14.25" customHeight="1" x14ac:dyDescent="0.55000000000000004">
      <c r="B2101" s="122"/>
      <c r="C2101" s="122"/>
      <c r="D2101" s="122"/>
      <c r="E2101" s="122"/>
      <c r="F2101" s="122"/>
      <c r="G2101" s="122"/>
      <c r="H2101" s="122"/>
      <c r="I2101" s="122"/>
      <c r="J2101" s="122"/>
      <c r="K2101" s="122"/>
      <c r="L2101" s="122"/>
      <c r="M2101" s="122"/>
      <c r="N2101" s="122"/>
      <c r="O2101" s="122"/>
      <c r="P2101" s="122"/>
      <c r="Q2101" s="122"/>
      <c r="R2101" s="122"/>
      <c r="S2101" s="122"/>
      <c r="T2101" s="142"/>
      <c r="U2101" s="150"/>
      <c r="V2101" s="150"/>
      <c r="W2101" s="150"/>
      <c r="X2101" s="150"/>
      <c r="Y2101" s="150"/>
      <c r="Z2101" s="150"/>
      <c r="AA2101" s="143"/>
      <c r="AB2101" s="122"/>
      <c r="AC2101" s="122"/>
      <c r="AD2101" s="122"/>
      <c r="AE2101" s="122"/>
      <c r="AF2101" s="122"/>
      <c r="AG2101" s="122"/>
      <c r="AH2101" s="122"/>
      <c r="AI2101" s="122"/>
      <c r="AJ2101" s="122"/>
      <c r="AK2101" s="122"/>
      <c r="AL2101" s="122"/>
      <c r="AM2101" s="122"/>
      <c r="AN2101" s="122"/>
      <c r="AO2101" s="122"/>
      <c r="AP2101" s="122"/>
      <c r="AQ2101" s="122"/>
      <c r="AR2101" s="122"/>
      <c r="AS2101" s="122"/>
      <c r="AT2101" s="142"/>
      <c r="AU2101" s="150"/>
      <c r="AV2101" s="150"/>
      <c r="AW2101" s="150"/>
      <c r="AX2101" s="150"/>
      <c r="AY2101" s="150"/>
      <c r="AZ2101" s="150"/>
      <c r="BA2101" s="143"/>
    </row>
    <row r="2102" spans="2:53" s="59" customFormat="1" ht="14.25" customHeight="1" x14ac:dyDescent="0.55000000000000004">
      <c r="B2102" s="122" t="s">
        <v>7585</v>
      </c>
      <c r="C2102" s="122"/>
      <c r="D2102" s="122"/>
      <c r="E2102" s="122"/>
      <c r="F2102" s="122"/>
      <c r="G2102" s="122"/>
      <c r="H2102" s="122"/>
      <c r="I2102" s="122"/>
      <c r="J2102" s="122"/>
      <c r="K2102" s="122"/>
      <c r="L2102" s="122"/>
      <c r="M2102" s="122"/>
      <c r="N2102" s="122"/>
      <c r="O2102" s="122"/>
      <c r="P2102" s="122"/>
      <c r="Q2102" s="122"/>
      <c r="R2102" s="122"/>
      <c r="S2102" s="122"/>
      <c r="T2102" s="140" t="str">
        <f>VLOOKUP($B2102,[1]D3_10!$B$5:$G$129,5,FALSE)&amp;""</f>
        <v/>
      </c>
      <c r="U2102" s="157"/>
      <c r="V2102" s="157"/>
      <c r="W2102" s="157"/>
      <c r="X2102" s="157"/>
      <c r="Y2102" s="157"/>
      <c r="Z2102" s="157" t="s">
        <v>96</v>
      </c>
      <c r="AA2102" s="141"/>
      <c r="AB2102" s="122" t="s">
        <v>6857</v>
      </c>
      <c r="AC2102" s="122"/>
      <c r="AD2102" s="122"/>
      <c r="AE2102" s="122"/>
      <c r="AF2102" s="122"/>
      <c r="AG2102" s="122"/>
      <c r="AH2102" s="122"/>
      <c r="AI2102" s="122"/>
      <c r="AJ2102" s="122"/>
      <c r="AK2102" s="122"/>
      <c r="AL2102" s="122"/>
      <c r="AM2102" s="122"/>
      <c r="AN2102" s="122"/>
      <c r="AO2102" s="122"/>
      <c r="AP2102" s="122"/>
      <c r="AQ2102" s="122"/>
      <c r="AR2102" s="122"/>
      <c r="AS2102" s="122"/>
      <c r="AT2102" s="140" t="str">
        <f>VLOOKUP($AB2102,[1]D3_10!$B$5:$G$129,5,FALSE)&amp;""</f>
        <v/>
      </c>
      <c r="AU2102" s="157"/>
      <c r="AV2102" s="157"/>
      <c r="AW2102" s="157"/>
      <c r="AX2102" s="157"/>
      <c r="AY2102" s="157"/>
      <c r="AZ2102" s="157" t="s">
        <v>96</v>
      </c>
      <c r="BA2102" s="141"/>
    </row>
    <row r="2103" spans="2:53" s="59" customFormat="1" ht="14.25" customHeight="1" x14ac:dyDescent="0.55000000000000004">
      <c r="B2103" s="122"/>
      <c r="C2103" s="122"/>
      <c r="D2103" s="122"/>
      <c r="E2103" s="122"/>
      <c r="F2103" s="122"/>
      <c r="G2103" s="122"/>
      <c r="H2103" s="122"/>
      <c r="I2103" s="122"/>
      <c r="J2103" s="122"/>
      <c r="K2103" s="122"/>
      <c r="L2103" s="122"/>
      <c r="M2103" s="122"/>
      <c r="N2103" s="122"/>
      <c r="O2103" s="122"/>
      <c r="P2103" s="122"/>
      <c r="Q2103" s="122"/>
      <c r="R2103" s="122"/>
      <c r="S2103" s="122"/>
      <c r="T2103" s="142"/>
      <c r="U2103" s="150"/>
      <c r="V2103" s="150"/>
      <c r="W2103" s="150"/>
      <c r="X2103" s="150"/>
      <c r="Y2103" s="150"/>
      <c r="Z2103" s="150"/>
      <c r="AA2103" s="143"/>
      <c r="AB2103" s="122"/>
      <c r="AC2103" s="122"/>
      <c r="AD2103" s="122"/>
      <c r="AE2103" s="122"/>
      <c r="AF2103" s="122"/>
      <c r="AG2103" s="122"/>
      <c r="AH2103" s="122"/>
      <c r="AI2103" s="122"/>
      <c r="AJ2103" s="122"/>
      <c r="AK2103" s="122"/>
      <c r="AL2103" s="122"/>
      <c r="AM2103" s="122"/>
      <c r="AN2103" s="122"/>
      <c r="AO2103" s="122"/>
      <c r="AP2103" s="122"/>
      <c r="AQ2103" s="122"/>
      <c r="AR2103" s="122"/>
      <c r="AS2103" s="122"/>
      <c r="AT2103" s="142"/>
      <c r="AU2103" s="150"/>
      <c r="AV2103" s="150"/>
      <c r="AW2103" s="150"/>
      <c r="AX2103" s="150"/>
      <c r="AY2103" s="150"/>
      <c r="AZ2103" s="150"/>
      <c r="BA2103" s="143"/>
    </row>
    <row r="2104" spans="2:53" s="59" customFormat="1" ht="14.25" customHeight="1" x14ac:dyDescent="0.55000000000000004">
      <c r="B2104" s="122" t="s">
        <v>6858</v>
      </c>
      <c r="C2104" s="122"/>
      <c r="D2104" s="122"/>
      <c r="E2104" s="122"/>
      <c r="F2104" s="122"/>
      <c r="G2104" s="122"/>
      <c r="H2104" s="122"/>
      <c r="I2104" s="122"/>
      <c r="J2104" s="122"/>
      <c r="K2104" s="122"/>
      <c r="L2104" s="122"/>
      <c r="M2104" s="122"/>
      <c r="N2104" s="122"/>
      <c r="O2104" s="122"/>
      <c r="P2104" s="122"/>
      <c r="Q2104" s="122"/>
      <c r="R2104" s="122"/>
      <c r="S2104" s="122"/>
      <c r="T2104" s="140" t="str">
        <f>VLOOKUP($B2104,[1]D3_10!$B$5:$G$129,5,FALSE)&amp;""</f>
        <v/>
      </c>
      <c r="U2104" s="157"/>
      <c r="V2104" s="157"/>
      <c r="W2104" s="157"/>
      <c r="X2104" s="157"/>
      <c r="Y2104" s="157"/>
      <c r="Z2104" s="157" t="s">
        <v>96</v>
      </c>
      <c r="AA2104" s="141"/>
      <c r="AB2104" s="122" t="s">
        <v>7586</v>
      </c>
      <c r="AC2104" s="122"/>
      <c r="AD2104" s="122"/>
      <c r="AE2104" s="122"/>
      <c r="AF2104" s="122"/>
      <c r="AG2104" s="122"/>
      <c r="AH2104" s="122"/>
      <c r="AI2104" s="122"/>
      <c r="AJ2104" s="122"/>
      <c r="AK2104" s="122"/>
      <c r="AL2104" s="122"/>
      <c r="AM2104" s="122"/>
      <c r="AN2104" s="122"/>
      <c r="AO2104" s="122"/>
      <c r="AP2104" s="122"/>
      <c r="AQ2104" s="122"/>
      <c r="AR2104" s="122"/>
      <c r="AS2104" s="122"/>
      <c r="AT2104" s="140" t="str">
        <f>VLOOKUP($AB2104,[1]D3_10!$B$5:$G$129,5,FALSE)&amp;""</f>
        <v/>
      </c>
      <c r="AU2104" s="157"/>
      <c r="AV2104" s="157"/>
      <c r="AW2104" s="157"/>
      <c r="AX2104" s="157"/>
      <c r="AY2104" s="157"/>
      <c r="AZ2104" s="157" t="s">
        <v>96</v>
      </c>
      <c r="BA2104" s="141"/>
    </row>
    <row r="2105" spans="2:53" s="59" customFormat="1" ht="14.25" customHeight="1" x14ac:dyDescent="0.55000000000000004">
      <c r="B2105" s="122"/>
      <c r="C2105" s="122"/>
      <c r="D2105" s="122"/>
      <c r="E2105" s="122"/>
      <c r="F2105" s="122"/>
      <c r="G2105" s="122"/>
      <c r="H2105" s="122"/>
      <c r="I2105" s="122"/>
      <c r="J2105" s="122"/>
      <c r="K2105" s="122"/>
      <c r="L2105" s="122"/>
      <c r="M2105" s="122"/>
      <c r="N2105" s="122"/>
      <c r="O2105" s="122"/>
      <c r="P2105" s="122"/>
      <c r="Q2105" s="122"/>
      <c r="R2105" s="122"/>
      <c r="S2105" s="122"/>
      <c r="T2105" s="142"/>
      <c r="U2105" s="150"/>
      <c r="V2105" s="150"/>
      <c r="W2105" s="150"/>
      <c r="X2105" s="150"/>
      <c r="Y2105" s="150"/>
      <c r="Z2105" s="150"/>
      <c r="AA2105" s="143"/>
      <c r="AB2105" s="122"/>
      <c r="AC2105" s="122"/>
      <c r="AD2105" s="122"/>
      <c r="AE2105" s="122"/>
      <c r="AF2105" s="122"/>
      <c r="AG2105" s="122"/>
      <c r="AH2105" s="122"/>
      <c r="AI2105" s="122"/>
      <c r="AJ2105" s="122"/>
      <c r="AK2105" s="122"/>
      <c r="AL2105" s="122"/>
      <c r="AM2105" s="122"/>
      <c r="AN2105" s="122"/>
      <c r="AO2105" s="122"/>
      <c r="AP2105" s="122"/>
      <c r="AQ2105" s="122"/>
      <c r="AR2105" s="122"/>
      <c r="AS2105" s="122"/>
      <c r="AT2105" s="142"/>
      <c r="AU2105" s="150"/>
      <c r="AV2105" s="150"/>
      <c r="AW2105" s="150"/>
      <c r="AX2105" s="150"/>
      <c r="AY2105" s="150"/>
      <c r="AZ2105" s="150"/>
      <c r="BA2105" s="143"/>
    </row>
    <row r="2106" spans="2:53" s="59" customFormat="1" ht="14.25" customHeight="1" x14ac:dyDescent="0.55000000000000004">
      <c r="B2106" s="122" t="s">
        <v>6859</v>
      </c>
      <c r="C2106" s="122"/>
      <c r="D2106" s="122"/>
      <c r="E2106" s="122"/>
      <c r="F2106" s="122"/>
      <c r="G2106" s="122"/>
      <c r="H2106" s="122"/>
      <c r="I2106" s="122"/>
      <c r="J2106" s="122"/>
      <c r="K2106" s="122"/>
      <c r="L2106" s="122"/>
      <c r="M2106" s="122"/>
      <c r="N2106" s="122"/>
      <c r="O2106" s="122"/>
      <c r="P2106" s="122"/>
      <c r="Q2106" s="122"/>
      <c r="R2106" s="122"/>
      <c r="S2106" s="122"/>
      <c r="T2106" s="140" t="str">
        <f>VLOOKUP($B2106,[1]D3_10!$B$5:$G$129,5,FALSE)&amp;""</f>
        <v/>
      </c>
      <c r="U2106" s="157"/>
      <c r="V2106" s="157"/>
      <c r="W2106" s="157"/>
      <c r="X2106" s="157"/>
      <c r="Y2106" s="157"/>
      <c r="Z2106" s="157" t="s">
        <v>96</v>
      </c>
      <c r="AA2106" s="141"/>
      <c r="AB2106" s="122" t="s">
        <v>6860</v>
      </c>
      <c r="AC2106" s="122"/>
      <c r="AD2106" s="122"/>
      <c r="AE2106" s="122"/>
      <c r="AF2106" s="122"/>
      <c r="AG2106" s="122"/>
      <c r="AH2106" s="122"/>
      <c r="AI2106" s="122"/>
      <c r="AJ2106" s="122"/>
      <c r="AK2106" s="122"/>
      <c r="AL2106" s="122"/>
      <c r="AM2106" s="122"/>
      <c r="AN2106" s="122"/>
      <c r="AO2106" s="122"/>
      <c r="AP2106" s="122"/>
      <c r="AQ2106" s="122"/>
      <c r="AR2106" s="122"/>
      <c r="AS2106" s="122"/>
      <c r="AT2106" s="140" t="str">
        <f>VLOOKUP($AB2106,[1]D3_10!$B$5:$G$129,5,FALSE)&amp;""</f>
        <v/>
      </c>
      <c r="AU2106" s="157"/>
      <c r="AV2106" s="157"/>
      <c r="AW2106" s="157"/>
      <c r="AX2106" s="157"/>
      <c r="AY2106" s="157"/>
      <c r="AZ2106" s="157" t="s">
        <v>96</v>
      </c>
      <c r="BA2106" s="141"/>
    </row>
    <row r="2107" spans="2:53" s="59" customFormat="1" ht="14.25" customHeight="1" x14ac:dyDescent="0.55000000000000004">
      <c r="B2107" s="122"/>
      <c r="C2107" s="122"/>
      <c r="D2107" s="122"/>
      <c r="E2107" s="122"/>
      <c r="F2107" s="122"/>
      <c r="G2107" s="122"/>
      <c r="H2107" s="122"/>
      <c r="I2107" s="122"/>
      <c r="J2107" s="122"/>
      <c r="K2107" s="122"/>
      <c r="L2107" s="122"/>
      <c r="M2107" s="122"/>
      <c r="N2107" s="122"/>
      <c r="O2107" s="122"/>
      <c r="P2107" s="122"/>
      <c r="Q2107" s="122"/>
      <c r="R2107" s="122"/>
      <c r="S2107" s="122"/>
      <c r="T2107" s="142"/>
      <c r="U2107" s="150"/>
      <c r="V2107" s="150"/>
      <c r="W2107" s="150"/>
      <c r="X2107" s="150"/>
      <c r="Y2107" s="150"/>
      <c r="Z2107" s="150"/>
      <c r="AA2107" s="143"/>
      <c r="AB2107" s="122"/>
      <c r="AC2107" s="122"/>
      <c r="AD2107" s="122"/>
      <c r="AE2107" s="122"/>
      <c r="AF2107" s="122"/>
      <c r="AG2107" s="122"/>
      <c r="AH2107" s="122"/>
      <c r="AI2107" s="122"/>
      <c r="AJ2107" s="122"/>
      <c r="AK2107" s="122"/>
      <c r="AL2107" s="122"/>
      <c r="AM2107" s="122"/>
      <c r="AN2107" s="122"/>
      <c r="AO2107" s="122"/>
      <c r="AP2107" s="122"/>
      <c r="AQ2107" s="122"/>
      <c r="AR2107" s="122"/>
      <c r="AS2107" s="122"/>
      <c r="AT2107" s="142"/>
      <c r="AU2107" s="150"/>
      <c r="AV2107" s="150"/>
      <c r="AW2107" s="150"/>
      <c r="AX2107" s="150"/>
      <c r="AY2107" s="150"/>
      <c r="AZ2107" s="150"/>
      <c r="BA2107" s="143"/>
    </row>
    <row r="2108" spans="2:53" s="59" customFormat="1" ht="14.25" customHeight="1" x14ac:dyDescent="0.55000000000000004">
      <c r="B2108" s="164" t="s">
        <v>6861</v>
      </c>
      <c r="C2108" s="165"/>
      <c r="D2108" s="165"/>
      <c r="E2108" s="165"/>
      <c r="F2108" s="165"/>
      <c r="G2108" s="165"/>
      <c r="H2108" s="165"/>
      <c r="I2108" s="165"/>
      <c r="J2108" s="165"/>
      <c r="K2108" s="165"/>
      <c r="L2108" s="165"/>
      <c r="M2108" s="165"/>
      <c r="N2108" s="165"/>
      <c r="O2108" s="165"/>
      <c r="P2108" s="165"/>
      <c r="Q2108" s="165"/>
      <c r="R2108" s="165"/>
      <c r="S2108" s="166"/>
      <c r="T2108" s="140" t="str">
        <f>VLOOKUP($B2108,[1]D3_10!$B$5:$G$129,5,FALSE)&amp;""</f>
        <v/>
      </c>
      <c r="U2108" s="157"/>
      <c r="V2108" s="157"/>
      <c r="W2108" s="157"/>
      <c r="X2108" s="157"/>
      <c r="Y2108" s="157"/>
      <c r="Z2108" s="157" t="s">
        <v>96</v>
      </c>
      <c r="AA2108" s="141"/>
      <c r="AB2108" s="164" t="s">
        <v>6862</v>
      </c>
      <c r="AC2108" s="165"/>
      <c r="AD2108" s="165"/>
      <c r="AE2108" s="165"/>
      <c r="AF2108" s="165"/>
      <c r="AG2108" s="165"/>
      <c r="AH2108" s="165"/>
      <c r="AI2108" s="165"/>
      <c r="AJ2108" s="165"/>
      <c r="AK2108" s="165"/>
      <c r="AL2108" s="165"/>
      <c r="AM2108" s="165"/>
      <c r="AN2108" s="165"/>
      <c r="AO2108" s="165"/>
      <c r="AP2108" s="165"/>
      <c r="AQ2108" s="165"/>
      <c r="AR2108" s="165"/>
      <c r="AS2108" s="166"/>
      <c r="AT2108" s="140" t="str">
        <f>VLOOKUP($AB2108,[1]D3_10!$B$5:$G$129,5,FALSE)&amp;""</f>
        <v/>
      </c>
      <c r="AU2108" s="157"/>
      <c r="AV2108" s="157"/>
      <c r="AW2108" s="157"/>
      <c r="AX2108" s="157"/>
      <c r="AY2108" s="157"/>
      <c r="AZ2108" s="157" t="s">
        <v>96</v>
      </c>
      <c r="BA2108" s="141"/>
    </row>
    <row r="2109" spans="2:53" s="59" customFormat="1" ht="14.25" customHeight="1" x14ac:dyDescent="0.55000000000000004">
      <c r="B2109" s="167"/>
      <c r="C2109" s="168"/>
      <c r="D2109" s="168"/>
      <c r="E2109" s="168"/>
      <c r="F2109" s="168"/>
      <c r="G2109" s="168"/>
      <c r="H2109" s="168"/>
      <c r="I2109" s="168"/>
      <c r="J2109" s="168"/>
      <c r="K2109" s="168"/>
      <c r="L2109" s="168"/>
      <c r="M2109" s="168"/>
      <c r="N2109" s="168"/>
      <c r="O2109" s="168"/>
      <c r="P2109" s="168"/>
      <c r="Q2109" s="168"/>
      <c r="R2109" s="168"/>
      <c r="S2109" s="169"/>
      <c r="T2109" s="142"/>
      <c r="U2109" s="150"/>
      <c r="V2109" s="150"/>
      <c r="W2109" s="150"/>
      <c r="X2109" s="150"/>
      <c r="Y2109" s="150"/>
      <c r="Z2109" s="150"/>
      <c r="AA2109" s="143"/>
      <c r="AB2109" s="167"/>
      <c r="AC2109" s="168"/>
      <c r="AD2109" s="168"/>
      <c r="AE2109" s="168"/>
      <c r="AF2109" s="168"/>
      <c r="AG2109" s="168"/>
      <c r="AH2109" s="168"/>
      <c r="AI2109" s="168"/>
      <c r="AJ2109" s="168"/>
      <c r="AK2109" s="168"/>
      <c r="AL2109" s="168"/>
      <c r="AM2109" s="168"/>
      <c r="AN2109" s="168"/>
      <c r="AO2109" s="168"/>
      <c r="AP2109" s="168"/>
      <c r="AQ2109" s="168"/>
      <c r="AR2109" s="168"/>
      <c r="AS2109" s="169"/>
      <c r="AT2109" s="142"/>
      <c r="AU2109" s="150"/>
      <c r="AV2109" s="150"/>
      <c r="AW2109" s="150"/>
      <c r="AX2109" s="150"/>
      <c r="AY2109" s="150"/>
      <c r="AZ2109" s="150"/>
      <c r="BA2109" s="143"/>
    </row>
    <row r="2110" spans="2:53" s="59" customFormat="1" ht="14.25" customHeight="1" x14ac:dyDescent="0.55000000000000004">
      <c r="B2110" s="164" t="s">
        <v>6863</v>
      </c>
      <c r="C2110" s="165"/>
      <c r="D2110" s="165"/>
      <c r="E2110" s="165"/>
      <c r="F2110" s="165"/>
      <c r="G2110" s="165"/>
      <c r="H2110" s="165"/>
      <c r="I2110" s="165"/>
      <c r="J2110" s="165"/>
      <c r="K2110" s="165"/>
      <c r="L2110" s="165"/>
      <c r="M2110" s="165"/>
      <c r="N2110" s="165"/>
      <c r="O2110" s="165"/>
      <c r="P2110" s="165"/>
      <c r="Q2110" s="165"/>
      <c r="R2110" s="165"/>
      <c r="S2110" s="166"/>
      <c r="T2110" s="140" t="str">
        <f>VLOOKUP($B2110,[1]D3_10!$B$5:$G$129,5,FALSE)&amp;""</f>
        <v/>
      </c>
      <c r="U2110" s="157"/>
      <c r="V2110" s="157"/>
      <c r="W2110" s="157"/>
      <c r="X2110" s="157"/>
      <c r="Y2110" s="157"/>
      <c r="Z2110" s="157" t="s">
        <v>96</v>
      </c>
      <c r="AA2110" s="141"/>
      <c r="AB2110" s="164" t="s">
        <v>6864</v>
      </c>
      <c r="AC2110" s="165"/>
      <c r="AD2110" s="165"/>
      <c r="AE2110" s="165"/>
      <c r="AF2110" s="165"/>
      <c r="AG2110" s="165"/>
      <c r="AH2110" s="165"/>
      <c r="AI2110" s="165"/>
      <c r="AJ2110" s="165"/>
      <c r="AK2110" s="165"/>
      <c r="AL2110" s="165"/>
      <c r="AM2110" s="165"/>
      <c r="AN2110" s="165"/>
      <c r="AO2110" s="165"/>
      <c r="AP2110" s="165"/>
      <c r="AQ2110" s="165"/>
      <c r="AR2110" s="165"/>
      <c r="AS2110" s="166"/>
      <c r="AT2110" s="140" t="str">
        <f>VLOOKUP($AB2110,[1]D3_10!$B$5:$G$129,5,FALSE)&amp;""</f>
        <v/>
      </c>
      <c r="AU2110" s="157"/>
      <c r="AV2110" s="157"/>
      <c r="AW2110" s="157"/>
      <c r="AX2110" s="157"/>
      <c r="AY2110" s="157"/>
      <c r="AZ2110" s="157" t="s">
        <v>96</v>
      </c>
      <c r="BA2110" s="141"/>
    </row>
    <row r="2111" spans="2:53" s="59" customFormat="1" ht="14.25" customHeight="1" x14ac:dyDescent="0.55000000000000004">
      <c r="B2111" s="167"/>
      <c r="C2111" s="168"/>
      <c r="D2111" s="168"/>
      <c r="E2111" s="168"/>
      <c r="F2111" s="168"/>
      <c r="G2111" s="168"/>
      <c r="H2111" s="168"/>
      <c r="I2111" s="168"/>
      <c r="J2111" s="168"/>
      <c r="K2111" s="168"/>
      <c r="L2111" s="168"/>
      <c r="M2111" s="168"/>
      <c r="N2111" s="168"/>
      <c r="O2111" s="168"/>
      <c r="P2111" s="168"/>
      <c r="Q2111" s="168"/>
      <c r="R2111" s="168"/>
      <c r="S2111" s="169"/>
      <c r="T2111" s="142"/>
      <c r="U2111" s="150"/>
      <c r="V2111" s="150"/>
      <c r="W2111" s="150"/>
      <c r="X2111" s="150"/>
      <c r="Y2111" s="150"/>
      <c r="Z2111" s="150"/>
      <c r="AA2111" s="143"/>
      <c r="AB2111" s="167"/>
      <c r="AC2111" s="168"/>
      <c r="AD2111" s="168"/>
      <c r="AE2111" s="168"/>
      <c r="AF2111" s="168"/>
      <c r="AG2111" s="168"/>
      <c r="AH2111" s="168"/>
      <c r="AI2111" s="168"/>
      <c r="AJ2111" s="168"/>
      <c r="AK2111" s="168"/>
      <c r="AL2111" s="168"/>
      <c r="AM2111" s="168"/>
      <c r="AN2111" s="168"/>
      <c r="AO2111" s="168"/>
      <c r="AP2111" s="168"/>
      <c r="AQ2111" s="168"/>
      <c r="AR2111" s="168"/>
      <c r="AS2111" s="169"/>
      <c r="AT2111" s="142"/>
      <c r="AU2111" s="150"/>
      <c r="AV2111" s="150"/>
      <c r="AW2111" s="150"/>
      <c r="AX2111" s="150"/>
      <c r="AY2111" s="150"/>
      <c r="AZ2111" s="150"/>
      <c r="BA2111" s="143"/>
    </row>
    <row r="2112" spans="2:53" s="59" customFormat="1" ht="14.25" customHeight="1" x14ac:dyDescent="0.55000000000000004">
      <c r="B2112" s="164" t="s">
        <v>6865</v>
      </c>
      <c r="C2112" s="165"/>
      <c r="D2112" s="165"/>
      <c r="E2112" s="165"/>
      <c r="F2112" s="165"/>
      <c r="G2112" s="165"/>
      <c r="H2112" s="165"/>
      <c r="I2112" s="165"/>
      <c r="J2112" s="165"/>
      <c r="K2112" s="165"/>
      <c r="L2112" s="165"/>
      <c r="M2112" s="165"/>
      <c r="N2112" s="165"/>
      <c r="O2112" s="165"/>
      <c r="P2112" s="165"/>
      <c r="Q2112" s="165"/>
      <c r="R2112" s="165"/>
      <c r="S2112" s="166"/>
      <c r="T2112" s="140" t="str">
        <f>VLOOKUP($B2112,[1]D3_10!$B$5:$G$129,5,FALSE)&amp;""</f>
        <v/>
      </c>
      <c r="U2112" s="157"/>
      <c r="V2112" s="157"/>
      <c r="W2112" s="157"/>
      <c r="X2112" s="157"/>
      <c r="Y2112" s="157"/>
      <c r="Z2112" s="157" t="s">
        <v>96</v>
      </c>
      <c r="AA2112" s="141"/>
      <c r="AB2112" s="164" t="s">
        <v>6866</v>
      </c>
      <c r="AC2112" s="165"/>
      <c r="AD2112" s="165"/>
      <c r="AE2112" s="165"/>
      <c r="AF2112" s="165"/>
      <c r="AG2112" s="165"/>
      <c r="AH2112" s="165"/>
      <c r="AI2112" s="165"/>
      <c r="AJ2112" s="165"/>
      <c r="AK2112" s="165"/>
      <c r="AL2112" s="165"/>
      <c r="AM2112" s="165"/>
      <c r="AN2112" s="165"/>
      <c r="AO2112" s="165"/>
      <c r="AP2112" s="165"/>
      <c r="AQ2112" s="165"/>
      <c r="AR2112" s="165"/>
      <c r="AS2112" s="166"/>
      <c r="AT2112" s="140" t="str">
        <f>VLOOKUP($AB2112,[1]D3_10!$B$5:$G$129,5,FALSE)&amp;""</f>
        <v/>
      </c>
      <c r="AU2112" s="157"/>
      <c r="AV2112" s="157"/>
      <c r="AW2112" s="157"/>
      <c r="AX2112" s="157"/>
      <c r="AY2112" s="157"/>
      <c r="AZ2112" s="157" t="s">
        <v>96</v>
      </c>
      <c r="BA2112" s="141"/>
    </row>
    <row r="2113" spans="2:53" s="59" customFormat="1" ht="14.25" customHeight="1" x14ac:dyDescent="0.55000000000000004">
      <c r="B2113" s="167"/>
      <c r="C2113" s="168"/>
      <c r="D2113" s="168"/>
      <c r="E2113" s="168"/>
      <c r="F2113" s="168"/>
      <c r="G2113" s="168"/>
      <c r="H2113" s="168"/>
      <c r="I2113" s="168"/>
      <c r="J2113" s="168"/>
      <c r="K2113" s="168"/>
      <c r="L2113" s="168"/>
      <c r="M2113" s="168"/>
      <c r="N2113" s="168"/>
      <c r="O2113" s="168"/>
      <c r="P2113" s="168"/>
      <c r="Q2113" s="168"/>
      <c r="R2113" s="168"/>
      <c r="S2113" s="169"/>
      <c r="T2113" s="142"/>
      <c r="U2113" s="150"/>
      <c r="V2113" s="150"/>
      <c r="W2113" s="150"/>
      <c r="X2113" s="150"/>
      <c r="Y2113" s="150"/>
      <c r="Z2113" s="150"/>
      <c r="AA2113" s="143"/>
      <c r="AB2113" s="167"/>
      <c r="AC2113" s="168"/>
      <c r="AD2113" s="168"/>
      <c r="AE2113" s="168"/>
      <c r="AF2113" s="168"/>
      <c r="AG2113" s="168"/>
      <c r="AH2113" s="168"/>
      <c r="AI2113" s="168"/>
      <c r="AJ2113" s="168"/>
      <c r="AK2113" s="168"/>
      <c r="AL2113" s="168"/>
      <c r="AM2113" s="168"/>
      <c r="AN2113" s="168"/>
      <c r="AO2113" s="168"/>
      <c r="AP2113" s="168"/>
      <c r="AQ2113" s="168"/>
      <c r="AR2113" s="168"/>
      <c r="AS2113" s="169"/>
      <c r="AT2113" s="142"/>
      <c r="AU2113" s="150"/>
      <c r="AV2113" s="150"/>
      <c r="AW2113" s="150"/>
      <c r="AX2113" s="150"/>
      <c r="AY2113" s="150"/>
      <c r="AZ2113" s="150"/>
      <c r="BA2113" s="143"/>
    </row>
    <row r="2114" spans="2:53" s="59" customFormat="1" ht="14.25" customHeight="1" x14ac:dyDescent="0.55000000000000004">
      <c r="B2114" s="164" t="s">
        <v>6867</v>
      </c>
      <c r="C2114" s="165"/>
      <c r="D2114" s="165"/>
      <c r="E2114" s="165"/>
      <c r="F2114" s="165"/>
      <c r="G2114" s="165"/>
      <c r="H2114" s="165"/>
      <c r="I2114" s="165"/>
      <c r="J2114" s="165"/>
      <c r="K2114" s="165"/>
      <c r="L2114" s="165"/>
      <c r="M2114" s="165"/>
      <c r="N2114" s="165"/>
      <c r="O2114" s="165"/>
      <c r="P2114" s="165"/>
      <c r="Q2114" s="165"/>
      <c r="R2114" s="165"/>
      <c r="S2114" s="166"/>
      <c r="T2114" s="140" t="str">
        <f>VLOOKUP($B2114,[1]D3_10!$B$5:$G$129,5,FALSE)&amp;""</f>
        <v/>
      </c>
      <c r="U2114" s="157"/>
      <c r="V2114" s="157"/>
      <c r="W2114" s="157"/>
      <c r="X2114" s="157"/>
      <c r="Y2114" s="157"/>
      <c r="Z2114" s="157" t="s">
        <v>96</v>
      </c>
      <c r="AA2114" s="141"/>
      <c r="AB2114" s="164" t="s">
        <v>6868</v>
      </c>
      <c r="AC2114" s="165"/>
      <c r="AD2114" s="165"/>
      <c r="AE2114" s="165"/>
      <c r="AF2114" s="165"/>
      <c r="AG2114" s="165"/>
      <c r="AH2114" s="165"/>
      <c r="AI2114" s="165"/>
      <c r="AJ2114" s="165"/>
      <c r="AK2114" s="165"/>
      <c r="AL2114" s="165"/>
      <c r="AM2114" s="165"/>
      <c r="AN2114" s="165"/>
      <c r="AO2114" s="165"/>
      <c r="AP2114" s="165"/>
      <c r="AQ2114" s="165"/>
      <c r="AR2114" s="165"/>
      <c r="AS2114" s="166"/>
      <c r="AT2114" s="140" t="str">
        <f>VLOOKUP($AB2114,[1]D3_10!$B$5:$G$129,5,FALSE)&amp;""</f>
        <v/>
      </c>
      <c r="AU2114" s="157"/>
      <c r="AV2114" s="157"/>
      <c r="AW2114" s="157"/>
      <c r="AX2114" s="157"/>
      <c r="AY2114" s="157"/>
      <c r="AZ2114" s="157" t="s">
        <v>96</v>
      </c>
      <c r="BA2114" s="141"/>
    </row>
    <row r="2115" spans="2:53" s="59" customFormat="1" ht="14.25" customHeight="1" x14ac:dyDescent="0.55000000000000004">
      <c r="B2115" s="167"/>
      <c r="C2115" s="168"/>
      <c r="D2115" s="168"/>
      <c r="E2115" s="168"/>
      <c r="F2115" s="168"/>
      <c r="G2115" s="168"/>
      <c r="H2115" s="168"/>
      <c r="I2115" s="168"/>
      <c r="J2115" s="168"/>
      <c r="K2115" s="168"/>
      <c r="L2115" s="168"/>
      <c r="M2115" s="168"/>
      <c r="N2115" s="168"/>
      <c r="O2115" s="168"/>
      <c r="P2115" s="168"/>
      <c r="Q2115" s="168"/>
      <c r="R2115" s="168"/>
      <c r="S2115" s="169"/>
      <c r="T2115" s="142"/>
      <c r="U2115" s="150"/>
      <c r="V2115" s="150"/>
      <c r="W2115" s="150"/>
      <c r="X2115" s="150"/>
      <c r="Y2115" s="150"/>
      <c r="Z2115" s="150"/>
      <c r="AA2115" s="143"/>
      <c r="AB2115" s="167"/>
      <c r="AC2115" s="168"/>
      <c r="AD2115" s="168"/>
      <c r="AE2115" s="168"/>
      <c r="AF2115" s="168"/>
      <c r="AG2115" s="168"/>
      <c r="AH2115" s="168"/>
      <c r="AI2115" s="168"/>
      <c r="AJ2115" s="168"/>
      <c r="AK2115" s="168"/>
      <c r="AL2115" s="168"/>
      <c r="AM2115" s="168"/>
      <c r="AN2115" s="168"/>
      <c r="AO2115" s="168"/>
      <c r="AP2115" s="168"/>
      <c r="AQ2115" s="168"/>
      <c r="AR2115" s="168"/>
      <c r="AS2115" s="169"/>
      <c r="AT2115" s="142"/>
      <c r="AU2115" s="150"/>
      <c r="AV2115" s="150"/>
      <c r="AW2115" s="150"/>
      <c r="AX2115" s="150"/>
      <c r="AY2115" s="150"/>
      <c r="AZ2115" s="150"/>
      <c r="BA2115" s="143"/>
    </row>
    <row r="2116" spans="2:53" s="59" customFormat="1" ht="14.25" customHeight="1" x14ac:dyDescent="0.55000000000000004">
      <c r="B2116" s="164" t="s">
        <v>6869</v>
      </c>
      <c r="C2116" s="165"/>
      <c r="D2116" s="165"/>
      <c r="E2116" s="165"/>
      <c r="F2116" s="165"/>
      <c r="G2116" s="165"/>
      <c r="H2116" s="165"/>
      <c r="I2116" s="165"/>
      <c r="J2116" s="165"/>
      <c r="K2116" s="165"/>
      <c r="L2116" s="165"/>
      <c r="M2116" s="165"/>
      <c r="N2116" s="165"/>
      <c r="O2116" s="165"/>
      <c r="P2116" s="165"/>
      <c r="Q2116" s="165"/>
      <c r="R2116" s="165"/>
      <c r="S2116" s="166"/>
      <c r="T2116" s="140" t="str">
        <f>VLOOKUP($B2116,[1]D3_10!$B$5:$G$129,5,FALSE)&amp;""</f>
        <v/>
      </c>
      <c r="U2116" s="157"/>
      <c r="V2116" s="157"/>
      <c r="W2116" s="157"/>
      <c r="X2116" s="157"/>
      <c r="Y2116" s="157"/>
      <c r="Z2116" s="157" t="s">
        <v>96</v>
      </c>
      <c r="AA2116" s="141"/>
      <c r="AB2116" s="164" t="s">
        <v>6870</v>
      </c>
      <c r="AC2116" s="165"/>
      <c r="AD2116" s="165"/>
      <c r="AE2116" s="165"/>
      <c r="AF2116" s="165"/>
      <c r="AG2116" s="165"/>
      <c r="AH2116" s="165"/>
      <c r="AI2116" s="165"/>
      <c r="AJ2116" s="165"/>
      <c r="AK2116" s="165"/>
      <c r="AL2116" s="165"/>
      <c r="AM2116" s="165"/>
      <c r="AN2116" s="165"/>
      <c r="AO2116" s="165"/>
      <c r="AP2116" s="165"/>
      <c r="AQ2116" s="165"/>
      <c r="AR2116" s="165"/>
      <c r="AS2116" s="166"/>
      <c r="AT2116" s="140" t="str">
        <f>VLOOKUP($AB2116,[1]D3_10!$B$5:$G$129,5,FALSE)&amp;""</f>
        <v/>
      </c>
      <c r="AU2116" s="157"/>
      <c r="AV2116" s="157"/>
      <c r="AW2116" s="157"/>
      <c r="AX2116" s="157"/>
      <c r="AY2116" s="157"/>
      <c r="AZ2116" s="157" t="s">
        <v>96</v>
      </c>
      <c r="BA2116" s="141"/>
    </row>
    <row r="2117" spans="2:53" s="59" customFormat="1" ht="14.25" customHeight="1" x14ac:dyDescent="0.55000000000000004">
      <c r="B2117" s="167"/>
      <c r="C2117" s="168"/>
      <c r="D2117" s="168"/>
      <c r="E2117" s="168"/>
      <c r="F2117" s="168"/>
      <c r="G2117" s="168"/>
      <c r="H2117" s="168"/>
      <c r="I2117" s="168"/>
      <c r="J2117" s="168"/>
      <c r="K2117" s="168"/>
      <c r="L2117" s="168"/>
      <c r="M2117" s="168"/>
      <c r="N2117" s="168"/>
      <c r="O2117" s="168"/>
      <c r="P2117" s="168"/>
      <c r="Q2117" s="168"/>
      <c r="R2117" s="168"/>
      <c r="S2117" s="169"/>
      <c r="T2117" s="142"/>
      <c r="U2117" s="150"/>
      <c r="V2117" s="150"/>
      <c r="W2117" s="150"/>
      <c r="X2117" s="150"/>
      <c r="Y2117" s="150"/>
      <c r="Z2117" s="150"/>
      <c r="AA2117" s="143"/>
      <c r="AB2117" s="167"/>
      <c r="AC2117" s="168"/>
      <c r="AD2117" s="168"/>
      <c r="AE2117" s="168"/>
      <c r="AF2117" s="168"/>
      <c r="AG2117" s="168"/>
      <c r="AH2117" s="168"/>
      <c r="AI2117" s="168"/>
      <c r="AJ2117" s="168"/>
      <c r="AK2117" s="168"/>
      <c r="AL2117" s="168"/>
      <c r="AM2117" s="168"/>
      <c r="AN2117" s="168"/>
      <c r="AO2117" s="168"/>
      <c r="AP2117" s="168"/>
      <c r="AQ2117" s="168"/>
      <c r="AR2117" s="168"/>
      <c r="AS2117" s="169"/>
      <c r="AT2117" s="142"/>
      <c r="AU2117" s="150"/>
      <c r="AV2117" s="150"/>
      <c r="AW2117" s="150"/>
      <c r="AX2117" s="150"/>
      <c r="AY2117" s="150"/>
      <c r="AZ2117" s="150"/>
      <c r="BA2117" s="143"/>
    </row>
    <row r="2118" spans="2:53" s="59" customFormat="1" ht="14.25" customHeight="1" x14ac:dyDescent="0.55000000000000004">
      <c r="B2118" s="164" t="s">
        <v>6871</v>
      </c>
      <c r="C2118" s="165"/>
      <c r="D2118" s="165"/>
      <c r="E2118" s="165"/>
      <c r="F2118" s="165"/>
      <c r="G2118" s="165"/>
      <c r="H2118" s="165"/>
      <c r="I2118" s="165"/>
      <c r="J2118" s="165"/>
      <c r="K2118" s="165"/>
      <c r="L2118" s="165"/>
      <c r="M2118" s="165"/>
      <c r="N2118" s="165"/>
      <c r="O2118" s="165"/>
      <c r="P2118" s="165"/>
      <c r="Q2118" s="165"/>
      <c r="R2118" s="165"/>
      <c r="S2118" s="166"/>
      <c r="T2118" s="140" t="str">
        <f>VLOOKUP($B2118,[1]D3_10!$B$5:$G$129,5,FALSE)&amp;""</f>
        <v/>
      </c>
      <c r="U2118" s="157"/>
      <c r="V2118" s="157"/>
      <c r="W2118" s="157"/>
      <c r="X2118" s="157"/>
      <c r="Y2118" s="157"/>
      <c r="Z2118" s="157" t="s">
        <v>96</v>
      </c>
      <c r="AA2118" s="141"/>
      <c r="AB2118" s="164" t="s">
        <v>6872</v>
      </c>
      <c r="AC2118" s="165"/>
      <c r="AD2118" s="165"/>
      <c r="AE2118" s="165"/>
      <c r="AF2118" s="165"/>
      <c r="AG2118" s="165"/>
      <c r="AH2118" s="165"/>
      <c r="AI2118" s="165"/>
      <c r="AJ2118" s="165"/>
      <c r="AK2118" s="165"/>
      <c r="AL2118" s="165"/>
      <c r="AM2118" s="165"/>
      <c r="AN2118" s="165"/>
      <c r="AO2118" s="165"/>
      <c r="AP2118" s="165"/>
      <c r="AQ2118" s="165"/>
      <c r="AR2118" s="165"/>
      <c r="AS2118" s="166"/>
      <c r="AT2118" s="140" t="str">
        <f>VLOOKUP($AB2118,[1]D3_10!$B$5:$G$129,5,FALSE)&amp;""</f>
        <v/>
      </c>
      <c r="AU2118" s="157"/>
      <c r="AV2118" s="157"/>
      <c r="AW2118" s="157"/>
      <c r="AX2118" s="157"/>
      <c r="AY2118" s="157"/>
      <c r="AZ2118" s="157" t="s">
        <v>96</v>
      </c>
      <c r="BA2118" s="141"/>
    </row>
    <row r="2119" spans="2:53" s="59" customFormat="1" ht="14.25" customHeight="1" x14ac:dyDescent="0.55000000000000004">
      <c r="B2119" s="167"/>
      <c r="C2119" s="168"/>
      <c r="D2119" s="168"/>
      <c r="E2119" s="168"/>
      <c r="F2119" s="168"/>
      <c r="G2119" s="168"/>
      <c r="H2119" s="168"/>
      <c r="I2119" s="168"/>
      <c r="J2119" s="168"/>
      <c r="K2119" s="168"/>
      <c r="L2119" s="168"/>
      <c r="M2119" s="168"/>
      <c r="N2119" s="168"/>
      <c r="O2119" s="168"/>
      <c r="P2119" s="168"/>
      <c r="Q2119" s="168"/>
      <c r="R2119" s="168"/>
      <c r="S2119" s="169"/>
      <c r="T2119" s="142"/>
      <c r="U2119" s="150"/>
      <c r="V2119" s="150"/>
      <c r="W2119" s="150"/>
      <c r="X2119" s="150"/>
      <c r="Y2119" s="150"/>
      <c r="Z2119" s="150"/>
      <c r="AA2119" s="143"/>
      <c r="AB2119" s="167"/>
      <c r="AC2119" s="168"/>
      <c r="AD2119" s="168"/>
      <c r="AE2119" s="168"/>
      <c r="AF2119" s="168"/>
      <c r="AG2119" s="168"/>
      <c r="AH2119" s="168"/>
      <c r="AI2119" s="168"/>
      <c r="AJ2119" s="168"/>
      <c r="AK2119" s="168"/>
      <c r="AL2119" s="168"/>
      <c r="AM2119" s="168"/>
      <c r="AN2119" s="168"/>
      <c r="AO2119" s="168"/>
      <c r="AP2119" s="168"/>
      <c r="AQ2119" s="168"/>
      <c r="AR2119" s="168"/>
      <c r="AS2119" s="169"/>
      <c r="AT2119" s="142"/>
      <c r="AU2119" s="150"/>
      <c r="AV2119" s="150"/>
      <c r="AW2119" s="150"/>
      <c r="AX2119" s="150"/>
      <c r="AY2119" s="150"/>
      <c r="AZ2119" s="150"/>
      <c r="BA2119" s="143"/>
    </row>
    <row r="2120" spans="2:53" s="59" customFormat="1" ht="14.25" customHeight="1" x14ac:dyDescent="0.55000000000000004">
      <c r="B2120" s="164" t="s">
        <v>6873</v>
      </c>
      <c r="C2120" s="165"/>
      <c r="D2120" s="165"/>
      <c r="E2120" s="165"/>
      <c r="F2120" s="165"/>
      <c r="G2120" s="165"/>
      <c r="H2120" s="165"/>
      <c r="I2120" s="165"/>
      <c r="J2120" s="165"/>
      <c r="K2120" s="165"/>
      <c r="L2120" s="165"/>
      <c r="M2120" s="165"/>
      <c r="N2120" s="165"/>
      <c r="O2120" s="165"/>
      <c r="P2120" s="165"/>
      <c r="Q2120" s="165"/>
      <c r="R2120" s="165"/>
      <c r="S2120" s="166"/>
      <c r="T2120" s="140" t="str">
        <f>VLOOKUP($B2120,[1]D3_10!$B$5:$G$129,5,FALSE)&amp;""</f>
        <v/>
      </c>
      <c r="U2120" s="157"/>
      <c r="V2120" s="157"/>
      <c r="W2120" s="157"/>
      <c r="X2120" s="157"/>
      <c r="Y2120" s="157"/>
      <c r="Z2120" s="157" t="s">
        <v>96</v>
      </c>
      <c r="AA2120" s="141"/>
      <c r="AB2120" s="164" t="s">
        <v>6874</v>
      </c>
      <c r="AC2120" s="165"/>
      <c r="AD2120" s="165"/>
      <c r="AE2120" s="165"/>
      <c r="AF2120" s="165"/>
      <c r="AG2120" s="165"/>
      <c r="AH2120" s="165"/>
      <c r="AI2120" s="165"/>
      <c r="AJ2120" s="165"/>
      <c r="AK2120" s="165"/>
      <c r="AL2120" s="165"/>
      <c r="AM2120" s="165"/>
      <c r="AN2120" s="165"/>
      <c r="AO2120" s="165"/>
      <c r="AP2120" s="165"/>
      <c r="AQ2120" s="165"/>
      <c r="AR2120" s="165"/>
      <c r="AS2120" s="166"/>
      <c r="AT2120" s="140" t="str">
        <f>VLOOKUP($AB2120,[1]D3_10!$B$5:$G$129,5,FALSE)&amp;""</f>
        <v/>
      </c>
      <c r="AU2120" s="157"/>
      <c r="AV2120" s="157"/>
      <c r="AW2120" s="157"/>
      <c r="AX2120" s="157"/>
      <c r="AY2120" s="157"/>
      <c r="AZ2120" s="157" t="s">
        <v>96</v>
      </c>
      <c r="BA2120" s="141"/>
    </row>
    <row r="2121" spans="2:53" s="59" customFormat="1" ht="14.25" customHeight="1" x14ac:dyDescent="0.55000000000000004">
      <c r="B2121" s="167"/>
      <c r="C2121" s="168"/>
      <c r="D2121" s="168"/>
      <c r="E2121" s="168"/>
      <c r="F2121" s="168"/>
      <c r="G2121" s="168"/>
      <c r="H2121" s="168"/>
      <c r="I2121" s="168"/>
      <c r="J2121" s="168"/>
      <c r="K2121" s="168"/>
      <c r="L2121" s="168"/>
      <c r="M2121" s="168"/>
      <c r="N2121" s="168"/>
      <c r="O2121" s="168"/>
      <c r="P2121" s="168"/>
      <c r="Q2121" s="168"/>
      <c r="R2121" s="168"/>
      <c r="S2121" s="169"/>
      <c r="T2121" s="142"/>
      <c r="U2121" s="150"/>
      <c r="V2121" s="150"/>
      <c r="W2121" s="150"/>
      <c r="X2121" s="150"/>
      <c r="Y2121" s="150"/>
      <c r="Z2121" s="150"/>
      <c r="AA2121" s="143"/>
      <c r="AB2121" s="167"/>
      <c r="AC2121" s="168"/>
      <c r="AD2121" s="168"/>
      <c r="AE2121" s="168"/>
      <c r="AF2121" s="168"/>
      <c r="AG2121" s="168"/>
      <c r="AH2121" s="168"/>
      <c r="AI2121" s="168"/>
      <c r="AJ2121" s="168"/>
      <c r="AK2121" s="168"/>
      <c r="AL2121" s="168"/>
      <c r="AM2121" s="168"/>
      <c r="AN2121" s="168"/>
      <c r="AO2121" s="168"/>
      <c r="AP2121" s="168"/>
      <c r="AQ2121" s="168"/>
      <c r="AR2121" s="168"/>
      <c r="AS2121" s="169"/>
      <c r="AT2121" s="142"/>
      <c r="AU2121" s="150"/>
      <c r="AV2121" s="150"/>
      <c r="AW2121" s="150"/>
      <c r="AX2121" s="150"/>
      <c r="AY2121" s="150"/>
      <c r="AZ2121" s="150"/>
      <c r="BA2121" s="143"/>
    </row>
    <row r="2122" spans="2:53" s="59" customFormat="1" ht="14.25" customHeight="1" x14ac:dyDescent="0.55000000000000004">
      <c r="B2122" s="164" t="s">
        <v>6875</v>
      </c>
      <c r="C2122" s="165"/>
      <c r="D2122" s="165"/>
      <c r="E2122" s="165"/>
      <c r="F2122" s="165"/>
      <c r="G2122" s="165"/>
      <c r="H2122" s="165"/>
      <c r="I2122" s="165"/>
      <c r="J2122" s="165"/>
      <c r="K2122" s="165"/>
      <c r="L2122" s="165"/>
      <c r="M2122" s="165"/>
      <c r="N2122" s="165"/>
      <c r="O2122" s="165"/>
      <c r="P2122" s="165"/>
      <c r="Q2122" s="165"/>
      <c r="R2122" s="165"/>
      <c r="S2122" s="166"/>
      <c r="T2122" s="140" t="str">
        <f>VLOOKUP($B2122,[1]D3_10!$B$5:$G$129,5,FALSE)&amp;""</f>
        <v/>
      </c>
      <c r="U2122" s="157"/>
      <c r="V2122" s="157"/>
      <c r="W2122" s="157"/>
      <c r="X2122" s="157"/>
      <c r="Y2122" s="157"/>
      <c r="Z2122" s="157" t="s">
        <v>96</v>
      </c>
      <c r="AA2122" s="141"/>
      <c r="AB2122" s="164" t="s">
        <v>6876</v>
      </c>
      <c r="AC2122" s="165"/>
      <c r="AD2122" s="165"/>
      <c r="AE2122" s="165"/>
      <c r="AF2122" s="165"/>
      <c r="AG2122" s="165"/>
      <c r="AH2122" s="165"/>
      <c r="AI2122" s="165"/>
      <c r="AJ2122" s="165"/>
      <c r="AK2122" s="165"/>
      <c r="AL2122" s="165"/>
      <c r="AM2122" s="165"/>
      <c r="AN2122" s="165"/>
      <c r="AO2122" s="165"/>
      <c r="AP2122" s="165"/>
      <c r="AQ2122" s="165"/>
      <c r="AR2122" s="165"/>
      <c r="AS2122" s="166"/>
      <c r="AT2122" s="140" t="str">
        <f>VLOOKUP($AB2122,[1]D3_10!$B$5:$G$129,5,FALSE)&amp;""</f>
        <v/>
      </c>
      <c r="AU2122" s="157"/>
      <c r="AV2122" s="157"/>
      <c r="AW2122" s="157"/>
      <c r="AX2122" s="157"/>
      <c r="AY2122" s="157"/>
      <c r="AZ2122" s="157" t="s">
        <v>96</v>
      </c>
      <c r="BA2122" s="141"/>
    </row>
    <row r="2123" spans="2:53" s="59" customFormat="1" ht="14.25" customHeight="1" x14ac:dyDescent="0.55000000000000004">
      <c r="B2123" s="167"/>
      <c r="C2123" s="168"/>
      <c r="D2123" s="168"/>
      <c r="E2123" s="168"/>
      <c r="F2123" s="168"/>
      <c r="G2123" s="168"/>
      <c r="H2123" s="168"/>
      <c r="I2123" s="168"/>
      <c r="J2123" s="168"/>
      <c r="K2123" s="168"/>
      <c r="L2123" s="168"/>
      <c r="M2123" s="168"/>
      <c r="N2123" s="168"/>
      <c r="O2123" s="168"/>
      <c r="P2123" s="168"/>
      <c r="Q2123" s="168"/>
      <c r="R2123" s="168"/>
      <c r="S2123" s="169"/>
      <c r="T2123" s="142"/>
      <c r="U2123" s="150"/>
      <c r="V2123" s="150"/>
      <c r="W2123" s="150"/>
      <c r="X2123" s="150"/>
      <c r="Y2123" s="150"/>
      <c r="Z2123" s="150"/>
      <c r="AA2123" s="143"/>
      <c r="AB2123" s="167"/>
      <c r="AC2123" s="168"/>
      <c r="AD2123" s="168"/>
      <c r="AE2123" s="168"/>
      <c r="AF2123" s="168"/>
      <c r="AG2123" s="168"/>
      <c r="AH2123" s="168"/>
      <c r="AI2123" s="168"/>
      <c r="AJ2123" s="168"/>
      <c r="AK2123" s="168"/>
      <c r="AL2123" s="168"/>
      <c r="AM2123" s="168"/>
      <c r="AN2123" s="168"/>
      <c r="AO2123" s="168"/>
      <c r="AP2123" s="168"/>
      <c r="AQ2123" s="168"/>
      <c r="AR2123" s="168"/>
      <c r="AS2123" s="169"/>
      <c r="AT2123" s="142"/>
      <c r="AU2123" s="150"/>
      <c r="AV2123" s="150"/>
      <c r="AW2123" s="150"/>
      <c r="AX2123" s="150"/>
      <c r="AY2123" s="150"/>
      <c r="AZ2123" s="150"/>
      <c r="BA2123" s="143"/>
    </row>
    <row r="2124" spans="2:53" s="59" customFormat="1" ht="14.25" customHeight="1" x14ac:dyDescent="0.55000000000000004">
      <c r="B2124" s="164" t="s">
        <v>6877</v>
      </c>
      <c r="C2124" s="165"/>
      <c r="D2124" s="165"/>
      <c r="E2124" s="165"/>
      <c r="F2124" s="165"/>
      <c r="G2124" s="165"/>
      <c r="H2124" s="165"/>
      <c r="I2124" s="165"/>
      <c r="J2124" s="165"/>
      <c r="K2124" s="165"/>
      <c r="L2124" s="165"/>
      <c r="M2124" s="165"/>
      <c r="N2124" s="165"/>
      <c r="O2124" s="165"/>
      <c r="P2124" s="165"/>
      <c r="Q2124" s="165"/>
      <c r="R2124" s="165"/>
      <c r="S2124" s="166"/>
      <c r="T2124" s="140" t="str">
        <f>VLOOKUP($B2124,[1]D3_10!$B$5:$G$129,5,FALSE)&amp;""</f>
        <v/>
      </c>
      <c r="U2124" s="157"/>
      <c r="V2124" s="157"/>
      <c r="W2124" s="157"/>
      <c r="X2124" s="157"/>
      <c r="Y2124" s="157"/>
      <c r="Z2124" s="157" t="s">
        <v>96</v>
      </c>
      <c r="AA2124" s="141"/>
      <c r="AB2124" s="164" t="s">
        <v>6878</v>
      </c>
      <c r="AC2124" s="165"/>
      <c r="AD2124" s="165"/>
      <c r="AE2124" s="165"/>
      <c r="AF2124" s="165"/>
      <c r="AG2124" s="165"/>
      <c r="AH2124" s="165"/>
      <c r="AI2124" s="165"/>
      <c r="AJ2124" s="165"/>
      <c r="AK2124" s="165"/>
      <c r="AL2124" s="165"/>
      <c r="AM2124" s="165"/>
      <c r="AN2124" s="165"/>
      <c r="AO2124" s="165"/>
      <c r="AP2124" s="165"/>
      <c r="AQ2124" s="165"/>
      <c r="AR2124" s="165"/>
      <c r="AS2124" s="166"/>
      <c r="AT2124" s="140" t="str">
        <f>VLOOKUP($AB2124,[1]D3_10!$B$5:$G$129,5,FALSE)&amp;""</f>
        <v/>
      </c>
      <c r="AU2124" s="157"/>
      <c r="AV2124" s="157"/>
      <c r="AW2124" s="157"/>
      <c r="AX2124" s="157"/>
      <c r="AY2124" s="157"/>
      <c r="AZ2124" s="157" t="s">
        <v>96</v>
      </c>
      <c r="BA2124" s="141"/>
    </row>
    <row r="2125" spans="2:53" s="59" customFormat="1" ht="14.25" customHeight="1" x14ac:dyDescent="0.55000000000000004">
      <c r="B2125" s="167"/>
      <c r="C2125" s="168"/>
      <c r="D2125" s="168"/>
      <c r="E2125" s="168"/>
      <c r="F2125" s="168"/>
      <c r="G2125" s="168"/>
      <c r="H2125" s="168"/>
      <c r="I2125" s="168"/>
      <c r="J2125" s="168"/>
      <c r="K2125" s="168"/>
      <c r="L2125" s="168"/>
      <c r="M2125" s="168"/>
      <c r="N2125" s="168"/>
      <c r="O2125" s="168"/>
      <c r="P2125" s="168"/>
      <c r="Q2125" s="168"/>
      <c r="R2125" s="168"/>
      <c r="S2125" s="169"/>
      <c r="T2125" s="142"/>
      <c r="U2125" s="150"/>
      <c r="V2125" s="150"/>
      <c r="W2125" s="150"/>
      <c r="X2125" s="150"/>
      <c r="Y2125" s="150"/>
      <c r="Z2125" s="150"/>
      <c r="AA2125" s="143"/>
      <c r="AB2125" s="167"/>
      <c r="AC2125" s="168"/>
      <c r="AD2125" s="168"/>
      <c r="AE2125" s="168"/>
      <c r="AF2125" s="168"/>
      <c r="AG2125" s="168"/>
      <c r="AH2125" s="168"/>
      <c r="AI2125" s="168"/>
      <c r="AJ2125" s="168"/>
      <c r="AK2125" s="168"/>
      <c r="AL2125" s="168"/>
      <c r="AM2125" s="168"/>
      <c r="AN2125" s="168"/>
      <c r="AO2125" s="168"/>
      <c r="AP2125" s="168"/>
      <c r="AQ2125" s="168"/>
      <c r="AR2125" s="168"/>
      <c r="AS2125" s="169"/>
      <c r="AT2125" s="142"/>
      <c r="AU2125" s="150"/>
      <c r="AV2125" s="150"/>
      <c r="AW2125" s="150"/>
      <c r="AX2125" s="150"/>
      <c r="AY2125" s="150"/>
      <c r="AZ2125" s="150"/>
      <c r="BA2125" s="143"/>
    </row>
    <row r="2126" spans="2:53" s="59" customFormat="1" ht="14.25" customHeight="1" x14ac:dyDescent="0.55000000000000004">
      <c r="B2126" s="164" t="s">
        <v>6879</v>
      </c>
      <c r="C2126" s="165"/>
      <c r="D2126" s="165"/>
      <c r="E2126" s="165"/>
      <c r="F2126" s="165"/>
      <c r="G2126" s="165"/>
      <c r="H2126" s="165"/>
      <c r="I2126" s="165"/>
      <c r="J2126" s="165"/>
      <c r="K2126" s="165"/>
      <c r="L2126" s="165"/>
      <c r="M2126" s="165"/>
      <c r="N2126" s="165"/>
      <c r="O2126" s="165"/>
      <c r="P2126" s="165"/>
      <c r="Q2126" s="165"/>
      <c r="R2126" s="165"/>
      <c r="S2126" s="166"/>
      <c r="T2126" s="140" t="str">
        <f>VLOOKUP($B2126,[1]D3_10!$B$5:$G$129,5,FALSE)&amp;""</f>
        <v/>
      </c>
      <c r="U2126" s="157"/>
      <c r="V2126" s="157"/>
      <c r="W2126" s="157"/>
      <c r="X2126" s="157"/>
      <c r="Y2126" s="157"/>
      <c r="Z2126" s="157" t="s">
        <v>96</v>
      </c>
      <c r="AA2126" s="141"/>
      <c r="AB2126" s="164" t="s">
        <v>6880</v>
      </c>
      <c r="AC2126" s="165"/>
      <c r="AD2126" s="165"/>
      <c r="AE2126" s="165"/>
      <c r="AF2126" s="165"/>
      <c r="AG2126" s="165"/>
      <c r="AH2126" s="165"/>
      <c r="AI2126" s="165"/>
      <c r="AJ2126" s="165"/>
      <c r="AK2126" s="165"/>
      <c r="AL2126" s="165"/>
      <c r="AM2126" s="165"/>
      <c r="AN2126" s="165"/>
      <c r="AO2126" s="165"/>
      <c r="AP2126" s="165"/>
      <c r="AQ2126" s="165"/>
      <c r="AR2126" s="165"/>
      <c r="AS2126" s="166"/>
      <c r="AT2126" s="140" t="str">
        <f>VLOOKUP($AB2126,[1]D3_10!$B$5:$G$129,5,FALSE)&amp;""</f>
        <v/>
      </c>
      <c r="AU2126" s="157"/>
      <c r="AV2126" s="157"/>
      <c r="AW2126" s="157"/>
      <c r="AX2126" s="157"/>
      <c r="AY2126" s="157"/>
      <c r="AZ2126" s="157" t="s">
        <v>96</v>
      </c>
      <c r="BA2126" s="141"/>
    </row>
    <row r="2127" spans="2:53" s="59" customFormat="1" ht="14.25" customHeight="1" x14ac:dyDescent="0.55000000000000004">
      <c r="B2127" s="167"/>
      <c r="C2127" s="168"/>
      <c r="D2127" s="168"/>
      <c r="E2127" s="168"/>
      <c r="F2127" s="168"/>
      <c r="G2127" s="168"/>
      <c r="H2127" s="168"/>
      <c r="I2127" s="168"/>
      <c r="J2127" s="168"/>
      <c r="K2127" s="168"/>
      <c r="L2127" s="168"/>
      <c r="M2127" s="168"/>
      <c r="N2127" s="168"/>
      <c r="O2127" s="168"/>
      <c r="P2127" s="168"/>
      <c r="Q2127" s="168"/>
      <c r="R2127" s="168"/>
      <c r="S2127" s="169"/>
      <c r="T2127" s="142"/>
      <c r="U2127" s="150"/>
      <c r="V2127" s="150"/>
      <c r="W2127" s="150"/>
      <c r="X2127" s="150"/>
      <c r="Y2127" s="150"/>
      <c r="Z2127" s="150"/>
      <c r="AA2127" s="143"/>
      <c r="AB2127" s="167"/>
      <c r="AC2127" s="168"/>
      <c r="AD2127" s="168"/>
      <c r="AE2127" s="168"/>
      <c r="AF2127" s="168"/>
      <c r="AG2127" s="168"/>
      <c r="AH2127" s="168"/>
      <c r="AI2127" s="168"/>
      <c r="AJ2127" s="168"/>
      <c r="AK2127" s="168"/>
      <c r="AL2127" s="168"/>
      <c r="AM2127" s="168"/>
      <c r="AN2127" s="168"/>
      <c r="AO2127" s="168"/>
      <c r="AP2127" s="168"/>
      <c r="AQ2127" s="168"/>
      <c r="AR2127" s="168"/>
      <c r="AS2127" s="169"/>
      <c r="AT2127" s="142"/>
      <c r="AU2127" s="150"/>
      <c r="AV2127" s="150"/>
      <c r="AW2127" s="150"/>
      <c r="AX2127" s="150"/>
      <c r="AY2127" s="150"/>
      <c r="AZ2127" s="150"/>
      <c r="BA2127" s="143"/>
    </row>
    <row r="2128" spans="2:53" s="59" customFormat="1" ht="14.25" customHeight="1" x14ac:dyDescent="0.55000000000000004">
      <c r="B2128" s="164" t="s">
        <v>6881</v>
      </c>
      <c r="C2128" s="165"/>
      <c r="D2128" s="165"/>
      <c r="E2128" s="165"/>
      <c r="F2128" s="165"/>
      <c r="G2128" s="165"/>
      <c r="H2128" s="165"/>
      <c r="I2128" s="165"/>
      <c r="J2128" s="165"/>
      <c r="K2128" s="165"/>
      <c r="L2128" s="165"/>
      <c r="M2128" s="165"/>
      <c r="N2128" s="165"/>
      <c r="O2128" s="165"/>
      <c r="P2128" s="165"/>
      <c r="Q2128" s="165"/>
      <c r="R2128" s="165"/>
      <c r="S2128" s="166"/>
      <c r="T2128" s="140" t="str">
        <f>VLOOKUP($B2128,[1]D3_10!$B$5:$G$129,5,FALSE)&amp;""</f>
        <v/>
      </c>
      <c r="U2128" s="157"/>
      <c r="V2128" s="157"/>
      <c r="W2128" s="157"/>
      <c r="X2128" s="157"/>
      <c r="Y2128" s="157"/>
      <c r="Z2128" s="157" t="s">
        <v>96</v>
      </c>
      <c r="AA2128" s="141"/>
      <c r="AB2128" s="164" t="s">
        <v>6882</v>
      </c>
      <c r="AC2128" s="165"/>
      <c r="AD2128" s="165"/>
      <c r="AE2128" s="165"/>
      <c r="AF2128" s="165"/>
      <c r="AG2128" s="165"/>
      <c r="AH2128" s="165"/>
      <c r="AI2128" s="165"/>
      <c r="AJ2128" s="165"/>
      <c r="AK2128" s="165"/>
      <c r="AL2128" s="165"/>
      <c r="AM2128" s="165"/>
      <c r="AN2128" s="165"/>
      <c r="AO2128" s="165"/>
      <c r="AP2128" s="165"/>
      <c r="AQ2128" s="165"/>
      <c r="AR2128" s="165"/>
      <c r="AS2128" s="166"/>
      <c r="AT2128" s="140" t="str">
        <f>VLOOKUP($AB2128,[1]D3_10!$B$5:$G$129,5,FALSE)&amp;""</f>
        <v/>
      </c>
      <c r="AU2128" s="157"/>
      <c r="AV2128" s="157"/>
      <c r="AW2128" s="157"/>
      <c r="AX2128" s="157"/>
      <c r="AY2128" s="157"/>
      <c r="AZ2128" s="157" t="s">
        <v>96</v>
      </c>
      <c r="BA2128" s="141"/>
    </row>
    <row r="2129" spans="2:53" s="59" customFormat="1" ht="14.25" customHeight="1" x14ac:dyDescent="0.55000000000000004">
      <c r="B2129" s="167"/>
      <c r="C2129" s="168"/>
      <c r="D2129" s="168"/>
      <c r="E2129" s="168"/>
      <c r="F2129" s="168"/>
      <c r="G2129" s="168"/>
      <c r="H2129" s="168"/>
      <c r="I2129" s="168"/>
      <c r="J2129" s="168"/>
      <c r="K2129" s="168"/>
      <c r="L2129" s="168"/>
      <c r="M2129" s="168"/>
      <c r="N2129" s="168"/>
      <c r="O2129" s="168"/>
      <c r="P2129" s="168"/>
      <c r="Q2129" s="168"/>
      <c r="R2129" s="168"/>
      <c r="S2129" s="169"/>
      <c r="T2129" s="142"/>
      <c r="U2129" s="150"/>
      <c r="V2129" s="150"/>
      <c r="W2129" s="150"/>
      <c r="X2129" s="150"/>
      <c r="Y2129" s="150"/>
      <c r="Z2129" s="150"/>
      <c r="AA2129" s="143"/>
      <c r="AB2129" s="167"/>
      <c r="AC2129" s="168"/>
      <c r="AD2129" s="168"/>
      <c r="AE2129" s="168"/>
      <c r="AF2129" s="168"/>
      <c r="AG2129" s="168"/>
      <c r="AH2129" s="168"/>
      <c r="AI2129" s="168"/>
      <c r="AJ2129" s="168"/>
      <c r="AK2129" s="168"/>
      <c r="AL2129" s="168"/>
      <c r="AM2129" s="168"/>
      <c r="AN2129" s="168"/>
      <c r="AO2129" s="168"/>
      <c r="AP2129" s="168"/>
      <c r="AQ2129" s="168"/>
      <c r="AR2129" s="168"/>
      <c r="AS2129" s="169"/>
      <c r="AT2129" s="142"/>
      <c r="AU2129" s="150"/>
      <c r="AV2129" s="150"/>
      <c r="AW2129" s="150"/>
      <c r="AX2129" s="150"/>
      <c r="AY2129" s="150"/>
      <c r="AZ2129" s="150"/>
      <c r="BA2129" s="143"/>
    </row>
    <row r="2130" spans="2:53" s="59" customFormat="1" ht="14.25" customHeight="1" x14ac:dyDescent="0.55000000000000004">
      <c r="B2130" s="164" t="s">
        <v>6883</v>
      </c>
      <c r="C2130" s="165"/>
      <c r="D2130" s="165"/>
      <c r="E2130" s="165"/>
      <c r="F2130" s="165"/>
      <c r="G2130" s="165"/>
      <c r="H2130" s="165"/>
      <c r="I2130" s="165"/>
      <c r="J2130" s="165"/>
      <c r="K2130" s="165"/>
      <c r="L2130" s="165"/>
      <c r="M2130" s="165"/>
      <c r="N2130" s="165"/>
      <c r="O2130" s="165"/>
      <c r="P2130" s="165"/>
      <c r="Q2130" s="165"/>
      <c r="R2130" s="165"/>
      <c r="S2130" s="166"/>
      <c r="T2130" s="140" t="str">
        <f>VLOOKUP($B2130,[1]D3_10!$B$5:$G$129,5,FALSE)&amp;""</f>
        <v/>
      </c>
      <c r="U2130" s="157"/>
      <c r="V2130" s="157"/>
      <c r="W2130" s="157"/>
      <c r="X2130" s="157"/>
      <c r="Y2130" s="157"/>
      <c r="Z2130" s="157" t="s">
        <v>96</v>
      </c>
      <c r="AA2130" s="141"/>
      <c r="AB2130" s="164" t="s">
        <v>7587</v>
      </c>
      <c r="AC2130" s="165"/>
      <c r="AD2130" s="165"/>
      <c r="AE2130" s="165"/>
      <c r="AF2130" s="165"/>
      <c r="AG2130" s="165"/>
      <c r="AH2130" s="165"/>
      <c r="AI2130" s="165"/>
      <c r="AJ2130" s="165"/>
      <c r="AK2130" s="165"/>
      <c r="AL2130" s="165"/>
      <c r="AM2130" s="165"/>
      <c r="AN2130" s="165"/>
      <c r="AO2130" s="165"/>
      <c r="AP2130" s="165"/>
      <c r="AQ2130" s="165"/>
      <c r="AR2130" s="165"/>
      <c r="AS2130" s="166"/>
      <c r="AT2130" s="140" t="str">
        <f>VLOOKUP($AB2130,[1]D3_10!$B$5:$G$129,5,FALSE)&amp;""</f>
        <v/>
      </c>
      <c r="AU2130" s="157"/>
      <c r="AV2130" s="157"/>
      <c r="AW2130" s="157"/>
      <c r="AX2130" s="157"/>
      <c r="AY2130" s="157"/>
      <c r="AZ2130" s="157" t="s">
        <v>96</v>
      </c>
      <c r="BA2130" s="141"/>
    </row>
    <row r="2131" spans="2:53" s="59" customFormat="1" ht="14.25" customHeight="1" x14ac:dyDescent="0.55000000000000004">
      <c r="B2131" s="167"/>
      <c r="C2131" s="168"/>
      <c r="D2131" s="168"/>
      <c r="E2131" s="168"/>
      <c r="F2131" s="168"/>
      <c r="G2131" s="168"/>
      <c r="H2131" s="168"/>
      <c r="I2131" s="168"/>
      <c r="J2131" s="168"/>
      <c r="K2131" s="168"/>
      <c r="L2131" s="168"/>
      <c r="M2131" s="168"/>
      <c r="N2131" s="168"/>
      <c r="O2131" s="168"/>
      <c r="P2131" s="168"/>
      <c r="Q2131" s="168"/>
      <c r="R2131" s="168"/>
      <c r="S2131" s="169"/>
      <c r="T2131" s="142"/>
      <c r="U2131" s="150"/>
      <c r="V2131" s="150"/>
      <c r="W2131" s="150"/>
      <c r="X2131" s="150"/>
      <c r="Y2131" s="150"/>
      <c r="Z2131" s="150"/>
      <c r="AA2131" s="143"/>
      <c r="AB2131" s="167"/>
      <c r="AC2131" s="168"/>
      <c r="AD2131" s="168"/>
      <c r="AE2131" s="168"/>
      <c r="AF2131" s="168"/>
      <c r="AG2131" s="168"/>
      <c r="AH2131" s="168"/>
      <c r="AI2131" s="168"/>
      <c r="AJ2131" s="168"/>
      <c r="AK2131" s="168"/>
      <c r="AL2131" s="168"/>
      <c r="AM2131" s="168"/>
      <c r="AN2131" s="168"/>
      <c r="AO2131" s="168"/>
      <c r="AP2131" s="168"/>
      <c r="AQ2131" s="168"/>
      <c r="AR2131" s="168"/>
      <c r="AS2131" s="169"/>
      <c r="AT2131" s="142"/>
      <c r="AU2131" s="150"/>
      <c r="AV2131" s="150"/>
      <c r="AW2131" s="150"/>
      <c r="AX2131" s="150"/>
      <c r="AY2131" s="150"/>
      <c r="AZ2131" s="150"/>
      <c r="BA2131" s="143"/>
    </row>
    <row r="2132" spans="2:53" s="59" customFormat="1" ht="14.25" customHeight="1" x14ac:dyDescent="0.55000000000000004">
      <c r="B2132" s="164" t="s">
        <v>7588</v>
      </c>
      <c r="C2132" s="165"/>
      <c r="D2132" s="165"/>
      <c r="E2132" s="165"/>
      <c r="F2132" s="165"/>
      <c r="G2132" s="165"/>
      <c r="H2132" s="165"/>
      <c r="I2132" s="165"/>
      <c r="J2132" s="165"/>
      <c r="K2132" s="165"/>
      <c r="L2132" s="165"/>
      <c r="M2132" s="165"/>
      <c r="N2132" s="165"/>
      <c r="O2132" s="165"/>
      <c r="P2132" s="165"/>
      <c r="Q2132" s="165"/>
      <c r="R2132" s="165"/>
      <c r="S2132" s="166"/>
      <c r="T2132" s="140" t="str">
        <f>VLOOKUP($B2132,[1]D3_10!$B$5:$G$129,5,FALSE)&amp;""</f>
        <v/>
      </c>
      <c r="U2132" s="157"/>
      <c r="V2132" s="157"/>
      <c r="W2132" s="157"/>
      <c r="X2132" s="157"/>
      <c r="Y2132" s="157"/>
      <c r="Z2132" s="157" t="s">
        <v>96</v>
      </c>
      <c r="AA2132" s="141"/>
      <c r="AB2132" s="164" t="s">
        <v>7589</v>
      </c>
      <c r="AC2132" s="165"/>
      <c r="AD2132" s="165"/>
      <c r="AE2132" s="165"/>
      <c r="AF2132" s="165"/>
      <c r="AG2132" s="165"/>
      <c r="AH2132" s="165"/>
      <c r="AI2132" s="165"/>
      <c r="AJ2132" s="165"/>
      <c r="AK2132" s="165"/>
      <c r="AL2132" s="165"/>
      <c r="AM2132" s="165"/>
      <c r="AN2132" s="165"/>
      <c r="AO2132" s="165"/>
      <c r="AP2132" s="165"/>
      <c r="AQ2132" s="165"/>
      <c r="AR2132" s="165"/>
      <c r="AS2132" s="166"/>
      <c r="AT2132" s="140" t="str">
        <f>VLOOKUP($AB2132,[1]D3_10!$B$5:$G$129,5,FALSE)&amp;""</f>
        <v/>
      </c>
      <c r="AU2132" s="157"/>
      <c r="AV2132" s="157"/>
      <c r="AW2132" s="157"/>
      <c r="AX2132" s="157"/>
      <c r="AY2132" s="157"/>
      <c r="AZ2132" s="157" t="s">
        <v>96</v>
      </c>
      <c r="BA2132" s="141"/>
    </row>
    <row r="2133" spans="2:53" s="59" customFormat="1" ht="14.25" customHeight="1" x14ac:dyDescent="0.55000000000000004">
      <c r="B2133" s="167"/>
      <c r="C2133" s="168"/>
      <c r="D2133" s="168"/>
      <c r="E2133" s="168"/>
      <c r="F2133" s="168"/>
      <c r="G2133" s="168"/>
      <c r="H2133" s="168"/>
      <c r="I2133" s="168"/>
      <c r="J2133" s="168"/>
      <c r="K2133" s="168"/>
      <c r="L2133" s="168"/>
      <c r="M2133" s="168"/>
      <c r="N2133" s="168"/>
      <c r="O2133" s="168"/>
      <c r="P2133" s="168"/>
      <c r="Q2133" s="168"/>
      <c r="R2133" s="168"/>
      <c r="S2133" s="169"/>
      <c r="T2133" s="142"/>
      <c r="U2133" s="150"/>
      <c r="V2133" s="150"/>
      <c r="W2133" s="150"/>
      <c r="X2133" s="150"/>
      <c r="Y2133" s="150"/>
      <c r="Z2133" s="150"/>
      <c r="AA2133" s="143"/>
      <c r="AB2133" s="167"/>
      <c r="AC2133" s="168"/>
      <c r="AD2133" s="168"/>
      <c r="AE2133" s="168"/>
      <c r="AF2133" s="168"/>
      <c r="AG2133" s="168"/>
      <c r="AH2133" s="168"/>
      <c r="AI2133" s="168"/>
      <c r="AJ2133" s="168"/>
      <c r="AK2133" s="168"/>
      <c r="AL2133" s="168"/>
      <c r="AM2133" s="168"/>
      <c r="AN2133" s="168"/>
      <c r="AO2133" s="168"/>
      <c r="AP2133" s="168"/>
      <c r="AQ2133" s="168"/>
      <c r="AR2133" s="168"/>
      <c r="AS2133" s="169"/>
      <c r="AT2133" s="142"/>
      <c r="AU2133" s="150"/>
      <c r="AV2133" s="150"/>
      <c r="AW2133" s="150"/>
      <c r="AX2133" s="150"/>
      <c r="AY2133" s="150"/>
      <c r="AZ2133" s="150"/>
      <c r="BA2133" s="143"/>
    </row>
    <row r="2134" spans="2:53" s="59" customFormat="1" ht="14.25" customHeight="1" x14ac:dyDescent="0.55000000000000004">
      <c r="B2134" s="164" t="s">
        <v>7590</v>
      </c>
      <c r="C2134" s="165"/>
      <c r="D2134" s="165"/>
      <c r="E2134" s="165"/>
      <c r="F2134" s="165"/>
      <c r="G2134" s="165"/>
      <c r="H2134" s="165"/>
      <c r="I2134" s="165"/>
      <c r="J2134" s="165"/>
      <c r="K2134" s="165"/>
      <c r="L2134" s="165"/>
      <c r="M2134" s="165"/>
      <c r="N2134" s="165"/>
      <c r="O2134" s="165"/>
      <c r="P2134" s="165"/>
      <c r="Q2134" s="165"/>
      <c r="R2134" s="165"/>
      <c r="S2134" s="166"/>
      <c r="T2134" s="140" t="str">
        <f>VLOOKUP($B2134,[1]D3_10!$B$5:$G$129,5,FALSE)&amp;""</f>
        <v/>
      </c>
      <c r="U2134" s="157"/>
      <c r="V2134" s="157"/>
      <c r="W2134" s="157"/>
      <c r="X2134" s="157"/>
      <c r="Y2134" s="157"/>
      <c r="Z2134" s="157" t="s">
        <v>96</v>
      </c>
      <c r="AA2134" s="141"/>
      <c r="AB2134" s="164" t="s">
        <v>7591</v>
      </c>
      <c r="AC2134" s="165"/>
      <c r="AD2134" s="165"/>
      <c r="AE2134" s="165"/>
      <c r="AF2134" s="165"/>
      <c r="AG2134" s="165"/>
      <c r="AH2134" s="165"/>
      <c r="AI2134" s="165"/>
      <c r="AJ2134" s="165"/>
      <c r="AK2134" s="165"/>
      <c r="AL2134" s="165"/>
      <c r="AM2134" s="165"/>
      <c r="AN2134" s="165"/>
      <c r="AO2134" s="165"/>
      <c r="AP2134" s="165"/>
      <c r="AQ2134" s="165"/>
      <c r="AR2134" s="165"/>
      <c r="AS2134" s="166"/>
      <c r="AT2134" s="140" t="str">
        <f>VLOOKUP($AB2134,[1]D3_10!$B$5:$G$129,5,FALSE)&amp;""</f>
        <v/>
      </c>
      <c r="AU2134" s="157"/>
      <c r="AV2134" s="157"/>
      <c r="AW2134" s="157"/>
      <c r="AX2134" s="157"/>
      <c r="AY2134" s="157"/>
      <c r="AZ2134" s="157" t="s">
        <v>96</v>
      </c>
      <c r="BA2134" s="141"/>
    </row>
    <row r="2135" spans="2:53" s="59" customFormat="1" ht="14.25" customHeight="1" x14ac:dyDescent="0.55000000000000004">
      <c r="B2135" s="167"/>
      <c r="C2135" s="168"/>
      <c r="D2135" s="168"/>
      <c r="E2135" s="168"/>
      <c r="F2135" s="168"/>
      <c r="G2135" s="168"/>
      <c r="H2135" s="168"/>
      <c r="I2135" s="168"/>
      <c r="J2135" s="168"/>
      <c r="K2135" s="168"/>
      <c r="L2135" s="168"/>
      <c r="M2135" s="168"/>
      <c r="N2135" s="168"/>
      <c r="O2135" s="168"/>
      <c r="P2135" s="168"/>
      <c r="Q2135" s="168"/>
      <c r="R2135" s="168"/>
      <c r="S2135" s="169"/>
      <c r="T2135" s="142"/>
      <c r="U2135" s="150"/>
      <c r="V2135" s="150"/>
      <c r="W2135" s="150"/>
      <c r="X2135" s="150"/>
      <c r="Y2135" s="150"/>
      <c r="Z2135" s="150"/>
      <c r="AA2135" s="143"/>
      <c r="AB2135" s="167"/>
      <c r="AC2135" s="168"/>
      <c r="AD2135" s="168"/>
      <c r="AE2135" s="168"/>
      <c r="AF2135" s="168"/>
      <c r="AG2135" s="168"/>
      <c r="AH2135" s="168"/>
      <c r="AI2135" s="168"/>
      <c r="AJ2135" s="168"/>
      <c r="AK2135" s="168"/>
      <c r="AL2135" s="168"/>
      <c r="AM2135" s="168"/>
      <c r="AN2135" s="168"/>
      <c r="AO2135" s="168"/>
      <c r="AP2135" s="168"/>
      <c r="AQ2135" s="168"/>
      <c r="AR2135" s="168"/>
      <c r="AS2135" s="169"/>
      <c r="AT2135" s="142"/>
      <c r="AU2135" s="150"/>
      <c r="AV2135" s="150"/>
      <c r="AW2135" s="150"/>
      <c r="AX2135" s="150"/>
      <c r="AY2135" s="150"/>
      <c r="AZ2135" s="150"/>
      <c r="BA2135" s="143"/>
    </row>
    <row r="2136" spans="2:53" s="59" customFormat="1" ht="14.25" customHeight="1" x14ac:dyDescent="0.55000000000000004">
      <c r="B2136" s="164" t="s">
        <v>7592</v>
      </c>
      <c r="C2136" s="165"/>
      <c r="D2136" s="165"/>
      <c r="E2136" s="165"/>
      <c r="F2136" s="165"/>
      <c r="G2136" s="165"/>
      <c r="H2136" s="165"/>
      <c r="I2136" s="165"/>
      <c r="J2136" s="165"/>
      <c r="K2136" s="165"/>
      <c r="L2136" s="165"/>
      <c r="M2136" s="165"/>
      <c r="N2136" s="165"/>
      <c r="O2136" s="165"/>
      <c r="P2136" s="165"/>
      <c r="Q2136" s="165"/>
      <c r="R2136" s="165"/>
      <c r="S2136" s="166"/>
      <c r="T2136" s="140" t="str">
        <f>VLOOKUP($B2136,[1]D3_10!$B$5:$G$129,5,FALSE)&amp;""</f>
        <v/>
      </c>
      <c r="U2136" s="157"/>
      <c r="V2136" s="157"/>
      <c r="W2136" s="157"/>
      <c r="X2136" s="157"/>
      <c r="Y2136" s="157"/>
      <c r="Z2136" s="157" t="s">
        <v>96</v>
      </c>
      <c r="AA2136" s="141"/>
      <c r="AB2136" s="164" t="s">
        <v>7593</v>
      </c>
      <c r="AC2136" s="165"/>
      <c r="AD2136" s="165"/>
      <c r="AE2136" s="165"/>
      <c r="AF2136" s="165"/>
      <c r="AG2136" s="165"/>
      <c r="AH2136" s="165"/>
      <c r="AI2136" s="165"/>
      <c r="AJ2136" s="165"/>
      <c r="AK2136" s="165"/>
      <c r="AL2136" s="165"/>
      <c r="AM2136" s="165"/>
      <c r="AN2136" s="165"/>
      <c r="AO2136" s="165"/>
      <c r="AP2136" s="165"/>
      <c r="AQ2136" s="165"/>
      <c r="AR2136" s="165"/>
      <c r="AS2136" s="166"/>
      <c r="AT2136" s="140" t="str">
        <f>VLOOKUP($AB2136,[1]D3_10!$B$5:$G$129,5,FALSE)&amp;""</f>
        <v/>
      </c>
      <c r="AU2136" s="157"/>
      <c r="AV2136" s="157"/>
      <c r="AW2136" s="157"/>
      <c r="AX2136" s="157"/>
      <c r="AY2136" s="157"/>
      <c r="AZ2136" s="157" t="s">
        <v>96</v>
      </c>
      <c r="BA2136" s="141"/>
    </row>
    <row r="2137" spans="2:53" s="59" customFormat="1" ht="14.25" customHeight="1" x14ac:dyDescent="0.55000000000000004">
      <c r="B2137" s="167"/>
      <c r="C2137" s="168"/>
      <c r="D2137" s="168"/>
      <c r="E2137" s="168"/>
      <c r="F2137" s="168"/>
      <c r="G2137" s="168"/>
      <c r="H2137" s="168"/>
      <c r="I2137" s="168"/>
      <c r="J2137" s="168"/>
      <c r="K2137" s="168"/>
      <c r="L2137" s="168"/>
      <c r="M2137" s="168"/>
      <c r="N2137" s="168"/>
      <c r="O2137" s="168"/>
      <c r="P2137" s="168"/>
      <c r="Q2137" s="168"/>
      <c r="R2137" s="168"/>
      <c r="S2137" s="169"/>
      <c r="T2137" s="142"/>
      <c r="U2137" s="150"/>
      <c r="V2137" s="150"/>
      <c r="W2137" s="150"/>
      <c r="X2137" s="150"/>
      <c r="Y2137" s="150"/>
      <c r="Z2137" s="150"/>
      <c r="AA2137" s="143"/>
      <c r="AB2137" s="167"/>
      <c r="AC2137" s="168"/>
      <c r="AD2137" s="168"/>
      <c r="AE2137" s="168"/>
      <c r="AF2137" s="168"/>
      <c r="AG2137" s="168"/>
      <c r="AH2137" s="168"/>
      <c r="AI2137" s="168"/>
      <c r="AJ2137" s="168"/>
      <c r="AK2137" s="168"/>
      <c r="AL2137" s="168"/>
      <c r="AM2137" s="168"/>
      <c r="AN2137" s="168"/>
      <c r="AO2137" s="168"/>
      <c r="AP2137" s="168"/>
      <c r="AQ2137" s="168"/>
      <c r="AR2137" s="168"/>
      <c r="AS2137" s="169"/>
      <c r="AT2137" s="142"/>
      <c r="AU2137" s="150"/>
      <c r="AV2137" s="150"/>
      <c r="AW2137" s="150"/>
      <c r="AX2137" s="150"/>
      <c r="AY2137" s="150"/>
      <c r="AZ2137" s="150"/>
      <c r="BA2137" s="143"/>
    </row>
    <row r="2138" spans="2:53" s="59" customFormat="1" ht="14.25" customHeight="1" x14ac:dyDescent="0.55000000000000004">
      <c r="B2138" s="164" t="s">
        <v>7594</v>
      </c>
      <c r="C2138" s="165"/>
      <c r="D2138" s="165"/>
      <c r="E2138" s="165"/>
      <c r="F2138" s="165"/>
      <c r="G2138" s="165"/>
      <c r="H2138" s="165"/>
      <c r="I2138" s="165"/>
      <c r="J2138" s="165"/>
      <c r="K2138" s="165"/>
      <c r="L2138" s="165"/>
      <c r="M2138" s="165"/>
      <c r="N2138" s="165"/>
      <c r="O2138" s="165"/>
      <c r="P2138" s="165"/>
      <c r="Q2138" s="165"/>
      <c r="R2138" s="165"/>
      <c r="S2138" s="166"/>
      <c r="T2138" s="140" t="str">
        <f>VLOOKUP($B2138,[1]D3_10!$B$5:$G$129,5,FALSE)&amp;""</f>
        <v/>
      </c>
      <c r="U2138" s="157"/>
      <c r="V2138" s="157"/>
      <c r="W2138" s="157"/>
      <c r="X2138" s="157"/>
      <c r="Y2138" s="157"/>
      <c r="Z2138" s="157" t="s">
        <v>96</v>
      </c>
      <c r="AA2138" s="141"/>
      <c r="AB2138" s="164" t="s">
        <v>7595</v>
      </c>
      <c r="AC2138" s="165"/>
      <c r="AD2138" s="165"/>
      <c r="AE2138" s="165"/>
      <c r="AF2138" s="165"/>
      <c r="AG2138" s="165"/>
      <c r="AH2138" s="165"/>
      <c r="AI2138" s="165"/>
      <c r="AJ2138" s="165"/>
      <c r="AK2138" s="165"/>
      <c r="AL2138" s="165"/>
      <c r="AM2138" s="165"/>
      <c r="AN2138" s="165"/>
      <c r="AO2138" s="165"/>
      <c r="AP2138" s="165"/>
      <c r="AQ2138" s="165"/>
      <c r="AR2138" s="165"/>
      <c r="AS2138" s="166"/>
      <c r="AT2138" s="140" t="str">
        <f>VLOOKUP($AB2138,[1]D3_10!$B$5:$G$129,5,FALSE)&amp;""</f>
        <v/>
      </c>
      <c r="AU2138" s="157"/>
      <c r="AV2138" s="157"/>
      <c r="AW2138" s="157"/>
      <c r="AX2138" s="157"/>
      <c r="AY2138" s="157"/>
      <c r="AZ2138" s="157" t="s">
        <v>96</v>
      </c>
      <c r="BA2138" s="141"/>
    </row>
    <row r="2139" spans="2:53" s="59" customFormat="1" ht="14.25" customHeight="1" x14ac:dyDescent="0.55000000000000004">
      <c r="B2139" s="167"/>
      <c r="C2139" s="168"/>
      <c r="D2139" s="168"/>
      <c r="E2139" s="168"/>
      <c r="F2139" s="168"/>
      <c r="G2139" s="168"/>
      <c r="H2139" s="168"/>
      <c r="I2139" s="168"/>
      <c r="J2139" s="168"/>
      <c r="K2139" s="168"/>
      <c r="L2139" s="168"/>
      <c r="M2139" s="168"/>
      <c r="N2139" s="168"/>
      <c r="O2139" s="168"/>
      <c r="P2139" s="168"/>
      <c r="Q2139" s="168"/>
      <c r="R2139" s="168"/>
      <c r="S2139" s="169"/>
      <c r="T2139" s="142"/>
      <c r="U2139" s="150"/>
      <c r="V2139" s="150"/>
      <c r="W2139" s="150"/>
      <c r="X2139" s="150"/>
      <c r="Y2139" s="150"/>
      <c r="Z2139" s="150"/>
      <c r="AA2139" s="143"/>
      <c r="AB2139" s="167"/>
      <c r="AC2139" s="168"/>
      <c r="AD2139" s="168"/>
      <c r="AE2139" s="168"/>
      <c r="AF2139" s="168"/>
      <c r="AG2139" s="168"/>
      <c r="AH2139" s="168"/>
      <c r="AI2139" s="168"/>
      <c r="AJ2139" s="168"/>
      <c r="AK2139" s="168"/>
      <c r="AL2139" s="168"/>
      <c r="AM2139" s="168"/>
      <c r="AN2139" s="168"/>
      <c r="AO2139" s="168"/>
      <c r="AP2139" s="168"/>
      <c r="AQ2139" s="168"/>
      <c r="AR2139" s="168"/>
      <c r="AS2139" s="169"/>
      <c r="AT2139" s="142"/>
      <c r="AU2139" s="150"/>
      <c r="AV2139" s="150"/>
      <c r="AW2139" s="150"/>
      <c r="AX2139" s="150"/>
      <c r="AY2139" s="150"/>
      <c r="AZ2139" s="150"/>
      <c r="BA2139" s="143"/>
    </row>
    <row r="2140" spans="2:53" s="59" customFormat="1" ht="14.25" customHeight="1" x14ac:dyDescent="0.55000000000000004">
      <c r="B2140" s="164" t="s">
        <v>7596</v>
      </c>
      <c r="C2140" s="165"/>
      <c r="D2140" s="165"/>
      <c r="E2140" s="165"/>
      <c r="F2140" s="165"/>
      <c r="G2140" s="165"/>
      <c r="H2140" s="165"/>
      <c r="I2140" s="165"/>
      <c r="J2140" s="165"/>
      <c r="K2140" s="165"/>
      <c r="L2140" s="165"/>
      <c r="M2140" s="165"/>
      <c r="N2140" s="165"/>
      <c r="O2140" s="165"/>
      <c r="P2140" s="165"/>
      <c r="Q2140" s="165"/>
      <c r="R2140" s="165"/>
      <c r="S2140" s="166"/>
      <c r="T2140" s="140" t="str">
        <f>VLOOKUP($B2140,[1]D3_10!$B$5:$G$129,5,FALSE)&amp;""</f>
        <v/>
      </c>
      <c r="U2140" s="157"/>
      <c r="V2140" s="157"/>
      <c r="W2140" s="157"/>
      <c r="X2140" s="157"/>
      <c r="Y2140" s="157"/>
      <c r="Z2140" s="157" t="s">
        <v>96</v>
      </c>
      <c r="AA2140" s="141"/>
      <c r="AB2140" s="164" t="s">
        <v>7597</v>
      </c>
      <c r="AC2140" s="165"/>
      <c r="AD2140" s="165"/>
      <c r="AE2140" s="165"/>
      <c r="AF2140" s="165"/>
      <c r="AG2140" s="165"/>
      <c r="AH2140" s="165"/>
      <c r="AI2140" s="165"/>
      <c r="AJ2140" s="165"/>
      <c r="AK2140" s="165"/>
      <c r="AL2140" s="165"/>
      <c r="AM2140" s="165"/>
      <c r="AN2140" s="165"/>
      <c r="AO2140" s="165"/>
      <c r="AP2140" s="165"/>
      <c r="AQ2140" s="165"/>
      <c r="AR2140" s="165"/>
      <c r="AS2140" s="166"/>
      <c r="AT2140" s="140" t="str">
        <f>VLOOKUP($AB2140,[1]D3_10!$B$5:$G$129,5,FALSE)&amp;""</f>
        <v/>
      </c>
      <c r="AU2140" s="157"/>
      <c r="AV2140" s="157"/>
      <c r="AW2140" s="157"/>
      <c r="AX2140" s="157"/>
      <c r="AY2140" s="157"/>
      <c r="AZ2140" s="157" t="s">
        <v>96</v>
      </c>
      <c r="BA2140" s="141"/>
    </row>
    <row r="2141" spans="2:53" s="59" customFormat="1" ht="14.25" customHeight="1" x14ac:dyDescent="0.55000000000000004">
      <c r="B2141" s="167"/>
      <c r="C2141" s="168"/>
      <c r="D2141" s="168"/>
      <c r="E2141" s="168"/>
      <c r="F2141" s="168"/>
      <c r="G2141" s="168"/>
      <c r="H2141" s="168"/>
      <c r="I2141" s="168"/>
      <c r="J2141" s="168"/>
      <c r="K2141" s="168"/>
      <c r="L2141" s="168"/>
      <c r="M2141" s="168"/>
      <c r="N2141" s="168"/>
      <c r="O2141" s="168"/>
      <c r="P2141" s="168"/>
      <c r="Q2141" s="168"/>
      <c r="R2141" s="168"/>
      <c r="S2141" s="169"/>
      <c r="T2141" s="142"/>
      <c r="U2141" s="150"/>
      <c r="V2141" s="150"/>
      <c r="W2141" s="150"/>
      <c r="X2141" s="150"/>
      <c r="Y2141" s="150"/>
      <c r="Z2141" s="150"/>
      <c r="AA2141" s="143"/>
      <c r="AB2141" s="167"/>
      <c r="AC2141" s="168"/>
      <c r="AD2141" s="168"/>
      <c r="AE2141" s="168"/>
      <c r="AF2141" s="168"/>
      <c r="AG2141" s="168"/>
      <c r="AH2141" s="168"/>
      <c r="AI2141" s="168"/>
      <c r="AJ2141" s="168"/>
      <c r="AK2141" s="168"/>
      <c r="AL2141" s="168"/>
      <c r="AM2141" s="168"/>
      <c r="AN2141" s="168"/>
      <c r="AO2141" s="168"/>
      <c r="AP2141" s="168"/>
      <c r="AQ2141" s="168"/>
      <c r="AR2141" s="168"/>
      <c r="AS2141" s="169"/>
      <c r="AT2141" s="142"/>
      <c r="AU2141" s="150"/>
      <c r="AV2141" s="150"/>
      <c r="AW2141" s="150"/>
      <c r="AX2141" s="150"/>
      <c r="AY2141" s="150"/>
      <c r="AZ2141" s="150"/>
      <c r="BA2141" s="143"/>
    </row>
    <row r="2142" spans="2:53" s="59" customFormat="1" ht="14.25" customHeight="1" x14ac:dyDescent="0.55000000000000004">
      <c r="B2142" s="164" t="s">
        <v>7598</v>
      </c>
      <c r="C2142" s="165"/>
      <c r="D2142" s="165"/>
      <c r="E2142" s="165"/>
      <c r="F2142" s="165"/>
      <c r="G2142" s="165"/>
      <c r="H2142" s="165"/>
      <c r="I2142" s="165"/>
      <c r="J2142" s="165"/>
      <c r="K2142" s="165"/>
      <c r="L2142" s="165"/>
      <c r="M2142" s="165"/>
      <c r="N2142" s="165"/>
      <c r="O2142" s="165"/>
      <c r="P2142" s="165"/>
      <c r="Q2142" s="165"/>
      <c r="R2142" s="165"/>
      <c r="S2142" s="166"/>
      <c r="T2142" s="140" t="str">
        <f>VLOOKUP($B2142,[1]D3_10!$B$5:$G$129,5,FALSE)&amp;""</f>
        <v/>
      </c>
      <c r="U2142" s="157"/>
      <c r="V2142" s="157"/>
      <c r="W2142" s="157"/>
      <c r="X2142" s="157"/>
      <c r="Y2142" s="157"/>
      <c r="Z2142" s="157" t="s">
        <v>96</v>
      </c>
      <c r="AA2142" s="141"/>
      <c r="AB2142" s="164" t="s">
        <v>7599</v>
      </c>
      <c r="AC2142" s="165"/>
      <c r="AD2142" s="165"/>
      <c r="AE2142" s="165"/>
      <c r="AF2142" s="165"/>
      <c r="AG2142" s="165"/>
      <c r="AH2142" s="165"/>
      <c r="AI2142" s="165"/>
      <c r="AJ2142" s="165"/>
      <c r="AK2142" s="165"/>
      <c r="AL2142" s="165"/>
      <c r="AM2142" s="165"/>
      <c r="AN2142" s="165"/>
      <c r="AO2142" s="165"/>
      <c r="AP2142" s="165"/>
      <c r="AQ2142" s="165"/>
      <c r="AR2142" s="165"/>
      <c r="AS2142" s="166"/>
      <c r="AT2142" s="140" t="str">
        <f>VLOOKUP($AB2142,[1]D3_10!$B$5:$G$129,5,FALSE)&amp;""</f>
        <v/>
      </c>
      <c r="AU2142" s="157"/>
      <c r="AV2142" s="157"/>
      <c r="AW2142" s="157"/>
      <c r="AX2142" s="157"/>
      <c r="AY2142" s="157"/>
      <c r="AZ2142" s="157" t="s">
        <v>96</v>
      </c>
      <c r="BA2142" s="141"/>
    </row>
    <row r="2143" spans="2:53" s="59" customFormat="1" ht="14.25" customHeight="1" x14ac:dyDescent="0.55000000000000004">
      <c r="B2143" s="167"/>
      <c r="C2143" s="168"/>
      <c r="D2143" s="168"/>
      <c r="E2143" s="168"/>
      <c r="F2143" s="168"/>
      <c r="G2143" s="168"/>
      <c r="H2143" s="168"/>
      <c r="I2143" s="168"/>
      <c r="J2143" s="168"/>
      <c r="K2143" s="168"/>
      <c r="L2143" s="168"/>
      <c r="M2143" s="168"/>
      <c r="N2143" s="168"/>
      <c r="O2143" s="168"/>
      <c r="P2143" s="168"/>
      <c r="Q2143" s="168"/>
      <c r="R2143" s="168"/>
      <c r="S2143" s="169"/>
      <c r="T2143" s="142"/>
      <c r="U2143" s="150"/>
      <c r="V2143" s="150"/>
      <c r="W2143" s="150"/>
      <c r="X2143" s="150"/>
      <c r="Y2143" s="150"/>
      <c r="Z2143" s="150"/>
      <c r="AA2143" s="143"/>
      <c r="AB2143" s="167"/>
      <c r="AC2143" s="168"/>
      <c r="AD2143" s="168"/>
      <c r="AE2143" s="168"/>
      <c r="AF2143" s="168"/>
      <c r="AG2143" s="168"/>
      <c r="AH2143" s="168"/>
      <c r="AI2143" s="168"/>
      <c r="AJ2143" s="168"/>
      <c r="AK2143" s="168"/>
      <c r="AL2143" s="168"/>
      <c r="AM2143" s="168"/>
      <c r="AN2143" s="168"/>
      <c r="AO2143" s="168"/>
      <c r="AP2143" s="168"/>
      <c r="AQ2143" s="168"/>
      <c r="AR2143" s="168"/>
      <c r="AS2143" s="169"/>
      <c r="AT2143" s="142"/>
      <c r="AU2143" s="150"/>
      <c r="AV2143" s="150"/>
      <c r="AW2143" s="150"/>
      <c r="AX2143" s="150"/>
      <c r="AY2143" s="150"/>
      <c r="AZ2143" s="150"/>
      <c r="BA2143" s="143"/>
    </row>
    <row r="2144" spans="2:53" s="59" customFormat="1" ht="14.25" customHeight="1" x14ac:dyDescent="0.55000000000000004">
      <c r="B2144" s="164" t="s">
        <v>7600</v>
      </c>
      <c r="C2144" s="165"/>
      <c r="D2144" s="165"/>
      <c r="E2144" s="165"/>
      <c r="F2144" s="165"/>
      <c r="G2144" s="165"/>
      <c r="H2144" s="165"/>
      <c r="I2144" s="165"/>
      <c r="J2144" s="165"/>
      <c r="K2144" s="165"/>
      <c r="L2144" s="165"/>
      <c r="M2144" s="165"/>
      <c r="N2144" s="165"/>
      <c r="O2144" s="165"/>
      <c r="P2144" s="165"/>
      <c r="Q2144" s="165"/>
      <c r="R2144" s="165"/>
      <c r="S2144" s="166"/>
      <c r="T2144" s="140" t="str">
        <f>VLOOKUP($B2144,[1]D3_10!$B$5:$G$129,5,FALSE)&amp;""</f>
        <v/>
      </c>
      <c r="U2144" s="157"/>
      <c r="V2144" s="157"/>
      <c r="W2144" s="157"/>
      <c r="X2144" s="157"/>
      <c r="Y2144" s="157"/>
      <c r="Z2144" s="157" t="s">
        <v>96</v>
      </c>
      <c r="AA2144" s="141"/>
      <c r="AB2144" s="164" t="s">
        <v>7601</v>
      </c>
      <c r="AC2144" s="165"/>
      <c r="AD2144" s="165"/>
      <c r="AE2144" s="165"/>
      <c r="AF2144" s="165"/>
      <c r="AG2144" s="165"/>
      <c r="AH2144" s="165"/>
      <c r="AI2144" s="165"/>
      <c r="AJ2144" s="165"/>
      <c r="AK2144" s="165"/>
      <c r="AL2144" s="165"/>
      <c r="AM2144" s="165"/>
      <c r="AN2144" s="165"/>
      <c r="AO2144" s="165"/>
      <c r="AP2144" s="165"/>
      <c r="AQ2144" s="165"/>
      <c r="AR2144" s="165"/>
      <c r="AS2144" s="166"/>
      <c r="AT2144" s="140" t="str">
        <f>VLOOKUP($AB2144,[1]D3_10!$B$5:$G$129,5,FALSE)&amp;""</f>
        <v/>
      </c>
      <c r="AU2144" s="157"/>
      <c r="AV2144" s="157"/>
      <c r="AW2144" s="157"/>
      <c r="AX2144" s="157"/>
      <c r="AY2144" s="157"/>
      <c r="AZ2144" s="157" t="s">
        <v>96</v>
      </c>
      <c r="BA2144" s="141"/>
    </row>
    <row r="2145" spans="1:53" s="59" customFormat="1" ht="14.25" customHeight="1" x14ac:dyDescent="0.55000000000000004">
      <c r="B2145" s="167"/>
      <c r="C2145" s="168"/>
      <c r="D2145" s="168"/>
      <c r="E2145" s="168"/>
      <c r="F2145" s="168"/>
      <c r="G2145" s="168"/>
      <c r="H2145" s="168"/>
      <c r="I2145" s="168"/>
      <c r="J2145" s="168"/>
      <c r="K2145" s="168"/>
      <c r="L2145" s="168"/>
      <c r="M2145" s="168"/>
      <c r="N2145" s="168"/>
      <c r="O2145" s="168"/>
      <c r="P2145" s="168"/>
      <c r="Q2145" s="168"/>
      <c r="R2145" s="168"/>
      <c r="S2145" s="169"/>
      <c r="T2145" s="142"/>
      <c r="U2145" s="150"/>
      <c r="V2145" s="150"/>
      <c r="W2145" s="150"/>
      <c r="X2145" s="150"/>
      <c r="Y2145" s="150"/>
      <c r="Z2145" s="150"/>
      <c r="AA2145" s="143"/>
      <c r="AB2145" s="167"/>
      <c r="AC2145" s="168"/>
      <c r="AD2145" s="168"/>
      <c r="AE2145" s="168"/>
      <c r="AF2145" s="168"/>
      <c r="AG2145" s="168"/>
      <c r="AH2145" s="168"/>
      <c r="AI2145" s="168"/>
      <c r="AJ2145" s="168"/>
      <c r="AK2145" s="168"/>
      <c r="AL2145" s="168"/>
      <c r="AM2145" s="168"/>
      <c r="AN2145" s="168"/>
      <c r="AO2145" s="168"/>
      <c r="AP2145" s="168"/>
      <c r="AQ2145" s="168"/>
      <c r="AR2145" s="168"/>
      <c r="AS2145" s="169"/>
      <c r="AT2145" s="142"/>
      <c r="AU2145" s="150"/>
      <c r="AV2145" s="150"/>
      <c r="AW2145" s="150"/>
      <c r="AX2145" s="150"/>
      <c r="AY2145" s="150"/>
      <c r="AZ2145" s="150"/>
      <c r="BA2145" s="143"/>
    </row>
    <row r="2146" spans="1:53" s="59" customFormat="1" ht="14.25" customHeight="1" x14ac:dyDescent="0.55000000000000004">
      <c r="B2146" s="164" t="s">
        <v>7602</v>
      </c>
      <c r="C2146" s="165"/>
      <c r="D2146" s="165"/>
      <c r="E2146" s="165"/>
      <c r="F2146" s="165"/>
      <c r="G2146" s="165"/>
      <c r="H2146" s="165"/>
      <c r="I2146" s="165"/>
      <c r="J2146" s="165"/>
      <c r="K2146" s="165"/>
      <c r="L2146" s="165"/>
      <c r="M2146" s="165"/>
      <c r="N2146" s="165"/>
      <c r="O2146" s="165"/>
      <c r="P2146" s="165"/>
      <c r="Q2146" s="165"/>
      <c r="R2146" s="165"/>
      <c r="S2146" s="166"/>
      <c r="T2146" s="140" t="str">
        <f>VLOOKUP($B2146,[1]D3_10!$B$5:$G$129,5,FALSE)&amp;""</f>
        <v/>
      </c>
      <c r="U2146" s="157"/>
      <c r="V2146" s="157"/>
      <c r="W2146" s="157"/>
      <c r="X2146" s="157"/>
      <c r="Y2146" s="157"/>
      <c r="Z2146" s="157" t="s">
        <v>96</v>
      </c>
      <c r="AA2146" s="141"/>
      <c r="AB2146" s="164" t="s">
        <v>7603</v>
      </c>
      <c r="AC2146" s="165"/>
      <c r="AD2146" s="165"/>
      <c r="AE2146" s="165"/>
      <c r="AF2146" s="165"/>
      <c r="AG2146" s="165"/>
      <c r="AH2146" s="165"/>
      <c r="AI2146" s="165"/>
      <c r="AJ2146" s="165"/>
      <c r="AK2146" s="165"/>
      <c r="AL2146" s="165"/>
      <c r="AM2146" s="165"/>
      <c r="AN2146" s="165"/>
      <c r="AO2146" s="165"/>
      <c r="AP2146" s="165"/>
      <c r="AQ2146" s="165"/>
      <c r="AR2146" s="165"/>
      <c r="AS2146" s="166"/>
      <c r="AT2146" s="140" t="str">
        <f>VLOOKUP($AB2146,[1]D3_10!$B$5:$G$129,5,FALSE)&amp;""</f>
        <v/>
      </c>
      <c r="AU2146" s="157"/>
      <c r="AV2146" s="157"/>
      <c r="AW2146" s="157"/>
      <c r="AX2146" s="157"/>
      <c r="AY2146" s="157"/>
      <c r="AZ2146" s="157" t="s">
        <v>96</v>
      </c>
      <c r="BA2146" s="141"/>
    </row>
    <row r="2147" spans="1:53" s="59" customFormat="1" ht="14.25" customHeight="1" x14ac:dyDescent="0.55000000000000004">
      <c r="B2147" s="167"/>
      <c r="C2147" s="168"/>
      <c r="D2147" s="168"/>
      <c r="E2147" s="168"/>
      <c r="F2147" s="168"/>
      <c r="G2147" s="168"/>
      <c r="H2147" s="168"/>
      <c r="I2147" s="168"/>
      <c r="J2147" s="168"/>
      <c r="K2147" s="168"/>
      <c r="L2147" s="168"/>
      <c r="M2147" s="168"/>
      <c r="N2147" s="168"/>
      <c r="O2147" s="168"/>
      <c r="P2147" s="168"/>
      <c r="Q2147" s="168"/>
      <c r="R2147" s="168"/>
      <c r="S2147" s="169"/>
      <c r="T2147" s="142"/>
      <c r="U2147" s="150"/>
      <c r="V2147" s="150"/>
      <c r="W2147" s="150"/>
      <c r="X2147" s="150"/>
      <c r="Y2147" s="150"/>
      <c r="Z2147" s="150"/>
      <c r="AA2147" s="143"/>
      <c r="AB2147" s="167"/>
      <c r="AC2147" s="168"/>
      <c r="AD2147" s="168"/>
      <c r="AE2147" s="168"/>
      <c r="AF2147" s="168"/>
      <c r="AG2147" s="168"/>
      <c r="AH2147" s="168"/>
      <c r="AI2147" s="168"/>
      <c r="AJ2147" s="168"/>
      <c r="AK2147" s="168"/>
      <c r="AL2147" s="168"/>
      <c r="AM2147" s="168"/>
      <c r="AN2147" s="168"/>
      <c r="AO2147" s="168"/>
      <c r="AP2147" s="168"/>
      <c r="AQ2147" s="168"/>
      <c r="AR2147" s="168"/>
      <c r="AS2147" s="169"/>
      <c r="AT2147" s="142"/>
      <c r="AU2147" s="150"/>
      <c r="AV2147" s="150"/>
      <c r="AW2147" s="150"/>
      <c r="AX2147" s="150"/>
      <c r="AY2147" s="150"/>
      <c r="AZ2147" s="150"/>
      <c r="BA2147" s="143"/>
    </row>
    <row r="2148" spans="1:53" s="59" customFormat="1" ht="14.25" customHeight="1" x14ac:dyDescent="0.55000000000000004">
      <c r="B2148" s="164" t="s">
        <v>7604</v>
      </c>
      <c r="C2148" s="165"/>
      <c r="D2148" s="165"/>
      <c r="E2148" s="165"/>
      <c r="F2148" s="165"/>
      <c r="G2148" s="165"/>
      <c r="H2148" s="165"/>
      <c r="I2148" s="165"/>
      <c r="J2148" s="165"/>
      <c r="K2148" s="165"/>
      <c r="L2148" s="165"/>
      <c r="M2148" s="165"/>
      <c r="N2148" s="165"/>
      <c r="O2148" s="165"/>
      <c r="P2148" s="165"/>
      <c r="Q2148" s="165"/>
      <c r="R2148" s="165"/>
      <c r="S2148" s="166"/>
      <c r="T2148" s="140" t="str">
        <f>VLOOKUP($B2148,[1]D3_10!$B$5:$G$129,5,FALSE)&amp;""</f>
        <v/>
      </c>
      <c r="U2148" s="157"/>
      <c r="V2148" s="157"/>
      <c r="W2148" s="157"/>
      <c r="X2148" s="157"/>
      <c r="Y2148" s="157"/>
      <c r="Z2148" s="157" t="s">
        <v>96</v>
      </c>
      <c r="AA2148" s="141"/>
      <c r="AB2148" s="164" t="s">
        <v>7605</v>
      </c>
      <c r="AC2148" s="165"/>
      <c r="AD2148" s="165"/>
      <c r="AE2148" s="165"/>
      <c r="AF2148" s="165"/>
      <c r="AG2148" s="165"/>
      <c r="AH2148" s="165"/>
      <c r="AI2148" s="165"/>
      <c r="AJ2148" s="165"/>
      <c r="AK2148" s="165"/>
      <c r="AL2148" s="165"/>
      <c r="AM2148" s="165"/>
      <c r="AN2148" s="165"/>
      <c r="AO2148" s="165"/>
      <c r="AP2148" s="165"/>
      <c r="AQ2148" s="165"/>
      <c r="AR2148" s="165"/>
      <c r="AS2148" s="166"/>
      <c r="AT2148" s="140" t="str">
        <f>VLOOKUP($AB2148,[1]D3_10!$B$5:$G$129,5,FALSE)&amp;""</f>
        <v/>
      </c>
      <c r="AU2148" s="157"/>
      <c r="AV2148" s="157"/>
      <c r="AW2148" s="157"/>
      <c r="AX2148" s="157"/>
      <c r="AY2148" s="157"/>
      <c r="AZ2148" s="157" t="s">
        <v>96</v>
      </c>
      <c r="BA2148" s="141"/>
    </row>
    <row r="2149" spans="1:53" s="59" customFormat="1" ht="14.25" customHeight="1" x14ac:dyDescent="0.55000000000000004">
      <c r="B2149" s="167"/>
      <c r="C2149" s="168"/>
      <c r="D2149" s="168"/>
      <c r="E2149" s="168"/>
      <c r="F2149" s="168"/>
      <c r="G2149" s="168"/>
      <c r="H2149" s="168"/>
      <c r="I2149" s="168"/>
      <c r="J2149" s="168"/>
      <c r="K2149" s="168"/>
      <c r="L2149" s="168"/>
      <c r="M2149" s="168"/>
      <c r="N2149" s="168"/>
      <c r="O2149" s="168"/>
      <c r="P2149" s="168"/>
      <c r="Q2149" s="168"/>
      <c r="R2149" s="168"/>
      <c r="S2149" s="169"/>
      <c r="T2149" s="142"/>
      <c r="U2149" s="150"/>
      <c r="V2149" s="150"/>
      <c r="W2149" s="150"/>
      <c r="X2149" s="150"/>
      <c r="Y2149" s="150"/>
      <c r="Z2149" s="150"/>
      <c r="AA2149" s="143"/>
      <c r="AB2149" s="167"/>
      <c r="AC2149" s="168"/>
      <c r="AD2149" s="168"/>
      <c r="AE2149" s="168"/>
      <c r="AF2149" s="168"/>
      <c r="AG2149" s="168"/>
      <c r="AH2149" s="168"/>
      <c r="AI2149" s="168"/>
      <c r="AJ2149" s="168"/>
      <c r="AK2149" s="168"/>
      <c r="AL2149" s="168"/>
      <c r="AM2149" s="168"/>
      <c r="AN2149" s="168"/>
      <c r="AO2149" s="168"/>
      <c r="AP2149" s="168"/>
      <c r="AQ2149" s="168"/>
      <c r="AR2149" s="168"/>
      <c r="AS2149" s="169"/>
      <c r="AT2149" s="142"/>
      <c r="AU2149" s="150"/>
      <c r="AV2149" s="150"/>
      <c r="AW2149" s="150"/>
      <c r="AX2149" s="150"/>
      <c r="AY2149" s="150"/>
      <c r="AZ2149" s="150"/>
      <c r="BA2149" s="143"/>
    </row>
    <row r="2150" spans="1:53" ht="14.25" customHeight="1" x14ac:dyDescent="0.55000000000000004">
      <c r="A2150" s="59"/>
      <c r="B2150" s="59" t="s">
        <v>6194</v>
      </c>
      <c r="C2150" s="73"/>
      <c r="D2150" s="73"/>
      <c r="E2150" s="73"/>
      <c r="F2150" s="73"/>
      <c r="G2150" s="73"/>
      <c r="H2150" s="73"/>
      <c r="I2150" s="73"/>
      <c r="J2150" s="73"/>
      <c r="K2150" s="73"/>
      <c r="L2150" s="73"/>
      <c r="M2150" s="73"/>
      <c r="N2150" s="73"/>
      <c r="O2150" s="73"/>
      <c r="P2150" s="73"/>
      <c r="Q2150" s="73"/>
      <c r="R2150" s="73"/>
      <c r="S2150" s="73"/>
      <c r="T2150" s="68"/>
      <c r="U2150" s="68"/>
      <c r="V2150" s="68"/>
      <c r="W2150" s="68"/>
      <c r="X2150" s="68"/>
      <c r="Y2150" s="68"/>
      <c r="Z2150" s="68"/>
      <c r="AA2150" s="68"/>
      <c r="AJ2150" s="59"/>
      <c r="AL2150" s="68"/>
    </row>
    <row r="2151" spans="1:53" ht="14.25" customHeight="1" x14ac:dyDescent="0.55000000000000004">
      <c r="A2151" s="59"/>
      <c r="AJ2151" s="59"/>
      <c r="AL2151" s="68"/>
    </row>
    <row r="2152" spans="1:53" ht="14.25" customHeight="1" x14ac:dyDescent="0.55000000000000004">
      <c r="A2152" s="59"/>
      <c r="B2152" s="59" t="s">
        <v>6892</v>
      </c>
      <c r="AJ2152" s="59"/>
      <c r="AL2152" s="68"/>
    </row>
    <row r="2153" spans="1:53" ht="14.25" customHeight="1" x14ac:dyDescent="0.55000000000000004">
      <c r="A2153" s="59"/>
      <c r="B2153" s="190" t="s">
        <v>5228</v>
      </c>
      <c r="C2153" s="190"/>
      <c r="D2153" s="190"/>
      <c r="E2153" s="190"/>
      <c r="F2153" s="190"/>
      <c r="G2153" s="190"/>
      <c r="H2153" s="190"/>
      <c r="I2153" s="190"/>
      <c r="J2153" s="190"/>
      <c r="K2153" s="190"/>
      <c r="L2153" s="190"/>
      <c r="M2153" s="190"/>
      <c r="N2153" s="190"/>
      <c r="O2153" s="190"/>
      <c r="P2153" s="190"/>
      <c r="Q2153" s="190"/>
      <c r="R2153" s="190"/>
      <c r="S2153" s="190"/>
      <c r="T2153" s="201" t="s">
        <v>6827</v>
      </c>
      <c r="U2153" s="202"/>
      <c r="V2153" s="202"/>
      <c r="W2153" s="202"/>
      <c r="X2153" s="202"/>
      <c r="Y2153" s="202"/>
      <c r="Z2153" s="202"/>
      <c r="AA2153" s="203"/>
      <c r="AB2153" s="190" t="s">
        <v>5228</v>
      </c>
      <c r="AC2153" s="190"/>
      <c r="AD2153" s="190"/>
      <c r="AE2153" s="190"/>
      <c r="AF2153" s="190"/>
      <c r="AG2153" s="190"/>
      <c r="AH2153" s="190"/>
      <c r="AI2153" s="190"/>
      <c r="AJ2153" s="190"/>
      <c r="AK2153" s="190"/>
      <c r="AL2153" s="190"/>
      <c r="AM2153" s="190"/>
      <c r="AN2153" s="190"/>
      <c r="AO2153" s="190"/>
      <c r="AP2153" s="190"/>
      <c r="AQ2153" s="190"/>
      <c r="AR2153" s="190"/>
      <c r="AS2153" s="190"/>
      <c r="AT2153" s="201" t="s">
        <v>6827</v>
      </c>
      <c r="AU2153" s="202"/>
      <c r="AV2153" s="202"/>
      <c r="AW2153" s="202"/>
      <c r="AX2153" s="202"/>
      <c r="AY2153" s="202"/>
      <c r="AZ2153" s="202"/>
      <c r="BA2153" s="203"/>
    </row>
    <row r="2154" spans="1:53" ht="14.25" customHeight="1" x14ac:dyDescent="0.55000000000000004">
      <c r="A2154" s="59"/>
      <c r="B2154" s="190"/>
      <c r="C2154" s="190"/>
      <c r="D2154" s="190"/>
      <c r="E2154" s="190"/>
      <c r="F2154" s="190"/>
      <c r="G2154" s="190"/>
      <c r="H2154" s="190"/>
      <c r="I2154" s="190"/>
      <c r="J2154" s="190"/>
      <c r="K2154" s="190"/>
      <c r="L2154" s="190"/>
      <c r="M2154" s="190"/>
      <c r="N2154" s="190"/>
      <c r="O2154" s="190"/>
      <c r="P2154" s="190"/>
      <c r="Q2154" s="190"/>
      <c r="R2154" s="190"/>
      <c r="S2154" s="190"/>
      <c r="T2154" s="204"/>
      <c r="U2154" s="205"/>
      <c r="V2154" s="205"/>
      <c r="W2154" s="205"/>
      <c r="X2154" s="205"/>
      <c r="Y2154" s="205"/>
      <c r="Z2154" s="205"/>
      <c r="AA2154" s="206"/>
      <c r="AB2154" s="190"/>
      <c r="AC2154" s="190"/>
      <c r="AD2154" s="190"/>
      <c r="AE2154" s="190"/>
      <c r="AF2154" s="190"/>
      <c r="AG2154" s="190"/>
      <c r="AH2154" s="190"/>
      <c r="AI2154" s="190"/>
      <c r="AJ2154" s="190"/>
      <c r="AK2154" s="190"/>
      <c r="AL2154" s="190"/>
      <c r="AM2154" s="190"/>
      <c r="AN2154" s="190"/>
      <c r="AO2154" s="190"/>
      <c r="AP2154" s="190"/>
      <c r="AQ2154" s="190"/>
      <c r="AR2154" s="190"/>
      <c r="AS2154" s="190"/>
      <c r="AT2154" s="204"/>
      <c r="AU2154" s="205"/>
      <c r="AV2154" s="205"/>
      <c r="AW2154" s="205"/>
      <c r="AX2154" s="205"/>
      <c r="AY2154" s="205"/>
      <c r="AZ2154" s="205"/>
      <c r="BA2154" s="206"/>
    </row>
    <row r="2155" spans="1:53" ht="14.25" customHeight="1" x14ac:dyDescent="0.55000000000000004">
      <c r="A2155" s="59"/>
      <c r="B2155" s="122" t="s">
        <v>6891</v>
      </c>
      <c r="C2155" s="122"/>
      <c r="D2155" s="122"/>
      <c r="E2155" s="122"/>
      <c r="F2155" s="122"/>
      <c r="G2155" s="122"/>
      <c r="H2155" s="122"/>
      <c r="I2155" s="122"/>
      <c r="J2155" s="122"/>
      <c r="K2155" s="122"/>
      <c r="L2155" s="122"/>
      <c r="M2155" s="122"/>
      <c r="N2155" s="122"/>
      <c r="O2155" s="122"/>
      <c r="P2155" s="122"/>
      <c r="Q2155" s="122"/>
      <c r="R2155" s="122"/>
      <c r="S2155" s="122"/>
      <c r="T2155" s="140" t="str">
        <f>VLOOKUP($B2155,[1]D3_10!$B$5:$G$129,5,FALSE)&amp;""</f>
        <v/>
      </c>
      <c r="U2155" s="157"/>
      <c r="V2155" s="157"/>
      <c r="W2155" s="157"/>
      <c r="X2155" s="157"/>
      <c r="Y2155" s="157"/>
      <c r="Z2155" s="157" t="s">
        <v>96</v>
      </c>
      <c r="AA2155" s="141"/>
      <c r="AB2155" s="122" t="s">
        <v>7612</v>
      </c>
      <c r="AC2155" s="122"/>
      <c r="AD2155" s="122"/>
      <c r="AE2155" s="122"/>
      <c r="AF2155" s="122"/>
      <c r="AG2155" s="122"/>
      <c r="AH2155" s="122"/>
      <c r="AI2155" s="122"/>
      <c r="AJ2155" s="122"/>
      <c r="AK2155" s="122"/>
      <c r="AL2155" s="122"/>
      <c r="AM2155" s="122"/>
      <c r="AN2155" s="122"/>
      <c r="AO2155" s="122"/>
      <c r="AP2155" s="122"/>
      <c r="AQ2155" s="122"/>
      <c r="AR2155" s="122"/>
      <c r="AS2155" s="122"/>
      <c r="AT2155" s="140" t="str">
        <f>VLOOKUP($AB2155,[1]D3_10!$B$5:$G$129,5,FALSE)&amp;""</f>
        <v/>
      </c>
      <c r="AU2155" s="157"/>
      <c r="AV2155" s="157"/>
      <c r="AW2155" s="157"/>
      <c r="AX2155" s="157"/>
      <c r="AY2155" s="157"/>
      <c r="AZ2155" s="157" t="s">
        <v>96</v>
      </c>
      <c r="BA2155" s="141"/>
    </row>
    <row r="2156" spans="1:53" ht="14.25" customHeight="1" x14ac:dyDescent="0.55000000000000004">
      <c r="A2156" s="59"/>
      <c r="B2156" s="122"/>
      <c r="C2156" s="122"/>
      <c r="D2156" s="122"/>
      <c r="E2156" s="122"/>
      <c r="F2156" s="122"/>
      <c r="G2156" s="122"/>
      <c r="H2156" s="122"/>
      <c r="I2156" s="122"/>
      <c r="J2156" s="122"/>
      <c r="K2156" s="122"/>
      <c r="L2156" s="122"/>
      <c r="M2156" s="122"/>
      <c r="N2156" s="122"/>
      <c r="O2156" s="122"/>
      <c r="P2156" s="122"/>
      <c r="Q2156" s="122"/>
      <c r="R2156" s="122"/>
      <c r="S2156" s="122"/>
      <c r="T2156" s="142"/>
      <c r="U2156" s="150"/>
      <c r="V2156" s="150"/>
      <c r="W2156" s="150"/>
      <c r="X2156" s="150"/>
      <c r="Y2156" s="150"/>
      <c r="Z2156" s="150"/>
      <c r="AA2156" s="143"/>
      <c r="AB2156" s="122"/>
      <c r="AC2156" s="122"/>
      <c r="AD2156" s="122"/>
      <c r="AE2156" s="122"/>
      <c r="AF2156" s="122"/>
      <c r="AG2156" s="122"/>
      <c r="AH2156" s="122"/>
      <c r="AI2156" s="122"/>
      <c r="AJ2156" s="122"/>
      <c r="AK2156" s="122"/>
      <c r="AL2156" s="122"/>
      <c r="AM2156" s="122"/>
      <c r="AN2156" s="122"/>
      <c r="AO2156" s="122"/>
      <c r="AP2156" s="122"/>
      <c r="AQ2156" s="122"/>
      <c r="AR2156" s="122"/>
      <c r="AS2156" s="122"/>
      <c r="AT2156" s="142"/>
      <c r="AU2156" s="150"/>
      <c r="AV2156" s="150"/>
      <c r="AW2156" s="150"/>
      <c r="AX2156" s="150"/>
      <c r="AY2156" s="150"/>
      <c r="AZ2156" s="150"/>
      <c r="BA2156" s="143"/>
    </row>
    <row r="2157" spans="1:53" ht="14.25" customHeight="1" x14ac:dyDescent="0.55000000000000004">
      <c r="A2157" s="59"/>
      <c r="B2157" s="59" t="s">
        <v>6194</v>
      </c>
      <c r="C2157" s="73"/>
      <c r="D2157" s="73"/>
      <c r="E2157" s="73"/>
      <c r="F2157" s="73"/>
      <c r="G2157" s="73"/>
      <c r="H2157" s="73"/>
      <c r="I2157" s="73"/>
      <c r="J2157" s="73"/>
      <c r="K2157" s="73"/>
      <c r="L2157" s="73"/>
      <c r="M2157" s="73"/>
      <c r="N2157" s="73"/>
      <c r="O2157" s="73"/>
      <c r="P2157" s="73"/>
      <c r="Q2157" s="73"/>
      <c r="R2157" s="73"/>
      <c r="S2157" s="73"/>
      <c r="T2157" s="68"/>
      <c r="U2157" s="68"/>
      <c r="V2157" s="68"/>
      <c r="W2157" s="68"/>
      <c r="X2157" s="68"/>
      <c r="Y2157" s="68"/>
      <c r="Z2157" s="68"/>
      <c r="AA2157" s="68"/>
      <c r="AJ2157" s="59"/>
      <c r="AL2157" s="68"/>
    </row>
    <row r="2158" spans="1:53" ht="14.25" customHeight="1" x14ac:dyDescent="0.55000000000000004">
      <c r="A2158" s="59"/>
      <c r="B2158" s="73"/>
      <c r="C2158" s="73"/>
      <c r="D2158" s="73"/>
      <c r="E2158" s="73"/>
      <c r="F2158" s="73"/>
      <c r="G2158" s="73"/>
      <c r="H2158" s="73"/>
      <c r="I2158" s="73"/>
      <c r="J2158" s="73"/>
      <c r="K2158" s="73"/>
      <c r="L2158" s="73"/>
      <c r="M2158" s="73"/>
      <c r="N2158" s="73"/>
      <c r="O2158" s="73"/>
      <c r="P2158" s="73"/>
      <c r="Q2158" s="73"/>
      <c r="R2158" s="73"/>
      <c r="S2158" s="73"/>
      <c r="T2158" s="68"/>
      <c r="U2158" s="68"/>
      <c r="V2158" s="68"/>
      <c r="W2158" s="68"/>
      <c r="X2158" s="68"/>
      <c r="Y2158" s="68"/>
      <c r="Z2158" s="68"/>
      <c r="AA2158" s="68"/>
      <c r="AJ2158" s="59"/>
      <c r="AL2158" s="68"/>
    </row>
    <row r="2159" spans="1:53" ht="14.25" customHeight="1" x14ac:dyDescent="0.55000000000000004">
      <c r="A2159" s="59"/>
      <c r="B2159" s="59" t="s">
        <v>6918</v>
      </c>
      <c r="AJ2159" s="59"/>
      <c r="AL2159" s="68"/>
    </row>
    <row r="2160" spans="1:53" ht="14.25" customHeight="1" x14ac:dyDescent="0.55000000000000004">
      <c r="A2160" s="59"/>
      <c r="B2160" s="190" t="s">
        <v>5228</v>
      </c>
      <c r="C2160" s="190"/>
      <c r="D2160" s="190"/>
      <c r="E2160" s="190"/>
      <c r="F2160" s="190"/>
      <c r="G2160" s="190"/>
      <c r="H2160" s="190"/>
      <c r="I2160" s="190"/>
      <c r="J2160" s="190"/>
      <c r="K2160" s="190"/>
      <c r="L2160" s="190"/>
      <c r="M2160" s="190"/>
      <c r="N2160" s="190"/>
      <c r="O2160" s="190"/>
      <c r="P2160" s="190"/>
      <c r="Q2160" s="190"/>
      <c r="R2160" s="190"/>
      <c r="S2160" s="190"/>
      <c r="T2160" s="201" t="s">
        <v>6827</v>
      </c>
      <c r="U2160" s="202"/>
      <c r="V2160" s="202"/>
      <c r="W2160" s="202"/>
      <c r="X2160" s="202"/>
      <c r="Y2160" s="202"/>
      <c r="Z2160" s="202"/>
      <c r="AA2160" s="203"/>
      <c r="AB2160" s="190" t="s">
        <v>5228</v>
      </c>
      <c r="AC2160" s="190"/>
      <c r="AD2160" s="190"/>
      <c r="AE2160" s="190"/>
      <c r="AF2160" s="190"/>
      <c r="AG2160" s="190"/>
      <c r="AH2160" s="190"/>
      <c r="AI2160" s="190"/>
      <c r="AJ2160" s="190"/>
      <c r="AK2160" s="190"/>
      <c r="AL2160" s="190"/>
      <c r="AM2160" s="190"/>
      <c r="AN2160" s="190"/>
      <c r="AO2160" s="190"/>
      <c r="AP2160" s="190"/>
      <c r="AQ2160" s="190"/>
      <c r="AR2160" s="190"/>
      <c r="AS2160" s="190"/>
      <c r="AT2160" s="201" t="s">
        <v>6827</v>
      </c>
      <c r="AU2160" s="202"/>
      <c r="AV2160" s="202"/>
      <c r="AW2160" s="202"/>
      <c r="AX2160" s="202"/>
      <c r="AY2160" s="202"/>
      <c r="AZ2160" s="202"/>
      <c r="BA2160" s="203"/>
    </row>
    <row r="2161" spans="1:53" ht="14.25" customHeight="1" x14ac:dyDescent="0.55000000000000004">
      <c r="A2161" s="59"/>
      <c r="B2161" s="190"/>
      <c r="C2161" s="190"/>
      <c r="D2161" s="190"/>
      <c r="E2161" s="190"/>
      <c r="F2161" s="190"/>
      <c r="G2161" s="190"/>
      <c r="H2161" s="190"/>
      <c r="I2161" s="190"/>
      <c r="J2161" s="190"/>
      <c r="K2161" s="190"/>
      <c r="L2161" s="190"/>
      <c r="M2161" s="190"/>
      <c r="N2161" s="190"/>
      <c r="O2161" s="190"/>
      <c r="P2161" s="190"/>
      <c r="Q2161" s="190"/>
      <c r="R2161" s="190"/>
      <c r="S2161" s="190"/>
      <c r="T2161" s="204"/>
      <c r="U2161" s="205"/>
      <c r="V2161" s="205"/>
      <c r="W2161" s="205"/>
      <c r="X2161" s="205"/>
      <c r="Y2161" s="205"/>
      <c r="Z2161" s="205"/>
      <c r="AA2161" s="206"/>
      <c r="AB2161" s="190"/>
      <c r="AC2161" s="190"/>
      <c r="AD2161" s="190"/>
      <c r="AE2161" s="190"/>
      <c r="AF2161" s="190"/>
      <c r="AG2161" s="190"/>
      <c r="AH2161" s="190"/>
      <c r="AI2161" s="190"/>
      <c r="AJ2161" s="190"/>
      <c r="AK2161" s="190"/>
      <c r="AL2161" s="190"/>
      <c r="AM2161" s="190"/>
      <c r="AN2161" s="190"/>
      <c r="AO2161" s="190"/>
      <c r="AP2161" s="190"/>
      <c r="AQ2161" s="190"/>
      <c r="AR2161" s="190"/>
      <c r="AS2161" s="190"/>
      <c r="AT2161" s="204"/>
      <c r="AU2161" s="205"/>
      <c r="AV2161" s="205"/>
      <c r="AW2161" s="205"/>
      <c r="AX2161" s="205"/>
      <c r="AY2161" s="205"/>
      <c r="AZ2161" s="205"/>
      <c r="BA2161" s="206"/>
    </row>
    <row r="2162" spans="1:53" ht="14.25" customHeight="1" x14ac:dyDescent="0.55000000000000004">
      <c r="A2162" s="59"/>
      <c r="B2162" s="122" t="s">
        <v>6893</v>
      </c>
      <c r="C2162" s="122"/>
      <c r="D2162" s="122"/>
      <c r="E2162" s="122"/>
      <c r="F2162" s="122"/>
      <c r="G2162" s="122"/>
      <c r="H2162" s="122"/>
      <c r="I2162" s="122"/>
      <c r="J2162" s="122"/>
      <c r="K2162" s="122"/>
      <c r="L2162" s="122"/>
      <c r="M2162" s="122"/>
      <c r="N2162" s="122"/>
      <c r="O2162" s="122"/>
      <c r="P2162" s="122"/>
      <c r="Q2162" s="122"/>
      <c r="R2162" s="122"/>
      <c r="S2162" s="122"/>
      <c r="T2162" s="140" t="str">
        <f>VLOOKUP($B2162,[1]D3_10!$B$5:$G$129,5,FALSE)&amp;""</f>
        <v/>
      </c>
      <c r="U2162" s="157"/>
      <c r="V2162" s="157"/>
      <c r="W2162" s="157"/>
      <c r="X2162" s="157"/>
      <c r="Y2162" s="157"/>
      <c r="Z2162" s="157" t="s">
        <v>96</v>
      </c>
      <c r="AA2162" s="141"/>
      <c r="AB2162" s="122" t="s">
        <v>6894</v>
      </c>
      <c r="AC2162" s="122"/>
      <c r="AD2162" s="122"/>
      <c r="AE2162" s="122"/>
      <c r="AF2162" s="122"/>
      <c r="AG2162" s="122"/>
      <c r="AH2162" s="122"/>
      <c r="AI2162" s="122"/>
      <c r="AJ2162" s="122"/>
      <c r="AK2162" s="122"/>
      <c r="AL2162" s="122"/>
      <c r="AM2162" s="122"/>
      <c r="AN2162" s="122"/>
      <c r="AO2162" s="122"/>
      <c r="AP2162" s="122"/>
      <c r="AQ2162" s="122"/>
      <c r="AR2162" s="122"/>
      <c r="AS2162" s="122"/>
      <c r="AT2162" s="140" t="str">
        <f>VLOOKUP($AB2162,[1]D3_10!$B$5:$G$129,5,FALSE)&amp;""</f>
        <v/>
      </c>
      <c r="AU2162" s="157"/>
      <c r="AV2162" s="157"/>
      <c r="AW2162" s="157"/>
      <c r="AX2162" s="157"/>
      <c r="AY2162" s="157"/>
      <c r="AZ2162" s="157" t="s">
        <v>96</v>
      </c>
      <c r="BA2162" s="141"/>
    </row>
    <row r="2163" spans="1:53" ht="14.25" customHeight="1" x14ac:dyDescent="0.55000000000000004">
      <c r="A2163" s="59"/>
      <c r="B2163" s="122"/>
      <c r="C2163" s="122"/>
      <c r="D2163" s="122"/>
      <c r="E2163" s="122"/>
      <c r="F2163" s="122"/>
      <c r="G2163" s="122"/>
      <c r="H2163" s="122"/>
      <c r="I2163" s="122"/>
      <c r="J2163" s="122"/>
      <c r="K2163" s="122"/>
      <c r="L2163" s="122"/>
      <c r="M2163" s="122"/>
      <c r="N2163" s="122"/>
      <c r="O2163" s="122"/>
      <c r="P2163" s="122"/>
      <c r="Q2163" s="122"/>
      <c r="R2163" s="122"/>
      <c r="S2163" s="122"/>
      <c r="T2163" s="142"/>
      <c r="U2163" s="150"/>
      <c r="V2163" s="150"/>
      <c r="W2163" s="150"/>
      <c r="X2163" s="150"/>
      <c r="Y2163" s="150"/>
      <c r="Z2163" s="150"/>
      <c r="AA2163" s="143"/>
      <c r="AB2163" s="122"/>
      <c r="AC2163" s="122"/>
      <c r="AD2163" s="122"/>
      <c r="AE2163" s="122"/>
      <c r="AF2163" s="122"/>
      <c r="AG2163" s="122"/>
      <c r="AH2163" s="122"/>
      <c r="AI2163" s="122"/>
      <c r="AJ2163" s="122"/>
      <c r="AK2163" s="122"/>
      <c r="AL2163" s="122"/>
      <c r="AM2163" s="122"/>
      <c r="AN2163" s="122"/>
      <c r="AO2163" s="122"/>
      <c r="AP2163" s="122"/>
      <c r="AQ2163" s="122"/>
      <c r="AR2163" s="122"/>
      <c r="AS2163" s="122"/>
      <c r="AT2163" s="142"/>
      <c r="AU2163" s="150"/>
      <c r="AV2163" s="150"/>
      <c r="AW2163" s="150"/>
      <c r="AX2163" s="150"/>
      <c r="AY2163" s="150"/>
      <c r="AZ2163" s="150"/>
      <c r="BA2163" s="143"/>
    </row>
    <row r="2164" spans="1:53" ht="14.25" customHeight="1" x14ac:dyDescent="0.55000000000000004">
      <c r="A2164" s="59"/>
      <c r="B2164" s="122" t="s">
        <v>6895</v>
      </c>
      <c r="C2164" s="122"/>
      <c r="D2164" s="122"/>
      <c r="E2164" s="122"/>
      <c r="F2164" s="122"/>
      <c r="G2164" s="122"/>
      <c r="H2164" s="122"/>
      <c r="I2164" s="122"/>
      <c r="J2164" s="122"/>
      <c r="K2164" s="122"/>
      <c r="L2164" s="122"/>
      <c r="M2164" s="122"/>
      <c r="N2164" s="122"/>
      <c r="O2164" s="122"/>
      <c r="P2164" s="122"/>
      <c r="Q2164" s="122"/>
      <c r="R2164" s="122"/>
      <c r="S2164" s="122"/>
      <c r="T2164" s="140" t="str">
        <f>VLOOKUP($B2164,[1]D3_10!$B$5:$G$129,5,FALSE)&amp;""</f>
        <v/>
      </c>
      <c r="U2164" s="157"/>
      <c r="V2164" s="157"/>
      <c r="W2164" s="157"/>
      <c r="X2164" s="157"/>
      <c r="Y2164" s="157"/>
      <c r="Z2164" s="157" t="s">
        <v>96</v>
      </c>
      <c r="AA2164" s="141"/>
      <c r="AB2164" s="122" t="s">
        <v>6896</v>
      </c>
      <c r="AC2164" s="122"/>
      <c r="AD2164" s="122"/>
      <c r="AE2164" s="122"/>
      <c r="AF2164" s="122"/>
      <c r="AG2164" s="122"/>
      <c r="AH2164" s="122"/>
      <c r="AI2164" s="122"/>
      <c r="AJ2164" s="122"/>
      <c r="AK2164" s="122"/>
      <c r="AL2164" s="122"/>
      <c r="AM2164" s="122"/>
      <c r="AN2164" s="122"/>
      <c r="AO2164" s="122"/>
      <c r="AP2164" s="122"/>
      <c r="AQ2164" s="122"/>
      <c r="AR2164" s="122"/>
      <c r="AS2164" s="122"/>
      <c r="AT2164" s="140" t="str">
        <f>VLOOKUP($AB2164,[1]D3_10!$B$5:$G$129,5,FALSE)&amp;""</f>
        <v/>
      </c>
      <c r="AU2164" s="157"/>
      <c r="AV2164" s="157"/>
      <c r="AW2164" s="157"/>
      <c r="AX2164" s="157"/>
      <c r="AY2164" s="157"/>
      <c r="AZ2164" s="157" t="s">
        <v>96</v>
      </c>
      <c r="BA2164" s="141"/>
    </row>
    <row r="2165" spans="1:53" ht="14.25" customHeight="1" x14ac:dyDescent="0.55000000000000004">
      <c r="A2165" s="59"/>
      <c r="B2165" s="122"/>
      <c r="C2165" s="122"/>
      <c r="D2165" s="122"/>
      <c r="E2165" s="122"/>
      <c r="F2165" s="122"/>
      <c r="G2165" s="122"/>
      <c r="H2165" s="122"/>
      <c r="I2165" s="122"/>
      <c r="J2165" s="122"/>
      <c r="K2165" s="122"/>
      <c r="L2165" s="122"/>
      <c r="M2165" s="122"/>
      <c r="N2165" s="122"/>
      <c r="O2165" s="122"/>
      <c r="P2165" s="122"/>
      <c r="Q2165" s="122"/>
      <c r="R2165" s="122"/>
      <c r="S2165" s="122"/>
      <c r="T2165" s="142"/>
      <c r="U2165" s="150"/>
      <c r="V2165" s="150"/>
      <c r="W2165" s="150"/>
      <c r="X2165" s="150"/>
      <c r="Y2165" s="150"/>
      <c r="Z2165" s="150"/>
      <c r="AA2165" s="143"/>
      <c r="AB2165" s="122"/>
      <c r="AC2165" s="122"/>
      <c r="AD2165" s="122"/>
      <c r="AE2165" s="122"/>
      <c r="AF2165" s="122"/>
      <c r="AG2165" s="122"/>
      <c r="AH2165" s="122"/>
      <c r="AI2165" s="122"/>
      <c r="AJ2165" s="122"/>
      <c r="AK2165" s="122"/>
      <c r="AL2165" s="122"/>
      <c r="AM2165" s="122"/>
      <c r="AN2165" s="122"/>
      <c r="AO2165" s="122"/>
      <c r="AP2165" s="122"/>
      <c r="AQ2165" s="122"/>
      <c r="AR2165" s="122"/>
      <c r="AS2165" s="122"/>
      <c r="AT2165" s="142"/>
      <c r="AU2165" s="150"/>
      <c r="AV2165" s="150"/>
      <c r="AW2165" s="150"/>
      <c r="AX2165" s="150"/>
      <c r="AY2165" s="150"/>
      <c r="AZ2165" s="150"/>
      <c r="BA2165" s="143"/>
    </row>
    <row r="2166" spans="1:53" ht="14.25" customHeight="1" x14ac:dyDescent="0.55000000000000004">
      <c r="A2166" s="59"/>
      <c r="B2166" s="122" t="s">
        <v>6897</v>
      </c>
      <c r="C2166" s="122"/>
      <c r="D2166" s="122"/>
      <c r="E2166" s="122"/>
      <c r="F2166" s="122"/>
      <c r="G2166" s="122"/>
      <c r="H2166" s="122"/>
      <c r="I2166" s="122"/>
      <c r="J2166" s="122"/>
      <c r="K2166" s="122"/>
      <c r="L2166" s="122"/>
      <c r="M2166" s="122"/>
      <c r="N2166" s="122"/>
      <c r="O2166" s="122"/>
      <c r="P2166" s="122"/>
      <c r="Q2166" s="122"/>
      <c r="R2166" s="122"/>
      <c r="S2166" s="122"/>
      <c r="T2166" s="140" t="str">
        <f>VLOOKUP($B2166,[1]D3_10!$B$5:$G$129,5,FALSE)&amp;""</f>
        <v/>
      </c>
      <c r="U2166" s="157"/>
      <c r="V2166" s="157"/>
      <c r="W2166" s="157"/>
      <c r="X2166" s="157"/>
      <c r="Y2166" s="157"/>
      <c r="Z2166" s="157" t="s">
        <v>96</v>
      </c>
      <c r="AA2166" s="141"/>
      <c r="AB2166" s="122" t="s">
        <v>6898</v>
      </c>
      <c r="AC2166" s="122"/>
      <c r="AD2166" s="122"/>
      <c r="AE2166" s="122"/>
      <c r="AF2166" s="122"/>
      <c r="AG2166" s="122"/>
      <c r="AH2166" s="122"/>
      <c r="AI2166" s="122"/>
      <c r="AJ2166" s="122"/>
      <c r="AK2166" s="122"/>
      <c r="AL2166" s="122"/>
      <c r="AM2166" s="122"/>
      <c r="AN2166" s="122"/>
      <c r="AO2166" s="122"/>
      <c r="AP2166" s="122"/>
      <c r="AQ2166" s="122"/>
      <c r="AR2166" s="122"/>
      <c r="AS2166" s="122"/>
      <c r="AT2166" s="140" t="str">
        <f>VLOOKUP($AB2166,[1]D3_10!$B$5:$G$129,5,FALSE)&amp;""</f>
        <v/>
      </c>
      <c r="AU2166" s="157"/>
      <c r="AV2166" s="157"/>
      <c r="AW2166" s="157"/>
      <c r="AX2166" s="157"/>
      <c r="AY2166" s="157"/>
      <c r="AZ2166" s="157" t="s">
        <v>96</v>
      </c>
      <c r="BA2166" s="141"/>
    </row>
    <row r="2167" spans="1:53" ht="14.25" customHeight="1" x14ac:dyDescent="0.55000000000000004">
      <c r="A2167" s="59"/>
      <c r="B2167" s="122"/>
      <c r="C2167" s="122"/>
      <c r="D2167" s="122"/>
      <c r="E2167" s="122"/>
      <c r="F2167" s="122"/>
      <c r="G2167" s="122"/>
      <c r="H2167" s="122"/>
      <c r="I2167" s="122"/>
      <c r="J2167" s="122"/>
      <c r="K2167" s="122"/>
      <c r="L2167" s="122"/>
      <c r="M2167" s="122"/>
      <c r="N2167" s="122"/>
      <c r="O2167" s="122"/>
      <c r="P2167" s="122"/>
      <c r="Q2167" s="122"/>
      <c r="R2167" s="122"/>
      <c r="S2167" s="122"/>
      <c r="T2167" s="142"/>
      <c r="U2167" s="150"/>
      <c r="V2167" s="150"/>
      <c r="W2167" s="150"/>
      <c r="X2167" s="150"/>
      <c r="Y2167" s="150"/>
      <c r="Z2167" s="150"/>
      <c r="AA2167" s="143"/>
      <c r="AB2167" s="122"/>
      <c r="AC2167" s="122"/>
      <c r="AD2167" s="122"/>
      <c r="AE2167" s="122"/>
      <c r="AF2167" s="122"/>
      <c r="AG2167" s="122"/>
      <c r="AH2167" s="122"/>
      <c r="AI2167" s="122"/>
      <c r="AJ2167" s="122"/>
      <c r="AK2167" s="122"/>
      <c r="AL2167" s="122"/>
      <c r="AM2167" s="122"/>
      <c r="AN2167" s="122"/>
      <c r="AO2167" s="122"/>
      <c r="AP2167" s="122"/>
      <c r="AQ2167" s="122"/>
      <c r="AR2167" s="122"/>
      <c r="AS2167" s="122"/>
      <c r="AT2167" s="142"/>
      <c r="AU2167" s="150"/>
      <c r="AV2167" s="150"/>
      <c r="AW2167" s="150"/>
      <c r="AX2167" s="150"/>
      <c r="AY2167" s="150"/>
      <c r="AZ2167" s="150"/>
      <c r="BA2167" s="143"/>
    </row>
    <row r="2168" spans="1:53" ht="14.25" customHeight="1" x14ac:dyDescent="0.55000000000000004">
      <c r="A2168" s="59"/>
      <c r="B2168" s="122" t="s">
        <v>6899</v>
      </c>
      <c r="C2168" s="122"/>
      <c r="D2168" s="122"/>
      <c r="E2168" s="122"/>
      <c r="F2168" s="122"/>
      <c r="G2168" s="122"/>
      <c r="H2168" s="122"/>
      <c r="I2168" s="122"/>
      <c r="J2168" s="122"/>
      <c r="K2168" s="122"/>
      <c r="L2168" s="122"/>
      <c r="M2168" s="122"/>
      <c r="N2168" s="122"/>
      <c r="O2168" s="122"/>
      <c r="P2168" s="122"/>
      <c r="Q2168" s="122"/>
      <c r="R2168" s="122"/>
      <c r="S2168" s="122"/>
      <c r="T2168" s="140" t="str">
        <f>VLOOKUP($B2168,[1]D3_10!$B$5:$G$129,5,FALSE)&amp;""</f>
        <v/>
      </c>
      <c r="U2168" s="157"/>
      <c r="V2168" s="157"/>
      <c r="W2168" s="157"/>
      <c r="X2168" s="157"/>
      <c r="Y2168" s="157"/>
      <c r="Z2168" s="157" t="s">
        <v>96</v>
      </c>
      <c r="AA2168" s="141"/>
      <c r="AB2168" s="122" t="s">
        <v>6900</v>
      </c>
      <c r="AC2168" s="122"/>
      <c r="AD2168" s="122"/>
      <c r="AE2168" s="122"/>
      <c r="AF2168" s="122"/>
      <c r="AG2168" s="122"/>
      <c r="AH2168" s="122"/>
      <c r="AI2168" s="122"/>
      <c r="AJ2168" s="122"/>
      <c r="AK2168" s="122"/>
      <c r="AL2168" s="122"/>
      <c r="AM2168" s="122"/>
      <c r="AN2168" s="122"/>
      <c r="AO2168" s="122"/>
      <c r="AP2168" s="122"/>
      <c r="AQ2168" s="122"/>
      <c r="AR2168" s="122"/>
      <c r="AS2168" s="122"/>
      <c r="AT2168" s="140" t="str">
        <f>VLOOKUP($AB2168,[1]D3_10!$B$5:$G$129,5,FALSE)&amp;""</f>
        <v/>
      </c>
      <c r="AU2168" s="157"/>
      <c r="AV2168" s="157"/>
      <c r="AW2168" s="157"/>
      <c r="AX2168" s="157"/>
      <c r="AY2168" s="157"/>
      <c r="AZ2168" s="157" t="s">
        <v>96</v>
      </c>
      <c r="BA2168" s="141"/>
    </row>
    <row r="2169" spans="1:53" ht="14.25" customHeight="1" x14ac:dyDescent="0.55000000000000004">
      <c r="A2169" s="59"/>
      <c r="B2169" s="122"/>
      <c r="C2169" s="122"/>
      <c r="D2169" s="122"/>
      <c r="E2169" s="122"/>
      <c r="F2169" s="122"/>
      <c r="G2169" s="122"/>
      <c r="H2169" s="122"/>
      <c r="I2169" s="122"/>
      <c r="J2169" s="122"/>
      <c r="K2169" s="122"/>
      <c r="L2169" s="122"/>
      <c r="M2169" s="122"/>
      <c r="N2169" s="122"/>
      <c r="O2169" s="122"/>
      <c r="P2169" s="122"/>
      <c r="Q2169" s="122"/>
      <c r="R2169" s="122"/>
      <c r="S2169" s="122"/>
      <c r="T2169" s="142"/>
      <c r="U2169" s="150"/>
      <c r="V2169" s="150"/>
      <c r="W2169" s="150"/>
      <c r="X2169" s="150"/>
      <c r="Y2169" s="150"/>
      <c r="Z2169" s="150"/>
      <c r="AA2169" s="143"/>
      <c r="AB2169" s="122"/>
      <c r="AC2169" s="122"/>
      <c r="AD2169" s="122"/>
      <c r="AE2169" s="122"/>
      <c r="AF2169" s="122"/>
      <c r="AG2169" s="122"/>
      <c r="AH2169" s="122"/>
      <c r="AI2169" s="122"/>
      <c r="AJ2169" s="122"/>
      <c r="AK2169" s="122"/>
      <c r="AL2169" s="122"/>
      <c r="AM2169" s="122"/>
      <c r="AN2169" s="122"/>
      <c r="AO2169" s="122"/>
      <c r="AP2169" s="122"/>
      <c r="AQ2169" s="122"/>
      <c r="AR2169" s="122"/>
      <c r="AS2169" s="122"/>
      <c r="AT2169" s="142"/>
      <c r="AU2169" s="150"/>
      <c r="AV2169" s="150"/>
      <c r="AW2169" s="150"/>
      <c r="AX2169" s="150"/>
      <c r="AY2169" s="150"/>
      <c r="AZ2169" s="150"/>
      <c r="BA2169" s="143"/>
    </row>
    <row r="2170" spans="1:53" ht="14.25" customHeight="1" x14ac:dyDescent="0.55000000000000004">
      <c r="A2170" s="59"/>
      <c r="B2170" s="122" t="s">
        <v>6901</v>
      </c>
      <c r="C2170" s="122"/>
      <c r="D2170" s="122"/>
      <c r="E2170" s="122"/>
      <c r="F2170" s="122"/>
      <c r="G2170" s="122"/>
      <c r="H2170" s="122"/>
      <c r="I2170" s="122"/>
      <c r="J2170" s="122"/>
      <c r="K2170" s="122"/>
      <c r="L2170" s="122"/>
      <c r="M2170" s="122"/>
      <c r="N2170" s="122"/>
      <c r="O2170" s="122"/>
      <c r="P2170" s="122"/>
      <c r="Q2170" s="122"/>
      <c r="R2170" s="122"/>
      <c r="S2170" s="122"/>
      <c r="T2170" s="140" t="str">
        <f>VLOOKUP($B2170,[1]D3_10!$B$5:$G$129,5,FALSE)&amp;""</f>
        <v/>
      </c>
      <c r="U2170" s="157"/>
      <c r="V2170" s="157"/>
      <c r="W2170" s="157"/>
      <c r="X2170" s="157"/>
      <c r="Y2170" s="157"/>
      <c r="Z2170" s="157" t="s">
        <v>96</v>
      </c>
      <c r="AA2170" s="141"/>
      <c r="AB2170" s="122" t="s">
        <v>6902</v>
      </c>
      <c r="AC2170" s="122"/>
      <c r="AD2170" s="122"/>
      <c r="AE2170" s="122"/>
      <c r="AF2170" s="122"/>
      <c r="AG2170" s="122"/>
      <c r="AH2170" s="122"/>
      <c r="AI2170" s="122"/>
      <c r="AJ2170" s="122"/>
      <c r="AK2170" s="122"/>
      <c r="AL2170" s="122"/>
      <c r="AM2170" s="122"/>
      <c r="AN2170" s="122"/>
      <c r="AO2170" s="122"/>
      <c r="AP2170" s="122"/>
      <c r="AQ2170" s="122"/>
      <c r="AR2170" s="122"/>
      <c r="AS2170" s="122"/>
      <c r="AT2170" s="140" t="str">
        <f>VLOOKUP($AB2170,[1]D3_10!$B$5:$G$129,5,FALSE)&amp;""</f>
        <v/>
      </c>
      <c r="AU2170" s="157"/>
      <c r="AV2170" s="157"/>
      <c r="AW2170" s="157"/>
      <c r="AX2170" s="157"/>
      <c r="AY2170" s="157"/>
      <c r="AZ2170" s="157" t="s">
        <v>96</v>
      </c>
      <c r="BA2170" s="141"/>
    </row>
    <row r="2171" spans="1:53" ht="14.25" customHeight="1" x14ac:dyDescent="0.55000000000000004">
      <c r="A2171" s="59"/>
      <c r="B2171" s="122"/>
      <c r="C2171" s="122"/>
      <c r="D2171" s="122"/>
      <c r="E2171" s="122"/>
      <c r="F2171" s="122"/>
      <c r="G2171" s="122"/>
      <c r="H2171" s="122"/>
      <c r="I2171" s="122"/>
      <c r="J2171" s="122"/>
      <c r="K2171" s="122"/>
      <c r="L2171" s="122"/>
      <c r="M2171" s="122"/>
      <c r="N2171" s="122"/>
      <c r="O2171" s="122"/>
      <c r="P2171" s="122"/>
      <c r="Q2171" s="122"/>
      <c r="R2171" s="122"/>
      <c r="S2171" s="122"/>
      <c r="T2171" s="142"/>
      <c r="U2171" s="150"/>
      <c r="V2171" s="150"/>
      <c r="W2171" s="150"/>
      <c r="X2171" s="150"/>
      <c r="Y2171" s="150"/>
      <c r="Z2171" s="150"/>
      <c r="AA2171" s="143"/>
      <c r="AB2171" s="122"/>
      <c r="AC2171" s="122"/>
      <c r="AD2171" s="122"/>
      <c r="AE2171" s="122"/>
      <c r="AF2171" s="122"/>
      <c r="AG2171" s="122"/>
      <c r="AH2171" s="122"/>
      <c r="AI2171" s="122"/>
      <c r="AJ2171" s="122"/>
      <c r="AK2171" s="122"/>
      <c r="AL2171" s="122"/>
      <c r="AM2171" s="122"/>
      <c r="AN2171" s="122"/>
      <c r="AO2171" s="122"/>
      <c r="AP2171" s="122"/>
      <c r="AQ2171" s="122"/>
      <c r="AR2171" s="122"/>
      <c r="AS2171" s="122"/>
      <c r="AT2171" s="142"/>
      <c r="AU2171" s="150"/>
      <c r="AV2171" s="150"/>
      <c r="AW2171" s="150"/>
      <c r="AX2171" s="150"/>
      <c r="AY2171" s="150"/>
      <c r="AZ2171" s="150"/>
      <c r="BA2171" s="143"/>
    </row>
    <row r="2172" spans="1:53" ht="14.25" customHeight="1" x14ac:dyDescent="0.55000000000000004">
      <c r="A2172" s="59"/>
      <c r="B2172" s="122" t="s">
        <v>6903</v>
      </c>
      <c r="C2172" s="122"/>
      <c r="D2172" s="122"/>
      <c r="E2172" s="122"/>
      <c r="F2172" s="122"/>
      <c r="G2172" s="122"/>
      <c r="H2172" s="122"/>
      <c r="I2172" s="122"/>
      <c r="J2172" s="122"/>
      <c r="K2172" s="122"/>
      <c r="L2172" s="122"/>
      <c r="M2172" s="122"/>
      <c r="N2172" s="122"/>
      <c r="O2172" s="122"/>
      <c r="P2172" s="122"/>
      <c r="Q2172" s="122"/>
      <c r="R2172" s="122"/>
      <c r="S2172" s="122"/>
      <c r="T2172" s="140" t="str">
        <f>VLOOKUP($B2172,[1]D3_10!$B$5:$G$129,5,FALSE)&amp;""</f>
        <v/>
      </c>
      <c r="U2172" s="157"/>
      <c r="V2172" s="157"/>
      <c r="W2172" s="157"/>
      <c r="X2172" s="157"/>
      <c r="Y2172" s="157"/>
      <c r="Z2172" s="157" t="s">
        <v>96</v>
      </c>
      <c r="AA2172" s="141"/>
      <c r="AB2172" s="122" t="s">
        <v>6904</v>
      </c>
      <c r="AC2172" s="122"/>
      <c r="AD2172" s="122"/>
      <c r="AE2172" s="122"/>
      <c r="AF2172" s="122"/>
      <c r="AG2172" s="122"/>
      <c r="AH2172" s="122"/>
      <c r="AI2172" s="122"/>
      <c r="AJ2172" s="122"/>
      <c r="AK2172" s="122"/>
      <c r="AL2172" s="122"/>
      <c r="AM2172" s="122"/>
      <c r="AN2172" s="122"/>
      <c r="AO2172" s="122"/>
      <c r="AP2172" s="122"/>
      <c r="AQ2172" s="122"/>
      <c r="AR2172" s="122"/>
      <c r="AS2172" s="122"/>
      <c r="AT2172" s="140" t="str">
        <f>VLOOKUP($AB2172,[1]D3_10!$B$5:$G$129,5,FALSE)&amp;""</f>
        <v/>
      </c>
      <c r="AU2172" s="157"/>
      <c r="AV2172" s="157"/>
      <c r="AW2172" s="157"/>
      <c r="AX2172" s="157"/>
      <c r="AY2172" s="157"/>
      <c r="AZ2172" s="157" t="s">
        <v>96</v>
      </c>
      <c r="BA2172" s="141"/>
    </row>
    <row r="2173" spans="1:53" ht="14.25" customHeight="1" x14ac:dyDescent="0.55000000000000004">
      <c r="A2173" s="59"/>
      <c r="B2173" s="122"/>
      <c r="C2173" s="122"/>
      <c r="D2173" s="122"/>
      <c r="E2173" s="122"/>
      <c r="F2173" s="122"/>
      <c r="G2173" s="122"/>
      <c r="H2173" s="122"/>
      <c r="I2173" s="122"/>
      <c r="J2173" s="122"/>
      <c r="K2173" s="122"/>
      <c r="L2173" s="122"/>
      <c r="M2173" s="122"/>
      <c r="N2173" s="122"/>
      <c r="O2173" s="122"/>
      <c r="P2173" s="122"/>
      <c r="Q2173" s="122"/>
      <c r="R2173" s="122"/>
      <c r="S2173" s="122"/>
      <c r="T2173" s="142"/>
      <c r="U2173" s="150"/>
      <c r="V2173" s="150"/>
      <c r="W2173" s="150"/>
      <c r="X2173" s="150"/>
      <c r="Y2173" s="150"/>
      <c r="Z2173" s="150"/>
      <c r="AA2173" s="143"/>
      <c r="AB2173" s="122"/>
      <c r="AC2173" s="122"/>
      <c r="AD2173" s="122"/>
      <c r="AE2173" s="122"/>
      <c r="AF2173" s="122"/>
      <c r="AG2173" s="122"/>
      <c r="AH2173" s="122"/>
      <c r="AI2173" s="122"/>
      <c r="AJ2173" s="122"/>
      <c r="AK2173" s="122"/>
      <c r="AL2173" s="122"/>
      <c r="AM2173" s="122"/>
      <c r="AN2173" s="122"/>
      <c r="AO2173" s="122"/>
      <c r="AP2173" s="122"/>
      <c r="AQ2173" s="122"/>
      <c r="AR2173" s="122"/>
      <c r="AS2173" s="122"/>
      <c r="AT2173" s="142"/>
      <c r="AU2173" s="150"/>
      <c r="AV2173" s="150"/>
      <c r="AW2173" s="150"/>
      <c r="AX2173" s="150"/>
      <c r="AY2173" s="150"/>
      <c r="AZ2173" s="150"/>
      <c r="BA2173" s="143"/>
    </row>
    <row r="2174" spans="1:53" ht="14.25" customHeight="1" x14ac:dyDescent="0.55000000000000004">
      <c r="A2174" s="59"/>
      <c r="B2174" s="122" t="s">
        <v>6905</v>
      </c>
      <c r="C2174" s="122"/>
      <c r="D2174" s="122"/>
      <c r="E2174" s="122"/>
      <c r="F2174" s="122"/>
      <c r="G2174" s="122"/>
      <c r="H2174" s="122"/>
      <c r="I2174" s="122"/>
      <c r="J2174" s="122"/>
      <c r="K2174" s="122"/>
      <c r="L2174" s="122"/>
      <c r="M2174" s="122"/>
      <c r="N2174" s="122"/>
      <c r="O2174" s="122"/>
      <c r="P2174" s="122"/>
      <c r="Q2174" s="122"/>
      <c r="R2174" s="122"/>
      <c r="S2174" s="122"/>
      <c r="T2174" s="140" t="str">
        <f>VLOOKUP($B2174,[1]D3_10!$B$5:$G$129,5,FALSE)&amp;""</f>
        <v/>
      </c>
      <c r="U2174" s="157"/>
      <c r="V2174" s="157"/>
      <c r="W2174" s="157"/>
      <c r="X2174" s="157"/>
      <c r="Y2174" s="157"/>
      <c r="Z2174" s="157" t="s">
        <v>96</v>
      </c>
      <c r="AA2174" s="141"/>
      <c r="AB2174" s="122" t="s">
        <v>6906</v>
      </c>
      <c r="AC2174" s="122"/>
      <c r="AD2174" s="122"/>
      <c r="AE2174" s="122"/>
      <c r="AF2174" s="122"/>
      <c r="AG2174" s="122"/>
      <c r="AH2174" s="122"/>
      <c r="AI2174" s="122"/>
      <c r="AJ2174" s="122"/>
      <c r="AK2174" s="122"/>
      <c r="AL2174" s="122"/>
      <c r="AM2174" s="122"/>
      <c r="AN2174" s="122"/>
      <c r="AO2174" s="122"/>
      <c r="AP2174" s="122"/>
      <c r="AQ2174" s="122"/>
      <c r="AR2174" s="122"/>
      <c r="AS2174" s="122"/>
      <c r="AT2174" s="140" t="str">
        <f>VLOOKUP($AB2174,[1]D3_10!$B$5:$G$129,5,FALSE)&amp;""</f>
        <v/>
      </c>
      <c r="AU2174" s="157"/>
      <c r="AV2174" s="157"/>
      <c r="AW2174" s="157"/>
      <c r="AX2174" s="157"/>
      <c r="AY2174" s="157"/>
      <c r="AZ2174" s="157" t="s">
        <v>96</v>
      </c>
      <c r="BA2174" s="141"/>
    </row>
    <row r="2175" spans="1:53" ht="14.25" customHeight="1" x14ac:dyDescent="0.55000000000000004">
      <c r="A2175" s="59"/>
      <c r="B2175" s="122"/>
      <c r="C2175" s="122"/>
      <c r="D2175" s="122"/>
      <c r="E2175" s="122"/>
      <c r="F2175" s="122"/>
      <c r="G2175" s="122"/>
      <c r="H2175" s="122"/>
      <c r="I2175" s="122"/>
      <c r="J2175" s="122"/>
      <c r="K2175" s="122"/>
      <c r="L2175" s="122"/>
      <c r="M2175" s="122"/>
      <c r="N2175" s="122"/>
      <c r="O2175" s="122"/>
      <c r="P2175" s="122"/>
      <c r="Q2175" s="122"/>
      <c r="R2175" s="122"/>
      <c r="S2175" s="122"/>
      <c r="T2175" s="142"/>
      <c r="U2175" s="150"/>
      <c r="V2175" s="150"/>
      <c r="W2175" s="150"/>
      <c r="X2175" s="150"/>
      <c r="Y2175" s="150"/>
      <c r="Z2175" s="150"/>
      <c r="AA2175" s="143"/>
      <c r="AB2175" s="122"/>
      <c r="AC2175" s="122"/>
      <c r="AD2175" s="122"/>
      <c r="AE2175" s="122"/>
      <c r="AF2175" s="122"/>
      <c r="AG2175" s="122"/>
      <c r="AH2175" s="122"/>
      <c r="AI2175" s="122"/>
      <c r="AJ2175" s="122"/>
      <c r="AK2175" s="122"/>
      <c r="AL2175" s="122"/>
      <c r="AM2175" s="122"/>
      <c r="AN2175" s="122"/>
      <c r="AO2175" s="122"/>
      <c r="AP2175" s="122"/>
      <c r="AQ2175" s="122"/>
      <c r="AR2175" s="122"/>
      <c r="AS2175" s="122"/>
      <c r="AT2175" s="142"/>
      <c r="AU2175" s="150"/>
      <c r="AV2175" s="150"/>
      <c r="AW2175" s="150"/>
      <c r="AX2175" s="150"/>
      <c r="AY2175" s="150"/>
      <c r="AZ2175" s="150"/>
      <c r="BA2175" s="143"/>
    </row>
    <row r="2176" spans="1:53" ht="14.25" customHeight="1" x14ac:dyDescent="0.55000000000000004">
      <c r="A2176" s="59"/>
      <c r="B2176" s="122" t="s">
        <v>6678</v>
      </c>
      <c r="C2176" s="122"/>
      <c r="D2176" s="122"/>
      <c r="E2176" s="122"/>
      <c r="F2176" s="122"/>
      <c r="G2176" s="122"/>
      <c r="H2176" s="122"/>
      <c r="I2176" s="122"/>
      <c r="J2176" s="122"/>
      <c r="K2176" s="122"/>
      <c r="L2176" s="122"/>
      <c r="M2176" s="122"/>
      <c r="N2176" s="122"/>
      <c r="O2176" s="122"/>
      <c r="P2176" s="122"/>
      <c r="Q2176" s="122"/>
      <c r="R2176" s="122"/>
      <c r="S2176" s="122"/>
      <c r="T2176" s="140" t="str">
        <f>VLOOKUP($B2176,[1]D3_10!$B$5:$G$129,5,FALSE)&amp;""</f>
        <v/>
      </c>
      <c r="U2176" s="157"/>
      <c r="V2176" s="157"/>
      <c r="W2176" s="157"/>
      <c r="X2176" s="157"/>
      <c r="Y2176" s="157"/>
      <c r="Z2176" s="157" t="s">
        <v>96</v>
      </c>
      <c r="AA2176" s="141"/>
      <c r="AB2176" s="122" t="s">
        <v>6677</v>
      </c>
      <c r="AC2176" s="122"/>
      <c r="AD2176" s="122"/>
      <c r="AE2176" s="122"/>
      <c r="AF2176" s="122"/>
      <c r="AG2176" s="122"/>
      <c r="AH2176" s="122"/>
      <c r="AI2176" s="122"/>
      <c r="AJ2176" s="122"/>
      <c r="AK2176" s="122"/>
      <c r="AL2176" s="122"/>
      <c r="AM2176" s="122"/>
      <c r="AN2176" s="122"/>
      <c r="AO2176" s="122"/>
      <c r="AP2176" s="122"/>
      <c r="AQ2176" s="122"/>
      <c r="AR2176" s="122"/>
      <c r="AS2176" s="122"/>
      <c r="AT2176" s="140" t="str">
        <f>VLOOKUP($AB2176,[1]D3_10!$B$5:$G$129,5,FALSE)&amp;""</f>
        <v/>
      </c>
      <c r="AU2176" s="157"/>
      <c r="AV2176" s="157"/>
      <c r="AW2176" s="157"/>
      <c r="AX2176" s="157"/>
      <c r="AY2176" s="157"/>
      <c r="AZ2176" s="157" t="s">
        <v>96</v>
      </c>
      <c r="BA2176" s="141"/>
    </row>
    <row r="2177" spans="1:56" ht="14.25" customHeight="1" x14ac:dyDescent="0.55000000000000004">
      <c r="A2177" s="59"/>
      <c r="B2177" s="122"/>
      <c r="C2177" s="122"/>
      <c r="D2177" s="122"/>
      <c r="E2177" s="122"/>
      <c r="F2177" s="122"/>
      <c r="G2177" s="122"/>
      <c r="H2177" s="122"/>
      <c r="I2177" s="122"/>
      <c r="J2177" s="122"/>
      <c r="K2177" s="122"/>
      <c r="L2177" s="122"/>
      <c r="M2177" s="122"/>
      <c r="N2177" s="122"/>
      <c r="O2177" s="122"/>
      <c r="P2177" s="122"/>
      <c r="Q2177" s="122"/>
      <c r="R2177" s="122"/>
      <c r="S2177" s="122"/>
      <c r="T2177" s="142"/>
      <c r="U2177" s="150"/>
      <c r="V2177" s="150"/>
      <c r="W2177" s="150"/>
      <c r="X2177" s="150"/>
      <c r="Y2177" s="150"/>
      <c r="Z2177" s="150"/>
      <c r="AA2177" s="143"/>
      <c r="AB2177" s="122"/>
      <c r="AC2177" s="122"/>
      <c r="AD2177" s="122"/>
      <c r="AE2177" s="122"/>
      <c r="AF2177" s="122"/>
      <c r="AG2177" s="122"/>
      <c r="AH2177" s="122"/>
      <c r="AI2177" s="122"/>
      <c r="AJ2177" s="122"/>
      <c r="AK2177" s="122"/>
      <c r="AL2177" s="122"/>
      <c r="AM2177" s="122"/>
      <c r="AN2177" s="122"/>
      <c r="AO2177" s="122"/>
      <c r="AP2177" s="122"/>
      <c r="AQ2177" s="122"/>
      <c r="AR2177" s="122"/>
      <c r="AS2177" s="122"/>
      <c r="AT2177" s="142"/>
      <c r="AU2177" s="150"/>
      <c r="AV2177" s="150"/>
      <c r="AW2177" s="150"/>
      <c r="AX2177" s="150"/>
      <c r="AY2177" s="150"/>
      <c r="AZ2177" s="150"/>
      <c r="BA2177" s="143"/>
    </row>
    <row r="2178" spans="1:56" ht="14.25" customHeight="1" x14ac:dyDescent="0.55000000000000004">
      <c r="A2178" s="59"/>
      <c r="B2178" s="122" t="s">
        <v>6907</v>
      </c>
      <c r="C2178" s="122"/>
      <c r="D2178" s="122"/>
      <c r="E2178" s="122"/>
      <c r="F2178" s="122"/>
      <c r="G2178" s="122"/>
      <c r="H2178" s="122"/>
      <c r="I2178" s="122"/>
      <c r="J2178" s="122"/>
      <c r="K2178" s="122"/>
      <c r="L2178" s="122"/>
      <c r="M2178" s="122"/>
      <c r="N2178" s="122"/>
      <c r="O2178" s="122"/>
      <c r="P2178" s="122"/>
      <c r="Q2178" s="122"/>
      <c r="R2178" s="122"/>
      <c r="S2178" s="122"/>
      <c r="T2178" s="140" t="str">
        <f>VLOOKUP($B2178,[1]D3_10!$B$5:$G$129,5,FALSE)&amp;""</f>
        <v/>
      </c>
      <c r="U2178" s="157"/>
      <c r="V2178" s="157"/>
      <c r="W2178" s="157"/>
      <c r="X2178" s="157"/>
      <c r="Y2178" s="157"/>
      <c r="Z2178" s="157" t="s">
        <v>96</v>
      </c>
      <c r="AA2178" s="141"/>
      <c r="AB2178" s="122" t="s">
        <v>6908</v>
      </c>
      <c r="AC2178" s="122"/>
      <c r="AD2178" s="122"/>
      <c r="AE2178" s="122"/>
      <c r="AF2178" s="122"/>
      <c r="AG2178" s="122"/>
      <c r="AH2178" s="122"/>
      <c r="AI2178" s="122"/>
      <c r="AJ2178" s="122"/>
      <c r="AK2178" s="122"/>
      <c r="AL2178" s="122"/>
      <c r="AM2178" s="122"/>
      <c r="AN2178" s="122"/>
      <c r="AO2178" s="122"/>
      <c r="AP2178" s="122"/>
      <c r="AQ2178" s="122"/>
      <c r="AR2178" s="122"/>
      <c r="AS2178" s="122"/>
      <c r="AT2178" s="140" t="str">
        <f>VLOOKUP($AB2178,[1]D3_10!$B$5:$G$129,5,FALSE)&amp;""</f>
        <v/>
      </c>
      <c r="AU2178" s="157"/>
      <c r="AV2178" s="157"/>
      <c r="AW2178" s="157"/>
      <c r="AX2178" s="157"/>
      <c r="AY2178" s="157"/>
      <c r="AZ2178" s="157" t="s">
        <v>96</v>
      </c>
      <c r="BA2178" s="141"/>
    </row>
    <row r="2179" spans="1:56" ht="14.25" customHeight="1" x14ac:dyDescent="0.55000000000000004">
      <c r="A2179" s="59"/>
      <c r="B2179" s="122"/>
      <c r="C2179" s="122"/>
      <c r="D2179" s="122"/>
      <c r="E2179" s="122"/>
      <c r="F2179" s="122"/>
      <c r="G2179" s="122"/>
      <c r="H2179" s="122"/>
      <c r="I2179" s="122"/>
      <c r="J2179" s="122"/>
      <c r="K2179" s="122"/>
      <c r="L2179" s="122"/>
      <c r="M2179" s="122"/>
      <c r="N2179" s="122"/>
      <c r="O2179" s="122"/>
      <c r="P2179" s="122"/>
      <c r="Q2179" s="122"/>
      <c r="R2179" s="122"/>
      <c r="S2179" s="122"/>
      <c r="T2179" s="142"/>
      <c r="U2179" s="150"/>
      <c r="V2179" s="150"/>
      <c r="W2179" s="150"/>
      <c r="X2179" s="150"/>
      <c r="Y2179" s="150"/>
      <c r="Z2179" s="150"/>
      <c r="AA2179" s="143"/>
      <c r="AB2179" s="122"/>
      <c r="AC2179" s="122"/>
      <c r="AD2179" s="122"/>
      <c r="AE2179" s="122"/>
      <c r="AF2179" s="122"/>
      <c r="AG2179" s="122"/>
      <c r="AH2179" s="122"/>
      <c r="AI2179" s="122"/>
      <c r="AJ2179" s="122"/>
      <c r="AK2179" s="122"/>
      <c r="AL2179" s="122"/>
      <c r="AM2179" s="122"/>
      <c r="AN2179" s="122"/>
      <c r="AO2179" s="122"/>
      <c r="AP2179" s="122"/>
      <c r="AQ2179" s="122"/>
      <c r="AR2179" s="122"/>
      <c r="AS2179" s="122"/>
      <c r="AT2179" s="142"/>
      <c r="AU2179" s="150"/>
      <c r="AV2179" s="150"/>
      <c r="AW2179" s="150"/>
      <c r="AX2179" s="150"/>
      <c r="AY2179" s="150"/>
      <c r="AZ2179" s="150"/>
      <c r="BA2179" s="143"/>
    </row>
    <row r="2180" spans="1:56" ht="14.25" customHeight="1" x14ac:dyDescent="0.55000000000000004">
      <c r="A2180" s="59"/>
      <c r="B2180" s="122" t="s">
        <v>6909</v>
      </c>
      <c r="C2180" s="122"/>
      <c r="D2180" s="122"/>
      <c r="E2180" s="122"/>
      <c r="F2180" s="122"/>
      <c r="G2180" s="122"/>
      <c r="H2180" s="122"/>
      <c r="I2180" s="122"/>
      <c r="J2180" s="122"/>
      <c r="K2180" s="122"/>
      <c r="L2180" s="122"/>
      <c r="M2180" s="122"/>
      <c r="N2180" s="122"/>
      <c r="O2180" s="122"/>
      <c r="P2180" s="122"/>
      <c r="Q2180" s="122"/>
      <c r="R2180" s="122"/>
      <c r="S2180" s="122"/>
      <c r="T2180" s="140" t="str">
        <f>VLOOKUP($B2180,[1]D3_10!$B$5:$G$129,5,FALSE)&amp;""</f>
        <v/>
      </c>
      <c r="U2180" s="157"/>
      <c r="V2180" s="157"/>
      <c r="W2180" s="157"/>
      <c r="X2180" s="157"/>
      <c r="Y2180" s="157"/>
      <c r="Z2180" s="157" t="s">
        <v>96</v>
      </c>
      <c r="AA2180" s="141"/>
      <c r="AB2180" s="164" t="s">
        <v>6910</v>
      </c>
      <c r="AC2180" s="165"/>
      <c r="AD2180" s="165"/>
      <c r="AE2180" s="165"/>
      <c r="AF2180" s="165"/>
      <c r="AG2180" s="165"/>
      <c r="AH2180" s="165"/>
      <c r="AI2180" s="165"/>
      <c r="AJ2180" s="165"/>
      <c r="AK2180" s="165"/>
      <c r="AL2180" s="165"/>
      <c r="AM2180" s="165"/>
      <c r="AN2180" s="165"/>
      <c r="AO2180" s="165"/>
      <c r="AP2180" s="165"/>
      <c r="AQ2180" s="165"/>
      <c r="AR2180" s="165"/>
      <c r="AS2180" s="166"/>
      <c r="AT2180" s="140" t="str">
        <f>VLOOKUP($AB2180,[1]D3_10!$B$5:$G$129,5,FALSE)&amp;""</f>
        <v/>
      </c>
      <c r="AU2180" s="157"/>
      <c r="AV2180" s="157"/>
      <c r="AW2180" s="157"/>
      <c r="AX2180" s="157"/>
      <c r="AY2180" s="157"/>
      <c r="AZ2180" s="157" t="s">
        <v>96</v>
      </c>
      <c r="BA2180" s="141"/>
    </row>
    <row r="2181" spans="1:56" ht="14.25" customHeight="1" x14ac:dyDescent="0.55000000000000004">
      <c r="A2181" s="59"/>
      <c r="B2181" s="122"/>
      <c r="C2181" s="122"/>
      <c r="D2181" s="122"/>
      <c r="E2181" s="122"/>
      <c r="F2181" s="122"/>
      <c r="G2181" s="122"/>
      <c r="H2181" s="122"/>
      <c r="I2181" s="122"/>
      <c r="J2181" s="122"/>
      <c r="K2181" s="122"/>
      <c r="L2181" s="122"/>
      <c r="M2181" s="122"/>
      <c r="N2181" s="122"/>
      <c r="O2181" s="122"/>
      <c r="P2181" s="122"/>
      <c r="Q2181" s="122"/>
      <c r="R2181" s="122"/>
      <c r="S2181" s="122"/>
      <c r="T2181" s="142"/>
      <c r="U2181" s="150"/>
      <c r="V2181" s="150"/>
      <c r="W2181" s="150"/>
      <c r="X2181" s="150"/>
      <c r="Y2181" s="150"/>
      <c r="Z2181" s="150"/>
      <c r="AA2181" s="143"/>
      <c r="AB2181" s="167"/>
      <c r="AC2181" s="168"/>
      <c r="AD2181" s="168"/>
      <c r="AE2181" s="168"/>
      <c r="AF2181" s="168"/>
      <c r="AG2181" s="168"/>
      <c r="AH2181" s="168"/>
      <c r="AI2181" s="168"/>
      <c r="AJ2181" s="168"/>
      <c r="AK2181" s="168"/>
      <c r="AL2181" s="168"/>
      <c r="AM2181" s="168"/>
      <c r="AN2181" s="168"/>
      <c r="AO2181" s="168"/>
      <c r="AP2181" s="168"/>
      <c r="AQ2181" s="168"/>
      <c r="AR2181" s="168"/>
      <c r="AS2181" s="169"/>
      <c r="AT2181" s="142"/>
      <c r="AU2181" s="150"/>
      <c r="AV2181" s="150"/>
      <c r="AW2181" s="150"/>
      <c r="AX2181" s="150"/>
      <c r="AY2181" s="150"/>
      <c r="AZ2181" s="150"/>
      <c r="BA2181" s="143"/>
    </row>
    <row r="2182" spans="1:56" ht="14.25" customHeight="1" x14ac:dyDescent="0.55000000000000004">
      <c r="A2182" s="59"/>
      <c r="B2182" s="164" t="s">
        <v>6911</v>
      </c>
      <c r="C2182" s="165"/>
      <c r="D2182" s="165"/>
      <c r="E2182" s="165"/>
      <c r="F2182" s="165"/>
      <c r="G2182" s="165"/>
      <c r="H2182" s="165"/>
      <c r="I2182" s="165"/>
      <c r="J2182" s="165"/>
      <c r="K2182" s="165"/>
      <c r="L2182" s="165"/>
      <c r="M2182" s="165"/>
      <c r="N2182" s="165"/>
      <c r="O2182" s="165"/>
      <c r="P2182" s="165"/>
      <c r="Q2182" s="165"/>
      <c r="R2182" s="165"/>
      <c r="S2182" s="166"/>
      <c r="T2182" s="140" t="str">
        <f>VLOOKUP($B2182,[1]D3_10!$B$5:$G$129,5,FALSE)&amp;""</f>
        <v/>
      </c>
      <c r="U2182" s="157"/>
      <c r="V2182" s="157"/>
      <c r="W2182" s="157"/>
      <c r="X2182" s="157"/>
      <c r="Y2182" s="157"/>
      <c r="Z2182" s="157" t="s">
        <v>96</v>
      </c>
      <c r="AA2182" s="141"/>
      <c r="AB2182" s="164" t="s">
        <v>6912</v>
      </c>
      <c r="AC2182" s="165"/>
      <c r="AD2182" s="165"/>
      <c r="AE2182" s="165"/>
      <c r="AF2182" s="165"/>
      <c r="AG2182" s="165"/>
      <c r="AH2182" s="165"/>
      <c r="AI2182" s="165"/>
      <c r="AJ2182" s="165"/>
      <c r="AK2182" s="165"/>
      <c r="AL2182" s="165"/>
      <c r="AM2182" s="165"/>
      <c r="AN2182" s="165"/>
      <c r="AO2182" s="165"/>
      <c r="AP2182" s="165"/>
      <c r="AQ2182" s="165"/>
      <c r="AR2182" s="165"/>
      <c r="AS2182" s="166"/>
      <c r="AT2182" s="140" t="str">
        <f>VLOOKUP($AB2182,[1]D3_10!$B$5:$G$129,5,FALSE)&amp;""</f>
        <v/>
      </c>
      <c r="AU2182" s="157"/>
      <c r="AV2182" s="157"/>
      <c r="AW2182" s="157"/>
      <c r="AX2182" s="157"/>
      <c r="AY2182" s="157"/>
      <c r="AZ2182" s="157" t="s">
        <v>96</v>
      </c>
      <c r="BA2182" s="141"/>
    </row>
    <row r="2183" spans="1:56" ht="14.25" customHeight="1" x14ac:dyDescent="0.55000000000000004">
      <c r="A2183" s="59"/>
      <c r="B2183" s="167"/>
      <c r="C2183" s="168"/>
      <c r="D2183" s="168"/>
      <c r="E2183" s="168"/>
      <c r="F2183" s="168"/>
      <c r="G2183" s="168"/>
      <c r="H2183" s="168"/>
      <c r="I2183" s="168"/>
      <c r="J2183" s="168"/>
      <c r="K2183" s="168"/>
      <c r="L2183" s="168"/>
      <c r="M2183" s="168"/>
      <c r="N2183" s="168"/>
      <c r="O2183" s="168"/>
      <c r="P2183" s="168"/>
      <c r="Q2183" s="168"/>
      <c r="R2183" s="168"/>
      <c r="S2183" s="169"/>
      <c r="T2183" s="142"/>
      <c r="U2183" s="150"/>
      <c r="V2183" s="150"/>
      <c r="W2183" s="150"/>
      <c r="X2183" s="150"/>
      <c r="Y2183" s="150"/>
      <c r="Z2183" s="150"/>
      <c r="AA2183" s="143"/>
      <c r="AB2183" s="167"/>
      <c r="AC2183" s="168"/>
      <c r="AD2183" s="168"/>
      <c r="AE2183" s="168"/>
      <c r="AF2183" s="168"/>
      <c r="AG2183" s="168"/>
      <c r="AH2183" s="168"/>
      <c r="AI2183" s="168"/>
      <c r="AJ2183" s="168"/>
      <c r="AK2183" s="168"/>
      <c r="AL2183" s="168"/>
      <c r="AM2183" s="168"/>
      <c r="AN2183" s="168"/>
      <c r="AO2183" s="168"/>
      <c r="AP2183" s="168"/>
      <c r="AQ2183" s="168"/>
      <c r="AR2183" s="168"/>
      <c r="AS2183" s="169"/>
      <c r="AT2183" s="142"/>
      <c r="AU2183" s="150"/>
      <c r="AV2183" s="150"/>
      <c r="AW2183" s="150"/>
      <c r="AX2183" s="150"/>
      <c r="AY2183" s="150"/>
      <c r="AZ2183" s="150"/>
      <c r="BA2183" s="143"/>
    </row>
    <row r="2184" spans="1:56" ht="14.25" customHeight="1" x14ac:dyDescent="0.55000000000000004">
      <c r="A2184" s="59"/>
      <c r="B2184" s="164" t="s">
        <v>6913</v>
      </c>
      <c r="C2184" s="165"/>
      <c r="D2184" s="165"/>
      <c r="E2184" s="165"/>
      <c r="F2184" s="165"/>
      <c r="G2184" s="165"/>
      <c r="H2184" s="165"/>
      <c r="I2184" s="165"/>
      <c r="J2184" s="165"/>
      <c r="K2184" s="165"/>
      <c r="L2184" s="165"/>
      <c r="M2184" s="165"/>
      <c r="N2184" s="165"/>
      <c r="O2184" s="165"/>
      <c r="P2184" s="165"/>
      <c r="Q2184" s="165"/>
      <c r="R2184" s="165"/>
      <c r="S2184" s="166"/>
      <c r="T2184" s="140" t="str">
        <f>VLOOKUP($B2184,[1]D3_10!$B$5:$G$129,5,FALSE)&amp;""</f>
        <v/>
      </c>
      <c r="U2184" s="157"/>
      <c r="V2184" s="157"/>
      <c r="W2184" s="157"/>
      <c r="X2184" s="157"/>
      <c r="Y2184" s="157"/>
      <c r="Z2184" s="157" t="s">
        <v>96</v>
      </c>
      <c r="AA2184" s="141"/>
      <c r="AB2184" s="164" t="s">
        <v>6914</v>
      </c>
      <c r="AC2184" s="165"/>
      <c r="AD2184" s="165"/>
      <c r="AE2184" s="165"/>
      <c r="AF2184" s="165"/>
      <c r="AG2184" s="165"/>
      <c r="AH2184" s="165"/>
      <c r="AI2184" s="165"/>
      <c r="AJ2184" s="165"/>
      <c r="AK2184" s="165"/>
      <c r="AL2184" s="165"/>
      <c r="AM2184" s="165"/>
      <c r="AN2184" s="165"/>
      <c r="AO2184" s="165"/>
      <c r="AP2184" s="165"/>
      <c r="AQ2184" s="165"/>
      <c r="AR2184" s="165"/>
      <c r="AS2184" s="166"/>
      <c r="AT2184" s="140" t="str">
        <f>VLOOKUP($AB2184,[1]D3_10!$B$5:$G$129,5,FALSE)&amp;""</f>
        <v/>
      </c>
      <c r="AU2184" s="157"/>
      <c r="AV2184" s="157"/>
      <c r="AW2184" s="157"/>
      <c r="AX2184" s="157"/>
      <c r="AY2184" s="157"/>
      <c r="AZ2184" s="157" t="s">
        <v>96</v>
      </c>
      <c r="BA2184" s="141"/>
    </row>
    <row r="2185" spans="1:56" ht="14.25" customHeight="1" x14ac:dyDescent="0.55000000000000004">
      <c r="A2185" s="59"/>
      <c r="B2185" s="167"/>
      <c r="C2185" s="168"/>
      <c r="D2185" s="168"/>
      <c r="E2185" s="168"/>
      <c r="F2185" s="168"/>
      <c r="G2185" s="168"/>
      <c r="H2185" s="168"/>
      <c r="I2185" s="168"/>
      <c r="J2185" s="168"/>
      <c r="K2185" s="168"/>
      <c r="L2185" s="168"/>
      <c r="M2185" s="168"/>
      <c r="N2185" s="168"/>
      <c r="O2185" s="168"/>
      <c r="P2185" s="168"/>
      <c r="Q2185" s="168"/>
      <c r="R2185" s="168"/>
      <c r="S2185" s="169"/>
      <c r="T2185" s="142"/>
      <c r="U2185" s="150"/>
      <c r="V2185" s="150"/>
      <c r="W2185" s="150"/>
      <c r="X2185" s="150"/>
      <c r="Y2185" s="150"/>
      <c r="Z2185" s="150"/>
      <c r="AA2185" s="143"/>
      <c r="AB2185" s="167"/>
      <c r="AC2185" s="168"/>
      <c r="AD2185" s="168"/>
      <c r="AE2185" s="168"/>
      <c r="AF2185" s="168"/>
      <c r="AG2185" s="168"/>
      <c r="AH2185" s="168"/>
      <c r="AI2185" s="168"/>
      <c r="AJ2185" s="168"/>
      <c r="AK2185" s="168"/>
      <c r="AL2185" s="168"/>
      <c r="AM2185" s="168"/>
      <c r="AN2185" s="168"/>
      <c r="AO2185" s="168"/>
      <c r="AP2185" s="168"/>
      <c r="AQ2185" s="168"/>
      <c r="AR2185" s="168"/>
      <c r="AS2185" s="169"/>
      <c r="AT2185" s="142"/>
      <c r="AU2185" s="150"/>
      <c r="AV2185" s="150"/>
      <c r="AW2185" s="150"/>
      <c r="AX2185" s="150"/>
      <c r="AY2185" s="150"/>
      <c r="AZ2185" s="150"/>
      <c r="BA2185" s="143"/>
    </row>
    <row r="2186" spans="1:56" ht="14.25" customHeight="1" x14ac:dyDescent="0.55000000000000004">
      <c r="A2186" s="59"/>
      <c r="B2186" s="164" t="s">
        <v>6915</v>
      </c>
      <c r="C2186" s="165"/>
      <c r="D2186" s="165"/>
      <c r="E2186" s="165"/>
      <c r="F2186" s="165"/>
      <c r="G2186" s="165"/>
      <c r="H2186" s="165"/>
      <c r="I2186" s="165"/>
      <c r="J2186" s="165"/>
      <c r="K2186" s="165"/>
      <c r="L2186" s="165"/>
      <c r="M2186" s="165"/>
      <c r="N2186" s="165"/>
      <c r="O2186" s="165"/>
      <c r="P2186" s="165"/>
      <c r="Q2186" s="165"/>
      <c r="R2186" s="165"/>
      <c r="S2186" s="166"/>
      <c r="T2186" s="140" t="str">
        <f>VLOOKUP($B2186,[1]D3_10!$B$5:$G$129,5,FALSE)&amp;""</f>
        <v/>
      </c>
      <c r="U2186" s="157"/>
      <c r="V2186" s="157"/>
      <c r="W2186" s="157"/>
      <c r="X2186" s="157"/>
      <c r="Y2186" s="157"/>
      <c r="Z2186" s="157" t="s">
        <v>96</v>
      </c>
      <c r="AA2186" s="141"/>
      <c r="AB2186" s="164" t="s">
        <v>6916</v>
      </c>
      <c r="AC2186" s="165"/>
      <c r="AD2186" s="165"/>
      <c r="AE2186" s="165"/>
      <c r="AF2186" s="165"/>
      <c r="AG2186" s="165"/>
      <c r="AH2186" s="165"/>
      <c r="AI2186" s="165"/>
      <c r="AJ2186" s="165"/>
      <c r="AK2186" s="165"/>
      <c r="AL2186" s="165"/>
      <c r="AM2186" s="165"/>
      <c r="AN2186" s="165"/>
      <c r="AO2186" s="165"/>
      <c r="AP2186" s="165"/>
      <c r="AQ2186" s="165"/>
      <c r="AR2186" s="165"/>
      <c r="AS2186" s="166"/>
      <c r="AT2186" s="140" t="str">
        <f>VLOOKUP($AB2186,[1]D3_10!$B$5:$G$129,5,FALSE)&amp;""</f>
        <v/>
      </c>
      <c r="AU2186" s="157"/>
      <c r="AV2186" s="157"/>
      <c r="AW2186" s="157"/>
      <c r="AX2186" s="157"/>
      <c r="AY2186" s="157"/>
      <c r="AZ2186" s="157" t="s">
        <v>96</v>
      </c>
      <c r="BA2186" s="141"/>
    </row>
    <row r="2187" spans="1:56" ht="14.25" customHeight="1" x14ac:dyDescent="0.55000000000000004">
      <c r="A2187" s="59"/>
      <c r="B2187" s="167"/>
      <c r="C2187" s="168"/>
      <c r="D2187" s="168"/>
      <c r="E2187" s="168"/>
      <c r="F2187" s="168"/>
      <c r="G2187" s="168"/>
      <c r="H2187" s="168"/>
      <c r="I2187" s="168"/>
      <c r="J2187" s="168"/>
      <c r="K2187" s="168"/>
      <c r="L2187" s="168"/>
      <c r="M2187" s="168"/>
      <c r="N2187" s="168"/>
      <c r="O2187" s="168"/>
      <c r="P2187" s="168"/>
      <c r="Q2187" s="168"/>
      <c r="R2187" s="168"/>
      <c r="S2187" s="169"/>
      <c r="T2187" s="142"/>
      <c r="U2187" s="150"/>
      <c r="V2187" s="150"/>
      <c r="W2187" s="150"/>
      <c r="X2187" s="150"/>
      <c r="Y2187" s="150"/>
      <c r="Z2187" s="150"/>
      <c r="AA2187" s="143"/>
      <c r="AB2187" s="167"/>
      <c r="AC2187" s="168"/>
      <c r="AD2187" s="168"/>
      <c r="AE2187" s="168"/>
      <c r="AF2187" s="168"/>
      <c r="AG2187" s="168"/>
      <c r="AH2187" s="168"/>
      <c r="AI2187" s="168"/>
      <c r="AJ2187" s="168"/>
      <c r="AK2187" s="168"/>
      <c r="AL2187" s="168"/>
      <c r="AM2187" s="168"/>
      <c r="AN2187" s="168"/>
      <c r="AO2187" s="168"/>
      <c r="AP2187" s="168"/>
      <c r="AQ2187" s="168"/>
      <c r="AR2187" s="168"/>
      <c r="AS2187" s="169"/>
      <c r="AT2187" s="142"/>
      <c r="AU2187" s="150"/>
      <c r="AV2187" s="150"/>
      <c r="AW2187" s="150"/>
      <c r="AX2187" s="150"/>
      <c r="AY2187" s="150"/>
      <c r="AZ2187" s="150"/>
      <c r="BA2187" s="143"/>
    </row>
    <row r="2188" spans="1:56" ht="14.25" customHeight="1" x14ac:dyDescent="0.55000000000000004">
      <c r="A2188" s="59"/>
      <c r="B2188" s="164" t="s">
        <v>6917</v>
      </c>
      <c r="C2188" s="165"/>
      <c r="D2188" s="165"/>
      <c r="E2188" s="165"/>
      <c r="F2188" s="165"/>
      <c r="G2188" s="165"/>
      <c r="H2188" s="165"/>
      <c r="I2188" s="165"/>
      <c r="J2188" s="165"/>
      <c r="K2188" s="165"/>
      <c r="L2188" s="165"/>
      <c r="M2188" s="165"/>
      <c r="N2188" s="165"/>
      <c r="O2188" s="165"/>
      <c r="P2188" s="165"/>
      <c r="Q2188" s="165"/>
      <c r="R2188" s="165"/>
      <c r="S2188" s="166"/>
      <c r="T2188" s="140" t="str">
        <f>VLOOKUP($B2188,[1]D3_10!$B$5:$G$129,5,FALSE)&amp;""</f>
        <v/>
      </c>
      <c r="U2188" s="157"/>
      <c r="V2188" s="157"/>
      <c r="W2188" s="157"/>
      <c r="X2188" s="157"/>
      <c r="Y2188" s="157"/>
      <c r="Z2188" s="157" t="s">
        <v>96</v>
      </c>
      <c r="AA2188" s="141"/>
      <c r="AJ2188" s="59"/>
      <c r="AL2188" s="68"/>
    </row>
    <row r="2189" spans="1:56" ht="14.25" customHeight="1" x14ac:dyDescent="0.55000000000000004">
      <c r="A2189" s="59"/>
      <c r="B2189" s="167"/>
      <c r="C2189" s="168"/>
      <c r="D2189" s="168"/>
      <c r="E2189" s="168"/>
      <c r="F2189" s="168"/>
      <c r="G2189" s="168"/>
      <c r="H2189" s="168"/>
      <c r="I2189" s="168"/>
      <c r="J2189" s="168"/>
      <c r="K2189" s="168"/>
      <c r="L2189" s="168"/>
      <c r="M2189" s="168"/>
      <c r="N2189" s="168"/>
      <c r="O2189" s="168"/>
      <c r="P2189" s="168"/>
      <c r="Q2189" s="168"/>
      <c r="R2189" s="168"/>
      <c r="S2189" s="169"/>
      <c r="T2189" s="142"/>
      <c r="U2189" s="150"/>
      <c r="V2189" s="150"/>
      <c r="W2189" s="150"/>
      <c r="X2189" s="150"/>
      <c r="Y2189" s="150"/>
      <c r="Z2189" s="150"/>
      <c r="AA2189" s="143"/>
      <c r="AJ2189" s="59"/>
      <c r="AL2189" s="68"/>
    </row>
    <row r="2190" spans="1:56" ht="14.25" customHeight="1" x14ac:dyDescent="0.55000000000000004">
      <c r="A2190" s="59"/>
      <c r="B2190" s="59" t="s">
        <v>6194</v>
      </c>
      <c r="AJ2190" s="59"/>
      <c r="AL2190" s="68"/>
    </row>
    <row r="2191" spans="1:56" ht="14.25" customHeight="1" x14ac:dyDescent="0.55000000000000004">
      <c r="AJ2191" s="59"/>
    </row>
    <row r="2192" spans="1:56" ht="14.25" customHeight="1" x14ac:dyDescent="0.55000000000000004">
      <c r="A2192" s="131" t="s">
        <v>7635</v>
      </c>
      <c r="B2192" s="131"/>
      <c r="C2192" s="131"/>
      <c r="D2192" s="131"/>
      <c r="E2192" s="131"/>
      <c r="F2192" s="131"/>
      <c r="G2192" s="131"/>
      <c r="H2192" s="131"/>
      <c r="I2192" s="131"/>
      <c r="J2192" s="131"/>
      <c r="K2192" s="131"/>
      <c r="L2192" s="131"/>
      <c r="M2192" s="131"/>
      <c r="N2192" s="131"/>
      <c r="O2192" s="131"/>
      <c r="P2192" s="131"/>
      <c r="Q2192" s="131"/>
      <c r="R2192" s="131"/>
      <c r="S2192" s="131"/>
      <c r="T2192" s="131"/>
      <c r="U2192" s="131"/>
      <c r="V2192" s="131"/>
      <c r="W2192" s="131"/>
      <c r="X2192" s="131"/>
      <c r="Y2192" s="131"/>
      <c r="Z2192" s="131"/>
      <c r="AA2192" s="131"/>
      <c r="AB2192" s="131"/>
      <c r="AC2192" s="131"/>
      <c r="AD2192" s="131"/>
      <c r="AE2192" s="131"/>
      <c r="AF2192" s="131"/>
      <c r="AG2192" s="131"/>
      <c r="AH2192" s="131"/>
      <c r="AI2192" s="131"/>
      <c r="AJ2192" s="131"/>
      <c r="AK2192" s="131"/>
      <c r="AL2192" s="131"/>
      <c r="AM2192" s="131"/>
      <c r="AN2192" s="131"/>
      <c r="AO2192" s="131"/>
      <c r="AP2192" s="131"/>
      <c r="AQ2192" s="131"/>
      <c r="AR2192" s="131"/>
      <c r="AS2192" s="131"/>
      <c r="AT2192" s="131"/>
      <c r="AU2192" s="131"/>
      <c r="AV2192" s="131"/>
      <c r="AW2192" s="131"/>
      <c r="AX2192" s="131"/>
      <c r="AY2192" s="131"/>
      <c r="AZ2192" s="131"/>
      <c r="BA2192" s="131"/>
      <c r="BB2192" s="131"/>
      <c r="BC2192" s="131"/>
      <c r="BD2192" s="131"/>
    </row>
    <row r="2193" spans="1:56" ht="14.25" customHeight="1" x14ac:dyDescent="0.55000000000000004">
      <c r="A2193" s="131"/>
      <c r="B2193" s="131"/>
      <c r="C2193" s="131"/>
      <c r="D2193" s="131"/>
      <c r="E2193" s="131"/>
      <c r="F2193" s="131"/>
      <c r="G2193" s="131"/>
      <c r="H2193" s="131"/>
      <c r="I2193" s="131"/>
      <c r="J2193" s="131"/>
      <c r="K2193" s="131"/>
      <c r="L2193" s="131"/>
      <c r="M2193" s="131"/>
      <c r="N2193" s="131"/>
      <c r="O2193" s="131"/>
      <c r="P2193" s="131"/>
      <c r="Q2193" s="131"/>
      <c r="R2193" s="131"/>
      <c r="S2193" s="131"/>
      <c r="T2193" s="131"/>
      <c r="U2193" s="131"/>
      <c r="V2193" s="131"/>
      <c r="W2193" s="131"/>
      <c r="X2193" s="131"/>
      <c r="Y2193" s="131"/>
      <c r="Z2193" s="131"/>
      <c r="AA2193" s="131"/>
      <c r="AB2193" s="131"/>
      <c r="AC2193" s="131"/>
      <c r="AD2193" s="131"/>
      <c r="AE2193" s="131"/>
      <c r="AF2193" s="131"/>
      <c r="AG2193" s="131"/>
      <c r="AH2193" s="131"/>
      <c r="AI2193" s="131"/>
      <c r="AJ2193" s="131"/>
      <c r="AK2193" s="131"/>
      <c r="AL2193" s="131"/>
      <c r="AM2193" s="131"/>
      <c r="AN2193" s="131"/>
      <c r="AO2193" s="131"/>
      <c r="AP2193" s="131"/>
      <c r="AQ2193" s="131"/>
      <c r="AR2193" s="131"/>
      <c r="AS2193" s="131"/>
      <c r="AT2193" s="131"/>
      <c r="AU2193" s="131"/>
      <c r="AV2193" s="131"/>
      <c r="AW2193" s="131"/>
      <c r="AX2193" s="131"/>
      <c r="AY2193" s="131"/>
      <c r="AZ2193" s="131"/>
      <c r="BA2193" s="131"/>
      <c r="BB2193" s="131"/>
      <c r="BC2193" s="131"/>
      <c r="BD2193" s="131"/>
    </row>
    <row r="2194" spans="1:56" ht="14.25" customHeight="1" x14ac:dyDescent="0.55000000000000004">
      <c r="A2194" s="131"/>
      <c r="B2194" s="131"/>
      <c r="C2194" s="131"/>
      <c r="D2194" s="131"/>
      <c r="E2194" s="131"/>
      <c r="F2194" s="131"/>
      <c r="G2194" s="131"/>
      <c r="H2194" s="131"/>
      <c r="I2194" s="131"/>
      <c r="J2194" s="131"/>
      <c r="K2194" s="131"/>
      <c r="L2194" s="131"/>
      <c r="M2194" s="131"/>
      <c r="N2194" s="131"/>
      <c r="O2194" s="131"/>
      <c r="P2194" s="131"/>
      <c r="Q2194" s="131"/>
      <c r="R2194" s="131"/>
      <c r="S2194" s="131"/>
      <c r="T2194" s="131"/>
      <c r="U2194" s="131"/>
      <c r="V2194" s="131"/>
      <c r="W2194" s="131"/>
      <c r="X2194" s="131"/>
      <c r="Y2194" s="131"/>
      <c r="Z2194" s="131"/>
      <c r="AA2194" s="131"/>
      <c r="AB2194" s="131"/>
      <c r="AC2194" s="131"/>
      <c r="AD2194" s="131"/>
      <c r="AE2194" s="131"/>
      <c r="AF2194" s="131"/>
      <c r="AG2194" s="131"/>
      <c r="AH2194" s="131"/>
      <c r="AI2194" s="131"/>
      <c r="AJ2194" s="131"/>
      <c r="AK2194" s="131"/>
      <c r="AL2194" s="131"/>
      <c r="AM2194" s="131"/>
      <c r="AN2194" s="131"/>
      <c r="AO2194" s="131"/>
      <c r="AP2194" s="131"/>
      <c r="AQ2194" s="131"/>
      <c r="AR2194" s="131"/>
      <c r="AS2194" s="131"/>
      <c r="AT2194" s="131"/>
      <c r="AU2194" s="131"/>
      <c r="AV2194" s="131"/>
      <c r="AW2194" s="131"/>
      <c r="AX2194" s="131"/>
      <c r="AY2194" s="131"/>
      <c r="AZ2194" s="131"/>
      <c r="BA2194" s="131"/>
      <c r="BB2194" s="131"/>
      <c r="BC2194" s="131"/>
      <c r="BD2194" s="131"/>
    </row>
    <row r="2195" spans="1:56" ht="14.25" customHeight="1" x14ac:dyDescent="0.55000000000000004">
      <c r="A2195" s="59"/>
      <c r="B2195" s="68"/>
      <c r="C2195" s="68"/>
      <c r="D2195" s="68"/>
      <c r="E2195" s="68"/>
      <c r="F2195" s="68"/>
      <c r="G2195" s="68"/>
      <c r="H2195" s="68"/>
      <c r="I2195" s="68"/>
      <c r="J2195" s="68"/>
      <c r="K2195" s="68"/>
      <c r="L2195" s="68"/>
      <c r="M2195" s="68"/>
      <c r="N2195" s="68"/>
      <c r="O2195" s="68"/>
      <c r="P2195" s="68"/>
      <c r="Q2195" s="68"/>
      <c r="R2195" s="68"/>
      <c r="S2195" s="68"/>
      <c r="T2195" s="68"/>
      <c r="U2195" s="68"/>
      <c r="V2195" s="68"/>
      <c r="W2195" s="68"/>
      <c r="X2195" s="68"/>
      <c r="Y2195" s="68"/>
      <c r="Z2195" s="68"/>
      <c r="AA2195" s="68"/>
      <c r="AB2195" s="68"/>
      <c r="AC2195" s="68"/>
      <c r="AD2195" s="68"/>
      <c r="AE2195" s="68"/>
      <c r="AF2195" s="68"/>
      <c r="AG2195" s="68"/>
      <c r="AH2195" s="68"/>
      <c r="AI2195" s="68"/>
      <c r="AJ2195" s="68"/>
      <c r="AK2195" s="68"/>
      <c r="AL2195" s="68"/>
      <c r="AM2195" s="68"/>
      <c r="AN2195" s="68"/>
      <c r="AO2195" s="68"/>
      <c r="AP2195" s="68"/>
      <c r="AQ2195" s="68"/>
      <c r="AR2195" s="68"/>
      <c r="AS2195" s="68"/>
      <c r="AT2195" s="68"/>
      <c r="AU2195" s="68"/>
      <c r="AV2195" s="68"/>
      <c r="AW2195" s="68"/>
      <c r="AX2195" s="68"/>
      <c r="AY2195" s="68"/>
      <c r="AZ2195" s="68"/>
      <c r="BA2195" s="68"/>
      <c r="BB2195" s="68"/>
      <c r="BC2195" s="68"/>
      <c r="BD2195" s="68"/>
    </row>
    <row r="2196" spans="1:56" ht="14.25" customHeight="1" x14ac:dyDescent="0.55000000000000004">
      <c r="A2196" s="93" t="s">
        <v>7227</v>
      </c>
      <c r="AJ2196" s="59"/>
    </row>
    <row r="2197" spans="1:56" ht="14.25" customHeight="1" x14ac:dyDescent="0.55000000000000004">
      <c r="AJ2197" s="59"/>
    </row>
    <row r="2198" spans="1:56" ht="14.25" customHeight="1" x14ac:dyDescent="0.55000000000000004">
      <c r="A2198" s="61"/>
      <c r="C2198" s="59" t="s">
        <v>7649</v>
      </c>
      <c r="AJ2198" s="59"/>
      <c r="AL2198" s="68"/>
      <c r="AY2198" s="60"/>
    </row>
    <row r="2199" spans="1:56" ht="14.25" customHeight="1" x14ac:dyDescent="0.55000000000000004">
      <c r="A2199" s="61"/>
      <c r="C2199" s="59" t="s">
        <v>7650</v>
      </c>
      <c r="AJ2199" s="59"/>
      <c r="AL2199" s="68"/>
      <c r="AY2199" s="60"/>
    </row>
    <row r="2200" spans="1:56" ht="14.25" customHeight="1" x14ac:dyDescent="0.55000000000000004">
      <c r="A2200" s="61"/>
      <c r="AJ2200" s="59"/>
      <c r="AL2200" s="68"/>
      <c r="AY2200" s="60"/>
    </row>
    <row r="2201" spans="1:56" s="59" customFormat="1" ht="14.25" customHeight="1" x14ac:dyDescent="0.55000000000000004">
      <c r="B2201" s="59" t="s">
        <v>7191</v>
      </c>
    </row>
    <row r="2202" spans="1:56" s="59" customFormat="1" ht="14.25" customHeight="1" x14ac:dyDescent="0.55000000000000004">
      <c r="C2202" s="138" t="s">
        <v>39</v>
      </c>
      <c r="D2202" s="138"/>
      <c r="E2202" s="138"/>
      <c r="F2202" s="138"/>
      <c r="G2202" s="138"/>
      <c r="H2202" s="138"/>
      <c r="I2202" s="138"/>
      <c r="J2202" s="138"/>
      <c r="K2202" s="138"/>
      <c r="L2202" s="138"/>
      <c r="M2202" s="138"/>
      <c r="N2202" s="138"/>
      <c r="O2202" s="138"/>
      <c r="P2202" s="138"/>
      <c r="Q2202" s="156" t="s">
        <v>40</v>
      </c>
      <c r="R2202" s="141"/>
      <c r="S2202" s="201" t="s">
        <v>6942</v>
      </c>
      <c r="T2202" s="202"/>
      <c r="U2202" s="202"/>
      <c r="V2202" s="202"/>
      <c r="W2202" s="202"/>
      <c r="X2202" s="202"/>
      <c r="Y2202" s="202"/>
      <c r="Z2202" s="202"/>
      <c r="AA2202" s="202"/>
      <c r="AB2202" s="203"/>
      <c r="AC2202" s="138" t="s">
        <v>39</v>
      </c>
      <c r="AD2202" s="138"/>
      <c r="AE2202" s="138"/>
      <c r="AF2202" s="138"/>
      <c r="AG2202" s="138"/>
      <c r="AH2202" s="138"/>
      <c r="AI2202" s="138"/>
      <c r="AJ2202" s="138"/>
      <c r="AK2202" s="138"/>
      <c r="AL2202" s="138"/>
      <c r="AM2202" s="138"/>
      <c r="AN2202" s="138"/>
      <c r="AO2202" s="138"/>
      <c r="AP2202" s="138"/>
      <c r="AQ2202" s="156" t="s">
        <v>40</v>
      </c>
      <c r="AR2202" s="141"/>
      <c r="AS2202" s="201" t="s">
        <v>6942</v>
      </c>
      <c r="AT2202" s="202"/>
      <c r="AU2202" s="202"/>
      <c r="AV2202" s="202"/>
      <c r="AW2202" s="202"/>
      <c r="AX2202" s="202"/>
      <c r="AY2202" s="202"/>
      <c r="AZ2202" s="202"/>
      <c r="BA2202" s="202"/>
      <c r="BB2202" s="203"/>
    </row>
    <row r="2203" spans="1:56" s="59" customFormat="1" ht="14.25" customHeight="1" x14ac:dyDescent="0.55000000000000004">
      <c r="C2203" s="138"/>
      <c r="D2203" s="138"/>
      <c r="E2203" s="138"/>
      <c r="F2203" s="138"/>
      <c r="G2203" s="138"/>
      <c r="H2203" s="138"/>
      <c r="I2203" s="138"/>
      <c r="J2203" s="138"/>
      <c r="K2203" s="138"/>
      <c r="L2203" s="138"/>
      <c r="M2203" s="138"/>
      <c r="N2203" s="138"/>
      <c r="O2203" s="138"/>
      <c r="P2203" s="138"/>
      <c r="Q2203" s="142"/>
      <c r="R2203" s="143"/>
      <c r="S2203" s="343" t="s">
        <v>6928</v>
      </c>
      <c r="T2203" s="344"/>
      <c r="U2203" s="344"/>
      <c r="V2203" s="344"/>
      <c r="W2203" s="345"/>
      <c r="X2203" s="204"/>
      <c r="Y2203" s="205"/>
      <c r="Z2203" s="205"/>
      <c r="AA2203" s="205"/>
      <c r="AB2203" s="206"/>
      <c r="AC2203" s="138"/>
      <c r="AD2203" s="138"/>
      <c r="AE2203" s="138"/>
      <c r="AF2203" s="138"/>
      <c r="AG2203" s="138"/>
      <c r="AH2203" s="138"/>
      <c r="AI2203" s="138"/>
      <c r="AJ2203" s="138"/>
      <c r="AK2203" s="138"/>
      <c r="AL2203" s="138"/>
      <c r="AM2203" s="138"/>
      <c r="AN2203" s="138"/>
      <c r="AO2203" s="138"/>
      <c r="AP2203" s="138"/>
      <c r="AQ2203" s="142"/>
      <c r="AR2203" s="143"/>
      <c r="AS2203" s="343" t="s">
        <v>6928</v>
      </c>
      <c r="AT2203" s="344"/>
      <c r="AU2203" s="344"/>
      <c r="AV2203" s="344"/>
      <c r="AW2203" s="345"/>
      <c r="AX2203" s="204"/>
      <c r="AY2203" s="205"/>
      <c r="AZ2203" s="205"/>
      <c r="BA2203" s="205"/>
      <c r="BB2203" s="206"/>
    </row>
    <row r="2204" spans="1:56" s="59" customFormat="1" ht="14.25" customHeight="1" x14ac:dyDescent="0.55000000000000004">
      <c r="C2204" s="122" t="s">
        <v>7192</v>
      </c>
      <c r="D2204" s="122"/>
      <c r="E2204" s="122"/>
      <c r="F2204" s="122"/>
      <c r="G2204" s="122"/>
      <c r="H2204" s="122"/>
      <c r="I2204" s="122"/>
      <c r="J2204" s="122"/>
      <c r="K2204" s="122"/>
      <c r="L2204" s="122"/>
      <c r="M2204" s="122"/>
      <c r="N2204" s="122"/>
      <c r="O2204" s="122"/>
      <c r="P2204" s="122"/>
      <c r="Q2204" s="140" t="str">
        <f>VLOOKUP(C2204,[1]D3_8!$B$5:$I$470,6,FALSE)&amp;""</f>
        <v/>
      </c>
      <c r="R2204" s="141"/>
      <c r="S2204" s="62"/>
      <c r="T2204" s="63"/>
      <c r="U2204" s="63"/>
      <c r="V2204" s="63"/>
      <c r="W2204" s="64"/>
      <c r="X2204" s="62"/>
      <c r="Y2204" s="63"/>
      <c r="Z2204" s="63"/>
      <c r="AA2204" s="63"/>
      <c r="AB2204" s="64"/>
      <c r="AC2204" s="122" t="s">
        <v>7193</v>
      </c>
      <c r="AD2204" s="122"/>
      <c r="AE2204" s="122"/>
      <c r="AF2204" s="122"/>
      <c r="AG2204" s="122"/>
      <c r="AH2204" s="122"/>
      <c r="AI2204" s="122"/>
      <c r="AJ2204" s="122"/>
      <c r="AK2204" s="122"/>
      <c r="AL2204" s="122"/>
      <c r="AM2204" s="122"/>
      <c r="AN2204" s="122"/>
      <c r="AO2204" s="122"/>
      <c r="AP2204" s="122"/>
      <c r="AQ2204" s="140" t="str">
        <f>VLOOKUP(AC2204,[1]D3_8!$B$5:$I$470,6,FALSE)&amp;""</f>
        <v/>
      </c>
      <c r="AR2204" s="141"/>
      <c r="AS2204" s="263"/>
      <c r="AT2204" s="263"/>
      <c r="AU2204" s="263"/>
      <c r="AV2204" s="263"/>
      <c r="AW2204" s="263"/>
      <c r="AX2204" s="156"/>
      <c r="AY2204" s="157"/>
      <c r="AZ2204" s="157"/>
      <c r="BA2204" s="157"/>
      <c r="BB2204" s="141"/>
    </row>
    <row r="2205" spans="1:56" s="59" customFormat="1" ht="14.25" customHeight="1" x14ac:dyDescent="0.55000000000000004">
      <c r="C2205" s="122"/>
      <c r="D2205" s="122"/>
      <c r="E2205" s="122"/>
      <c r="F2205" s="122"/>
      <c r="G2205" s="122"/>
      <c r="H2205" s="122"/>
      <c r="I2205" s="122"/>
      <c r="J2205" s="122"/>
      <c r="K2205" s="122"/>
      <c r="L2205" s="122"/>
      <c r="M2205" s="122"/>
      <c r="N2205" s="122"/>
      <c r="O2205" s="122"/>
      <c r="P2205" s="122"/>
      <c r="Q2205" s="142"/>
      <c r="R2205" s="143"/>
      <c r="S2205" s="72"/>
      <c r="W2205" s="76"/>
      <c r="X2205" s="72"/>
      <c r="AB2205" s="76"/>
      <c r="AC2205" s="122"/>
      <c r="AD2205" s="122"/>
      <c r="AE2205" s="122"/>
      <c r="AF2205" s="122"/>
      <c r="AG2205" s="122"/>
      <c r="AH2205" s="122"/>
      <c r="AI2205" s="122"/>
      <c r="AJ2205" s="122"/>
      <c r="AK2205" s="122"/>
      <c r="AL2205" s="122"/>
      <c r="AM2205" s="122"/>
      <c r="AN2205" s="122"/>
      <c r="AO2205" s="122"/>
      <c r="AP2205" s="122"/>
      <c r="AQ2205" s="142"/>
      <c r="AR2205" s="143"/>
      <c r="AS2205" s="346"/>
      <c r="AT2205" s="346"/>
      <c r="AU2205" s="346"/>
      <c r="AV2205" s="346"/>
      <c r="AW2205" s="346"/>
      <c r="AX2205" s="188"/>
      <c r="AY2205" s="151"/>
      <c r="AZ2205" s="151"/>
      <c r="BA2205" s="151"/>
      <c r="BB2205" s="189"/>
    </row>
    <row r="2206" spans="1:56" s="59" customFormat="1" ht="14.25" customHeight="1" x14ac:dyDescent="0.55000000000000004">
      <c r="C2206" s="122" t="s">
        <v>7194</v>
      </c>
      <c r="D2206" s="122"/>
      <c r="E2206" s="122"/>
      <c r="F2206" s="122"/>
      <c r="G2206" s="122"/>
      <c r="H2206" s="122"/>
      <c r="I2206" s="122"/>
      <c r="J2206" s="122"/>
      <c r="K2206" s="122"/>
      <c r="L2206" s="122"/>
      <c r="M2206" s="122"/>
      <c r="N2206" s="122"/>
      <c r="O2206" s="122"/>
      <c r="P2206" s="122"/>
      <c r="Q2206" s="140" t="str">
        <f>VLOOKUP(C2206,[1]D3_8!$B$5:$I$470,6,FALSE)&amp;""</f>
        <v/>
      </c>
      <c r="R2206" s="141"/>
      <c r="S2206" s="346"/>
      <c r="T2206" s="346"/>
      <c r="U2206" s="346"/>
      <c r="V2206" s="346"/>
      <c r="W2206" s="346"/>
      <c r="X2206" s="188"/>
      <c r="Y2206" s="151"/>
      <c r="Z2206" s="151"/>
      <c r="AA2206" s="151"/>
      <c r="AB2206" s="189"/>
      <c r="AC2206" s="122" t="s">
        <v>7195</v>
      </c>
      <c r="AD2206" s="122"/>
      <c r="AE2206" s="122"/>
      <c r="AF2206" s="122"/>
      <c r="AG2206" s="122"/>
      <c r="AH2206" s="122"/>
      <c r="AI2206" s="122"/>
      <c r="AJ2206" s="122"/>
      <c r="AK2206" s="122"/>
      <c r="AL2206" s="122"/>
      <c r="AM2206" s="122"/>
      <c r="AN2206" s="122"/>
      <c r="AO2206" s="122"/>
      <c r="AP2206" s="122"/>
      <c r="AQ2206" s="140" t="str">
        <f>VLOOKUP(AC2206,[1]D3_8!$B$5:$I$470,6,FALSE)&amp;""</f>
        <v/>
      </c>
      <c r="AR2206" s="141"/>
      <c r="AS2206" s="346"/>
      <c r="AT2206" s="346"/>
      <c r="AU2206" s="346"/>
      <c r="AV2206" s="346"/>
      <c r="AW2206" s="346"/>
      <c r="AX2206" s="188"/>
      <c r="AY2206" s="151"/>
      <c r="AZ2206" s="151"/>
      <c r="BA2206" s="151"/>
      <c r="BB2206" s="189"/>
    </row>
    <row r="2207" spans="1:56" s="59" customFormat="1" ht="14.25" customHeight="1" x14ac:dyDescent="0.55000000000000004">
      <c r="C2207" s="122"/>
      <c r="D2207" s="122"/>
      <c r="E2207" s="122"/>
      <c r="F2207" s="122"/>
      <c r="G2207" s="122"/>
      <c r="H2207" s="122"/>
      <c r="I2207" s="122"/>
      <c r="J2207" s="122"/>
      <c r="K2207" s="122"/>
      <c r="L2207" s="122"/>
      <c r="M2207" s="122"/>
      <c r="N2207" s="122"/>
      <c r="O2207" s="122"/>
      <c r="P2207" s="122"/>
      <c r="Q2207" s="142"/>
      <c r="R2207" s="143"/>
      <c r="S2207" s="346"/>
      <c r="T2207" s="346"/>
      <c r="U2207" s="346"/>
      <c r="V2207" s="346"/>
      <c r="W2207" s="346"/>
      <c r="X2207" s="188"/>
      <c r="Y2207" s="151"/>
      <c r="Z2207" s="151"/>
      <c r="AA2207" s="151"/>
      <c r="AB2207" s="189"/>
      <c r="AC2207" s="122"/>
      <c r="AD2207" s="122"/>
      <c r="AE2207" s="122"/>
      <c r="AF2207" s="122"/>
      <c r="AG2207" s="122"/>
      <c r="AH2207" s="122"/>
      <c r="AI2207" s="122"/>
      <c r="AJ2207" s="122"/>
      <c r="AK2207" s="122"/>
      <c r="AL2207" s="122"/>
      <c r="AM2207" s="122"/>
      <c r="AN2207" s="122"/>
      <c r="AO2207" s="122"/>
      <c r="AP2207" s="122"/>
      <c r="AQ2207" s="142"/>
      <c r="AR2207" s="143"/>
      <c r="AS2207" s="346"/>
      <c r="AT2207" s="346"/>
      <c r="AU2207" s="346"/>
      <c r="AV2207" s="346"/>
      <c r="AW2207" s="346"/>
      <c r="AX2207" s="188"/>
      <c r="AY2207" s="151"/>
      <c r="AZ2207" s="151"/>
      <c r="BA2207" s="151"/>
      <c r="BB2207" s="189"/>
    </row>
    <row r="2208" spans="1:56" s="59" customFormat="1" ht="14.25" customHeight="1" x14ac:dyDescent="0.55000000000000004">
      <c r="C2208" s="122" t="s">
        <v>6224</v>
      </c>
      <c r="D2208" s="122"/>
      <c r="E2208" s="122"/>
      <c r="F2208" s="122"/>
      <c r="G2208" s="122"/>
      <c r="H2208" s="122"/>
      <c r="I2208" s="122"/>
      <c r="J2208" s="122"/>
      <c r="K2208" s="122"/>
      <c r="L2208" s="122"/>
      <c r="M2208" s="122"/>
      <c r="N2208" s="122"/>
      <c r="O2208" s="122"/>
      <c r="P2208" s="122"/>
      <c r="Q2208" s="140" t="str">
        <f>VLOOKUP(C2208,[1]D3_8!$B$5:$I$470,6,FALSE)&amp;""</f>
        <v/>
      </c>
      <c r="R2208" s="141"/>
      <c r="S2208" s="346"/>
      <c r="T2208" s="346"/>
      <c r="U2208" s="346"/>
      <c r="V2208" s="346"/>
      <c r="W2208" s="346"/>
      <c r="X2208" s="188"/>
      <c r="Y2208" s="151"/>
      <c r="Z2208" s="151"/>
      <c r="AA2208" s="151"/>
      <c r="AB2208" s="189"/>
      <c r="AC2208" s="122" t="s">
        <v>7196</v>
      </c>
      <c r="AD2208" s="122"/>
      <c r="AE2208" s="122"/>
      <c r="AF2208" s="122"/>
      <c r="AG2208" s="122"/>
      <c r="AH2208" s="122"/>
      <c r="AI2208" s="122"/>
      <c r="AJ2208" s="122"/>
      <c r="AK2208" s="122"/>
      <c r="AL2208" s="122"/>
      <c r="AM2208" s="122"/>
      <c r="AN2208" s="122"/>
      <c r="AO2208" s="122"/>
      <c r="AP2208" s="122"/>
      <c r="AQ2208" s="140" t="str">
        <f>VLOOKUP(AC2208,[1]D3_8!$B$5:$I$470,6,FALSE)&amp;""</f>
        <v/>
      </c>
      <c r="AR2208" s="141"/>
      <c r="AS2208" s="346"/>
      <c r="AT2208" s="346"/>
      <c r="AU2208" s="346"/>
      <c r="AV2208" s="346"/>
      <c r="AW2208" s="346"/>
      <c r="AX2208" s="188"/>
      <c r="AY2208" s="151"/>
      <c r="AZ2208" s="151"/>
      <c r="BA2208" s="151"/>
      <c r="BB2208" s="189"/>
    </row>
    <row r="2209" spans="1:56" s="59" customFormat="1" ht="14.25" customHeight="1" x14ac:dyDescent="0.55000000000000004">
      <c r="C2209" s="122"/>
      <c r="D2209" s="122"/>
      <c r="E2209" s="122"/>
      <c r="F2209" s="122"/>
      <c r="G2209" s="122"/>
      <c r="H2209" s="122"/>
      <c r="I2209" s="122"/>
      <c r="J2209" s="122"/>
      <c r="K2209" s="122"/>
      <c r="L2209" s="122"/>
      <c r="M2209" s="122"/>
      <c r="N2209" s="122"/>
      <c r="O2209" s="122"/>
      <c r="P2209" s="122"/>
      <c r="Q2209" s="142"/>
      <c r="R2209" s="143"/>
      <c r="S2209" s="265"/>
      <c r="T2209" s="265"/>
      <c r="U2209" s="265"/>
      <c r="V2209" s="265"/>
      <c r="W2209" s="265"/>
      <c r="X2209" s="142"/>
      <c r="Y2209" s="150"/>
      <c r="Z2209" s="150"/>
      <c r="AA2209" s="150"/>
      <c r="AB2209" s="143"/>
      <c r="AC2209" s="122"/>
      <c r="AD2209" s="122"/>
      <c r="AE2209" s="122"/>
      <c r="AF2209" s="122"/>
      <c r="AG2209" s="122"/>
      <c r="AH2209" s="122"/>
      <c r="AI2209" s="122"/>
      <c r="AJ2209" s="122"/>
      <c r="AK2209" s="122"/>
      <c r="AL2209" s="122"/>
      <c r="AM2209" s="122"/>
      <c r="AN2209" s="122"/>
      <c r="AO2209" s="122"/>
      <c r="AP2209" s="122"/>
      <c r="AQ2209" s="142"/>
      <c r="AR2209" s="143"/>
      <c r="AS2209" s="265"/>
      <c r="AT2209" s="265"/>
      <c r="AU2209" s="265"/>
      <c r="AV2209" s="265"/>
      <c r="AW2209" s="265"/>
      <c r="AX2209" s="142"/>
      <c r="AY2209" s="150"/>
      <c r="AZ2209" s="150"/>
      <c r="BA2209" s="150"/>
      <c r="BB2209" s="143"/>
    </row>
    <row r="2210" spans="1:56" s="59" customFormat="1" ht="14.25" customHeight="1" x14ac:dyDescent="0.55000000000000004"/>
    <row r="2211" spans="1:56" s="59" customFormat="1" ht="14.25" customHeight="1" x14ac:dyDescent="0.55000000000000004">
      <c r="B2211" s="59" t="s">
        <v>7197</v>
      </c>
    </row>
    <row r="2212" spans="1:56" s="59" customFormat="1" ht="14.25" customHeight="1" x14ac:dyDescent="0.55000000000000004">
      <c r="C2212" s="138" t="s">
        <v>39</v>
      </c>
      <c r="D2212" s="138"/>
      <c r="E2212" s="138"/>
      <c r="F2212" s="138"/>
      <c r="G2212" s="138"/>
      <c r="H2212" s="138"/>
      <c r="I2212" s="138"/>
      <c r="J2212" s="138"/>
      <c r="K2212" s="138"/>
      <c r="L2212" s="138"/>
      <c r="M2212" s="138"/>
      <c r="N2212" s="138"/>
      <c r="O2212" s="138"/>
      <c r="P2212" s="138"/>
      <c r="Q2212" s="156" t="s">
        <v>40</v>
      </c>
      <c r="R2212" s="141"/>
      <c r="S2212" s="201" t="s">
        <v>6942</v>
      </c>
      <c r="T2212" s="202"/>
      <c r="U2212" s="202"/>
      <c r="V2212" s="202"/>
      <c r="W2212" s="202"/>
      <c r="X2212" s="202"/>
      <c r="Y2212" s="202"/>
      <c r="Z2212" s="202"/>
      <c r="AA2212" s="202"/>
      <c r="AB2212" s="203"/>
      <c r="AC2212" s="138" t="s">
        <v>39</v>
      </c>
      <c r="AD2212" s="138"/>
      <c r="AE2212" s="138"/>
      <c r="AF2212" s="138"/>
      <c r="AG2212" s="138"/>
      <c r="AH2212" s="138"/>
      <c r="AI2212" s="138"/>
      <c r="AJ2212" s="138"/>
      <c r="AK2212" s="138"/>
      <c r="AL2212" s="138"/>
      <c r="AM2212" s="138"/>
      <c r="AN2212" s="138"/>
      <c r="AO2212" s="138"/>
      <c r="AP2212" s="138"/>
      <c r="AQ2212" s="156" t="s">
        <v>40</v>
      </c>
      <c r="AR2212" s="141"/>
      <c r="AS2212" s="201" t="s">
        <v>6942</v>
      </c>
      <c r="AT2212" s="202"/>
      <c r="AU2212" s="202"/>
      <c r="AV2212" s="202"/>
      <c r="AW2212" s="202"/>
      <c r="AX2212" s="202"/>
      <c r="AY2212" s="202"/>
      <c r="AZ2212" s="202"/>
      <c r="BA2212" s="202"/>
      <c r="BB2212" s="203"/>
    </row>
    <row r="2213" spans="1:56" s="59" customFormat="1" ht="14.25" customHeight="1" x14ac:dyDescent="0.55000000000000004">
      <c r="C2213" s="138"/>
      <c r="D2213" s="138"/>
      <c r="E2213" s="138"/>
      <c r="F2213" s="138"/>
      <c r="G2213" s="138"/>
      <c r="H2213" s="138"/>
      <c r="I2213" s="138"/>
      <c r="J2213" s="138"/>
      <c r="K2213" s="138"/>
      <c r="L2213" s="138"/>
      <c r="M2213" s="138"/>
      <c r="N2213" s="138"/>
      <c r="O2213" s="138"/>
      <c r="P2213" s="138"/>
      <c r="Q2213" s="142"/>
      <c r="R2213" s="143"/>
      <c r="S2213" s="343" t="s">
        <v>6928</v>
      </c>
      <c r="T2213" s="344"/>
      <c r="U2213" s="344"/>
      <c r="V2213" s="344"/>
      <c r="W2213" s="345"/>
      <c r="X2213" s="204"/>
      <c r="Y2213" s="205"/>
      <c r="Z2213" s="205"/>
      <c r="AA2213" s="205"/>
      <c r="AB2213" s="206"/>
      <c r="AC2213" s="138"/>
      <c r="AD2213" s="138"/>
      <c r="AE2213" s="138"/>
      <c r="AF2213" s="138"/>
      <c r="AG2213" s="138"/>
      <c r="AH2213" s="138"/>
      <c r="AI2213" s="138"/>
      <c r="AJ2213" s="138"/>
      <c r="AK2213" s="138"/>
      <c r="AL2213" s="138"/>
      <c r="AM2213" s="138"/>
      <c r="AN2213" s="138"/>
      <c r="AO2213" s="138"/>
      <c r="AP2213" s="138"/>
      <c r="AQ2213" s="142"/>
      <c r="AR2213" s="143"/>
      <c r="AS2213" s="343" t="s">
        <v>6928</v>
      </c>
      <c r="AT2213" s="344"/>
      <c r="AU2213" s="344"/>
      <c r="AV2213" s="344"/>
      <c r="AW2213" s="345"/>
      <c r="AX2213" s="204"/>
      <c r="AY2213" s="205"/>
      <c r="AZ2213" s="205"/>
      <c r="BA2213" s="205"/>
      <c r="BB2213" s="206"/>
    </row>
    <row r="2214" spans="1:56" s="59" customFormat="1" ht="14.25" customHeight="1" x14ac:dyDescent="0.55000000000000004">
      <c r="C2214" s="122" t="s">
        <v>7198</v>
      </c>
      <c r="D2214" s="122"/>
      <c r="E2214" s="122"/>
      <c r="F2214" s="122"/>
      <c r="G2214" s="122"/>
      <c r="H2214" s="122"/>
      <c r="I2214" s="122"/>
      <c r="J2214" s="122"/>
      <c r="K2214" s="122"/>
      <c r="L2214" s="122"/>
      <c r="M2214" s="122"/>
      <c r="N2214" s="122"/>
      <c r="O2214" s="122"/>
      <c r="P2214" s="122"/>
      <c r="Q2214" s="140" t="str">
        <f>VLOOKUP(C2214,[1]D3_8!$B$5:$I$470,6,FALSE)&amp;""</f>
        <v/>
      </c>
      <c r="R2214" s="141"/>
      <c r="S2214" s="62"/>
      <c r="T2214" s="63"/>
      <c r="U2214" s="63"/>
      <c r="V2214" s="63"/>
      <c r="W2214" s="64"/>
      <c r="X2214" s="62"/>
      <c r="Y2214" s="63"/>
      <c r="Z2214" s="63"/>
      <c r="AA2214" s="63"/>
      <c r="AB2214" s="64"/>
      <c r="AC2214" s="122" t="s">
        <v>7199</v>
      </c>
      <c r="AD2214" s="122"/>
      <c r="AE2214" s="122"/>
      <c r="AF2214" s="122"/>
      <c r="AG2214" s="122"/>
      <c r="AH2214" s="122"/>
      <c r="AI2214" s="122"/>
      <c r="AJ2214" s="122"/>
      <c r="AK2214" s="122"/>
      <c r="AL2214" s="122"/>
      <c r="AM2214" s="122"/>
      <c r="AN2214" s="122"/>
      <c r="AO2214" s="122"/>
      <c r="AP2214" s="122"/>
      <c r="AQ2214" s="140" t="str">
        <f>VLOOKUP(AC2214,[1]D3_8!$B$5:$I$470,6,FALSE)&amp;""</f>
        <v/>
      </c>
      <c r="AR2214" s="141"/>
      <c r="AS2214" s="263"/>
      <c r="AT2214" s="263"/>
      <c r="AU2214" s="263"/>
      <c r="AV2214" s="263"/>
      <c r="AW2214" s="263"/>
      <c r="AX2214" s="156"/>
      <c r="AY2214" s="157"/>
      <c r="AZ2214" s="157"/>
      <c r="BA2214" s="157"/>
      <c r="BB2214" s="141"/>
    </row>
    <row r="2215" spans="1:56" s="59" customFormat="1" ht="14.25" customHeight="1" x14ac:dyDescent="0.55000000000000004">
      <c r="C2215" s="122"/>
      <c r="D2215" s="122"/>
      <c r="E2215" s="122"/>
      <c r="F2215" s="122"/>
      <c r="G2215" s="122"/>
      <c r="H2215" s="122"/>
      <c r="I2215" s="122"/>
      <c r="J2215" s="122"/>
      <c r="K2215" s="122"/>
      <c r="L2215" s="122"/>
      <c r="M2215" s="122"/>
      <c r="N2215" s="122"/>
      <c r="O2215" s="122"/>
      <c r="P2215" s="122"/>
      <c r="Q2215" s="142"/>
      <c r="R2215" s="143"/>
      <c r="S2215" s="72"/>
      <c r="W2215" s="76"/>
      <c r="X2215" s="72"/>
      <c r="AB2215" s="76"/>
      <c r="AC2215" s="122"/>
      <c r="AD2215" s="122"/>
      <c r="AE2215" s="122"/>
      <c r="AF2215" s="122"/>
      <c r="AG2215" s="122"/>
      <c r="AH2215" s="122"/>
      <c r="AI2215" s="122"/>
      <c r="AJ2215" s="122"/>
      <c r="AK2215" s="122"/>
      <c r="AL2215" s="122"/>
      <c r="AM2215" s="122"/>
      <c r="AN2215" s="122"/>
      <c r="AO2215" s="122"/>
      <c r="AP2215" s="122"/>
      <c r="AQ2215" s="142"/>
      <c r="AR2215" s="143"/>
      <c r="AS2215" s="346"/>
      <c r="AT2215" s="346"/>
      <c r="AU2215" s="346"/>
      <c r="AV2215" s="346"/>
      <c r="AW2215" s="346"/>
      <c r="AX2215" s="188"/>
      <c r="AY2215" s="151"/>
      <c r="AZ2215" s="151"/>
      <c r="BA2215" s="151"/>
      <c r="BB2215" s="189"/>
    </row>
    <row r="2216" spans="1:56" s="59" customFormat="1" ht="14.25" customHeight="1" x14ac:dyDescent="0.55000000000000004">
      <c r="C2216" s="122" t="s">
        <v>7200</v>
      </c>
      <c r="D2216" s="122"/>
      <c r="E2216" s="122"/>
      <c r="F2216" s="122"/>
      <c r="G2216" s="122"/>
      <c r="H2216" s="122"/>
      <c r="I2216" s="122"/>
      <c r="J2216" s="122"/>
      <c r="K2216" s="122"/>
      <c r="L2216" s="122"/>
      <c r="M2216" s="122"/>
      <c r="N2216" s="122"/>
      <c r="O2216" s="122"/>
      <c r="P2216" s="122"/>
      <c r="Q2216" s="140" t="str">
        <f>VLOOKUP(C2216,[1]D3_8!$B$5:$I$470,6,FALSE)&amp;""</f>
        <v/>
      </c>
      <c r="R2216" s="141"/>
      <c r="S2216" s="346"/>
      <c r="T2216" s="346"/>
      <c r="U2216" s="346"/>
      <c r="V2216" s="346"/>
      <c r="W2216" s="346"/>
      <c r="X2216" s="188"/>
      <c r="Y2216" s="151"/>
      <c r="Z2216" s="151"/>
      <c r="AA2216" s="151"/>
      <c r="AB2216" s="189"/>
      <c r="AC2216" s="122" t="s">
        <v>7201</v>
      </c>
      <c r="AD2216" s="122"/>
      <c r="AE2216" s="122"/>
      <c r="AF2216" s="122"/>
      <c r="AG2216" s="122"/>
      <c r="AH2216" s="122"/>
      <c r="AI2216" s="122"/>
      <c r="AJ2216" s="122"/>
      <c r="AK2216" s="122"/>
      <c r="AL2216" s="122"/>
      <c r="AM2216" s="122"/>
      <c r="AN2216" s="122"/>
      <c r="AO2216" s="122"/>
      <c r="AP2216" s="122"/>
      <c r="AQ2216" s="140" t="str">
        <f>VLOOKUP(AC2216,[1]D3_8!$B$5:$I$470,6,FALSE)&amp;""</f>
        <v/>
      </c>
      <c r="AR2216" s="141"/>
      <c r="AS2216" s="346"/>
      <c r="AT2216" s="346"/>
      <c r="AU2216" s="346"/>
      <c r="AV2216" s="346"/>
      <c r="AW2216" s="346"/>
      <c r="AX2216" s="188"/>
      <c r="AY2216" s="151"/>
      <c r="AZ2216" s="151"/>
      <c r="BA2216" s="151"/>
      <c r="BB2216" s="189"/>
    </row>
    <row r="2217" spans="1:56" s="59" customFormat="1" ht="14.25" customHeight="1" x14ac:dyDescent="0.55000000000000004">
      <c r="C2217" s="122"/>
      <c r="D2217" s="122"/>
      <c r="E2217" s="122"/>
      <c r="F2217" s="122"/>
      <c r="G2217" s="122"/>
      <c r="H2217" s="122"/>
      <c r="I2217" s="122"/>
      <c r="J2217" s="122"/>
      <c r="K2217" s="122"/>
      <c r="L2217" s="122"/>
      <c r="M2217" s="122"/>
      <c r="N2217" s="122"/>
      <c r="O2217" s="122"/>
      <c r="P2217" s="122"/>
      <c r="Q2217" s="142"/>
      <c r="R2217" s="143"/>
      <c r="S2217" s="346"/>
      <c r="T2217" s="346"/>
      <c r="U2217" s="346"/>
      <c r="V2217" s="346"/>
      <c r="W2217" s="346"/>
      <c r="X2217" s="188"/>
      <c r="Y2217" s="151"/>
      <c r="Z2217" s="151"/>
      <c r="AA2217" s="151"/>
      <c r="AB2217" s="189"/>
      <c r="AC2217" s="122"/>
      <c r="AD2217" s="122"/>
      <c r="AE2217" s="122"/>
      <c r="AF2217" s="122"/>
      <c r="AG2217" s="122"/>
      <c r="AH2217" s="122"/>
      <c r="AI2217" s="122"/>
      <c r="AJ2217" s="122"/>
      <c r="AK2217" s="122"/>
      <c r="AL2217" s="122"/>
      <c r="AM2217" s="122"/>
      <c r="AN2217" s="122"/>
      <c r="AO2217" s="122"/>
      <c r="AP2217" s="122"/>
      <c r="AQ2217" s="142"/>
      <c r="AR2217" s="143"/>
      <c r="AS2217" s="346"/>
      <c r="AT2217" s="346"/>
      <c r="AU2217" s="346"/>
      <c r="AV2217" s="346"/>
      <c r="AW2217" s="346"/>
      <c r="AX2217" s="188"/>
      <c r="AY2217" s="151"/>
      <c r="AZ2217" s="151"/>
      <c r="BA2217" s="151"/>
      <c r="BB2217" s="189"/>
    </row>
    <row r="2218" spans="1:56" s="59" customFormat="1" ht="14.25" customHeight="1" x14ac:dyDescent="0.55000000000000004">
      <c r="C2218" s="122" t="s">
        <v>6225</v>
      </c>
      <c r="D2218" s="122"/>
      <c r="E2218" s="122"/>
      <c r="F2218" s="122"/>
      <c r="G2218" s="122"/>
      <c r="H2218" s="122"/>
      <c r="I2218" s="122"/>
      <c r="J2218" s="122"/>
      <c r="K2218" s="122"/>
      <c r="L2218" s="122"/>
      <c r="M2218" s="122"/>
      <c r="N2218" s="122"/>
      <c r="O2218" s="122"/>
      <c r="P2218" s="122"/>
      <c r="Q2218" s="140" t="str">
        <f>VLOOKUP(C2218,[1]D3_8!$B$5:$I$470,6,FALSE)&amp;""</f>
        <v/>
      </c>
      <c r="R2218" s="141"/>
      <c r="S2218" s="346"/>
      <c r="T2218" s="346"/>
      <c r="U2218" s="346"/>
      <c r="V2218" s="346"/>
      <c r="W2218" s="346"/>
      <c r="X2218" s="188"/>
      <c r="Y2218" s="151"/>
      <c r="Z2218" s="151"/>
      <c r="AA2218" s="151"/>
      <c r="AB2218" s="189"/>
      <c r="AC2218" s="122" t="s">
        <v>7202</v>
      </c>
      <c r="AD2218" s="122"/>
      <c r="AE2218" s="122"/>
      <c r="AF2218" s="122"/>
      <c r="AG2218" s="122"/>
      <c r="AH2218" s="122"/>
      <c r="AI2218" s="122"/>
      <c r="AJ2218" s="122"/>
      <c r="AK2218" s="122"/>
      <c r="AL2218" s="122"/>
      <c r="AM2218" s="122"/>
      <c r="AN2218" s="122"/>
      <c r="AO2218" s="122"/>
      <c r="AP2218" s="122"/>
      <c r="AQ2218" s="140" t="str">
        <f>VLOOKUP(AC2218,[1]D3_8!$B$5:$I$470,6,FALSE)&amp;""</f>
        <v/>
      </c>
      <c r="AR2218" s="141"/>
      <c r="AS2218" s="346"/>
      <c r="AT2218" s="346"/>
      <c r="AU2218" s="346"/>
      <c r="AV2218" s="346"/>
      <c r="AW2218" s="346"/>
      <c r="AX2218" s="188"/>
      <c r="AY2218" s="151"/>
      <c r="AZ2218" s="151"/>
      <c r="BA2218" s="151"/>
      <c r="BB2218" s="189"/>
    </row>
    <row r="2219" spans="1:56" s="59" customFormat="1" ht="14.25" customHeight="1" x14ac:dyDescent="0.55000000000000004">
      <c r="C2219" s="122"/>
      <c r="D2219" s="122"/>
      <c r="E2219" s="122"/>
      <c r="F2219" s="122"/>
      <c r="G2219" s="122"/>
      <c r="H2219" s="122"/>
      <c r="I2219" s="122"/>
      <c r="J2219" s="122"/>
      <c r="K2219" s="122"/>
      <c r="L2219" s="122"/>
      <c r="M2219" s="122"/>
      <c r="N2219" s="122"/>
      <c r="O2219" s="122"/>
      <c r="P2219" s="122"/>
      <c r="Q2219" s="142"/>
      <c r="R2219" s="143"/>
      <c r="S2219" s="346"/>
      <c r="T2219" s="346"/>
      <c r="U2219" s="346"/>
      <c r="V2219" s="346"/>
      <c r="W2219" s="346"/>
      <c r="X2219" s="188"/>
      <c r="Y2219" s="151"/>
      <c r="Z2219" s="151"/>
      <c r="AA2219" s="151"/>
      <c r="AB2219" s="189"/>
      <c r="AC2219" s="122"/>
      <c r="AD2219" s="122"/>
      <c r="AE2219" s="122"/>
      <c r="AF2219" s="122"/>
      <c r="AG2219" s="122"/>
      <c r="AH2219" s="122"/>
      <c r="AI2219" s="122"/>
      <c r="AJ2219" s="122"/>
      <c r="AK2219" s="122"/>
      <c r="AL2219" s="122"/>
      <c r="AM2219" s="122"/>
      <c r="AN2219" s="122"/>
      <c r="AO2219" s="122"/>
      <c r="AP2219" s="122"/>
      <c r="AQ2219" s="142"/>
      <c r="AR2219" s="143"/>
      <c r="AS2219" s="265"/>
      <c r="AT2219" s="265"/>
      <c r="AU2219" s="265"/>
      <c r="AV2219" s="265"/>
      <c r="AW2219" s="265"/>
      <c r="AX2219" s="142"/>
      <c r="AY2219" s="150"/>
      <c r="AZ2219" s="150"/>
      <c r="BA2219" s="150"/>
      <c r="BB2219" s="143"/>
    </row>
    <row r="2220" spans="1:56" s="59" customFormat="1" ht="14.25" customHeight="1" x14ac:dyDescent="0.55000000000000004">
      <c r="C2220" s="122" t="s">
        <v>7203</v>
      </c>
      <c r="D2220" s="122"/>
      <c r="E2220" s="122"/>
      <c r="F2220" s="122"/>
      <c r="G2220" s="122"/>
      <c r="H2220" s="122"/>
      <c r="I2220" s="122"/>
      <c r="J2220" s="122"/>
      <c r="K2220" s="122"/>
      <c r="L2220" s="122"/>
      <c r="M2220" s="122"/>
      <c r="N2220" s="122"/>
      <c r="O2220" s="122"/>
      <c r="P2220" s="122"/>
      <c r="Q2220" s="140" t="str">
        <f>VLOOKUP(C2220,[1]D3_8!$B$5:$I$470,6,FALSE)&amp;""</f>
        <v/>
      </c>
      <c r="R2220" s="141"/>
      <c r="S2220" s="346"/>
      <c r="T2220" s="346"/>
      <c r="U2220" s="346"/>
      <c r="V2220" s="346"/>
      <c r="W2220" s="346"/>
      <c r="X2220" s="188"/>
      <c r="Y2220" s="151"/>
      <c r="Z2220" s="151"/>
      <c r="AA2220" s="151"/>
      <c r="AB2220" s="189"/>
    </row>
    <row r="2221" spans="1:56" s="59" customFormat="1" ht="14.25" customHeight="1" x14ac:dyDescent="0.55000000000000004">
      <c r="C2221" s="122"/>
      <c r="D2221" s="122"/>
      <c r="E2221" s="122"/>
      <c r="F2221" s="122"/>
      <c r="G2221" s="122"/>
      <c r="H2221" s="122"/>
      <c r="I2221" s="122"/>
      <c r="J2221" s="122"/>
      <c r="K2221" s="122"/>
      <c r="L2221" s="122"/>
      <c r="M2221" s="122"/>
      <c r="N2221" s="122"/>
      <c r="O2221" s="122"/>
      <c r="P2221" s="122"/>
      <c r="Q2221" s="142"/>
      <c r="R2221" s="143"/>
      <c r="S2221" s="265"/>
      <c r="T2221" s="265"/>
      <c r="U2221" s="265"/>
      <c r="V2221" s="265"/>
      <c r="W2221" s="265"/>
      <c r="X2221" s="142"/>
      <c r="Y2221" s="150"/>
      <c r="Z2221" s="150"/>
      <c r="AA2221" s="150"/>
      <c r="AB2221" s="143"/>
    </row>
    <row r="2222" spans="1:56" s="59" customFormat="1" ht="14.25" customHeight="1" x14ac:dyDescent="0.55000000000000004"/>
    <row r="2223" spans="1:56" ht="14.25" customHeight="1" x14ac:dyDescent="0.55000000000000004">
      <c r="A2223" s="59"/>
      <c r="B2223" s="59" t="s">
        <v>6930</v>
      </c>
      <c r="AJ2223" s="59"/>
      <c r="AL2223" s="68"/>
      <c r="AY2223" s="60"/>
    </row>
    <row r="2224" spans="1:56" ht="14.25" customHeight="1" x14ac:dyDescent="0.55000000000000004">
      <c r="A2224" s="59"/>
      <c r="C2224" s="138" t="s">
        <v>39</v>
      </c>
      <c r="D2224" s="138"/>
      <c r="E2224" s="138"/>
      <c r="F2224" s="138"/>
      <c r="G2224" s="138"/>
      <c r="H2224" s="138"/>
      <c r="I2224" s="138"/>
      <c r="J2224" s="138"/>
      <c r="K2224" s="138"/>
      <c r="L2224" s="138"/>
      <c r="M2224" s="138"/>
      <c r="N2224" s="138"/>
      <c r="O2224" s="138"/>
      <c r="P2224" s="138"/>
      <c r="Q2224" s="156" t="s">
        <v>40</v>
      </c>
      <c r="R2224" s="141"/>
      <c r="S2224" s="201" t="s">
        <v>6942</v>
      </c>
      <c r="T2224" s="202"/>
      <c r="U2224" s="202"/>
      <c r="V2224" s="202"/>
      <c r="W2224" s="202"/>
      <c r="X2224" s="202"/>
      <c r="Y2224" s="202"/>
      <c r="Z2224" s="202"/>
      <c r="AA2224" s="202"/>
      <c r="AB2224" s="203"/>
      <c r="AC2224" s="138" t="s">
        <v>39</v>
      </c>
      <c r="AD2224" s="138"/>
      <c r="AE2224" s="138"/>
      <c r="AF2224" s="138"/>
      <c r="AG2224" s="138"/>
      <c r="AH2224" s="138"/>
      <c r="AI2224" s="138"/>
      <c r="AJ2224" s="138"/>
      <c r="AK2224" s="138"/>
      <c r="AL2224" s="138"/>
      <c r="AM2224" s="138"/>
      <c r="AN2224" s="138"/>
      <c r="AO2224" s="138"/>
      <c r="AP2224" s="138"/>
      <c r="AQ2224" s="156" t="s">
        <v>40</v>
      </c>
      <c r="AR2224" s="141"/>
      <c r="AS2224" s="201" t="s">
        <v>6942</v>
      </c>
      <c r="AT2224" s="202"/>
      <c r="AU2224" s="202"/>
      <c r="AV2224" s="202"/>
      <c r="AW2224" s="202"/>
      <c r="AX2224" s="202"/>
      <c r="AY2224" s="202"/>
      <c r="AZ2224" s="202"/>
      <c r="BA2224" s="202"/>
      <c r="BB2224" s="203"/>
      <c r="BC2224" s="60"/>
      <c r="BD2224" s="60"/>
    </row>
    <row r="2225" spans="1:56" ht="14.25" customHeight="1" x14ac:dyDescent="0.55000000000000004">
      <c r="A2225" s="59"/>
      <c r="C2225" s="138"/>
      <c r="D2225" s="138"/>
      <c r="E2225" s="138"/>
      <c r="F2225" s="138"/>
      <c r="G2225" s="138"/>
      <c r="H2225" s="138"/>
      <c r="I2225" s="138"/>
      <c r="J2225" s="138"/>
      <c r="K2225" s="138"/>
      <c r="L2225" s="138"/>
      <c r="M2225" s="138"/>
      <c r="N2225" s="138"/>
      <c r="O2225" s="138"/>
      <c r="P2225" s="138"/>
      <c r="Q2225" s="142"/>
      <c r="R2225" s="143"/>
      <c r="S2225" s="343" t="s">
        <v>6928</v>
      </c>
      <c r="T2225" s="344"/>
      <c r="U2225" s="344"/>
      <c r="V2225" s="344"/>
      <c r="W2225" s="345"/>
      <c r="X2225" s="204"/>
      <c r="Y2225" s="205"/>
      <c r="Z2225" s="205"/>
      <c r="AA2225" s="205"/>
      <c r="AB2225" s="206"/>
      <c r="AC2225" s="138"/>
      <c r="AD2225" s="138"/>
      <c r="AE2225" s="138"/>
      <c r="AF2225" s="138"/>
      <c r="AG2225" s="138"/>
      <c r="AH2225" s="138"/>
      <c r="AI2225" s="138"/>
      <c r="AJ2225" s="138"/>
      <c r="AK2225" s="138"/>
      <c r="AL2225" s="138"/>
      <c r="AM2225" s="138"/>
      <c r="AN2225" s="138"/>
      <c r="AO2225" s="138"/>
      <c r="AP2225" s="138"/>
      <c r="AQ2225" s="142"/>
      <c r="AR2225" s="143"/>
      <c r="AS2225" s="343" t="s">
        <v>6928</v>
      </c>
      <c r="AT2225" s="344"/>
      <c r="AU2225" s="344"/>
      <c r="AV2225" s="344"/>
      <c r="AW2225" s="345"/>
      <c r="AX2225" s="204"/>
      <c r="AY2225" s="205"/>
      <c r="AZ2225" s="205"/>
      <c r="BA2225" s="205"/>
      <c r="BB2225" s="206"/>
      <c r="BC2225" s="60"/>
      <c r="BD2225" s="60"/>
    </row>
    <row r="2226" spans="1:56" ht="14.25" customHeight="1" x14ac:dyDescent="0.55000000000000004">
      <c r="A2226" s="59"/>
      <c r="C2226" s="122" t="s">
        <v>6195</v>
      </c>
      <c r="D2226" s="122"/>
      <c r="E2226" s="122"/>
      <c r="F2226" s="122"/>
      <c r="G2226" s="122"/>
      <c r="H2226" s="122"/>
      <c r="I2226" s="122"/>
      <c r="J2226" s="122"/>
      <c r="K2226" s="122"/>
      <c r="L2226" s="122"/>
      <c r="M2226" s="122"/>
      <c r="N2226" s="122"/>
      <c r="O2226" s="122"/>
      <c r="P2226" s="122"/>
      <c r="Q2226" s="140" t="str">
        <f>VLOOKUP(C2226,[1]D3_8!$B$5:$I$470,6,FALSE)&amp;""</f>
        <v/>
      </c>
      <c r="R2226" s="141"/>
      <c r="S2226" s="62"/>
      <c r="T2226" s="63"/>
      <c r="U2226" s="63"/>
      <c r="V2226" s="63"/>
      <c r="W2226" s="63"/>
      <c r="X2226" s="62"/>
      <c r="Y2226" s="63"/>
      <c r="Z2226" s="63"/>
      <c r="AA2226" s="63"/>
      <c r="AB2226" s="64"/>
      <c r="AC2226" s="122" t="s">
        <v>6931</v>
      </c>
      <c r="AD2226" s="122"/>
      <c r="AE2226" s="122"/>
      <c r="AF2226" s="122"/>
      <c r="AG2226" s="122"/>
      <c r="AH2226" s="122"/>
      <c r="AI2226" s="122"/>
      <c r="AJ2226" s="122"/>
      <c r="AK2226" s="122"/>
      <c r="AL2226" s="122"/>
      <c r="AM2226" s="122"/>
      <c r="AN2226" s="122"/>
      <c r="AO2226" s="122"/>
      <c r="AP2226" s="122"/>
      <c r="AQ2226" s="140" t="str">
        <f>VLOOKUP(AC2226,[1]D3_8!$B$5:$I$470,6,FALSE)&amp;""</f>
        <v/>
      </c>
      <c r="AR2226" s="141"/>
      <c r="AS2226" s="263"/>
      <c r="AT2226" s="263"/>
      <c r="AU2226" s="263"/>
      <c r="AV2226" s="263"/>
      <c r="AW2226" s="263"/>
      <c r="AX2226" s="156"/>
      <c r="AY2226" s="157"/>
      <c r="AZ2226" s="157"/>
      <c r="BA2226" s="157"/>
      <c r="BB2226" s="141"/>
      <c r="BC2226" s="60"/>
      <c r="BD2226" s="60"/>
    </row>
    <row r="2227" spans="1:56" ht="14.25" customHeight="1" x14ac:dyDescent="0.55000000000000004">
      <c r="A2227" s="59"/>
      <c r="C2227" s="122"/>
      <c r="D2227" s="122"/>
      <c r="E2227" s="122"/>
      <c r="F2227" s="122"/>
      <c r="G2227" s="122"/>
      <c r="H2227" s="122"/>
      <c r="I2227" s="122"/>
      <c r="J2227" s="122"/>
      <c r="K2227" s="122"/>
      <c r="L2227" s="122"/>
      <c r="M2227" s="122"/>
      <c r="N2227" s="122"/>
      <c r="O2227" s="122"/>
      <c r="P2227" s="122"/>
      <c r="Q2227" s="142"/>
      <c r="R2227" s="143"/>
      <c r="S2227" s="72"/>
      <c r="X2227" s="72"/>
      <c r="AB2227" s="76"/>
      <c r="AC2227" s="122"/>
      <c r="AD2227" s="122"/>
      <c r="AE2227" s="122"/>
      <c r="AF2227" s="122"/>
      <c r="AG2227" s="122"/>
      <c r="AH2227" s="122"/>
      <c r="AI2227" s="122"/>
      <c r="AJ2227" s="122"/>
      <c r="AK2227" s="122"/>
      <c r="AL2227" s="122"/>
      <c r="AM2227" s="122"/>
      <c r="AN2227" s="122"/>
      <c r="AO2227" s="122"/>
      <c r="AP2227" s="122"/>
      <c r="AQ2227" s="142"/>
      <c r="AR2227" s="143"/>
      <c r="AS2227" s="346"/>
      <c r="AT2227" s="346"/>
      <c r="AU2227" s="346"/>
      <c r="AV2227" s="346"/>
      <c r="AW2227" s="346"/>
      <c r="AX2227" s="188"/>
      <c r="AY2227" s="151"/>
      <c r="AZ2227" s="151"/>
      <c r="BA2227" s="151"/>
      <c r="BB2227" s="189"/>
      <c r="BC2227" s="60"/>
      <c r="BD2227" s="60"/>
    </row>
    <row r="2228" spans="1:56" ht="14.25" customHeight="1" x14ac:dyDescent="0.55000000000000004">
      <c r="A2228" s="59"/>
      <c r="C2228" s="122" t="s">
        <v>6932</v>
      </c>
      <c r="D2228" s="122"/>
      <c r="E2228" s="122"/>
      <c r="F2228" s="122"/>
      <c r="G2228" s="122"/>
      <c r="H2228" s="122"/>
      <c r="I2228" s="122"/>
      <c r="J2228" s="122"/>
      <c r="K2228" s="122"/>
      <c r="L2228" s="122"/>
      <c r="M2228" s="122"/>
      <c r="N2228" s="122"/>
      <c r="O2228" s="122"/>
      <c r="P2228" s="122"/>
      <c r="Q2228" s="140" t="str">
        <f>VLOOKUP(C2228,[1]D3_8!$B$5:$I$470,6,FALSE)&amp;""</f>
        <v/>
      </c>
      <c r="R2228" s="141"/>
      <c r="S2228" s="72"/>
      <c r="X2228" s="72"/>
      <c r="AB2228" s="76"/>
      <c r="AC2228" s="122" t="s">
        <v>6933</v>
      </c>
      <c r="AD2228" s="122"/>
      <c r="AE2228" s="122"/>
      <c r="AF2228" s="122"/>
      <c r="AG2228" s="122"/>
      <c r="AH2228" s="122"/>
      <c r="AI2228" s="122"/>
      <c r="AJ2228" s="122"/>
      <c r="AK2228" s="122"/>
      <c r="AL2228" s="122"/>
      <c r="AM2228" s="122"/>
      <c r="AN2228" s="122"/>
      <c r="AO2228" s="122"/>
      <c r="AP2228" s="122"/>
      <c r="AQ2228" s="140" t="str">
        <f>VLOOKUP(AC2228,[1]D3_8!$B$5:$I$470,6,FALSE)&amp;""</f>
        <v/>
      </c>
      <c r="AR2228" s="141"/>
      <c r="AS2228" s="346"/>
      <c r="AT2228" s="346"/>
      <c r="AU2228" s="346"/>
      <c r="AV2228" s="346"/>
      <c r="AW2228" s="346"/>
      <c r="AX2228" s="188"/>
      <c r="AY2228" s="151"/>
      <c r="AZ2228" s="151"/>
      <c r="BA2228" s="151"/>
      <c r="BB2228" s="189"/>
      <c r="BC2228" s="60"/>
      <c r="BD2228" s="60"/>
    </row>
    <row r="2229" spans="1:56" ht="14.25" customHeight="1" x14ac:dyDescent="0.55000000000000004">
      <c r="A2229" s="59"/>
      <c r="C2229" s="122"/>
      <c r="D2229" s="122"/>
      <c r="E2229" s="122"/>
      <c r="F2229" s="122"/>
      <c r="G2229" s="122"/>
      <c r="H2229" s="122"/>
      <c r="I2229" s="122"/>
      <c r="J2229" s="122"/>
      <c r="K2229" s="122"/>
      <c r="L2229" s="122"/>
      <c r="M2229" s="122"/>
      <c r="N2229" s="122"/>
      <c r="O2229" s="122"/>
      <c r="P2229" s="122"/>
      <c r="Q2229" s="142"/>
      <c r="R2229" s="143"/>
      <c r="S2229" s="72"/>
      <c r="X2229" s="72"/>
      <c r="AB2229" s="76"/>
      <c r="AC2229" s="122"/>
      <c r="AD2229" s="122"/>
      <c r="AE2229" s="122"/>
      <c r="AF2229" s="122"/>
      <c r="AG2229" s="122"/>
      <c r="AH2229" s="122"/>
      <c r="AI2229" s="122"/>
      <c r="AJ2229" s="122"/>
      <c r="AK2229" s="122"/>
      <c r="AL2229" s="122"/>
      <c r="AM2229" s="122"/>
      <c r="AN2229" s="122"/>
      <c r="AO2229" s="122"/>
      <c r="AP2229" s="122"/>
      <c r="AQ2229" s="142"/>
      <c r="AR2229" s="143"/>
      <c r="AS2229" s="346"/>
      <c r="AT2229" s="346"/>
      <c r="AU2229" s="346"/>
      <c r="AV2229" s="346"/>
      <c r="AW2229" s="346"/>
      <c r="AX2229" s="188"/>
      <c r="AY2229" s="151"/>
      <c r="AZ2229" s="151"/>
      <c r="BA2229" s="151"/>
      <c r="BB2229" s="189"/>
      <c r="BC2229" s="60"/>
      <c r="BD2229" s="60"/>
    </row>
    <row r="2230" spans="1:56" ht="14.25" customHeight="1" x14ac:dyDescent="0.55000000000000004">
      <c r="A2230" s="59"/>
      <c r="C2230" s="122" t="s">
        <v>6196</v>
      </c>
      <c r="D2230" s="122"/>
      <c r="E2230" s="122"/>
      <c r="F2230" s="122"/>
      <c r="G2230" s="122"/>
      <c r="H2230" s="122"/>
      <c r="I2230" s="122"/>
      <c r="J2230" s="122"/>
      <c r="K2230" s="122"/>
      <c r="L2230" s="122"/>
      <c r="M2230" s="122"/>
      <c r="N2230" s="122"/>
      <c r="O2230" s="122"/>
      <c r="P2230" s="122"/>
      <c r="Q2230" s="140" t="str">
        <f>VLOOKUP(C2230,[1]D3_8!$B$5:$I$470,6,FALSE)&amp;""</f>
        <v/>
      </c>
      <c r="R2230" s="141"/>
      <c r="S2230" s="72"/>
      <c r="X2230" s="72"/>
      <c r="AB2230" s="76"/>
      <c r="AC2230" s="122" t="s">
        <v>6934</v>
      </c>
      <c r="AD2230" s="122"/>
      <c r="AE2230" s="122"/>
      <c r="AF2230" s="122"/>
      <c r="AG2230" s="122"/>
      <c r="AH2230" s="122"/>
      <c r="AI2230" s="122"/>
      <c r="AJ2230" s="122"/>
      <c r="AK2230" s="122"/>
      <c r="AL2230" s="122"/>
      <c r="AM2230" s="122"/>
      <c r="AN2230" s="122"/>
      <c r="AO2230" s="122"/>
      <c r="AP2230" s="122"/>
      <c r="AQ2230" s="140" t="str">
        <f>VLOOKUP(AC2230,[1]D3_8!$B$5:$I$470,6,FALSE)&amp;""</f>
        <v/>
      </c>
      <c r="AR2230" s="141"/>
      <c r="AS2230" s="346"/>
      <c r="AT2230" s="346"/>
      <c r="AU2230" s="346"/>
      <c r="AV2230" s="346"/>
      <c r="AW2230" s="346"/>
      <c r="AX2230" s="188"/>
      <c r="AY2230" s="151"/>
      <c r="AZ2230" s="151"/>
      <c r="BA2230" s="151"/>
      <c r="BB2230" s="189"/>
      <c r="BC2230" s="60"/>
      <c r="BD2230" s="60"/>
    </row>
    <row r="2231" spans="1:56" ht="14.25" customHeight="1" x14ac:dyDescent="0.55000000000000004">
      <c r="A2231" s="59"/>
      <c r="C2231" s="122"/>
      <c r="D2231" s="122"/>
      <c r="E2231" s="122"/>
      <c r="F2231" s="122"/>
      <c r="G2231" s="122"/>
      <c r="H2231" s="122"/>
      <c r="I2231" s="122"/>
      <c r="J2231" s="122"/>
      <c r="K2231" s="122"/>
      <c r="L2231" s="122"/>
      <c r="M2231" s="122"/>
      <c r="N2231" s="122"/>
      <c r="O2231" s="122"/>
      <c r="P2231" s="122"/>
      <c r="Q2231" s="142"/>
      <c r="R2231" s="143"/>
      <c r="S2231" s="72"/>
      <c r="X2231" s="72"/>
      <c r="AB2231" s="76"/>
      <c r="AC2231" s="122"/>
      <c r="AD2231" s="122"/>
      <c r="AE2231" s="122"/>
      <c r="AF2231" s="122"/>
      <c r="AG2231" s="122"/>
      <c r="AH2231" s="122"/>
      <c r="AI2231" s="122"/>
      <c r="AJ2231" s="122"/>
      <c r="AK2231" s="122"/>
      <c r="AL2231" s="122"/>
      <c r="AM2231" s="122"/>
      <c r="AN2231" s="122"/>
      <c r="AO2231" s="122"/>
      <c r="AP2231" s="122"/>
      <c r="AQ2231" s="142"/>
      <c r="AR2231" s="143"/>
      <c r="AS2231" s="265"/>
      <c r="AT2231" s="265"/>
      <c r="AU2231" s="265"/>
      <c r="AV2231" s="265"/>
      <c r="AW2231" s="265"/>
      <c r="AX2231" s="142"/>
      <c r="AY2231" s="150"/>
      <c r="AZ2231" s="150"/>
      <c r="BA2231" s="150"/>
      <c r="BB2231" s="143"/>
      <c r="BC2231" s="60"/>
      <c r="BD2231" s="60"/>
    </row>
    <row r="2232" spans="1:56" ht="14.25" customHeight="1" x14ac:dyDescent="0.55000000000000004">
      <c r="A2232" s="59"/>
      <c r="C2232" s="122" t="s">
        <v>6935</v>
      </c>
      <c r="D2232" s="122"/>
      <c r="E2232" s="122"/>
      <c r="F2232" s="122"/>
      <c r="G2232" s="122"/>
      <c r="H2232" s="122"/>
      <c r="I2232" s="122"/>
      <c r="J2232" s="122"/>
      <c r="K2232" s="122"/>
      <c r="L2232" s="122"/>
      <c r="M2232" s="122"/>
      <c r="N2232" s="122"/>
      <c r="O2232" s="122"/>
      <c r="P2232" s="122"/>
      <c r="Q2232" s="140" t="str">
        <f>VLOOKUP(C2232,[1]D3_8!$B$5:$I$470,6,FALSE)&amp;""</f>
        <v/>
      </c>
      <c r="R2232" s="141"/>
      <c r="S2232" s="72"/>
      <c r="X2232" s="72"/>
      <c r="AB2232" s="76"/>
      <c r="AC2232" s="122" t="s">
        <v>6936</v>
      </c>
      <c r="AD2232" s="122"/>
      <c r="AE2232" s="122"/>
      <c r="AF2232" s="122"/>
      <c r="AG2232" s="122"/>
      <c r="AH2232" s="122"/>
      <c r="AI2232" s="122"/>
      <c r="AJ2232" s="122"/>
      <c r="AK2232" s="122"/>
      <c r="AL2232" s="122"/>
      <c r="AM2232" s="122"/>
      <c r="AN2232" s="122"/>
      <c r="AO2232" s="122"/>
      <c r="AP2232" s="122"/>
      <c r="AQ2232" s="140" t="str">
        <f>VLOOKUP(AC2232,[1]D3_8!$B$5:$I$470,6,FALSE)&amp;""</f>
        <v/>
      </c>
      <c r="AR2232" s="141"/>
      <c r="AS2232" s="138" t="s">
        <v>6927</v>
      </c>
      <c r="AT2232" s="138"/>
      <c r="AU2232" s="138"/>
      <c r="AV2232" s="138"/>
      <c r="AW2232" s="138"/>
      <c r="AX2232" s="289" t="str">
        <f>VLOOKUP(AC2232,[1]D3_8!$B$5:$I$470,8,FALSE)&amp;""</f>
        <v/>
      </c>
      <c r="AY2232" s="146"/>
      <c r="AZ2232" s="146"/>
      <c r="BA2232" s="146"/>
      <c r="BB2232" s="141" t="s">
        <v>6190</v>
      </c>
      <c r="BC2232" s="60"/>
      <c r="BD2232" s="60"/>
    </row>
    <row r="2233" spans="1:56" ht="14.25" customHeight="1" x14ac:dyDescent="0.55000000000000004">
      <c r="A2233" s="59"/>
      <c r="C2233" s="122"/>
      <c r="D2233" s="122"/>
      <c r="E2233" s="122"/>
      <c r="F2233" s="122"/>
      <c r="G2233" s="122"/>
      <c r="H2233" s="122"/>
      <c r="I2233" s="122"/>
      <c r="J2233" s="122"/>
      <c r="K2233" s="122"/>
      <c r="L2233" s="122"/>
      <c r="M2233" s="122"/>
      <c r="N2233" s="122"/>
      <c r="O2233" s="122"/>
      <c r="P2233" s="122"/>
      <c r="Q2233" s="142"/>
      <c r="R2233" s="143"/>
      <c r="S2233" s="72"/>
      <c r="X2233" s="72"/>
      <c r="AB2233" s="76"/>
      <c r="AC2233" s="122"/>
      <c r="AD2233" s="122"/>
      <c r="AE2233" s="122"/>
      <c r="AF2233" s="122"/>
      <c r="AG2233" s="122"/>
      <c r="AH2233" s="122"/>
      <c r="AI2233" s="122"/>
      <c r="AJ2233" s="122"/>
      <c r="AK2233" s="122"/>
      <c r="AL2233" s="122"/>
      <c r="AM2233" s="122"/>
      <c r="AN2233" s="122"/>
      <c r="AO2233" s="122"/>
      <c r="AP2233" s="122"/>
      <c r="AQ2233" s="142"/>
      <c r="AR2233" s="143"/>
      <c r="AS2233" s="138"/>
      <c r="AT2233" s="138"/>
      <c r="AU2233" s="138"/>
      <c r="AV2233" s="138"/>
      <c r="AW2233" s="138"/>
      <c r="AX2233" s="145"/>
      <c r="AY2233" s="146"/>
      <c r="AZ2233" s="146"/>
      <c r="BA2233" s="146"/>
      <c r="BB2233" s="143"/>
      <c r="BC2233" s="60"/>
      <c r="BD2233" s="60"/>
    </row>
    <row r="2234" spans="1:56" ht="14.25" customHeight="1" x14ac:dyDescent="0.55000000000000004">
      <c r="A2234" s="59"/>
      <c r="C2234" s="122" t="s">
        <v>6937</v>
      </c>
      <c r="D2234" s="122"/>
      <c r="E2234" s="122"/>
      <c r="F2234" s="122"/>
      <c r="G2234" s="122"/>
      <c r="H2234" s="122"/>
      <c r="I2234" s="122"/>
      <c r="J2234" s="122"/>
      <c r="K2234" s="122"/>
      <c r="L2234" s="122"/>
      <c r="M2234" s="122"/>
      <c r="N2234" s="122"/>
      <c r="O2234" s="122"/>
      <c r="P2234" s="122"/>
      <c r="Q2234" s="140" t="str">
        <f>VLOOKUP(C2234,[1]D3_8!$B$5:$I$470,6,FALSE)&amp;""</f>
        <v/>
      </c>
      <c r="R2234" s="141"/>
      <c r="S2234" s="72"/>
      <c r="X2234" s="72"/>
      <c r="AB2234" s="76"/>
      <c r="AC2234" s="122" t="s">
        <v>6938</v>
      </c>
      <c r="AD2234" s="122"/>
      <c r="AE2234" s="122"/>
      <c r="AF2234" s="122"/>
      <c r="AG2234" s="122"/>
      <c r="AH2234" s="122"/>
      <c r="AI2234" s="122"/>
      <c r="AJ2234" s="122"/>
      <c r="AK2234" s="122"/>
      <c r="AL2234" s="122"/>
      <c r="AM2234" s="122"/>
      <c r="AN2234" s="122"/>
      <c r="AO2234" s="122"/>
      <c r="AP2234" s="122"/>
      <c r="AQ2234" s="140" t="str">
        <f>VLOOKUP(AC2234,[1]D3_8!$B$5:$I$470,6,FALSE)&amp;""</f>
        <v/>
      </c>
      <c r="AR2234" s="141"/>
      <c r="AS2234" s="138"/>
      <c r="AT2234" s="138"/>
      <c r="AU2234" s="138"/>
      <c r="AV2234" s="138"/>
      <c r="AW2234" s="138"/>
      <c r="AX2234" s="145"/>
      <c r="AY2234" s="146"/>
      <c r="AZ2234" s="146"/>
      <c r="BA2234" s="146"/>
      <c r="BB2234" s="141"/>
      <c r="BC2234" s="60"/>
      <c r="BD2234" s="60"/>
    </row>
    <row r="2235" spans="1:56" ht="14.25" customHeight="1" x14ac:dyDescent="0.55000000000000004">
      <c r="A2235" s="59"/>
      <c r="C2235" s="122"/>
      <c r="D2235" s="122"/>
      <c r="E2235" s="122"/>
      <c r="F2235" s="122"/>
      <c r="G2235" s="122"/>
      <c r="H2235" s="122"/>
      <c r="I2235" s="122"/>
      <c r="J2235" s="122"/>
      <c r="K2235" s="122"/>
      <c r="L2235" s="122"/>
      <c r="M2235" s="122"/>
      <c r="N2235" s="122"/>
      <c r="O2235" s="122"/>
      <c r="P2235" s="122"/>
      <c r="Q2235" s="142"/>
      <c r="R2235" s="143"/>
      <c r="S2235" s="72"/>
      <c r="X2235" s="72"/>
      <c r="AB2235" s="76"/>
      <c r="AC2235" s="122"/>
      <c r="AD2235" s="122"/>
      <c r="AE2235" s="122"/>
      <c r="AF2235" s="122"/>
      <c r="AG2235" s="122"/>
      <c r="AH2235" s="122"/>
      <c r="AI2235" s="122"/>
      <c r="AJ2235" s="122"/>
      <c r="AK2235" s="122"/>
      <c r="AL2235" s="122"/>
      <c r="AM2235" s="122"/>
      <c r="AN2235" s="122"/>
      <c r="AO2235" s="122"/>
      <c r="AP2235" s="122"/>
      <c r="AQ2235" s="142"/>
      <c r="AR2235" s="143"/>
      <c r="AS2235" s="138"/>
      <c r="AT2235" s="138"/>
      <c r="AU2235" s="138"/>
      <c r="AV2235" s="138"/>
      <c r="AW2235" s="138"/>
      <c r="AX2235" s="145"/>
      <c r="AY2235" s="146"/>
      <c r="AZ2235" s="146"/>
      <c r="BA2235" s="146"/>
      <c r="BB2235" s="143"/>
      <c r="BC2235" s="60"/>
      <c r="BD2235" s="60"/>
    </row>
    <row r="2236" spans="1:56" ht="14.25" customHeight="1" x14ac:dyDescent="0.55000000000000004">
      <c r="A2236" s="59"/>
      <c r="C2236" s="122" t="s">
        <v>6939</v>
      </c>
      <c r="D2236" s="122"/>
      <c r="E2236" s="122"/>
      <c r="F2236" s="122"/>
      <c r="G2236" s="122"/>
      <c r="H2236" s="122"/>
      <c r="I2236" s="122"/>
      <c r="J2236" s="122"/>
      <c r="K2236" s="122"/>
      <c r="L2236" s="122"/>
      <c r="M2236" s="122"/>
      <c r="N2236" s="122"/>
      <c r="O2236" s="122"/>
      <c r="P2236" s="122"/>
      <c r="Q2236" s="140" t="str">
        <f>VLOOKUP(C2236,[1]D3_8!$B$5:$I$470,6,FALSE)&amp;""</f>
        <v/>
      </c>
      <c r="R2236" s="141"/>
      <c r="S2236" s="72"/>
      <c r="X2236" s="72"/>
      <c r="AB2236" s="76"/>
      <c r="AC2236" s="122" t="s">
        <v>6940</v>
      </c>
      <c r="AD2236" s="122"/>
      <c r="AE2236" s="122"/>
      <c r="AF2236" s="122"/>
      <c r="AG2236" s="122"/>
      <c r="AH2236" s="122"/>
      <c r="AI2236" s="122"/>
      <c r="AJ2236" s="122"/>
      <c r="AK2236" s="122"/>
      <c r="AL2236" s="122"/>
      <c r="AM2236" s="122"/>
      <c r="AN2236" s="122"/>
      <c r="AO2236" s="122"/>
      <c r="AP2236" s="122"/>
      <c r="AQ2236" s="140" t="str">
        <f>VLOOKUP(AC2236,[1]D3_8!$B$5:$I$470,6,FALSE)&amp;""</f>
        <v/>
      </c>
      <c r="AR2236" s="141"/>
      <c r="AS2236" s="138" t="s">
        <v>6927</v>
      </c>
      <c r="AT2236" s="138"/>
      <c r="AU2236" s="138"/>
      <c r="AV2236" s="138"/>
      <c r="AW2236" s="138"/>
      <c r="AX2236" s="289" t="str">
        <f>VLOOKUP(AC2236,[1]D3_8!$B$5:$I$470,8,FALSE)&amp;""</f>
        <v/>
      </c>
      <c r="AY2236" s="146"/>
      <c r="AZ2236" s="146"/>
      <c r="BA2236" s="146"/>
      <c r="BB2236" s="141" t="s">
        <v>6190</v>
      </c>
      <c r="BC2236" s="60"/>
      <c r="BD2236" s="60"/>
    </row>
    <row r="2237" spans="1:56" ht="14.25" customHeight="1" x14ac:dyDescent="0.55000000000000004">
      <c r="A2237" s="59"/>
      <c r="C2237" s="122"/>
      <c r="D2237" s="122"/>
      <c r="E2237" s="122"/>
      <c r="F2237" s="122"/>
      <c r="G2237" s="122"/>
      <c r="H2237" s="122"/>
      <c r="I2237" s="122"/>
      <c r="J2237" s="122"/>
      <c r="K2237" s="122"/>
      <c r="L2237" s="122"/>
      <c r="M2237" s="122"/>
      <c r="N2237" s="122"/>
      <c r="O2237" s="122"/>
      <c r="P2237" s="122"/>
      <c r="Q2237" s="142"/>
      <c r="R2237" s="143"/>
      <c r="S2237" s="72"/>
      <c r="X2237" s="72"/>
      <c r="AB2237" s="76"/>
      <c r="AC2237" s="122"/>
      <c r="AD2237" s="122"/>
      <c r="AE2237" s="122"/>
      <c r="AF2237" s="122"/>
      <c r="AG2237" s="122"/>
      <c r="AH2237" s="122"/>
      <c r="AI2237" s="122"/>
      <c r="AJ2237" s="122"/>
      <c r="AK2237" s="122"/>
      <c r="AL2237" s="122"/>
      <c r="AM2237" s="122"/>
      <c r="AN2237" s="122"/>
      <c r="AO2237" s="122"/>
      <c r="AP2237" s="122"/>
      <c r="AQ2237" s="142"/>
      <c r="AR2237" s="143"/>
      <c r="AS2237" s="138"/>
      <c r="AT2237" s="138"/>
      <c r="AU2237" s="138"/>
      <c r="AV2237" s="138"/>
      <c r="AW2237" s="138"/>
      <c r="AX2237" s="145"/>
      <c r="AY2237" s="146"/>
      <c r="AZ2237" s="146"/>
      <c r="BA2237" s="146"/>
      <c r="BB2237" s="143"/>
      <c r="BC2237" s="60"/>
      <c r="BD2237" s="60"/>
    </row>
    <row r="2238" spans="1:56" ht="14.25" customHeight="1" x14ac:dyDescent="0.55000000000000004">
      <c r="A2238" s="59"/>
      <c r="C2238" s="122" t="s">
        <v>6941</v>
      </c>
      <c r="D2238" s="122"/>
      <c r="E2238" s="122"/>
      <c r="F2238" s="122"/>
      <c r="G2238" s="122"/>
      <c r="H2238" s="122"/>
      <c r="I2238" s="122"/>
      <c r="J2238" s="122"/>
      <c r="K2238" s="122"/>
      <c r="L2238" s="122"/>
      <c r="M2238" s="122"/>
      <c r="N2238" s="122"/>
      <c r="O2238" s="122"/>
      <c r="P2238" s="122"/>
      <c r="Q2238" s="140" t="str">
        <f>VLOOKUP(C2238,[1]D3_8!$B$5:$I$470,6,FALSE)&amp;""</f>
        <v/>
      </c>
      <c r="R2238" s="141"/>
      <c r="S2238" s="72"/>
      <c r="X2238" s="72"/>
      <c r="AB2238" s="76"/>
      <c r="AC2238" s="122" t="s">
        <v>7703</v>
      </c>
      <c r="AD2238" s="287"/>
      <c r="AE2238" s="287"/>
      <c r="AF2238" s="287"/>
      <c r="AG2238" s="287"/>
      <c r="AH2238" s="287"/>
      <c r="AI2238" s="287"/>
      <c r="AJ2238" s="287"/>
      <c r="AK2238" s="287"/>
      <c r="AL2238" s="287"/>
      <c r="AM2238" s="287"/>
      <c r="AN2238" s="287"/>
      <c r="AO2238" s="287"/>
      <c r="AP2238" s="287"/>
      <c r="AQ2238" s="140" t="str">
        <f>VLOOKUP(AC2238,[1]D3_8!$B$5:$I$470,6,FALSE)&amp;""</f>
        <v/>
      </c>
      <c r="AR2238" s="141"/>
      <c r="AS2238" s="138"/>
      <c r="AT2238" s="138"/>
      <c r="AU2238" s="138"/>
      <c r="AV2238" s="138"/>
      <c r="AW2238" s="138"/>
      <c r="AX2238" s="145"/>
      <c r="AY2238" s="146"/>
      <c r="AZ2238" s="146"/>
      <c r="BA2238" s="146"/>
      <c r="BB2238" s="141"/>
      <c r="BC2238" s="60"/>
      <c r="BD2238" s="60"/>
    </row>
    <row r="2239" spans="1:56" ht="14.25" customHeight="1" x14ac:dyDescent="0.55000000000000004">
      <c r="A2239" s="59"/>
      <c r="C2239" s="122"/>
      <c r="D2239" s="122"/>
      <c r="E2239" s="122"/>
      <c r="F2239" s="122"/>
      <c r="G2239" s="122"/>
      <c r="H2239" s="122"/>
      <c r="I2239" s="122"/>
      <c r="J2239" s="122"/>
      <c r="K2239" s="122"/>
      <c r="L2239" s="122"/>
      <c r="M2239" s="122"/>
      <c r="N2239" s="122"/>
      <c r="O2239" s="122"/>
      <c r="P2239" s="122"/>
      <c r="Q2239" s="142"/>
      <c r="R2239" s="143"/>
      <c r="S2239" s="65"/>
      <c r="T2239" s="66"/>
      <c r="U2239" s="66"/>
      <c r="V2239" s="66"/>
      <c r="W2239" s="66"/>
      <c r="X2239" s="65"/>
      <c r="Y2239" s="66"/>
      <c r="Z2239" s="66"/>
      <c r="AA2239" s="66"/>
      <c r="AB2239" s="67"/>
      <c r="AC2239" s="287"/>
      <c r="AD2239" s="287"/>
      <c r="AE2239" s="287"/>
      <c r="AF2239" s="287"/>
      <c r="AG2239" s="287"/>
      <c r="AH2239" s="287"/>
      <c r="AI2239" s="287"/>
      <c r="AJ2239" s="287"/>
      <c r="AK2239" s="287"/>
      <c r="AL2239" s="287"/>
      <c r="AM2239" s="287"/>
      <c r="AN2239" s="287"/>
      <c r="AO2239" s="287"/>
      <c r="AP2239" s="287"/>
      <c r="AQ2239" s="142"/>
      <c r="AR2239" s="143"/>
      <c r="AS2239" s="138"/>
      <c r="AT2239" s="138"/>
      <c r="AU2239" s="138"/>
      <c r="AV2239" s="138"/>
      <c r="AW2239" s="138"/>
      <c r="AX2239" s="145"/>
      <c r="AY2239" s="146"/>
      <c r="AZ2239" s="146"/>
      <c r="BA2239" s="146"/>
      <c r="BB2239" s="143"/>
      <c r="BC2239" s="60"/>
      <c r="BD2239" s="60"/>
    </row>
    <row r="2240" spans="1:56" ht="14.25" customHeight="1" x14ac:dyDescent="0.55000000000000004">
      <c r="A2240" s="59"/>
      <c r="AJ2240" s="59"/>
    </row>
    <row r="2241" spans="1:54" ht="14.25" customHeight="1" x14ac:dyDescent="0.55000000000000004">
      <c r="A2241" s="59"/>
      <c r="B2241" s="59" t="s">
        <v>6944</v>
      </c>
      <c r="C2241" s="60"/>
      <c r="AJ2241" s="59"/>
      <c r="AL2241" s="68"/>
    </row>
    <row r="2242" spans="1:54" ht="14.25" customHeight="1" x14ac:dyDescent="0.55000000000000004">
      <c r="A2242" s="59"/>
      <c r="C2242" s="138" t="s">
        <v>39</v>
      </c>
      <c r="D2242" s="138"/>
      <c r="E2242" s="138"/>
      <c r="F2242" s="138"/>
      <c r="G2242" s="138"/>
      <c r="H2242" s="138"/>
      <c r="I2242" s="138"/>
      <c r="J2242" s="138"/>
      <c r="K2242" s="138"/>
      <c r="L2242" s="138"/>
      <c r="M2242" s="138"/>
      <c r="N2242" s="138"/>
      <c r="O2242" s="138"/>
      <c r="P2242" s="138"/>
      <c r="Q2242" s="156" t="s">
        <v>40</v>
      </c>
      <c r="R2242" s="141"/>
      <c r="S2242" s="201" t="s">
        <v>6942</v>
      </c>
      <c r="T2242" s="202"/>
      <c r="U2242" s="202"/>
      <c r="V2242" s="202"/>
      <c r="W2242" s="202"/>
      <c r="X2242" s="202"/>
      <c r="Y2242" s="202"/>
      <c r="Z2242" s="202"/>
      <c r="AA2242" s="202"/>
      <c r="AB2242" s="203"/>
      <c r="AC2242" s="138" t="s">
        <v>39</v>
      </c>
      <c r="AD2242" s="138"/>
      <c r="AE2242" s="138"/>
      <c r="AF2242" s="138"/>
      <c r="AG2242" s="138"/>
      <c r="AH2242" s="138"/>
      <c r="AI2242" s="138"/>
      <c r="AJ2242" s="138"/>
      <c r="AK2242" s="138"/>
      <c r="AL2242" s="138"/>
      <c r="AM2242" s="138"/>
      <c r="AN2242" s="138"/>
      <c r="AO2242" s="138"/>
      <c r="AP2242" s="138"/>
      <c r="AQ2242" s="156" t="s">
        <v>40</v>
      </c>
      <c r="AR2242" s="141"/>
      <c r="AS2242" s="201" t="s">
        <v>6942</v>
      </c>
      <c r="AT2242" s="202"/>
      <c r="AU2242" s="202"/>
      <c r="AV2242" s="202"/>
      <c r="AW2242" s="202"/>
      <c r="AX2242" s="202"/>
      <c r="AY2242" s="202"/>
      <c r="AZ2242" s="202"/>
      <c r="BA2242" s="202"/>
      <c r="BB2242" s="203"/>
    </row>
    <row r="2243" spans="1:54" ht="14.25" customHeight="1" x14ac:dyDescent="0.55000000000000004">
      <c r="A2243" s="59"/>
      <c r="C2243" s="138"/>
      <c r="D2243" s="138"/>
      <c r="E2243" s="138"/>
      <c r="F2243" s="138"/>
      <c r="G2243" s="138"/>
      <c r="H2243" s="138"/>
      <c r="I2243" s="138"/>
      <c r="J2243" s="138"/>
      <c r="K2243" s="138"/>
      <c r="L2243" s="138"/>
      <c r="M2243" s="138"/>
      <c r="N2243" s="138"/>
      <c r="O2243" s="138"/>
      <c r="P2243" s="138"/>
      <c r="Q2243" s="142"/>
      <c r="R2243" s="143"/>
      <c r="S2243" s="343" t="s">
        <v>6928</v>
      </c>
      <c r="T2243" s="344"/>
      <c r="U2243" s="344"/>
      <c r="V2243" s="344"/>
      <c r="W2243" s="345"/>
      <c r="X2243" s="204"/>
      <c r="Y2243" s="205"/>
      <c r="Z2243" s="205"/>
      <c r="AA2243" s="205"/>
      <c r="AB2243" s="206"/>
      <c r="AC2243" s="138"/>
      <c r="AD2243" s="138"/>
      <c r="AE2243" s="138"/>
      <c r="AF2243" s="138"/>
      <c r="AG2243" s="138"/>
      <c r="AH2243" s="138"/>
      <c r="AI2243" s="138"/>
      <c r="AJ2243" s="138"/>
      <c r="AK2243" s="138"/>
      <c r="AL2243" s="138"/>
      <c r="AM2243" s="138"/>
      <c r="AN2243" s="138"/>
      <c r="AO2243" s="138"/>
      <c r="AP2243" s="138"/>
      <c r="AQ2243" s="142"/>
      <c r="AR2243" s="143"/>
      <c r="AS2243" s="343" t="s">
        <v>6928</v>
      </c>
      <c r="AT2243" s="344"/>
      <c r="AU2243" s="344"/>
      <c r="AV2243" s="344"/>
      <c r="AW2243" s="345"/>
      <c r="AX2243" s="204"/>
      <c r="AY2243" s="205"/>
      <c r="AZ2243" s="205"/>
      <c r="BA2243" s="205"/>
      <c r="BB2243" s="206"/>
    </row>
    <row r="2244" spans="1:54" ht="14.25" customHeight="1" x14ac:dyDescent="0.55000000000000004">
      <c r="A2244" s="59"/>
      <c r="C2244" s="122" t="s">
        <v>6945</v>
      </c>
      <c r="D2244" s="122"/>
      <c r="E2244" s="122"/>
      <c r="F2244" s="122"/>
      <c r="G2244" s="122"/>
      <c r="H2244" s="122"/>
      <c r="I2244" s="122"/>
      <c r="J2244" s="122"/>
      <c r="K2244" s="122"/>
      <c r="L2244" s="122"/>
      <c r="M2244" s="122"/>
      <c r="N2244" s="122"/>
      <c r="O2244" s="122"/>
      <c r="P2244" s="122"/>
      <c r="Q2244" s="140" t="str">
        <f>VLOOKUP(C2244,[1]D3_8!$B$5:$I$470,6,FALSE)&amp;""</f>
        <v/>
      </c>
      <c r="R2244" s="141"/>
      <c r="S2244" s="62"/>
      <c r="T2244" s="63"/>
      <c r="U2244" s="63"/>
      <c r="V2244" s="63"/>
      <c r="W2244" s="63"/>
      <c r="X2244" s="62"/>
      <c r="Y2244" s="63"/>
      <c r="Z2244" s="63"/>
      <c r="AA2244" s="63"/>
      <c r="AB2244" s="64"/>
      <c r="AC2244" s="122" t="s">
        <v>6946</v>
      </c>
      <c r="AD2244" s="122"/>
      <c r="AE2244" s="122"/>
      <c r="AF2244" s="122"/>
      <c r="AG2244" s="122"/>
      <c r="AH2244" s="122"/>
      <c r="AI2244" s="122"/>
      <c r="AJ2244" s="122"/>
      <c r="AK2244" s="122"/>
      <c r="AL2244" s="122"/>
      <c r="AM2244" s="122"/>
      <c r="AN2244" s="122"/>
      <c r="AO2244" s="122"/>
      <c r="AP2244" s="122"/>
      <c r="AQ2244" s="140" t="str">
        <f>VLOOKUP(AC2244,[1]D3_8!$B$5:$I$470,6,FALSE)&amp;""</f>
        <v/>
      </c>
      <c r="AR2244" s="141"/>
      <c r="AS2244" s="263"/>
      <c r="AT2244" s="263"/>
      <c r="AU2244" s="263"/>
      <c r="AV2244" s="263"/>
      <c r="AW2244" s="263"/>
      <c r="AX2244" s="156"/>
      <c r="AY2244" s="157"/>
      <c r="AZ2244" s="157"/>
      <c r="BA2244" s="157"/>
      <c r="BB2244" s="141"/>
    </row>
    <row r="2245" spans="1:54" ht="14.25" customHeight="1" x14ac:dyDescent="0.55000000000000004">
      <c r="A2245" s="59"/>
      <c r="C2245" s="122"/>
      <c r="D2245" s="122"/>
      <c r="E2245" s="122"/>
      <c r="F2245" s="122"/>
      <c r="G2245" s="122"/>
      <c r="H2245" s="122"/>
      <c r="I2245" s="122"/>
      <c r="J2245" s="122"/>
      <c r="K2245" s="122"/>
      <c r="L2245" s="122"/>
      <c r="M2245" s="122"/>
      <c r="N2245" s="122"/>
      <c r="O2245" s="122"/>
      <c r="P2245" s="122"/>
      <c r="Q2245" s="142"/>
      <c r="R2245" s="143"/>
      <c r="S2245" s="72"/>
      <c r="X2245" s="72"/>
      <c r="AB2245" s="76"/>
      <c r="AC2245" s="122"/>
      <c r="AD2245" s="122"/>
      <c r="AE2245" s="122"/>
      <c r="AF2245" s="122"/>
      <c r="AG2245" s="122"/>
      <c r="AH2245" s="122"/>
      <c r="AI2245" s="122"/>
      <c r="AJ2245" s="122"/>
      <c r="AK2245" s="122"/>
      <c r="AL2245" s="122"/>
      <c r="AM2245" s="122"/>
      <c r="AN2245" s="122"/>
      <c r="AO2245" s="122"/>
      <c r="AP2245" s="122"/>
      <c r="AQ2245" s="142"/>
      <c r="AR2245" s="143"/>
      <c r="AS2245" s="346"/>
      <c r="AT2245" s="346"/>
      <c r="AU2245" s="346"/>
      <c r="AV2245" s="346"/>
      <c r="AW2245" s="346"/>
      <c r="AX2245" s="188"/>
      <c r="AY2245" s="151"/>
      <c r="AZ2245" s="151"/>
      <c r="BA2245" s="151"/>
      <c r="BB2245" s="189"/>
    </row>
    <row r="2246" spans="1:54" ht="14.25" customHeight="1" x14ac:dyDescent="0.55000000000000004">
      <c r="A2246" s="59"/>
      <c r="C2246" s="122" t="s">
        <v>6947</v>
      </c>
      <c r="D2246" s="122"/>
      <c r="E2246" s="122"/>
      <c r="F2246" s="122"/>
      <c r="G2246" s="122"/>
      <c r="H2246" s="122"/>
      <c r="I2246" s="122"/>
      <c r="J2246" s="122"/>
      <c r="K2246" s="122"/>
      <c r="L2246" s="122"/>
      <c r="M2246" s="122"/>
      <c r="N2246" s="122"/>
      <c r="O2246" s="122"/>
      <c r="P2246" s="122"/>
      <c r="Q2246" s="140" t="str">
        <f>VLOOKUP(C2246,[1]D3_8!$B$5:$I$470,6,FALSE)&amp;""</f>
        <v/>
      </c>
      <c r="R2246" s="141"/>
      <c r="S2246" s="72"/>
      <c r="X2246" s="72"/>
      <c r="AB2246" s="76"/>
      <c r="AC2246" s="122" t="s">
        <v>6948</v>
      </c>
      <c r="AD2246" s="122"/>
      <c r="AE2246" s="122"/>
      <c r="AF2246" s="122"/>
      <c r="AG2246" s="122"/>
      <c r="AH2246" s="122"/>
      <c r="AI2246" s="122"/>
      <c r="AJ2246" s="122"/>
      <c r="AK2246" s="122"/>
      <c r="AL2246" s="122"/>
      <c r="AM2246" s="122"/>
      <c r="AN2246" s="122"/>
      <c r="AO2246" s="122"/>
      <c r="AP2246" s="122"/>
      <c r="AQ2246" s="140" t="str">
        <f>VLOOKUP(AC2246,[1]D3_8!$B$5:$I$470,6,FALSE)&amp;""</f>
        <v/>
      </c>
      <c r="AR2246" s="141"/>
      <c r="AS2246" s="346"/>
      <c r="AT2246" s="346"/>
      <c r="AU2246" s="346"/>
      <c r="AV2246" s="346"/>
      <c r="AW2246" s="346"/>
      <c r="AX2246" s="188"/>
      <c r="AY2246" s="151"/>
      <c r="AZ2246" s="151"/>
      <c r="BA2246" s="151"/>
      <c r="BB2246" s="189"/>
    </row>
    <row r="2247" spans="1:54" ht="14.25" customHeight="1" x14ac:dyDescent="0.55000000000000004">
      <c r="A2247" s="59"/>
      <c r="C2247" s="122"/>
      <c r="D2247" s="122"/>
      <c r="E2247" s="122"/>
      <c r="F2247" s="122"/>
      <c r="G2247" s="122"/>
      <c r="H2247" s="122"/>
      <c r="I2247" s="122"/>
      <c r="J2247" s="122"/>
      <c r="K2247" s="122"/>
      <c r="L2247" s="122"/>
      <c r="M2247" s="122"/>
      <c r="N2247" s="122"/>
      <c r="O2247" s="122"/>
      <c r="P2247" s="122"/>
      <c r="Q2247" s="142"/>
      <c r="R2247" s="143"/>
      <c r="S2247" s="72"/>
      <c r="X2247" s="72"/>
      <c r="AB2247" s="76"/>
      <c r="AC2247" s="122"/>
      <c r="AD2247" s="122"/>
      <c r="AE2247" s="122"/>
      <c r="AF2247" s="122"/>
      <c r="AG2247" s="122"/>
      <c r="AH2247" s="122"/>
      <c r="AI2247" s="122"/>
      <c r="AJ2247" s="122"/>
      <c r="AK2247" s="122"/>
      <c r="AL2247" s="122"/>
      <c r="AM2247" s="122"/>
      <c r="AN2247" s="122"/>
      <c r="AO2247" s="122"/>
      <c r="AP2247" s="122"/>
      <c r="AQ2247" s="142"/>
      <c r="AR2247" s="143"/>
      <c r="AS2247" s="346"/>
      <c r="AT2247" s="346"/>
      <c r="AU2247" s="346"/>
      <c r="AV2247" s="346"/>
      <c r="AW2247" s="346"/>
      <c r="AX2247" s="188"/>
      <c r="AY2247" s="151"/>
      <c r="AZ2247" s="151"/>
      <c r="BA2247" s="151"/>
      <c r="BB2247" s="189"/>
    </row>
    <row r="2248" spans="1:54" ht="14.25" customHeight="1" x14ac:dyDescent="0.55000000000000004">
      <c r="A2248" s="59"/>
      <c r="C2248" s="122" t="s">
        <v>6197</v>
      </c>
      <c r="D2248" s="122"/>
      <c r="E2248" s="122"/>
      <c r="F2248" s="122"/>
      <c r="G2248" s="122"/>
      <c r="H2248" s="122"/>
      <c r="I2248" s="122"/>
      <c r="J2248" s="122"/>
      <c r="K2248" s="122"/>
      <c r="L2248" s="122"/>
      <c r="M2248" s="122"/>
      <c r="N2248" s="122"/>
      <c r="O2248" s="122"/>
      <c r="P2248" s="122"/>
      <c r="Q2248" s="140" t="str">
        <f>VLOOKUP(C2248,[1]D3_8!$B$5:$I$470,6,FALSE)&amp;""</f>
        <v/>
      </c>
      <c r="R2248" s="141"/>
      <c r="S2248" s="72"/>
      <c r="X2248" s="72"/>
      <c r="AB2248" s="76"/>
      <c r="AC2248" s="122" t="s">
        <v>6949</v>
      </c>
      <c r="AD2248" s="122"/>
      <c r="AE2248" s="122"/>
      <c r="AF2248" s="122"/>
      <c r="AG2248" s="122"/>
      <c r="AH2248" s="122"/>
      <c r="AI2248" s="122"/>
      <c r="AJ2248" s="122"/>
      <c r="AK2248" s="122"/>
      <c r="AL2248" s="122"/>
      <c r="AM2248" s="122"/>
      <c r="AN2248" s="122"/>
      <c r="AO2248" s="122"/>
      <c r="AP2248" s="122"/>
      <c r="AQ2248" s="140" t="str">
        <f>VLOOKUP(AC2248,[1]D3_8!$B$5:$I$470,6,FALSE)&amp;""</f>
        <v/>
      </c>
      <c r="AR2248" s="141"/>
      <c r="AS2248" s="188"/>
      <c r="AT2248" s="151"/>
      <c r="AU2248" s="151"/>
      <c r="AV2248" s="151"/>
      <c r="AW2248" s="151"/>
      <c r="AX2248" s="188"/>
      <c r="AY2248" s="151"/>
      <c r="AZ2248" s="151"/>
      <c r="BA2248" s="151"/>
      <c r="BB2248" s="189"/>
    </row>
    <row r="2249" spans="1:54" ht="14.25" customHeight="1" x14ac:dyDescent="0.55000000000000004">
      <c r="A2249" s="59"/>
      <c r="C2249" s="122"/>
      <c r="D2249" s="122"/>
      <c r="E2249" s="122"/>
      <c r="F2249" s="122"/>
      <c r="G2249" s="122"/>
      <c r="H2249" s="122"/>
      <c r="I2249" s="122"/>
      <c r="J2249" s="122"/>
      <c r="K2249" s="122"/>
      <c r="L2249" s="122"/>
      <c r="M2249" s="122"/>
      <c r="N2249" s="122"/>
      <c r="O2249" s="122"/>
      <c r="P2249" s="122"/>
      <c r="Q2249" s="142"/>
      <c r="R2249" s="143"/>
      <c r="S2249" s="65"/>
      <c r="T2249" s="66"/>
      <c r="U2249" s="66"/>
      <c r="V2249" s="66"/>
      <c r="W2249" s="66"/>
      <c r="X2249" s="65"/>
      <c r="Y2249" s="66"/>
      <c r="Z2249" s="66"/>
      <c r="AA2249" s="66"/>
      <c r="AB2249" s="67"/>
      <c r="AC2249" s="122"/>
      <c r="AD2249" s="122"/>
      <c r="AE2249" s="122"/>
      <c r="AF2249" s="122"/>
      <c r="AG2249" s="122"/>
      <c r="AH2249" s="122"/>
      <c r="AI2249" s="122"/>
      <c r="AJ2249" s="122"/>
      <c r="AK2249" s="122"/>
      <c r="AL2249" s="122"/>
      <c r="AM2249" s="122"/>
      <c r="AN2249" s="122"/>
      <c r="AO2249" s="122"/>
      <c r="AP2249" s="122"/>
      <c r="AQ2249" s="142"/>
      <c r="AR2249" s="143"/>
      <c r="AS2249" s="188"/>
      <c r="AT2249" s="151"/>
      <c r="AU2249" s="151"/>
      <c r="AV2249" s="151"/>
      <c r="AW2249" s="151"/>
      <c r="AX2249" s="188"/>
      <c r="AY2249" s="151"/>
      <c r="AZ2249" s="151"/>
      <c r="BA2249" s="151"/>
      <c r="BB2249" s="189"/>
    </row>
    <row r="2250" spans="1:54" ht="14.25" customHeight="1" x14ac:dyDescent="0.55000000000000004">
      <c r="A2250" s="59"/>
      <c r="C2250" s="122" t="s">
        <v>6950</v>
      </c>
      <c r="D2250" s="122"/>
      <c r="E2250" s="122"/>
      <c r="F2250" s="122"/>
      <c r="G2250" s="122"/>
      <c r="H2250" s="122"/>
      <c r="I2250" s="122"/>
      <c r="J2250" s="122"/>
      <c r="K2250" s="122"/>
      <c r="L2250" s="122"/>
      <c r="M2250" s="122"/>
      <c r="N2250" s="122"/>
      <c r="O2250" s="122"/>
      <c r="P2250" s="122"/>
      <c r="Q2250" s="140" t="str">
        <f>VLOOKUP(C2250,[1]D3_8!$B$5:$I$470,6,FALSE)&amp;""</f>
        <v/>
      </c>
      <c r="R2250" s="141"/>
      <c r="S2250" s="138" t="s">
        <v>6927</v>
      </c>
      <c r="T2250" s="138"/>
      <c r="U2250" s="138"/>
      <c r="V2250" s="138"/>
      <c r="W2250" s="138"/>
      <c r="X2250" s="289" t="str">
        <f>VLOOKUP(C2250,[1]D3_8!$B$5:$I$470,8,FALSE)&amp;""</f>
        <v/>
      </c>
      <c r="Y2250" s="146"/>
      <c r="Z2250" s="146"/>
      <c r="AA2250" s="146"/>
      <c r="AB2250" s="141" t="s">
        <v>6190</v>
      </c>
      <c r="AC2250" s="156"/>
      <c r="AD2250" s="157"/>
      <c r="AE2250" s="157"/>
      <c r="AF2250" s="157"/>
      <c r="AG2250" s="157"/>
      <c r="AH2250" s="157"/>
      <c r="AI2250" s="157"/>
      <c r="AJ2250" s="157"/>
      <c r="AK2250" s="157"/>
      <c r="AL2250" s="157"/>
      <c r="AM2250" s="157"/>
      <c r="AN2250" s="157"/>
      <c r="AO2250" s="157"/>
      <c r="AP2250" s="141"/>
      <c r="AQ2250" s="156"/>
      <c r="AR2250" s="141"/>
      <c r="AW2250" s="76"/>
      <c r="BB2250" s="76"/>
    </row>
    <row r="2251" spans="1:54" ht="14.25" customHeight="1" x14ac:dyDescent="0.55000000000000004">
      <c r="A2251" s="59"/>
      <c r="C2251" s="122"/>
      <c r="D2251" s="122"/>
      <c r="E2251" s="122"/>
      <c r="F2251" s="122"/>
      <c r="G2251" s="122"/>
      <c r="H2251" s="122"/>
      <c r="I2251" s="122"/>
      <c r="J2251" s="122"/>
      <c r="K2251" s="122"/>
      <c r="L2251" s="122"/>
      <c r="M2251" s="122"/>
      <c r="N2251" s="122"/>
      <c r="O2251" s="122"/>
      <c r="P2251" s="122"/>
      <c r="Q2251" s="142"/>
      <c r="R2251" s="143"/>
      <c r="S2251" s="138"/>
      <c r="T2251" s="138"/>
      <c r="U2251" s="138"/>
      <c r="V2251" s="138"/>
      <c r="W2251" s="138"/>
      <c r="X2251" s="145"/>
      <c r="Y2251" s="146"/>
      <c r="Z2251" s="146"/>
      <c r="AA2251" s="146"/>
      <c r="AB2251" s="143"/>
      <c r="AC2251" s="142"/>
      <c r="AD2251" s="150"/>
      <c r="AE2251" s="150"/>
      <c r="AF2251" s="150"/>
      <c r="AG2251" s="150"/>
      <c r="AH2251" s="150"/>
      <c r="AI2251" s="150"/>
      <c r="AJ2251" s="150"/>
      <c r="AK2251" s="150"/>
      <c r="AL2251" s="150"/>
      <c r="AM2251" s="150"/>
      <c r="AN2251" s="150"/>
      <c r="AO2251" s="150"/>
      <c r="AP2251" s="143"/>
      <c r="AQ2251" s="142"/>
      <c r="AR2251" s="143"/>
      <c r="AW2251" s="67"/>
      <c r="BB2251" s="67"/>
    </row>
    <row r="2252" spans="1:54" ht="14.25" customHeight="1" x14ac:dyDescent="0.55000000000000004">
      <c r="A2252" s="59"/>
      <c r="C2252" s="122" t="s">
        <v>7704</v>
      </c>
      <c r="D2252" s="288"/>
      <c r="E2252" s="288"/>
      <c r="F2252" s="288"/>
      <c r="G2252" s="288"/>
      <c r="H2252" s="288"/>
      <c r="I2252" s="288"/>
      <c r="J2252" s="288"/>
      <c r="K2252" s="288"/>
      <c r="L2252" s="288"/>
      <c r="M2252" s="288"/>
      <c r="N2252" s="288"/>
      <c r="O2252" s="288"/>
      <c r="P2252" s="288"/>
      <c r="Q2252" s="140" t="str">
        <f>VLOOKUP(C2252,[1]D3_8!$B$5:$I$470,6,FALSE)&amp;""</f>
        <v/>
      </c>
      <c r="R2252" s="141"/>
      <c r="S2252" s="138" t="s">
        <v>6927</v>
      </c>
      <c r="T2252" s="138"/>
      <c r="U2252" s="138"/>
      <c r="V2252" s="138"/>
      <c r="W2252" s="138"/>
      <c r="X2252" s="289" t="str">
        <f>VLOOKUP(C2252,[1]D3_8!$B$5:$I$470,8,FALSE)&amp;""</f>
        <v/>
      </c>
      <c r="Y2252" s="146"/>
      <c r="Z2252" s="146"/>
      <c r="AA2252" s="146"/>
      <c r="AB2252" s="141" t="s">
        <v>6190</v>
      </c>
      <c r="AC2252" s="122" t="s">
        <v>7705</v>
      </c>
      <c r="AD2252" s="288"/>
      <c r="AE2252" s="288"/>
      <c r="AF2252" s="288"/>
      <c r="AG2252" s="288"/>
      <c r="AH2252" s="288"/>
      <c r="AI2252" s="288"/>
      <c r="AJ2252" s="288"/>
      <c r="AK2252" s="288"/>
      <c r="AL2252" s="288"/>
      <c r="AM2252" s="288"/>
      <c r="AN2252" s="288"/>
      <c r="AO2252" s="288"/>
      <c r="AP2252" s="288"/>
      <c r="AQ2252" s="140" t="str">
        <f>VLOOKUP(AC2252,[1]D3_8!$B$5:$I$470,6,FALSE)&amp;""</f>
        <v/>
      </c>
      <c r="AR2252" s="141"/>
      <c r="AS2252" s="138" t="s">
        <v>6927</v>
      </c>
      <c r="AT2252" s="138"/>
      <c r="AU2252" s="138"/>
      <c r="AV2252" s="138"/>
      <c r="AW2252" s="138"/>
      <c r="AX2252" s="289" t="str">
        <f>VLOOKUP(AC2252,[1]D3_8!$B$5:$I$470,8,FALSE)&amp;""</f>
        <v/>
      </c>
      <c r="AY2252" s="146"/>
      <c r="AZ2252" s="146"/>
      <c r="BA2252" s="146"/>
      <c r="BB2252" s="141" t="s">
        <v>6190</v>
      </c>
    </row>
    <row r="2253" spans="1:54" ht="14.25" customHeight="1" x14ac:dyDescent="0.55000000000000004">
      <c r="A2253" s="59"/>
      <c r="C2253" s="288"/>
      <c r="D2253" s="288"/>
      <c r="E2253" s="288"/>
      <c r="F2253" s="288"/>
      <c r="G2253" s="288"/>
      <c r="H2253" s="288"/>
      <c r="I2253" s="288"/>
      <c r="J2253" s="288"/>
      <c r="K2253" s="288"/>
      <c r="L2253" s="288"/>
      <c r="M2253" s="288"/>
      <c r="N2253" s="288"/>
      <c r="O2253" s="288"/>
      <c r="P2253" s="288"/>
      <c r="Q2253" s="142"/>
      <c r="R2253" s="143"/>
      <c r="S2253" s="138"/>
      <c r="T2253" s="138"/>
      <c r="U2253" s="138"/>
      <c r="V2253" s="138"/>
      <c r="W2253" s="138"/>
      <c r="X2253" s="145"/>
      <c r="Y2253" s="146"/>
      <c r="Z2253" s="146"/>
      <c r="AA2253" s="146"/>
      <c r="AB2253" s="143"/>
      <c r="AC2253" s="288"/>
      <c r="AD2253" s="288"/>
      <c r="AE2253" s="288"/>
      <c r="AF2253" s="288"/>
      <c r="AG2253" s="288"/>
      <c r="AH2253" s="288"/>
      <c r="AI2253" s="288"/>
      <c r="AJ2253" s="288"/>
      <c r="AK2253" s="288"/>
      <c r="AL2253" s="288"/>
      <c r="AM2253" s="288"/>
      <c r="AN2253" s="288"/>
      <c r="AO2253" s="288"/>
      <c r="AP2253" s="288"/>
      <c r="AQ2253" s="142"/>
      <c r="AR2253" s="143"/>
      <c r="AS2253" s="138"/>
      <c r="AT2253" s="138"/>
      <c r="AU2253" s="138"/>
      <c r="AV2253" s="138"/>
      <c r="AW2253" s="138"/>
      <c r="AX2253" s="145"/>
      <c r="AY2253" s="146"/>
      <c r="AZ2253" s="146"/>
      <c r="BA2253" s="146"/>
      <c r="BB2253" s="143"/>
    </row>
    <row r="2254" spans="1:54" ht="14.25" customHeight="1" x14ac:dyDescent="0.55000000000000004">
      <c r="A2254" s="59"/>
      <c r="C2254" s="122" t="s">
        <v>6951</v>
      </c>
      <c r="D2254" s="122"/>
      <c r="E2254" s="122"/>
      <c r="F2254" s="122"/>
      <c r="G2254" s="122"/>
      <c r="H2254" s="122"/>
      <c r="I2254" s="122"/>
      <c r="J2254" s="122"/>
      <c r="K2254" s="122"/>
      <c r="L2254" s="122"/>
      <c r="M2254" s="122"/>
      <c r="N2254" s="122"/>
      <c r="O2254" s="122"/>
      <c r="P2254" s="122"/>
      <c r="Q2254" s="140" t="str">
        <f>VLOOKUP(C2254,[1]D3_8!$B$5:$I$470,6,FALSE)&amp;""</f>
        <v/>
      </c>
      <c r="R2254" s="141"/>
      <c r="S2254" s="138"/>
      <c r="T2254" s="138"/>
      <c r="U2254" s="138"/>
      <c r="V2254" s="138"/>
      <c r="W2254" s="138"/>
      <c r="X2254" s="145"/>
      <c r="Y2254" s="146"/>
      <c r="Z2254" s="146"/>
      <c r="AA2254" s="146"/>
      <c r="AB2254" s="141"/>
      <c r="AC2254" s="156"/>
      <c r="AD2254" s="157"/>
      <c r="AE2254" s="157"/>
      <c r="AF2254" s="157"/>
      <c r="AG2254" s="157"/>
      <c r="AH2254" s="157"/>
      <c r="AI2254" s="157"/>
      <c r="AJ2254" s="157"/>
      <c r="AK2254" s="157"/>
      <c r="AL2254" s="157"/>
      <c r="AM2254" s="157"/>
      <c r="AN2254" s="157"/>
      <c r="AO2254" s="157"/>
      <c r="AP2254" s="141"/>
      <c r="AQ2254" s="156"/>
      <c r="AR2254" s="141"/>
      <c r="AS2254" s="263"/>
      <c r="AT2254" s="263"/>
      <c r="AU2254" s="263"/>
      <c r="AV2254" s="263"/>
      <c r="AW2254" s="263"/>
      <c r="AX2254" s="263"/>
      <c r="AY2254" s="263"/>
      <c r="AZ2254" s="263"/>
      <c r="BA2254" s="263"/>
      <c r="BB2254" s="263"/>
    </row>
    <row r="2255" spans="1:54" ht="14.25" customHeight="1" x14ac:dyDescent="0.55000000000000004">
      <c r="A2255" s="59"/>
      <c r="C2255" s="122"/>
      <c r="D2255" s="122"/>
      <c r="E2255" s="122"/>
      <c r="F2255" s="122"/>
      <c r="G2255" s="122"/>
      <c r="H2255" s="122"/>
      <c r="I2255" s="122"/>
      <c r="J2255" s="122"/>
      <c r="K2255" s="122"/>
      <c r="L2255" s="122"/>
      <c r="M2255" s="122"/>
      <c r="N2255" s="122"/>
      <c r="O2255" s="122"/>
      <c r="P2255" s="122"/>
      <c r="Q2255" s="142"/>
      <c r="R2255" s="143"/>
      <c r="S2255" s="138"/>
      <c r="T2255" s="138"/>
      <c r="U2255" s="138"/>
      <c r="V2255" s="138"/>
      <c r="W2255" s="138"/>
      <c r="X2255" s="145"/>
      <c r="Y2255" s="146"/>
      <c r="Z2255" s="146"/>
      <c r="AA2255" s="146"/>
      <c r="AB2255" s="143"/>
      <c r="AC2255" s="142"/>
      <c r="AD2255" s="150"/>
      <c r="AE2255" s="150"/>
      <c r="AF2255" s="150"/>
      <c r="AG2255" s="150"/>
      <c r="AH2255" s="150"/>
      <c r="AI2255" s="150"/>
      <c r="AJ2255" s="150"/>
      <c r="AK2255" s="150"/>
      <c r="AL2255" s="150"/>
      <c r="AM2255" s="150"/>
      <c r="AN2255" s="150"/>
      <c r="AO2255" s="150"/>
      <c r="AP2255" s="143"/>
      <c r="AQ2255" s="142"/>
      <c r="AR2255" s="143"/>
      <c r="AS2255" s="265"/>
      <c r="AT2255" s="265"/>
      <c r="AU2255" s="265"/>
      <c r="AV2255" s="265"/>
      <c r="AW2255" s="265"/>
      <c r="AX2255" s="265"/>
      <c r="AY2255" s="265"/>
      <c r="AZ2255" s="265"/>
      <c r="BA2255" s="265"/>
      <c r="BB2255" s="265"/>
    </row>
    <row r="2256" spans="1:54" ht="14.25" customHeight="1" x14ac:dyDescent="0.55000000000000004">
      <c r="A2256" s="59"/>
      <c r="C2256" s="122" t="s">
        <v>7706</v>
      </c>
      <c r="D2256" s="288"/>
      <c r="E2256" s="288"/>
      <c r="F2256" s="288"/>
      <c r="G2256" s="288"/>
      <c r="H2256" s="288"/>
      <c r="I2256" s="288"/>
      <c r="J2256" s="288"/>
      <c r="K2256" s="288"/>
      <c r="L2256" s="288"/>
      <c r="M2256" s="288"/>
      <c r="N2256" s="288"/>
      <c r="O2256" s="288"/>
      <c r="P2256" s="288"/>
      <c r="Q2256" s="140" t="str">
        <f>VLOOKUP(C2256,[1]D3_8!$B$5:$I$470,6,FALSE)&amp;""</f>
        <v/>
      </c>
      <c r="R2256" s="141"/>
      <c r="S2256" s="138" t="s">
        <v>6927</v>
      </c>
      <c r="T2256" s="138"/>
      <c r="U2256" s="138"/>
      <c r="V2256" s="138"/>
      <c r="W2256" s="138"/>
      <c r="X2256" s="289" t="str">
        <f>VLOOKUP(C2256,[1]D3_8!$B$5:$I$470,8,FALSE)&amp;""</f>
        <v/>
      </c>
      <c r="Y2256" s="146"/>
      <c r="Z2256" s="146"/>
      <c r="AA2256" s="146"/>
      <c r="AB2256" s="141" t="s">
        <v>6190</v>
      </c>
      <c r="AC2256" s="122" t="s">
        <v>7707</v>
      </c>
      <c r="AD2256" s="288"/>
      <c r="AE2256" s="288"/>
      <c r="AF2256" s="288"/>
      <c r="AG2256" s="288"/>
      <c r="AH2256" s="288"/>
      <c r="AI2256" s="288"/>
      <c r="AJ2256" s="288"/>
      <c r="AK2256" s="288"/>
      <c r="AL2256" s="288"/>
      <c r="AM2256" s="288"/>
      <c r="AN2256" s="288"/>
      <c r="AO2256" s="288"/>
      <c r="AP2256" s="288"/>
      <c r="AQ2256" s="140" t="str">
        <f>VLOOKUP(AC2256,[1]D3_8!$B$5:$I$470,6,FALSE)&amp;""</f>
        <v/>
      </c>
      <c r="AR2256" s="141"/>
      <c r="AS2256" s="138" t="s">
        <v>6927</v>
      </c>
      <c r="AT2256" s="138"/>
      <c r="AU2256" s="138"/>
      <c r="AV2256" s="138"/>
      <c r="AW2256" s="138"/>
      <c r="AX2256" s="289" t="str">
        <f>VLOOKUP(AC2256,[1]D3_8!$B$5:$I$470,8,FALSE)&amp;""</f>
        <v/>
      </c>
      <c r="AY2256" s="146"/>
      <c r="AZ2256" s="146"/>
      <c r="BA2256" s="146"/>
      <c r="BB2256" s="141" t="s">
        <v>6190</v>
      </c>
    </row>
    <row r="2257" spans="1:54" ht="14.25" customHeight="1" x14ac:dyDescent="0.55000000000000004">
      <c r="A2257" s="59"/>
      <c r="C2257" s="288"/>
      <c r="D2257" s="288"/>
      <c r="E2257" s="288"/>
      <c r="F2257" s="288"/>
      <c r="G2257" s="288"/>
      <c r="H2257" s="288"/>
      <c r="I2257" s="288"/>
      <c r="J2257" s="288"/>
      <c r="K2257" s="288"/>
      <c r="L2257" s="288"/>
      <c r="M2257" s="288"/>
      <c r="N2257" s="288"/>
      <c r="O2257" s="288"/>
      <c r="P2257" s="288"/>
      <c r="Q2257" s="142"/>
      <c r="R2257" s="143"/>
      <c r="S2257" s="138"/>
      <c r="T2257" s="138"/>
      <c r="U2257" s="138"/>
      <c r="V2257" s="138"/>
      <c r="W2257" s="138"/>
      <c r="X2257" s="145"/>
      <c r="Y2257" s="146"/>
      <c r="Z2257" s="146"/>
      <c r="AA2257" s="146"/>
      <c r="AB2257" s="143"/>
      <c r="AC2257" s="288"/>
      <c r="AD2257" s="288"/>
      <c r="AE2257" s="288"/>
      <c r="AF2257" s="288"/>
      <c r="AG2257" s="288"/>
      <c r="AH2257" s="288"/>
      <c r="AI2257" s="288"/>
      <c r="AJ2257" s="288"/>
      <c r="AK2257" s="288"/>
      <c r="AL2257" s="288"/>
      <c r="AM2257" s="288"/>
      <c r="AN2257" s="288"/>
      <c r="AO2257" s="288"/>
      <c r="AP2257" s="288"/>
      <c r="AQ2257" s="142"/>
      <c r="AR2257" s="143"/>
      <c r="AS2257" s="138"/>
      <c r="AT2257" s="138"/>
      <c r="AU2257" s="138"/>
      <c r="AV2257" s="138"/>
      <c r="AW2257" s="138"/>
      <c r="AX2257" s="145"/>
      <c r="AY2257" s="146"/>
      <c r="AZ2257" s="146"/>
      <c r="BA2257" s="146"/>
      <c r="BB2257" s="143"/>
    </row>
    <row r="2258" spans="1:54" ht="14.25" customHeight="1" x14ac:dyDescent="0.55000000000000004">
      <c r="A2258" s="59"/>
      <c r="C2258" s="122" t="s">
        <v>7725</v>
      </c>
      <c r="D2258" s="288"/>
      <c r="E2258" s="288"/>
      <c r="F2258" s="288"/>
      <c r="G2258" s="288"/>
      <c r="H2258" s="288"/>
      <c r="I2258" s="288"/>
      <c r="J2258" s="288"/>
      <c r="K2258" s="288"/>
      <c r="L2258" s="288"/>
      <c r="M2258" s="288"/>
      <c r="N2258" s="288"/>
      <c r="O2258" s="288"/>
      <c r="P2258" s="288"/>
      <c r="Q2258" s="140" t="str">
        <f>VLOOKUP(C2258,[1]D3_8!$B$5:$I$470,6,FALSE)&amp;""</f>
        <v/>
      </c>
      <c r="R2258" s="141"/>
      <c r="S2258" s="138" t="s">
        <v>6927</v>
      </c>
      <c r="T2258" s="138"/>
      <c r="U2258" s="138"/>
      <c r="V2258" s="138"/>
      <c r="W2258" s="138"/>
      <c r="X2258" s="289" t="str">
        <f>VLOOKUP(C2258,[1]D3_8!$B$5:$I$470,8,FALSE)&amp;""</f>
        <v/>
      </c>
      <c r="Y2258" s="146"/>
      <c r="Z2258" s="146"/>
      <c r="AA2258" s="146"/>
      <c r="AB2258" s="141" t="s">
        <v>6190</v>
      </c>
      <c r="AC2258" s="122" t="s">
        <v>7726</v>
      </c>
      <c r="AD2258" s="288"/>
      <c r="AE2258" s="288"/>
      <c r="AF2258" s="288"/>
      <c r="AG2258" s="288"/>
      <c r="AH2258" s="288"/>
      <c r="AI2258" s="288"/>
      <c r="AJ2258" s="288"/>
      <c r="AK2258" s="288"/>
      <c r="AL2258" s="288"/>
      <c r="AM2258" s="288"/>
      <c r="AN2258" s="288"/>
      <c r="AO2258" s="288"/>
      <c r="AP2258" s="288"/>
      <c r="AQ2258" s="140" t="str">
        <f>VLOOKUP(AC2258,[1]D3_8!$B$5:$I$470,6,FALSE)&amp;""</f>
        <v/>
      </c>
      <c r="AR2258" s="141"/>
      <c r="AS2258" s="138" t="s">
        <v>6927</v>
      </c>
      <c r="AT2258" s="138"/>
      <c r="AU2258" s="138"/>
      <c r="AV2258" s="138"/>
      <c r="AW2258" s="138"/>
      <c r="AX2258" s="289" t="str">
        <f>VLOOKUP(AC2258,[1]D3_8!$B$5:$I$470,8,FALSE)&amp;""</f>
        <v/>
      </c>
      <c r="AY2258" s="146"/>
      <c r="AZ2258" s="146"/>
      <c r="BA2258" s="146"/>
      <c r="BB2258" s="141" t="s">
        <v>6190</v>
      </c>
    </row>
    <row r="2259" spans="1:54" ht="14.25" customHeight="1" x14ac:dyDescent="0.55000000000000004">
      <c r="A2259" s="59"/>
      <c r="C2259" s="288"/>
      <c r="D2259" s="288"/>
      <c r="E2259" s="288"/>
      <c r="F2259" s="288"/>
      <c r="G2259" s="288"/>
      <c r="H2259" s="288"/>
      <c r="I2259" s="288"/>
      <c r="J2259" s="288"/>
      <c r="K2259" s="288"/>
      <c r="L2259" s="288"/>
      <c r="M2259" s="288"/>
      <c r="N2259" s="288"/>
      <c r="O2259" s="288"/>
      <c r="P2259" s="288"/>
      <c r="Q2259" s="188"/>
      <c r="R2259" s="189"/>
      <c r="S2259" s="138"/>
      <c r="T2259" s="138"/>
      <c r="U2259" s="138"/>
      <c r="V2259" s="138"/>
      <c r="W2259" s="138"/>
      <c r="X2259" s="145"/>
      <c r="Y2259" s="146"/>
      <c r="Z2259" s="146"/>
      <c r="AA2259" s="146"/>
      <c r="AB2259" s="189"/>
      <c r="AC2259" s="288"/>
      <c r="AD2259" s="288"/>
      <c r="AE2259" s="288"/>
      <c r="AF2259" s="288"/>
      <c r="AG2259" s="288"/>
      <c r="AH2259" s="288"/>
      <c r="AI2259" s="288"/>
      <c r="AJ2259" s="288"/>
      <c r="AK2259" s="288"/>
      <c r="AL2259" s="288"/>
      <c r="AM2259" s="288"/>
      <c r="AN2259" s="288"/>
      <c r="AO2259" s="288"/>
      <c r="AP2259" s="288"/>
      <c r="AQ2259" s="188"/>
      <c r="AR2259" s="189"/>
      <c r="AS2259" s="138"/>
      <c r="AT2259" s="138"/>
      <c r="AU2259" s="138"/>
      <c r="AV2259" s="138"/>
      <c r="AW2259" s="138"/>
      <c r="AX2259" s="145"/>
      <c r="AY2259" s="146"/>
      <c r="AZ2259" s="146"/>
      <c r="BA2259" s="146"/>
      <c r="BB2259" s="189"/>
    </row>
    <row r="2260" spans="1:54" ht="14.25" customHeight="1" x14ac:dyDescent="0.55000000000000004">
      <c r="A2260" s="59"/>
      <c r="C2260" s="288"/>
      <c r="D2260" s="288"/>
      <c r="E2260" s="288"/>
      <c r="F2260" s="288"/>
      <c r="G2260" s="288"/>
      <c r="H2260" s="288"/>
      <c r="I2260" s="288"/>
      <c r="J2260" s="288"/>
      <c r="K2260" s="288"/>
      <c r="L2260" s="288"/>
      <c r="M2260" s="288"/>
      <c r="N2260" s="288"/>
      <c r="O2260" s="288"/>
      <c r="P2260" s="288"/>
      <c r="Q2260" s="142"/>
      <c r="R2260" s="143"/>
      <c r="S2260" s="138"/>
      <c r="T2260" s="138"/>
      <c r="U2260" s="138"/>
      <c r="V2260" s="138"/>
      <c r="W2260" s="138"/>
      <c r="X2260" s="145"/>
      <c r="Y2260" s="146"/>
      <c r="Z2260" s="146"/>
      <c r="AA2260" s="146"/>
      <c r="AB2260" s="143"/>
      <c r="AC2260" s="288"/>
      <c r="AD2260" s="288"/>
      <c r="AE2260" s="288"/>
      <c r="AF2260" s="288"/>
      <c r="AG2260" s="288"/>
      <c r="AH2260" s="288"/>
      <c r="AI2260" s="288"/>
      <c r="AJ2260" s="288"/>
      <c r="AK2260" s="288"/>
      <c r="AL2260" s="288"/>
      <c r="AM2260" s="288"/>
      <c r="AN2260" s="288"/>
      <c r="AO2260" s="288"/>
      <c r="AP2260" s="288"/>
      <c r="AQ2260" s="142"/>
      <c r="AR2260" s="143"/>
      <c r="AS2260" s="138"/>
      <c r="AT2260" s="138"/>
      <c r="AU2260" s="138"/>
      <c r="AV2260" s="138"/>
      <c r="AW2260" s="138"/>
      <c r="AX2260" s="145"/>
      <c r="AY2260" s="146"/>
      <c r="AZ2260" s="146"/>
      <c r="BA2260" s="146"/>
      <c r="BB2260" s="143"/>
    </row>
    <row r="2261" spans="1:54" ht="14.25" customHeight="1" x14ac:dyDescent="0.55000000000000004">
      <c r="A2261" s="59"/>
      <c r="C2261" s="122" t="s">
        <v>6952</v>
      </c>
      <c r="D2261" s="122"/>
      <c r="E2261" s="122"/>
      <c r="F2261" s="122"/>
      <c r="G2261" s="122"/>
      <c r="H2261" s="122"/>
      <c r="I2261" s="122"/>
      <c r="J2261" s="122"/>
      <c r="K2261" s="122"/>
      <c r="L2261" s="122"/>
      <c r="M2261" s="122"/>
      <c r="N2261" s="122"/>
      <c r="O2261" s="122"/>
      <c r="P2261" s="122"/>
      <c r="Q2261" s="140" t="str">
        <f>VLOOKUP(C2261,[1]D3_8!$B$5:$I$470,6,FALSE)&amp;""</f>
        <v/>
      </c>
      <c r="R2261" s="141"/>
      <c r="S2261" s="138" t="s">
        <v>6927</v>
      </c>
      <c r="T2261" s="138"/>
      <c r="U2261" s="138"/>
      <c r="V2261" s="138"/>
      <c r="W2261" s="138"/>
      <c r="X2261" s="289" t="str">
        <f>VLOOKUP(C2261,[1]D3_8!$B$5:$I$470,8,FALSE)&amp;""</f>
        <v/>
      </c>
      <c r="Y2261" s="146"/>
      <c r="Z2261" s="146"/>
      <c r="AA2261" s="146"/>
      <c r="AB2261" s="141" t="s">
        <v>6190</v>
      </c>
      <c r="AC2261" s="122" t="s">
        <v>6953</v>
      </c>
      <c r="AD2261" s="122"/>
      <c r="AE2261" s="122"/>
      <c r="AF2261" s="122"/>
      <c r="AG2261" s="122"/>
      <c r="AH2261" s="122"/>
      <c r="AI2261" s="122"/>
      <c r="AJ2261" s="122"/>
      <c r="AK2261" s="122"/>
      <c r="AL2261" s="122"/>
      <c r="AM2261" s="122"/>
      <c r="AN2261" s="122"/>
      <c r="AO2261" s="122"/>
      <c r="AP2261" s="122"/>
      <c r="AQ2261" s="140" t="str">
        <f>VLOOKUP(AC2261,[1]D3_8!$B$5:$I$470,6,FALSE)&amp;""</f>
        <v/>
      </c>
      <c r="AR2261" s="141"/>
      <c r="AS2261" s="138" t="s">
        <v>6927</v>
      </c>
      <c r="AT2261" s="138"/>
      <c r="AU2261" s="138"/>
      <c r="AV2261" s="138"/>
      <c r="AW2261" s="138"/>
      <c r="AX2261" s="289" t="str">
        <f>VLOOKUP(AC2261,[1]D3_8!$B$5:$I$470,8,FALSE)&amp;""</f>
        <v/>
      </c>
      <c r="AY2261" s="146"/>
      <c r="AZ2261" s="146"/>
      <c r="BA2261" s="146"/>
      <c r="BB2261" s="141" t="s">
        <v>6190</v>
      </c>
    </row>
    <row r="2262" spans="1:54" ht="14.25" customHeight="1" x14ac:dyDescent="0.55000000000000004">
      <c r="A2262" s="59"/>
      <c r="C2262" s="122"/>
      <c r="D2262" s="122"/>
      <c r="E2262" s="122"/>
      <c r="F2262" s="122"/>
      <c r="G2262" s="122"/>
      <c r="H2262" s="122"/>
      <c r="I2262" s="122"/>
      <c r="J2262" s="122"/>
      <c r="K2262" s="122"/>
      <c r="L2262" s="122"/>
      <c r="M2262" s="122"/>
      <c r="N2262" s="122"/>
      <c r="O2262" s="122"/>
      <c r="P2262" s="122"/>
      <c r="Q2262" s="142"/>
      <c r="R2262" s="143"/>
      <c r="S2262" s="138"/>
      <c r="T2262" s="138"/>
      <c r="U2262" s="138"/>
      <c r="V2262" s="138"/>
      <c r="W2262" s="138"/>
      <c r="X2262" s="145"/>
      <c r="Y2262" s="146"/>
      <c r="Z2262" s="146"/>
      <c r="AA2262" s="146"/>
      <c r="AB2262" s="143"/>
      <c r="AC2262" s="122"/>
      <c r="AD2262" s="122"/>
      <c r="AE2262" s="122"/>
      <c r="AF2262" s="122"/>
      <c r="AG2262" s="122"/>
      <c r="AH2262" s="122"/>
      <c r="AI2262" s="122"/>
      <c r="AJ2262" s="122"/>
      <c r="AK2262" s="122"/>
      <c r="AL2262" s="122"/>
      <c r="AM2262" s="122"/>
      <c r="AN2262" s="122"/>
      <c r="AO2262" s="122"/>
      <c r="AP2262" s="122"/>
      <c r="AQ2262" s="142"/>
      <c r="AR2262" s="143"/>
      <c r="AS2262" s="138"/>
      <c r="AT2262" s="138"/>
      <c r="AU2262" s="138"/>
      <c r="AV2262" s="138"/>
      <c r="AW2262" s="138"/>
      <c r="AX2262" s="145"/>
      <c r="AY2262" s="146"/>
      <c r="AZ2262" s="146"/>
      <c r="BA2262" s="146"/>
      <c r="BB2262" s="143"/>
    </row>
    <row r="2263" spans="1:54" ht="14.25" customHeight="1" x14ac:dyDescent="0.55000000000000004">
      <c r="A2263" s="59"/>
      <c r="C2263" s="122" t="s">
        <v>6954</v>
      </c>
      <c r="D2263" s="122"/>
      <c r="E2263" s="122"/>
      <c r="F2263" s="122"/>
      <c r="G2263" s="122"/>
      <c r="H2263" s="122"/>
      <c r="I2263" s="122"/>
      <c r="J2263" s="122"/>
      <c r="K2263" s="122"/>
      <c r="L2263" s="122"/>
      <c r="M2263" s="122"/>
      <c r="N2263" s="122"/>
      <c r="O2263" s="122"/>
      <c r="P2263" s="122"/>
      <c r="Q2263" s="140" t="str">
        <f>VLOOKUP(C2263,[1]D3_8!$B$5:$I$470,6,FALSE)&amp;""</f>
        <v/>
      </c>
      <c r="R2263" s="141"/>
      <c r="S2263" s="138" t="s">
        <v>6927</v>
      </c>
      <c r="T2263" s="138"/>
      <c r="U2263" s="138"/>
      <c r="V2263" s="138"/>
      <c r="W2263" s="138"/>
      <c r="X2263" s="289" t="str">
        <f>VLOOKUP(C2263,[1]D3_8!$B$5:$I$470,8,FALSE)&amp;""</f>
        <v/>
      </c>
      <c r="Y2263" s="146"/>
      <c r="Z2263" s="146"/>
      <c r="AA2263" s="146"/>
      <c r="AB2263" s="141" t="s">
        <v>6190</v>
      </c>
      <c r="AC2263" s="122" t="s">
        <v>6198</v>
      </c>
      <c r="AD2263" s="122"/>
      <c r="AE2263" s="122"/>
      <c r="AF2263" s="122"/>
      <c r="AG2263" s="122"/>
      <c r="AH2263" s="122"/>
      <c r="AI2263" s="122"/>
      <c r="AJ2263" s="122"/>
      <c r="AK2263" s="122"/>
      <c r="AL2263" s="122"/>
      <c r="AM2263" s="122"/>
      <c r="AN2263" s="122"/>
      <c r="AO2263" s="122"/>
      <c r="AP2263" s="122"/>
      <c r="AQ2263" s="140" t="str">
        <f>VLOOKUP(AC2263,[1]D3_8!$B$5:$I$470,6,FALSE)&amp;""</f>
        <v/>
      </c>
      <c r="AR2263" s="141"/>
      <c r="AS2263" s="138" t="s">
        <v>6927</v>
      </c>
      <c r="AT2263" s="138"/>
      <c r="AU2263" s="138"/>
      <c r="AV2263" s="138"/>
      <c r="AW2263" s="138"/>
      <c r="AX2263" s="289" t="str">
        <f>VLOOKUP(AC2263,[1]D3_8!$B$5:$I$470,8,FALSE)&amp;""</f>
        <v/>
      </c>
      <c r="AY2263" s="146"/>
      <c r="AZ2263" s="146"/>
      <c r="BA2263" s="146"/>
      <c r="BB2263" s="141" t="s">
        <v>6190</v>
      </c>
    </row>
    <row r="2264" spans="1:54" ht="14.25" customHeight="1" x14ac:dyDescent="0.55000000000000004">
      <c r="A2264" s="59"/>
      <c r="C2264" s="122"/>
      <c r="D2264" s="122"/>
      <c r="E2264" s="122"/>
      <c r="F2264" s="122"/>
      <c r="G2264" s="122"/>
      <c r="H2264" s="122"/>
      <c r="I2264" s="122"/>
      <c r="J2264" s="122"/>
      <c r="K2264" s="122"/>
      <c r="L2264" s="122"/>
      <c r="M2264" s="122"/>
      <c r="N2264" s="122"/>
      <c r="O2264" s="122"/>
      <c r="P2264" s="122"/>
      <c r="Q2264" s="142"/>
      <c r="R2264" s="143"/>
      <c r="S2264" s="138"/>
      <c r="T2264" s="138"/>
      <c r="U2264" s="138"/>
      <c r="V2264" s="138"/>
      <c r="W2264" s="138"/>
      <c r="X2264" s="145"/>
      <c r="Y2264" s="146"/>
      <c r="Z2264" s="146"/>
      <c r="AA2264" s="146"/>
      <c r="AB2264" s="143"/>
      <c r="AC2264" s="122"/>
      <c r="AD2264" s="122"/>
      <c r="AE2264" s="122"/>
      <c r="AF2264" s="122"/>
      <c r="AG2264" s="122"/>
      <c r="AH2264" s="122"/>
      <c r="AI2264" s="122"/>
      <c r="AJ2264" s="122"/>
      <c r="AK2264" s="122"/>
      <c r="AL2264" s="122"/>
      <c r="AM2264" s="122"/>
      <c r="AN2264" s="122"/>
      <c r="AO2264" s="122"/>
      <c r="AP2264" s="122"/>
      <c r="AQ2264" s="142"/>
      <c r="AR2264" s="143"/>
      <c r="AS2264" s="138"/>
      <c r="AT2264" s="138"/>
      <c r="AU2264" s="138"/>
      <c r="AV2264" s="138"/>
      <c r="AW2264" s="138"/>
      <c r="AX2264" s="145"/>
      <c r="AY2264" s="146"/>
      <c r="AZ2264" s="146"/>
      <c r="BA2264" s="146"/>
      <c r="BB2264" s="143"/>
    </row>
    <row r="2265" spans="1:54" ht="14.25" customHeight="1" x14ac:dyDescent="0.55000000000000004">
      <c r="A2265" s="59"/>
      <c r="C2265" s="122" t="s">
        <v>6955</v>
      </c>
      <c r="D2265" s="122"/>
      <c r="E2265" s="122"/>
      <c r="F2265" s="122"/>
      <c r="G2265" s="122"/>
      <c r="H2265" s="122"/>
      <c r="I2265" s="122"/>
      <c r="J2265" s="122"/>
      <c r="K2265" s="122"/>
      <c r="L2265" s="122"/>
      <c r="M2265" s="122"/>
      <c r="N2265" s="122"/>
      <c r="O2265" s="122"/>
      <c r="P2265" s="122"/>
      <c r="Q2265" s="140" t="str">
        <f>VLOOKUP(C2265,[1]D3_8!$B$5:$I$470,6,FALSE)&amp;""</f>
        <v/>
      </c>
      <c r="R2265" s="141"/>
      <c r="S2265" s="138"/>
      <c r="T2265" s="138"/>
      <c r="U2265" s="138"/>
      <c r="V2265" s="138"/>
      <c r="W2265" s="138"/>
      <c r="X2265" s="62"/>
      <c r="Y2265" s="63"/>
      <c r="Z2265" s="63"/>
      <c r="AA2265" s="63"/>
      <c r="AB2265" s="64"/>
      <c r="AC2265" s="122" t="s">
        <v>6956</v>
      </c>
      <c r="AD2265" s="122"/>
      <c r="AE2265" s="122"/>
      <c r="AF2265" s="122"/>
      <c r="AG2265" s="122"/>
      <c r="AH2265" s="122"/>
      <c r="AI2265" s="122"/>
      <c r="AJ2265" s="122"/>
      <c r="AK2265" s="122"/>
      <c r="AL2265" s="122"/>
      <c r="AM2265" s="122"/>
      <c r="AN2265" s="122"/>
      <c r="AO2265" s="122"/>
      <c r="AP2265" s="122"/>
      <c r="AQ2265" s="140" t="str">
        <f>VLOOKUP(AC2265,[1]D3_8!$B$5:$I$470,6,FALSE)&amp;""</f>
        <v/>
      </c>
      <c r="AR2265" s="141"/>
      <c r="AS2265" s="263"/>
      <c r="AT2265" s="263"/>
      <c r="AU2265" s="263"/>
      <c r="AV2265" s="263"/>
      <c r="AW2265" s="263"/>
      <c r="AX2265" s="156"/>
      <c r="AY2265" s="157"/>
      <c r="AZ2265" s="157"/>
      <c r="BA2265" s="157"/>
      <c r="BB2265" s="141"/>
    </row>
    <row r="2266" spans="1:54" ht="14.25" customHeight="1" x14ac:dyDescent="0.55000000000000004">
      <c r="A2266" s="59"/>
      <c r="C2266" s="122"/>
      <c r="D2266" s="122"/>
      <c r="E2266" s="122"/>
      <c r="F2266" s="122"/>
      <c r="G2266" s="122"/>
      <c r="H2266" s="122"/>
      <c r="I2266" s="122"/>
      <c r="J2266" s="122"/>
      <c r="K2266" s="122"/>
      <c r="L2266" s="122"/>
      <c r="M2266" s="122"/>
      <c r="N2266" s="122"/>
      <c r="O2266" s="122"/>
      <c r="P2266" s="122"/>
      <c r="Q2266" s="142"/>
      <c r="R2266" s="143"/>
      <c r="S2266" s="138"/>
      <c r="T2266" s="138"/>
      <c r="U2266" s="138"/>
      <c r="V2266" s="138"/>
      <c r="W2266" s="138"/>
      <c r="X2266" s="65"/>
      <c r="Y2266" s="66"/>
      <c r="Z2266" s="66"/>
      <c r="AA2266" s="66"/>
      <c r="AB2266" s="67"/>
      <c r="AC2266" s="122"/>
      <c r="AD2266" s="122"/>
      <c r="AE2266" s="122"/>
      <c r="AF2266" s="122"/>
      <c r="AG2266" s="122"/>
      <c r="AH2266" s="122"/>
      <c r="AI2266" s="122"/>
      <c r="AJ2266" s="122"/>
      <c r="AK2266" s="122"/>
      <c r="AL2266" s="122"/>
      <c r="AM2266" s="122"/>
      <c r="AN2266" s="122"/>
      <c r="AO2266" s="122"/>
      <c r="AP2266" s="122"/>
      <c r="AQ2266" s="142"/>
      <c r="AR2266" s="143"/>
      <c r="AS2266" s="346"/>
      <c r="AT2266" s="346"/>
      <c r="AU2266" s="346"/>
      <c r="AV2266" s="346"/>
      <c r="AW2266" s="346"/>
      <c r="AX2266" s="188"/>
      <c r="AY2266" s="151"/>
      <c r="AZ2266" s="151"/>
      <c r="BA2266" s="151"/>
      <c r="BB2266" s="189"/>
    </row>
    <row r="2267" spans="1:54" ht="14.25" customHeight="1" x14ac:dyDescent="0.55000000000000004">
      <c r="A2267" s="59"/>
      <c r="C2267" s="122" t="s">
        <v>6957</v>
      </c>
      <c r="D2267" s="122"/>
      <c r="E2267" s="122"/>
      <c r="F2267" s="122"/>
      <c r="G2267" s="122"/>
      <c r="H2267" s="122"/>
      <c r="I2267" s="122"/>
      <c r="J2267" s="122"/>
      <c r="K2267" s="122"/>
      <c r="L2267" s="122"/>
      <c r="M2267" s="122"/>
      <c r="N2267" s="122"/>
      <c r="O2267" s="122"/>
      <c r="P2267" s="122"/>
      <c r="Q2267" s="140" t="str">
        <f>VLOOKUP(C2267,[1]D3_8!$B$5:$I$470,6,FALSE)&amp;""</f>
        <v/>
      </c>
      <c r="R2267" s="141"/>
      <c r="S2267" s="138" t="s">
        <v>6927</v>
      </c>
      <c r="T2267" s="138"/>
      <c r="U2267" s="138"/>
      <c r="V2267" s="138"/>
      <c r="W2267" s="138"/>
      <c r="X2267" s="289" t="str">
        <f>VLOOKUP(C2267,[1]D3_8!$B$5:$I$470,8,FALSE)&amp;""</f>
        <v/>
      </c>
      <c r="Y2267" s="146"/>
      <c r="Z2267" s="146"/>
      <c r="AA2267" s="146"/>
      <c r="AB2267" s="141" t="s">
        <v>6190</v>
      </c>
      <c r="AC2267" s="122" t="s">
        <v>6958</v>
      </c>
      <c r="AD2267" s="122"/>
      <c r="AE2267" s="122"/>
      <c r="AF2267" s="122"/>
      <c r="AG2267" s="122"/>
      <c r="AH2267" s="122"/>
      <c r="AI2267" s="122"/>
      <c r="AJ2267" s="122"/>
      <c r="AK2267" s="122"/>
      <c r="AL2267" s="122"/>
      <c r="AM2267" s="122"/>
      <c r="AN2267" s="122"/>
      <c r="AO2267" s="122"/>
      <c r="AP2267" s="122"/>
      <c r="AQ2267" s="140" t="str">
        <f>VLOOKUP(AC2267,[1]D3_8!$B$5:$I$470,6,FALSE)&amp;""</f>
        <v/>
      </c>
      <c r="AR2267" s="141"/>
      <c r="AS2267" s="346"/>
      <c r="AT2267" s="346"/>
      <c r="AU2267" s="346"/>
      <c r="AV2267" s="346"/>
      <c r="AW2267" s="346"/>
      <c r="AX2267" s="188"/>
      <c r="AY2267" s="151"/>
      <c r="AZ2267" s="151"/>
      <c r="BA2267" s="151"/>
      <c r="BB2267" s="189"/>
    </row>
    <row r="2268" spans="1:54" ht="14.25" customHeight="1" x14ac:dyDescent="0.55000000000000004">
      <c r="A2268" s="59"/>
      <c r="C2268" s="122"/>
      <c r="D2268" s="122"/>
      <c r="E2268" s="122"/>
      <c r="F2268" s="122"/>
      <c r="G2268" s="122"/>
      <c r="H2268" s="122"/>
      <c r="I2268" s="122"/>
      <c r="J2268" s="122"/>
      <c r="K2268" s="122"/>
      <c r="L2268" s="122"/>
      <c r="M2268" s="122"/>
      <c r="N2268" s="122"/>
      <c r="O2268" s="122"/>
      <c r="P2268" s="122"/>
      <c r="Q2268" s="142"/>
      <c r="R2268" s="143"/>
      <c r="S2268" s="138"/>
      <c r="T2268" s="138"/>
      <c r="U2268" s="138"/>
      <c r="V2268" s="138"/>
      <c r="W2268" s="138"/>
      <c r="X2268" s="145"/>
      <c r="Y2268" s="146"/>
      <c r="Z2268" s="146"/>
      <c r="AA2268" s="146"/>
      <c r="AB2268" s="143"/>
      <c r="AC2268" s="122"/>
      <c r="AD2268" s="122"/>
      <c r="AE2268" s="122"/>
      <c r="AF2268" s="122"/>
      <c r="AG2268" s="122"/>
      <c r="AH2268" s="122"/>
      <c r="AI2268" s="122"/>
      <c r="AJ2268" s="122"/>
      <c r="AK2268" s="122"/>
      <c r="AL2268" s="122"/>
      <c r="AM2268" s="122"/>
      <c r="AN2268" s="122"/>
      <c r="AO2268" s="122"/>
      <c r="AP2268" s="122"/>
      <c r="AQ2268" s="142"/>
      <c r="AR2268" s="143"/>
      <c r="AS2268" s="265"/>
      <c r="AT2268" s="265"/>
      <c r="AU2268" s="265"/>
      <c r="AV2268" s="265"/>
      <c r="AW2268" s="265"/>
      <c r="AX2268" s="142"/>
      <c r="AY2268" s="150"/>
      <c r="AZ2268" s="150"/>
      <c r="BA2268" s="150"/>
      <c r="BB2268" s="143"/>
    </row>
    <row r="2269" spans="1:54" ht="14.25" customHeight="1" x14ac:dyDescent="0.55000000000000004">
      <c r="A2269" s="59"/>
      <c r="AJ2269" s="59"/>
      <c r="AL2269" s="68"/>
    </row>
    <row r="2270" spans="1:54" ht="14.25" customHeight="1" x14ac:dyDescent="0.55000000000000004">
      <c r="A2270" s="59"/>
      <c r="B2270" s="59" t="s">
        <v>6959</v>
      </c>
      <c r="C2270" s="60"/>
      <c r="AJ2270" s="59"/>
      <c r="AL2270" s="68"/>
    </row>
    <row r="2271" spans="1:54" ht="14.25" customHeight="1" x14ac:dyDescent="0.55000000000000004">
      <c r="A2271" s="59"/>
      <c r="C2271" s="138" t="s">
        <v>39</v>
      </c>
      <c r="D2271" s="138"/>
      <c r="E2271" s="138"/>
      <c r="F2271" s="138"/>
      <c r="G2271" s="138"/>
      <c r="H2271" s="138"/>
      <c r="I2271" s="138"/>
      <c r="J2271" s="138"/>
      <c r="K2271" s="138"/>
      <c r="L2271" s="138"/>
      <c r="M2271" s="138"/>
      <c r="N2271" s="138"/>
      <c r="O2271" s="138"/>
      <c r="P2271" s="138"/>
      <c r="Q2271" s="156" t="s">
        <v>40</v>
      </c>
      <c r="R2271" s="141"/>
      <c r="S2271" s="201" t="s">
        <v>6942</v>
      </c>
      <c r="T2271" s="202"/>
      <c r="U2271" s="202"/>
      <c r="V2271" s="202"/>
      <c r="W2271" s="202"/>
      <c r="X2271" s="202"/>
      <c r="Y2271" s="202"/>
      <c r="Z2271" s="202"/>
      <c r="AA2271" s="202"/>
      <c r="AB2271" s="203"/>
      <c r="AC2271" s="138" t="s">
        <v>39</v>
      </c>
      <c r="AD2271" s="138"/>
      <c r="AE2271" s="138"/>
      <c r="AF2271" s="138"/>
      <c r="AG2271" s="138"/>
      <c r="AH2271" s="138"/>
      <c r="AI2271" s="138"/>
      <c r="AJ2271" s="138"/>
      <c r="AK2271" s="138"/>
      <c r="AL2271" s="138"/>
      <c r="AM2271" s="138"/>
      <c r="AN2271" s="138"/>
      <c r="AO2271" s="138"/>
      <c r="AP2271" s="138"/>
      <c r="AQ2271" s="156" t="s">
        <v>40</v>
      </c>
      <c r="AR2271" s="141"/>
      <c r="AS2271" s="201" t="s">
        <v>6942</v>
      </c>
      <c r="AT2271" s="202"/>
      <c r="AU2271" s="202"/>
      <c r="AV2271" s="202"/>
      <c r="AW2271" s="202"/>
      <c r="AX2271" s="202"/>
      <c r="AY2271" s="202"/>
      <c r="AZ2271" s="202"/>
      <c r="BA2271" s="202"/>
      <c r="BB2271" s="203"/>
    </row>
    <row r="2272" spans="1:54" ht="14.25" customHeight="1" x14ac:dyDescent="0.55000000000000004">
      <c r="A2272" s="59"/>
      <c r="C2272" s="138"/>
      <c r="D2272" s="138"/>
      <c r="E2272" s="138"/>
      <c r="F2272" s="138"/>
      <c r="G2272" s="138"/>
      <c r="H2272" s="138"/>
      <c r="I2272" s="138"/>
      <c r="J2272" s="138"/>
      <c r="K2272" s="138"/>
      <c r="L2272" s="138"/>
      <c r="M2272" s="138"/>
      <c r="N2272" s="138"/>
      <c r="O2272" s="138"/>
      <c r="P2272" s="138"/>
      <c r="Q2272" s="142"/>
      <c r="R2272" s="143"/>
      <c r="S2272" s="343" t="s">
        <v>6928</v>
      </c>
      <c r="T2272" s="344"/>
      <c r="U2272" s="344"/>
      <c r="V2272" s="344"/>
      <c r="W2272" s="345"/>
      <c r="X2272" s="204"/>
      <c r="Y2272" s="205"/>
      <c r="Z2272" s="205"/>
      <c r="AA2272" s="205"/>
      <c r="AB2272" s="206"/>
      <c r="AC2272" s="138"/>
      <c r="AD2272" s="138"/>
      <c r="AE2272" s="138"/>
      <c r="AF2272" s="138"/>
      <c r="AG2272" s="138"/>
      <c r="AH2272" s="138"/>
      <c r="AI2272" s="138"/>
      <c r="AJ2272" s="138"/>
      <c r="AK2272" s="138"/>
      <c r="AL2272" s="138"/>
      <c r="AM2272" s="138"/>
      <c r="AN2272" s="138"/>
      <c r="AO2272" s="138"/>
      <c r="AP2272" s="138"/>
      <c r="AQ2272" s="142"/>
      <c r="AR2272" s="143"/>
      <c r="AS2272" s="343" t="s">
        <v>6928</v>
      </c>
      <c r="AT2272" s="344"/>
      <c r="AU2272" s="344"/>
      <c r="AV2272" s="344"/>
      <c r="AW2272" s="345"/>
      <c r="AX2272" s="204"/>
      <c r="AY2272" s="205"/>
      <c r="AZ2272" s="205"/>
      <c r="BA2272" s="205"/>
      <c r="BB2272" s="206"/>
    </row>
    <row r="2273" spans="1:54" ht="14.25" customHeight="1" x14ac:dyDescent="0.55000000000000004">
      <c r="A2273" s="59"/>
      <c r="C2273" s="122" t="s">
        <v>6960</v>
      </c>
      <c r="D2273" s="122"/>
      <c r="E2273" s="122"/>
      <c r="F2273" s="122"/>
      <c r="G2273" s="122"/>
      <c r="H2273" s="122"/>
      <c r="I2273" s="122"/>
      <c r="J2273" s="122"/>
      <c r="K2273" s="122"/>
      <c r="L2273" s="122"/>
      <c r="M2273" s="122"/>
      <c r="N2273" s="122"/>
      <c r="O2273" s="122"/>
      <c r="P2273" s="122"/>
      <c r="Q2273" s="140" t="str">
        <f>VLOOKUP(C2273,[1]D3_8!$B$5:$I$470,6,FALSE)&amp;""</f>
        <v/>
      </c>
      <c r="R2273" s="141"/>
      <c r="S2273" s="62"/>
      <c r="T2273" s="63"/>
      <c r="U2273" s="63"/>
      <c r="V2273" s="63"/>
      <c r="W2273" s="64"/>
      <c r="X2273" s="62"/>
      <c r="Y2273" s="63"/>
      <c r="Z2273" s="63"/>
      <c r="AA2273" s="63"/>
      <c r="AB2273" s="64"/>
      <c r="AC2273" s="122" t="s">
        <v>6961</v>
      </c>
      <c r="AD2273" s="122"/>
      <c r="AE2273" s="122"/>
      <c r="AF2273" s="122"/>
      <c r="AG2273" s="122"/>
      <c r="AH2273" s="122"/>
      <c r="AI2273" s="122"/>
      <c r="AJ2273" s="122"/>
      <c r="AK2273" s="122"/>
      <c r="AL2273" s="122"/>
      <c r="AM2273" s="122"/>
      <c r="AN2273" s="122"/>
      <c r="AO2273" s="122"/>
      <c r="AP2273" s="122"/>
      <c r="AQ2273" s="140" t="str">
        <f>VLOOKUP(AC2273,[1]D3_8!$B$5:$I$470,6,FALSE)&amp;""</f>
        <v/>
      </c>
      <c r="AR2273" s="141"/>
      <c r="AS2273" s="263"/>
      <c r="AT2273" s="263"/>
      <c r="AU2273" s="263"/>
      <c r="AV2273" s="263"/>
      <c r="AW2273" s="263"/>
      <c r="AX2273" s="156"/>
      <c r="AY2273" s="157"/>
      <c r="AZ2273" s="157"/>
      <c r="BA2273" s="157"/>
      <c r="BB2273" s="141"/>
    </row>
    <row r="2274" spans="1:54" ht="14.25" customHeight="1" x14ac:dyDescent="0.55000000000000004">
      <c r="A2274" s="59"/>
      <c r="C2274" s="122"/>
      <c r="D2274" s="122"/>
      <c r="E2274" s="122"/>
      <c r="F2274" s="122"/>
      <c r="G2274" s="122"/>
      <c r="H2274" s="122"/>
      <c r="I2274" s="122"/>
      <c r="J2274" s="122"/>
      <c r="K2274" s="122"/>
      <c r="L2274" s="122"/>
      <c r="M2274" s="122"/>
      <c r="N2274" s="122"/>
      <c r="O2274" s="122"/>
      <c r="P2274" s="122"/>
      <c r="Q2274" s="142"/>
      <c r="R2274" s="143"/>
      <c r="S2274" s="72"/>
      <c r="W2274" s="76"/>
      <c r="X2274" s="72"/>
      <c r="AB2274" s="76"/>
      <c r="AC2274" s="122"/>
      <c r="AD2274" s="122"/>
      <c r="AE2274" s="122"/>
      <c r="AF2274" s="122"/>
      <c r="AG2274" s="122"/>
      <c r="AH2274" s="122"/>
      <c r="AI2274" s="122"/>
      <c r="AJ2274" s="122"/>
      <c r="AK2274" s="122"/>
      <c r="AL2274" s="122"/>
      <c r="AM2274" s="122"/>
      <c r="AN2274" s="122"/>
      <c r="AO2274" s="122"/>
      <c r="AP2274" s="122"/>
      <c r="AQ2274" s="142"/>
      <c r="AR2274" s="143"/>
      <c r="AS2274" s="346"/>
      <c r="AT2274" s="346"/>
      <c r="AU2274" s="346"/>
      <c r="AV2274" s="346"/>
      <c r="AW2274" s="346"/>
      <c r="AX2274" s="188"/>
      <c r="AY2274" s="151"/>
      <c r="AZ2274" s="151"/>
      <c r="BA2274" s="151"/>
      <c r="BB2274" s="189"/>
    </row>
    <row r="2275" spans="1:54" ht="14.25" customHeight="1" x14ac:dyDescent="0.55000000000000004">
      <c r="A2275" s="59"/>
      <c r="C2275" s="122" t="s">
        <v>6962</v>
      </c>
      <c r="D2275" s="122"/>
      <c r="E2275" s="122"/>
      <c r="F2275" s="122"/>
      <c r="G2275" s="122"/>
      <c r="H2275" s="122"/>
      <c r="I2275" s="122"/>
      <c r="J2275" s="122"/>
      <c r="K2275" s="122"/>
      <c r="L2275" s="122"/>
      <c r="M2275" s="122"/>
      <c r="N2275" s="122"/>
      <c r="O2275" s="122"/>
      <c r="P2275" s="122"/>
      <c r="Q2275" s="140" t="str">
        <f>VLOOKUP(C2275,[1]D3_8!$B$5:$I$470,6,FALSE)&amp;""</f>
        <v/>
      </c>
      <c r="R2275" s="141"/>
      <c r="S2275" s="72"/>
      <c r="W2275" s="76"/>
      <c r="X2275" s="72"/>
      <c r="AB2275" s="76"/>
      <c r="AC2275" s="122" t="s">
        <v>6963</v>
      </c>
      <c r="AD2275" s="122"/>
      <c r="AE2275" s="122"/>
      <c r="AF2275" s="122"/>
      <c r="AG2275" s="122"/>
      <c r="AH2275" s="122"/>
      <c r="AI2275" s="122"/>
      <c r="AJ2275" s="122"/>
      <c r="AK2275" s="122"/>
      <c r="AL2275" s="122"/>
      <c r="AM2275" s="122"/>
      <c r="AN2275" s="122"/>
      <c r="AO2275" s="122"/>
      <c r="AP2275" s="122"/>
      <c r="AQ2275" s="140" t="str">
        <f>VLOOKUP(AC2275,[1]D3_8!$B$5:$I$470,6,FALSE)&amp;""</f>
        <v/>
      </c>
      <c r="AR2275" s="141"/>
      <c r="AS2275" s="346"/>
      <c r="AT2275" s="346"/>
      <c r="AU2275" s="346"/>
      <c r="AV2275" s="346"/>
      <c r="AW2275" s="346"/>
      <c r="AX2275" s="188"/>
      <c r="AY2275" s="151"/>
      <c r="AZ2275" s="151"/>
      <c r="BA2275" s="151"/>
      <c r="BB2275" s="189"/>
    </row>
    <row r="2276" spans="1:54" ht="14.25" customHeight="1" x14ac:dyDescent="0.55000000000000004">
      <c r="A2276" s="59"/>
      <c r="C2276" s="122"/>
      <c r="D2276" s="122"/>
      <c r="E2276" s="122"/>
      <c r="F2276" s="122"/>
      <c r="G2276" s="122"/>
      <c r="H2276" s="122"/>
      <c r="I2276" s="122"/>
      <c r="J2276" s="122"/>
      <c r="K2276" s="122"/>
      <c r="L2276" s="122"/>
      <c r="M2276" s="122"/>
      <c r="N2276" s="122"/>
      <c r="O2276" s="122"/>
      <c r="P2276" s="122"/>
      <c r="Q2276" s="142"/>
      <c r="R2276" s="143"/>
      <c r="S2276" s="72"/>
      <c r="W2276" s="76"/>
      <c r="X2276" s="72"/>
      <c r="AB2276" s="76"/>
      <c r="AC2276" s="122"/>
      <c r="AD2276" s="122"/>
      <c r="AE2276" s="122"/>
      <c r="AF2276" s="122"/>
      <c r="AG2276" s="122"/>
      <c r="AH2276" s="122"/>
      <c r="AI2276" s="122"/>
      <c r="AJ2276" s="122"/>
      <c r="AK2276" s="122"/>
      <c r="AL2276" s="122"/>
      <c r="AM2276" s="122"/>
      <c r="AN2276" s="122"/>
      <c r="AO2276" s="122"/>
      <c r="AP2276" s="122"/>
      <c r="AQ2276" s="142"/>
      <c r="AR2276" s="143"/>
      <c r="AS2276" s="346"/>
      <c r="AT2276" s="346"/>
      <c r="AU2276" s="346"/>
      <c r="AV2276" s="346"/>
      <c r="AW2276" s="346"/>
      <c r="AX2276" s="188"/>
      <c r="AY2276" s="151"/>
      <c r="AZ2276" s="151"/>
      <c r="BA2276" s="151"/>
      <c r="BB2276" s="189"/>
    </row>
    <row r="2277" spans="1:54" ht="14.25" customHeight="1" x14ac:dyDescent="0.55000000000000004">
      <c r="A2277" s="59"/>
      <c r="C2277" s="122" t="s">
        <v>6199</v>
      </c>
      <c r="D2277" s="122"/>
      <c r="E2277" s="122"/>
      <c r="F2277" s="122"/>
      <c r="G2277" s="122"/>
      <c r="H2277" s="122"/>
      <c r="I2277" s="122"/>
      <c r="J2277" s="122"/>
      <c r="K2277" s="122"/>
      <c r="L2277" s="122"/>
      <c r="M2277" s="122"/>
      <c r="N2277" s="122"/>
      <c r="O2277" s="122"/>
      <c r="P2277" s="122"/>
      <c r="Q2277" s="140" t="str">
        <f>VLOOKUP(C2277,[1]D3_8!$B$5:$I$470,6,FALSE)&amp;""</f>
        <v/>
      </c>
      <c r="R2277" s="141"/>
      <c r="S2277" s="72"/>
      <c r="W2277" s="76"/>
      <c r="X2277" s="72"/>
      <c r="AB2277" s="76"/>
      <c r="AC2277" s="122" t="s">
        <v>6964</v>
      </c>
      <c r="AD2277" s="122"/>
      <c r="AE2277" s="122"/>
      <c r="AF2277" s="122"/>
      <c r="AG2277" s="122"/>
      <c r="AH2277" s="122"/>
      <c r="AI2277" s="122"/>
      <c r="AJ2277" s="122"/>
      <c r="AK2277" s="122"/>
      <c r="AL2277" s="122"/>
      <c r="AM2277" s="122"/>
      <c r="AN2277" s="122"/>
      <c r="AO2277" s="122"/>
      <c r="AP2277" s="122"/>
      <c r="AQ2277" s="140" t="str">
        <f>VLOOKUP(AC2277,[1]D3_8!$B$5:$I$470,6,FALSE)&amp;""</f>
        <v/>
      </c>
      <c r="AR2277" s="141"/>
      <c r="AS2277" s="346"/>
      <c r="AT2277" s="346"/>
      <c r="AU2277" s="346"/>
      <c r="AV2277" s="346"/>
      <c r="AW2277" s="346"/>
      <c r="AX2277" s="188"/>
      <c r="AY2277" s="151"/>
      <c r="AZ2277" s="151"/>
      <c r="BA2277" s="151"/>
      <c r="BB2277" s="189"/>
    </row>
    <row r="2278" spans="1:54" ht="14.25" customHeight="1" x14ac:dyDescent="0.55000000000000004">
      <c r="A2278" s="59"/>
      <c r="C2278" s="122"/>
      <c r="D2278" s="122"/>
      <c r="E2278" s="122"/>
      <c r="F2278" s="122"/>
      <c r="G2278" s="122"/>
      <c r="H2278" s="122"/>
      <c r="I2278" s="122"/>
      <c r="J2278" s="122"/>
      <c r="K2278" s="122"/>
      <c r="L2278" s="122"/>
      <c r="M2278" s="122"/>
      <c r="N2278" s="122"/>
      <c r="O2278" s="122"/>
      <c r="P2278" s="122"/>
      <c r="Q2278" s="142"/>
      <c r="R2278" s="143"/>
      <c r="S2278" s="72"/>
      <c r="W2278" s="76"/>
      <c r="X2278" s="72"/>
      <c r="AB2278" s="76"/>
      <c r="AC2278" s="122"/>
      <c r="AD2278" s="122"/>
      <c r="AE2278" s="122"/>
      <c r="AF2278" s="122"/>
      <c r="AG2278" s="122"/>
      <c r="AH2278" s="122"/>
      <c r="AI2278" s="122"/>
      <c r="AJ2278" s="122"/>
      <c r="AK2278" s="122"/>
      <c r="AL2278" s="122"/>
      <c r="AM2278" s="122"/>
      <c r="AN2278" s="122"/>
      <c r="AO2278" s="122"/>
      <c r="AP2278" s="122"/>
      <c r="AQ2278" s="142"/>
      <c r="AR2278" s="143"/>
      <c r="AS2278" s="346"/>
      <c r="AT2278" s="346"/>
      <c r="AU2278" s="346"/>
      <c r="AV2278" s="346"/>
      <c r="AW2278" s="346"/>
      <c r="AX2278" s="188"/>
      <c r="AY2278" s="151"/>
      <c r="AZ2278" s="151"/>
      <c r="BA2278" s="151"/>
      <c r="BB2278" s="189"/>
    </row>
    <row r="2279" spans="1:54" ht="14.25" customHeight="1" x14ac:dyDescent="0.55000000000000004">
      <c r="A2279" s="59"/>
      <c r="C2279" s="122" t="s">
        <v>6965</v>
      </c>
      <c r="D2279" s="122"/>
      <c r="E2279" s="122"/>
      <c r="F2279" s="122"/>
      <c r="G2279" s="122"/>
      <c r="H2279" s="122"/>
      <c r="I2279" s="122"/>
      <c r="J2279" s="122"/>
      <c r="K2279" s="122"/>
      <c r="L2279" s="122"/>
      <c r="M2279" s="122"/>
      <c r="N2279" s="122"/>
      <c r="O2279" s="122"/>
      <c r="P2279" s="122"/>
      <c r="Q2279" s="140" t="str">
        <f>VLOOKUP(C2279,[1]D3_8!$B$5:$I$470,6,FALSE)&amp;""</f>
        <v/>
      </c>
      <c r="R2279" s="141"/>
      <c r="S2279" s="346"/>
      <c r="T2279" s="346"/>
      <c r="U2279" s="346"/>
      <c r="V2279" s="346"/>
      <c r="W2279" s="346"/>
      <c r="X2279" s="72"/>
      <c r="AB2279" s="76"/>
      <c r="AC2279" s="122" t="s">
        <v>6966</v>
      </c>
      <c r="AD2279" s="122"/>
      <c r="AE2279" s="122"/>
      <c r="AF2279" s="122"/>
      <c r="AG2279" s="122"/>
      <c r="AH2279" s="122"/>
      <c r="AI2279" s="122"/>
      <c r="AJ2279" s="122"/>
      <c r="AK2279" s="122"/>
      <c r="AL2279" s="122"/>
      <c r="AM2279" s="122"/>
      <c r="AN2279" s="122"/>
      <c r="AO2279" s="122"/>
      <c r="AP2279" s="122"/>
      <c r="AQ2279" s="140" t="str">
        <f>VLOOKUP(AC2279,[1]D3_8!$B$5:$I$470,6,FALSE)&amp;""</f>
        <v/>
      </c>
      <c r="AR2279" s="141"/>
      <c r="AS2279" s="346"/>
      <c r="AT2279" s="346"/>
      <c r="AU2279" s="346"/>
      <c r="AV2279" s="346"/>
      <c r="AW2279" s="346"/>
      <c r="AX2279" s="188"/>
      <c r="AY2279" s="151"/>
      <c r="AZ2279" s="151"/>
      <c r="BA2279" s="151"/>
      <c r="BB2279" s="189"/>
    </row>
    <row r="2280" spans="1:54" ht="14.25" customHeight="1" x14ac:dyDescent="0.55000000000000004">
      <c r="A2280" s="59"/>
      <c r="C2280" s="122"/>
      <c r="D2280" s="122"/>
      <c r="E2280" s="122"/>
      <c r="F2280" s="122"/>
      <c r="G2280" s="122"/>
      <c r="H2280" s="122"/>
      <c r="I2280" s="122"/>
      <c r="J2280" s="122"/>
      <c r="K2280" s="122"/>
      <c r="L2280" s="122"/>
      <c r="M2280" s="122"/>
      <c r="N2280" s="122"/>
      <c r="O2280" s="122"/>
      <c r="P2280" s="122"/>
      <c r="Q2280" s="142"/>
      <c r="R2280" s="143"/>
      <c r="S2280" s="346"/>
      <c r="T2280" s="346"/>
      <c r="U2280" s="346"/>
      <c r="V2280" s="346"/>
      <c r="W2280" s="346"/>
      <c r="X2280" s="72"/>
      <c r="AB2280" s="76"/>
      <c r="AC2280" s="122"/>
      <c r="AD2280" s="122"/>
      <c r="AE2280" s="122"/>
      <c r="AF2280" s="122"/>
      <c r="AG2280" s="122"/>
      <c r="AH2280" s="122"/>
      <c r="AI2280" s="122"/>
      <c r="AJ2280" s="122"/>
      <c r="AK2280" s="122"/>
      <c r="AL2280" s="122"/>
      <c r="AM2280" s="122"/>
      <c r="AN2280" s="122"/>
      <c r="AO2280" s="122"/>
      <c r="AP2280" s="122"/>
      <c r="AQ2280" s="142"/>
      <c r="AR2280" s="143"/>
      <c r="AS2280" s="346"/>
      <c r="AT2280" s="346"/>
      <c r="AU2280" s="346"/>
      <c r="AV2280" s="346"/>
      <c r="AW2280" s="346"/>
      <c r="AX2280" s="188"/>
      <c r="AY2280" s="151"/>
      <c r="AZ2280" s="151"/>
      <c r="BA2280" s="151"/>
      <c r="BB2280" s="189"/>
    </row>
    <row r="2281" spans="1:54" ht="14.25" customHeight="1" x14ac:dyDescent="0.55000000000000004">
      <c r="A2281" s="59"/>
      <c r="C2281" s="122" t="s">
        <v>6967</v>
      </c>
      <c r="D2281" s="122"/>
      <c r="E2281" s="122"/>
      <c r="F2281" s="122"/>
      <c r="G2281" s="122"/>
      <c r="H2281" s="122"/>
      <c r="I2281" s="122"/>
      <c r="J2281" s="122"/>
      <c r="K2281" s="122"/>
      <c r="L2281" s="122"/>
      <c r="M2281" s="122"/>
      <c r="N2281" s="122"/>
      <c r="O2281" s="122"/>
      <c r="P2281" s="122"/>
      <c r="Q2281" s="140" t="str">
        <f>VLOOKUP(C2281,[1]D3_8!$B$5:$I$470,6,FALSE)&amp;""</f>
        <v/>
      </c>
      <c r="R2281" s="141"/>
      <c r="S2281" s="346"/>
      <c r="T2281" s="346"/>
      <c r="U2281" s="346"/>
      <c r="V2281" s="346"/>
      <c r="W2281" s="346"/>
      <c r="X2281" s="72"/>
      <c r="AB2281" s="76"/>
      <c r="AC2281" s="122" t="s">
        <v>6968</v>
      </c>
      <c r="AD2281" s="122"/>
      <c r="AE2281" s="122"/>
      <c r="AF2281" s="122"/>
      <c r="AG2281" s="122"/>
      <c r="AH2281" s="122"/>
      <c r="AI2281" s="122"/>
      <c r="AJ2281" s="122"/>
      <c r="AK2281" s="122"/>
      <c r="AL2281" s="122"/>
      <c r="AM2281" s="122"/>
      <c r="AN2281" s="122"/>
      <c r="AO2281" s="122"/>
      <c r="AP2281" s="122"/>
      <c r="AQ2281" s="140" t="str">
        <f>VLOOKUP(AC2281,[1]D3_8!$B$5:$I$470,6,FALSE)&amp;""</f>
        <v/>
      </c>
      <c r="AR2281" s="141"/>
      <c r="AS2281" s="346"/>
      <c r="AT2281" s="346"/>
      <c r="AU2281" s="346"/>
      <c r="AV2281" s="346"/>
      <c r="AW2281" s="346"/>
      <c r="AX2281" s="188"/>
      <c r="AY2281" s="151"/>
      <c r="AZ2281" s="151"/>
      <c r="BA2281" s="151"/>
      <c r="BB2281" s="189"/>
    </row>
    <row r="2282" spans="1:54" ht="14.25" customHeight="1" x14ac:dyDescent="0.55000000000000004">
      <c r="A2282" s="59"/>
      <c r="C2282" s="122"/>
      <c r="D2282" s="122"/>
      <c r="E2282" s="122"/>
      <c r="F2282" s="122"/>
      <c r="G2282" s="122"/>
      <c r="H2282" s="122"/>
      <c r="I2282" s="122"/>
      <c r="J2282" s="122"/>
      <c r="K2282" s="122"/>
      <c r="L2282" s="122"/>
      <c r="M2282" s="122"/>
      <c r="N2282" s="122"/>
      <c r="O2282" s="122"/>
      <c r="P2282" s="122"/>
      <c r="Q2282" s="142"/>
      <c r="R2282" s="143"/>
      <c r="S2282" s="346"/>
      <c r="T2282" s="346"/>
      <c r="U2282" s="346"/>
      <c r="V2282" s="346"/>
      <c r="W2282" s="346"/>
      <c r="X2282" s="72"/>
      <c r="AB2282" s="76"/>
      <c r="AC2282" s="122"/>
      <c r="AD2282" s="122"/>
      <c r="AE2282" s="122"/>
      <c r="AF2282" s="122"/>
      <c r="AG2282" s="122"/>
      <c r="AH2282" s="122"/>
      <c r="AI2282" s="122"/>
      <c r="AJ2282" s="122"/>
      <c r="AK2282" s="122"/>
      <c r="AL2282" s="122"/>
      <c r="AM2282" s="122"/>
      <c r="AN2282" s="122"/>
      <c r="AO2282" s="122"/>
      <c r="AP2282" s="122"/>
      <c r="AQ2282" s="142"/>
      <c r="AR2282" s="143"/>
      <c r="AS2282" s="346"/>
      <c r="AT2282" s="346"/>
      <c r="AU2282" s="346"/>
      <c r="AV2282" s="346"/>
      <c r="AW2282" s="346"/>
      <c r="AX2282" s="188"/>
      <c r="AY2282" s="151"/>
      <c r="AZ2282" s="151"/>
      <c r="BA2282" s="151"/>
      <c r="BB2282" s="189"/>
    </row>
    <row r="2283" spans="1:54" ht="14.25" customHeight="1" x14ac:dyDescent="0.55000000000000004">
      <c r="A2283" s="59"/>
      <c r="C2283" s="122" t="s">
        <v>6969</v>
      </c>
      <c r="D2283" s="122"/>
      <c r="E2283" s="122"/>
      <c r="F2283" s="122"/>
      <c r="G2283" s="122"/>
      <c r="H2283" s="122"/>
      <c r="I2283" s="122"/>
      <c r="J2283" s="122"/>
      <c r="K2283" s="122"/>
      <c r="L2283" s="122"/>
      <c r="M2283" s="122"/>
      <c r="N2283" s="122"/>
      <c r="O2283" s="122"/>
      <c r="P2283" s="122"/>
      <c r="Q2283" s="140" t="str">
        <f>VLOOKUP(C2283,[1]D3_8!$B$5:$I$470,6,FALSE)&amp;""</f>
        <v/>
      </c>
      <c r="R2283" s="141"/>
      <c r="S2283" s="346"/>
      <c r="T2283" s="346"/>
      <c r="U2283" s="346"/>
      <c r="V2283" s="346"/>
      <c r="W2283" s="346"/>
      <c r="X2283" s="72"/>
      <c r="AB2283" s="76"/>
      <c r="AC2283" s="122" t="s">
        <v>6970</v>
      </c>
      <c r="AD2283" s="122"/>
      <c r="AE2283" s="122"/>
      <c r="AF2283" s="122"/>
      <c r="AG2283" s="122"/>
      <c r="AH2283" s="122"/>
      <c r="AI2283" s="122"/>
      <c r="AJ2283" s="122"/>
      <c r="AK2283" s="122"/>
      <c r="AL2283" s="122"/>
      <c r="AM2283" s="122"/>
      <c r="AN2283" s="122"/>
      <c r="AO2283" s="122"/>
      <c r="AP2283" s="122"/>
      <c r="AQ2283" s="140" t="str">
        <f>VLOOKUP(AC2283,[1]D3_8!$B$5:$I$470,6,FALSE)&amp;""</f>
        <v/>
      </c>
      <c r="AR2283" s="141"/>
      <c r="AS2283" s="346"/>
      <c r="AT2283" s="346"/>
      <c r="AU2283" s="346"/>
      <c r="AV2283" s="346"/>
      <c r="AW2283" s="346"/>
      <c r="AX2283" s="188"/>
      <c r="AY2283" s="151"/>
      <c r="AZ2283" s="151"/>
      <c r="BA2283" s="151"/>
      <c r="BB2283" s="189"/>
    </row>
    <row r="2284" spans="1:54" ht="14.25" customHeight="1" x14ac:dyDescent="0.55000000000000004">
      <c r="A2284" s="59"/>
      <c r="C2284" s="122"/>
      <c r="D2284" s="122"/>
      <c r="E2284" s="122"/>
      <c r="F2284" s="122"/>
      <c r="G2284" s="122"/>
      <c r="H2284" s="122"/>
      <c r="I2284" s="122"/>
      <c r="J2284" s="122"/>
      <c r="K2284" s="122"/>
      <c r="L2284" s="122"/>
      <c r="M2284" s="122"/>
      <c r="N2284" s="122"/>
      <c r="O2284" s="122"/>
      <c r="P2284" s="122"/>
      <c r="Q2284" s="142"/>
      <c r="R2284" s="143"/>
      <c r="S2284" s="346"/>
      <c r="T2284" s="346"/>
      <c r="U2284" s="346"/>
      <c r="V2284" s="346"/>
      <c r="W2284" s="346"/>
      <c r="X2284" s="72"/>
      <c r="AB2284" s="76"/>
      <c r="AC2284" s="122"/>
      <c r="AD2284" s="122"/>
      <c r="AE2284" s="122"/>
      <c r="AF2284" s="122"/>
      <c r="AG2284" s="122"/>
      <c r="AH2284" s="122"/>
      <c r="AI2284" s="122"/>
      <c r="AJ2284" s="122"/>
      <c r="AK2284" s="122"/>
      <c r="AL2284" s="122"/>
      <c r="AM2284" s="122"/>
      <c r="AN2284" s="122"/>
      <c r="AO2284" s="122"/>
      <c r="AP2284" s="122"/>
      <c r="AQ2284" s="142"/>
      <c r="AR2284" s="143"/>
      <c r="AS2284" s="346"/>
      <c r="AT2284" s="346"/>
      <c r="AU2284" s="346"/>
      <c r="AV2284" s="346"/>
      <c r="AW2284" s="346"/>
      <c r="AX2284" s="188"/>
      <c r="AY2284" s="151"/>
      <c r="AZ2284" s="151"/>
      <c r="BA2284" s="151"/>
      <c r="BB2284" s="189"/>
    </row>
    <row r="2285" spans="1:54" ht="14.25" customHeight="1" x14ac:dyDescent="0.55000000000000004">
      <c r="A2285" s="59"/>
      <c r="C2285" s="122" t="s">
        <v>6971</v>
      </c>
      <c r="D2285" s="122"/>
      <c r="E2285" s="122"/>
      <c r="F2285" s="122"/>
      <c r="G2285" s="122"/>
      <c r="H2285" s="122"/>
      <c r="I2285" s="122"/>
      <c r="J2285" s="122"/>
      <c r="K2285" s="122"/>
      <c r="L2285" s="122"/>
      <c r="M2285" s="122"/>
      <c r="N2285" s="122"/>
      <c r="O2285" s="122"/>
      <c r="P2285" s="122"/>
      <c r="Q2285" s="140" t="str">
        <f>VLOOKUP(C2285,[1]D3_8!$B$5:$I$470,6,FALSE)&amp;""</f>
        <v/>
      </c>
      <c r="R2285" s="141"/>
      <c r="S2285" s="346"/>
      <c r="T2285" s="346"/>
      <c r="U2285" s="346"/>
      <c r="V2285" s="346"/>
      <c r="W2285" s="346"/>
      <c r="X2285" s="72"/>
      <c r="AB2285" s="76"/>
      <c r="AC2285" s="122" t="s">
        <v>6972</v>
      </c>
      <c r="AD2285" s="122"/>
      <c r="AE2285" s="122"/>
      <c r="AF2285" s="122"/>
      <c r="AG2285" s="122"/>
      <c r="AH2285" s="122"/>
      <c r="AI2285" s="122"/>
      <c r="AJ2285" s="122"/>
      <c r="AK2285" s="122"/>
      <c r="AL2285" s="122"/>
      <c r="AM2285" s="122"/>
      <c r="AN2285" s="122"/>
      <c r="AO2285" s="122"/>
      <c r="AP2285" s="122"/>
      <c r="AQ2285" s="140" t="str">
        <f>VLOOKUP(AC2285,[1]D3_8!$B$5:$I$470,6,FALSE)&amp;""</f>
        <v/>
      </c>
      <c r="AR2285" s="141"/>
      <c r="AS2285" s="346"/>
      <c r="AT2285" s="346"/>
      <c r="AU2285" s="346"/>
      <c r="AV2285" s="346"/>
      <c r="AW2285" s="346"/>
      <c r="AX2285" s="188"/>
      <c r="AY2285" s="151"/>
      <c r="AZ2285" s="151"/>
      <c r="BA2285" s="151"/>
      <c r="BB2285" s="189"/>
    </row>
    <row r="2286" spans="1:54" ht="14.25" customHeight="1" x14ac:dyDescent="0.55000000000000004">
      <c r="A2286" s="59"/>
      <c r="C2286" s="122"/>
      <c r="D2286" s="122"/>
      <c r="E2286" s="122"/>
      <c r="F2286" s="122"/>
      <c r="G2286" s="122"/>
      <c r="H2286" s="122"/>
      <c r="I2286" s="122"/>
      <c r="J2286" s="122"/>
      <c r="K2286" s="122"/>
      <c r="L2286" s="122"/>
      <c r="M2286" s="122"/>
      <c r="N2286" s="122"/>
      <c r="O2286" s="122"/>
      <c r="P2286" s="122"/>
      <c r="Q2286" s="142"/>
      <c r="R2286" s="143"/>
      <c r="S2286" s="346"/>
      <c r="T2286" s="346"/>
      <c r="U2286" s="346"/>
      <c r="V2286" s="346"/>
      <c r="W2286" s="346"/>
      <c r="X2286" s="72"/>
      <c r="AB2286" s="76"/>
      <c r="AC2286" s="122"/>
      <c r="AD2286" s="122"/>
      <c r="AE2286" s="122"/>
      <c r="AF2286" s="122"/>
      <c r="AG2286" s="122"/>
      <c r="AH2286" s="122"/>
      <c r="AI2286" s="122"/>
      <c r="AJ2286" s="122"/>
      <c r="AK2286" s="122"/>
      <c r="AL2286" s="122"/>
      <c r="AM2286" s="122"/>
      <c r="AN2286" s="122"/>
      <c r="AO2286" s="122"/>
      <c r="AP2286" s="122"/>
      <c r="AQ2286" s="142"/>
      <c r="AR2286" s="143"/>
      <c r="AS2286" s="346"/>
      <c r="AT2286" s="346"/>
      <c r="AU2286" s="346"/>
      <c r="AV2286" s="346"/>
      <c r="AW2286" s="346"/>
      <c r="AX2286" s="188"/>
      <c r="AY2286" s="151"/>
      <c r="AZ2286" s="151"/>
      <c r="BA2286" s="151"/>
      <c r="BB2286" s="189"/>
    </row>
    <row r="2287" spans="1:54" ht="14.25" customHeight="1" x14ac:dyDescent="0.55000000000000004">
      <c r="A2287" s="59"/>
      <c r="C2287" s="122" t="s">
        <v>6200</v>
      </c>
      <c r="D2287" s="122"/>
      <c r="E2287" s="122"/>
      <c r="F2287" s="122"/>
      <c r="G2287" s="122"/>
      <c r="H2287" s="122"/>
      <c r="I2287" s="122"/>
      <c r="J2287" s="122"/>
      <c r="K2287" s="122"/>
      <c r="L2287" s="122"/>
      <c r="M2287" s="122"/>
      <c r="N2287" s="122"/>
      <c r="O2287" s="122"/>
      <c r="P2287" s="122"/>
      <c r="Q2287" s="140" t="str">
        <f>VLOOKUP(C2287,[1]D3_8!$B$5:$I$470,6,FALSE)&amp;""</f>
        <v/>
      </c>
      <c r="R2287" s="141"/>
      <c r="S2287" s="346"/>
      <c r="T2287" s="346"/>
      <c r="U2287" s="346"/>
      <c r="V2287" s="346"/>
      <c r="W2287" s="346"/>
      <c r="X2287" s="72"/>
      <c r="AB2287" s="76"/>
      <c r="AC2287" s="122" t="s">
        <v>6973</v>
      </c>
      <c r="AD2287" s="122"/>
      <c r="AE2287" s="122"/>
      <c r="AF2287" s="122"/>
      <c r="AG2287" s="122"/>
      <c r="AH2287" s="122"/>
      <c r="AI2287" s="122"/>
      <c r="AJ2287" s="122"/>
      <c r="AK2287" s="122"/>
      <c r="AL2287" s="122"/>
      <c r="AM2287" s="122"/>
      <c r="AN2287" s="122"/>
      <c r="AO2287" s="122"/>
      <c r="AP2287" s="122"/>
      <c r="AQ2287" s="140" t="str">
        <f>VLOOKUP(AC2287,[1]D3_8!$B$5:$I$470,6,FALSE)&amp;""</f>
        <v/>
      </c>
      <c r="AR2287" s="141"/>
      <c r="AS2287" s="346"/>
      <c r="AT2287" s="346"/>
      <c r="AU2287" s="346"/>
      <c r="AV2287" s="346"/>
      <c r="AW2287" s="346"/>
      <c r="AX2287" s="188"/>
      <c r="AY2287" s="151"/>
      <c r="AZ2287" s="151"/>
      <c r="BA2287" s="151"/>
      <c r="BB2287" s="189"/>
    </row>
    <row r="2288" spans="1:54" ht="14.25" customHeight="1" x14ac:dyDescent="0.55000000000000004">
      <c r="A2288" s="59"/>
      <c r="C2288" s="122"/>
      <c r="D2288" s="122"/>
      <c r="E2288" s="122"/>
      <c r="F2288" s="122"/>
      <c r="G2288" s="122"/>
      <c r="H2288" s="122"/>
      <c r="I2288" s="122"/>
      <c r="J2288" s="122"/>
      <c r="K2288" s="122"/>
      <c r="L2288" s="122"/>
      <c r="M2288" s="122"/>
      <c r="N2288" s="122"/>
      <c r="O2288" s="122"/>
      <c r="P2288" s="122"/>
      <c r="Q2288" s="142"/>
      <c r="R2288" s="143"/>
      <c r="S2288" s="346"/>
      <c r="T2288" s="346"/>
      <c r="U2288" s="346"/>
      <c r="V2288" s="346"/>
      <c r="W2288" s="346"/>
      <c r="X2288" s="72"/>
      <c r="AB2288" s="76"/>
      <c r="AC2288" s="122"/>
      <c r="AD2288" s="122"/>
      <c r="AE2288" s="122"/>
      <c r="AF2288" s="122"/>
      <c r="AG2288" s="122"/>
      <c r="AH2288" s="122"/>
      <c r="AI2288" s="122"/>
      <c r="AJ2288" s="122"/>
      <c r="AK2288" s="122"/>
      <c r="AL2288" s="122"/>
      <c r="AM2288" s="122"/>
      <c r="AN2288" s="122"/>
      <c r="AO2288" s="122"/>
      <c r="AP2288" s="122"/>
      <c r="AQ2288" s="142"/>
      <c r="AR2288" s="143"/>
      <c r="AS2288" s="346"/>
      <c r="AT2288" s="346"/>
      <c r="AU2288" s="346"/>
      <c r="AV2288" s="346"/>
      <c r="AW2288" s="346"/>
      <c r="AX2288" s="188"/>
      <c r="AY2288" s="151"/>
      <c r="AZ2288" s="151"/>
      <c r="BA2288" s="151"/>
      <c r="BB2288" s="189"/>
    </row>
    <row r="2289" spans="1:54" ht="14.25" customHeight="1" x14ac:dyDescent="0.55000000000000004">
      <c r="A2289" s="59"/>
      <c r="C2289" s="122" t="s">
        <v>6974</v>
      </c>
      <c r="D2289" s="122"/>
      <c r="E2289" s="122"/>
      <c r="F2289" s="122"/>
      <c r="G2289" s="122"/>
      <c r="H2289" s="122"/>
      <c r="I2289" s="122"/>
      <c r="J2289" s="122"/>
      <c r="K2289" s="122"/>
      <c r="L2289" s="122"/>
      <c r="M2289" s="122"/>
      <c r="N2289" s="122"/>
      <c r="O2289" s="122"/>
      <c r="P2289" s="122"/>
      <c r="Q2289" s="140" t="str">
        <f>VLOOKUP(C2289,[1]D3_8!$B$5:$I$470,6,FALSE)&amp;""</f>
        <v/>
      </c>
      <c r="R2289" s="141"/>
      <c r="S2289" s="346"/>
      <c r="T2289" s="346"/>
      <c r="U2289" s="346"/>
      <c r="V2289" s="346"/>
      <c r="W2289" s="346"/>
      <c r="X2289" s="72"/>
      <c r="AB2289" s="76"/>
      <c r="AC2289" s="122" t="s">
        <v>6975</v>
      </c>
      <c r="AD2289" s="122"/>
      <c r="AE2289" s="122"/>
      <c r="AF2289" s="122"/>
      <c r="AG2289" s="122"/>
      <c r="AH2289" s="122"/>
      <c r="AI2289" s="122"/>
      <c r="AJ2289" s="122"/>
      <c r="AK2289" s="122"/>
      <c r="AL2289" s="122"/>
      <c r="AM2289" s="122"/>
      <c r="AN2289" s="122"/>
      <c r="AO2289" s="122"/>
      <c r="AP2289" s="122"/>
      <c r="AQ2289" s="140" t="str">
        <f>VLOOKUP(AC2289,[1]D3_8!$B$5:$I$470,6,FALSE)&amp;""</f>
        <v/>
      </c>
      <c r="AR2289" s="141"/>
      <c r="AS2289" s="346"/>
      <c r="AT2289" s="346"/>
      <c r="AU2289" s="346"/>
      <c r="AV2289" s="346"/>
      <c r="AW2289" s="346"/>
      <c r="AX2289" s="188"/>
      <c r="AY2289" s="151"/>
      <c r="AZ2289" s="151"/>
      <c r="BA2289" s="151"/>
      <c r="BB2289" s="189"/>
    </row>
    <row r="2290" spans="1:54" ht="14.25" customHeight="1" x14ac:dyDescent="0.55000000000000004">
      <c r="A2290" s="59"/>
      <c r="C2290" s="122"/>
      <c r="D2290" s="122"/>
      <c r="E2290" s="122"/>
      <c r="F2290" s="122"/>
      <c r="G2290" s="122"/>
      <c r="H2290" s="122"/>
      <c r="I2290" s="122"/>
      <c r="J2290" s="122"/>
      <c r="K2290" s="122"/>
      <c r="L2290" s="122"/>
      <c r="M2290" s="122"/>
      <c r="N2290" s="122"/>
      <c r="O2290" s="122"/>
      <c r="P2290" s="122"/>
      <c r="Q2290" s="142"/>
      <c r="R2290" s="143"/>
      <c r="S2290" s="346"/>
      <c r="T2290" s="346"/>
      <c r="U2290" s="346"/>
      <c r="V2290" s="346"/>
      <c r="W2290" s="346"/>
      <c r="X2290" s="72"/>
      <c r="AB2290" s="76"/>
      <c r="AC2290" s="122"/>
      <c r="AD2290" s="122"/>
      <c r="AE2290" s="122"/>
      <c r="AF2290" s="122"/>
      <c r="AG2290" s="122"/>
      <c r="AH2290" s="122"/>
      <c r="AI2290" s="122"/>
      <c r="AJ2290" s="122"/>
      <c r="AK2290" s="122"/>
      <c r="AL2290" s="122"/>
      <c r="AM2290" s="122"/>
      <c r="AN2290" s="122"/>
      <c r="AO2290" s="122"/>
      <c r="AP2290" s="122"/>
      <c r="AQ2290" s="142"/>
      <c r="AR2290" s="143"/>
      <c r="AS2290" s="346"/>
      <c r="AT2290" s="346"/>
      <c r="AU2290" s="346"/>
      <c r="AV2290" s="346"/>
      <c r="AW2290" s="346"/>
      <c r="AX2290" s="188"/>
      <c r="AY2290" s="151"/>
      <c r="AZ2290" s="151"/>
      <c r="BA2290" s="151"/>
      <c r="BB2290" s="189"/>
    </row>
    <row r="2291" spans="1:54" ht="14.25" customHeight="1" x14ac:dyDescent="0.55000000000000004">
      <c r="A2291" s="59"/>
      <c r="C2291" s="122" t="s">
        <v>6976</v>
      </c>
      <c r="D2291" s="122"/>
      <c r="E2291" s="122"/>
      <c r="F2291" s="122"/>
      <c r="G2291" s="122"/>
      <c r="H2291" s="122"/>
      <c r="I2291" s="122"/>
      <c r="J2291" s="122"/>
      <c r="K2291" s="122"/>
      <c r="L2291" s="122"/>
      <c r="M2291" s="122"/>
      <c r="N2291" s="122"/>
      <c r="O2291" s="122"/>
      <c r="P2291" s="122"/>
      <c r="Q2291" s="140" t="str">
        <f>VLOOKUP(C2291,[1]D3_8!$B$5:$I$470,6,FALSE)&amp;""</f>
        <v/>
      </c>
      <c r="R2291" s="141"/>
      <c r="S2291" s="346"/>
      <c r="T2291" s="346"/>
      <c r="U2291" s="346"/>
      <c r="V2291" s="346"/>
      <c r="W2291" s="346"/>
      <c r="X2291" s="72"/>
      <c r="AB2291" s="76"/>
      <c r="AC2291" s="122" t="s">
        <v>6977</v>
      </c>
      <c r="AD2291" s="122"/>
      <c r="AE2291" s="122"/>
      <c r="AF2291" s="122"/>
      <c r="AG2291" s="122"/>
      <c r="AH2291" s="122"/>
      <c r="AI2291" s="122"/>
      <c r="AJ2291" s="122"/>
      <c r="AK2291" s="122"/>
      <c r="AL2291" s="122"/>
      <c r="AM2291" s="122"/>
      <c r="AN2291" s="122"/>
      <c r="AO2291" s="122"/>
      <c r="AP2291" s="122"/>
      <c r="AQ2291" s="140" t="str">
        <f>VLOOKUP(AC2291,[1]D3_8!$B$5:$I$470,6,FALSE)&amp;""</f>
        <v/>
      </c>
      <c r="AR2291" s="141"/>
      <c r="AS2291" s="346"/>
      <c r="AT2291" s="346"/>
      <c r="AU2291" s="346"/>
      <c r="AV2291" s="346"/>
      <c r="AW2291" s="346"/>
      <c r="AX2291" s="188"/>
      <c r="AY2291" s="151"/>
      <c r="AZ2291" s="151"/>
      <c r="BA2291" s="151"/>
      <c r="BB2291" s="189"/>
    </row>
    <row r="2292" spans="1:54" ht="14.25" customHeight="1" x14ac:dyDescent="0.55000000000000004">
      <c r="A2292" s="59"/>
      <c r="C2292" s="122"/>
      <c r="D2292" s="122"/>
      <c r="E2292" s="122"/>
      <c r="F2292" s="122"/>
      <c r="G2292" s="122"/>
      <c r="H2292" s="122"/>
      <c r="I2292" s="122"/>
      <c r="J2292" s="122"/>
      <c r="K2292" s="122"/>
      <c r="L2292" s="122"/>
      <c r="M2292" s="122"/>
      <c r="N2292" s="122"/>
      <c r="O2292" s="122"/>
      <c r="P2292" s="122"/>
      <c r="Q2292" s="142"/>
      <c r="R2292" s="143"/>
      <c r="S2292" s="346"/>
      <c r="T2292" s="346"/>
      <c r="U2292" s="346"/>
      <c r="V2292" s="346"/>
      <c r="W2292" s="346"/>
      <c r="X2292" s="72"/>
      <c r="AB2292" s="76"/>
      <c r="AC2292" s="264"/>
      <c r="AD2292" s="264"/>
      <c r="AE2292" s="264"/>
      <c r="AF2292" s="264"/>
      <c r="AG2292" s="264"/>
      <c r="AH2292" s="264"/>
      <c r="AI2292" s="264"/>
      <c r="AJ2292" s="264"/>
      <c r="AK2292" s="264"/>
      <c r="AL2292" s="264"/>
      <c r="AM2292" s="264"/>
      <c r="AN2292" s="264"/>
      <c r="AO2292" s="264"/>
      <c r="AP2292" s="264"/>
      <c r="AQ2292" s="142"/>
      <c r="AR2292" s="143"/>
      <c r="AS2292" s="265"/>
      <c r="AT2292" s="265"/>
      <c r="AU2292" s="265"/>
      <c r="AV2292" s="265"/>
      <c r="AW2292" s="265"/>
      <c r="AX2292" s="188"/>
      <c r="AY2292" s="151"/>
      <c r="AZ2292" s="151"/>
      <c r="BA2292" s="151"/>
      <c r="BB2292" s="189"/>
    </row>
    <row r="2293" spans="1:54" ht="14.25" customHeight="1" x14ac:dyDescent="0.55000000000000004">
      <c r="A2293" s="59"/>
      <c r="C2293" s="122" t="s">
        <v>6978</v>
      </c>
      <c r="D2293" s="122"/>
      <c r="E2293" s="122"/>
      <c r="F2293" s="122"/>
      <c r="G2293" s="122"/>
      <c r="H2293" s="122"/>
      <c r="I2293" s="122"/>
      <c r="J2293" s="122"/>
      <c r="K2293" s="122"/>
      <c r="L2293" s="122"/>
      <c r="M2293" s="122"/>
      <c r="N2293" s="122"/>
      <c r="O2293" s="122"/>
      <c r="P2293" s="122"/>
      <c r="Q2293" s="140" t="str">
        <f>VLOOKUP(C2293,[1]D3_8!$B$5:$I$470,6,FALSE)&amp;""</f>
        <v/>
      </c>
      <c r="R2293" s="141"/>
      <c r="S2293" s="346"/>
      <c r="T2293" s="346"/>
      <c r="U2293" s="346"/>
      <c r="V2293" s="346"/>
      <c r="W2293" s="346"/>
      <c r="X2293" s="72"/>
      <c r="AB2293" s="76"/>
      <c r="AC2293" s="71"/>
      <c r="AD2293" s="82"/>
      <c r="AE2293" s="82"/>
      <c r="AF2293" s="82"/>
      <c r="AG2293" s="82"/>
      <c r="AH2293" s="82"/>
      <c r="AI2293" s="82"/>
      <c r="AJ2293" s="82"/>
      <c r="AK2293" s="82"/>
      <c r="AL2293" s="82"/>
      <c r="AM2293" s="82"/>
      <c r="AN2293" s="82"/>
      <c r="AO2293" s="82"/>
      <c r="AP2293" s="82"/>
      <c r="AQ2293" s="63"/>
      <c r="AR2293" s="63"/>
      <c r="AS2293" s="63"/>
      <c r="AT2293" s="63"/>
      <c r="AU2293" s="63"/>
      <c r="AV2293" s="63"/>
      <c r="AW2293" s="63"/>
      <c r="AX2293" s="63"/>
      <c r="AY2293" s="63"/>
      <c r="AZ2293" s="63"/>
      <c r="BA2293" s="63"/>
      <c r="BB2293" s="63"/>
    </row>
    <row r="2294" spans="1:54" ht="14.25" customHeight="1" x14ac:dyDescent="0.55000000000000004">
      <c r="A2294" s="59"/>
      <c r="C2294" s="122"/>
      <c r="D2294" s="122"/>
      <c r="E2294" s="122"/>
      <c r="F2294" s="122"/>
      <c r="G2294" s="122"/>
      <c r="H2294" s="122"/>
      <c r="I2294" s="122"/>
      <c r="J2294" s="122"/>
      <c r="K2294" s="122"/>
      <c r="L2294" s="122"/>
      <c r="M2294" s="122"/>
      <c r="N2294" s="122"/>
      <c r="O2294" s="122"/>
      <c r="P2294" s="122"/>
      <c r="Q2294" s="142"/>
      <c r="R2294" s="143"/>
      <c r="S2294" s="265"/>
      <c r="T2294" s="265"/>
      <c r="U2294" s="265"/>
      <c r="V2294" s="265"/>
      <c r="W2294" s="265"/>
      <c r="X2294" s="65"/>
      <c r="Y2294" s="66"/>
      <c r="Z2294" s="66"/>
      <c r="AA2294" s="66"/>
      <c r="AB2294" s="67"/>
      <c r="AC2294" s="89"/>
      <c r="AD2294" s="83"/>
      <c r="AE2294" s="83"/>
      <c r="AF2294" s="83"/>
      <c r="AG2294" s="83"/>
      <c r="AH2294" s="83"/>
      <c r="AI2294" s="83"/>
      <c r="AJ2294" s="83"/>
      <c r="AK2294" s="83"/>
      <c r="AL2294" s="83"/>
      <c r="AM2294" s="83"/>
      <c r="AN2294" s="83"/>
      <c r="AO2294" s="83"/>
      <c r="AP2294" s="83"/>
    </row>
    <row r="2295" spans="1:54" ht="14.25" customHeight="1" x14ac:dyDescent="0.55000000000000004">
      <c r="A2295" s="59"/>
      <c r="AJ2295" s="59"/>
      <c r="AL2295" s="68"/>
    </row>
    <row r="2296" spans="1:54" ht="14.25" customHeight="1" x14ac:dyDescent="0.55000000000000004">
      <c r="A2296" s="59"/>
      <c r="B2296" s="59" t="s">
        <v>6979</v>
      </c>
      <c r="AJ2296" s="59"/>
      <c r="AL2296" s="68"/>
    </row>
    <row r="2297" spans="1:54" ht="14.25" customHeight="1" x14ac:dyDescent="0.55000000000000004">
      <c r="A2297" s="59"/>
      <c r="C2297" s="138" t="s">
        <v>39</v>
      </c>
      <c r="D2297" s="138"/>
      <c r="E2297" s="138"/>
      <c r="F2297" s="138"/>
      <c r="G2297" s="138"/>
      <c r="H2297" s="138"/>
      <c r="I2297" s="138"/>
      <c r="J2297" s="138"/>
      <c r="K2297" s="138"/>
      <c r="L2297" s="138"/>
      <c r="M2297" s="138"/>
      <c r="N2297" s="138"/>
      <c r="O2297" s="138"/>
      <c r="P2297" s="138"/>
      <c r="Q2297" s="156" t="s">
        <v>40</v>
      </c>
      <c r="R2297" s="141"/>
      <c r="S2297" s="201" t="s">
        <v>6942</v>
      </c>
      <c r="T2297" s="202"/>
      <c r="U2297" s="202"/>
      <c r="V2297" s="202"/>
      <c r="W2297" s="202"/>
      <c r="X2297" s="202"/>
      <c r="Y2297" s="202"/>
      <c r="Z2297" s="202"/>
      <c r="AA2297" s="202"/>
      <c r="AB2297" s="203"/>
      <c r="AC2297" s="138" t="s">
        <v>39</v>
      </c>
      <c r="AD2297" s="138"/>
      <c r="AE2297" s="138"/>
      <c r="AF2297" s="138"/>
      <c r="AG2297" s="138"/>
      <c r="AH2297" s="138"/>
      <c r="AI2297" s="138"/>
      <c r="AJ2297" s="138"/>
      <c r="AK2297" s="138"/>
      <c r="AL2297" s="138"/>
      <c r="AM2297" s="138"/>
      <c r="AN2297" s="138"/>
      <c r="AO2297" s="138"/>
      <c r="AP2297" s="138"/>
      <c r="AQ2297" s="156" t="s">
        <v>40</v>
      </c>
      <c r="AR2297" s="141"/>
      <c r="AS2297" s="201" t="s">
        <v>6942</v>
      </c>
      <c r="AT2297" s="202"/>
      <c r="AU2297" s="202"/>
      <c r="AV2297" s="202"/>
      <c r="AW2297" s="202"/>
      <c r="AX2297" s="202"/>
      <c r="AY2297" s="202"/>
      <c r="AZ2297" s="202"/>
      <c r="BA2297" s="202"/>
      <c r="BB2297" s="203"/>
    </row>
    <row r="2298" spans="1:54" ht="14.25" customHeight="1" x14ac:dyDescent="0.55000000000000004">
      <c r="A2298" s="59"/>
      <c r="C2298" s="138"/>
      <c r="D2298" s="138"/>
      <c r="E2298" s="138"/>
      <c r="F2298" s="138"/>
      <c r="G2298" s="138"/>
      <c r="H2298" s="138"/>
      <c r="I2298" s="138"/>
      <c r="J2298" s="138"/>
      <c r="K2298" s="138"/>
      <c r="L2298" s="138"/>
      <c r="M2298" s="138"/>
      <c r="N2298" s="138"/>
      <c r="O2298" s="138"/>
      <c r="P2298" s="138"/>
      <c r="Q2298" s="142"/>
      <c r="R2298" s="143"/>
      <c r="S2298" s="343" t="s">
        <v>6928</v>
      </c>
      <c r="T2298" s="344"/>
      <c r="U2298" s="344"/>
      <c r="V2298" s="344"/>
      <c r="W2298" s="345"/>
      <c r="X2298" s="204"/>
      <c r="Y2298" s="205"/>
      <c r="Z2298" s="205"/>
      <c r="AA2298" s="205"/>
      <c r="AB2298" s="206"/>
      <c r="AC2298" s="138"/>
      <c r="AD2298" s="138"/>
      <c r="AE2298" s="138"/>
      <c r="AF2298" s="138"/>
      <c r="AG2298" s="138"/>
      <c r="AH2298" s="138"/>
      <c r="AI2298" s="138"/>
      <c r="AJ2298" s="138"/>
      <c r="AK2298" s="138"/>
      <c r="AL2298" s="138"/>
      <c r="AM2298" s="138"/>
      <c r="AN2298" s="138"/>
      <c r="AO2298" s="138"/>
      <c r="AP2298" s="138"/>
      <c r="AQ2298" s="142"/>
      <c r="AR2298" s="143"/>
      <c r="AS2298" s="343" t="s">
        <v>6928</v>
      </c>
      <c r="AT2298" s="344"/>
      <c r="AU2298" s="344"/>
      <c r="AV2298" s="344"/>
      <c r="AW2298" s="345"/>
      <c r="AX2298" s="204"/>
      <c r="AY2298" s="205"/>
      <c r="AZ2298" s="205"/>
      <c r="BA2298" s="205"/>
      <c r="BB2298" s="206"/>
    </row>
    <row r="2299" spans="1:54" ht="14.25" customHeight="1" x14ac:dyDescent="0.55000000000000004">
      <c r="A2299" s="59"/>
      <c r="C2299" s="122" t="s">
        <v>6980</v>
      </c>
      <c r="D2299" s="122"/>
      <c r="E2299" s="122"/>
      <c r="F2299" s="122"/>
      <c r="G2299" s="122"/>
      <c r="H2299" s="122"/>
      <c r="I2299" s="122"/>
      <c r="J2299" s="122"/>
      <c r="K2299" s="122"/>
      <c r="L2299" s="122"/>
      <c r="M2299" s="122"/>
      <c r="N2299" s="122"/>
      <c r="O2299" s="122"/>
      <c r="P2299" s="122"/>
      <c r="Q2299" s="140" t="str">
        <f>VLOOKUP(C2299,[1]D3_8!$B$5:$I$470,6,FALSE)&amp;""</f>
        <v/>
      </c>
      <c r="R2299" s="141"/>
      <c r="S2299" s="62"/>
      <c r="T2299" s="63"/>
      <c r="U2299" s="63"/>
      <c r="V2299" s="63"/>
      <c r="W2299" s="63"/>
      <c r="X2299" s="62"/>
      <c r="Y2299" s="63"/>
      <c r="Z2299" s="63"/>
      <c r="AA2299" s="63"/>
      <c r="AB2299" s="64"/>
      <c r="AC2299" s="122" t="s">
        <v>6981</v>
      </c>
      <c r="AD2299" s="122"/>
      <c r="AE2299" s="122"/>
      <c r="AF2299" s="122"/>
      <c r="AG2299" s="122"/>
      <c r="AH2299" s="122"/>
      <c r="AI2299" s="122"/>
      <c r="AJ2299" s="122"/>
      <c r="AK2299" s="122"/>
      <c r="AL2299" s="122"/>
      <c r="AM2299" s="122"/>
      <c r="AN2299" s="122"/>
      <c r="AO2299" s="122"/>
      <c r="AP2299" s="122"/>
      <c r="AQ2299" s="140" t="str">
        <f>VLOOKUP(AC2299,[1]D3_8!$B$5:$I$470,6,FALSE)&amp;""</f>
        <v/>
      </c>
      <c r="AR2299" s="141"/>
      <c r="AS2299" s="138" t="s">
        <v>6927</v>
      </c>
      <c r="AT2299" s="138"/>
      <c r="AU2299" s="138"/>
      <c r="AV2299" s="138"/>
      <c r="AW2299" s="138"/>
      <c r="AX2299" s="289" t="str">
        <f>VLOOKUP(AC2299,[1]D3_8!$B$5:$I$470,8,FALSE)&amp;""</f>
        <v/>
      </c>
      <c r="AY2299" s="146"/>
      <c r="AZ2299" s="146"/>
      <c r="BA2299" s="146"/>
      <c r="BB2299" s="141" t="s">
        <v>6190</v>
      </c>
    </row>
    <row r="2300" spans="1:54" ht="14.25" customHeight="1" x14ac:dyDescent="0.55000000000000004">
      <c r="A2300" s="59"/>
      <c r="C2300" s="122"/>
      <c r="D2300" s="122"/>
      <c r="E2300" s="122"/>
      <c r="F2300" s="122"/>
      <c r="G2300" s="122"/>
      <c r="H2300" s="122"/>
      <c r="I2300" s="122"/>
      <c r="J2300" s="122"/>
      <c r="K2300" s="122"/>
      <c r="L2300" s="122"/>
      <c r="M2300" s="122"/>
      <c r="N2300" s="122"/>
      <c r="O2300" s="122"/>
      <c r="P2300" s="122"/>
      <c r="Q2300" s="142"/>
      <c r="R2300" s="143"/>
      <c r="S2300" s="72"/>
      <c r="X2300" s="72"/>
      <c r="AB2300" s="76"/>
      <c r="AC2300" s="122"/>
      <c r="AD2300" s="122"/>
      <c r="AE2300" s="122"/>
      <c r="AF2300" s="122"/>
      <c r="AG2300" s="122"/>
      <c r="AH2300" s="122"/>
      <c r="AI2300" s="122"/>
      <c r="AJ2300" s="122"/>
      <c r="AK2300" s="122"/>
      <c r="AL2300" s="122"/>
      <c r="AM2300" s="122"/>
      <c r="AN2300" s="122"/>
      <c r="AO2300" s="122"/>
      <c r="AP2300" s="122"/>
      <c r="AQ2300" s="142"/>
      <c r="AR2300" s="143"/>
      <c r="AS2300" s="138"/>
      <c r="AT2300" s="138"/>
      <c r="AU2300" s="138"/>
      <c r="AV2300" s="138"/>
      <c r="AW2300" s="138"/>
      <c r="AX2300" s="145"/>
      <c r="AY2300" s="146"/>
      <c r="AZ2300" s="146"/>
      <c r="BA2300" s="146"/>
      <c r="BB2300" s="143"/>
    </row>
    <row r="2301" spans="1:54" ht="14.25" customHeight="1" x14ac:dyDescent="0.55000000000000004">
      <c r="A2301" s="59"/>
      <c r="C2301" s="122" t="s">
        <v>6982</v>
      </c>
      <c r="D2301" s="122"/>
      <c r="E2301" s="122"/>
      <c r="F2301" s="122"/>
      <c r="G2301" s="122"/>
      <c r="H2301" s="122"/>
      <c r="I2301" s="122"/>
      <c r="J2301" s="122"/>
      <c r="K2301" s="122"/>
      <c r="L2301" s="122"/>
      <c r="M2301" s="122"/>
      <c r="N2301" s="122"/>
      <c r="O2301" s="122"/>
      <c r="P2301" s="122"/>
      <c r="Q2301" s="140" t="str">
        <f>VLOOKUP(C2301,[1]D3_8!$B$5:$I$470,6,FALSE)&amp;""</f>
        <v/>
      </c>
      <c r="R2301" s="141"/>
      <c r="S2301" s="138" t="s">
        <v>6927</v>
      </c>
      <c r="T2301" s="138"/>
      <c r="U2301" s="138"/>
      <c r="V2301" s="138"/>
      <c r="W2301" s="138"/>
      <c r="X2301" s="289" t="str">
        <f>VLOOKUP(C2301,[1]D3_8!$B$5:$I$470,8,FALSE)&amp;""</f>
        <v/>
      </c>
      <c r="Y2301" s="146"/>
      <c r="Z2301" s="146"/>
      <c r="AA2301" s="146"/>
      <c r="AB2301" s="141" t="s">
        <v>6190</v>
      </c>
      <c r="AC2301" s="122" t="s">
        <v>6983</v>
      </c>
      <c r="AD2301" s="122"/>
      <c r="AE2301" s="122"/>
      <c r="AF2301" s="122"/>
      <c r="AG2301" s="122"/>
      <c r="AH2301" s="122"/>
      <c r="AI2301" s="122"/>
      <c r="AJ2301" s="122"/>
      <c r="AK2301" s="122"/>
      <c r="AL2301" s="122"/>
      <c r="AM2301" s="122"/>
      <c r="AN2301" s="122"/>
      <c r="AO2301" s="122"/>
      <c r="AP2301" s="122"/>
      <c r="AQ2301" s="140" t="str">
        <f>VLOOKUP(AC2301,[1]D3_8!$B$5:$I$470,6,FALSE)&amp;""</f>
        <v/>
      </c>
      <c r="AR2301" s="141"/>
      <c r="AS2301" s="138" t="s">
        <v>6927</v>
      </c>
      <c r="AT2301" s="138"/>
      <c r="AU2301" s="138"/>
      <c r="AV2301" s="138"/>
      <c r="AW2301" s="138"/>
      <c r="AX2301" s="289" t="str">
        <f>VLOOKUP(AC2301,[1]D3_8!$B$5:$I$470,8,FALSE)&amp;""</f>
        <v/>
      </c>
      <c r="AY2301" s="146"/>
      <c r="AZ2301" s="146"/>
      <c r="BA2301" s="146"/>
      <c r="BB2301" s="141" t="s">
        <v>6190</v>
      </c>
    </row>
    <row r="2302" spans="1:54" ht="14.25" customHeight="1" x14ac:dyDescent="0.55000000000000004">
      <c r="A2302" s="59"/>
      <c r="C2302" s="122"/>
      <c r="D2302" s="122"/>
      <c r="E2302" s="122"/>
      <c r="F2302" s="122"/>
      <c r="G2302" s="122"/>
      <c r="H2302" s="122"/>
      <c r="I2302" s="122"/>
      <c r="J2302" s="122"/>
      <c r="K2302" s="122"/>
      <c r="L2302" s="122"/>
      <c r="M2302" s="122"/>
      <c r="N2302" s="122"/>
      <c r="O2302" s="122"/>
      <c r="P2302" s="122"/>
      <c r="Q2302" s="142"/>
      <c r="R2302" s="143"/>
      <c r="S2302" s="138"/>
      <c r="T2302" s="138"/>
      <c r="U2302" s="138"/>
      <c r="V2302" s="138"/>
      <c r="W2302" s="138"/>
      <c r="X2302" s="145"/>
      <c r="Y2302" s="146"/>
      <c r="Z2302" s="146"/>
      <c r="AA2302" s="146"/>
      <c r="AB2302" s="143"/>
      <c r="AC2302" s="122"/>
      <c r="AD2302" s="122"/>
      <c r="AE2302" s="122"/>
      <c r="AF2302" s="122"/>
      <c r="AG2302" s="122"/>
      <c r="AH2302" s="122"/>
      <c r="AI2302" s="122"/>
      <c r="AJ2302" s="122"/>
      <c r="AK2302" s="122"/>
      <c r="AL2302" s="122"/>
      <c r="AM2302" s="122"/>
      <c r="AN2302" s="122"/>
      <c r="AO2302" s="122"/>
      <c r="AP2302" s="122"/>
      <c r="AQ2302" s="142"/>
      <c r="AR2302" s="143"/>
      <c r="AS2302" s="138"/>
      <c r="AT2302" s="138"/>
      <c r="AU2302" s="138"/>
      <c r="AV2302" s="138"/>
      <c r="AW2302" s="138"/>
      <c r="AX2302" s="145"/>
      <c r="AY2302" s="146"/>
      <c r="AZ2302" s="146"/>
      <c r="BA2302" s="146"/>
      <c r="BB2302" s="143"/>
    </row>
    <row r="2303" spans="1:54" ht="14.25" customHeight="1" x14ac:dyDescent="0.55000000000000004">
      <c r="A2303" s="59"/>
      <c r="C2303" s="122" t="s">
        <v>6201</v>
      </c>
      <c r="D2303" s="122"/>
      <c r="E2303" s="122"/>
      <c r="F2303" s="122"/>
      <c r="G2303" s="122"/>
      <c r="H2303" s="122"/>
      <c r="I2303" s="122"/>
      <c r="J2303" s="122"/>
      <c r="K2303" s="122"/>
      <c r="L2303" s="122"/>
      <c r="M2303" s="122"/>
      <c r="N2303" s="122"/>
      <c r="O2303" s="122"/>
      <c r="P2303" s="122"/>
      <c r="Q2303" s="140" t="str">
        <f>VLOOKUP(C2303,[1]D3_8!$B$5:$I$470,6,FALSE)&amp;""</f>
        <v/>
      </c>
      <c r="R2303" s="141"/>
      <c r="S2303" s="138" t="s">
        <v>6927</v>
      </c>
      <c r="T2303" s="138"/>
      <c r="U2303" s="138"/>
      <c r="V2303" s="138"/>
      <c r="W2303" s="138"/>
      <c r="X2303" s="289" t="str">
        <f>VLOOKUP(C2303,[1]D3_8!$B$5:$I$470,8,FALSE)&amp;""</f>
        <v/>
      </c>
      <c r="Y2303" s="146"/>
      <c r="Z2303" s="146"/>
      <c r="AA2303" s="146"/>
      <c r="AB2303" s="141" t="s">
        <v>6190</v>
      </c>
      <c r="AC2303" s="122" t="s">
        <v>6984</v>
      </c>
      <c r="AD2303" s="122"/>
      <c r="AE2303" s="122"/>
      <c r="AF2303" s="122"/>
      <c r="AG2303" s="122"/>
      <c r="AH2303" s="122"/>
      <c r="AI2303" s="122"/>
      <c r="AJ2303" s="122"/>
      <c r="AK2303" s="122"/>
      <c r="AL2303" s="122"/>
      <c r="AM2303" s="122"/>
      <c r="AN2303" s="122"/>
      <c r="AO2303" s="122"/>
      <c r="AP2303" s="122"/>
      <c r="AQ2303" s="140" t="str">
        <f>VLOOKUP(AC2303,[1]D3_8!$B$5:$I$470,6,FALSE)&amp;""</f>
        <v/>
      </c>
      <c r="AR2303" s="141"/>
      <c r="AS2303" s="138" t="s">
        <v>6927</v>
      </c>
      <c r="AT2303" s="138"/>
      <c r="AU2303" s="138"/>
      <c r="AV2303" s="138"/>
      <c r="AW2303" s="138"/>
      <c r="AX2303" s="289" t="str">
        <f>VLOOKUP(AC2303,[1]D3_8!$B$5:$I$470,8,FALSE)&amp;""</f>
        <v/>
      </c>
      <c r="AY2303" s="146"/>
      <c r="AZ2303" s="146"/>
      <c r="BA2303" s="146"/>
      <c r="BB2303" s="141" t="s">
        <v>6190</v>
      </c>
    </row>
    <row r="2304" spans="1:54" ht="14.25" customHeight="1" x14ac:dyDescent="0.55000000000000004">
      <c r="A2304" s="59"/>
      <c r="C2304" s="122"/>
      <c r="D2304" s="122"/>
      <c r="E2304" s="122"/>
      <c r="F2304" s="122"/>
      <c r="G2304" s="122"/>
      <c r="H2304" s="122"/>
      <c r="I2304" s="122"/>
      <c r="J2304" s="122"/>
      <c r="K2304" s="122"/>
      <c r="L2304" s="122"/>
      <c r="M2304" s="122"/>
      <c r="N2304" s="122"/>
      <c r="O2304" s="122"/>
      <c r="P2304" s="122"/>
      <c r="Q2304" s="142"/>
      <c r="R2304" s="143"/>
      <c r="S2304" s="138"/>
      <c r="T2304" s="138"/>
      <c r="U2304" s="138"/>
      <c r="V2304" s="138"/>
      <c r="W2304" s="138"/>
      <c r="X2304" s="145"/>
      <c r="Y2304" s="146"/>
      <c r="Z2304" s="146"/>
      <c r="AA2304" s="146"/>
      <c r="AB2304" s="143"/>
      <c r="AC2304" s="122"/>
      <c r="AD2304" s="122"/>
      <c r="AE2304" s="122"/>
      <c r="AF2304" s="122"/>
      <c r="AG2304" s="122"/>
      <c r="AH2304" s="122"/>
      <c r="AI2304" s="122"/>
      <c r="AJ2304" s="122"/>
      <c r="AK2304" s="122"/>
      <c r="AL2304" s="122"/>
      <c r="AM2304" s="122"/>
      <c r="AN2304" s="122"/>
      <c r="AO2304" s="122"/>
      <c r="AP2304" s="122"/>
      <c r="AQ2304" s="142"/>
      <c r="AR2304" s="143"/>
      <c r="AS2304" s="138"/>
      <c r="AT2304" s="138"/>
      <c r="AU2304" s="138"/>
      <c r="AV2304" s="138"/>
      <c r="AW2304" s="138"/>
      <c r="AX2304" s="145"/>
      <c r="AY2304" s="146"/>
      <c r="AZ2304" s="146"/>
      <c r="BA2304" s="146"/>
      <c r="BB2304" s="143"/>
    </row>
    <row r="2305" spans="1:54" ht="14.25" customHeight="1" x14ac:dyDescent="0.55000000000000004">
      <c r="A2305" s="59"/>
      <c r="C2305" s="122" t="s">
        <v>6985</v>
      </c>
      <c r="D2305" s="122"/>
      <c r="E2305" s="122"/>
      <c r="F2305" s="122"/>
      <c r="G2305" s="122"/>
      <c r="H2305" s="122"/>
      <c r="I2305" s="122"/>
      <c r="J2305" s="122"/>
      <c r="K2305" s="122"/>
      <c r="L2305" s="122"/>
      <c r="M2305" s="122"/>
      <c r="N2305" s="122"/>
      <c r="O2305" s="122"/>
      <c r="P2305" s="122"/>
      <c r="Q2305" s="140" t="str">
        <f>VLOOKUP(C2305,[1]D3_8!$B$5:$I$470,6,FALSE)&amp;""</f>
        <v/>
      </c>
      <c r="R2305" s="141"/>
      <c r="S2305" s="138" t="s">
        <v>6927</v>
      </c>
      <c r="T2305" s="138"/>
      <c r="U2305" s="138"/>
      <c r="V2305" s="138"/>
      <c r="W2305" s="138"/>
      <c r="X2305" s="289" t="str">
        <f>VLOOKUP(C2305,[1]D3_8!$B$5:$I$470,8,FALSE)&amp;""</f>
        <v/>
      </c>
      <c r="Y2305" s="146"/>
      <c r="Z2305" s="146"/>
      <c r="AA2305" s="146"/>
      <c r="AB2305" s="141" t="s">
        <v>6190</v>
      </c>
      <c r="AC2305" s="122" t="s">
        <v>6986</v>
      </c>
      <c r="AD2305" s="122"/>
      <c r="AE2305" s="122"/>
      <c r="AF2305" s="122"/>
      <c r="AG2305" s="122"/>
      <c r="AH2305" s="122"/>
      <c r="AI2305" s="122"/>
      <c r="AJ2305" s="122"/>
      <c r="AK2305" s="122"/>
      <c r="AL2305" s="122"/>
      <c r="AM2305" s="122"/>
      <c r="AN2305" s="122"/>
      <c r="AO2305" s="122"/>
      <c r="AP2305" s="122"/>
      <c r="AQ2305" s="140" t="str">
        <f>VLOOKUP(AC2305,[1]D3_8!$B$5:$I$470,6,FALSE)&amp;""</f>
        <v/>
      </c>
      <c r="AR2305" s="141"/>
      <c r="AS2305" s="156"/>
      <c r="AT2305" s="157"/>
      <c r="AU2305" s="157"/>
      <c r="AV2305" s="157"/>
      <c r="AW2305" s="141"/>
      <c r="AX2305" s="157"/>
      <c r="AY2305" s="157"/>
      <c r="AZ2305" s="157"/>
      <c r="BA2305" s="157"/>
      <c r="BB2305" s="141"/>
    </row>
    <row r="2306" spans="1:54" ht="14.25" customHeight="1" x14ac:dyDescent="0.55000000000000004">
      <c r="A2306" s="59"/>
      <c r="C2306" s="122"/>
      <c r="D2306" s="122"/>
      <c r="E2306" s="122"/>
      <c r="F2306" s="122"/>
      <c r="G2306" s="122"/>
      <c r="H2306" s="122"/>
      <c r="I2306" s="122"/>
      <c r="J2306" s="122"/>
      <c r="K2306" s="122"/>
      <c r="L2306" s="122"/>
      <c r="M2306" s="122"/>
      <c r="N2306" s="122"/>
      <c r="O2306" s="122"/>
      <c r="P2306" s="122"/>
      <c r="Q2306" s="142"/>
      <c r="R2306" s="143"/>
      <c r="S2306" s="138"/>
      <c r="T2306" s="138"/>
      <c r="U2306" s="138"/>
      <c r="V2306" s="138"/>
      <c r="W2306" s="138"/>
      <c r="X2306" s="145"/>
      <c r="Y2306" s="146"/>
      <c r="Z2306" s="146"/>
      <c r="AA2306" s="146"/>
      <c r="AB2306" s="143"/>
      <c r="AC2306" s="122"/>
      <c r="AD2306" s="122"/>
      <c r="AE2306" s="122"/>
      <c r="AF2306" s="122"/>
      <c r="AG2306" s="122"/>
      <c r="AH2306" s="122"/>
      <c r="AI2306" s="122"/>
      <c r="AJ2306" s="122"/>
      <c r="AK2306" s="122"/>
      <c r="AL2306" s="122"/>
      <c r="AM2306" s="122"/>
      <c r="AN2306" s="122"/>
      <c r="AO2306" s="122"/>
      <c r="AP2306" s="122"/>
      <c r="AQ2306" s="142"/>
      <c r="AR2306" s="143"/>
      <c r="AS2306" s="188"/>
      <c r="AT2306" s="151"/>
      <c r="AU2306" s="151"/>
      <c r="AV2306" s="151"/>
      <c r="AW2306" s="189"/>
      <c r="AX2306" s="151"/>
      <c r="AY2306" s="151"/>
      <c r="AZ2306" s="151"/>
      <c r="BA2306" s="151"/>
      <c r="BB2306" s="189"/>
    </row>
    <row r="2307" spans="1:54" ht="14.25" customHeight="1" x14ac:dyDescent="0.55000000000000004">
      <c r="A2307" s="59"/>
      <c r="C2307" s="122" t="s">
        <v>6987</v>
      </c>
      <c r="D2307" s="122"/>
      <c r="E2307" s="122"/>
      <c r="F2307" s="122"/>
      <c r="G2307" s="122"/>
      <c r="H2307" s="122"/>
      <c r="I2307" s="122"/>
      <c r="J2307" s="122"/>
      <c r="K2307" s="122"/>
      <c r="L2307" s="122"/>
      <c r="M2307" s="122"/>
      <c r="N2307" s="122"/>
      <c r="O2307" s="122"/>
      <c r="P2307" s="122"/>
      <c r="Q2307" s="140" t="str">
        <f>VLOOKUP(C2307,[1]D3_8!$B$5:$I$470,6,FALSE)&amp;""</f>
        <v/>
      </c>
      <c r="R2307" s="141"/>
      <c r="S2307" s="138"/>
      <c r="T2307" s="138"/>
      <c r="U2307" s="138"/>
      <c r="V2307" s="138"/>
      <c r="W2307" s="138"/>
      <c r="X2307" s="62"/>
      <c r="Y2307" s="63"/>
      <c r="Z2307" s="63"/>
      <c r="AA2307" s="63"/>
      <c r="AB2307" s="64"/>
      <c r="AC2307" s="122" t="s">
        <v>7708</v>
      </c>
      <c r="AD2307" s="287"/>
      <c r="AE2307" s="287"/>
      <c r="AF2307" s="287"/>
      <c r="AG2307" s="287"/>
      <c r="AH2307" s="287"/>
      <c r="AI2307" s="287"/>
      <c r="AJ2307" s="287"/>
      <c r="AK2307" s="287"/>
      <c r="AL2307" s="287"/>
      <c r="AM2307" s="287"/>
      <c r="AN2307" s="287"/>
      <c r="AO2307" s="287"/>
      <c r="AP2307" s="287"/>
      <c r="AQ2307" s="140" t="str">
        <f>VLOOKUP(AC2307,[1]D3_8!$B$5:$I$470,6,FALSE)&amp;""</f>
        <v/>
      </c>
      <c r="AR2307" s="141"/>
      <c r="AS2307" s="188"/>
      <c r="AT2307" s="151"/>
      <c r="AU2307" s="151"/>
      <c r="AV2307" s="151"/>
      <c r="AW2307" s="189"/>
      <c r="AX2307" s="188"/>
      <c r="AY2307" s="151"/>
      <c r="AZ2307" s="151"/>
      <c r="BA2307" s="151"/>
      <c r="BB2307" s="189"/>
    </row>
    <row r="2308" spans="1:54" ht="14.25" customHeight="1" x14ac:dyDescent="0.55000000000000004">
      <c r="A2308" s="59"/>
      <c r="C2308" s="122"/>
      <c r="D2308" s="122"/>
      <c r="E2308" s="122"/>
      <c r="F2308" s="122"/>
      <c r="G2308" s="122"/>
      <c r="H2308" s="122"/>
      <c r="I2308" s="122"/>
      <c r="J2308" s="122"/>
      <c r="K2308" s="122"/>
      <c r="L2308" s="122"/>
      <c r="M2308" s="122"/>
      <c r="N2308" s="122"/>
      <c r="O2308" s="122"/>
      <c r="P2308" s="122"/>
      <c r="Q2308" s="142"/>
      <c r="R2308" s="143"/>
      <c r="S2308" s="138"/>
      <c r="T2308" s="138"/>
      <c r="U2308" s="138"/>
      <c r="V2308" s="138"/>
      <c r="W2308" s="138"/>
      <c r="X2308" s="65"/>
      <c r="Y2308" s="66"/>
      <c r="Z2308" s="66"/>
      <c r="AA2308" s="66"/>
      <c r="AB2308" s="67"/>
      <c r="AC2308" s="287"/>
      <c r="AD2308" s="287"/>
      <c r="AE2308" s="287"/>
      <c r="AF2308" s="287"/>
      <c r="AG2308" s="287"/>
      <c r="AH2308" s="287"/>
      <c r="AI2308" s="287"/>
      <c r="AJ2308" s="287"/>
      <c r="AK2308" s="287"/>
      <c r="AL2308" s="287"/>
      <c r="AM2308" s="287"/>
      <c r="AN2308" s="287"/>
      <c r="AO2308" s="287"/>
      <c r="AP2308" s="287"/>
      <c r="AQ2308" s="142"/>
      <c r="AR2308" s="143"/>
      <c r="AS2308" s="142"/>
      <c r="AT2308" s="150"/>
      <c r="AU2308" s="150"/>
      <c r="AV2308" s="150"/>
      <c r="AW2308" s="143"/>
      <c r="AX2308" s="142"/>
      <c r="AY2308" s="150"/>
      <c r="AZ2308" s="150"/>
      <c r="BA2308" s="150"/>
      <c r="BB2308" s="143"/>
    </row>
    <row r="2309" spans="1:54" ht="14.25" customHeight="1" x14ac:dyDescent="0.55000000000000004">
      <c r="A2309" s="59"/>
      <c r="AJ2309" s="59"/>
      <c r="AL2309" s="68"/>
    </row>
    <row r="2310" spans="1:54" s="59" customFormat="1" ht="14.25" customHeight="1" x14ac:dyDescent="0.55000000000000004">
      <c r="B2310" s="59" t="s">
        <v>6988</v>
      </c>
      <c r="AL2310" s="68"/>
    </row>
    <row r="2311" spans="1:54" s="59" customFormat="1" ht="14.25" customHeight="1" x14ac:dyDescent="0.55000000000000004">
      <c r="C2311" s="138" t="s">
        <v>39</v>
      </c>
      <c r="D2311" s="138"/>
      <c r="E2311" s="138"/>
      <c r="F2311" s="138"/>
      <c r="G2311" s="138"/>
      <c r="H2311" s="138"/>
      <c r="I2311" s="138"/>
      <c r="J2311" s="138"/>
      <c r="K2311" s="138"/>
      <c r="L2311" s="138"/>
      <c r="M2311" s="138"/>
      <c r="N2311" s="138"/>
      <c r="O2311" s="138"/>
      <c r="P2311" s="138"/>
      <c r="Q2311" s="156" t="s">
        <v>40</v>
      </c>
      <c r="R2311" s="141"/>
      <c r="S2311" s="201" t="s">
        <v>6942</v>
      </c>
      <c r="T2311" s="202"/>
      <c r="U2311" s="202"/>
      <c r="V2311" s="202"/>
      <c r="W2311" s="202"/>
      <c r="X2311" s="202"/>
      <c r="Y2311" s="202"/>
      <c r="Z2311" s="202"/>
      <c r="AA2311" s="202"/>
      <c r="AB2311" s="203"/>
      <c r="AC2311" s="138" t="s">
        <v>39</v>
      </c>
      <c r="AD2311" s="138"/>
      <c r="AE2311" s="138"/>
      <c r="AF2311" s="138"/>
      <c r="AG2311" s="138"/>
      <c r="AH2311" s="138"/>
      <c r="AI2311" s="138"/>
      <c r="AJ2311" s="138"/>
      <c r="AK2311" s="138"/>
      <c r="AL2311" s="138"/>
      <c r="AM2311" s="138"/>
      <c r="AN2311" s="138"/>
      <c r="AO2311" s="138"/>
      <c r="AP2311" s="138"/>
      <c r="AQ2311" s="156" t="s">
        <v>40</v>
      </c>
      <c r="AR2311" s="141"/>
      <c r="AS2311" s="201" t="s">
        <v>6942</v>
      </c>
      <c r="AT2311" s="202"/>
      <c r="AU2311" s="202"/>
      <c r="AV2311" s="202"/>
      <c r="AW2311" s="202"/>
      <c r="AX2311" s="202"/>
      <c r="AY2311" s="202"/>
      <c r="AZ2311" s="202"/>
      <c r="BA2311" s="202"/>
      <c r="BB2311" s="203"/>
    </row>
    <row r="2312" spans="1:54" s="59" customFormat="1" ht="14.25" customHeight="1" x14ac:dyDescent="0.55000000000000004">
      <c r="C2312" s="138"/>
      <c r="D2312" s="138"/>
      <c r="E2312" s="138"/>
      <c r="F2312" s="138"/>
      <c r="G2312" s="138"/>
      <c r="H2312" s="138"/>
      <c r="I2312" s="138"/>
      <c r="J2312" s="138"/>
      <c r="K2312" s="138"/>
      <c r="L2312" s="138"/>
      <c r="M2312" s="138"/>
      <c r="N2312" s="138"/>
      <c r="O2312" s="138"/>
      <c r="P2312" s="138"/>
      <c r="Q2312" s="142"/>
      <c r="R2312" s="143"/>
      <c r="S2312" s="343" t="s">
        <v>6928</v>
      </c>
      <c r="T2312" s="344"/>
      <c r="U2312" s="344"/>
      <c r="V2312" s="344"/>
      <c r="W2312" s="345"/>
      <c r="X2312" s="204"/>
      <c r="Y2312" s="205"/>
      <c r="Z2312" s="205"/>
      <c r="AA2312" s="205"/>
      <c r="AB2312" s="206"/>
      <c r="AC2312" s="138"/>
      <c r="AD2312" s="138"/>
      <c r="AE2312" s="138"/>
      <c r="AF2312" s="138"/>
      <c r="AG2312" s="138"/>
      <c r="AH2312" s="138"/>
      <c r="AI2312" s="138"/>
      <c r="AJ2312" s="138"/>
      <c r="AK2312" s="138"/>
      <c r="AL2312" s="138"/>
      <c r="AM2312" s="138"/>
      <c r="AN2312" s="138"/>
      <c r="AO2312" s="138"/>
      <c r="AP2312" s="138"/>
      <c r="AQ2312" s="142"/>
      <c r="AR2312" s="143"/>
      <c r="AS2312" s="343" t="s">
        <v>6928</v>
      </c>
      <c r="AT2312" s="344"/>
      <c r="AU2312" s="344"/>
      <c r="AV2312" s="344"/>
      <c r="AW2312" s="345"/>
      <c r="AX2312" s="204"/>
      <c r="AY2312" s="205"/>
      <c r="AZ2312" s="205"/>
      <c r="BA2312" s="205"/>
      <c r="BB2312" s="206"/>
    </row>
    <row r="2313" spans="1:54" s="59" customFormat="1" ht="14.25" customHeight="1" x14ac:dyDescent="0.55000000000000004">
      <c r="C2313" s="122" t="s">
        <v>6989</v>
      </c>
      <c r="D2313" s="122"/>
      <c r="E2313" s="122"/>
      <c r="F2313" s="122"/>
      <c r="G2313" s="122"/>
      <c r="H2313" s="122"/>
      <c r="I2313" s="122"/>
      <c r="J2313" s="122"/>
      <c r="K2313" s="122"/>
      <c r="L2313" s="122"/>
      <c r="M2313" s="122"/>
      <c r="N2313" s="122"/>
      <c r="O2313" s="122"/>
      <c r="P2313" s="122"/>
      <c r="Q2313" s="140" t="str">
        <f>VLOOKUP(C2313,[1]D3_8!$B$5:$I$470,6,FALSE)&amp;""</f>
        <v/>
      </c>
      <c r="R2313" s="141"/>
      <c r="S2313" s="62"/>
      <c r="T2313" s="63"/>
      <c r="U2313" s="63"/>
      <c r="V2313" s="63"/>
      <c r="W2313" s="64"/>
      <c r="X2313" s="62"/>
      <c r="Y2313" s="63"/>
      <c r="Z2313" s="63"/>
      <c r="AA2313" s="63"/>
      <c r="AB2313" s="64"/>
      <c r="AC2313" s="122" t="s">
        <v>6990</v>
      </c>
      <c r="AD2313" s="122"/>
      <c r="AE2313" s="122"/>
      <c r="AF2313" s="122"/>
      <c r="AG2313" s="122"/>
      <c r="AH2313" s="122"/>
      <c r="AI2313" s="122"/>
      <c r="AJ2313" s="122"/>
      <c r="AK2313" s="122"/>
      <c r="AL2313" s="122"/>
      <c r="AM2313" s="122"/>
      <c r="AN2313" s="122"/>
      <c r="AO2313" s="122"/>
      <c r="AP2313" s="122"/>
      <c r="AQ2313" s="140" t="str">
        <f>VLOOKUP(AC2313,[1]D3_8!$B$5:$I$470,6,FALSE)&amp;""</f>
        <v/>
      </c>
      <c r="AR2313" s="141"/>
      <c r="AS2313" s="263"/>
      <c r="AT2313" s="263"/>
      <c r="AU2313" s="263"/>
      <c r="AV2313" s="263"/>
      <c r="AW2313" s="263"/>
      <c r="AX2313" s="156"/>
      <c r="AY2313" s="157"/>
      <c r="AZ2313" s="157"/>
      <c r="BA2313" s="157"/>
      <c r="BB2313" s="141"/>
    </row>
    <row r="2314" spans="1:54" s="59" customFormat="1" ht="14.25" customHeight="1" x14ac:dyDescent="0.55000000000000004">
      <c r="C2314" s="122"/>
      <c r="D2314" s="122"/>
      <c r="E2314" s="122"/>
      <c r="F2314" s="122"/>
      <c r="G2314" s="122"/>
      <c r="H2314" s="122"/>
      <c r="I2314" s="122"/>
      <c r="J2314" s="122"/>
      <c r="K2314" s="122"/>
      <c r="L2314" s="122"/>
      <c r="M2314" s="122"/>
      <c r="N2314" s="122"/>
      <c r="O2314" s="122"/>
      <c r="P2314" s="122"/>
      <c r="Q2314" s="142"/>
      <c r="R2314" s="143"/>
      <c r="S2314" s="72"/>
      <c r="W2314" s="76"/>
      <c r="X2314" s="72"/>
      <c r="AB2314" s="76"/>
      <c r="AC2314" s="122"/>
      <c r="AD2314" s="122"/>
      <c r="AE2314" s="122"/>
      <c r="AF2314" s="122"/>
      <c r="AG2314" s="122"/>
      <c r="AH2314" s="122"/>
      <c r="AI2314" s="122"/>
      <c r="AJ2314" s="122"/>
      <c r="AK2314" s="122"/>
      <c r="AL2314" s="122"/>
      <c r="AM2314" s="122"/>
      <c r="AN2314" s="122"/>
      <c r="AO2314" s="122"/>
      <c r="AP2314" s="122"/>
      <c r="AQ2314" s="142"/>
      <c r="AR2314" s="143"/>
      <c r="AS2314" s="346"/>
      <c r="AT2314" s="346"/>
      <c r="AU2314" s="346"/>
      <c r="AV2314" s="346"/>
      <c r="AW2314" s="346"/>
      <c r="AX2314" s="188"/>
      <c r="AY2314" s="151"/>
      <c r="AZ2314" s="151"/>
      <c r="BA2314" s="151"/>
      <c r="BB2314" s="189"/>
    </row>
    <row r="2315" spans="1:54" s="59" customFormat="1" ht="14.25" customHeight="1" x14ac:dyDescent="0.55000000000000004">
      <c r="C2315" s="122" t="s">
        <v>6991</v>
      </c>
      <c r="D2315" s="122"/>
      <c r="E2315" s="122"/>
      <c r="F2315" s="122"/>
      <c r="G2315" s="122"/>
      <c r="H2315" s="122"/>
      <c r="I2315" s="122"/>
      <c r="J2315" s="122"/>
      <c r="K2315" s="122"/>
      <c r="L2315" s="122"/>
      <c r="M2315" s="122"/>
      <c r="N2315" s="122"/>
      <c r="O2315" s="122"/>
      <c r="P2315" s="122"/>
      <c r="Q2315" s="140" t="str">
        <f>VLOOKUP(C2315,[1]D3_8!$B$5:$I$470,6,FALSE)&amp;""</f>
        <v/>
      </c>
      <c r="R2315" s="141"/>
      <c r="S2315" s="346"/>
      <c r="T2315" s="346"/>
      <c r="U2315" s="346"/>
      <c r="V2315" s="346"/>
      <c r="W2315" s="346"/>
      <c r="X2315" s="188"/>
      <c r="Y2315" s="151"/>
      <c r="Z2315" s="151"/>
      <c r="AA2315" s="151"/>
      <c r="AB2315" s="189"/>
      <c r="AC2315" s="122" t="s">
        <v>6992</v>
      </c>
      <c r="AD2315" s="122"/>
      <c r="AE2315" s="122"/>
      <c r="AF2315" s="122"/>
      <c r="AG2315" s="122"/>
      <c r="AH2315" s="122"/>
      <c r="AI2315" s="122"/>
      <c r="AJ2315" s="122"/>
      <c r="AK2315" s="122"/>
      <c r="AL2315" s="122"/>
      <c r="AM2315" s="122"/>
      <c r="AN2315" s="122"/>
      <c r="AO2315" s="122"/>
      <c r="AP2315" s="122"/>
      <c r="AQ2315" s="140" t="str">
        <f>VLOOKUP(AC2315,[1]D3_8!$B$5:$I$470,6,FALSE)&amp;""</f>
        <v/>
      </c>
      <c r="AR2315" s="141"/>
      <c r="AS2315" s="346"/>
      <c r="AT2315" s="346"/>
      <c r="AU2315" s="346"/>
      <c r="AV2315" s="346"/>
      <c r="AW2315" s="346"/>
      <c r="AX2315" s="188"/>
      <c r="AY2315" s="151"/>
      <c r="AZ2315" s="151"/>
      <c r="BA2315" s="151"/>
      <c r="BB2315" s="189"/>
    </row>
    <row r="2316" spans="1:54" s="59" customFormat="1" ht="14.25" customHeight="1" x14ac:dyDescent="0.55000000000000004">
      <c r="C2316" s="122"/>
      <c r="D2316" s="122"/>
      <c r="E2316" s="122"/>
      <c r="F2316" s="122"/>
      <c r="G2316" s="122"/>
      <c r="H2316" s="122"/>
      <c r="I2316" s="122"/>
      <c r="J2316" s="122"/>
      <c r="K2316" s="122"/>
      <c r="L2316" s="122"/>
      <c r="M2316" s="122"/>
      <c r="N2316" s="122"/>
      <c r="O2316" s="122"/>
      <c r="P2316" s="122"/>
      <c r="Q2316" s="142"/>
      <c r="R2316" s="143"/>
      <c r="S2316" s="346"/>
      <c r="T2316" s="346"/>
      <c r="U2316" s="346"/>
      <c r="V2316" s="346"/>
      <c r="W2316" s="346"/>
      <c r="X2316" s="188"/>
      <c r="Y2316" s="151"/>
      <c r="Z2316" s="151"/>
      <c r="AA2316" s="151"/>
      <c r="AB2316" s="189"/>
      <c r="AC2316" s="122"/>
      <c r="AD2316" s="122"/>
      <c r="AE2316" s="122"/>
      <c r="AF2316" s="122"/>
      <c r="AG2316" s="122"/>
      <c r="AH2316" s="122"/>
      <c r="AI2316" s="122"/>
      <c r="AJ2316" s="122"/>
      <c r="AK2316" s="122"/>
      <c r="AL2316" s="122"/>
      <c r="AM2316" s="122"/>
      <c r="AN2316" s="122"/>
      <c r="AO2316" s="122"/>
      <c r="AP2316" s="122"/>
      <c r="AQ2316" s="142"/>
      <c r="AR2316" s="143"/>
      <c r="AS2316" s="346"/>
      <c r="AT2316" s="346"/>
      <c r="AU2316" s="346"/>
      <c r="AV2316" s="346"/>
      <c r="AW2316" s="346"/>
      <c r="AX2316" s="188"/>
      <c r="AY2316" s="151"/>
      <c r="AZ2316" s="151"/>
      <c r="BA2316" s="151"/>
      <c r="BB2316" s="189"/>
    </row>
    <row r="2317" spans="1:54" s="59" customFormat="1" ht="14.25" customHeight="1" x14ac:dyDescent="0.55000000000000004">
      <c r="C2317" s="122" t="s">
        <v>6202</v>
      </c>
      <c r="D2317" s="122"/>
      <c r="E2317" s="122"/>
      <c r="F2317" s="122"/>
      <c r="G2317" s="122"/>
      <c r="H2317" s="122"/>
      <c r="I2317" s="122"/>
      <c r="J2317" s="122"/>
      <c r="K2317" s="122"/>
      <c r="L2317" s="122"/>
      <c r="M2317" s="122"/>
      <c r="N2317" s="122"/>
      <c r="O2317" s="122"/>
      <c r="P2317" s="122"/>
      <c r="Q2317" s="140" t="str">
        <f>VLOOKUP(C2317,[1]D3_8!$B$5:$I$470,6,FALSE)&amp;""</f>
        <v/>
      </c>
      <c r="R2317" s="141"/>
      <c r="S2317" s="346"/>
      <c r="T2317" s="346"/>
      <c r="U2317" s="346"/>
      <c r="V2317" s="346"/>
      <c r="W2317" s="346"/>
      <c r="X2317" s="188"/>
      <c r="Y2317" s="151"/>
      <c r="Z2317" s="151"/>
      <c r="AA2317" s="151"/>
      <c r="AB2317" s="189"/>
      <c r="AC2317" s="122" t="s">
        <v>6993</v>
      </c>
      <c r="AD2317" s="122"/>
      <c r="AE2317" s="122"/>
      <c r="AF2317" s="122"/>
      <c r="AG2317" s="122"/>
      <c r="AH2317" s="122"/>
      <c r="AI2317" s="122"/>
      <c r="AJ2317" s="122"/>
      <c r="AK2317" s="122"/>
      <c r="AL2317" s="122"/>
      <c r="AM2317" s="122"/>
      <c r="AN2317" s="122"/>
      <c r="AO2317" s="122"/>
      <c r="AP2317" s="122"/>
      <c r="AQ2317" s="140" t="str">
        <f>VLOOKUP(AC2317,[1]D3_8!$B$5:$I$470,6,FALSE)&amp;""</f>
        <v/>
      </c>
      <c r="AR2317" s="141"/>
      <c r="AS2317" s="346"/>
      <c r="AT2317" s="346"/>
      <c r="AU2317" s="346"/>
      <c r="AV2317" s="346"/>
      <c r="AW2317" s="346"/>
      <c r="AX2317" s="188"/>
      <c r="AY2317" s="151"/>
      <c r="AZ2317" s="151"/>
      <c r="BA2317" s="151"/>
      <c r="BB2317" s="189"/>
    </row>
    <row r="2318" spans="1:54" s="59" customFormat="1" ht="14.25" customHeight="1" x14ac:dyDescent="0.55000000000000004">
      <c r="C2318" s="122"/>
      <c r="D2318" s="122"/>
      <c r="E2318" s="122"/>
      <c r="F2318" s="122"/>
      <c r="G2318" s="122"/>
      <c r="H2318" s="122"/>
      <c r="I2318" s="122"/>
      <c r="J2318" s="122"/>
      <c r="K2318" s="122"/>
      <c r="L2318" s="122"/>
      <c r="M2318" s="122"/>
      <c r="N2318" s="122"/>
      <c r="O2318" s="122"/>
      <c r="P2318" s="122"/>
      <c r="Q2318" s="142"/>
      <c r="R2318" s="143"/>
      <c r="S2318" s="265"/>
      <c r="T2318" s="265"/>
      <c r="U2318" s="265"/>
      <c r="V2318" s="265"/>
      <c r="W2318" s="265"/>
      <c r="X2318" s="142"/>
      <c r="Y2318" s="150"/>
      <c r="Z2318" s="150"/>
      <c r="AA2318" s="150"/>
      <c r="AB2318" s="143"/>
      <c r="AC2318" s="122"/>
      <c r="AD2318" s="122"/>
      <c r="AE2318" s="122"/>
      <c r="AF2318" s="122"/>
      <c r="AG2318" s="122"/>
      <c r="AH2318" s="122"/>
      <c r="AI2318" s="122"/>
      <c r="AJ2318" s="122"/>
      <c r="AK2318" s="122"/>
      <c r="AL2318" s="122"/>
      <c r="AM2318" s="122"/>
      <c r="AN2318" s="122"/>
      <c r="AO2318" s="122"/>
      <c r="AP2318" s="122"/>
      <c r="AQ2318" s="142"/>
      <c r="AR2318" s="143"/>
      <c r="AS2318" s="265"/>
      <c r="AT2318" s="265"/>
      <c r="AU2318" s="265"/>
      <c r="AV2318" s="265"/>
      <c r="AW2318" s="265"/>
      <c r="AX2318" s="142"/>
      <c r="AY2318" s="150"/>
      <c r="AZ2318" s="150"/>
      <c r="BA2318" s="150"/>
      <c r="BB2318" s="143"/>
    </row>
    <row r="2319" spans="1:54" s="59" customFormat="1" ht="14.25" customHeight="1" x14ac:dyDescent="0.55000000000000004">
      <c r="C2319" s="122" t="s">
        <v>6994</v>
      </c>
      <c r="D2319" s="122"/>
      <c r="E2319" s="122"/>
      <c r="F2319" s="122"/>
      <c r="G2319" s="122"/>
      <c r="H2319" s="122"/>
      <c r="I2319" s="122"/>
      <c r="J2319" s="122"/>
      <c r="K2319" s="122"/>
      <c r="L2319" s="122"/>
      <c r="M2319" s="122"/>
      <c r="N2319" s="122"/>
      <c r="O2319" s="122"/>
      <c r="P2319" s="122"/>
      <c r="Q2319" s="140" t="str">
        <f>VLOOKUP(C2319,[1]D3_8!$B$5:$I$470,6,FALSE)&amp;""</f>
        <v/>
      </c>
      <c r="R2319" s="141"/>
      <c r="S2319" s="138" t="s">
        <v>6927</v>
      </c>
      <c r="T2319" s="138"/>
      <c r="U2319" s="138"/>
      <c r="V2319" s="138"/>
      <c r="W2319" s="138"/>
      <c r="X2319" s="289" t="str">
        <f>VLOOKUP(C2319,[1]D3_8!$B$5:$I$470,8,FALSE)&amp;""</f>
        <v/>
      </c>
      <c r="Y2319" s="146"/>
      <c r="Z2319" s="146"/>
      <c r="AA2319" s="146"/>
      <c r="AB2319" s="141" t="s">
        <v>6190</v>
      </c>
      <c r="AC2319" s="122" t="s">
        <v>6995</v>
      </c>
      <c r="AD2319" s="122"/>
      <c r="AE2319" s="122"/>
      <c r="AF2319" s="122"/>
      <c r="AG2319" s="122"/>
      <c r="AH2319" s="122"/>
      <c r="AI2319" s="122"/>
      <c r="AJ2319" s="122"/>
      <c r="AK2319" s="122"/>
      <c r="AL2319" s="122"/>
      <c r="AM2319" s="122"/>
      <c r="AN2319" s="122"/>
      <c r="AO2319" s="122"/>
      <c r="AP2319" s="122"/>
      <c r="AQ2319" s="140" t="str">
        <f>VLOOKUP(AC2319,[1]D3_8!$B$5:$I$470,6,FALSE)&amp;""</f>
        <v/>
      </c>
      <c r="AR2319" s="141"/>
      <c r="AS2319" s="138" t="s">
        <v>6927</v>
      </c>
      <c r="AT2319" s="138"/>
      <c r="AU2319" s="138"/>
      <c r="AV2319" s="138"/>
      <c r="AW2319" s="138"/>
      <c r="AX2319" s="289" t="str">
        <f>VLOOKUP(AC2319,[1]D3_8!$B$5:$I$470,8,FALSE)&amp;""</f>
        <v/>
      </c>
      <c r="AY2319" s="146"/>
      <c r="AZ2319" s="146"/>
      <c r="BA2319" s="146"/>
      <c r="BB2319" s="141" t="s">
        <v>6190</v>
      </c>
    </row>
    <row r="2320" spans="1:54" s="59" customFormat="1" ht="14.25" customHeight="1" x14ac:dyDescent="0.55000000000000004">
      <c r="C2320" s="122"/>
      <c r="D2320" s="122"/>
      <c r="E2320" s="122"/>
      <c r="F2320" s="122"/>
      <c r="G2320" s="122"/>
      <c r="H2320" s="122"/>
      <c r="I2320" s="122"/>
      <c r="J2320" s="122"/>
      <c r="K2320" s="122"/>
      <c r="L2320" s="122"/>
      <c r="M2320" s="122"/>
      <c r="N2320" s="122"/>
      <c r="O2320" s="122"/>
      <c r="P2320" s="122"/>
      <c r="Q2320" s="142"/>
      <c r="R2320" s="143"/>
      <c r="S2320" s="138"/>
      <c r="T2320" s="138"/>
      <c r="U2320" s="138"/>
      <c r="V2320" s="138"/>
      <c r="W2320" s="138"/>
      <c r="X2320" s="145"/>
      <c r="Y2320" s="146"/>
      <c r="Z2320" s="146"/>
      <c r="AA2320" s="146"/>
      <c r="AB2320" s="143"/>
      <c r="AC2320" s="122"/>
      <c r="AD2320" s="122"/>
      <c r="AE2320" s="122"/>
      <c r="AF2320" s="122"/>
      <c r="AG2320" s="122"/>
      <c r="AH2320" s="122"/>
      <c r="AI2320" s="122"/>
      <c r="AJ2320" s="122"/>
      <c r="AK2320" s="122"/>
      <c r="AL2320" s="122"/>
      <c r="AM2320" s="122"/>
      <c r="AN2320" s="122"/>
      <c r="AO2320" s="122"/>
      <c r="AP2320" s="122"/>
      <c r="AQ2320" s="142"/>
      <c r="AR2320" s="143"/>
      <c r="AS2320" s="138"/>
      <c r="AT2320" s="138"/>
      <c r="AU2320" s="138"/>
      <c r="AV2320" s="138"/>
      <c r="AW2320" s="138"/>
      <c r="AX2320" s="145"/>
      <c r="AY2320" s="146"/>
      <c r="AZ2320" s="146"/>
      <c r="BA2320" s="146"/>
      <c r="BB2320" s="143"/>
    </row>
    <row r="2321" spans="1:54" s="59" customFormat="1" ht="14.25" customHeight="1" x14ac:dyDescent="0.55000000000000004">
      <c r="C2321" s="122" t="s">
        <v>6996</v>
      </c>
      <c r="D2321" s="122"/>
      <c r="E2321" s="122"/>
      <c r="F2321" s="122"/>
      <c r="G2321" s="122"/>
      <c r="H2321" s="122"/>
      <c r="I2321" s="122"/>
      <c r="J2321" s="122"/>
      <c r="K2321" s="122"/>
      <c r="L2321" s="122"/>
      <c r="M2321" s="122"/>
      <c r="N2321" s="122"/>
      <c r="O2321" s="122"/>
      <c r="P2321" s="122"/>
      <c r="Q2321" s="140" t="str">
        <f>VLOOKUP(C2321,[1]D3_8!$B$5:$I$470,6,FALSE)&amp;""</f>
        <v/>
      </c>
      <c r="R2321" s="141"/>
      <c r="S2321" s="138" t="s">
        <v>6927</v>
      </c>
      <c r="T2321" s="138"/>
      <c r="U2321" s="138"/>
      <c r="V2321" s="138"/>
      <c r="W2321" s="138"/>
      <c r="X2321" s="289" t="str">
        <f>VLOOKUP(C2321,[1]D3_8!$B$5:$I$470,8,FALSE)&amp;""</f>
        <v/>
      </c>
      <c r="Y2321" s="146"/>
      <c r="Z2321" s="146"/>
      <c r="AA2321" s="146"/>
      <c r="AB2321" s="141" t="s">
        <v>6190</v>
      </c>
      <c r="AC2321" s="122" t="s">
        <v>6997</v>
      </c>
      <c r="AD2321" s="122"/>
      <c r="AE2321" s="122"/>
      <c r="AF2321" s="122"/>
      <c r="AG2321" s="122"/>
      <c r="AH2321" s="122"/>
      <c r="AI2321" s="122"/>
      <c r="AJ2321" s="122"/>
      <c r="AK2321" s="122"/>
      <c r="AL2321" s="122"/>
      <c r="AM2321" s="122"/>
      <c r="AN2321" s="122"/>
      <c r="AO2321" s="122"/>
      <c r="AP2321" s="122"/>
      <c r="AQ2321" s="140" t="str">
        <f>VLOOKUP(AC2321,[1]D3_8!$B$5:$I$470,6,FALSE)&amp;""</f>
        <v/>
      </c>
      <c r="AR2321" s="141"/>
      <c r="AS2321" s="138" t="s">
        <v>6927</v>
      </c>
      <c r="AT2321" s="138"/>
      <c r="AU2321" s="138"/>
      <c r="AV2321" s="138"/>
      <c r="AW2321" s="138"/>
      <c r="AX2321" s="289" t="str">
        <f>VLOOKUP(AC2321,[1]D3_8!$B$5:$I$470,8,FALSE)&amp;""</f>
        <v/>
      </c>
      <c r="AY2321" s="146"/>
      <c r="AZ2321" s="146"/>
      <c r="BA2321" s="146"/>
      <c r="BB2321" s="141" t="s">
        <v>6190</v>
      </c>
    </row>
    <row r="2322" spans="1:54" s="59" customFormat="1" ht="14.25" customHeight="1" x14ac:dyDescent="0.55000000000000004">
      <c r="C2322" s="122"/>
      <c r="D2322" s="122"/>
      <c r="E2322" s="122"/>
      <c r="F2322" s="122"/>
      <c r="G2322" s="122"/>
      <c r="H2322" s="122"/>
      <c r="I2322" s="122"/>
      <c r="J2322" s="122"/>
      <c r="K2322" s="122"/>
      <c r="L2322" s="122"/>
      <c r="M2322" s="122"/>
      <c r="N2322" s="122"/>
      <c r="O2322" s="122"/>
      <c r="P2322" s="122"/>
      <c r="Q2322" s="142"/>
      <c r="R2322" s="143"/>
      <c r="S2322" s="138"/>
      <c r="T2322" s="138"/>
      <c r="U2322" s="138"/>
      <c r="V2322" s="138"/>
      <c r="W2322" s="138"/>
      <c r="X2322" s="145"/>
      <c r="Y2322" s="146"/>
      <c r="Z2322" s="146"/>
      <c r="AA2322" s="146"/>
      <c r="AB2322" s="143"/>
      <c r="AC2322" s="122"/>
      <c r="AD2322" s="122"/>
      <c r="AE2322" s="122"/>
      <c r="AF2322" s="122"/>
      <c r="AG2322" s="122"/>
      <c r="AH2322" s="122"/>
      <c r="AI2322" s="122"/>
      <c r="AJ2322" s="122"/>
      <c r="AK2322" s="122"/>
      <c r="AL2322" s="122"/>
      <c r="AM2322" s="122"/>
      <c r="AN2322" s="122"/>
      <c r="AO2322" s="122"/>
      <c r="AP2322" s="122"/>
      <c r="AQ2322" s="142"/>
      <c r="AR2322" s="143"/>
      <c r="AS2322" s="138"/>
      <c r="AT2322" s="138"/>
      <c r="AU2322" s="138"/>
      <c r="AV2322" s="138"/>
      <c r="AW2322" s="138"/>
      <c r="AX2322" s="145"/>
      <c r="AY2322" s="146"/>
      <c r="AZ2322" s="146"/>
      <c r="BA2322" s="146"/>
      <c r="BB2322" s="143"/>
    </row>
    <row r="2323" spans="1:54" s="59" customFormat="1" ht="14.25" customHeight="1" x14ac:dyDescent="0.55000000000000004">
      <c r="C2323" s="122" t="s">
        <v>6998</v>
      </c>
      <c r="D2323" s="122"/>
      <c r="E2323" s="122"/>
      <c r="F2323" s="122"/>
      <c r="G2323" s="122"/>
      <c r="H2323" s="122"/>
      <c r="I2323" s="122"/>
      <c r="J2323" s="122"/>
      <c r="K2323" s="122"/>
      <c r="L2323" s="122"/>
      <c r="M2323" s="122"/>
      <c r="N2323" s="122"/>
      <c r="O2323" s="122"/>
      <c r="P2323" s="122"/>
      <c r="Q2323" s="140" t="str">
        <f>VLOOKUP(C2323,[1]D3_8!$B$5:$I$470,6,FALSE)&amp;""</f>
        <v/>
      </c>
      <c r="R2323" s="141"/>
      <c r="S2323" s="138"/>
      <c r="T2323" s="138"/>
      <c r="U2323" s="138"/>
      <c r="V2323" s="138"/>
      <c r="W2323" s="138"/>
      <c r="X2323" s="145"/>
      <c r="Y2323" s="146"/>
      <c r="Z2323" s="146"/>
      <c r="AA2323" s="146"/>
      <c r="AB2323" s="141"/>
      <c r="AC2323" s="122" t="s">
        <v>6999</v>
      </c>
      <c r="AD2323" s="122"/>
      <c r="AE2323" s="122"/>
      <c r="AF2323" s="122"/>
      <c r="AG2323" s="122"/>
      <c r="AH2323" s="122"/>
      <c r="AI2323" s="122"/>
      <c r="AJ2323" s="122"/>
      <c r="AK2323" s="122"/>
      <c r="AL2323" s="122"/>
      <c r="AM2323" s="122"/>
      <c r="AN2323" s="122"/>
      <c r="AO2323" s="122"/>
      <c r="AP2323" s="122"/>
      <c r="AQ2323" s="140" t="str">
        <f>VLOOKUP(AC2323,[1]D3_8!$B$5:$I$470,6,FALSE)&amp;""</f>
        <v/>
      </c>
      <c r="AR2323" s="141"/>
      <c r="AS2323" s="263"/>
      <c r="AT2323" s="263"/>
      <c r="AU2323" s="263"/>
      <c r="AV2323" s="263"/>
      <c r="AW2323" s="263"/>
      <c r="AX2323" s="156"/>
      <c r="AY2323" s="157"/>
      <c r="AZ2323" s="157"/>
      <c r="BA2323" s="157"/>
      <c r="BB2323" s="141"/>
    </row>
    <row r="2324" spans="1:54" s="59" customFormat="1" ht="14.25" customHeight="1" x14ac:dyDescent="0.55000000000000004">
      <c r="C2324" s="122"/>
      <c r="D2324" s="122"/>
      <c r="E2324" s="122"/>
      <c r="F2324" s="122"/>
      <c r="G2324" s="122"/>
      <c r="H2324" s="122"/>
      <c r="I2324" s="122"/>
      <c r="J2324" s="122"/>
      <c r="K2324" s="122"/>
      <c r="L2324" s="122"/>
      <c r="M2324" s="122"/>
      <c r="N2324" s="122"/>
      <c r="O2324" s="122"/>
      <c r="P2324" s="122"/>
      <c r="Q2324" s="142"/>
      <c r="R2324" s="143"/>
      <c r="S2324" s="138"/>
      <c r="T2324" s="138"/>
      <c r="U2324" s="138"/>
      <c r="V2324" s="138"/>
      <c r="W2324" s="138"/>
      <c r="X2324" s="145"/>
      <c r="Y2324" s="146"/>
      <c r="Z2324" s="146"/>
      <c r="AA2324" s="146"/>
      <c r="AB2324" s="143"/>
      <c r="AC2324" s="122"/>
      <c r="AD2324" s="122"/>
      <c r="AE2324" s="122"/>
      <c r="AF2324" s="122"/>
      <c r="AG2324" s="122"/>
      <c r="AH2324" s="122"/>
      <c r="AI2324" s="122"/>
      <c r="AJ2324" s="122"/>
      <c r="AK2324" s="122"/>
      <c r="AL2324" s="122"/>
      <c r="AM2324" s="122"/>
      <c r="AN2324" s="122"/>
      <c r="AO2324" s="122"/>
      <c r="AP2324" s="122"/>
      <c r="AQ2324" s="142"/>
      <c r="AR2324" s="143"/>
      <c r="AS2324" s="346"/>
      <c r="AT2324" s="346"/>
      <c r="AU2324" s="346"/>
      <c r="AV2324" s="346"/>
      <c r="AW2324" s="346"/>
      <c r="AX2324" s="188"/>
      <c r="AY2324" s="151"/>
      <c r="AZ2324" s="151"/>
      <c r="BA2324" s="151"/>
      <c r="BB2324" s="189"/>
    </row>
    <row r="2325" spans="1:54" s="59" customFormat="1" ht="14.25" customHeight="1" x14ac:dyDescent="0.55000000000000004">
      <c r="C2325" s="122" t="s">
        <v>7000</v>
      </c>
      <c r="D2325" s="122"/>
      <c r="E2325" s="122"/>
      <c r="F2325" s="122"/>
      <c r="G2325" s="122"/>
      <c r="H2325" s="122"/>
      <c r="I2325" s="122"/>
      <c r="J2325" s="122"/>
      <c r="K2325" s="122"/>
      <c r="L2325" s="122"/>
      <c r="M2325" s="122"/>
      <c r="N2325" s="122"/>
      <c r="O2325" s="122"/>
      <c r="P2325" s="122"/>
      <c r="Q2325" s="140" t="str">
        <f>VLOOKUP(C2325,[1]D3_8!$B$5:$I$470,6,FALSE)&amp;""</f>
        <v/>
      </c>
      <c r="R2325" s="141"/>
      <c r="S2325" s="138" t="s">
        <v>6927</v>
      </c>
      <c r="T2325" s="138"/>
      <c r="U2325" s="138"/>
      <c r="V2325" s="138"/>
      <c r="W2325" s="138"/>
      <c r="X2325" s="289" t="str">
        <f>VLOOKUP(C2325,[1]D3_8!$B$5:$I$470,8,FALSE)&amp;""</f>
        <v/>
      </c>
      <c r="Y2325" s="146"/>
      <c r="Z2325" s="146"/>
      <c r="AA2325" s="146"/>
      <c r="AB2325" s="141" t="s">
        <v>6190</v>
      </c>
      <c r="AC2325" s="122" t="s">
        <v>7001</v>
      </c>
      <c r="AD2325" s="122"/>
      <c r="AE2325" s="122"/>
      <c r="AF2325" s="122"/>
      <c r="AG2325" s="122"/>
      <c r="AH2325" s="122"/>
      <c r="AI2325" s="122"/>
      <c r="AJ2325" s="122"/>
      <c r="AK2325" s="122"/>
      <c r="AL2325" s="122"/>
      <c r="AM2325" s="122"/>
      <c r="AN2325" s="122"/>
      <c r="AO2325" s="122"/>
      <c r="AP2325" s="122"/>
      <c r="AQ2325" s="140" t="str">
        <f>VLOOKUP(AC2325,[1]D3_8!$B$5:$I$470,6,FALSE)&amp;""</f>
        <v/>
      </c>
      <c r="AR2325" s="141"/>
      <c r="AS2325" s="346"/>
      <c r="AT2325" s="346"/>
      <c r="AU2325" s="346"/>
      <c r="AV2325" s="346"/>
      <c r="AW2325" s="346"/>
      <c r="AX2325" s="188"/>
      <c r="AY2325" s="151"/>
      <c r="AZ2325" s="151"/>
      <c r="BA2325" s="151"/>
      <c r="BB2325" s="189"/>
    </row>
    <row r="2326" spans="1:54" s="59" customFormat="1" ht="14.25" customHeight="1" x14ac:dyDescent="0.55000000000000004">
      <c r="C2326" s="122"/>
      <c r="D2326" s="122"/>
      <c r="E2326" s="122"/>
      <c r="F2326" s="122"/>
      <c r="G2326" s="122"/>
      <c r="H2326" s="122"/>
      <c r="I2326" s="122"/>
      <c r="J2326" s="122"/>
      <c r="K2326" s="122"/>
      <c r="L2326" s="122"/>
      <c r="M2326" s="122"/>
      <c r="N2326" s="122"/>
      <c r="O2326" s="122"/>
      <c r="P2326" s="122"/>
      <c r="Q2326" s="142"/>
      <c r="R2326" s="143"/>
      <c r="S2326" s="138"/>
      <c r="T2326" s="138"/>
      <c r="U2326" s="138"/>
      <c r="V2326" s="138"/>
      <c r="W2326" s="138"/>
      <c r="X2326" s="145"/>
      <c r="Y2326" s="146"/>
      <c r="Z2326" s="146"/>
      <c r="AA2326" s="146"/>
      <c r="AB2326" s="143"/>
      <c r="AC2326" s="122"/>
      <c r="AD2326" s="122"/>
      <c r="AE2326" s="122"/>
      <c r="AF2326" s="122"/>
      <c r="AG2326" s="122"/>
      <c r="AH2326" s="122"/>
      <c r="AI2326" s="122"/>
      <c r="AJ2326" s="122"/>
      <c r="AK2326" s="122"/>
      <c r="AL2326" s="122"/>
      <c r="AM2326" s="122"/>
      <c r="AN2326" s="122"/>
      <c r="AO2326" s="122"/>
      <c r="AP2326" s="122"/>
      <c r="AQ2326" s="142"/>
      <c r="AR2326" s="143"/>
      <c r="AS2326" s="265"/>
      <c r="AT2326" s="265"/>
      <c r="AU2326" s="265"/>
      <c r="AV2326" s="265"/>
      <c r="AW2326" s="265"/>
      <c r="AX2326" s="142"/>
      <c r="AY2326" s="150"/>
      <c r="AZ2326" s="150"/>
      <c r="BA2326" s="150"/>
      <c r="BB2326" s="143"/>
    </row>
    <row r="2327" spans="1:54" s="59" customFormat="1" ht="14.25" customHeight="1" x14ac:dyDescent="0.55000000000000004">
      <c r="C2327" s="122" t="s">
        <v>6203</v>
      </c>
      <c r="D2327" s="122"/>
      <c r="E2327" s="122"/>
      <c r="F2327" s="122"/>
      <c r="G2327" s="122"/>
      <c r="H2327" s="122"/>
      <c r="I2327" s="122"/>
      <c r="J2327" s="122"/>
      <c r="K2327" s="122"/>
      <c r="L2327" s="122"/>
      <c r="M2327" s="122"/>
      <c r="N2327" s="122"/>
      <c r="O2327" s="122"/>
      <c r="P2327" s="122"/>
      <c r="Q2327" s="140" t="str">
        <f>VLOOKUP(C2327,[1]D3_8!$B$5:$I$470,6,FALSE)&amp;""</f>
        <v/>
      </c>
      <c r="R2327" s="141"/>
      <c r="S2327" s="263"/>
      <c r="T2327" s="263"/>
      <c r="U2327" s="263"/>
      <c r="V2327" s="263"/>
      <c r="W2327" s="263"/>
      <c r="X2327" s="156"/>
      <c r="Y2327" s="157"/>
      <c r="Z2327" s="157"/>
      <c r="AA2327" s="157"/>
      <c r="AB2327" s="141"/>
      <c r="AC2327" s="122" t="s">
        <v>7002</v>
      </c>
      <c r="AD2327" s="122"/>
      <c r="AE2327" s="122"/>
      <c r="AF2327" s="122"/>
      <c r="AG2327" s="122"/>
      <c r="AH2327" s="122"/>
      <c r="AI2327" s="122"/>
      <c r="AJ2327" s="122"/>
      <c r="AK2327" s="122"/>
      <c r="AL2327" s="122"/>
      <c r="AM2327" s="122"/>
      <c r="AN2327" s="122"/>
      <c r="AO2327" s="122"/>
      <c r="AP2327" s="122"/>
      <c r="AQ2327" s="140" t="str">
        <f>VLOOKUP(AC2327,[1]D3_8!$B$5:$I$470,6,FALSE)&amp;""</f>
        <v/>
      </c>
      <c r="AR2327" s="141"/>
      <c r="AS2327" s="138" t="s">
        <v>6927</v>
      </c>
      <c r="AT2327" s="138"/>
      <c r="AU2327" s="138"/>
      <c r="AV2327" s="138"/>
      <c r="AW2327" s="138"/>
      <c r="AX2327" s="289" t="str">
        <f>VLOOKUP(AC2327,[1]D3_8!$B$5:$I$470,8,FALSE)&amp;""</f>
        <v/>
      </c>
      <c r="AY2327" s="146"/>
      <c r="AZ2327" s="146"/>
      <c r="BA2327" s="146"/>
      <c r="BB2327" s="141" t="s">
        <v>6190</v>
      </c>
    </row>
    <row r="2328" spans="1:54" s="59" customFormat="1" ht="14.25" customHeight="1" x14ac:dyDescent="0.55000000000000004">
      <c r="C2328" s="122"/>
      <c r="D2328" s="122"/>
      <c r="E2328" s="122"/>
      <c r="F2328" s="122"/>
      <c r="G2328" s="122"/>
      <c r="H2328" s="122"/>
      <c r="I2328" s="122"/>
      <c r="J2328" s="122"/>
      <c r="K2328" s="122"/>
      <c r="L2328" s="122"/>
      <c r="M2328" s="122"/>
      <c r="N2328" s="122"/>
      <c r="O2328" s="122"/>
      <c r="P2328" s="122"/>
      <c r="Q2328" s="142"/>
      <c r="R2328" s="143"/>
      <c r="S2328" s="346"/>
      <c r="T2328" s="346"/>
      <c r="U2328" s="346"/>
      <c r="V2328" s="346"/>
      <c r="W2328" s="346"/>
      <c r="X2328" s="188"/>
      <c r="Y2328" s="151"/>
      <c r="Z2328" s="151"/>
      <c r="AA2328" s="151"/>
      <c r="AB2328" s="189"/>
      <c r="AC2328" s="122"/>
      <c r="AD2328" s="122"/>
      <c r="AE2328" s="122"/>
      <c r="AF2328" s="122"/>
      <c r="AG2328" s="122"/>
      <c r="AH2328" s="122"/>
      <c r="AI2328" s="122"/>
      <c r="AJ2328" s="122"/>
      <c r="AK2328" s="122"/>
      <c r="AL2328" s="122"/>
      <c r="AM2328" s="122"/>
      <c r="AN2328" s="122"/>
      <c r="AO2328" s="122"/>
      <c r="AP2328" s="122"/>
      <c r="AQ2328" s="142"/>
      <c r="AR2328" s="143"/>
      <c r="AS2328" s="138"/>
      <c r="AT2328" s="138"/>
      <c r="AU2328" s="138"/>
      <c r="AV2328" s="138"/>
      <c r="AW2328" s="138"/>
      <c r="AX2328" s="145"/>
      <c r="AY2328" s="146"/>
      <c r="AZ2328" s="146"/>
      <c r="BA2328" s="146"/>
      <c r="BB2328" s="143"/>
    </row>
    <row r="2329" spans="1:54" s="59" customFormat="1" ht="14.25" customHeight="1" x14ac:dyDescent="0.55000000000000004">
      <c r="C2329" s="122" t="s">
        <v>7003</v>
      </c>
      <c r="D2329" s="122"/>
      <c r="E2329" s="122"/>
      <c r="F2329" s="122"/>
      <c r="G2329" s="122"/>
      <c r="H2329" s="122"/>
      <c r="I2329" s="122"/>
      <c r="J2329" s="122"/>
      <c r="K2329" s="122"/>
      <c r="L2329" s="122"/>
      <c r="M2329" s="122"/>
      <c r="N2329" s="122"/>
      <c r="O2329" s="122"/>
      <c r="P2329" s="122"/>
      <c r="Q2329" s="140" t="str">
        <f>VLOOKUP(C2329,[1]D3_8!$B$5:$I$470,6,FALSE)&amp;""</f>
        <v/>
      </c>
      <c r="R2329" s="141"/>
      <c r="S2329" s="346"/>
      <c r="T2329" s="346"/>
      <c r="U2329" s="346"/>
      <c r="V2329" s="346"/>
      <c r="W2329" s="346"/>
      <c r="X2329" s="188"/>
      <c r="Y2329" s="151"/>
      <c r="Z2329" s="151"/>
      <c r="AA2329" s="151"/>
      <c r="AB2329" s="189"/>
      <c r="AC2329" s="122" t="s">
        <v>7004</v>
      </c>
      <c r="AD2329" s="122"/>
      <c r="AE2329" s="122"/>
      <c r="AF2329" s="122"/>
      <c r="AG2329" s="122"/>
      <c r="AH2329" s="122"/>
      <c r="AI2329" s="122"/>
      <c r="AJ2329" s="122"/>
      <c r="AK2329" s="122"/>
      <c r="AL2329" s="122"/>
      <c r="AM2329" s="122"/>
      <c r="AN2329" s="122"/>
      <c r="AO2329" s="122"/>
      <c r="AP2329" s="122"/>
      <c r="AQ2329" s="140" t="str">
        <f>VLOOKUP(AC2329,[1]D3_8!$B$5:$I$470,6,FALSE)&amp;""</f>
        <v/>
      </c>
      <c r="AR2329" s="141"/>
      <c r="AS2329" s="138"/>
      <c r="AT2329" s="138"/>
      <c r="AU2329" s="138"/>
      <c r="AV2329" s="138"/>
      <c r="AW2329" s="138"/>
      <c r="AX2329" s="145"/>
      <c r="AY2329" s="146"/>
      <c r="AZ2329" s="146"/>
      <c r="BA2329" s="146"/>
      <c r="BB2329" s="141"/>
    </row>
    <row r="2330" spans="1:54" s="59" customFormat="1" ht="14.25" customHeight="1" x14ac:dyDescent="0.55000000000000004">
      <c r="C2330" s="122"/>
      <c r="D2330" s="122"/>
      <c r="E2330" s="122"/>
      <c r="F2330" s="122"/>
      <c r="G2330" s="122"/>
      <c r="H2330" s="122"/>
      <c r="I2330" s="122"/>
      <c r="J2330" s="122"/>
      <c r="K2330" s="122"/>
      <c r="L2330" s="122"/>
      <c r="M2330" s="122"/>
      <c r="N2330" s="122"/>
      <c r="O2330" s="122"/>
      <c r="P2330" s="122"/>
      <c r="Q2330" s="142"/>
      <c r="R2330" s="143"/>
      <c r="S2330" s="346"/>
      <c r="T2330" s="346"/>
      <c r="U2330" s="346"/>
      <c r="V2330" s="346"/>
      <c r="W2330" s="346"/>
      <c r="X2330" s="188"/>
      <c r="Y2330" s="151"/>
      <c r="Z2330" s="151"/>
      <c r="AA2330" s="151"/>
      <c r="AB2330" s="189"/>
      <c r="AC2330" s="122"/>
      <c r="AD2330" s="122"/>
      <c r="AE2330" s="122"/>
      <c r="AF2330" s="122"/>
      <c r="AG2330" s="122"/>
      <c r="AH2330" s="122"/>
      <c r="AI2330" s="122"/>
      <c r="AJ2330" s="122"/>
      <c r="AK2330" s="122"/>
      <c r="AL2330" s="122"/>
      <c r="AM2330" s="122"/>
      <c r="AN2330" s="122"/>
      <c r="AO2330" s="122"/>
      <c r="AP2330" s="122"/>
      <c r="AQ2330" s="142"/>
      <c r="AR2330" s="143"/>
      <c r="AS2330" s="138"/>
      <c r="AT2330" s="138"/>
      <c r="AU2330" s="138"/>
      <c r="AV2330" s="138"/>
      <c r="AW2330" s="138"/>
      <c r="AX2330" s="145"/>
      <c r="AY2330" s="146"/>
      <c r="AZ2330" s="146"/>
      <c r="BA2330" s="146"/>
      <c r="BB2330" s="143"/>
    </row>
    <row r="2331" spans="1:54" s="59" customFormat="1" ht="14.25" customHeight="1" x14ac:dyDescent="0.55000000000000004">
      <c r="C2331" s="122" t="s">
        <v>7005</v>
      </c>
      <c r="D2331" s="122"/>
      <c r="E2331" s="122"/>
      <c r="F2331" s="122"/>
      <c r="G2331" s="122"/>
      <c r="H2331" s="122"/>
      <c r="I2331" s="122"/>
      <c r="J2331" s="122"/>
      <c r="K2331" s="122"/>
      <c r="L2331" s="122"/>
      <c r="M2331" s="122"/>
      <c r="N2331" s="122"/>
      <c r="O2331" s="122"/>
      <c r="P2331" s="122"/>
      <c r="Q2331" s="140" t="str">
        <f>VLOOKUP(C2331,[1]D3_8!$B$5:$I$470,6,FALSE)&amp;""</f>
        <v/>
      </c>
      <c r="R2331" s="141"/>
      <c r="S2331" s="346"/>
      <c r="T2331" s="346"/>
      <c r="U2331" s="346"/>
      <c r="V2331" s="346"/>
      <c r="W2331" s="346"/>
      <c r="X2331" s="188"/>
      <c r="Y2331" s="151"/>
      <c r="Z2331" s="151"/>
      <c r="AA2331" s="151"/>
      <c r="AB2331" s="189"/>
      <c r="AC2331" s="71"/>
      <c r="AD2331" s="82"/>
      <c r="AE2331" s="82"/>
      <c r="AF2331" s="82"/>
      <c r="AG2331" s="82"/>
      <c r="AH2331" s="82"/>
      <c r="AI2331" s="82"/>
      <c r="AJ2331" s="82"/>
      <c r="AK2331" s="82"/>
      <c r="AL2331" s="82"/>
      <c r="AM2331" s="82"/>
      <c r="AN2331" s="82"/>
      <c r="AO2331" s="82"/>
      <c r="AP2331" s="82"/>
      <c r="AQ2331" s="63"/>
      <c r="AR2331" s="63"/>
      <c r="AS2331" s="63"/>
      <c r="AT2331" s="63"/>
      <c r="AU2331" s="63"/>
      <c r="AV2331" s="63"/>
      <c r="AW2331" s="63"/>
      <c r="AX2331" s="63"/>
      <c r="AY2331" s="63"/>
      <c r="AZ2331" s="63"/>
      <c r="BA2331" s="63"/>
      <c r="BB2331" s="63"/>
    </row>
    <row r="2332" spans="1:54" s="59" customFormat="1" ht="14.25" customHeight="1" x14ac:dyDescent="0.55000000000000004">
      <c r="C2332" s="122"/>
      <c r="D2332" s="122"/>
      <c r="E2332" s="122"/>
      <c r="F2332" s="122"/>
      <c r="G2332" s="122"/>
      <c r="H2332" s="122"/>
      <c r="I2332" s="122"/>
      <c r="J2332" s="122"/>
      <c r="K2332" s="122"/>
      <c r="L2332" s="122"/>
      <c r="M2332" s="122"/>
      <c r="N2332" s="122"/>
      <c r="O2332" s="122"/>
      <c r="P2332" s="122"/>
      <c r="Q2332" s="142"/>
      <c r="R2332" s="143"/>
      <c r="S2332" s="265"/>
      <c r="T2332" s="265"/>
      <c r="U2332" s="265"/>
      <c r="V2332" s="265"/>
      <c r="W2332" s="265"/>
      <c r="X2332" s="142"/>
      <c r="Y2332" s="150"/>
      <c r="Z2332" s="150"/>
      <c r="AA2332" s="150"/>
      <c r="AB2332" s="143"/>
      <c r="AC2332" s="89"/>
      <c r="AD2332" s="83"/>
      <c r="AE2332" s="83"/>
      <c r="AF2332" s="83"/>
      <c r="AG2332" s="83"/>
      <c r="AH2332" s="83"/>
      <c r="AI2332" s="83"/>
      <c r="AJ2332" s="83"/>
      <c r="AK2332" s="83"/>
      <c r="AL2332" s="83"/>
      <c r="AM2332" s="83"/>
      <c r="AN2332" s="83"/>
      <c r="AO2332" s="83"/>
      <c r="AP2332" s="83"/>
    </row>
    <row r="2333" spans="1:54" s="59" customFormat="1" ht="14.25" customHeight="1" x14ac:dyDescent="0.55000000000000004">
      <c r="AL2333" s="68"/>
    </row>
    <row r="2334" spans="1:54" ht="14.25" customHeight="1" x14ac:dyDescent="0.55000000000000004">
      <c r="A2334" s="59"/>
      <c r="B2334" s="59" t="s">
        <v>7006</v>
      </c>
      <c r="AJ2334" s="59"/>
      <c r="AL2334" s="68"/>
    </row>
    <row r="2335" spans="1:54" ht="14.25" customHeight="1" x14ac:dyDescent="0.55000000000000004">
      <c r="A2335" s="59"/>
      <c r="C2335" s="138" t="s">
        <v>39</v>
      </c>
      <c r="D2335" s="138"/>
      <c r="E2335" s="138"/>
      <c r="F2335" s="138"/>
      <c r="G2335" s="138"/>
      <c r="H2335" s="138"/>
      <c r="I2335" s="138"/>
      <c r="J2335" s="138"/>
      <c r="K2335" s="138"/>
      <c r="L2335" s="138"/>
      <c r="M2335" s="138"/>
      <c r="N2335" s="138"/>
      <c r="O2335" s="138"/>
      <c r="P2335" s="138"/>
      <c r="Q2335" s="156" t="s">
        <v>40</v>
      </c>
      <c r="R2335" s="141"/>
      <c r="S2335" s="201" t="s">
        <v>6942</v>
      </c>
      <c r="T2335" s="202"/>
      <c r="U2335" s="202"/>
      <c r="V2335" s="202"/>
      <c r="W2335" s="202"/>
      <c r="X2335" s="202"/>
      <c r="Y2335" s="202"/>
      <c r="Z2335" s="202"/>
      <c r="AA2335" s="202"/>
      <c r="AB2335" s="203"/>
      <c r="AC2335" s="138" t="s">
        <v>39</v>
      </c>
      <c r="AD2335" s="138"/>
      <c r="AE2335" s="138"/>
      <c r="AF2335" s="138"/>
      <c r="AG2335" s="138"/>
      <c r="AH2335" s="138"/>
      <c r="AI2335" s="138"/>
      <c r="AJ2335" s="138"/>
      <c r="AK2335" s="138"/>
      <c r="AL2335" s="138"/>
      <c r="AM2335" s="138"/>
      <c r="AN2335" s="138"/>
      <c r="AO2335" s="138"/>
      <c r="AP2335" s="138"/>
      <c r="AQ2335" s="156" t="s">
        <v>40</v>
      </c>
      <c r="AR2335" s="141"/>
      <c r="AS2335" s="201" t="s">
        <v>6942</v>
      </c>
      <c r="AT2335" s="202"/>
      <c r="AU2335" s="202"/>
      <c r="AV2335" s="202"/>
      <c r="AW2335" s="202"/>
      <c r="AX2335" s="202"/>
      <c r="AY2335" s="202"/>
      <c r="AZ2335" s="202"/>
      <c r="BA2335" s="202"/>
      <c r="BB2335" s="203"/>
    </row>
    <row r="2336" spans="1:54" ht="14.25" customHeight="1" x14ac:dyDescent="0.55000000000000004">
      <c r="A2336" s="59"/>
      <c r="C2336" s="138"/>
      <c r="D2336" s="138"/>
      <c r="E2336" s="138"/>
      <c r="F2336" s="138"/>
      <c r="G2336" s="138"/>
      <c r="H2336" s="138"/>
      <c r="I2336" s="138"/>
      <c r="J2336" s="138"/>
      <c r="K2336" s="138"/>
      <c r="L2336" s="138"/>
      <c r="M2336" s="138"/>
      <c r="N2336" s="138"/>
      <c r="O2336" s="138"/>
      <c r="P2336" s="138"/>
      <c r="Q2336" s="142"/>
      <c r="R2336" s="143"/>
      <c r="S2336" s="343" t="s">
        <v>6928</v>
      </c>
      <c r="T2336" s="344"/>
      <c r="U2336" s="344"/>
      <c r="V2336" s="344"/>
      <c r="W2336" s="345"/>
      <c r="X2336" s="204"/>
      <c r="Y2336" s="205"/>
      <c r="Z2336" s="205"/>
      <c r="AA2336" s="205"/>
      <c r="AB2336" s="206"/>
      <c r="AC2336" s="138"/>
      <c r="AD2336" s="138"/>
      <c r="AE2336" s="138"/>
      <c r="AF2336" s="138"/>
      <c r="AG2336" s="138"/>
      <c r="AH2336" s="138"/>
      <c r="AI2336" s="138"/>
      <c r="AJ2336" s="138"/>
      <c r="AK2336" s="138"/>
      <c r="AL2336" s="138"/>
      <c r="AM2336" s="138"/>
      <c r="AN2336" s="138"/>
      <c r="AO2336" s="138"/>
      <c r="AP2336" s="138"/>
      <c r="AQ2336" s="142"/>
      <c r="AR2336" s="143"/>
      <c r="AS2336" s="343" t="s">
        <v>6928</v>
      </c>
      <c r="AT2336" s="344"/>
      <c r="AU2336" s="344"/>
      <c r="AV2336" s="344"/>
      <c r="AW2336" s="345"/>
      <c r="AX2336" s="204"/>
      <c r="AY2336" s="205"/>
      <c r="AZ2336" s="205"/>
      <c r="BA2336" s="205"/>
      <c r="BB2336" s="206"/>
    </row>
    <row r="2337" spans="1:54" ht="14.25" customHeight="1" x14ac:dyDescent="0.55000000000000004">
      <c r="A2337" s="59"/>
      <c r="C2337" s="122" t="s">
        <v>7007</v>
      </c>
      <c r="D2337" s="122"/>
      <c r="E2337" s="122"/>
      <c r="F2337" s="122"/>
      <c r="G2337" s="122"/>
      <c r="H2337" s="122"/>
      <c r="I2337" s="122"/>
      <c r="J2337" s="122"/>
      <c r="K2337" s="122"/>
      <c r="L2337" s="122"/>
      <c r="M2337" s="122"/>
      <c r="N2337" s="122"/>
      <c r="O2337" s="122"/>
      <c r="P2337" s="122"/>
      <c r="Q2337" s="140" t="str">
        <f>VLOOKUP(C2337,[1]D3_8!$B$5:$I$470,6,FALSE)&amp;""</f>
        <v/>
      </c>
      <c r="R2337" s="141"/>
      <c r="S2337" s="62"/>
      <c r="T2337" s="63"/>
      <c r="U2337" s="63"/>
      <c r="V2337" s="63"/>
      <c r="W2337" s="64"/>
      <c r="X2337" s="62"/>
      <c r="Y2337" s="63"/>
      <c r="Z2337" s="63"/>
      <c r="AA2337" s="63"/>
      <c r="AB2337" s="64"/>
      <c r="AC2337" s="122" t="s">
        <v>7008</v>
      </c>
      <c r="AD2337" s="122"/>
      <c r="AE2337" s="122"/>
      <c r="AF2337" s="122"/>
      <c r="AG2337" s="122"/>
      <c r="AH2337" s="122"/>
      <c r="AI2337" s="122"/>
      <c r="AJ2337" s="122"/>
      <c r="AK2337" s="122"/>
      <c r="AL2337" s="122"/>
      <c r="AM2337" s="122"/>
      <c r="AN2337" s="122"/>
      <c r="AO2337" s="122"/>
      <c r="AP2337" s="122"/>
      <c r="AQ2337" s="140" t="str">
        <f>VLOOKUP(AC2337,[1]D3_8!$B$5:$I$470,6,FALSE)&amp;""</f>
        <v/>
      </c>
      <c r="AR2337" s="141"/>
      <c r="AS2337" s="263"/>
      <c r="AT2337" s="263"/>
      <c r="AU2337" s="263"/>
      <c r="AV2337" s="263"/>
      <c r="AW2337" s="263"/>
      <c r="AX2337" s="156"/>
      <c r="AY2337" s="157"/>
      <c r="AZ2337" s="157"/>
      <c r="BA2337" s="157"/>
      <c r="BB2337" s="141"/>
    </row>
    <row r="2338" spans="1:54" ht="14.25" customHeight="1" x14ac:dyDescent="0.55000000000000004">
      <c r="A2338" s="59"/>
      <c r="C2338" s="122"/>
      <c r="D2338" s="122"/>
      <c r="E2338" s="122"/>
      <c r="F2338" s="122"/>
      <c r="G2338" s="122"/>
      <c r="H2338" s="122"/>
      <c r="I2338" s="122"/>
      <c r="J2338" s="122"/>
      <c r="K2338" s="122"/>
      <c r="L2338" s="122"/>
      <c r="M2338" s="122"/>
      <c r="N2338" s="122"/>
      <c r="O2338" s="122"/>
      <c r="P2338" s="122"/>
      <c r="Q2338" s="142"/>
      <c r="R2338" s="143"/>
      <c r="S2338" s="72"/>
      <c r="W2338" s="76"/>
      <c r="X2338" s="72"/>
      <c r="AB2338" s="76"/>
      <c r="AC2338" s="122"/>
      <c r="AD2338" s="122"/>
      <c r="AE2338" s="122"/>
      <c r="AF2338" s="122"/>
      <c r="AG2338" s="122"/>
      <c r="AH2338" s="122"/>
      <c r="AI2338" s="122"/>
      <c r="AJ2338" s="122"/>
      <c r="AK2338" s="122"/>
      <c r="AL2338" s="122"/>
      <c r="AM2338" s="122"/>
      <c r="AN2338" s="122"/>
      <c r="AO2338" s="122"/>
      <c r="AP2338" s="122"/>
      <c r="AQ2338" s="142"/>
      <c r="AR2338" s="143"/>
      <c r="AS2338" s="346"/>
      <c r="AT2338" s="346"/>
      <c r="AU2338" s="346"/>
      <c r="AV2338" s="346"/>
      <c r="AW2338" s="346"/>
      <c r="AX2338" s="188"/>
      <c r="AY2338" s="151"/>
      <c r="AZ2338" s="151"/>
      <c r="BA2338" s="151"/>
      <c r="BB2338" s="189"/>
    </row>
    <row r="2339" spans="1:54" ht="14.25" customHeight="1" x14ac:dyDescent="0.55000000000000004">
      <c r="A2339" s="59"/>
      <c r="C2339" s="122" t="s">
        <v>7009</v>
      </c>
      <c r="D2339" s="122"/>
      <c r="E2339" s="122"/>
      <c r="F2339" s="122"/>
      <c r="G2339" s="122"/>
      <c r="H2339" s="122"/>
      <c r="I2339" s="122"/>
      <c r="J2339" s="122"/>
      <c r="K2339" s="122"/>
      <c r="L2339" s="122"/>
      <c r="M2339" s="122"/>
      <c r="N2339" s="122"/>
      <c r="O2339" s="122"/>
      <c r="P2339" s="122"/>
      <c r="Q2339" s="140" t="str">
        <f>VLOOKUP(C2339,[1]D3_8!$B$5:$I$470,6,FALSE)&amp;""</f>
        <v/>
      </c>
      <c r="R2339" s="141"/>
      <c r="S2339" s="138" t="s">
        <v>6927</v>
      </c>
      <c r="T2339" s="138"/>
      <c r="U2339" s="138"/>
      <c r="V2339" s="138"/>
      <c r="W2339" s="138"/>
      <c r="X2339" s="289" t="str">
        <f>VLOOKUP(C2339,[1]D3_8!$B$5:$I$470,8,FALSE)&amp;""</f>
        <v/>
      </c>
      <c r="Y2339" s="146"/>
      <c r="Z2339" s="146"/>
      <c r="AA2339" s="146"/>
      <c r="AB2339" s="141" t="s">
        <v>6190</v>
      </c>
      <c r="AC2339" s="122" t="s">
        <v>7010</v>
      </c>
      <c r="AD2339" s="122"/>
      <c r="AE2339" s="122"/>
      <c r="AF2339" s="122"/>
      <c r="AG2339" s="122"/>
      <c r="AH2339" s="122"/>
      <c r="AI2339" s="122"/>
      <c r="AJ2339" s="122"/>
      <c r="AK2339" s="122"/>
      <c r="AL2339" s="122"/>
      <c r="AM2339" s="122"/>
      <c r="AN2339" s="122"/>
      <c r="AO2339" s="122"/>
      <c r="AP2339" s="122"/>
      <c r="AQ2339" s="140" t="str">
        <f>VLOOKUP(AC2339,[1]D3_8!$B$5:$I$470,6,FALSE)&amp;""</f>
        <v/>
      </c>
      <c r="AR2339" s="141"/>
      <c r="AS2339" s="138" t="s">
        <v>6927</v>
      </c>
      <c r="AT2339" s="138"/>
      <c r="AU2339" s="138"/>
      <c r="AV2339" s="138"/>
      <c r="AW2339" s="138"/>
      <c r="AX2339" s="289" t="str">
        <f>VLOOKUP(AC2339,[1]D3_8!$B$5:$I$470,8,FALSE)&amp;""</f>
        <v/>
      </c>
      <c r="AY2339" s="146"/>
      <c r="AZ2339" s="146"/>
      <c r="BA2339" s="146"/>
      <c r="BB2339" s="141" t="s">
        <v>6190</v>
      </c>
    </row>
    <row r="2340" spans="1:54" ht="14.25" customHeight="1" x14ac:dyDescent="0.55000000000000004">
      <c r="A2340" s="59"/>
      <c r="C2340" s="122"/>
      <c r="D2340" s="122"/>
      <c r="E2340" s="122"/>
      <c r="F2340" s="122"/>
      <c r="G2340" s="122"/>
      <c r="H2340" s="122"/>
      <c r="I2340" s="122"/>
      <c r="J2340" s="122"/>
      <c r="K2340" s="122"/>
      <c r="L2340" s="122"/>
      <c r="M2340" s="122"/>
      <c r="N2340" s="122"/>
      <c r="O2340" s="122"/>
      <c r="P2340" s="122"/>
      <c r="Q2340" s="142"/>
      <c r="R2340" s="143"/>
      <c r="S2340" s="138"/>
      <c r="T2340" s="138"/>
      <c r="U2340" s="138"/>
      <c r="V2340" s="138"/>
      <c r="W2340" s="138"/>
      <c r="X2340" s="145"/>
      <c r="Y2340" s="146"/>
      <c r="Z2340" s="146"/>
      <c r="AA2340" s="146"/>
      <c r="AB2340" s="143"/>
      <c r="AC2340" s="122"/>
      <c r="AD2340" s="122"/>
      <c r="AE2340" s="122"/>
      <c r="AF2340" s="122"/>
      <c r="AG2340" s="122"/>
      <c r="AH2340" s="122"/>
      <c r="AI2340" s="122"/>
      <c r="AJ2340" s="122"/>
      <c r="AK2340" s="122"/>
      <c r="AL2340" s="122"/>
      <c r="AM2340" s="122"/>
      <c r="AN2340" s="122"/>
      <c r="AO2340" s="122"/>
      <c r="AP2340" s="122"/>
      <c r="AQ2340" s="142"/>
      <c r="AR2340" s="143"/>
      <c r="AS2340" s="138"/>
      <c r="AT2340" s="138"/>
      <c r="AU2340" s="138"/>
      <c r="AV2340" s="138"/>
      <c r="AW2340" s="138"/>
      <c r="AX2340" s="145"/>
      <c r="AY2340" s="146"/>
      <c r="AZ2340" s="146"/>
      <c r="BA2340" s="146"/>
      <c r="BB2340" s="143"/>
    </row>
    <row r="2341" spans="1:54" ht="14.25" customHeight="1" x14ac:dyDescent="0.55000000000000004">
      <c r="A2341" s="59"/>
      <c r="C2341" s="122" t="s">
        <v>6204</v>
      </c>
      <c r="D2341" s="122"/>
      <c r="E2341" s="122"/>
      <c r="F2341" s="122"/>
      <c r="G2341" s="122"/>
      <c r="H2341" s="122"/>
      <c r="I2341" s="122"/>
      <c r="J2341" s="122"/>
      <c r="K2341" s="122"/>
      <c r="L2341" s="122"/>
      <c r="M2341" s="122"/>
      <c r="N2341" s="122"/>
      <c r="O2341" s="122"/>
      <c r="P2341" s="122"/>
      <c r="Q2341" s="140" t="str">
        <f>VLOOKUP(C2341,[1]D3_8!$B$5:$I$470,6,FALSE)&amp;""</f>
        <v/>
      </c>
      <c r="R2341" s="141"/>
      <c r="S2341" s="263"/>
      <c r="T2341" s="263"/>
      <c r="U2341" s="263"/>
      <c r="V2341" s="263"/>
      <c r="W2341" s="263"/>
      <c r="X2341" s="156"/>
      <c r="Y2341" s="157"/>
      <c r="Z2341" s="157"/>
      <c r="AA2341" s="157"/>
      <c r="AB2341" s="141"/>
      <c r="AC2341" s="122" t="s">
        <v>7011</v>
      </c>
      <c r="AD2341" s="122"/>
      <c r="AE2341" s="122"/>
      <c r="AF2341" s="122"/>
      <c r="AG2341" s="122"/>
      <c r="AH2341" s="122"/>
      <c r="AI2341" s="122"/>
      <c r="AJ2341" s="122"/>
      <c r="AK2341" s="122"/>
      <c r="AL2341" s="122"/>
      <c r="AM2341" s="122"/>
      <c r="AN2341" s="122"/>
      <c r="AO2341" s="122"/>
      <c r="AP2341" s="122"/>
      <c r="AQ2341" s="140" t="str">
        <f>VLOOKUP(AC2341,[1]D3_8!$B$5:$I$470,6,FALSE)&amp;""</f>
        <v/>
      </c>
      <c r="AR2341" s="141"/>
      <c r="AS2341" s="263"/>
      <c r="AT2341" s="263"/>
      <c r="AU2341" s="263"/>
      <c r="AV2341" s="263"/>
      <c r="AW2341" s="263"/>
      <c r="AX2341" s="263"/>
      <c r="AY2341" s="263"/>
      <c r="AZ2341" s="263"/>
      <c r="BA2341" s="156"/>
      <c r="BB2341" s="141"/>
    </row>
    <row r="2342" spans="1:54" ht="14.25" customHeight="1" x14ac:dyDescent="0.55000000000000004">
      <c r="A2342" s="59"/>
      <c r="C2342" s="122"/>
      <c r="D2342" s="122"/>
      <c r="E2342" s="122"/>
      <c r="F2342" s="122"/>
      <c r="G2342" s="122"/>
      <c r="H2342" s="122"/>
      <c r="I2342" s="122"/>
      <c r="J2342" s="122"/>
      <c r="K2342" s="122"/>
      <c r="L2342" s="122"/>
      <c r="M2342" s="122"/>
      <c r="N2342" s="122"/>
      <c r="O2342" s="122"/>
      <c r="P2342" s="122"/>
      <c r="Q2342" s="142"/>
      <c r="R2342" s="143"/>
      <c r="S2342" s="346"/>
      <c r="T2342" s="346"/>
      <c r="U2342" s="346"/>
      <c r="V2342" s="346"/>
      <c r="W2342" s="346"/>
      <c r="X2342" s="188"/>
      <c r="Y2342" s="151"/>
      <c r="Z2342" s="151"/>
      <c r="AA2342" s="151"/>
      <c r="AB2342" s="189"/>
      <c r="AC2342" s="122"/>
      <c r="AD2342" s="122"/>
      <c r="AE2342" s="122"/>
      <c r="AF2342" s="122"/>
      <c r="AG2342" s="122"/>
      <c r="AH2342" s="122"/>
      <c r="AI2342" s="122"/>
      <c r="AJ2342" s="122"/>
      <c r="AK2342" s="122"/>
      <c r="AL2342" s="122"/>
      <c r="AM2342" s="122"/>
      <c r="AN2342" s="122"/>
      <c r="AO2342" s="122"/>
      <c r="AP2342" s="122"/>
      <c r="AQ2342" s="142"/>
      <c r="AR2342" s="143"/>
      <c r="AS2342" s="346"/>
      <c r="AT2342" s="346"/>
      <c r="AU2342" s="346"/>
      <c r="AV2342" s="346"/>
      <c r="AW2342" s="346"/>
      <c r="AX2342" s="346"/>
      <c r="AY2342" s="346"/>
      <c r="AZ2342" s="346"/>
      <c r="BA2342" s="188"/>
      <c r="BB2342" s="189"/>
    </row>
    <row r="2343" spans="1:54" ht="14.25" customHeight="1" x14ac:dyDescent="0.55000000000000004">
      <c r="A2343" s="59"/>
      <c r="C2343" s="122" t="s">
        <v>7012</v>
      </c>
      <c r="D2343" s="122"/>
      <c r="E2343" s="122"/>
      <c r="F2343" s="122"/>
      <c r="G2343" s="122"/>
      <c r="H2343" s="122"/>
      <c r="I2343" s="122"/>
      <c r="J2343" s="122"/>
      <c r="K2343" s="122"/>
      <c r="L2343" s="122"/>
      <c r="M2343" s="122"/>
      <c r="N2343" s="122"/>
      <c r="O2343" s="122"/>
      <c r="P2343" s="122"/>
      <c r="Q2343" s="140" t="str">
        <f>VLOOKUP(C2343,[1]D3_8!$B$5:$I$470,6,FALSE)&amp;""</f>
        <v/>
      </c>
      <c r="R2343" s="141"/>
      <c r="S2343" s="346"/>
      <c r="T2343" s="346"/>
      <c r="U2343" s="346"/>
      <c r="V2343" s="346"/>
      <c r="W2343" s="346"/>
      <c r="X2343" s="188"/>
      <c r="Y2343" s="151"/>
      <c r="Z2343" s="151"/>
      <c r="AA2343" s="151"/>
      <c r="AB2343" s="189"/>
      <c r="AC2343" s="122" t="s">
        <v>7013</v>
      </c>
      <c r="AD2343" s="122"/>
      <c r="AE2343" s="122"/>
      <c r="AF2343" s="122"/>
      <c r="AG2343" s="122"/>
      <c r="AH2343" s="122"/>
      <c r="AI2343" s="122"/>
      <c r="AJ2343" s="122"/>
      <c r="AK2343" s="122"/>
      <c r="AL2343" s="122"/>
      <c r="AM2343" s="122"/>
      <c r="AN2343" s="122"/>
      <c r="AO2343" s="122"/>
      <c r="AP2343" s="122"/>
      <c r="AQ2343" s="140" t="str">
        <f>VLOOKUP(AC2343,[1]D3_8!$B$5:$I$470,6,FALSE)&amp;""</f>
        <v/>
      </c>
      <c r="AR2343" s="141"/>
      <c r="AS2343" s="346"/>
      <c r="AT2343" s="346"/>
      <c r="AU2343" s="346"/>
      <c r="AV2343" s="346"/>
      <c r="AW2343" s="346"/>
      <c r="AX2343" s="346"/>
      <c r="AY2343" s="346"/>
      <c r="AZ2343" s="346"/>
      <c r="BA2343" s="188"/>
      <c r="BB2343" s="189"/>
    </row>
    <row r="2344" spans="1:54" ht="14.25" customHeight="1" x14ac:dyDescent="0.55000000000000004">
      <c r="A2344" s="59"/>
      <c r="C2344" s="122"/>
      <c r="D2344" s="122"/>
      <c r="E2344" s="122"/>
      <c r="F2344" s="122"/>
      <c r="G2344" s="122"/>
      <c r="H2344" s="122"/>
      <c r="I2344" s="122"/>
      <c r="J2344" s="122"/>
      <c r="K2344" s="122"/>
      <c r="L2344" s="122"/>
      <c r="M2344" s="122"/>
      <c r="N2344" s="122"/>
      <c r="O2344" s="122"/>
      <c r="P2344" s="122"/>
      <c r="Q2344" s="142"/>
      <c r="R2344" s="143"/>
      <c r="S2344" s="265"/>
      <c r="T2344" s="265"/>
      <c r="U2344" s="265"/>
      <c r="V2344" s="265"/>
      <c r="W2344" s="265"/>
      <c r="X2344" s="142"/>
      <c r="Y2344" s="150"/>
      <c r="Z2344" s="150"/>
      <c r="AA2344" s="150"/>
      <c r="AB2344" s="143"/>
      <c r="AC2344" s="122"/>
      <c r="AD2344" s="122"/>
      <c r="AE2344" s="122"/>
      <c r="AF2344" s="122"/>
      <c r="AG2344" s="122"/>
      <c r="AH2344" s="122"/>
      <c r="AI2344" s="122"/>
      <c r="AJ2344" s="122"/>
      <c r="AK2344" s="122"/>
      <c r="AL2344" s="122"/>
      <c r="AM2344" s="122"/>
      <c r="AN2344" s="122"/>
      <c r="AO2344" s="122"/>
      <c r="AP2344" s="122"/>
      <c r="AQ2344" s="142"/>
      <c r="AR2344" s="143"/>
      <c r="AS2344" s="265"/>
      <c r="AT2344" s="265"/>
      <c r="AU2344" s="265"/>
      <c r="AV2344" s="265"/>
      <c r="AW2344" s="265"/>
      <c r="AX2344" s="265"/>
      <c r="AY2344" s="265"/>
      <c r="AZ2344" s="265"/>
      <c r="BA2344" s="142"/>
      <c r="BB2344" s="143"/>
    </row>
    <row r="2345" spans="1:54" ht="14.25" customHeight="1" x14ac:dyDescent="0.55000000000000004">
      <c r="A2345" s="59"/>
      <c r="AJ2345" s="59"/>
      <c r="AL2345" s="68"/>
    </row>
    <row r="2346" spans="1:54" ht="14.25" customHeight="1" x14ac:dyDescent="0.55000000000000004">
      <c r="A2346" s="59"/>
      <c r="B2346" s="59" t="s">
        <v>7014</v>
      </c>
      <c r="AJ2346" s="59"/>
      <c r="AL2346" s="68"/>
    </row>
    <row r="2347" spans="1:54" ht="14.25" customHeight="1" x14ac:dyDescent="0.55000000000000004">
      <c r="A2347" s="59"/>
      <c r="C2347" s="138" t="s">
        <v>39</v>
      </c>
      <c r="D2347" s="138"/>
      <c r="E2347" s="138"/>
      <c r="F2347" s="138"/>
      <c r="G2347" s="138"/>
      <c r="H2347" s="138"/>
      <c r="I2347" s="138"/>
      <c r="J2347" s="138"/>
      <c r="K2347" s="138"/>
      <c r="L2347" s="138"/>
      <c r="M2347" s="138"/>
      <c r="N2347" s="138"/>
      <c r="O2347" s="138"/>
      <c r="P2347" s="138"/>
      <c r="Q2347" s="156" t="s">
        <v>40</v>
      </c>
      <c r="R2347" s="141"/>
      <c r="S2347" s="201" t="s">
        <v>6942</v>
      </c>
      <c r="T2347" s="202"/>
      <c r="U2347" s="202"/>
      <c r="V2347" s="202"/>
      <c r="W2347" s="202"/>
      <c r="X2347" s="202"/>
      <c r="Y2347" s="202"/>
      <c r="Z2347" s="202"/>
      <c r="AA2347" s="202"/>
      <c r="AB2347" s="203"/>
      <c r="AC2347" s="138" t="s">
        <v>39</v>
      </c>
      <c r="AD2347" s="138"/>
      <c r="AE2347" s="138"/>
      <c r="AF2347" s="138"/>
      <c r="AG2347" s="138"/>
      <c r="AH2347" s="138"/>
      <c r="AI2347" s="138"/>
      <c r="AJ2347" s="138"/>
      <c r="AK2347" s="138"/>
      <c r="AL2347" s="138"/>
      <c r="AM2347" s="138"/>
      <c r="AN2347" s="138"/>
      <c r="AO2347" s="138"/>
      <c r="AP2347" s="138"/>
      <c r="AQ2347" s="156" t="s">
        <v>40</v>
      </c>
      <c r="AR2347" s="141"/>
      <c r="AS2347" s="201" t="s">
        <v>6942</v>
      </c>
      <c r="AT2347" s="202"/>
      <c r="AU2347" s="202"/>
      <c r="AV2347" s="202"/>
      <c r="AW2347" s="202"/>
      <c r="AX2347" s="202"/>
      <c r="AY2347" s="202"/>
      <c r="AZ2347" s="202"/>
      <c r="BA2347" s="202"/>
      <c r="BB2347" s="203"/>
    </row>
    <row r="2348" spans="1:54" ht="14.25" customHeight="1" x14ac:dyDescent="0.55000000000000004">
      <c r="A2348" s="59"/>
      <c r="C2348" s="138"/>
      <c r="D2348" s="138"/>
      <c r="E2348" s="138"/>
      <c r="F2348" s="138"/>
      <c r="G2348" s="138"/>
      <c r="H2348" s="138"/>
      <c r="I2348" s="138"/>
      <c r="J2348" s="138"/>
      <c r="K2348" s="138"/>
      <c r="L2348" s="138"/>
      <c r="M2348" s="138"/>
      <c r="N2348" s="138"/>
      <c r="O2348" s="138"/>
      <c r="P2348" s="138"/>
      <c r="Q2348" s="142"/>
      <c r="R2348" s="143"/>
      <c r="S2348" s="343" t="s">
        <v>6928</v>
      </c>
      <c r="T2348" s="344"/>
      <c r="U2348" s="344"/>
      <c r="V2348" s="344"/>
      <c r="W2348" s="345"/>
      <c r="X2348" s="204"/>
      <c r="Y2348" s="205"/>
      <c r="Z2348" s="205"/>
      <c r="AA2348" s="205"/>
      <c r="AB2348" s="206"/>
      <c r="AC2348" s="138"/>
      <c r="AD2348" s="138"/>
      <c r="AE2348" s="138"/>
      <c r="AF2348" s="138"/>
      <c r="AG2348" s="138"/>
      <c r="AH2348" s="138"/>
      <c r="AI2348" s="138"/>
      <c r="AJ2348" s="138"/>
      <c r="AK2348" s="138"/>
      <c r="AL2348" s="138"/>
      <c r="AM2348" s="138"/>
      <c r="AN2348" s="138"/>
      <c r="AO2348" s="138"/>
      <c r="AP2348" s="138"/>
      <c r="AQ2348" s="142"/>
      <c r="AR2348" s="143"/>
      <c r="AS2348" s="343" t="s">
        <v>6928</v>
      </c>
      <c r="AT2348" s="344"/>
      <c r="AU2348" s="344"/>
      <c r="AV2348" s="344"/>
      <c r="AW2348" s="345"/>
      <c r="AX2348" s="204"/>
      <c r="AY2348" s="205"/>
      <c r="AZ2348" s="205"/>
      <c r="BA2348" s="205"/>
      <c r="BB2348" s="206"/>
    </row>
    <row r="2349" spans="1:54" ht="14.25" customHeight="1" x14ac:dyDescent="0.55000000000000004">
      <c r="A2349" s="59"/>
      <c r="C2349" s="122" t="s">
        <v>7015</v>
      </c>
      <c r="D2349" s="122"/>
      <c r="E2349" s="122"/>
      <c r="F2349" s="122"/>
      <c r="G2349" s="122"/>
      <c r="H2349" s="122"/>
      <c r="I2349" s="122"/>
      <c r="J2349" s="122"/>
      <c r="K2349" s="122"/>
      <c r="L2349" s="122"/>
      <c r="M2349" s="122"/>
      <c r="N2349" s="122"/>
      <c r="O2349" s="122"/>
      <c r="P2349" s="122"/>
      <c r="Q2349" s="140" t="str">
        <f>VLOOKUP(C2349,[1]D3_8!$B$5:$I$470,6,FALSE)&amp;""</f>
        <v/>
      </c>
      <c r="R2349" s="141"/>
      <c r="S2349" s="62"/>
      <c r="T2349" s="63"/>
      <c r="U2349" s="63"/>
      <c r="V2349" s="63"/>
      <c r="W2349" s="64"/>
      <c r="X2349" s="62"/>
      <c r="Y2349" s="63"/>
      <c r="Z2349" s="63"/>
      <c r="AA2349" s="63"/>
      <c r="AB2349" s="64"/>
      <c r="AC2349" s="122" t="s">
        <v>7016</v>
      </c>
      <c r="AD2349" s="122"/>
      <c r="AE2349" s="122"/>
      <c r="AF2349" s="122"/>
      <c r="AG2349" s="122"/>
      <c r="AH2349" s="122"/>
      <c r="AI2349" s="122"/>
      <c r="AJ2349" s="122"/>
      <c r="AK2349" s="122"/>
      <c r="AL2349" s="122"/>
      <c r="AM2349" s="122"/>
      <c r="AN2349" s="122"/>
      <c r="AO2349" s="122"/>
      <c r="AP2349" s="122"/>
      <c r="AQ2349" s="140" t="str">
        <f>VLOOKUP(AC2349,[1]D3_8!$B$5:$I$470,6,FALSE)&amp;""</f>
        <v/>
      </c>
      <c r="AR2349" s="141"/>
      <c r="AS2349" s="263"/>
      <c r="AT2349" s="263"/>
      <c r="AU2349" s="263"/>
      <c r="AV2349" s="263"/>
      <c r="AW2349" s="263"/>
      <c r="AX2349" s="156"/>
      <c r="AY2349" s="157"/>
      <c r="AZ2349" s="157"/>
      <c r="BA2349" s="157"/>
      <c r="BB2349" s="141"/>
    </row>
    <row r="2350" spans="1:54" ht="14.25" customHeight="1" x14ac:dyDescent="0.55000000000000004">
      <c r="A2350" s="59"/>
      <c r="C2350" s="122"/>
      <c r="D2350" s="122"/>
      <c r="E2350" s="122"/>
      <c r="F2350" s="122"/>
      <c r="G2350" s="122"/>
      <c r="H2350" s="122"/>
      <c r="I2350" s="122"/>
      <c r="J2350" s="122"/>
      <c r="K2350" s="122"/>
      <c r="L2350" s="122"/>
      <c r="M2350" s="122"/>
      <c r="N2350" s="122"/>
      <c r="O2350" s="122"/>
      <c r="P2350" s="122"/>
      <c r="Q2350" s="142"/>
      <c r="R2350" s="143"/>
      <c r="S2350" s="72"/>
      <c r="W2350" s="76"/>
      <c r="X2350" s="72"/>
      <c r="AB2350" s="76"/>
      <c r="AC2350" s="122"/>
      <c r="AD2350" s="122"/>
      <c r="AE2350" s="122"/>
      <c r="AF2350" s="122"/>
      <c r="AG2350" s="122"/>
      <c r="AH2350" s="122"/>
      <c r="AI2350" s="122"/>
      <c r="AJ2350" s="122"/>
      <c r="AK2350" s="122"/>
      <c r="AL2350" s="122"/>
      <c r="AM2350" s="122"/>
      <c r="AN2350" s="122"/>
      <c r="AO2350" s="122"/>
      <c r="AP2350" s="122"/>
      <c r="AQ2350" s="142"/>
      <c r="AR2350" s="143"/>
      <c r="AS2350" s="346"/>
      <c r="AT2350" s="346"/>
      <c r="AU2350" s="346"/>
      <c r="AV2350" s="346"/>
      <c r="AW2350" s="346"/>
      <c r="AX2350" s="188"/>
      <c r="AY2350" s="151"/>
      <c r="AZ2350" s="151"/>
      <c r="BA2350" s="151"/>
      <c r="BB2350" s="189"/>
    </row>
    <row r="2351" spans="1:54" ht="14.25" customHeight="1" x14ac:dyDescent="0.55000000000000004">
      <c r="A2351" s="59"/>
      <c r="C2351" s="122" t="s">
        <v>7017</v>
      </c>
      <c r="D2351" s="122"/>
      <c r="E2351" s="122"/>
      <c r="F2351" s="122"/>
      <c r="G2351" s="122"/>
      <c r="H2351" s="122"/>
      <c r="I2351" s="122"/>
      <c r="J2351" s="122"/>
      <c r="K2351" s="122"/>
      <c r="L2351" s="122"/>
      <c r="M2351" s="122"/>
      <c r="N2351" s="122"/>
      <c r="O2351" s="122"/>
      <c r="P2351" s="122"/>
      <c r="Q2351" s="140" t="str">
        <f>VLOOKUP(C2351,[1]D3_8!$B$5:$I$470,6,FALSE)&amp;""</f>
        <v/>
      </c>
      <c r="R2351" s="141"/>
      <c r="S2351" s="138" t="s">
        <v>6927</v>
      </c>
      <c r="T2351" s="138"/>
      <c r="U2351" s="138"/>
      <c r="V2351" s="138"/>
      <c r="W2351" s="138"/>
      <c r="X2351" s="289" t="str">
        <f>VLOOKUP(C2351,[1]D3_8!$B$5:$I$470,8,FALSE)&amp;""</f>
        <v/>
      </c>
      <c r="Y2351" s="146"/>
      <c r="Z2351" s="146"/>
      <c r="AA2351" s="146"/>
      <c r="AB2351" s="141" t="s">
        <v>6190</v>
      </c>
      <c r="AC2351" s="122" t="s">
        <v>7018</v>
      </c>
      <c r="AD2351" s="122"/>
      <c r="AE2351" s="122"/>
      <c r="AF2351" s="122"/>
      <c r="AG2351" s="122"/>
      <c r="AH2351" s="122"/>
      <c r="AI2351" s="122"/>
      <c r="AJ2351" s="122"/>
      <c r="AK2351" s="122"/>
      <c r="AL2351" s="122"/>
      <c r="AM2351" s="122"/>
      <c r="AN2351" s="122"/>
      <c r="AO2351" s="122"/>
      <c r="AP2351" s="122"/>
      <c r="AQ2351" s="140" t="str">
        <f>VLOOKUP(AC2351,[1]D3_8!$B$5:$I$470,6,FALSE)&amp;""</f>
        <v/>
      </c>
      <c r="AR2351" s="141"/>
      <c r="AS2351" s="346"/>
      <c r="AT2351" s="346"/>
      <c r="AU2351" s="346"/>
      <c r="AV2351" s="346"/>
      <c r="AW2351" s="346"/>
      <c r="AX2351" s="188"/>
      <c r="AY2351" s="151"/>
      <c r="AZ2351" s="151"/>
      <c r="BA2351" s="151"/>
      <c r="BB2351" s="189"/>
    </row>
    <row r="2352" spans="1:54" ht="14.25" customHeight="1" x14ac:dyDescent="0.55000000000000004">
      <c r="A2352" s="59"/>
      <c r="C2352" s="122"/>
      <c r="D2352" s="122"/>
      <c r="E2352" s="122"/>
      <c r="F2352" s="122"/>
      <c r="G2352" s="122"/>
      <c r="H2352" s="122"/>
      <c r="I2352" s="122"/>
      <c r="J2352" s="122"/>
      <c r="K2352" s="122"/>
      <c r="L2352" s="122"/>
      <c r="M2352" s="122"/>
      <c r="N2352" s="122"/>
      <c r="O2352" s="122"/>
      <c r="P2352" s="122"/>
      <c r="Q2352" s="142"/>
      <c r="R2352" s="143"/>
      <c r="S2352" s="138"/>
      <c r="T2352" s="138"/>
      <c r="U2352" s="138"/>
      <c r="V2352" s="138"/>
      <c r="W2352" s="138"/>
      <c r="X2352" s="145"/>
      <c r="Y2352" s="146"/>
      <c r="Z2352" s="146"/>
      <c r="AA2352" s="146"/>
      <c r="AB2352" s="143"/>
      <c r="AC2352" s="122"/>
      <c r="AD2352" s="122"/>
      <c r="AE2352" s="122"/>
      <c r="AF2352" s="122"/>
      <c r="AG2352" s="122"/>
      <c r="AH2352" s="122"/>
      <c r="AI2352" s="122"/>
      <c r="AJ2352" s="122"/>
      <c r="AK2352" s="122"/>
      <c r="AL2352" s="122"/>
      <c r="AM2352" s="122"/>
      <c r="AN2352" s="122"/>
      <c r="AO2352" s="122"/>
      <c r="AP2352" s="122"/>
      <c r="AQ2352" s="142"/>
      <c r="AR2352" s="143"/>
      <c r="AS2352" s="265"/>
      <c r="AT2352" s="265"/>
      <c r="AU2352" s="265"/>
      <c r="AV2352" s="265"/>
      <c r="AW2352" s="265"/>
      <c r="AX2352" s="142"/>
      <c r="AY2352" s="150"/>
      <c r="AZ2352" s="150"/>
      <c r="BA2352" s="150"/>
      <c r="BB2352" s="143"/>
    </row>
    <row r="2353" spans="1:54" ht="14.25" customHeight="1" x14ac:dyDescent="0.55000000000000004">
      <c r="A2353" s="59"/>
      <c r="C2353" s="122" t="s">
        <v>6205</v>
      </c>
      <c r="D2353" s="122"/>
      <c r="E2353" s="122"/>
      <c r="F2353" s="122"/>
      <c r="G2353" s="122"/>
      <c r="H2353" s="122"/>
      <c r="I2353" s="122"/>
      <c r="J2353" s="122"/>
      <c r="K2353" s="122"/>
      <c r="L2353" s="122"/>
      <c r="M2353" s="122"/>
      <c r="N2353" s="122"/>
      <c r="O2353" s="122"/>
      <c r="P2353" s="122"/>
      <c r="Q2353" s="140" t="str">
        <f>VLOOKUP(C2353,[1]D3_8!$B$5:$I$470,6,FALSE)&amp;""</f>
        <v/>
      </c>
      <c r="R2353" s="141"/>
      <c r="S2353" s="138" t="s">
        <v>6927</v>
      </c>
      <c r="T2353" s="138"/>
      <c r="U2353" s="138"/>
      <c r="V2353" s="138"/>
      <c r="W2353" s="138"/>
      <c r="X2353" s="289" t="str">
        <f>VLOOKUP(C2353,[1]D3_8!$B$5:$I$470,8,FALSE)&amp;""</f>
        <v/>
      </c>
      <c r="Y2353" s="146"/>
      <c r="Z2353" s="146"/>
      <c r="AA2353" s="146"/>
      <c r="AB2353" s="141" t="s">
        <v>6190</v>
      </c>
      <c r="AC2353" s="122" t="s">
        <v>7019</v>
      </c>
      <c r="AD2353" s="122"/>
      <c r="AE2353" s="122"/>
      <c r="AF2353" s="122"/>
      <c r="AG2353" s="122"/>
      <c r="AH2353" s="122"/>
      <c r="AI2353" s="122"/>
      <c r="AJ2353" s="122"/>
      <c r="AK2353" s="122"/>
      <c r="AL2353" s="122"/>
      <c r="AM2353" s="122"/>
      <c r="AN2353" s="122"/>
      <c r="AO2353" s="122"/>
      <c r="AP2353" s="122"/>
      <c r="AQ2353" s="140" t="str">
        <f>VLOOKUP(AC2353,[1]D3_8!$B$5:$I$470,6,FALSE)&amp;""</f>
        <v/>
      </c>
      <c r="AR2353" s="141"/>
      <c r="AS2353" s="138" t="s">
        <v>6927</v>
      </c>
      <c r="AT2353" s="138"/>
      <c r="AU2353" s="138"/>
      <c r="AV2353" s="138"/>
      <c r="AW2353" s="138"/>
      <c r="AX2353" s="289" t="str">
        <f>VLOOKUP(AC2353,[1]D3_8!$B$5:$I$470,8,FALSE)&amp;""</f>
        <v/>
      </c>
      <c r="AY2353" s="146"/>
      <c r="AZ2353" s="146"/>
      <c r="BA2353" s="146"/>
      <c r="BB2353" s="141" t="s">
        <v>6190</v>
      </c>
    </row>
    <row r="2354" spans="1:54" ht="14.25" customHeight="1" x14ac:dyDescent="0.55000000000000004">
      <c r="A2354" s="59"/>
      <c r="C2354" s="122"/>
      <c r="D2354" s="122"/>
      <c r="E2354" s="122"/>
      <c r="F2354" s="122"/>
      <c r="G2354" s="122"/>
      <c r="H2354" s="122"/>
      <c r="I2354" s="122"/>
      <c r="J2354" s="122"/>
      <c r="K2354" s="122"/>
      <c r="L2354" s="122"/>
      <c r="M2354" s="122"/>
      <c r="N2354" s="122"/>
      <c r="O2354" s="122"/>
      <c r="P2354" s="122"/>
      <c r="Q2354" s="142"/>
      <c r="R2354" s="143"/>
      <c r="S2354" s="138"/>
      <c r="T2354" s="138"/>
      <c r="U2354" s="138"/>
      <c r="V2354" s="138"/>
      <c r="W2354" s="138"/>
      <c r="X2354" s="145"/>
      <c r="Y2354" s="146"/>
      <c r="Z2354" s="146"/>
      <c r="AA2354" s="146"/>
      <c r="AB2354" s="143"/>
      <c r="AC2354" s="122"/>
      <c r="AD2354" s="122"/>
      <c r="AE2354" s="122"/>
      <c r="AF2354" s="122"/>
      <c r="AG2354" s="122"/>
      <c r="AH2354" s="122"/>
      <c r="AI2354" s="122"/>
      <c r="AJ2354" s="122"/>
      <c r="AK2354" s="122"/>
      <c r="AL2354" s="122"/>
      <c r="AM2354" s="122"/>
      <c r="AN2354" s="122"/>
      <c r="AO2354" s="122"/>
      <c r="AP2354" s="122"/>
      <c r="AQ2354" s="142"/>
      <c r="AR2354" s="143"/>
      <c r="AS2354" s="138"/>
      <c r="AT2354" s="138"/>
      <c r="AU2354" s="138"/>
      <c r="AV2354" s="138"/>
      <c r="AW2354" s="138"/>
      <c r="AX2354" s="145"/>
      <c r="AY2354" s="146"/>
      <c r="AZ2354" s="146"/>
      <c r="BA2354" s="146"/>
      <c r="BB2354" s="143"/>
    </row>
    <row r="2355" spans="1:54" ht="14.25" customHeight="1" x14ac:dyDescent="0.55000000000000004">
      <c r="A2355" s="59"/>
      <c r="C2355" s="122" t="s">
        <v>7020</v>
      </c>
      <c r="D2355" s="122"/>
      <c r="E2355" s="122"/>
      <c r="F2355" s="122"/>
      <c r="G2355" s="122"/>
      <c r="H2355" s="122"/>
      <c r="I2355" s="122"/>
      <c r="J2355" s="122"/>
      <c r="K2355" s="122"/>
      <c r="L2355" s="122"/>
      <c r="M2355" s="122"/>
      <c r="N2355" s="122"/>
      <c r="O2355" s="122"/>
      <c r="P2355" s="122"/>
      <c r="Q2355" s="140" t="str">
        <f>VLOOKUP(C2355,[1]D3_8!$B$5:$I$470,6,FALSE)&amp;""</f>
        <v/>
      </c>
      <c r="R2355" s="141"/>
      <c r="S2355" s="138" t="s">
        <v>6927</v>
      </c>
      <c r="T2355" s="138"/>
      <c r="U2355" s="138"/>
      <c r="V2355" s="138"/>
      <c r="W2355" s="138"/>
      <c r="X2355" s="289" t="str">
        <f>VLOOKUP(C2355,[1]D3_8!$B$5:$I$470,8,FALSE)&amp;""</f>
        <v/>
      </c>
      <c r="Y2355" s="146"/>
      <c r="Z2355" s="146"/>
      <c r="AA2355" s="146"/>
      <c r="AB2355" s="141" t="s">
        <v>6190</v>
      </c>
      <c r="AC2355" s="122" t="s">
        <v>7021</v>
      </c>
      <c r="AD2355" s="122"/>
      <c r="AE2355" s="122"/>
      <c r="AF2355" s="122"/>
      <c r="AG2355" s="122"/>
      <c r="AH2355" s="122"/>
      <c r="AI2355" s="122"/>
      <c r="AJ2355" s="122"/>
      <c r="AK2355" s="122"/>
      <c r="AL2355" s="122"/>
      <c r="AM2355" s="122"/>
      <c r="AN2355" s="122"/>
      <c r="AO2355" s="122"/>
      <c r="AP2355" s="122"/>
      <c r="AQ2355" s="140" t="str">
        <f>VLOOKUP(AC2355,[1]D3_8!$B$5:$I$470,6,FALSE)&amp;""</f>
        <v/>
      </c>
      <c r="AR2355" s="141"/>
      <c r="AS2355" s="138"/>
      <c r="AT2355" s="138"/>
      <c r="AU2355" s="138"/>
      <c r="AV2355" s="138"/>
      <c r="AW2355" s="138"/>
      <c r="AX2355" s="145"/>
      <c r="AY2355" s="146"/>
      <c r="AZ2355" s="146"/>
      <c r="BA2355" s="146"/>
      <c r="BB2355" s="141"/>
    </row>
    <row r="2356" spans="1:54" ht="14.25" customHeight="1" x14ac:dyDescent="0.55000000000000004">
      <c r="A2356" s="59"/>
      <c r="C2356" s="122"/>
      <c r="D2356" s="122"/>
      <c r="E2356" s="122"/>
      <c r="F2356" s="122"/>
      <c r="G2356" s="122"/>
      <c r="H2356" s="122"/>
      <c r="I2356" s="122"/>
      <c r="J2356" s="122"/>
      <c r="K2356" s="122"/>
      <c r="L2356" s="122"/>
      <c r="M2356" s="122"/>
      <c r="N2356" s="122"/>
      <c r="O2356" s="122"/>
      <c r="P2356" s="122"/>
      <c r="Q2356" s="142"/>
      <c r="R2356" s="143"/>
      <c r="S2356" s="138"/>
      <c r="T2356" s="138"/>
      <c r="U2356" s="138"/>
      <c r="V2356" s="138"/>
      <c r="W2356" s="138"/>
      <c r="X2356" s="145"/>
      <c r="Y2356" s="146"/>
      <c r="Z2356" s="146"/>
      <c r="AA2356" s="146"/>
      <c r="AB2356" s="143"/>
      <c r="AC2356" s="122"/>
      <c r="AD2356" s="122"/>
      <c r="AE2356" s="122"/>
      <c r="AF2356" s="122"/>
      <c r="AG2356" s="122"/>
      <c r="AH2356" s="122"/>
      <c r="AI2356" s="122"/>
      <c r="AJ2356" s="122"/>
      <c r="AK2356" s="122"/>
      <c r="AL2356" s="122"/>
      <c r="AM2356" s="122"/>
      <c r="AN2356" s="122"/>
      <c r="AO2356" s="122"/>
      <c r="AP2356" s="122"/>
      <c r="AQ2356" s="142"/>
      <c r="AR2356" s="143"/>
      <c r="AS2356" s="138"/>
      <c r="AT2356" s="138"/>
      <c r="AU2356" s="138"/>
      <c r="AV2356" s="138"/>
      <c r="AW2356" s="138"/>
      <c r="AX2356" s="145"/>
      <c r="AY2356" s="146"/>
      <c r="AZ2356" s="146"/>
      <c r="BA2356" s="146"/>
      <c r="BB2356" s="143"/>
    </row>
    <row r="2357" spans="1:54" ht="14.25" customHeight="1" x14ac:dyDescent="0.55000000000000004">
      <c r="A2357" s="59"/>
      <c r="C2357" s="122" t="s">
        <v>7022</v>
      </c>
      <c r="D2357" s="122"/>
      <c r="E2357" s="122"/>
      <c r="F2357" s="122"/>
      <c r="G2357" s="122"/>
      <c r="H2357" s="122"/>
      <c r="I2357" s="122"/>
      <c r="J2357" s="122"/>
      <c r="K2357" s="122"/>
      <c r="L2357" s="122"/>
      <c r="M2357" s="122"/>
      <c r="N2357" s="122"/>
      <c r="O2357" s="122"/>
      <c r="P2357" s="122"/>
      <c r="Q2357" s="140" t="str">
        <f>VLOOKUP(C2357,[1]D3_8!$B$5:$I$470,6,FALSE)&amp;""</f>
        <v/>
      </c>
      <c r="R2357" s="141"/>
      <c r="S2357" s="138"/>
      <c r="T2357" s="138"/>
      <c r="U2357" s="138"/>
      <c r="V2357" s="138"/>
      <c r="W2357" s="138"/>
      <c r="X2357" s="145"/>
      <c r="Y2357" s="146"/>
      <c r="Z2357" s="146"/>
      <c r="AA2357" s="146"/>
      <c r="AB2357" s="141"/>
      <c r="AC2357" s="122" t="s">
        <v>7023</v>
      </c>
      <c r="AD2357" s="122"/>
      <c r="AE2357" s="122"/>
      <c r="AF2357" s="122"/>
      <c r="AG2357" s="122"/>
      <c r="AH2357" s="122"/>
      <c r="AI2357" s="122"/>
      <c r="AJ2357" s="122"/>
      <c r="AK2357" s="122"/>
      <c r="AL2357" s="122"/>
      <c r="AM2357" s="122"/>
      <c r="AN2357" s="122"/>
      <c r="AO2357" s="122"/>
      <c r="AP2357" s="122"/>
      <c r="AQ2357" s="140" t="str">
        <f>VLOOKUP(AC2357,[1]D3_8!$B$5:$I$470,6,FALSE)&amp;""</f>
        <v/>
      </c>
      <c r="AR2357" s="141"/>
      <c r="AS2357" s="138" t="s">
        <v>6927</v>
      </c>
      <c r="AT2357" s="138"/>
      <c r="AU2357" s="138"/>
      <c r="AV2357" s="138"/>
      <c r="AW2357" s="138"/>
      <c r="AX2357" s="289" t="str">
        <f>VLOOKUP(AC2357,[1]D3_8!$B$5:$I$470,8,FALSE)&amp;""</f>
        <v/>
      </c>
      <c r="AY2357" s="146"/>
      <c r="AZ2357" s="146"/>
      <c r="BA2357" s="146"/>
      <c r="BB2357" s="141" t="s">
        <v>6190</v>
      </c>
    </row>
    <row r="2358" spans="1:54" ht="14.25" customHeight="1" x14ac:dyDescent="0.55000000000000004">
      <c r="A2358" s="59"/>
      <c r="C2358" s="122"/>
      <c r="D2358" s="122"/>
      <c r="E2358" s="122"/>
      <c r="F2358" s="122"/>
      <c r="G2358" s="122"/>
      <c r="H2358" s="122"/>
      <c r="I2358" s="122"/>
      <c r="J2358" s="122"/>
      <c r="K2358" s="122"/>
      <c r="L2358" s="122"/>
      <c r="M2358" s="122"/>
      <c r="N2358" s="122"/>
      <c r="O2358" s="122"/>
      <c r="P2358" s="122"/>
      <c r="Q2358" s="142"/>
      <c r="R2358" s="143"/>
      <c r="S2358" s="138"/>
      <c r="T2358" s="138"/>
      <c r="U2358" s="138"/>
      <c r="V2358" s="138"/>
      <c r="W2358" s="138"/>
      <c r="X2358" s="145"/>
      <c r="Y2358" s="146"/>
      <c r="Z2358" s="146"/>
      <c r="AA2358" s="146"/>
      <c r="AB2358" s="143"/>
      <c r="AC2358" s="122"/>
      <c r="AD2358" s="122"/>
      <c r="AE2358" s="122"/>
      <c r="AF2358" s="122"/>
      <c r="AG2358" s="122"/>
      <c r="AH2358" s="122"/>
      <c r="AI2358" s="122"/>
      <c r="AJ2358" s="122"/>
      <c r="AK2358" s="122"/>
      <c r="AL2358" s="122"/>
      <c r="AM2358" s="122"/>
      <c r="AN2358" s="122"/>
      <c r="AO2358" s="122"/>
      <c r="AP2358" s="122"/>
      <c r="AQ2358" s="142"/>
      <c r="AR2358" s="143"/>
      <c r="AS2358" s="138"/>
      <c r="AT2358" s="138"/>
      <c r="AU2358" s="138"/>
      <c r="AV2358" s="138"/>
      <c r="AW2358" s="138"/>
      <c r="AX2358" s="145"/>
      <c r="AY2358" s="146"/>
      <c r="AZ2358" s="146"/>
      <c r="BA2358" s="146"/>
      <c r="BB2358" s="143"/>
    </row>
    <row r="2359" spans="1:54" ht="14.25" customHeight="1" x14ac:dyDescent="0.55000000000000004">
      <c r="A2359" s="59"/>
      <c r="C2359" s="122" t="s">
        <v>7024</v>
      </c>
      <c r="D2359" s="122"/>
      <c r="E2359" s="122"/>
      <c r="F2359" s="122"/>
      <c r="G2359" s="122"/>
      <c r="H2359" s="122"/>
      <c r="I2359" s="122"/>
      <c r="J2359" s="122"/>
      <c r="K2359" s="122"/>
      <c r="L2359" s="122"/>
      <c r="M2359" s="122"/>
      <c r="N2359" s="122"/>
      <c r="O2359" s="122"/>
      <c r="P2359" s="122"/>
      <c r="Q2359" s="140" t="str">
        <f>VLOOKUP(C2359,[1]D3_8!$B$5:$I$470,6,FALSE)&amp;""</f>
        <v/>
      </c>
      <c r="R2359" s="141"/>
      <c r="S2359" s="138" t="s">
        <v>6927</v>
      </c>
      <c r="T2359" s="138"/>
      <c r="U2359" s="138"/>
      <c r="V2359" s="138"/>
      <c r="W2359" s="138"/>
      <c r="X2359" s="289" t="str">
        <f>VLOOKUP(C2359,[1]D3_8!$B$5:$I$470,8,FALSE)&amp;""</f>
        <v/>
      </c>
      <c r="Y2359" s="146"/>
      <c r="Z2359" s="146"/>
      <c r="AA2359" s="146"/>
      <c r="AB2359" s="141" t="s">
        <v>6190</v>
      </c>
      <c r="AC2359" s="122" t="s">
        <v>7025</v>
      </c>
      <c r="AD2359" s="122"/>
      <c r="AE2359" s="122"/>
      <c r="AF2359" s="122"/>
      <c r="AG2359" s="122"/>
      <c r="AH2359" s="122"/>
      <c r="AI2359" s="122"/>
      <c r="AJ2359" s="122"/>
      <c r="AK2359" s="122"/>
      <c r="AL2359" s="122"/>
      <c r="AM2359" s="122"/>
      <c r="AN2359" s="122"/>
      <c r="AO2359" s="122"/>
      <c r="AP2359" s="122"/>
      <c r="AQ2359" s="140" t="str">
        <f>VLOOKUP(AC2359,[1]D3_8!$B$5:$I$470,6,FALSE)&amp;""</f>
        <v/>
      </c>
      <c r="AR2359" s="141"/>
      <c r="AS2359" s="138"/>
      <c r="AT2359" s="138"/>
      <c r="AU2359" s="138"/>
      <c r="AV2359" s="138"/>
      <c r="AW2359" s="138"/>
      <c r="AX2359" s="145"/>
      <c r="AY2359" s="146"/>
      <c r="AZ2359" s="146"/>
      <c r="BA2359" s="146"/>
      <c r="BB2359" s="141"/>
    </row>
    <row r="2360" spans="1:54" ht="14.25" customHeight="1" x14ac:dyDescent="0.55000000000000004">
      <c r="A2360" s="59"/>
      <c r="C2360" s="122"/>
      <c r="D2360" s="122"/>
      <c r="E2360" s="122"/>
      <c r="F2360" s="122"/>
      <c r="G2360" s="122"/>
      <c r="H2360" s="122"/>
      <c r="I2360" s="122"/>
      <c r="J2360" s="122"/>
      <c r="K2360" s="122"/>
      <c r="L2360" s="122"/>
      <c r="M2360" s="122"/>
      <c r="N2360" s="122"/>
      <c r="O2360" s="122"/>
      <c r="P2360" s="122"/>
      <c r="Q2360" s="142"/>
      <c r="R2360" s="143"/>
      <c r="S2360" s="138"/>
      <c r="T2360" s="138"/>
      <c r="U2360" s="138"/>
      <c r="V2360" s="138"/>
      <c r="W2360" s="138"/>
      <c r="X2360" s="145"/>
      <c r="Y2360" s="146"/>
      <c r="Z2360" s="146"/>
      <c r="AA2360" s="146"/>
      <c r="AB2360" s="143"/>
      <c r="AC2360" s="122"/>
      <c r="AD2360" s="122"/>
      <c r="AE2360" s="122"/>
      <c r="AF2360" s="122"/>
      <c r="AG2360" s="122"/>
      <c r="AH2360" s="122"/>
      <c r="AI2360" s="122"/>
      <c r="AJ2360" s="122"/>
      <c r="AK2360" s="122"/>
      <c r="AL2360" s="122"/>
      <c r="AM2360" s="122"/>
      <c r="AN2360" s="122"/>
      <c r="AO2360" s="122"/>
      <c r="AP2360" s="122"/>
      <c r="AQ2360" s="142"/>
      <c r="AR2360" s="143"/>
      <c r="AS2360" s="138"/>
      <c r="AT2360" s="138"/>
      <c r="AU2360" s="138"/>
      <c r="AV2360" s="138"/>
      <c r="AW2360" s="138"/>
      <c r="AX2360" s="145"/>
      <c r="AY2360" s="146"/>
      <c r="AZ2360" s="146"/>
      <c r="BA2360" s="146"/>
      <c r="BB2360" s="143"/>
    </row>
    <row r="2361" spans="1:54" ht="14.25" customHeight="1" x14ac:dyDescent="0.55000000000000004">
      <c r="A2361" s="59"/>
      <c r="C2361" s="122" t="s">
        <v>7026</v>
      </c>
      <c r="D2361" s="122"/>
      <c r="E2361" s="122"/>
      <c r="F2361" s="122"/>
      <c r="G2361" s="122"/>
      <c r="H2361" s="122"/>
      <c r="I2361" s="122"/>
      <c r="J2361" s="122"/>
      <c r="K2361" s="122"/>
      <c r="L2361" s="122"/>
      <c r="M2361" s="122"/>
      <c r="N2361" s="122"/>
      <c r="O2361" s="122"/>
      <c r="P2361" s="122"/>
      <c r="Q2361" s="140" t="str">
        <f>VLOOKUP(C2361,[1]D3_8!$B$5:$I$470,6,FALSE)&amp;""</f>
        <v/>
      </c>
      <c r="R2361" s="141"/>
      <c r="S2361" s="138"/>
      <c r="T2361" s="138"/>
      <c r="U2361" s="138"/>
      <c r="V2361" s="138"/>
      <c r="W2361" s="138"/>
      <c r="X2361" s="145"/>
      <c r="Y2361" s="146"/>
      <c r="Z2361" s="146"/>
      <c r="AA2361" s="146"/>
      <c r="AB2361" s="141"/>
      <c r="AC2361" s="122" t="s">
        <v>7027</v>
      </c>
      <c r="AD2361" s="122"/>
      <c r="AE2361" s="122"/>
      <c r="AF2361" s="122"/>
      <c r="AG2361" s="122"/>
      <c r="AH2361" s="122"/>
      <c r="AI2361" s="122"/>
      <c r="AJ2361" s="122"/>
      <c r="AK2361" s="122"/>
      <c r="AL2361" s="122"/>
      <c r="AM2361" s="122"/>
      <c r="AN2361" s="122"/>
      <c r="AO2361" s="122"/>
      <c r="AP2361" s="122"/>
      <c r="AQ2361" s="140" t="str">
        <f>VLOOKUP(AC2361,[1]D3_8!$B$5:$I$470,6,FALSE)&amp;""</f>
        <v/>
      </c>
      <c r="AR2361" s="141"/>
      <c r="AS2361" s="138" t="s">
        <v>6927</v>
      </c>
      <c r="AT2361" s="138"/>
      <c r="AU2361" s="138"/>
      <c r="AV2361" s="138"/>
      <c r="AW2361" s="138"/>
      <c r="AX2361" s="289" t="str">
        <f>VLOOKUP(AC2361,[1]D3_8!$B$5:$I$470,8,FALSE)&amp;""</f>
        <v/>
      </c>
      <c r="AY2361" s="146"/>
      <c r="AZ2361" s="146"/>
      <c r="BA2361" s="146"/>
      <c r="BB2361" s="141" t="s">
        <v>6190</v>
      </c>
    </row>
    <row r="2362" spans="1:54" ht="14.25" customHeight="1" x14ac:dyDescent="0.55000000000000004">
      <c r="A2362" s="59"/>
      <c r="C2362" s="122"/>
      <c r="D2362" s="122"/>
      <c r="E2362" s="122"/>
      <c r="F2362" s="122"/>
      <c r="G2362" s="122"/>
      <c r="H2362" s="122"/>
      <c r="I2362" s="122"/>
      <c r="J2362" s="122"/>
      <c r="K2362" s="122"/>
      <c r="L2362" s="122"/>
      <c r="M2362" s="122"/>
      <c r="N2362" s="122"/>
      <c r="O2362" s="122"/>
      <c r="P2362" s="122"/>
      <c r="Q2362" s="142"/>
      <c r="R2362" s="143"/>
      <c r="S2362" s="138"/>
      <c r="T2362" s="138"/>
      <c r="U2362" s="138"/>
      <c r="V2362" s="138"/>
      <c r="W2362" s="138"/>
      <c r="X2362" s="145"/>
      <c r="Y2362" s="146"/>
      <c r="Z2362" s="146"/>
      <c r="AA2362" s="146"/>
      <c r="AB2362" s="143"/>
      <c r="AC2362" s="122"/>
      <c r="AD2362" s="122"/>
      <c r="AE2362" s="122"/>
      <c r="AF2362" s="122"/>
      <c r="AG2362" s="122"/>
      <c r="AH2362" s="122"/>
      <c r="AI2362" s="122"/>
      <c r="AJ2362" s="122"/>
      <c r="AK2362" s="122"/>
      <c r="AL2362" s="122"/>
      <c r="AM2362" s="122"/>
      <c r="AN2362" s="122"/>
      <c r="AO2362" s="122"/>
      <c r="AP2362" s="122"/>
      <c r="AQ2362" s="142"/>
      <c r="AR2362" s="143"/>
      <c r="AS2362" s="138"/>
      <c r="AT2362" s="138"/>
      <c r="AU2362" s="138"/>
      <c r="AV2362" s="138"/>
      <c r="AW2362" s="138"/>
      <c r="AX2362" s="145"/>
      <c r="AY2362" s="146"/>
      <c r="AZ2362" s="146"/>
      <c r="BA2362" s="146"/>
      <c r="BB2362" s="143"/>
    </row>
    <row r="2363" spans="1:54" ht="14.25" customHeight="1" x14ac:dyDescent="0.55000000000000004">
      <c r="A2363" s="59"/>
      <c r="C2363" s="122" t="s">
        <v>6206</v>
      </c>
      <c r="D2363" s="122"/>
      <c r="E2363" s="122"/>
      <c r="F2363" s="122"/>
      <c r="G2363" s="122"/>
      <c r="H2363" s="122"/>
      <c r="I2363" s="122"/>
      <c r="J2363" s="122"/>
      <c r="K2363" s="122"/>
      <c r="L2363" s="122"/>
      <c r="M2363" s="122"/>
      <c r="N2363" s="122"/>
      <c r="O2363" s="122"/>
      <c r="P2363" s="122"/>
      <c r="Q2363" s="140" t="str">
        <f>VLOOKUP(C2363,[1]D3_8!$B$5:$I$470,6,FALSE)&amp;""</f>
        <v/>
      </c>
      <c r="R2363" s="141"/>
      <c r="S2363" s="138" t="s">
        <v>6927</v>
      </c>
      <c r="T2363" s="138"/>
      <c r="U2363" s="138"/>
      <c r="V2363" s="138"/>
      <c r="W2363" s="138"/>
      <c r="X2363" s="289" t="str">
        <f>VLOOKUP(C2363,[1]D3_8!$B$5:$I$470,8,FALSE)&amp;""</f>
        <v/>
      </c>
      <c r="Y2363" s="146"/>
      <c r="Z2363" s="146"/>
      <c r="AA2363" s="146"/>
      <c r="AB2363" s="141" t="s">
        <v>6190</v>
      </c>
      <c r="AC2363" s="122" t="s">
        <v>7028</v>
      </c>
      <c r="AD2363" s="122"/>
      <c r="AE2363" s="122"/>
      <c r="AF2363" s="122"/>
      <c r="AG2363" s="122"/>
      <c r="AH2363" s="122"/>
      <c r="AI2363" s="122"/>
      <c r="AJ2363" s="122"/>
      <c r="AK2363" s="122"/>
      <c r="AL2363" s="122"/>
      <c r="AM2363" s="122"/>
      <c r="AN2363" s="122"/>
      <c r="AO2363" s="122"/>
      <c r="AP2363" s="122"/>
      <c r="AQ2363" s="140" t="str">
        <f>VLOOKUP(AC2363,[1]D3_8!$B$5:$I$470,6,FALSE)&amp;""</f>
        <v/>
      </c>
      <c r="AR2363" s="141"/>
      <c r="AS2363" s="138"/>
      <c r="AT2363" s="138"/>
      <c r="AU2363" s="138"/>
      <c r="AV2363" s="138"/>
      <c r="AW2363" s="138"/>
      <c r="AX2363" s="145"/>
      <c r="AY2363" s="146"/>
      <c r="AZ2363" s="146"/>
      <c r="BA2363" s="146"/>
      <c r="BB2363" s="141"/>
    </row>
    <row r="2364" spans="1:54" ht="14.25" customHeight="1" x14ac:dyDescent="0.55000000000000004">
      <c r="A2364" s="59"/>
      <c r="C2364" s="122"/>
      <c r="D2364" s="122"/>
      <c r="E2364" s="122"/>
      <c r="F2364" s="122"/>
      <c r="G2364" s="122"/>
      <c r="H2364" s="122"/>
      <c r="I2364" s="122"/>
      <c r="J2364" s="122"/>
      <c r="K2364" s="122"/>
      <c r="L2364" s="122"/>
      <c r="M2364" s="122"/>
      <c r="N2364" s="122"/>
      <c r="O2364" s="122"/>
      <c r="P2364" s="122"/>
      <c r="Q2364" s="142"/>
      <c r="R2364" s="143"/>
      <c r="S2364" s="138"/>
      <c r="T2364" s="138"/>
      <c r="U2364" s="138"/>
      <c r="V2364" s="138"/>
      <c r="W2364" s="138"/>
      <c r="X2364" s="145"/>
      <c r="Y2364" s="146"/>
      <c r="Z2364" s="146"/>
      <c r="AA2364" s="146"/>
      <c r="AB2364" s="143"/>
      <c r="AC2364" s="122"/>
      <c r="AD2364" s="122"/>
      <c r="AE2364" s="122"/>
      <c r="AF2364" s="122"/>
      <c r="AG2364" s="122"/>
      <c r="AH2364" s="122"/>
      <c r="AI2364" s="122"/>
      <c r="AJ2364" s="122"/>
      <c r="AK2364" s="122"/>
      <c r="AL2364" s="122"/>
      <c r="AM2364" s="122"/>
      <c r="AN2364" s="122"/>
      <c r="AO2364" s="122"/>
      <c r="AP2364" s="122"/>
      <c r="AQ2364" s="142"/>
      <c r="AR2364" s="143"/>
      <c r="AS2364" s="138"/>
      <c r="AT2364" s="138"/>
      <c r="AU2364" s="138"/>
      <c r="AV2364" s="138"/>
      <c r="AW2364" s="138"/>
      <c r="AX2364" s="145"/>
      <c r="AY2364" s="146"/>
      <c r="AZ2364" s="146"/>
      <c r="BA2364" s="146"/>
      <c r="BB2364" s="143"/>
    </row>
    <row r="2365" spans="1:54" ht="14.25" customHeight="1" x14ac:dyDescent="0.55000000000000004">
      <c r="A2365" s="59"/>
      <c r="C2365" s="122" t="s">
        <v>7029</v>
      </c>
      <c r="D2365" s="122"/>
      <c r="E2365" s="122"/>
      <c r="F2365" s="122"/>
      <c r="G2365" s="122"/>
      <c r="H2365" s="122"/>
      <c r="I2365" s="122"/>
      <c r="J2365" s="122"/>
      <c r="K2365" s="122"/>
      <c r="L2365" s="122"/>
      <c r="M2365" s="122"/>
      <c r="N2365" s="122"/>
      <c r="O2365" s="122"/>
      <c r="P2365" s="122"/>
      <c r="Q2365" s="140" t="str">
        <f>VLOOKUP(C2365,[1]D3_8!$B$5:$I$470,6,FALSE)&amp;""</f>
        <v/>
      </c>
      <c r="R2365" s="141"/>
      <c r="S2365" s="138"/>
      <c r="T2365" s="138"/>
      <c r="U2365" s="138"/>
      <c r="V2365" s="138"/>
      <c r="W2365" s="138"/>
      <c r="X2365" s="145"/>
      <c r="Y2365" s="146"/>
      <c r="Z2365" s="146"/>
      <c r="AA2365" s="146"/>
      <c r="AB2365" s="141"/>
      <c r="AC2365" s="122" t="s">
        <v>7030</v>
      </c>
      <c r="AD2365" s="122"/>
      <c r="AE2365" s="122"/>
      <c r="AF2365" s="122"/>
      <c r="AG2365" s="122"/>
      <c r="AH2365" s="122"/>
      <c r="AI2365" s="122"/>
      <c r="AJ2365" s="122"/>
      <c r="AK2365" s="122"/>
      <c r="AL2365" s="122"/>
      <c r="AM2365" s="122"/>
      <c r="AN2365" s="122"/>
      <c r="AO2365" s="122"/>
      <c r="AP2365" s="122"/>
      <c r="AQ2365" s="140" t="str">
        <f>VLOOKUP(AC2365,[1]D3_8!$B$5:$I$470,6,FALSE)&amp;""</f>
        <v/>
      </c>
      <c r="AR2365" s="141"/>
      <c r="AS2365" s="138" t="s">
        <v>6927</v>
      </c>
      <c r="AT2365" s="138"/>
      <c r="AU2365" s="138"/>
      <c r="AV2365" s="138"/>
      <c r="AW2365" s="138"/>
      <c r="AX2365" s="289" t="str">
        <f>VLOOKUP(AC2365,[1]D3_8!$B$5:$I$470,8,FALSE)&amp;""</f>
        <v/>
      </c>
      <c r="AY2365" s="146"/>
      <c r="AZ2365" s="146"/>
      <c r="BA2365" s="146"/>
      <c r="BB2365" s="141" t="s">
        <v>6190</v>
      </c>
    </row>
    <row r="2366" spans="1:54" ht="14.25" customHeight="1" x14ac:dyDescent="0.55000000000000004">
      <c r="A2366" s="59"/>
      <c r="C2366" s="122"/>
      <c r="D2366" s="122"/>
      <c r="E2366" s="122"/>
      <c r="F2366" s="122"/>
      <c r="G2366" s="122"/>
      <c r="H2366" s="122"/>
      <c r="I2366" s="122"/>
      <c r="J2366" s="122"/>
      <c r="K2366" s="122"/>
      <c r="L2366" s="122"/>
      <c r="M2366" s="122"/>
      <c r="N2366" s="122"/>
      <c r="O2366" s="122"/>
      <c r="P2366" s="122"/>
      <c r="Q2366" s="142"/>
      <c r="R2366" s="143"/>
      <c r="S2366" s="138"/>
      <c r="T2366" s="138"/>
      <c r="U2366" s="138"/>
      <c r="V2366" s="138"/>
      <c r="W2366" s="138"/>
      <c r="X2366" s="145"/>
      <c r="Y2366" s="146"/>
      <c r="Z2366" s="146"/>
      <c r="AA2366" s="146"/>
      <c r="AB2366" s="143"/>
      <c r="AC2366" s="122"/>
      <c r="AD2366" s="122"/>
      <c r="AE2366" s="122"/>
      <c r="AF2366" s="122"/>
      <c r="AG2366" s="122"/>
      <c r="AH2366" s="122"/>
      <c r="AI2366" s="122"/>
      <c r="AJ2366" s="122"/>
      <c r="AK2366" s="122"/>
      <c r="AL2366" s="122"/>
      <c r="AM2366" s="122"/>
      <c r="AN2366" s="122"/>
      <c r="AO2366" s="122"/>
      <c r="AP2366" s="122"/>
      <c r="AQ2366" s="142"/>
      <c r="AR2366" s="143"/>
      <c r="AS2366" s="138"/>
      <c r="AT2366" s="138"/>
      <c r="AU2366" s="138"/>
      <c r="AV2366" s="138"/>
      <c r="AW2366" s="138"/>
      <c r="AX2366" s="145"/>
      <c r="AY2366" s="146"/>
      <c r="AZ2366" s="146"/>
      <c r="BA2366" s="146"/>
      <c r="BB2366" s="143"/>
    </row>
    <row r="2367" spans="1:54" ht="14.25" customHeight="1" x14ac:dyDescent="0.55000000000000004">
      <c r="A2367" s="59"/>
      <c r="C2367" s="122" t="s">
        <v>7031</v>
      </c>
      <c r="D2367" s="122"/>
      <c r="E2367" s="122"/>
      <c r="F2367" s="122"/>
      <c r="G2367" s="122"/>
      <c r="H2367" s="122"/>
      <c r="I2367" s="122"/>
      <c r="J2367" s="122"/>
      <c r="K2367" s="122"/>
      <c r="L2367" s="122"/>
      <c r="M2367" s="122"/>
      <c r="N2367" s="122"/>
      <c r="O2367" s="122"/>
      <c r="P2367" s="122"/>
      <c r="Q2367" s="140" t="str">
        <f>VLOOKUP(C2367,[1]D3_8!$B$5:$I$470,6,FALSE)&amp;""</f>
        <v/>
      </c>
      <c r="R2367" s="141"/>
      <c r="S2367" s="138" t="s">
        <v>6927</v>
      </c>
      <c r="T2367" s="138"/>
      <c r="U2367" s="138"/>
      <c r="V2367" s="138"/>
      <c r="W2367" s="138"/>
      <c r="X2367" s="289" t="str">
        <f>VLOOKUP(C2367,[1]D3_8!$B$5:$I$470,8,FALSE)&amp;""</f>
        <v/>
      </c>
      <c r="Y2367" s="146"/>
      <c r="Z2367" s="146"/>
      <c r="AA2367" s="146"/>
      <c r="AB2367" s="141" t="s">
        <v>6190</v>
      </c>
      <c r="AC2367" s="122" t="s">
        <v>7032</v>
      </c>
      <c r="AD2367" s="122"/>
      <c r="AE2367" s="122"/>
      <c r="AF2367" s="122"/>
      <c r="AG2367" s="122"/>
      <c r="AH2367" s="122"/>
      <c r="AI2367" s="122"/>
      <c r="AJ2367" s="122"/>
      <c r="AK2367" s="122"/>
      <c r="AL2367" s="122"/>
      <c r="AM2367" s="122"/>
      <c r="AN2367" s="122"/>
      <c r="AO2367" s="122"/>
      <c r="AP2367" s="122"/>
      <c r="AQ2367" s="140" t="str">
        <f>VLOOKUP(AC2367,[1]D3_8!$B$5:$I$470,6,FALSE)&amp;""</f>
        <v/>
      </c>
      <c r="AR2367" s="141"/>
      <c r="AS2367" s="138" t="s">
        <v>6927</v>
      </c>
      <c r="AT2367" s="138"/>
      <c r="AU2367" s="138"/>
      <c r="AV2367" s="138"/>
      <c r="AW2367" s="138"/>
      <c r="AX2367" s="289" t="str">
        <f>VLOOKUP(AC2367,[1]D3_8!$B$5:$I$470,8,FALSE)&amp;""</f>
        <v/>
      </c>
      <c r="AY2367" s="146"/>
      <c r="AZ2367" s="146"/>
      <c r="BA2367" s="146"/>
      <c r="BB2367" s="141" t="s">
        <v>6190</v>
      </c>
    </row>
    <row r="2368" spans="1:54" ht="14.25" customHeight="1" x14ac:dyDescent="0.55000000000000004">
      <c r="A2368" s="59"/>
      <c r="C2368" s="122"/>
      <c r="D2368" s="122"/>
      <c r="E2368" s="122"/>
      <c r="F2368" s="122"/>
      <c r="G2368" s="122"/>
      <c r="H2368" s="122"/>
      <c r="I2368" s="122"/>
      <c r="J2368" s="122"/>
      <c r="K2368" s="122"/>
      <c r="L2368" s="122"/>
      <c r="M2368" s="122"/>
      <c r="N2368" s="122"/>
      <c r="O2368" s="122"/>
      <c r="P2368" s="122"/>
      <c r="Q2368" s="142"/>
      <c r="R2368" s="143"/>
      <c r="S2368" s="138"/>
      <c r="T2368" s="138"/>
      <c r="U2368" s="138"/>
      <c r="V2368" s="138"/>
      <c r="W2368" s="138"/>
      <c r="X2368" s="145"/>
      <c r="Y2368" s="146"/>
      <c r="Z2368" s="146"/>
      <c r="AA2368" s="146"/>
      <c r="AB2368" s="143"/>
      <c r="AC2368" s="122"/>
      <c r="AD2368" s="122"/>
      <c r="AE2368" s="122"/>
      <c r="AF2368" s="122"/>
      <c r="AG2368" s="122"/>
      <c r="AH2368" s="122"/>
      <c r="AI2368" s="122"/>
      <c r="AJ2368" s="122"/>
      <c r="AK2368" s="122"/>
      <c r="AL2368" s="122"/>
      <c r="AM2368" s="122"/>
      <c r="AN2368" s="122"/>
      <c r="AO2368" s="122"/>
      <c r="AP2368" s="122"/>
      <c r="AQ2368" s="142"/>
      <c r="AR2368" s="143"/>
      <c r="AS2368" s="138"/>
      <c r="AT2368" s="138"/>
      <c r="AU2368" s="138"/>
      <c r="AV2368" s="138"/>
      <c r="AW2368" s="138"/>
      <c r="AX2368" s="145"/>
      <c r="AY2368" s="146"/>
      <c r="AZ2368" s="146"/>
      <c r="BA2368" s="146"/>
      <c r="BB2368" s="143"/>
    </row>
    <row r="2369" spans="1:54" ht="14.25" customHeight="1" x14ac:dyDescent="0.55000000000000004">
      <c r="A2369" s="59"/>
      <c r="C2369" s="122" t="s">
        <v>7033</v>
      </c>
      <c r="D2369" s="122"/>
      <c r="E2369" s="122"/>
      <c r="F2369" s="122"/>
      <c r="G2369" s="122"/>
      <c r="H2369" s="122"/>
      <c r="I2369" s="122"/>
      <c r="J2369" s="122"/>
      <c r="K2369" s="122"/>
      <c r="L2369" s="122"/>
      <c r="M2369" s="122"/>
      <c r="N2369" s="122"/>
      <c r="O2369" s="122"/>
      <c r="P2369" s="122"/>
      <c r="Q2369" s="140" t="str">
        <f>VLOOKUP(C2369,[1]D3_8!$B$5:$I$470,6,FALSE)&amp;""</f>
        <v/>
      </c>
      <c r="R2369" s="141"/>
      <c r="S2369" s="138" t="s">
        <v>6927</v>
      </c>
      <c r="T2369" s="138"/>
      <c r="U2369" s="138"/>
      <c r="V2369" s="138"/>
      <c r="W2369" s="138"/>
      <c r="X2369" s="289" t="str">
        <f>VLOOKUP(C2369,[1]D3_8!$B$5:$I$470,8,FALSE)&amp;""</f>
        <v/>
      </c>
      <c r="Y2369" s="146"/>
      <c r="Z2369" s="146"/>
      <c r="AA2369" s="146"/>
      <c r="AB2369" s="141" t="s">
        <v>6190</v>
      </c>
      <c r="AC2369" s="340"/>
      <c r="AD2369" s="341"/>
      <c r="AE2369" s="341"/>
      <c r="AF2369" s="341"/>
      <c r="AG2369" s="341"/>
      <c r="AH2369" s="341"/>
      <c r="AI2369" s="341"/>
      <c r="AJ2369" s="341"/>
      <c r="AK2369" s="341"/>
      <c r="AL2369" s="341"/>
      <c r="AM2369" s="341"/>
      <c r="AN2369" s="341"/>
      <c r="AO2369" s="341"/>
      <c r="AP2369" s="341"/>
      <c r="AQ2369" s="157"/>
      <c r="AR2369" s="157"/>
      <c r="AS2369" s="146"/>
      <c r="AT2369" s="146"/>
      <c r="AU2369" s="146"/>
      <c r="AV2369" s="146"/>
      <c r="AW2369" s="146"/>
      <c r="AX2369" s="146"/>
      <c r="AY2369" s="146"/>
      <c r="AZ2369" s="146"/>
      <c r="BA2369" s="146"/>
      <c r="BB2369" s="157"/>
    </row>
    <row r="2370" spans="1:54" ht="14.25" customHeight="1" x14ac:dyDescent="0.55000000000000004">
      <c r="A2370" s="59"/>
      <c r="C2370" s="122"/>
      <c r="D2370" s="122"/>
      <c r="E2370" s="122"/>
      <c r="F2370" s="122"/>
      <c r="G2370" s="122"/>
      <c r="H2370" s="122"/>
      <c r="I2370" s="122"/>
      <c r="J2370" s="122"/>
      <c r="K2370" s="122"/>
      <c r="L2370" s="122"/>
      <c r="M2370" s="122"/>
      <c r="N2370" s="122"/>
      <c r="O2370" s="122"/>
      <c r="P2370" s="122"/>
      <c r="Q2370" s="142"/>
      <c r="R2370" s="143"/>
      <c r="S2370" s="138"/>
      <c r="T2370" s="138"/>
      <c r="U2370" s="138"/>
      <c r="V2370" s="138"/>
      <c r="W2370" s="138"/>
      <c r="X2370" s="145"/>
      <c r="Y2370" s="146"/>
      <c r="Z2370" s="146"/>
      <c r="AA2370" s="146"/>
      <c r="AB2370" s="143"/>
      <c r="AC2370" s="164"/>
      <c r="AD2370" s="165"/>
      <c r="AE2370" s="165"/>
      <c r="AF2370" s="165"/>
      <c r="AG2370" s="165"/>
      <c r="AH2370" s="165"/>
      <c r="AI2370" s="165"/>
      <c r="AJ2370" s="165"/>
      <c r="AK2370" s="165"/>
      <c r="AL2370" s="165"/>
      <c r="AM2370" s="165"/>
      <c r="AN2370" s="165"/>
      <c r="AO2370" s="165"/>
      <c r="AP2370" s="165"/>
      <c r="AQ2370" s="151"/>
      <c r="AR2370" s="151"/>
      <c r="AS2370" s="157"/>
      <c r="AT2370" s="157"/>
      <c r="AU2370" s="157"/>
      <c r="AV2370" s="157"/>
      <c r="AW2370" s="157"/>
      <c r="AX2370" s="157"/>
      <c r="AY2370" s="157"/>
      <c r="AZ2370" s="157"/>
      <c r="BA2370" s="157"/>
      <c r="BB2370" s="151"/>
    </row>
    <row r="2371" spans="1:54" ht="14.25" customHeight="1" x14ac:dyDescent="0.55000000000000004">
      <c r="A2371" s="59"/>
      <c r="AJ2371" s="59"/>
      <c r="AL2371" s="68"/>
    </row>
    <row r="2372" spans="1:54" ht="14.25" customHeight="1" x14ac:dyDescent="0.55000000000000004">
      <c r="A2372" s="59"/>
      <c r="B2372" s="59" t="s">
        <v>7034</v>
      </c>
      <c r="AJ2372" s="59"/>
      <c r="AL2372" s="68"/>
    </row>
    <row r="2373" spans="1:54" ht="14.25" customHeight="1" x14ac:dyDescent="0.55000000000000004">
      <c r="A2373" s="59"/>
      <c r="C2373" s="138" t="s">
        <v>39</v>
      </c>
      <c r="D2373" s="138"/>
      <c r="E2373" s="138"/>
      <c r="F2373" s="138"/>
      <c r="G2373" s="138"/>
      <c r="H2373" s="138"/>
      <c r="I2373" s="138"/>
      <c r="J2373" s="138"/>
      <c r="K2373" s="138"/>
      <c r="L2373" s="138"/>
      <c r="M2373" s="138"/>
      <c r="N2373" s="138"/>
      <c r="O2373" s="138"/>
      <c r="P2373" s="138"/>
      <c r="Q2373" s="156" t="s">
        <v>40</v>
      </c>
      <c r="R2373" s="141"/>
      <c r="S2373" s="201" t="s">
        <v>6942</v>
      </c>
      <c r="T2373" s="202"/>
      <c r="U2373" s="202"/>
      <c r="V2373" s="202"/>
      <c r="W2373" s="202"/>
      <c r="X2373" s="202"/>
      <c r="Y2373" s="202"/>
      <c r="Z2373" s="202"/>
      <c r="AA2373" s="202"/>
      <c r="AB2373" s="203"/>
      <c r="AC2373" s="138" t="s">
        <v>39</v>
      </c>
      <c r="AD2373" s="138"/>
      <c r="AE2373" s="138"/>
      <c r="AF2373" s="138"/>
      <c r="AG2373" s="138"/>
      <c r="AH2373" s="138"/>
      <c r="AI2373" s="138"/>
      <c r="AJ2373" s="138"/>
      <c r="AK2373" s="138"/>
      <c r="AL2373" s="138"/>
      <c r="AM2373" s="138"/>
      <c r="AN2373" s="138"/>
      <c r="AO2373" s="138"/>
      <c r="AP2373" s="138"/>
      <c r="AQ2373" s="156" t="s">
        <v>40</v>
      </c>
      <c r="AR2373" s="141"/>
      <c r="AS2373" s="201" t="s">
        <v>6942</v>
      </c>
      <c r="AT2373" s="202"/>
      <c r="AU2373" s="202"/>
      <c r="AV2373" s="202"/>
      <c r="AW2373" s="202"/>
      <c r="AX2373" s="202"/>
      <c r="AY2373" s="202"/>
      <c r="AZ2373" s="202"/>
      <c r="BA2373" s="202"/>
      <c r="BB2373" s="203"/>
    </row>
    <row r="2374" spans="1:54" ht="14.25" customHeight="1" x14ac:dyDescent="0.55000000000000004">
      <c r="A2374" s="59"/>
      <c r="C2374" s="138"/>
      <c r="D2374" s="138"/>
      <c r="E2374" s="138"/>
      <c r="F2374" s="138"/>
      <c r="G2374" s="138"/>
      <c r="H2374" s="138"/>
      <c r="I2374" s="138"/>
      <c r="J2374" s="138"/>
      <c r="K2374" s="138"/>
      <c r="L2374" s="138"/>
      <c r="M2374" s="138"/>
      <c r="N2374" s="138"/>
      <c r="O2374" s="138"/>
      <c r="P2374" s="138"/>
      <c r="Q2374" s="142"/>
      <c r="R2374" s="143"/>
      <c r="S2374" s="343" t="s">
        <v>6928</v>
      </c>
      <c r="T2374" s="344"/>
      <c r="U2374" s="344"/>
      <c r="V2374" s="344"/>
      <c r="W2374" s="345"/>
      <c r="X2374" s="204"/>
      <c r="Y2374" s="205"/>
      <c r="Z2374" s="205"/>
      <c r="AA2374" s="205"/>
      <c r="AB2374" s="206"/>
      <c r="AC2374" s="138"/>
      <c r="AD2374" s="138"/>
      <c r="AE2374" s="138"/>
      <c r="AF2374" s="138"/>
      <c r="AG2374" s="138"/>
      <c r="AH2374" s="138"/>
      <c r="AI2374" s="138"/>
      <c r="AJ2374" s="138"/>
      <c r="AK2374" s="138"/>
      <c r="AL2374" s="138"/>
      <c r="AM2374" s="138"/>
      <c r="AN2374" s="138"/>
      <c r="AO2374" s="138"/>
      <c r="AP2374" s="138"/>
      <c r="AQ2374" s="142"/>
      <c r="AR2374" s="143"/>
      <c r="AS2374" s="343" t="s">
        <v>6928</v>
      </c>
      <c r="AT2374" s="344"/>
      <c r="AU2374" s="344"/>
      <c r="AV2374" s="344"/>
      <c r="AW2374" s="345"/>
      <c r="AX2374" s="204"/>
      <c r="AY2374" s="205"/>
      <c r="AZ2374" s="205"/>
      <c r="BA2374" s="205"/>
      <c r="BB2374" s="206"/>
    </row>
    <row r="2375" spans="1:54" ht="14.25" customHeight="1" x14ac:dyDescent="0.55000000000000004">
      <c r="A2375" s="59"/>
      <c r="C2375" s="122" t="s">
        <v>7035</v>
      </c>
      <c r="D2375" s="122"/>
      <c r="E2375" s="122"/>
      <c r="F2375" s="122"/>
      <c r="G2375" s="122"/>
      <c r="H2375" s="122"/>
      <c r="I2375" s="122"/>
      <c r="J2375" s="122"/>
      <c r="K2375" s="122"/>
      <c r="L2375" s="122"/>
      <c r="M2375" s="122"/>
      <c r="N2375" s="122"/>
      <c r="O2375" s="122"/>
      <c r="P2375" s="122"/>
      <c r="Q2375" s="140" t="str">
        <f>VLOOKUP(C2375,[1]D3_8!$B$5:$I$470,6,FALSE)&amp;""</f>
        <v/>
      </c>
      <c r="R2375" s="141"/>
      <c r="S2375" s="62"/>
      <c r="T2375" s="63"/>
      <c r="U2375" s="63"/>
      <c r="V2375" s="63"/>
      <c r="W2375" s="64"/>
      <c r="X2375" s="62"/>
      <c r="Y2375" s="63"/>
      <c r="Z2375" s="63"/>
      <c r="AA2375" s="63"/>
      <c r="AB2375" s="64"/>
      <c r="AC2375" s="122" t="s">
        <v>7036</v>
      </c>
      <c r="AD2375" s="122"/>
      <c r="AE2375" s="122"/>
      <c r="AF2375" s="122"/>
      <c r="AG2375" s="122"/>
      <c r="AH2375" s="122"/>
      <c r="AI2375" s="122"/>
      <c r="AJ2375" s="122"/>
      <c r="AK2375" s="122"/>
      <c r="AL2375" s="122"/>
      <c r="AM2375" s="122"/>
      <c r="AN2375" s="122"/>
      <c r="AO2375" s="122"/>
      <c r="AP2375" s="122"/>
      <c r="AQ2375" s="140" t="str">
        <f>VLOOKUP(AC2375,[1]D3_8!$B$5:$I$470,6,FALSE)&amp;""</f>
        <v/>
      </c>
      <c r="AR2375" s="141"/>
      <c r="AS2375" s="263"/>
      <c r="AT2375" s="263"/>
      <c r="AU2375" s="263"/>
      <c r="AV2375" s="263"/>
      <c r="AW2375" s="263"/>
      <c r="AX2375" s="156"/>
      <c r="AY2375" s="157"/>
      <c r="AZ2375" s="157"/>
      <c r="BA2375" s="157"/>
      <c r="BB2375" s="141"/>
    </row>
    <row r="2376" spans="1:54" ht="14.25" customHeight="1" x14ac:dyDescent="0.55000000000000004">
      <c r="A2376" s="59"/>
      <c r="C2376" s="122"/>
      <c r="D2376" s="122"/>
      <c r="E2376" s="122"/>
      <c r="F2376" s="122"/>
      <c r="G2376" s="122"/>
      <c r="H2376" s="122"/>
      <c r="I2376" s="122"/>
      <c r="J2376" s="122"/>
      <c r="K2376" s="122"/>
      <c r="L2376" s="122"/>
      <c r="M2376" s="122"/>
      <c r="N2376" s="122"/>
      <c r="O2376" s="122"/>
      <c r="P2376" s="122"/>
      <c r="Q2376" s="142"/>
      <c r="R2376" s="143"/>
      <c r="S2376" s="72"/>
      <c r="W2376" s="76"/>
      <c r="X2376" s="72"/>
      <c r="AB2376" s="76"/>
      <c r="AC2376" s="122"/>
      <c r="AD2376" s="122"/>
      <c r="AE2376" s="122"/>
      <c r="AF2376" s="122"/>
      <c r="AG2376" s="122"/>
      <c r="AH2376" s="122"/>
      <c r="AI2376" s="122"/>
      <c r="AJ2376" s="122"/>
      <c r="AK2376" s="122"/>
      <c r="AL2376" s="122"/>
      <c r="AM2376" s="122"/>
      <c r="AN2376" s="122"/>
      <c r="AO2376" s="122"/>
      <c r="AP2376" s="122"/>
      <c r="AQ2376" s="142"/>
      <c r="AR2376" s="143"/>
      <c r="AS2376" s="346"/>
      <c r="AT2376" s="346"/>
      <c r="AU2376" s="346"/>
      <c r="AV2376" s="346"/>
      <c r="AW2376" s="346"/>
      <c r="AX2376" s="188"/>
      <c r="AY2376" s="151"/>
      <c r="AZ2376" s="151"/>
      <c r="BA2376" s="151"/>
      <c r="BB2376" s="189"/>
    </row>
    <row r="2377" spans="1:54" ht="14.25" customHeight="1" x14ac:dyDescent="0.55000000000000004">
      <c r="A2377" s="59"/>
      <c r="C2377" s="122" t="s">
        <v>7037</v>
      </c>
      <c r="D2377" s="122"/>
      <c r="E2377" s="122"/>
      <c r="F2377" s="122"/>
      <c r="G2377" s="122"/>
      <c r="H2377" s="122"/>
      <c r="I2377" s="122"/>
      <c r="J2377" s="122"/>
      <c r="K2377" s="122"/>
      <c r="L2377" s="122"/>
      <c r="M2377" s="122"/>
      <c r="N2377" s="122"/>
      <c r="O2377" s="122"/>
      <c r="P2377" s="122"/>
      <c r="Q2377" s="140" t="str">
        <f>VLOOKUP(C2377,[1]D3_8!$B$5:$I$470,6,FALSE)&amp;""</f>
        <v/>
      </c>
      <c r="R2377" s="141"/>
      <c r="S2377" s="138" t="s">
        <v>6927</v>
      </c>
      <c r="T2377" s="138"/>
      <c r="U2377" s="138"/>
      <c r="V2377" s="138"/>
      <c r="W2377" s="138"/>
      <c r="X2377" s="289" t="str">
        <f>VLOOKUP(C2377,[1]D3_8!$B$5:$I$470,8,FALSE)&amp;""</f>
        <v/>
      </c>
      <c r="Y2377" s="146"/>
      <c r="Z2377" s="146"/>
      <c r="AA2377" s="146"/>
      <c r="AB2377" s="141" t="s">
        <v>6190</v>
      </c>
      <c r="AC2377" s="122" t="s">
        <v>7038</v>
      </c>
      <c r="AD2377" s="122"/>
      <c r="AE2377" s="122"/>
      <c r="AF2377" s="122"/>
      <c r="AG2377" s="122"/>
      <c r="AH2377" s="122"/>
      <c r="AI2377" s="122"/>
      <c r="AJ2377" s="122"/>
      <c r="AK2377" s="122"/>
      <c r="AL2377" s="122"/>
      <c r="AM2377" s="122"/>
      <c r="AN2377" s="122"/>
      <c r="AO2377" s="122"/>
      <c r="AP2377" s="122"/>
      <c r="AQ2377" s="140" t="str">
        <f>VLOOKUP(AC2377,[1]D3_8!$B$5:$I$470,6,FALSE)&amp;""</f>
        <v/>
      </c>
      <c r="AR2377" s="141"/>
      <c r="AS2377" s="346"/>
      <c r="AT2377" s="346"/>
      <c r="AU2377" s="346"/>
      <c r="AV2377" s="346"/>
      <c r="AW2377" s="346"/>
      <c r="AX2377" s="188"/>
      <c r="AY2377" s="151"/>
      <c r="AZ2377" s="151"/>
      <c r="BA2377" s="151"/>
      <c r="BB2377" s="189"/>
    </row>
    <row r="2378" spans="1:54" ht="14.25" customHeight="1" x14ac:dyDescent="0.55000000000000004">
      <c r="A2378" s="59"/>
      <c r="C2378" s="122"/>
      <c r="D2378" s="122"/>
      <c r="E2378" s="122"/>
      <c r="F2378" s="122"/>
      <c r="G2378" s="122"/>
      <c r="H2378" s="122"/>
      <c r="I2378" s="122"/>
      <c r="J2378" s="122"/>
      <c r="K2378" s="122"/>
      <c r="L2378" s="122"/>
      <c r="M2378" s="122"/>
      <c r="N2378" s="122"/>
      <c r="O2378" s="122"/>
      <c r="P2378" s="122"/>
      <c r="Q2378" s="142"/>
      <c r="R2378" s="143"/>
      <c r="S2378" s="138"/>
      <c r="T2378" s="138"/>
      <c r="U2378" s="138"/>
      <c r="V2378" s="138"/>
      <c r="W2378" s="138"/>
      <c r="X2378" s="145"/>
      <c r="Y2378" s="146"/>
      <c r="Z2378" s="146"/>
      <c r="AA2378" s="146"/>
      <c r="AB2378" s="143"/>
      <c r="AC2378" s="122"/>
      <c r="AD2378" s="122"/>
      <c r="AE2378" s="122"/>
      <c r="AF2378" s="122"/>
      <c r="AG2378" s="122"/>
      <c r="AH2378" s="122"/>
      <c r="AI2378" s="122"/>
      <c r="AJ2378" s="122"/>
      <c r="AK2378" s="122"/>
      <c r="AL2378" s="122"/>
      <c r="AM2378" s="122"/>
      <c r="AN2378" s="122"/>
      <c r="AO2378" s="122"/>
      <c r="AP2378" s="122"/>
      <c r="AQ2378" s="142"/>
      <c r="AR2378" s="143"/>
      <c r="AS2378" s="346"/>
      <c r="AT2378" s="346"/>
      <c r="AU2378" s="346"/>
      <c r="AV2378" s="346"/>
      <c r="AW2378" s="346"/>
      <c r="AX2378" s="188"/>
      <c r="AY2378" s="151"/>
      <c r="AZ2378" s="151"/>
      <c r="BA2378" s="151"/>
      <c r="BB2378" s="189"/>
    </row>
    <row r="2379" spans="1:54" ht="14.25" customHeight="1" x14ac:dyDescent="0.55000000000000004">
      <c r="A2379" s="59"/>
      <c r="C2379" s="122" t="s">
        <v>6207</v>
      </c>
      <c r="D2379" s="122"/>
      <c r="E2379" s="122"/>
      <c r="F2379" s="122"/>
      <c r="G2379" s="122"/>
      <c r="H2379" s="122"/>
      <c r="I2379" s="122"/>
      <c r="J2379" s="122"/>
      <c r="K2379" s="122"/>
      <c r="L2379" s="122"/>
      <c r="M2379" s="122"/>
      <c r="N2379" s="122"/>
      <c r="O2379" s="122"/>
      <c r="P2379" s="122"/>
      <c r="Q2379" s="140" t="str">
        <f>VLOOKUP(C2379,[1]D3_8!$B$5:$I$470,6,FALSE)&amp;""</f>
        <v/>
      </c>
      <c r="R2379" s="141"/>
      <c r="S2379" s="138" t="s">
        <v>6927</v>
      </c>
      <c r="T2379" s="138"/>
      <c r="U2379" s="138"/>
      <c r="V2379" s="138"/>
      <c r="W2379" s="138"/>
      <c r="X2379" s="289" t="str">
        <f>VLOOKUP(C2379,[1]D3_8!$B$5:$I$470,8,FALSE)&amp;""</f>
        <v/>
      </c>
      <c r="Y2379" s="146"/>
      <c r="Z2379" s="146"/>
      <c r="AA2379" s="146"/>
      <c r="AB2379" s="141" t="s">
        <v>6190</v>
      </c>
      <c r="AC2379" s="122" t="s">
        <v>7039</v>
      </c>
      <c r="AD2379" s="122"/>
      <c r="AE2379" s="122"/>
      <c r="AF2379" s="122"/>
      <c r="AG2379" s="122"/>
      <c r="AH2379" s="122"/>
      <c r="AI2379" s="122"/>
      <c r="AJ2379" s="122"/>
      <c r="AK2379" s="122"/>
      <c r="AL2379" s="122"/>
      <c r="AM2379" s="122"/>
      <c r="AN2379" s="122"/>
      <c r="AO2379" s="122"/>
      <c r="AP2379" s="122"/>
      <c r="AQ2379" s="140" t="str">
        <f>VLOOKUP(AC2379,[1]D3_8!$B$5:$I$470,6,FALSE)&amp;""</f>
        <v/>
      </c>
      <c r="AR2379" s="141"/>
      <c r="AS2379" s="265"/>
      <c r="AT2379" s="265"/>
      <c r="AU2379" s="265"/>
      <c r="AV2379" s="265"/>
      <c r="AW2379" s="265"/>
      <c r="AX2379" s="142"/>
      <c r="AY2379" s="150"/>
      <c r="AZ2379" s="150"/>
      <c r="BA2379" s="150"/>
      <c r="BB2379" s="189"/>
    </row>
    <row r="2380" spans="1:54" ht="14.25" customHeight="1" x14ac:dyDescent="0.55000000000000004">
      <c r="A2380" s="59"/>
      <c r="C2380" s="122"/>
      <c r="D2380" s="122"/>
      <c r="E2380" s="122"/>
      <c r="F2380" s="122"/>
      <c r="G2380" s="122"/>
      <c r="H2380" s="122"/>
      <c r="I2380" s="122"/>
      <c r="J2380" s="122"/>
      <c r="K2380" s="122"/>
      <c r="L2380" s="122"/>
      <c r="M2380" s="122"/>
      <c r="N2380" s="122"/>
      <c r="O2380" s="122"/>
      <c r="P2380" s="122"/>
      <c r="Q2380" s="142"/>
      <c r="R2380" s="143"/>
      <c r="S2380" s="138"/>
      <c r="T2380" s="138"/>
      <c r="U2380" s="138"/>
      <c r="V2380" s="138"/>
      <c r="W2380" s="138"/>
      <c r="X2380" s="145"/>
      <c r="Y2380" s="146"/>
      <c r="Z2380" s="146"/>
      <c r="AA2380" s="146"/>
      <c r="AB2380" s="143"/>
      <c r="AC2380" s="122"/>
      <c r="AD2380" s="122"/>
      <c r="AE2380" s="122"/>
      <c r="AF2380" s="122"/>
      <c r="AG2380" s="122"/>
      <c r="AH2380" s="122"/>
      <c r="AI2380" s="122"/>
      <c r="AJ2380" s="122"/>
      <c r="AK2380" s="122"/>
      <c r="AL2380" s="122"/>
      <c r="AM2380" s="122"/>
      <c r="AN2380" s="122"/>
      <c r="AO2380" s="122"/>
      <c r="AP2380" s="122"/>
      <c r="AQ2380" s="142"/>
      <c r="AR2380" s="143"/>
      <c r="AS2380" s="138"/>
      <c r="AT2380" s="138"/>
      <c r="AU2380" s="138"/>
      <c r="AV2380" s="138"/>
      <c r="AW2380" s="138"/>
      <c r="AX2380" s="145"/>
      <c r="AY2380" s="146"/>
      <c r="AZ2380" s="146"/>
      <c r="BA2380" s="146"/>
      <c r="BB2380" s="143"/>
    </row>
    <row r="2381" spans="1:54" ht="14.25" customHeight="1" x14ac:dyDescent="0.55000000000000004">
      <c r="A2381" s="59"/>
      <c r="C2381" s="122" t="s">
        <v>7040</v>
      </c>
      <c r="D2381" s="122"/>
      <c r="E2381" s="122"/>
      <c r="F2381" s="122"/>
      <c r="G2381" s="122"/>
      <c r="H2381" s="122"/>
      <c r="I2381" s="122"/>
      <c r="J2381" s="122"/>
      <c r="K2381" s="122"/>
      <c r="L2381" s="122"/>
      <c r="M2381" s="122"/>
      <c r="N2381" s="122"/>
      <c r="O2381" s="122"/>
      <c r="P2381" s="122"/>
      <c r="Q2381" s="140" t="str">
        <f>VLOOKUP(C2381,[1]D3_8!$B$5:$I$470,6,FALSE)&amp;""</f>
        <v/>
      </c>
      <c r="R2381" s="141"/>
      <c r="S2381" s="138" t="s">
        <v>6927</v>
      </c>
      <c r="T2381" s="138"/>
      <c r="U2381" s="138"/>
      <c r="V2381" s="138"/>
      <c r="W2381" s="138"/>
      <c r="X2381" s="289" t="str">
        <f>VLOOKUP(C2381,[1]D3_8!$B$5:$I$470,8,FALSE)&amp;""</f>
        <v/>
      </c>
      <c r="Y2381" s="146"/>
      <c r="Z2381" s="146"/>
      <c r="AA2381" s="146"/>
      <c r="AB2381" s="141" t="s">
        <v>6190</v>
      </c>
      <c r="AC2381" s="122" t="s">
        <v>7041</v>
      </c>
      <c r="AD2381" s="122"/>
      <c r="AE2381" s="122"/>
      <c r="AF2381" s="122"/>
      <c r="AG2381" s="122"/>
      <c r="AH2381" s="122"/>
      <c r="AI2381" s="122"/>
      <c r="AJ2381" s="122"/>
      <c r="AK2381" s="122"/>
      <c r="AL2381" s="122"/>
      <c r="AM2381" s="122"/>
      <c r="AN2381" s="122"/>
      <c r="AO2381" s="122"/>
      <c r="AP2381" s="122"/>
      <c r="AQ2381" s="140" t="str">
        <f>VLOOKUP(AC2381,[1]D3_8!$B$5:$I$470,6,FALSE)&amp;""</f>
        <v/>
      </c>
      <c r="AR2381" s="141"/>
      <c r="AS2381" s="138" t="s">
        <v>6927</v>
      </c>
      <c r="AT2381" s="138"/>
      <c r="AU2381" s="138"/>
      <c r="AV2381" s="138"/>
      <c r="AW2381" s="138"/>
      <c r="AX2381" s="289" t="str">
        <f>VLOOKUP(AC2381,[1]D3_8!$B$5:$I$470,8,FALSE)&amp;""</f>
        <v/>
      </c>
      <c r="AY2381" s="146"/>
      <c r="AZ2381" s="146"/>
      <c r="BA2381" s="146"/>
      <c r="BB2381" s="141" t="s">
        <v>6190</v>
      </c>
    </row>
    <row r="2382" spans="1:54" ht="14.25" customHeight="1" x14ac:dyDescent="0.55000000000000004">
      <c r="A2382" s="59"/>
      <c r="C2382" s="122"/>
      <c r="D2382" s="122"/>
      <c r="E2382" s="122"/>
      <c r="F2382" s="122"/>
      <c r="G2382" s="122"/>
      <c r="H2382" s="122"/>
      <c r="I2382" s="122"/>
      <c r="J2382" s="122"/>
      <c r="K2382" s="122"/>
      <c r="L2382" s="122"/>
      <c r="M2382" s="122"/>
      <c r="N2382" s="122"/>
      <c r="O2382" s="122"/>
      <c r="P2382" s="122"/>
      <c r="Q2382" s="142"/>
      <c r="R2382" s="143"/>
      <c r="S2382" s="138"/>
      <c r="T2382" s="138"/>
      <c r="U2382" s="138"/>
      <c r="V2382" s="138"/>
      <c r="W2382" s="138"/>
      <c r="X2382" s="145"/>
      <c r="Y2382" s="146"/>
      <c r="Z2382" s="146"/>
      <c r="AA2382" s="146"/>
      <c r="AB2382" s="143"/>
      <c r="AC2382" s="122"/>
      <c r="AD2382" s="122"/>
      <c r="AE2382" s="122"/>
      <c r="AF2382" s="122"/>
      <c r="AG2382" s="122"/>
      <c r="AH2382" s="122"/>
      <c r="AI2382" s="122"/>
      <c r="AJ2382" s="122"/>
      <c r="AK2382" s="122"/>
      <c r="AL2382" s="122"/>
      <c r="AM2382" s="122"/>
      <c r="AN2382" s="122"/>
      <c r="AO2382" s="122"/>
      <c r="AP2382" s="122"/>
      <c r="AQ2382" s="142"/>
      <c r="AR2382" s="143"/>
      <c r="AS2382" s="138"/>
      <c r="AT2382" s="138"/>
      <c r="AU2382" s="138"/>
      <c r="AV2382" s="138"/>
      <c r="AW2382" s="138"/>
      <c r="AX2382" s="145"/>
      <c r="AY2382" s="146"/>
      <c r="AZ2382" s="146"/>
      <c r="BA2382" s="146"/>
      <c r="BB2382" s="143"/>
    </row>
    <row r="2383" spans="1:54" ht="14.25" customHeight="1" x14ac:dyDescent="0.55000000000000004">
      <c r="A2383" s="59"/>
      <c r="C2383" s="122" t="s">
        <v>7042</v>
      </c>
      <c r="D2383" s="122"/>
      <c r="E2383" s="122"/>
      <c r="F2383" s="122"/>
      <c r="G2383" s="122"/>
      <c r="H2383" s="122"/>
      <c r="I2383" s="122"/>
      <c r="J2383" s="122"/>
      <c r="K2383" s="122"/>
      <c r="L2383" s="122"/>
      <c r="M2383" s="122"/>
      <c r="N2383" s="122"/>
      <c r="O2383" s="122"/>
      <c r="P2383" s="122"/>
      <c r="Q2383" s="140" t="str">
        <f>VLOOKUP(C2383,[1]D3_8!$B$5:$I$470,6,FALSE)&amp;""</f>
        <v/>
      </c>
      <c r="R2383" s="141"/>
      <c r="S2383" s="138" t="s">
        <v>6927</v>
      </c>
      <c r="T2383" s="138"/>
      <c r="U2383" s="138"/>
      <c r="V2383" s="138"/>
      <c r="W2383" s="138"/>
      <c r="X2383" s="289" t="str">
        <f>VLOOKUP(C2383,[1]D3_8!$B$5:$I$470,8,FALSE)&amp;""</f>
        <v/>
      </c>
      <c r="Y2383" s="146"/>
      <c r="Z2383" s="146"/>
      <c r="AA2383" s="146"/>
      <c r="AB2383" s="141" t="s">
        <v>6190</v>
      </c>
      <c r="AC2383" s="122" t="s">
        <v>7043</v>
      </c>
      <c r="AD2383" s="122"/>
      <c r="AE2383" s="122"/>
      <c r="AF2383" s="122"/>
      <c r="AG2383" s="122"/>
      <c r="AH2383" s="122"/>
      <c r="AI2383" s="122"/>
      <c r="AJ2383" s="122"/>
      <c r="AK2383" s="122"/>
      <c r="AL2383" s="122"/>
      <c r="AM2383" s="122"/>
      <c r="AN2383" s="122"/>
      <c r="AO2383" s="122"/>
      <c r="AP2383" s="122"/>
      <c r="AQ2383" s="140" t="str">
        <f>VLOOKUP(AC2383,[1]D3_8!$B$5:$I$470,6,FALSE)&amp;""</f>
        <v/>
      </c>
      <c r="AR2383" s="141"/>
      <c r="AS2383" s="138" t="s">
        <v>6927</v>
      </c>
      <c r="AT2383" s="138"/>
      <c r="AU2383" s="138"/>
      <c r="AV2383" s="138"/>
      <c r="AW2383" s="138"/>
      <c r="AX2383" s="289" t="str">
        <f>VLOOKUP(AC2383,[1]D3_8!$B$5:$I$470,8,FALSE)&amp;""</f>
        <v/>
      </c>
      <c r="AY2383" s="146"/>
      <c r="AZ2383" s="146"/>
      <c r="BA2383" s="146"/>
      <c r="BB2383" s="141" t="s">
        <v>6190</v>
      </c>
    </row>
    <row r="2384" spans="1:54" ht="14.25" customHeight="1" x14ac:dyDescent="0.55000000000000004">
      <c r="A2384" s="59"/>
      <c r="C2384" s="122"/>
      <c r="D2384" s="122"/>
      <c r="E2384" s="122"/>
      <c r="F2384" s="122"/>
      <c r="G2384" s="122"/>
      <c r="H2384" s="122"/>
      <c r="I2384" s="122"/>
      <c r="J2384" s="122"/>
      <c r="K2384" s="122"/>
      <c r="L2384" s="122"/>
      <c r="M2384" s="122"/>
      <c r="N2384" s="122"/>
      <c r="O2384" s="122"/>
      <c r="P2384" s="122"/>
      <c r="Q2384" s="142"/>
      <c r="R2384" s="143"/>
      <c r="S2384" s="138"/>
      <c r="T2384" s="138"/>
      <c r="U2384" s="138"/>
      <c r="V2384" s="138"/>
      <c r="W2384" s="138"/>
      <c r="X2384" s="145"/>
      <c r="Y2384" s="146"/>
      <c r="Z2384" s="146"/>
      <c r="AA2384" s="146"/>
      <c r="AB2384" s="143"/>
      <c r="AC2384" s="122"/>
      <c r="AD2384" s="122"/>
      <c r="AE2384" s="122"/>
      <c r="AF2384" s="122"/>
      <c r="AG2384" s="122"/>
      <c r="AH2384" s="122"/>
      <c r="AI2384" s="122"/>
      <c r="AJ2384" s="122"/>
      <c r="AK2384" s="122"/>
      <c r="AL2384" s="122"/>
      <c r="AM2384" s="122"/>
      <c r="AN2384" s="122"/>
      <c r="AO2384" s="122"/>
      <c r="AP2384" s="122"/>
      <c r="AQ2384" s="142"/>
      <c r="AR2384" s="143"/>
      <c r="AS2384" s="138"/>
      <c r="AT2384" s="138"/>
      <c r="AU2384" s="138"/>
      <c r="AV2384" s="138"/>
      <c r="AW2384" s="138"/>
      <c r="AX2384" s="145"/>
      <c r="AY2384" s="146"/>
      <c r="AZ2384" s="146"/>
      <c r="BA2384" s="146"/>
      <c r="BB2384" s="143"/>
    </row>
    <row r="2385" spans="1:54" ht="14.25" customHeight="1" x14ac:dyDescent="0.55000000000000004">
      <c r="A2385" s="59"/>
      <c r="C2385" s="122" t="s">
        <v>7044</v>
      </c>
      <c r="D2385" s="122"/>
      <c r="E2385" s="122"/>
      <c r="F2385" s="122"/>
      <c r="G2385" s="122"/>
      <c r="H2385" s="122"/>
      <c r="I2385" s="122"/>
      <c r="J2385" s="122"/>
      <c r="K2385" s="122"/>
      <c r="L2385" s="122"/>
      <c r="M2385" s="122"/>
      <c r="N2385" s="122"/>
      <c r="O2385" s="122"/>
      <c r="P2385" s="122"/>
      <c r="Q2385" s="140" t="str">
        <f>VLOOKUP(C2385,[1]D3_8!$B$5:$I$470,6,FALSE)&amp;""</f>
        <v/>
      </c>
      <c r="R2385" s="141"/>
      <c r="S2385" s="138" t="s">
        <v>6927</v>
      </c>
      <c r="T2385" s="138"/>
      <c r="U2385" s="138"/>
      <c r="V2385" s="138"/>
      <c r="W2385" s="138"/>
      <c r="X2385" s="289" t="str">
        <f>VLOOKUP(C2385,[1]D3_8!$B$5:$I$470,8,FALSE)&amp;""</f>
        <v/>
      </c>
      <c r="Y2385" s="146"/>
      <c r="Z2385" s="146"/>
      <c r="AA2385" s="146"/>
      <c r="AB2385" s="141" t="s">
        <v>6190</v>
      </c>
      <c r="AC2385" s="122" t="s">
        <v>7045</v>
      </c>
      <c r="AD2385" s="122"/>
      <c r="AE2385" s="122"/>
      <c r="AF2385" s="122"/>
      <c r="AG2385" s="122"/>
      <c r="AH2385" s="122"/>
      <c r="AI2385" s="122"/>
      <c r="AJ2385" s="122"/>
      <c r="AK2385" s="122"/>
      <c r="AL2385" s="122"/>
      <c r="AM2385" s="122"/>
      <c r="AN2385" s="122"/>
      <c r="AO2385" s="122"/>
      <c r="AP2385" s="122"/>
      <c r="AQ2385" s="140" t="str">
        <f>VLOOKUP(AC2385,[1]D3_8!$B$5:$I$470,6,FALSE)&amp;""</f>
        <v/>
      </c>
      <c r="AR2385" s="141"/>
      <c r="AS2385" s="138"/>
      <c r="AT2385" s="138"/>
      <c r="AU2385" s="138"/>
      <c r="AV2385" s="138"/>
      <c r="AW2385" s="138"/>
      <c r="AX2385" s="145"/>
      <c r="AY2385" s="146"/>
      <c r="AZ2385" s="146"/>
      <c r="BA2385" s="146"/>
      <c r="BB2385" s="141"/>
    </row>
    <row r="2386" spans="1:54" ht="14.25" customHeight="1" x14ac:dyDescent="0.55000000000000004">
      <c r="A2386" s="59"/>
      <c r="C2386" s="122"/>
      <c r="D2386" s="122"/>
      <c r="E2386" s="122"/>
      <c r="F2386" s="122"/>
      <c r="G2386" s="122"/>
      <c r="H2386" s="122"/>
      <c r="I2386" s="122"/>
      <c r="J2386" s="122"/>
      <c r="K2386" s="122"/>
      <c r="L2386" s="122"/>
      <c r="M2386" s="122"/>
      <c r="N2386" s="122"/>
      <c r="O2386" s="122"/>
      <c r="P2386" s="122"/>
      <c r="Q2386" s="142"/>
      <c r="R2386" s="143"/>
      <c r="S2386" s="138"/>
      <c r="T2386" s="138"/>
      <c r="U2386" s="138"/>
      <c r="V2386" s="138"/>
      <c r="W2386" s="138"/>
      <c r="X2386" s="145"/>
      <c r="Y2386" s="146"/>
      <c r="Z2386" s="146"/>
      <c r="AA2386" s="146"/>
      <c r="AB2386" s="143"/>
      <c r="AC2386" s="122"/>
      <c r="AD2386" s="122"/>
      <c r="AE2386" s="122"/>
      <c r="AF2386" s="122"/>
      <c r="AG2386" s="122"/>
      <c r="AH2386" s="122"/>
      <c r="AI2386" s="122"/>
      <c r="AJ2386" s="122"/>
      <c r="AK2386" s="122"/>
      <c r="AL2386" s="122"/>
      <c r="AM2386" s="122"/>
      <c r="AN2386" s="122"/>
      <c r="AO2386" s="122"/>
      <c r="AP2386" s="122"/>
      <c r="AQ2386" s="142"/>
      <c r="AR2386" s="143"/>
      <c r="AS2386" s="138"/>
      <c r="AT2386" s="138"/>
      <c r="AU2386" s="138"/>
      <c r="AV2386" s="138"/>
      <c r="AW2386" s="138"/>
      <c r="AX2386" s="145"/>
      <c r="AY2386" s="146"/>
      <c r="AZ2386" s="146"/>
      <c r="BA2386" s="146"/>
      <c r="BB2386" s="143"/>
    </row>
    <row r="2387" spans="1:54" ht="14.25" customHeight="1" x14ac:dyDescent="0.55000000000000004">
      <c r="A2387" s="59"/>
      <c r="C2387" s="122" t="s">
        <v>7046</v>
      </c>
      <c r="D2387" s="122"/>
      <c r="E2387" s="122"/>
      <c r="F2387" s="122"/>
      <c r="G2387" s="122"/>
      <c r="H2387" s="122"/>
      <c r="I2387" s="122"/>
      <c r="J2387" s="122"/>
      <c r="K2387" s="122"/>
      <c r="L2387" s="122"/>
      <c r="M2387" s="122"/>
      <c r="N2387" s="122"/>
      <c r="O2387" s="122"/>
      <c r="P2387" s="122"/>
      <c r="Q2387" s="140" t="str">
        <f>VLOOKUP(C2387,[1]D3_8!$B$5:$I$470,6,FALSE)&amp;""</f>
        <v/>
      </c>
      <c r="R2387" s="141"/>
      <c r="S2387" s="138"/>
      <c r="T2387" s="138"/>
      <c r="U2387" s="138"/>
      <c r="V2387" s="138"/>
      <c r="W2387" s="138"/>
      <c r="X2387" s="145"/>
      <c r="Y2387" s="146"/>
      <c r="Z2387" s="146"/>
      <c r="AA2387" s="146"/>
      <c r="AB2387" s="141"/>
      <c r="AC2387" s="122" t="s">
        <v>7047</v>
      </c>
      <c r="AD2387" s="122"/>
      <c r="AE2387" s="122"/>
      <c r="AF2387" s="122"/>
      <c r="AG2387" s="122"/>
      <c r="AH2387" s="122"/>
      <c r="AI2387" s="122"/>
      <c r="AJ2387" s="122"/>
      <c r="AK2387" s="122"/>
      <c r="AL2387" s="122"/>
      <c r="AM2387" s="122"/>
      <c r="AN2387" s="122"/>
      <c r="AO2387" s="122"/>
      <c r="AP2387" s="122"/>
      <c r="AQ2387" s="140" t="str">
        <f>VLOOKUP(AC2387,[1]D3_8!$B$5:$I$470,6,FALSE)&amp;""</f>
        <v/>
      </c>
      <c r="AR2387" s="141"/>
      <c r="AS2387" s="138" t="s">
        <v>6927</v>
      </c>
      <c r="AT2387" s="138"/>
      <c r="AU2387" s="138"/>
      <c r="AV2387" s="138"/>
      <c r="AW2387" s="138"/>
      <c r="AX2387" s="289" t="str">
        <f>VLOOKUP(AC2387,[1]D3_8!$B$5:$I$470,8,FALSE)&amp;""</f>
        <v/>
      </c>
      <c r="AY2387" s="146"/>
      <c r="AZ2387" s="146"/>
      <c r="BA2387" s="146"/>
      <c r="BB2387" s="141" t="s">
        <v>6190</v>
      </c>
    </row>
    <row r="2388" spans="1:54" ht="14.25" customHeight="1" x14ac:dyDescent="0.55000000000000004">
      <c r="A2388" s="59"/>
      <c r="C2388" s="122"/>
      <c r="D2388" s="122"/>
      <c r="E2388" s="122"/>
      <c r="F2388" s="122"/>
      <c r="G2388" s="122"/>
      <c r="H2388" s="122"/>
      <c r="I2388" s="122"/>
      <c r="J2388" s="122"/>
      <c r="K2388" s="122"/>
      <c r="L2388" s="122"/>
      <c r="M2388" s="122"/>
      <c r="N2388" s="122"/>
      <c r="O2388" s="122"/>
      <c r="P2388" s="122"/>
      <c r="Q2388" s="142"/>
      <c r="R2388" s="143"/>
      <c r="S2388" s="138"/>
      <c r="T2388" s="138"/>
      <c r="U2388" s="138"/>
      <c r="V2388" s="138"/>
      <c r="W2388" s="138"/>
      <c r="X2388" s="145"/>
      <c r="Y2388" s="146"/>
      <c r="Z2388" s="146"/>
      <c r="AA2388" s="146"/>
      <c r="AB2388" s="143"/>
      <c r="AC2388" s="122"/>
      <c r="AD2388" s="122"/>
      <c r="AE2388" s="122"/>
      <c r="AF2388" s="122"/>
      <c r="AG2388" s="122"/>
      <c r="AH2388" s="122"/>
      <c r="AI2388" s="122"/>
      <c r="AJ2388" s="122"/>
      <c r="AK2388" s="122"/>
      <c r="AL2388" s="122"/>
      <c r="AM2388" s="122"/>
      <c r="AN2388" s="122"/>
      <c r="AO2388" s="122"/>
      <c r="AP2388" s="122"/>
      <c r="AQ2388" s="142"/>
      <c r="AR2388" s="143"/>
      <c r="AS2388" s="138"/>
      <c r="AT2388" s="138"/>
      <c r="AU2388" s="138"/>
      <c r="AV2388" s="138"/>
      <c r="AW2388" s="138"/>
      <c r="AX2388" s="145"/>
      <c r="AY2388" s="146"/>
      <c r="AZ2388" s="146"/>
      <c r="BA2388" s="146"/>
      <c r="BB2388" s="143"/>
    </row>
    <row r="2389" spans="1:54" ht="14.25" customHeight="1" x14ac:dyDescent="0.55000000000000004">
      <c r="A2389" s="59"/>
      <c r="C2389" s="122" t="s">
        <v>6208</v>
      </c>
      <c r="D2389" s="122"/>
      <c r="E2389" s="122"/>
      <c r="F2389" s="122"/>
      <c r="G2389" s="122"/>
      <c r="H2389" s="122"/>
      <c r="I2389" s="122"/>
      <c r="J2389" s="122"/>
      <c r="K2389" s="122"/>
      <c r="L2389" s="122"/>
      <c r="M2389" s="122"/>
      <c r="N2389" s="122"/>
      <c r="O2389" s="122"/>
      <c r="P2389" s="122"/>
      <c r="Q2389" s="140" t="str">
        <f>VLOOKUP(C2389,[1]D3_8!$B$5:$I$470,6,FALSE)&amp;""</f>
        <v/>
      </c>
      <c r="R2389" s="141"/>
      <c r="S2389" s="138" t="s">
        <v>6927</v>
      </c>
      <c r="T2389" s="138"/>
      <c r="U2389" s="138"/>
      <c r="V2389" s="138"/>
      <c r="W2389" s="138"/>
      <c r="X2389" s="289" t="str">
        <f>VLOOKUP(C2389,[1]D3_8!$B$5:$I$470,8,FALSE)&amp;""</f>
        <v/>
      </c>
      <c r="Y2389" s="146"/>
      <c r="Z2389" s="146"/>
      <c r="AA2389" s="146"/>
      <c r="AB2389" s="141" t="s">
        <v>6190</v>
      </c>
      <c r="AC2389" s="71"/>
      <c r="AD2389" s="82"/>
      <c r="AE2389" s="82"/>
      <c r="AF2389" s="82"/>
      <c r="AG2389" s="82"/>
      <c r="AH2389" s="82"/>
      <c r="AI2389" s="82"/>
      <c r="AJ2389" s="82"/>
      <c r="AK2389" s="82"/>
      <c r="AL2389" s="82"/>
      <c r="AM2389" s="82"/>
      <c r="AN2389" s="82"/>
      <c r="AO2389" s="82"/>
      <c r="AP2389" s="82"/>
      <c r="AQ2389" s="63"/>
      <c r="AR2389" s="63"/>
      <c r="AS2389" s="63"/>
      <c r="AT2389" s="63"/>
      <c r="AU2389" s="63"/>
      <c r="AV2389" s="63"/>
      <c r="AW2389" s="63"/>
      <c r="AX2389" s="63"/>
      <c r="AY2389" s="63"/>
      <c r="AZ2389" s="63"/>
      <c r="BA2389" s="63"/>
      <c r="BB2389" s="63"/>
    </row>
    <row r="2390" spans="1:54" ht="14.25" customHeight="1" x14ac:dyDescent="0.55000000000000004">
      <c r="A2390" s="59"/>
      <c r="C2390" s="122"/>
      <c r="D2390" s="122"/>
      <c r="E2390" s="122"/>
      <c r="F2390" s="122"/>
      <c r="G2390" s="122"/>
      <c r="H2390" s="122"/>
      <c r="I2390" s="122"/>
      <c r="J2390" s="122"/>
      <c r="K2390" s="122"/>
      <c r="L2390" s="122"/>
      <c r="M2390" s="122"/>
      <c r="N2390" s="122"/>
      <c r="O2390" s="122"/>
      <c r="P2390" s="122"/>
      <c r="Q2390" s="142"/>
      <c r="R2390" s="143"/>
      <c r="S2390" s="138"/>
      <c r="T2390" s="138"/>
      <c r="U2390" s="138"/>
      <c r="V2390" s="138"/>
      <c r="W2390" s="138"/>
      <c r="X2390" s="145"/>
      <c r="Y2390" s="146"/>
      <c r="Z2390" s="146"/>
      <c r="AA2390" s="146"/>
      <c r="AB2390" s="143"/>
      <c r="AC2390" s="89"/>
      <c r="AD2390" s="83"/>
      <c r="AE2390" s="83"/>
      <c r="AF2390" s="83"/>
      <c r="AG2390" s="83"/>
      <c r="AH2390" s="83"/>
      <c r="AI2390" s="83"/>
      <c r="AJ2390" s="83"/>
      <c r="AK2390" s="83"/>
      <c r="AL2390" s="83"/>
      <c r="AM2390" s="83"/>
      <c r="AN2390" s="83"/>
      <c r="AO2390" s="83"/>
      <c r="AP2390" s="83"/>
    </row>
    <row r="2391" spans="1:54" ht="14.25" customHeight="1" x14ac:dyDescent="0.55000000000000004">
      <c r="A2391" s="59"/>
      <c r="AJ2391" s="59"/>
      <c r="AL2391" s="68"/>
    </row>
    <row r="2392" spans="1:54" ht="14.25" customHeight="1" x14ac:dyDescent="0.55000000000000004">
      <c r="A2392" s="59"/>
      <c r="B2392" s="59" t="s">
        <v>7048</v>
      </c>
      <c r="AJ2392" s="59"/>
      <c r="AL2392" s="68"/>
    </row>
    <row r="2393" spans="1:54" ht="14.25" customHeight="1" x14ac:dyDescent="0.55000000000000004">
      <c r="A2393" s="59"/>
      <c r="C2393" s="138" t="s">
        <v>39</v>
      </c>
      <c r="D2393" s="138"/>
      <c r="E2393" s="138"/>
      <c r="F2393" s="138"/>
      <c r="G2393" s="138"/>
      <c r="H2393" s="138"/>
      <c r="I2393" s="138"/>
      <c r="J2393" s="138"/>
      <c r="K2393" s="138"/>
      <c r="L2393" s="138"/>
      <c r="M2393" s="138"/>
      <c r="N2393" s="138"/>
      <c r="O2393" s="138"/>
      <c r="P2393" s="138"/>
      <c r="Q2393" s="156" t="s">
        <v>40</v>
      </c>
      <c r="R2393" s="141"/>
      <c r="S2393" s="201" t="s">
        <v>6942</v>
      </c>
      <c r="T2393" s="202"/>
      <c r="U2393" s="202"/>
      <c r="V2393" s="202"/>
      <c r="W2393" s="202"/>
      <c r="X2393" s="202"/>
      <c r="Y2393" s="202"/>
      <c r="Z2393" s="202"/>
      <c r="AA2393" s="202"/>
      <c r="AB2393" s="203"/>
      <c r="AC2393" s="138" t="s">
        <v>39</v>
      </c>
      <c r="AD2393" s="138"/>
      <c r="AE2393" s="138"/>
      <c r="AF2393" s="138"/>
      <c r="AG2393" s="138"/>
      <c r="AH2393" s="138"/>
      <c r="AI2393" s="138"/>
      <c r="AJ2393" s="138"/>
      <c r="AK2393" s="138"/>
      <c r="AL2393" s="138"/>
      <c r="AM2393" s="138"/>
      <c r="AN2393" s="138"/>
      <c r="AO2393" s="138"/>
      <c r="AP2393" s="138"/>
      <c r="AQ2393" s="156" t="s">
        <v>40</v>
      </c>
      <c r="AR2393" s="141"/>
      <c r="AS2393" s="201" t="s">
        <v>6942</v>
      </c>
      <c r="AT2393" s="202"/>
      <c r="AU2393" s="202"/>
      <c r="AV2393" s="202"/>
      <c r="AW2393" s="202"/>
      <c r="AX2393" s="202"/>
      <c r="AY2393" s="202"/>
      <c r="AZ2393" s="202"/>
      <c r="BA2393" s="202"/>
      <c r="BB2393" s="203"/>
    </row>
    <row r="2394" spans="1:54" ht="14.25" customHeight="1" x14ac:dyDescent="0.55000000000000004">
      <c r="A2394" s="59"/>
      <c r="C2394" s="138"/>
      <c r="D2394" s="138"/>
      <c r="E2394" s="138"/>
      <c r="F2394" s="138"/>
      <c r="G2394" s="138"/>
      <c r="H2394" s="138"/>
      <c r="I2394" s="138"/>
      <c r="J2394" s="138"/>
      <c r="K2394" s="138"/>
      <c r="L2394" s="138"/>
      <c r="M2394" s="138"/>
      <c r="N2394" s="138"/>
      <c r="O2394" s="138"/>
      <c r="P2394" s="138"/>
      <c r="Q2394" s="142"/>
      <c r="R2394" s="143"/>
      <c r="S2394" s="343" t="s">
        <v>6928</v>
      </c>
      <c r="T2394" s="344"/>
      <c r="U2394" s="344"/>
      <c r="V2394" s="344"/>
      <c r="W2394" s="345"/>
      <c r="X2394" s="204"/>
      <c r="Y2394" s="205"/>
      <c r="Z2394" s="205"/>
      <c r="AA2394" s="205"/>
      <c r="AB2394" s="206"/>
      <c r="AC2394" s="138"/>
      <c r="AD2394" s="138"/>
      <c r="AE2394" s="138"/>
      <c r="AF2394" s="138"/>
      <c r="AG2394" s="138"/>
      <c r="AH2394" s="138"/>
      <c r="AI2394" s="138"/>
      <c r="AJ2394" s="138"/>
      <c r="AK2394" s="138"/>
      <c r="AL2394" s="138"/>
      <c r="AM2394" s="138"/>
      <c r="AN2394" s="138"/>
      <c r="AO2394" s="138"/>
      <c r="AP2394" s="138"/>
      <c r="AQ2394" s="142"/>
      <c r="AR2394" s="143"/>
      <c r="AS2394" s="343" t="s">
        <v>6928</v>
      </c>
      <c r="AT2394" s="344"/>
      <c r="AU2394" s="344"/>
      <c r="AV2394" s="344"/>
      <c r="AW2394" s="345"/>
      <c r="AX2394" s="204"/>
      <c r="AY2394" s="205"/>
      <c r="AZ2394" s="205"/>
      <c r="BA2394" s="205"/>
      <c r="BB2394" s="206"/>
    </row>
    <row r="2395" spans="1:54" ht="14.25" customHeight="1" x14ac:dyDescent="0.55000000000000004">
      <c r="A2395" s="59"/>
      <c r="C2395" s="122" t="s">
        <v>7049</v>
      </c>
      <c r="D2395" s="122"/>
      <c r="E2395" s="122"/>
      <c r="F2395" s="122"/>
      <c r="G2395" s="122"/>
      <c r="H2395" s="122"/>
      <c r="I2395" s="122"/>
      <c r="J2395" s="122"/>
      <c r="K2395" s="122"/>
      <c r="L2395" s="122"/>
      <c r="M2395" s="122"/>
      <c r="N2395" s="122"/>
      <c r="O2395" s="122"/>
      <c r="P2395" s="122"/>
      <c r="Q2395" s="140" t="str">
        <f>VLOOKUP(C2395,[1]D3_8!$B$5:$I$470,6,FALSE)&amp;""</f>
        <v/>
      </c>
      <c r="R2395" s="141"/>
      <c r="S2395" s="62"/>
      <c r="T2395" s="63"/>
      <c r="U2395" s="63"/>
      <c r="V2395" s="63"/>
      <c r="W2395" s="64"/>
      <c r="X2395" s="62"/>
      <c r="Y2395" s="63"/>
      <c r="Z2395" s="63"/>
      <c r="AA2395" s="63"/>
      <c r="AB2395" s="64"/>
      <c r="AC2395" s="122" t="s">
        <v>7050</v>
      </c>
      <c r="AD2395" s="122"/>
      <c r="AE2395" s="122"/>
      <c r="AF2395" s="122"/>
      <c r="AG2395" s="122"/>
      <c r="AH2395" s="122"/>
      <c r="AI2395" s="122"/>
      <c r="AJ2395" s="122"/>
      <c r="AK2395" s="122"/>
      <c r="AL2395" s="122"/>
      <c r="AM2395" s="122"/>
      <c r="AN2395" s="122"/>
      <c r="AO2395" s="122"/>
      <c r="AP2395" s="122"/>
      <c r="AQ2395" s="140" t="str">
        <f>VLOOKUP(AC2395,[1]D3_8!$B$5:$I$470,6,FALSE)&amp;""</f>
        <v/>
      </c>
      <c r="AR2395" s="141"/>
      <c r="AS2395" s="263"/>
      <c r="AT2395" s="263"/>
      <c r="AU2395" s="263"/>
      <c r="AV2395" s="263"/>
      <c r="AW2395" s="263"/>
      <c r="AX2395" s="156"/>
      <c r="AY2395" s="157"/>
      <c r="AZ2395" s="157"/>
      <c r="BA2395" s="157"/>
      <c r="BB2395" s="141"/>
    </row>
    <row r="2396" spans="1:54" ht="14.25" customHeight="1" x14ac:dyDescent="0.55000000000000004">
      <c r="A2396" s="59"/>
      <c r="C2396" s="122"/>
      <c r="D2396" s="122"/>
      <c r="E2396" s="122"/>
      <c r="F2396" s="122"/>
      <c r="G2396" s="122"/>
      <c r="H2396" s="122"/>
      <c r="I2396" s="122"/>
      <c r="J2396" s="122"/>
      <c r="K2396" s="122"/>
      <c r="L2396" s="122"/>
      <c r="M2396" s="122"/>
      <c r="N2396" s="122"/>
      <c r="O2396" s="122"/>
      <c r="P2396" s="122"/>
      <c r="Q2396" s="142"/>
      <c r="R2396" s="143"/>
      <c r="S2396" s="72"/>
      <c r="W2396" s="76"/>
      <c r="X2396" s="72"/>
      <c r="AB2396" s="76"/>
      <c r="AC2396" s="122"/>
      <c r="AD2396" s="122"/>
      <c r="AE2396" s="122"/>
      <c r="AF2396" s="122"/>
      <c r="AG2396" s="122"/>
      <c r="AH2396" s="122"/>
      <c r="AI2396" s="122"/>
      <c r="AJ2396" s="122"/>
      <c r="AK2396" s="122"/>
      <c r="AL2396" s="122"/>
      <c r="AM2396" s="122"/>
      <c r="AN2396" s="122"/>
      <c r="AO2396" s="122"/>
      <c r="AP2396" s="122"/>
      <c r="AQ2396" s="142"/>
      <c r="AR2396" s="143"/>
      <c r="AS2396" s="346"/>
      <c r="AT2396" s="346"/>
      <c r="AU2396" s="346"/>
      <c r="AV2396" s="346"/>
      <c r="AW2396" s="346"/>
      <c r="AX2396" s="188"/>
      <c r="AY2396" s="151"/>
      <c r="AZ2396" s="151"/>
      <c r="BA2396" s="151"/>
      <c r="BB2396" s="189"/>
    </row>
    <row r="2397" spans="1:54" ht="14.25" customHeight="1" x14ac:dyDescent="0.55000000000000004">
      <c r="A2397" s="59"/>
      <c r="C2397" s="122" t="s">
        <v>7709</v>
      </c>
      <c r="D2397" s="288"/>
      <c r="E2397" s="288"/>
      <c r="F2397" s="288"/>
      <c r="G2397" s="288"/>
      <c r="H2397" s="288"/>
      <c r="I2397" s="288"/>
      <c r="J2397" s="288"/>
      <c r="K2397" s="288"/>
      <c r="L2397" s="288"/>
      <c r="M2397" s="288"/>
      <c r="N2397" s="288"/>
      <c r="O2397" s="288"/>
      <c r="P2397" s="288"/>
      <c r="Q2397" s="140" t="str">
        <f>VLOOKUP(C2397,[1]D3_8!$B$5:$I$470,6,FALSE)&amp;""</f>
        <v/>
      </c>
      <c r="R2397" s="141"/>
      <c r="S2397" s="346"/>
      <c r="T2397" s="346"/>
      <c r="U2397" s="346"/>
      <c r="V2397" s="346"/>
      <c r="W2397" s="346"/>
      <c r="X2397" s="188"/>
      <c r="Y2397" s="151"/>
      <c r="Z2397" s="151"/>
      <c r="AA2397" s="151"/>
      <c r="AB2397" s="189"/>
      <c r="AC2397" s="122" t="s">
        <v>7710</v>
      </c>
      <c r="AD2397" s="288"/>
      <c r="AE2397" s="288"/>
      <c r="AF2397" s="288"/>
      <c r="AG2397" s="288"/>
      <c r="AH2397" s="288"/>
      <c r="AI2397" s="288"/>
      <c r="AJ2397" s="288"/>
      <c r="AK2397" s="288"/>
      <c r="AL2397" s="288"/>
      <c r="AM2397" s="288"/>
      <c r="AN2397" s="288"/>
      <c r="AO2397" s="288"/>
      <c r="AP2397" s="288"/>
      <c r="AQ2397" s="140" t="str">
        <f>VLOOKUP(AC2397,[1]D3_8!$B$5:$I$470,6,FALSE)&amp;""</f>
        <v/>
      </c>
      <c r="AR2397" s="141"/>
      <c r="AS2397" s="346"/>
      <c r="AT2397" s="346"/>
      <c r="AU2397" s="346"/>
      <c r="AV2397" s="346"/>
      <c r="AW2397" s="346"/>
      <c r="AX2397" s="188"/>
      <c r="AY2397" s="151"/>
      <c r="AZ2397" s="151"/>
      <c r="BA2397" s="151"/>
      <c r="BB2397" s="189"/>
    </row>
    <row r="2398" spans="1:54" ht="14.25" customHeight="1" x14ac:dyDescent="0.55000000000000004">
      <c r="A2398" s="59"/>
      <c r="C2398" s="288"/>
      <c r="D2398" s="288"/>
      <c r="E2398" s="288"/>
      <c r="F2398" s="288"/>
      <c r="G2398" s="288"/>
      <c r="H2398" s="288"/>
      <c r="I2398" s="288"/>
      <c r="J2398" s="288"/>
      <c r="K2398" s="288"/>
      <c r="L2398" s="288"/>
      <c r="M2398" s="288"/>
      <c r="N2398" s="288"/>
      <c r="O2398" s="288"/>
      <c r="P2398" s="288"/>
      <c r="Q2398" s="142"/>
      <c r="R2398" s="143"/>
      <c r="S2398" s="346"/>
      <c r="T2398" s="346"/>
      <c r="U2398" s="346"/>
      <c r="V2398" s="346"/>
      <c r="W2398" s="346"/>
      <c r="X2398" s="188"/>
      <c r="Y2398" s="151"/>
      <c r="Z2398" s="151"/>
      <c r="AA2398" s="151"/>
      <c r="AB2398" s="189"/>
      <c r="AC2398" s="288"/>
      <c r="AD2398" s="288"/>
      <c r="AE2398" s="288"/>
      <c r="AF2398" s="288"/>
      <c r="AG2398" s="288"/>
      <c r="AH2398" s="288"/>
      <c r="AI2398" s="288"/>
      <c r="AJ2398" s="288"/>
      <c r="AK2398" s="288"/>
      <c r="AL2398" s="288"/>
      <c r="AM2398" s="288"/>
      <c r="AN2398" s="288"/>
      <c r="AO2398" s="288"/>
      <c r="AP2398" s="288"/>
      <c r="AQ2398" s="142"/>
      <c r="AR2398" s="143"/>
      <c r="AS2398" s="265"/>
      <c r="AT2398" s="265"/>
      <c r="AU2398" s="265"/>
      <c r="AV2398" s="265"/>
      <c r="AW2398" s="265"/>
      <c r="AX2398" s="142"/>
      <c r="AY2398" s="150"/>
      <c r="AZ2398" s="150"/>
      <c r="BA2398" s="150"/>
      <c r="BB2398" s="143"/>
    </row>
    <row r="2399" spans="1:54" ht="14.25" customHeight="1" x14ac:dyDescent="0.55000000000000004">
      <c r="A2399" s="59"/>
      <c r="C2399" s="122" t="s">
        <v>7051</v>
      </c>
      <c r="D2399" s="122"/>
      <c r="E2399" s="122"/>
      <c r="F2399" s="122"/>
      <c r="G2399" s="122"/>
      <c r="H2399" s="122"/>
      <c r="I2399" s="122"/>
      <c r="J2399" s="122"/>
      <c r="K2399" s="122"/>
      <c r="L2399" s="122"/>
      <c r="M2399" s="122"/>
      <c r="N2399" s="122"/>
      <c r="O2399" s="122"/>
      <c r="P2399" s="122"/>
      <c r="Q2399" s="140" t="str">
        <f>VLOOKUP(C2399,[1]D3_8!$B$5:$I$470,6,FALSE)&amp;""</f>
        <v/>
      </c>
      <c r="R2399" s="141"/>
      <c r="S2399" s="72"/>
      <c r="W2399" s="76"/>
      <c r="X2399" s="72"/>
      <c r="AB2399" s="76"/>
      <c r="AC2399" s="122" t="s">
        <v>6209</v>
      </c>
      <c r="AD2399" s="122"/>
      <c r="AE2399" s="122"/>
      <c r="AF2399" s="122"/>
      <c r="AG2399" s="122"/>
      <c r="AH2399" s="122"/>
      <c r="AI2399" s="122"/>
      <c r="AJ2399" s="122"/>
      <c r="AK2399" s="122"/>
      <c r="AL2399" s="122"/>
      <c r="AM2399" s="122"/>
      <c r="AN2399" s="122"/>
      <c r="AO2399" s="122"/>
      <c r="AP2399" s="122"/>
      <c r="AQ2399" s="140" t="str">
        <f>VLOOKUP(AC2399,[1]D3_8!$B$5:$I$470,6,FALSE)&amp;""</f>
        <v/>
      </c>
      <c r="AR2399" s="141"/>
      <c r="AS2399" s="138" t="s">
        <v>6927</v>
      </c>
      <c r="AT2399" s="138"/>
      <c r="AU2399" s="138"/>
      <c r="AV2399" s="138"/>
      <c r="AW2399" s="138"/>
      <c r="AX2399" s="289" t="str">
        <f>VLOOKUP(AC2399,[1]D3_8!$B$5:$I$470,8,FALSE)&amp;""</f>
        <v/>
      </c>
      <c r="AY2399" s="146"/>
      <c r="AZ2399" s="146"/>
      <c r="BA2399" s="146"/>
      <c r="BB2399" s="141" t="s">
        <v>6190</v>
      </c>
    </row>
    <row r="2400" spans="1:54" ht="14.25" customHeight="1" x14ac:dyDescent="0.55000000000000004">
      <c r="A2400" s="59"/>
      <c r="C2400" s="122"/>
      <c r="D2400" s="122"/>
      <c r="E2400" s="122"/>
      <c r="F2400" s="122"/>
      <c r="G2400" s="122"/>
      <c r="H2400" s="122"/>
      <c r="I2400" s="122"/>
      <c r="J2400" s="122"/>
      <c r="K2400" s="122"/>
      <c r="L2400" s="122"/>
      <c r="M2400" s="122"/>
      <c r="N2400" s="122"/>
      <c r="O2400" s="122"/>
      <c r="P2400" s="122"/>
      <c r="Q2400" s="142"/>
      <c r="R2400" s="143"/>
      <c r="S2400" s="65"/>
      <c r="T2400" s="66"/>
      <c r="U2400" s="66"/>
      <c r="V2400" s="66"/>
      <c r="W2400" s="67"/>
      <c r="X2400" s="65"/>
      <c r="Y2400" s="66"/>
      <c r="Z2400" s="66"/>
      <c r="AA2400" s="66"/>
      <c r="AB2400" s="67"/>
      <c r="AC2400" s="122"/>
      <c r="AD2400" s="122"/>
      <c r="AE2400" s="122"/>
      <c r="AF2400" s="122"/>
      <c r="AG2400" s="122"/>
      <c r="AH2400" s="122"/>
      <c r="AI2400" s="122"/>
      <c r="AJ2400" s="122"/>
      <c r="AK2400" s="122"/>
      <c r="AL2400" s="122"/>
      <c r="AM2400" s="122"/>
      <c r="AN2400" s="122"/>
      <c r="AO2400" s="122"/>
      <c r="AP2400" s="122"/>
      <c r="AQ2400" s="142"/>
      <c r="AR2400" s="143"/>
      <c r="AS2400" s="138"/>
      <c r="AT2400" s="138"/>
      <c r="AU2400" s="138"/>
      <c r="AV2400" s="138"/>
      <c r="AW2400" s="138"/>
      <c r="AX2400" s="145"/>
      <c r="AY2400" s="146"/>
      <c r="AZ2400" s="146"/>
      <c r="BA2400" s="146"/>
      <c r="BB2400" s="143"/>
    </row>
    <row r="2401" spans="1:54" ht="14.25" customHeight="1" x14ac:dyDescent="0.55000000000000004">
      <c r="A2401" s="59"/>
      <c r="C2401" s="122" t="s">
        <v>7052</v>
      </c>
      <c r="D2401" s="122"/>
      <c r="E2401" s="122"/>
      <c r="F2401" s="122"/>
      <c r="G2401" s="122"/>
      <c r="H2401" s="122"/>
      <c r="I2401" s="122"/>
      <c r="J2401" s="122"/>
      <c r="K2401" s="122"/>
      <c r="L2401" s="122"/>
      <c r="M2401" s="122"/>
      <c r="N2401" s="122"/>
      <c r="O2401" s="122"/>
      <c r="P2401" s="122"/>
      <c r="Q2401" s="140" t="str">
        <f>VLOOKUP(C2401,[1]D3_8!$B$5:$I$470,6,FALSE)&amp;""</f>
        <v/>
      </c>
      <c r="R2401" s="141"/>
      <c r="S2401" s="138" t="s">
        <v>6927</v>
      </c>
      <c r="T2401" s="138"/>
      <c r="U2401" s="138"/>
      <c r="V2401" s="138"/>
      <c r="W2401" s="138"/>
      <c r="X2401" s="289" t="str">
        <f>VLOOKUP(C2401,[1]D3_8!$B$5:$I$470,8,FALSE)&amp;""</f>
        <v/>
      </c>
      <c r="Y2401" s="146"/>
      <c r="Z2401" s="146"/>
      <c r="AA2401" s="146"/>
      <c r="AB2401" s="141" t="s">
        <v>6190</v>
      </c>
      <c r="AC2401" s="122" t="s">
        <v>7053</v>
      </c>
      <c r="AD2401" s="122"/>
      <c r="AE2401" s="122"/>
      <c r="AF2401" s="122"/>
      <c r="AG2401" s="122"/>
      <c r="AH2401" s="122"/>
      <c r="AI2401" s="122"/>
      <c r="AJ2401" s="122"/>
      <c r="AK2401" s="122"/>
      <c r="AL2401" s="122"/>
      <c r="AM2401" s="122"/>
      <c r="AN2401" s="122"/>
      <c r="AO2401" s="122"/>
      <c r="AP2401" s="122"/>
      <c r="AQ2401" s="140" t="str">
        <f>VLOOKUP(AC2401,[1]D3_8!$B$5:$I$470,6,FALSE)&amp;""</f>
        <v/>
      </c>
      <c r="AR2401" s="141"/>
      <c r="AS2401" s="138" t="s">
        <v>6927</v>
      </c>
      <c r="AT2401" s="138"/>
      <c r="AU2401" s="138"/>
      <c r="AV2401" s="138"/>
      <c r="AW2401" s="138"/>
      <c r="AX2401" s="289" t="str">
        <f>VLOOKUP(AC2401,[1]D3_8!$B$5:$I$470,8,FALSE)&amp;""</f>
        <v/>
      </c>
      <c r="AY2401" s="146"/>
      <c r="AZ2401" s="146"/>
      <c r="BA2401" s="146"/>
      <c r="BB2401" s="141" t="s">
        <v>6190</v>
      </c>
    </row>
    <row r="2402" spans="1:54" ht="14.25" customHeight="1" x14ac:dyDescent="0.55000000000000004">
      <c r="A2402" s="59"/>
      <c r="C2402" s="122"/>
      <c r="D2402" s="122"/>
      <c r="E2402" s="122"/>
      <c r="F2402" s="122"/>
      <c r="G2402" s="122"/>
      <c r="H2402" s="122"/>
      <c r="I2402" s="122"/>
      <c r="J2402" s="122"/>
      <c r="K2402" s="122"/>
      <c r="L2402" s="122"/>
      <c r="M2402" s="122"/>
      <c r="N2402" s="122"/>
      <c r="O2402" s="122"/>
      <c r="P2402" s="122"/>
      <c r="Q2402" s="142"/>
      <c r="R2402" s="143"/>
      <c r="S2402" s="138"/>
      <c r="T2402" s="138"/>
      <c r="U2402" s="138"/>
      <c r="V2402" s="138"/>
      <c r="W2402" s="138"/>
      <c r="X2402" s="145"/>
      <c r="Y2402" s="146"/>
      <c r="Z2402" s="146"/>
      <c r="AA2402" s="146"/>
      <c r="AB2402" s="143"/>
      <c r="AC2402" s="122"/>
      <c r="AD2402" s="122"/>
      <c r="AE2402" s="122"/>
      <c r="AF2402" s="122"/>
      <c r="AG2402" s="122"/>
      <c r="AH2402" s="122"/>
      <c r="AI2402" s="122"/>
      <c r="AJ2402" s="122"/>
      <c r="AK2402" s="122"/>
      <c r="AL2402" s="122"/>
      <c r="AM2402" s="122"/>
      <c r="AN2402" s="122"/>
      <c r="AO2402" s="122"/>
      <c r="AP2402" s="122"/>
      <c r="AQ2402" s="142"/>
      <c r="AR2402" s="143"/>
      <c r="AS2402" s="138"/>
      <c r="AT2402" s="138"/>
      <c r="AU2402" s="138"/>
      <c r="AV2402" s="138"/>
      <c r="AW2402" s="138"/>
      <c r="AX2402" s="145"/>
      <c r="AY2402" s="146"/>
      <c r="AZ2402" s="146"/>
      <c r="BA2402" s="146"/>
      <c r="BB2402" s="143"/>
    </row>
    <row r="2403" spans="1:54" ht="14.25" customHeight="1" x14ac:dyDescent="0.55000000000000004">
      <c r="A2403" s="59"/>
      <c r="C2403" s="122" t="s">
        <v>7054</v>
      </c>
      <c r="D2403" s="122"/>
      <c r="E2403" s="122"/>
      <c r="F2403" s="122"/>
      <c r="G2403" s="122"/>
      <c r="H2403" s="122"/>
      <c r="I2403" s="122"/>
      <c r="J2403" s="122"/>
      <c r="K2403" s="122"/>
      <c r="L2403" s="122"/>
      <c r="M2403" s="122"/>
      <c r="N2403" s="122"/>
      <c r="O2403" s="122"/>
      <c r="P2403" s="122"/>
      <c r="Q2403" s="140" t="str">
        <f>VLOOKUP(C2403,[1]D3_8!$B$5:$I$470,6,FALSE)&amp;""</f>
        <v/>
      </c>
      <c r="R2403" s="141"/>
      <c r="S2403" s="138" t="s">
        <v>6927</v>
      </c>
      <c r="T2403" s="138"/>
      <c r="U2403" s="138"/>
      <c r="V2403" s="138"/>
      <c r="W2403" s="138"/>
      <c r="X2403" s="289" t="str">
        <f>VLOOKUP(C2403,[1]D3_8!$B$5:$I$470,8,FALSE)&amp;""</f>
        <v/>
      </c>
      <c r="Y2403" s="146"/>
      <c r="Z2403" s="146"/>
      <c r="AA2403" s="146"/>
      <c r="AB2403" s="141" t="s">
        <v>6190</v>
      </c>
      <c r="AC2403" s="122" t="s">
        <v>7055</v>
      </c>
      <c r="AD2403" s="122"/>
      <c r="AE2403" s="122"/>
      <c r="AF2403" s="122"/>
      <c r="AG2403" s="122"/>
      <c r="AH2403" s="122"/>
      <c r="AI2403" s="122"/>
      <c r="AJ2403" s="122"/>
      <c r="AK2403" s="122"/>
      <c r="AL2403" s="122"/>
      <c r="AM2403" s="122"/>
      <c r="AN2403" s="122"/>
      <c r="AO2403" s="122"/>
      <c r="AP2403" s="122"/>
      <c r="AQ2403" s="140" t="str">
        <f>VLOOKUP(AC2403,[1]D3_8!$B$5:$I$470,6,FALSE)&amp;""</f>
        <v/>
      </c>
      <c r="AR2403" s="141"/>
      <c r="AS2403" s="138" t="s">
        <v>6927</v>
      </c>
      <c r="AT2403" s="138"/>
      <c r="AU2403" s="138"/>
      <c r="AV2403" s="138"/>
      <c r="AW2403" s="138"/>
      <c r="AX2403" s="289" t="str">
        <f>VLOOKUP(AC2403,[1]D3_8!$B$5:$I$470,8,FALSE)&amp;""</f>
        <v/>
      </c>
      <c r="AY2403" s="146"/>
      <c r="AZ2403" s="146"/>
      <c r="BA2403" s="146"/>
      <c r="BB2403" s="141" t="s">
        <v>6190</v>
      </c>
    </row>
    <row r="2404" spans="1:54" ht="14.25" customHeight="1" x14ac:dyDescent="0.55000000000000004">
      <c r="A2404" s="59"/>
      <c r="C2404" s="122"/>
      <c r="D2404" s="122"/>
      <c r="E2404" s="122"/>
      <c r="F2404" s="122"/>
      <c r="G2404" s="122"/>
      <c r="H2404" s="122"/>
      <c r="I2404" s="122"/>
      <c r="J2404" s="122"/>
      <c r="K2404" s="122"/>
      <c r="L2404" s="122"/>
      <c r="M2404" s="122"/>
      <c r="N2404" s="122"/>
      <c r="O2404" s="122"/>
      <c r="P2404" s="122"/>
      <c r="Q2404" s="142"/>
      <c r="R2404" s="143"/>
      <c r="S2404" s="138"/>
      <c r="T2404" s="138"/>
      <c r="U2404" s="138"/>
      <c r="V2404" s="138"/>
      <c r="W2404" s="138"/>
      <c r="X2404" s="145"/>
      <c r="Y2404" s="146"/>
      <c r="Z2404" s="146"/>
      <c r="AA2404" s="146"/>
      <c r="AB2404" s="143"/>
      <c r="AC2404" s="122"/>
      <c r="AD2404" s="122"/>
      <c r="AE2404" s="122"/>
      <c r="AF2404" s="122"/>
      <c r="AG2404" s="122"/>
      <c r="AH2404" s="122"/>
      <c r="AI2404" s="122"/>
      <c r="AJ2404" s="122"/>
      <c r="AK2404" s="122"/>
      <c r="AL2404" s="122"/>
      <c r="AM2404" s="122"/>
      <c r="AN2404" s="122"/>
      <c r="AO2404" s="122"/>
      <c r="AP2404" s="122"/>
      <c r="AQ2404" s="142"/>
      <c r="AR2404" s="143"/>
      <c r="AS2404" s="138"/>
      <c r="AT2404" s="138"/>
      <c r="AU2404" s="138"/>
      <c r="AV2404" s="138"/>
      <c r="AW2404" s="138"/>
      <c r="AX2404" s="145"/>
      <c r="AY2404" s="146"/>
      <c r="AZ2404" s="146"/>
      <c r="BA2404" s="146"/>
      <c r="BB2404" s="143"/>
    </row>
    <row r="2405" spans="1:54" ht="14.25" customHeight="1" x14ac:dyDescent="0.55000000000000004">
      <c r="A2405" s="59"/>
      <c r="C2405" s="122" t="s">
        <v>7056</v>
      </c>
      <c r="D2405" s="122"/>
      <c r="E2405" s="122"/>
      <c r="F2405" s="122"/>
      <c r="G2405" s="122"/>
      <c r="H2405" s="122"/>
      <c r="I2405" s="122"/>
      <c r="J2405" s="122"/>
      <c r="K2405" s="122"/>
      <c r="L2405" s="122"/>
      <c r="M2405" s="122"/>
      <c r="N2405" s="122"/>
      <c r="O2405" s="122"/>
      <c r="P2405" s="122"/>
      <c r="Q2405" s="140" t="str">
        <f>VLOOKUP(C2405,[1]D3_8!$B$5:$I$470,6,FALSE)&amp;""</f>
        <v/>
      </c>
      <c r="R2405" s="141"/>
      <c r="S2405" s="138" t="s">
        <v>6927</v>
      </c>
      <c r="T2405" s="138"/>
      <c r="U2405" s="138"/>
      <c r="V2405" s="138"/>
      <c r="W2405" s="138"/>
      <c r="X2405" s="289" t="str">
        <f>VLOOKUP(C2405,[1]D3_8!$B$5:$I$470,8,FALSE)&amp;""</f>
        <v/>
      </c>
      <c r="Y2405" s="146"/>
      <c r="Z2405" s="146"/>
      <c r="AA2405" s="146"/>
      <c r="AB2405" s="141" t="s">
        <v>6190</v>
      </c>
      <c r="AC2405" s="122" t="s">
        <v>7057</v>
      </c>
      <c r="AD2405" s="122"/>
      <c r="AE2405" s="122"/>
      <c r="AF2405" s="122"/>
      <c r="AG2405" s="122"/>
      <c r="AH2405" s="122"/>
      <c r="AI2405" s="122"/>
      <c r="AJ2405" s="122"/>
      <c r="AK2405" s="122"/>
      <c r="AL2405" s="122"/>
      <c r="AM2405" s="122"/>
      <c r="AN2405" s="122"/>
      <c r="AO2405" s="122"/>
      <c r="AP2405" s="122"/>
      <c r="AQ2405" s="140" t="str">
        <f>VLOOKUP(AC2405,[1]D3_8!$B$5:$I$470,6,FALSE)&amp;""</f>
        <v/>
      </c>
      <c r="AR2405" s="141"/>
      <c r="AS2405" s="138" t="s">
        <v>6927</v>
      </c>
      <c r="AT2405" s="138"/>
      <c r="AU2405" s="138"/>
      <c r="AV2405" s="138"/>
      <c r="AW2405" s="138"/>
      <c r="AX2405" s="289" t="str">
        <f>VLOOKUP(AC2405,[1]D3_8!$B$5:$I$470,8,FALSE)&amp;""</f>
        <v/>
      </c>
      <c r="AY2405" s="146"/>
      <c r="AZ2405" s="146"/>
      <c r="BA2405" s="146"/>
      <c r="BB2405" s="141" t="s">
        <v>6190</v>
      </c>
    </row>
    <row r="2406" spans="1:54" ht="14.25" customHeight="1" x14ac:dyDescent="0.55000000000000004">
      <c r="A2406" s="59"/>
      <c r="C2406" s="122"/>
      <c r="D2406" s="122"/>
      <c r="E2406" s="122"/>
      <c r="F2406" s="122"/>
      <c r="G2406" s="122"/>
      <c r="H2406" s="122"/>
      <c r="I2406" s="122"/>
      <c r="J2406" s="122"/>
      <c r="K2406" s="122"/>
      <c r="L2406" s="122"/>
      <c r="M2406" s="122"/>
      <c r="N2406" s="122"/>
      <c r="O2406" s="122"/>
      <c r="P2406" s="122"/>
      <c r="Q2406" s="142"/>
      <c r="R2406" s="143"/>
      <c r="S2406" s="138"/>
      <c r="T2406" s="138"/>
      <c r="U2406" s="138"/>
      <c r="V2406" s="138"/>
      <c r="W2406" s="138"/>
      <c r="X2406" s="145"/>
      <c r="Y2406" s="146"/>
      <c r="Z2406" s="146"/>
      <c r="AA2406" s="146"/>
      <c r="AB2406" s="143"/>
      <c r="AC2406" s="122"/>
      <c r="AD2406" s="122"/>
      <c r="AE2406" s="122"/>
      <c r="AF2406" s="122"/>
      <c r="AG2406" s="122"/>
      <c r="AH2406" s="122"/>
      <c r="AI2406" s="122"/>
      <c r="AJ2406" s="122"/>
      <c r="AK2406" s="122"/>
      <c r="AL2406" s="122"/>
      <c r="AM2406" s="122"/>
      <c r="AN2406" s="122"/>
      <c r="AO2406" s="122"/>
      <c r="AP2406" s="122"/>
      <c r="AQ2406" s="142"/>
      <c r="AR2406" s="143"/>
      <c r="AS2406" s="138"/>
      <c r="AT2406" s="138"/>
      <c r="AU2406" s="138"/>
      <c r="AV2406" s="138"/>
      <c r="AW2406" s="138"/>
      <c r="AX2406" s="145"/>
      <c r="AY2406" s="146"/>
      <c r="AZ2406" s="146"/>
      <c r="BA2406" s="146"/>
      <c r="BB2406" s="143"/>
    </row>
    <row r="2407" spans="1:54" ht="14.25" customHeight="1" x14ac:dyDescent="0.55000000000000004">
      <c r="A2407" s="59"/>
      <c r="C2407" s="122" t="s">
        <v>7058</v>
      </c>
      <c r="D2407" s="122"/>
      <c r="E2407" s="122"/>
      <c r="F2407" s="122"/>
      <c r="G2407" s="122"/>
      <c r="H2407" s="122"/>
      <c r="I2407" s="122"/>
      <c r="J2407" s="122"/>
      <c r="K2407" s="122"/>
      <c r="L2407" s="122"/>
      <c r="M2407" s="122"/>
      <c r="N2407" s="122"/>
      <c r="O2407" s="122"/>
      <c r="P2407" s="122"/>
      <c r="Q2407" s="140" t="str">
        <f>VLOOKUP(C2407,[1]D3_8!$B$5:$I$470,6,FALSE)&amp;""</f>
        <v/>
      </c>
      <c r="R2407" s="141"/>
      <c r="S2407" s="138" t="s">
        <v>6927</v>
      </c>
      <c r="T2407" s="138"/>
      <c r="U2407" s="138"/>
      <c r="V2407" s="138"/>
      <c r="W2407" s="138"/>
      <c r="X2407" s="289" t="str">
        <f>VLOOKUP(C2407,[1]D3_8!$B$5:$I$470,8,FALSE)&amp;""</f>
        <v/>
      </c>
      <c r="Y2407" s="146"/>
      <c r="Z2407" s="146"/>
      <c r="AA2407" s="146"/>
      <c r="AB2407" s="141" t="s">
        <v>6190</v>
      </c>
      <c r="AC2407" s="122" t="s">
        <v>7665</v>
      </c>
      <c r="AD2407" s="288"/>
      <c r="AE2407" s="288"/>
      <c r="AF2407" s="288"/>
      <c r="AG2407" s="288"/>
      <c r="AH2407" s="288"/>
      <c r="AI2407" s="288"/>
      <c r="AJ2407" s="288"/>
      <c r="AK2407" s="288"/>
      <c r="AL2407" s="288"/>
      <c r="AM2407" s="288"/>
      <c r="AN2407" s="288"/>
      <c r="AO2407" s="288"/>
      <c r="AP2407" s="288"/>
      <c r="AQ2407" s="140" t="str">
        <f>VLOOKUP(AC2407,[1]D3_8!$B$5:$I$470,6,FALSE)&amp;""</f>
        <v/>
      </c>
      <c r="AR2407" s="141"/>
      <c r="AS2407" s="138" t="s">
        <v>6927</v>
      </c>
      <c r="AT2407" s="138"/>
      <c r="AU2407" s="138"/>
      <c r="AV2407" s="138"/>
      <c r="AW2407" s="138"/>
      <c r="AX2407" s="289" t="str">
        <f>VLOOKUP(AC2407,[1]D3_8!$B$5:$I$470,8,FALSE)&amp;""</f>
        <v/>
      </c>
      <c r="AY2407" s="146"/>
      <c r="AZ2407" s="146"/>
      <c r="BA2407" s="146"/>
      <c r="BB2407" s="141" t="s">
        <v>6190</v>
      </c>
    </row>
    <row r="2408" spans="1:54" ht="14.25" customHeight="1" x14ac:dyDescent="0.55000000000000004">
      <c r="A2408" s="59"/>
      <c r="C2408" s="122"/>
      <c r="D2408" s="122"/>
      <c r="E2408" s="122"/>
      <c r="F2408" s="122"/>
      <c r="G2408" s="122"/>
      <c r="H2408" s="122"/>
      <c r="I2408" s="122"/>
      <c r="J2408" s="122"/>
      <c r="K2408" s="122"/>
      <c r="L2408" s="122"/>
      <c r="M2408" s="122"/>
      <c r="N2408" s="122"/>
      <c r="O2408" s="122"/>
      <c r="P2408" s="122"/>
      <c r="Q2408" s="142"/>
      <c r="R2408" s="143"/>
      <c r="S2408" s="138"/>
      <c r="T2408" s="138"/>
      <c r="U2408" s="138"/>
      <c r="V2408" s="138"/>
      <c r="W2408" s="138"/>
      <c r="X2408" s="145"/>
      <c r="Y2408" s="146"/>
      <c r="Z2408" s="146"/>
      <c r="AA2408" s="146"/>
      <c r="AB2408" s="143"/>
      <c r="AC2408" s="288"/>
      <c r="AD2408" s="288"/>
      <c r="AE2408" s="288"/>
      <c r="AF2408" s="288"/>
      <c r="AG2408" s="288"/>
      <c r="AH2408" s="288"/>
      <c r="AI2408" s="288"/>
      <c r="AJ2408" s="288"/>
      <c r="AK2408" s="288"/>
      <c r="AL2408" s="288"/>
      <c r="AM2408" s="288"/>
      <c r="AN2408" s="288"/>
      <c r="AO2408" s="288"/>
      <c r="AP2408" s="288"/>
      <c r="AQ2408" s="142"/>
      <c r="AR2408" s="143"/>
      <c r="AS2408" s="138"/>
      <c r="AT2408" s="138"/>
      <c r="AU2408" s="138"/>
      <c r="AV2408" s="138"/>
      <c r="AW2408" s="138"/>
      <c r="AX2408" s="145"/>
      <c r="AY2408" s="146"/>
      <c r="AZ2408" s="146"/>
      <c r="BA2408" s="146"/>
      <c r="BB2408" s="143"/>
    </row>
    <row r="2409" spans="1:54" ht="14.25" customHeight="1" x14ac:dyDescent="0.55000000000000004">
      <c r="A2409" s="59"/>
      <c r="C2409" s="122" t="s">
        <v>7059</v>
      </c>
      <c r="D2409" s="122"/>
      <c r="E2409" s="122"/>
      <c r="F2409" s="122"/>
      <c r="G2409" s="122"/>
      <c r="H2409" s="122"/>
      <c r="I2409" s="122"/>
      <c r="J2409" s="122"/>
      <c r="K2409" s="122"/>
      <c r="L2409" s="122"/>
      <c r="M2409" s="122"/>
      <c r="N2409" s="122"/>
      <c r="O2409" s="122"/>
      <c r="P2409" s="122"/>
      <c r="Q2409" s="140" t="str">
        <f>VLOOKUP(C2409,[1]D3_8!$B$5:$I$470,6,FALSE)&amp;""</f>
        <v/>
      </c>
      <c r="R2409" s="141"/>
      <c r="S2409" s="62"/>
      <c r="T2409" s="63"/>
      <c r="U2409" s="63"/>
      <c r="V2409" s="63"/>
      <c r="W2409" s="64"/>
      <c r="X2409" s="62"/>
      <c r="Y2409" s="63"/>
      <c r="Z2409" s="63"/>
      <c r="AA2409" s="63"/>
      <c r="AB2409" s="64"/>
      <c r="AC2409" s="71"/>
      <c r="AD2409" s="82"/>
      <c r="AE2409" s="82"/>
      <c r="AF2409" s="82"/>
      <c r="AG2409" s="82"/>
      <c r="AH2409" s="82"/>
      <c r="AI2409" s="82"/>
      <c r="AJ2409" s="82"/>
      <c r="AK2409" s="82"/>
      <c r="AL2409" s="82"/>
      <c r="AM2409" s="82"/>
      <c r="AN2409" s="82"/>
      <c r="AO2409" s="82"/>
      <c r="AP2409" s="82"/>
      <c r="AQ2409" s="63"/>
      <c r="AR2409" s="63"/>
      <c r="AS2409" s="63"/>
      <c r="AT2409" s="63"/>
      <c r="AU2409" s="63"/>
      <c r="AV2409" s="63"/>
      <c r="AW2409" s="63"/>
      <c r="AX2409" s="63"/>
      <c r="AY2409" s="63"/>
      <c r="AZ2409" s="63"/>
      <c r="BA2409" s="63"/>
      <c r="BB2409" s="63"/>
    </row>
    <row r="2410" spans="1:54" ht="14.25" customHeight="1" x14ac:dyDescent="0.55000000000000004">
      <c r="A2410" s="59"/>
      <c r="C2410" s="122"/>
      <c r="D2410" s="122"/>
      <c r="E2410" s="122"/>
      <c r="F2410" s="122"/>
      <c r="G2410" s="122"/>
      <c r="H2410" s="122"/>
      <c r="I2410" s="122"/>
      <c r="J2410" s="122"/>
      <c r="K2410" s="122"/>
      <c r="L2410" s="122"/>
      <c r="M2410" s="122"/>
      <c r="N2410" s="122"/>
      <c r="O2410" s="122"/>
      <c r="P2410" s="122"/>
      <c r="Q2410" s="142"/>
      <c r="R2410" s="143"/>
      <c r="S2410" s="65"/>
      <c r="T2410" s="66"/>
      <c r="U2410" s="66"/>
      <c r="V2410" s="66"/>
      <c r="W2410" s="67"/>
      <c r="X2410" s="65"/>
      <c r="Y2410" s="66"/>
      <c r="Z2410" s="66"/>
      <c r="AA2410" s="66"/>
      <c r="AB2410" s="67"/>
      <c r="AC2410" s="89"/>
      <c r="AD2410" s="83"/>
      <c r="AE2410" s="83"/>
      <c r="AF2410" s="83"/>
      <c r="AG2410" s="83"/>
      <c r="AH2410" s="83"/>
      <c r="AI2410" s="83"/>
      <c r="AJ2410" s="83"/>
      <c r="AK2410" s="83"/>
      <c r="AL2410" s="83"/>
      <c r="AM2410" s="83"/>
      <c r="AN2410" s="83"/>
      <c r="AO2410" s="83"/>
      <c r="AP2410" s="83"/>
    </row>
    <row r="2411" spans="1:54" ht="14.25" customHeight="1" x14ac:dyDescent="0.55000000000000004">
      <c r="A2411" s="59"/>
      <c r="AJ2411" s="59"/>
      <c r="AL2411" s="68"/>
    </row>
    <row r="2412" spans="1:54" ht="14.25" customHeight="1" x14ac:dyDescent="0.55000000000000004">
      <c r="A2412" s="59"/>
      <c r="B2412" s="59" t="s">
        <v>7060</v>
      </c>
      <c r="AJ2412" s="59"/>
      <c r="AL2412" s="68"/>
    </row>
    <row r="2413" spans="1:54" ht="14.25" customHeight="1" x14ac:dyDescent="0.55000000000000004">
      <c r="A2413" s="59"/>
      <c r="C2413" s="138" t="s">
        <v>39</v>
      </c>
      <c r="D2413" s="138"/>
      <c r="E2413" s="138"/>
      <c r="F2413" s="138"/>
      <c r="G2413" s="138"/>
      <c r="H2413" s="138"/>
      <c r="I2413" s="138"/>
      <c r="J2413" s="138"/>
      <c r="K2413" s="138"/>
      <c r="L2413" s="138"/>
      <c r="M2413" s="138"/>
      <c r="N2413" s="138"/>
      <c r="O2413" s="138"/>
      <c r="P2413" s="138"/>
      <c r="Q2413" s="156" t="s">
        <v>40</v>
      </c>
      <c r="R2413" s="141"/>
      <c r="S2413" s="201" t="s">
        <v>6942</v>
      </c>
      <c r="T2413" s="202"/>
      <c r="U2413" s="202"/>
      <c r="V2413" s="202"/>
      <c r="W2413" s="202"/>
      <c r="X2413" s="202"/>
      <c r="Y2413" s="202"/>
      <c r="Z2413" s="202"/>
      <c r="AA2413" s="202"/>
      <c r="AB2413" s="203"/>
      <c r="AC2413" s="138" t="s">
        <v>39</v>
      </c>
      <c r="AD2413" s="138"/>
      <c r="AE2413" s="138"/>
      <c r="AF2413" s="138"/>
      <c r="AG2413" s="138"/>
      <c r="AH2413" s="138"/>
      <c r="AI2413" s="138"/>
      <c r="AJ2413" s="138"/>
      <c r="AK2413" s="138"/>
      <c r="AL2413" s="138"/>
      <c r="AM2413" s="138"/>
      <c r="AN2413" s="138"/>
      <c r="AO2413" s="138"/>
      <c r="AP2413" s="138"/>
      <c r="AQ2413" s="156" t="s">
        <v>40</v>
      </c>
      <c r="AR2413" s="141"/>
      <c r="AS2413" s="201" t="s">
        <v>6942</v>
      </c>
      <c r="AT2413" s="202"/>
      <c r="AU2413" s="202"/>
      <c r="AV2413" s="202"/>
      <c r="AW2413" s="202"/>
      <c r="AX2413" s="202"/>
      <c r="AY2413" s="202"/>
      <c r="AZ2413" s="202"/>
      <c r="BA2413" s="202"/>
      <c r="BB2413" s="203"/>
    </row>
    <row r="2414" spans="1:54" ht="14.25" customHeight="1" x14ac:dyDescent="0.55000000000000004">
      <c r="A2414" s="59"/>
      <c r="C2414" s="138"/>
      <c r="D2414" s="138"/>
      <c r="E2414" s="138"/>
      <c r="F2414" s="138"/>
      <c r="G2414" s="138"/>
      <c r="H2414" s="138"/>
      <c r="I2414" s="138"/>
      <c r="J2414" s="138"/>
      <c r="K2414" s="138"/>
      <c r="L2414" s="138"/>
      <c r="M2414" s="138"/>
      <c r="N2414" s="138"/>
      <c r="O2414" s="138"/>
      <c r="P2414" s="138"/>
      <c r="Q2414" s="142"/>
      <c r="R2414" s="143"/>
      <c r="S2414" s="343" t="s">
        <v>6928</v>
      </c>
      <c r="T2414" s="344"/>
      <c r="U2414" s="344"/>
      <c r="V2414" s="344"/>
      <c r="W2414" s="345"/>
      <c r="X2414" s="204"/>
      <c r="Y2414" s="205"/>
      <c r="Z2414" s="205"/>
      <c r="AA2414" s="205"/>
      <c r="AB2414" s="206"/>
      <c r="AC2414" s="138"/>
      <c r="AD2414" s="138"/>
      <c r="AE2414" s="138"/>
      <c r="AF2414" s="138"/>
      <c r="AG2414" s="138"/>
      <c r="AH2414" s="138"/>
      <c r="AI2414" s="138"/>
      <c r="AJ2414" s="138"/>
      <c r="AK2414" s="138"/>
      <c r="AL2414" s="138"/>
      <c r="AM2414" s="138"/>
      <c r="AN2414" s="138"/>
      <c r="AO2414" s="138"/>
      <c r="AP2414" s="138"/>
      <c r="AQ2414" s="142"/>
      <c r="AR2414" s="143"/>
      <c r="AS2414" s="343" t="s">
        <v>6928</v>
      </c>
      <c r="AT2414" s="344"/>
      <c r="AU2414" s="344"/>
      <c r="AV2414" s="344"/>
      <c r="AW2414" s="345"/>
      <c r="AX2414" s="204"/>
      <c r="AY2414" s="205"/>
      <c r="AZ2414" s="205"/>
      <c r="BA2414" s="205"/>
      <c r="BB2414" s="206"/>
    </row>
    <row r="2415" spans="1:54" ht="14.25" customHeight="1" x14ac:dyDescent="0.55000000000000004">
      <c r="A2415" s="59"/>
      <c r="C2415" s="122" t="s">
        <v>7061</v>
      </c>
      <c r="D2415" s="122"/>
      <c r="E2415" s="122"/>
      <c r="F2415" s="122"/>
      <c r="G2415" s="122"/>
      <c r="H2415" s="122"/>
      <c r="I2415" s="122"/>
      <c r="J2415" s="122"/>
      <c r="K2415" s="122"/>
      <c r="L2415" s="122"/>
      <c r="M2415" s="122"/>
      <c r="N2415" s="122"/>
      <c r="O2415" s="122"/>
      <c r="P2415" s="122"/>
      <c r="Q2415" s="140" t="str">
        <f>VLOOKUP(C2415,[1]D3_8!$B$5:$I$470,6,FALSE)&amp;""</f>
        <v/>
      </c>
      <c r="R2415" s="141"/>
      <c r="S2415" s="62"/>
      <c r="T2415" s="63"/>
      <c r="U2415" s="63"/>
      <c r="V2415" s="63"/>
      <c r="W2415" s="64"/>
      <c r="X2415" s="62"/>
      <c r="Y2415" s="63"/>
      <c r="Z2415" s="63"/>
      <c r="AA2415" s="63"/>
      <c r="AB2415" s="64"/>
      <c r="AC2415" s="122" t="s">
        <v>7062</v>
      </c>
      <c r="AD2415" s="122"/>
      <c r="AE2415" s="122"/>
      <c r="AF2415" s="122"/>
      <c r="AG2415" s="122"/>
      <c r="AH2415" s="122"/>
      <c r="AI2415" s="122"/>
      <c r="AJ2415" s="122"/>
      <c r="AK2415" s="122"/>
      <c r="AL2415" s="122"/>
      <c r="AM2415" s="122"/>
      <c r="AN2415" s="122"/>
      <c r="AO2415" s="122"/>
      <c r="AP2415" s="122"/>
      <c r="AQ2415" s="140" t="str">
        <f>VLOOKUP(AC2415,[1]D3_8!$B$5:$I$470,6,FALSE)&amp;""</f>
        <v/>
      </c>
      <c r="AR2415" s="141"/>
      <c r="AS2415" s="263"/>
      <c r="AT2415" s="263"/>
      <c r="AU2415" s="263"/>
      <c r="AV2415" s="263"/>
      <c r="AW2415" s="263"/>
      <c r="AX2415" s="156"/>
      <c r="AY2415" s="157"/>
      <c r="AZ2415" s="157"/>
      <c r="BA2415" s="157"/>
      <c r="BB2415" s="141"/>
    </row>
    <row r="2416" spans="1:54" ht="14.25" customHeight="1" x14ac:dyDescent="0.55000000000000004">
      <c r="A2416" s="59"/>
      <c r="C2416" s="122"/>
      <c r="D2416" s="122"/>
      <c r="E2416" s="122"/>
      <c r="F2416" s="122"/>
      <c r="G2416" s="122"/>
      <c r="H2416" s="122"/>
      <c r="I2416" s="122"/>
      <c r="J2416" s="122"/>
      <c r="K2416" s="122"/>
      <c r="L2416" s="122"/>
      <c r="M2416" s="122"/>
      <c r="N2416" s="122"/>
      <c r="O2416" s="122"/>
      <c r="P2416" s="122"/>
      <c r="Q2416" s="142"/>
      <c r="R2416" s="143"/>
      <c r="S2416" s="72"/>
      <c r="W2416" s="76"/>
      <c r="X2416" s="72"/>
      <c r="AB2416" s="76"/>
      <c r="AC2416" s="122"/>
      <c r="AD2416" s="122"/>
      <c r="AE2416" s="122"/>
      <c r="AF2416" s="122"/>
      <c r="AG2416" s="122"/>
      <c r="AH2416" s="122"/>
      <c r="AI2416" s="122"/>
      <c r="AJ2416" s="122"/>
      <c r="AK2416" s="122"/>
      <c r="AL2416" s="122"/>
      <c r="AM2416" s="122"/>
      <c r="AN2416" s="122"/>
      <c r="AO2416" s="122"/>
      <c r="AP2416" s="122"/>
      <c r="AQ2416" s="142"/>
      <c r="AR2416" s="143"/>
      <c r="AS2416" s="346"/>
      <c r="AT2416" s="346"/>
      <c r="AU2416" s="346"/>
      <c r="AV2416" s="346"/>
      <c r="AW2416" s="346"/>
      <c r="AX2416" s="188"/>
      <c r="AY2416" s="151"/>
      <c r="AZ2416" s="151"/>
      <c r="BA2416" s="151"/>
      <c r="BB2416" s="189"/>
    </row>
    <row r="2417" spans="1:54" ht="14.25" customHeight="1" x14ac:dyDescent="0.55000000000000004">
      <c r="A2417" s="59"/>
      <c r="C2417" s="122" t="s">
        <v>7063</v>
      </c>
      <c r="D2417" s="122"/>
      <c r="E2417" s="122"/>
      <c r="F2417" s="122"/>
      <c r="G2417" s="122"/>
      <c r="H2417" s="122"/>
      <c r="I2417" s="122"/>
      <c r="J2417" s="122"/>
      <c r="K2417" s="122"/>
      <c r="L2417" s="122"/>
      <c r="M2417" s="122"/>
      <c r="N2417" s="122"/>
      <c r="O2417" s="122"/>
      <c r="P2417" s="122"/>
      <c r="Q2417" s="140" t="str">
        <f>VLOOKUP(C2417,[1]D3_8!$B$5:$I$470,6,FALSE)&amp;""</f>
        <v/>
      </c>
      <c r="R2417" s="141"/>
      <c r="S2417" s="346"/>
      <c r="T2417" s="346"/>
      <c r="U2417" s="346"/>
      <c r="V2417" s="346"/>
      <c r="W2417" s="346"/>
      <c r="X2417" s="188"/>
      <c r="Y2417" s="151"/>
      <c r="Z2417" s="151"/>
      <c r="AA2417" s="151"/>
      <c r="AB2417" s="189"/>
      <c r="AC2417" s="122" t="s">
        <v>7064</v>
      </c>
      <c r="AD2417" s="122"/>
      <c r="AE2417" s="122"/>
      <c r="AF2417" s="122"/>
      <c r="AG2417" s="122"/>
      <c r="AH2417" s="122"/>
      <c r="AI2417" s="122"/>
      <c r="AJ2417" s="122"/>
      <c r="AK2417" s="122"/>
      <c r="AL2417" s="122"/>
      <c r="AM2417" s="122"/>
      <c r="AN2417" s="122"/>
      <c r="AO2417" s="122"/>
      <c r="AP2417" s="122"/>
      <c r="AQ2417" s="140" t="str">
        <f>VLOOKUP(AC2417,[1]D3_8!$B$5:$I$470,6,FALSE)&amp;""</f>
        <v/>
      </c>
      <c r="AR2417" s="141"/>
      <c r="AS2417" s="346"/>
      <c r="AT2417" s="346"/>
      <c r="AU2417" s="346"/>
      <c r="AV2417" s="346"/>
      <c r="AW2417" s="346"/>
      <c r="AX2417" s="188"/>
      <c r="AY2417" s="151"/>
      <c r="AZ2417" s="151"/>
      <c r="BA2417" s="151"/>
      <c r="BB2417" s="189"/>
    </row>
    <row r="2418" spans="1:54" ht="14.25" customHeight="1" x14ac:dyDescent="0.55000000000000004">
      <c r="A2418" s="59"/>
      <c r="C2418" s="122"/>
      <c r="D2418" s="122"/>
      <c r="E2418" s="122"/>
      <c r="F2418" s="122"/>
      <c r="G2418" s="122"/>
      <c r="H2418" s="122"/>
      <c r="I2418" s="122"/>
      <c r="J2418" s="122"/>
      <c r="K2418" s="122"/>
      <c r="L2418" s="122"/>
      <c r="M2418" s="122"/>
      <c r="N2418" s="122"/>
      <c r="O2418" s="122"/>
      <c r="P2418" s="122"/>
      <c r="Q2418" s="142"/>
      <c r="R2418" s="143"/>
      <c r="S2418" s="346"/>
      <c r="T2418" s="346"/>
      <c r="U2418" s="346"/>
      <c r="V2418" s="346"/>
      <c r="W2418" s="346"/>
      <c r="X2418" s="188"/>
      <c r="Y2418" s="151"/>
      <c r="Z2418" s="151"/>
      <c r="AA2418" s="151"/>
      <c r="AB2418" s="189"/>
      <c r="AC2418" s="122"/>
      <c r="AD2418" s="122"/>
      <c r="AE2418" s="122"/>
      <c r="AF2418" s="122"/>
      <c r="AG2418" s="122"/>
      <c r="AH2418" s="122"/>
      <c r="AI2418" s="122"/>
      <c r="AJ2418" s="122"/>
      <c r="AK2418" s="122"/>
      <c r="AL2418" s="122"/>
      <c r="AM2418" s="122"/>
      <c r="AN2418" s="122"/>
      <c r="AO2418" s="122"/>
      <c r="AP2418" s="122"/>
      <c r="AQ2418" s="142"/>
      <c r="AR2418" s="143"/>
      <c r="AS2418" s="346"/>
      <c r="AT2418" s="346"/>
      <c r="AU2418" s="346"/>
      <c r="AV2418" s="346"/>
      <c r="AW2418" s="346"/>
      <c r="AX2418" s="188"/>
      <c r="AY2418" s="151"/>
      <c r="AZ2418" s="151"/>
      <c r="BA2418" s="151"/>
      <c r="BB2418" s="189"/>
    </row>
    <row r="2419" spans="1:54" ht="14.25" customHeight="1" x14ac:dyDescent="0.55000000000000004">
      <c r="A2419" s="59"/>
      <c r="C2419" s="122" t="s">
        <v>6210</v>
      </c>
      <c r="D2419" s="122"/>
      <c r="E2419" s="122"/>
      <c r="F2419" s="122"/>
      <c r="G2419" s="122"/>
      <c r="H2419" s="122"/>
      <c r="I2419" s="122"/>
      <c r="J2419" s="122"/>
      <c r="K2419" s="122"/>
      <c r="L2419" s="122"/>
      <c r="M2419" s="122"/>
      <c r="N2419" s="122"/>
      <c r="O2419" s="122"/>
      <c r="P2419" s="122"/>
      <c r="Q2419" s="140" t="str">
        <f>VLOOKUP(C2419,[1]D3_8!$B$5:$I$470,6,FALSE)&amp;""</f>
        <v/>
      </c>
      <c r="R2419" s="141"/>
      <c r="S2419" s="72"/>
      <c r="W2419" s="76"/>
      <c r="X2419" s="72"/>
      <c r="AB2419" s="76"/>
      <c r="AC2419" s="122" t="s">
        <v>7065</v>
      </c>
      <c r="AD2419" s="122"/>
      <c r="AE2419" s="122"/>
      <c r="AF2419" s="122"/>
      <c r="AG2419" s="122"/>
      <c r="AH2419" s="122"/>
      <c r="AI2419" s="122"/>
      <c r="AJ2419" s="122"/>
      <c r="AK2419" s="122"/>
      <c r="AL2419" s="122"/>
      <c r="AM2419" s="122"/>
      <c r="AN2419" s="122"/>
      <c r="AO2419" s="122"/>
      <c r="AP2419" s="122"/>
      <c r="AQ2419" s="140" t="str">
        <f>VLOOKUP(AC2419,[1]D3_8!$B$5:$I$470,6,FALSE)&amp;""</f>
        <v/>
      </c>
      <c r="AR2419" s="141"/>
      <c r="AS2419" s="346"/>
      <c r="AT2419" s="346"/>
      <c r="AU2419" s="346"/>
      <c r="AV2419" s="346"/>
      <c r="AW2419" s="346"/>
      <c r="AX2419" s="188"/>
      <c r="AY2419" s="151"/>
      <c r="AZ2419" s="151"/>
      <c r="BA2419" s="151"/>
      <c r="BB2419" s="189"/>
    </row>
    <row r="2420" spans="1:54" ht="14.25" customHeight="1" x14ac:dyDescent="0.55000000000000004">
      <c r="A2420" s="59"/>
      <c r="C2420" s="122"/>
      <c r="D2420" s="122"/>
      <c r="E2420" s="122"/>
      <c r="F2420" s="122"/>
      <c r="G2420" s="122"/>
      <c r="H2420" s="122"/>
      <c r="I2420" s="122"/>
      <c r="J2420" s="122"/>
      <c r="K2420" s="122"/>
      <c r="L2420" s="122"/>
      <c r="M2420" s="122"/>
      <c r="N2420" s="122"/>
      <c r="O2420" s="122"/>
      <c r="P2420" s="122"/>
      <c r="Q2420" s="142"/>
      <c r="R2420" s="143"/>
      <c r="S2420" s="65"/>
      <c r="T2420" s="66"/>
      <c r="U2420" s="66"/>
      <c r="V2420" s="66"/>
      <c r="W2420" s="67"/>
      <c r="X2420" s="65"/>
      <c r="Y2420" s="66"/>
      <c r="Z2420" s="66"/>
      <c r="AA2420" s="66"/>
      <c r="AB2420" s="67"/>
      <c r="AC2420" s="122"/>
      <c r="AD2420" s="122"/>
      <c r="AE2420" s="122"/>
      <c r="AF2420" s="122"/>
      <c r="AG2420" s="122"/>
      <c r="AH2420" s="122"/>
      <c r="AI2420" s="122"/>
      <c r="AJ2420" s="122"/>
      <c r="AK2420" s="122"/>
      <c r="AL2420" s="122"/>
      <c r="AM2420" s="122"/>
      <c r="AN2420" s="122"/>
      <c r="AO2420" s="122"/>
      <c r="AP2420" s="122"/>
      <c r="AQ2420" s="142"/>
      <c r="AR2420" s="143"/>
      <c r="AS2420" s="346"/>
      <c r="AT2420" s="346"/>
      <c r="AU2420" s="346"/>
      <c r="AV2420" s="346"/>
      <c r="AW2420" s="346"/>
      <c r="AX2420" s="188"/>
      <c r="AY2420" s="151"/>
      <c r="AZ2420" s="151"/>
      <c r="BA2420" s="151"/>
      <c r="BB2420" s="189"/>
    </row>
    <row r="2421" spans="1:54" ht="14.25" customHeight="1" x14ac:dyDescent="0.55000000000000004">
      <c r="A2421" s="59"/>
      <c r="C2421" s="122" t="s">
        <v>7066</v>
      </c>
      <c r="D2421" s="122"/>
      <c r="E2421" s="122"/>
      <c r="F2421" s="122"/>
      <c r="G2421" s="122"/>
      <c r="H2421" s="122"/>
      <c r="I2421" s="122"/>
      <c r="J2421" s="122"/>
      <c r="K2421" s="122"/>
      <c r="L2421" s="122"/>
      <c r="M2421" s="122"/>
      <c r="N2421" s="122"/>
      <c r="O2421" s="122"/>
      <c r="P2421" s="122"/>
      <c r="Q2421" s="140" t="str">
        <f>VLOOKUP(C2421,[1]D3_8!$B$5:$I$470,6,FALSE)&amp;""</f>
        <v/>
      </c>
      <c r="R2421" s="141"/>
      <c r="S2421" s="138" t="s">
        <v>6927</v>
      </c>
      <c r="T2421" s="138"/>
      <c r="U2421" s="138"/>
      <c r="V2421" s="138"/>
      <c r="W2421" s="138"/>
      <c r="X2421" s="289" t="str">
        <f>VLOOKUP(C2421,[1]D3_8!$B$5:$I$470,8,FALSE)&amp;""</f>
        <v/>
      </c>
      <c r="Y2421" s="146"/>
      <c r="Z2421" s="146"/>
      <c r="AA2421" s="146"/>
      <c r="AB2421" s="141" t="s">
        <v>6190</v>
      </c>
      <c r="AC2421" s="122" t="s">
        <v>7067</v>
      </c>
      <c r="AD2421" s="122"/>
      <c r="AE2421" s="122"/>
      <c r="AF2421" s="122"/>
      <c r="AG2421" s="122"/>
      <c r="AH2421" s="122"/>
      <c r="AI2421" s="122"/>
      <c r="AJ2421" s="122"/>
      <c r="AK2421" s="122"/>
      <c r="AL2421" s="122"/>
      <c r="AM2421" s="122"/>
      <c r="AN2421" s="122"/>
      <c r="AO2421" s="122"/>
      <c r="AP2421" s="122"/>
      <c r="AQ2421" s="140" t="str">
        <f>VLOOKUP(AC2421,[1]D3_8!$B$5:$I$470,6,FALSE)&amp;""</f>
        <v/>
      </c>
      <c r="AR2421" s="141"/>
      <c r="AS2421" s="138" t="s">
        <v>6927</v>
      </c>
      <c r="AT2421" s="138"/>
      <c r="AU2421" s="138"/>
      <c r="AV2421" s="138"/>
      <c r="AW2421" s="138"/>
      <c r="AX2421" s="289" t="str">
        <f>VLOOKUP(AC2421,[1]D3_8!$B$5:$I$470,8,FALSE)&amp;""</f>
        <v/>
      </c>
      <c r="AY2421" s="146"/>
      <c r="AZ2421" s="146"/>
      <c r="BA2421" s="146"/>
      <c r="BB2421" s="141" t="s">
        <v>6190</v>
      </c>
    </row>
    <row r="2422" spans="1:54" ht="14.25" customHeight="1" x14ac:dyDescent="0.55000000000000004">
      <c r="A2422" s="59"/>
      <c r="C2422" s="122"/>
      <c r="D2422" s="122"/>
      <c r="E2422" s="122"/>
      <c r="F2422" s="122"/>
      <c r="G2422" s="122"/>
      <c r="H2422" s="122"/>
      <c r="I2422" s="122"/>
      <c r="J2422" s="122"/>
      <c r="K2422" s="122"/>
      <c r="L2422" s="122"/>
      <c r="M2422" s="122"/>
      <c r="N2422" s="122"/>
      <c r="O2422" s="122"/>
      <c r="P2422" s="122"/>
      <c r="Q2422" s="142"/>
      <c r="R2422" s="143"/>
      <c r="S2422" s="138"/>
      <c r="T2422" s="138"/>
      <c r="U2422" s="138"/>
      <c r="V2422" s="138"/>
      <c r="W2422" s="138"/>
      <c r="X2422" s="145"/>
      <c r="Y2422" s="146"/>
      <c r="Z2422" s="146"/>
      <c r="AA2422" s="146"/>
      <c r="AB2422" s="143"/>
      <c r="AC2422" s="122"/>
      <c r="AD2422" s="122"/>
      <c r="AE2422" s="122"/>
      <c r="AF2422" s="122"/>
      <c r="AG2422" s="122"/>
      <c r="AH2422" s="122"/>
      <c r="AI2422" s="122"/>
      <c r="AJ2422" s="122"/>
      <c r="AK2422" s="122"/>
      <c r="AL2422" s="122"/>
      <c r="AM2422" s="122"/>
      <c r="AN2422" s="122"/>
      <c r="AO2422" s="122"/>
      <c r="AP2422" s="122"/>
      <c r="AQ2422" s="142"/>
      <c r="AR2422" s="143"/>
      <c r="AS2422" s="138"/>
      <c r="AT2422" s="138"/>
      <c r="AU2422" s="138"/>
      <c r="AV2422" s="138"/>
      <c r="AW2422" s="138"/>
      <c r="AX2422" s="145"/>
      <c r="AY2422" s="146"/>
      <c r="AZ2422" s="146"/>
      <c r="BA2422" s="146"/>
      <c r="BB2422" s="143"/>
    </row>
    <row r="2423" spans="1:54" ht="14.25" customHeight="1" x14ac:dyDescent="0.55000000000000004">
      <c r="A2423" s="59"/>
      <c r="C2423" s="122" t="s">
        <v>7068</v>
      </c>
      <c r="D2423" s="122"/>
      <c r="E2423" s="122"/>
      <c r="F2423" s="122"/>
      <c r="G2423" s="122"/>
      <c r="H2423" s="122"/>
      <c r="I2423" s="122"/>
      <c r="J2423" s="122"/>
      <c r="K2423" s="122"/>
      <c r="L2423" s="122"/>
      <c r="M2423" s="122"/>
      <c r="N2423" s="122"/>
      <c r="O2423" s="122"/>
      <c r="P2423" s="122"/>
      <c r="Q2423" s="140" t="str">
        <f>VLOOKUP(C2423,[1]D3_8!$B$5:$I$470,6,FALSE)&amp;""</f>
        <v/>
      </c>
      <c r="R2423" s="141"/>
      <c r="S2423" s="62"/>
      <c r="T2423" s="63"/>
      <c r="U2423" s="63"/>
      <c r="V2423" s="63"/>
      <c r="W2423" s="64"/>
      <c r="X2423" s="62"/>
      <c r="Y2423" s="63"/>
      <c r="Z2423" s="63"/>
      <c r="AA2423" s="63"/>
      <c r="AB2423" s="64"/>
      <c r="AC2423" s="122" t="s">
        <v>7069</v>
      </c>
      <c r="AD2423" s="122"/>
      <c r="AE2423" s="122"/>
      <c r="AF2423" s="122"/>
      <c r="AG2423" s="122"/>
      <c r="AH2423" s="122"/>
      <c r="AI2423" s="122"/>
      <c r="AJ2423" s="122"/>
      <c r="AK2423" s="122"/>
      <c r="AL2423" s="122"/>
      <c r="AM2423" s="122"/>
      <c r="AN2423" s="122"/>
      <c r="AO2423" s="122"/>
      <c r="AP2423" s="122"/>
      <c r="AQ2423" s="140" t="str">
        <f>VLOOKUP(AC2423,[1]D3_8!$B$5:$I$470,6,FALSE)&amp;""</f>
        <v/>
      </c>
      <c r="AR2423" s="141"/>
      <c r="AS2423" s="138" t="s">
        <v>6927</v>
      </c>
      <c r="AT2423" s="138"/>
      <c r="AU2423" s="138"/>
      <c r="AV2423" s="138"/>
      <c r="AW2423" s="138"/>
      <c r="AX2423" s="289" t="str">
        <f>VLOOKUP(AC2423,[1]D3_8!$B$5:$I$470,8,FALSE)&amp;""</f>
        <v/>
      </c>
      <c r="AY2423" s="146"/>
      <c r="AZ2423" s="146"/>
      <c r="BA2423" s="146"/>
      <c r="BB2423" s="141" t="s">
        <v>6190</v>
      </c>
    </row>
    <row r="2424" spans="1:54" ht="14.25" customHeight="1" x14ac:dyDescent="0.55000000000000004">
      <c r="A2424" s="59"/>
      <c r="C2424" s="122"/>
      <c r="D2424" s="122"/>
      <c r="E2424" s="122"/>
      <c r="F2424" s="122"/>
      <c r="G2424" s="122"/>
      <c r="H2424" s="122"/>
      <c r="I2424" s="122"/>
      <c r="J2424" s="122"/>
      <c r="K2424" s="122"/>
      <c r="L2424" s="122"/>
      <c r="M2424" s="122"/>
      <c r="N2424" s="122"/>
      <c r="O2424" s="122"/>
      <c r="P2424" s="122"/>
      <c r="Q2424" s="142"/>
      <c r="R2424" s="143"/>
      <c r="S2424" s="72"/>
      <c r="W2424" s="76"/>
      <c r="X2424" s="72"/>
      <c r="AB2424" s="76"/>
      <c r="AC2424" s="122"/>
      <c r="AD2424" s="122"/>
      <c r="AE2424" s="122"/>
      <c r="AF2424" s="122"/>
      <c r="AG2424" s="122"/>
      <c r="AH2424" s="122"/>
      <c r="AI2424" s="122"/>
      <c r="AJ2424" s="122"/>
      <c r="AK2424" s="122"/>
      <c r="AL2424" s="122"/>
      <c r="AM2424" s="122"/>
      <c r="AN2424" s="122"/>
      <c r="AO2424" s="122"/>
      <c r="AP2424" s="122"/>
      <c r="AQ2424" s="142"/>
      <c r="AR2424" s="143"/>
      <c r="AS2424" s="138"/>
      <c r="AT2424" s="138"/>
      <c r="AU2424" s="138"/>
      <c r="AV2424" s="138"/>
      <c r="AW2424" s="138"/>
      <c r="AX2424" s="145"/>
      <c r="AY2424" s="146"/>
      <c r="AZ2424" s="146"/>
      <c r="BA2424" s="146"/>
      <c r="BB2424" s="143"/>
    </row>
    <row r="2425" spans="1:54" ht="14.25" customHeight="1" x14ac:dyDescent="0.55000000000000004">
      <c r="A2425" s="59"/>
      <c r="C2425" s="122" t="s">
        <v>7070</v>
      </c>
      <c r="D2425" s="122"/>
      <c r="E2425" s="122"/>
      <c r="F2425" s="122"/>
      <c r="G2425" s="122"/>
      <c r="H2425" s="122"/>
      <c r="I2425" s="122"/>
      <c r="J2425" s="122"/>
      <c r="K2425" s="122"/>
      <c r="L2425" s="122"/>
      <c r="M2425" s="122"/>
      <c r="N2425" s="122"/>
      <c r="O2425" s="122"/>
      <c r="P2425" s="122"/>
      <c r="Q2425" s="140" t="str">
        <f>VLOOKUP(C2425,[1]D3_8!$B$5:$I$470,6,FALSE)&amp;""</f>
        <v/>
      </c>
      <c r="R2425" s="141"/>
      <c r="S2425" s="346"/>
      <c r="T2425" s="346"/>
      <c r="U2425" s="346"/>
      <c r="V2425" s="346"/>
      <c r="W2425" s="346"/>
      <c r="X2425" s="188"/>
      <c r="Y2425" s="151"/>
      <c r="Z2425" s="151"/>
      <c r="AA2425" s="151"/>
      <c r="AB2425" s="189"/>
      <c r="AC2425" s="122" t="s">
        <v>7071</v>
      </c>
      <c r="AD2425" s="122"/>
      <c r="AE2425" s="122"/>
      <c r="AF2425" s="122"/>
      <c r="AG2425" s="122"/>
      <c r="AH2425" s="122"/>
      <c r="AI2425" s="122"/>
      <c r="AJ2425" s="122"/>
      <c r="AK2425" s="122"/>
      <c r="AL2425" s="122"/>
      <c r="AM2425" s="122"/>
      <c r="AN2425" s="122"/>
      <c r="AO2425" s="122"/>
      <c r="AP2425" s="122"/>
      <c r="AQ2425" s="140" t="str">
        <f>VLOOKUP(AC2425,[1]D3_8!$B$5:$I$470,6,FALSE)&amp;""</f>
        <v/>
      </c>
      <c r="AR2425" s="141"/>
      <c r="AS2425" s="138" t="s">
        <v>6927</v>
      </c>
      <c r="AT2425" s="138"/>
      <c r="AU2425" s="138"/>
      <c r="AV2425" s="138"/>
      <c r="AW2425" s="138"/>
      <c r="AX2425" s="289" t="str">
        <f>VLOOKUP(AC2425,[1]D3_8!$B$5:$I$470,8,FALSE)&amp;""</f>
        <v/>
      </c>
      <c r="AY2425" s="146"/>
      <c r="AZ2425" s="146"/>
      <c r="BA2425" s="146"/>
      <c r="BB2425" s="141" t="s">
        <v>6190</v>
      </c>
    </row>
    <row r="2426" spans="1:54" ht="14.25" customHeight="1" x14ac:dyDescent="0.55000000000000004">
      <c r="A2426" s="59"/>
      <c r="C2426" s="122"/>
      <c r="D2426" s="122"/>
      <c r="E2426" s="122"/>
      <c r="F2426" s="122"/>
      <c r="G2426" s="122"/>
      <c r="H2426" s="122"/>
      <c r="I2426" s="122"/>
      <c r="J2426" s="122"/>
      <c r="K2426" s="122"/>
      <c r="L2426" s="122"/>
      <c r="M2426" s="122"/>
      <c r="N2426" s="122"/>
      <c r="O2426" s="122"/>
      <c r="P2426" s="122"/>
      <c r="Q2426" s="142"/>
      <c r="R2426" s="143"/>
      <c r="S2426" s="265"/>
      <c r="T2426" s="265"/>
      <c r="U2426" s="265"/>
      <c r="V2426" s="265"/>
      <c r="W2426" s="265"/>
      <c r="X2426" s="142"/>
      <c r="Y2426" s="150"/>
      <c r="Z2426" s="150"/>
      <c r="AA2426" s="150"/>
      <c r="AB2426" s="143"/>
      <c r="AC2426" s="122"/>
      <c r="AD2426" s="122"/>
      <c r="AE2426" s="122"/>
      <c r="AF2426" s="122"/>
      <c r="AG2426" s="122"/>
      <c r="AH2426" s="122"/>
      <c r="AI2426" s="122"/>
      <c r="AJ2426" s="122"/>
      <c r="AK2426" s="122"/>
      <c r="AL2426" s="122"/>
      <c r="AM2426" s="122"/>
      <c r="AN2426" s="122"/>
      <c r="AO2426" s="122"/>
      <c r="AP2426" s="122"/>
      <c r="AQ2426" s="142"/>
      <c r="AR2426" s="143"/>
      <c r="AS2426" s="138"/>
      <c r="AT2426" s="138"/>
      <c r="AU2426" s="138"/>
      <c r="AV2426" s="138"/>
      <c r="AW2426" s="138"/>
      <c r="AX2426" s="145"/>
      <c r="AY2426" s="146"/>
      <c r="AZ2426" s="146"/>
      <c r="BA2426" s="146"/>
      <c r="BB2426" s="143"/>
    </row>
    <row r="2427" spans="1:54" ht="14.25" customHeight="1" x14ac:dyDescent="0.55000000000000004">
      <c r="A2427" s="59"/>
      <c r="C2427" s="122" t="s">
        <v>7072</v>
      </c>
      <c r="D2427" s="122"/>
      <c r="E2427" s="122"/>
      <c r="F2427" s="122"/>
      <c r="G2427" s="122"/>
      <c r="H2427" s="122"/>
      <c r="I2427" s="122"/>
      <c r="J2427" s="122"/>
      <c r="K2427" s="122"/>
      <c r="L2427" s="122"/>
      <c r="M2427" s="122"/>
      <c r="N2427" s="122"/>
      <c r="O2427" s="122"/>
      <c r="P2427" s="122"/>
      <c r="Q2427" s="140" t="str">
        <f>VLOOKUP(C2427,[1]D3_8!$B$5:$I$470,6,FALSE)&amp;""</f>
        <v/>
      </c>
      <c r="R2427" s="141"/>
      <c r="S2427" s="138" t="s">
        <v>6927</v>
      </c>
      <c r="T2427" s="138"/>
      <c r="U2427" s="138"/>
      <c r="V2427" s="138"/>
      <c r="W2427" s="138"/>
      <c r="X2427" s="289" t="str">
        <f>VLOOKUP(C2427,[1]D3_8!$B$5:$I$470,8,FALSE)&amp;""</f>
        <v/>
      </c>
      <c r="Y2427" s="146"/>
      <c r="Z2427" s="146"/>
      <c r="AA2427" s="146"/>
      <c r="AB2427" s="141" t="s">
        <v>6190</v>
      </c>
      <c r="AC2427" s="122" t="s">
        <v>7073</v>
      </c>
      <c r="AD2427" s="122"/>
      <c r="AE2427" s="122"/>
      <c r="AF2427" s="122"/>
      <c r="AG2427" s="122"/>
      <c r="AH2427" s="122"/>
      <c r="AI2427" s="122"/>
      <c r="AJ2427" s="122"/>
      <c r="AK2427" s="122"/>
      <c r="AL2427" s="122"/>
      <c r="AM2427" s="122"/>
      <c r="AN2427" s="122"/>
      <c r="AO2427" s="122"/>
      <c r="AP2427" s="122"/>
      <c r="AQ2427" s="140" t="str">
        <f>VLOOKUP(AC2427,[1]D3_8!$B$5:$I$470,6,FALSE)&amp;""</f>
        <v/>
      </c>
      <c r="AR2427" s="141"/>
      <c r="AS2427" s="346"/>
      <c r="AT2427" s="346"/>
      <c r="AU2427" s="346"/>
      <c r="AV2427" s="346"/>
      <c r="AW2427" s="346"/>
      <c r="AX2427" s="188"/>
      <c r="AY2427" s="151"/>
      <c r="AZ2427" s="151"/>
      <c r="BA2427" s="151"/>
      <c r="BB2427" s="189"/>
    </row>
    <row r="2428" spans="1:54" ht="14.25" customHeight="1" x14ac:dyDescent="0.55000000000000004">
      <c r="A2428" s="59"/>
      <c r="C2428" s="122"/>
      <c r="D2428" s="122"/>
      <c r="E2428" s="122"/>
      <c r="F2428" s="122"/>
      <c r="G2428" s="122"/>
      <c r="H2428" s="122"/>
      <c r="I2428" s="122"/>
      <c r="J2428" s="122"/>
      <c r="K2428" s="122"/>
      <c r="L2428" s="122"/>
      <c r="M2428" s="122"/>
      <c r="N2428" s="122"/>
      <c r="O2428" s="122"/>
      <c r="P2428" s="122"/>
      <c r="Q2428" s="142"/>
      <c r="R2428" s="143"/>
      <c r="S2428" s="138"/>
      <c r="T2428" s="138"/>
      <c r="U2428" s="138"/>
      <c r="V2428" s="138"/>
      <c r="W2428" s="138"/>
      <c r="X2428" s="145"/>
      <c r="Y2428" s="146"/>
      <c r="Z2428" s="146"/>
      <c r="AA2428" s="146"/>
      <c r="AB2428" s="143"/>
      <c r="AC2428" s="122"/>
      <c r="AD2428" s="122"/>
      <c r="AE2428" s="122"/>
      <c r="AF2428" s="122"/>
      <c r="AG2428" s="122"/>
      <c r="AH2428" s="122"/>
      <c r="AI2428" s="122"/>
      <c r="AJ2428" s="122"/>
      <c r="AK2428" s="122"/>
      <c r="AL2428" s="122"/>
      <c r="AM2428" s="122"/>
      <c r="AN2428" s="122"/>
      <c r="AO2428" s="122"/>
      <c r="AP2428" s="122"/>
      <c r="AQ2428" s="142"/>
      <c r="AR2428" s="143"/>
      <c r="AS2428" s="265"/>
      <c r="AT2428" s="265"/>
      <c r="AU2428" s="265"/>
      <c r="AV2428" s="265"/>
      <c r="AW2428" s="265"/>
      <c r="AX2428" s="142"/>
      <c r="AY2428" s="150"/>
      <c r="AZ2428" s="150"/>
      <c r="BA2428" s="150"/>
      <c r="BB2428" s="143"/>
    </row>
    <row r="2429" spans="1:54" ht="14.25" customHeight="1" x14ac:dyDescent="0.55000000000000004">
      <c r="A2429" s="59"/>
      <c r="C2429" s="122" t="s">
        <v>6211</v>
      </c>
      <c r="D2429" s="122"/>
      <c r="E2429" s="122"/>
      <c r="F2429" s="122"/>
      <c r="G2429" s="122"/>
      <c r="H2429" s="122"/>
      <c r="I2429" s="122"/>
      <c r="J2429" s="122"/>
      <c r="K2429" s="122"/>
      <c r="L2429" s="122"/>
      <c r="M2429" s="122"/>
      <c r="N2429" s="122"/>
      <c r="O2429" s="122"/>
      <c r="P2429" s="122"/>
      <c r="Q2429" s="140" t="str">
        <f>VLOOKUP(C2429,[1]D3_8!$B$5:$I$470,6,FALSE)&amp;""</f>
        <v/>
      </c>
      <c r="R2429" s="141"/>
      <c r="S2429" s="263"/>
      <c r="T2429" s="263"/>
      <c r="U2429" s="263"/>
      <c r="V2429" s="263"/>
      <c r="W2429" s="263"/>
      <c r="X2429" s="156"/>
      <c r="Y2429" s="157"/>
      <c r="Z2429" s="157"/>
      <c r="AA2429" s="157"/>
      <c r="AB2429" s="141"/>
      <c r="AC2429" s="122" t="s">
        <v>7074</v>
      </c>
      <c r="AD2429" s="122"/>
      <c r="AE2429" s="122"/>
      <c r="AF2429" s="122"/>
      <c r="AG2429" s="122"/>
      <c r="AH2429" s="122"/>
      <c r="AI2429" s="122"/>
      <c r="AJ2429" s="122"/>
      <c r="AK2429" s="122"/>
      <c r="AL2429" s="122"/>
      <c r="AM2429" s="122"/>
      <c r="AN2429" s="122"/>
      <c r="AO2429" s="122"/>
      <c r="AP2429" s="122"/>
      <c r="AQ2429" s="140" t="str">
        <f>VLOOKUP(AC2429,[1]D3_8!$B$5:$I$470,6,FALSE)&amp;""</f>
        <v/>
      </c>
      <c r="AR2429" s="141"/>
      <c r="AS2429" s="138" t="s">
        <v>6927</v>
      </c>
      <c r="AT2429" s="138"/>
      <c r="AU2429" s="138"/>
      <c r="AV2429" s="138"/>
      <c r="AW2429" s="138"/>
      <c r="AX2429" s="289" t="str">
        <f>VLOOKUP(AC2429,[1]D3_8!$B$5:$I$470,8,FALSE)&amp;""</f>
        <v/>
      </c>
      <c r="AY2429" s="146"/>
      <c r="AZ2429" s="146"/>
      <c r="BA2429" s="146"/>
      <c r="BB2429" s="141" t="s">
        <v>6190</v>
      </c>
    </row>
    <row r="2430" spans="1:54" ht="14.25" customHeight="1" x14ac:dyDescent="0.55000000000000004">
      <c r="A2430" s="59"/>
      <c r="C2430" s="122"/>
      <c r="D2430" s="122"/>
      <c r="E2430" s="122"/>
      <c r="F2430" s="122"/>
      <c r="G2430" s="122"/>
      <c r="H2430" s="122"/>
      <c r="I2430" s="122"/>
      <c r="J2430" s="122"/>
      <c r="K2430" s="122"/>
      <c r="L2430" s="122"/>
      <c r="M2430" s="122"/>
      <c r="N2430" s="122"/>
      <c r="O2430" s="122"/>
      <c r="P2430" s="122"/>
      <c r="Q2430" s="142"/>
      <c r="R2430" s="143"/>
      <c r="S2430" s="346"/>
      <c r="T2430" s="346"/>
      <c r="U2430" s="346"/>
      <c r="V2430" s="346"/>
      <c r="W2430" s="346"/>
      <c r="X2430" s="188"/>
      <c r="Y2430" s="151"/>
      <c r="Z2430" s="151"/>
      <c r="AA2430" s="151"/>
      <c r="AB2430" s="189"/>
      <c r="AC2430" s="122"/>
      <c r="AD2430" s="122"/>
      <c r="AE2430" s="122"/>
      <c r="AF2430" s="122"/>
      <c r="AG2430" s="122"/>
      <c r="AH2430" s="122"/>
      <c r="AI2430" s="122"/>
      <c r="AJ2430" s="122"/>
      <c r="AK2430" s="122"/>
      <c r="AL2430" s="122"/>
      <c r="AM2430" s="122"/>
      <c r="AN2430" s="122"/>
      <c r="AO2430" s="122"/>
      <c r="AP2430" s="122"/>
      <c r="AQ2430" s="142"/>
      <c r="AR2430" s="143"/>
      <c r="AS2430" s="138"/>
      <c r="AT2430" s="138"/>
      <c r="AU2430" s="138"/>
      <c r="AV2430" s="138"/>
      <c r="AW2430" s="138"/>
      <c r="AX2430" s="145"/>
      <c r="AY2430" s="146"/>
      <c r="AZ2430" s="146"/>
      <c r="BA2430" s="146"/>
      <c r="BB2430" s="143"/>
    </row>
    <row r="2431" spans="1:54" ht="14.25" customHeight="1" x14ac:dyDescent="0.55000000000000004">
      <c r="A2431" s="59"/>
      <c r="C2431" s="122" t="s">
        <v>7075</v>
      </c>
      <c r="D2431" s="122"/>
      <c r="E2431" s="122"/>
      <c r="F2431" s="122"/>
      <c r="G2431" s="122"/>
      <c r="H2431" s="122"/>
      <c r="I2431" s="122"/>
      <c r="J2431" s="122"/>
      <c r="K2431" s="122"/>
      <c r="L2431" s="122"/>
      <c r="M2431" s="122"/>
      <c r="N2431" s="122"/>
      <c r="O2431" s="122"/>
      <c r="P2431" s="122"/>
      <c r="Q2431" s="140" t="str">
        <f>VLOOKUP(C2431,[1]D3_8!$B$5:$I$470,6,FALSE)&amp;""</f>
        <v/>
      </c>
      <c r="R2431" s="141"/>
      <c r="S2431" s="346"/>
      <c r="T2431" s="346"/>
      <c r="U2431" s="346"/>
      <c r="V2431" s="346"/>
      <c r="W2431" s="346"/>
      <c r="X2431" s="188"/>
      <c r="Y2431" s="151"/>
      <c r="Z2431" s="151"/>
      <c r="AA2431" s="151"/>
      <c r="AB2431" s="189"/>
      <c r="AC2431" s="71"/>
      <c r="AD2431" s="82"/>
      <c r="AE2431" s="82"/>
      <c r="AF2431" s="82"/>
      <c r="AG2431" s="82"/>
      <c r="AH2431" s="82"/>
      <c r="AI2431" s="82"/>
      <c r="AJ2431" s="82"/>
      <c r="AK2431" s="82"/>
      <c r="AL2431" s="82"/>
      <c r="AM2431" s="82"/>
      <c r="AN2431" s="82"/>
      <c r="AO2431" s="82"/>
      <c r="AP2431" s="82"/>
      <c r="AQ2431" s="63"/>
      <c r="AR2431" s="63"/>
      <c r="AS2431" s="63"/>
      <c r="AT2431" s="63"/>
      <c r="AU2431" s="63"/>
      <c r="AV2431" s="63"/>
      <c r="AW2431" s="63"/>
      <c r="AX2431" s="63"/>
      <c r="AY2431" s="63"/>
      <c r="AZ2431" s="63"/>
      <c r="BA2431" s="63"/>
      <c r="BB2431" s="63"/>
    </row>
    <row r="2432" spans="1:54" ht="14.25" customHeight="1" x14ac:dyDescent="0.55000000000000004">
      <c r="A2432" s="59"/>
      <c r="C2432" s="122"/>
      <c r="D2432" s="122"/>
      <c r="E2432" s="122"/>
      <c r="F2432" s="122"/>
      <c r="G2432" s="122"/>
      <c r="H2432" s="122"/>
      <c r="I2432" s="122"/>
      <c r="J2432" s="122"/>
      <c r="K2432" s="122"/>
      <c r="L2432" s="122"/>
      <c r="M2432" s="122"/>
      <c r="N2432" s="122"/>
      <c r="O2432" s="122"/>
      <c r="P2432" s="122"/>
      <c r="Q2432" s="142"/>
      <c r="R2432" s="143"/>
      <c r="S2432" s="265"/>
      <c r="T2432" s="265"/>
      <c r="U2432" s="265"/>
      <c r="V2432" s="265"/>
      <c r="W2432" s="265"/>
      <c r="X2432" s="142"/>
      <c r="Y2432" s="150"/>
      <c r="Z2432" s="150"/>
      <c r="AA2432" s="150"/>
      <c r="AB2432" s="143"/>
      <c r="AC2432" s="89"/>
      <c r="AD2432" s="83"/>
      <c r="AE2432" s="83"/>
      <c r="AF2432" s="83"/>
      <c r="AG2432" s="83"/>
      <c r="AH2432" s="83"/>
      <c r="AI2432" s="83"/>
      <c r="AJ2432" s="83"/>
      <c r="AK2432" s="83"/>
      <c r="AL2432" s="83"/>
      <c r="AM2432" s="83"/>
      <c r="AN2432" s="83"/>
      <c r="AO2432" s="83"/>
      <c r="AP2432" s="83"/>
    </row>
    <row r="2433" spans="1:56" ht="14.25" customHeight="1" x14ac:dyDescent="0.55000000000000004">
      <c r="A2433" s="93"/>
      <c r="B2433" s="60"/>
      <c r="C2433" s="60"/>
      <c r="D2433" s="60"/>
      <c r="E2433" s="60"/>
      <c r="F2433" s="60"/>
      <c r="G2433" s="60"/>
      <c r="H2433" s="60"/>
      <c r="I2433" s="60"/>
      <c r="J2433" s="60"/>
      <c r="K2433" s="60"/>
      <c r="L2433" s="60"/>
      <c r="M2433" s="60"/>
      <c r="N2433" s="60"/>
      <c r="O2433" s="60"/>
      <c r="P2433" s="60"/>
      <c r="Q2433" s="60"/>
      <c r="R2433" s="60"/>
      <c r="S2433" s="60"/>
      <c r="T2433" s="60"/>
      <c r="U2433" s="60"/>
      <c r="V2433" s="60"/>
      <c r="W2433" s="60"/>
      <c r="X2433" s="60"/>
      <c r="Y2433" s="60"/>
      <c r="Z2433" s="60"/>
      <c r="AA2433" s="60"/>
      <c r="AB2433" s="60"/>
      <c r="AC2433" s="60"/>
      <c r="AD2433" s="60"/>
      <c r="AE2433" s="60"/>
      <c r="AF2433" s="60"/>
      <c r="AG2433" s="60"/>
      <c r="AH2433" s="60"/>
      <c r="AI2433" s="60"/>
      <c r="AJ2433" s="60"/>
      <c r="AK2433" s="60"/>
      <c r="AL2433" s="60"/>
      <c r="AM2433" s="60"/>
      <c r="AN2433" s="60"/>
      <c r="AO2433" s="60"/>
      <c r="AP2433" s="60"/>
      <c r="AQ2433" s="60"/>
      <c r="AR2433" s="60"/>
      <c r="AS2433" s="60"/>
      <c r="AT2433" s="60"/>
      <c r="AU2433" s="60"/>
      <c r="AV2433" s="60"/>
      <c r="AW2433" s="60"/>
      <c r="AX2433" s="60"/>
      <c r="AY2433" s="60"/>
      <c r="AZ2433" s="60"/>
      <c r="BA2433" s="60"/>
      <c r="BB2433" s="60"/>
      <c r="BC2433" s="60"/>
      <c r="BD2433" s="60"/>
    </row>
    <row r="2434" spans="1:56" s="59" customFormat="1" ht="14.25" customHeight="1" x14ac:dyDescent="0.55000000000000004">
      <c r="B2434" s="59" t="s">
        <v>7084</v>
      </c>
      <c r="AL2434" s="68"/>
    </row>
    <row r="2435" spans="1:56" s="59" customFormat="1" ht="14.25" customHeight="1" x14ac:dyDescent="0.55000000000000004">
      <c r="C2435" s="138" t="s">
        <v>39</v>
      </c>
      <c r="D2435" s="138"/>
      <c r="E2435" s="138"/>
      <c r="F2435" s="138"/>
      <c r="G2435" s="138"/>
      <c r="H2435" s="138"/>
      <c r="I2435" s="138"/>
      <c r="J2435" s="138"/>
      <c r="K2435" s="138"/>
      <c r="L2435" s="138"/>
      <c r="M2435" s="138"/>
      <c r="N2435" s="138"/>
      <c r="O2435" s="138"/>
      <c r="P2435" s="138"/>
      <c r="Q2435" s="156" t="s">
        <v>40</v>
      </c>
      <c r="R2435" s="141"/>
      <c r="S2435" s="201" t="s">
        <v>6942</v>
      </c>
      <c r="T2435" s="202"/>
      <c r="U2435" s="202"/>
      <c r="V2435" s="202"/>
      <c r="W2435" s="202"/>
      <c r="X2435" s="202"/>
      <c r="Y2435" s="202"/>
      <c r="Z2435" s="202"/>
      <c r="AA2435" s="202"/>
      <c r="AB2435" s="203"/>
      <c r="AC2435" s="138" t="s">
        <v>39</v>
      </c>
      <c r="AD2435" s="138"/>
      <c r="AE2435" s="138"/>
      <c r="AF2435" s="138"/>
      <c r="AG2435" s="138"/>
      <c r="AH2435" s="138"/>
      <c r="AI2435" s="138"/>
      <c r="AJ2435" s="138"/>
      <c r="AK2435" s="138"/>
      <c r="AL2435" s="138"/>
      <c r="AM2435" s="138"/>
      <c r="AN2435" s="138"/>
      <c r="AO2435" s="138"/>
      <c r="AP2435" s="138"/>
      <c r="AQ2435" s="156" t="s">
        <v>40</v>
      </c>
      <c r="AR2435" s="141"/>
      <c r="AS2435" s="201" t="s">
        <v>6942</v>
      </c>
      <c r="AT2435" s="202"/>
      <c r="AU2435" s="202"/>
      <c r="AV2435" s="202"/>
      <c r="AW2435" s="202"/>
      <c r="AX2435" s="202"/>
      <c r="AY2435" s="202"/>
      <c r="AZ2435" s="202"/>
      <c r="BA2435" s="202"/>
      <c r="BB2435" s="203"/>
    </row>
    <row r="2436" spans="1:56" s="59" customFormat="1" ht="14.25" customHeight="1" x14ac:dyDescent="0.55000000000000004">
      <c r="C2436" s="138"/>
      <c r="D2436" s="138"/>
      <c r="E2436" s="138"/>
      <c r="F2436" s="138"/>
      <c r="G2436" s="138"/>
      <c r="H2436" s="138"/>
      <c r="I2436" s="138"/>
      <c r="J2436" s="138"/>
      <c r="K2436" s="138"/>
      <c r="L2436" s="138"/>
      <c r="M2436" s="138"/>
      <c r="N2436" s="138"/>
      <c r="O2436" s="138"/>
      <c r="P2436" s="138"/>
      <c r="Q2436" s="142"/>
      <c r="R2436" s="143"/>
      <c r="S2436" s="343" t="s">
        <v>6928</v>
      </c>
      <c r="T2436" s="344"/>
      <c r="U2436" s="344"/>
      <c r="V2436" s="344"/>
      <c r="W2436" s="345"/>
      <c r="X2436" s="204"/>
      <c r="Y2436" s="205"/>
      <c r="Z2436" s="205"/>
      <c r="AA2436" s="205"/>
      <c r="AB2436" s="206"/>
      <c r="AC2436" s="138"/>
      <c r="AD2436" s="138"/>
      <c r="AE2436" s="138"/>
      <c r="AF2436" s="138"/>
      <c r="AG2436" s="138"/>
      <c r="AH2436" s="138"/>
      <c r="AI2436" s="138"/>
      <c r="AJ2436" s="138"/>
      <c r="AK2436" s="138"/>
      <c r="AL2436" s="138"/>
      <c r="AM2436" s="138"/>
      <c r="AN2436" s="138"/>
      <c r="AO2436" s="138"/>
      <c r="AP2436" s="138"/>
      <c r="AQ2436" s="142"/>
      <c r="AR2436" s="143"/>
      <c r="AS2436" s="343" t="s">
        <v>6928</v>
      </c>
      <c r="AT2436" s="344"/>
      <c r="AU2436" s="344"/>
      <c r="AV2436" s="344"/>
      <c r="AW2436" s="345"/>
      <c r="AX2436" s="204"/>
      <c r="AY2436" s="205"/>
      <c r="AZ2436" s="205"/>
      <c r="BA2436" s="205"/>
      <c r="BB2436" s="206"/>
    </row>
    <row r="2437" spans="1:56" s="59" customFormat="1" ht="14.25" customHeight="1" x14ac:dyDescent="0.55000000000000004">
      <c r="C2437" s="122" t="s">
        <v>7076</v>
      </c>
      <c r="D2437" s="122"/>
      <c r="E2437" s="122"/>
      <c r="F2437" s="122"/>
      <c r="G2437" s="122"/>
      <c r="H2437" s="122"/>
      <c r="I2437" s="122"/>
      <c r="J2437" s="122"/>
      <c r="K2437" s="122"/>
      <c r="L2437" s="122"/>
      <c r="M2437" s="122"/>
      <c r="N2437" s="122"/>
      <c r="O2437" s="122"/>
      <c r="P2437" s="122"/>
      <c r="Q2437" s="140" t="str">
        <f>VLOOKUP(C2437,[1]D3_8!$B$5:$I$470,6,FALSE)&amp;""</f>
        <v/>
      </c>
      <c r="R2437" s="141"/>
      <c r="S2437" s="62"/>
      <c r="T2437" s="63"/>
      <c r="U2437" s="63"/>
      <c r="V2437" s="63"/>
      <c r="W2437" s="64"/>
      <c r="X2437" s="62"/>
      <c r="Y2437" s="63"/>
      <c r="Z2437" s="63"/>
      <c r="AA2437" s="63"/>
      <c r="AB2437" s="64"/>
      <c r="AC2437" s="122" t="s">
        <v>7077</v>
      </c>
      <c r="AD2437" s="122"/>
      <c r="AE2437" s="122"/>
      <c r="AF2437" s="122"/>
      <c r="AG2437" s="122"/>
      <c r="AH2437" s="122"/>
      <c r="AI2437" s="122"/>
      <c r="AJ2437" s="122"/>
      <c r="AK2437" s="122"/>
      <c r="AL2437" s="122"/>
      <c r="AM2437" s="122"/>
      <c r="AN2437" s="122"/>
      <c r="AO2437" s="122"/>
      <c r="AP2437" s="122"/>
      <c r="AQ2437" s="140" t="str">
        <f>VLOOKUP(AC2437,[1]D3_8!$B$5:$I$470,6,FALSE)&amp;""</f>
        <v/>
      </c>
      <c r="AR2437" s="141"/>
      <c r="AS2437" s="138" t="s">
        <v>6927</v>
      </c>
      <c r="AT2437" s="138"/>
      <c r="AU2437" s="138"/>
      <c r="AV2437" s="138"/>
      <c r="AW2437" s="138"/>
      <c r="AX2437" s="289" t="str">
        <f>VLOOKUP(AC2437,[1]D3_8!$B$5:$I$470,8,FALSE)&amp;""</f>
        <v/>
      </c>
      <c r="AY2437" s="146"/>
      <c r="AZ2437" s="146"/>
      <c r="BA2437" s="146"/>
      <c r="BB2437" s="141" t="s">
        <v>6190</v>
      </c>
    </row>
    <row r="2438" spans="1:56" s="59" customFormat="1" ht="14.25" customHeight="1" x14ac:dyDescent="0.55000000000000004">
      <c r="C2438" s="122"/>
      <c r="D2438" s="122"/>
      <c r="E2438" s="122"/>
      <c r="F2438" s="122"/>
      <c r="G2438" s="122"/>
      <c r="H2438" s="122"/>
      <c r="I2438" s="122"/>
      <c r="J2438" s="122"/>
      <c r="K2438" s="122"/>
      <c r="L2438" s="122"/>
      <c r="M2438" s="122"/>
      <c r="N2438" s="122"/>
      <c r="O2438" s="122"/>
      <c r="P2438" s="122"/>
      <c r="Q2438" s="142"/>
      <c r="R2438" s="143"/>
      <c r="S2438" s="72"/>
      <c r="W2438" s="76"/>
      <c r="X2438" s="72"/>
      <c r="AB2438" s="76"/>
      <c r="AC2438" s="122"/>
      <c r="AD2438" s="122"/>
      <c r="AE2438" s="122"/>
      <c r="AF2438" s="122"/>
      <c r="AG2438" s="122"/>
      <c r="AH2438" s="122"/>
      <c r="AI2438" s="122"/>
      <c r="AJ2438" s="122"/>
      <c r="AK2438" s="122"/>
      <c r="AL2438" s="122"/>
      <c r="AM2438" s="122"/>
      <c r="AN2438" s="122"/>
      <c r="AO2438" s="122"/>
      <c r="AP2438" s="122"/>
      <c r="AQ2438" s="142"/>
      <c r="AR2438" s="143"/>
      <c r="AS2438" s="138"/>
      <c r="AT2438" s="138"/>
      <c r="AU2438" s="138"/>
      <c r="AV2438" s="138"/>
      <c r="AW2438" s="138"/>
      <c r="AX2438" s="145"/>
      <c r="AY2438" s="146"/>
      <c r="AZ2438" s="146"/>
      <c r="BA2438" s="146"/>
      <c r="BB2438" s="143"/>
    </row>
    <row r="2439" spans="1:56" s="59" customFormat="1" ht="14.25" customHeight="1" x14ac:dyDescent="0.55000000000000004">
      <c r="C2439" s="122" t="s">
        <v>7078</v>
      </c>
      <c r="D2439" s="122"/>
      <c r="E2439" s="122"/>
      <c r="F2439" s="122"/>
      <c r="G2439" s="122"/>
      <c r="H2439" s="122"/>
      <c r="I2439" s="122"/>
      <c r="J2439" s="122"/>
      <c r="K2439" s="122"/>
      <c r="L2439" s="122"/>
      <c r="M2439" s="122"/>
      <c r="N2439" s="122"/>
      <c r="O2439" s="122"/>
      <c r="P2439" s="122"/>
      <c r="Q2439" s="140" t="str">
        <f>VLOOKUP(C2439,[1]D3_8!$B$5:$I$470,6,FALSE)&amp;""</f>
        <v/>
      </c>
      <c r="R2439" s="141"/>
      <c r="S2439" s="138" t="s">
        <v>6927</v>
      </c>
      <c r="T2439" s="138"/>
      <c r="U2439" s="138"/>
      <c r="V2439" s="138"/>
      <c r="W2439" s="138"/>
      <c r="X2439" s="289" t="str">
        <f>VLOOKUP(C2439,[1]D3_8!$B$5:$I$470,8,FALSE)&amp;""</f>
        <v/>
      </c>
      <c r="Y2439" s="146"/>
      <c r="Z2439" s="146"/>
      <c r="AA2439" s="146"/>
      <c r="AB2439" s="141" t="s">
        <v>6190</v>
      </c>
      <c r="AC2439" s="122" t="s">
        <v>7079</v>
      </c>
      <c r="AD2439" s="122"/>
      <c r="AE2439" s="122"/>
      <c r="AF2439" s="122"/>
      <c r="AG2439" s="122"/>
      <c r="AH2439" s="122"/>
      <c r="AI2439" s="122"/>
      <c r="AJ2439" s="122"/>
      <c r="AK2439" s="122"/>
      <c r="AL2439" s="122"/>
      <c r="AM2439" s="122"/>
      <c r="AN2439" s="122"/>
      <c r="AO2439" s="122"/>
      <c r="AP2439" s="122"/>
      <c r="AQ2439" s="140" t="str">
        <f>VLOOKUP(AC2439,[1]D3_8!$B$5:$I$470,6,FALSE)&amp;""</f>
        <v/>
      </c>
      <c r="AR2439" s="141"/>
      <c r="AS2439" s="138" t="s">
        <v>6927</v>
      </c>
      <c r="AT2439" s="138"/>
      <c r="AU2439" s="138"/>
      <c r="AV2439" s="138"/>
      <c r="AW2439" s="138"/>
      <c r="AX2439" s="289" t="str">
        <f>VLOOKUP(AC2439,[1]D3_8!$B$5:$I$470,8,FALSE)&amp;""</f>
        <v/>
      </c>
      <c r="AY2439" s="146"/>
      <c r="AZ2439" s="146"/>
      <c r="BA2439" s="146"/>
      <c r="BB2439" s="141" t="s">
        <v>6190</v>
      </c>
    </row>
    <row r="2440" spans="1:56" s="59" customFormat="1" ht="14.25" customHeight="1" x14ac:dyDescent="0.55000000000000004">
      <c r="C2440" s="122"/>
      <c r="D2440" s="122"/>
      <c r="E2440" s="122"/>
      <c r="F2440" s="122"/>
      <c r="G2440" s="122"/>
      <c r="H2440" s="122"/>
      <c r="I2440" s="122"/>
      <c r="J2440" s="122"/>
      <c r="K2440" s="122"/>
      <c r="L2440" s="122"/>
      <c r="M2440" s="122"/>
      <c r="N2440" s="122"/>
      <c r="O2440" s="122"/>
      <c r="P2440" s="122"/>
      <c r="Q2440" s="142"/>
      <c r="R2440" s="143"/>
      <c r="S2440" s="138"/>
      <c r="T2440" s="138"/>
      <c r="U2440" s="138"/>
      <c r="V2440" s="138"/>
      <c r="W2440" s="138"/>
      <c r="X2440" s="145"/>
      <c r="Y2440" s="146"/>
      <c r="Z2440" s="146"/>
      <c r="AA2440" s="146"/>
      <c r="AB2440" s="143"/>
      <c r="AC2440" s="122"/>
      <c r="AD2440" s="122"/>
      <c r="AE2440" s="122"/>
      <c r="AF2440" s="122"/>
      <c r="AG2440" s="122"/>
      <c r="AH2440" s="122"/>
      <c r="AI2440" s="122"/>
      <c r="AJ2440" s="122"/>
      <c r="AK2440" s="122"/>
      <c r="AL2440" s="122"/>
      <c r="AM2440" s="122"/>
      <c r="AN2440" s="122"/>
      <c r="AO2440" s="122"/>
      <c r="AP2440" s="122"/>
      <c r="AQ2440" s="142"/>
      <c r="AR2440" s="143"/>
      <c r="AS2440" s="138"/>
      <c r="AT2440" s="138"/>
      <c r="AU2440" s="138"/>
      <c r="AV2440" s="138"/>
      <c r="AW2440" s="138"/>
      <c r="AX2440" s="145"/>
      <c r="AY2440" s="146"/>
      <c r="AZ2440" s="146"/>
      <c r="BA2440" s="146"/>
      <c r="BB2440" s="143"/>
    </row>
    <row r="2441" spans="1:56" s="59" customFormat="1" ht="14.25" customHeight="1" x14ac:dyDescent="0.55000000000000004">
      <c r="C2441" s="122" t="s">
        <v>6212</v>
      </c>
      <c r="D2441" s="122"/>
      <c r="E2441" s="122"/>
      <c r="F2441" s="122"/>
      <c r="G2441" s="122"/>
      <c r="H2441" s="122"/>
      <c r="I2441" s="122"/>
      <c r="J2441" s="122"/>
      <c r="K2441" s="122"/>
      <c r="L2441" s="122"/>
      <c r="M2441" s="122"/>
      <c r="N2441" s="122"/>
      <c r="O2441" s="122"/>
      <c r="P2441" s="122"/>
      <c r="Q2441" s="140" t="str">
        <f>VLOOKUP(C2441,[1]D3_8!$B$5:$I$470,6,FALSE)&amp;""</f>
        <v/>
      </c>
      <c r="R2441" s="141"/>
      <c r="S2441" s="138" t="s">
        <v>6927</v>
      </c>
      <c r="T2441" s="138"/>
      <c r="U2441" s="138"/>
      <c r="V2441" s="138"/>
      <c r="W2441" s="138"/>
      <c r="X2441" s="289" t="str">
        <f>VLOOKUP(C2441,[1]D3_8!$B$5:$I$470,8,FALSE)&amp;""</f>
        <v/>
      </c>
      <c r="Y2441" s="146"/>
      <c r="Z2441" s="146"/>
      <c r="AA2441" s="146"/>
      <c r="AB2441" s="141" t="s">
        <v>6190</v>
      </c>
      <c r="AC2441" s="122" t="s">
        <v>7080</v>
      </c>
      <c r="AD2441" s="122"/>
      <c r="AE2441" s="122"/>
      <c r="AF2441" s="122"/>
      <c r="AG2441" s="122"/>
      <c r="AH2441" s="122"/>
      <c r="AI2441" s="122"/>
      <c r="AJ2441" s="122"/>
      <c r="AK2441" s="122"/>
      <c r="AL2441" s="122"/>
      <c r="AM2441" s="122"/>
      <c r="AN2441" s="122"/>
      <c r="AO2441" s="122"/>
      <c r="AP2441" s="122"/>
      <c r="AQ2441" s="140" t="str">
        <f>VLOOKUP(AC2441,[1]D3_8!$B$5:$I$470,6,FALSE)&amp;""</f>
        <v/>
      </c>
      <c r="AR2441" s="141"/>
      <c r="AS2441" s="138" t="s">
        <v>6927</v>
      </c>
      <c r="AT2441" s="138"/>
      <c r="AU2441" s="138"/>
      <c r="AV2441" s="138"/>
      <c r="AW2441" s="138"/>
      <c r="AX2441" s="289" t="str">
        <f>VLOOKUP(AC2441,[1]D3_8!$B$5:$I$470,8,FALSE)&amp;""</f>
        <v/>
      </c>
      <c r="AY2441" s="146"/>
      <c r="AZ2441" s="146"/>
      <c r="BA2441" s="146"/>
      <c r="BB2441" s="141" t="s">
        <v>6190</v>
      </c>
    </row>
    <row r="2442" spans="1:56" s="59" customFormat="1" ht="14.25" customHeight="1" x14ac:dyDescent="0.55000000000000004">
      <c r="C2442" s="122"/>
      <c r="D2442" s="122"/>
      <c r="E2442" s="122"/>
      <c r="F2442" s="122"/>
      <c r="G2442" s="122"/>
      <c r="H2442" s="122"/>
      <c r="I2442" s="122"/>
      <c r="J2442" s="122"/>
      <c r="K2442" s="122"/>
      <c r="L2442" s="122"/>
      <c r="M2442" s="122"/>
      <c r="N2442" s="122"/>
      <c r="O2442" s="122"/>
      <c r="P2442" s="122"/>
      <c r="Q2442" s="142"/>
      <c r="R2442" s="143"/>
      <c r="S2442" s="138"/>
      <c r="T2442" s="138"/>
      <c r="U2442" s="138"/>
      <c r="V2442" s="138"/>
      <c r="W2442" s="138"/>
      <c r="X2442" s="145"/>
      <c r="Y2442" s="146"/>
      <c r="Z2442" s="146"/>
      <c r="AA2442" s="146"/>
      <c r="AB2442" s="143"/>
      <c r="AC2442" s="122"/>
      <c r="AD2442" s="122"/>
      <c r="AE2442" s="122"/>
      <c r="AF2442" s="122"/>
      <c r="AG2442" s="122"/>
      <c r="AH2442" s="122"/>
      <c r="AI2442" s="122"/>
      <c r="AJ2442" s="122"/>
      <c r="AK2442" s="122"/>
      <c r="AL2442" s="122"/>
      <c r="AM2442" s="122"/>
      <c r="AN2442" s="122"/>
      <c r="AO2442" s="122"/>
      <c r="AP2442" s="122"/>
      <c r="AQ2442" s="142"/>
      <c r="AR2442" s="143"/>
      <c r="AS2442" s="138"/>
      <c r="AT2442" s="138"/>
      <c r="AU2442" s="138"/>
      <c r="AV2442" s="138"/>
      <c r="AW2442" s="138"/>
      <c r="AX2442" s="145"/>
      <c r="AY2442" s="146"/>
      <c r="AZ2442" s="146"/>
      <c r="BA2442" s="146"/>
      <c r="BB2442" s="143"/>
    </row>
    <row r="2443" spans="1:56" s="59" customFormat="1" ht="14.25" customHeight="1" x14ac:dyDescent="0.55000000000000004">
      <c r="C2443" s="122" t="s">
        <v>7081</v>
      </c>
      <c r="D2443" s="122"/>
      <c r="E2443" s="122"/>
      <c r="F2443" s="122"/>
      <c r="G2443" s="122"/>
      <c r="H2443" s="122"/>
      <c r="I2443" s="122"/>
      <c r="J2443" s="122"/>
      <c r="K2443" s="122"/>
      <c r="L2443" s="122"/>
      <c r="M2443" s="122"/>
      <c r="N2443" s="122"/>
      <c r="O2443" s="122"/>
      <c r="P2443" s="122"/>
      <c r="Q2443" s="140" t="str">
        <f>VLOOKUP(C2443,[1]D3_8!$B$5:$I$470,6,FALSE)&amp;""</f>
        <v/>
      </c>
      <c r="R2443" s="141"/>
      <c r="S2443" s="263"/>
      <c r="T2443" s="263"/>
      <c r="U2443" s="263"/>
      <c r="V2443" s="263"/>
      <c r="W2443" s="263"/>
      <c r="X2443" s="156"/>
      <c r="Y2443" s="157"/>
      <c r="Z2443" s="157"/>
      <c r="AA2443" s="157"/>
      <c r="AB2443" s="141"/>
      <c r="AC2443" s="122" t="s">
        <v>7082</v>
      </c>
      <c r="AD2443" s="122"/>
      <c r="AE2443" s="122"/>
      <c r="AF2443" s="122"/>
      <c r="AG2443" s="122"/>
      <c r="AH2443" s="122"/>
      <c r="AI2443" s="122"/>
      <c r="AJ2443" s="122"/>
      <c r="AK2443" s="122"/>
      <c r="AL2443" s="122"/>
      <c r="AM2443" s="122"/>
      <c r="AN2443" s="122"/>
      <c r="AO2443" s="122"/>
      <c r="AP2443" s="122"/>
      <c r="AQ2443" s="140" t="str">
        <f>VLOOKUP(AC2443,[1]D3_8!$B$5:$I$470,6,FALSE)&amp;""</f>
        <v/>
      </c>
      <c r="AR2443" s="141"/>
      <c r="AS2443" s="346"/>
      <c r="AT2443" s="346"/>
      <c r="AU2443" s="346"/>
      <c r="AV2443" s="346"/>
      <c r="AW2443" s="346"/>
      <c r="AX2443" s="188"/>
      <c r="AY2443" s="151"/>
      <c r="AZ2443" s="151"/>
      <c r="BA2443" s="151"/>
      <c r="BB2443" s="189"/>
    </row>
    <row r="2444" spans="1:56" s="59" customFormat="1" ht="14.25" customHeight="1" x14ac:dyDescent="0.55000000000000004">
      <c r="C2444" s="122"/>
      <c r="D2444" s="122"/>
      <c r="E2444" s="122"/>
      <c r="F2444" s="122"/>
      <c r="G2444" s="122"/>
      <c r="H2444" s="122"/>
      <c r="I2444" s="122"/>
      <c r="J2444" s="122"/>
      <c r="K2444" s="122"/>
      <c r="L2444" s="122"/>
      <c r="M2444" s="122"/>
      <c r="N2444" s="122"/>
      <c r="O2444" s="122"/>
      <c r="P2444" s="122"/>
      <c r="Q2444" s="142"/>
      <c r="R2444" s="143"/>
      <c r="S2444" s="346"/>
      <c r="T2444" s="346"/>
      <c r="U2444" s="346"/>
      <c r="V2444" s="346"/>
      <c r="W2444" s="346"/>
      <c r="X2444" s="188"/>
      <c r="Y2444" s="151"/>
      <c r="Z2444" s="151"/>
      <c r="AA2444" s="151"/>
      <c r="AB2444" s="189"/>
      <c r="AC2444" s="122"/>
      <c r="AD2444" s="122"/>
      <c r="AE2444" s="122"/>
      <c r="AF2444" s="122"/>
      <c r="AG2444" s="122"/>
      <c r="AH2444" s="122"/>
      <c r="AI2444" s="122"/>
      <c r="AJ2444" s="122"/>
      <c r="AK2444" s="122"/>
      <c r="AL2444" s="122"/>
      <c r="AM2444" s="122"/>
      <c r="AN2444" s="122"/>
      <c r="AO2444" s="122"/>
      <c r="AP2444" s="122"/>
      <c r="AQ2444" s="142"/>
      <c r="AR2444" s="143"/>
      <c r="AS2444" s="265"/>
      <c r="AT2444" s="265"/>
      <c r="AU2444" s="265"/>
      <c r="AV2444" s="265"/>
      <c r="AW2444" s="265"/>
      <c r="AX2444" s="142"/>
      <c r="AY2444" s="150"/>
      <c r="AZ2444" s="150"/>
      <c r="BA2444" s="150"/>
      <c r="BB2444" s="143"/>
    </row>
    <row r="2445" spans="1:56" s="59" customFormat="1" ht="14.25" customHeight="1" x14ac:dyDescent="0.55000000000000004">
      <c r="C2445" s="122" t="s">
        <v>7083</v>
      </c>
      <c r="D2445" s="122"/>
      <c r="E2445" s="122"/>
      <c r="F2445" s="122"/>
      <c r="G2445" s="122"/>
      <c r="H2445" s="122"/>
      <c r="I2445" s="122"/>
      <c r="J2445" s="122"/>
      <c r="K2445" s="122"/>
      <c r="L2445" s="122"/>
      <c r="M2445" s="122"/>
      <c r="N2445" s="122"/>
      <c r="O2445" s="122"/>
      <c r="P2445" s="122"/>
      <c r="Q2445" s="140" t="str">
        <f>VLOOKUP(C2445,[1]D3_8!$B$5:$I$470,6,FALSE)&amp;""</f>
        <v/>
      </c>
      <c r="R2445" s="141"/>
      <c r="S2445" s="72"/>
      <c r="W2445" s="76"/>
      <c r="X2445" s="72"/>
      <c r="AB2445" s="76"/>
      <c r="AC2445" s="71"/>
      <c r="AD2445" s="82"/>
      <c r="AE2445" s="82"/>
      <c r="AF2445" s="82"/>
      <c r="AG2445" s="82"/>
      <c r="AH2445" s="82"/>
      <c r="AI2445" s="82"/>
      <c r="AJ2445" s="82"/>
      <c r="AK2445" s="82"/>
      <c r="AL2445" s="82"/>
      <c r="AM2445" s="82"/>
      <c r="AN2445" s="82"/>
      <c r="AO2445" s="82"/>
      <c r="AP2445" s="82"/>
      <c r="AQ2445" s="63"/>
      <c r="AR2445" s="63"/>
      <c r="AS2445" s="63"/>
      <c r="AT2445" s="63"/>
      <c r="AU2445" s="63"/>
      <c r="AV2445" s="63"/>
      <c r="AW2445" s="63"/>
      <c r="AX2445" s="63"/>
      <c r="AY2445" s="63"/>
      <c r="AZ2445" s="63"/>
      <c r="BA2445" s="63"/>
      <c r="BB2445" s="63"/>
    </row>
    <row r="2446" spans="1:56" s="59" customFormat="1" ht="14.25" customHeight="1" x14ac:dyDescent="0.55000000000000004">
      <c r="C2446" s="122"/>
      <c r="D2446" s="122"/>
      <c r="E2446" s="122"/>
      <c r="F2446" s="122"/>
      <c r="G2446" s="122"/>
      <c r="H2446" s="122"/>
      <c r="I2446" s="122"/>
      <c r="J2446" s="122"/>
      <c r="K2446" s="122"/>
      <c r="L2446" s="122"/>
      <c r="M2446" s="122"/>
      <c r="N2446" s="122"/>
      <c r="O2446" s="122"/>
      <c r="P2446" s="122"/>
      <c r="Q2446" s="142"/>
      <c r="R2446" s="143"/>
      <c r="S2446" s="65"/>
      <c r="T2446" s="66"/>
      <c r="U2446" s="66"/>
      <c r="V2446" s="66"/>
      <c r="W2446" s="67"/>
      <c r="X2446" s="65"/>
      <c r="Y2446" s="66"/>
      <c r="Z2446" s="66"/>
      <c r="AA2446" s="66"/>
      <c r="AB2446" s="67"/>
      <c r="AC2446" s="89"/>
      <c r="AD2446" s="83"/>
      <c r="AE2446" s="83"/>
      <c r="AF2446" s="83"/>
      <c r="AG2446" s="83"/>
      <c r="AH2446" s="83"/>
      <c r="AI2446" s="83"/>
      <c r="AJ2446" s="83"/>
      <c r="AK2446" s="83"/>
      <c r="AL2446" s="83"/>
      <c r="AM2446" s="83"/>
      <c r="AN2446" s="83"/>
      <c r="AO2446" s="83"/>
      <c r="AP2446" s="83"/>
    </row>
    <row r="2447" spans="1:56" s="59" customFormat="1" ht="14.25" customHeight="1" x14ac:dyDescent="0.55000000000000004">
      <c r="C2447" s="73"/>
      <c r="D2447" s="73"/>
      <c r="E2447" s="73"/>
      <c r="F2447" s="73"/>
      <c r="G2447" s="73"/>
      <c r="H2447" s="73"/>
      <c r="I2447" s="73"/>
      <c r="J2447" s="73"/>
      <c r="K2447" s="73"/>
      <c r="L2447" s="73"/>
      <c r="M2447" s="73"/>
      <c r="N2447" s="73"/>
      <c r="O2447" s="73"/>
      <c r="P2447" s="73"/>
      <c r="Q2447" s="68"/>
      <c r="R2447" s="68"/>
      <c r="AC2447" s="73"/>
      <c r="AD2447" s="73"/>
      <c r="AE2447" s="73"/>
      <c r="AF2447" s="73"/>
      <c r="AG2447" s="73"/>
      <c r="AH2447" s="73"/>
      <c r="AI2447" s="73"/>
      <c r="AJ2447" s="73"/>
      <c r="AK2447" s="73"/>
      <c r="AL2447" s="73"/>
      <c r="AM2447" s="73"/>
      <c r="AN2447" s="73"/>
      <c r="AO2447" s="73"/>
      <c r="AP2447" s="73"/>
      <c r="AQ2447" s="68"/>
      <c r="AR2447" s="68"/>
      <c r="AS2447" s="68"/>
      <c r="AT2447" s="68"/>
      <c r="AU2447" s="68"/>
      <c r="AV2447" s="68"/>
      <c r="AW2447" s="68"/>
      <c r="AX2447" s="68"/>
      <c r="AY2447" s="68"/>
      <c r="AZ2447" s="68"/>
      <c r="BA2447" s="68"/>
      <c r="BB2447" s="68"/>
    </row>
    <row r="2448" spans="1:56" s="59" customFormat="1" ht="14.25" customHeight="1" x14ac:dyDescent="0.55000000000000004">
      <c r="B2448" s="59" t="s">
        <v>7085</v>
      </c>
      <c r="C2448" s="73"/>
      <c r="D2448" s="73"/>
      <c r="E2448" s="73"/>
      <c r="F2448" s="73"/>
      <c r="G2448" s="73"/>
      <c r="H2448" s="73"/>
      <c r="I2448" s="73"/>
      <c r="J2448" s="73"/>
      <c r="K2448" s="73"/>
      <c r="L2448" s="73"/>
      <c r="M2448" s="73"/>
      <c r="N2448" s="73"/>
      <c r="O2448" s="73"/>
      <c r="P2448" s="73"/>
      <c r="Q2448" s="68"/>
      <c r="R2448" s="68"/>
      <c r="AC2448" s="73"/>
      <c r="AD2448" s="73"/>
      <c r="AE2448" s="73"/>
      <c r="AF2448" s="73"/>
      <c r="AG2448" s="73"/>
      <c r="AH2448" s="73"/>
      <c r="AI2448" s="73"/>
      <c r="AJ2448" s="73"/>
      <c r="AK2448" s="73"/>
      <c r="AL2448" s="73"/>
      <c r="AM2448" s="73"/>
      <c r="AN2448" s="73"/>
      <c r="AO2448" s="73"/>
      <c r="AP2448" s="73"/>
      <c r="AQ2448" s="68"/>
      <c r="AR2448" s="68"/>
      <c r="AS2448" s="68"/>
      <c r="AT2448" s="68"/>
      <c r="AU2448" s="68"/>
      <c r="AV2448" s="68"/>
      <c r="AW2448" s="68"/>
      <c r="AX2448" s="68"/>
      <c r="AY2448" s="68"/>
      <c r="AZ2448" s="68"/>
      <c r="BA2448" s="68"/>
      <c r="BB2448" s="68"/>
    </row>
    <row r="2449" spans="1:54" s="59" customFormat="1" ht="14.25" customHeight="1" x14ac:dyDescent="0.55000000000000004">
      <c r="C2449" s="138" t="s">
        <v>39</v>
      </c>
      <c r="D2449" s="138"/>
      <c r="E2449" s="138"/>
      <c r="F2449" s="138"/>
      <c r="G2449" s="138"/>
      <c r="H2449" s="138"/>
      <c r="I2449" s="138"/>
      <c r="J2449" s="138"/>
      <c r="K2449" s="138"/>
      <c r="L2449" s="138"/>
      <c r="M2449" s="138"/>
      <c r="N2449" s="138"/>
      <c r="O2449" s="138"/>
      <c r="P2449" s="138"/>
      <c r="Q2449" s="156" t="s">
        <v>40</v>
      </c>
      <c r="R2449" s="141"/>
      <c r="S2449" s="201" t="s">
        <v>6942</v>
      </c>
      <c r="T2449" s="202"/>
      <c r="U2449" s="202"/>
      <c r="V2449" s="202"/>
      <c r="W2449" s="202"/>
      <c r="X2449" s="202"/>
      <c r="Y2449" s="202"/>
      <c r="Z2449" s="202"/>
      <c r="AA2449" s="202"/>
      <c r="AB2449" s="203"/>
      <c r="AC2449" s="138" t="s">
        <v>39</v>
      </c>
      <c r="AD2449" s="138"/>
      <c r="AE2449" s="138"/>
      <c r="AF2449" s="138"/>
      <c r="AG2449" s="138"/>
      <c r="AH2449" s="138"/>
      <c r="AI2449" s="138"/>
      <c r="AJ2449" s="138"/>
      <c r="AK2449" s="138"/>
      <c r="AL2449" s="138"/>
      <c r="AM2449" s="138"/>
      <c r="AN2449" s="138"/>
      <c r="AO2449" s="138"/>
      <c r="AP2449" s="138"/>
      <c r="AQ2449" s="156" t="s">
        <v>40</v>
      </c>
      <c r="AR2449" s="141"/>
      <c r="AS2449" s="201" t="s">
        <v>6942</v>
      </c>
      <c r="AT2449" s="202"/>
      <c r="AU2449" s="202"/>
      <c r="AV2449" s="202"/>
      <c r="AW2449" s="202"/>
      <c r="AX2449" s="202"/>
      <c r="AY2449" s="202"/>
      <c r="AZ2449" s="202"/>
      <c r="BA2449" s="202"/>
      <c r="BB2449" s="203"/>
    </row>
    <row r="2450" spans="1:54" s="59" customFormat="1" ht="14.25" customHeight="1" x14ac:dyDescent="0.55000000000000004">
      <c r="C2450" s="138"/>
      <c r="D2450" s="138"/>
      <c r="E2450" s="138"/>
      <c r="F2450" s="138"/>
      <c r="G2450" s="138"/>
      <c r="H2450" s="138"/>
      <c r="I2450" s="138"/>
      <c r="J2450" s="138"/>
      <c r="K2450" s="138"/>
      <c r="L2450" s="138"/>
      <c r="M2450" s="138"/>
      <c r="N2450" s="138"/>
      <c r="O2450" s="138"/>
      <c r="P2450" s="138"/>
      <c r="Q2450" s="142"/>
      <c r="R2450" s="143"/>
      <c r="S2450" s="343" t="s">
        <v>6928</v>
      </c>
      <c r="T2450" s="344"/>
      <c r="U2450" s="344"/>
      <c r="V2450" s="344"/>
      <c r="W2450" s="345"/>
      <c r="X2450" s="204"/>
      <c r="Y2450" s="205"/>
      <c r="Z2450" s="205"/>
      <c r="AA2450" s="205"/>
      <c r="AB2450" s="206"/>
      <c r="AC2450" s="138"/>
      <c r="AD2450" s="138"/>
      <c r="AE2450" s="138"/>
      <c r="AF2450" s="138"/>
      <c r="AG2450" s="138"/>
      <c r="AH2450" s="138"/>
      <c r="AI2450" s="138"/>
      <c r="AJ2450" s="138"/>
      <c r="AK2450" s="138"/>
      <c r="AL2450" s="138"/>
      <c r="AM2450" s="138"/>
      <c r="AN2450" s="138"/>
      <c r="AO2450" s="138"/>
      <c r="AP2450" s="138"/>
      <c r="AQ2450" s="142"/>
      <c r="AR2450" s="143"/>
      <c r="AS2450" s="343" t="s">
        <v>6928</v>
      </c>
      <c r="AT2450" s="344"/>
      <c r="AU2450" s="344"/>
      <c r="AV2450" s="344"/>
      <c r="AW2450" s="345"/>
      <c r="AX2450" s="204"/>
      <c r="AY2450" s="205"/>
      <c r="AZ2450" s="205"/>
      <c r="BA2450" s="205"/>
      <c r="BB2450" s="206"/>
    </row>
    <row r="2451" spans="1:54" s="59" customFormat="1" ht="14.25" customHeight="1" x14ac:dyDescent="0.55000000000000004">
      <c r="C2451" s="122" t="s">
        <v>7086</v>
      </c>
      <c r="D2451" s="122"/>
      <c r="E2451" s="122"/>
      <c r="F2451" s="122"/>
      <c r="G2451" s="122"/>
      <c r="H2451" s="122"/>
      <c r="I2451" s="122"/>
      <c r="J2451" s="122"/>
      <c r="K2451" s="122"/>
      <c r="L2451" s="122"/>
      <c r="M2451" s="122"/>
      <c r="N2451" s="122"/>
      <c r="O2451" s="122"/>
      <c r="P2451" s="122"/>
      <c r="Q2451" s="140" t="str">
        <f>VLOOKUP(C2451,[1]D3_8!$B$5:$I$470,6,FALSE)&amp;""</f>
        <v/>
      </c>
      <c r="R2451" s="141"/>
      <c r="S2451" s="62"/>
      <c r="T2451" s="63"/>
      <c r="U2451" s="63"/>
      <c r="V2451" s="63"/>
      <c r="W2451" s="64"/>
      <c r="X2451" s="62"/>
      <c r="Y2451" s="63"/>
      <c r="Z2451" s="63"/>
      <c r="AA2451" s="63"/>
      <c r="AB2451" s="64"/>
      <c r="AC2451" s="122" t="s">
        <v>7087</v>
      </c>
      <c r="AD2451" s="122"/>
      <c r="AE2451" s="122"/>
      <c r="AF2451" s="122"/>
      <c r="AG2451" s="122"/>
      <c r="AH2451" s="122"/>
      <c r="AI2451" s="122"/>
      <c r="AJ2451" s="122"/>
      <c r="AK2451" s="122"/>
      <c r="AL2451" s="122"/>
      <c r="AM2451" s="122"/>
      <c r="AN2451" s="122"/>
      <c r="AO2451" s="122"/>
      <c r="AP2451" s="122"/>
      <c r="AQ2451" s="140" t="str">
        <f>VLOOKUP(AC2451,[1]D3_8!$B$5:$I$470,6,FALSE)&amp;""</f>
        <v/>
      </c>
      <c r="AR2451" s="141"/>
      <c r="AS2451" s="263"/>
      <c r="AT2451" s="263"/>
      <c r="AU2451" s="263"/>
      <c r="AV2451" s="263"/>
      <c r="AW2451" s="263"/>
      <c r="AX2451" s="156"/>
      <c r="AY2451" s="157"/>
      <c r="AZ2451" s="157"/>
      <c r="BA2451" s="157"/>
      <c r="BB2451" s="141"/>
    </row>
    <row r="2452" spans="1:54" s="59" customFormat="1" ht="14.25" customHeight="1" x14ac:dyDescent="0.55000000000000004">
      <c r="C2452" s="122"/>
      <c r="D2452" s="122"/>
      <c r="E2452" s="122"/>
      <c r="F2452" s="122"/>
      <c r="G2452" s="122"/>
      <c r="H2452" s="122"/>
      <c r="I2452" s="122"/>
      <c r="J2452" s="122"/>
      <c r="K2452" s="122"/>
      <c r="L2452" s="122"/>
      <c r="M2452" s="122"/>
      <c r="N2452" s="122"/>
      <c r="O2452" s="122"/>
      <c r="P2452" s="122"/>
      <c r="Q2452" s="142"/>
      <c r="R2452" s="143"/>
      <c r="S2452" s="72"/>
      <c r="W2452" s="76"/>
      <c r="X2452" s="72"/>
      <c r="AB2452" s="76"/>
      <c r="AC2452" s="122"/>
      <c r="AD2452" s="122"/>
      <c r="AE2452" s="122"/>
      <c r="AF2452" s="122"/>
      <c r="AG2452" s="122"/>
      <c r="AH2452" s="122"/>
      <c r="AI2452" s="122"/>
      <c r="AJ2452" s="122"/>
      <c r="AK2452" s="122"/>
      <c r="AL2452" s="122"/>
      <c r="AM2452" s="122"/>
      <c r="AN2452" s="122"/>
      <c r="AO2452" s="122"/>
      <c r="AP2452" s="122"/>
      <c r="AQ2452" s="142"/>
      <c r="AR2452" s="143"/>
      <c r="AS2452" s="346"/>
      <c r="AT2452" s="346"/>
      <c r="AU2452" s="346"/>
      <c r="AV2452" s="346"/>
      <c r="AW2452" s="346"/>
      <c r="AX2452" s="188"/>
      <c r="AY2452" s="151"/>
      <c r="AZ2452" s="151"/>
      <c r="BA2452" s="151"/>
      <c r="BB2452" s="189"/>
    </row>
    <row r="2453" spans="1:54" s="59" customFormat="1" ht="14.25" customHeight="1" x14ac:dyDescent="0.55000000000000004">
      <c r="C2453" s="122" t="s">
        <v>7088</v>
      </c>
      <c r="D2453" s="122"/>
      <c r="E2453" s="122"/>
      <c r="F2453" s="122"/>
      <c r="G2453" s="122"/>
      <c r="H2453" s="122"/>
      <c r="I2453" s="122"/>
      <c r="J2453" s="122"/>
      <c r="K2453" s="122"/>
      <c r="L2453" s="122"/>
      <c r="M2453" s="122"/>
      <c r="N2453" s="122"/>
      <c r="O2453" s="122"/>
      <c r="P2453" s="122"/>
      <c r="Q2453" s="140" t="str">
        <f>VLOOKUP(C2453,[1]D3_8!$B$5:$I$470,6,FALSE)&amp;""</f>
        <v/>
      </c>
      <c r="R2453" s="141"/>
      <c r="S2453" s="138" t="s">
        <v>6927</v>
      </c>
      <c r="T2453" s="138"/>
      <c r="U2453" s="138"/>
      <c r="V2453" s="138"/>
      <c r="W2453" s="138"/>
      <c r="X2453" s="289" t="str">
        <f>VLOOKUP(C2453,[1]D3_8!$B$5:$I$470,8,FALSE)&amp;""</f>
        <v/>
      </c>
      <c r="Y2453" s="146"/>
      <c r="Z2453" s="146"/>
      <c r="AA2453" s="146"/>
      <c r="AB2453" s="141" t="s">
        <v>6190</v>
      </c>
      <c r="AC2453" s="122" t="s">
        <v>7089</v>
      </c>
      <c r="AD2453" s="122"/>
      <c r="AE2453" s="122"/>
      <c r="AF2453" s="122"/>
      <c r="AG2453" s="122"/>
      <c r="AH2453" s="122"/>
      <c r="AI2453" s="122"/>
      <c r="AJ2453" s="122"/>
      <c r="AK2453" s="122"/>
      <c r="AL2453" s="122"/>
      <c r="AM2453" s="122"/>
      <c r="AN2453" s="122"/>
      <c r="AO2453" s="122"/>
      <c r="AP2453" s="122"/>
      <c r="AQ2453" s="140" t="str">
        <f>VLOOKUP(AC2453,[1]D3_8!$B$5:$I$470,6,FALSE)&amp;""</f>
        <v/>
      </c>
      <c r="AR2453" s="141"/>
      <c r="AS2453" s="138" t="s">
        <v>6927</v>
      </c>
      <c r="AT2453" s="138"/>
      <c r="AU2453" s="138"/>
      <c r="AV2453" s="138"/>
      <c r="AW2453" s="138"/>
      <c r="AX2453" s="289" t="str">
        <f>VLOOKUP(AC2453,[1]D3_8!$B$5:$I$470,8,FALSE)&amp;""</f>
        <v/>
      </c>
      <c r="AY2453" s="146"/>
      <c r="AZ2453" s="146"/>
      <c r="BA2453" s="146"/>
      <c r="BB2453" s="141" t="s">
        <v>6190</v>
      </c>
    </row>
    <row r="2454" spans="1:54" s="59" customFormat="1" ht="14.25" customHeight="1" x14ac:dyDescent="0.55000000000000004">
      <c r="C2454" s="122"/>
      <c r="D2454" s="122"/>
      <c r="E2454" s="122"/>
      <c r="F2454" s="122"/>
      <c r="G2454" s="122"/>
      <c r="H2454" s="122"/>
      <c r="I2454" s="122"/>
      <c r="J2454" s="122"/>
      <c r="K2454" s="122"/>
      <c r="L2454" s="122"/>
      <c r="M2454" s="122"/>
      <c r="N2454" s="122"/>
      <c r="O2454" s="122"/>
      <c r="P2454" s="122"/>
      <c r="Q2454" s="142"/>
      <c r="R2454" s="143"/>
      <c r="S2454" s="138"/>
      <c r="T2454" s="138"/>
      <c r="U2454" s="138"/>
      <c r="V2454" s="138"/>
      <c r="W2454" s="138"/>
      <c r="X2454" s="145"/>
      <c r="Y2454" s="146"/>
      <c r="Z2454" s="146"/>
      <c r="AA2454" s="146"/>
      <c r="AB2454" s="143"/>
      <c r="AC2454" s="122"/>
      <c r="AD2454" s="122"/>
      <c r="AE2454" s="122"/>
      <c r="AF2454" s="122"/>
      <c r="AG2454" s="122"/>
      <c r="AH2454" s="122"/>
      <c r="AI2454" s="122"/>
      <c r="AJ2454" s="122"/>
      <c r="AK2454" s="122"/>
      <c r="AL2454" s="122"/>
      <c r="AM2454" s="122"/>
      <c r="AN2454" s="122"/>
      <c r="AO2454" s="122"/>
      <c r="AP2454" s="122"/>
      <c r="AQ2454" s="142"/>
      <c r="AR2454" s="143"/>
      <c r="AS2454" s="138"/>
      <c r="AT2454" s="138"/>
      <c r="AU2454" s="138"/>
      <c r="AV2454" s="138"/>
      <c r="AW2454" s="138"/>
      <c r="AX2454" s="145"/>
      <c r="AY2454" s="146"/>
      <c r="AZ2454" s="146"/>
      <c r="BA2454" s="146"/>
      <c r="BB2454" s="143"/>
    </row>
    <row r="2455" spans="1:54" s="59" customFormat="1" ht="14.25" customHeight="1" x14ac:dyDescent="0.55000000000000004">
      <c r="C2455" s="122" t="s">
        <v>6213</v>
      </c>
      <c r="D2455" s="122"/>
      <c r="E2455" s="122"/>
      <c r="F2455" s="122"/>
      <c r="G2455" s="122"/>
      <c r="H2455" s="122"/>
      <c r="I2455" s="122"/>
      <c r="J2455" s="122"/>
      <c r="K2455" s="122"/>
      <c r="L2455" s="122"/>
      <c r="M2455" s="122"/>
      <c r="N2455" s="122"/>
      <c r="O2455" s="122"/>
      <c r="P2455" s="122"/>
      <c r="Q2455" s="140" t="str">
        <f>VLOOKUP(C2455,[1]D3_8!$B$5:$I$470,6,FALSE)&amp;""</f>
        <v/>
      </c>
      <c r="R2455" s="141"/>
      <c r="S2455" s="138" t="s">
        <v>6927</v>
      </c>
      <c r="T2455" s="138"/>
      <c r="U2455" s="138"/>
      <c r="V2455" s="138"/>
      <c r="W2455" s="138"/>
      <c r="X2455" s="289" t="str">
        <f>VLOOKUP(C2455,[1]D3_8!$B$5:$I$470,8,FALSE)&amp;""</f>
        <v/>
      </c>
      <c r="Y2455" s="146"/>
      <c r="Z2455" s="146"/>
      <c r="AA2455" s="146"/>
      <c r="AB2455" s="141" t="s">
        <v>6190</v>
      </c>
      <c r="AC2455" s="122" t="s">
        <v>7090</v>
      </c>
      <c r="AD2455" s="122"/>
      <c r="AE2455" s="122"/>
      <c r="AF2455" s="122"/>
      <c r="AG2455" s="122"/>
      <c r="AH2455" s="122"/>
      <c r="AI2455" s="122"/>
      <c r="AJ2455" s="122"/>
      <c r="AK2455" s="122"/>
      <c r="AL2455" s="122"/>
      <c r="AM2455" s="122"/>
      <c r="AN2455" s="122"/>
      <c r="AO2455" s="122"/>
      <c r="AP2455" s="122"/>
      <c r="AQ2455" s="140" t="str">
        <f>VLOOKUP(AC2455,[1]D3_8!$B$5:$I$470,6,FALSE)&amp;""</f>
        <v/>
      </c>
      <c r="AR2455" s="141"/>
      <c r="AS2455" s="263"/>
      <c r="AT2455" s="263"/>
      <c r="AU2455" s="263"/>
      <c r="AV2455" s="263"/>
      <c r="AW2455" s="263"/>
      <c r="AX2455" s="156"/>
      <c r="AY2455" s="157"/>
      <c r="AZ2455" s="157"/>
      <c r="BA2455" s="157"/>
      <c r="BB2455" s="141"/>
    </row>
    <row r="2456" spans="1:54" s="59" customFormat="1" ht="14.25" customHeight="1" x14ac:dyDescent="0.55000000000000004">
      <c r="C2456" s="122"/>
      <c r="D2456" s="122"/>
      <c r="E2456" s="122"/>
      <c r="F2456" s="122"/>
      <c r="G2456" s="122"/>
      <c r="H2456" s="122"/>
      <c r="I2456" s="122"/>
      <c r="J2456" s="122"/>
      <c r="K2456" s="122"/>
      <c r="L2456" s="122"/>
      <c r="M2456" s="122"/>
      <c r="N2456" s="122"/>
      <c r="O2456" s="122"/>
      <c r="P2456" s="122"/>
      <c r="Q2456" s="142"/>
      <c r="R2456" s="143"/>
      <c r="S2456" s="138"/>
      <c r="T2456" s="138"/>
      <c r="U2456" s="138"/>
      <c r="V2456" s="138"/>
      <c r="W2456" s="138"/>
      <c r="X2456" s="145"/>
      <c r="Y2456" s="146"/>
      <c r="Z2456" s="146"/>
      <c r="AA2456" s="146"/>
      <c r="AB2456" s="143"/>
      <c r="AC2456" s="122"/>
      <c r="AD2456" s="122"/>
      <c r="AE2456" s="122"/>
      <c r="AF2456" s="122"/>
      <c r="AG2456" s="122"/>
      <c r="AH2456" s="122"/>
      <c r="AI2456" s="122"/>
      <c r="AJ2456" s="122"/>
      <c r="AK2456" s="122"/>
      <c r="AL2456" s="122"/>
      <c r="AM2456" s="122"/>
      <c r="AN2456" s="122"/>
      <c r="AO2456" s="122"/>
      <c r="AP2456" s="122"/>
      <c r="AQ2456" s="142"/>
      <c r="AR2456" s="143"/>
      <c r="AS2456" s="346"/>
      <c r="AT2456" s="346"/>
      <c r="AU2456" s="346"/>
      <c r="AV2456" s="346"/>
      <c r="AW2456" s="346"/>
      <c r="AX2456" s="188"/>
      <c r="AY2456" s="151"/>
      <c r="AZ2456" s="151"/>
      <c r="BA2456" s="151"/>
      <c r="BB2456" s="189"/>
    </row>
    <row r="2457" spans="1:54" s="59" customFormat="1" ht="14.25" customHeight="1" x14ac:dyDescent="0.55000000000000004">
      <c r="C2457" s="122" t="s">
        <v>7091</v>
      </c>
      <c r="D2457" s="122"/>
      <c r="E2457" s="122"/>
      <c r="F2457" s="122"/>
      <c r="G2457" s="122"/>
      <c r="H2457" s="122"/>
      <c r="I2457" s="122"/>
      <c r="J2457" s="122"/>
      <c r="K2457" s="122"/>
      <c r="L2457" s="122"/>
      <c r="M2457" s="122"/>
      <c r="N2457" s="122"/>
      <c r="O2457" s="122"/>
      <c r="P2457" s="122"/>
      <c r="Q2457" s="140" t="str">
        <f>VLOOKUP(C2457,[1]D3_8!$B$5:$I$470,6,FALSE)&amp;""</f>
        <v/>
      </c>
      <c r="R2457" s="141"/>
      <c r="S2457" s="263"/>
      <c r="T2457" s="263"/>
      <c r="U2457" s="263"/>
      <c r="V2457" s="263"/>
      <c r="W2457" s="263"/>
      <c r="X2457" s="156"/>
      <c r="Y2457" s="157"/>
      <c r="Z2457" s="157"/>
      <c r="AA2457" s="157"/>
      <c r="AB2457" s="141"/>
      <c r="AC2457" s="122" t="s">
        <v>7092</v>
      </c>
      <c r="AD2457" s="122"/>
      <c r="AE2457" s="122"/>
      <c r="AF2457" s="122"/>
      <c r="AG2457" s="122"/>
      <c r="AH2457" s="122"/>
      <c r="AI2457" s="122"/>
      <c r="AJ2457" s="122"/>
      <c r="AK2457" s="122"/>
      <c r="AL2457" s="122"/>
      <c r="AM2457" s="122"/>
      <c r="AN2457" s="122"/>
      <c r="AO2457" s="122"/>
      <c r="AP2457" s="122"/>
      <c r="AQ2457" s="140" t="str">
        <f>VLOOKUP(AC2457,[1]D3_8!$B$5:$I$470,6,FALSE)&amp;""</f>
        <v/>
      </c>
      <c r="AR2457" s="141"/>
      <c r="AS2457" s="138" t="s">
        <v>6927</v>
      </c>
      <c r="AT2457" s="138"/>
      <c r="AU2457" s="138"/>
      <c r="AV2457" s="138"/>
      <c r="AW2457" s="138"/>
      <c r="AX2457" s="289" t="str">
        <f>VLOOKUP(AC2457,[1]D3_8!$B$5:$I$470,8,FALSE)&amp;""</f>
        <v/>
      </c>
      <c r="AY2457" s="146"/>
      <c r="AZ2457" s="146"/>
      <c r="BA2457" s="146"/>
      <c r="BB2457" s="141" t="s">
        <v>6190</v>
      </c>
    </row>
    <row r="2458" spans="1:54" s="59" customFormat="1" ht="14.25" customHeight="1" x14ac:dyDescent="0.55000000000000004">
      <c r="C2458" s="122"/>
      <c r="D2458" s="122"/>
      <c r="E2458" s="122"/>
      <c r="F2458" s="122"/>
      <c r="G2458" s="122"/>
      <c r="H2458" s="122"/>
      <c r="I2458" s="122"/>
      <c r="J2458" s="122"/>
      <c r="K2458" s="122"/>
      <c r="L2458" s="122"/>
      <c r="M2458" s="122"/>
      <c r="N2458" s="122"/>
      <c r="O2458" s="122"/>
      <c r="P2458" s="122"/>
      <c r="Q2458" s="142"/>
      <c r="R2458" s="143"/>
      <c r="S2458" s="346"/>
      <c r="T2458" s="346"/>
      <c r="U2458" s="346"/>
      <c r="V2458" s="346"/>
      <c r="W2458" s="346"/>
      <c r="X2458" s="188"/>
      <c r="Y2458" s="151"/>
      <c r="Z2458" s="151"/>
      <c r="AA2458" s="151"/>
      <c r="AB2458" s="189"/>
      <c r="AC2458" s="122"/>
      <c r="AD2458" s="122"/>
      <c r="AE2458" s="122"/>
      <c r="AF2458" s="122"/>
      <c r="AG2458" s="122"/>
      <c r="AH2458" s="122"/>
      <c r="AI2458" s="122"/>
      <c r="AJ2458" s="122"/>
      <c r="AK2458" s="122"/>
      <c r="AL2458" s="122"/>
      <c r="AM2458" s="122"/>
      <c r="AN2458" s="122"/>
      <c r="AO2458" s="122"/>
      <c r="AP2458" s="122"/>
      <c r="AQ2458" s="142"/>
      <c r="AR2458" s="143"/>
      <c r="AS2458" s="138"/>
      <c r="AT2458" s="138"/>
      <c r="AU2458" s="138"/>
      <c r="AV2458" s="138"/>
      <c r="AW2458" s="138"/>
      <c r="AX2458" s="145"/>
      <c r="AY2458" s="146"/>
      <c r="AZ2458" s="146"/>
      <c r="BA2458" s="146"/>
      <c r="BB2458" s="143"/>
    </row>
    <row r="2459" spans="1:54" s="59" customFormat="1" ht="14.25" customHeight="1" x14ac:dyDescent="0.55000000000000004">
      <c r="C2459" s="122" t="s">
        <v>7093</v>
      </c>
      <c r="D2459" s="122"/>
      <c r="E2459" s="122"/>
      <c r="F2459" s="122"/>
      <c r="G2459" s="122"/>
      <c r="H2459" s="122"/>
      <c r="I2459" s="122"/>
      <c r="J2459" s="122"/>
      <c r="K2459" s="122"/>
      <c r="L2459" s="122"/>
      <c r="M2459" s="122"/>
      <c r="N2459" s="122"/>
      <c r="O2459" s="122"/>
      <c r="P2459" s="122"/>
      <c r="Q2459" s="140" t="str">
        <f>VLOOKUP(C2459,[1]D3_8!$B$5:$I$470,6,FALSE)&amp;""</f>
        <v/>
      </c>
      <c r="R2459" s="141"/>
      <c r="S2459" s="72"/>
      <c r="W2459" s="76"/>
      <c r="X2459" s="72"/>
      <c r="AB2459" s="76"/>
      <c r="AC2459" s="122" t="s">
        <v>7094</v>
      </c>
      <c r="AD2459" s="122"/>
      <c r="AE2459" s="122"/>
      <c r="AF2459" s="122"/>
      <c r="AG2459" s="122"/>
      <c r="AH2459" s="122"/>
      <c r="AI2459" s="122"/>
      <c r="AJ2459" s="122"/>
      <c r="AK2459" s="122"/>
      <c r="AL2459" s="122"/>
      <c r="AM2459" s="122"/>
      <c r="AN2459" s="122"/>
      <c r="AO2459" s="122"/>
      <c r="AP2459" s="122"/>
      <c r="AQ2459" s="140" t="str">
        <f>VLOOKUP(AC2459,[1]D3_8!$B$5:$I$470,6,FALSE)&amp;""</f>
        <v/>
      </c>
      <c r="AR2459" s="141"/>
      <c r="AS2459" s="263"/>
      <c r="AT2459" s="263"/>
      <c r="AU2459" s="263"/>
      <c r="AV2459" s="263"/>
      <c r="AW2459" s="263"/>
      <c r="AX2459" s="156"/>
      <c r="AY2459" s="157"/>
      <c r="AZ2459" s="157"/>
      <c r="BA2459" s="157"/>
      <c r="BB2459" s="141"/>
    </row>
    <row r="2460" spans="1:54" s="59" customFormat="1" ht="14.25" customHeight="1" x14ac:dyDescent="0.55000000000000004">
      <c r="C2460" s="122"/>
      <c r="D2460" s="122"/>
      <c r="E2460" s="122"/>
      <c r="F2460" s="122"/>
      <c r="G2460" s="122"/>
      <c r="H2460" s="122"/>
      <c r="I2460" s="122"/>
      <c r="J2460" s="122"/>
      <c r="K2460" s="122"/>
      <c r="L2460" s="122"/>
      <c r="M2460" s="122"/>
      <c r="N2460" s="122"/>
      <c r="O2460" s="122"/>
      <c r="P2460" s="122"/>
      <c r="Q2460" s="142"/>
      <c r="R2460" s="143"/>
      <c r="S2460" s="65"/>
      <c r="T2460" s="66"/>
      <c r="U2460" s="66"/>
      <c r="V2460" s="66"/>
      <c r="W2460" s="67"/>
      <c r="X2460" s="65"/>
      <c r="Y2460" s="66"/>
      <c r="Z2460" s="66"/>
      <c r="AA2460" s="66"/>
      <c r="AB2460" s="67"/>
      <c r="AC2460" s="122"/>
      <c r="AD2460" s="122"/>
      <c r="AE2460" s="122"/>
      <c r="AF2460" s="122"/>
      <c r="AG2460" s="122"/>
      <c r="AH2460" s="122"/>
      <c r="AI2460" s="122"/>
      <c r="AJ2460" s="122"/>
      <c r="AK2460" s="122"/>
      <c r="AL2460" s="122"/>
      <c r="AM2460" s="122"/>
      <c r="AN2460" s="122"/>
      <c r="AO2460" s="122"/>
      <c r="AP2460" s="122"/>
      <c r="AQ2460" s="142"/>
      <c r="AR2460" s="143"/>
      <c r="AS2460" s="265"/>
      <c r="AT2460" s="265"/>
      <c r="AU2460" s="265"/>
      <c r="AV2460" s="265"/>
      <c r="AW2460" s="265"/>
      <c r="AX2460" s="142"/>
      <c r="AY2460" s="150"/>
      <c r="AZ2460" s="150"/>
      <c r="BA2460" s="150"/>
      <c r="BB2460" s="143"/>
    </row>
    <row r="2461" spans="1:54" ht="14.25" customHeight="1" x14ac:dyDescent="0.55000000000000004">
      <c r="A2461" s="59"/>
      <c r="AJ2461" s="59"/>
      <c r="AL2461" s="68"/>
    </row>
    <row r="2462" spans="1:54" ht="14.25" customHeight="1" x14ac:dyDescent="0.55000000000000004">
      <c r="A2462" s="59"/>
      <c r="B2462" s="59" t="s">
        <v>7095</v>
      </c>
      <c r="AJ2462" s="59"/>
      <c r="AL2462" s="68"/>
    </row>
    <row r="2463" spans="1:54" ht="14.25" customHeight="1" x14ac:dyDescent="0.55000000000000004">
      <c r="A2463" s="59"/>
      <c r="C2463" s="138" t="s">
        <v>39</v>
      </c>
      <c r="D2463" s="138"/>
      <c r="E2463" s="138"/>
      <c r="F2463" s="138"/>
      <c r="G2463" s="138"/>
      <c r="H2463" s="138"/>
      <c r="I2463" s="138"/>
      <c r="J2463" s="138"/>
      <c r="K2463" s="138"/>
      <c r="L2463" s="138"/>
      <c r="M2463" s="138"/>
      <c r="N2463" s="138"/>
      <c r="O2463" s="138"/>
      <c r="P2463" s="138"/>
      <c r="Q2463" s="156" t="s">
        <v>40</v>
      </c>
      <c r="R2463" s="141"/>
      <c r="S2463" s="201" t="s">
        <v>6942</v>
      </c>
      <c r="T2463" s="202"/>
      <c r="U2463" s="202"/>
      <c r="V2463" s="202"/>
      <c r="W2463" s="202"/>
      <c r="X2463" s="202"/>
      <c r="Y2463" s="202"/>
      <c r="Z2463" s="202"/>
      <c r="AA2463" s="202"/>
      <c r="AB2463" s="203"/>
      <c r="AC2463" s="138" t="s">
        <v>39</v>
      </c>
      <c r="AD2463" s="138"/>
      <c r="AE2463" s="138"/>
      <c r="AF2463" s="138"/>
      <c r="AG2463" s="138"/>
      <c r="AH2463" s="138"/>
      <c r="AI2463" s="138"/>
      <c r="AJ2463" s="138"/>
      <c r="AK2463" s="138"/>
      <c r="AL2463" s="138"/>
      <c r="AM2463" s="138"/>
      <c r="AN2463" s="138"/>
      <c r="AO2463" s="138"/>
      <c r="AP2463" s="138"/>
      <c r="AQ2463" s="156" t="s">
        <v>40</v>
      </c>
      <c r="AR2463" s="141"/>
      <c r="AS2463" s="201" t="s">
        <v>6942</v>
      </c>
      <c r="AT2463" s="202"/>
      <c r="AU2463" s="202"/>
      <c r="AV2463" s="202"/>
      <c r="AW2463" s="202"/>
      <c r="AX2463" s="202"/>
      <c r="AY2463" s="202"/>
      <c r="AZ2463" s="202"/>
      <c r="BA2463" s="202"/>
      <c r="BB2463" s="203"/>
    </row>
    <row r="2464" spans="1:54" ht="14.25" customHeight="1" x14ac:dyDescent="0.55000000000000004">
      <c r="A2464" s="59"/>
      <c r="C2464" s="138"/>
      <c r="D2464" s="138"/>
      <c r="E2464" s="138"/>
      <c r="F2464" s="138"/>
      <c r="G2464" s="138"/>
      <c r="H2464" s="138"/>
      <c r="I2464" s="138"/>
      <c r="J2464" s="138"/>
      <c r="K2464" s="138"/>
      <c r="L2464" s="138"/>
      <c r="M2464" s="138"/>
      <c r="N2464" s="138"/>
      <c r="O2464" s="138"/>
      <c r="P2464" s="138"/>
      <c r="Q2464" s="142"/>
      <c r="R2464" s="143"/>
      <c r="S2464" s="343" t="s">
        <v>6928</v>
      </c>
      <c r="T2464" s="344"/>
      <c r="U2464" s="344"/>
      <c r="V2464" s="344"/>
      <c r="W2464" s="345"/>
      <c r="X2464" s="204"/>
      <c r="Y2464" s="205"/>
      <c r="Z2464" s="205"/>
      <c r="AA2464" s="205"/>
      <c r="AB2464" s="206"/>
      <c r="AC2464" s="138"/>
      <c r="AD2464" s="138"/>
      <c r="AE2464" s="138"/>
      <c r="AF2464" s="138"/>
      <c r="AG2464" s="138"/>
      <c r="AH2464" s="138"/>
      <c r="AI2464" s="138"/>
      <c r="AJ2464" s="138"/>
      <c r="AK2464" s="138"/>
      <c r="AL2464" s="138"/>
      <c r="AM2464" s="138"/>
      <c r="AN2464" s="138"/>
      <c r="AO2464" s="138"/>
      <c r="AP2464" s="138"/>
      <c r="AQ2464" s="142"/>
      <c r="AR2464" s="143"/>
      <c r="AS2464" s="343" t="s">
        <v>6928</v>
      </c>
      <c r="AT2464" s="344"/>
      <c r="AU2464" s="344"/>
      <c r="AV2464" s="344"/>
      <c r="AW2464" s="345"/>
      <c r="AX2464" s="204"/>
      <c r="AY2464" s="205"/>
      <c r="AZ2464" s="205"/>
      <c r="BA2464" s="205"/>
      <c r="BB2464" s="206"/>
    </row>
    <row r="2465" spans="1:54" ht="14.25" customHeight="1" x14ac:dyDescent="0.55000000000000004">
      <c r="A2465" s="59"/>
      <c r="C2465" s="122" t="s">
        <v>7096</v>
      </c>
      <c r="D2465" s="122"/>
      <c r="E2465" s="122"/>
      <c r="F2465" s="122"/>
      <c r="G2465" s="122"/>
      <c r="H2465" s="122"/>
      <c r="I2465" s="122"/>
      <c r="J2465" s="122"/>
      <c r="K2465" s="122"/>
      <c r="L2465" s="122"/>
      <c r="M2465" s="122"/>
      <c r="N2465" s="122"/>
      <c r="O2465" s="122"/>
      <c r="P2465" s="122"/>
      <c r="Q2465" s="140" t="str">
        <f>VLOOKUP(C2465,[1]D3_8!$B$5:$I$470,6,FALSE)&amp;""</f>
        <v/>
      </c>
      <c r="R2465" s="141"/>
      <c r="S2465" s="62"/>
      <c r="T2465" s="63"/>
      <c r="U2465" s="63"/>
      <c r="V2465" s="63"/>
      <c r="W2465" s="64"/>
      <c r="X2465" s="62"/>
      <c r="Y2465" s="63"/>
      <c r="Z2465" s="63"/>
      <c r="AA2465" s="63"/>
      <c r="AB2465" s="64"/>
      <c r="AC2465" s="122" t="s">
        <v>7097</v>
      </c>
      <c r="AD2465" s="122"/>
      <c r="AE2465" s="122"/>
      <c r="AF2465" s="122"/>
      <c r="AG2465" s="122"/>
      <c r="AH2465" s="122"/>
      <c r="AI2465" s="122"/>
      <c r="AJ2465" s="122"/>
      <c r="AK2465" s="122"/>
      <c r="AL2465" s="122"/>
      <c r="AM2465" s="122"/>
      <c r="AN2465" s="122"/>
      <c r="AO2465" s="122"/>
      <c r="AP2465" s="122"/>
      <c r="AQ2465" s="140" t="str">
        <f>VLOOKUP(AC2465,[1]D3_8!$B$5:$I$470,6,FALSE)&amp;""</f>
        <v/>
      </c>
      <c r="AR2465" s="141"/>
      <c r="AS2465" s="138" t="s">
        <v>6927</v>
      </c>
      <c r="AT2465" s="138"/>
      <c r="AU2465" s="138"/>
      <c r="AV2465" s="138"/>
      <c r="AW2465" s="138"/>
      <c r="AX2465" s="289" t="str">
        <f>VLOOKUP(AC2465,[1]D3_8!$B$5:$I$470,8,FALSE)&amp;""</f>
        <v/>
      </c>
      <c r="AY2465" s="146"/>
      <c r="AZ2465" s="146"/>
      <c r="BA2465" s="146"/>
      <c r="BB2465" s="141" t="s">
        <v>6190</v>
      </c>
    </row>
    <row r="2466" spans="1:54" ht="14.25" customHeight="1" x14ac:dyDescent="0.55000000000000004">
      <c r="A2466" s="59"/>
      <c r="C2466" s="122"/>
      <c r="D2466" s="122"/>
      <c r="E2466" s="122"/>
      <c r="F2466" s="122"/>
      <c r="G2466" s="122"/>
      <c r="H2466" s="122"/>
      <c r="I2466" s="122"/>
      <c r="J2466" s="122"/>
      <c r="K2466" s="122"/>
      <c r="L2466" s="122"/>
      <c r="M2466" s="122"/>
      <c r="N2466" s="122"/>
      <c r="O2466" s="122"/>
      <c r="P2466" s="122"/>
      <c r="Q2466" s="142"/>
      <c r="R2466" s="143"/>
      <c r="S2466" s="72"/>
      <c r="W2466" s="76"/>
      <c r="X2466" s="72"/>
      <c r="AB2466" s="76"/>
      <c r="AC2466" s="122"/>
      <c r="AD2466" s="122"/>
      <c r="AE2466" s="122"/>
      <c r="AF2466" s="122"/>
      <c r="AG2466" s="122"/>
      <c r="AH2466" s="122"/>
      <c r="AI2466" s="122"/>
      <c r="AJ2466" s="122"/>
      <c r="AK2466" s="122"/>
      <c r="AL2466" s="122"/>
      <c r="AM2466" s="122"/>
      <c r="AN2466" s="122"/>
      <c r="AO2466" s="122"/>
      <c r="AP2466" s="122"/>
      <c r="AQ2466" s="142"/>
      <c r="AR2466" s="143"/>
      <c r="AS2466" s="138"/>
      <c r="AT2466" s="138"/>
      <c r="AU2466" s="138"/>
      <c r="AV2466" s="138"/>
      <c r="AW2466" s="138"/>
      <c r="AX2466" s="145"/>
      <c r="AY2466" s="146"/>
      <c r="AZ2466" s="146"/>
      <c r="BA2466" s="146"/>
      <c r="BB2466" s="143"/>
    </row>
    <row r="2467" spans="1:54" ht="14.25" customHeight="1" x14ac:dyDescent="0.55000000000000004">
      <c r="A2467" s="59"/>
      <c r="C2467" s="122" t="s">
        <v>7098</v>
      </c>
      <c r="D2467" s="122"/>
      <c r="E2467" s="122"/>
      <c r="F2467" s="122"/>
      <c r="G2467" s="122"/>
      <c r="H2467" s="122"/>
      <c r="I2467" s="122"/>
      <c r="J2467" s="122"/>
      <c r="K2467" s="122"/>
      <c r="L2467" s="122"/>
      <c r="M2467" s="122"/>
      <c r="N2467" s="122"/>
      <c r="O2467" s="122"/>
      <c r="P2467" s="122"/>
      <c r="Q2467" s="140" t="str">
        <f>VLOOKUP(C2467,[1]D3_8!$B$5:$I$470,6,FALSE)&amp;""</f>
        <v/>
      </c>
      <c r="R2467" s="141"/>
      <c r="S2467" s="346"/>
      <c r="T2467" s="346"/>
      <c r="U2467" s="346"/>
      <c r="V2467" s="346"/>
      <c r="W2467" s="346"/>
      <c r="X2467" s="188"/>
      <c r="Y2467" s="151"/>
      <c r="Z2467" s="151"/>
      <c r="AA2467" s="151"/>
      <c r="AB2467" s="189"/>
      <c r="AC2467" s="122" t="s">
        <v>7099</v>
      </c>
      <c r="AD2467" s="122"/>
      <c r="AE2467" s="122"/>
      <c r="AF2467" s="122"/>
      <c r="AG2467" s="122"/>
      <c r="AH2467" s="122"/>
      <c r="AI2467" s="122"/>
      <c r="AJ2467" s="122"/>
      <c r="AK2467" s="122"/>
      <c r="AL2467" s="122"/>
      <c r="AM2467" s="122"/>
      <c r="AN2467" s="122"/>
      <c r="AO2467" s="122"/>
      <c r="AP2467" s="122"/>
      <c r="AQ2467" s="140" t="str">
        <f>VLOOKUP(AC2467,[1]D3_8!$B$5:$I$470,6,FALSE)&amp;""</f>
        <v/>
      </c>
      <c r="AR2467" s="141"/>
      <c r="AS2467" s="346"/>
      <c r="AT2467" s="346"/>
      <c r="AU2467" s="346"/>
      <c r="AV2467" s="346"/>
      <c r="AW2467" s="346"/>
      <c r="AX2467" s="188"/>
      <c r="AY2467" s="151"/>
      <c r="AZ2467" s="151"/>
      <c r="BA2467" s="151"/>
      <c r="BB2467" s="189"/>
    </row>
    <row r="2468" spans="1:54" ht="14.25" customHeight="1" x14ac:dyDescent="0.55000000000000004">
      <c r="A2468" s="59"/>
      <c r="C2468" s="122"/>
      <c r="D2468" s="122"/>
      <c r="E2468" s="122"/>
      <c r="F2468" s="122"/>
      <c r="G2468" s="122"/>
      <c r="H2468" s="122"/>
      <c r="I2468" s="122"/>
      <c r="J2468" s="122"/>
      <c r="K2468" s="122"/>
      <c r="L2468" s="122"/>
      <c r="M2468" s="122"/>
      <c r="N2468" s="122"/>
      <c r="O2468" s="122"/>
      <c r="P2468" s="122"/>
      <c r="Q2468" s="142"/>
      <c r="R2468" s="143"/>
      <c r="S2468" s="265"/>
      <c r="T2468" s="265"/>
      <c r="U2468" s="265"/>
      <c r="V2468" s="265"/>
      <c r="W2468" s="265"/>
      <c r="X2468" s="142"/>
      <c r="Y2468" s="150"/>
      <c r="Z2468" s="150"/>
      <c r="AA2468" s="150"/>
      <c r="AB2468" s="143"/>
      <c r="AC2468" s="122"/>
      <c r="AD2468" s="122"/>
      <c r="AE2468" s="122"/>
      <c r="AF2468" s="122"/>
      <c r="AG2468" s="122"/>
      <c r="AH2468" s="122"/>
      <c r="AI2468" s="122"/>
      <c r="AJ2468" s="122"/>
      <c r="AK2468" s="122"/>
      <c r="AL2468" s="122"/>
      <c r="AM2468" s="122"/>
      <c r="AN2468" s="122"/>
      <c r="AO2468" s="122"/>
      <c r="AP2468" s="122"/>
      <c r="AQ2468" s="142"/>
      <c r="AR2468" s="143"/>
      <c r="AS2468" s="265"/>
      <c r="AT2468" s="265"/>
      <c r="AU2468" s="265"/>
      <c r="AV2468" s="265"/>
      <c r="AW2468" s="265"/>
      <c r="AX2468" s="142"/>
      <c r="AY2468" s="150"/>
      <c r="AZ2468" s="150"/>
      <c r="BA2468" s="150"/>
      <c r="BB2468" s="143"/>
    </row>
    <row r="2469" spans="1:54" s="59" customFormat="1" ht="14.25" customHeight="1" x14ac:dyDescent="0.55000000000000004"/>
    <row r="2470" spans="1:54" s="59" customFormat="1" ht="14.25" customHeight="1" x14ac:dyDescent="0.55000000000000004">
      <c r="B2470" s="59" t="s">
        <v>7100</v>
      </c>
    </row>
    <row r="2471" spans="1:54" s="59" customFormat="1" ht="14.25" customHeight="1" x14ac:dyDescent="0.55000000000000004">
      <c r="C2471" s="138" t="s">
        <v>39</v>
      </c>
      <c r="D2471" s="138"/>
      <c r="E2471" s="138"/>
      <c r="F2471" s="138"/>
      <c r="G2471" s="138"/>
      <c r="H2471" s="138"/>
      <c r="I2471" s="138"/>
      <c r="J2471" s="138"/>
      <c r="K2471" s="138"/>
      <c r="L2471" s="138"/>
      <c r="M2471" s="138"/>
      <c r="N2471" s="138"/>
      <c r="O2471" s="138"/>
      <c r="P2471" s="138"/>
      <c r="Q2471" s="156" t="s">
        <v>40</v>
      </c>
      <c r="R2471" s="141"/>
      <c r="S2471" s="201" t="s">
        <v>6942</v>
      </c>
      <c r="T2471" s="202"/>
      <c r="U2471" s="202"/>
      <c r="V2471" s="202"/>
      <c r="W2471" s="202"/>
      <c r="X2471" s="202"/>
      <c r="Y2471" s="202"/>
      <c r="Z2471" s="202"/>
      <c r="AA2471" s="202"/>
      <c r="AB2471" s="203"/>
      <c r="AC2471" s="138" t="s">
        <v>39</v>
      </c>
      <c r="AD2471" s="138"/>
      <c r="AE2471" s="138"/>
      <c r="AF2471" s="138"/>
      <c r="AG2471" s="138"/>
      <c r="AH2471" s="138"/>
      <c r="AI2471" s="138"/>
      <c r="AJ2471" s="138"/>
      <c r="AK2471" s="138"/>
      <c r="AL2471" s="138"/>
      <c r="AM2471" s="138"/>
      <c r="AN2471" s="138"/>
      <c r="AO2471" s="138"/>
      <c r="AP2471" s="138"/>
      <c r="AQ2471" s="156" t="s">
        <v>40</v>
      </c>
      <c r="AR2471" s="141"/>
      <c r="AS2471" s="201" t="s">
        <v>6942</v>
      </c>
      <c r="AT2471" s="202"/>
      <c r="AU2471" s="202"/>
      <c r="AV2471" s="202"/>
      <c r="AW2471" s="202"/>
      <c r="AX2471" s="202"/>
      <c r="AY2471" s="202"/>
      <c r="AZ2471" s="202"/>
      <c r="BA2471" s="202"/>
      <c r="BB2471" s="203"/>
    </row>
    <row r="2472" spans="1:54" s="59" customFormat="1" ht="14.25" customHeight="1" x14ac:dyDescent="0.55000000000000004">
      <c r="C2472" s="138"/>
      <c r="D2472" s="138"/>
      <c r="E2472" s="138"/>
      <c r="F2472" s="138"/>
      <c r="G2472" s="138"/>
      <c r="H2472" s="138"/>
      <c r="I2472" s="138"/>
      <c r="J2472" s="138"/>
      <c r="K2472" s="138"/>
      <c r="L2472" s="138"/>
      <c r="M2472" s="138"/>
      <c r="N2472" s="138"/>
      <c r="O2472" s="138"/>
      <c r="P2472" s="138"/>
      <c r="Q2472" s="142"/>
      <c r="R2472" s="143"/>
      <c r="S2472" s="343" t="s">
        <v>6928</v>
      </c>
      <c r="T2472" s="344"/>
      <c r="U2472" s="344"/>
      <c r="V2472" s="344"/>
      <c r="W2472" s="345"/>
      <c r="X2472" s="204"/>
      <c r="Y2472" s="205"/>
      <c r="Z2472" s="205"/>
      <c r="AA2472" s="205"/>
      <c r="AB2472" s="206"/>
      <c r="AC2472" s="138"/>
      <c r="AD2472" s="138"/>
      <c r="AE2472" s="138"/>
      <c r="AF2472" s="138"/>
      <c r="AG2472" s="138"/>
      <c r="AH2472" s="138"/>
      <c r="AI2472" s="138"/>
      <c r="AJ2472" s="138"/>
      <c r="AK2472" s="138"/>
      <c r="AL2472" s="138"/>
      <c r="AM2472" s="138"/>
      <c r="AN2472" s="138"/>
      <c r="AO2472" s="138"/>
      <c r="AP2472" s="138"/>
      <c r="AQ2472" s="142"/>
      <c r="AR2472" s="143"/>
      <c r="AS2472" s="343" t="s">
        <v>6928</v>
      </c>
      <c r="AT2472" s="344"/>
      <c r="AU2472" s="344"/>
      <c r="AV2472" s="344"/>
      <c r="AW2472" s="345"/>
      <c r="AX2472" s="204"/>
      <c r="AY2472" s="205"/>
      <c r="AZ2472" s="205"/>
      <c r="BA2472" s="205"/>
      <c r="BB2472" s="206"/>
    </row>
    <row r="2473" spans="1:54" s="59" customFormat="1" ht="14.25" customHeight="1" x14ac:dyDescent="0.55000000000000004">
      <c r="C2473" s="122" t="s">
        <v>7101</v>
      </c>
      <c r="D2473" s="122"/>
      <c r="E2473" s="122"/>
      <c r="F2473" s="122"/>
      <c r="G2473" s="122"/>
      <c r="H2473" s="122"/>
      <c r="I2473" s="122"/>
      <c r="J2473" s="122"/>
      <c r="K2473" s="122"/>
      <c r="L2473" s="122"/>
      <c r="M2473" s="122"/>
      <c r="N2473" s="122"/>
      <c r="O2473" s="122"/>
      <c r="P2473" s="122"/>
      <c r="Q2473" s="140" t="str">
        <f>VLOOKUP(C2473,[1]D3_8!$B$5:$I$470,6,FALSE)&amp;""</f>
        <v/>
      </c>
      <c r="R2473" s="141"/>
      <c r="S2473" s="62"/>
      <c r="T2473" s="63"/>
      <c r="U2473" s="63"/>
      <c r="V2473" s="63"/>
      <c r="W2473" s="64"/>
      <c r="X2473" s="62"/>
      <c r="Y2473" s="63"/>
      <c r="Z2473" s="63"/>
      <c r="AA2473" s="63"/>
      <c r="AB2473" s="64"/>
      <c r="AC2473" s="122" t="s">
        <v>7102</v>
      </c>
      <c r="AD2473" s="122"/>
      <c r="AE2473" s="122"/>
      <c r="AF2473" s="122"/>
      <c r="AG2473" s="122"/>
      <c r="AH2473" s="122"/>
      <c r="AI2473" s="122"/>
      <c r="AJ2473" s="122"/>
      <c r="AK2473" s="122"/>
      <c r="AL2473" s="122"/>
      <c r="AM2473" s="122"/>
      <c r="AN2473" s="122"/>
      <c r="AO2473" s="122"/>
      <c r="AP2473" s="122"/>
      <c r="AQ2473" s="140" t="str">
        <f>VLOOKUP(AC2473,[1]D3_8!$B$5:$I$470,6,FALSE)&amp;""</f>
        <v/>
      </c>
      <c r="AR2473" s="141"/>
      <c r="AS2473" s="263"/>
      <c r="AT2473" s="263"/>
      <c r="AU2473" s="263"/>
      <c r="AV2473" s="263"/>
      <c r="AW2473" s="263"/>
      <c r="AX2473" s="156"/>
      <c r="AY2473" s="157"/>
      <c r="AZ2473" s="157"/>
      <c r="BA2473" s="157"/>
      <c r="BB2473" s="141"/>
    </row>
    <row r="2474" spans="1:54" s="59" customFormat="1" ht="14.25" customHeight="1" x14ac:dyDescent="0.55000000000000004">
      <c r="C2474" s="122"/>
      <c r="D2474" s="122"/>
      <c r="E2474" s="122"/>
      <c r="F2474" s="122"/>
      <c r="G2474" s="122"/>
      <c r="H2474" s="122"/>
      <c r="I2474" s="122"/>
      <c r="J2474" s="122"/>
      <c r="K2474" s="122"/>
      <c r="L2474" s="122"/>
      <c r="M2474" s="122"/>
      <c r="N2474" s="122"/>
      <c r="O2474" s="122"/>
      <c r="P2474" s="122"/>
      <c r="Q2474" s="142"/>
      <c r="R2474" s="143"/>
      <c r="S2474" s="72"/>
      <c r="W2474" s="76"/>
      <c r="X2474" s="72"/>
      <c r="AB2474" s="76"/>
      <c r="AC2474" s="122"/>
      <c r="AD2474" s="122"/>
      <c r="AE2474" s="122"/>
      <c r="AF2474" s="122"/>
      <c r="AG2474" s="122"/>
      <c r="AH2474" s="122"/>
      <c r="AI2474" s="122"/>
      <c r="AJ2474" s="122"/>
      <c r="AK2474" s="122"/>
      <c r="AL2474" s="122"/>
      <c r="AM2474" s="122"/>
      <c r="AN2474" s="122"/>
      <c r="AO2474" s="122"/>
      <c r="AP2474" s="122"/>
      <c r="AQ2474" s="142"/>
      <c r="AR2474" s="143"/>
      <c r="AS2474" s="346"/>
      <c r="AT2474" s="346"/>
      <c r="AU2474" s="346"/>
      <c r="AV2474" s="346"/>
      <c r="AW2474" s="346"/>
      <c r="AX2474" s="188"/>
      <c r="AY2474" s="151"/>
      <c r="AZ2474" s="151"/>
      <c r="BA2474" s="151"/>
      <c r="BB2474" s="189"/>
    </row>
    <row r="2475" spans="1:54" s="59" customFormat="1" ht="14.25" customHeight="1" x14ac:dyDescent="0.55000000000000004">
      <c r="C2475" s="122" t="s">
        <v>7103</v>
      </c>
      <c r="D2475" s="122"/>
      <c r="E2475" s="122"/>
      <c r="F2475" s="122"/>
      <c r="G2475" s="122"/>
      <c r="H2475" s="122"/>
      <c r="I2475" s="122"/>
      <c r="J2475" s="122"/>
      <c r="K2475" s="122"/>
      <c r="L2475" s="122"/>
      <c r="M2475" s="122"/>
      <c r="N2475" s="122"/>
      <c r="O2475" s="122"/>
      <c r="P2475" s="122"/>
      <c r="Q2475" s="140" t="str">
        <f>VLOOKUP(C2475,[1]D3_8!$B$5:$I$470,6,FALSE)&amp;""</f>
        <v/>
      </c>
      <c r="R2475" s="141"/>
      <c r="S2475" s="346"/>
      <c r="T2475" s="346"/>
      <c r="U2475" s="346"/>
      <c r="V2475" s="346"/>
      <c r="W2475" s="346"/>
      <c r="X2475" s="188"/>
      <c r="Y2475" s="151"/>
      <c r="Z2475" s="151"/>
      <c r="AA2475" s="151"/>
      <c r="AB2475" s="189"/>
      <c r="AC2475" s="122" t="s">
        <v>7104</v>
      </c>
      <c r="AD2475" s="122"/>
      <c r="AE2475" s="122"/>
      <c r="AF2475" s="122"/>
      <c r="AG2475" s="122"/>
      <c r="AH2475" s="122"/>
      <c r="AI2475" s="122"/>
      <c r="AJ2475" s="122"/>
      <c r="AK2475" s="122"/>
      <c r="AL2475" s="122"/>
      <c r="AM2475" s="122"/>
      <c r="AN2475" s="122"/>
      <c r="AO2475" s="122"/>
      <c r="AP2475" s="122"/>
      <c r="AQ2475" s="140" t="str">
        <f>VLOOKUP(AC2475,[1]D3_8!$B$5:$I$470,6,FALSE)&amp;""</f>
        <v/>
      </c>
      <c r="AR2475" s="141"/>
      <c r="AS2475" s="346"/>
      <c r="AT2475" s="346"/>
      <c r="AU2475" s="346"/>
      <c r="AV2475" s="346"/>
      <c r="AW2475" s="346"/>
      <c r="AX2475" s="188"/>
      <c r="AY2475" s="151"/>
      <c r="AZ2475" s="151"/>
      <c r="BA2475" s="151"/>
      <c r="BB2475" s="189"/>
    </row>
    <row r="2476" spans="1:54" s="59" customFormat="1" ht="14.25" customHeight="1" x14ac:dyDescent="0.55000000000000004">
      <c r="C2476" s="122"/>
      <c r="D2476" s="122"/>
      <c r="E2476" s="122"/>
      <c r="F2476" s="122"/>
      <c r="G2476" s="122"/>
      <c r="H2476" s="122"/>
      <c r="I2476" s="122"/>
      <c r="J2476" s="122"/>
      <c r="K2476" s="122"/>
      <c r="L2476" s="122"/>
      <c r="M2476" s="122"/>
      <c r="N2476" s="122"/>
      <c r="O2476" s="122"/>
      <c r="P2476" s="122"/>
      <c r="Q2476" s="142"/>
      <c r="R2476" s="143"/>
      <c r="S2476" s="346"/>
      <c r="T2476" s="346"/>
      <c r="U2476" s="346"/>
      <c r="V2476" s="346"/>
      <c r="W2476" s="346"/>
      <c r="X2476" s="188"/>
      <c r="Y2476" s="151"/>
      <c r="Z2476" s="151"/>
      <c r="AA2476" s="151"/>
      <c r="AB2476" s="189"/>
      <c r="AC2476" s="122"/>
      <c r="AD2476" s="122"/>
      <c r="AE2476" s="122"/>
      <c r="AF2476" s="122"/>
      <c r="AG2476" s="122"/>
      <c r="AH2476" s="122"/>
      <c r="AI2476" s="122"/>
      <c r="AJ2476" s="122"/>
      <c r="AK2476" s="122"/>
      <c r="AL2476" s="122"/>
      <c r="AM2476" s="122"/>
      <c r="AN2476" s="122"/>
      <c r="AO2476" s="122"/>
      <c r="AP2476" s="122"/>
      <c r="AQ2476" s="142"/>
      <c r="AR2476" s="143"/>
      <c r="AS2476" s="265"/>
      <c r="AT2476" s="265"/>
      <c r="AU2476" s="265"/>
      <c r="AV2476" s="265"/>
      <c r="AW2476" s="265"/>
      <c r="AX2476" s="142"/>
      <c r="AY2476" s="150"/>
      <c r="AZ2476" s="150"/>
      <c r="BA2476" s="150"/>
      <c r="BB2476" s="143"/>
    </row>
    <row r="2477" spans="1:54" s="59" customFormat="1" ht="14.25" customHeight="1" x14ac:dyDescent="0.55000000000000004">
      <c r="C2477" s="122" t="s">
        <v>6214</v>
      </c>
      <c r="D2477" s="122"/>
      <c r="E2477" s="122"/>
      <c r="F2477" s="122"/>
      <c r="G2477" s="122"/>
      <c r="H2477" s="122"/>
      <c r="I2477" s="122"/>
      <c r="J2477" s="122"/>
      <c r="K2477" s="122"/>
      <c r="L2477" s="122"/>
      <c r="M2477" s="122"/>
      <c r="N2477" s="122"/>
      <c r="O2477" s="122"/>
      <c r="P2477" s="122"/>
      <c r="Q2477" s="140" t="str">
        <f>VLOOKUP(C2477,[1]D3_8!$B$5:$I$470,6,FALSE)&amp;""</f>
        <v/>
      </c>
      <c r="R2477" s="141"/>
      <c r="S2477" s="346"/>
      <c r="T2477" s="346"/>
      <c r="U2477" s="346"/>
      <c r="V2477" s="346"/>
      <c r="W2477" s="346"/>
      <c r="X2477" s="188"/>
      <c r="Y2477" s="151"/>
      <c r="Z2477" s="151"/>
      <c r="AA2477" s="151"/>
      <c r="AB2477" s="189"/>
      <c r="AC2477" s="122" t="s">
        <v>7105</v>
      </c>
      <c r="AD2477" s="122"/>
      <c r="AE2477" s="122"/>
      <c r="AF2477" s="122"/>
      <c r="AG2477" s="122"/>
      <c r="AH2477" s="122"/>
      <c r="AI2477" s="122"/>
      <c r="AJ2477" s="122"/>
      <c r="AK2477" s="122"/>
      <c r="AL2477" s="122"/>
      <c r="AM2477" s="122"/>
      <c r="AN2477" s="122"/>
      <c r="AO2477" s="122"/>
      <c r="AP2477" s="122"/>
      <c r="AQ2477" s="140" t="str">
        <f>VLOOKUP(AC2477,[1]D3_8!$B$5:$I$470,6,FALSE)&amp;""</f>
        <v/>
      </c>
      <c r="AR2477" s="141"/>
      <c r="AS2477" s="138" t="s">
        <v>6927</v>
      </c>
      <c r="AT2477" s="138"/>
      <c r="AU2477" s="138"/>
      <c r="AV2477" s="138"/>
      <c r="AW2477" s="138"/>
      <c r="AX2477" s="289" t="str">
        <f>VLOOKUP(AC2477,[1]D3_8!$B$5:$I$470,8,FALSE)&amp;""</f>
        <v/>
      </c>
      <c r="AY2477" s="146"/>
      <c r="AZ2477" s="146"/>
      <c r="BA2477" s="146"/>
      <c r="BB2477" s="141" t="s">
        <v>6190</v>
      </c>
    </row>
    <row r="2478" spans="1:54" s="59" customFormat="1" ht="14.25" customHeight="1" x14ac:dyDescent="0.55000000000000004">
      <c r="C2478" s="122"/>
      <c r="D2478" s="122"/>
      <c r="E2478" s="122"/>
      <c r="F2478" s="122"/>
      <c r="G2478" s="122"/>
      <c r="H2478" s="122"/>
      <c r="I2478" s="122"/>
      <c r="J2478" s="122"/>
      <c r="K2478" s="122"/>
      <c r="L2478" s="122"/>
      <c r="M2478" s="122"/>
      <c r="N2478" s="122"/>
      <c r="O2478" s="122"/>
      <c r="P2478" s="122"/>
      <c r="Q2478" s="142"/>
      <c r="R2478" s="143"/>
      <c r="S2478" s="346"/>
      <c r="T2478" s="346"/>
      <c r="U2478" s="346"/>
      <c r="V2478" s="346"/>
      <c r="W2478" s="346"/>
      <c r="X2478" s="188"/>
      <c r="Y2478" s="151"/>
      <c r="Z2478" s="151"/>
      <c r="AA2478" s="151"/>
      <c r="AB2478" s="189"/>
      <c r="AC2478" s="122"/>
      <c r="AD2478" s="122"/>
      <c r="AE2478" s="122"/>
      <c r="AF2478" s="122"/>
      <c r="AG2478" s="122"/>
      <c r="AH2478" s="122"/>
      <c r="AI2478" s="122"/>
      <c r="AJ2478" s="122"/>
      <c r="AK2478" s="122"/>
      <c r="AL2478" s="122"/>
      <c r="AM2478" s="122"/>
      <c r="AN2478" s="122"/>
      <c r="AO2478" s="122"/>
      <c r="AP2478" s="122"/>
      <c r="AQ2478" s="142"/>
      <c r="AR2478" s="143"/>
      <c r="AS2478" s="138"/>
      <c r="AT2478" s="138"/>
      <c r="AU2478" s="138"/>
      <c r="AV2478" s="138"/>
      <c r="AW2478" s="138"/>
      <c r="AX2478" s="145"/>
      <c r="AY2478" s="146"/>
      <c r="AZ2478" s="146"/>
      <c r="BA2478" s="146"/>
      <c r="BB2478" s="143"/>
    </row>
    <row r="2479" spans="1:54" s="59" customFormat="1" ht="14.25" customHeight="1" x14ac:dyDescent="0.55000000000000004">
      <c r="C2479" s="122" t="s">
        <v>7106</v>
      </c>
      <c r="D2479" s="122"/>
      <c r="E2479" s="122"/>
      <c r="F2479" s="122"/>
      <c r="G2479" s="122"/>
      <c r="H2479" s="122"/>
      <c r="I2479" s="122"/>
      <c r="J2479" s="122"/>
      <c r="K2479" s="122"/>
      <c r="L2479" s="122"/>
      <c r="M2479" s="122"/>
      <c r="N2479" s="122"/>
      <c r="O2479" s="122"/>
      <c r="P2479" s="122"/>
      <c r="Q2479" s="140" t="str">
        <f>VLOOKUP(C2479,[1]D3_8!$B$5:$I$470,6,FALSE)&amp;""</f>
        <v/>
      </c>
      <c r="R2479" s="141"/>
      <c r="S2479" s="346"/>
      <c r="T2479" s="346"/>
      <c r="U2479" s="346"/>
      <c r="V2479" s="346"/>
      <c r="W2479" s="346"/>
      <c r="X2479" s="188"/>
      <c r="Y2479" s="151"/>
      <c r="Z2479" s="151"/>
      <c r="AA2479" s="151"/>
      <c r="AB2479" s="189"/>
      <c r="AC2479" s="122" t="s">
        <v>7107</v>
      </c>
      <c r="AD2479" s="122"/>
      <c r="AE2479" s="122"/>
      <c r="AF2479" s="122"/>
      <c r="AG2479" s="122"/>
      <c r="AH2479" s="122"/>
      <c r="AI2479" s="122"/>
      <c r="AJ2479" s="122"/>
      <c r="AK2479" s="122"/>
      <c r="AL2479" s="122"/>
      <c r="AM2479" s="122"/>
      <c r="AN2479" s="122"/>
      <c r="AO2479" s="122"/>
      <c r="AP2479" s="122"/>
      <c r="AQ2479" s="140" t="str">
        <f>VLOOKUP(AC2479,[1]D3_8!$B$5:$I$470,6,FALSE)&amp;""</f>
        <v/>
      </c>
      <c r="AR2479" s="141"/>
      <c r="AS2479" s="346"/>
      <c r="AT2479" s="346"/>
      <c r="AU2479" s="346"/>
      <c r="AV2479" s="346"/>
      <c r="AW2479" s="346"/>
      <c r="AX2479" s="188"/>
      <c r="AY2479" s="151"/>
      <c r="AZ2479" s="151"/>
      <c r="BA2479" s="151"/>
      <c r="BB2479" s="189"/>
    </row>
    <row r="2480" spans="1:54" s="59" customFormat="1" ht="14.25" customHeight="1" x14ac:dyDescent="0.55000000000000004">
      <c r="C2480" s="122"/>
      <c r="D2480" s="122"/>
      <c r="E2480" s="122"/>
      <c r="F2480" s="122"/>
      <c r="G2480" s="122"/>
      <c r="H2480" s="122"/>
      <c r="I2480" s="122"/>
      <c r="J2480" s="122"/>
      <c r="K2480" s="122"/>
      <c r="L2480" s="122"/>
      <c r="M2480" s="122"/>
      <c r="N2480" s="122"/>
      <c r="O2480" s="122"/>
      <c r="P2480" s="122"/>
      <c r="Q2480" s="142"/>
      <c r="R2480" s="143"/>
      <c r="S2480" s="265"/>
      <c r="T2480" s="265"/>
      <c r="U2480" s="265"/>
      <c r="V2480" s="265"/>
      <c r="W2480" s="265"/>
      <c r="X2480" s="142"/>
      <c r="Y2480" s="150"/>
      <c r="Z2480" s="150"/>
      <c r="AA2480" s="150"/>
      <c r="AB2480" s="143"/>
      <c r="AC2480" s="122"/>
      <c r="AD2480" s="122"/>
      <c r="AE2480" s="122"/>
      <c r="AF2480" s="122"/>
      <c r="AG2480" s="122"/>
      <c r="AH2480" s="122"/>
      <c r="AI2480" s="122"/>
      <c r="AJ2480" s="122"/>
      <c r="AK2480" s="122"/>
      <c r="AL2480" s="122"/>
      <c r="AM2480" s="122"/>
      <c r="AN2480" s="122"/>
      <c r="AO2480" s="122"/>
      <c r="AP2480" s="122"/>
      <c r="AQ2480" s="142"/>
      <c r="AR2480" s="143"/>
      <c r="AS2480" s="265"/>
      <c r="AT2480" s="265"/>
      <c r="AU2480" s="265"/>
      <c r="AV2480" s="265"/>
      <c r="AW2480" s="265"/>
      <c r="AX2480" s="142"/>
      <c r="AY2480" s="150"/>
      <c r="AZ2480" s="150"/>
      <c r="BA2480" s="150"/>
      <c r="BB2480" s="143"/>
    </row>
    <row r="2481" spans="2:54" s="59" customFormat="1" ht="14.25" customHeight="1" x14ac:dyDescent="0.55000000000000004">
      <c r="C2481" s="122" t="s">
        <v>7108</v>
      </c>
      <c r="D2481" s="122"/>
      <c r="E2481" s="122"/>
      <c r="F2481" s="122"/>
      <c r="G2481" s="122"/>
      <c r="H2481" s="122"/>
      <c r="I2481" s="122"/>
      <c r="J2481" s="122"/>
      <c r="K2481" s="122"/>
      <c r="L2481" s="122"/>
      <c r="M2481" s="122"/>
      <c r="N2481" s="122"/>
      <c r="O2481" s="122"/>
      <c r="P2481" s="122"/>
      <c r="Q2481" s="140" t="str">
        <f>VLOOKUP(C2481,[1]D3_8!$B$5:$I$470,6,FALSE)&amp;""</f>
        <v/>
      </c>
      <c r="R2481" s="141"/>
      <c r="S2481" s="138" t="s">
        <v>6927</v>
      </c>
      <c r="T2481" s="138"/>
      <c r="U2481" s="138"/>
      <c r="V2481" s="138"/>
      <c r="W2481" s="138"/>
      <c r="X2481" s="289" t="str">
        <f>VLOOKUP(C2481,[1]D3_8!$B$5:$I$470,8,FALSE)&amp;""</f>
        <v/>
      </c>
      <c r="Y2481" s="146"/>
      <c r="Z2481" s="146"/>
      <c r="AA2481" s="146"/>
      <c r="AB2481" s="141" t="s">
        <v>6190</v>
      </c>
      <c r="AC2481" s="122" t="s">
        <v>7109</v>
      </c>
      <c r="AD2481" s="122"/>
      <c r="AE2481" s="122"/>
      <c r="AF2481" s="122"/>
      <c r="AG2481" s="122"/>
      <c r="AH2481" s="122"/>
      <c r="AI2481" s="122"/>
      <c r="AJ2481" s="122"/>
      <c r="AK2481" s="122"/>
      <c r="AL2481" s="122"/>
      <c r="AM2481" s="122"/>
      <c r="AN2481" s="122"/>
      <c r="AO2481" s="122"/>
      <c r="AP2481" s="122"/>
      <c r="AQ2481" s="140" t="str">
        <f>VLOOKUP(AC2481,[1]D3_8!$B$5:$I$470,6,FALSE)&amp;""</f>
        <v/>
      </c>
      <c r="AR2481" s="141"/>
      <c r="AS2481" s="138" t="s">
        <v>6927</v>
      </c>
      <c r="AT2481" s="138"/>
      <c r="AU2481" s="138"/>
      <c r="AV2481" s="138"/>
      <c r="AW2481" s="138"/>
      <c r="AX2481" s="289" t="str">
        <f>VLOOKUP(AC2481,[1]D3_8!$B$5:$I$470,8,FALSE)&amp;""</f>
        <v/>
      </c>
      <c r="AY2481" s="146"/>
      <c r="AZ2481" s="146"/>
      <c r="BA2481" s="146"/>
      <c r="BB2481" s="141" t="s">
        <v>6190</v>
      </c>
    </row>
    <row r="2482" spans="2:54" s="59" customFormat="1" ht="14.25" customHeight="1" x14ac:dyDescent="0.55000000000000004">
      <c r="C2482" s="122"/>
      <c r="D2482" s="122"/>
      <c r="E2482" s="122"/>
      <c r="F2482" s="122"/>
      <c r="G2482" s="122"/>
      <c r="H2482" s="122"/>
      <c r="I2482" s="122"/>
      <c r="J2482" s="122"/>
      <c r="K2482" s="122"/>
      <c r="L2482" s="122"/>
      <c r="M2482" s="122"/>
      <c r="N2482" s="122"/>
      <c r="O2482" s="122"/>
      <c r="P2482" s="122"/>
      <c r="Q2482" s="142"/>
      <c r="R2482" s="143"/>
      <c r="S2482" s="138"/>
      <c r="T2482" s="138"/>
      <c r="U2482" s="138"/>
      <c r="V2482" s="138"/>
      <c r="W2482" s="138"/>
      <c r="X2482" s="145"/>
      <c r="Y2482" s="146"/>
      <c r="Z2482" s="146"/>
      <c r="AA2482" s="146"/>
      <c r="AB2482" s="143"/>
      <c r="AC2482" s="122"/>
      <c r="AD2482" s="122"/>
      <c r="AE2482" s="122"/>
      <c r="AF2482" s="122"/>
      <c r="AG2482" s="122"/>
      <c r="AH2482" s="122"/>
      <c r="AI2482" s="122"/>
      <c r="AJ2482" s="122"/>
      <c r="AK2482" s="122"/>
      <c r="AL2482" s="122"/>
      <c r="AM2482" s="122"/>
      <c r="AN2482" s="122"/>
      <c r="AO2482" s="122"/>
      <c r="AP2482" s="122"/>
      <c r="AQ2482" s="142"/>
      <c r="AR2482" s="143"/>
      <c r="AS2482" s="138"/>
      <c r="AT2482" s="138"/>
      <c r="AU2482" s="138"/>
      <c r="AV2482" s="138"/>
      <c r="AW2482" s="138"/>
      <c r="AX2482" s="145"/>
      <c r="AY2482" s="146"/>
      <c r="AZ2482" s="146"/>
      <c r="BA2482" s="146"/>
      <c r="BB2482" s="143"/>
    </row>
    <row r="2483" spans="2:54" s="59" customFormat="1" ht="14.25" customHeight="1" x14ac:dyDescent="0.55000000000000004"/>
    <row r="2484" spans="2:54" s="59" customFormat="1" ht="14.25" customHeight="1" x14ac:dyDescent="0.55000000000000004">
      <c r="B2484" s="59" t="s">
        <v>7110</v>
      </c>
    </row>
    <row r="2485" spans="2:54" s="59" customFormat="1" ht="14.25" customHeight="1" x14ac:dyDescent="0.55000000000000004">
      <c r="C2485" s="138" t="s">
        <v>39</v>
      </c>
      <c r="D2485" s="138"/>
      <c r="E2485" s="138"/>
      <c r="F2485" s="138"/>
      <c r="G2485" s="138"/>
      <c r="H2485" s="138"/>
      <c r="I2485" s="138"/>
      <c r="J2485" s="138"/>
      <c r="K2485" s="138"/>
      <c r="L2485" s="138"/>
      <c r="M2485" s="138"/>
      <c r="N2485" s="138"/>
      <c r="O2485" s="138"/>
      <c r="P2485" s="138"/>
      <c r="Q2485" s="156" t="s">
        <v>40</v>
      </c>
      <c r="R2485" s="141"/>
      <c r="S2485" s="201" t="s">
        <v>6942</v>
      </c>
      <c r="T2485" s="202"/>
      <c r="U2485" s="202"/>
      <c r="V2485" s="202"/>
      <c r="W2485" s="202"/>
      <c r="X2485" s="202"/>
      <c r="Y2485" s="202"/>
      <c r="Z2485" s="202"/>
      <c r="AA2485" s="202"/>
      <c r="AB2485" s="203"/>
      <c r="AC2485" s="138" t="s">
        <v>39</v>
      </c>
      <c r="AD2485" s="138"/>
      <c r="AE2485" s="138"/>
      <c r="AF2485" s="138"/>
      <c r="AG2485" s="138"/>
      <c r="AH2485" s="138"/>
      <c r="AI2485" s="138"/>
      <c r="AJ2485" s="138"/>
      <c r="AK2485" s="138"/>
      <c r="AL2485" s="138"/>
      <c r="AM2485" s="138"/>
      <c r="AN2485" s="138"/>
      <c r="AO2485" s="138"/>
      <c r="AP2485" s="138"/>
      <c r="AQ2485" s="156" t="s">
        <v>40</v>
      </c>
      <c r="AR2485" s="141"/>
      <c r="AS2485" s="201" t="s">
        <v>6942</v>
      </c>
      <c r="AT2485" s="202"/>
      <c r="AU2485" s="202"/>
      <c r="AV2485" s="202"/>
      <c r="AW2485" s="202"/>
      <c r="AX2485" s="202"/>
      <c r="AY2485" s="202"/>
      <c r="AZ2485" s="202"/>
      <c r="BA2485" s="202"/>
      <c r="BB2485" s="203"/>
    </row>
    <row r="2486" spans="2:54" s="59" customFormat="1" ht="14.25" customHeight="1" x14ac:dyDescent="0.55000000000000004">
      <c r="C2486" s="138"/>
      <c r="D2486" s="138"/>
      <c r="E2486" s="138"/>
      <c r="F2486" s="138"/>
      <c r="G2486" s="138"/>
      <c r="H2486" s="138"/>
      <c r="I2486" s="138"/>
      <c r="J2486" s="138"/>
      <c r="K2486" s="138"/>
      <c r="L2486" s="138"/>
      <c r="M2486" s="138"/>
      <c r="N2486" s="138"/>
      <c r="O2486" s="138"/>
      <c r="P2486" s="138"/>
      <c r="Q2486" s="142"/>
      <c r="R2486" s="143"/>
      <c r="S2486" s="343" t="s">
        <v>6928</v>
      </c>
      <c r="T2486" s="344"/>
      <c r="U2486" s="344"/>
      <c r="V2486" s="344"/>
      <c r="W2486" s="345"/>
      <c r="X2486" s="204"/>
      <c r="Y2486" s="205"/>
      <c r="Z2486" s="205"/>
      <c r="AA2486" s="205"/>
      <c r="AB2486" s="206"/>
      <c r="AC2486" s="138"/>
      <c r="AD2486" s="138"/>
      <c r="AE2486" s="138"/>
      <c r="AF2486" s="138"/>
      <c r="AG2486" s="138"/>
      <c r="AH2486" s="138"/>
      <c r="AI2486" s="138"/>
      <c r="AJ2486" s="138"/>
      <c r="AK2486" s="138"/>
      <c r="AL2486" s="138"/>
      <c r="AM2486" s="138"/>
      <c r="AN2486" s="138"/>
      <c r="AO2486" s="138"/>
      <c r="AP2486" s="138"/>
      <c r="AQ2486" s="142"/>
      <c r="AR2486" s="143"/>
      <c r="AS2486" s="343" t="s">
        <v>6928</v>
      </c>
      <c r="AT2486" s="344"/>
      <c r="AU2486" s="344"/>
      <c r="AV2486" s="344"/>
      <c r="AW2486" s="345"/>
      <c r="AX2486" s="204"/>
      <c r="AY2486" s="205"/>
      <c r="AZ2486" s="205"/>
      <c r="BA2486" s="205"/>
      <c r="BB2486" s="206"/>
    </row>
    <row r="2487" spans="2:54" s="59" customFormat="1" ht="14.25" customHeight="1" x14ac:dyDescent="0.55000000000000004">
      <c r="C2487" s="122" t="s">
        <v>7111</v>
      </c>
      <c r="D2487" s="122"/>
      <c r="E2487" s="122"/>
      <c r="F2487" s="122"/>
      <c r="G2487" s="122"/>
      <c r="H2487" s="122"/>
      <c r="I2487" s="122"/>
      <c r="J2487" s="122"/>
      <c r="K2487" s="122"/>
      <c r="L2487" s="122"/>
      <c r="M2487" s="122"/>
      <c r="N2487" s="122"/>
      <c r="O2487" s="122"/>
      <c r="P2487" s="122"/>
      <c r="Q2487" s="140" t="str">
        <f>VLOOKUP(C2487,[1]D3_8!$B$5:$I$470,6,FALSE)&amp;""</f>
        <v/>
      </c>
      <c r="R2487" s="141"/>
      <c r="S2487" s="62"/>
      <c r="T2487" s="63"/>
      <c r="U2487" s="63"/>
      <c r="V2487" s="63"/>
      <c r="W2487" s="64"/>
      <c r="X2487" s="62"/>
      <c r="Y2487" s="63"/>
      <c r="Z2487" s="63"/>
      <c r="AA2487" s="63"/>
      <c r="AB2487" s="64"/>
      <c r="AC2487" s="122" t="s">
        <v>7112</v>
      </c>
      <c r="AD2487" s="122"/>
      <c r="AE2487" s="122"/>
      <c r="AF2487" s="122"/>
      <c r="AG2487" s="122"/>
      <c r="AH2487" s="122"/>
      <c r="AI2487" s="122"/>
      <c r="AJ2487" s="122"/>
      <c r="AK2487" s="122"/>
      <c r="AL2487" s="122"/>
      <c r="AM2487" s="122"/>
      <c r="AN2487" s="122"/>
      <c r="AO2487" s="122"/>
      <c r="AP2487" s="122"/>
      <c r="AQ2487" s="140" t="str">
        <f>VLOOKUP(AC2487,[1]D3_8!$B$5:$I$470,6,FALSE)&amp;""</f>
        <v/>
      </c>
      <c r="AR2487" s="141"/>
      <c r="AS2487" s="263"/>
      <c r="AT2487" s="263"/>
      <c r="AU2487" s="263"/>
      <c r="AV2487" s="263"/>
      <c r="AW2487" s="263"/>
      <c r="AX2487" s="156"/>
      <c r="AY2487" s="157"/>
      <c r="AZ2487" s="157"/>
      <c r="BA2487" s="157"/>
      <c r="BB2487" s="141"/>
    </row>
    <row r="2488" spans="2:54" s="59" customFormat="1" ht="14.25" customHeight="1" x14ac:dyDescent="0.55000000000000004">
      <c r="C2488" s="122"/>
      <c r="D2488" s="122"/>
      <c r="E2488" s="122"/>
      <c r="F2488" s="122"/>
      <c r="G2488" s="122"/>
      <c r="H2488" s="122"/>
      <c r="I2488" s="122"/>
      <c r="J2488" s="122"/>
      <c r="K2488" s="122"/>
      <c r="L2488" s="122"/>
      <c r="M2488" s="122"/>
      <c r="N2488" s="122"/>
      <c r="O2488" s="122"/>
      <c r="P2488" s="122"/>
      <c r="Q2488" s="142"/>
      <c r="R2488" s="143"/>
      <c r="S2488" s="72"/>
      <c r="W2488" s="76"/>
      <c r="X2488" s="72"/>
      <c r="AB2488" s="76"/>
      <c r="AC2488" s="122"/>
      <c r="AD2488" s="122"/>
      <c r="AE2488" s="122"/>
      <c r="AF2488" s="122"/>
      <c r="AG2488" s="122"/>
      <c r="AH2488" s="122"/>
      <c r="AI2488" s="122"/>
      <c r="AJ2488" s="122"/>
      <c r="AK2488" s="122"/>
      <c r="AL2488" s="122"/>
      <c r="AM2488" s="122"/>
      <c r="AN2488" s="122"/>
      <c r="AO2488" s="122"/>
      <c r="AP2488" s="122"/>
      <c r="AQ2488" s="142"/>
      <c r="AR2488" s="143"/>
      <c r="AS2488" s="346"/>
      <c r="AT2488" s="346"/>
      <c r="AU2488" s="346"/>
      <c r="AV2488" s="346"/>
      <c r="AW2488" s="346"/>
      <c r="AX2488" s="188"/>
      <c r="AY2488" s="151"/>
      <c r="AZ2488" s="151"/>
      <c r="BA2488" s="151"/>
      <c r="BB2488" s="189"/>
    </row>
    <row r="2489" spans="2:54" s="59" customFormat="1" ht="14.25" customHeight="1" x14ac:dyDescent="0.55000000000000004">
      <c r="C2489" s="122" t="s">
        <v>7113</v>
      </c>
      <c r="D2489" s="122"/>
      <c r="E2489" s="122"/>
      <c r="F2489" s="122"/>
      <c r="G2489" s="122"/>
      <c r="H2489" s="122"/>
      <c r="I2489" s="122"/>
      <c r="J2489" s="122"/>
      <c r="K2489" s="122"/>
      <c r="L2489" s="122"/>
      <c r="M2489" s="122"/>
      <c r="N2489" s="122"/>
      <c r="O2489" s="122"/>
      <c r="P2489" s="122"/>
      <c r="Q2489" s="140" t="str">
        <f>VLOOKUP(C2489,[1]D3_8!$B$5:$I$470,6,FALSE)&amp;""</f>
        <v/>
      </c>
      <c r="R2489" s="141"/>
      <c r="S2489" s="346"/>
      <c r="T2489" s="346"/>
      <c r="U2489" s="346"/>
      <c r="V2489" s="346"/>
      <c r="W2489" s="346"/>
      <c r="X2489" s="188"/>
      <c r="Y2489" s="151"/>
      <c r="Z2489" s="151"/>
      <c r="AA2489" s="151"/>
      <c r="AB2489" s="189"/>
      <c r="AC2489" s="122" t="s">
        <v>7114</v>
      </c>
      <c r="AD2489" s="122"/>
      <c r="AE2489" s="122"/>
      <c r="AF2489" s="122"/>
      <c r="AG2489" s="122"/>
      <c r="AH2489" s="122"/>
      <c r="AI2489" s="122"/>
      <c r="AJ2489" s="122"/>
      <c r="AK2489" s="122"/>
      <c r="AL2489" s="122"/>
      <c r="AM2489" s="122"/>
      <c r="AN2489" s="122"/>
      <c r="AO2489" s="122"/>
      <c r="AP2489" s="122"/>
      <c r="AQ2489" s="140" t="str">
        <f>VLOOKUP(AC2489,[1]D3_8!$B$5:$I$470,6,FALSE)&amp;""</f>
        <v/>
      </c>
      <c r="AR2489" s="141"/>
      <c r="AS2489" s="346"/>
      <c r="AT2489" s="346"/>
      <c r="AU2489" s="346"/>
      <c r="AV2489" s="346"/>
      <c r="AW2489" s="346"/>
      <c r="AX2489" s="188"/>
      <c r="AY2489" s="151"/>
      <c r="AZ2489" s="151"/>
      <c r="BA2489" s="151"/>
      <c r="BB2489" s="189"/>
    </row>
    <row r="2490" spans="2:54" s="59" customFormat="1" ht="14.25" customHeight="1" x14ac:dyDescent="0.55000000000000004">
      <c r="C2490" s="122"/>
      <c r="D2490" s="122"/>
      <c r="E2490" s="122"/>
      <c r="F2490" s="122"/>
      <c r="G2490" s="122"/>
      <c r="H2490" s="122"/>
      <c r="I2490" s="122"/>
      <c r="J2490" s="122"/>
      <c r="K2490" s="122"/>
      <c r="L2490" s="122"/>
      <c r="M2490" s="122"/>
      <c r="N2490" s="122"/>
      <c r="O2490" s="122"/>
      <c r="P2490" s="122"/>
      <c r="Q2490" s="142"/>
      <c r="R2490" s="143"/>
      <c r="S2490" s="346"/>
      <c r="T2490" s="346"/>
      <c r="U2490" s="346"/>
      <c r="V2490" s="346"/>
      <c r="W2490" s="346"/>
      <c r="X2490" s="188"/>
      <c r="Y2490" s="151"/>
      <c r="Z2490" s="151"/>
      <c r="AA2490" s="151"/>
      <c r="AB2490" s="189"/>
      <c r="AC2490" s="122"/>
      <c r="AD2490" s="122"/>
      <c r="AE2490" s="122"/>
      <c r="AF2490" s="122"/>
      <c r="AG2490" s="122"/>
      <c r="AH2490" s="122"/>
      <c r="AI2490" s="122"/>
      <c r="AJ2490" s="122"/>
      <c r="AK2490" s="122"/>
      <c r="AL2490" s="122"/>
      <c r="AM2490" s="122"/>
      <c r="AN2490" s="122"/>
      <c r="AO2490" s="122"/>
      <c r="AP2490" s="122"/>
      <c r="AQ2490" s="142"/>
      <c r="AR2490" s="143"/>
      <c r="AS2490" s="346"/>
      <c r="AT2490" s="346"/>
      <c r="AU2490" s="346"/>
      <c r="AV2490" s="346"/>
      <c r="AW2490" s="346"/>
      <c r="AX2490" s="188"/>
      <c r="AY2490" s="151"/>
      <c r="AZ2490" s="151"/>
      <c r="BA2490" s="151"/>
      <c r="BB2490" s="189"/>
    </row>
    <row r="2491" spans="2:54" s="59" customFormat="1" ht="14.25" customHeight="1" x14ac:dyDescent="0.55000000000000004">
      <c r="C2491" s="122" t="s">
        <v>6215</v>
      </c>
      <c r="D2491" s="122"/>
      <c r="E2491" s="122"/>
      <c r="F2491" s="122"/>
      <c r="G2491" s="122"/>
      <c r="H2491" s="122"/>
      <c r="I2491" s="122"/>
      <c r="J2491" s="122"/>
      <c r="K2491" s="122"/>
      <c r="L2491" s="122"/>
      <c r="M2491" s="122"/>
      <c r="N2491" s="122"/>
      <c r="O2491" s="122"/>
      <c r="P2491" s="122"/>
      <c r="Q2491" s="140" t="str">
        <f>VLOOKUP(C2491,[1]D3_8!$B$5:$I$470,6,FALSE)&amp;""</f>
        <v/>
      </c>
      <c r="R2491" s="141"/>
      <c r="S2491" s="346"/>
      <c r="T2491" s="346"/>
      <c r="U2491" s="346"/>
      <c r="V2491" s="346"/>
      <c r="W2491" s="346"/>
      <c r="X2491" s="188"/>
      <c r="Y2491" s="151"/>
      <c r="Z2491" s="151"/>
      <c r="AA2491" s="151"/>
      <c r="AB2491" s="189"/>
      <c r="AC2491" s="122" t="s">
        <v>7115</v>
      </c>
      <c r="AD2491" s="122"/>
      <c r="AE2491" s="122"/>
      <c r="AF2491" s="122"/>
      <c r="AG2491" s="122"/>
      <c r="AH2491" s="122"/>
      <c r="AI2491" s="122"/>
      <c r="AJ2491" s="122"/>
      <c r="AK2491" s="122"/>
      <c r="AL2491" s="122"/>
      <c r="AM2491" s="122"/>
      <c r="AN2491" s="122"/>
      <c r="AO2491" s="122"/>
      <c r="AP2491" s="122"/>
      <c r="AQ2491" s="140" t="str">
        <f>VLOOKUP(AC2491,[1]D3_8!$B$5:$I$470,6,FALSE)&amp;""</f>
        <v/>
      </c>
      <c r="AR2491" s="141"/>
      <c r="AS2491" s="346"/>
      <c r="AT2491" s="346"/>
      <c r="AU2491" s="346"/>
      <c r="AV2491" s="346"/>
      <c r="AW2491" s="346"/>
      <c r="AX2491" s="188"/>
      <c r="AY2491" s="151"/>
      <c r="AZ2491" s="151"/>
      <c r="BA2491" s="151"/>
      <c r="BB2491" s="189"/>
    </row>
    <row r="2492" spans="2:54" s="59" customFormat="1" ht="14.25" customHeight="1" x14ac:dyDescent="0.55000000000000004">
      <c r="C2492" s="122"/>
      <c r="D2492" s="122"/>
      <c r="E2492" s="122"/>
      <c r="F2492" s="122"/>
      <c r="G2492" s="122"/>
      <c r="H2492" s="122"/>
      <c r="I2492" s="122"/>
      <c r="J2492" s="122"/>
      <c r="K2492" s="122"/>
      <c r="L2492" s="122"/>
      <c r="M2492" s="122"/>
      <c r="N2492" s="122"/>
      <c r="O2492" s="122"/>
      <c r="P2492" s="122"/>
      <c r="Q2492" s="142"/>
      <c r="R2492" s="143"/>
      <c r="S2492" s="265"/>
      <c r="T2492" s="265"/>
      <c r="U2492" s="265"/>
      <c r="V2492" s="265"/>
      <c r="W2492" s="265"/>
      <c r="X2492" s="142"/>
      <c r="Y2492" s="150"/>
      <c r="Z2492" s="150"/>
      <c r="AA2492" s="150"/>
      <c r="AB2492" s="143"/>
      <c r="AC2492" s="122"/>
      <c r="AD2492" s="122"/>
      <c r="AE2492" s="122"/>
      <c r="AF2492" s="122"/>
      <c r="AG2492" s="122"/>
      <c r="AH2492" s="122"/>
      <c r="AI2492" s="122"/>
      <c r="AJ2492" s="122"/>
      <c r="AK2492" s="122"/>
      <c r="AL2492" s="122"/>
      <c r="AM2492" s="122"/>
      <c r="AN2492" s="122"/>
      <c r="AO2492" s="122"/>
      <c r="AP2492" s="122"/>
      <c r="AQ2492" s="142"/>
      <c r="AR2492" s="143"/>
      <c r="AS2492" s="265"/>
      <c r="AT2492" s="265"/>
      <c r="AU2492" s="265"/>
      <c r="AV2492" s="265"/>
      <c r="AW2492" s="265"/>
      <c r="AX2492" s="142"/>
      <c r="AY2492" s="150"/>
      <c r="AZ2492" s="150"/>
      <c r="BA2492" s="150"/>
      <c r="BB2492" s="143"/>
    </row>
    <row r="2493" spans="2:54" s="59" customFormat="1" ht="14.25" customHeight="1" x14ac:dyDescent="0.55000000000000004">
      <c r="C2493" s="122" t="s">
        <v>7116</v>
      </c>
      <c r="D2493" s="122"/>
      <c r="E2493" s="122"/>
      <c r="F2493" s="122"/>
      <c r="G2493" s="122"/>
      <c r="H2493" s="122"/>
      <c r="I2493" s="122"/>
      <c r="J2493" s="122"/>
      <c r="K2493" s="122"/>
      <c r="L2493" s="122"/>
      <c r="M2493" s="122"/>
      <c r="N2493" s="122"/>
      <c r="O2493" s="122"/>
      <c r="P2493" s="122"/>
      <c r="Q2493" s="140" t="str">
        <f>VLOOKUP(C2493,[1]D3_8!$B$5:$I$470,6,FALSE)&amp;""</f>
        <v/>
      </c>
      <c r="R2493" s="141"/>
      <c r="S2493" s="138" t="s">
        <v>6927</v>
      </c>
      <c r="T2493" s="138"/>
      <c r="U2493" s="138"/>
      <c r="V2493" s="138"/>
      <c r="W2493" s="138"/>
      <c r="X2493" s="289" t="str">
        <f>VLOOKUP(C2493,[1]D3_8!$B$5:$I$470,8,FALSE)&amp;""</f>
        <v/>
      </c>
      <c r="Y2493" s="146"/>
      <c r="Z2493" s="146"/>
      <c r="AA2493" s="146"/>
      <c r="AB2493" s="141" t="s">
        <v>6190</v>
      </c>
      <c r="AC2493" s="122" t="s">
        <v>7117</v>
      </c>
      <c r="AD2493" s="122"/>
      <c r="AE2493" s="122"/>
      <c r="AF2493" s="122"/>
      <c r="AG2493" s="122"/>
      <c r="AH2493" s="122"/>
      <c r="AI2493" s="122"/>
      <c r="AJ2493" s="122"/>
      <c r="AK2493" s="122"/>
      <c r="AL2493" s="122"/>
      <c r="AM2493" s="122"/>
      <c r="AN2493" s="122"/>
      <c r="AO2493" s="122"/>
      <c r="AP2493" s="122"/>
      <c r="AQ2493" s="140" t="str">
        <f>VLOOKUP(AC2493,[1]D3_8!$B$5:$I$470,6,FALSE)&amp;""</f>
        <v/>
      </c>
      <c r="AR2493" s="141"/>
      <c r="AS2493" s="138" t="s">
        <v>6927</v>
      </c>
      <c r="AT2493" s="138"/>
      <c r="AU2493" s="138"/>
      <c r="AV2493" s="138"/>
      <c r="AW2493" s="138"/>
      <c r="AX2493" s="289" t="str">
        <f>VLOOKUP(AC2493,[1]D3_8!$B$5:$I$470,8,FALSE)&amp;""</f>
        <v/>
      </c>
      <c r="AY2493" s="146"/>
      <c r="AZ2493" s="146"/>
      <c r="BA2493" s="146"/>
      <c r="BB2493" s="141" t="s">
        <v>6190</v>
      </c>
    </row>
    <row r="2494" spans="2:54" s="59" customFormat="1" ht="14.25" customHeight="1" x14ac:dyDescent="0.55000000000000004">
      <c r="C2494" s="122"/>
      <c r="D2494" s="122"/>
      <c r="E2494" s="122"/>
      <c r="F2494" s="122"/>
      <c r="G2494" s="122"/>
      <c r="H2494" s="122"/>
      <c r="I2494" s="122"/>
      <c r="J2494" s="122"/>
      <c r="K2494" s="122"/>
      <c r="L2494" s="122"/>
      <c r="M2494" s="122"/>
      <c r="N2494" s="122"/>
      <c r="O2494" s="122"/>
      <c r="P2494" s="122"/>
      <c r="Q2494" s="142"/>
      <c r="R2494" s="143"/>
      <c r="S2494" s="138"/>
      <c r="T2494" s="138"/>
      <c r="U2494" s="138"/>
      <c r="V2494" s="138"/>
      <c r="W2494" s="138"/>
      <c r="X2494" s="145"/>
      <c r="Y2494" s="146"/>
      <c r="Z2494" s="146"/>
      <c r="AA2494" s="146"/>
      <c r="AB2494" s="143"/>
      <c r="AC2494" s="122"/>
      <c r="AD2494" s="122"/>
      <c r="AE2494" s="122"/>
      <c r="AF2494" s="122"/>
      <c r="AG2494" s="122"/>
      <c r="AH2494" s="122"/>
      <c r="AI2494" s="122"/>
      <c r="AJ2494" s="122"/>
      <c r="AK2494" s="122"/>
      <c r="AL2494" s="122"/>
      <c r="AM2494" s="122"/>
      <c r="AN2494" s="122"/>
      <c r="AO2494" s="122"/>
      <c r="AP2494" s="122"/>
      <c r="AQ2494" s="142"/>
      <c r="AR2494" s="143"/>
      <c r="AS2494" s="138"/>
      <c r="AT2494" s="138"/>
      <c r="AU2494" s="138"/>
      <c r="AV2494" s="138"/>
      <c r="AW2494" s="138"/>
      <c r="AX2494" s="145"/>
      <c r="AY2494" s="146"/>
      <c r="AZ2494" s="146"/>
      <c r="BA2494" s="146"/>
      <c r="BB2494" s="143"/>
    </row>
    <row r="2495" spans="2:54" s="59" customFormat="1" ht="14.25" customHeight="1" x14ac:dyDescent="0.55000000000000004">
      <c r="C2495" s="122" t="s">
        <v>7118</v>
      </c>
      <c r="D2495" s="122"/>
      <c r="E2495" s="122"/>
      <c r="F2495" s="122"/>
      <c r="G2495" s="122"/>
      <c r="H2495" s="122"/>
      <c r="I2495" s="122"/>
      <c r="J2495" s="122"/>
      <c r="K2495" s="122"/>
      <c r="L2495" s="122"/>
      <c r="M2495" s="122"/>
      <c r="N2495" s="122"/>
      <c r="O2495" s="122"/>
      <c r="P2495" s="122"/>
      <c r="Q2495" s="140" t="str">
        <f>VLOOKUP(C2495,[1]D3_8!$B$5:$I$470,6,FALSE)&amp;""</f>
        <v/>
      </c>
      <c r="R2495" s="141"/>
      <c r="S2495" s="263"/>
      <c r="T2495" s="263"/>
      <c r="U2495" s="263"/>
      <c r="V2495" s="263"/>
      <c r="W2495" s="263"/>
      <c r="X2495" s="156"/>
      <c r="Y2495" s="157"/>
      <c r="Z2495" s="157"/>
      <c r="AA2495" s="157"/>
      <c r="AB2495" s="141"/>
      <c r="AC2495" s="122" t="s">
        <v>7119</v>
      </c>
      <c r="AD2495" s="122"/>
      <c r="AE2495" s="122"/>
      <c r="AF2495" s="122"/>
      <c r="AG2495" s="122"/>
      <c r="AH2495" s="122"/>
      <c r="AI2495" s="122"/>
      <c r="AJ2495" s="122"/>
      <c r="AK2495" s="122"/>
      <c r="AL2495" s="122"/>
      <c r="AM2495" s="122"/>
      <c r="AN2495" s="122"/>
      <c r="AO2495" s="122"/>
      <c r="AP2495" s="122"/>
      <c r="AQ2495" s="140" t="str">
        <f>VLOOKUP(AC2495,[1]D3_8!$B$5:$I$470,6,FALSE)&amp;""</f>
        <v/>
      </c>
      <c r="AR2495" s="141"/>
      <c r="AS2495" s="263"/>
      <c r="AT2495" s="263"/>
      <c r="AU2495" s="263"/>
      <c r="AV2495" s="263"/>
      <c r="AW2495" s="263"/>
      <c r="AX2495" s="156"/>
      <c r="AY2495" s="157"/>
      <c r="AZ2495" s="157"/>
      <c r="BA2495" s="157"/>
      <c r="BB2495" s="141"/>
    </row>
    <row r="2496" spans="2:54" s="59" customFormat="1" ht="14.25" customHeight="1" x14ac:dyDescent="0.55000000000000004">
      <c r="C2496" s="122"/>
      <c r="D2496" s="122"/>
      <c r="E2496" s="122"/>
      <c r="F2496" s="122"/>
      <c r="G2496" s="122"/>
      <c r="H2496" s="122"/>
      <c r="I2496" s="122"/>
      <c r="J2496" s="122"/>
      <c r="K2496" s="122"/>
      <c r="L2496" s="122"/>
      <c r="M2496" s="122"/>
      <c r="N2496" s="122"/>
      <c r="O2496" s="122"/>
      <c r="P2496" s="122"/>
      <c r="Q2496" s="142"/>
      <c r="R2496" s="143"/>
      <c r="S2496" s="346"/>
      <c r="T2496" s="346"/>
      <c r="U2496" s="346"/>
      <c r="V2496" s="346"/>
      <c r="W2496" s="346"/>
      <c r="X2496" s="188"/>
      <c r="Y2496" s="151"/>
      <c r="Z2496" s="151"/>
      <c r="AA2496" s="151"/>
      <c r="AB2496" s="189"/>
      <c r="AC2496" s="122"/>
      <c r="AD2496" s="122"/>
      <c r="AE2496" s="122"/>
      <c r="AF2496" s="122"/>
      <c r="AG2496" s="122"/>
      <c r="AH2496" s="122"/>
      <c r="AI2496" s="122"/>
      <c r="AJ2496" s="122"/>
      <c r="AK2496" s="122"/>
      <c r="AL2496" s="122"/>
      <c r="AM2496" s="122"/>
      <c r="AN2496" s="122"/>
      <c r="AO2496" s="122"/>
      <c r="AP2496" s="122"/>
      <c r="AQ2496" s="142"/>
      <c r="AR2496" s="143"/>
      <c r="AS2496" s="346"/>
      <c r="AT2496" s="346"/>
      <c r="AU2496" s="346"/>
      <c r="AV2496" s="346"/>
      <c r="AW2496" s="346"/>
      <c r="AX2496" s="188"/>
      <c r="AY2496" s="151"/>
      <c r="AZ2496" s="151"/>
      <c r="BA2496" s="151"/>
      <c r="BB2496" s="189"/>
    </row>
    <row r="2497" spans="2:54" s="59" customFormat="1" ht="14.25" customHeight="1" x14ac:dyDescent="0.55000000000000004">
      <c r="C2497" s="122" t="s">
        <v>7120</v>
      </c>
      <c r="D2497" s="122"/>
      <c r="E2497" s="122"/>
      <c r="F2497" s="122"/>
      <c r="G2497" s="122"/>
      <c r="H2497" s="122"/>
      <c r="I2497" s="122"/>
      <c r="J2497" s="122"/>
      <c r="K2497" s="122"/>
      <c r="L2497" s="122"/>
      <c r="M2497" s="122"/>
      <c r="N2497" s="122"/>
      <c r="O2497" s="122"/>
      <c r="P2497" s="122"/>
      <c r="Q2497" s="140" t="str">
        <f>VLOOKUP(C2497,[1]D3_8!$B$5:$I$470,6,FALSE)&amp;""</f>
        <v/>
      </c>
      <c r="R2497" s="141"/>
      <c r="S2497" s="346"/>
      <c r="T2497" s="346"/>
      <c r="U2497" s="346"/>
      <c r="V2497" s="346"/>
      <c r="W2497" s="346"/>
      <c r="X2497" s="188"/>
      <c r="Y2497" s="151"/>
      <c r="Z2497" s="151"/>
      <c r="AA2497" s="151"/>
      <c r="AB2497" s="189"/>
      <c r="AC2497" s="122" t="s">
        <v>7121</v>
      </c>
      <c r="AD2497" s="122"/>
      <c r="AE2497" s="122"/>
      <c r="AF2497" s="122"/>
      <c r="AG2497" s="122"/>
      <c r="AH2497" s="122"/>
      <c r="AI2497" s="122"/>
      <c r="AJ2497" s="122"/>
      <c r="AK2497" s="122"/>
      <c r="AL2497" s="122"/>
      <c r="AM2497" s="122"/>
      <c r="AN2497" s="122"/>
      <c r="AO2497" s="122"/>
      <c r="AP2497" s="122"/>
      <c r="AQ2497" s="140" t="str">
        <f>VLOOKUP(AC2497,[1]D3_8!$B$5:$I$470,6,FALSE)&amp;""</f>
        <v/>
      </c>
      <c r="AR2497" s="141"/>
      <c r="AS2497" s="346"/>
      <c r="AT2497" s="346"/>
      <c r="AU2497" s="346"/>
      <c r="AV2497" s="346"/>
      <c r="AW2497" s="346"/>
      <c r="AX2497" s="188"/>
      <c r="AY2497" s="151"/>
      <c r="AZ2497" s="151"/>
      <c r="BA2497" s="151"/>
      <c r="BB2497" s="189"/>
    </row>
    <row r="2498" spans="2:54" s="59" customFormat="1" ht="14.25" customHeight="1" x14ac:dyDescent="0.55000000000000004">
      <c r="C2498" s="122"/>
      <c r="D2498" s="122"/>
      <c r="E2498" s="122"/>
      <c r="F2498" s="122"/>
      <c r="G2498" s="122"/>
      <c r="H2498" s="122"/>
      <c r="I2498" s="122"/>
      <c r="J2498" s="122"/>
      <c r="K2498" s="122"/>
      <c r="L2498" s="122"/>
      <c r="M2498" s="122"/>
      <c r="N2498" s="122"/>
      <c r="O2498" s="122"/>
      <c r="P2498" s="122"/>
      <c r="Q2498" s="142"/>
      <c r="R2498" s="143"/>
      <c r="S2498" s="346"/>
      <c r="T2498" s="346"/>
      <c r="U2498" s="346"/>
      <c r="V2498" s="346"/>
      <c r="W2498" s="346"/>
      <c r="X2498" s="188"/>
      <c r="Y2498" s="151"/>
      <c r="Z2498" s="151"/>
      <c r="AA2498" s="151"/>
      <c r="AB2498" s="189"/>
      <c r="AC2498" s="122"/>
      <c r="AD2498" s="122"/>
      <c r="AE2498" s="122"/>
      <c r="AF2498" s="122"/>
      <c r="AG2498" s="122"/>
      <c r="AH2498" s="122"/>
      <c r="AI2498" s="122"/>
      <c r="AJ2498" s="122"/>
      <c r="AK2498" s="122"/>
      <c r="AL2498" s="122"/>
      <c r="AM2498" s="122"/>
      <c r="AN2498" s="122"/>
      <c r="AO2498" s="122"/>
      <c r="AP2498" s="122"/>
      <c r="AQ2498" s="142"/>
      <c r="AR2498" s="143"/>
      <c r="AS2498" s="265"/>
      <c r="AT2498" s="265"/>
      <c r="AU2498" s="265"/>
      <c r="AV2498" s="265"/>
      <c r="AW2498" s="265"/>
      <c r="AX2498" s="142"/>
      <c r="AY2498" s="150"/>
      <c r="AZ2498" s="150"/>
      <c r="BA2498" s="150"/>
      <c r="BB2498" s="143"/>
    </row>
    <row r="2499" spans="2:54" s="59" customFormat="1" ht="14.25" customHeight="1" x14ac:dyDescent="0.55000000000000004">
      <c r="C2499" s="122" t="s">
        <v>7122</v>
      </c>
      <c r="D2499" s="122"/>
      <c r="E2499" s="122"/>
      <c r="F2499" s="122"/>
      <c r="G2499" s="122"/>
      <c r="H2499" s="122"/>
      <c r="I2499" s="122"/>
      <c r="J2499" s="122"/>
      <c r="K2499" s="122"/>
      <c r="L2499" s="122"/>
      <c r="M2499" s="122"/>
      <c r="N2499" s="122"/>
      <c r="O2499" s="122"/>
      <c r="P2499" s="122"/>
      <c r="Q2499" s="140" t="str">
        <f>VLOOKUP(C2499,[1]D3_8!$B$5:$I$470,6,FALSE)&amp;""</f>
        <v/>
      </c>
      <c r="R2499" s="141"/>
      <c r="S2499" s="346"/>
      <c r="T2499" s="346"/>
      <c r="U2499" s="346"/>
      <c r="V2499" s="346"/>
      <c r="W2499" s="346"/>
      <c r="X2499" s="188"/>
      <c r="Y2499" s="151"/>
      <c r="Z2499" s="151"/>
      <c r="AA2499" s="151"/>
      <c r="AB2499" s="189"/>
      <c r="AC2499" s="340"/>
      <c r="AD2499" s="341"/>
      <c r="AE2499" s="341"/>
      <c r="AF2499" s="341"/>
      <c r="AG2499" s="341"/>
      <c r="AH2499" s="341"/>
      <c r="AI2499" s="341"/>
      <c r="AJ2499" s="341"/>
      <c r="AK2499" s="341"/>
      <c r="AL2499" s="341"/>
      <c r="AM2499" s="341"/>
      <c r="AN2499" s="341"/>
      <c r="AO2499" s="341"/>
      <c r="AP2499" s="341"/>
      <c r="AQ2499" s="157"/>
      <c r="AR2499" s="157"/>
      <c r="AS2499" s="157"/>
      <c r="AT2499" s="157"/>
      <c r="AU2499" s="157"/>
      <c r="AV2499" s="157"/>
      <c r="AW2499" s="157"/>
      <c r="AX2499" s="157"/>
      <c r="AY2499" s="157"/>
      <c r="AZ2499" s="157"/>
      <c r="BA2499" s="157"/>
      <c r="BB2499" s="157"/>
    </row>
    <row r="2500" spans="2:54" s="59" customFormat="1" ht="14.25" customHeight="1" x14ac:dyDescent="0.55000000000000004">
      <c r="C2500" s="122"/>
      <c r="D2500" s="122"/>
      <c r="E2500" s="122"/>
      <c r="F2500" s="122"/>
      <c r="G2500" s="122"/>
      <c r="H2500" s="122"/>
      <c r="I2500" s="122"/>
      <c r="J2500" s="122"/>
      <c r="K2500" s="122"/>
      <c r="L2500" s="122"/>
      <c r="M2500" s="122"/>
      <c r="N2500" s="122"/>
      <c r="O2500" s="122"/>
      <c r="P2500" s="122"/>
      <c r="Q2500" s="142"/>
      <c r="R2500" s="143"/>
      <c r="S2500" s="265"/>
      <c r="T2500" s="265"/>
      <c r="U2500" s="265"/>
      <c r="V2500" s="265"/>
      <c r="W2500" s="265"/>
      <c r="X2500" s="142"/>
      <c r="Y2500" s="150"/>
      <c r="Z2500" s="150"/>
      <c r="AA2500" s="150"/>
      <c r="AB2500" s="143"/>
      <c r="AC2500" s="164"/>
      <c r="AD2500" s="165"/>
      <c r="AE2500" s="165"/>
      <c r="AF2500" s="165"/>
      <c r="AG2500" s="165"/>
      <c r="AH2500" s="165"/>
      <c r="AI2500" s="165"/>
      <c r="AJ2500" s="165"/>
      <c r="AK2500" s="165"/>
      <c r="AL2500" s="165"/>
      <c r="AM2500" s="165"/>
      <c r="AN2500" s="165"/>
      <c r="AO2500" s="165"/>
      <c r="AP2500" s="165"/>
      <c r="AQ2500" s="151"/>
      <c r="AR2500" s="151"/>
      <c r="AS2500" s="151"/>
      <c r="AT2500" s="151"/>
      <c r="AU2500" s="151"/>
      <c r="AV2500" s="151"/>
      <c r="AW2500" s="151"/>
      <c r="AX2500" s="151"/>
      <c r="AY2500" s="151"/>
      <c r="AZ2500" s="151"/>
      <c r="BA2500" s="151"/>
      <c r="BB2500" s="151"/>
    </row>
    <row r="2501" spans="2:54" s="59" customFormat="1" ht="14.25" customHeight="1" x14ac:dyDescent="0.55000000000000004">
      <c r="AL2501" s="68"/>
    </row>
    <row r="2502" spans="2:54" s="59" customFormat="1" ht="14.25" customHeight="1" x14ac:dyDescent="0.55000000000000004">
      <c r="B2502" s="59" t="s">
        <v>7123</v>
      </c>
      <c r="AL2502" s="68"/>
    </row>
    <row r="2503" spans="2:54" s="59" customFormat="1" ht="14.25" customHeight="1" x14ac:dyDescent="0.55000000000000004">
      <c r="C2503" s="138" t="s">
        <v>39</v>
      </c>
      <c r="D2503" s="138"/>
      <c r="E2503" s="138"/>
      <c r="F2503" s="138"/>
      <c r="G2503" s="138"/>
      <c r="H2503" s="138"/>
      <c r="I2503" s="138"/>
      <c r="J2503" s="138"/>
      <c r="K2503" s="138"/>
      <c r="L2503" s="138"/>
      <c r="M2503" s="138"/>
      <c r="N2503" s="138"/>
      <c r="O2503" s="138"/>
      <c r="P2503" s="138"/>
      <c r="Q2503" s="156" t="s">
        <v>40</v>
      </c>
      <c r="R2503" s="141"/>
      <c r="S2503" s="201" t="s">
        <v>6942</v>
      </c>
      <c r="T2503" s="202"/>
      <c r="U2503" s="202"/>
      <c r="V2503" s="202"/>
      <c r="W2503" s="202"/>
      <c r="X2503" s="202"/>
      <c r="Y2503" s="202"/>
      <c r="Z2503" s="202"/>
      <c r="AA2503" s="202"/>
      <c r="AB2503" s="203"/>
      <c r="AC2503" s="138" t="s">
        <v>39</v>
      </c>
      <c r="AD2503" s="138"/>
      <c r="AE2503" s="138"/>
      <c r="AF2503" s="138"/>
      <c r="AG2503" s="138"/>
      <c r="AH2503" s="138"/>
      <c r="AI2503" s="138"/>
      <c r="AJ2503" s="138"/>
      <c r="AK2503" s="138"/>
      <c r="AL2503" s="138"/>
      <c r="AM2503" s="138"/>
      <c r="AN2503" s="138"/>
      <c r="AO2503" s="138"/>
      <c r="AP2503" s="138"/>
      <c r="AQ2503" s="156" t="s">
        <v>40</v>
      </c>
      <c r="AR2503" s="141"/>
      <c r="AS2503" s="201" t="s">
        <v>6942</v>
      </c>
      <c r="AT2503" s="202"/>
      <c r="AU2503" s="202"/>
      <c r="AV2503" s="202"/>
      <c r="AW2503" s="202"/>
      <c r="AX2503" s="202"/>
      <c r="AY2503" s="202"/>
      <c r="AZ2503" s="202"/>
      <c r="BA2503" s="202"/>
      <c r="BB2503" s="203"/>
    </row>
    <row r="2504" spans="2:54" s="59" customFormat="1" ht="14.25" customHeight="1" x14ac:dyDescent="0.55000000000000004">
      <c r="C2504" s="138"/>
      <c r="D2504" s="138"/>
      <c r="E2504" s="138"/>
      <c r="F2504" s="138"/>
      <c r="G2504" s="138"/>
      <c r="H2504" s="138"/>
      <c r="I2504" s="138"/>
      <c r="J2504" s="138"/>
      <c r="K2504" s="138"/>
      <c r="L2504" s="138"/>
      <c r="M2504" s="138"/>
      <c r="N2504" s="138"/>
      <c r="O2504" s="138"/>
      <c r="P2504" s="138"/>
      <c r="Q2504" s="142"/>
      <c r="R2504" s="143"/>
      <c r="S2504" s="343" t="s">
        <v>6928</v>
      </c>
      <c r="T2504" s="344"/>
      <c r="U2504" s="344"/>
      <c r="V2504" s="344"/>
      <c r="W2504" s="345"/>
      <c r="X2504" s="204"/>
      <c r="Y2504" s="205"/>
      <c r="Z2504" s="205"/>
      <c r="AA2504" s="205"/>
      <c r="AB2504" s="206"/>
      <c r="AC2504" s="138"/>
      <c r="AD2504" s="138"/>
      <c r="AE2504" s="138"/>
      <c r="AF2504" s="138"/>
      <c r="AG2504" s="138"/>
      <c r="AH2504" s="138"/>
      <c r="AI2504" s="138"/>
      <c r="AJ2504" s="138"/>
      <c r="AK2504" s="138"/>
      <c r="AL2504" s="138"/>
      <c r="AM2504" s="138"/>
      <c r="AN2504" s="138"/>
      <c r="AO2504" s="138"/>
      <c r="AP2504" s="138"/>
      <c r="AQ2504" s="142"/>
      <c r="AR2504" s="143"/>
      <c r="AS2504" s="343" t="s">
        <v>6928</v>
      </c>
      <c r="AT2504" s="344"/>
      <c r="AU2504" s="344"/>
      <c r="AV2504" s="344"/>
      <c r="AW2504" s="345"/>
      <c r="AX2504" s="204"/>
      <c r="AY2504" s="205"/>
      <c r="AZ2504" s="205"/>
      <c r="BA2504" s="205"/>
      <c r="BB2504" s="206"/>
    </row>
    <row r="2505" spans="2:54" s="59" customFormat="1" ht="14.25" customHeight="1" x14ac:dyDescent="0.55000000000000004">
      <c r="C2505" s="122" t="s">
        <v>7124</v>
      </c>
      <c r="D2505" s="122"/>
      <c r="E2505" s="122"/>
      <c r="F2505" s="122"/>
      <c r="G2505" s="122"/>
      <c r="H2505" s="122"/>
      <c r="I2505" s="122"/>
      <c r="J2505" s="122"/>
      <c r="K2505" s="122"/>
      <c r="L2505" s="122"/>
      <c r="M2505" s="122"/>
      <c r="N2505" s="122"/>
      <c r="O2505" s="122"/>
      <c r="P2505" s="122"/>
      <c r="Q2505" s="140" t="str">
        <f>VLOOKUP(C2505,[1]D3_8!$B$5:$I$470,6,FALSE)&amp;""</f>
        <v/>
      </c>
      <c r="R2505" s="141"/>
      <c r="S2505" s="62"/>
      <c r="T2505" s="63"/>
      <c r="U2505" s="63"/>
      <c r="V2505" s="63"/>
      <c r="W2505" s="64"/>
      <c r="X2505" s="62"/>
      <c r="Y2505" s="63"/>
      <c r="Z2505" s="63"/>
      <c r="AA2505" s="63"/>
      <c r="AB2505" s="64"/>
      <c r="AC2505" s="122" t="s">
        <v>7125</v>
      </c>
      <c r="AD2505" s="122"/>
      <c r="AE2505" s="122"/>
      <c r="AF2505" s="122"/>
      <c r="AG2505" s="122"/>
      <c r="AH2505" s="122"/>
      <c r="AI2505" s="122"/>
      <c r="AJ2505" s="122"/>
      <c r="AK2505" s="122"/>
      <c r="AL2505" s="122"/>
      <c r="AM2505" s="122"/>
      <c r="AN2505" s="122"/>
      <c r="AO2505" s="122"/>
      <c r="AP2505" s="122"/>
      <c r="AQ2505" s="140" t="str">
        <f>VLOOKUP(AC2505,[1]D3_8!$B$5:$I$470,6,FALSE)&amp;""</f>
        <v/>
      </c>
      <c r="AR2505" s="141"/>
      <c r="AS2505" s="263"/>
      <c r="AT2505" s="263"/>
      <c r="AU2505" s="263"/>
      <c r="AV2505" s="263"/>
      <c r="AW2505" s="263"/>
      <c r="AX2505" s="156"/>
      <c r="AY2505" s="157"/>
      <c r="AZ2505" s="157"/>
      <c r="BA2505" s="157"/>
      <c r="BB2505" s="141"/>
    </row>
    <row r="2506" spans="2:54" s="59" customFormat="1" ht="14.25" customHeight="1" x14ac:dyDescent="0.55000000000000004">
      <c r="C2506" s="122"/>
      <c r="D2506" s="122"/>
      <c r="E2506" s="122"/>
      <c r="F2506" s="122"/>
      <c r="G2506" s="122"/>
      <c r="H2506" s="122"/>
      <c r="I2506" s="122"/>
      <c r="J2506" s="122"/>
      <c r="K2506" s="122"/>
      <c r="L2506" s="122"/>
      <c r="M2506" s="122"/>
      <c r="N2506" s="122"/>
      <c r="O2506" s="122"/>
      <c r="P2506" s="122"/>
      <c r="Q2506" s="142"/>
      <c r="R2506" s="143"/>
      <c r="S2506" s="72"/>
      <c r="W2506" s="76"/>
      <c r="X2506" s="72"/>
      <c r="AB2506" s="76"/>
      <c r="AC2506" s="122"/>
      <c r="AD2506" s="122"/>
      <c r="AE2506" s="122"/>
      <c r="AF2506" s="122"/>
      <c r="AG2506" s="122"/>
      <c r="AH2506" s="122"/>
      <c r="AI2506" s="122"/>
      <c r="AJ2506" s="122"/>
      <c r="AK2506" s="122"/>
      <c r="AL2506" s="122"/>
      <c r="AM2506" s="122"/>
      <c r="AN2506" s="122"/>
      <c r="AO2506" s="122"/>
      <c r="AP2506" s="122"/>
      <c r="AQ2506" s="142"/>
      <c r="AR2506" s="143"/>
      <c r="AS2506" s="346"/>
      <c r="AT2506" s="346"/>
      <c r="AU2506" s="346"/>
      <c r="AV2506" s="346"/>
      <c r="AW2506" s="346"/>
      <c r="AX2506" s="188"/>
      <c r="AY2506" s="151"/>
      <c r="AZ2506" s="151"/>
      <c r="BA2506" s="151"/>
      <c r="BB2506" s="189"/>
    </row>
    <row r="2507" spans="2:54" s="59" customFormat="1" ht="14.25" customHeight="1" x14ac:dyDescent="0.55000000000000004">
      <c r="C2507" s="122" t="s">
        <v>7126</v>
      </c>
      <c r="D2507" s="122"/>
      <c r="E2507" s="122"/>
      <c r="F2507" s="122"/>
      <c r="G2507" s="122"/>
      <c r="H2507" s="122"/>
      <c r="I2507" s="122"/>
      <c r="J2507" s="122"/>
      <c r="K2507" s="122"/>
      <c r="L2507" s="122"/>
      <c r="M2507" s="122"/>
      <c r="N2507" s="122"/>
      <c r="O2507" s="122"/>
      <c r="P2507" s="122"/>
      <c r="Q2507" s="140" t="str">
        <f>VLOOKUP(C2507,[1]D3_8!$B$5:$I$470,6,FALSE)&amp;""</f>
        <v/>
      </c>
      <c r="R2507" s="141"/>
      <c r="S2507" s="346"/>
      <c r="T2507" s="346"/>
      <c r="U2507" s="346"/>
      <c r="V2507" s="346"/>
      <c r="W2507" s="346"/>
      <c r="X2507" s="188"/>
      <c r="Y2507" s="151"/>
      <c r="Z2507" s="151"/>
      <c r="AA2507" s="151"/>
      <c r="AB2507" s="189"/>
      <c r="AC2507" s="122" t="s">
        <v>7127</v>
      </c>
      <c r="AD2507" s="122"/>
      <c r="AE2507" s="122"/>
      <c r="AF2507" s="122"/>
      <c r="AG2507" s="122"/>
      <c r="AH2507" s="122"/>
      <c r="AI2507" s="122"/>
      <c r="AJ2507" s="122"/>
      <c r="AK2507" s="122"/>
      <c r="AL2507" s="122"/>
      <c r="AM2507" s="122"/>
      <c r="AN2507" s="122"/>
      <c r="AO2507" s="122"/>
      <c r="AP2507" s="122"/>
      <c r="AQ2507" s="140" t="str">
        <f>VLOOKUP(AC2507,[1]D3_8!$B$5:$I$470,6,FALSE)&amp;""</f>
        <v/>
      </c>
      <c r="AR2507" s="141"/>
      <c r="AS2507" s="138" t="s">
        <v>6927</v>
      </c>
      <c r="AT2507" s="138"/>
      <c r="AU2507" s="138"/>
      <c r="AV2507" s="138"/>
      <c r="AW2507" s="138"/>
      <c r="AX2507" s="289" t="str">
        <f>VLOOKUP(AC2507,[1]D3_8!$B$5:$I$470,8,FALSE)&amp;""</f>
        <v/>
      </c>
      <c r="AY2507" s="146"/>
      <c r="AZ2507" s="146"/>
      <c r="BA2507" s="146"/>
      <c r="BB2507" s="141" t="s">
        <v>6190</v>
      </c>
    </row>
    <row r="2508" spans="2:54" s="59" customFormat="1" ht="14.25" customHeight="1" x14ac:dyDescent="0.55000000000000004">
      <c r="C2508" s="122"/>
      <c r="D2508" s="122"/>
      <c r="E2508" s="122"/>
      <c r="F2508" s="122"/>
      <c r="G2508" s="122"/>
      <c r="H2508" s="122"/>
      <c r="I2508" s="122"/>
      <c r="J2508" s="122"/>
      <c r="K2508" s="122"/>
      <c r="L2508" s="122"/>
      <c r="M2508" s="122"/>
      <c r="N2508" s="122"/>
      <c r="O2508" s="122"/>
      <c r="P2508" s="122"/>
      <c r="Q2508" s="142"/>
      <c r="R2508" s="143"/>
      <c r="S2508" s="265"/>
      <c r="T2508" s="265"/>
      <c r="U2508" s="265"/>
      <c r="V2508" s="265"/>
      <c r="W2508" s="265"/>
      <c r="X2508" s="142"/>
      <c r="Y2508" s="150"/>
      <c r="Z2508" s="150"/>
      <c r="AA2508" s="150"/>
      <c r="AB2508" s="143"/>
      <c r="AC2508" s="122"/>
      <c r="AD2508" s="122"/>
      <c r="AE2508" s="122"/>
      <c r="AF2508" s="122"/>
      <c r="AG2508" s="122"/>
      <c r="AH2508" s="122"/>
      <c r="AI2508" s="122"/>
      <c r="AJ2508" s="122"/>
      <c r="AK2508" s="122"/>
      <c r="AL2508" s="122"/>
      <c r="AM2508" s="122"/>
      <c r="AN2508" s="122"/>
      <c r="AO2508" s="122"/>
      <c r="AP2508" s="122"/>
      <c r="AQ2508" s="142"/>
      <c r="AR2508" s="143"/>
      <c r="AS2508" s="138"/>
      <c r="AT2508" s="138"/>
      <c r="AU2508" s="138"/>
      <c r="AV2508" s="138"/>
      <c r="AW2508" s="138"/>
      <c r="AX2508" s="145"/>
      <c r="AY2508" s="146"/>
      <c r="AZ2508" s="146"/>
      <c r="BA2508" s="146"/>
      <c r="BB2508" s="143"/>
    </row>
    <row r="2509" spans="2:54" s="59" customFormat="1" ht="14.25" customHeight="1" x14ac:dyDescent="0.55000000000000004">
      <c r="C2509" s="122" t="s">
        <v>6216</v>
      </c>
      <c r="D2509" s="122"/>
      <c r="E2509" s="122"/>
      <c r="F2509" s="122"/>
      <c r="G2509" s="122"/>
      <c r="H2509" s="122"/>
      <c r="I2509" s="122"/>
      <c r="J2509" s="122"/>
      <c r="K2509" s="122"/>
      <c r="L2509" s="122"/>
      <c r="M2509" s="122"/>
      <c r="N2509" s="122"/>
      <c r="O2509" s="122"/>
      <c r="P2509" s="122"/>
      <c r="Q2509" s="140" t="str">
        <f>VLOOKUP(C2509,[1]D3_8!$B$5:$I$470,6,FALSE)&amp;""</f>
        <v/>
      </c>
      <c r="R2509" s="141"/>
      <c r="S2509" s="138" t="s">
        <v>6927</v>
      </c>
      <c r="T2509" s="138"/>
      <c r="U2509" s="138"/>
      <c r="V2509" s="138"/>
      <c r="W2509" s="138"/>
      <c r="X2509" s="289" t="str">
        <f>VLOOKUP(C2509,[1]D3_8!$B$5:$I$470,8,FALSE)&amp;""</f>
        <v/>
      </c>
      <c r="Y2509" s="146"/>
      <c r="Z2509" s="146"/>
      <c r="AA2509" s="146"/>
      <c r="AB2509" s="141" t="s">
        <v>6190</v>
      </c>
      <c r="AC2509" s="122" t="s">
        <v>7128</v>
      </c>
      <c r="AD2509" s="122"/>
      <c r="AE2509" s="122"/>
      <c r="AF2509" s="122"/>
      <c r="AG2509" s="122"/>
      <c r="AH2509" s="122"/>
      <c r="AI2509" s="122"/>
      <c r="AJ2509" s="122"/>
      <c r="AK2509" s="122"/>
      <c r="AL2509" s="122"/>
      <c r="AM2509" s="122"/>
      <c r="AN2509" s="122"/>
      <c r="AO2509" s="122"/>
      <c r="AP2509" s="122"/>
      <c r="AQ2509" s="140" t="str">
        <f>VLOOKUP(AC2509,[1]D3_8!$B$5:$I$470,6,FALSE)&amp;""</f>
        <v/>
      </c>
      <c r="AR2509" s="141"/>
      <c r="AS2509" s="138" t="s">
        <v>6927</v>
      </c>
      <c r="AT2509" s="138"/>
      <c r="AU2509" s="138"/>
      <c r="AV2509" s="138"/>
      <c r="AW2509" s="138"/>
      <c r="AX2509" s="289" t="str">
        <f>VLOOKUP(AC2509,[1]D3_8!$B$5:$I$470,8,FALSE)&amp;""</f>
        <v/>
      </c>
      <c r="AY2509" s="146"/>
      <c r="AZ2509" s="146"/>
      <c r="BA2509" s="146"/>
      <c r="BB2509" s="141" t="s">
        <v>6190</v>
      </c>
    </row>
    <row r="2510" spans="2:54" s="59" customFormat="1" ht="14.25" customHeight="1" x14ac:dyDescent="0.55000000000000004">
      <c r="C2510" s="122"/>
      <c r="D2510" s="122"/>
      <c r="E2510" s="122"/>
      <c r="F2510" s="122"/>
      <c r="G2510" s="122"/>
      <c r="H2510" s="122"/>
      <c r="I2510" s="122"/>
      <c r="J2510" s="122"/>
      <c r="K2510" s="122"/>
      <c r="L2510" s="122"/>
      <c r="M2510" s="122"/>
      <c r="N2510" s="122"/>
      <c r="O2510" s="122"/>
      <c r="P2510" s="122"/>
      <c r="Q2510" s="142"/>
      <c r="R2510" s="143"/>
      <c r="S2510" s="138"/>
      <c r="T2510" s="138"/>
      <c r="U2510" s="138"/>
      <c r="V2510" s="138"/>
      <c r="W2510" s="138"/>
      <c r="X2510" s="145"/>
      <c r="Y2510" s="146"/>
      <c r="Z2510" s="146"/>
      <c r="AA2510" s="146"/>
      <c r="AB2510" s="143"/>
      <c r="AC2510" s="122"/>
      <c r="AD2510" s="122"/>
      <c r="AE2510" s="122"/>
      <c r="AF2510" s="122"/>
      <c r="AG2510" s="122"/>
      <c r="AH2510" s="122"/>
      <c r="AI2510" s="122"/>
      <c r="AJ2510" s="122"/>
      <c r="AK2510" s="122"/>
      <c r="AL2510" s="122"/>
      <c r="AM2510" s="122"/>
      <c r="AN2510" s="122"/>
      <c r="AO2510" s="122"/>
      <c r="AP2510" s="122"/>
      <c r="AQ2510" s="142"/>
      <c r="AR2510" s="143"/>
      <c r="AS2510" s="138"/>
      <c r="AT2510" s="138"/>
      <c r="AU2510" s="138"/>
      <c r="AV2510" s="138"/>
      <c r="AW2510" s="138"/>
      <c r="AX2510" s="145"/>
      <c r="AY2510" s="146"/>
      <c r="AZ2510" s="146"/>
      <c r="BA2510" s="146"/>
      <c r="BB2510" s="143"/>
    </row>
    <row r="2511" spans="2:54" s="59" customFormat="1" ht="14.25" customHeight="1" x14ac:dyDescent="0.55000000000000004">
      <c r="C2511" s="122" t="s">
        <v>7129</v>
      </c>
      <c r="D2511" s="122"/>
      <c r="E2511" s="122"/>
      <c r="F2511" s="122"/>
      <c r="G2511" s="122"/>
      <c r="H2511" s="122"/>
      <c r="I2511" s="122"/>
      <c r="J2511" s="122"/>
      <c r="K2511" s="122"/>
      <c r="L2511" s="122"/>
      <c r="M2511" s="122"/>
      <c r="N2511" s="122"/>
      <c r="O2511" s="122"/>
      <c r="P2511" s="122"/>
      <c r="Q2511" s="140" t="str">
        <f>VLOOKUP(C2511,[1]D3_8!$B$5:$I$470,6,FALSE)&amp;""</f>
        <v/>
      </c>
      <c r="R2511" s="141"/>
      <c r="S2511" s="138" t="s">
        <v>6927</v>
      </c>
      <c r="T2511" s="138"/>
      <c r="U2511" s="138"/>
      <c r="V2511" s="138"/>
      <c r="W2511" s="138"/>
      <c r="X2511" s="289" t="str">
        <f>VLOOKUP(C2511,[1]D3_8!$B$5:$I$470,8,FALSE)&amp;""</f>
        <v/>
      </c>
      <c r="Y2511" s="146"/>
      <c r="Z2511" s="146"/>
      <c r="AA2511" s="146"/>
      <c r="AB2511" s="141" t="s">
        <v>6190</v>
      </c>
      <c r="AC2511" s="122" t="s">
        <v>7130</v>
      </c>
      <c r="AD2511" s="122"/>
      <c r="AE2511" s="122"/>
      <c r="AF2511" s="122"/>
      <c r="AG2511" s="122"/>
      <c r="AH2511" s="122"/>
      <c r="AI2511" s="122"/>
      <c r="AJ2511" s="122"/>
      <c r="AK2511" s="122"/>
      <c r="AL2511" s="122"/>
      <c r="AM2511" s="122"/>
      <c r="AN2511" s="122"/>
      <c r="AO2511" s="122"/>
      <c r="AP2511" s="122"/>
      <c r="AQ2511" s="140" t="str">
        <f>VLOOKUP(AC2511,[1]D3_8!$B$5:$I$470,6,FALSE)&amp;""</f>
        <v/>
      </c>
      <c r="AR2511" s="141"/>
      <c r="AS2511" s="138" t="s">
        <v>6927</v>
      </c>
      <c r="AT2511" s="138"/>
      <c r="AU2511" s="138"/>
      <c r="AV2511" s="138"/>
      <c r="AW2511" s="138"/>
      <c r="AX2511" s="289" t="str">
        <f>VLOOKUP(AC2511,[1]D3_8!$B$5:$I$470,8,FALSE)&amp;""</f>
        <v/>
      </c>
      <c r="AY2511" s="146"/>
      <c r="AZ2511" s="146"/>
      <c r="BA2511" s="146"/>
      <c r="BB2511" s="141" t="s">
        <v>6190</v>
      </c>
    </row>
    <row r="2512" spans="2:54" s="59" customFormat="1" ht="14.25" customHeight="1" x14ac:dyDescent="0.55000000000000004">
      <c r="C2512" s="122"/>
      <c r="D2512" s="122"/>
      <c r="E2512" s="122"/>
      <c r="F2512" s="122"/>
      <c r="G2512" s="122"/>
      <c r="H2512" s="122"/>
      <c r="I2512" s="122"/>
      <c r="J2512" s="122"/>
      <c r="K2512" s="122"/>
      <c r="L2512" s="122"/>
      <c r="M2512" s="122"/>
      <c r="N2512" s="122"/>
      <c r="O2512" s="122"/>
      <c r="P2512" s="122"/>
      <c r="Q2512" s="142"/>
      <c r="R2512" s="143"/>
      <c r="S2512" s="138"/>
      <c r="T2512" s="138"/>
      <c r="U2512" s="138"/>
      <c r="V2512" s="138"/>
      <c r="W2512" s="138"/>
      <c r="X2512" s="145"/>
      <c r="Y2512" s="146"/>
      <c r="Z2512" s="146"/>
      <c r="AA2512" s="146"/>
      <c r="AB2512" s="143"/>
      <c r="AC2512" s="122"/>
      <c r="AD2512" s="122"/>
      <c r="AE2512" s="122"/>
      <c r="AF2512" s="122"/>
      <c r="AG2512" s="122"/>
      <c r="AH2512" s="122"/>
      <c r="AI2512" s="122"/>
      <c r="AJ2512" s="122"/>
      <c r="AK2512" s="122"/>
      <c r="AL2512" s="122"/>
      <c r="AM2512" s="122"/>
      <c r="AN2512" s="122"/>
      <c r="AO2512" s="122"/>
      <c r="AP2512" s="122"/>
      <c r="AQ2512" s="142"/>
      <c r="AR2512" s="143"/>
      <c r="AS2512" s="138"/>
      <c r="AT2512" s="138"/>
      <c r="AU2512" s="138"/>
      <c r="AV2512" s="138"/>
      <c r="AW2512" s="138"/>
      <c r="AX2512" s="145"/>
      <c r="AY2512" s="146"/>
      <c r="AZ2512" s="146"/>
      <c r="BA2512" s="146"/>
      <c r="BB2512" s="143"/>
    </row>
    <row r="2513" spans="2:54" s="59" customFormat="1" ht="14.25" customHeight="1" x14ac:dyDescent="0.55000000000000004">
      <c r="C2513" s="122" t="s">
        <v>7131</v>
      </c>
      <c r="D2513" s="122"/>
      <c r="E2513" s="122"/>
      <c r="F2513" s="122"/>
      <c r="G2513" s="122"/>
      <c r="H2513" s="122"/>
      <c r="I2513" s="122"/>
      <c r="J2513" s="122"/>
      <c r="K2513" s="122"/>
      <c r="L2513" s="122"/>
      <c r="M2513" s="122"/>
      <c r="N2513" s="122"/>
      <c r="O2513" s="122"/>
      <c r="P2513" s="122"/>
      <c r="Q2513" s="140" t="str">
        <f>VLOOKUP(C2513,[1]D3_8!$B$5:$I$470,6,FALSE)&amp;""</f>
        <v/>
      </c>
      <c r="R2513" s="141"/>
      <c r="S2513" s="138" t="s">
        <v>6927</v>
      </c>
      <c r="T2513" s="138"/>
      <c r="U2513" s="138"/>
      <c r="V2513" s="138"/>
      <c r="W2513" s="138"/>
      <c r="X2513" s="289" t="str">
        <f>VLOOKUP(C2513,[1]D3_8!$B$5:$I$470,8,FALSE)&amp;""</f>
        <v/>
      </c>
      <c r="Y2513" s="146"/>
      <c r="Z2513" s="146"/>
      <c r="AA2513" s="146"/>
      <c r="AB2513" s="141" t="s">
        <v>6190</v>
      </c>
      <c r="AC2513" s="122" t="s">
        <v>7132</v>
      </c>
      <c r="AD2513" s="122"/>
      <c r="AE2513" s="122"/>
      <c r="AF2513" s="122"/>
      <c r="AG2513" s="122"/>
      <c r="AH2513" s="122"/>
      <c r="AI2513" s="122"/>
      <c r="AJ2513" s="122"/>
      <c r="AK2513" s="122"/>
      <c r="AL2513" s="122"/>
      <c r="AM2513" s="122"/>
      <c r="AN2513" s="122"/>
      <c r="AO2513" s="122"/>
      <c r="AP2513" s="122"/>
      <c r="AQ2513" s="140" t="str">
        <f>VLOOKUP(AC2513,[1]D3_8!$B$5:$I$470,6,FALSE)&amp;""</f>
        <v/>
      </c>
      <c r="AR2513" s="141"/>
      <c r="AS2513" s="138" t="s">
        <v>6927</v>
      </c>
      <c r="AT2513" s="138"/>
      <c r="AU2513" s="138"/>
      <c r="AV2513" s="138"/>
      <c r="AW2513" s="138"/>
      <c r="AX2513" s="289" t="str">
        <f>VLOOKUP(AC2513,[1]D3_8!$B$5:$I$470,8,FALSE)&amp;""</f>
        <v/>
      </c>
      <c r="AY2513" s="146"/>
      <c r="AZ2513" s="146"/>
      <c r="BA2513" s="146"/>
      <c r="BB2513" s="141" t="s">
        <v>6190</v>
      </c>
    </row>
    <row r="2514" spans="2:54" s="59" customFormat="1" ht="14.25" customHeight="1" x14ac:dyDescent="0.55000000000000004">
      <c r="C2514" s="122"/>
      <c r="D2514" s="122"/>
      <c r="E2514" s="122"/>
      <c r="F2514" s="122"/>
      <c r="G2514" s="122"/>
      <c r="H2514" s="122"/>
      <c r="I2514" s="122"/>
      <c r="J2514" s="122"/>
      <c r="K2514" s="122"/>
      <c r="L2514" s="122"/>
      <c r="M2514" s="122"/>
      <c r="N2514" s="122"/>
      <c r="O2514" s="122"/>
      <c r="P2514" s="122"/>
      <c r="Q2514" s="142"/>
      <c r="R2514" s="143"/>
      <c r="S2514" s="138"/>
      <c r="T2514" s="138"/>
      <c r="U2514" s="138"/>
      <c r="V2514" s="138"/>
      <c r="W2514" s="138"/>
      <c r="X2514" s="145"/>
      <c r="Y2514" s="146"/>
      <c r="Z2514" s="146"/>
      <c r="AA2514" s="146"/>
      <c r="AB2514" s="143"/>
      <c r="AC2514" s="122"/>
      <c r="AD2514" s="122"/>
      <c r="AE2514" s="122"/>
      <c r="AF2514" s="122"/>
      <c r="AG2514" s="122"/>
      <c r="AH2514" s="122"/>
      <c r="AI2514" s="122"/>
      <c r="AJ2514" s="122"/>
      <c r="AK2514" s="122"/>
      <c r="AL2514" s="122"/>
      <c r="AM2514" s="122"/>
      <c r="AN2514" s="122"/>
      <c r="AO2514" s="122"/>
      <c r="AP2514" s="122"/>
      <c r="AQ2514" s="142"/>
      <c r="AR2514" s="143"/>
      <c r="AS2514" s="138"/>
      <c r="AT2514" s="138"/>
      <c r="AU2514" s="138"/>
      <c r="AV2514" s="138"/>
      <c r="AW2514" s="138"/>
      <c r="AX2514" s="145"/>
      <c r="AY2514" s="146"/>
      <c r="AZ2514" s="146"/>
      <c r="BA2514" s="146"/>
      <c r="BB2514" s="143"/>
    </row>
    <row r="2515" spans="2:54" s="59" customFormat="1" ht="14.25" customHeight="1" x14ac:dyDescent="0.55000000000000004">
      <c r="C2515" s="122" t="s">
        <v>7133</v>
      </c>
      <c r="D2515" s="122"/>
      <c r="E2515" s="122"/>
      <c r="F2515" s="122"/>
      <c r="G2515" s="122"/>
      <c r="H2515" s="122"/>
      <c r="I2515" s="122"/>
      <c r="J2515" s="122"/>
      <c r="K2515" s="122"/>
      <c r="L2515" s="122"/>
      <c r="M2515" s="122"/>
      <c r="N2515" s="122"/>
      <c r="O2515" s="122"/>
      <c r="P2515" s="122"/>
      <c r="Q2515" s="140" t="str">
        <f>VLOOKUP(C2515,[1]D3_8!$B$5:$I$470,6,FALSE)&amp;""</f>
        <v/>
      </c>
      <c r="R2515" s="141"/>
      <c r="S2515" s="138" t="s">
        <v>6927</v>
      </c>
      <c r="T2515" s="138"/>
      <c r="U2515" s="138"/>
      <c r="V2515" s="138"/>
      <c r="W2515" s="138"/>
      <c r="X2515" s="289" t="str">
        <f>VLOOKUP(C2515,[1]D3_8!$B$5:$I$470,8,FALSE)&amp;""</f>
        <v/>
      </c>
      <c r="Y2515" s="146"/>
      <c r="Z2515" s="146"/>
      <c r="AA2515" s="146"/>
      <c r="AB2515" s="141" t="s">
        <v>6190</v>
      </c>
      <c r="AC2515" s="122" t="s">
        <v>7134</v>
      </c>
      <c r="AD2515" s="122"/>
      <c r="AE2515" s="122"/>
      <c r="AF2515" s="122"/>
      <c r="AG2515" s="122"/>
      <c r="AH2515" s="122"/>
      <c r="AI2515" s="122"/>
      <c r="AJ2515" s="122"/>
      <c r="AK2515" s="122"/>
      <c r="AL2515" s="122"/>
      <c r="AM2515" s="122"/>
      <c r="AN2515" s="122"/>
      <c r="AO2515" s="122"/>
      <c r="AP2515" s="122"/>
      <c r="AQ2515" s="140" t="str">
        <f>VLOOKUP(AC2515,[1]D3_8!$B$5:$I$470,6,FALSE)&amp;""</f>
        <v/>
      </c>
      <c r="AR2515" s="141"/>
      <c r="AS2515" s="263"/>
      <c r="AT2515" s="263"/>
      <c r="AU2515" s="263"/>
      <c r="AV2515" s="263"/>
      <c r="AW2515" s="263"/>
      <c r="AX2515" s="156"/>
      <c r="AY2515" s="157"/>
      <c r="AZ2515" s="157"/>
      <c r="BA2515" s="157"/>
      <c r="BB2515" s="141"/>
    </row>
    <row r="2516" spans="2:54" s="59" customFormat="1" ht="14.25" customHeight="1" x14ac:dyDescent="0.55000000000000004">
      <c r="C2516" s="122"/>
      <c r="D2516" s="122"/>
      <c r="E2516" s="122"/>
      <c r="F2516" s="122"/>
      <c r="G2516" s="122"/>
      <c r="H2516" s="122"/>
      <c r="I2516" s="122"/>
      <c r="J2516" s="122"/>
      <c r="K2516" s="122"/>
      <c r="L2516" s="122"/>
      <c r="M2516" s="122"/>
      <c r="N2516" s="122"/>
      <c r="O2516" s="122"/>
      <c r="P2516" s="122"/>
      <c r="Q2516" s="142"/>
      <c r="R2516" s="143"/>
      <c r="S2516" s="138"/>
      <c r="T2516" s="138"/>
      <c r="U2516" s="138"/>
      <c r="V2516" s="138"/>
      <c r="W2516" s="138"/>
      <c r="X2516" s="145"/>
      <c r="Y2516" s="146"/>
      <c r="Z2516" s="146"/>
      <c r="AA2516" s="146"/>
      <c r="AB2516" s="143"/>
      <c r="AC2516" s="122"/>
      <c r="AD2516" s="122"/>
      <c r="AE2516" s="122"/>
      <c r="AF2516" s="122"/>
      <c r="AG2516" s="122"/>
      <c r="AH2516" s="122"/>
      <c r="AI2516" s="122"/>
      <c r="AJ2516" s="122"/>
      <c r="AK2516" s="122"/>
      <c r="AL2516" s="122"/>
      <c r="AM2516" s="122"/>
      <c r="AN2516" s="122"/>
      <c r="AO2516" s="122"/>
      <c r="AP2516" s="122"/>
      <c r="AQ2516" s="142"/>
      <c r="AR2516" s="143"/>
      <c r="AS2516" s="346"/>
      <c r="AT2516" s="346"/>
      <c r="AU2516" s="346"/>
      <c r="AV2516" s="346"/>
      <c r="AW2516" s="346"/>
      <c r="AX2516" s="188"/>
      <c r="AY2516" s="151"/>
      <c r="AZ2516" s="151"/>
      <c r="BA2516" s="151"/>
      <c r="BB2516" s="189"/>
    </row>
    <row r="2517" spans="2:54" s="59" customFormat="1" ht="14.25" customHeight="1" x14ac:dyDescent="0.55000000000000004">
      <c r="C2517" s="122" t="s">
        <v>7135</v>
      </c>
      <c r="D2517" s="122"/>
      <c r="E2517" s="122"/>
      <c r="F2517" s="122"/>
      <c r="G2517" s="122"/>
      <c r="H2517" s="122"/>
      <c r="I2517" s="122"/>
      <c r="J2517" s="122"/>
      <c r="K2517" s="122"/>
      <c r="L2517" s="122"/>
      <c r="M2517" s="122"/>
      <c r="N2517" s="122"/>
      <c r="O2517" s="122"/>
      <c r="P2517" s="122"/>
      <c r="Q2517" s="140" t="str">
        <f>VLOOKUP(C2517,[1]D3_8!$B$5:$I$470,6,FALSE)&amp;""</f>
        <v/>
      </c>
      <c r="R2517" s="141"/>
      <c r="S2517" s="138" t="s">
        <v>6927</v>
      </c>
      <c r="T2517" s="138"/>
      <c r="U2517" s="138"/>
      <c r="V2517" s="138"/>
      <c r="W2517" s="138"/>
      <c r="X2517" s="289" t="str">
        <f>VLOOKUP(C2517,[1]D3_8!$B$5:$I$470,8,FALSE)&amp;""</f>
        <v/>
      </c>
      <c r="Y2517" s="146"/>
      <c r="Z2517" s="146"/>
      <c r="AA2517" s="146"/>
      <c r="AB2517" s="141" t="s">
        <v>6190</v>
      </c>
      <c r="AC2517" s="122" t="s">
        <v>7136</v>
      </c>
      <c r="AD2517" s="122"/>
      <c r="AE2517" s="122"/>
      <c r="AF2517" s="122"/>
      <c r="AG2517" s="122"/>
      <c r="AH2517" s="122"/>
      <c r="AI2517" s="122"/>
      <c r="AJ2517" s="122"/>
      <c r="AK2517" s="122"/>
      <c r="AL2517" s="122"/>
      <c r="AM2517" s="122"/>
      <c r="AN2517" s="122"/>
      <c r="AO2517" s="122"/>
      <c r="AP2517" s="122"/>
      <c r="AQ2517" s="140" t="str">
        <f>VLOOKUP(AC2517,[1]D3_8!$B$5:$I$470,6,FALSE)&amp;""</f>
        <v/>
      </c>
      <c r="AR2517" s="141"/>
      <c r="AS2517" s="346"/>
      <c r="AT2517" s="346"/>
      <c r="AU2517" s="346"/>
      <c r="AV2517" s="346"/>
      <c r="AW2517" s="346"/>
      <c r="AX2517" s="188"/>
      <c r="AY2517" s="151"/>
      <c r="AZ2517" s="151"/>
      <c r="BA2517" s="151"/>
      <c r="BB2517" s="189"/>
    </row>
    <row r="2518" spans="2:54" s="59" customFormat="1" ht="14.25" customHeight="1" x14ac:dyDescent="0.55000000000000004">
      <c r="C2518" s="122"/>
      <c r="D2518" s="122"/>
      <c r="E2518" s="122"/>
      <c r="F2518" s="122"/>
      <c r="G2518" s="122"/>
      <c r="H2518" s="122"/>
      <c r="I2518" s="122"/>
      <c r="J2518" s="122"/>
      <c r="K2518" s="122"/>
      <c r="L2518" s="122"/>
      <c r="M2518" s="122"/>
      <c r="N2518" s="122"/>
      <c r="O2518" s="122"/>
      <c r="P2518" s="122"/>
      <c r="Q2518" s="142"/>
      <c r="R2518" s="143"/>
      <c r="S2518" s="138"/>
      <c r="T2518" s="138"/>
      <c r="U2518" s="138"/>
      <c r="V2518" s="138"/>
      <c r="W2518" s="138"/>
      <c r="X2518" s="145"/>
      <c r="Y2518" s="146"/>
      <c r="Z2518" s="146"/>
      <c r="AA2518" s="146"/>
      <c r="AB2518" s="143"/>
      <c r="AC2518" s="122"/>
      <c r="AD2518" s="122"/>
      <c r="AE2518" s="122"/>
      <c r="AF2518" s="122"/>
      <c r="AG2518" s="122"/>
      <c r="AH2518" s="122"/>
      <c r="AI2518" s="122"/>
      <c r="AJ2518" s="122"/>
      <c r="AK2518" s="122"/>
      <c r="AL2518" s="122"/>
      <c r="AM2518" s="122"/>
      <c r="AN2518" s="122"/>
      <c r="AO2518" s="122"/>
      <c r="AP2518" s="122"/>
      <c r="AQ2518" s="142"/>
      <c r="AR2518" s="143"/>
      <c r="AS2518" s="346"/>
      <c r="AT2518" s="346"/>
      <c r="AU2518" s="346"/>
      <c r="AV2518" s="346"/>
      <c r="AW2518" s="346"/>
      <c r="AX2518" s="188"/>
      <c r="AY2518" s="151"/>
      <c r="AZ2518" s="151"/>
      <c r="BA2518" s="151"/>
      <c r="BB2518" s="189"/>
    </row>
    <row r="2519" spans="2:54" s="59" customFormat="1" ht="14.25" customHeight="1" x14ac:dyDescent="0.55000000000000004">
      <c r="C2519" s="122" t="s">
        <v>6217</v>
      </c>
      <c r="D2519" s="122"/>
      <c r="E2519" s="122"/>
      <c r="F2519" s="122"/>
      <c r="G2519" s="122"/>
      <c r="H2519" s="122"/>
      <c r="I2519" s="122"/>
      <c r="J2519" s="122"/>
      <c r="K2519" s="122"/>
      <c r="L2519" s="122"/>
      <c r="M2519" s="122"/>
      <c r="N2519" s="122"/>
      <c r="O2519" s="122"/>
      <c r="P2519" s="122"/>
      <c r="Q2519" s="140" t="str">
        <f>VLOOKUP(C2519,[1]D3_8!$B$5:$I$470,6,FALSE)&amp;""</f>
        <v/>
      </c>
      <c r="R2519" s="141"/>
      <c r="S2519" s="138" t="s">
        <v>6927</v>
      </c>
      <c r="T2519" s="138"/>
      <c r="U2519" s="138"/>
      <c r="V2519" s="138"/>
      <c r="W2519" s="138"/>
      <c r="X2519" s="289" t="str">
        <f>VLOOKUP(C2519,[1]D3_8!$B$5:$I$470,8,FALSE)&amp;""</f>
        <v/>
      </c>
      <c r="Y2519" s="146"/>
      <c r="Z2519" s="146"/>
      <c r="AA2519" s="146"/>
      <c r="AB2519" s="141" t="s">
        <v>6190</v>
      </c>
      <c r="AC2519" s="122" t="s">
        <v>7137</v>
      </c>
      <c r="AD2519" s="122"/>
      <c r="AE2519" s="122"/>
      <c r="AF2519" s="122"/>
      <c r="AG2519" s="122"/>
      <c r="AH2519" s="122"/>
      <c r="AI2519" s="122"/>
      <c r="AJ2519" s="122"/>
      <c r="AK2519" s="122"/>
      <c r="AL2519" s="122"/>
      <c r="AM2519" s="122"/>
      <c r="AN2519" s="122"/>
      <c r="AO2519" s="122"/>
      <c r="AP2519" s="122"/>
      <c r="AQ2519" s="140" t="str">
        <f>VLOOKUP(AC2519,[1]D3_8!$B$5:$I$470,6,FALSE)&amp;""</f>
        <v/>
      </c>
      <c r="AR2519" s="141"/>
      <c r="AS2519" s="346"/>
      <c r="AT2519" s="346"/>
      <c r="AU2519" s="346"/>
      <c r="AV2519" s="346"/>
      <c r="AW2519" s="346"/>
      <c r="AX2519" s="188"/>
      <c r="AY2519" s="151"/>
      <c r="AZ2519" s="151"/>
      <c r="BA2519" s="151"/>
      <c r="BB2519" s="189"/>
    </row>
    <row r="2520" spans="2:54" s="59" customFormat="1" ht="14.25" customHeight="1" x14ac:dyDescent="0.55000000000000004">
      <c r="C2520" s="122"/>
      <c r="D2520" s="122"/>
      <c r="E2520" s="122"/>
      <c r="F2520" s="122"/>
      <c r="G2520" s="122"/>
      <c r="H2520" s="122"/>
      <c r="I2520" s="122"/>
      <c r="J2520" s="122"/>
      <c r="K2520" s="122"/>
      <c r="L2520" s="122"/>
      <c r="M2520" s="122"/>
      <c r="N2520" s="122"/>
      <c r="O2520" s="122"/>
      <c r="P2520" s="122"/>
      <c r="Q2520" s="142"/>
      <c r="R2520" s="143"/>
      <c r="S2520" s="138"/>
      <c r="T2520" s="138"/>
      <c r="U2520" s="138"/>
      <c r="V2520" s="138"/>
      <c r="W2520" s="138"/>
      <c r="X2520" s="145"/>
      <c r="Y2520" s="146"/>
      <c r="Z2520" s="146"/>
      <c r="AA2520" s="146"/>
      <c r="AB2520" s="143"/>
      <c r="AC2520" s="122"/>
      <c r="AD2520" s="122"/>
      <c r="AE2520" s="122"/>
      <c r="AF2520" s="122"/>
      <c r="AG2520" s="122"/>
      <c r="AH2520" s="122"/>
      <c r="AI2520" s="122"/>
      <c r="AJ2520" s="122"/>
      <c r="AK2520" s="122"/>
      <c r="AL2520" s="122"/>
      <c r="AM2520" s="122"/>
      <c r="AN2520" s="122"/>
      <c r="AO2520" s="122"/>
      <c r="AP2520" s="122"/>
      <c r="AQ2520" s="142"/>
      <c r="AR2520" s="143"/>
      <c r="AS2520" s="265"/>
      <c r="AT2520" s="265"/>
      <c r="AU2520" s="265"/>
      <c r="AV2520" s="265"/>
      <c r="AW2520" s="265"/>
      <c r="AX2520" s="142"/>
      <c r="AY2520" s="150"/>
      <c r="AZ2520" s="150"/>
      <c r="BA2520" s="150"/>
      <c r="BB2520" s="143"/>
    </row>
    <row r="2521" spans="2:54" s="59" customFormat="1" ht="14.25" customHeight="1" x14ac:dyDescent="0.55000000000000004">
      <c r="C2521" s="122" t="s">
        <v>7711</v>
      </c>
      <c r="D2521" s="287"/>
      <c r="E2521" s="287"/>
      <c r="F2521" s="287"/>
      <c r="G2521" s="287"/>
      <c r="H2521" s="287"/>
      <c r="I2521" s="287"/>
      <c r="J2521" s="287"/>
      <c r="K2521" s="287"/>
      <c r="L2521" s="287"/>
      <c r="M2521" s="287"/>
      <c r="N2521" s="287"/>
      <c r="O2521" s="287"/>
      <c r="P2521" s="287"/>
      <c r="Q2521" s="140" t="str">
        <f>VLOOKUP(C2521,[1]D3_8!$B$5:$I$470,6,FALSE)&amp;""</f>
        <v/>
      </c>
      <c r="R2521" s="141"/>
      <c r="S2521" s="263"/>
      <c r="T2521" s="263"/>
      <c r="U2521" s="263"/>
      <c r="V2521" s="263"/>
      <c r="W2521" s="263"/>
      <c r="X2521" s="156"/>
      <c r="Y2521" s="157"/>
      <c r="Z2521" s="157"/>
      <c r="AA2521" s="157"/>
      <c r="AB2521" s="141"/>
      <c r="AC2521"/>
      <c r="AD2521"/>
      <c r="AE2521"/>
      <c r="AF2521"/>
      <c r="AG2521"/>
      <c r="AH2521"/>
      <c r="AI2521"/>
      <c r="AJ2521"/>
      <c r="AK2521"/>
      <c r="AL2521"/>
      <c r="AM2521"/>
      <c r="AN2521"/>
      <c r="AO2521"/>
      <c r="AP2521"/>
      <c r="AQ2521"/>
      <c r="AR2521"/>
      <c r="AS2521"/>
      <c r="AT2521"/>
      <c r="AU2521"/>
      <c r="AV2521"/>
      <c r="AW2521"/>
      <c r="AX2521"/>
      <c r="AY2521"/>
      <c r="AZ2521"/>
      <c r="BA2521"/>
      <c r="BB2521"/>
    </row>
    <row r="2522" spans="2:54" s="59" customFormat="1" ht="14.25" customHeight="1" x14ac:dyDescent="0.55000000000000004">
      <c r="C2522" s="287"/>
      <c r="D2522" s="287"/>
      <c r="E2522" s="287"/>
      <c r="F2522" s="287"/>
      <c r="G2522" s="287"/>
      <c r="H2522" s="287"/>
      <c r="I2522" s="287"/>
      <c r="J2522" s="287"/>
      <c r="K2522" s="287"/>
      <c r="L2522" s="287"/>
      <c r="M2522" s="287"/>
      <c r="N2522" s="287"/>
      <c r="O2522" s="287"/>
      <c r="P2522" s="287"/>
      <c r="Q2522" s="142"/>
      <c r="R2522" s="143"/>
      <c r="S2522" s="265"/>
      <c r="T2522" s="265"/>
      <c r="U2522" s="265"/>
      <c r="V2522" s="265"/>
      <c r="W2522" s="265"/>
      <c r="X2522" s="142"/>
      <c r="Y2522" s="150"/>
      <c r="Z2522" s="150"/>
      <c r="AA2522" s="150"/>
      <c r="AB2522" s="143"/>
      <c r="AC2522"/>
      <c r="AD2522"/>
      <c r="AE2522"/>
      <c r="AF2522"/>
      <c r="AG2522"/>
      <c r="AH2522"/>
      <c r="AI2522"/>
      <c r="AJ2522"/>
      <c r="AK2522"/>
      <c r="AL2522"/>
      <c r="AM2522"/>
      <c r="AN2522"/>
      <c r="AO2522"/>
      <c r="AP2522"/>
      <c r="AQ2522"/>
      <c r="AR2522"/>
      <c r="AS2522"/>
      <c r="AT2522"/>
      <c r="AU2522"/>
      <c r="AV2522"/>
      <c r="AW2522"/>
      <c r="AX2522"/>
      <c r="AY2522"/>
      <c r="AZ2522"/>
      <c r="BA2522"/>
      <c r="BB2522"/>
    </row>
    <row r="2523" spans="2:54" s="59" customFormat="1" ht="14.25" customHeight="1" x14ac:dyDescent="0.55000000000000004">
      <c r="AL2523" s="68"/>
    </row>
    <row r="2524" spans="2:54" s="59" customFormat="1" ht="14.25" customHeight="1" x14ac:dyDescent="0.55000000000000004">
      <c r="B2524" s="59" t="s">
        <v>7138</v>
      </c>
      <c r="AL2524" s="68"/>
    </row>
    <row r="2525" spans="2:54" s="59" customFormat="1" ht="14.25" customHeight="1" x14ac:dyDescent="0.55000000000000004">
      <c r="C2525" s="138" t="s">
        <v>39</v>
      </c>
      <c r="D2525" s="138"/>
      <c r="E2525" s="138"/>
      <c r="F2525" s="138"/>
      <c r="G2525" s="138"/>
      <c r="H2525" s="138"/>
      <c r="I2525" s="138"/>
      <c r="J2525" s="138"/>
      <c r="K2525" s="138"/>
      <c r="L2525" s="138"/>
      <c r="M2525" s="138"/>
      <c r="N2525" s="138"/>
      <c r="O2525" s="138"/>
      <c r="P2525" s="138"/>
      <c r="Q2525" s="156" t="s">
        <v>40</v>
      </c>
      <c r="R2525" s="141"/>
      <c r="S2525" s="201" t="s">
        <v>6942</v>
      </c>
      <c r="T2525" s="202"/>
      <c r="U2525" s="202"/>
      <c r="V2525" s="202"/>
      <c r="W2525" s="202"/>
      <c r="X2525" s="202"/>
      <c r="Y2525" s="202"/>
      <c r="Z2525" s="202"/>
      <c r="AA2525" s="202"/>
      <c r="AB2525" s="203"/>
      <c r="AC2525" s="138" t="s">
        <v>39</v>
      </c>
      <c r="AD2525" s="138"/>
      <c r="AE2525" s="138"/>
      <c r="AF2525" s="138"/>
      <c r="AG2525" s="138"/>
      <c r="AH2525" s="138"/>
      <c r="AI2525" s="138"/>
      <c r="AJ2525" s="138"/>
      <c r="AK2525" s="138"/>
      <c r="AL2525" s="138"/>
      <c r="AM2525" s="138"/>
      <c r="AN2525" s="138"/>
      <c r="AO2525" s="138"/>
      <c r="AP2525" s="138"/>
      <c r="AQ2525" s="156" t="s">
        <v>40</v>
      </c>
      <c r="AR2525" s="141"/>
      <c r="AS2525" s="201" t="s">
        <v>6942</v>
      </c>
      <c r="AT2525" s="202"/>
      <c r="AU2525" s="202"/>
      <c r="AV2525" s="202"/>
      <c r="AW2525" s="202"/>
      <c r="AX2525" s="202"/>
      <c r="AY2525" s="202"/>
      <c r="AZ2525" s="202"/>
      <c r="BA2525" s="202"/>
      <c r="BB2525" s="203"/>
    </row>
    <row r="2526" spans="2:54" s="59" customFormat="1" ht="14.25" customHeight="1" x14ac:dyDescent="0.55000000000000004">
      <c r="C2526" s="138"/>
      <c r="D2526" s="138"/>
      <c r="E2526" s="138"/>
      <c r="F2526" s="138"/>
      <c r="G2526" s="138"/>
      <c r="H2526" s="138"/>
      <c r="I2526" s="138"/>
      <c r="J2526" s="138"/>
      <c r="K2526" s="138"/>
      <c r="L2526" s="138"/>
      <c r="M2526" s="138"/>
      <c r="N2526" s="138"/>
      <c r="O2526" s="138"/>
      <c r="P2526" s="138"/>
      <c r="Q2526" s="142"/>
      <c r="R2526" s="143"/>
      <c r="S2526" s="343" t="s">
        <v>6928</v>
      </c>
      <c r="T2526" s="344"/>
      <c r="U2526" s="344"/>
      <c r="V2526" s="344"/>
      <c r="W2526" s="345"/>
      <c r="X2526" s="204"/>
      <c r="Y2526" s="205"/>
      <c r="Z2526" s="205"/>
      <c r="AA2526" s="205"/>
      <c r="AB2526" s="206"/>
      <c r="AC2526" s="138"/>
      <c r="AD2526" s="138"/>
      <c r="AE2526" s="138"/>
      <c r="AF2526" s="138"/>
      <c r="AG2526" s="138"/>
      <c r="AH2526" s="138"/>
      <c r="AI2526" s="138"/>
      <c r="AJ2526" s="138"/>
      <c r="AK2526" s="138"/>
      <c r="AL2526" s="138"/>
      <c r="AM2526" s="138"/>
      <c r="AN2526" s="138"/>
      <c r="AO2526" s="138"/>
      <c r="AP2526" s="138"/>
      <c r="AQ2526" s="142"/>
      <c r="AR2526" s="143"/>
      <c r="AS2526" s="343" t="s">
        <v>6928</v>
      </c>
      <c r="AT2526" s="344"/>
      <c r="AU2526" s="344"/>
      <c r="AV2526" s="344"/>
      <c r="AW2526" s="345"/>
      <c r="AX2526" s="204"/>
      <c r="AY2526" s="205"/>
      <c r="AZ2526" s="205"/>
      <c r="BA2526" s="205"/>
      <c r="BB2526" s="206"/>
    </row>
    <row r="2527" spans="2:54" s="59" customFormat="1" ht="14.25" customHeight="1" x14ac:dyDescent="0.55000000000000004">
      <c r="C2527" s="122" t="s">
        <v>7139</v>
      </c>
      <c r="D2527" s="122"/>
      <c r="E2527" s="122"/>
      <c r="F2527" s="122"/>
      <c r="G2527" s="122"/>
      <c r="H2527" s="122"/>
      <c r="I2527" s="122"/>
      <c r="J2527" s="122"/>
      <c r="K2527" s="122"/>
      <c r="L2527" s="122"/>
      <c r="M2527" s="122"/>
      <c r="N2527" s="122"/>
      <c r="O2527" s="122"/>
      <c r="P2527" s="122"/>
      <c r="Q2527" s="140" t="str">
        <f>VLOOKUP(C2527,[1]D3_8!$B$5:$I$470,6,FALSE)&amp;""</f>
        <v/>
      </c>
      <c r="R2527" s="141"/>
      <c r="S2527" s="62"/>
      <c r="T2527" s="63"/>
      <c r="U2527" s="63"/>
      <c r="V2527" s="63"/>
      <c r="W2527" s="64"/>
      <c r="X2527" s="62"/>
      <c r="Y2527" s="63"/>
      <c r="Z2527" s="63"/>
      <c r="AA2527" s="63"/>
      <c r="AB2527" s="64"/>
      <c r="AC2527" s="122" t="s">
        <v>7140</v>
      </c>
      <c r="AD2527" s="122"/>
      <c r="AE2527" s="122"/>
      <c r="AF2527" s="122"/>
      <c r="AG2527" s="122"/>
      <c r="AH2527" s="122"/>
      <c r="AI2527" s="122"/>
      <c r="AJ2527" s="122"/>
      <c r="AK2527" s="122"/>
      <c r="AL2527" s="122"/>
      <c r="AM2527" s="122"/>
      <c r="AN2527" s="122"/>
      <c r="AO2527" s="122"/>
      <c r="AP2527" s="122"/>
      <c r="AQ2527" s="140" t="str">
        <f>VLOOKUP(AC2527,[1]D3_8!$B$5:$I$470,6,FALSE)&amp;""</f>
        <v/>
      </c>
      <c r="AR2527" s="141"/>
      <c r="AS2527" s="263"/>
      <c r="AT2527" s="263"/>
      <c r="AU2527" s="263"/>
      <c r="AV2527" s="263"/>
      <c r="AW2527" s="263"/>
      <c r="AX2527" s="156"/>
      <c r="AY2527" s="157"/>
      <c r="AZ2527" s="157"/>
      <c r="BA2527" s="157"/>
      <c r="BB2527" s="141"/>
    </row>
    <row r="2528" spans="2:54" s="59" customFormat="1" ht="14.25" customHeight="1" x14ac:dyDescent="0.55000000000000004">
      <c r="C2528" s="122"/>
      <c r="D2528" s="122"/>
      <c r="E2528" s="122"/>
      <c r="F2528" s="122"/>
      <c r="G2528" s="122"/>
      <c r="H2528" s="122"/>
      <c r="I2528" s="122"/>
      <c r="J2528" s="122"/>
      <c r="K2528" s="122"/>
      <c r="L2528" s="122"/>
      <c r="M2528" s="122"/>
      <c r="N2528" s="122"/>
      <c r="O2528" s="122"/>
      <c r="P2528" s="122"/>
      <c r="Q2528" s="142"/>
      <c r="R2528" s="143"/>
      <c r="S2528" s="72"/>
      <c r="W2528" s="76"/>
      <c r="X2528" s="72"/>
      <c r="AB2528" s="76"/>
      <c r="AC2528" s="122"/>
      <c r="AD2528" s="122"/>
      <c r="AE2528" s="122"/>
      <c r="AF2528" s="122"/>
      <c r="AG2528" s="122"/>
      <c r="AH2528" s="122"/>
      <c r="AI2528" s="122"/>
      <c r="AJ2528" s="122"/>
      <c r="AK2528" s="122"/>
      <c r="AL2528" s="122"/>
      <c r="AM2528" s="122"/>
      <c r="AN2528" s="122"/>
      <c r="AO2528" s="122"/>
      <c r="AP2528" s="122"/>
      <c r="AQ2528" s="142"/>
      <c r="AR2528" s="143"/>
      <c r="AS2528" s="346"/>
      <c r="AT2528" s="346"/>
      <c r="AU2528" s="346"/>
      <c r="AV2528" s="346"/>
      <c r="AW2528" s="346"/>
      <c r="AX2528" s="188"/>
      <c r="AY2528" s="151"/>
      <c r="AZ2528" s="151"/>
      <c r="BA2528" s="151"/>
      <c r="BB2528" s="189"/>
    </row>
    <row r="2529" spans="1:54" s="59" customFormat="1" ht="14.25" customHeight="1" x14ac:dyDescent="0.55000000000000004">
      <c r="C2529" s="122" t="s">
        <v>7141</v>
      </c>
      <c r="D2529" s="122"/>
      <c r="E2529" s="122"/>
      <c r="F2529" s="122"/>
      <c r="G2529" s="122"/>
      <c r="H2529" s="122"/>
      <c r="I2529" s="122"/>
      <c r="J2529" s="122"/>
      <c r="K2529" s="122"/>
      <c r="L2529" s="122"/>
      <c r="M2529" s="122"/>
      <c r="N2529" s="122"/>
      <c r="O2529" s="122"/>
      <c r="P2529" s="122"/>
      <c r="Q2529" s="140" t="str">
        <f>VLOOKUP(C2529,[1]D3_8!$B$5:$I$470,6,FALSE)&amp;""</f>
        <v/>
      </c>
      <c r="R2529" s="141"/>
      <c r="S2529" s="138" t="s">
        <v>6927</v>
      </c>
      <c r="T2529" s="138"/>
      <c r="U2529" s="138"/>
      <c r="V2529" s="138"/>
      <c r="W2529" s="138"/>
      <c r="X2529" s="289" t="str">
        <f>VLOOKUP(C2529,[1]D3_8!$B$5:$I$470,8,FALSE)&amp;""</f>
        <v/>
      </c>
      <c r="Y2529" s="146"/>
      <c r="Z2529" s="146"/>
      <c r="AA2529" s="146"/>
      <c r="AB2529" s="141" t="s">
        <v>6190</v>
      </c>
      <c r="AC2529" s="122" t="s">
        <v>7142</v>
      </c>
      <c r="AD2529" s="122"/>
      <c r="AE2529" s="122"/>
      <c r="AF2529" s="122"/>
      <c r="AG2529" s="122"/>
      <c r="AH2529" s="122"/>
      <c r="AI2529" s="122"/>
      <c r="AJ2529" s="122"/>
      <c r="AK2529" s="122"/>
      <c r="AL2529" s="122"/>
      <c r="AM2529" s="122"/>
      <c r="AN2529" s="122"/>
      <c r="AO2529" s="122"/>
      <c r="AP2529" s="122"/>
      <c r="AQ2529" s="140" t="str">
        <f>VLOOKUP(AC2529,[1]D3_8!$B$5:$I$470,6,FALSE)&amp;""</f>
        <v/>
      </c>
      <c r="AR2529" s="141"/>
      <c r="AS2529" s="138" t="s">
        <v>6927</v>
      </c>
      <c r="AT2529" s="138"/>
      <c r="AU2529" s="138"/>
      <c r="AV2529" s="138"/>
      <c r="AW2529" s="138"/>
      <c r="AX2529" s="289" t="str">
        <f>VLOOKUP(AC2529,[1]D3_8!$B$5:$I$470,8,FALSE)&amp;""</f>
        <v/>
      </c>
      <c r="AY2529" s="146"/>
      <c r="AZ2529" s="146"/>
      <c r="BA2529" s="146"/>
      <c r="BB2529" s="141" t="s">
        <v>6190</v>
      </c>
    </row>
    <row r="2530" spans="1:54" s="59" customFormat="1" ht="14.25" customHeight="1" x14ac:dyDescent="0.55000000000000004">
      <c r="C2530" s="122"/>
      <c r="D2530" s="122"/>
      <c r="E2530" s="122"/>
      <c r="F2530" s="122"/>
      <c r="G2530" s="122"/>
      <c r="H2530" s="122"/>
      <c r="I2530" s="122"/>
      <c r="J2530" s="122"/>
      <c r="K2530" s="122"/>
      <c r="L2530" s="122"/>
      <c r="M2530" s="122"/>
      <c r="N2530" s="122"/>
      <c r="O2530" s="122"/>
      <c r="P2530" s="122"/>
      <c r="Q2530" s="142"/>
      <c r="R2530" s="143"/>
      <c r="S2530" s="138"/>
      <c r="T2530" s="138"/>
      <c r="U2530" s="138"/>
      <c r="V2530" s="138"/>
      <c r="W2530" s="138"/>
      <c r="X2530" s="145"/>
      <c r="Y2530" s="146"/>
      <c r="Z2530" s="146"/>
      <c r="AA2530" s="146"/>
      <c r="AB2530" s="143"/>
      <c r="AC2530" s="122"/>
      <c r="AD2530" s="122"/>
      <c r="AE2530" s="122"/>
      <c r="AF2530" s="122"/>
      <c r="AG2530" s="122"/>
      <c r="AH2530" s="122"/>
      <c r="AI2530" s="122"/>
      <c r="AJ2530" s="122"/>
      <c r="AK2530" s="122"/>
      <c r="AL2530" s="122"/>
      <c r="AM2530" s="122"/>
      <c r="AN2530" s="122"/>
      <c r="AO2530" s="122"/>
      <c r="AP2530" s="122"/>
      <c r="AQ2530" s="142"/>
      <c r="AR2530" s="143"/>
      <c r="AS2530" s="138"/>
      <c r="AT2530" s="138"/>
      <c r="AU2530" s="138"/>
      <c r="AV2530" s="138"/>
      <c r="AW2530" s="138"/>
      <c r="AX2530" s="145"/>
      <c r="AY2530" s="146"/>
      <c r="AZ2530" s="146"/>
      <c r="BA2530" s="146"/>
      <c r="BB2530" s="143"/>
    </row>
    <row r="2531" spans="1:54" s="59" customFormat="1" ht="14.25" customHeight="1" x14ac:dyDescent="0.55000000000000004">
      <c r="C2531" s="122" t="s">
        <v>6218</v>
      </c>
      <c r="D2531" s="122"/>
      <c r="E2531" s="122"/>
      <c r="F2531" s="122"/>
      <c r="G2531" s="122"/>
      <c r="H2531" s="122"/>
      <c r="I2531" s="122"/>
      <c r="J2531" s="122"/>
      <c r="K2531" s="122"/>
      <c r="L2531" s="122"/>
      <c r="M2531" s="122"/>
      <c r="N2531" s="122"/>
      <c r="O2531" s="122"/>
      <c r="P2531" s="122"/>
      <c r="Q2531" s="140" t="str">
        <f>VLOOKUP(C2531,[1]D3_8!$B$5:$I$470,6,FALSE)&amp;""</f>
        <v/>
      </c>
      <c r="R2531" s="141"/>
      <c r="S2531" s="138" t="s">
        <v>6927</v>
      </c>
      <c r="T2531" s="138"/>
      <c r="U2531" s="138"/>
      <c r="V2531" s="138"/>
      <c r="W2531" s="138"/>
      <c r="X2531" s="289" t="str">
        <f>VLOOKUP(C2531,[1]D3_8!$B$5:$I$470,8,FALSE)&amp;""</f>
        <v/>
      </c>
      <c r="Y2531" s="146"/>
      <c r="Z2531" s="146"/>
      <c r="AA2531" s="146"/>
      <c r="AB2531" s="141" t="s">
        <v>6190</v>
      </c>
      <c r="AC2531" s="122" t="s">
        <v>7143</v>
      </c>
      <c r="AD2531" s="122"/>
      <c r="AE2531" s="122"/>
      <c r="AF2531" s="122"/>
      <c r="AG2531" s="122"/>
      <c r="AH2531" s="122"/>
      <c r="AI2531" s="122"/>
      <c r="AJ2531" s="122"/>
      <c r="AK2531" s="122"/>
      <c r="AL2531" s="122"/>
      <c r="AM2531" s="122"/>
      <c r="AN2531" s="122"/>
      <c r="AO2531" s="122"/>
      <c r="AP2531" s="122"/>
      <c r="AQ2531" s="140" t="str">
        <f>VLOOKUP(AC2531,[1]D3_8!$B$5:$I$470,6,FALSE)&amp;""</f>
        <v/>
      </c>
      <c r="AR2531" s="141"/>
      <c r="AS2531" s="138" t="s">
        <v>6927</v>
      </c>
      <c r="AT2531" s="138"/>
      <c r="AU2531" s="138"/>
      <c r="AV2531" s="138"/>
      <c r="AW2531" s="138"/>
      <c r="AX2531" s="289" t="str">
        <f>VLOOKUP(AC2531,[1]D3_8!$B$5:$I$470,8,FALSE)&amp;""</f>
        <v/>
      </c>
      <c r="AY2531" s="146"/>
      <c r="AZ2531" s="146"/>
      <c r="BA2531" s="146"/>
      <c r="BB2531" s="141" t="s">
        <v>6190</v>
      </c>
    </row>
    <row r="2532" spans="1:54" s="59" customFormat="1" ht="14.25" customHeight="1" x14ac:dyDescent="0.55000000000000004">
      <c r="C2532" s="122"/>
      <c r="D2532" s="122"/>
      <c r="E2532" s="122"/>
      <c r="F2532" s="122"/>
      <c r="G2532" s="122"/>
      <c r="H2532" s="122"/>
      <c r="I2532" s="122"/>
      <c r="J2532" s="122"/>
      <c r="K2532" s="122"/>
      <c r="L2532" s="122"/>
      <c r="M2532" s="122"/>
      <c r="N2532" s="122"/>
      <c r="O2532" s="122"/>
      <c r="P2532" s="122"/>
      <c r="Q2532" s="142"/>
      <c r="R2532" s="143"/>
      <c r="S2532" s="138"/>
      <c r="T2532" s="138"/>
      <c r="U2532" s="138"/>
      <c r="V2532" s="138"/>
      <c r="W2532" s="138"/>
      <c r="X2532" s="145"/>
      <c r="Y2532" s="146"/>
      <c r="Z2532" s="146"/>
      <c r="AA2532" s="146"/>
      <c r="AB2532" s="143"/>
      <c r="AC2532" s="122"/>
      <c r="AD2532" s="122"/>
      <c r="AE2532" s="122"/>
      <c r="AF2532" s="122"/>
      <c r="AG2532" s="122"/>
      <c r="AH2532" s="122"/>
      <c r="AI2532" s="122"/>
      <c r="AJ2532" s="122"/>
      <c r="AK2532" s="122"/>
      <c r="AL2532" s="122"/>
      <c r="AM2532" s="122"/>
      <c r="AN2532" s="122"/>
      <c r="AO2532" s="122"/>
      <c r="AP2532" s="122"/>
      <c r="AQ2532" s="142"/>
      <c r="AR2532" s="143"/>
      <c r="AS2532" s="138"/>
      <c r="AT2532" s="138"/>
      <c r="AU2532" s="138"/>
      <c r="AV2532" s="138"/>
      <c r="AW2532" s="138"/>
      <c r="AX2532" s="145"/>
      <c r="AY2532" s="146"/>
      <c r="AZ2532" s="146"/>
      <c r="BA2532" s="146"/>
      <c r="BB2532" s="143"/>
    </row>
    <row r="2533" spans="1:54" s="59" customFormat="1" ht="14.25" customHeight="1" x14ac:dyDescent="0.55000000000000004">
      <c r="C2533" s="122" t="s">
        <v>7144</v>
      </c>
      <c r="D2533" s="122"/>
      <c r="E2533" s="122"/>
      <c r="F2533" s="122"/>
      <c r="G2533" s="122"/>
      <c r="H2533" s="122"/>
      <c r="I2533" s="122"/>
      <c r="J2533" s="122"/>
      <c r="K2533" s="122"/>
      <c r="L2533" s="122"/>
      <c r="M2533" s="122"/>
      <c r="N2533" s="122"/>
      <c r="O2533" s="122"/>
      <c r="P2533" s="122"/>
      <c r="Q2533" s="140" t="str">
        <f>VLOOKUP(C2533,[1]D3_8!$B$5:$I$470,6,FALSE)&amp;""</f>
        <v/>
      </c>
      <c r="R2533" s="141"/>
      <c r="S2533" s="138" t="s">
        <v>6927</v>
      </c>
      <c r="T2533" s="138"/>
      <c r="U2533" s="138"/>
      <c r="V2533" s="138"/>
      <c r="W2533" s="138"/>
      <c r="X2533" s="289" t="str">
        <f>VLOOKUP(C2533,[1]D3_8!$B$5:$I$470,8,FALSE)&amp;""</f>
        <v/>
      </c>
      <c r="Y2533" s="146"/>
      <c r="Z2533" s="146"/>
      <c r="AA2533" s="146"/>
      <c r="AB2533" s="141" t="s">
        <v>6190</v>
      </c>
      <c r="AC2533" s="122" t="s">
        <v>7145</v>
      </c>
      <c r="AD2533" s="122"/>
      <c r="AE2533" s="122"/>
      <c r="AF2533" s="122"/>
      <c r="AG2533" s="122"/>
      <c r="AH2533" s="122"/>
      <c r="AI2533" s="122"/>
      <c r="AJ2533" s="122"/>
      <c r="AK2533" s="122"/>
      <c r="AL2533" s="122"/>
      <c r="AM2533" s="122"/>
      <c r="AN2533" s="122"/>
      <c r="AO2533" s="122"/>
      <c r="AP2533" s="122"/>
      <c r="AQ2533" s="140" t="str">
        <f>VLOOKUP(AC2533,[1]D3_8!$B$5:$I$470,6,FALSE)&amp;""</f>
        <v/>
      </c>
      <c r="AR2533" s="141"/>
      <c r="AS2533" s="138" t="s">
        <v>6927</v>
      </c>
      <c r="AT2533" s="138"/>
      <c r="AU2533" s="138"/>
      <c r="AV2533" s="138"/>
      <c r="AW2533" s="138"/>
      <c r="AX2533" s="289" t="str">
        <f>VLOOKUP(AC2533,[1]D3_8!$B$5:$I$470,8,FALSE)&amp;""</f>
        <v/>
      </c>
      <c r="AY2533" s="146"/>
      <c r="AZ2533" s="146"/>
      <c r="BA2533" s="146"/>
      <c r="BB2533" s="141" t="s">
        <v>6190</v>
      </c>
    </row>
    <row r="2534" spans="1:54" s="59" customFormat="1" ht="14.25" customHeight="1" x14ac:dyDescent="0.55000000000000004">
      <c r="C2534" s="122"/>
      <c r="D2534" s="122"/>
      <c r="E2534" s="122"/>
      <c r="F2534" s="122"/>
      <c r="G2534" s="122"/>
      <c r="H2534" s="122"/>
      <c r="I2534" s="122"/>
      <c r="J2534" s="122"/>
      <c r="K2534" s="122"/>
      <c r="L2534" s="122"/>
      <c r="M2534" s="122"/>
      <c r="N2534" s="122"/>
      <c r="O2534" s="122"/>
      <c r="P2534" s="122"/>
      <c r="Q2534" s="142"/>
      <c r="R2534" s="143"/>
      <c r="S2534" s="138"/>
      <c r="T2534" s="138"/>
      <c r="U2534" s="138"/>
      <c r="V2534" s="138"/>
      <c r="W2534" s="138"/>
      <c r="X2534" s="145"/>
      <c r="Y2534" s="146"/>
      <c r="Z2534" s="146"/>
      <c r="AA2534" s="146"/>
      <c r="AB2534" s="143"/>
      <c r="AC2534" s="122"/>
      <c r="AD2534" s="122"/>
      <c r="AE2534" s="122"/>
      <c r="AF2534" s="122"/>
      <c r="AG2534" s="122"/>
      <c r="AH2534" s="122"/>
      <c r="AI2534" s="122"/>
      <c r="AJ2534" s="122"/>
      <c r="AK2534" s="122"/>
      <c r="AL2534" s="122"/>
      <c r="AM2534" s="122"/>
      <c r="AN2534" s="122"/>
      <c r="AO2534" s="122"/>
      <c r="AP2534" s="122"/>
      <c r="AQ2534" s="142"/>
      <c r="AR2534" s="143"/>
      <c r="AS2534" s="138"/>
      <c r="AT2534" s="138"/>
      <c r="AU2534" s="138"/>
      <c r="AV2534" s="138"/>
      <c r="AW2534" s="138"/>
      <c r="AX2534" s="145"/>
      <c r="AY2534" s="146"/>
      <c r="AZ2534" s="146"/>
      <c r="BA2534" s="146"/>
      <c r="BB2534" s="143"/>
    </row>
    <row r="2535" spans="1:54" s="59" customFormat="1" ht="14.25" customHeight="1" x14ac:dyDescent="0.55000000000000004">
      <c r="C2535" s="122" t="s">
        <v>7146</v>
      </c>
      <c r="D2535" s="122"/>
      <c r="E2535" s="122"/>
      <c r="F2535" s="122"/>
      <c r="G2535" s="122"/>
      <c r="H2535" s="122"/>
      <c r="I2535" s="122"/>
      <c r="J2535" s="122"/>
      <c r="K2535" s="122"/>
      <c r="L2535" s="122"/>
      <c r="M2535" s="122"/>
      <c r="N2535" s="122"/>
      <c r="O2535" s="122"/>
      <c r="P2535" s="122"/>
      <c r="Q2535" s="140" t="str">
        <f>VLOOKUP(C2535,[1]D3_8!$B$5:$I$470,6,FALSE)&amp;""</f>
        <v/>
      </c>
      <c r="R2535" s="141"/>
      <c r="S2535" s="138" t="s">
        <v>6927</v>
      </c>
      <c r="T2535" s="138"/>
      <c r="U2535" s="138"/>
      <c r="V2535" s="138"/>
      <c r="W2535" s="138"/>
      <c r="X2535" s="289" t="str">
        <f>VLOOKUP(C2535,[1]D3_8!$B$5:$I$470,8,FALSE)&amp;""</f>
        <v/>
      </c>
      <c r="Y2535" s="146"/>
      <c r="Z2535" s="146"/>
      <c r="AA2535" s="146"/>
      <c r="AB2535" s="141" t="s">
        <v>6190</v>
      </c>
      <c r="AC2535" s="122" t="s">
        <v>7147</v>
      </c>
      <c r="AD2535" s="122"/>
      <c r="AE2535" s="122"/>
      <c r="AF2535" s="122"/>
      <c r="AG2535" s="122"/>
      <c r="AH2535" s="122"/>
      <c r="AI2535" s="122"/>
      <c r="AJ2535" s="122"/>
      <c r="AK2535" s="122"/>
      <c r="AL2535" s="122"/>
      <c r="AM2535" s="122"/>
      <c r="AN2535" s="122"/>
      <c r="AO2535" s="122"/>
      <c r="AP2535" s="122"/>
      <c r="AQ2535" s="140" t="str">
        <f>VLOOKUP(AC2535,[1]D3_8!$B$5:$I$470,6,FALSE)&amp;""</f>
        <v/>
      </c>
      <c r="AR2535" s="141"/>
      <c r="AS2535" s="138" t="s">
        <v>6927</v>
      </c>
      <c r="AT2535" s="138"/>
      <c r="AU2535" s="138"/>
      <c r="AV2535" s="138"/>
      <c r="AW2535" s="138"/>
      <c r="AX2535" s="289" t="str">
        <f>VLOOKUP(AC2535,[1]D3_8!$B$5:$I$470,8,FALSE)&amp;""</f>
        <v/>
      </c>
      <c r="AY2535" s="146"/>
      <c r="AZ2535" s="146"/>
      <c r="BA2535" s="146"/>
      <c r="BB2535" s="141" t="s">
        <v>6190</v>
      </c>
    </row>
    <row r="2536" spans="1:54" s="59" customFormat="1" ht="14.25" customHeight="1" x14ac:dyDescent="0.55000000000000004">
      <c r="C2536" s="122"/>
      <c r="D2536" s="122"/>
      <c r="E2536" s="122"/>
      <c r="F2536" s="122"/>
      <c r="G2536" s="122"/>
      <c r="H2536" s="122"/>
      <c r="I2536" s="122"/>
      <c r="J2536" s="122"/>
      <c r="K2536" s="122"/>
      <c r="L2536" s="122"/>
      <c r="M2536" s="122"/>
      <c r="N2536" s="122"/>
      <c r="O2536" s="122"/>
      <c r="P2536" s="122"/>
      <c r="Q2536" s="142"/>
      <c r="R2536" s="143"/>
      <c r="S2536" s="138"/>
      <c r="T2536" s="138"/>
      <c r="U2536" s="138"/>
      <c r="V2536" s="138"/>
      <c r="W2536" s="138"/>
      <c r="X2536" s="145"/>
      <c r="Y2536" s="146"/>
      <c r="Z2536" s="146"/>
      <c r="AA2536" s="146"/>
      <c r="AB2536" s="143"/>
      <c r="AC2536" s="122"/>
      <c r="AD2536" s="122"/>
      <c r="AE2536" s="122"/>
      <c r="AF2536" s="122"/>
      <c r="AG2536" s="122"/>
      <c r="AH2536" s="122"/>
      <c r="AI2536" s="122"/>
      <c r="AJ2536" s="122"/>
      <c r="AK2536" s="122"/>
      <c r="AL2536" s="122"/>
      <c r="AM2536" s="122"/>
      <c r="AN2536" s="122"/>
      <c r="AO2536" s="122"/>
      <c r="AP2536" s="122"/>
      <c r="AQ2536" s="142"/>
      <c r="AR2536" s="143"/>
      <c r="AS2536" s="138"/>
      <c r="AT2536" s="138"/>
      <c r="AU2536" s="138"/>
      <c r="AV2536" s="138"/>
      <c r="AW2536" s="138"/>
      <c r="AX2536" s="145"/>
      <c r="AY2536" s="146"/>
      <c r="AZ2536" s="146"/>
      <c r="BA2536" s="146"/>
      <c r="BB2536" s="143"/>
    </row>
    <row r="2537" spans="1:54" s="59" customFormat="1" ht="14.25" customHeight="1" x14ac:dyDescent="0.55000000000000004">
      <c r="C2537" s="122" t="s">
        <v>7148</v>
      </c>
      <c r="D2537" s="122"/>
      <c r="E2537" s="122"/>
      <c r="F2537" s="122"/>
      <c r="G2537" s="122"/>
      <c r="H2537" s="122"/>
      <c r="I2537" s="122"/>
      <c r="J2537" s="122"/>
      <c r="K2537" s="122"/>
      <c r="L2537" s="122"/>
      <c r="M2537" s="122"/>
      <c r="N2537" s="122"/>
      <c r="O2537" s="122"/>
      <c r="P2537" s="122"/>
      <c r="Q2537" s="140" t="str">
        <f>VLOOKUP(C2537,[1]D3_8!$B$5:$I$470,6,FALSE)&amp;""</f>
        <v/>
      </c>
      <c r="R2537" s="141"/>
      <c r="S2537" s="138" t="s">
        <v>6927</v>
      </c>
      <c r="T2537" s="138"/>
      <c r="U2537" s="138"/>
      <c r="V2537" s="138"/>
      <c r="W2537" s="138"/>
      <c r="X2537" s="289" t="str">
        <f>VLOOKUP(C2537,[1]D3_8!$B$5:$I$470,8,FALSE)&amp;""</f>
        <v/>
      </c>
      <c r="Y2537" s="146"/>
      <c r="Z2537" s="146"/>
      <c r="AA2537" s="146"/>
      <c r="AB2537" s="141" t="s">
        <v>6190</v>
      </c>
      <c r="AC2537" s="71"/>
      <c r="AD2537" s="82"/>
      <c r="AE2537" s="82"/>
      <c r="AF2537" s="82"/>
      <c r="AG2537" s="82"/>
      <c r="AH2537" s="82"/>
      <c r="AI2537" s="82"/>
      <c r="AJ2537" s="82"/>
      <c r="AK2537" s="82"/>
      <c r="AL2537" s="82"/>
      <c r="AM2537" s="82"/>
      <c r="AN2537" s="82"/>
      <c r="AO2537" s="82"/>
      <c r="AP2537" s="82"/>
      <c r="AQ2537" s="63"/>
      <c r="AR2537" s="63"/>
      <c r="AS2537" s="63"/>
      <c r="AT2537" s="63"/>
      <c r="AU2537" s="63"/>
      <c r="AV2537" s="63"/>
      <c r="AW2537" s="63"/>
      <c r="AX2537" s="63"/>
      <c r="AY2537" s="63"/>
      <c r="AZ2537" s="63"/>
      <c r="BA2537" s="63"/>
      <c r="BB2537" s="63"/>
    </row>
    <row r="2538" spans="1:54" ht="14.25" customHeight="1" x14ac:dyDescent="0.55000000000000004">
      <c r="A2538" s="59"/>
      <c r="C2538" s="122"/>
      <c r="D2538" s="122"/>
      <c r="E2538" s="122"/>
      <c r="F2538" s="122"/>
      <c r="G2538" s="122"/>
      <c r="H2538" s="122"/>
      <c r="I2538" s="122"/>
      <c r="J2538" s="122"/>
      <c r="K2538" s="122"/>
      <c r="L2538" s="122"/>
      <c r="M2538" s="122"/>
      <c r="N2538" s="122"/>
      <c r="O2538" s="122"/>
      <c r="P2538" s="122"/>
      <c r="Q2538" s="142"/>
      <c r="R2538" s="143"/>
      <c r="S2538" s="138"/>
      <c r="T2538" s="138"/>
      <c r="U2538" s="138"/>
      <c r="V2538" s="138"/>
      <c r="W2538" s="138"/>
      <c r="X2538" s="145"/>
      <c r="Y2538" s="146"/>
      <c r="Z2538" s="146"/>
      <c r="AA2538" s="146"/>
      <c r="AB2538" s="143"/>
      <c r="AC2538" s="89"/>
      <c r="AD2538" s="83"/>
      <c r="AE2538" s="83"/>
      <c r="AF2538" s="83"/>
      <c r="AG2538" s="83"/>
      <c r="AH2538" s="83"/>
      <c r="AI2538" s="83"/>
      <c r="AJ2538" s="83"/>
      <c r="AK2538" s="83"/>
      <c r="AL2538" s="83"/>
      <c r="AM2538" s="83"/>
      <c r="AN2538" s="83"/>
      <c r="AO2538" s="83"/>
      <c r="AP2538" s="83"/>
    </row>
    <row r="2539" spans="1:54" s="59" customFormat="1" ht="14.25" customHeight="1" x14ac:dyDescent="0.55000000000000004">
      <c r="AL2539" s="68"/>
    </row>
    <row r="2540" spans="1:54" ht="14.25" customHeight="1" x14ac:dyDescent="0.55000000000000004">
      <c r="A2540" s="59"/>
      <c r="B2540" s="59" t="s">
        <v>7149</v>
      </c>
      <c r="AJ2540" s="59"/>
      <c r="AL2540" s="68"/>
    </row>
    <row r="2541" spans="1:54" ht="14.25" customHeight="1" x14ac:dyDescent="0.55000000000000004">
      <c r="A2541" s="59"/>
      <c r="C2541" s="138" t="s">
        <v>39</v>
      </c>
      <c r="D2541" s="138"/>
      <c r="E2541" s="138"/>
      <c r="F2541" s="138"/>
      <c r="G2541" s="138"/>
      <c r="H2541" s="138"/>
      <c r="I2541" s="138"/>
      <c r="J2541" s="138"/>
      <c r="K2541" s="138"/>
      <c r="L2541" s="138"/>
      <c r="M2541" s="138"/>
      <c r="N2541" s="138"/>
      <c r="O2541" s="138"/>
      <c r="P2541" s="138"/>
      <c r="Q2541" s="156" t="s">
        <v>40</v>
      </c>
      <c r="R2541" s="141"/>
      <c r="S2541" s="201" t="s">
        <v>6942</v>
      </c>
      <c r="T2541" s="202"/>
      <c r="U2541" s="202"/>
      <c r="V2541" s="202"/>
      <c r="W2541" s="202"/>
      <c r="X2541" s="202"/>
      <c r="Y2541" s="202"/>
      <c r="Z2541" s="202"/>
      <c r="AA2541" s="202"/>
      <c r="AB2541" s="203"/>
      <c r="AC2541" s="138" t="s">
        <v>39</v>
      </c>
      <c r="AD2541" s="138"/>
      <c r="AE2541" s="138"/>
      <c r="AF2541" s="138"/>
      <c r="AG2541" s="138"/>
      <c r="AH2541" s="138"/>
      <c r="AI2541" s="138"/>
      <c r="AJ2541" s="138"/>
      <c r="AK2541" s="138"/>
      <c r="AL2541" s="138"/>
      <c r="AM2541" s="138"/>
      <c r="AN2541" s="138"/>
      <c r="AO2541" s="138"/>
      <c r="AP2541" s="138"/>
      <c r="AQ2541" s="156" t="s">
        <v>40</v>
      </c>
      <c r="AR2541" s="141"/>
      <c r="AS2541" s="201" t="s">
        <v>6942</v>
      </c>
      <c r="AT2541" s="202"/>
      <c r="AU2541" s="202"/>
      <c r="AV2541" s="202"/>
      <c r="AW2541" s="202"/>
      <c r="AX2541" s="202"/>
      <c r="AY2541" s="202"/>
      <c r="AZ2541" s="202"/>
      <c r="BA2541" s="202"/>
      <c r="BB2541" s="203"/>
    </row>
    <row r="2542" spans="1:54" ht="14.25" customHeight="1" x14ac:dyDescent="0.55000000000000004">
      <c r="A2542" s="59"/>
      <c r="C2542" s="138"/>
      <c r="D2542" s="138"/>
      <c r="E2542" s="138"/>
      <c r="F2542" s="138"/>
      <c r="G2542" s="138"/>
      <c r="H2542" s="138"/>
      <c r="I2542" s="138"/>
      <c r="J2542" s="138"/>
      <c r="K2542" s="138"/>
      <c r="L2542" s="138"/>
      <c r="M2542" s="138"/>
      <c r="N2542" s="138"/>
      <c r="O2542" s="138"/>
      <c r="P2542" s="138"/>
      <c r="Q2542" s="142"/>
      <c r="R2542" s="143"/>
      <c r="S2542" s="343" t="s">
        <v>6928</v>
      </c>
      <c r="T2542" s="344"/>
      <c r="U2542" s="344"/>
      <c r="V2542" s="344"/>
      <c r="W2542" s="345"/>
      <c r="X2542" s="204"/>
      <c r="Y2542" s="205"/>
      <c r="Z2542" s="205"/>
      <c r="AA2542" s="205"/>
      <c r="AB2542" s="206"/>
      <c r="AC2542" s="138"/>
      <c r="AD2542" s="138"/>
      <c r="AE2542" s="138"/>
      <c r="AF2542" s="138"/>
      <c r="AG2542" s="138"/>
      <c r="AH2542" s="138"/>
      <c r="AI2542" s="138"/>
      <c r="AJ2542" s="138"/>
      <c r="AK2542" s="138"/>
      <c r="AL2542" s="138"/>
      <c r="AM2542" s="138"/>
      <c r="AN2542" s="138"/>
      <c r="AO2542" s="138"/>
      <c r="AP2542" s="138"/>
      <c r="AQ2542" s="142"/>
      <c r="AR2542" s="143"/>
      <c r="AS2542" s="343" t="s">
        <v>6928</v>
      </c>
      <c r="AT2542" s="344"/>
      <c r="AU2542" s="344"/>
      <c r="AV2542" s="344"/>
      <c r="AW2542" s="345"/>
      <c r="AX2542" s="204"/>
      <c r="AY2542" s="205"/>
      <c r="AZ2542" s="205"/>
      <c r="BA2542" s="205"/>
      <c r="BB2542" s="206"/>
    </row>
    <row r="2543" spans="1:54" ht="14.25" customHeight="1" x14ac:dyDescent="0.55000000000000004">
      <c r="A2543" s="59"/>
      <c r="C2543" s="122" t="s">
        <v>7150</v>
      </c>
      <c r="D2543" s="122"/>
      <c r="E2543" s="122"/>
      <c r="F2543" s="122"/>
      <c r="G2543" s="122"/>
      <c r="H2543" s="122"/>
      <c r="I2543" s="122"/>
      <c r="J2543" s="122"/>
      <c r="K2543" s="122"/>
      <c r="L2543" s="122"/>
      <c r="M2543" s="122"/>
      <c r="N2543" s="122"/>
      <c r="O2543" s="122"/>
      <c r="P2543" s="122"/>
      <c r="Q2543" s="140" t="str">
        <f>VLOOKUP(C2543,[1]D3_8!$B$5:$I$470,6,FALSE)&amp;""</f>
        <v/>
      </c>
      <c r="R2543" s="141"/>
      <c r="S2543" s="62"/>
      <c r="T2543" s="63"/>
      <c r="U2543" s="63"/>
      <c r="V2543" s="63"/>
      <c r="W2543" s="64"/>
      <c r="X2543" s="62"/>
      <c r="Y2543" s="63"/>
      <c r="Z2543" s="63"/>
      <c r="AA2543" s="63"/>
      <c r="AB2543" s="64"/>
      <c r="AC2543" s="122" t="s">
        <v>7151</v>
      </c>
      <c r="AD2543" s="122"/>
      <c r="AE2543" s="122"/>
      <c r="AF2543" s="122"/>
      <c r="AG2543" s="122"/>
      <c r="AH2543" s="122"/>
      <c r="AI2543" s="122"/>
      <c r="AJ2543" s="122"/>
      <c r="AK2543" s="122"/>
      <c r="AL2543" s="122"/>
      <c r="AM2543" s="122"/>
      <c r="AN2543" s="122"/>
      <c r="AO2543" s="122"/>
      <c r="AP2543" s="122"/>
      <c r="AQ2543" s="140" t="str">
        <f>VLOOKUP(AC2543,[1]D3_8!$B$5:$I$470,6,FALSE)&amp;""</f>
        <v/>
      </c>
      <c r="AR2543" s="141"/>
      <c r="AS2543" s="263"/>
      <c r="AT2543" s="263"/>
      <c r="AU2543" s="263"/>
      <c r="AV2543" s="263"/>
      <c r="AW2543" s="263"/>
      <c r="AX2543" s="156"/>
      <c r="AY2543" s="157"/>
      <c r="AZ2543" s="157"/>
      <c r="BA2543" s="157"/>
      <c r="BB2543" s="141"/>
    </row>
    <row r="2544" spans="1:54" ht="14.25" customHeight="1" x14ac:dyDescent="0.55000000000000004">
      <c r="A2544" s="59"/>
      <c r="C2544" s="122"/>
      <c r="D2544" s="122"/>
      <c r="E2544" s="122"/>
      <c r="F2544" s="122"/>
      <c r="G2544" s="122"/>
      <c r="H2544" s="122"/>
      <c r="I2544" s="122"/>
      <c r="J2544" s="122"/>
      <c r="K2544" s="122"/>
      <c r="L2544" s="122"/>
      <c r="M2544" s="122"/>
      <c r="N2544" s="122"/>
      <c r="O2544" s="122"/>
      <c r="P2544" s="122"/>
      <c r="Q2544" s="142"/>
      <c r="R2544" s="143"/>
      <c r="S2544" s="72"/>
      <c r="W2544" s="76"/>
      <c r="X2544" s="72"/>
      <c r="AB2544" s="76"/>
      <c r="AC2544" s="122"/>
      <c r="AD2544" s="122"/>
      <c r="AE2544" s="122"/>
      <c r="AF2544" s="122"/>
      <c r="AG2544" s="122"/>
      <c r="AH2544" s="122"/>
      <c r="AI2544" s="122"/>
      <c r="AJ2544" s="122"/>
      <c r="AK2544" s="122"/>
      <c r="AL2544" s="122"/>
      <c r="AM2544" s="122"/>
      <c r="AN2544" s="122"/>
      <c r="AO2544" s="122"/>
      <c r="AP2544" s="122"/>
      <c r="AQ2544" s="142"/>
      <c r="AR2544" s="143"/>
      <c r="AS2544" s="346"/>
      <c r="AT2544" s="346"/>
      <c r="AU2544" s="346"/>
      <c r="AV2544" s="346"/>
      <c r="AW2544" s="346"/>
      <c r="AX2544" s="188"/>
      <c r="AY2544" s="151"/>
      <c r="AZ2544" s="151"/>
      <c r="BA2544" s="151"/>
      <c r="BB2544" s="189"/>
    </row>
    <row r="2545" spans="1:54" ht="14.25" customHeight="1" x14ac:dyDescent="0.55000000000000004">
      <c r="A2545" s="59"/>
      <c r="C2545" s="122" t="s">
        <v>7152</v>
      </c>
      <c r="D2545" s="122"/>
      <c r="E2545" s="122"/>
      <c r="F2545" s="122"/>
      <c r="G2545" s="122"/>
      <c r="H2545" s="122"/>
      <c r="I2545" s="122"/>
      <c r="J2545" s="122"/>
      <c r="K2545" s="122"/>
      <c r="L2545" s="122"/>
      <c r="M2545" s="122"/>
      <c r="N2545" s="122"/>
      <c r="O2545" s="122"/>
      <c r="P2545" s="122"/>
      <c r="Q2545" s="140" t="str">
        <f>VLOOKUP(C2545,[1]D3_8!$B$5:$I$470,6,FALSE)&amp;""</f>
        <v/>
      </c>
      <c r="R2545" s="141"/>
      <c r="S2545" s="346"/>
      <c r="T2545" s="346"/>
      <c r="U2545" s="346"/>
      <c r="V2545" s="346"/>
      <c r="W2545" s="346"/>
      <c r="X2545" s="188"/>
      <c r="Y2545" s="151"/>
      <c r="Z2545" s="151"/>
      <c r="AA2545" s="151"/>
      <c r="AB2545" s="189"/>
      <c r="AC2545" s="122" t="s">
        <v>7153</v>
      </c>
      <c r="AD2545" s="122"/>
      <c r="AE2545" s="122"/>
      <c r="AF2545" s="122"/>
      <c r="AG2545" s="122"/>
      <c r="AH2545" s="122"/>
      <c r="AI2545" s="122"/>
      <c r="AJ2545" s="122"/>
      <c r="AK2545" s="122"/>
      <c r="AL2545" s="122"/>
      <c r="AM2545" s="122"/>
      <c r="AN2545" s="122"/>
      <c r="AO2545" s="122"/>
      <c r="AP2545" s="122"/>
      <c r="AQ2545" s="140" t="str">
        <f>VLOOKUP(AC2545,[1]D3_8!$B$5:$I$470,6,FALSE)&amp;""</f>
        <v/>
      </c>
      <c r="AR2545" s="141"/>
      <c r="AS2545" s="346"/>
      <c r="AT2545" s="346"/>
      <c r="AU2545" s="346"/>
      <c r="AV2545" s="346"/>
      <c r="AW2545" s="346"/>
      <c r="AX2545" s="188"/>
      <c r="AY2545" s="151"/>
      <c r="AZ2545" s="151"/>
      <c r="BA2545" s="151"/>
      <c r="BB2545" s="189"/>
    </row>
    <row r="2546" spans="1:54" ht="14.25" customHeight="1" x14ac:dyDescent="0.55000000000000004">
      <c r="A2546" s="59"/>
      <c r="C2546" s="122"/>
      <c r="D2546" s="122"/>
      <c r="E2546" s="122"/>
      <c r="F2546" s="122"/>
      <c r="G2546" s="122"/>
      <c r="H2546" s="122"/>
      <c r="I2546" s="122"/>
      <c r="J2546" s="122"/>
      <c r="K2546" s="122"/>
      <c r="L2546" s="122"/>
      <c r="M2546" s="122"/>
      <c r="N2546" s="122"/>
      <c r="O2546" s="122"/>
      <c r="P2546" s="122"/>
      <c r="Q2546" s="142"/>
      <c r="R2546" s="143"/>
      <c r="S2546" s="346"/>
      <c r="T2546" s="346"/>
      <c r="U2546" s="346"/>
      <c r="V2546" s="346"/>
      <c r="W2546" s="346"/>
      <c r="X2546" s="188"/>
      <c r="Y2546" s="151"/>
      <c r="Z2546" s="151"/>
      <c r="AA2546" s="151"/>
      <c r="AB2546" s="189"/>
      <c r="AC2546" s="122"/>
      <c r="AD2546" s="122"/>
      <c r="AE2546" s="122"/>
      <c r="AF2546" s="122"/>
      <c r="AG2546" s="122"/>
      <c r="AH2546" s="122"/>
      <c r="AI2546" s="122"/>
      <c r="AJ2546" s="122"/>
      <c r="AK2546" s="122"/>
      <c r="AL2546" s="122"/>
      <c r="AM2546" s="122"/>
      <c r="AN2546" s="122"/>
      <c r="AO2546" s="122"/>
      <c r="AP2546" s="122"/>
      <c r="AQ2546" s="142"/>
      <c r="AR2546" s="143"/>
      <c r="AS2546" s="346"/>
      <c r="AT2546" s="346"/>
      <c r="AU2546" s="346"/>
      <c r="AV2546" s="346"/>
      <c r="AW2546" s="346"/>
      <c r="AX2546" s="188"/>
      <c r="AY2546" s="151"/>
      <c r="AZ2546" s="151"/>
      <c r="BA2546" s="151"/>
      <c r="BB2546" s="189"/>
    </row>
    <row r="2547" spans="1:54" ht="14.25" customHeight="1" x14ac:dyDescent="0.55000000000000004">
      <c r="A2547" s="59"/>
      <c r="C2547" s="122" t="s">
        <v>6219</v>
      </c>
      <c r="D2547" s="122"/>
      <c r="E2547" s="122"/>
      <c r="F2547" s="122"/>
      <c r="G2547" s="122"/>
      <c r="H2547" s="122"/>
      <c r="I2547" s="122"/>
      <c r="J2547" s="122"/>
      <c r="K2547" s="122"/>
      <c r="L2547" s="122"/>
      <c r="M2547" s="122"/>
      <c r="N2547" s="122"/>
      <c r="O2547" s="122"/>
      <c r="P2547" s="122"/>
      <c r="Q2547" s="140" t="str">
        <f>VLOOKUP(C2547,[1]D3_8!$B$5:$I$470,6,FALSE)&amp;""</f>
        <v/>
      </c>
      <c r="R2547" s="141"/>
      <c r="S2547" s="346"/>
      <c r="T2547" s="346"/>
      <c r="U2547" s="346"/>
      <c r="V2547" s="346"/>
      <c r="W2547" s="346"/>
      <c r="X2547" s="188"/>
      <c r="Y2547" s="151"/>
      <c r="Z2547" s="151"/>
      <c r="AA2547" s="151"/>
      <c r="AB2547" s="189"/>
      <c r="AC2547" s="122" t="s">
        <v>7154</v>
      </c>
      <c r="AD2547" s="122"/>
      <c r="AE2547" s="122"/>
      <c r="AF2547" s="122"/>
      <c r="AG2547" s="122"/>
      <c r="AH2547" s="122"/>
      <c r="AI2547" s="122"/>
      <c r="AJ2547" s="122"/>
      <c r="AK2547" s="122"/>
      <c r="AL2547" s="122"/>
      <c r="AM2547" s="122"/>
      <c r="AN2547" s="122"/>
      <c r="AO2547" s="122"/>
      <c r="AP2547" s="122"/>
      <c r="AQ2547" s="140" t="str">
        <f>VLOOKUP(AC2547,[1]D3_8!$B$5:$I$470,6,FALSE)&amp;""</f>
        <v/>
      </c>
      <c r="AR2547" s="141"/>
      <c r="AS2547" s="346"/>
      <c r="AT2547" s="346"/>
      <c r="AU2547" s="346"/>
      <c r="AV2547" s="346"/>
      <c r="AW2547" s="346"/>
      <c r="AX2547" s="188"/>
      <c r="AY2547" s="151"/>
      <c r="AZ2547" s="151"/>
      <c r="BA2547" s="151"/>
      <c r="BB2547" s="189"/>
    </row>
    <row r="2548" spans="1:54" ht="14.25" customHeight="1" x14ac:dyDescent="0.55000000000000004">
      <c r="A2548" s="59"/>
      <c r="C2548" s="122"/>
      <c r="D2548" s="122"/>
      <c r="E2548" s="122"/>
      <c r="F2548" s="122"/>
      <c r="G2548" s="122"/>
      <c r="H2548" s="122"/>
      <c r="I2548" s="122"/>
      <c r="J2548" s="122"/>
      <c r="K2548" s="122"/>
      <c r="L2548" s="122"/>
      <c r="M2548" s="122"/>
      <c r="N2548" s="122"/>
      <c r="O2548" s="122"/>
      <c r="P2548" s="122"/>
      <c r="Q2548" s="142"/>
      <c r="R2548" s="143"/>
      <c r="S2548" s="346"/>
      <c r="T2548" s="346"/>
      <c r="U2548" s="346"/>
      <c r="V2548" s="346"/>
      <c r="W2548" s="346"/>
      <c r="X2548" s="188"/>
      <c r="Y2548" s="151"/>
      <c r="Z2548" s="151"/>
      <c r="AA2548" s="151"/>
      <c r="AB2548" s="189"/>
      <c r="AC2548" s="122"/>
      <c r="AD2548" s="122"/>
      <c r="AE2548" s="122"/>
      <c r="AF2548" s="122"/>
      <c r="AG2548" s="122"/>
      <c r="AH2548" s="122"/>
      <c r="AI2548" s="122"/>
      <c r="AJ2548" s="122"/>
      <c r="AK2548" s="122"/>
      <c r="AL2548" s="122"/>
      <c r="AM2548" s="122"/>
      <c r="AN2548" s="122"/>
      <c r="AO2548" s="122"/>
      <c r="AP2548" s="122"/>
      <c r="AQ2548" s="142"/>
      <c r="AR2548" s="143"/>
      <c r="AS2548" s="346"/>
      <c r="AT2548" s="346"/>
      <c r="AU2548" s="346"/>
      <c r="AV2548" s="346"/>
      <c r="AW2548" s="346"/>
      <c r="AX2548" s="188"/>
      <c r="AY2548" s="151"/>
      <c r="AZ2548" s="151"/>
      <c r="BA2548" s="151"/>
      <c r="BB2548" s="189"/>
    </row>
    <row r="2549" spans="1:54" ht="14.25" customHeight="1" x14ac:dyDescent="0.55000000000000004">
      <c r="A2549" s="59"/>
      <c r="C2549" s="122" t="s">
        <v>7155</v>
      </c>
      <c r="D2549" s="122"/>
      <c r="E2549" s="122"/>
      <c r="F2549" s="122"/>
      <c r="G2549" s="122"/>
      <c r="H2549" s="122"/>
      <c r="I2549" s="122"/>
      <c r="J2549" s="122"/>
      <c r="K2549" s="122"/>
      <c r="L2549" s="122"/>
      <c r="M2549" s="122"/>
      <c r="N2549" s="122"/>
      <c r="O2549" s="122"/>
      <c r="P2549" s="122"/>
      <c r="Q2549" s="140" t="str">
        <f>VLOOKUP(C2549,[1]D3_8!$B$5:$I$470,6,FALSE)&amp;""</f>
        <v/>
      </c>
      <c r="R2549" s="141"/>
      <c r="S2549" s="346"/>
      <c r="T2549" s="346"/>
      <c r="U2549" s="346"/>
      <c r="V2549" s="346"/>
      <c r="W2549" s="346"/>
      <c r="X2549" s="188"/>
      <c r="Y2549" s="151"/>
      <c r="Z2549" s="151"/>
      <c r="AA2549" s="151"/>
      <c r="AB2549" s="189"/>
      <c r="AC2549" s="122" t="s">
        <v>7156</v>
      </c>
      <c r="AD2549" s="122"/>
      <c r="AE2549" s="122"/>
      <c r="AF2549" s="122"/>
      <c r="AG2549" s="122"/>
      <c r="AH2549" s="122"/>
      <c r="AI2549" s="122"/>
      <c r="AJ2549" s="122"/>
      <c r="AK2549" s="122"/>
      <c r="AL2549" s="122"/>
      <c r="AM2549" s="122"/>
      <c r="AN2549" s="122"/>
      <c r="AO2549" s="122"/>
      <c r="AP2549" s="122"/>
      <c r="AQ2549" s="140" t="str">
        <f>VLOOKUP(AC2549,[1]D3_8!$B$5:$I$470,6,FALSE)&amp;""</f>
        <v/>
      </c>
      <c r="AR2549" s="141"/>
      <c r="AS2549" s="346"/>
      <c r="AT2549" s="346"/>
      <c r="AU2549" s="346"/>
      <c r="AV2549" s="346"/>
      <c r="AW2549" s="346"/>
      <c r="AX2549" s="188"/>
      <c r="AY2549" s="151"/>
      <c r="AZ2549" s="151"/>
      <c r="BA2549" s="151"/>
      <c r="BB2549" s="189"/>
    </row>
    <row r="2550" spans="1:54" ht="14.25" customHeight="1" x14ac:dyDescent="0.55000000000000004">
      <c r="A2550" s="59"/>
      <c r="C2550" s="122"/>
      <c r="D2550" s="122"/>
      <c r="E2550" s="122"/>
      <c r="F2550" s="122"/>
      <c r="G2550" s="122"/>
      <c r="H2550" s="122"/>
      <c r="I2550" s="122"/>
      <c r="J2550" s="122"/>
      <c r="K2550" s="122"/>
      <c r="L2550" s="122"/>
      <c r="M2550" s="122"/>
      <c r="N2550" s="122"/>
      <c r="O2550" s="122"/>
      <c r="P2550" s="122"/>
      <c r="Q2550" s="142"/>
      <c r="R2550" s="143"/>
      <c r="S2550" s="346"/>
      <c r="T2550" s="346"/>
      <c r="U2550" s="346"/>
      <c r="V2550" s="346"/>
      <c r="W2550" s="346"/>
      <c r="X2550" s="188"/>
      <c r="Y2550" s="151"/>
      <c r="Z2550" s="151"/>
      <c r="AA2550" s="151"/>
      <c r="AB2550" s="189"/>
      <c r="AC2550" s="122"/>
      <c r="AD2550" s="122"/>
      <c r="AE2550" s="122"/>
      <c r="AF2550" s="122"/>
      <c r="AG2550" s="122"/>
      <c r="AH2550" s="122"/>
      <c r="AI2550" s="122"/>
      <c r="AJ2550" s="122"/>
      <c r="AK2550" s="122"/>
      <c r="AL2550" s="122"/>
      <c r="AM2550" s="122"/>
      <c r="AN2550" s="122"/>
      <c r="AO2550" s="122"/>
      <c r="AP2550" s="122"/>
      <c r="AQ2550" s="142"/>
      <c r="AR2550" s="143"/>
      <c r="AS2550" s="346"/>
      <c r="AT2550" s="346"/>
      <c r="AU2550" s="346"/>
      <c r="AV2550" s="346"/>
      <c r="AW2550" s="346"/>
      <c r="AX2550" s="188"/>
      <c r="AY2550" s="151"/>
      <c r="AZ2550" s="151"/>
      <c r="BA2550" s="151"/>
      <c r="BB2550" s="189"/>
    </row>
    <row r="2551" spans="1:54" ht="14.25" customHeight="1" x14ac:dyDescent="0.55000000000000004">
      <c r="A2551" s="59"/>
      <c r="C2551" s="122" t="s">
        <v>7157</v>
      </c>
      <c r="D2551" s="122"/>
      <c r="E2551" s="122"/>
      <c r="F2551" s="122"/>
      <c r="G2551" s="122"/>
      <c r="H2551" s="122"/>
      <c r="I2551" s="122"/>
      <c r="J2551" s="122"/>
      <c r="K2551" s="122"/>
      <c r="L2551" s="122"/>
      <c r="M2551" s="122"/>
      <c r="N2551" s="122"/>
      <c r="O2551" s="122"/>
      <c r="P2551" s="122"/>
      <c r="Q2551" s="140" t="str">
        <f>VLOOKUP(C2551,[1]D3_8!$B$5:$I$470,6,FALSE)&amp;""</f>
        <v/>
      </c>
      <c r="R2551" s="141"/>
      <c r="S2551" s="346"/>
      <c r="T2551" s="346"/>
      <c r="U2551" s="346"/>
      <c r="V2551" s="346"/>
      <c r="W2551" s="346"/>
      <c r="X2551" s="188"/>
      <c r="Y2551" s="151"/>
      <c r="Z2551" s="151"/>
      <c r="AA2551" s="151"/>
      <c r="AB2551" s="189"/>
      <c r="AC2551" s="122" t="s">
        <v>7158</v>
      </c>
      <c r="AD2551" s="122"/>
      <c r="AE2551" s="122"/>
      <c r="AF2551" s="122"/>
      <c r="AG2551" s="122"/>
      <c r="AH2551" s="122"/>
      <c r="AI2551" s="122"/>
      <c r="AJ2551" s="122"/>
      <c r="AK2551" s="122"/>
      <c r="AL2551" s="122"/>
      <c r="AM2551" s="122"/>
      <c r="AN2551" s="122"/>
      <c r="AO2551" s="122"/>
      <c r="AP2551" s="122"/>
      <c r="AQ2551" s="140" t="str">
        <f>VLOOKUP(AC2551,[1]D3_8!$B$5:$I$470,6,FALSE)&amp;""</f>
        <v/>
      </c>
      <c r="AR2551" s="141"/>
      <c r="AS2551" s="346"/>
      <c r="AT2551" s="346"/>
      <c r="AU2551" s="346"/>
      <c r="AV2551" s="346"/>
      <c r="AW2551" s="346"/>
      <c r="AX2551" s="188"/>
      <c r="AY2551" s="151"/>
      <c r="AZ2551" s="151"/>
      <c r="BA2551" s="151"/>
      <c r="BB2551" s="189"/>
    </row>
    <row r="2552" spans="1:54" ht="14.25" customHeight="1" x14ac:dyDescent="0.55000000000000004">
      <c r="A2552" s="59"/>
      <c r="C2552" s="122"/>
      <c r="D2552" s="122"/>
      <c r="E2552" s="122"/>
      <c r="F2552" s="122"/>
      <c r="G2552" s="122"/>
      <c r="H2552" s="122"/>
      <c r="I2552" s="122"/>
      <c r="J2552" s="122"/>
      <c r="K2552" s="122"/>
      <c r="L2552" s="122"/>
      <c r="M2552" s="122"/>
      <c r="N2552" s="122"/>
      <c r="O2552" s="122"/>
      <c r="P2552" s="122"/>
      <c r="Q2552" s="142"/>
      <c r="R2552" s="143"/>
      <c r="S2552" s="346"/>
      <c r="T2552" s="346"/>
      <c r="U2552" s="346"/>
      <c r="V2552" s="346"/>
      <c r="W2552" s="346"/>
      <c r="X2552" s="188"/>
      <c r="Y2552" s="151"/>
      <c r="Z2552" s="151"/>
      <c r="AA2552" s="151"/>
      <c r="AB2552" s="189"/>
      <c r="AC2552" s="122"/>
      <c r="AD2552" s="122"/>
      <c r="AE2552" s="122"/>
      <c r="AF2552" s="122"/>
      <c r="AG2552" s="122"/>
      <c r="AH2552" s="122"/>
      <c r="AI2552" s="122"/>
      <c r="AJ2552" s="122"/>
      <c r="AK2552" s="122"/>
      <c r="AL2552" s="122"/>
      <c r="AM2552" s="122"/>
      <c r="AN2552" s="122"/>
      <c r="AO2552" s="122"/>
      <c r="AP2552" s="122"/>
      <c r="AQ2552" s="142"/>
      <c r="AR2552" s="143"/>
      <c r="AS2552" s="346"/>
      <c r="AT2552" s="346"/>
      <c r="AU2552" s="346"/>
      <c r="AV2552" s="346"/>
      <c r="AW2552" s="346"/>
      <c r="AX2552" s="188"/>
      <c r="AY2552" s="151"/>
      <c r="AZ2552" s="151"/>
      <c r="BA2552" s="151"/>
      <c r="BB2552" s="189"/>
    </row>
    <row r="2553" spans="1:54" ht="14.25" customHeight="1" x14ac:dyDescent="0.55000000000000004">
      <c r="A2553" s="59"/>
      <c r="C2553" s="122" t="s">
        <v>7159</v>
      </c>
      <c r="D2553" s="122"/>
      <c r="E2553" s="122"/>
      <c r="F2553" s="122"/>
      <c r="G2553" s="122"/>
      <c r="H2553" s="122"/>
      <c r="I2553" s="122"/>
      <c r="J2553" s="122"/>
      <c r="K2553" s="122"/>
      <c r="L2553" s="122"/>
      <c r="M2553" s="122"/>
      <c r="N2553" s="122"/>
      <c r="O2553" s="122"/>
      <c r="P2553" s="122"/>
      <c r="Q2553" s="140" t="str">
        <f>VLOOKUP(C2553,[1]D3_8!$B$5:$I$470,6,FALSE)&amp;""</f>
        <v/>
      </c>
      <c r="R2553" s="141"/>
      <c r="S2553" s="346"/>
      <c r="T2553" s="346"/>
      <c r="U2553" s="346"/>
      <c r="V2553" s="346"/>
      <c r="W2553" s="346"/>
      <c r="X2553" s="188"/>
      <c r="Y2553" s="151"/>
      <c r="Z2553" s="151"/>
      <c r="AA2553" s="151"/>
      <c r="AB2553" s="189"/>
      <c r="AC2553" s="122" t="s">
        <v>7160</v>
      </c>
      <c r="AD2553" s="122"/>
      <c r="AE2553" s="122"/>
      <c r="AF2553" s="122"/>
      <c r="AG2553" s="122"/>
      <c r="AH2553" s="122"/>
      <c r="AI2553" s="122"/>
      <c r="AJ2553" s="122"/>
      <c r="AK2553" s="122"/>
      <c r="AL2553" s="122"/>
      <c r="AM2553" s="122"/>
      <c r="AN2553" s="122"/>
      <c r="AO2553" s="122"/>
      <c r="AP2553" s="122"/>
      <c r="AQ2553" s="140" t="str">
        <f>VLOOKUP(AC2553,[1]D3_8!$B$5:$I$470,6,FALSE)&amp;""</f>
        <v/>
      </c>
      <c r="AR2553" s="141"/>
      <c r="AS2553" s="346"/>
      <c r="AT2553" s="346"/>
      <c r="AU2553" s="346"/>
      <c r="AV2553" s="346"/>
      <c r="AW2553" s="346"/>
      <c r="AX2553" s="188"/>
      <c r="AY2553" s="151"/>
      <c r="AZ2553" s="151"/>
      <c r="BA2553" s="151"/>
      <c r="BB2553" s="189"/>
    </row>
    <row r="2554" spans="1:54" ht="14.25" customHeight="1" x14ac:dyDescent="0.55000000000000004">
      <c r="A2554" s="59"/>
      <c r="C2554" s="122"/>
      <c r="D2554" s="122"/>
      <c r="E2554" s="122"/>
      <c r="F2554" s="122"/>
      <c r="G2554" s="122"/>
      <c r="H2554" s="122"/>
      <c r="I2554" s="122"/>
      <c r="J2554" s="122"/>
      <c r="K2554" s="122"/>
      <c r="L2554" s="122"/>
      <c r="M2554" s="122"/>
      <c r="N2554" s="122"/>
      <c r="O2554" s="122"/>
      <c r="P2554" s="122"/>
      <c r="Q2554" s="142"/>
      <c r="R2554" s="143"/>
      <c r="S2554" s="265"/>
      <c r="T2554" s="265"/>
      <c r="U2554" s="265"/>
      <c r="V2554" s="265"/>
      <c r="W2554" s="265"/>
      <c r="X2554" s="142"/>
      <c r="Y2554" s="150"/>
      <c r="Z2554" s="150"/>
      <c r="AA2554" s="150"/>
      <c r="AB2554" s="143"/>
      <c r="AC2554" s="122"/>
      <c r="AD2554" s="122"/>
      <c r="AE2554" s="122"/>
      <c r="AF2554" s="122"/>
      <c r="AG2554" s="122"/>
      <c r="AH2554" s="122"/>
      <c r="AI2554" s="122"/>
      <c r="AJ2554" s="122"/>
      <c r="AK2554" s="122"/>
      <c r="AL2554" s="122"/>
      <c r="AM2554" s="122"/>
      <c r="AN2554" s="122"/>
      <c r="AO2554" s="122"/>
      <c r="AP2554" s="122"/>
      <c r="AQ2554" s="142"/>
      <c r="AR2554" s="143"/>
      <c r="AS2554" s="265"/>
      <c r="AT2554" s="265"/>
      <c r="AU2554" s="265"/>
      <c r="AV2554" s="265"/>
      <c r="AW2554" s="265"/>
      <c r="AX2554" s="142"/>
      <c r="AY2554" s="150"/>
      <c r="AZ2554" s="150"/>
      <c r="BA2554" s="150"/>
      <c r="BB2554" s="143"/>
    </row>
    <row r="2555" spans="1:54" ht="14.25" customHeight="1" x14ac:dyDescent="0.55000000000000004">
      <c r="A2555" s="59"/>
      <c r="C2555" s="122" t="s">
        <v>7161</v>
      </c>
      <c r="D2555" s="122"/>
      <c r="E2555" s="122"/>
      <c r="F2555" s="122"/>
      <c r="G2555" s="122"/>
      <c r="H2555" s="122"/>
      <c r="I2555" s="122"/>
      <c r="J2555" s="122"/>
      <c r="K2555" s="122"/>
      <c r="L2555" s="122"/>
      <c r="M2555" s="122"/>
      <c r="N2555" s="122"/>
      <c r="O2555" s="122"/>
      <c r="P2555" s="122"/>
      <c r="Q2555" s="140" t="str">
        <f>VLOOKUP(C2555,[1]D3_8!$B$5:$I$470,6,FALSE)&amp;""</f>
        <v/>
      </c>
      <c r="R2555" s="141"/>
      <c r="S2555" s="138" t="s">
        <v>6927</v>
      </c>
      <c r="T2555" s="138"/>
      <c r="U2555" s="138"/>
      <c r="V2555" s="138"/>
      <c r="W2555" s="138"/>
      <c r="X2555" s="289" t="str">
        <f>VLOOKUP(C2555,[1]D3_8!$B$5:$I$470,8,FALSE)&amp;""</f>
        <v/>
      </c>
      <c r="Y2555" s="146"/>
      <c r="Z2555" s="146"/>
      <c r="AA2555" s="146"/>
      <c r="AB2555" s="141" t="s">
        <v>6190</v>
      </c>
      <c r="AC2555" s="122" t="s">
        <v>7162</v>
      </c>
      <c r="AD2555" s="122"/>
      <c r="AE2555" s="122"/>
      <c r="AF2555" s="122"/>
      <c r="AG2555" s="122"/>
      <c r="AH2555" s="122"/>
      <c r="AI2555" s="122"/>
      <c r="AJ2555" s="122"/>
      <c r="AK2555" s="122"/>
      <c r="AL2555" s="122"/>
      <c r="AM2555" s="122"/>
      <c r="AN2555" s="122"/>
      <c r="AO2555" s="122"/>
      <c r="AP2555" s="122"/>
      <c r="AQ2555" s="140" t="str">
        <f>VLOOKUP(AC2555,[1]D3_8!$B$5:$I$470,6,FALSE)&amp;""</f>
        <v/>
      </c>
      <c r="AR2555" s="141"/>
      <c r="AS2555" s="138" t="s">
        <v>6927</v>
      </c>
      <c r="AT2555" s="138"/>
      <c r="AU2555" s="138"/>
      <c r="AV2555" s="138"/>
      <c r="AW2555" s="138"/>
      <c r="AX2555" s="289" t="str">
        <f>VLOOKUP(AC2555,[1]D3_8!$B$5:$I$470,8,FALSE)&amp;""</f>
        <v/>
      </c>
      <c r="AY2555" s="146"/>
      <c r="AZ2555" s="146"/>
      <c r="BA2555" s="146"/>
      <c r="BB2555" s="141" t="s">
        <v>6190</v>
      </c>
    </row>
    <row r="2556" spans="1:54" ht="14.25" customHeight="1" x14ac:dyDescent="0.55000000000000004">
      <c r="A2556" s="59"/>
      <c r="C2556" s="122"/>
      <c r="D2556" s="122"/>
      <c r="E2556" s="122"/>
      <c r="F2556" s="122"/>
      <c r="G2556" s="122"/>
      <c r="H2556" s="122"/>
      <c r="I2556" s="122"/>
      <c r="J2556" s="122"/>
      <c r="K2556" s="122"/>
      <c r="L2556" s="122"/>
      <c r="M2556" s="122"/>
      <c r="N2556" s="122"/>
      <c r="O2556" s="122"/>
      <c r="P2556" s="122"/>
      <c r="Q2556" s="142"/>
      <c r="R2556" s="143"/>
      <c r="S2556" s="138"/>
      <c r="T2556" s="138"/>
      <c r="U2556" s="138"/>
      <c r="V2556" s="138"/>
      <c r="W2556" s="138"/>
      <c r="X2556" s="145"/>
      <c r="Y2556" s="146"/>
      <c r="Z2556" s="146"/>
      <c r="AA2556" s="146"/>
      <c r="AB2556" s="143"/>
      <c r="AC2556" s="122"/>
      <c r="AD2556" s="122"/>
      <c r="AE2556" s="122"/>
      <c r="AF2556" s="122"/>
      <c r="AG2556" s="122"/>
      <c r="AH2556" s="122"/>
      <c r="AI2556" s="122"/>
      <c r="AJ2556" s="122"/>
      <c r="AK2556" s="122"/>
      <c r="AL2556" s="122"/>
      <c r="AM2556" s="122"/>
      <c r="AN2556" s="122"/>
      <c r="AO2556" s="122"/>
      <c r="AP2556" s="122"/>
      <c r="AQ2556" s="142"/>
      <c r="AR2556" s="143"/>
      <c r="AS2556" s="138"/>
      <c r="AT2556" s="138"/>
      <c r="AU2556" s="138"/>
      <c r="AV2556" s="138"/>
      <c r="AW2556" s="138"/>
      <c r="AX2556" s="145"/>
      <c r="AY2556" s="146"/>
      <c r="AZ2556" s="146"/>
      <c r="BA2556" s="146"/>
      <c r="BB2556" s="143"/>
    </row>
    <row r="2557" spans="1:54" ht="14.25" customHeight="1" x14ac:dyDescent="0.55000000000000004">
      <c r="A2557" s="59"/>
      <c r="C2557" s="122" t="s">
        <v>6220</v>
      </c>
      <c r="D2557" s="122"/>
      <c r="E2557" s="122"/>
      <c r="F2557" s="122"/>
      <c r="G2557" s="122"/>
      <c r="H2557" s="122"/>
      <c r="I2557" s="122"/>
      <c r="J2557" s="122"/>
      <c r="K2557" s="122"/>
      <c r="L2557" s="122"/>
      <c r="M2557" s="122"/>
      <c r="N2557" s="122"/>
      <c r="O2557" s="122"/>
      <c r="P2557" s="122"/>
      <c r="Q2557" s="140" t="str">
        <f>VLOOKUP(C2557,[1]D3_8!$B$5:$I$470,6,FALSE)&amp;""</f>
        <v/>
      </c>
      <c r="R2557" s="141"/>
      <c r="S2557" s="138" t="s">
        <v>6927</v>
      </c>
      <c r="T2557" s="138"/>
      <c r="U2557" s="138"/>
      <c r="V2557" s="138"/>
      <c r="W2557" s="138"/>
      <c r="X2557" s="289" t="str">
        <f>VLOOKUP(C2557,[1]D3_8!$B$5:$I$470,8,FALSE)&amp;""</f>
        <v/>
      </c>
      <c r="Y2557" s="146"/>
      <c r="Z2557" s="146"/>
      <c r="AA2557" s="146"/>
      <c r="AB2557" s="141" t="s">
        <v>6190</v>
      </c>
      <c r="AC2557" s="122" t="s">
        <v>7163</v>
      </c>
      <c r="AD2557" s="122"/>
      <c r="AE2557" s="122"/>
      <c r="AF2557" s="122"/>
      <c r="AG2557" s="122"/>
      <c r="AH2557" s="122"/>
      <c r="AI2557" s="122"/>
      <c r="AJ2557" s="122"/>
      <c r="AK2557" s="122"/>
      <c r="AL2557" s="122"/>
      <c r="AM2557" s="122"/>
      <c r="AN2557" s="122"/>
      <c r="AO2557" s="122"/>
      <c r="AP2557" s="122"/>
      <c r="AQ2557" s="140" t="str">
        <f>VLOOKUP(AC2557,[1]D3_8!$B$5:$I$470,6,FALSE)&amp;""</f>
        <v/>
      </c>
      <c r="AR2557" s="141"/>
      <c r="AS2557" s="263"/>
      <c r="AT2557" s="263"/>
      <c r="AU2557" s="263"/>
      <c r="AV2557" s="263"/>
      <c r="AW2557" s="263"/>
      <c r="AX2557" s="156"/>
      <c r="AY2557" s="157"/>
      <c r="AZ2557" s="157"/>
      <c r="BA2557" s="157"/>
      <c r="BB2557" s="141"/>
    </row>
    <row r="2558" spans="1:54" ht="14.25" customHeight="1" x14ac:dyDescent="0.55000000000000004">
      <c r="A2558" s="59"/>
      <c r="C2558" s="122"/>
      <c r="D2558" s="122"/>
      <c r="E2558" s="122"/>
      <c r="F2558" s="122"/>
      <c r="G2558" s="122"/>
      <c r="H2558" s="122"/>
      <c r="I2558" s="122"/>
      <c r="J2558" s="122"/>
      <c r="K2558" s="122"/>
      <c r="L2558" s="122"/>
      <c r="M2558" s="122"/>
      <c r="N2558" s="122"/>
      <c r="O2558" s="122"/>
      <c r="P2558" s="122"/>
      <c r="Q2558" s="142"/>
      <c r="R2558" s="143"/>
      <c r="S2558" s="138"/>
      <c r="T2558" s="138"/>
      <c r="U2558" s="138"/>
      <c r="V2558" s="138"/>
      <c r="W2558" s="138"/>
      <c r="X2558" s="145"/>
      <c r="Y2558" s="146"/>
      <c r="Z2558" s="146"/>
      <c r="AA2558" s="146"/>
      <c r="AB2558" s="143"/>
      <c r="AC2558" s="122"/>
      <c r="AD2558" s="122"/>
      <c r="AE2558" s="122"/>
      <c r="AF2558" s="122"/>
      <c r="AG2558" s="122"/>
      <c r="AH2558" s="122"/>
      <c r="AI2558" s="122"/>
      <c r="AJ2558" s="122"/>
      <c r="AK2558" s="122"/>
      <c r="AL2558" s="122"/>
      <c r="AM2558" s="122"/>
      <c r="AN2558" s="122"/>
      <c r="AO2558" s="122"/>
      <c r="AP2558" s="122"/>
      <c r="AQ2558" s="142"/>
      <c r="AR2558" s="143"/>
      <c r="AS2558" s="346"/>
      <c r="AT2558" s="346"/>
      <c r="AU2558" s="346"/>
      <c r="AV2558" s="346"/>
      <c r="AW2558" s="346"/>
      <c r="AX2558" s="188"/>
      <c r="AY2558" s="151"/>
      <c r="AZ2558" s="151"/>
      <c r="BA2558" s="151"/>
      <c r="BB2558" s="189"/>
    </row>
    <row r="2559" spans="1:54" ht="14.25" customHeight="1" x14ac:dyDescent="0.55000000000000004">
      <c r="A2559" s="59"/>
      <c r="C2559" s="122" t="s">
        <v>7164</v>
      </c>
      <c r="D2559" s="122"/>
      <c r="E2559" s="122"/>
      <c r="F2559" s="122"/>
      <c r="G2559" s="122"/>
      <c r="H2559" s="122"/>
      <c r="I2559" s="122"/>
      <c r="J2559" s="122"/>
      <c r="K2559" s="122"/>
      <c r="L2559" s="122"/>
      <c r="M2559" s="122"/>
      <c r="N2559" s="122"/>
      <c r="O2559" s="122"/>
      <c r="P2559" s="122"/>
      <c r="Q2559" s="140" t="str">
        <f>VLOOKUP(C2559,[1]D3_8!$B$5:$I$470,6,FALSE)&amp;""</f>
        <v/>
      </c>
      <c r="R2559" s="141"/>
      <c r="S2559" s="138"/>
      <c r="T2559" s="138"/>
      <c r="U2559" s="138"/>
      <c r="V2559" s="138"/>
      <c r="W2559" s="138"/>
      <c r="X2559" s="145"/>
      <c r="Y2559" s="146"/>
      <c r="Z2559" s="146"/>
      <c r="AA2559" s="146"/>
      <c r="AB2559" s="141"/>
      <c r="AC2559" s="122" t="s">
        <v>7165</v>
      </c>
      <c r="AD2559" s="122"/>
      <c r="AE2559" s="122"/>
      <c r="AF2559" s="122"/>
      <c r="AG2559" s="122"/>
      <c r="AH2559" s="122"/>
      <c r="AI2559" s="122"/>
      <c r="AJ2559" s="122"/>
      <c r="AK2559" s="122"/>
      <c r="AL2559" s="122"/>
      <c r="AM2559" s="122"/>
      <c r="AN2559" s="122"/>
      <c r="AO2559" s="122"/>
      <c r="AP2559" s="122"/>
      <c r="AQ2559" s="140" t="str">
        <f>VLOOKUP(AC2559,[1]D3_8!$B$5:$I$470,6,FALSE)&amp;""</f>
        <v/>
      </c>
      <c r="AR2559" s="141"/>
      <c r="AS2559" s="346"/>
      <c r="AT2559" s="346"/>
      <c r="AU2559" s="346"/>
      <c r="AV2559" s="346"/>
      <c r="AW2559" s="346"/>
      <c r="AX2559" s="188"/>
      <c r="AY2559" s="151"/>
      <c r="AZ2559" s="151"/>
      <c r="BA2559" s="151"/>
      <c r="BB2559" s="189"/>
    </row>
    <row r="2560" spans="1:54" ht="14.25" customHeight="1" x14ac:dyDescent="0.55000000000000004">
      <c r="A2560" s="59"/>
      <c r="C2560" s="122"/>
      <c r="D2560" s="122"/>
      <c r="E2560" s="122"/>
      <c r="F2560" s="122"/>
      <c r="G2560" s="122"/>
      <c r="H2560" s="122"/>
      <c r="I2560" s="122"/>
      <c r="J2560" s="122"/>
      <c r="K2560" s="122"/>
      <c r="L2560" s="122"/>
      <c r="M2560" s="122"/>
      <c r="N2560" s="122"/>
      <c r="O2560" s="122"/>
      <c r="P2560" s="122"/>
      <c r="Q2560" s="142"/>
      <c r="R2560" s="143"/>
      <c r="S2560" s="138"/>
      <c r="T2560" s="138"/>
      <c r="U2560" s="138"/>
      <c r="V2560" s="138"/>
      <c r="W2560" s="138"/>
      <c r="X2560" s="145"/>
      <c r="Y2560" s="146"/>
      <c r="Z2560" s="146"/>
      <c r="AA2560" s="146"/>
      <c r="AB2560" s="143"/>
      <c r="AC2560" s="122"/>
      <c r="AD2560" s="122"/>
      <c r="AE2560" s="122"/>
      <c r="AF2560" s="122"/>
      <c r="AG2560" s="122"/>
      <c r="AH2560" s="122"/>
      <c r="AI2560" s="122"/>
      <c r="AJ2560" s="122"/>
      <c r="AK2560" s="122"/>
      <c r="AL2560" s="122"/>
      <c r="AM2560" s="122"/>
      <c r="AN2560" s="122"/>
      <c r="AO2560" s="122"/>
      <c r="AP2560" s="122"/>
      <c r="AQ2560" s="142"/>
      <c r="AR2560" s="143"/>
      <c r="AS2560" s="265"/>
      <c r="AT2560" s="265"/>
      <c r="AU2560" s="265"/>
      <c r="AV2560" s="265"/>
      <c r="AW2560" s="265"/>
      <c r="AX2560" s="142"/>
      <c r="AY2560" s="150"/>
      <c r="AZ2560" s="150"/>
      <c r="BA2560" s="150"/>
      <c r="BB2560" s="143"/>
    </row>
    <row r="2561" spans="1:54" ht="14.25" customHeight="1" x14ac:dyDescent="0.55000000000000004">
      <c r="A2561" s="59"/>
      <c r="AJ2561" s="59"/>
      <c r="AL2561" s="68"/>
    </row>
    <row r="2562" spans="1:54" ht="14.25" customHeight="1" x14ac:dyDescent="0.55000000000000004">
      <c r="A2562" s="59"/>
      <c r="B2562" s="59" t="s">
        <v>7166</v>
      </c>
      <c r="AJ2562" s="59"/>
      <c r="AL2562" s="68"/>
    </row>
    <row r="2563" spans="1:54" ht="14.25" customHeight="1" x14ac:dyDescent="0.55000000000000004">
      <c r="A2563" s="59"/>
      <c r="C2563" s="138" t="s">
        <v>39</v>
      </c>
      <c r="D2563" s="138"/>
      <c r="E2563" s="138"/>
      <c r="F2563" s="138"/>
      <c r="G2563" s="138"/>
      <c r="H2563" s="138"/>
      <c r="I2563" s="138"/>
      <c r="J2563" s="138"/>
      <c r="K2563" s="138"/>
      <c r="L2563" s="138"/>
      <c r="M2563" s="138"/>
      <c r="N2563" s="138"/>
      <c r="O2563" s="138"/>
      <c r="P2563" s="138"/>
      <c r="Q2563" s="156" t="s">
        <v>40</v>
      </c>
      <c r="R2563" s="141"/>
      <c r="S2563" s="201" t="s">
        <v>6942</v>
      </c>
      <c r="T2563" s="202"/>
      <c r="U2563" s="202"/>
      <c r="V2563" s="202"/>
      <c r="W2563" s="202"/>
      <c r="X2563" s="202"/>
      <c r="Y2563" s="202"/>
      <c r="Z2563" s="202"/>
      <c r="AA2563" s="202"/>
      <c r="AB2563" s="203"/>
      <c r="AC2563" s="138" t="s">
        <v>39</v>
      </c>
      <c r="AD2563" s="138"/>
      <c r="AE2563" s="138"/>
      <c r="AF2563" s="138"/>
      <c r="AG2563" s="138"/>
      <c r="AH2563" s="138"/>
      <c r="AI2563" s="138"/>
      <c r="AJ2563" s="138"/>
      <c r="AK2563" s="138"/>
      <c r="AL2563" s="138"/>
      <c r="AM2563" s="138"/>
      <c r="AN2563" s="138"/>
      <c r="AO2563" s="138"/>
      <c r="AP2563" s="138"/>
      <c r="AQ2563" s="156" t="s">
        <v>40</v>
      </c>
      <c r="AR2563" s="141"/>
      <c r="AS2563" s="201" t="s">
        <v>6942</v>
      </c>
      <c r="AT2563" s="202"/>
      <c r="AU2563" s="202"/>
      <c r="AV2563" s="202"/>
      <c r="AW2563" s="202"/>
      <c r="AX2563" s="202"/>
      <c r="AY2563" s="202"/>
      <c r="AZ2563" s="202"/>
      <c r="BA2563" s="202"/>
      <c r="BB2563" s="203"/>
    </row>
    <row r="2564" spans="1:54" ht="14.25" customHeight="1" x14ac:dyDescent="0.55000000000000004">
      <c r="A2564" s="59"/>
      <c r="C2564" s="138"/>
      <c r="D2564" s="138"/>
      <c r="E2564" s="138"/>
      <c r="F2564" s="138"/>
      <c r="G2564" s="138"/>
      <c r="H2564" s="138"/>
      <c r="I2564" s="138"/>
      <c r="J2564" s="138"/>
      <c r="K2564" s="138"/>
      <c r="L2564" s="138"/>
      <c r="M2564" s="138"/>
      <c r="N2564" s="138"/>
      <c r="O2564" s="138"/>
      <c r="P2564" s="138"/>
      <c r="Q2564" s="142"/>
      <c r="R2564" s="143"/>
      <c r="S2564" s="343" t="s">
        <v>6928</v>
      </c>
      <c r="T2564" s="344"/>
      <c r="U2564" s="344"/>
      <c r="V2564" s="344"/>
      <c r="W2564" s="345"/>
      <c r="X2564" s="204"/>
      <c r="Y2564" s="205"/>
      <c r="Z2564" s="205"/>
      <c r="AA2564" s="205"/>
      <c r="AB2564" s="206"/>
      <c r="AC2564" s="138"/>
      <c r="AD2564" s="138"/>
      <c r="AE2564" s="138"/>
      <c r="AF2564" s="138"/>
      <c r="AG2564" s="138"/>
      <c r="AH2564" s="138"/>
      <c r="AI2564" s="138"/>
      <c r="AJ2564" s="138"/>
      <c r="AK2564" s="138"/>
      <c r="AL2564" s="138"/>
      <c r="AM2564" s="138"/>
      <c r="AN2564" s="138"/>
      <c r="AO2564" s="138"/>
      <c r="AP2564" s="138"/>
      <c r="AQ2564" s="142"/>
      <c r="AR2564" s="143"/>
      <c r="AS2564" s="343" t="s">
        <v>6928</v>
      </c>
      <c r="AT2564" s="344"/>
      <c r="AU2564" s="344"/>
      <c r="AV2564" s="344"/>
      <c r="AW2564" s="345"/>
      <c r="AX2564" s="204"/>
      <c r="AY2564" s="205"/>
      <c r="AZ2564" s="205"/>
      <c r="BA2564" s="205"/>
      <c r="BB2564" s="206"/>
    </row>
    <row r="2565" spans="1:54" ht="14.25" customHeight="1" x14ac:dyDescent="0.55000000000000004">
      <c r="A2565" s="59"/>
      <c r="C2565" s="122" t="s">
        <v>7167</v>
      </c>
      <c r="D2565" s="122"/>
      <c r="E2565" s="122"/>
      <c r="F2565" s="122"/>
      <c r="G2565" s="122"/>
      <c r="H2565" s="122"/>
      <c r="I2565" s="122"/>
      <c r="J2565" s="122"/>
      <c r="K2565" s="122"/>
      <c r="L2565" s="122"/>
      <c r="M2565" s="122"/>
      <c r="N2565" s="122"/>
      <c r="O2565" s="122"/>
      <c r="P2565" s="122"/>
      <c r="Q2565" s="140" t="str">
        <f>VLOOKUP(C2565,[1]D3_8!$B$5:$I$470,6,FALSE)&amp;""</f>
        <v/>
      </c>
      <c r="R2565" s="141"/>
      <c r="S2565" s="138" t="s">
        <v>6927</v>
      </c>
      <c r="T2565" s="138"/>
      <c r="U2565" s="138"/>
      <c r="V2565" s="138"/>
      <c r="W2565" s="138"/>
      <c r="X2565" s="289" t="str">
        <f>VLOOKUP(C2565,[1]D3_8!$B$5:$I$470,8,FALSE)&amp;""</f>
        <v/>
      </c>
      <c r="Y2565" s="146"/>
      <c r="Z2565" s="146"/>
      <c r="AA2565" s="146"/>
      <c r="AB2565" s="141" t="s">
        <v>6190</v>
      </c>
      <c r="AC2565" s="122" t="s">
        <v>7168</v>
      </c>
      <c r="AD2565" s="122"/>
      <c r="AE2565" s="122"/>
      <c r="AF2565" s="122"/>
      <c r="AG2565" s="122"/>
      <c r="AH2565" s="122"/>
      <c r="AI2565" s="122"/>
      <c r="AJ2565" s="122"/>
      <c r="AK2565" s="122"/>
      <c r="AL2565" s="122"/>
      <c r="AM2565" s="122"/>
      <c r="AN2565" s="122"/>
      <c r="AO2565" s="122"/>
      <c r="AP2565" s="122"/>
      <c r="AQ2565" s="140" t="str">
        <f>VLOOKUP(AC2565,[1]D3_8!$B$5:$I$470,6,FALSE)&amp;""</f>
        <v/>
      </c>
      <c r="AR2565" s="141"/>
      <c r="AS2565" s="138" t="s">
        <v>6927</v>
      </c>
      <c r="AT2565" s="138"/>
      <c r="AU2565" s="138"/>
      <c r="AV2565" s="138"/>
      <c r="AW2565" s="138"/>
      <c r="AX2565" s="289" t="str">
        <f>VLOOKUP(AC2565,[1]D3_8!$B$5:$I$470,8,FALSE)&amp;""</f>
        <v/>
      </c>
      <c r="AY2565" s="146"/>
      <c r="AZ2565" s="146"/>
      <c r="BA2565" s="146"/>
      <c r="BB2565" s="141" t="s">
        <v>6190</v>
      </c>
    </row>
    <row r="2566" spans="1:54" ht="14.25" customHeight="1" x14ac:dyDescent="0.55000000000000004">
      <c r="A2566" s="59"/>
      <c r="C2566" s="122"/>
      <c r="D2566" s="122"/>
      <c r="E2566" s="122"/>
      <c r="F2566" s="122"/>
      <c r="G2566" s="122"/>
      <c r="H2566" s="122"/>
      <c r="I2566" s="122"/>
      <c r="J2566" s="122"/>
      <c r="K2566" s="122"/>
      <c r="L2566" s="122"/>
      <c r="M2566" s="122"/>
      <c r="N2566" s="122"/>
      <c r="O2566" s="122"/>
      <c r="P2566" s="122"/>
      <c r="Q2566" s="142"/>
      <c r="R2566" s="143"/>
      <c r="S2566" s="138"/>
      <c r="T2566" s="138"/>
      <c r="U2566" s="138"/>
      <c r="V2566" s="138"/>
      <c r="W2566" s="138"/>
      <c r="X2566" s="145"/>
      <c r="Y2566" s="146"/>
      <c r="Z2566" s="146"/>
      <c r="AA2566" s="146"/>
      <c r="AB2566" s="143"/>
      <c r="AC2566" s="122"/>
      <c r="AD2566" s="122"/>
      <c r="AE2566" s="122"/>
      <c r="AF2566" s="122"/>
      <c r="AG2566" s="122"/>
      <c r="AH2566" s="122"/>
      <c r="AI2566" s="122"/>
      <c r="AJ2566" s="122"/>
      <c r="AK2566" s="122"/>
      <c r="AL2566" s="122"/>
      <c r="AM2566" s="122"/>
      <c r="AN2566" s="122"/>
      <c r="AO2566" s="122"/>
      <c r="AP2566" s="122"/>
      <c r="AQ2566" s="142"/>
      <c r="AR2566" s="143"/>
      <c r="AS2566" s="138"/>
      <c r="AT2566" s="138"/>
      <c r="AU2566" s="138"/>
      <c r="AV2566" s="138"/>
      <c r="AW2566" s="138"/>
      <c r="AX2566" s="145"/>
      <c r="AY2566" s="146"/>
      <c r="AZ2566" s="146"/>
      <c r="BA2566" s="146"/>
      <c r="BB2566" s="143"/>
    </row>
    <row r="2567" spans="1:54" ht="14.25" customHeight="1" x14ac:dyDescent="0.55000000000000004">
      <c r="A2567" s="59"/>
      <c r="C2567" s="122" t="s">
        <v>7169</v>
      </c>
      <c r="D2567" s="122"/>
      <c r="E2567" s="122"/>
      <c r="F2567" s="122"/>
      <c r="G2567" s="122"/>
      <c r="H2567" s="122"/>
      <c r="I2567" s="122"/>
      <c r="J2567" s="122"/>
      <c r="K2567" s="122"/>
      <c r="L2567" s="122"/>
      <c r="M2567" s="122"/>
      <c r="N2567" s="122"/>
      <c r="O2567" s="122"/>
      <c r="P2567" s="122"/>
      <c r="Q2567" s="140" t="str">
        <f>VLOOKUP(C2567,[1]D3_8!$B$5:$I$470,6,FALSE)&amp;""</f>
        <v/>
      </c>
      <c r="R2567" s="141"/>
      <c r="S2567" s="138" t="s">
        <v>6927</v>
      </c>
      <c r="T2567" s="138"/>
      <c r="U2567" s="138"/>
      <c r="V2567" s="138"/>
      <c r="W2567" s="138"/>
      <c r="X2567" s="289" t="str">
        <f>VLOOKUP(C2567,[1]D3_8!$B$5:$I$470,8,FALSE)&amp;""</f>
        <v/>
      </c>
      <c r="Y2567" s="146"/>
      <c r="Z2567" s="146"/>
      <c r="AA2567" s="146"/>
      <c r="AB2567" s="141" t="s">
        <v>6190</v>
      </c>
      <c r="AC2567" s="122" t="s">
        <v>7170</v>
      </c>
      <c r="AD2567" s="122"/>
      <c r="AE2567" s="122"/>
      <c r="AF2567" s="122"/>
      <c r="AG2567" s="122"/>
      <c r="AH2567" s="122"/>
      <c r="AI2567" s="122"/>
      <c r="AJ2567" s="122"/>
      <c r="AK2567" s="122"/>
      <c r="AL2567" s="122"/>
      <c r="AM2567" s="122"/>
      <c r="AN2567" s="122"/>
      <c r="AO2567" s="122"/>
      <c r="AP2567" s="122"/>
      <c r="AQ2567" s="140" t="str">
        <f>VLOOKUP(AC2567,[1]D3_8!$B$5:$I$470,6,FALSE)&amp;""</f>
        <v/>
      </c>
      <c r="AR2567" s="141"/>
      <c r="AS2567" s="138" t="s">
        <v>6927</v>
      </c>
      <c r="AT2567" s="138"/>
      <c r="AU2567" s="138"/>
      <c r="AV2567" s="138"/>
      <c r="AW2567" s="138"/>
      <c r="AX2567" s="289" t="str">
        <f>VLOOKUP(AC2567,[1]D3_8!$B$5:$I$470,8,FALSE)&amp;""</f>
        <v/>
      </c>
      <c r="AY2567" s="146"/>
      <c r="AZ2567" s="146"/>
      <c r="BA2567" s="146"/>
      <c r="BB2567" s="141" t="s">
        <v>6190</v>
      </c>
    </row>
    <row r="2568" spans="1:54" ht="14.25" customHeight="1" x14ac:dyDescent="0.55000000000000004">
      <c r="A2568" s="59"/>
      <c r="C2568" s="122"/>
      <c r="D2568" s="122"/>
      <c r="E2568" s="122"/>
      <c r="F2568" s="122"/>
      <c r="G2568" s="122"/>
      <c r="H2568" s="122"/>
      <c r="I2568" s="122"/>
      <c r="J2568" s="122"/>
      <c r="K2568" s="122"/>
      <c r="L2568" s="122"/>
      <c r="M2568" s="122"/>
      <c r="N2568" s="122"/>
      <c r="O2568" s="122"/>
      <c r="P2568" s="122"/>
      <c r="Q2568" s="142"/>
      <c r="R2568" s="143"/>
      <c r="S2568" s="138"/>
      <c r="T2568" s="138"/>
      <c r="U2568" s="138"/>
      <c r="V2568" s="138"/>
      <c r="W2568" s="138"/>
      <c r="X2568" s="145"/>
      <c r="Y2568" s="146"/>
      <c r="Z2568" s="146"/>
      <c r="AA2568" s="146"/>
      <c r="AB2568" s="143"/>
      <c r="AC2568" s="122"/>
      <c r="AD2568" s="122"/>
      <c r="AE2568" s="122"/>
      <c r="AF2568" s="122"/>
      <c r="AG2568" s="122"/>
      <c r="AH2568" s="122"/>
      <c r="AI2568" s="122"/>
      <c r="AJ2568" s="122"/>
      <c r="AK2568" s="122"/>
      <c r="AL2568" s="122"/>
      <c r="AM2568" s="122"/>
      <c r="AN2568" s="122"/>
      <c r="AO2568" s="122"/>
      <c r="AP2568" s="122"/>
      <c r="AQ2568" s="142"/>
      <c r="AR2568" s="143"/>
      <c r="AS2568" s="138"/>
      <c r="AT2568" s="138"/>
      <c r="AU2568" s="138"/>
      <c r="AV2568" s="138"/>
      <c r="AW2568" s="138"/>
      <c r="AX2568" s="145"/>
      <c r="AY2568" s="146"/>
      <c r="AZ2568" s="146"/>
      <c r="BA2568" s="146"/>
      <c r="BB2568" s="143"/>
    </row>
    <row r="2569" spans="1:54" ht="14.25" customHeight="1" x14ac:dyDescent="0.55000000000000004">
      <c r="A2569" s="59"/>
      <c r="C2569" s="122" t="s">
        <v>6221</v>
      </c>
      <c r="D2569" s="122"/>
      <c r="E2569" s="122"/>
      <c r="F2569" s="122"/>
      <c r="G2569" s="122"/>
      <c r="H2569" s="122"/>
      <c r="I2569" s="122"/>
      <c r="J2569" s="122"/>
      <c r="K2569" s="122"/>
      <c r="L2569" s="122"/>
      <c r="M2569" s="122"/>
      <c r="N2569" s="122"/>
      <c r="O2569" s="122"/>
      <c r="P2569" s="122"/>
      <c r="Q2569" s="140" t="str">
        <f>VLOOKUP(C2569,[1]D3_8!$B$5:$I$470,6,FALSE)&amp;""</f>
        <v/>
      </c>
      <c r="R2569" s="141"/>
      <c r="S2569" s="138"/>
      <c r="T2569" s="138"/>
      <c r="U2569" s="138"/>
      <c r="V2569" s="138"/>
      <c r="W2569" s="138"/>
      <c r="X2569" s="145"/>
      <c r="Y2569" s="146"/>
      <c r="Z2569" s="146"/>
      <c r="AA2569" s="146"/>
      <c r="AB2569" s="141"/>
      <c r="AC2569" s="122" t="s">
        <v>7171</v>
      </c>
      <c r="AD2569" s="122"/>
      <c r="AE2569" s="122"/>
      <c r="AF2569" s="122"/>
      <c r="AG2569" s="122"/>
      <c r="AH2569" s="122"/>
      <c r="AI2569" s="122"/>
      <c r="AJ2569" s="122"/>
      <c r="AK2569" s="122"/>
      <c r="AL2569" s="122"/>
      <c r="AM2569" s="122"/>
      <c r="AN2569" s="122"/>
      <c r="AO2569" s="122"/>
      <c r="AP2569" s="122"/>
      <c r="AQ2569" s="140" t="str">
        <f>VLOOKUP(AC2569,[1]D3_8!$B$5:$I$470,6,FALSE)&amp;""</f>
        <v/>
      </c>
      <c r="AR2569" s="141"/>
      <c r="AS2569" s="138" t="s">
        <v>6927</v>
      </c>
      <c r="AT2569" s="138"/>
      <c r="AU2569" s="138"/>
      <c r="AV2569" s="138"/>
      <c r="AW2569" s="138"/>
      <c r="AX2569" s="289" t="str">
        <f>VLOOKUP(AC2569,[1]D3_8!$B$5:$I$470,8,FALSE)&amp;""</f>
        <v/>
      </c>
      <c r="AY2569" s="146"/>
      <c r="AZ2569" s="146"/>
      <c r="BA2569" s="146"/>
      <c r="BB2569" s="141" t="s">
        <v>6190</v>
      </c>
    </row>
    <row r="2570" spans="1:54" ht="14.25" customHeight="1" x14ac:dyDescent="0.55000000000000004">
      <c r="A2570" s="59"/>
      <c r="C2570" s="122"/>
      <c r="D2570" s="122"/>
      <c r="E2570" s="122"/>
      <c r="F2570" s="122"/>
      <c r="G2570" s="122"/>
      <c r="H2570" s="122"/>
      <c r="I2570" s="122"/>
      <c r="J2570" s="122"/>
      <c r="K2570" s="122"/>
      <c r="L2570" s="122"/>
      <c r="M2570" s="122"/>
      <c r="N2570" s="122"/>
      <c r="O2570" s="122"/>
      <c r="P2570" s="122"/>
      <c r="Q2570" s="142"/>
      <c r="R2570" s="143"/>
      <c r="S2570" s="138"/>
      <c r="T2570" s="138"/>
      <c r="U2570" s="138"/>
      <c r="V2570" s="138"/>
      <c r="W2570" s="138"/>
      <c r="X2570" s="145"/>
      <c r="Y2570" s="146"/>
      <c r="Z2570" s="146"/>
      <c r="AA2570" s="146"/>
      <c r="AB2570" s="143"/>
      <c r="AC2570" s="122"/>
      <c r="AD2570" s="122"/>
      <c r="AE2570" s="122"/>
      <c r="AF2570" s="122"/>
      <c r="AG2570" s="122"/>
      <c r="AH2570" s="122"/>
      <c r="AI2570" s="122"/>
      <c r="AJ2570" s="122"/>
      <c r="AK2570" s="122"/>
      <c r="AL2570" s="122"/>
      <c r="AM2570" s="122"/>
      <c r="AN2570" s="122"/>
      <c r="AO2570" s="122"/>
      <c r="AP2570" s="122"/>
      <c r="AQ2570" s="142"/>
      <c r="AR2570" s="143"/>
      <c r="AS2570" s="138"/>
      <c r="AT2570" s="138"/>
      <c r="AU2570" s="138"/>
      <c r="AV2570" s="138"/>
      <c r="AW2570" s="138"/>
      <c r="AX2570" s="145"/>
      <c r="AY2570" s="146"/>
      <c r="AZ2570" s="146"/>
      <c r="BA2570" s="146"/>
      <c r="BB2570" s="143"/>
    </row>
    <row r="2571" spans="1:54" ht="14.25" customHeight="1" x14ac:dyDescent="0.55000000000000004">
      <c r="A2571" s="59"/>
      <c r="AJ2571" s="59"/>
      <c r="AL2571" s="68"/>
    </row>
    <row r="2572" spans="1:54" ht="14.25" customHeight="1" x14ac:dyDescent="0.55000000000000004">
      <c r="A2572" s="59"/>
      <c r="B2572" s="59" t="s">
        <v>7172</v>
      </c>
      <c r="AJ2572" s="59"/>
      <c r="AL2572" s="68"/>
    </row>
    <row r="2573" spans="1:54" ht="14.25" customHeight="1" x14ac:dyDescent="0.55000000000000004">
      <c r="A2573" s="59"/>
      <c r="C2573" s="138" t="s">
        <v>39</v>
      </c>
      <c r="D2573" s="138"/>
      <c r="E2573" s="138"/>
      <c r="F2573" s="138"/>
      <c r="G2573" s="138"/>
      <c r="H2573" s="138"/>
      <c r="I2573" s="138"/>
      <c r="J2573" s="138"/>
      <c r="K2573" s="138"/>
      <c r="L2573" s="138"/>
      <c r="M2573" s="138"/>
      <c r="N2573" s="138"/>
      <c r="O2573" s="138"/>
      <c r="P2573" s="138"/>
      <c r="Q2573" s="156" t="s">
        <v>40</v>
      </c>
      <c r="R2573" s="141"/>
      <c r="S2573" s="201" t="s">
        <v>6942</v>
      </c>
      <c r="T2573" s="202"/>
      <c r="U2573" s="202"/>
      <c r="V2573" s="202"/>
      <c r="W2573" s="202"/>
      <c r="X2573" s="202"/>
      <c r="Y2573" s="202"/>
      <c r="Z2573" s="202"/>
      <c r="AA2573" s="202"/>
      <c r="AB2573" s="203"/>
      <c r="AC2573" s="138" t="s">
        <v>39</v>
      </c>
      <c r="AD2573" s="138"/>
      <c r="AE2573" s="138"/>
      <c r="AF2573" s="138"/>
      <c r="AG2573" s="138"/>
      <c r="AH2573" s="138"/>
      <c r="AI2573" s="138"/>
      <c r="AJ2573" s="138"/>
      <c r="AK2573" s="138"/>
      <c r="AL2573" s="138"/>
      <c r="AM2573" s="138"/>
      <c r="AN2573" s="138"/>
      <c r="AO2573" s="138"/>
      <c r="AP2573" s="138"/>
      <c r="AQ2573" s="156" t="s">
        <v>40</v>
      </c>
      <c r="AR2573" s="141"/>
      <c r="AS2573" s="201" t="s">
        <v>6942</v>
      </c>
      <c r="AT2573" s="202"/>
      <c r="AU2573" s="202"/>
      <c r="AV2573" s="202"/>
      <c r="AW2573" s="202"/>
      <c r="AX2573" s="202"/>
      <c r="AY2573" s="202"/>
      <c r="AZ2573" s="202"/>
      <c r="BA2573" s="202"/>
      <c r="BB2573" s="203"/>
    </row>
    <row r="2574" spans="1:54" ht="14.25" customHeight="1" x14ac:dyDescent="0.55000000000000004">
      <c r="A2574" s="59"/>
      <c r="C2574" s="138"/>
      <c r="D2574" s="138"/>
      <c r="E2574" s="138"/>
      <c r="F2574" s="138"/>
      <c r="G2574" s="138"/>
      <c r="H2574" s="138"/>
      <c r="I2574" s="138"/>
      <c r="J2574" s="138"/>
      <c r="K2574" s="138"/>
      <c r="L2574" s="138"/>
      <c r="M2574" s="138"/>
      <c r="N2574" s="138"/>
      <c r="O2574" s="138"/>
      <c r="P2574" s="138"/>
      <c r="Q2574" s="142"/>
      <c r="R2574" s="143"/>
      <c r="S2574" s="343" t="s">
        <v>6928</v>
      </c>
      <c r="T2574" s="344"/>
      <c r="U2574" s="344"/>
      <c r="V2574" s="344"/>
      <c r="W2574" s="345"/>
      <c r="X2574" s="204"/>
      <c r="Y2574" s="205"/>
      <c r="Z2574" s="205"/>
      <c r="AA2574" s="205"/>
      <c r="AB2574" s="206"/>
      <c r="AC2574" s="138"/>
      <c r="AD2574" s="138"/>
      <c r="AE2574" s="138"/>
      <c r="AF2574" s="138"/>
      <c r="AG2574" s="138"/>
      <c r="AH2574" s="138"/>
      <c r="AI2574" s="138"/>
      <c r="AJ2574" s="138"/>
      <c r="AK2574" s="138"/>
      <c r="AL2574" s="138"/>
      <c r="AM2574" s="138"/>
      <c r="AN2574" s="138"/>
      <c r="AO2574" s="138"/>
      <c r="AP2574" s="138"/>
      <c r="AQ2574" s="142"/>
      <c r="AR2574" s="143"/>
      <c r="AS2574" s="343" t="s">
        <v>6928</v>
      </c>
      <c r="AT2574" s="344"/>
      <c r="AU2574" s="344"/>
      <c r="AV2574" s="344"/>
      <c r="AW2574" s="345"/>
      <c r="AX2574" s="204"/>
      <c r="AY2574" s="205"/>
      <c r="AZ2574" s="205"/>
      <c r="BA2574" s="205"/>
      <c r="BB2574" s="206"/>
    </row>
    <row r="2575" spans="1:54" ht="14.25" customHeight="1" x14ac:dyDescent="0.55000000000000004">
      <c r="A2575" s="59"/>
      <c r="C2575" s="122" t="s">
        <v>7173</v>
      </c>
      <c r="D2575" s="122"/>
      <c r="E2575" s="122"/>
      <c r="F2575" s="122"/>
      <c r="G2575" s="122"/>
      <c r="H2575" s="122"/>
      <c r="I2575" s="122"/>
      <c r="J2575" s="122"/>
      <c r="K2575" s="122"/>
      <c r="L2575" s="122"/>
      <c r="M2575" s="122"/>
      <c r="N2575" s="122"/>
      <c r="O2575" s="122"/>
      <c r="P2575" s="122"/>
      <c r="Q2575" s="140" t="str">
        <f>VLOOKUP(C2575,[1]D3_8!$B$5:$I$470,6,FALSE)&amp;""</f>
        <v/>
      </c>
      <c r="R2575" s="141"/>
      <c r="S2575" s="62"/>
      <c r="T2575" s="63"/>
      <c r="U2575" s="63"/>
      <c r="V2575" s="63"/>
      <c r="W2575" s="64"/>
      <c r="X2575" s="62"/>
      <c r="Y2575" s="63"/>
      <c r="Z2575" s="63"/>
      <c r="AA2575" s="63"/>
      <c r="AB2575" s="64"/>
      <c r="AC2575" s="122" t="s">
        <v>7174</v>
      </c>
      <c r="AD2575" s="122"/>
      <c r="AE2575" s="122"/>
      <c r="AF2575" s="122"/>
      <c r="AG2575" s="122"/>
      <c r="AH2575" s="122"/>
      <c r="AI2575" s="122"/>
      <c r="AJ2575" s="122"/>
      <c r="AK2575" s="122"/>
      <c r="AL2575" s="122"/>
      <c r="AM2575" s="122"/>
      <c r="AN2575" s="122"/>
      <c r="AO2575" s="122"/>
      <c r="AP2575" s="122"/>
      <c r="AQ2575" s="140" t="str">
        <f>VLOOKUP(AC2575,[1]D3_8!$B$5:$I$470,6,FALSE)&amp;""</f>
        <v/>
      </c>
      <c r="AR2575" s="141"/>
      <c r="AS2575" s="263"/>
      <c r="AT2575" s="263"/>
      <c r="AU2575" s="263"/>
      <c r="AV2575" s="263"/>
      <c r="AW2575" s="263"/>
      <c r="AX2575" s="156"/>
      <c r="AY2575" s="157"/>
      <c r="AZ2575" s="157"/>
      <c r="BA2575" s="157"/>
      <c r="BB2575" s="141"/>
    </row>
    <row r="2576" spans="1:54" ht="14.25" customHeight="1" x14ac:dyDescent="0.55000000000000004">
      <c r="A2576" s="59"/>
      <c r="C2576" s="122"/>
      <c r="D2576" s="122"/>
      <c r="E2576" s="122"/>
      <c r="F2576" s="122"/>
      <c r="G2576" s="122"/>
      <c r="H2576" s="122"/>
      <c r="I2576" s="122"/>
      <c r="J2576" s="122"/>
      <c r="K2576" s="122"/>
      <c r="L2576" s="122"/>
      <c r="M2576" s="122"/>
      <c r="N2576" s="122"/>
      <c r="O2576" s="122"/>
      <c r="P2576" s="122"/>
      <c r="Q2576" s="142"/>
      <c r="R2576" s="143"/>
      <c r="S2576" s="72"/>
      <c r="W2576" s="76"/>
      <c r="X2576" s="72"/>
      <c r="AB2576" s="76"/>
      <c r="AC2576" s="122"/>
      <c r="AD2576" s="122"/>
      <c r="AE2576" s="122"/>
      <c r="AF2576" s="122"/>
      <c r="AG2576" s="122"/>
      <c r="AH2576" s="122"/>
      <c r="AI2576" s="122"/>
      <c r="AJ2576" s="122"/>
      <c r="AK2576" s="122"/>
      <c r="AL2576" s="122"/>
      <c r="AM2576" s="122"/>
      <c r="AN2576" s="122"/>
      <c r="AO2576" s="122"/>
      <c r="AP2576" s="122"/>
      <c r="AQ2576" s="142"/>
      <c r="AR2576" s="143"/>
      <c r="AS2576" s="265"/>
      <c r="AT2576" s="265"/>
      <c r="AU2576" s="265"/>
      <c r="AV2576" s="265"/>
      <c r="AW2576" s="265"/>
      <c r="AX2576" s="142"/>
      <c r="AY2576" s="150"/>
      <c r="AZ2576" s="150"/>
      <c r="BA2576" s="150"/>
      <c r="BB2576" s="143"/>
    </row>
    <row r="2577" spans="1:54" ht="14.25" customHeight="1" x14ac:dyDescent="0.55000000000000004">
      <c r="A2577" s="59"/>
      <c r="C2577" s="122" t="s">
        <v>7175</v>
      </c>
      <c r="D2577" s="122"/>
      <c r="E2577" s="122"/>
      <c r="F2577" s="122"/>
      <c r="G2577" s="122"/>
      <c r="H2577" s="122"/>
      <c r="I2577" s="122"/>
      <c r="J2577" s="122"/>
      <c r="K2577" s="122"/>
      <c r="L2577" s="122"/>
      <c r="M2577" s="122"/>
      <c r="N2577" s="122"/>
      <c r="O2577" s="122"/>
      <c r="P2577" s="122"/>
      <c r="Q2577" s="140" t="str">
        <f>VLOOKUP(C2577,[1]D3_8!$B$5:$I$470,6,FALSE)&amp;""</f>
        <v/>
      </c>
      <c r="R2577" s="141"/>
      <c r="S2577" s="265"/>
      <c r="T2577" s="265"/>
      <c r="U2577" s="265"/>
      <c r="V2577" s="265"/>
      <c r="W2577" s="265"/>
      <c r="X2577" s="142"/>
      <c r="Y2577" s="150"/>
      <c r="Z2577" s="150"/>
      <c r="AA2577" s="150"/>
      <c r="AB2577" s="189"/>
      <c r="AC2577" s="89"/>
      <c r="AD2577" s="83"/>
      <c r="AE2577" s="83"/>
      <c r="AF2577" s="83"/>
      <c r="AG2577" s="83"/>
      <c r="AH2577" s="83"/>
      <c r="AI2577" s="83"/>
      <c r="AJ2577" s="83"/>
      <c r="AK2577" s="83"/>
      <c r="AL2577" s="83"/>
      <c r="AM2577" s="83"/>
      <c r="AN2577" s="83"/>
      <c r="AO2577" s="83"/>
      <c r="AP2577" s="83"/>
    </row>
    <row r="2578" spans="1:54" ht="14.25" customHeight="1" x14ac:dyDescent="0.55000000000000004">
      <c r="A2578" s="59"/>
      <c r="C2578" s="122"/>
      <c r="D2578" s="122"/>
      <c r="E2578" s="122"/>
      <c r="F2578" s="122"/>
      <c r="G2578" s="122"/>
      <c r="H2578" s="122"/>
      <c r="I2578" s="122"/>
      <c r="J2578" s="122"/>
      <c r="K2578" s="122"/>
      <c r="L2578" s="122"/>
      <c r="M2578" s="122"/>
      <c r="N2578" s="122"/>
      <c r="O2578" s="122"/>
      <c r="P2578" s="122"/>
      <c r="Q2578" s="142"/>
      <c r="R2578" s="143"/>
      <c r="S2578" s="138"/>
      <c r="T2578" s="138"/>
      <c r="U2578" s="138"/>
      <c r="V2578" s="138"/>
      <c r="W2578" s="138"/>
      <c r="X2578" s="145"/>
      <c r="Y2578" s="146"/>
      <c r="Z2578" s="146"/>
      <c r="AA2578" s="146"/>
      <c r="AB2578" s="143"/>
      <c r="AC2578" s="89"/>
      <c r="AD2578" s="83"/>
      <c r="AE2578" s="83"/>
      <c r="AF2578" s="83"/>
      <c r="AG2578" s="83"/>
      <c r="AH2578" s="83"/>
      <c r="AI2578" s="83"/>
      <c r="AJ2578" s="83"/>
      <c r="AK2578" s="83"/>
      <c r="AL2578" s="83"/>
      <c r="AM2578" s="83"/>
      <c r="AN2578" s="83"/>
      <c r="AO2578" s="83"/>
      <c r="AP2578" s="83"/>
    </row>
    <row r="2579" spans="1:54" ht="14.25" customHeight="1" x14ac:dyDescent="0.55000000000000004">
      <c r="A2579" s="59"/>
      <c r="AJ2579" s="59"/>
      <c r="AL2579" s="68"/>
    </row>
    <row r="2580" spans="1:54" ht="14.25" customHeight="1" x14ac:dyDescent="0.55000000000000004">
      <c r="A2580" s="59"/>
      <c r="B2580" s="59" t="s">
        <v>7176</v>
      </c>
      <c r="AJ2580" s="59"/>
      <c r="AL2580" s="68"/>
    </row>
    <row r="2581" spans="1:54" ht="14.25" customHeight="1" x14ac:dyDescent="0.55000000000000004">
      <c r="A2581" s="59"/>
      <c r="C2581" s="138" t="s">
        <v>39</v>
      </c>
      <c r="D2581" s="138"/>
      <c r="E2581" s="138"/>
      <c r="F2581" s="138"/>
      <c r="G2581" s="138"/>
      <c r="H2581" s="138"/>
      <c r="I2581" s="138"/>
      <c r="J2581" s="138"/>
      <c r="K2581" s="138"/>
      <c r="L2581" s="138"/>
      <c r="M2581" s="138"/>
      <c r="N2581" s="138"/>
      <c r="O2581" s="138"/>
      <c r="P2581" s="138"/>
      <c r="Q2581" s="156" t="s">
        <v>40</v>
      </c>
      <c r="R2581" s="141"/>
      <c r="S2581" s="201" t="s">
        <v>6942</v>
      </c>
      <c r="T2581" s="202"/>
      <c r="U2581" s="202"/>
      <c r="V2581" s="202"/>
      <c r="W2581" s="202"/>
      <c r="X2581" s="202"/>
      <c r="Y2581" s="202"/>
      <c r="Z2581" s="202"/>
      <c r="AA2581" s="202"/>
      <c r="AB2581" s="203"/>
      <c r="AC2581" s="138" t="s">
        <v>39</v>
      </c>
      <c r="AD2581" s="138"/>
      <c r="AE2581" s="138"/>
      <c r="AF2581" s="138"/>
      <c r="AG2581" s="138"/>
      <c r="AH2581" s="138"/>
      <c r="AI2581" s="138"/>
      <c r="AJ2581" s="138"/>
      <c r="AK2581" s="138"/>
      <c r="AL2581" s="138"/>
      <c r="AM2581" s="138"/>
      <c r="AN2581" s="138"/>
      <c r="AO2581" s="138"/>
      <c r="AP2581" s="138"/>
      <c r="AQ2581" s="156" t="s">
        <v>40</v>
      </c>
      <c r="AR2581" s="141"/>
      <c r="AS2581" s="201" t="s">
        <v>6942</v>
      </c>
      <c r="AT2581" s="202"/>
      <c r="AU2581" s="202"/>
      <c r="AV2581" s="202"/>
      <c r="AW2581" s="202"/>
      <c r="AX2581" s="202"/>
      <c r="AY2581" s="202"/>
      <c r="AZ2581" s="202"/>
      <c r="BA2581" s="202"/>
      <c r="BB2581" s="203"/>
    </row>
    <row r="2582" spans="1:54" ht="14.25" customHeight="1" x14ac:dyDescent="0.55000000000000004">
      <c r="A2582" s="59"/>
      <c r="C2582" s="138"/>
      <c r="D2582" s="138"/>
      <c r="E2582" s="138"/>
      <c r="F2582" s="138"/>
      <c r="G2582" s="138"/>
      <c r="H2582" s="138"/>
      <c r="I2582" s="138"/>
      <c r="J2582" s="138"/>
      <c r="K2582" s="138"/>
      <c r="L2582" s="138"/>
      <c r="M2582" s="138"/>
      <c r="N2582" s="138"/>
      <c r="O2582" s="138"/>
      <c r="P2582" s="138"/>
      <c r="Q2582" s="142"/>
      <c r="R2582" s="143"/>
      <c r="S2582" s="343" t="s">
        <v>6928</v>
      </c>
      <c r="T2582" s="344"/>
      <c r="U2582" s="344"/>
      <c r="V2582" s="344"/>
      <c r="W2582" s="345"/>
      <c r="X2582" s="204"/>
      <c r="Y2582" s="205"/>
      <c r="Z2582" s="205"/>
      <c r="AA2582" s="205"/>
      <c r="AB2582" s="206"/>
      <c r="AC2582" s="138"/>
      <c r="AD2582" s="138"/>
      <c r="AE2582" s="138"/>
      <c r="AF2582" s="138"/>
      <c r="AG2582" s="138"/>
      <c r="AH2582" s="138"/>
      <c r="AI2582" s="138"/>
      <c r="AJ2582" s="138"/>
      <c r="AK2582" s="138"/>
      <c r="AL2582" s="138"/>
      <c r="AM2582" s="138"/>
      <c r="AN2582" s="138"/>
      <c r="AO2582" s="138"/>
      <c r="AP2582" s="138"/>
      <c r="AQ2582" s="142"/>
      <c r="AR2582" s="143"/>
      <c r="AS2582" s="343" t="s">
        <v>6928</v>
      </c>
      <c r="AT2582" s="344"/>
      <c r="AU2582" s="344"/>
      <c r="AV2582" s="344"/>
      <c r="AW2582" s="345"/>
      <c r="AX2582" s="204"/>
      <c r="AY2582" s="205"/>
      <c r="AZ2582" s="205"/>
      <c r="BA2582" s="205"/>
      <c r="BB2582" s="206"/>
    </row>
    <row r="2583" spans="1:54" ht="14.25" customHeight="1" x14ac:dyDescent="0.55000000000000004">
      <c r="A2583" s="59"/>
      <c r="C2583" s="122" t="s">
        <v>7177</v>
      </c>
      <c r="D2583" s="122"/>
      <c r="E2583" s="122"/>
      <c r="F2583" s="122"/>
      <c r="G2583" s="122"/>
      <c r="H2583" s="122"/>
      <c r="I2583" s="122"/>
      <c r="J2583" s="122"/>
      <c r="K2583" s="122"/>
      <c r="L2583" s="122"/>
      <c r="M2583" s="122"/>
      <c r="N2583" s="122"/>
      <c r="O2583" s="122"/>
      <c r="P2583" s="122"/>
      <c r="Q2583" s="140" t="str">
        <f>VLOOKUP(C2583,[1]D3_8!$B$5:$I$470,6,FALSE)&amp;""</f>
        <v/>
      </c>
      <c r="R2583" s="141"/>
      <c r="S2583" s="62"/>
      <c r="T2583" s="63"/>
      <c r="U2583" s="63"/>
      <c r="V2583" s="63"/>
      <c r="W2583" s="64"/>
      <c r="X2583" s="62"/>
      <c r="Y2583" s="63"/>
      <c r="Z2583" s="63"/>
      <c r="AA2583" s="63"/>
      <c r="AB2583" s="64"/>
      <c r="AC2583" s="122" t="s">
        <v>7178</v>
      </c>
      <c r="AD2583" s="122"/>
      <c r="AE2583" s="122"/>
      <c r="AF2583" s="122"/>
      <c r="AG2583" s="122"/>
      <c r="AH2583" s="122"/>
      <c r="AI2583" s="122"/>
      <c r="AJ2583" s="122"/>
      <c r="AK2583" s="122"/>
      <c r="AL2583" s="122"/>
      <c r="AM2583" s="122"/>
      <c r="AN2583" s="122"/>
      <c r="AO2583" s="122"/>
      <c r="AP2583" s="122"/>
      <c r="AQ2583" s="140" t="str">
        <f>VLOOKUP(AC2583,[1]D3_8!$B$5:$I$470,6,FALSE)&amp;""</f>
        <v/>
      </c>
      <c r="AR2583" s="141"/>
      <c r="AS2583" s="138" t="s">
        <v>6927</v>
      </c>
      <c r="AT2583" s="138"/>
      <c r="AU2583" s="138"/>
      <c r="AV2583" s="138"/>
      <c r="AW2583" s="138"/>
      <c r="AX2583" s="289" t="str">
        <f>VLOOKUP(AC2583,[1]D3_8!$B$5:$I$470,8,FALSE)&amp;""</f>
        <v/>
      </c>
      <c r="AY2583" s="146"/>
      <c r="AZ2583" s="146"/>
      <c r="BA2583" s="146"/>
      <c r="BB2583" s="141" t="s">
        <v>6190</v>
      </c>
    </row>
    <row r="2584" spans="1:54" ht="14.25" customHeight="1" x14ac:dyDescent="0.55000000000000004">
      <c r="A2584" s="59"/>
      <c r="C2584" s="122"/>
      <c r="D2584" s="122"/>
      <c r="E2584" s="122"/>
      <c r="F2584" s="122"/>
      <c r="G2584" s="122"/>
      <c r="H2584" s="122"/>
      <c r="I2584" s="122"/>
      <c r="J2584" s="122"/>
      <c r="K2584" s="122"/>
      <c r="L2584" s="122"/>
      <c r="M2584" s="122"/>
      <c r="N2584" s="122"/>
      <c r="O2584" s="122"/>
      <c r="P2584" s="122"/>
      <c r="Q2584" s="142"/>
      <c r="R2584" s="143"/>
      <c r="S2584" s="72"/>
      <c r="W2584" s="76"/>
      <c r="X2584" s="72"/>
      <c r="AB2584" s="76"/>
      <c r="AC2584" s="122"/>
      <c r="AD2584" s="122"/>
      <c r="AE2584" s="122"/>
      <c r="AF2584" s="122"/>
      <c r="AG2584" s="122"/>
      <c r="AH2584" s="122"/>
      <c r="AI2584" s="122"/>
      <c r="AJ2584" s="122"/>
      <c r="AK2584" s="122"/>
      <c r="AL2584" s="122"/>
      <c r="AM2584" s="122"/>
      <c r="AN2584" s="122"/>
      <c r="AO2584" s="122"/>
      <c r="AP2584" s="122"/>
      <c r="AQ2584" s="142"/>
      <c r="AR2584" s="143"/>
      <c r="AS2584" s="138"/>
      <c r="AT2584" s="138"/>
      <c r="AU2584" s="138"/>
      <c r="AV2584" s="138"/>
      <c r="AW2584" s="138"/>
      <c r="AX2584" s="145"/>
      <c r="AY2584" s="146"/>
      <c r="AZ2584" s="146"/>
      <c r="BA2584" s="146"/>
      <c r="BB2584" s="143"/>
    </row>
    <row r="2585" spans="1:54" ht="14.25" customHeight="1" x14ac:dyDescent="0.55000000000000004">
      <c r="A2585" s="59"/>
      <c r="C2585" s="122" t="s">
        <v>7179</v>
      </c>
      <c r="D2585" s="122"/>
      <c r="E2585" s="122"/>
      <c r="F2585" s="122"/>
      <c r="G2585" s="122"/>
      <c r="H2585" s="122"/>
      <c r="I2585" s="122"/>
      <c r="J2585" s="122"/>
      <c r="K2585" s="122"/>
      <c r="L2585" s="122"/>
      <c r="M2585" s="122"/>
      <c r="N2585" s="122"/>
      <c r="O2585" s="122"/>
      <c r="P2585" s="122"/>
      <c r="Q2585" s="140" t="str">
        <f>VLOOKUP(C2585,[1]D3_8!$B$5:$I$470,6,FALSE)&amp;""</f>
        <v/>
      </c>
      <c r="R2585" s="141"/>
      <c r="S2585" s="138" t="s">
        <v>6927</v>
      </c>
      <c r="T2585" s="138"/>
      <c r="U2585" s="138"/>
      <c r="V2585" s="138"/>
      <c r="W2585" s="138"/>
      <c r="X2585" s="289" t="str">
        <f>VLOOKUP(C2585,[1]D3_8!$B$5:$I$470,8,FALSE)&amp;""</f>
        <v/>
      </c>
      <c r="Y2585" s="146"/>
      <c r="Z2585" s="146"/>
      <c r="AA2585" s="146"/>
      <c r="AB2585" s="141" t="s">
        <v>6190</v>
      </c>
      <c r="AC2585" s="122" t="s">
        <v>7180</v>
      </c>
      <c r="AD2585" s="122"/>
      <c r="AE2585" s="122"/>
      <c r="AF2585" s="122"/>
      <c r="AG2585" s="122"/>
      <c r="AH2585" s="122"/>
      <c r="AI2585" s="122"/>
      <c r="AJ2585" s="122"/>
      <c r="AK2585" s="122"/>
      <c r="AL2585" s="122"/>
      <c r="AM2585" s="122"/>
      <c r="AN2585" s="122"/>
      <c r="AO2585" s="122"/>
      <c r="AP2585" s="122"/>
      <c r="AQ2585" s="140" t="str">
        <f>VLOOKUP(AC2585,[1]D3_8!$B$5:$I$470,6,FALSE)&amp;""</f>
        <v/>
      </c>
      <c r="AR2585" s="141"/>
      <c r="AS2585" s="138" t="s">
        <v>6927</v>
      </c>
      <c r="AT2585" s="138"/>
      <c r="AU2585" s="138"/>
      <c r="AV2585" s="138"/>
      <c r="AW2585" s="138"/>
      <c r="AX2585" s="289" t="str">
        <f>VLOOKUP(AC2585,[1]D3_8!$B$5:$I$470,8,FALSE)&amp;""</f>
        <v/>
      </c>
      <c r="AY2585" s="146"/>
      <c r="AZ2585" s="146"/>
      <c r="BA2585" s="146"/>
      <c r="BB2585" s="141" t="s">
        <v>6190</v>
      </c>
    </row>
    <row r="2586" spans="1:54" ht="14.25" customHeight="1" x14ac:dyDescent="0.55000000000000004">
      <c r="A2586" s="59"/>
      <c r="C2586" s="122"/>
      <c r="D2586" s="122"/>
      <c r="E2586" s="122"/>
      <c r="F2586" s="122"/>
      <c r="G2586" s="122"/>
      <c r="H2586" s="122"/>
      <c r="I2586" s="122"/>
      <c r="J2586" s="122"/>
      <c r="K2586" s="122"/>
      <c r="L2586" s="122"/>
      <c r="M2586" s="122"/>
      <c r="N2586" s="122"/>
      <c r="O2586" s="122"/>
      <c r="P2586" s="122"/>
      <c r="Q2586" s="142"/>
      <c r="R2586" s="143"/>
      <c r="S2586" s="138"/>
      <c r="T2586" s="138"/>
      <c r="U2586" s="138"/>
      <c r="V2586" s="138"/>
      <c r="W2586" s="138"/>
      <c r="X2586" s="145"/>
      <c r="Y2586" s="146"/>
      <c r="Z2586" s="146"/>
      <c r="AA2586" s="146"/>
      <c r="AB2586" s="143"/>
      <c r="AC2586" s="122"/>
      <c r="AD2586" s="122"/>
      <c r="AE2586" s="122"/>
      <c r="AF2586" s="122"/>
      <c r="AG2586" s="122"/>
      <c r="AH2586" s="122"/>
      <c r="AI2586" s="122"/>
      <c r="AJ2586" s="122"/>
      <c r="AK2586" s="122"/>
      <c r="AL2586" s="122"/>
      <c r="AM2586" s="122"/>
      <c r="AN2586" s="122"/>
      <c r="AO2586" s="122"/>
      <c r="AP2586" s="122"/>
      <c r="AQ2586" s="142"/>
      <c r="AR2586" s="143"/>
      <c r="AS2586" s="138"/>
      <c r="AT2586" s="138"/>
      <c r="AU2586" s="138"/>
      <c r="AV2586" s="138"/>
      <c r="AW2586" s="138"/>
      <c r="AX2586" s="145"/>
      <c r="AY2586" s="146"/>
      <c r="AZ2586" s="146"/>
      <c r="BA2586" s="146"/>
      <c r="BB2586" s="143"/>
    </row>
    <row r="2587" spans="1:54" ht="14.25" customHeight="1" x14ac:dyDescent="0.55000000000000004">
      <c r="A2587" s="59"/>
      <c r="C2587" s="122" t="s">
        <v>6222</v>
      </c>
      <c r="D2587" s="122"/>
      <c r="E2587" s="122"/>
      <c r="F2587" s="122"/>
      <c r="G2587" s="122"/>
      <c r="H2587" s="122"/>
      <c r="I2587" s="122"/>
      <c r="J2587" s="122"/>
      <c r="K2587" s="122"/>
      <c r="L2587" s="122"/>
      <c r="M2587" s="122"/>
      <c r="N2587" s="122"/>
      <c r="O2587" s="122"/>
      <c r="P2587" s="122"/>
      <c r="Q2587" s="140" t="str">
        <f>VLOOKUP(C2587,[1]D3_8!$B$5:$I$470,6,FALSE)&amp;""</f>
        <v/>
      </c>
      <c r="R2587" s="141"/>
      <c r="S2587" s="138"/>
      <c r="T2587" s="138"/>
      <c r="U2587" s="138"/>
      <c r="V2587" s="138"/>
      <c r="W2587" s="138"/>
      <c r="X2587" s="145"/>
      <c r="Y2587" s="146"/>
      <c r="Z2587" s="146"/>
      <c r="AA2587" s="146"/>
      <c r="AB2587" s="141"/>
      <c r="AC2587" s="122" t="s">
        <v>7181</v>
      </c>
      <c r="AD2587" s="122"/>
      <c r="AE2587" s="122"/>
      <c r="AF2587" s="122"/>
      <c r="AG2587" s="122"/>
      <c r="AH2587" s="122"/>
      <c r="AI2587" s="122"/>
      <c r="AJ2587" s="122"/>
      <c r="AK2587" s="122"/>
      <c r="AL2587" s="122"/>
      <c r="AM2587" s="122"/>
      <c r="AN2587" s="122"/>
      <c r="AO2587" s="122"/>
      <c r="AP2587" s="122"/>
      <c r="AQ2587" s="140" t="str">
        <f>VLOOKUP(AC2587,[1]D3_8!$B$5:$I$470,6,FALSE)&amp;""</f>
        <v/>
      </c>
      <c r="AR2587" s="141"/>
      <c r="AS2587" s="346"/>
      <c r="AT2587" s="346"/>
      <c r="AU2587" s="346"/>
      <c r="AV2587" s="346"/>
      <c r="AW2587" s="346"/>
      <c r="AX2587" s="188"/>
      <c r="AY2587" s="151"/>
      <c r="AZ2587" s="151"/>
      <c r="BA2587" s="151"/>
      <c r="BB2587" s="189"/>
    </row>
    <row r="2588" spans="1:54" ht="14.25" customHeight="1" x14ac:dyDescent="0.55000000000000004">
      <c r="A2588" s="59"/>
      <c r="C2588" s="122"/>
      <c r="D2588" s="122"/>
      <c r="E2588" s="122"/>
      <c r="F2588" s="122"/>
      <c r="G2588" s="122"/>
      <c r="H2588" s="122"/>
      <c r="I2588" s="122"/>
      <c r="J2588" s="122"/>
      <c r="K2588" s="122"/>
      <c r="L2588" s="122"/>
      <c r="M2588" s="122"/>
      <c r="N2588" s="122"/>
      <c r="O2588" s="122"/>
      <c r="P2588" s="122"/>
      <c r="Q2588" s="142"/>
      <c r="R2588" s="143"/>
      <c r="S2588" s="138"/>
      <c r="T2588" s="138"/>
      <c r="U2588" s="138"/>
      <c r="V2588" s="138"/>
      <c r="W2588" s="138"/>
      <c r="X2588" s="145"/>
      <c r="Y2588" s="146"/>
      <c r="Z2588" s="146"/>
      <c r="AA2588" s="146"/>
      <c r="AB2588" s="143"/>
      <c r="AC2588" s="122"/>
      <c r="AD2588" s="122"/>
      <c r="AE2588" s="122"/>
      <c r="AF2588" s="122"/>
      <c r="AG2588" s="122"/>
      <c r="AH2588" s="122"/>
      <c r="AI2588" s="122"/>
      <c r="AJ2588" s="122"/>
      <c r="AK2588" s="122"/>
      <c r="AL2588" s="122"/>
      <c r="AM2588" s="122"/>
      <c r="AN2588" s="122"/>
      <c r="AO2588" s="122"/>
      <c r="AP2588" s="122"/>
      <c r="AQ2588" s="142"/>
      <c r="AR2588" s="143"/>
      <c r="AS2588" s="265"/>
      <c r="AT2588" s="265"/>
      <c r="AU2588" s="265"/>
      <c r="AV2588" s="265"/>
      <c r="AW2588" s="265"/>
      <c r="AX2588" s="142"/>
      <c r="AY2588" s="150"/>
      <c r="AZ2588" s="150"/>
      <c r="BA2588" s="150"/>
      <c r="BB2588" s="143"/>
    </row>
    <row r="2589" spans="1:54" ht="14.25" customHeight="1" x14ac:dyDescent="0.55000000000000004">
      <c r="A2589" s="59"/>
      <c r="AJ2589" s="59"/>
      <c r="AL2589" s="68"/>
    </row>
    <row r="2590" spans="1:54" ht="14.25" customHeight="1" x14ac:dyDescent="0.55000000000000004">
      <c r="A2590" s="59"/>
      <c r="B2590" s="59" t="s">
        <v>7182</v>
      </c>
      <c r="AJ2590" s="59"/>
      <c r="AL2590" s="68"/>
    </row>
    <row r="2591" spans="1:54" ht="14.25" customHeight="1" x14ac:dyDescent="0.55000000000000004">
      <c r="A2591" s="59"/>
      <c r="C2591" s="138" t="s">
        <v>39</v>
      </c>
      <c r="D2591" s="138"/>
      <c r="E2591" s="138"/>
      <c r="F2591" s="138"/>
      <c r="G2591" s="138"/>
      <c r="H2591" s="138"/>
      <c r="I2591" s="138"/>
      <c r="J2591" s="138"/>
      <c r="K2591" s="138"/>
      <c r="L2591" s="138"/>
      <c r="M2591" s="138"/>
      <c r="N2591" s="138"/>
      <c r="O2591" s="138"/>
      <c r="P2591" s="138"/>
      <c r="Q2591" s="156" t="s">
        <v>40</v>
      </c>
      <c r="R2591" s="141"/>
      <c r="S2591" s="201" t="s">
        <v>6942</v>
      </c>
      <c r="T2591" s="202"/>
      <c r="U2591" s="202"/>
      <c r="V2591" s="202"/>
      <c r="W2591" s="202"/>
      <c r="X2591" s="202"/>
      <c r="Y2591" s="202"/>
      <c r="Z2591" s="202"/>
      <c r="AA2591" s="202"/>
      <c r="AB2591" s="203"/>
      <c r="AC2591" s="138" t="s">
        <v>39</v>
      </c>
      <c r="AD2591" s="138"/>
      <c r="AE2591" s="138"/>
      <c r="AF2591" s="138"/>
      <c r="AG2591" s="138"/>
      <c r="AH2591" s="138"/>
      <c r="AI2591" s="138"/>
      <c r="AJ2591" s="138"/>
      <c r="AK2591" s="138"/>
      <c r="AL2591" s="138"/>
      <c r="AM2591" s="138"/>
      <c r="AN2591" s="138"/>
      <c r="AO2591" s="138"/>
      <c r="AP2591" s="138"/>
      <c r="AQ2591" s="156" t="s">
        <v>40</v>
      </c>
      <c r="AR2591" s="141"/>
      <c r="AS2591" s="201" t="s">
        <v>6942</v>
      </c>
      <c r="AT2591" s="202"/>
      <c r="AU2591" s="202"/>
      <c r="AV2591" s="202"/>
      <c r="AW2591" s="202"/>
      <c r="AX2591" s="202"/>
      <c r="AY2591" s="202"/>
      <c r="AZ2591" s="202"/>
      <c r="BA2591" s="202"/>
      <c r="BB2591" s="203"/>
    </row>
    <row r="2592" spans="1:54" ht="14.25" customHeight="1" x14ac:dyDescent="0.55000000000000004">
      <c r="A2592" s="59"/>
      <c r="C2592" s="138"/>
      <c r="D2592" s="138"/>
      <c r="E2592" s="138"/>
      <c r="F2592" s="138"/>
      <c r="G2592" s="138"/>
      <c r="H2592" s="138"/>
      <c r="I2592" s="138"/>
      <c r="J2592" s="138"/>
      <c r="K2592" s="138"/>
      <c r="L2592" s="138"/>
      <c r="M2592" s="138"/>
      <c r="N2592" s="138"/>
      <c r="O2592" s="138"/>
      <c r="P2592" s="138"/>
      <c r="Q2592" s="142"/>
      <c r="R2592" s="143"/>
      <c r="S2592" s="343" t="s">
        <v>6928</v>
      </c>
      <c r="T2592" s="344"/>
      <c r="U2592" s="344"/>
      <c r="V2592" s="344"/>
      <c r="W2592" s="345"/>
      <c r="X2592" s="204"/>
      <c r="Y2592" s="205"/>
      <c r="Z2592" s="205"/>
      <c r="AA2592" s="205"/>
      <c r="AB2592" s="206"/>
      <c r="AC2592" s="138"/>
      <c r="AD2592" s="138"/>
      <c r="AE2592" s="138"/>
      <c r="AF2592" s="138"/>
      <c r="AG2592" s="138"/>
      <c r="AH2592" s="138"/>
      <c r="AI2592" s="138"/>
      <c r="AJ2592" s="138"/>
      <c r="AK2592" s="138"/>
      <c r="AL2592" s="138"/>
      <c r="AM2592" s="138"/>
      <c r="AN2592" s="138"/>
      <c r="AO2592" s="138"/>
      <c r="AP2592" s="138"/>
      <c r="AQ2592" s="142"/>
      <c r="AR2592" s="143"/>
      <c r="AS2592" s="343" t="s">
        <v>6928</v>
      </c>
      <c r="AT2592" s="344"/>
      <c r="AU2592" s="344"/>
      <c r="AV2592" s="344"/>
      <c r="AW2592" s="345"/>
      <c r="AX2592" s="204"/>
      <c r="AY2592" s="205"/>
      <c r="AZ2592" s="205"/>
      <c r="BA2592" s="205"/>
      <c r="BB2592" s="206"/>
    </row>
    <row r="2593" spans="1:54" s="59" customFormat="1" ht="14.25" customHeight="1" x14ac:dyDescent="0.55000000000000004">
      <c r="C2593" s="122" t="s">
        <v>7183</v>
      </c>
      <c r="D2593" s="122"/>
      <c r="E2593" s="122"/>
      <c r="F2593" s="122"/>
      <c r="G2593" s="122"/>
      <c r="H2593" s="122"/>
      <c r="I2593" s="122"/>
      <c r="J2593" s="122"/>
      <c r="K2593" s="122"/>
      <c r="L2593" s="122"/>
      <c r="M2593" s="122"/>
      <c r="N2593" s="122"/>
      <c r="O2593" s="122"/>
      <c r="P2593" s="122"/>
      <c r="Q2593" s="140" t="str">
        <f>VLOOKUP(C2593,[1]D3_8!$B$5:$I$470,6,FALSE)&amp;""</f>
        <v/>
      </c>
      <c r="R2593" s="141"/>
      <c r="S2593" s="62"/>
      <c r="T2593" s="63"/>
      <c r="U2593" s="63"/>
      <c r="V2593" s="63"/>
      <c r="W2593" s="64"/>
      <c r="X2593" s="62"/>
      <c r="Y2593" s="63"/>
      <c r="Z2593" s="63"/>
      <c r="AA2593" s="63"/>
      <c r="AB2593" s="64"/>
      <c r="AC2593" s="122" t="s">
        <v>7184</v>
      </c>
      <c r="AD2593" s="122"/>
      <c r="AE2593" s="122"/>
      <c r="AF2593" s="122"/>
      <c r="AG2593" s="122"/>
      <c r="AH2593" s="122"/>
      <c r="AI2593" s="122"/>
      <c r="AJ2593" s="122"/>
      <c r="AK2593" s="122"/>
      <c r="AL2593" s="122"/>
      <c r="AM2593" s="122"/>
      <c r="AN2593" s="122"/>
      <c r="AO2593" s="122"/>
      <c r="AP2593" s="122"/>
      <c r="AQ2593" s="140" t="str">
        <f>VLOOKUP(AC2593,[1]D3_8!$B$5:$I$470,6,FALSE)&amp;""</f>
        <v/>
      </c>
      <c r="AR2593" s="141"/>
      <c r="AS2593" s="263"/>
      <c r="AT2593" s="263"/>
      <c r="AU2593" s="263"/>
      <c r="AV2593" s="263"/>
      <c r="AW2593" s="263"/>
      <c r="AX2593" s="156"/>
      <c r="AY2593" s="157"/>
      <c r="AZ2593" s="157"/>
      <c r="BA2593" s="157"/>
      <c r="BB2593" s="141"/>
    </row>
    <row r="2594" spans="1:54" ht="14.25" customHeight="1" x14ac:dyDescent="0.55000000000000004">
      <c r="A2594" s="59"/>
      <c r="C2594" s="122"/>
      <c r="D2594" s="122"/>
      <c r="E2594" s="122"/>
      <c r="F2594" s="122"/>
      <c r="G2594" s="122"/>
      <c r="H2594" s="122"/>
      <c r="I2594" s="122"/>
      <c r="J2594" s="122"/>
      <c r="K2594" s="122"/>
      <c r="L2594" s="122"/>
      <c r="M2594" s="122"/>
      <c r="N2594" s="122"/>
      <c r="O2594" s="122"/>
      <c r="P2594" s="122"/>
      <c r="Q2594" s="142"/>
      <c r="R2594" s="143"/>
      <c r="S2594" s="72"/>
      <c r="W2594" s="76"/>
      <c r="X2594" s="72"/>
      <c r="AB2594" s="76"/>
      <c r="AC2594" s="122"/>
      <c r="AD2594" s="122"/>
      <c r="AE2594" s="122"/>
      <c r="AF2594" s="122"/>
      <c r="AG2594" s="122"/>
      <c r="AH2594" s="122"/>
      <c r="AI2594" s="122"/>
      <c r="AJ2594" s="122"/>
      <c r="AK2594" s="122"/>
      <c r="AL2594" s="122"/>
      <c r="AM2594" s="122"/>
      <c r="AN2594" s="122"/>
      <c r="AO2594" s="122"/>
      <c r="AP2594" s="122"/>
      <c r="AQ2594" s="142"/>
      <c r="AR2594" s="143"/>
      <c r="AS2594" s="346"/>
      <c r="AT2594" s="346"/>
      <c r="AU2594" s="346"/>
      <c r="AV2594" s="346"/>
      <c r="AW2594" s="346"/>
      <c r="AX2594" s="188"/>
      <c r="AY2594" s="151"/>
      <c r="AZ2594" s="151"/>
      <c r="BA2594" s="151"/>
      <c r="BB2594" s="189"/>
    </row>
    <row r="2595" spans="1:54" s="59" customFormat="1" ht="14.25" customHeight="1" x14ac:dyDescent="0.55000000000000004">
      <c r="C2595" s="122" t="s">
        <v>7185</v>
      </c>
      <c r="D2595" s="122"/>
      <c r="E2595" s="122"/>
      <c r="F2595" s="122"/>
      <c r="G2595" s="122"/>
      <c r="H2595" s="122"/>
      <c r="I2595" s="122"/>
      <c r="J2595" s="122"/>
      <c r="K2595" s="122"/>
      <c r="L2595" s="122"/>
      <c r="M2595" s="122"/>
      <c r="N2595" s="122"/>
      <c r="O2595" s="122"/>
      <c r="P2595" s="122"/>
      <c r="Q2595" s="140" t="str">
        <f>VLOOKUP(C2595,[1]D3_8!$B$5:$I$470,6,FALSE)&amp;""</f>
        <v/>
      </c>
      <c r="R2595" s="141"/>
      <c r="S2595" s="138" t="s">
        <v>6927</v>
      </c>
      <c r="T2595" s="138"/>
      <c r="U2595" s="138"/>
      <c r="V2595" s="138"/>
      <c r="W2595" s="138"/>
      <c r="X2595" s="289" t="str">
        <f>VLOOKUP(C2595,[1]D3_8!$B$5:$I$470,8,FALSE)&amp;""</f>
        <v/>
      </c>
      <c r="Y2595" s="146"/>
      <c r="Z2595" s="146"/>
      <c r="AA2595" s="146"/>
      <c r="AB2595" s="141" t="s">
        <v>6190</v>
      </c>
      <c r="AC2595" s="122" t="s">
        <v>7186</v>
      </c>
      <c r="AD2595" s="122"/>
      <c r="AE2595" s="122"/>
      <c r="AF2595" s="122"/>
      <c r="AG2595" s="122"/>
      <c r="AH2595" s="122"/>
      <c r="AI2595" s="122"/>
      <c r="AJ2595" s="122"/>
      <c r="AK2595" s="122"/>
      <c r="AL2595" s="122"/>
      <c r="AM2595" s="122"/>
      <c r="AN2595" s="122"/>
      <c r="AO2595" s="122"/>
      <c r="AP2595" s="122"/>
      <c r="AQ2595" s="140" t="str">
        <f>VLOOKUP(AC2595,[1]D3_8!$B$5:$I$470,6,FALSE)&amp;""</f>
        <v/>
      </c>
      <c r="AR2595" s="141"/>
      <c r="AS2595" s="138" t="s">
        <v>6927</v>
      </c>
      <c r="AT2595" s="138"/>
      <c r="AU2595" s="138"/>
      <c r="AV2595" s="138"/>
      <c r="AW2595" s="138"/>
      <c r="AX2595" s="289" t="str">
        <f>VLOOKUP(AC2595,[1]D3_8!$B$5:$I$470,8,FALSE)&amp;""</f>
        <v/>
      </c>
      <c r="AY2595" s="146"/>
      <c r="AZ2595" s="146"/>
      <c r="BA2595" s="146"/>
      <c r="BB2595" s="141" t="s">
        <v>6190</v>
      </c>
    </row>
    <row r="2596" spans="1:54" s="59" customFormat="1" ht="14.25" customHeight="1" x14ac:dyDescent="0.55000000000000004">
      <c r="C2596" s="122"/>
      <c r="D2596" s="122"/>
      <c r="E2596" s="122"/>
      <c r="F2596" s="122"/>
      <c r="G2596" s="122"/>
      <c r="H2596" s="122"/>
      <c r="I2596" s="122"/>
      <c r="J2596" s="122"/>
      <c r="K2596" s="122"/>
      <c r="L2596" s="122"/>
      <c r="M2596" s="122"/>
      <c r="N2596" s="122"/>
      <c r="O2596" s="122"/>
      <c r="P2596" s="122"/>
      <c r="Q2596" s="142"/>
      <c r="R2596" s="143"/>
      <c r="S2596" s="138"/>
      <c r="T2596" s="138"/>
      <c r="U2596" s="138"/>
      <c r="V2596" s="138"/>
      <c r="W2596" s="138"/>
      <c r="X2596" s="145"/>
      <c r="Y2596" s="146"/>
      <c r="Z2596" s="146"/>
      <c r="AA2596" s="146"/>
      <c r="AB2596" s="143"/>
      <c r="AC2596" s="122"/>
      <c r="AD2596" s="122"/>
      <c r="AE2596" s="122"/>
      <c r="AF2596" s="122"/>
      <c r="AG2596" s="122"/>
      <c r="AH2596" s="122"/>
      <c r="AI2596" s="122"/>
      <c r="AJ2596" s="122"/>
      <c r="AK2596" s="122"/>
      <c r="AL2596" s="122"/>
      <c r="AM2596" s="122"/>
      <c r="AN2596" s="122"/>
      <c r="AO2596" s="122"/>
      <c r="AP2596" s="122"/>
      <c r="AQ2596" s="142"/>
      <c r="AR2596" s="143"/>
      <c r="AS2596" s="138"/>
      <c r="AT2596" s="138"/>
      <c r="AU2596" s="138"/>
      <c r="AV2596" s="138"/>
      <c r="AW2596" s="138"/>
      <c r="AX2596" s="145"/>
      <c r="AY2596" s="146"/>
      <c r="AZ2596" s="146"/>
      <c r="BA2596" s="146"/>
      <c r="BB2596" s="143"/>
    </row>
    <row r="2597" spans="1:54" s="59" customFormat="1" ht="14.25" customHeight="1" x14ac:dyDescent="0.55000000000000004">
      <c r="C2597" s="122" t="s">
        <v>6223</v>
      </c>
      <c r="D2597" s="122"/>
      <c r="E2597" s="122"/>
      <c r="F2597" s="122"/>
      <c r="G2597" s="122"/>
      <c r="H2597" s="122"/>
      <c r="I2597" s="122"/>
      <c r="J2597" s="122"/>
      <c r="K2597" s="122"/>
      <c r="L2597" s="122"/>
      <c r="M2597" s="122"/>
      <c r="N2597" s="122"/>
      <c r="O2597" s="122"/>
      <c r="P2597" s="122"/>
      <c r="Q2597" s="140" t="str">
        <f>VLOOKUP(C2597,[1]D3_8!$B$5:$I$470,6,FALSE)&amp;""</f>
        <v/>
      </c>
      <c r="R2597" s="141"/>
      <c r="S2597" s="138" t="s">
        <v>6927</v>
      </c>
      <c r="T2597" s="138"/>
      <c r="U2597" s="138"/>
      <c r="V2597" s="138"/>
      <c r="W2597" s="138"/>
      <c r="X2597" s="289" t="str">
        <f>VLOOKUP(C2597,[1]D3_8!$B$5:$I$470,8,FALSE)&amp;""</f>
        <v/>
      </c>
      <c r="Y2597" s="146"/>
      <c r="Z2597" s="146"/>
      <c r="AA2597" s="146"/>
      <c r="AB2597" s="157" t="s">
        <v>6190</v>
      </c>
      <c r="AC2597" s="164" t="s">
        <v>7187</v>
      </c>
      <c r="AD2597" s="165"/>
      <c r="AE2597" s="165"/>
      <c r="AF2597" s="165"/>
      <c r="AG2597" s="165"/>
      <c r="AH2597" s="165"/>
      <c r="AI2597" s="165"/>
      <c r="AJ2597" s="165"/>
      <c r="AK2597" s="165"/>
      <c r="AL2597" s="165"/>
      <c r="AM2597" s="165"/>
      <c r="AN2597" s="165"/>
      <c r="AO2597" s="165"/>
      <c r="AP2597" s="166"/>
      <c r="AQ2597" s="140" t="str">
        <f>VLOOKUP(AC2597,[1]D3_8!$B$5:$I$470,6,FALSE)&amp;""</f>
        <v/>
      </c>
      <c r="AR2597" s="191"/>
      <c r="AS2597" s="156" t="s">
        <v>6927</v>
      </c>
      <c r="AT2597" s="157"/>
      <c r="AU2597" s="157"/>
      <c r="AV2597" s="157"/>
      <c r="AW2597" s="141"/>
      <c r="AX2597" s="140" t="str">
        <f>VLOOKUP(AC2597,[1]D3_8!$B$5:$I$470,8,FALSE)&amp;""</f>
        <v/>
      </c>
      <c r="AY2597" s="160"/>
      <c r="AZ2597" s="160"/>
      <c r="BA2597" s="160"/>
      <c r="BB2597" s="141" t="s">
        <v>6190</v>
      </c>
    </row>
    <row r="2598" spans="1:54" s="59" customFormat="1" ht="14.25" customHeight="1" x14ac:dyDescent="0.55000000000000004">
      <c r="C2598" s="122"/>
      <c r="D2598" s="122"/>
      <c r="E2598" s="122"/>
      <c r="F2598" s="122"/>
      <c r="G2598" s="122"/>
      <c r="H2598" s="122"/>
      <c r="I2598" s="122"/>
      <c r="J2598" s="122"/>
      <c r="K2598" s="122"/>
      <c r="L2598" s="122"/>
      <c r="M2598" s="122"/>
      <c r="N2598" s="122"/>
      <c r="O2598" s="122"/>
      <c r="P2598" s="122"/>
      <c r="Q2598" s="142"/>
      <c r="R2598" s="143"/>
      <c r="S2598" s="138"/>
      <c r="T2598" s="138"/>
      <c r="U2598" s="138"/>
      <c r="V2598" s="138"/>
      <c r="W2598" s="138"/>
      <c r="X2598" s="145"/>
      <c r="Y2598" s="146"/>
      <c r="Z2598" s="146"/>
      <c r="AA2598" s="146"/>
      <c r="AB2598" s="150"/>
      <c r="AC2598" s="211"/>
      <c r="AD2598" s="212"/>
      <c r="AE2598" s="212"/>
      <c r="AF2598" s="212"/>
      <c r="AG2598" s="212"/>
      <c r="AH2598" s="212"/>
      <c r="AI2598" s="212"/>
      <c r="AJ2598" s="212"/>
      <c r="AK2598" s="212"/>
      <c r="AL2598" s="212"/>
      <c r="AM2598" s="212"/>
      <c r="AN2598" s="212"/>
      <c r="AO2598" s="212"/>
      <c r="AP2598" s="213"/>
      <c r="AQ2598" s="290"/>
      <c r="AR2598" s="292"/>
      <c r="AS2598" s="188"/>
      <c r="AT2598" s="151"/>
      <c r="AU2598" s="151"/>
      <c r="AV2598" s="151"/>
      <c r="AW2598" s="189"/>
      <c r="AX2598" s="290"/>
      <c r="AY2598" s="291"/>
      <c r="AZ2598" s="291"/>
      <c r="BA2598" s="291"/>
      <c r="BB2598" s="189"/>
    </row>
    <row r="2599" spans="1:54" s="59" customFormat="1" ht="14.25" customHeight="1" x14ac:dyDescent="0.55000000000000004">
      <c r="C2599" s="83"/>
      <c r="D2599" s="83"/>
      <c r="E2599" s="83"/>
      <c r="F2599" s="83"/>
      <c r="G2599" s="83"/>
      <c r="H2599" s="83"/>
      <c r="I2599" s="83"/>
      <c r="J2599" s="83"/>
      <c r="K2599" s="83"/>
      <c r="L2599" s="83"/>
      <c r="M2599" s="83"/>
      <c r="N2599" s="83"/>
      <c r="O2599" s="83"/>
      <c r="P2599" s="83"/>
      <c r="AC2599" s="211"/>
      <c r="AD2599" s="212"/>
      <c r="AE2599" s="212"/>
      <c r="AF2599" s="212"/>
      <c r="AG2599" s="212"/>
      <c r="AH2599" s="212"/>
      <c r="AI2599" s="212"/>
      <c r="AJ2599" s="212"/>
      <c r="AK2599" s="212"/>
      <c r="AL2599" s="212"/>
      <c r="AM2599" s="212"/>
      <c r="AN2599" s="212"/>
      <c r="AO2599" s="212"/>
      <c r="AP2599" s="213"/>
      <c r="AQ2599" s="290"/>
      <c r="AR2599" s="292"/>
      <c r="AS2599" s="188"/>
      <c r="AT2599" s="151"/>
      <c r="AU2599" s="151"/>
      <c r="AV2599" s="151"/>
      <c r="AW2599" s="189"/>
      <c r="AX2599" s="290"/>
      <c r="AY2599" s="291"/>
      <c r="AZ2599" s="291"/>
      <c r="BA2599" s="291"/>
      <c r="BB2599" s="189"/>
    </row>
    <row r="2600" spans="1:54" s="59" customFormat="1" ht="14.25" customHeight="1" x14ac:dyDescent="0.55000000000000004">
      <c r="C2600" s="83"/>
      <c r="D2600" s="83"/>
      <c r="E2600" s="83"/>
      <c r="F2600" s="83"/>
      <c r="G2600" s="83"/>
      <c r="H2600" s="83"/>
      <c r="I2600" s="83"/>
      <c r="J2600" s="83"/>
      <c r="K2600" s="83"/>
      <c r="L2600" s="83"/>
      <c r="M2600" s="83"/>
      <c r="N2600" s="83"/>
      <c r="O2600" s="83"/>
      <c r="P2600" s="83"/>
      <c r="AC2600" s="167"/>
      <c r="AD2600" s="168"/>
      <c r="AE2600" s="168"/>
      <c r="AF2600" s="168"/>
      <c r="AG2600" s="168"/>
      <c r="AH2600" s="168"/>
      <c r="AI2600" s="168"/>
      <c r="AJ2600" s="168"/>
      <c r="AK2600" s="168"/>
      <c r="AL2600" s="168"/>
      <c r="AM2600" s="168"/>
      <c r="AN2600" s="168"/>
      <c r="AO2600" s="168"/>
      <c r="AP2600" s="169"/>
      <c r="AQ2600" s="192"/>
      <c r="AR2600" s="194"/>
      <c r="AS2600" s="142"/>
      <c r="AT2600" s="150"/>
      <c r="AU2600" s="150"/>
      <c r="AV2600" s="150"/>
      <c r="AW2600" s="143"/>
      <c r="AX2600" s="192"/>
      <c r="AY2600" s="193"/>
      <c r="AZ2600" s="193"/>
      <c r="BA2600" s="193"/>
      <c r="BB2600" s="143"/>
    </row>
    <row r="2601" spans="1:54" s="59" customFormat="1" ht="14.25" customHeight="1" x14ac:dyDescent="0.55000000000000004"/>
    <row r="2602" spans="1:54" s="59" customFormat="1" ht="14.25" customHeight="1" x14ac:dyDescent="0.55000000000000004">
      <c r="B2602" s="59" t="s">
        <v>7188</v>
      </c>
    </row>
    <row r="2603" spans="1:54" s="59" customFormat="1" ht="14.25" customHeight="1" x14ac:dyDescent="0.55000000000000004">
      <c r="C2603" s="138" t="s">
        <v>39</v>
      </c>
      <c r="D2603" s="138"/>
      <c r="E2603" s="138"/>
      <c r="F2603" s="138"/>
      <c r="G2603" s="138"/>
      <c r="H2603" s="138"/>
      <c r="I2603" s="138"/>
      <c r="J2603" s="138"/>
      <c r="K2603" s="138"/>
      <c r="L2603" s="138"/>
      <c r="M2603" s="138"/>
      <c r="N2603" s="138"/>
      <c r="O2603" s="138"/>
      <c r="P2603" s="138"/>
      <c r="Q2603" s="156" t="s">
        <v>40</v>
      </c>
      <c r="R2603" s="141"/>
      <c r="S2603" s="201" t="s">
        <v>6942</v>
      </c>
      <c r="T2603" s="202"/>
      <c r="U2603" s="202"/>
      <c r="V2603" s="202"/>
      <c r="W2603" s="202"/>
      <c r="X2603" s="202"/>
      <c r="Y2603" s="202"/>
      <c r="Z2603" s="202"/>
      <c r="AA2603" s="202"/>
      <c r="AB2603" s="203"/>
      <c r="AC2603" s="138" t="s">
        <v>39</v>
      </c>
      <c r="AD2603" s="138"/>
      <c r="AE2603" s="138"/>
      <c r="AF2603" s="138"/>
      <c r="AG2603" s="138"/>
      <c r="AH2603" s="138"/>
      <c r="AI2603" s="138"/>
      <c r="AJ2603" s="138"/>
      <c r="AK2603" s="138"/>
      <c r="AL2603" s="138"/>
      <c r="AM2603" s="138"/>
      <c r="AN2603" s="138"/>
      <c r="AO2603" s="138"/>
      <c r="AP2603" s="138"/>
      <c r="AQ2603" s="156" t="s">
        <v>40</v>
      </c>
      <c r="AR2603" s="141"/>
      <c r="AS2603" s="201" t="s">
        <v>6942</v>
      </c>
      <c r="AT2603" s="202"/>
      <c r="AU2603" s="202"/>
      <c r="AV2603" s="202"/>
      <c r="AW2603" s="202"/>
      <c r="AX2603" s="202"/>
      <c r="AY2603" s="202"/>
      <c r="AZ2603" s="202"/>
      <c r="BA2603" s="202"/>
      <c r="BB2603" s="203"/>
    </row>
    <row r="2604" spans="1:54" s="59" customFormat="1" ht="14.25" customHeight="1" x14ac:dyDescent="0.55000000000000004">
      <c r="C2604" s="138"/>
      <c r="D2604" s="138"/>
      <c r="E2604" s="138"/>
      <c r="F2604" s="138"/>
      <c r="G2604" s="138"/>
      <c r="H2604" s="138"/>
      <c r="I2604" s="138"/>
      <c r="J2604" s="138"/>
      <c r="K2604" s="138"/>
      <c r="L2604" s="138"/>
      <c r="M2604" s="138"/>
      <c r="N2604" s="138"/>
      <c r="O2604" s="138"/>
      <c r="P2604" s="138"/>
      <c r="Q2604" s="142"/>
      <c r="R2604" s="143"/>
      <c r="S2604" s="343" t="s">
        <v>6928</v>
      </c>
      <c r="T2604" s="344"/>
      <c r="U2604" s="344"/>
      <c r="V2604" s="344"/>
      <c r="W2604" s="345"/>
      <c r="X2604" s="204"/>
      <c r="Y2604" s="205"/>
      <c r="Z2604" s="205"/>
      <c r="AA2604" s="205"/>
      <c r="AB2604" s="206"/>
      <c r="AC2604" s="138"/>
      <c r="AD2604" s="138"/>
      <c r="AE2604" s="138"/>
      <c r="AF2604" s="138"/>
      <c r="AG2604" s="138"/>
      <c r="AH2604" s="138"/>
      <c r="AI2604" s="138"/>
      <c r="AJ2604" s="138"/>
      <c r="AK2604" s="138"/>
      <c r="AL2604" s="138"/>
      <c r="AM2604" s="138"/>
      <c r="AN2604" s="138"/>
      <c r="AO2604" s="138"/>
      <c r="AP2604" s="138"/>
      <c r="AQ2604" s="142"/>
      <c r="AR2604" s="143"/>
      <c r="AS2604" s="343" t="s">
        <v>6928</v>
      </c>
      <c r="AT2604" s="344"/>
      <c r="AU2604" s="344"/>
      <c r="AV2604" s="344"/>
      <c r="AW2604" s="345"/>
      <c r="AX2604" s="204"/>
      <c r="AY2604" s="205"/>
      <c r="AZ2604" s="205"/>
      <c r="BA2604" s="205"/>
      <c r="BB2604" s="206"/>
    </row>
    <row r="2605" spans="1:54" s="59" customFormat="1" ht="14.25" customHeight="1" x14ac:dyDescent="0.55000000000000004">
      <c r="C2605" s="122" t="s">
        <v>7189</v>
      </c>
      <c r="D2605" s="122"/>
      <c r="E2605" s="122"/>
      <c r="F2605" s="122"/>
      <c r="G2605" s="122"/>
      <c r="H2605" s="122"/>
      <c r="I2605" s="122"/>
      <c r="J2605" s="122"/>
      <c r="K2605" s="122"/>
      <c r="L2605" s="122"/>
      <c r="M2605" s="122"/>
      <c r="N2605" s="122"/>
      <c r="O2605" s="122"/>
      <c r="P2605" s="122"/>
      <c r="Q2605" s="140" t="str">
        <f>VLOOKUP(C2605,[1]D3_8!$B$5:$I$470,6,FALSE)&amp;""</f>
        <v/>
      </c>
      <c r="R2605" s="141"/>
      <c r="S2605" s="62"/>
      <c r="T2605" s="63"/>
      <c r="U2605" s="63"/>
      <c r="V2605" s="63"/>
      <c r="W2605" s="64"/>
      <c r="X2605" s="62"/>
      <c r="Y2605" s="63"/>
      <c r="Z2605" s="63"/>
      <c r="AA2605" s="63"/>
      <c r="AB2605" s="64"/>
      <c r="AC2605" s="122" t="s">
        <v>7190</v>
      </c>
      <c r="AD2605" s="122"/>
      <c r="AE2605" s="122"/>
      <c r="AF2605" s="122"/>
      <c r="AG2605" s="122"/>
      <c r="AH2605" s="122"/>
      <c r="AI2605" s="122"/>
      <c r="AJ2605" s="122"/>
      <c r="AK2605" s="122"/>
      <c r="AL2605" s="122"/>
      <c r="AM2605" s="122"/>
      <c r="AN2605" s="122"/>
      <c r="AO2605" s="122"/>
      <c r="AP2605" s="122"/>
      <c r="AQ2605" s="140" t="str">
        <f>VLOOKUP(AC2605,[1]D3_8!$B$5:$I$470,6,FALSE)&amp;""</f>
        <v/>
      </c>
      <c r="AR2605" s="141"/>
      <c r="AS2605" s="263"/>
      <c r="AT2605" s="263"/>
      <c r="AU2605" s="263"/>
      <c r="AV2605" s="263"/>
      <c r="AW2605" s="263"/>
      <c r="AX2605" s="156"/>
      <c r="AY2605" s="157"/>
      <c r="AZ2605" s="157"/>
      <c r="BA2605" s="157"/>
      <c r="BB2605" s="141"/>
    </row>
    <row r="2606" spans="1:54" s="59" customFormat="1" ht="14.25" customHeight="1" x14ac:dyDescent="0.55000000000000004">
      <c r="C2606" s="122"/>
      <c r="D2606" s="122"/>
      <c r="E2606" s="122"/>
      <c r="F2606" s="122"/>
      <c r="G2606" s="122"/>
      <c r="H2606" s="122"/>
      <c r="I2606" s="122"/>
      <c r="J2606" s="122"/>
      <c r="K2606" s="122"/>
      <c r="L2606" s="122"/>
      <c r="M2606" s="122"/>
      <c r="N2606" s="122"/>
      <c r="O2606" s="122"/>
      <c r="P2606" s="122"/>
      <c r="Q2606" s="142"/>
      <c r="R2606" s="143"/>
      <c r="S2606" s="65"/>
      <c r="T2606" s="66"/>
      <c r="U2606" s="66"/>
      <c r="V2606" s="66"/>
      <c r="W2606" s="67"/>
      <c r="X2606" s="65"/>
      <c r="Y2606" s="66"/>
      <c r="Z2606" s="66"/>
      <c r="AA2606" s="66"/>
      <c r="AB2606" s="67"/>
      <c r="AC2606" s="122"/>
      <c r="AD2606" s="122"/>
      <c r="AE2606" s="122"/>
      <c r="AF2606" s="122"/>
      <c r="AG2606" s="122"/>
      <c r="AH2606" s="122"/>
      <c r="AI2606" s="122"/>
      <c r="AJ2606" s="122"/>
      <c r="AK2606" s="122"/>
      <c r="AL2606" s="122"/>
      <c r="AM2606" s="122"/>
      <c r="AN2606" s="122"/>
      <c r="AO2606" s="122"/>
      <c r="AP2606" s="122"/>
      <c r="AQ2606" s="142"/>
      <c r="AR2606" s="143"/>
      <c r="AS2606" s="265"/>
      <c r="AT2606" s="265"/>
      <c r="AU2606" s="265"/>
      <c r="AV2606" s="265"/>
      <c r="AW2606" s="265"/>
      <c r="AX2606" s="142"/>
      <c r="AY2606" s="150"/>
      <c r="AZ2606" s="150"/>
      <c r="BA2606" s="150"/>
      <c r="BB2606" s="143"/>
    </row>
    <row r="2607" spans="1:54" s="59" customFormat="1" ht="14.25" customHeight="1" x14ac:dyDescent="0.55000000000000004"/>
    <row r="2608" spans="1:54" s="59" customFormat="1" ht="14.25" customHeight="1" x14ac:dyDescent="0.55000000000000004">
      <c r="B2608" s="59" t="s">
        <v>7204</v>
      </c>
    </row>
    <row r="2609" spans="1:56" ht="14.25" customHeight="1" x14ac:dyDescent="0.55000000000000004">
      <c r="A2609" s="59"/>
      <c r="C2609" s="138" t="s">
        <v>39</v>
      </c>
      <c r="D2609" s="138"/>
      <c r="E2609" s="138"/>
      <c r="F2609" s="138"/>
      <c r="G2609" s="138"/>
      <c r="H2609" s="138"/>
      <c r="I2609" s="138"/>
      <c r="J2609" s="138"/>
      <c r="K2609" s="138"/>
      <c r="L2609" s="138"/>
      <c r="M2609" s="138"/>
      <c r="N2609" s="138"/>
      <c r="O2609" s="138"/>
      <c r="P2609" s="138"/>
      <c r="Q2609" s="156" t="s">
        <v>40</v>
      </c>
      <c r="R2609" s="141"/>
      <c r="S2609" s="201" t="s">
        <v>6942</v>
      </c>
      <c r="T2609" s="202"/>
      <c r="U2609" s="202"/>
      <c r="V2609" s="202"/>
      <c r="W2609" s="202"/>
      <c r="X2609" s="202"/>
      <c r="Y2609" s="202"/>
      <c r="Z2609" s="202"/>
      <c r="AA2609" s="202"/>
      <c r="AB2609" s="203"/>
      <c r="AC2609" s="138" t="s">
        <v>39</v>
      </c>
      <c r="AD2609" s="138"/>
      <c r="AE2609" s="138"/>
      <c r="AF2609" s="138"/>
      <c r="AG2609" s="138"/>
      <c r="AH2609" s="138"/>
      <c r="AI2609" s="138"/>
      <c r="AJ2609" s="138"/>
      <c r="AK2609" s="138"/>
      <c r="AL2609" s="138"/>
      <c r="AM2609" s="138"/>
      <c r="AN2609" s="138"/>
      <c r="AO2609" s="138"/>
      <c r="AP2609" s="138"/>
      <c r="AQ2609" s="156" t="s">
        <v>40</v>
      </c>
      <c r="AR2609" s="141"/>
      <c r="AS2609" s="201" t="s">
        <v>6942</v>
      </c>
      <c r="AT2609" s="202"/>
      <c r="AU2609" s="202"/>
      <c r="AV2609" s="202"/>
      <c r="AW2609" s="202"/>
      <c r="AX2609" s="202"/>
      <c r="AY2609" s="202"/>
      <c r="AZ2609" s="202"/>
      <c r="BA2609" s="202"/>
      <c r="BB2609" s="203"/>
    </row>
    <row r="2610" spans="1:56" s="59" customFormat="1" ht="14.25" customHeight="1" x14ac:dyDescent="0.55000000000000004">
      <c r="C2610" s="138"/>
      <c r="D2610" s="138"/>
      <c r="E2610" s="138"/>
      <c r="F2610" s="138"/>
      <c r="G2610" s="138"/>
      <c r="H2610" s="138"/>
      <c r="I2610" s="138"/>
      <c r="J2610" s="138"/>
      <c r="K2610" s="138"/>
      <c r="L2610" s="138"/>
      <c r="M2610" s="138"/>
      <c r="N2610" s="138"/>
      <c r="O2610" s="138"/>
      <c r="P2610" s="138"/>
      <c r="Q2610" s="142"/>
      <c r="R2610" s="143"/>
      <c r="S2610" s="343" t="s">
        <v>6928</v>
      </c>
      <c r="T2610" s="344"/>
      <c r="U2610" s="344"/>
      <c r="V2610" s="344"/>
      <c r="W2610" s="345"/>
      <c r="X2610" s="204"/>
      <c r="Y2610" s="205"/>
      <c r="Z2610" s="205"/>
      <c r="AA2610" s="205"/>
      <c r="AB2610" s="206"/>
      <c r="AC2610" s="138"/>
      <c r="AD2610" s="138"/>
      <c r="AE2610" s="138"/>
      <c r="AF2610" s="138"/>
      <c r="AG2610" s="138"/>
      <c r="AH2610" s="138"/>
      <c r="AI2610" s="138"/>
      <c r="AJ2610" s="138"/>
      <c r="AK2610" s="138"/>
      <c r="AL2610" s="138"/>
      <c r="AM2610" s="138"/>
      <c r="AN2610" s="138"/>
      <c r="AO2610" s="138"/>
      <c r="AP2610" s="138"/>
      <c r="AQ2610" s="142"/>
      <c r="AR2610" s="143"/>
      <c r="AS2610" s="343" t="s">
        <v>6928</v>
      </c>
      <c r="AT2610" s="344"/>
      <c r="AU2610" s="344"/>
      <c r="AV2610" s="344"/>
      <c r="AW2610" s="345"/>
      <c r="AX2610" s="204"/>
      <c r="AY2610" s="205"/>
      <c r="AZ2610" s="205"/>
      <c r="BA2610" s="205"/>
      <c r="BB2610" s="206"/>
    </row>
    <row r="2611" spans="1:56" ht="14.25" customHeight="1" x14ac:dyDescent="0.55000000000000004">
      <c r="A2611" s="59"/>
      <c r="C2611" s="122" t="s">
        <v>7205</v>
      </c>
      <c r="D2611" s="122"/>
      <c r="E2611" s="122"/>
      <c r="F2611" s="122"/>
      <c r="G2611" s="122"/>
      <c r="H2611" s="122"/>
      <c r="I2611" s="122"/>
      <c r="J2611" s="122"/>
      <c r="K2611" s="122"/>
      <c r="L2611" s="122"/>
      <c r="M2611" s="122"/>
      <c r="N2611" s="122"/>
      <c r="O2611" s="122"/>
      <c r="P2611" s="122"/>
      <c r="Q2611" s="140" t="str">
        <f>VLOOKUP(C2611,[1]D3_8!$B$5:$I$470,6,FALSE)&amp;""</f>
        <v/>
      </c>
      <c r="R2611" s="141"/>
      <c r="S2611" s="62"/>
      <c r="T2611" s="63"/>
      <c r="U2611" s="63"/>
      <c r="V2611" s="63"/>
      <c r="W2611" s="64"/>
      <c r="X2611" s="62"/>
      <c r="Y2611" s="63"/>
      <c r="Z2611" s="63"/>
      <c r="AA2611" s="63"/>
      <c r="AB2611" s="64"/>
      <c r="AC2611" s="122" t="s">
        <v>7206</v>
      </c>
      <c r="AD2611" s="122"/>
      <c r="AE2611" s="122"/>
      <c r="AF2611" s="122"/>
      <c r="AG2611" s="122"/>
      <c r="AH2611" s="122"/>
      <c r="AI2611" s="122"/>
      <c r="AJ2611" s="122"/>
      <c r="AK2611" s="122"/>
      <c r="AL2611" s="122"/>
      <c r="AM2611" s="122"/>
      <c r="AN2611" s="122"/>
      <c r="AO2611" s="122"/>
      <c r="AP2611" s="122"/>
      <c r="AQ2611" s="140" t="str">
        <f>VLOOKUP(AC2611,[1]D3_8!$B$5:$I$470,6,FALSE)&amp;""</f>
        <v/>
      </c>
      <c r="AR2611" s="141"/>
      <c r="AS2611" s="263"/>
      <c r="AT2611" s="263"/>
      <c r="AU2611" s="263"/>
      <c r="AV2611" s="263"/>
      <c r="AW2611" s="263"/>
      <c r="AX2611" s="156"/>
      <c r="AY2611" s="157"/>
      <c r="AZ2611" s="157"/>
      <c r="BA2611" s="157"/>
      <c r="BB2611" s="141"/>
    </row>
    <row r="2612" spans="1:56" s="59" customFormat="1" ht="14.25" customHeight="1" x14ac:dyDescent="0.55000000000000004">
      <c r="C2612" s="122"/>
      <c r="D2612" s="122"/>
      <c r="E2612" s="122"/>
      <c r="F2612" s="122"/>
      <c r="G2612" s="122"/>
      <c r="H2612" s="122"/>
      <c r="I2612" s="122"/>
      <c r="J2612" s="122"/>
      <c r="K2612" s="122"/>
      <c r="L2612" s="122"/>
      <c r="M2612" s="122"/>
      <c r="N2612" s="122"/>
      <c r="O2612" s="122"/>
      <c r="P2612" s="122"/>
      <c r="Q2612" s="142"/>
      <c r="R2612" s="143"/>
      <c r="S2612" s="72"/>
      <c r="W2612" s="76"/>
      <c r="X2612" s="72"/>
      <c r="AB2612" s="76"/>
      <c r="AC2612" s="122"/>
      <c r="AD2612" s="122"/>
      <c r="AE2612" s="122"/>
      <c r="AF2612" s="122"/>
      <c r="AG2612" s="122"/>
      <c r="AH2612" s="122"/>
      <c r="AI2612" s="122"/>
      <c r="AJ2612" s="122"/>
      <c r="AK2612" s="122"/>
      <c r="AL2612" s="122"/>
      <c r="AM2612" s="122"/>
      <c r="AN2612" s="122"/>
      <c r="AO2612" s="122"/>
      <c r="AP2612" s="122"/>
      <c r="AQ2612" s="142"/>
      <c r="AR2612" s="143"/>
      <c r="AS2612" s="346"/>
      <c r="AT2612" s="346"/>
      <c r="AU2612" s="346"/>
      <c r="AV2612" s="346"/>
      <c r="AW2612" s="346"/>
      <c r="AX2612" s="188"/>
      <c r="AY2612" s="151"/>
      <c r="AZ2612" s="151"/>
      <c r="BA2612" s="151"/>
      <c r="BB2612" s="189"/>
    </row>
    <row r="2613" spans="1:56" ht="14.25" customHeight="1" x14ac:dyDescent="0.55000000000000004">
      <c r="A2613" s="59"/>
      <c r="C2613" s="122" t="s">
        <v>7207</v>
      </c>
      <c r="D2613" s="122"/>
      <c r="E2613" s="122"/>
      <c r="F2613" s="122"/>
      <c r="G2613" s="122"/>
      <c r="H2613" s="122"/>
      <c r="I2613" s="122"/>
      <c r="J2613" s="122"/>
      <c r="K2613" s="122"/>
      <c r="L2613" s="122"/>
      <c r="M2613" s="122"/>
      <c r="N2613" s="122"/>
      <c r="O2613" s="122"/>
      <c r="P2613" s="122"/>
      <c r="Q2613" s="140" t="str">
        <f>VLOOKUP(C2613,[1]D3_8!$B$5:$I$470,6,FALSE)&amp;""</f>
        <v/>
      </c>
      <c r="R2613" s="141"/>
      <c r="S2613" s="346"/>
      <c r="T2613" s="346"/>
      <c r="U2613" s="346"/>
      <c r="V2613" s="346"/>
      <c r="W2613" s="346"/>
      <c r="X2613" s="188"/>
      <c r="Y2613" s="151"/>
      <c r="Z2613" s="151"/>
      <c r="AA2613" s="151"/>
      <c r="AB2613" s="189"/>
      <c r="AC2613" s="122" t="s">
        <v>7208</v>
      </c>
      <c r="AD2613" s="122"/>
      <c r="AE2613" s="122"/>
      <c r="AF2613" s="122"/>
      <c r="AG2613" s="122"/>
      <c r="AH2613" s="122"/>
      <c r="AI2613" s="122"/>
      <c r="AJ2613" s="122"/>
      <c r="AK2613" s="122"/>
      <c r="AL2613" s="122"/>
      <c r="AM2613" s="122"/>
      <c r="AN2613" s="122"/>
      <c r="AO2613" s="122"/>
      <c r="AP2613" s="122"/>
      <c r="AQ2613" s="140" t="str">
        <f>VLOOKUP(AC2613,[1]D3_8!$B$5:$I$470,6,FALSE)&amp;""</f>
        <v/>
      </c>
      <c r="AR2613" s="141"/>
      <c r="AS2613" s="138" t="s">
        <v>6927</v>
      </c>
      <c r="AT2613" s="138"/>
      <c r="AU2613" s="138"/>
      <c r="AV2613" s="138"/>
      <c r="AW2613" s="138"/>
      <c r="AX2613" s="289" t="str">
        <f>VLOOKUP(AC2613,[1]D3_8!$B$5:$I$470,8,FALSE)&amp;""</f>
        <v/>
      </c>
      <c r="AY2613" s="146"/>
      <c r="AZ2613" s="146"/>
      <c r="BA2613" s="146"/>
      <c r="BB2613" s="141" t="s">
        <v>6190</v>
      </c>
    </row>
    <row r="2614" spans="1:56" s="59" customFormat="1" ht="14.25" customHeight="1" x14ac:dyDescent="0.55000000000000004">
      <c r="C2614" s="122"/>
      <c r="D2614" s="122"/>
      <c r="E2614" s="122"/>
      <c r="F2614" s="122"/>
      <c r="G2614" s="122"/>
      <c r="H2614" s="122"/>
      <c r="I2614" s="122"/>
      <c r="J2614" s="122"/>
      <c r="K2614" s="122"/>
      <c r="L2614" s="122"/>
      <c r="M2614" s="122"/>
      <c r="N2614" s="122"/>
      <c r="O2614" s="122"/>
      <c r="P2614" s="122"/>
      <c r="Q2614" s="142"/>
      <c r="R2614" s="143"/>
      <c r="S2614" s="346"/>
      <c r="T2614" s="346"/>
      <c r="U2614" s="346"/>
      <c r="V2614" s="346"/>
      <c r="W2614" s="346"/>
      <c r="X2614" s="188"/>
      <c r="Y2614" s="151"/>
      <c r="Z2614" s="151"/>
      <c r="AA2614" s="151"/>
      <c r="AB2614" s="189"/>
      <c r="AC2614" s="122"/>
      <c r="AD2614" s="122"/>
      <c r="AE2614" s="122"/>
      <c r="AF2614" s="122"/>
      <c r="AG2614" s="122"/>
      <c r="AH2614" s="122"/>
      <c r="AI2614" s="122"/>
      <c r="AJ2614" s="122"/>
      <c r="AK2614" s="122"/>
      <c r="AL2614" s="122"/>
      <c r="AM2614" s="122"/>
      <c r="AN2614" s="122"/>
      <c r="AO2614" s="122"/>
      <c r="AP2614" s="122"/>
      <c r="AQ2614" s="142"/>
      <c r="AR2614" s="143"/>
      <c r="AS2614" s="138"/>
      <c r="AT2614" s="138"/>
      <c r="AU2614" s="138"/>
      <c r="AV2614" s="138"/>
      <c r="AW2614" s="138"/>
      <c r="AX2614" s="145"/>
      <c r="AY2614" s="146"/>
      <c r="AZ2614" s="146"/>
      <c r="BA2614" s="146"/>
      <c r="BB2614" s="143"/>
    </row>
    <row r="2615" spans="1:56" ht="14.25" customHeight="1" x14ac:dyDescent="0.55000000000000004">
      <c r="A2615" s="59"/>
      <c r="C2615" s="122" t="s">
        <v>7209</v>
      </c>
      <c r="D2615" s="122"/>
      <c r="E2615" s="122"/>
      <c r="F2615" s="122"/>
      <c r="G2615" s="122"/>
      <c r="H2615" s="122"/>
      <c r="I2615" s="122"/>
      <c r="J2615" s="122"/>
      <c r="K2615" s="122"/>
      <c r="L2615" s="122"/>
      <c r="M2615" s="122"/>
      <c r="N2615" s="122"/>
      <c r="O2615" s="122"/>
      <c r="P2615" s="122"/>
      <c r="Q2615" s="140" t="str">
        <f>VLOOKUP(C2615,[1]D3_8!$B$5:$I$470,6,FALSE)&amp;""</f>
        <v/>
      </c>
      <c r="R2615" s="141"/>
      <c r="S2615" s="346"/>
      <c r="T2615" s="346"/>
      <c r="U2615" s="346"/>
      <c r="V2615" s="346"/>
      <c r="W2615" s="346"/>
      <c r="X2615" s="188"/>
      <c r="Y2615" s="151"/>
      <c r="Z2615" s="151"/>
      <c r="AA2615" s="151"/>
      <c r="AB2615" s="189"/>
      <c r="AC2615" s="122" t="s">
        <v>7210</v>
      </c>
      <c r="AD2615" s="122"/>
      <c r="AE2615" s="122"/>
      <c r="AF2615" s="122"/>
      <c r="AG2615" s="122"/>
      <c r="AH2615" s="122"/>
      <c r="AI2615" s="122"/>
      <c r="AJ2615" s="122"/>
      <c r="AK2615" s="122"/>
      <c r="AL2615" s="122"/>
      <c r="AM2615" s="122"/>
      <c r="AN2615" s="122"/>
      <c r="AO2615" s="122"/>
      <c r="AP2615" s="122"/>
      <c r="AQ2615" s="140" t="str">
        <f>VLOOKUP(AC2615,[1]D3_8!$B$5:$I$470,6,FALSE)&amp;""</f>
        <v/>
      </c>
      <c r="AR2615" s="141"/>
      <c r="AS2615" s="346"/>
      <c r="AT2615" s="346"/>
      <c r="AU2615" s="346"/>
      <c r="AV2615" s="346"/>
      <c r="AW2615" s="346"/>
      <c r="AX2615" s="188"/>
      <c r="AY2615" s="151"/>
      <c r="AZ2615" s="151"/>
      <c r="BA2615" s="151"/>
      <c r="BB2615" s="189"/>
    </row>
    <row r="2616" spans="1:56" s="59" customFormat="1" ht="14.25" customHeight="1" x14ac:dyDescent="0.55000000000000004">
      <c r="C2616" s="122"/>
      <c r="D2616" s="122"/>
      <c r="E2616" s="122"/>
      <c r="F2616" s="122"/>
      <c r="G2616" s="122"/>
      <c r="H2616" s="122"/>
      <c r="I2616" s="122"/>
      <c r="J2616" s="122"/>
      <c r="K2616" s="122"/>
      <c r="L2616" s="122"/>
      <c r="M2616" s="122"/>
      <c r="N2616" s="122"/>
      <c r="O2616" s="122"/>
      <c r="P2616" s="122"/>
      <c r="Q2616" s="142"/>
      <c r="R2616" s="143"/>
      <c r="S2616" s="346"/>
      <c r="T2616" s="346"/>
      <c r="U2616" s="346"/>
      <c r="V2616" s="346"/>
      <c r="W2616" s="346"/>
      <c r="X2616" s="188"/>
      <c r="Y2616" s="151"/>
      <c r="Z2616" s="151"/>
      <c r="AA2616" s="151"/>
      <c r="AB2616" s="189"/>
      <c r="AC2616" s="122"/>
      <c r="AD2616" s="122"/>
      <c r="AE2616" s="122"/>
      <c r="AF2616" s="122"/>
      <c r="AG2616" s="122"/>
      <c r="AH2616" s="122"/>
      <c r="AI2616" s="122"/>
      <c r="AJ2616" s="122"/>
      <c r="AK2616" s="122"/>
      <c r="AL2616" s="122"/>
      <c r="AM2616" s="122"/>
      <c r="AN2616" s="122"/>
      <c r="AO2616" s="122"/>
      <c r="AP2616" s="122"/>
      <c r="AQ2616" s="142"/>
      <c r="AR2616" s="143"/>
      <c r="AS2616" s="265"/>
      <c r="AT2616" s="265"/>
      <c r="AU2616" s="265"/>
      <c r="AV2616" s="265"/>
      <c r="AW2616" s="265"/>
      <c r="AX2616" s="142"/>
      <c r="AY2616" s="150"/>
      <c r="AZ2616" s="150"/>
      <c r="BA2616" s="150"/>
      <c r="BB2616" s="143"/>
    </row>
    <row r="2617" spans="1:56" ht="14.25" customHeight="1" x14ac:dyDescent="0.55000000000000004">
      <c r="A2617" s="59"/>
      <c r="C2617" s="122" t="s">
        <v>7712</v>
      </c>
      <c r="D2617" s="287"/>
      <c r="E2617" s="287"/>
      <c r="F2617" s="287"/>
      <c r="G2617" s="287"/>
      <c r="H2617" s="287"/>
      <c r="I2617" s="287"/>
      <c r="J2617" s="287"/>
      <c r="K2617" s="287"/>
      <c r="L2617" s="287"/>
      <c r="M2617" s="287"/>
      <c r="N2617" s="287"/>
      <c r="O2617" s="287"/>
      <c r="P2617" s="287"/>
      <c r="Q2617" s="140" t="str">
        <f>VLOOKUP(C2617,[1]D3_8!$B$5:$I$470,6,FALSE)&amp;""</f>
        <v/>
      </c>
      <c r="R2617" s="157"/>
      <c r="S2617" s="188"/>
      <c r="T2617" s="151"/>
      <c r="U2617" s="151"/>
      <c r="V2617" s="151"/>
      <c r="W2617" s="151"/>
      <c r="X2617" s="188"/>
      <c r="Y2617" s="151"/>
      <c r="Z2617" s="151"/>
      <c r="AA2617" s="151"/>
      <c r="AB2617" s="151"/>
      <c r="AC2617" s="119"/>
      <c r="AD2617"/>
      <c r="AE2617"/>
      <c r="AF2617"/>
      <c r="AG2617"/>
      <c r="AH2617"/>
      <c r="AI2617"/>
      <c r="AJ2617"/>
      <c r="AK2617"/>
      <c r="AL2617"/>
      <c r="AM2617"/>
      <c r="AN2617"/>
      <c r="AO2617"/>
      <c r="AP2617"/>
      <c r="AQ2617"/>
      <c r="AR2617"/>
      <c r="AS2617"/>
      <c r="AT2617"/>
      <c r="AU2617"/>
      <c r="AV2617"/>
      <c r="AW2617"/>
      <c r="AX2617"/>
      <c r="AY2617"/>
      <c r="AZ2617"/>
      <c r="BA2617"/>
      <c r="BB2617"/>
    </row>
    <row r="2618" spans="1:56" s="59" customFormat="1" ht="14.25" customHeight="1" x14ac:dyDescent="0.55000000000000004">
      <c r="C2618" s="287"/>
      <c r="D2618" s="287"/>
      <c r="E2618" s="287"/>
      <c r="F2618" s="287"/>
      <c r="G2618" s="287"/>
      <c r="H2618" s="287"/>
      <c r="I2618" s="287"/>
      <c r="J2618" s="287"/>
      <c r="K2618" s="287"/>
      <c r="L2618" s="287"/>
      <c r="M2618" s="287"/>
      <c r="N2618" s="287"/>
      <c r="O2618" s="287"/>
      <c r="P2618" s="287"/>
      <c r="Q2618" s="142"/>
      <c r="R2618" s="150"/>
      <c r="S2618" s="142"/>
      <c r="T2618" s="150"/>
      <c r="U2618" s="150"/>
      <c r="V2618" s="150"/>
      <c r="W2618" s="150"/>
      <c r="X2618" s="142"/>
      <c r="Y2618" s="150"/>
      <c r="Z2618" s="150"/>
      <c r="AA2618" s="150"/>
      <c r="AB2618" s="150"/>
      <c r="AC2618" s="119"/>
      <c r="AD2618"/>
      <c r="AE2618"/>
      <c r="AF2618"/>
      <c r="AG2618"/>
      <c r="AH2618"/>
      <c r="AI2618"/>
      <c r="AJ2618"/>
      <c r="AK2618"/>
      <c r="AL2618"/>
      <c r="AM2618"/>
      <c r="AN2618"/>
      <c r="AO2618"/>
      <c r="AP2618"/>
      <c r="AQ2618"/>
      <c r="AR2618"/>
      <c r="AS2618"/>
      <c r="AT2618"/>
      <c r="AU2618"/>
      <c r="AV2618"/>
      <c r="AW2618"/>
      <c r="AX2618"/>
      <c r="AY2618"/>
      <c r="AZ2618"/>
      <c r="BA2618"/>
      <c r="BB2618"/>
    </row>
    <row r="2619" spans="1:56" ht="14.25" customHeight="1" x14ac:dyDescent="0.55000000000000004">
      <c r="AJ2619" s="59"/>
    </row>
    <row r="2620" spans="1:56" ht="14.25" customHeight="1" x14ac:dyDescent="0.55000000000000004">
      <c r="A2620" s="131" t="s">
        <v>7628</v>
      </c>
      <c r="B2620" s="131"/>
      <c r="C2620" s="131"/>
      <c r="D2620" s="131"/>
      <c r="E2620" s="131"/>
      <c r="F2620" s="131"/>
      <c r="G2620" s="131"/>
      <c r="H2620" s="131"/>
      <c r="I2620" s="131"/>
      <c r="J2620" s="131"/>
      <c r="K2620" s="131"/>
      <c r="L2620" s="131"/>
      <c r="M2620" s="131"/>
      <c r="N2620" s="131"/>
      <c r="O2620" s="131"/>
      <c r="P2620" s="131"/>
      <c r="Q2620" s="131"/>
      <c r="R2620" s="131"/>
      <c r="S2620" s="131"/>
      <c r="T2620" s="131"/>
      <c r="U2620" s="131"/>
      <c r="V2620" s="131"/>
      <c r="W2620" s="131"/>
      <c r="X2620" s="131"/>
      <c r="Y2620" s="131"/>
      <c r="Z2620" s="131"/>
      <c r="AA2620" s="131"/>
      <c r="AB2620" s="131"/>
      <c r="AC2620" s="131"/>
      <c r="AD2620" s="131"/>
      <c r="AE2620" s="131"/>
      <c r="AF2620" s="131"/>
      <c r="AG2620" s="131"/>
      <c r="AH2620" s="131"/>
      <c r="AI2620" s="131"/>
      <c r="AJ2620" s="131"/>
      <c r="AK2620" s="131"/>
      <c r="AL2620" s="131"/>
      <c r="AM2620" s="131"/>
      <c r="AN2620" s="131"/>
      <c r="AO2620" s="131"/>
      <c r="AP2620" s="131"/>
      <c r="AQ2620" s="131"/>
      <c r="AR2620" s="131"/>
      <c r="AS2620" s="131"/>
      <c r="AT2620" s="131"/>
      <c r="AU2620" s="131"/>
      <c r="AV2620" s="131"/>
      <c r="AW2620" s="131"/>
      <c r="AX2620" s="131"/>
      <c r="AY2620" s="131"/>
      <c r="AZ2620" s="131"/>
      <c r="BA2620" s="131"/>
      <c r="BB2620" s="131"/>
      <c r="BC2620" s="131"/>
      <c r="BD2620" s="131"/>
    </row>
    <row r="2621" spans="1:56" ht="14.25" customHeight="1" x14ac:dyDescent="0.55000000000000004">
      <c r="A2621" s="131"/>
      <c r="B2621" s="131"/>
      <c r="C2621" s="131"/>
      <c r="D2621" s="131"/>
      <c r="E2621" s="131"/>
      <c r="F2621" s="131"/>
      <c r="G2621" s="131"/>
      <c r="H2621" s="131"/>
      <c r="I2621" s="131"/>
      <c r="J2621" s="131"/>
      <c r="K2621" s="131"/>
      <c r="L2621" s="131"/>
      <c r="M2621" s="131"/>
      <c r="N2621" s="131"/>
      <c r="O2621" s="131"/>
      <c r="P2621" s="131"/>
      <c r="Q2621" s="131"/>
      <c r="R2621" s="131"/>
      <c r="S2621" s="131"/>
      <c r="T2621" s="131"/>
      <c r="U2621" s="131"/>
      <c r="V2621" s="131"/>
      <c r="W2621" s="131"/>
      <c r="X2621" s="131"/>
      <c r="Y2621" s="131"/>
      <c r="Z2621" s="131"/>
      <c r="AA2621" s="131"/>
      <c r="AB2621" s="131"/>
      <c r="AC2621" s="131"/>
      <c r="AD2621" s="131"/>
      <c r="AE2621" s="131"/>
      <c r="AF2621" s="131"/>
      <c r="AG2621" s="131"/>
      <c r="AH2621" s="131"/>
      <c r="AI2621" s="131"/>
      <c r="AJ2621" s="131"/>
      <c r="AK2621" s="131"/>
      <c r="AL2621" s="131"/>
      <c r="AM2621" s="131"/>
      <c r="AN2621" s="131"/>
      <c r="AO2621" s="131"/>
      <c r="AP2621" s="131"/>
      <c r="AQ2621" s="131"/>
      <c r="AR2621" s="131"/>
      <c r="AS2621" s="131"/>
      <c r="AT2621" s="131"/>
      <c r="AU2621" s="131"/>
      <c r="AV2621" s="131"/>
      <c r="AW2621" s="131"/>
      <c r="AX2621" s="131"/>
      <c r="AY2621" s="131"/>
      <c r="AZ2621" s="131"/>
      <c r="BA2621" s="131"/>
      <c r="BB2621" s="131"/>
      <c r="BC2621" s="131"/>
      <c r="BD2621" s="131"/>
    </row>
    <row r="2622" spans="1:56" ht="14.25" customHeight="1" x14ac:dyDescent="0.55000000000000004">
      <c r="A2622" s="131"/>
      <c r="B2622" s="131"/>
      <c r="C2622" s="131"/>
      <c r="D2622" s="131"/>
      <c r="E2622" s="131"/>
      <c r="F2622" s="131"/>
      <c r="G2622" s="131"/>
      <c r="H2622" s="131"/>
      <c r="I2622" s="131"/>
      <c r="J2622" s="131"/>
      <c r="K2622" s="131"/>
      <c r="L2622" s="131"/>
      <c r="M2622" s="131"/>
      <c r="N2622" s="131"/>
      <c r="O2622" s="131"/>
      <c r="P2622" s="131"/>
      <c r="Q2622" s="131"/>
      <c r="R2622" s="131"/>
      <c r="S2622" s="131"/>
      <c r="T2622" s="131"/>
      <c r="U2622" s="131"/>
      <c r="V2622" s="131"/>
      <c r="W2622" s="131"/>
      <c r="X2622" s="131"/>
      <c r="Y2622" s="131"/>
      <c r="Z2622" s="131"/>
      <c r="AA2622" s="131"/>
      <c r="AB2622" s="131"/>
      <c r="AC2622" s="131"/>
      <c r="AD2622" s="131"/>
      <c r="AE2622" s="131"/>
      <c r="AF2622" s="131"/>
      <c r="AG2622" s="131"/>
      <c r="AH2622" s="131"/>
      <c r="AI2622" s="131"/>
      <c r="AJ2622" s="131"/>
      <c r="AK2622" s="131"/>
      <c r="AL2622" s="131"/>
      <c r="AM2622" s="131"/>
      <c r="AN2622" s="131"/>
      <c r="AO2622" s="131"/>
      <c r="AP2622" s="131"/>
      <c r="AQ2622" s="131"/>
      <c r="AR2622" s="131"/>
      <c r="AS2622" s="131"/>
      <c r="AT2622" s="131"/>
      <c r="AU2622" s="131"/>
      <c r="AV2622" s="131"/>
      <c r="AW2622" s="131"/>
      <c r="AX2622" s="131"/>
      <c r="AY2622" s="131"/>
      <c r="AZ2622" s="131"/>
      <c r="BA2622" s="131"/>
      <c r="BB2622" s="131"/>
      <c r="BC2622" s="131"/>
      <c r="BD2622" s="131"/>
    </row>
    <row r="2623" spans="1:56" ht="14.25" customHeight="1" x14ac:dyDescent="0.55000000000000004">
      <c r="A2623" s="59"/>
      <c r="B2623" s="68"/>
      <c r="C2623" s="68"/>
      <c r="D2623" s="68"/>
      <c r="E2623" s="68"/>
      <c r="F2623" s="68"/>
      <c r="G2623" s="68"/>
      <c r="H2623" s="68"/>
      <c r="I2623" s="68"/>
      <c r="J2623" s="68"/>
      <c r="K2623" s="68"/>
      <c r="L2623" s="68"/>
      <c r="M2623" s="68"/>
      <c r="N2623" s="68"/>
      <c r="O2623" s="68"/>
      <c r="P2623" s="68"/>
      <c r="Q2623" s="68"/>
      <c r="R2623" s="68"/>
      <c r="S2623" s="68"/>
      <c r="T2623" s="68"/>
      <c r="U2623" s="68"/>
      <c r="V2623" s="68"/>
      <c r="W2623" s="68"/>
      <c r="X2623" s="68"/>
      <c r="Y2623" s="68"/>
      <c r="Z2623" s="68"/>
      <c r="AA2623" s="68"/>
      <c r="AB2623" s="68"/>
      <c r="AC2623" s="68"/>
      <c r="AD2623" s="68"/>
      <c r="AE2623" s="68"/>
      <c r="AF2623" s="68"/>
      <c r="AG2623" s="68"/>
      <c r="AH2623" s="68"/>
      <c r="AI2623" s="68"/>
      <c r="AJ2623" s="68"/>
      <c r="AK2623" s="68"/>
      <c r="AL2623" s="68"/>
      <c r="AM2623" s="68"/>
      <c r="AN2623" s="68"/>
      <c r="AO2623" s="68"/>
      <c r="AP2623" s="68"/>
      <c r="AQ2623" s="68"/>
      <c r="AR2623" s="68"/>
      <c r="AS2623" s="68"/>
      <c r="AT2623" s="68"/>
      <c r="AU2623" s="68"/>
      <c r="AV2623" s="68"/>
      <c r="AW2623" s="68"/>
      <c r="AX2623" s="68"/>
      <c r="AY2623" s="68"/>
      <c r="AZ2623" s="68"/>
      <c r="BA2623" s="68"/>
      <c r="BB2623" s="68"/>
      <c r="BC2623" s="68"/>
      <c r="BD2623" s="68"/>
    </row>
    <row r="2624" spans="1:56" ht="14.25" customHeight="1" x14ac:dyDescent="0.55000000000000004">
      <c r="A2624" s="93" t="s">
        <v>6781</v>
      </c>
      <c r="AJ2624" s="59"/>
    </row>
    <row r="2625" spans="1:51" ht="14.25" customHeight="1" x14ac:dyDescent="0.55000000000000004">
      <c r="A2625" s="93"/>
      <c r="B2625" s="59" t="s">
        <v>7713</v>
      </c>
    </row>
    <row r="2626" spans="1:51" ht="14.25" customHeight="1" x14ac:dyDescent="0.55000000000000004">
      <c r="B2626" s="145" t="s">
        <v>39</v>
      </c>
      <c r="C2626" s="146"/>
      <c r="D2626" s="146"/>
      <c r="E2626" s="146"/>
      <c r="F2626" s="146"/>
      <c r="G2626" s="146"/>
      <c r="H2626" s="146"/>
      <c r="I2626" s="146"/>
      <c r="J2626" s="146"/>
      <c r="K2626" s="146"/>
      <c r="L2626" s="146"/>
      <c r="M2626" s="146"/>
      <c r="N2626" s="146"/>
      <c r="O2626" s="147"/>
      <c r="P2626" s="145" t="s">
        <v>6364</v>
      </c>
      <c r="Q2626" s="147"/>
      <c r="R2626" s="145" t="s">
        <v>39</v>
      </c>
      <c r="S2626" s="146"/>
      <c r="T2626" s="146"/>
      <c r="U2626" s="146"/>
      <c r="V2626" s="146"/>
      <c r="W2626" s="146"/>
      <c r="X2626" s="146"/>
      <c r="Y2626" s="146"/>
      <c r="Z2626" s="146"/>
      <c r="AA2626" s="146"/>
      <c r="AB2626" s="146"/>
      <c r="AC2626" s="146"/>
      <c r="AD2626" s="146"/>
      <c r="AE2626" s="147"/>
      <c r="AF2626" s="145" t="s">
        <v>6364</v>
      </c>
      <c r="AG2626" s="147"/>
      <c r="AH2626" s="145" t="s">
        <v>39</v>
      </c>
      <c r="AI2626" s="146"/>
      <c r="AJ2626" s="146"/>
      <c r="AK2626" s="146"/>
      <c r="AL2626" s="146"/>
      <c r="AM2626" s="146"/>
      <c r="AN2626" s="146"/>
      <c r="AO2626" s="146"/>
      <c r="AP2626" s="146"/>
      <c r="AQ2626" s="146"/>
      <c r="AR2626" s="146"/>
      <c r="AS2626" s="146"/>
      <c r="AT2626" s="146"/>
      <c r="AU2626" s="147"/>
      <c r="AV2626" s="145" t="s">
        <v>6364</v>
      </c>
      <c r="AW2626" s="147"/>
    </row>
    <row r="2627" spans="1:51" ht="14.25" customHeight="1" x14ac:dyDescent="0.55000000000000004">
      <c r="B2627" s="144" t="s">
        <v>7714</v>
      </c>
      <c r="C2627" s="427"/>
      <c r="D2627" s="427"/>
      <c r="E2627" s="427"/>
      <c r="F2627" s="427"/>
      <c r="G2627" s="427"/>
      <c r="H2627" s="427"/>
      <c r="I2627" s="427"/>
      <c r="J2627" s="427"/>
      <c r="K2627" s="427"/>
      <c r="L2627" s="427"/>
      <c r="M2627" s="427"/>
      <c r="N2627" s="427"/>
      <c r="O2627" s="428"/>
      <c r="P2627" s="140" t="str">
        <f>[1]D3!G1642&amp;""</f>
        <v/>
      </c>
      <c r="Q2627" s="141"/>
      <c r="R2627" s="348" t="s">
        <v>7715</v>
      </c>
      <c r="S2627" s="349"/>
      <c r="T2627" s="349"/>
      <c r="U2627" s="349"/>
      <c r="V2627" s="349"/>
      <c r="W2627" s="349"/>
      <c r="X2627" s="349"/>
      <c r="Y2627" s="349"/>
      <c r="Z2627" s="349"/>
      <c r="AA2627" s="349"/>
      <c r="AB2627" s="349"/>
      <c r="AC2627" s="349"/>
      <c r="AD2627" s="349"/>
      <c r="AE2627" s="350"/>
      <c r="AF2627" s="140" t="str">
        <f>[1]D3!G1643&amp;""</f>
        <v/>
      </c>
      <c r="AG2627" s="141"/>
      <c r="AH2627" s="144" t="s">
        <v>7716</v>
      </c>
      <c r="AI2627" s="427"/>
      <c r="AJ2627" s="427"/>
      <c r="AK2627" s="427"/>
      <c r="AL2627" s="427"/>
      <c r="AM2627" s="427"/>
      <c r="AN2627" s="427"/>
      <c r="AO2627" s="427"/>
      <c r="AP2627" s="427"/>
      <c r="AQ2627" s="427"/>
      <c r="AR2627" s="427"/>
      <c r="AS2627" s="427"/>
      <c r="AT2627" s="427"/>
      <c r="AU2627" s="428"/>
      <c r="AV2627" s="140" t="str">
        <f>[1]D3!G1644&amp;""</f>
        <v/>
      </c>
      <c r="AW2627" s="141"/>
      <c r="AY2627" s="59" t="s">
        <v>6142</v>
      </c>
    </row>
    <row r="2628" spans="1:51" ht="14.25" customHeight="1" x14ac:dyDescent="0.55000000000000004">
      <c r="B2628" s="429"/>
      <c r="C2628" s="430"/>
      <c r="D2628" s="430"/>
      <c r="E2628" s="430"/>
      <c r="F2628" s="430"/>
      <c r="G2628" s="430"/>
      <c r="H2628" s="430"/>
      <c r="I2628" s="430"/>
      <c r="J2628" s="430"/>
      <c r="K2628" s="430"/>
      <c r="L2628" s="430"/>
      <c r="M2628" s="430"/>
      <c r="N2628" s="430"/>
      <c r="O2628" s="431"/>
      <c r="P2628" s="142"/>
      <c r="Q2628" s="143"/>
      <c r="R2628" s="351"/>
      <c r="S2628" s="352"/>
      <c r="T2628" s="352"/>
      <c r="U2628" s="352"/>
      <c r="V2628" s="352"/>
      <c r="W2628" s="352"/>
      <c r="X2628" s="352"/>
      <c r="Y2628" s="352"/>
      <c r="Z2628" s="352"/>
      <c r="AA2628" s="352"/>
      <c r="AB2628" s="352"/>
      <c r="AC2628" s="352"/>
      <c r="AD2628" s="352"/>
      <c r="AE2628" s="353"/>
      <c r="AF2628" s="142"/>
      <c r="AG2628" s="143"/>
      <c r="AH2628" s="429"/>
      <c r="AI2628" s="430"/>
      <c r="AJ2628" s="430"/>
      <c r="AK2628" s="430"/>
      <c r="AL2628" s="430"/>
      <c r="AM2628" s="430"/>
      <c r="AN2628" s="430"/>
      <c r="AO2628" s="430"/>
      <c r="AP2628" s="430"/>
      <c r="AQ2628" s="430"/>
      <c r="AR2628" s="430"/>
      <c r="AS2628" s="430"/>
      <c r="AT2628" s="430"/>
      <c r="AU2628" s="431"/>
      <c r="AV2628" s="142"/>
      <c r="AW2628" s="143"/>
      <c r="AY2628" s="59" t="s">
        <v>6143</v>
      </c>
    </row>
    <row r="2629" spans="1:51" ht="14.25" customHeight="1" x14ac:dyDescent="0.55000000000000004">
      <c r="B2629" s="144" t="s">
        <v>7717</v>
      </c>
      <c r="C2629" s="427"/>
      <c r="D2629" s="427"/>
      <c r="E2629" s="427"/>
      <c r="F2629" s="427"/>
      <c r="G2629" s="427"/>
      <c r="H2629" s="427"/>
      <c r="I2629" s="427"/>
      <c r="J2629" s="427"/>
      <c r="K2629" s="427"/>
      <c r="L2629" s="427"/>
      <c r="M2629" s="427"/>
      <c r="N2629" s="427"/>
      <c r="O2629" s="428"/>
      <c r="P2629" s="140" t="str">
        <f>[1]D3!G1650&amp;""</f>
        <v/>
      </c>
      <c r="Q2629" s="141"/>
      <c r="R2629" s="144" t="s">
        <v>1012</v>
      </c>
      <c r="S2629" s="427"/>
      <c r="T2629" s="427"/>
      <c r="U2629" s="427"/>
      <c r="V2629" s="427"/>
      <c r="W2629" s="427"/>
      <c r="X2629" s="427"/>
      <c r="Y2629" s="427"/>
      <c r="Z2629" s="427"/>
      <c r="AA2629" s="427"/>
      <c r="AB2629" s="427"/>
      <c r="AC2629" s="427"/>
      <c r="AD2629" s="427"/>
      <c r="AE2629" s="428"/>
      <c r="AF2629" s="140" t="str">
        <f>[1]D3!G1656&amp;""</f>
        <v/>
      </c>
      <c r="AG2629" s="141"/>
      <c r="AH2629" s="144" t="s">
        <v>2678</v>
      </c>
      <c r="AI2629" s="427"/>
      <c r="AJ2629" s="427"/>
      <c r="AK2629" s="427"/>
      <c r="AL2629" s="427"/>
      <c r="AM2629" s="427"/>
      <c r="AN2629" s="427"/>
      <c r="AO2629" s="427"/>
      <c r="AP2629" s="427"/>
      <c r="AQ2629" s="427"/>
      <c r="AR2629" s="427"/>
      <c r="AS2629" s="427"/>
      <c r="AT2629" s="427"/>
      <c r="AU2629" s="428"/>
      <c r="AV2629" s="140" t="str">
        <f>[1]D3!G1658&amp;""</f>
        <v/>
      </c>
      <c r="AW2629" s="141"/>
    </row>
    <row r="2630" spans="1:51" ht="14.25" customHeight="1" x14ac:dyDescent="0.55000000000000004">
      <c r="B2630" s="429"/>
      <c r="C2630" s="430"/>
      <c r="D2630" s="430"/>
      <c r="E2630" s="430"/>
      <c r="F2630" s="430"/>
      <c r="G2630" s="430"/>
      <c r="H2630" s="430"/>
      <c r="I2630" s="430"/>
      <c r="J2630" s="430"/>
      <c r="K2630" s="430"/>
      <c r="L2630" s="430"/>
      <c r="M2630" s="430"/>
      <c r="N2630" s="430"/>
      <c r="O2630" s="431"/>
      <c r="P2630" s="142"/>
      <c r="Q2630" s="143"/>
      <c r="R2630" s="429"/>
      <c r="S2630" s="430"/>
      <c r="T2630" s="430"/>
      <c r="U2630" s="430"/>
      <c r="V2630" s="430"/>
      <c r="W2630" s="430"/>
      <c r="X2630" s="430"/>
      <c r="Y2630" s="430"/>
      <c r="Z2630" s="430"/>
      <c r="AA2630" s="430"/>
      <c r="AB2630" s="430"/>
      <c r="AC2630" s="430"/>
      <c r="AD2630" s="430"/>
      <c r="AE2630" s="431"/>
      <c r="AF2630" s="142"/>
      <c r="AG2630" s="143"/>
      <c r="AH2630" s="429"/>
      <c r="AI2630" s="430"/>
      <c r="AJ2630" s="430"/>
      <c r="AK2630" s="430"/>
      <c r="AL2630" s="430"/>
      <c r="AM2630" s="430"/>
      <c r="AN2630" s="430"/>
      <c r="AO2630" s="430"/>
      <c r="AP2630" s="430"/>
      <c r="AQ2630" s="430"/>
      <c r="AR2630" s="430"/>
      <c r="AS2630" s="430"/>
      <c r="AT2630" s="430"/>
      <c r="AU2630" s="431"/>
      <c r="AV2630" s="142"/>
      <c r="AW2630" s="143"/>
    </row>
    <row r="2631" spans="1:51" ht="14.25" customHeight="1" x14ac:dyDescent="0.55000000000000004">
      <c r="B2631" s="144" t="s">
        <v>2679</v>
      </c>
      <c r="C2631" s="427"/>
      <c r="D2631" s="427"/>
      <c r="E2631" s="427"/>
      <c r="F2631" s="427"/>
      <c r="G2631" s="427"/>
      <c r="H2631" s="427"/>
      <c r="I2631" s="427"/>
      <c r="J2631" s="427"/>
      <c r="K2631" s="427"/>
      <c r="L2631" s="427"/>
      <c r="M2631" s="427"/>
      <c r="N2631" s="427"/>
      <c r="O2631" s="428"/>
      <c r="P2631" s="140" t="str">
        <f>[1]D3!G1659&amp;""</f>
        <v/>
      </c>
      <c r="Q2631" s="141"/>
      <c r="R2631" s="144" t="s">
        <v>2685</v>
      </c>
      <c r="S2631" s="427"/>
      <c r="T2631" s="427"/>
      <c r="U2631" s="427"/>
      <c r="V2631" s="427"/>
      <c r="W2631" s="427"/>
      <c r="X2631" s="427"/>
      <c r="Y2631" s="427"/>
      <c r="Z2631" s="427"/>
      <c r="AA2631" s="427"/>
      <c r="AB2631" s="427"/>
      <c r="AC2631" s="427"/>
      <c r="AD2631" s="427"/>
      <c r="AE2631" s="428"/>
      <c r="AF2631" s="140" t="str">
        <f>[1]D3!G1666&amp;""</f>
        <v/>
      </c>
      <c r="AG2631" s="141"/>
      <c r="AH2631" s="144" t="s">
        <v>2686</v>
      </c>
      <c r="AI2631" s="427"/>
      <c r="AJ2631" s="427"/>
      <c r="AK2631" s="427"/>
      <c r="AL2631" s="427"/>
      <c r="AM2631" s="427"/>
      <c r="AN2631" s="427"/>
      <c r="AO2631" s="427"/>
      <c r="AP2631" s="427"/>
      <c r="AQ2631" s="427"/>
      <c r="AR2631" s="427"/>
      <c r="AS2631" s="427"/>
      <c r="AT2631" s="427"/>
      <c r="AU2631" s="428"/>
      <c r="AV2631" s="140" t="str">
        <f>[1]D3!G1667&amp;""</f>
        <v/>
      </c>
      <c r="AW2631" s="141"/>
    </row>
    <row r="2632" spans="1:51" ht="14.25" customHeight="1" x14ac:dyDescent="0.55000000000000004">
      <c r="B2632" s="429"/>
      <c r="C2632" s="430"/>
      <c r="D2632" s="430"/>
      <c r="E2632" s="430"/>
      <c r="F2632" s="430"/>
      <c r="G2632" s="430"/>
      <c r="H2632" s="430"/>
      <c r="I2632" s="430"/>
      <c r="J2632" s="430"/>
      <c r="K2632" s="430"/>
      <c r="L2632" s="430"/>
      <c r="M2632" s="430"/>
      <c r="N2632" s="430"/>
      <c r="O2632" s="431"/>
      <c r="P2632" s="142"/>
      <c r="Q2632" s="143"/>
      <c r="R2632" s="429"/>
      <c r="S2632" s="430"/>
      <c r="T2632" s="430"/>
      <c r="U2632" s="430"/>
      <c r="V2632" s="430"/>
      <c r="W2632" s="430"/>
      <c r="X2632" s="430"/>
      <c r="Y2632" s="430"/>
      <c r="Z2632" s="430"/>
      <c r="AA2632" s="430"/>
      <c r="AB2632" s="430"/>
      <c r="AC2632" s="430"/>
      <c r="AD2632" s="430"/>
      <c r="AE2632" s="431"/>
      <c r="AF2632" s="142"/>
      <c r="AG2632" s="143"/>
      <c r="AH2632" s="429"/>
      <c r="AI2632" s="430"/>
      <c r="AJ2632" s="430"/>
      <c r="AK2632" s="430"/>
      <c r="AL2632" s="430"/>
      <c r="AM2632" s="430"/>
      <c r="AN2632" s="430"/>
      <c r="AO2632" s="430"/>
      <c r="AP2632" s="430"/>
      <c r="AQ2632" s="430"/>
      <c r="AR2632" s="430"/>
      <c r="AS2632" s="430"/>
      <c r="AT2632" s="430"/>
      <c r="AU2632" s="431"/>
      <c r="AV2632" s="142"/>
      <c r="AW2632" s="143"/>
    </row>
    <row r="2633" spans="1:51" ht="14.25" customHeight="1" x14ac:dyDescent="0.55000000000000004">
      <c r="B2633" s="144" t="s">
        <v>2687</v>
      </c>
      <c r="C2633" s="427"/>
      <c r="D2633" s="427"/>
      <c r="E2633" s="427"/>
      <c r="F2633" s="427"/>
      <c r="G2633" s="427"/>
      <c r="H2633" s="427"/>
      <c r="I2633" s="427"/>
      <c r="J2633" s="427"/>
      <c r="K2633" s="427"/>
      <c r="L2633" s="427"/>
      <c r="M2633" s="427"/>
      <c r="N2633" s="427"/>
      <c r="O2633" s="428"/>
      <c r="P2633" s="140" t="str">
        <f>[1]D3!G1668&amp;""</f>
        <v/>
      </c>
      <c r="Q2633" s="141"/>
      <c r="R2633" s="144" t="s">
        <v>2688</v>
      </c>
      <c r="S2633" s="427"/>
      <c r="T2633" s="427"/>
      <c r="U2633" s="427"/>
      <c r="V2633" s="427"/>
      <c r="W2633" s="427"/>
      <c r="X2633" s="427"/>
      <c r="Y2633" s="427"/>
      <c r="Z2633" s="427"/>
      <c r="AA2633" s="427"/>
      <c r="AB2633" s="427"/>
      <c r="AC2633" s="427"/>
      <c r="AD2633" s="427"/>
      <c r="AE2633" s="428"/>
      <c r="AF2633" s="140" t="str">
        <f>[1]D3!G1669&amp;""</f>
        <v/>
      </c>
      <c r="AG2633" s="141"/>
      <c r="AH2633" s="144" t="s">
        <v>7730</v>
      </c>
      <c r="AI2633" s="427"/>
      <c r="AJ2633" s="427"/>
      <c r="AK2633" s="427"/>
      <c r="AL2633" s="427"/>
      <c r="AM2633" s="427"/>
      <c r="AN2633" s="427"/>
      <c r="AO2633" s="427"/>
      <c r="AP2633" s="427"/>
      <c r="AQ2633" s="427"/>
      <c r="AR2633" s="427"/>
      <c r="AS2633" s="427"/>
      <c r="AT2633" s="427"/>
      <c r="AU2633" s="428"/>
      <c r="AV2633" s="140" t="str">
        <f>[1]D3!G1670&amp;""</f>
        <v/>
      </c>
      <c r="AW2633" s="141"/>
    </row>
    <row r="2634" spans="1:51" ht="14.25" customHeight="1" x14ac:dyDescent="0.55000000000000004">
      <c r="B2634" s="429"/>
      <c r="C2634" s="430"/>
      <c r="D2634" s="430"/>
      <c r="E2634" s="430"/>
      <c r="F2634" s="430"/>
      <c r="G2634" s="430"/>
      <c r="H2634" s="430"/>
      <c r="I2634" s="430"/>
      <c r="J2634" s="430"/>
      <c r="K2634" s="430"/>
      <c r="L2634" s="430"/>
      <c r="M2634" s="430"/>
      <c r="N2634" s="430"/>
      <c r="O2634" s="431"/>
      <c r="P2634" s="142"/>
      <c r="Q2634" s="143"/>
      <c r="R2634" s="429"/>
      <c r="S2634" s="430"/>
      <c r="T2634" s="430"/>
      <c r="U2634" s="430"/>
      <c r="V2634" s="430"/>
      <c r="W2634" s="430"/>
      <c r="X2634" s="430"/>
      <c r="Y2634" s="430"/>
      <c r="Z2634" s="430"/>
      <c r="AA2634" s="430"/>
      <c r="AB2634" s="430"/>
      <c r="AC2634" s="430"/>
      <c r="AD2634" s="430"/>
      <c r="AE2634" s="431"/>
      <c r="AF2634" s="142"/>
      <c r="AG2634" s="143"/>
      <c r="AH2634" s="429"/>
      <c r="AI2634" s="430"/>
      <c r="AJ2634" s="430"/>
      <c r="AK2634" s="430"/>
      <c r="AL2634" s="430"/>
      <c r="AM2634" s="430"/>
      <c r="AN2634" s="430"/>
      <c r="AO2634" s="430"/>
      <c r="AP2634" s="430"/>
      <c r="AQ2634" s="430"/>
      <c r="AR2634" s="430"/>
      <c r="AS2634" s="430"/>
      <c r="AT2634" s="430"/>
      <c r="AU2634" s="431"/>
      <c r="AV2634" s="142"/>
      <c r="AW2634" s="143"/>
    </row>
    <row r="2635" spans="1:51" ht="14.25" customHeight="1" x14ac:dyDescent="0.55000000000000004">
      <c r="B2635" s="144" t="s">
        <v>7731</v>
      </c>
      <c r="C2635" s="427"/>
      <c r="D2635" s="427"/>
      <c r="E2635" s="427"/>
      <c r="F2635" s="427"/>
      <c r="G2635" s="427"/>
      <c r="H2635" s="427"/>
      <c r="I2635" s="427"/>
      <c r="J2635" s="427"/>
      <c r="K2635" s="427"/>
      <c r="L2635" s="427"/>
      <c r="M2635" s="427"/>
      <c r="N2635" s="427"/>
      <c r="O2635" s="428"/>
      <c r="P2635" s="140" t="str">
        <f>[1]D3!G1671&amp;""</f>
        <v/>
      </c>
      <c r="Q2635" s="141"/>
    </row>
    <row r="2636" spans="1:51" ht="14.25" customHeight="1" x14ac:dyDescent="0.55000000000000004">
      <c r="B2636" s="429"/>
      <c r="C2636" s="430"/>
      <c r="D2636" s="430"/>
      <c r="E2636" s="430"/>
      <c r="F2636" s="430"/>
      <c r="G2636" s="430"/>
      <c r="H2636" s="430"/>
      <c r="I2636" s="430"/>
      <c r="J2636" s="430"/>
      <c r="K2636" s="430"/>
      <c r="L2636" s="430"/>
      <c r="M2636" s="430"/>
      <c r="N2636" s="430"/>
      <c r="O2636" s="431"/>
      <c r="P2636" s="142"/>
      <c r="Q2636" s="143"/>
    </row>
    <row r="2637" spans="1:51" ht="14.25" customHeight="1" x14ac:dyDescent="0.55000000000000004">
      <c r="B2637" s="83"/>
      <c r="C2637" s="83"/>
      <c r="D2637" s="83"/>
      <c r="E2637" s="83"/>
      <c r="F2637" s="83"/>
      <c r="G2637" s="83"/>
      <c r="H2637" s="83"/>
      <c r="I2637" s="83"/>
      <c r="J2637" s="83"/>
      <c r="K2637" s="83"/>
      <c r="L2637" s="83"/>
      <c r="M2637" s="83"/>
      <c r="N2637" s="83"/>
      <c r="O2637" s="83"/>
      <c r="P2637" s="68"/>
      <c r="Q2637" s="68"/>
    </row>
    <row r="2638" spans="1:51" ht="14.25" customHeight="1" x14ac:dyDescent="0.55000000000000004">
      <c r="A2638" s="93" t="s">
        <v>6782</v>
      </c>
      <c r="AJ2638" s="59"/>
    </row>
    <row r="2639" spans="1:51" ht="14.25" customHeight="1" x14ac:dyDescent="0.55000000000000004">
      <c r="A2639" s="93"/>
      <c r="B2639" s="59" t="s">
        <v>7713</v>
      </c>
    </row>
    <row r="2640" spans="1:51" ht="14.25" customHeight="1" x14ac:dyDescent="0.55000000000000004">
      <c r="B2640" s="145" t="s">
        <v>39</v>
      </c>
      <c r="C2640" s="146"/>
      <c r="D2640" s="146"/>
      <c r="E2640" s="146"/>
      <c r="F2640" s="146"/>
      <c r="G2640" s="146"/>
      <c r="H2640" s="146"/>
      <c r="I2640" s="146"/>
      <c r="J2640" s="146"/>
      <c r="K2640" s="146"/>
      <c r="L2640" s="146"/>
      <c r="M2640" s="146"/>
      <c r="N2640" s="146"/>
      <c r="O2640" s="147"/>
      <c r="P2640" s="145" t="s">
        <v>6364</v>
      </c>
      <c r="Q2640" s="147"/>
      <c r="R2640" s="145" t="s">
        <v>39</v>
      </c>
      <c r="S2640" s="146"/>
      <c r="T2640" s="146"/>
      <c r="U2640" s="146"/>
      <c r="V2640" s="146"/>
      <c r="W2640" s="146"/>
      <c r="X2640" s="146"/>
      <c r="Y2640" s="146"/>
      <c r="Z2640" s="146"/>
      <c r="AA2640" s="146"/>
      <c r="AB2640" s="146"/>
      <c r="AC2640" s="146"/>
      <c r="AD2640" s="146"/>
      <c r="AE2640" s="147"/>
      <c r="AF2640" s="145" t="s">
        <v>6364</v>
      </c>
      <c r="AG2640" s="147"/>
      <c r="AH2640" s="145" t="s">
        <v>39</v>
      </c>
      <c r="AI2640" s="146"/>
      <c r="AJ2640" s="146"/>
      <c r="AK2640" s="146"/>
      <c r="AL2640" s="146"/>
      <c r="AM2640" s="146"/>
      <c r="AN2640" s="146"/>
      <c r="AO2640" s="146"/>
      <c r="AP2640" s="146"/>
      <c r="AQ2640" s="146"/>
      <c r="AR2640" s="146"/>
      <c r="AS2640" s="146"/>
      <c r="AT2640" s="146"/>
      <c r="AU2640" s="147"/>
      <c r="AV2640" s="145" t="s">
        <v>6364</v>
      </c>
      <c r="AW2640" s="147"/>
    </row>
    <row r="2641" spans="1:51" ht="14.25" customHeight="1" x14ac:dyDescent="0.55000000000000004">
      <c r="B2641" s="164" t="s">
        <v>2712</v>
      </c>
      <c r="C2641" s="322"/>
      <c r="D2641" s="322"/>
      <c r="E2641" s="322"/>
      <c r="F2641" s="322"/>
      <c r="G2641" s="322"/>
      <c r="H2641" s="322"/>
      <c r="I2641" s="322"/>
      <c r="J2641" s="322"/>
      <c r="K2641" s="322"/>
      <c r="L2641" s="322"/>
      <c r="M2641" s="322"/>
      <c r="N2641" s="322"/>
      <c r="O2641" s="323"/>
      <c r="P2641" s="140" t="str">
        <f>[1]D3!G1693&amp;""</f>
        <v/>
      </c>
      <c r="Q2641" s="141"/>
      <c r="R2641" s="144" t="s">
        <v>2727</v>
      </c>
      <c r="S2641" s="427"/>
      <c r="T2641" s="427"/>
      <c r="U2641" s="427"/>
      <c r="V2641" s="427"/>
      <c r="W2641" s="427"/>
      <c r="X2641" s="427"/>
      <c r="Y2641" s="427"/>
      <c r="Z2641" s="427"/>
      <c r="AA2641" s="427"/>
      <c r="AB2641" s="427"/>
      <c r="AC2641" s="427"/>
      <c r="AD2641" s="427"/>
      <c r="AE2641" s="428"/>
      <c r="AF2641" s="140" t="str">
        <f>[1]D3!G1708&amp;""</f>
        <v/>
      </c>
      <c r="AG2641" s="141"/>
      <c r="AH2641" s="144" t="s">
        <v>2728</v>
      </c>
      <c r="AI2641" s="427"/>
      <c r="AJ2641" s="427"/>
      <c r="AK2641" s="427"/>
      <c r="AL2641" s="427"/>
      <c r="AM2641" s="427"/>
      <c r="AN2641" s="427"/>
      <c r="AO2641" s="427"/>
      <c r="AP2641" s="427"/>
      <c r="AQ2641" s="427"/>
      <c r="AR2641" s="427"/>
      <c r="AS2641" s="427"/>
      <c r="AT2641" s="427"/>
      <c r="AU2641" s="428"/>
      <c r="AV2641" s="140" t="str">
        <f>[1]D3!G1709&amp;""</f>
        <v/>
      </c>
      <c r="AW2641" s="141"/>
      <c r="AY2641" s="59" t="s">
        <v>6142</v>
      </c>
    </row>
    <row r="2642" spans="1:51" ht="14.25" customHeight="1" x14ac:dyDescent="0.55000000000000004">
      <c r="B2642" s="327"/>
      <c r="C2642" s="328"/>
      <c r="D2642" s="328"/>
      <c r="E2642" s="328"/>
      <c r="F2642" s="328"/>
      <c r="G2642" s="328"/>
      <c r="H2642" s="328"/>
      <c r="I2642" s="328"/>
      <c r="J2642" s="328"/>
      <c r="K2642" s="328"/>
      <c r="L2642" s="328"/>
      <c r="M2642" s="328"/>
      <c r="N2642" s="328"/>
      <c r="O2642" s="329"/>
      <c r="P2642" s="142"/>
      <c r="Q2642" s="143"/>
      <c r="R2642" s="429"/>
      <c r="S2642" s="430"/>
      <c r="T2642" s="430"/>
      <c r="U2642" s="430"/>
      <c r="V2642" s="430"/>
      <c r="W2642" s="430"/>
      <c r="X2642" s="430"/>
      <c r="Y2642" s="430"/>
      <c r="Z2642" s="430"/>
      <c r="AA2642" s="430"/>
      <c r="AB2642" s="430"/>
      <c r="AC2642" s="430"/>
      <c r="AD2642" s="430"/>
      <c r="AE2642" s="431"/>
      <c r="AF2642" s="142"/>
      <c r="AG2642" s="143"/>
      <c r="AH2642" s="429"/>
      <c r="AI2642" s="430"/>
      <c r="AJ2642" s="430"/>
      <c r="AK2642" s="430"/>
      <c r="AL2642" s="430"/>
      <c r="AM2642" s="430"/>
      <c r="AN2642" s="430"/>
      <c r="AO2642" s="430"/>
      <c r="AP2642" s="430"/>
      <c r="AQ2642" s="430"/>
      <c r="AR2642" s="430"/>
      <c r="AS2642" s="430"/>
      <c r="AT2642" s="430"/>
      <c r="AU2642" s="431"/>
      <c r="AV2642" s="142"/>
      <c r="AW2642" s="143"/>
      <c r="AY2642" s="59" t="s">
        <v>6143</v>
      </c>
    </row>
    <row r="2643" spans="1:51" ht="14.25" customHeight="1" x14ac:dyDescent="0.55000000000000004">
      <c r="R2643" s="60"/>
      <c r="S2643" s="60"/>
      <c r="T2643" s="60"/>
      <c r="U2643" s="60"/>
      <c r="V2643" s="60"/>
      <c r="W2643" s="60"/>
      <c r="X2643" s="60"/>
      <c r="Y2643" s="60"/>
      <c r="Z2643" s="60"/>
      <c r="AA2643" s="60"/>
      <c r="AB2643" s="60"/>
      <c r="AC2643" s="60"/>
      <c r="AD2643" s="60"/>
      <c r="AE2643" s="60"/>
      <c r="AF2643" s="60"/>
      <c r="AG2643" s="60"/>
      <c r="AH2643" s="60"/>
      <c r="AI2643" s="60"/>
      <c r="AJ2643" s="60"/>
      <c r="AK2643" s="60"/>
      <c r="AL2643" s="60"/>
      <c r="AM2643" s="60"/>
      <c r="AN2643" s="60"/>
      <c r="AO2643" s="60"/>
      <c r="AP2643" s="60"/>
      <c r="AQ2643" s="60"/>
      <c r="AR2643" s="60"/>
      <c r="AS2643" s="60"/>
      <c r="AT2643" s="60"/>
      <c r="AU2643" s="60"/>
      <c r="AV2643" s="60"/>
      <c r="AW2643" s="60"/>
    </row>
    <row r="2644" spans="1:51" ht="14.25" customHeight="1" x14ac:dyDescent="0.55000000000000004">
      <c r="A2644" s="93" t="s">
        <v>6783</v>
      </c>
      <c r="AJ2644" s="59"/>
    </row>
    <row r="2645" spans="1:51" ht="14.25" customHeight="1" x14ac:dyDescent="0.55000000000000004">
      <c r="A2645" s="93"/>
      <c r="B2645" s="59" t="s">
        <v>7713</v>
      </c>
    </row>
    <row r="2646" spans="1:51" ht="14.25" customHeight="1" x14ac:dyDescent="0.55000000000000004">
      <c r="B2646" s="138" t="s">
        <v>39</v>
      </c>
      <c r="C2646" s="138"/>
      <c r="D2646" s="138"/>
      <c r="E2646" s="138"/>
      <c r="F2646" s="138"/>
      <c r="G2646" s="138"/>
      <c r="H2646" s="138"/>
      <c r="I2646" s="138"/>
      <c r="J2646" s="138"/>
      <c r="K2646" s="138"/>
      <c r="L2646" s="138"/>
      <c r="M2646" s="138"/>
      <c r="N2646" s="138"/>
      <c r="O2646" s="138"/>
      <c r="P2646" s="145" t="s">
        <v>6364</v>
      </c>
      <c r="Q2646" s="147"/>
      <c r="R2646" s="145" t="s">
        <v>39</v>
      </c>
      <c r="S2646" s="146"/>
      <c r="T2646" s="146"/>
      <c r="U2646" s="146"/>
      <c r="V2646" s="146"/>
      <c r="W2646" s="146"/>
      <c r="X2646" s="146"/>
      <c r="Y2646" s="146"/>
      <c r="Z2646" s="146"/>
      <c r="AA2646" s="146"/>
      <c r="AB2646" s="146"/>
      <c r="AC2646" s="146"/>
      <c r="AD2646" s="146"/>
      <c r="AE2646" s="147"/>
      <c r="AF2646" s="145" t="s">
        <v>6364</v>
      </c>
      <c r="AG2646" s="147"/>
      <c r="AH2646" s="138" t="s">
        <v>39</v>
      </c>
      <c r="AI2646" s="138"/>
      <c r="AJ2646" s="138"/>
      <c r="AK2646" s="138"/>
      <c r="AL2646" s="138"/>
      <c r="AM2646" s="138"/>
      <c r="AN2646" s="138"/>
      <c r="AO2646" s="138"/>
      <c r="AP2646" s="138"/>
      <c r="AQ2646" s="138"/>
      <c r="AR2646" s="138"/>
      <c r="AS2646" s="138"/>
      <c r="AT2646" s="138"/>
      <c r="AU2646" s="138"/>
      <c r="AV2646" s="145" t="s">
        <v>6364</v>
      </c>
      <c r="AW2646" s="147"/>
    </row>
    <row r="2647" spans="1:51" ht="14.25" customHeight="1" x14ac:dyDescent="0.55000000000000004">
      <c r="B2647" s="164" t="s">
        <v>2742</v>
      </c>
      <c r="C2647" s="322"/>
      <c r="D2647" s="322"/>
      <c r="E2647" s="322"/>
      <c r="F2647" s="322"/>
      <c r="G2647" s="322"/>
      <c r="H2647" s="322"/>
      <c r="I2647" s="322"/>
      <c r="J2647" s="322"/>
      <c r="K2647" s="322"/>
      <c r="L2647" s="322"/>
      <c r="M2647" s="322"/>
      <c r="N2647" s="322"/>
      <c r="O2647" s="323"/>
      <c r="P2647" s="139" t="str">
        <f>[1]D3!G1723&amp;""</f>
        <v/>
      </c>
      <c r="Q2647" s="138"/>
      <c r="R2647" s="144" t="s">
        <v>2747</v>
      </c>
      <c r="S2647" s="427"/>
      <c r="T2647" s="427"/>
      <c r="U2647" s="427"/>
      <c r="V2647" s="427"/>
      <c r="W2647" s="427"/>
      <c r="X2647" s="427"/>
      <c r="Y2647" s="427"/>
      <c r="Z2647" s="427"/>
      <c r="AA2647" s="427"/>
      <c r="AB2647" s="427"/>
      <c r="AC2647" s="427"/>
      <c r="AD2647" s="427"/>
      <c r="AE2647" s="428"/>
      <c r="AF2647" s="140" t="str">
        <f>[1]D3!G1728&amp;""</f>
        <v/>
      </c>
      <c r="AG2647" s="141"/>
      <c r="AH2647" s="164" t="s">
        <v>2752</v>
      </c>
      <c r="AI2647" s="322"/>
      <c r="AJ2647" s="322"/>
      <c r="AK2647" s="322"/>
      <c r="AL2647" s="322"/>
      <c r="AM2647" s="322"/>
      <c r="AN2647" s="322"/>
      <c r="AO2647" s="322"/>
      <c r="AP2647" s="322"/>
      <c r="AQ2647" s="322"/>
      <c r="AR2647" s="322"/>
      <c r="AS2647" s="322"/>
      <c r="AT2647" s="322"/>
      <c r="AU2647" s="323"/>
      <c r="AV2647" s="139" t="str">
        <f>[1]D3!G1733&amp;""</f>
        <v/>
      </c>
      <c r="AW2647" s="138"/>
      <c r="AY2647" s="59" t="s">
        <v>6142</v>
      </c>
    </row>
    <row r="2648" spans="1:51" ht="14.25" customHeight="1" x14ac:dyDescent="0.55000000000000004">
      <c r="B2648" s="327"/>
      <c r="C2648" s="328"/>
      <c r="D2648" s="328"/>
      <c r="E2648" s="328"/>
      <c r="F2648" s="328"/>
      <c r="G2648" s="328"/>
      <c r="H2648" s="328"/>
      <c r="I2648" s="328"/>
      <c r="J2648" s="328"/>
      <c r="K2648" s="328"/>
      <c r="L2648" s="328"/>
      <c r="M2648" s="328"/>
      <c r="N2648" s="328"/>
      <c r="O2648" s="329"/>
      <c r="P2648" s="138"/>
      <c r="Q2648" s="138"/>
      <c r="R2648" s="429"/>
      <c r="S2648" s="430"/>
      <c r="T2648" s="430"/>
      <c r="U2648" s="430"/>
      <c r="V2648" s="430"/>
      <c r="W2648" s="430"/>
      <c r="X2648" s="430"/>
      <c r="Y2648" s="430"/>
      <c r="Z2648" s="430"/>
      <c r="AA2648" s="430"/>
      <c r="AB2648" s="430"/>
      <c r="AC2648" s="430"/>
      <c r="AD2648" s="430"/>
      <c r="AE2648" s="431"/>
      <c r="AF2648" s="142"/>
      <c r="AG2648" s="143"/>
      <c r="AH2648" s="327"/>
      <c r="AI2648" s="328"/>
      <c r="AJ2648" s="328"/>
      <c r="AK2648" s="328"/>
      <c r="AL2648" s="328"/>
      <c r="AM2648" s="328"/>
      <c r="AN2648" s="328"/>
      <c r="AO2648" s="328"/>
      <c r="AP2648" s="328"/>
      <c r="AQ2648" s="328"/>
      <c r="AR2648" s="328"/>
      <c r="AS2648" s="328"/>
      <c r="AT2648" s="328"/>
      <c r="AU2648" s="329"/>
      <c r="AV2648" s="138"/>
      <c r="AW2648" s="138"/>
      <c r="AY2648" s="59" t="s">
        <v>6143</v>
      </c>
    </row>
    <row r="2649" spans="1:51" ht="14.25" customHeight="1" x14ac:dyDescent="0.55000000000000004">
      <c r="B2649" s="164" t="s">
        <v>2755</v>
      </c>
      <c r="C2649" s="322"/>
      <c r="D2649" s="322"/>
      <c r="E2649" s="322"/>
      <c r="F2649" s="322"/>
      <c r="G2649" s="322"/>
      <c r="H2649" s="322"/>
      <c r="I2649" s="322"/>
      <c r="J2649" s="322"/>
      <c r="K2649" s="322"/>
      <c r="L2649" s="322"/>
      <c r="M2649" s="322"/>
      <c r="N2649" s="322"/>
      <c r="O2649" s="323"/>
      <c r="P2649" s="139" t="str">
        <f>[1]D3!G1736&amp;""</f>
        <v/>
      </c>
      <c r="Q2649" s="138"/>
      <c r="R2649"/>
      <c r="S2649"/>
      <c r="T2649"/>
      <c r="U2649"/>
      <c r="V2649"/>
      <c r="W2649"/>
      <c r="X2649"/>
      <c r="Y2649"/>
      <c r="Z2649"/>
      <c r="AA2649"/>
      <c r="AB2649"/>
      <c r="AC2649"/>
      <c r="AD2649"/>
      <c r="AE2649"/>
      <c r="AF2649"/>
      <c r="AG2649"/>
      <c r="AH2649" s="60"/>
      <c r="AI2649" s="60"/>
      <c r="AJ2649" s="60"/>
      <c r="AK2649" s="60"/>
      <c r="AL2649" s="60"/>
      <c r="AM2649" s="60"/>
      <c r="AN2649" s="60"/>
      <c r="AO2649" s="60"/>
      <c r="AP2649" s="60"/>
      <c r="AQ2649" s="60"/>
      <c r="AR2649" s="60"/>
      <c r="AS2649" s="60"/>
      <c r="AT2649" s="60"/>
      <c r="AU2649" s="60"/>
      <c r="AV2649" s="60"/>
      <c r="AW2649" s="60"/>
    </row>
    <row r="2650" spans="1:51" ht="14.25" customHeight="1" x14ac:dyDescent="0.55000000000000004">
      <c r="B2650" s="327"/>
      <c r="C2650" s="328"/>
      <c r="D2650" s="328"/>
      <c r="E2650" s="328"/>
      <c r="F2650" s="328"/>
      <c r="G2650" s="328"/>
      <c r="H2650" s="328"/>
      <c r="I2650" s="328"/>
      <c r="J2650" s="328"/>
      <c r="K2650" s="328"/>
      <c r="L2650" s="328"/>
      <c r="M2650" s="328"/>
      <c r="N2650" s="328"/>
      <c r="O2650" s="329"/>
      <c r="P2650" s="138"/>
      <c r="Q2650" s="138"/>
      <c r="R2650"/>
      <c r="S2650"/>
      <c r="T2650"/>
      <c r="U2650"/>
      <c r="V2650"/>
      <c r="W2650"/>
      <c r="X2650"/>
      <c r="Y2650"/>
      <c r="Z2650"/>
      <c r="AA2650"/>
      <c r="AB2650"/>
      <c r="AC2650"/>
      <c r="AD2650"/>
      <c r="AE2650"/>
      <c r="AF2650"/>
      <c r="AG2650"/>
      <c r="AH2650" s="60"/>
      <c r="AI2650" s="60"/>
      <c r="AJ2650" s="60"/>
      <c r="AK2650" s="60"/>
      <c r="AL2650" s="60"/>
      <c r="AM2650" s="60"/>
      <c r="AN2650" s="60"/>
      <c r="AO2650" s="60"/>
      <c r="AP2650" s="60"/>
      <c r="AQ2650" s="60"/>
      <c r="AR2650" s="60"/>
      <c r="AS2650" s="60"/>
      <c r="AT2650" s="60"/>
      <c r="AU2650" s="60"/>
      <c r="AV2650" s="60"/>
      <c r="AW2650" s="60"/>
    </row>
    <row r="2651" spans="1:51" ht="14.25" customHeight="1" x14ac:dyDescent="0.55000000000000004">
      <c r="A2651" s="93"/>
    </row>
    <row r="2652" spans="1:51" ht="14.25" customHeight="1" x14ac:dyDescent="0.55000000000000004">
      <c r="A2652" s="93" t="s">
        <v>6784</v>
      </c>
      <c r="AJ2652" s="59"/>
    </row>
    <row r="2653" spans="1:51" ht="14.25" customHeight="1" x14ac:dyDescent="0.55000000000000004">
      <c r="A2653" s="93"/>
      <c r="B2653" s="59" t="s">
        <v>7713</v>
      </c>
    </row>
    <row r="2654" spans="1:51" ht="14.25" customHeight="1" x14ac:dyDescent="0.55000000000000004">
      <c r="B2654" s="138" t="s">
        <v>39</v>
      </c>
      <c r="C2654" s="138"/>
      <c r="D2654" s="138"/>
      <c r="E2654" s="138"/>
      <c r="F2654" s="138"/>
      <c r="G2654" s="138"/>
      <c r="H2654" s="138"/>
      <c r="I2654" s="138"/>
      <c r="J2654" s="138"/>
      <c r="K2654" s="138"/>
      <c r="L2654" s="138"/>
      <c r="M2654" s="138"/>
      <c r="N2654" s="138"/>
      <c r="O2654" s="138"/>
      <c r="P2654" s="145" t="s">
        <v>6364</v>
      </c>
      <c r="Q2654" s="147"/>
      <c r="R2654" s="145" t="s">
        <v>39</v>
      </c>
      <c r="S2654" s="146"/>
      <c r="T2654" s="146"/>
      <c r="U2654" s="146"/>
      <c r="V2654" s="146"/>
      <c r="W2654" s="146"/>
      <c r="X2654" s="146"/>
      <c r="Y2654" s="146"/>
      <c r="Z2654" s="146"/>
      <c r="AA2654" s="146"/>
      <c r="AB2654" s="146"/>
      <c r="AC2654" s="146"/>
      <c r="AD2654" s="146"/>
      <c r="AE2654" s="147"/>
      <c r="AF2654" s="145" t="s">
        <v>6364</v>
      </c>
      <c r="AG2654" s="147"/>
      <c r="AH2654" s="138" t="s">
        <v>39</v>
      </c>
      <c r="AI2654" s="138"/>
      <c r="AJ2654" s="138"/>
      <c r="AK2654" s="138"/>
      <c r="AL2654" s="138"/>
      <c r="AM2654" s="138"/>
      <c r="AN2654" s="138"/>
      <c r="AO2654" s="138"/>
      <c r="AP2654" s="138"/>
      <c r="AQ2654" s="138"/>
      <c r="AR2654" s="138"/>
      <c r="AS2654" s="138"/>
      <c r="AT2654" s="138"/>
      <c r="AU2654" s="138"/>
      <c r="AV2654" s="145" t="s">
        <v>6364</v>
      </c>
      <c r="AW2654" s="147"/>
    </row>
    <row r="2655" spans="1:51" ht="14.25" customHeight="1" x14ac:dyDescent="0.55000000000000004">
      <c r="B2655" s="164" t="s">
        <v>7732</v>
      </c>
      <c r="C2655" s="322"/>
      <c r="D2655" s="322"/>
      <c r="E2655" s="322"/>
      <c r="F2655" s="322"/>
      <c r="G2655" s="322"/>
      <c r="H2655" s="322"/>
      <c r="I2655" s="322"/>
      <c r="J2655" s="322"/>
      <c r="K2655" s="322"/>
      <c r="L2655" s="322"/>
      <c r="M2655" s="322"/>
      <c r="N2655" s="322"/>
      <c r="O2655" s="323"/>
      <c r="P2655" s="139" t="str">
        <f>[1]D3!G1742&amp;""</f>
        <v/>
      </c>
      <c r="Q2655" s="138"/>
      <c r="R2655" s="164" t="s">
        <v>7718</v>
      </c>
      <c r="S2655" s="322"/>
      <c r="T2655" s="322"/>
      <c r="U2655" s="322"/>
      <c r="V2655" s="322"/>
      <c r="W2655" s="322"/>
      <c r="X2655" s="322"/>
      <c r="Y2655" s="322"/>
      <c r="Z2655" s="322"/>
      <c r="AA2655" s="322"/>
      <c r="AB2655" s="322"/>
      <c r="AC2655" s="322"/>
      <c r="AD2655" s="322"/>
      <c r="AE2655" s="323"/>
      <c r="AF2655" s="139" t="str">
        <f>[1]D3!G1743&amp;""</f>
        <v/>
      </c>
      <c r="AG2655" s="138"/>
      <c r="AH2655" s="144" t="s">
        <v>7719</v>
      </c>
      <c r="AI2655" s="427"/>
      <c r="AJ2655" s="427"/>
      <c r="AK2655" s="427"/>
      <c r="AL2655" s="427"/>
      <c r="AM2655" s="427"/>
      <c r="AN2655" s="427"/>
      <c r="AO2655" s="427"/>
      <c r="AP2655" s="427"/>
      <c r="AQ2655" s="427"/>
      <c r="AR2655" s="427"/>
      <c r="AS2655" s="427"/>
      <c r="AT2655" s="427"/>
      <c r="AU2655" s="428"/>
      <c r="AV2655" s="140" t="str">
        <f>[1]D3!G1744&amp;""</f>
        <v/>
      </c>
      <c r="AW2655" s="141"/>
      <c r="AY2655" s="59" t="s">
        <v>6142</v>
      </c>
    </row>
    <row r="2656" spans="1:51" ht="14.25" customHeight="1" x14ac:dyDescent="0.55000000000000004">
      <c r="B2656" s="327"/>
      <c r="C2656" s="328"/>
      <c r="D2656" s="328"/>
      <c r="E2656" s="328"/>
      <c r="F2656" s="328"/>
      <c r="G2656" s="328"/>
      <c r="H2656" s="328"/>
      <c r="I2656" s="328"/>
      <c r="J2656" s="328"/>
      <c r="K2656" s="328"/>
      <c r="L2656" s="328"/>
      <c r="M2656" s="328"/>
      <c r="N2656" s="328"/>
      <c r="O2656" s="329"/>
      <c r="P2656" s="138"/>
      <c r="Q2656" s="138"/>
      <c r="R2656" s="327"/>
      <c r="S2656" s="328"/>
      <c r="T2656" s="328"/>
      <c r="U2656" s="328"/>
      <c r="V2656" s="328"/>
      <c r="W2656" s="328"/>
      <c r="X2656" s="328"/>
      <c r="Y2656" s="328"/>
      <c r="Z2656" s="328"/>
      <c r="AA2656" s="328"/>
      <c r="AB2656" s="328"/>
      <c r="AC2656" s="328"/>
      <c r="AD2656" s="328"/>
      <c r="AE2656" s="329"/>
      <c r="AF2656" s="138"/>
      <c r="AG2656" s="138"/>
      <c r="AH2656" s="429"/>
      <c r="AI2656" s="430"/>
      <c r="AJ2656" s="430"/>
      <c r="AK2656" s="430"/>
      <c r="AL2656" s="430"/>
      <c r="AM2656" s="430"/>
      <c r="AN2656" s="430"/>
      <c r="AO2656" s="430"/>
      <c r="AP2656" s="430"/>
      <c r="AQ2656" s="430"/>
      <c r="AR2656" s="430"/>
      <c r="AS2656" s="430"/>
      <c r="AT2656" s="430"/>
      <c r="AU2656" s="431"/>
      <c r="AV2656" s="142"/>
      <c r="AW2656" s="143"/>
      <c r="AY2656" s="59" t="s">
        <v>6143</v>
      </c>
    </row>
    <row r="2657" spans="1:53" ht="14.25" customHeight="1" x14ac:dyDescent="0.55000000000000004">
      <c r="B2657" s="164" t="s">
        <v>7720</v>
      </c>
      <c r="C2657" s="322"/>
      <c r="D2657" s="322"/>
      <c r="E2657" s="322"/>
      <c r="F2657" s="322"/>
      <c r="G2657" s="322"/>
      <c r="H2657" s="322"/>
      <c r="I2657" s="322"/>
      <c r="J2657" s="322"/>
      <c r="K2657" s="322"/>
      <c r="L2657" s="322"/>
      <c r="M2657" s="322"/>
      <c r="N2657" s="322"/>
      <c r="O2657" s="323"/>
      <c r="P2657" s="139" t="str">
        <f>[1]D3!G1745&amp;""</f>
        <v/>
      </c>
      <c r="Q2657" s="138"/>
      <c r="R2657" s="164" t="s">
        <v>7721</v>
      </c>
      <c r="S2657" s="322"/>
      <c r="T2657" s="322"/>
      <c r="U2657" s="322"/>
      <c r="V2657" s="322"/>
      <c r="W2657" s="322"/>
      <c r="X2657" s="322"/>
      <c r="Y2657" s="322"/>
      <c r="Z2657" s="322"/>
      <c r="AA2657" s="322"/>
      <c r="AB2657" s="322"/>
      <c r="AC2657" s="322"/>
      <c r="AD2657" s="322"/>
      <c r="AE2657" s="323"/>
      <c r="AF2657" s="139" t="str">
        <f>[1]D3!G1746&amp;""</f>
        <v/>
      </c>
      <c r="AG2657" s="138"/>
      <c r="AH2657"/>
      <c r="AI2657"/>
      <c r="AJ2657"/>
      <c r="AK2657"/>
      <c r="AL2657"/>
      <c r="AM2657"/>
      <c r="AN2657"/>
      <c r="AO2657"/>
      <c r="AP2657"/>
      <c r="AQ2657"/>
      <c r="AR2657"/>
      <c r="AS2657"/>
      <c r="AT2657"/>
      <c r="AU2657"/>
      <c r="AV2657"/>
      <c r="AW2657"/>
    </row>
    <row r="2658" spans="1:53" ht="14.25" customHeight="1" x14ac:dyDescent="0.55000000000000004">
      <c r="B2658" s="327"/>
      <c r="C2658" s="328"/>
      <c r="D2658" s="328"/>
      <c r="E2658" s="328"/>
      <c r="F2658" s="328"/>
      <c r="G2658" s="328"/>
      <c r="H2658" s="328"/>
      <c r="I2658" s="328"/>
      <c r="J2658" s="328"/>
      <c r="K2658" s="328"/>
      <c r="L2658" s="328"/>
      <c r="M2658" s="328"/>
      <c r="N2658" s="328"/>
      <c r="O2658" s="329"/>
      <c r="P2658" s="138"/>
      <c r="Q2658" s="138"/>
      <c r="R2658" s="327"/>
      <c r="S2658" s="328"/>
      <c r="T2658" s="328"/>
      <c r="U2658" s="328"/>
      <c r="V2658" s="328"/>
      <c r="W2658" s="328"/>
      <c r="X2658" s="328"/>
      <c r="Y2658" s="328"/>
      <c r="Z2658" s="328"/>
      <c r="AA2658" s="328"/>
      <c r="AB2658" s="328"/>
      <c r="AC2658" s="328"/>
      <c r="AD2658" s="328"/>
      <c r="AE2658" s="329"/>
      <c r="AF2658" s="138"/>
      <c r="AG2658" s="138"/>
      <c r="AH2658"/>
      <c r="AI2658"/>
      <c r="AJ2658"/>
      <c r="AK2658"/>
      <c r="AL2658"/>
      <c r="AM2658"/>
      <c r="AN2658"/>
      <c r="AO2658"/>
      <c r="AP2658"/>
      <c r="AQ2658"/>
      <c r="AR2658"/>
      <c r="AS2658"/>
      <c r="AT2658"/>
      <c r="AU2658"/>
      <c r="AV2658"/>
      <c r="AW2658"/>
    </row>
    <row r="2659" spans="1:53" customFormat="1" ht="14.25" customHeight="1" x14ac:dyDescent="0.55000000000000004"/>
    <row r="2660" spans="1:53" ht="14.25" customHeight="1" x14ac:dyDescent="0.55000000000000004">
      <c r="A2660" s="61" t="s">
        <v>7722</v>
      </c>
    </row>
    <row r="2661" spans="1:53" ht="14.25" customHeight="1" x14ac:dyDescent="0.55000000000000004">
      <c r="A2661" s="59"/>
    </row>
    <row r="2662" spans="1:53" ht="14.25" customHeight="1" x14ac:dyDescent="0.55000000000000004">
      <c r="B2662" s="59" t="s">
        <v>6709</v>
      </c>
    </row>
    <row r="2663" spans="1:53" ht="14.25" customHeight="1" x14ac:dyDescent="0.55000000000000004">
      <c r="B2663" s="260" t="str">
        <f>[1]D3!G1760&amp;""</f>
        <v/>
      </c>
      <c r="C2663" s="173"/>
      <c r="D2663" s="173"/>
      <c r="E2663" s="173"/>
      <c r="F2663" s="173"/>
      <c r="G2663" s="173"/>
      <c r="H2663" s="173"/>
      <c r="I2663" s="173"/>
      <c r="J2663" s="173"/>
      <c r="K2663" s="173"/>
      <c r="L2663" s="173"/>
      <c r="M2663" s="173"/>
      <c r="N2663" s="173"/>
      <c r="O2663" s="173"/>
      <c r="P2663" s="173"/>
      <c r="Q2663" s="173"/>
      <c r="R2663" s="173"/>
      <c r="S2663" s="173"/>
      <c r="T2663" s="173"/>
      <c r="U2663" s="173"/>
      <c r="V2663" s="173"/>
      <c r="W2663" s="173"/>
      <c r="X2663" s="173"/>
      <c r="Y2663" s="173"/>
      <c r="Z2663" s="173"/>
      <c r="AA2663" s="173"/>
      <c r="AB2663" s="173"/>
      <c r="AC2663" s="173"/>
      <c r="AD2663" s="173"/>
      <c r="AE2663" s="173"/>
      <c r="AF2663" s="173"/>
      <c r="AG2663" s="173"/>
      <c r="AH2663" s="173"/>
      <c r="AI2663" s="173"/>
      <c r="AJ2663" s="173"/>
      <c r="AK2663" s="173"/>
      <c r="AL2663" s="173"/>
      <c r="AM2663" s="173"/>
      <c r="AN2663" s="173"/>
      <c r="AO2663" s="173"/>
      <c r="AP2663" s="173"/>
      <c r="AQ2663" s="173"/>
      <c r="AR2663" s="173"/>
      <c r="AS2663" s="173"/>
      <c r="AT2663" s="173"/>
      <c r="AU2663" s="173"/>
      <c r="AV2663" s="173"/>
      <c r="AW2663" s="173"/>
      <c r="AX2663" s="173"/>
      <c r="AY2663" s="173"/>
      <c r="AZ2663" s="173"/>
      <c r="BA2663" s="174"/>
    </row>
    <row r="2664" spans="1:53" ht="14.25" customHeight="1" x14ac:dyDescent="0.55000000000000004">
      <c r="B2664" s="175"/>
      <c r="C2664" s="176"/>
      <c r="D2664" s="176"/>
      <c r="E2664" s="176"/>
      <c r="F2664" s="176"/>
      <c r="G2664" s="176"/>
      <c r="H2664" s="176"/>
      <c r="I2664" s="176"/>
      <c r="J2664" s="176"/>
      <c r="K2664" s="176"/>
      <c r="L2664" s="176"/>
      <c r="M2664" s="176"/>
      <c r="N2664" s="176"/>
      <c r="O2664" s="176"/>
      <c r="P2664" s="176"/>
      <c r="Q2664" s="176"/>
      <c r="R2664" s="176"/>
      <c r="S2664" s="176"/>
      <c r="T2664" s="176"/>
      <c r="U2664" s="176"/>
      <c r="V2664" s="176"/>
      <c r="W2664" s="176"/>
      <c r="X2664" s="176"/>
      <c r="Y2664" s="176"/>
      <c r="Z2664" s="176"/>
      <c r="AA2664" s="176"/>
      <c r="AB2664" s="176"/>
      <c r="AC2664" s="176"/>
      <c r="AD2664" s="176"/>
      <c r="AE2664" s="176"/>
      <c r="AF2664" s="176"/>
      <c r="AG2664" s="176"/>
      <c r="AH2664" s="176"/>
      <c r="AI2664" s="176"/>
      <c r="AJ2664" s="176"/>
      <c r="AK2664" s="176"/>
      <c r="AL2664" s="176"/>
      <c r="AM2664" s="176"/>
      <c r="AN2664" s="176"/>
      <c r="AO2664" s="176"/>
      <c r="AP2664" s="176"/>
      <c r="AQ2664" s="176"/>
      <c r="AR2664" s="176"/>
      <c r="AS2664" s="176"/>
      <c r="AT2664" s="176"/>
      <c r="AU2664" s="176"/>
      <c r="AV2664" s="176"/>
      <c r="AW2664" s="176"/>
      <c r="AX2664" s="176"/>
      <c r="AY2664" s="176"/>
      <c r="AZ2664" s="176"/>
      <c r="BA2664" s="177"/>
    </row>
    <row r="2665" spans="1:53" ht="14.25" customHeight="1" x14ac:dyDescent="0.55000000000000004">
      <c r="B2665" s="175"/>
      <c r="C2665" s="176"/>
      <c r="D2665" s="176"/>
      <c r="E2665" s="176"/>
      <c r="F2665" s="176"/>
      <c r="G2665" s="176"/>
      <c r="H2665" s="176"/>
      <c r="I2665" s="176"/>
      <c r="J2665" s="176"/>
      <c r="K2665" s="176"/>
      <c r="L2665" s="176"/>
      <c r="M2665" s="176"/>
      <c r="N2665" s="176"/>
      <c r="O2665" s="176"/>
      <c r="P2665" s="176"/>
      <c r="Q2665" s="176"/>
      <c r="R2665" s="176"/>
      <c r="S2665" s="176"/>
      <c r="T2665" s="176"/>
      <c r="U2665" s="176"/>
      <c r="V2665" s="176"/>
      <c r="W2665" s="176"/>
      <c r="X2665" s="176"/>
      <c r="Y2665" s="176"/>
      <c r="Z2665" s="176"/>
      <c r="AA2665" s="176"/>
      <c r="AB2665" s="176"/>
      <c r="AC2665" s="176"/>
      <c r="AD2665" s="176"/>
      <c r="AE2665" s="176"/>
      <c r="AF2665" s="176"/>
      <c r="AG2665" s="176"/>
      <c r="AH2665" s="176"/>
      <c r="AI2665" s="176"/>
      <c r="AJ2665" s="176"/>
      <c r="AK2665" s="176"/>
      <c r="AL2665" s="176"/>
      <c r="AM2665" s="176"/>
      <c r="AN2665" s="176"/>
      <c r="AO2665" s="176"/>
      <c r="AP2665" s="176"/>
      <c r="AQ2665" s="176"/>
      <c r="AR2665" s="176"/>
      <c r="AS2665" s="176"/>
      <c r="AT2665" s="176"/>
      <c r="AU2665" s="176"/>
      <c r="AV2665" s="176"/>
      <c r="AW2665" s="176"/>
      <c r="AX2665" s="176"/>
      <c r="AY2665" s="176"/>
      <c r="AZ2665" s="176"/>
      <c r="BA2665" s="177"/>
    </row>
    <row r="2666" spans="1:53" ht="14.25" customHeight="1" x14ac:dyDescent="0.55000000000000004">
      <c r="B2666" s="175"/>
      <c r="C2666" s="176"/>
      <c r="D2666" s="176"/>
      <c r="E2666" s="176"/>
      <c r="F2666" s="176"/>
      <c r="G2666" s="176"/>
      <c r="H2666" s="176"/>
      <c r="I2666" s="176"/>
      <c r="J2666" s="176"/>
      <c r="K2666" s="176"/>
      <c r="L2666" s="176"/>
      <c r="M2666" s="176"/>
      <c r="N2666" s="176"/>
      <c r="O2666" s="176"/>
      <c r="P2666" s="176"/>
      <c r="Q2666" s="176"/>
      <c r="R2666" s="176"/>
      <c r="S2666" s="176"/>
      <c r="T2666" s="176"/>
      <c r="U2666" s="176"/>
      <c r="V2666" s="176"/>
      <c r="W2666" s="176"/>
      <c r="X2666" s="176"/>
      <c r="Y2666" s="176"/>
      <c r="Z2666" s="176"/>
      <c r="AA2666" s="176"/>
      <c r="AB2666" s="176"/>
      <c r="AC2666" s="176"/>
      <c r="AD2666" s="176"/>
      <c r="AE2666" s="176"/>
      <c r="AF2666" s="176"/>
      <c r="AG2666" s="176"/>
      <c r="AH2666" s="176"/>
      <c r="AI2666" s="176"/>
      <c r="AJ2666" s="176"/>
      <c r="AK2666" s="176"/>
      <c r="AL2666" s="176"/>
      <c r="AM2666" s="176"/>
      <c r="AN2666" s="176"/>
      <c r="AO2666" s="176"/>
      <c r="AP2666" s="176"/>
      <c r="AQ2666" s="176"/>
      <c r="AR2666" s="176"/>
      <c r="AS2666" s="176"/>
      <c r="AT2666" s="176"/>
      <c r="AU2666" s="176"/>
      <c r="AV2666" s="176"/>
      <c r="AW2666" s="176"/>
      <c r="AX2666" s="176"/>
      <c r="AY2666" s="176"/>
      <c r="AZ2666" s="176"/>
      <c r="BA2666" s="177"/>
    </row>
    <row r="2667" spans="1:53" ht="14.25" customHeight="1" x14ac:dyDescent="0.55000000000000004">
      <c r="B2667" s="175"/>
      <c r="C2667" s="176"/>
      <c r="D2667" s="176"/>
      <c r="E2667" s="176"/>
      <c r="F2667" s="176"/>
      <c r="G2667" s="176"/>
      <c r="H2667" s="176"/>
      <c r="I2667" s="176"/>
      <c r="J2667" s="176"/>
      <c r="K2667" s="176"/>
      <c r="L2667" s="176"/>
      <c r="M2667" s="176"/>
      <c r="N2667" s="176"/>
      <c r="O2667" s="176"/>
      <c r="P2667" s="176"/>
      <c r="Q2667" s="176"/>
      <c r="R2667" s="176"/>
      <c r="S2667" s="176"/>
      <c r="T2667" s="176"/>
      <c r="U2667" s="176"/>
      <c r="V2667" s="176"/>
      <c r="W2667" s="176"/>
      <c r="X2667" s="176"/>
      <c r="Y2667" s="176"/>
      <c r="Z2667" s="176"/>
      <c r="AA2667" s="176"/>
      <c r="AB2667" s="176"/>
      <c r="AC2667" s="176"/>
      <c r="AD2667" s="176"/>
      <c r="AE2667" s="176"/>
      <c r="AF2667" s="176"/>
      <c r="AG2667" s="176"/>
      <c r="AH2667" s="176"/>
      <c r="AI2667" s="176"/>
      <c r="AJ2667" s="176"/>
      <c r="AK2667" s="176"/>
      <c r="AL2667" s="176"/>
      <c r="AM2667" s="176"/>
      <c r="AN2667" s="176"/>
      <c r="AO2667" s="176"/>
      <c r="AP2667" s="176"/>
      <c r="AQ2667" s="176"/>
      <c r="AR2667" s="176"/>
      <c r="AS2667" s="176"/>
      <c r="AT2667" s="176"/>
      <c r="AU2667" s="176"/>
      <c r="AV2667" s="176"/>
      <c r="AW2667" s="176"/>
      <c r="AX2667" s="176"/>
      <c r="AY2667" s="176"/>
      <c r="AZ2667" s="176"/>
      <c r="BA2667" s="177"/>
    </row>
    <row r="2668" spans="1:53" ht="14.25" customHeight="1" x14ac:dyDescent="0.55000000000000004">
      <c r="B2668" s="175"/>
      <c r="C2668" s="176"/>
      <c r="D2668" s="176"/>
      <c r="E2668" s="176"/>
      <c r="F2668" s="176"/>
      <c r="G2668" s="176"/>
      <c r="H2668" s="176"/>
      <c r="I2668" s="176"/>
      <c r="J2668" s="176"/>
      <c r="K2668" s="176"/>
      <c r="L2668" s="176"/>
      <c r="M2668" s="176"/>
      <c r="N2668" s="176"/>
      <c r="O2668" s="176"/>
      <c r="P2668" s="176"/>
      <c r="Q2668" s="176"/>
      <c r="R2668" s="176"/>
      <c r="S2668" s="176"/>
      <c r="T2668" s="176"/>
      <c r="U2668" s="176"/>
      <c r="V2668" s="176"/>
      <c r="W2668" s="176"/>
      <c r="X2668" s="176"/>
      <c r="Y2668" s="176"/>
      <c r="Z2668" s="176"/>
      <c r="AA2668" s="176"/>
      <c r="AB2668" s="176"/>
      <c r="AC2668" s="176"/>
      <c r="AD2668" s="176"/>
      <c r="AE2668" s="176"/>
      <c r="AF2668" s="176"/>
      <c r="AG2668" s="176"/>
      <c r="AH2668" s="176"/>
      <c r="AI2668" s="176"/>
      <c r="AJ2668" s="176"/>
      <c r="AK2668" s="176"/>
      <c r="AL2668" s="176"/>
      <c r="AM2668" s="176"/>
      <c r="AN2668" s="176"/>
      <c r="AO2668" s="176"/>
      <c r="AP2668" s="176"/>
      <c r="AQ2668" s="176"/>
      <c r="AR2668" s="176"/>
      <c r="AS2668" s="176"/>
      <c r="AT2668" s="176"/>
      <c r="AU2668" s="176"/>
      <c r="AV2668" s="176"/>
      <c r="AW2668" s="176"/>
      <c r="AX2668" s="176"/>
      <c r="AY2668" s="176"/>
      <c r="AZ2668" s="176"/>
      <c r="BA2668" s="177"/>
    </row>
    <row r="2669" spans="1:53" ht="14.25" customHeight="1" x14ac:dyDescent="0.55000000000000004">
      <c r="B2669" s="175"/>
      <c r="C2669" s="176"/>
      <c r="D2669" s="176"/>
      <c r="E2669" s="176"/>
      <c r="F2669" s="176"/>
      <c r="G2669" s="176"/>
      <c r="H2669" s="176"/>
      <c r="I2669" s="176"/>
      <c r="J2669" s="176"/>
      <c r="K2669" s="176"/>
      <c r="L2669" s="176"/>
      <c r="M2669" s="176"/>
      <c r="N2669" s="176"/>
      <c r="O2669" s="176"/>
      <c r="P2669" s="176"/>
      <c r="Q2669" s="176"/>
      <c r="R2669" s="176"/>
      <c r="S2669" s="176"/>
      <c r="T2669" s="176"/>
      <c r="U2669" s="176"/>
      <c r="V2669" s="176"/>
      <c r="W2669" s="176"/>
      <c r="X2669" s="176"/>
      <c r="Y2669" s="176"/>
      <c r="Z2669" s="176"/>
      <c r="AA2669" s="176"/>
      <c r="AB2669" s="176"/>
      <c r="AC2669" s="176"/>
      <c r="AD2669" s="176"/>
      <c r="AE2669" s="176"/>
      <c r="AF2669" s="176"/>
      <c r="AG2669" s="176"/>
      <c r="AH2669" s="176"/>
      <c r="AI2669" s="176"/>
      <c r="AJ2669" s="176"/>
      <c r="AK2669" s="176"/>
      <c r="AL2669" s="176"/>
      <c r="AM2669" s="176"/>
      <c r="AN2669" s="176"/>
      <c r="AO2669" s="176"/>
      <c r="AP2669" s="176"/>
      <c r="AQ2669" s="176"/>
      <c r="AR2669" s="176"/>
      <c r="AS2669" s="176"/>
      <c r="AT2669" s="176"/>
      <c r="AU2669" s="176"/>
      <c r="AV2669" s="176"/>
      <c r="AW2669" s="176"/>
      <c r="AX2669" s="176"/>
      <c r="AY2669" s="176"/>
      <c r="AZ2669" s="176"/>
      <c r="BA2669" s="177"/>
    </row>
    <row r="2670" spans="1:53" ht="14.25" customHeight="1" x14ac:dyDescent="0.55000000000000004">
      <c r="B2670" s="175"/>
      <c r="C2670" s="176"/>
      <c r="D2670" s="176"/>
      <c r="E2670" s="176"/>
      <c r="F2670" s="176"/>
      <c r="G2670" s="176"/>
      <c r="H2670" s="176"/>
      <c r="I2670" s="176"/>
      <c r="J2670" s="176"/>
      <c r="K2670" s="176"/>
      <c r="L2670" s="176"/>
      <c r="M2670" s="176"/>
      <c r="N2670" s="176"/>
      <c r="O2670" s="176"/>
      <c r="P2670" s="176"/>
      <c r="Q2670" s="176"/>
      <c r="R2670" s="176"/>
      <c r="S2670" s="176"/>
      <c r="T2670" s="176"/>
      <c r="U2670" s="176"/>
      <c r="V2670" s="176"/>
      <c r="W2670" s="176"/>
      <c r="X2670" s="176"/>
      <c r="Y2670" s="176"/>
      <c r="Z2670" s="176"/>
      <c r="AA2670" s="176"/>
      <c r="AB2670" s="176"/>
      <c r="AC2670" s="176"/>
      <c r="AD2670" s="176"/>
      <c r="AE2670" s="176"/>
      <c r="AF2670" s="176"/>
      <c r="AG2670" s="176"/>
      <c r="AH2670" s="176"/>
      <c r="AI2670" s="176"/>
      <c r="AJ2670" s="176"/>
      <c r="AK2670" s="176"/>
      <c r="AL2670" s="176"/>
      <c r="AM2670" s="176"/>
      <c r="AN2670" s="176"/>
      <c r="AO2670" s="176"/>
      <c r="AP2670" s="176"/>
      <c r="AQ2670" s="176"/>
      <c r="AR2670" s="176"/>
      <c r="AS2670" s="176"/>
      <c r="AT2670" s="176"/>
      <c r="AU2670" s="176"/>
      <c r="AV2670" s="176"/>
      <c r="AW2670" s="176"/>
      <c r="AX2670" s="176"/>
      <c r="AY2670" s="176"/>
      <c r="AZ2670" s="176"/>
      <c r="BA2670" s="177"/>
    </row>
    <row r="2671" spans="1:53" ht="14.25" customHeight="1" x14ac:dyDescent="0.55000000000000004">
      <c r="B2671" s="175"/>
      <c r="C2671" s="176"/>
      <c r="D2671" s="176"/>
      <c r="E2671" s="176"/>
      <c r="F2671" s="176"/>
      <c r="G2671" s="176"/>
      <c r="H2671" s="176"/>
      <c r="I2671" s="176"/>
      <c r="J2671" s="176"/>
      <c r="K2671" s="176"/>
      <c r="L2671" s="176"/>
      <c r="M2671" s="176"/>
      <c r="N2671" s="176"/>
      <c r="O2671" s="176"/>
      <c r="P2671" s="176"/>
      <c r="Q2671" s="176"/>
      <c r="R2671" s="176"/>
      <c r="S2671" s="176"/>
      <c r="T2671" s="176"/>
      <c r="U2671" s="176"/>
      <c r="V2671" s="176"/>
      <c r="W2671" s="176"/>
      <c r="X2671" s="176"/>
      <c r="Y2671" s="176"/>
      <c r="Z2671" s="176"/>
      <c r="AA2671" s="176"/>
      <c r="AB2671" s="176"/>
      <c r="AC2671" s="176"/>
      <c r="AD2671" s="176"/>
      <c r="AE2671" s="176"/>
      <c r="AF2671" s="176"/>
      <c r="AG2671" s="176"/>
      <c r="AH2671" s="176"/>
      <c r="AI2671" s="176"/>
      <c r="AJ2671" s="176"/>
      <c r="AK2671" s="176"/>
      <c r="AL2671" s="176"/>
      <c r="AM2671" s="176"/>
      <c r="AN2671" s="176"/>
      <c r="AO2671" s="176"/>
      <c r="AP2671" s="176"/>
      <c r="AQ2671" s="176"/>
      <c r="AR2671" s="176"/>
      <c r="AS2671" s="176"/>
      <c r="AT2671" s="176"/>
      <c r="AU2671" s="176"/>
      <c r="AV2671" s="176"/>
      <c r="AW2671" s="176"/>
      <c r="AX2671" s="176"/>
      <c r="AY2671" s="176"/>
      <c r="AZ2671" s="176"/>
      <c r="BA2671" s="177"/>
    </row>
    <row r="2672" spans="1:53" ht="14.25" customHeight="1" x14ac:dyDescent="0.55000000000000004">
      <c r="B2672" s="175"/>
      <c r="C2672" s="176"/>
      <c r="D2672" s="176"/>
      <c r="E2672" s="176"/>
      <c r="F2672" s="176"/>
      <c r="G2672" s="176"/>
      <c r="H2672" s="176"/>
      <c r="I2672" s="176"/>
      <c r="J2672" s="176"/>
      <c r="K2672" s="176"/>
      <c r="L2672" s="176"/>
      <c r="M2672" s="176"/>
      <c r="N2672" s="176"/>
      <c r="O2672" s="176"/>
      <c r="P2672" s="176"/>
      <c r="Q2672" s="176"/>
      <c r="R2672" s="176"/>
      <c r="S2672" s="176"/>
      <c r="T2672" s="176"/>
      <c r="U2672" s="176"/>
      <c r="V2672" s="176"/>
      <c r="W2672" s="176"/>
      <c r="X2672" s="176"/>
      <c r="Y2672" s="176"/>
      <c r="Z2672" s="176"/>
      <c r="AA2672" s="176"/>
      <c r="AB2672" s="176"/>
      <c r="AC2672" s="176"/>
      <c r="AD2672" s="176"/>
      <c r="AE2672" s="176"/>
      <c r="AF2672" s="176"/>
      <c r="AG2672" s="176"/>
      <c r="AH2672" s="176"/>
      <c r="AI2672" s="176"/>
      <c r="AJ2672" s="176"/>
      <c r="AK2672" s="176"/>
      <c r="AL2672" s="176"/>
      <c r="AM2672" s="176"/>
      <c r="AN2672" s="176"/>
      <c r="AO2672" s="176"/>
      <c r="AP2672" s="176"/>
      <c r="AQ2672" s="176"/>
      <c r="AR2672" s="176"/>
      <c r="AS2672" s="176"/>
      <c r="AT2672" s="176"/>
      <c r="AU2672" s="176"/>
      <c r="AV2672" s="176"/>
      <c r="AW2672" s="176"/>
      <c r="AX2672" s="176"/>
      <c r="AY2672" s="176"/>
      <c r="AZ2672" s="176"/>
      <c r="BA2672" s="177"/>
    </row>
    <row r="2673" spans="1:56" ht="14.25" customHeight="1" x14ac:dyDescent="0.55000000000000004">
      <c r="B2673" s="175"/>
      <c r="C2673" s="176"/>
      <c r="D2673" s="176"/>
      <c r="E2673" s="176"/>
      <c r="F2673" s="176"/>
      <c r="G2673" s="176"/>
      <c r="H2673" s="176"/>
      <c r="I2673" s="176"/>
      <c r="J2673" s="176"/>
      <c r="K2673" s="176"/>
      <c r="L2673" s="176"/>
      <c r="M2673" s="176"/>
      <c r="N2673" s="176"/>
      <c r="O2673" s="176"/>
      <c r="P2673" s="176"/>
      <c r="Q2673" s="176"/>
      <c r="R2673" s="176"/>
      <c r="S2673" s="176"/>
      <c r="T2673" s="176"/>
      <c r="U2673" s="176"/>
      <c r="V2673" s="176"/>
      <c r="W2673" s="176"/>
      <c r="X2673" s="176"/>
      <c r="Y2673" s="176"/>
      <c r="Z2673" s="176"/>
      <c r="AA2673" s="176"/>
      <c r="AB2673" s="176"/>
      <c r="AC2673" s="176"/>
      <c r="AD2673" s="176"/>
      <c r="AE2673" s="176"/>
      <c r="AF2673" s="176"/>
      <c r="AG2673" s="176"/>
      <c r="AH2673" s="176"/>
      <c r="AI2673" s="176"/>
      <c r="AJ2673" s="176"/>
      <c r="AK2673" s="176"/>
      <c r="AL2673" s="176"/>
      <c r="AM2673" s="176"/>
      <c r="AN2673" s="176"/>
      <c r="AO2673" s="176"/>
      <c r="AP2673" s="176"/>
      <c r="AQ2673" s="176"/>
      <c r="AR2673" s="176"/>
      <c r="AS2673" s="176"/>
      <c r="AT2673" s="176"/>
      <c r="AU2673" s="176"/>
      <c r="AV2673" s="176"/>
      <c r="AW2673" s="176"/>
      <c r="AX2673" s="176"/>
      <c r="AY2673" s="176"/>
      <c r="AZ2673" s="176"/>
      <c r="BA2673" s="177"/>
    </row>
    <row r="2674" spans="1:56" ht="14.25" customHeight="1" x14ac:dyDescent="0.55000000000000004">
      <c r="B2674" s="175"/>
      <c r="C2674" s="176"/>
      <c r="D2674" s="176"/>
      <c r="E2674" s="176"/>
      <c r="F2674" s="176"/>
      <c r="G2674" s="176"/>
      <c r="H2674" s="176"/>
      <c r="I2674" s="176"/>
      <c r="J2674" s="176"/>
      <c r="K2674" s="176"/>
      <c r="L2674" s="176"/>
      <c r="M2674" s="176"/>
      <c r="N2674" s="176"/>
      <c r="O2674" s="176"/>
      <c r="P2674" s="176"/>
      <c r="Q2674" s="176"/>
      <c r="R2674" s="176"/>
      <c r="S2674" s="176"/>
      <c r="T2674" s="176"/>
      <c r="U2674" s="176"/>
      <c r="V2674" s="176"/>
      <c r="W2674" s="176"/>
      <c r="X2674" s="176"/>
      <c r="Y2674" s="176"/>
      <c r="Z2674" s="176"/>
      <c r="AA2674" s="176"/>
      <c r="AB2674" s="176"/>
      <c r="AC2674" s="176"/>
      <c r="AD2674" s="176"/>
      <c r="AE2674" s="176"/>
      <c r="AF2674" s="176"/>
      <c r="AG2674" s="176"/>
      <c r="AH2674" s="176"/>
      <c r="AI2674" s="176"/>
      <c r="AJ2674" s="176"/>
      <c r="AK2674" s="176"/>
      <c r="AL2674" s="176"/>
      <c r="AM2674" s="176"/>
      <c r="AN2674" s="176"/>
      <c r="AO2674" s="176"/>
      <c r="AP2674" s="176"/>
      <c r="AQ2674" s="176"/>
      <c r="AR2674" s="176"/>
      <c r="AS2674" s="176"/>
      <c r="AT2674" s="176"/>
      <c r="AU2674" s="176"/>
      <c r="AV2674" s="176"/>
      <c r="AW2674" s="176"/>
      <c r="AX2674" s="176"/>
      <c r="AY2674" s="176"/>
      <c r="AZ2674" s="176"/>
      <c r="BA2674" s="177"/>
    </row>
    <row r="2675" spans="1:56" ht="14.25" customHeight="1" x14ac:dyDescent="0.55000000000000004">
      <c r="B2675" s="175"/>
      <c r="C2675" s="176"/>
      <c r="D2675" s="176"/>
      <c r="E2675" s="176"/>
      <c r="F2675" s="176"/>
      <c r="G2675" s="176"/>
      <c r="H2675" s="176"/>
      <c r="I2675" s="176"/>
      <c r="J2675" s="176"/>
      <c r="K2675" s="176"/>
      <c r="L2675" s="176"/>
      <c r="M2675" s="176"/>
      <c r="N2675" s="176"/>
      <c r="O2675" s="176"/>
      <c r="P2675" s="176"/>
      <c r="Q2675" s="176"/>
      <c r="R2675" s="176"/>
      <c r="S2675" s="176"/>
      <c r="T2675" s="176"/>
      <c r="U2675" s="176"/>
      <c r="V2675" s="176"/>
      <c r="W2675" s="176"/>
      <c r="X2675" s="176"/>
      <c r="Y2675" s="176"/>
      <c r="Z2675" s="176"/>
      <c r="AA2675" s="176"/>
      <c r="AB2675" s="176"/>
      <c r="AC2675" s="176"/>
      <c r="AD2675" s="176"/>
      <c r="AE2675" s="176"/>
      <c r="AF2675" s="176"/>
      <c r="AG2675" s="176"/>
      <c r="AH2675" s="176"/>
      <c r="AI2675" s="176"/>
      <c r="AJ2675" s="176"/>
      <c r="AK2675" s="176"/>
      <c r="AL2675" s="176"/>
      <c r="AM2675" s="176"/>
      <c r="AN2675" s="176"/>
      <c r="AO2675" s="176"/>
      <c r="AP2675" s="176"/>
      <c r="AQ2675" s="176"/>
      <c r="AR2675" s="176"/>
      <c r="AS2675" s="176"/>
      <c r="AT2675" s="176"/>
      <c r="AU2675" s="176"/>
      <c r="AV2675" s="176"/>
      <c r="AW2675" s="176"/>
      <c r="AX2675" s="176"/>
      <c r="AY2675" s="176"/>
      <c r="AZ2675" s="176"/>
      <c r="BA2675" s="177"/>
    </row>
    <row r="2676" spans="1:56" ht="14.25" customHeight="1" x14ac:dyDescent="0.55000000000000004">
      <c r="B2676" s="175"/>
      <c r="C2676" s="176"/>
      <c r="D2676" s="176"/>
      <c r="E2676" s="176"/>
      <c r="F2676" s="176"/>
      <c r="G2676" s="176"/>
      <c r="H2676" s="176"/>
      <c r="I2676" s="176"/>
      <c r="J2676" s="176"/>
      <c r="K2676" s="176"/>
      <c r="L2676" s="176"/>
      <c r="M2676" s="176"/>
      <c r="N2676" s="176"/>
      <c r="O2676" s="176"/>
      <c r="P2676" s="176"/>
      <c r="Q2676" s="176"/>
      <c r="R2676" s="176"/>
      <c r="S2676" s="176"/>
      <c r="T2676" s="176"/>
      <c r="U2676" s="176"/>
      <c r="V2676" s="176"/>
      <c r="W2676" s="176"/>
      <c r="X2676" s="176"/>
      <c r="Y2676" s="176"/>
      <c r="Z2676" s="176"/>
      <c r="AA2676" s="176"/>
      <c r="AB2676" s="176"/>
      <c r="AC2676" s="176"/>
      <c r="AD2676" s="176"/>
      <c r="AE2676" s="176"/>
      <c r="AF2676" s="176"/>
      <c r="AG2676" s="176"/>
      <c r="AH2676" s="176"/>
      <c r="AI2676" s="176"/>
      <c r="AJ2676" s="176"/>
      <c r="AK2676" s="176"/>
      <c r="AL2676" s="176"/>
      <c r="AM2676" s="176"/>
      <c r="AN2676" s="176"/>
      <c r="AO2676" s="176"/>
      <c r="AP2676" s="176"/>
      <c r="AQ2676" s="176"/>
      <c r="AR2676" s="176"/>
      <c r="AS2676" s="176"/>
      <c r="AT2676" s="176"/>
      <c r="AU2676" s="176"/>
      <c r="AV2676" s="176"/>
      <c r="AW2676" s="176"/>
      <c r="AX2676" s="176"/>
      <c r="AY2676" s="176"/>
      <c r="AZ2676" s="176"/>
      <c r="BA2676" s="177"/>
    </row>
    <row r="2677" spans="1:56" ht="14.25" customHeight="1" x14ac:dyDescent="0.55000000000000004">
      <c r="B2677" s="178"/>
      <c r="C2677" s="179"/>
      <c r="D2677" s="179"/>
      <c r="E2677" s="179"/>
      <c r="F2677" s="179"/>
      <c r="G2677" s="179"/>
      <c r="H2677" s="179"/>
      <c r="I2677" s="179"/>
      <c r="J2677" s="179"/>
      <c r="K2677" s="179"/>
      <c r="L2677" s="179"/>
      <c r="M2677" s="179"/>
      <c r="N2677" s="179"/>
      <c r="O2677" s="179"/>
      <c r="P2677" s="179"/>
      <c r="Q2677" s="179"/>
      <c r="R2677" s="179"/>
      <c r="S2677" s="179"/>
      <c r="T2677" s="179"/>
      <c r="U2677" s="179"/>
      <c r="V2677" s="179"/>
      <c r="W2677" s="179"/>
      <c r="X2677" s="179"/>
      <c r="Y2677" s="179"/>
      <c r="Z2677" s="179"/>
      <c r="AA2677" s="179"/>
      <c r="AB2677" s="179"/>
      <c r="AC2677" s="179"/>
      <c r="AD2677" s="179"/>
      <c r="AE2677" s="179"/>
      <c r="AF2677" s="179"/>
      <c r="AG2677" s="179"/>
      <c r="AH2677" s="179"/>
      <c r="AI2677" s="179"/>
      <c r="AJ2677" s="179"/>
      <c r="AK2677" s="179"/>
      <c r="AL2677" s="179"/>
      <c r="AM2677" s="179"/>
      <c r="AN2677" s="179"/>
      <c r="AO2677" s="179"/>
      <c r="AP2677" s="179"/>
      <c r="AQ2677" s="179"/>
      <c r="AR2677" s="179"/>
      <c r="AS2677" s="179"/>
      <c r="AT2677" s="179"/>
      <c r="AU2677" s="179"/>
      <c r="AV2677" s="179"/>
      <c r="AW2677" s="179"/>
      <c r="AX2677" s="179"/>
      <c r="AY2677" s="179"/>
      <c r="AZ2677" s="179"/>
      <c r="BA2677" s="180"/>
    </row>
    <row r="2678" spans="1:56" ht="14.25" customHeight="1" x14ac:dyDescent="0.55000000000000004">
      <c r="A2678" s="93"/>
    </row>
    <row r="2679" spans="1:56" ht="14.25" customHeight="1" x14ac:dyDescent="0.55000000000000004">
      <c r="A2679" s="131" t="s">
        <v>7629</v>
      </c>
      <c r="B2679" s="131"/>
      <c r="C2679" s="131"/>
      <c r="D2679" s="131"/>
      <c r="E2679" s="131"/>
      <c r="F2679" s="131"/>
      <c r="G2679" s="131"/>
      <c r="H2679" s="131"/>
      <c r="I2679" s="131"/>
      <c r="J2679" s="131"/>
      <c r="K2679" s="131"/>
      <c r="L2679" s="131"/>
      <c r="M2679" s="131"/>
      <c r="N2679" s="131"/>
      <c r="O2679" s="131"/>
      <c r="P2679" s="131"/>
      <c r="Q2679" s="131"/>
      <c r="R2679" s="131"/>
      <c r="S2679" s="131"/>
      <c r="T2679" s="131"/>
      <c r="U2679" s="131"/>
      <c r="V2679" s="131"/>
      <c r="W2679" s="131"/>
      <c r="X2679" s="131"/>
      <c r="Y2679" s="131"/>
      <c r="Z2679" s="131"/>
      <c r="AA2679" s="131"/>
      <c r="AB2679" s="131"/>
      <c r="AC2679" s="131"/>
      <c r="AD2679" s="131"/>
      <c r="AE2679" s="131"/>
      <c r="AF2679" s="131"/>
      <c r="AG2679" s="131"/>
      <c r="AH2679" s="131"/>
      <c r="AI2679" s="131"/>
      <c r="AJ2679" s="131"/>
      <c r="AK2679" s="131"/>
      <c r="AL2679" s="131"/>
      <c r="AM2679" s="131"/>
      <c r="AN2679" s="131"/>
      <c r="AO2679" s="131"/>
      <c r="AP2679" s="131"/>
      <c r="AQ2679" s="131"/>
      <c r="AR2679" s="131"/>
      <c r="AS2679" s="131"/>
      <c r="AT2679" s="131"/>
      <c r="AU2679" s="131"/>
      <c r="AV2679" s="131"/>
      <c r="AW2679" s="131"/>
      <c r="AX2679" s="131"/>
      <c r="AY2679" s="131"/>
      <c r="AZ2679" s="131"/>
      <c r="BA2679" s="131"/>
      <c r="BB2679" s="131"/>
      <c r="BC2679" s="131"/>
      <c r="BD2679" s="131"/>
    </row>
    <row r="2680" spans="1:56" ht="14.25" customHeight="1" x14ac:dyDescent="0.55000000000000004">
      <c r="A2680" s="131"/>
      <c r="B2680" s="131"/>
      <c r="C2680" s="131"/>
      <c r="D2680" s="131"/>
      <c r="E2680" s="131"/>
      <c r="F2680" s="131"/>
      <c r="G2680" s="131"/>
      <c r="H2680" s="131"/>
      <c r="I2680" s="131"/>
      <c r="J2680" s="131"/>
      <c r="K2680" s="131"/>
      <c r="L2680" s="131"/>
      <c r="M2680" s="131"/>
      <c r="N2680" s="131"/>
      <c r="O2680" s="131"/>
      <c r="P2680" s="131"/>
      <c r="Q2680" s="131"/>
      <c r="R2680" s="131"/>
      <c r="S2680" s="131"/>
      <c r="T2680" s="131"/>
      <c r="U2680" s="131"/>
      <c r="V2680" s="131"/>
      <c r="W2680" s="131"/>
      <c r="X2680" s="131"/>
      <c r="Y2680" s="131"/>
      <c r="Z2680" s="131"/>
      <c r="AA2680" s="131"/>
      <c r="AB2680" s="131"/>
      <c r="AC2680" s="131"/>
      <c r="AD2680" s="131"/>
      <c r="AE2680" s="131"/>
      <c r="AF2680" s="131"/>
      <c r="AG2680" s="131"/>
      <c r="AH2680" s="131"/>
      <c r="AI2680" s="131"/>
      <c r="AJ2680" s="131"/>
      <c r="AK2680" s="131"/>
      <c r="AL2680" s="131"/>
      <c r="AM2680" s="131"/>
      <c r="AN2680" s="131"/>
      <c r="AO2680" s="131"/>
      <c r="AP2680" s="131"/>
      <c r="AQ2680" s="131"/>
      <c r="AR2680" s="131"/>
      <c r="AS2680" s="131"/>
      <c r="AT2680" s="131"/>
      <c r="AU2680" s="131"/>
      <c r="AV2680" s="131"/>
      <c r="AW2680" s="131"/>
      <c r="AX2680" s="131"/>
      <c r="AY2680" s="131"/>
      <c r="AZ2680" s="131"/>
      <c r="BA2680" s="131"/>
      <c r="BB2680" s="131"/>
      <c r="BC2680" s="131"/>
      <c r="BD2680" s="131"/>
    </row>
    <row r="2681" spans="1:56" ht="14.25" customHeight="1" x14ac:dyDescent="0.55000000000000004">
      <c r="A2681" s="131"/>
      <c r="B2681" s="131"/>
      <c r="C2681" s="131"/>
      <c r="D2681" s="131"/>
      <c r="E2681" s="131"/>
      <c r="F2681" s="131"/>
      <c r="G2681" s="131"/>
      <c r="H2681" s="131"/>
      <c r="I2681" s="131"/>
      <c r="J2681" s="131"/>
      <c r="K2681" s="131"/>
      <c r="L2681" s="131"/>
      <c r="M2681" s="131"/>
      <c r="N2681" s="131"/>
      <c r="O2681" s="131"/>
      <c r="P2681" s="131"/>
      <c r="Q2681" s="131"/>
      <c r="R2681" s="131"/>
      <c r="S2681" s="131"/>
      <c r="T2681" s="131"/>
      <c r="U2681" s="131"/>
      <c r="V2681" s="131"/>
      <c r="W2681" s="131"/>
      <c r="X2681" s="131"/>
      <c r="Y2681" s="131"/>
      <c r="Z2681" s="131"/>
      <c r="AA2681" s="131"/>
      <c r="AB2681" s="131"/>
      <c r="AC2681" s="131"/>
      <c r="AD2681" s="131"/>
      <c r="AE2681" s="131"/>
      <c r="AF2681" s="131"/>
      <c r="AG2681" s="131"/>
      <c r="AH2681" s="131"/>
      <c r="AI2681" s="131"/>
      <c r="AJ2681" s="131"/>
      <c r="AK2681" s="131"/>
      <c r="AL2681" s="131"/>
      <c r="AM2681" s="131"/>
      <c r="AN2681" s="131"/>
      <c r="AO2681" s="131"/>
      <c r="AP2681" s="131"/>
      <c r="AQ2681" s="131"/>
      <c r="AR2681" s="131"/>
      <c r="AS2681" s="131"/>
      <c r="AT2681" s="131"/>
      <c r="AU2681" s="131"/>
      <c r="AV2681" s="131"/>
      <c r="AW2681" s="131"/>
      <c r="AX2681" s="131"/>
      <c r="AY2681" s="131"/>
      <c r="AZ2681" s="131"/>
      <c r="BA2681" s="131"/>
      <c r="BB2681" s="131"/>
      <c r="BC2681" s="131"/>
      <c r="BD2681" s="131"/>
    </row>
    <row r="2682" spans="1:56" ht="14.25" customHeight="1" x14ac:dyDescent="0.55000000000000004">
      <c r="A2682" s="59"/>
      <c r="B2682" s="68"/>
      <c r="C2682" s="68"/>
      <c r="D2682" s="68"/>
      <c r="E2682" s="68"/>
      <c r="F2682" s="68"/>
      <c r="G2682" s="68"/>
      <c r="H2682" s="68"/>
      <c r="I2682" s="68"/>
      <c r="J2682" s="68"/>
      <c r="K2682" s="68"/>
      <c r="L2682" s="68"/>
      <c r="M2682" s="68"/>
      <c r="N2682" s="68"/>
      <c r="O2682" s="68"/>
      <c r="P2682" s="68"/>
      <c r="Q2682" s="68"/>
      <c r="R2682" s="68"/>
      <c r="S2682" s="68"/>
      <c r="T2682" s="68"/>
      <c r="U2682" s="68"/>
      <c r="V2682" s="68"/>
      <c r="W2682" s="68"/>
      <c r="X2682" s="68"/>
      <c r="Y2682" s="68"/>
      <c r="Z2682" s="68"/>
      <c r="AA2682" s="68"/>
      <c r="AB2682" s="68"/>
      <c r="AC2682" s="68"/>
      <c r="AD2682" s="68"/>
      <c r="AE2682" s="68"/>
      <c r="AF2682" s="68"/>
      <c r="AG2682" s="68"/>
      <c r="AH2682" s="68"/>
      <c r="AI2682" s="68"/>
      <c r="AJ2682" s="68"/>
      <c r="AK2682" s="68"/>
      <c r="AL2682" s="68"/>
      <c r="AM2682" s="68"/>
      <c r="AN2682" s="68"/>
      <c r="AO2682" s="68"/>
      <c r="AP2682" s="68"/>
      <c r="AQ2682" s="68"/>
      <c r="AR2682" s="68"/>
      <c r="AS2682" s="68"/>
      <c r="AT2682" s="68"/>
      <c r="AU2682" s="68"/>
      <c r="AV2682" s="68"/>
      <c r="AW2682" s="68"/>
      <c r="AX2682" s="68"/>
      <c r="AY2682" s="68"/>
      <c r="AZ2682" s="68"/>
      <c r="BA2682" s="68"/>
      <c r="BB2682" s="68"/>
      <c r="BC2682" s="68"/>
      <c r="BD2682" s="68"/>
    </row>
    <row r="2683" spans="1:56" ht="14.25" customHeight="1" x14ac:dyDescent="0.55000000000000004">
      <c r="A2683" s="93" t="s">
        <v>6794</v>
      </c>
    </row>
    <row r="2684" spans="1:56" ht="14.25" customHeight="1" x14ac:dyDescent="0.55000000000000004">
      <c r="A2684" s="93"/>
    </row>
    <row r="2685" spans="1:56" ht="14.25" customHeight="1" x14ac:dyDescent="0.55000000000000004">
      <c r="A2685" s="59"/>
      <c r="B2685" s="138" t="s">
        <v>39</v>
      </c>
      <c r="C2685" s="138"/>
      <c r="D2685" s="138"/>
      <c r="E2685" s="138"/>
      <c r="F2685" s="138"/>
      <c r="G2685" s="138"/>
      <c r="H2685" s="138"/>
      <c r="I2685" s="138"/>
      <c r="J2685" s="138"/>
      <c r="K2685" s="138"/>
      <c r="L2685" s="138"/>
      <c r="M2685" s="138"/>
      <c r="N2685" s="138"/>
      <c r="O2685" s="138"/>
      <c r="P2685" s="138"/>
      <c r="Q2685" s="138"/>
      <c r="R2685" s="138"/>
      <c r="S2685" s="145" t="s">
        <v>76</v>
      </c>
      <c r="T2685" s="147"/>
      <c r="AJ2685" s="59"/>
      <c r="AL2685" s="68"/>
    </row>
    <row r="2686" spans="1:56" ht="14.25" customHeight="1" x14ac:dyDescent="0.55000000000000004">
      <c r="A2686" s="59"/>
      <c r="B2686" s="122" t="s">
        <v>6792</v>
      </c>
      <c r="C2686" s="122"/>
      <c r="D2686" s="122"/>
      <c r="E2686" s="122"/>
      <c r="F2686" s="122"/>
      <c r="G2686" s="122"/>
      <c r="H2686" s="122"/>
      <c r="I2686" s="122"/>
      <c r="J2686" s="122"/>
      <c r="K2686" s="122"/>
      <c r="L2686" s="122"/>
      <c r="M2686" s="122"/>
      <c r="N2686" s="122"/>
      <c r="O2686" s="122"/>
      <c r="P2686" s="122"/>
      <c r="Q2686" s="122"/>
      <c r="R2686" s="122"/>
      <c r="S2686" s="140" t="str">
        <f>[1]D3!G1772&amp;""</f>
        <v/>
      </c>
      <c r="T2686" s="141"/>
      <c r="V2686" s="59" t="s">
        <v>6247</v>
      </c>
      <c r="AJ2686" s="59"/>
      <c r="AL2686" s="68"/>
    </row>
    <row r="2687" spans="1:56" ht="14.25" customHeight="1" x14ac:dyDescent="0.55000000000000004">
      <c r="A2687" s="59"/>
      <c r="B2687" s="122"/>
      <c r="C2687" s="122"/>
      <c r="D2687" s="122"/>
      <c r="E2687" s="122"/>
      <c r="F2687" s="122"/>
      <c r="G2687" s="122"/>
      <c r="H2687" s="122"/>
      <c r="I2687" s="122"/>
      <c r="J2687" s="122"/>
      <c r="K2687" s="122"/>
      <c r="L2687" s="122"/>
      <c r="M2687" s="122"/>
      <c r="N2687" s="122"/>
      <c r="O2687" s="122"/>
      <c r="P2687" s="122"/>
      <c r="Q2687" s="122"/>
      <c r="R2687" s="122"/>
      <c r="S2687" s="142"/>
      <c r="T2687" s="143"/>
      <c r="V2687" s="59" t="s">
        <v>6141</v>
      </c>
      <c r="AJ2687" s="59"/>
      <c r="AL2687" s="68"/>
    </row>
    <row r="2688" spans="1:56" ht="14.25" customHeight="1" x14ac:dyDescent="0.55000000000000004">
      <c r="A2688" s="59"/>
      <c r="AJ2688" s="59"/>
      <c r="AL2688" s="68"/>
    </row>
    <row r="2689" spans="1:56" ht="14.25" customHeight="1" x14ac:dyDescent="0.55000000000000004">
      <c r="B2689" s="184" t="s">
        <v>39</v>
      </c>
      <c r="C2689" s="184"/>
      <c r="D2689" s="184"/>
      <c r="E2689" s="184"/>
      <c r="F2689" s="184"/>
      <c r="G2689" s="184"/>
      <c r="H2689" s="184"/>
      <c r="I2689" s="184"/>
      <c r="J2689" s="184"/>
      <c r="K2689" s="184"/>
      <c r="L2689" s="184"/>
      <c r="M2689" s="184"/>
      <c r="N2689" s="184"/>
      <c r="O2689" s="184"/>
      <c r="P2689" s="184"/>
      <c r="Q2689" s="184"/>
      <c r="R2689" s="184"/>
      <c r="S2689" s="317" t="s">
        <v>76</v>
      </c>
      <c r="T2689" s="342"/>
      <c r="U2689" s="60"/>
      <c r="V2689" s="60"/>
      <c r="W2689" s="60"/>
      <c r="X2689" s="60"/>
      <c r="Y2689" s="60"/>
      <c r="Z2689" s="60"/>
      <c r="AA2689" s="60"/>
      <c r="AB2689" s="60"/>
      <c r="AC2689" s="60"/>
      <c r="AD2689" s="60"/>
      <c r="AE2689" s="60"/>
      <c r="AF2689" s="60"/>
      <c r="AG2689" s="60"/>
      <c r="AH2689" s="60"/>
      <c r="AI2689" s="60"/>
      <c r="AJ2689" s="60"/>
      <c r="AK2689" s="60"/>
      <c r="AL2689" s="77"/>
      <c r="AM2689" s="60"/>
      <c r="AN2689" s="60"/>
      <c r="AO2689" s="60"/>
      <c r="AP2689" s="60"/>
      <c r="AQ2689" s="60"/>
      <c r="AR2689" s="60"/>
      <c r="AS2689" s="60"/>
      <c r="AT2689" s="60"/>
      <c r="AU2689" s="60"/>
      <c r="AV2689" s="60"/>
      <c r="AW2689" s="60"/>
      <c r="AX2689" s="60"/>
      <c r="AY2689" s="60"/>
      <c r="AZ2689" s="60"/>
      <c r="BA2689" s="60"/>
      <c r="BB2689" s="60"/>
      <c r="BC2689" s="60"/>
      <c r="BD2689" s="60"/>
    </row>
    <row r="2690" spans="1:56" ht="14.25" customHeight="1" x14ac:dyDescent="0.55000000000000004">
      <c r="B2690" s="214" t="s">
        <v>6702</v>
      </c>
      <c r="C2690" s="214"/>
      <c r="D2690" s="214"/>
      <c r="E2690" s="214"/>
      <c r="F2690" s="214"/>
      <c r="G2690" s="214"/>
      <c r="H2690" s="214"/>
      <c r="I2690" s="214"/>
      <c r="J2690" s="214"/>
      <c r="K2690" s="214"/>
      <c r="L2690" s="214"/>
      <c r="M2690" s="214"/>
      <c r="N2690" s="214"/>
      <c r="O2690" s="214"/>
      <c r="P2690" s="214"/>
      <c r="Q2690" s="214"/>
      <c r="R2690" s="214"/>
      <c r="S2690" s="321" t="str">
        <f>[1]D3!G1773&amp;""</f>
        <v/>
      </c>
      <c r="T2690" s="228"/>
      <c r="U2690" s="60"/>
      <c r="V2690" s="60" t="s">
        <v>6140</v>
      </c>
      <c r="W2690" s="60"/>
      <c r="X2690" s="60"/>
      <c r="Y2690" s="60"/>
      <c r="Z2690" s="60"/>
      <c r="AA2690" s="60"/>
      <c r="AB2690" s="60"/>
      <c r="AC2690" s="60"/>
      <c r="AD2690" s="60"/>
      <c r="AE2690" s="60"/>
      <c r="AF2690" s="60"/>
      <c r="AG2690" s="60"/>
      <c r="AH2690" s="60"/>
      <c r="AI2690" s="60"/>
      <c r="AJ2690" s="60"/>
      <c r="AK2690" s="60"/>
      <c r="AL2690" s="77"/>
      <c r="AM2690" s="60"/>
      <c r="AN2690" s="60"/>
      <c r="AO2690" s="60"/>
      <c r="AP2690" s="60"/>
      <c r="AQ2690" s="60"/>
      <c r="AR2690" s="60"/>
      <c r="AS2690" s="60"/>
      <c r="AT2690" s="60"/>
      <c r="AU2690" s="60"/>
      <c r="AV2690" s="60"/>
      <c r="AW2690" s="60"/>
      <c r="AX2690" s="60"/>
      <c r="AY2690" s="60"/>
      <c r="AZ2690" s="60"/>
      <c r="BA2690" s="60"/>
      <c r="BB2690" s="60"/>
      <c r="BC2690" s="60"/>
      <c r="BD2690" s="60"/>
    </row>
    <row r="2691" spans="1:56" ht="14.25" customHeight="1" x14ac:dyDescent="0.55000000000000004">
      <c r="B2691" s="214"/>
      <c r="C2691" s="214"/>
      <c r="D2691" s="214"/>
      <c r="E2691" s="214"/>
      <c r="F2691" s="214"/>
      <c r="G2691" s="214"/>
      <c r="H2691" s="214"/>
      <c r="I2691" s="214"/>
      <c r="J2691" s="214"/>
      <c r="K2691" s="214"/>
      <c r="L2691" s="214"/>
      <c r="M2691" s="214"/>
      <c r="N2691" s="214"/>
      <c r="O2691" s="214"/>
      <c r="P2691" s="214"/>
      <c r="Q2691" s="214"/>
      <c r="R2691" s="214"/>
      <c r="S2691" s="229"/>
      <c r="T2691" s="231"/>
      <c r="U2691" s="60"/>
      <c r="V2691" s="60" t="s">
        <v>6141</v>
      </c>
      <c r="W2691" s="60"/>
      <c r="X2691" s="60"/>
      <c r="Y2691" s="60"/>
      <c r="Z2691" s="60"/>
      <c r="AA2691" s="60"/>
      <c r="AB2691" s="60"/>
      <c r="AC2691" s="60"/>
      <c r="AD2691" s="60"/>
      <c r="AE2691" s="60"/>
      <c r="AF2691" s="60"/>
      <c r="AG2691" s="60"/>
      <c r="AH2691" s="60"/>
      <c r="AI2691" s="60"/>
      <c r="AJ2691" s="60"/>
      <c r="AK2691" s="60"/>
      <c r="AL2691" s="77"/>
      <c r="AM2691" s="60"/>
      <c r="AN2691" s="60"/>
      <c r="AO2691" s="60"/>
      <c r="AP2691" s="60"/>
      <c r="AQ2691" s="60"/>
      <c r="AR2691" s="60"/>
      <c r="AS2691" s="60"/>
      <c r="AT2691" s="60"/>
      <c r="AU2691" s="60"/>
      <c r="AV2691" s="60"/>
      <c r="AW2691" s="60"/>
      <c r="AX2691" s="60"/>
      <c r="AY2691" s="60"/>
      <c r="AZ2691" s="60"/>
      <c r="BA2691" s="60"/>
      <c r="BB2691" s="60"/>
      <c r="BC2691" s="60"/>
      <c r="BD2691" s="60"/>
    </row>
    <row r="2692" spans="1:56" ht="14.25" customHeight="1" x14ac:dyDescent="0.55000000000000004">
      <c r="A2692" s="59"/>
      <c r="AJ2692" s="59"/>
      <c r="AL2692" s="68"/>
    </row>
    <row r="2693" spans="1:56" ht="14.25" customHeight="1" x14ac:dyDescent="0.55000000000000004">
      <c r="A2693" s="59"/>
      <c r="B2693" s="138" t="s">
        <v>39</v>
      </c>
      <c r="C2693" s="138"/>
      <c r="D2693" s="138"/>
      <c r="E2693" s="138"/>
      <c r="F2693" s="138"/>
      <c r="G2693" s="138"/>
      <c r="H2693" s="138"/>
      <c r="I2693" s="138"/>
      <c r="J2693" s="138"/>
      <c r="K2693" s="138"/>
      <c r="L2693" s="138"/>
      <c r="M2693" s="138"/>
      <c r="N2693" s="138"/>
      <c r="O2693" s="138"/>
      <c r="P2693" s="138"/>
      <c r="Q2693" s="138"/>
      <c r="R2693" s="138"/>
      <c r="S2693" s="138"/>
      <c r="T2693" s="138"/>
      <c r="U2693" s="138"/>
      <c r="V2693" s="138"/>
      <c r="W2693" s="138"/>
      <c r="X2693" s="138"/>
      <c r="Y2693" s="138"/>
      <c r="Z2693" s="138"/>
      <c r="AA2693" s="138"/>
      <c r="AB2693" s="145" t="s">
        <v>76</v>
      </c>
      <c r="AC2693" s="147"/>
      <c r="AJ2693" s="59"/>
      <c r="AV2693" s="60"/>
      <c r="AW2693" s="60"/>
      <c r="AX2693" s="60"/>
      <c r="AY2693" s="60"/>
      <c r="AZ2693" s="60"/>
      <c r="BA2693" s="60"/>
    </row>
    <row r="2694" spans="1:56" ht="14.25" customHeight="1" x14ac:dyDescent="0.55000000000000004">
      <c r="A2694" s="59"/>
      <c r="B2694" s="122" t="s">
        <v>6542</v>
      </c>
      <c r="C2694" s="122"/>
      <c r="D2694" s="122"/>
      <c r="E2694" s="122"/>
      <c r="F2694" s="122"/>
      <c r="G2694" s="122"/>
      <c r="H2694" s="122"/>
      <c r="I2694" s="122"/>
      <c r="J2694" s="122"/>
      <c r="K2694" s="122"/>
      <c r="L2694" s="122"/>
      <c r="M2694" s="122"/>
      <c r="N2694" s="122"/>
      <c r="O2694" s="122"/>
      <c r="P2694" s="122"/>
      <c r="Q2694" s="122"/>
      <c r="R2694" s="122"/>
      <c r="S2694" s="122"/>
      <c r="T2694" s="122"/>
      <c r="U2694" s="122"/>
      <c r="V2694" s="122"/>
      <c r="W2694" s="122"/>
      <c r="X2694" s="122"/>
      <c r="Y2694" s="122"/>
      <c r="Z2694" s="122"/>
      <c r="AA2694" s="122"/>
      <c r="AB2694" s="140" t="str">
        <f>[1]D3!G1944&amp;""</f>
        <v/>
      </c>
      <c r="AC2694" s="141"/>
      <c r="AE2694" s="59" t="s">
        <v>6247</v>
      </c>
      <c r="AJ2694" s="59"/>
      <c r="AV2694" s="60"/>
      <c r="AW2694" s="60"/>
      <c r="AX2694" s="60"/>
      <c r="AY2694" s="60"/>
      <c r="AZ2694" s="60"/>
      <c r="BA2694" s="60"/>
    </row>
    <row r="2695" spans="1:56" ht="14.25" customHeight="1" x14ac:dyDescent="0.55000000000000004">
      <c r="A2695" s="59"/>
      <c r="B2695" s="122"/>
      <c r="C2695" s="122"/>
      <c r="D2695" s="122"/>
      <c r="E2695" s="122"/>
      <c r="F2695" s="122"/>
      <c r="G2695" s="122"/>
      <c r="H2695" s="122"/>
      <c r="I2695" s="122"/>
      <c r="J2695" s="122"/>
      <c r="K2695" s="122"/>
      <c r="L2695" s="122"/>
      <c r="M2695" s="122"/>
      <c r="N2695" s="122"/>
      <c r="O2695" s="122"/>
      <c r="P2695" s="122"/>
      <c r="Q2695" s="122"/>
      <c r="R2695" s="122"/>
      <c r="S2695" s="122"/>
      <c r="T2695" s="122"/>
      <c r="U2695" s="122"/>
      <c r="V2695" s="122"/>
      <c r="W2695" s="122"/>
      <c r="X2695" s="122"/>
      <c r="Y2695" s="122"/>
      <c r="Z2695" s="122"/>
      <c r="AA2695" s="122"/>
      <c r="AB2695" s="142"/>
      <c r="AC2695" s="143"/>
      <c r="AE2695" s="59" t="s">
        <v>6141</v>
      </c>
      <c r="AJ2695" s="59"/>
      <c r="AV2695" s="60"/>
      <c r="AW2695" s="60"/>
      <c r="AX2695" s="60"/>
      <c r="AY2695" s="60"/>
      <c r="AZ2695" s="60"/>
      <c r="BA2695" s="60"/>
    </row>
    <row r="2696" spans="1:56" ht="14.25" customHeight="1" x14ac:dyDescent="0.55000000000000004">
      <c r="A2696" s="59"/>
      <c r="AJ2696" s="59"/>
      <c r="AL2696" s="68"/>
    </row>
    <row r="2697" spans="1:56" ht="14.25" customHeight="1" x14ac:dyDescent="0.55000000000000004">
      <c r="A2697" s="93" t="s">
        <v>6786</v>
      </c>
    </row>
    <row r="2698" spans="1:56" ht="14.25" customHeight="1" x14ac:dyDescent="0.55000000000000004">
      <c r="A2698" s="93"/>
    </row>
    <row r="2699" spans="1:56" ht="14.25" customHeight="1" x14ac:dyDescent="0.55000000000000004">
      <c r="B2699" s="145" t="s">
        <v>39</v>
      </c>
      <c r="C2699" s="146"/>
      <c r="D2699" s="146"/>
      <c r="E2699" s="146"/>
      <c r="F2699" s="146"/>
      <c r="G2699" s="146"/>
      <c r="H2699" s="146"/>
      <c r="I2699" s="146"/>
      <c r="J2699" s="146"/>
      <c r="K2699" s="146"/>
      <c r="L2699" s="146"/>
      <c r="M2699" s="146"/>
      <c r="N2699" s="146"/>
      <c r="O2699" s="146"/>
      <c r="P2699" s="147"/>
      <c r="Q2699" s="138" t="s">
        <v>76</v>
      </c>
      <c r="R2699" s="138"/>
      <c r="S2699" s="73"/>
      <c r="T2699" s="73"/>
      <c r="U2699" s="73"/>
      <c r="V2699" s="73"/>
      <c r="W2699" s="73"/>
      <c r="X2699" s="73"/>
      <c r="Y2699" s="73"/>
      <c r="Z2699" s="73"/>
      <c r="AA2699" s="73"/>
      <c r="AB2699" s="73"/>
      <c r="AC2699" s="73"/>
      <c r="AD2699" s="73"/>
      <c r="AE2699" s="73"/>
      <c r="AF2699" s="68"/>
      <c r="AG2699" s="68"/>
    </row>
    <row r="2700" spans="1:56" ht="14.25" customHeight="1" x14ac:dyDescent="0.55000000000000004">
      <c r="B2700" s="123" t="s">
        <v>6276</v>
      </c>
      <c r="C2700" s="124"/>
      <c r="D2700" s="124"/>
      <c r="E2700" s="124"/>
      <c r="F2700" s="124"/>
      <c r="G2700" s="124"/>
      <c r="H2700" s="124"/>
      <c r="I2700" s="124"/>
      <c r="J2700" s="124"/>
      <c r="K2700" s="124"/>
      <c r="L2700" s="124"/>
      <c r="M2700" s="124"/>
      <c r="N2700" s="124"/>
      <c r="O2700" s="124"/>
      <c r="P2700" s="125"/>
      <c r="Q2700" s="139" t="str">
        <f>[1]D3!G1799&amp;""</f>
        <v/>
      </c>
      <c r="R2700" s="138"/>
      <c r="S2700" s="73"/>
      <c r="T2700" s="57" t="s">
        <v>6140</v>
      </c>
      <c r="U2700" s="73"/>
      <c r="V2700" s="73"/>
      <c r="W2700" s="73"/>
      <c r="X2700" s="73"/>
      <c r="Y2700" s="73"/>
      <c r="Z2700" s="73"/>
      <c r="AA2700" s="73"/>
      <c r="AB2700" s="73"/>
      <c r="AC2700" s="73"/>
      <c r="AD2700" s="73"/>
      <c r="AE2700" s="73"/>
      <c r="AF2700" s="68"/>
      <c r="AG2700" s="68"/>
    </row>
    <row r="2701" spans="1:56" ht="14.25" customHeight="1" x14ac:dyDescent="0.55000000000000004">
      <c r="B2701" s="126"/>
      <c r="C2701" s="127"/>
      <c r="D2701" s="127"/>
      <c r="E2701" s="127"/>
      <c r="F2701" s="127"/>
      <c r="G2701" s="127"/>
      <c r="H2701" s="127"/>
      <c r="I2701" s="127"/>
      <c r="J2701" s="127"/>
      <c r="K2701" s="127"/>
      <c r="L2701" s="127"/>
      <c r="M2701" s="127"/>
      <c r="N2701" s="127"/>
      <c r="O2701" s="127"/>
      <c r="P2701" s="128"/>
      <c r="Q2701" s="138"/>
      <c r="R2701" s="138"/>
      <c r="T2701" s="59" t="s">
        <v>6141</v>
      </c>
    </row>
    <row r="2702" spans="1:56" ht="14.25" customHeight="1" x14ac:dyDescent="0.55000000000000004">
      <c r="A2702" s="59"/>
      <c r="AJ2702" s="59"/>
      <c r="AL2702" s="68"/>
    </row>
    <row r="2703" spans="1:56" ht="14.25" customHeight="1" x14ac:dyDescent="0.55000000000000004">
      <c r="A2703" s="93" t="s">
        <v>6787</v>
      </c>
    </row>
    <row r="2705" spans="1:53" ht="14.25" customHeight="1" x14ac:dyDescent="0.55000000000000004">
      <c r="B2705" s="156" t="s">
        <v>39</v>
      </c>
      <c r="C2705" s="157"/>
      <c r="D2705" s="157"/>
      <c r="E2705" s="157"/>
      <c r="F2705" s="157"/>
      <c r="G2705" s="157"/>
      <c r="H2705" s="157"/>
      <c r="I2705" s="157"/>
      <c r="J2705" s="157"/>
      <c r="K2705" s="157"/>
      <c r="L2705" s="157"/>
      <c r="M2705" s="157"/>
      <c r="N2705" s="157"/>
      <c r="O2705" s="141"/>
      <c r="P2705" s="138" t="s">
        <v>76</v>
      </c>
      <c r="Q2705" s="138"/>
      <c r="R2705" s="57"/>
      <c r="S2705" s="57"/>
      <c r="T2705" s="57"/>
      <c r="U2705" s="57"/>
      <c r="V2705" s="57"/>
      <c r="W2705" s="57"/>
      <c r="X2705" s="57"/>
      <c r="Y2705" s="57"/>
      <c r="Z2705" s="57"/>
      <c r="AA2705" s="57"/>
      <c r="AB2705" s="57"/>
      <c r="AC2705" s="57"/>
      <c r="AD2705" s="57"/>
      <c r="AE2705" s="57"/>
      <c r="AF2705" s="57"/>
      <c r="AG2705" s="57"/>
      <c r="AH2705" s="57"/>
      <c r="AJ2705" s="59"/>
      <c r="AL2705" s="57"/>
      <c r="AM2705" s="57"/>
    </row>
    <row r="2706" spans="1:53" ht="14.25" customHeight="1" x14ac:dyDescent="0.55000000000000004">
      <c r="B2706" s="144" t="s">
        <v>6740</v>
      </c>
      <c r="C2706" s="272"/>
      <c r="D2706" s="272"/>
      <c r="E2706" s="272"/>
      <c r="F2706" s="272"/>
      <c r="G2706" s="272"/>
      <c r="H2706" s="272"/>
      <c r="I2706" s="272"/>
      <c r="J2706" s="272"/>
      <c r="K2706" s="272"/>
      <c r="L2706" s="272"/>
      <c r="M2706" s="272"/>
      <c r="N2706" s="272"/>
      <c r="O2706" s="273"/>
      <c r="P2706" s="140" t="str">
        <f>[1]D3!G1811&amp;""</f>
        <v/>
      </c>
      <c r="Q2706" s="141"/>
      <c r="R2706" s="57"/>
      <c r="S2706" s="57" t="s">
        <v>6140</v>
      </c>
      <c r="T2706" s="57"/>
      <c r="U2706" s="57"/>
      <c r="V2706" s="57"/>
      <c r="W2706" s="57"/>
      <c r="X2706" s="57"/>
      <c r="Y2706" s="57"/>
      <c r="Z2706" s="57"/>
      <c r="AA2706" s="57"/>
      <c r="AB2706" s="57"/>
      <c r="AC2706" s="57"/>
      <c r="AD2706" s="57"/>
      <c r="AE2706" s="57"/>
      <c r="AF2706" s="57"/>
      <c r="AG2706" s="57"/>
      <c r="AH2706" s="57"/>
      <c r="AJ2706" s="59"/>
      <c r="AL2706" s="57"/>
      <c r="AM2706" s="57"/>
    </row>
    <row r="2707" spans="1:53" ht="14.25" customHeight="1" x14ac:dyDescent="0.55000000000000004">
      <c r="B2707" s="274"/>
      <c r="C2707" s="275"/>
      <c r="D2707" s="275"/>
      <c r="E2707" s="275"/>
      <c r="F2707" s="275"/>
      <c r="G2707" s="275"/>
      <c r="H2707" s="275"/>
      <c r="I2707" s="275"/>
      <c r="J2707" s="275"/>
      <c r="K2707" s="275"/>
      <c r="L2707" s="275"/>
      <c r="M2707" s="275"/>
      <c r="N2707" s="275"/>
      <c r="O2707" s="276"/>
      <c r="P2707" s="142"/>
      <c r="Q2707" s="143"/>
      <c r="R2707" s="57"/>
      <c r="S2707" s="59" t="s">
        <v>6141</v>
      </c>
      <c r="T2707" s="57"/>
      <c r="U2707" s="57"/>
      <c r="V2707" s="57"/>
      <c r="W2707" s="57"/>
      <c r="X2707" s="57"/>
      <c r="Y2707" s="57"/>
      <c r="Z2707" s="57"/>
      <c r="AA2707" s="57"/>
      <c r="AB2707" s="57"/>
      <c r="AC2707" s="57"/>
      <c r="AD2707" s="57"/>
      <c r="AE2707" s="57"/>
      <c r="AF2707" s="57"/>
      <c r="AG2707" s="57"/>
      <c r="AH2707" s="57"/>
      <c r="AJ2707" s="59"/>
      <c r="AL2707" s="57"/>
      <c r="AM2707" s="57"/>
    </row>
    <row r="2708" spans="1:53" ht="14.25" customHeight="1" x14ac:dyDescent="0.55000000000000004">
      <c r="A2708" s="59"/>
      <c r="B2708" s="63"/>
      <c r="C2708" s="63"/>
      <c r="D2708" s="63"/>
      <c r="E2708" s="63"/>
      <c r="F2708" s="63"/>
      <c r="G2708" s="63"/>
      <c r="H2708" s="63"/>
      <c r="I2708" s="63"/>
      <c r="J2708" s="63"/>
      <c r="K2708" s="63"/>
      <c r="L2708" s="63"/>
      <c r="M2708" s="63"/>
      <c r="N2708" s="63"/>
      <c r="O2708" s="63"/>
      <c r="P2708" s="74"/>
      <c r="Q2708" s="74"/>
      <c r="AJ2708" s="59"/>
      <c r="AL2708" s="68"/>
    </row>
    <row r="2709" spans="1:53" ht="14.25" customHeight="1" x14ac:dyDescent="0.55000000000000004">
      <c r="A2709" s="59"/>
      <c r="B2709" s="59" t="s">
        <v>7250</v>
      </c>
      <c r="C2709" s="66"/>
      <c r="D2709" s="66"/>
      <c r="E2709" s="66"/>
      <c r="F2709" s="66"/>
      <c r="G2709" s="66"/>
      <c r="H2709" s="66"/>
      <c r="I2709" s="66"/>
      <c r="J2709" s="66"/>
      <c r="K2709" s="66"/>
      <c r="L2709" s="66"/>
      <c r="M2709" s="66"/>
      <c r="N2709" s="66"/>
      <c r="O2709" s="66"/>
      <c r="P2709" s="68"/>
      <c r="Q2709" s="68"/>
      <c r="AJ2709" s="59"/>
      <c r="AL2709" s="68"/>
    </row>
    <row r="2710" spans="1:53" ht="14.25" customHeight="1" x14ac:dyDescent="0.55000000000000004">
      <c r="A2710" s="59"/>
      <c r="C2710" s="138" t="s">
        <v>39</v>
      </c>
      <c r="D2710" s="138"/>
      <c r="E2710" s="138"/>
      <c r="F2710" s="138"/>
      <c r="G2710" s="138"/>
      <c r="H2710" s="138"/>
      <c r="I2710" s="138"/>
      <c r="J2710" s="138"/>
      <c r="K2710" s="138"/>
      <c r="L2710" s="138"/>
      <c r="M2710" s="138"/>
      <c r="N2710" s="138"/>
      <c r="O2710" s="138"/>
      <c r="P2710" s="138"/>
      <c r="Q2710" s="145" t="s">
        <v>7226</v>
      </c>
      <c r="R2710" s="146"/>
      <c r="S2710" s="146"/>
      <c r="T2710" s="146"/>
      <c r="U2710" s="146"/>
      <c r="V2710" s="146"/>
      <c r="W2710" s="146"/>
      <c r="X2710" s="146"/>
      <c r="Y2710" s="146"/>
      <c r="Z2710" s="146"/>
      <c r="AA2710" s="146"/>
      <c r="AB2710" s="146"/>
      <c r="AC2710" s="146"/>
      <c r="AD2710" s="146"/>
      <c r="AE2710" s="146"/>
      <c r="AF2710" s="146"/>
      <c r="AG2710" s="146"/>
      <c r="AH2710" s="146"/>
      <c r="AI2710" s="146"/>
      <c r="AJ2710" s="146"/>
      <c r="AK2710" s="146"/>
      <c r="AL2710" s="146"/>
      <c r="AM2710" s="146"/>
      <c r="AN2710" s="146"/>
      <c r="AO2710" s="146"/>
      <c r="AP2710" s="146"/>
      <c r="AQ2710" s="146"/>
      <c r="AR2710" s="146"/>
      <c r="AS2710" s="146"/>
      <c r="AT2710" s="146"/>
      <c r="AU2710" s="146"/>
      <c r="AV2710" s="146"/>
      <c r="AW2710" s="146"/>
      <c r="AX2710" s="146"/>
      <c r="AY2710" s="146"/>
      <c r="AZ2710" s="146"/>
      <c r="BA2710" s="147"/>
    </row>
    <row r="2711" spans="1:53" ht="14.25" customHeight="1" x14ac:dyDescent="0.55000000000000004">
      <c r="A2711" s="59"/>
      <c r="B2711" s="60"/>
      <c r="C2711" s="264" t="s">
        <v>6258</v>
      </c>
      <c r="D2711" s="264"/>
      <c r="E2711" s="264"/>
      <c r="F2711" s="264"/>
      <c r="G2711" s="264"/>
      <c r="H2711" s="264"/>
      <c r="I2711" s="264"/>
      <c r="J2711" s="264"/>
      <c r="K2711" s="264"/>
      <c r="L2711" s="264"/>
      <c r="M2711" s="264"/>
      <c r="N2711" s="264"/>
      <c r="O2711" s="264"/>
      <c r="P2711" s="264"/>
      <c r="Q2711" s="446" t="str">
        <f>[1]D3!G1812&amp;""</f>
        <v/>
      </c>
      <c r="R2711" s="446"/>
      <c r="S2711" s="446"/>
      <c r="T2711" s="446"/>
      <c r="U2711" s="446"/>
      <c r="V2711" s="446"/>
      <c r="W2711" s="446"/>
      <c r="X2711" s="446"/>
      <c r="Y2711" s="446"/>
      <c r="Z2711" s="446"/>
      <c r="AA2711" s="446"/>
      <c r="AB2711" s="446"/>
      <c r="AC2711" s="446"/>
      <c r="AD2711" s="446"/>
      <c r="AE2711" s="446"/>
      <c r="AF2711" s="446"/>
      <c r="AG2711" s="446"/>
      <c r="AH2711" s="446"/>
      <c r="AI2711" s="446"/>
      <c r="AJ2711" s="446"/>
      <c r="AK2711" s="446"/>
      <c r="AL2711" s="446"/>
      <c r="AM2711" s="446"/>
      <c r="AN2711" s="446"/>
      <c r="AO2711" s="446"/>
      <c r="AP2711" s="446"/>
      <c r="AQ2711" s="446"/>
      <c r="AR2711" s="446"/>
      <c r="AS2711" s="446"/>
      <c r="AT2711" s="446"/>
      <c r="AU2711" s="446"/>
      <c r="AV2711" s="446"/>
      <c r="AW2711" s="446"/>
      <c r="AX2711" s="446"/>
      <c r="AY2711" s="446"/>
      <c r="AZ2711" s="446"/>
      <c r="BA2711" s="446"/>
    </row>
    <row r="2712" spans="1:53" ht="14.25" customHeight="1" x14ac:dyDescent="0.55000000000000004">
      <c r="A2712" s="59"/>
      <c r="B2712" s="60"/>
      <c r="C2712" s="445"/>
      <c r="D2712" s="445"/>
      <c r="E2712" s="445"/>
      <c r="F2712" s="445"/>
      <c r="G2712" s="445"/>
      <c r="H2712" s="445"/>
      <c r="I2712" s="445"/>
      <c r="J2712" s="445"/>
      <c r="K2712" s="445"/>
      <c r="L2712" s="445"/>
      <c r="M2712" s="445"/>
      <c r="N2712" s="445"/>
      <c r="O2712" s="445"/>
      <c r="P2712" s="445"/>
      <c r="Q2712" s="447"/>
      <c r="R2712" s="447"/>
      <c r="S2712" s="447"/>
      <c r="T2712" s="447"/>
      <c r="U2712" s="447"/>
      <c r="V2712" s="447"/>
      <c r="W2712" s="447"/>
      <c r="X2712" s="447"/>
      <c r="Y2712" s="447"/>
      <c r="Z2712" s="447"/>
      <c r="AA2712" s="447"/>
      <c r="AB2712" s="447"/>
      <c r="AC2712" s="447"/>
      <c r="AD2712" s="447"/>
      <c r="AE2712" s="447"/>
      <c r="AF2712" s="447"/>
      <c r="AG2712" s="447"/>
      <c r="AH2712" s="447"/>
      <c r="AI2712" s="447"/>
      <c r="AJ2712" s="447"/>
      <c r="AK2712" s="447"/>
      <c r="AL2712" s="447"/>
      <c r="AM2712" s="447"/>
      <c r="AN2712" s="447"/>
      <c r="AO2712" s="447"/>
      <c r="AP2712" s="447"/>
      <c r="AQ2712" s="447"/>
      <c r="AR2712" s="447"/>
      <c r="AS2712" s="447"/>
      <c r="AT2712" s="447"/>
      <c r="AU2712" s="447"/>
      <c r="AV2712" s="447"/>
      <c r="AW2712" s="447"/>
      <c r="AX2712" s="447"/>
      <c r="AY2712" s="447"/>
      <c r="AZ2712" s="447"/>
      <c r="BA2712" s="447"/>
    </row>
    <row r="2713" spans="1:53" ht="14.25" customHeight="1" x14ac:dyDescent="0.55000000000000004">
      <c r="A2713" s="59"/>
      <c r="B2713" s="60"/>
      <c r="C2713" s="347"/>
      <c r="D2713" s="347"/>
      <c r="E2713" s="347"/>
      <c r="F2713" s="347"/>
      <c r="G2713" s="347"/>
      <c r="H2713" s="347"/>
      <c r="I2713" s="347"/>
      <c r="J2713" s="347"/>
      <c r="K2713" s="347"/>
      <c r="L2713" s="347"/>
      <c r="M2713" s="347"/>
      <c r="N2713" s="347"/>
      <c r="O2713" s="347"/>
      <c r="P2713" s="347"/>
      <c r="Q2713" s="448"/>
      <c r="R2713" s="448"/>
      <c r="S2713" s="448"/>
      <c r="T2713" s="448"/>
      <c r="U2713" s="448"/>
      <c r="V2713" s="448"/>
      <c r="W2713" s="448"/>
      <c r="X2713" s="448"/>
      <c r="Y2713" s="448"/>
      <c r="Z2713" s="448"/>
      <c r="AA2713" s="448"/>
      <c r="AB2713" s="448"/>
      <c r="AC2713" s="448"/>
      <c r="AD2713" s="448"/>
      <c r="AE2713" s="448"/>
      <c r="AF2713" s="448"/>
      <c r="AG2713" s="448"/>
      <c r="AH2713" s="448"/>
      <c r="AI2713" s="448"/>
      <c r="AJ2713" s="448"/>
      <c r="AK2713" s="448"/>
      <c r="AL2713" s="448"/>
      <c r="AM2713" s="448"/>
      <c r="AN2713" s="448"/>
      <c r="AO2713" s="448"/>
      <c r="AP2713" s="448"/>
      <c r="AQ2713" s="448"/>
      <c r="AR2713" s="448"/>
      <c r="AS2713" s="448"/>
      <c r="AT2713" s="448"/>
      <c r="AU2713" s="448"/>
      <c r="AV2713" s="448"/>
      <c r="AW2713" s="448"/>
      <c r="AX2713" s="448"/>
      <c r="AY2713" s="448"/>
      <c r="AZ2713" s="448"/>
      <c r="BA2713" s="448"/>
    </row>
    <row r="2714" spans="1:53" ht="14.25" customHeight="1" x14ac:dyDescent="0.55000000000000004">
      <c r="A2714" s="59"/>
      <c r="AF2714" s="60"/>
      <c r="AG2714" s="60"/>
      <c r="AH2714" s="60"/>
      <c r="AI2714" s="60"/>
      <c r="AJ2714" s="60"/>
      <c r="AK2714" s="60"/>
      <c r="AL2714" s="60"/>
      <c r="AM2714" s="60"/>
      <c r="AN2714" s="60"/>
      <c r="AO2714" s="60"/>
      <c r="AP2714" s="60"/>
      <c r="AQ2714" s="60"/>
      <c r="AR2714" s="60"/>
      <c r="AS2714" s="60"/>
      <c r="AT2714" s="60"/>
      <c r="AU2714" s="60"/>
      <c r="AV2714" s="60"/>
      <c r="AW2714" s="60"/>
      <c r="AX2714" s="60"/>
      <c r="AY2714" s="60"/>
      <c r="AZ2714" s="60"/>
      <c r="BA2714" s="60"/>
    </row>
    <row r="2715" spans="1:53" ht="14.25" customHeight="1" x14ac:dyDescent="0.55000000000000004">
      <c r="A2715" s="93" t="s">
        <v>6788</v>
      </c>
    </row>
    <row r="2717" spans="1:53" ht="14.25" customHeight="1" x14ac:dyDescent="0.55000000000000004">
      <c r="B2717" s="138" t="s">
        <v>39</v>
      </c>
      <c r="C2717" s="138"/>
      <c r="D2717" s="138"/>
      <c r="E2717" s="138"/>
      <c r="F2717" s="138"/>
      <c r="G2717" s="138"/>
      <c r="H2717" s="138"/>
      <c r="I2717" s="138"/>
      <c r="J2717" s="138"/>
      <c r="K2717" s="138"/>
      <c r="L2717" s="138"/>
      <c r="M2717" s="138"/>
      <c r="N2717" s="138"/>
      <c r="O2717" s="138"/>
      <c r="P2717" s="138" t="s">
        <v>95</v>
      </c>
      <c r="Q2717" s="138"/>
      <c r="R2717" s="138"/>
      <c r="S2717" s="138"/>
      <c r="T2717" s="138"/>
      <c r="U2717" s="138"/>
      <c r="V2717" s="138"/>
      <c r="W2717" s="57"/>
      <c r="X2717" s="57"/>
      <c r="Y2717" s="57"/>
      <c r="Z2717" s="57"/>
      <c r="AA2717" s="57"/>
      <c r="AB2717" s="57"/>
      <c r="AC2717" s="57"/>
      <c r="AD2717" s="57"/>
      <c r="AE2717" s="57"/>
      <c r="AF2717" s="57"/>
      <c r="AG2717" s="57"/>
      <c r="AH2717" s="57"/>
      <c r="AJ2717" s="59"/>
      <c r="AL2717" s="57"/>
      <c r="AM2717" s="57"/>
    </row>
    <row r="2718" spans="1:53" ht="14.25" customHeight="1" x14ac:dyDescent="0.55000000000000004">
      <c r="B2718" s="144" t="s">
        <v>6741</v>
      </c>
      <c r="C2718" s="272"/>
      <c r="D2718" s="272"/>
      <c r="E2718" s="272"/>
      <c r="F2718" s="272"/>
      <c r="G2718" s="272"/>
      <c r="H2718" s="272"/>
      <c r="I2718" s="272"/>
      <c r="J2718" s="272"/>
      <c r="K2718" s="272"/>
      <c r="L2718" s="272"/>
      <c r="M2718" s="272"/>
      <c r="N2718" s="272"/>
      <c r="O2718" s="273"/>
      <c r="P2718" s="140" t="str">
        <f>[1]D3!G1824&amp;""</f>
        <v/>
      </c>
      <c r="Q2718" s="157"/>
      <c r="R2718" s="157"/>
      <c r="S2718" s="157"/>
      <c r="T2718" s="157"/>
      <c r="U2718" s="157" t="s">
        <v>6174</v>
      </c>
      <c r="V2718" s="141"/>
      <c r="AJ2718" s="59"/>
      <c r="AL2718" s="57"/>
      <c r="AM2718" s="57"/>
    </row>
    <row r="2719" spans="1:53" ht="14.25" customHeight="1" x14ac:dyDescent="0.55000000000000004">
      <c r="B2719" s="274"/>
      <c r="C2719" s="275"/>
      <c r="D2719" s="275"/>
      <c r="E2719" s="275"/>
      <c r="F2719" s="275"/>
      <c r="G2719" s="275"/>
      <c r="H2719" s="275"/>
      <c r="I2719" s="275"/>
      <c r="J2719" s="275"/>
      <c r="K2719" s="275"/>
      <c r="L2719" s="275"/>
      <c r="M2719" s="275"/>
      <c r="N2719" s="275"/>
      <c r="O2719" s="276"/>
      <c r="P2719" s="142"/>
      <c r="Q2719" s="150"/>
      <c r="R2719" s="150"/>
      <c r="S2719" s="150"/>
      <c r="T2719" s="150"/>
      <c r="U2719" s="150"/>
      <c r="V2719" s="143"/>
      <c r="AJ2719" s="59"/>
      <c r="AL2719" s="57"/>
      <c r="AM2719" s="57"/>
    </row>
    <row r="2720" spans="1:53" ht="14.25" customHeight="1" x14ac:dyDescent="0.55000000000000004">
      <c r="B2720" s="59" t="s">
        <v>7223</v>
      </c>
    </row>
    <row r="2721" spans="1:38" ht="14.25" customHeight="1" x14ac:dyDescent="0.55000000000000004">
      <c r="B2721" s="59" t="s">
        <v>7224</v>
      </c>
    </row>
    <row r="2722" spans="1:38" ht="14.25" customHeight="1" x14ac:dyDescent="0.55000000000000004">
      <c r="B2722" s="59" t="s">
        <v>7225</v>
      </c>
    </row>
    <row r="2724" spans="1:38" ht="14.25" customHeight="1" x14ac:dyDescent="0.55000000000000004">
      <c r="A2724" s="93" t="s">
        <v>6789</v>
      </c>
    </row>
    <row r="2726" spans="1:38" ht="14.25" customHeight="1" x14ac:dyDescent="0.55000000000000004">
      <c r="B2726" s="145" t="s">
        <v>39</v>
      </c>
      <c r="C2726" s="146"/>
      <c r="D2726" s="146"/>
      <c r="E2726" s="146"/>
      <c r="F2726" s="146"/>
      <c r="G2726" s="146"/>
      <c r="H2726" s="146"/>
      <c r="I2726" s="146"/>
      <c r="J2726" s="146"/>
      <c r="K2726" s="146"/>
      <c r="L2726" s="146"/>
      <c r="M2726" s="146"/>
      <c r="N2726" s="146"/>
      <c r="O2726" s="146"/>
      <c r="P2726" s="138" t="s">
        <v>76</v>
      </c>
      <c r="Q2726" s="138"/>
      <c r="R2726" s="72"/>
      <c r="V2726" s="60"/>
      <c r="AB2726" s="60"/>
      <c r="AC2726" s="60"/>
      <c r="AD2726" s="60"/>
      <c r="AE2726" s="60"/>
      <c r="AF2726" s="60"/>
      <c r="AG2726" s="60"/>
      <c r="AJ2726" s="59"/>
    </row>
    <row r="2727" spans="1:38" ht="14.25" customHeight="1" x14ac:dyDescent="0.55000000000000004">
      <c r="B2727" s="132" t="s">
        <v>6742</v>
      </c>
      <c r="C2727" s="133"/>
      <c r="D2727" s="133"/>
      <c r="E2727" s="133"/>
      <c r="F2727" s="133"/>
      <c r="G2727" s="133"/>
      <c r="H2727" s="133"/>
      <c r="I2727" s="133"/>
      <c r="J2727" s="133"/>
      <c r="K2727" s="133"/>
      <c r="L2727" s="133"/>
      <c r="M2727" s="133"/>
      <c r="N2727" s="133"/>
      <c r="O2727" s="133"/>
      <c r="P2727" s="139" t="str">
        <f>[1]D3!G1834&amp;""</f>
        <v/>
      </c>
      <c r="Q2727" s="138"/>
      <c r="R2727" s="89"/>
      <c r="S2727" s="57" t="s">
        <v>6140</v>
      </c>
      <c r="U2727" s="83"/>
      <c r="V2727" s="60"/>
      <c r="W2727" s="83"/>
      <c r="X2727" s="83"/>
      <c r="Y2727" s="83"/>
      <c r="Z2727" s="83"/>
      <c r="AA2727" s="83"/>
      <c r="AB2727" s="60"/>
      <c r="AC2727" s="60"/>
      <c r="AD2727" s="60"/>
      <c r="AE2727" s="60"/>
      <c r="AF2727" s="60"/>
      <c r="AG2727" s="60"/>
      <c r="AH2727" s="60"/>
      <c r="AI2727" s="60"/>
      <c r="AJ2727" s="59"/>
      <c r="AK2727" s="60"/>
      <c r="AL2727" s="60"/>
    </row>
    <row r="2728" spans="1:38" ht="14.25" customHeight="1" x14ac:dyDescent="0.55000000000000004">
      <c r="B2728" s="135"/>
      <c r="C2728" s="136"/>
      <c r="D2728" s="136"/>
      <c r="E2728" s="136"/>
      <c r="F2728" s="136"/>
      <c r="G2728" s="136"/>
      <c r="H2728" s="136"/>
      <c r="I2728" s="136"/>
      <c r="J2728" s="136"/>
      <c r="K2728" s="136"/>
      <c r="L2728" s="136"/>
      <c r="M2728" s="136"/>
      <c r="N2728" s="136"/>
      <c r="O2728" s="136"/>
      <c r="P2728" s="138"/>
      <c r="Q2728" s="138"/>
      <c r="R2728" s="89"/>
      <c r="S2728" s="59" t="s">
        <v>6141</v>
      </c>
      <c r="U2728" s="83"/>
      <c r="V2728" s="60"/>
      <c r="W2728" s="83"/>
      <c r="X2728" s="83"/>
      <c r="Y2728" s="83"/>
      <c r="Z2728" s="83"/>
      <c r="AA2728" s="83"/>
      <c r="AB2728" s="60"/>
      <c r="AC2728" s="60"/>
      <c r="AD2728" s="60"/>
      <c r="AE2728" s="60"/>
      <c r="AF2728" s="60"/>
      <c r="AG2728" s="60"/>
      <c r="AH2728" s="60"/>
      <c r="AI2728" s="60"/>
      <c r="AJ2728" s="59"/>
      <c r="AK2728" s="60"/>
      <c r="AL2728" s="60"/>
    </row>
    <row r="2729" spans="1:38" ht="14.25" customHeight="1" x14ac:dyDescent="0.55000000000000004">
      <c r="A2729" s="59"/>
      <c r="B2729" s="57"/>
      <c r="C2729" s="57"/>
      <c r="D2729" s="57"/>
      <c r="E2729" s="57"/>
      <c r="F2729" s="57"/>
      <c r="G2729" s="57"/>
      <c r="H2729" s="57"/>
      <c r="I2729" s="57"/>
      <c r="J2729" s="57"/>
      <c r="K2729" s="57"/>
      <c r="L2729" s="57"/>
      <c r="M2729" s="57"/>
      <c r="N2729" s="57"/>
      <c r="O2729" s="57"/>
      <c r="P2729" s="68"/>
      <c r="Q2729" s="68"/>
      <c r="R2729" s="57"/>
      <c r="S2729" s="57"/>
      <c r="T2729" s="57"/>
      <c r="U2729" s="57"/>
      <c r="V2729" s="57"/>
      <c r="W2729" s="57"/>
      <c r="X2729" s="57"/>
      <c r="Y2729" s="57"/>
      <c r="Z2729" s="57"/>
      <c r="AA2729" s="57"/>
      <c r="AB2729" s="57"/>
      <c r="AC2729" s="57"/>
      <c r="AD2729" s="57"/>
      <c r="AE2729" s="57"/>
      <c r="AF2729" s="68"/>
      <c r="AG2729" s="68"/>
      <c r="AJ2729" s="59"/>
    </row>
    <row r="2730" spans="1:38" ht="14.25" customHeight="1" x14ac:dyDescent="0.55000000000000004">
      <c r="A2730" s="59"/>
      <c r="B2730" s="57" t="s">
        <v>7247</v>
      </c>
      <c r="C2730" s="57"/>
      <c r="D2730" s="57"/>
      <c r="E2730" s="57"/>
      <c r="F2730" s="57"/>
      <c r="G2730" s="57"/>
      <c r="H2730" s="57"/>
      <c r="I2730" s="57"/>
      <c r="J2730" s="57"/>
      <c r="K2730" s="57"/>
      <c r="L2730" s="57"/>
      <c r="M2730" s="57"/>
      <c r="N2730" s="57"/>
      <c r="O2730" s="57"/>
      <c r="P2730" s="68"/>
      <c r="Q2730" s="68"/>
      <c r="R2730" s="57"/>
      <c r="S2730" s="57"/>
      <c r="T2730" s="57"/>
      <c r="U2730" s="57"/>
      <c r="V2730" s="57"/>
      <c r="W2730" s="57"/>
      <c r="X2730" s="57"/>
      <c r="Y2730" s="57"/>
      <c r="Z2730" s="57"/>
      <c r="AA2730" s="57"/>
      <c r="AB2730" s="57"/>
      <c r="AC2730" s="57"/>
      <c r="AD2730" s="57"/>
      <c r="AE2730" s="57"/>
      <c r="AF2730" s="68"/>
      <c r="AG2730" s="68"/>
      <c r="AJ2730" s="59"/>
    </row>
    <row r="2731" spans="1:38" ht="14.25" customHeight="1" x14ac:dyDescent="0.55000000000000004">
      <c r="A2731" s="59"/>
      <c r="B2731" s="57"/>
      <c r="C2731" s="138" t="s">
        <v>39</v>
      </c>
      <c r="D2731" s="138"/>
      <c r="E2731" s="138"/>
      <c r="F2731" s="138"/>
      <c r="G2731" s="138"/>
      <c r="H2731" s="138"/>
      <c r="I2731" s="138"/>
      <c r="J2731" s="138"/>
      <c r="K2731" s="138"/>
      <c r="L2731" s="138"/>
      <c r="M2731" s="138"/>
      <c r="N2731" s="138"/>
      <c r="O2731" s="138"/>
      <c r="P2731" s="138"/>
      <c r="Q2731" s="145" t="s">
        <v>76</v>
      </c>
      <c r="R2731" s="147"/>
      <c r="W2731" s="57"/>
      <c r="X2731" s="57"/>
      <c r="Y2731" s="57"/>
      <c r="Z2731" s="57"/>
      <c r="AA2731" s="57"/>
      <c r="AB2731" s="57"/>
      <c r="AC2731" s="57"/>
      <c r="AD2731" s="57"/>
      <c r="AE2731" s="57"/>
      <c r="AF2731" s="68"/>
      <c r="AG2731" s="68"/>
      <c r="AJ2731" s="59"/>
    </row>
    <row r="2732" spans="1:38" ht="14.25" customHeight="1" x14ac:dyDescent="0.55000000000000004">
      <c r="A2732" s="59"/>
      <c r="C2732" s="132" t="s">
        <v>6752</v>
      </c>
      <c r="D2732" s="133"/>
      <c r="E2732" s="133"/>
      <c r="F2732" s="133"/>
      <c r="G2732" s="133"/>
      <c r="H2732" s="133"/>
      <c r="I2732" s="133"/>
      <c r="J2732" s="133"/>
      <c r="K2732" s="133"/>
      <c r="L2732" s="133"/>
      <c r="M2732" s="133"/>
      <c r="N2732" s="133"/>
      <c r="O2732" s="133"/>
      <c r="P2732" s="134"/>
      <c r="Q2732" s="139" t="str">
        <f>[1]D3!G1835&amp;""</f>
        <v/>
      </c>
      <c r="R2732" s="138"/>
      <c r="T2732" s="59" t="s">
        <v>6247</v>
      </c>
      <c r="AJ2732" s="59"/>
    </row>
    <row r="2733" spans="1:38" ht="14.25" customHeight="1" x14ac:dyDescent="0.55000000000000004">
      <c r="A2733" s="59"/>
      <c r="C2733" s="135"/>
      <c r="D2733" s="136"/>
      <c r="E2733" s="136"/>
      <c r="F2733" s="136"/>
      <c r="G2733" s="136"/>
      <c r="H2733" s="136"/>
      <c r="I2733" s="136"/>
      <c r="J2733" s="136"/>
      <c r="K2733" s="136"/>
      <c r="L2733" s="136"/>
      <c r="M2733" s="136"/>
      <c r="N2733" s="136"/>
      <c r="O2733" s="136"/>
      <c r="P2733" s="137"/>
      <c r="Q2733" s="138"/>
      <c r="R2733" s="138"/>
      <c r="T2733" s="59" t="s">
        <v>6141</v>
      </c>
      <c r="AJ2733" s="59"/>
    </row>
    <row r="2734" spans="1:38" ht="14.25" customHeight="1" x14ac:dyDescent="0.55000000000000004">
      <c r="A2734" s="59"/>
      <c r="C2734" s="57"/>
      <c r="D2734" s="57"/>
      <c r="E2734" s="57"/>
      <c r="F2734" s="57"/>
      <c r="G2734" s="57"/>
      <c r="H2734" s="57"/>
      <c r="I2734" s="57"/>
      <c r="J2734" s="57"/>
      <c r="K2734" s="57"/>
      <c r="L2734" s="57"/>
      <c r="M2734" s="57"/>
      <c r="N2734" s="57"/>
      <c r="O2734" s="57"/>
      <c r="P2734" s="57"/>
      <c r="Q2734" s="68"/>
      <c r="R2734" s="68"/>
      <c r="AJ2734" s="59"/>
    </row>
    <row r="2735" spans="1:38" ht="14.25" customHeight="1" x14ac:dyDescent="0.55000000000000004">
      <c r="A2735" s="61" t="s">
        <v>7723</v>
      </c>
      <c r="B2735" s="61"/>
      <c r="C2735" s="61"/>
      <c r="D2735" s="61"/>
      <c r="E2735" s="61"/>
      <c r="F2735" s="61"/>
      <c r="G2735" s="61"/>
      <c r="H2735" s="61"/>
      <c r="I2735" s="61"/>
      <c r="J2735" s="61"/>
      <c r="K2735" s="61"/>
      <c r="L2735" s="61"/>
      <c r="M2735" s="61"/>
      <c r="N2735" s="61"/>
      <c r="AJ2735" s="59"/>
    </row>
    <row r="2736" spans="1:38" customFormat="1" ht="14.25" customHeight="1" x14ac:dyDescent="0.55000000000000004"/>
    <row r="2737" spans="2:53" ht="14.25" customHeight="1" x14ac:dyDescent="0.55000000000000004">
      <c r="B2737" s="59" t="s">
        <v>7655</v>
      </c>
    </row>
    <row r="2738" spans="2:53" ht="14.25" customHeight="1" x14ac:dyDescent="0.55000000000000004">
      <c r="B2738" s="260" t="str">
        <f>[1]D3!G1951&amp;""</f>
        <v/>
      </c>
      <c r="C2738" s="173"/>
      <c r="D2738" s="173"/>
      <c r="E2738" s="173"/>
      <c r="F2738" s="173"/>
      <c r="G2738" s="173"/>
      <c r="H2738" s="173"/>
      <c r="I2738" s="173"/>
      <c r="J2738" s="173"/>
      <c r="K2738" s="173"/>
      <c r="L2738" s="173"/>
      <c r="M2738" s="173"/>
      <c r="N2738" s="173"/>
      <c r="O2738" s="173"/>
      <c r="P2738" s="173"/>
      <c r="Q2738" s="173"/>
      <c r="R2738" s="173"/>
      <c r="S2738" s="173"/>
      <c r="T2738" s="173"/>
      <c r="U2738" s="173"/>
      <c r="V2738" s="173"/>
      <c r="W2738" s="173"/>
      <c r="X2738" s="173"/>
      <c r="Y2738" s="173"/>
      <c r="Z2738" s="173"/>
      <c r="AA2738" s="173"/>
      <c r="AB2738" s="173"/>
      <c r="AC2738" s="173"/>
      <c r="AD2738" s="173"/>
      <c r="AE2738" s="173"/>
      <c r="AF2738" s="173"/>
      <c r="AG2738" s="173"/>
      <c r="AH2738" s="173"/>
      <c r="AI2738" s="173"/>
      <c r="AJ2738" s="173"/>
      <c r="AK2738" s="173"/>
      <c r="AL2738" s="173"/>
      <c r="AM2738" s="173"/>
      <c r="AN2738" s="173"/>
      <c r="AO2738" s="173"/>
      <c r="AP2738" s="173"/>
      <c r="AQ2738" s="173"/>
      <c r="AR2738" s="173"/>
      <c r="AS2738" s="173"/>
      <c r="AT2738" s="173"/>
      <c r="AU2738" s="173"/>
      <c r="AV2738" s="173"/>
      <c r="AW2738" s="173"/>
      <c r="AX2738" s="173"/>
      <c r="AY2738" s="173"/>
      <c r="AZ2738" s="173"/>
      <c r="BA2738" s="174"/>
    </row>
    <row r="2739" spans="2:53" ht="14.25" customHeight="1" x14ac:dyDescent="0.55000000000000004">
      <c r="B2739" s="175"/>
      <c r="C2739" s="176"/>
      <c r="D2739" s="176"/>
      <c r="E2739" s="176"/>
      <c r="F2739" s="176"/>
      <c r="G2739" s="176"/>
      <c r="H2739" s="176"/>
      <c r="I2739" s="176"/>
      <c r="J2739" s="176"/>
      <c r="K2739" s="176"/>
      <c r="L2739" s="176"/>
      <c r="M2739" s="176"/>
      <c r="N2739" s="176"/>
      <c r="O2739" s="176"/>
      <c r="P2739" s="176"/>
      <c r="Q2739" s="176"/>
      <c r="R2739" s="176"/>
      <c r="S2739" s="176"/>
      <c r="T2739" s="176"/>
      <c r="U2739" s="176"/>
      <c r="V2739" s="176"/>
      <c r="W2739" s="176"/>
      <c r="X2739" s="176"/>
      <c r="Y2739" s="176"/>
      <c r="Z2739" s="176"/>
      <c r="AA2739" s="176"/>
      <c r="AB2739" s="176"/>
      <c r="AC2739" s="176"/>
      <c r="AD2739" s="176"/>
      <c r="AE2739" s="176"/>
      <c r="AF2739" s="176"/>
      <c r="AG2739" s="176"/>
      <c r="AH2739" s="176"/>
      <c r="AI2739" s="176"/>
      <c r="AJ2739" s="176"/>
      <c r="AK2739" s="176"/>
      <c r="AL2739" s="176"/>
      <c r="AM2739" s="176"/>
      <c r="AN2739" s="176"/>
      <c r="AO2739" s="176"/>
      <c r="AP2739" s="176"/>
      <c r="AQ2739" s="176"/>
      <c r="AR2739" s="176"/>
      <c r="AS2739" s="176"/>
      <c r="AT2739" s="176"/>
      <c r="AU2739" s="176"/>
      <c r="AV2739" s="176"/>
      <c r="AW2739" s="176"/>
      <c r="AX2739" s="176"/>
      <c r="AY2739" s="176"/>
      <c r="AZ2739" s="176"/>
      <c r="BA2739" s="177"/>
    </row>
    <row r="2740" spans="2:53" ht="14.25" customHeight="1" x14ac:dyDescent="0.55000000000000004">
      <c r="B2740" s="175"/>
      <c r="C2740" s="176"/>
      <c r="D2740" s="176"/>
      <c r="E2740" s="176"/>
      <c r="F2740" s="176"/>
      <c r="G2740" s="176"/>
      <c r="H2740" s="176"/>
      <c r="I2740" s="176"/>
      <c r="J2740" s="176"/>
      <c r="K2740" s="176"/>
      <c r="L2740" s="176"/>
      <c r="M2740" s="176"/>
      <c r="N2740" s="176"/>
      <c r="O2740" s="176"/>
      <c r="P2740" s="176"/>
      <c r="Q2740" s="176"/>
      <c r="R2740" s="176"/>
      <c r="S2740" s="176"/>
      <c r="T2740" s="176"/>
      <c r="U2740" s="176"/>
      <c r="V2740" s="176"/>
      <c r="W2740" s="176"/>
      <c r="X2740" s="176"/>
      <c r="Y2740" s="176"/>
      <c r="Z2740" s="176"/>
      <c r="AA2740" s="176"/>
      <c r="AB2740" s="176"/>
      <c r="AC2740" s="176"/>
      <c r="AD2740" s="176"/>
      <c r="AE2740" s="176"/>
      <c r="AF2740" s="176"/>
      <c r="AG2740" s="176"/>
      <c r="AH2740" s="176"/>
      <c r="AI2740" s="176"/>
      <c r="AJ2740" s="176"/>
      <c r="AK2740" s="176"/>
      <c r="AL2740" s="176"/>
      <c r="AM2740" s="176"/>
      <c r="AN2740" s="176"/>
      <c r="AO2740" s="176"/>
      <c r="AP2740" s="176"/>
      <c r="AQ2740" s="176"/>
      <c r="AR2740" s="176"/>
      <c r="AS2740" s="176"/>
      <c r="AT2740" s="176"/>
      <c r="AU2740" s="176"/>
      <c r="AV2740" s="176"/>
      <c r="AW2740" s="176"/>
      <c r="AX2740" s="176"/>
      <c r="AY2740" s="176"/>
      <c r="AZ2740" s="176"/>
      <c r="BA2740" s="177"/>
    </row>
    <row r="2741" spans="2:53" ht="14.25" customHeight="1" x14ac:dyDescent="0.55000000000000004">
      <c r="B2741" s="175"/>
      <c r="C2741" s="176"/>
      <c r="D2741" s="176"/>
      <c r="E2741" s="176"/>
      <c r="F2741" s="176"/>
      <c r="G2741" s="176"/>
      <c r="H2741" s="176"/>
      <c r="I2741" s="176"/>
      <c r="J2741" s="176"/>
      <c r="K2741" s="176"/>
      <c r="L2741" s="176"/>
      <c r="M2741" s="176"/>
      <c r="N2741" s="176"/>
      <c r="O2741" s="176"/>
      <c r="P2741" s="176"/>
      <c r="Q2741" s="176"/>
      <c r="R2741" s="176"/>
      <c r="S2741" s="176"/>
      <c r="T2741" s="176"/>
      <c r="U2741" s="176"/>
      <c r="V2741" s="176"/>
      <c r="W2741" s="176"/>
      <c r="X2741" s="176"/>
      <c r="Y2741" s="176"/>
      <c r="Z2741" s="176"/>
      <c r="AA2741" s="176"/>
      <c r="AB2741" s="176"/>
      <c r="AC2741" s="176"/>
      <c r="AD2741" s="176"/>
      <c r="AE2741" s="176"/>
      <c r="AF2741" s="176"/>
      <c r="AG2741" s="176"/>
      <c r="AH2741" s="176"/>
      <c r="AI2741" s="176"/>
      <c r="AJ2741" s="176"/>
      <c r="AK2741" s="176"/>
      <c r="AL2741" s="176"/>
      <c r="AM2741" s="176"/>
      <c r="AN2741" s="176"/>
      <c r="AO2741" s="176"/>
      <c r="AP2741" s="176"/>
      <c r="AQ2741" s="176"/>
      <c r="AR2741" s="176"/>
      <c r="AS2741" s="176"/>
      <c r="AT2741" s="176"/>
      <c r="AU2741" s="176"/>
      <c r="AV2741" s="176"/>
      <c r="AW2741" s="176"/>
      <c r="AX2741" s="176"/>
      <c r="AY2741" s="176"/>
      <c r="AZ2741" s="176"/>
      <c r="BA2741" s="177"/>
    </row>
    <row r="2742" spans="2:53" ht="14.25" customHeight="1" x14ac:dyDescent="0.55000000000000004">
      <c r="B2742" s="175"/>
      <c r="C2742" s="176"/>
      <c r="D2742" s="176"/>
      <c r="E2742" s="176"/>
      <c r="F2742" s="176"/>
      <c r="G2742" s="176"/>
      <c r="H2742" s="176"/>
      <c r="I2742" s="176"/>
      <c r="J2742" s="176"/>
      <c r="K2742" s="176"/>
      <c r="L2742" s="176"/>
      <c r="M2742" s="176"/>
      <c r="N2742" s="176"/>
      <c r="O2742" s="176"/>
      <c r="P2742" s="176"/>
      <c r="Q2742" s="176"/>
      <c r="R2742" s="176"/>
      <c r="S2742" s="176"/>
      <c r="T2742" s="176"/>
      <c r="U2742" s="176"/>
      <c r="V2742" s="176"/>
      <c r="W2742" s="176"/>
      <c r="X2742" s="176"/>
      <c r="Y2742" s="176"/>
      <c r="Z2742" s="176"/>
      <c r="AA2742" s="176"/>
      <c r="AB2742" s="176"/>
      <c r="AC2742" s="176"/>
      <c r="AD2742" s="176"/>
      <c r="AE2742" s="176"/>
      <c r="AF2742" s="176"/>
      <c r="AG2742" s="176"/>
      <c r="AH2742" s="176"/>
      <c r="AI2742" s="176"/>
      <c r="AJ2742" s="176"/>
      <c r="AK2742" s="176"/>
      <c r="AL2742" s="176"/>
      <c r="AM2742" s="176"/>
      <c r="AN2742" s="176"/>
      <c r="AO2742" s="176"/>
      <c r="AP2742" s="176"/>
      <c r="AQ2742" s="176"/>
      <c r="AR2742" s="176"/>
      <c r="AS2742" s="176"/>
      <c r="AT2742" s="176"/>
      <c r="AU2742" s="176"/>
      <c r="AV2742" s="176"/>
      <c r="AW2742" s="176"/>
      <c r="AX2742" s="176"/>
      <c r="AY2742" s="176"/>
      <c r="AZ2742" s="176"/>
      <c r="BA2742" s="177"/>
    </row>
    <row r="2743" spans="2:53" ht="14.25" customHeight="1" x14ac:dyDescent="0.55000000000000004">
      <c r="B2743" s="175"/>
      <c r="C2743" s="176"/>
      <c r="D2743" s="176"/>
      <c r="E2743" s="176"/>
      <c r="F2743" s="176"/>
      <c r="G2743" s="176"/>
      <c r="H2743" s="176"/>
      <c r="I2743" s="176"/>
      <c r="J2743" s="176"/>
      <c r="K2743" s="176"/>
      <c r="L2743" s="176"/>
      <c r="M2743" s="176"/>
      <c r="N2743" s="176"/>
      <c r="O2743" s="176"/>
      <c r="P2743" s="176"/>
      <c r="Q2743" s="176"/>
      <c r="R2743" s="176"/>
      <c r="S2743" s="176"/>
      <c r="T2743" s="176"/>
      <c r="U2743" s="176"/>
      <c r="V2743" s="176"/>
      <c r="W2743" s="176"/>
      <c r="X2743" s="176"/>
      <c r="Y2743" s="176"/>
      <c r="Z2743" s="176"/>
      <c r="AA2743" s="176"/>
      <c r="AB2743" s="176"/>
      <c r="AC2743" s="176"/>
      <c r="AD2743" s="176"/>
      <c r="AE2743" s="176"/>
      <c r="AF2743" s="176"/>
      <c r="AG2743" s="176"/>
      <c r="AH2743" s="176"/>
      <c r="AI2743" s="176"/>
      <c r="AJ2743" s="176"/>
      <c r="AK2743" s="176"/>
      <c r="AL2743" s="176"/>
      <c r="AM2743" s="176"/>
      <c r="AN2743" s="176"/>
      <c r="AO2743" s="176"/>
      <c r="AP2743" s="176"/>
      <c r="AQ2743" s="176"/>
      <c r="AR2743" s="176"/>
      <c r="AS2743" s="176"/>
      <c r="AT2743" s="176"/>
      <c r="AU2743" s="176"/>
      <c r="AV2743" s="176"/>
      <c r="AW2743" s="176"/>
      <c r="AX2743" s="176"/>
      <c r="AY2743" s="176"/>
      <c r="AZ2743" s="176"/>
      <c r="BA2743" s="177"/>
    </row>
    <row r="2744" spans="2:53" ht="14.25" customHeight="1" x14ac:dyDescent="0.55000000000000004">
      <c r="B2744" s="175"/>
      <c r="C2744" s="176"/>
      <c r="D2744" s="176"/>
      <c r="E2744" s="176"/>
      <c r="F2744" s="176"/>
      <c r="G2744" s="176"/>
      <c r="H2744" s="176"/>
      <c r="I2744" s="176"/>
      <c r="J2744" s="176"/>
      <c r="K2744" s="176"/>
      <c r="L2744" s="176"/>
      <c r="M2744" s="176"/>
      <c r="N2744" s="176"/>
      <c r="O2744" s="176"/>
      <c r="P2744" s="176"/>
      <c r="Q2744" s="176"/>
      <c r="R2744" s="176"/>
      <c r="S2744" s="176"/>
      <c r="T2744" s="176"/>
      <c r="U2744" s="176"/>
      <c r="V2744" s="176"/>
      <c r="W2744" s="176"/>
      <c r="X2744" s="176"/>
      <c r="Y2744" s="176"/>
      <c r="Z2744" s="176"/>
      <c r="AA2744" s="176"/>
      <c r="AB2744" s="176"/>
      <c r="AC2744" s="176"/>
      <c r="AD2744" s="176"/>
      <c r="AE2744" s="176"/>
      <c r="AF2744" s="176"/>
      <c r="AG2744" s="176"/>
      <c r="AH2744" s="176"/>
      <c r="AI2744" s="176"/>
      <c r="AJ2744" s="176"/>
      <c r="AK2744" s="176"/>
      <c r="AL2744" s="176"/>
      <c r="AM2744" s="176"/>
      <c r="AN2744" s="176"/>
      <c r="AO2744" s="176"/>
      <c r="AP2744" s="176"/>
      <c r="AQ2744" s="176"/>
      <c r="AR2744" s="176"/>
      <c r="AS2744" s="176"/>
      <c r="AT2744" s="176"/>
      <c r="AU2744" s="176"/>
      <c r="AV2744" s="176"/>
      <c r="AW2744" s="176"/>
      <c r="AX2744" s="176"/>
      <c r="AY2744" s="176"/>
      <c r="AZ2744" s="176"/>
      <c r="BA2744" s="177"/>
    </row>
    <row r="2745" spans="2:53" ht="14.25" customHeight="1" x14ac:dyDescent="0.55000000000000004">
      <c r="B2745" s="175"/>
      <c r="C2745" s="176"/>
      <c r="D2745" s="176"/>
      <c r="E2745" s="176"/>
      <c r="F2745" s="176"/>
      <c r="G2745" s="176"/>
      <c r="H2745" s="176"/>
      <c r="I2745" s="176"/>
      <c r="J2745" s="176"/>
      <c r="K2745" s="176"/>
      <c r="L2745" s="176"/>
      <c r="M2745" s="176"/>
      <c r="N2745" s="176"/>
      <c r="O2745" s="176"/>
      <c r="P2745" s="176"/>
      <c r="Q2745" s="176"/>
      <c r="R2745" s="176"/>
      <c r="S2745" s="176"/>
      <c r="T2745" s="176"/>
      <c r="U2745" s="176"/>
      <c r="V2745" s="176"/>
      <c r="W2745" s="176"/>
      <c r="X2745" s="176"/>
      <c r="Y2745" s="176"/>
      <c r="Z2745" s="176"/>
      <c r="AA2745" s="176"/>
      <c r="AB2745" s="176"/>
      <c r="AC2745" s="176"/>
      <c r="AD2745" s="176"/>
      <c r="AE2745" s="176"/>
      <c r="AF2745" s="176"/>
      <c r="AG2745" s="176"/>
      <c r="AH2745" s="176"/>
      <c r="AI2745" s="176"/>
      <c r="AJ2745" s="176"/>
      <c r="AK2745" s="176"/>
      <c r="AL2745" s="176"/>
      <c r="AM2745" s="176"/>
      <c r="AN2745" s="176"/>
      <c r="AO2745" s="176"/>
      <c r="AP2745" s="176"/>
      <c r="AQ2745" s="176"/>
      <c r="AR2745" s="176"/>
      <c r="AS2745" s="176"/>
      <c r="AT2745" s="176"/>
      <c r="AU2745" s="176"/>
      <c r="AV2745" s="176"/>
      <c r="AW2745" s="176"/>
      <c r="AX2745" s="176"/>
      <c r="AY2745" s="176"/>
      <c r="AZ2745" s="176"/>
      <c r="BA2745" s="177"/>
    </row>
    <row r="2746" spans="2:53" ht="14.25" customHeight="1" x14ac:dyDescent="0.55000000000000004">
      <c r="B2746" s="175"/>
      <c r="C2746" s="176"/>
      <c r="D2746" s="176"/>
      <c r="E2746" s="176"/>
      <c r="F2746" s="176"/>
      <c r="G2746" s="176"/>
      <c r="H2746" s="176"/>
      <c r="I2746" s="176"/>
      <c r="J2746" s="176"/>
      <c r="K2746" s="176"/>
      <c r="L2746" s="176"/>
      <c r="M2746" s="176"/>
      <c r="N2746" s="176"/>
      <c r="O2746" s="176"/>
      <c r="P2746" s="176"/>
      <c r="Q2746" s="176"/>
      <c r="R2746" s="176"/>
      <c r="S2746" s="176"/>
      <c r="T2746" s="176"/>
      <c r="U2746" s="176"/>
      <c r="V2746" s="176"/>
      <c r="W2746" s="176"/>
      <c r="X2746" s="176"/>
      <c r="Y2746" s="176"/>
      <c r="Z2746" s="176"/>
      <c r="AA2746" s="176"/>
      <c r="AB2746" s="176"/>
      <c r="AC2746" s="176"/>
      <c r="AD2746" s="176"/>
      <c r="AE2746" s="176"/>
      <c r="AF2746" s="176"/>
      <c r="AG2746" s="176"/>
      <c r="AH2746" s="176"/>
      <c r="AI2746" s="176"/>
      <c r="AJ2746" s="176"/>
      <c r="AK2746" s="176"/>
      <c r="AL2746" s="176"/>
      <c r="AM2746" s="176"/>
      <c r="AN2746" s="176"/>
      <c r="AO2746" s="176"/>
      <c r="AP2746" s="176"/>
      <c r="AQ2746" s="176"/>
      <c r="AR2746" s="176"/>
      <c r="AS2746" s="176"/>
      <c r="AT2746" s="176"/>
      <c r="AU2746" s="176"/>
      <c r="AV2746" s="176"/>
      <c r="AW2746" s="176"/>
      <c r="AX2746" s="176"/>
      <c r="AY2746" s="176"/>
      <c r="AZ2746" s="176"/>
      <c r="BA2746" s="177"/>
    </row>
    <row r="2747" spans="2:53" ht="14.25" customHeight="1" x14ac:dyDescent="0.55000000000000004">
      <c r="B2747" s="175"/>
      <c r="C2747" s="176"/>
      <c r="D2747" s="176"/>
      <c r="E2747" s="176"/>
      <c r="F2747" s="176"/>
      <c r="G2747" s="176"/>
      <c r="H2747" s="176"/>
      <c r="I2747" s="176"/>
      <c r="J2747" s="176"/>
      <c r="K2747" s="176"/>
      <c r="L2747" s="176"/>
      <c r="M2747" s="176"/>
      <c r="N2747" s="176"/>
      <c r="O2747" s="176"/>
      <c r="P2747" s="176"/>
      <c r="Q2747" s="176"/>
      <c r="R2747" s="176"/>
      <c r="S2747" s="176"/>
      <c r="T2747" s="176"/>
      <c r="U2747" s="176"/>
      <c r="V2747" s="176"/>
      <c r="W2747" s="176"/>
      <c r="X2747" s="176"/>
      <c r="Y2747" s="176"/>
      <c r="Z2747" s="176"/>
      <c r="AA2747" s="176"/>
      <c r="AB2747" s="176"/>
      <c r="AC2747" s="176"/>
      <c r="AD2747" s="176"/>
      <c r="AE2747" s="176"/>
      <c r="AF2747" s="176"/>
      <c r="AG2747" s="176"/>
      <c r="AH2747" s="176"/>
      <c r="AI2747" s="176"/>
      <c r="AJ2747" s="176"/>
      <c r="AK2747" s="176"/>
      <c r="AL2747" s="176"/>
      <c r="AM2747" s="176"/>
      <c r="AN2747" s="176"/>
      <c r="AO2747" s="176"/>
      <c r="AP2747" s="176"/>
      <c r="AQ2747" s="176"/>
      <c r="AR2747" s="176"/>
      <c r="AS2747" s="176"/>
      <c r="AT2747" s="176"/>
      <c r="AU2747" s="176"/>
      <c r="AV2747" s="176"/>
      <c r="AW2747" s="176"/>
      <c r="AX2747" s="176"/>
      <c r="AY2747" s="176"/>
      <c r="AZ2747" s="176"/>
      <c r="BA2747" s="177"/>
    </row>
    <row r="2748" spans="2:53" ht="14.25" customHeight="1" x14ac:dyDescent="0.55000000000000004">
      <c r="B2748" s="175"/>
      <c r="C2748" s="176"/>
      <c r="D2748" s="176"/>
      <c r="E2748" s="176"/>
      <c r="F2748" s="176"/>
      <c r="G2748" s="176"/>
      <c r="H2748" s="176"/>
      <c r="I2748" s="176"/>
      <c r="J2748" s="176"/>
      <c r="K2748" s="176"/>
      <c r="L2748" s="176"/>
      <c r="M2748" s="176"/>
      <c r="N2748" s="176"/>
      <c r="O2748" s="176"/>
      <c r="P2748" s="176"/>
      <c r="Q2748" s="176"/>
      <c r="R2748" s="176"/>
      <c r="S2748" s="176"/>
      <c r="T2748" s="176"/>
      <c r="U2748" s="176"/>
      <c r="V2748" s="176"/>
      <c r="W2748" s="176"/>
      <c r="X2748" s="176"/>
      <c r="Y2748" s="176"/>
      <c r="Z2748" s="176"/>
      <c r="AA2748" s="176"/>
      <c r="AB2748" s="176"/>
      <c r="AC2748" s="176"/>
      <c r="AD2748" s="176"/>
      <c r="AE2748" s="176"/>
      <c r="AF2748" s="176"/>
      <c r="AG2748" s="176"/>
      <c r="AH2748" s="176"/>
      <c r="AI2748" s="176"/>
      <c r="AJ2748" s="176"/>
      <c r="AK2748" s="176"/>
      <c r="AL2748" s="176"/>
      <c r="AM2748" s="176"/>
      <c r="AN2748" s="176"/>
      <c r="AO2748" s="176"/>
      <c r="AP2748" s="176"/>
      <c r="AQ2748" s="176"/>
      <c r="AR2748" s="176"/>
      <c r="AS2748" s="176"/>
      <c r="AT2748" s="176"/>
      <c r="AU2748" s="176"/>
      <c r="AV2748" s="176"/>
      <c r="AW2748" s="176"/>
      <c r="AX2748" s="176"/>
      <c r="AY2748" s="176"/>
      <c r="AZ2748" s="176"/>
      <c r="BA2748" s="177"/>
    </row>
    <row r="2749" spans="2:53" ht="14.25" customHeight="1" x14ac:dyDescent="0.55000000000000004">
      <c r="B2749" s="175"/>
      <c r="C2749" s="176"/>
      <c r="D2749" s="176"/>
      <c r="E2749" s="176"/>
      <c r="F2749" s="176"/>
      <c r="G2749" s="176"/>
      <c r="H2749" s="176"/>
      <c r="I2749" s="176"/>
      <c r="J2749" s="176"/>
      <c r="K2749" s="176"/>
      <c r="L2749" s="176"/>
      <c r="M2749" s="176"/>
      <c r="N2749" s="176"/>
      <c r="O2749" s="176"/>
      <c r="P2749" s="176"/>
      <c r="Q2749" s="176"/>
      <c r="R2749" s="176"/>
      <c r="S2749" s="176"/>
      <c r="T2749" s="176"/>
      <c r="U2749" s="176"/>
      <c r="V2749" s="176"/>
      <c r="W2749" s="176"/>
      <c r="X2749" s="176"/>
      <c r="Y2749" s="176"/>
      <c r="Z2749" s="176"/>
      <c r="AA2749" s="176"/>
      <c r="AB2749" s="176"/>
      <c r="AC2749" s="176"/>
      <c r="AD2749" s="176"/>
      <c r="AE2749" s="176"/>
      <c r="AF2749" s="176"/>
      <c r="AG2749" s="176"/>
      <c r="AH2749" s="176"/>
      <c r="AI2749" s="176"/>
      <c r="AJ2749" s="176"/>
      <c r="AK2749" s="176"/>
      <c r="AL2749" s="176"/>
      <c r="AM2749" s="176"/>
      <c r="AN2749" s="176"/>
      <c r="AO2749" s="176"/>
      <c r="AP2749" s="176"/>
      <c r="AQ2749" s="176"/>
      <c r="AR2749" s="176"/>
      <c r="AS2749" s="176"/>
      <c r="AT2749" s="176"/>
      <c r="AU2749" s="176"/>
      <c r="AV2749" s="176"/>
      <c r="AW2749" s="176"/>
      <c r="AX2749" s="176"/>
      <c r="AY2749" s="176"/>
      <c r="AZ2749" s="176"/>
      <c r="BA2749" s="177"/>
    </row>
    <row r="2750" spans="2:53" ht="14.25" customHeight="1" x14ac:dyDescent="0.55000000000000004">
      <c r="B2750" s="175"/>
      <c r="C2750" s="176"/>
      <c r="D2750" s="176"/>
      <c r="E2750" s="176"/>
      <c r="F2750" s="176"/>
      <c r="G2750" s="176"/>
      <c r="H2750" s="176"/>
      <c r="I2750" s="176"/>
      <c r="J2750" s="176"/>
      <c r="K2750" s="176"/>
      <c r="L2750" s="176"/>
      <c r="M2750" s="176"/>
      <c r="N2750" s="176"/>
      <c r="O2750" s="176"/>
      <c r="P2750" s="176"/>
      <c r="Q2750" s="176"/>
      <c r="R2750" s="176"/>
      <c r="S2750" s="176"/>
      <c r="T2750" s="176"/>
      <c r="U2750" s="176"/>
      <c r="V2750" s="176"/>
      <c r="W2750" s="176"/>
      <c r="X2750" s="176"/>
      <c r="Y2750" s="176"/>
      <c r="Z2750" s="176"/>
      <c r="AA2750" s="176"/>
      <c r="AB2750" s="176"/>
      <c r="AC2750" s="176"/>
      <c r="AD2750" s="176"/>
      <c r="AE2750" s="176"/>
      <c r="AF2750" s="176"/>
      <c r="AG2750" s="176"/>
      <c r="AH2750" s="176"/>
      <c r="AI2750" s="176"/>
      <c r="AJ2750" s="176"/>
      <c r="AK2750" s="176"/>
      <c r="AL2750" s="176"/>
      <c r="AM2750" s="176"/>
      <c r="AN2750" s="176"/>
      <c r="AO2750" s="176"/>
      <c r="AP2750" s="176"/>
      <c r="AQ2750" s="176"/>
      <c r="AR2750" s="176"/>
      <c r="AS2750" s="176"/>
      <c r="AT2750" s="176"/>
      <c r="AU2750" s="176"/>
      <c r="AV2750" s="176"/>
      <c r="AW2750" s="176"/>
      <c r="AX2750" s="176"/>
      <c r="AY2750" s="176"/>
      <c r="AZ2750" s="176"/>
      <c r="BA2750" s="177"/>
    </row>
    <row r="2751" spans="2:53" ht="14.25" customHeight="1" x14ac:dyDescent="0.55000000000000004">
      <c r="B2751" s="175"/>
      <c r="C2751" s="176"/>
      <c r="D2751" s="176"/>
      <c r="E2751" s="176"/>
      <c r="F2751" s="176"/>
      <c r="G2751" s="176"/>
      <c r="H2751" s="176"/>
      <c r="I2751" s="176"/>
      <c r="J2751" s="176"/>
      <c r="K2751" s="176"/>
      <c r="L2751" s="176"/>
      <c r="M2751" s="176"/>
      <c r="N2751" s="176"/>
      <c r="O2751" s="176"/>
      <c r="P2751" s="176"/>
      <c r="Q2751" s="176"/>
      <c r="R2751" s="176"/>
      <c r="S2751" s="176"/>
      <c r="T2751" s="176"/>
      <c r="U2751" s="176"/>
      <c r="V2751" s="176"/>
      <c r="W2751" s="176"/>
      <c r="X2751" s="176"/>
      <c r="Y2751" s="176"/>
      <c r="Z2751" s="176"/>
      <c r="AA2751" s="176"/>
      <c r="AB2751" s="176"/>
      <c r="AC2751" s="176"/>
      <c r="AD2751" s="176"/>
      <c r="AE2751" s="176"/>
      <c r="AF2751" s="176"/>
      <c r="AG2751" s="176"/>
      <c r="AH2751" s="176"/>
      <c r="AI2751" s="176"/>
      <c r="AJ2751" s="176"/>
      <c r="AK2751" s="176"/>
      <c r="AL2751" s="176"/>
      <c r="AM2751" s="176"/>
      <c r="AN2751" s="176"/>
      <c r="AO2751" s="176"/>
      <c r="AP2751" s="176"/>
      <c r="AQ2751" s="176"/>
      <c r="AR2751" s="176"/>
      <c r="AS2751" s="176"/>
      <c r="AT2751" s="176"/>
      <c r="AU2751" s="176"/>
      <c r="AV2751" s="176"/>
      <c r="AW2751" s="176"/>
      <c r="AX2751" s="176"/>
      <c r="AY2751" s="176"/>
      <c r="AZ2751" s="176"/>
      <c r="BA2751" s="177"/>
    </row>
    <row r="2752" spans="2:53" ht="14.25" customHeight="1" x14ac:dyDescent="0.55000000000000004">
      <c r="B2752" s="178"/>
      <c r="C2752" s="179"/>
      <c r="D2752" s="179"/>
      <c r="E2752" s="179"/>
      <c r="F2752" s="179"/>
      <c r="G2752" s="179"/>
      <c r="H2752" s="179"/>
      <c r="I2752" s="179"/>
      <c r="J2752" s="179"/>
      <c r="K2752" s="179"/>
      <c r="L2752" s="179"/>
      <c r="M2752" s="179"/>
      <c r="N2752" s="179"/>
      <c r="O2752" s="179"/>
      <c r="P2752" s="179"/>
      <c r="Q2752" s="179"/>
      <c r="R2752" s="179"/>
      <c r="S2752" s="179"/>
      <c r="T2752" s="179"/>
      <c r="U2752" s="179"/>
      <c r="V2752" s="179"/>
      <c r="W2752" s="179"/>
      <c r="X2752" s="179"/>
      <c r="Y2752" s="179"/>
      <c r="Z2752" s="179"/>
      <c r="AA2752" s="179"/>
      <c r="AB2752" s="179"/>
      <c r="AC2752" s="179"/>
      <c r="AD2752" s="179"/>
      <c r="AE2752" s="179"/>
      <c r="AF2752" s="179"/>
      <c r="AG2752" s="179"/>
      <c r="AH2752" s="179"/>
      <c r="AI2752" s="179"/>
      <c r="AJ2752" s="179"/>
      <c r="AK2752" s="179"/>
      <c r="AL2752" s="179"/>
      <c r="AM2752" s="179"/>
      <c r="AN2752" s="179"/>
      <c r="AO2752" s="179"/>
      <c r="AP2752" s="179"/>
      <c r="AQ2752" s="179"/>
      <c r="AR2752" s="179"/>
      <c r="AS2752" s="179"/>
      <c r="AT2752" s="179"/>
      <c r="AU2752" s="179"/>
      <c r="AV2752" s="179"/>
      <c r="AW2752" s="179"/>
      <c r="AX2752" s="179"/>
      <c r="AY2752" s="179"/>
      <c r="AZ2752" s="179"/>
      <c r="BA2752" s="180"/>
    </row>
    <row r="2753" spans="1:56" ht="14.25" customHeight="1" x14ac:dyDescent="0.55000000000000004">
      <c r="A2753" s="59"/>
      <c r="C2753" s="57"/>
      <c r="D2753" s="57"/>
      <c r="E2753" s="57"/>
      <c r="F2753" s="57"/>
      <c r="G2753" s="57"/>
      <c r="H2753" s="57"/>
      <c r="I2753" s="57"/>
      <c r="J2753" s="57"/>
      <c r="K2753" s="57"/>
      <c r="L2753" s="57"/>
      <c r="M2753" s="57"/>
      <c r="N2753" s="57"/>
      <c r="O2753" s="57"/>
      <c r="P2753" s="57"/>
      <c r="Q2753" s="68"/>
      <c r="R2753" s="68"/>
      <c r="AJ2753" s="59"/>
    </row>
    <row r="2754" spans="1:56" ht="14.25" customHeight="1" x14ac:dyDescent="0.55000000000000004">
      <c r="A2754" s="131" t="s">
        <v>7636</v>
      </c>
      <c r="B2754" s="131"/>
      <c r="C2754" s="131"/>
      <c r="D2754" s="131"/>
      <c r="E2754" s="131"/>
      <c r="F2754" s="131"/>
      <c r="G2754" s="131"/>
      <c r="H2754" s="131"/>
      <c r="I2754" s="131"/>
      <c r="J2754" s="131"/>
      <c r="K2754" s="131"/>
      <c r="L2754" s="131"/>
      <c r="M2754" s="131"/>
      <c r="N2754" s="131"/>
      <c r="O2754" s="131"/>
      <c r="P2754" s="131"/>
      <c r="Q2754" s="131"/>
      <c r="R2754" s="131"/>
      <c r="S2754" s="131"/>
      <c r="T2754" s="131"/>
      <c r="U2754" s="131"/>
      <c r="V2754" s="131"/>
      <c r="W2754" s="131"/>
      <c r="X2754" s="131"/>
      <c r="Y2754" s="131"/>
      <c r="Z2754" s="131"/>
      <c r="AA2754" s="131"/>
      <c r="AB2754" s="131"/>
      <c r="AC2754" s="131"/>
      <c r="AD2754" s="131"/>
      <c r="AE2754" s="131"/>
      <c r="AF2754" s="131"/>
      <c r="AG2754" s="131"/>
      <c r="AH2754" s="131"/>
      <c r="AI2754" s="131"/>
      <c r="AJ2754" s="131"/>
      <c r="AK2754" s="131"/>
      <c r="AL2754" s="131"/>
      <c r="AM2754" s="131"/>
      <c r="AN2754" s="131"/>
      <c r="AO2754" s="131"/>
      <c r="AP2754" s="131"/>
      <c r="AQ2754" s="131"/>
      <c r="AR2754" s="131"/>
      <c r="AS2754" s="131"/>
      <c r="AT2754" s="131"/>
      <c r="AU2754" s="131"/>
      <c r="AV2754" s="131"/>
      <c r="AW2754" s="131"/>
      <c r="AX2754" s="131"/>
      <c r="AY2754" s="131"/>
      <c r="AZ2754" s="131"/>
      <c r="BA2754" s="131"/>
      <c r="BB2754" s="131"/>
      <c r="BC2754" s="131"/>
      <c r="BD2754" s="131"/>
    </row>
    <row r="2755" spans="1:56" ht="14.25" customHeight="1" x14ac:dyDescent="0.55000000000000004">
      <c r="A2755" s="131"/>
      <c r="B2755" s="131"/>
      <c r="C2755" s="131"/>
      <c r="D2755" s="131"/>
      <c r="E2755" s="131"/>
      <c r="F2755" s="131"/>
      <c r="G2755" s="131"/>
      <c r="H2755" s="131"/>
      <c r="I2755" s="131"/>
      <c r="J2755" s="131"/>
      <c r="K2755" s="131"/>
      <c r="L2755" s="131"/>
      <c r="M2755" s="131"/>
      <c r="N2755" s="131"/>
      <c r="O2755" s="131"/>
      <c r="P2755" s="131"/>
      <c r="Q2755" s="131"/>
      <c r="R2755" s="131"/>
      <c r="S2755" s="131"/>
      <c r="T2755" s="131"/>
      <c r="U2755" s="131"/>
      <c r="V2755" s="131"/>
      <c r="W2755" s="131"/>
      <c r="X2755" s="131"/>
      <c r="Y2755" s="131"/>
      <c r="Z2755" s="131"/>
      <c r="AA2755" s="131"/>
      <c r="AB2755" s="131"/>
      <c r="AC2755" s="131"/>
      <c r="AD2755" s="131"/>
      <c r="AE2755" s="131"/>
      <c r="AF2755" s="131"/>
      <c r="AG2755" s="131"/>
      <c r="AH2755" s="131"/>
      <c r="AI2755" s="131"/>
      <c r="AJ2755" s="131"/>
      <c r="AK2755" s="131"/>
      <c r="AL2755" s="131"/>
      <c r="AM2755" s="131"/>
      <c r="AN2755" s="131"/>
      <c r="AO2755" s="131"/>
      <c r="AP2755" s="131"/>
      <c r="AQ2755" s="131"/>
      <c r="AR2755" s="131"/>
      <c r="AS2755" s="131"/>
      <c r="AT2755" s="131"/>
      <c r="AU2755" s="131"/>
      <c r="AV2755" s="131"/>
      <c r="AW2755" s="131"/>
      <c r="AX2755" s="131"/>
      <c r="AY2755" s="131"/>
      <c r="AZ2755" s="131"/>
      <c r="BA2755" s="131"/>
      <c r="BB2755" s="131"/>
      <c r="BC2755" s="131"/>
      <c r="BD2755" s="131"/>
    </row>
    <row r="2756" spans="1:56" ht="14.25" customHeight="1" x14ac:dyDescent="0.55000000000000004">
      <c r="A2756" s="131"/>
      <c r="B2756" s="131"/>
      <c r="C2756" s="131"/>
      <c r="D2756" s="131"/>
      <c r="E2756" s="131"/>
      <c r="F2756" s="131"/>
      <c r="G2756" s="131"/>
      <c r="H2756" s="131"/>
      <c r="I2756" s="131"/>
      <c r="J2756" s="131"/>
      <c r="K2756" s="131"/>
      <c r="L2756" s="131"/>
      <c r="M2756" s="131"/>
      <c r="N2756" s="131"/>
      <c r="O2756" s="131"/>
      <c r="P2756" s="131"/>
      <c r="Q2756" s="131"/>
      <c r="R2756" s="131"/>
      <c r="S2756" s="131"/>
      <c r="T2756" s="131"/>
      <c r="U2756" s="131"/>
      <c r="V2756" s="131"/>
      <c r="W2756" s="131"/>
      <c r="X2756" s="131"/>
      <c r="Y2756" s="131"/>
      <c r="Z2756" s="131"/>
      <c r="AA2756" s="131"/>
      <c r="AB2756" s="131"/>
      <c r="AC2756" s="131"/>
      <c r="AD2756" s="131"/>
      <c r="AE2756" s="131"/>
      <c r="AF2756" s="131"/>
      <c r="AG2756" s="131"/>
      <c r="AH2756" s="131"/>
      <c r="AI2756" s="131"/>
      <c r="AJ2756" s="131"/>
      <c r="AK2756" s="131"/>
      <c r="AL2756" s="131"/>
      <c r="AM2756" s="131"/>
      <c r="AN2756" s="131"/>
      <c r="AO2756" s="131"/>
      <c r="AP2756" s="131"/>
      <c r="AQ2756" s="131"/>
      <c r="AR2756" s="131"/>
      <c r="AS2756" s="131"/>
      <c r="AT2756" s="131"/>
      <c r="AU2756" s="131"/>
      <c r="AV2756" s="131"/>
      <c r="AW2756" s="131"/>
      <c r="AX2756" s="131"/>
      <c r="AY2756" s="131"/>
      <c r="AZ2756" s="131"/>
      <c r="BA2756" s="131"/>
      <c r="BB2756" s="131"/>
      <c r="BC2756" s="131"/>
      <c r="BD2756" s="131"/>
    </row>
    <row r="2757" spans="1:56" ht="14.25" customHeight="1" x14ac:dyDescent="0.55000000000000004">
      <c r="A2757" s="59"/>
      <c r="B2757" s="68"/>
      <c r="C2757" s="68"/>
      <c r="D2757" s="68"/>
      <c r="E2757" s="68"/>
      <c r="F2757" s="68"/>
      <c r="G2757" s="68"/>
      <c r="H2757" s="68"/>
      <c r="I2757" s="68"/>
      <c r="J2757" s="68"/>
      <c r="K2757" s="68"/>
      <c r="L2757" s="68"/>
      <c r="M2757" s="68"/>
      <c r="N2757" s="68"/>
      <c r="O2757" s="68"/>
      <c r="P2757" s="68"/>
      <c r="Q2757" s="68"/>
      <c r="R2757" s="68"/>
      <c r="S2757" s="68"/>
      <c r="T2757" s="68"/>
      <c r="U2757" s="68"/>
      <c r="V2757" s="68"/>
      <c r="W2757" s="68"/>
      <c r="X2757" s="68"/>
      <c r="Y2757" s="68"/>
      <c r="Z2757" s="68"/>
      <c r="AA2757" s="68"/>
      <c r="AB2757" s="68"/>
      <c r="AC2757" s="68"/>
      <c r="AD2757" s="68"/>
      <c r="AE2757" s="68"/>
      <c r="AF2757" s="68"/>
      <c r="AG2757" s="68"/>
      <c r="AH2757" s="68"/>
      <c r="AI2757" s="68"/>
      <c r="AJ2757" s="68"/>
      <c r="AK2757" s="68"/>
      <c r="AL2757" s="68"/>
      <c r="AM2757" s="68"/>
      <c r="AN2757" s="68"/>
      <c r="AO2757" s="68"/>
      <c r="AP2757" s="68"/>
      <c r="AQ2757" s="68"/>
      <c r="AR2757" s="68"/>
      <c r="AS2757" s="68"/>
      <c r="AT2757" s="68"/>
      <c r="AU2757" s="68"/>
      <c r="AV2757" s="68"/>
      <c r="AW2757" s="68"/>
      <c r="AX2757" s="68"/>
      <c r="AY2757" s="68"/>
      <c r="AZ2757" s="68"/>
      <c r="BA2757" s="68"/>
      <c r="BB2757" s="68"/>
      <c r="BC2757" s="68"/>
      <c r="BD2757" s="68"/>
    </row>
    <row r="2758" spans="1:56" ht="14.25" customHeight="1" x14ac:dyDescent="0.55000000000000004">
      <c r="A2758" s="93" t="s">
        <v>7251</v>
      </c>
    </row>
    <row r="2759" spans="1:56" ht="14.25" customHeight="1" x14ac:dyDescent="0.55000000000000004">
      <c r="A2759" s="93"/>
    </row>
    <row r="2760" spans="1:56" ht="14.25" customHeight="1" x14ac:dyDescent="0.55000000000000004">
      <c r="B2760" s="226" t="s">
        <v>7218</v>
      </c>
      <c r="C2760" s="227"/>
      <c r="D2760" s="227"/>
      <c r="E2760" s="227"/>
      <c r="F2760" s="227"/>
      <c r="G2760" s="227"/>
      <c r="H2760" s="227"/>
      <c r="I2760" s="227"/>
      <c r="J2760" s="227"/>
      <c r="K2760" s="227"/>
      <c r="L2760" s="227"/>
      <c r="M2760" s="227"/>
      <c r="N2760" s="228"/>
      <c r="O2760" s="232" t="s">
        <v>7219</v>
      </c>
      <c r="P2760" s="233"/>
      <c r="Q2760" s="233"/>
      <c r="R2760" s="233"/>
      <c r="S2760" s="233"/>
      <c r="T2760" s="233"/>
      <c r="U2760" s="233"/>
      <c r="V2760" s="233"/>
      <c r="W2760" s="232" t="s">
        <v>7220</v>
      </c>
      <c r="X2760" s="233"/>
      <c r="Y2760" s="233"/>
      <c r="Z2760" s="233"/>
      <c r="AA2760" s="233"/>
      <c r="AB2760" s="233"/>
      <c r="AC2760" s="233"/>
      <c r="AD2760" s="234"/>
      <c r="AE2760" s="233" t="s">
        <v>7221</v>
      </c>
      <c r="AF2760" s="233"/>
      <c r="AG2760" s="233"/>
      <c r="AH2760" s="233"/>
      <c r="AI2760" s="233"/>
      <c r="AJ2760" s="233"/>
      <c r="AK2760" s="233"/>
      <c r="AL2760" s="234"/>
    </row>
    <row r="2761" spans="1:56" ht="14.25" customHeight="1" x14ac:dyDescent="0.55000000000000004">
      <c r="B2761" s="229"/>
      <c r="C2761" s="230"/>
      <c r="D2761" s="230"/>
      <c r="E2761" s="230"/>
      <c r="F2761" s="230"/>
      <c r="G2761" s="230"/>
      <c r="H2761" s="230"/>
      <c r="I2761" s="230"/>
      <c r="J2761" s="230"/>
      <c r="K2761" s="230"/>
      <c r="L2761" s="230"/>
      <c r="M2761" s="230"/>
      <c r="N2761" s="231"/>
      <c r="O2761" s="238"/>
      <c r="P2761" s="239"/>
      <c r="Q2761" s="239"/>
      <c r="R2761" s="239"/>
      <c r="S2761" s="239"/>
      <c r="T2761" s="239"/>
      <c r="U2761" s="239"/>
      <c r="V2761" s="239"/>
      <c r="W2761" s="238"/>
      <c r="X2761" s="239"/>
      <c r="Y2761" s="239"/>
      <c r="Z2761" s="239"/>
      <c r="AA2761" s="239"/>
      <c r="AB2761" s="239"/>
      <c r="AC2761" s="239"/>
      <c r="AD2761" s="240"/>
      <c r="AE2761" s="239"/>
      <c r="AF2761" s="239"/>
      <c r="AG2761" s="239"/>
      <c r="AH2761" s="239"/>
      <c r="AI2761" s="239"/>
      <c r="AJ2761" s="239"/>
      <c r="AK2761" s="239"/>
      <c r="AL2761" s="240"/>
    </row>
    <row r="2762" spans="1:56" ht="14.25" customHeight="1" x14ac:dyDescent="0.55000000000000004">
      <c r="B2762" s="164" t="s">
        <v>6248</v>
      </c>
      <c r="C2762" s="165"/>
      <c r="D2762" s="165"/>
      <c r="E2762" s="165"/>
      <c r="F2762" s="165"/>
      <c r="G2762" s="165"/>
      <c r="H2762" s="165"/>
      <c r="I2762" s="165"/>
      <c r="J2762" s="165"/>
      <c r="K2762" s="165"/>
      <c r="L2762" s="165"/>
      <c r="M2762" s="165"/>
      <c r="N2762" s="165"/>
      <c r="O2762" s="139" t="str">
        <f>VLOOKUP($B2762,[1]D3_12!$B$5:$H$54,5,FALSE)&amp;""</f>
        <v/>
      </c>
      <c r="P2762" s="138"/>
      <c r="Q2762" s="138"/>
      <c r="R2762" s="138"/>
      <c r="S2762" s="138"/>
      <c r="T2762" s="138"/>
      <c r="U2762" s="138"/>
      <c r="V2762" s="138"/>
      <c r="W2762" s="139" t="str">
        <f>VLOOKUP($B2762,[1]D3_12!$B$5:$H$54,6,FALSE)&amp;""</f>
        <v/>
      </c>
      <c r="X2762" s="138"/>
      <c r="Y2762" s="138"/>
      <c r="Z2762" s="138"/>
      <c r="AA2762" s="138"/>
      <c r="AB2762" s="138"/>
      <c r="AC2762" s="138"/>
      <c r="AD2762" s="138"/>
      <c r="AE2762" s="139" t="str">
        <f>VLOOKUP($B2762,[1]D3_12!$B$5:$H$54,7,FALSE)&amp;""</f>
        <v/>
      </c>
      <c r="AF2762" s="138"/>
      <c r="AG2762" s="138"/>
      <c r="AH2762" s="138"/>
      <c r="AI2762" s="138"/>
      <c r="AJ2762" s="138"/>
      <c r="AK2762" s="138"/>
      <c r="AL2762" s="138"/>
    </row>
    <row r="2763" spans="1:56" ht="14.25" customHeight="1" x14ac:dyDescent="0.55000000000000004">
      <c r="B2763" s="211"/>
      <c r="C2763" s="212"/>
      <c r="D2763" s="212"/>
      <c r="E2763" s="212"/>
      <c r="F2763" s="212"/>
      <c r="G2763" s="212"/>
      <c r="H2763" s="212"/>
      <c r="I2763" s="212"/>
      <c r="J2763" s="212"/>
      <c r="K2763" s="212"/>
      <c r="L2763" s="212"/>
      <c r="M2763" s="212"/>
      <c r="N2763" s="212"/>
      <c r="O2763" s="138"/>
      <c r="P2763" s="138"/>
      <c r="Q2763" s="138"/>
      <c r="R2763" s="138"/>
      <c r="S2763" s="138"/>
      <c r="T2763" s="138"/>
      <c r="U2763" s="138"/>
      <c r="V2763" s="138"/>
      <c r="W2763" s="138"/>
      <c r="X2763" s="138"/>
      <c r="Y2763" s="138"/>
      <c r="Z2763" s="138"/>
      <c r="AA2763" s="138"/>
      <c r="AB2763" s="138"/>
      <c r="AC2763" s="138"/>
      <c r="AD2763" s="138"/>
      <c r="AE2763" s="138"/>
      <c r="AF2763" s="138"/>
      <c r="AG2763" s="138"/>
      <c r="AH2763" s="138"/>
      <c r="AI2763" s="138"/>
      <c r="AJ2763" s="138"/>
      <c r="AK2763" s="138"/>
      <c r="AL2763" s="138"/>
    </row>
    <row r="2764" spans="1:56" ht="14.25" customHeight="1" x14ac:dyDescent="0.55000000000000004">
      <c r="B2764" s="164" t="s">
        <v>6249</v>
      </c>
      <c r="C2764" s="165"/>
      <c r="D2764" s="165"/>
      <c r="E2764" s="165"/>
      <c r="F2764" s="165"/>
      <c r="G2764" s="165"/>
      <c r="H2764" s="165"/>
      <c r="I2764" s="165"/>
      <c r="J2764" s="165"/>
      <c r="K2764" s="165"/>
      <c r="L2764" s="165"/>
      <c r="M2764" s="165"/>
      <c r="N2764" s="165"/>
      <c r="O2764" s="140" t="str">
        <f>VLOOKUP($B2764,[1]D3_12!$B$5:$H$54,5,FALSE)&amp;""</f>
        <v/>
      </c>
      <c r="P2764" s="157"/>
      <c r="Q2764" s="157"/>
      <c r="R2764" s="157"/>
      <c r="S2764" s="157"/>
      <c r="T2764" s="157"/>
      <c r="U2764" s="157"/>
      <c r="V2764" s="141"/>
      <c r="W2764" s="139" t="str">
        <f>VLOOKUP($B2764,[1]D3_12!$B$5:$H$54,6,FALSE)&amp;""</f>
        <v/>
      </c>
      <c r="X2764" s="138"/>
      <c r="Y2764" s="138"/>
      <c r="Z2764" s="138"/>
      <c r="AA2764" s="138"/>
      <c r="AB2764" s="138"/>
      <c r="AC2764" s="138"/>
      <c r="AD2764" s="138"/>
      <c r="AE2764" s="139" t="str">
        <f>VLOOKUP($B2764,[1]D3_12!$B$5:$H$54,7,FALSE)&amp;""</f>
        <v/>
      </c>
      <c r="AF2764" s="138"/>
      <c r="AG2764" s="138"/>
      <c r="AH2764" s="138"/>
      <c r="AI2764" s="138"/>
      <c r="AJ2764" s="138"/>
      <c r="AK2764" s="138"/>
      <c r="AL2764" s="138"/>
    </row>
    <row r="2765" spans="1:56" ht="14.25" customHeight="1" x14ac:dyDescent="0.55000000000000004">
      <c r="B2765" s="211"/>
      <c r="C2765" s="212"/>
      <c r="D2765" s="212"/>
      <c r="E2765" s="212"/>
      <c r="F2765" s="212"/>
      <c r="G2765" s="212"/>
      <c r="H2765" s="212"/>
      <c r="I2765" s="212"/>
      <c r="J2765" s="212"/>
      <c r="K2765" s="212"/>
      <c r="L2765" s="212"/>
      <c r="M2765" s="212"/>
      <c r="N2765" s="212"/>
      <c r="O2765" s="142"/>
      <c r="P2765" s="150"/>
      <c r="Q2765" s="150"/>
      <c r="R2765" s="150"/>
      <c r="S2765" s="150"/>
      <c r="T2765" s="150"/>
      <c r="U2765" s="150"/>
      <c r="V2765" s="143"/>
      <c r="W2765" s="138"/>
      <c r="X2765" s="138"/>
      <c r="Y2765" s="138"/>
      <c r="Z2765" s="138"/>
      <c r="AA2765" s="138"/>
      <c r="AB2765" s="138"/>
      <c r="AC2765" s="138"/>
      <c r="AD2765" s="138"/>
      <c r="AE2765" s="138"/>
      <c r="AF2765" s="138"/>
      <c r="AG2765" s="138"/>
      <c r="AH2765" s="138"/>
      <c r="AI2765" s="138"/>
      <c r="AJ2765" s="138"/>
      <c r="AK2765" s="138"/>
      <c r="AL2765" s="138"/>
    </row>
    <row r="2766" spans="1:56" ht="14.25" customHeight="1" x14ac:dyDescent="0.55000000000000004">
      <c r="B2766" s="164" t="s">
        <v>6250</v>
      </c>
      <c r="C2766" s="165"/>
      <c r="D2766" s="165"/>
      <c r="E2766" s="165"/>
      <c r="F2766" s="165"/>
      <c r="G2766" s="165"/>
      <c r="H2766" s="165"/>
      <c r="I2766" s="165"/>
      <c r="J2766" s="165"/>
      <c r="K2766" s="165"/>
      <c r="L2766" s="165"/>
      <c r="M2766" s="165"/>
      <c r="N2766" s="165"/>
      <c r="O2766" s="140" t="str">
        <f>VLOOKUP($B2766,[1]D3_12!$B$5:$H$54,5,FALSE)&amp;""</f>
        <v/>
      </c>
      <c r="P2766" s="157"/>
      <c r="Q2766" s="157"/>
      <c r="R2766" s="157"/>
      <c r="S2766" s="157"/>
      <c r="T2766" s="157"/>
      <c r="U2766" s="157"/>
      <c r="V2766" s="141"/>
      <c r="W2766" s="139" t="str">
        <f>VLOOKUP($B2766,[1]D3_12!$B$5:$H$54,6,FALSE)&amp;""</f>
        <v/>
      </c>
      <c r="X2766" s="138"/>
      <c r="Y2766" s="138"/>
      <c r="Z2766" s="138"/>
      <c r="AA2766" s="138"/>
      <c r="AB2766" s="138"/>
      <c r="AC2766" s="138"/>
      <c r="AD2766" s="138"/>
      <c r="AE2766" s="139" t="str">
        <f>VLOOKUP($B2766,[1]D3_12!$B$5:$H$54,7,FALSE)&amp;""</f>
        <v/>
      </c>
      <c r="AF2766" s="138"/>
      <c r="AG2766" s="138"/>
      <c r="AH2766" s="138"/>
      <c r="AI2766" s="138"/>
      <c r="AJ2766" s="138"/>
      <c r="AK2766" s="138"/>
      <c r="AL2766" s="138"/>
    </row>
    <row r="2767" spans="1:56" ht="14.25" customHeight="1" x14ac:dyDescent="0.55000000000000004">
      <c r="B2767" s="211"/>
      <c r="C2767" s="212"/>
      <c r="D2767" s="212"/>
      <c r="E2767" s="212"/>
      <c r="F2767" s="212"/>
      <c r="G2767" s="212"/>
      <c r="H2767" s="212"/>
      <c r="I2767" s="212"/>
      <c r="J2767" s="212"/>
      <c r="K2767" s="212"/>
      <c r="L2767" s="212"/>
      <c r="M2767" s="212"/>
      <c r="N2767" s="212"/>
      <c r="O2767" s="142"/>
      <c r="P2767" s="150"/>
      <c r="Q2767" s="150"/>
      <c r="R2767" s="150"/>
      <c r="S2767" s="150"/>
      <c r="T2767" s="150"/>
      <c r="U2767" s="150"/>
      <c r="V2767" s="143"/>
      <c r="W2767" s="138"/>
      <c r="X2767" s="138"/>
      <c r="Y2767" s="138"/>
      <c r="Z2767" s="138"/>
      <c r="AA2767" s="138"/>
      <c r="AB2767" s="138"/>
      <c r="AC2767" s="138"/>
      <c r="AD2767" s="138"/>
      <c r="AE2767" s="138"/>
      <c r="AF2767" s="138"/>
      <c r="AG2767" s="138"/>
      <c r="AH2767" s="138"/>
      <c r="AI2767" s="138"/>
      <c r="AJ2767" s="138"/>
      <c r="AK2767" s="138"/>
      <c r="AL2767" s="138"/>
    </row>
    <row r="2768" spans="1:56" ht="14.25" customHeight="1" x14ac:dyDescent="0.55000000000000004">
      <c r="B2768" s="164" t="s">
        <v>6522</v>
      </c>
      <c r="C2768" s="165"/>
      <c r="D2768" s="165"/>
      <c r="E2768" s="165"/>
      <c r="F2768" s="165"/>
      <c r="G2768" s="165"/>
      <c r="H2768" s="165"/>
      <c r="I2768" s="165"/>
      <c r="J2768" s="165"/>
      <c r="K2768" s="165"/>
      <c r="L2768" s="165"/>
      <c r="M2768" s="165"/>
      <c r="N2768" s="165"/>
      <c r="O2768" s="140" t="str">
        <f>VLOOKUP($B2768,[1]D3_12!$B$5:$H$54,5,FALSE)&amp;""</f>
        <v/>
      </c>
      <c r="P2768" s="157"/>
      <c r="Q2768" s="157"/>
      <c r="R2768" s="157"/>
      <c r="S2768" s="157"/>
      <c r="T2768" s="157"/>
      <c r="U2768" s="157"/>
      <c r="V2768" s="141"/>
      <c r="W2768" s="139" t="str">
        <f>VLOOKUP($B2768,[1]D3_12!$B$5:$H$54,6,FALSE)&amp;""</f>
        <v/>
      </c>
      <c r="X2768" s="138"/>
      <c r="Y2768" s="138"/>
      <c r="Z2768" s="138"/>
      <c r="AA2768" s="138"/>
      <c r="AB2768" s="138"/>
      <c r="AC2768" s="138"/>
      <c r="AD2768" s="138"/>
      <c r="AE2768" s="139" t="str">
        <f>VLOOKUP($B2768,[1]D3_12!$B$5:$H$54,7,FALSE)&amp;""</f>
        <v/>
      </c>
      <c r="AF2768" s="138"/>
      <c r="AG2768" s="138"/>
      <c r="AH2768" s="138"/>
      <c r="AI2768" s="138"/>
      <c r="AJ2768" s="138"/>
      <c r="AK2768" s="138"/>
      <c r="AL2768" s="138"/>
    </row>
    <row r="2769" spans="2:38" ht="14.25" customHeight="1" x14ac:dyDescent="0.55000000000000004">
      <c r="B2769" s="211"/>
      <c r="C2769" s="212"/>
      <c r="D2769" s="212"/>
      <c r="E2769" s="212"/>
      <c r="F2769" s="212"/>
      <c r="G2769" s="212"/>
      <c r="H2769" s="212"/>
      <c r="I2769" s="212"/>
      <c r="J2769" s="212"/>
      <c r="K2769" s="212"/>
      <c r="L2769" s="212"/>
      <c r="M2769" s="212"/>
      <c r="N2769" s="212"/>
      <c r="O2769" s="142"/>
      <c r="P2769" s="150"/>
      <c r="Q2769" s="150"/>
      <c r="R2769" s="150"/>
      <c r="S2769" s="150"/>
      <c r="T2769" s="150"/>
      <c r="U2769" s="150"/>
      <c r="V2769" s="143"/>
      <c r="W2769" s="138"/>
      <c r="X2769" s="138"/>
      <c r="Y2769" s="138"/>
      <c r="Z2769" s="138"/>
      <c r="AA2769" s="138"/>
      <c r="AB2769" s="138"/>
      <c r="AC2769" s="138"/>
      <c r="AD2769" s="138"/>
      <c r="AE2769" s="138"/>
      <c r="AF2769" s="138"/>
      <c r="AG2769" s="138"/>
      <c r="AH2769" s="138"/>
      <c r="AI2769" s="138"/>
      <c r="AJ2769" s="138"/>
      <c r="AK2769" s="138"/>
      <c r="AL2769" s="138"/>
    </row>
    <row r="2770" spans="2:38" ht="14.25" customHeight="1" x14ac:dyDescent="0.55000000000000004">
      <c r="B2770" s="164" t="s">
        <v>6523</v>
      </c>
      <c r="C2770" s="165"/>
      <c r="D2770" s="165"/>
      <c r="E2770" s="165"/>
      <c r="F2770" s="165"/>
      <c r="G2770" s="165"/>
      <c r="H2770" s="165"/>
      <c r="I2770" s="165"/>
      <c r="J2770" s="165"/>
      <c r="K2770" s="165"/>
      <c r="L2770" s="165"/>
      <c r="M2770" s="165"/>
      <c r="N2770" s="165"/>
      <c r="O2770" s="140" t="str">
        <f>VLOOKUP($B2770,[1]D3_12!$B$5:$H$54,5,FALSE)&amp;""</f>
        <v/>
      </c>
      <c r="P2770" s="157"/>
      <c r="Q2770" s="157"/>
      <c r="R2770" s="157"/>
      <c r="S2770" s="157"/>
      <c r="T2770" s="157"/>
      <c r="U2770" s="157"/>
      <c r="V2770" s="141"/>
      <c r="W2770" s="139" t="str">
        <f>VLOOKUP($B2770,[1]D3_12!$B$5:$H$54,6,FALSE)&amp;""</f>
        <v/>
      </c>
      <c r="X2770" s="138"/>
      <c r="Y2770" s="138"/>
      <c r="Z2770" s="138"/>
      <c r="AA2770" s="138"/>
      <c r="AB2770" s="138"/>
      <c r="AC2770" s="138"/>
      <c r="AD2770" s="138"/>
      <c r="AE2770" s="139" t="str">
        <f>VLOOKUP($B2770,[1]D3_12!$B$5:$H$54,7,FALSE)&amp;""</f>
        <v/>
      </c>
      <c r="AF2770" s="138"/>
      <c r="AG2770" s="138"/>
      <c r="AH2770" s="138"/>
      <c r="AI2770" s="138"/>
      <c r="AJ2770" s="138"/>
      <c r="AK2770" s="138"/>
      <c r="AL2770" s="138"/>
    </row>
    <row r="2771" spans="2:38" ht="14.25" customHeight="1" x14ac:dyDescent="0.55000000000000004">
      <c r="B2771" s="211"/>
      <c r="C2771" s="212"/>
      <c r="D2771" s="212"/>
      <c r="E2771" s="212"/>
      <c r="F2771" s="212"/>
      <c r="G2771" s="212"/>
      <c r="H2771" s="212"/>
      <c r="I2771" s="212"/>
      <c r="J2771" s="212"/>
      <c r="K2771" s="212"/>
      <c r="L2771" s="212"/>
      <c r="M2771" s="212"/>
      <c r="N2771" s="212"/>
      <c r="O2771" s="142"/>
      <c r="P2771" s="150"/>
      <c r="Q2771" s="150"/>
      <c r="R2771" s="150"/>
      <c r="S2771" s="150"/>
      <c r="T2771" s="150"/>
      <c r="U2771" s="150"/>
      <c r="V2771" s="143"/>
      <c r="W2771" s="138"/>
      <c r="X2771" s="138"/>
      <c r="Y2771" s="138"/>
      <c r="Z2771" s="138"/>
      <c r="AA2771" s="138"/>
      <c r="AB2771" s="138"/>
      <c r="AC2771" s="138"/>
      <c r="AD2771" s="138"/>
      <c r="AE2771" s="138"/>
      <c r="AF2771" s="138"/>
      <c r="AG2771" s="138"/>
      <c r="AH2771" s="138"/>
      <c r="AI2771" s="138"/>
      <c r="AJ2771" s="138"/>
      <c r="AK2771" s="138"/>
      <c r="AL2771" s="138"/>
    </row>
    <row r="2772" spans="2:38" ht="14.25" customHeight="1" x14ac:dyDescent="0.55000000000000004">
      <c r="B2772" s="164" t="s">
        <v>6251</v>
      </c>
      <c r="C2772" s="165"/>
      <c r="D2772" s="165"/>
      <c r="E2772" s="165"/>
      <c r="F2772" s="165"/>
      <c r="G2772" s="165"/>
      <c r="H2772" s="165"/>
      <c r="I2772" s="165"/>
      <c r="J2772" s="165"/>
      <c r="K2772" s="165"/>
      <c r="L2772" s="165"/>
      <c r="M2772" s="165"/>
      <c r="N2772" s="165"/>
      <c r="O2772" s="140" t="str">
        <f>VLOOKUP($B2772,[1]D3_12!$B$5:$H$54,5,FALSE)&amp;""</f>
        <v/>
      </c>
      <c r="P2772" s="157"/>
      <c r="Q2772" s="157"/>
      <c r="R2772" s="157"/>
      <c r="S2772" s="157"/>
      <c r="T2772" s="157"/>
      <c r="U2772" s="157"/>
      <c r="V2772" s="141"/>
      <c r="W2772" s="139" t="str">
        <f>VLOOKUP($B2772,[1]D3_12!$B$5:$H$54,6,FALSE)&amp;""</f>
        <v/>
      </c>
      <c r="X2772" s="138"/>
      <c r="Y2772" s="138"/>
      <c r="Z2772" s="138"/>
      <c r="AA2772" s="138"/>
      <c r="AB2772" s="138"/>
      <c r="AC2772" s="138"/>
      <c r="AD2772" s="138"/>
      <c r="AE2772" s="139" t="str">
        <f>VLOOKUP($B2772,[1]D3_12!$B$5:$H$54,7,FALSE)&amp;""</f>
        <v/>
      </c>
      <c r="AF2772" s="138"/>
      <c r="AG2772" s="138"/>
      <c r="AH2772" s="138"/>
      <c r="AI2772" s="138"/>
      <c r="AJ2772" s="138"/>
      <c r="AK2772" s="138"/>
      <c r="AL2772" s="138"/>
    </row>
    <row r="2773" spans="2:38" ht="14.25" customHeight="1" x14ac:dyDescent="0.55000000000000004">
      <c r="B2773" s="211"/>
      <c r="C2773" s="212"/>
      <c r="D2773" s="212"/>
      <c r="E2773" s="212"/>
      <c r="F2773" s="212"/>
      <c r="G2773" s="212"/>
      <c r="H2773" s="212"/>
      <c r="I2773" s="212"/>
      <c r="J2773" s="212"/>
      <c r="K2773" s="212"/>
      <c r="L2773" s="212"/>
      <c r="M2773" s="212"/>
      <c r="N2773" s="212"/>
      <c r="O2773" s="142"/>
      <c r="P2773" s="150"/>
      <c r="Q2773" s="150"/>
      <c r="R2773" s="150"/>
      <c r="S2773" s="150"/>
      <c r="T2773" s="150"/>
      <c r="U2773" s="150"/>
      <c r="V2773" s="143"/>
      <c r="W2773" s="138"/>
      <c r="X2773" s="138"/>
      <c r="Y2773" s="138"/>
      <c r="Z2773" s="138"/>
      <c r="AA2773" s="138"/>
      <c r="AB2773" s="138"/>
      <c r="AC2773" s="138"/>
      <c r="AD2773" s="138"/>
      <c r="AE2773" s="138"/>
      <c r="AF2773" s="138"/>
      <c r="AG2773" s="138"/>
      <c r="AH2773" s="138"/>
      <c r="AI2773" s="138"/>
      <c r="AJ2773" s="138"/>
      <c r="AK2773" s="138"/>
      <c r="AL2773" s="138"/>
    </row>
    <row r="2774" spans="2:38" ht="14.25" customHeight="1" x14ac:dyDescent="0.55000000000000004">
      <c r="B2774" s="164" t="s">
        <v>6252</v>
      </c>
      <c r="C2774" s="165"/>
      <c r="D2774" s="165"/>
      <c r="E2774" s="165"/>
      <c r="F2774" s="165"/>
      <c r="G2774" s="165"/>
      <c r="H2774" s="165"/>
      <c r="I2774" s="165"/>
      <c r="J2774" s="165"/>
      <c r="K2774" s="165"/>
      <c r="L2774" s="165"/>
      <c r="M2774" s="165"/>
      <c r="N2774" s="165"/>
      <c r="O2774" s="140" t="str">
        <f>VLOOKUP($B2774,[1]D3_12!$B$5:$H$54,5,FALSE)&amp;""</f>
        <v/>
      </c>
      <c r="P2774" s="157"/>
      <c r="Q2774" s="157"/>
      <c r="R2774" s="157"/>
      <c r="S2774" s="157"/>
      <c r="T2774" s="157"/>
      <c r="U2774" s="157"/>
      <c r="V2774" s="141"/>
      <c r="W2774" s="139" t="str">
        <f>VLOOKUP($B2774,[1]D3_12!$B$5:$H$54,6,FALSE)&amp;""</f>
        <v/>
      </c>
      <c r="X2774" s="138"/>
      <c r="Y2774" s="138"/>
      <c r="Z2774" s="138"/>
      <c r="AA2774" s="138"/>
      <c r="AB2774" s="138"/>
      <c r="AC2774" s="138"/>
      <c r="AD2774" s="138"/>
      <c r="AE2774" s="139" t="str">
        <f>VLOOKUP($B2774,[1]D3_12!$B$5:$H$54,7,FALSE)&amp;""</f>
        <v/>
      </c>
      <c r="AF2774" s="138"/>
      <c r="AG2774" s="138"/>
      <c r="AH2774" s="138"/>
      <c r="AI2774" s="138"/>
      <c r="AJ2774" s="138"/>
      <c r="AK2774" s="138"/>
      <c r="AL2774" s="138"/>
    </row>
    <row r="2775" spans="2:38" ht="14.25" customHeight="1" x14ac:dyDescent="0.55000000000000004">
      <c r="B2775" s="211"/>
      <c r="C2775" s="212"/>
      <c r="D2775" s="212"/>
      <c r="E2775" s="212"/>
      <c r="F2775" s="212"/>
      <c r="G2775" s="212"/>
      <c r="H2775" s="212"/>
      <c r="I2775" s="212"/>
      <c r="J2775" s="212"/>
      <c r="K2775" s="212"/>
      <c r="L2775" s="212"/>
      <c r="M2775" s="212"/>
      <c r="N2775" s="212"/>
      <c r="O2775" s="142"/>
      <c r="P2775" s="150"/>
      <c r="Q2775" s="150"/>
      <c r="R2775" s="150"/>
      <c r="S2775" s="150"/>
      <c r="T2775" s="150"/>
      <c r="U2775" s="150"/>
      <c r="V2775" s="143"/>
      <c r="W2775" s="138"/>
      <c r="X2775" s="138"/>
      <c r="Y2775" s="138"/>
      <c r="Z2775" s="138"/>
      <c r="AA2775" s="138"/>
      <c r="AB2775" s="138"/>
      <c r="AC2775" s="138"/>
      <c r="AD2775" s="138"/>
      <c r="AE2775" s="138"/>
      <c r="AF2775" s="138"/>
      <c r="AG2775" s="138"/>
      <c r="AH2775" s="138"/>
      <c r="AI2775" s="138"/>
      <c r="AJ2775" s="138"/>
      <c r="AK2775" s="138"/>
      <c r="AL2775" s="138"/>
    </row>
    <row r="2776" spans="2:38" ht="14.25" customHeight="1" x14ac:dyDescent="0.55000000000000004">
      <c r="B2776" s="164" t="s">
        <v>6253</v>
      </c>
      <c r="C2776" s="165"/>
      <c r="D2776" s="165"/>
      <c r="E2776" s="165"/>
      <c r="F2776" s="165"/>
      <c r="G2776" s="165"/>
      <c r="H2776" s="165"/>
      <c r="I2776" s="165"/>
      <c r="J2776" s="165"/>
      <c r="K2776" s="165"/>
      <c r="L2776" s="165"/>
      <c r="M2776" s="165"/>
      <c r="N2776" s="165"/>
      <c r="O2776" s="140" t="str">
        <f>VLOOKUP($B2776,[1]D3_12!$B$5:$H$54,5,FALSE)&amp;""</f>
        <v/>
      </c>
      <c r="P2776" s="157"/>
      <c r="Q2776" s="157"/>
      <c r="R2776" s="157"/>
      <c r="S2776" s="157"/>
      <c r="T2776" s="157"/>
      <c r="U2776" s="157"/>
      <c r="V2776" s="141"/>
      <c r="W2776" s="139" t="str">
        <f>VLOOKUP($B2776,[1]D3_12!$B$5:$H$54,6,FALSE)&amp;""</f>
        <v/>
      </c>
      <c r="X2776" s="138"/>
      <c r="Y2776" s="138"/>
      <c r="Z2776" s="138"/>
      <c r="AA2776" s="138"/>
      <c r="AB2776" s="138"/>
      <c r="AC2776" s="138"/>
      <c r="AD2776" s="138"/>
      <c r="AE2776" s="139" t="str">
        <f>VLOOKUP($B2776,[1]D3_12!$B$5:$H$54,7,FALSE)&amp;""</f>
        <v/>
      </c>
      <c r="AF2776" s="138"/>
      <c r="AG2776" s="138"/>
      <c r="AH2776" s="138"/>
      <c r="AI2776" s="138"/>
      <c r="AJ2776" s="138"/>
      <c r="AK2776" s="138"/>
      <c r="AL2776" s="138"/>
    </row>
    <row r="2777" spans="2:38" ht="14.25" customHeight="1" x14ac:dyDescent="0.55000000000000004">
      <c r="B2777" s="211"/>
      <c r="C2777" s="212"/>
      <c r="D2777" s="212"/>
      <c r="E2777" s="212"/>
      <c r="F2777" s="212"/>
      <c r="G2777" s="212"/>
      <c r="H2777" s="212"/>
      <c r="I2777" s="212"/>
      <c r="J2777" s="212"/>
      <c r="K2777" s="212"/>
      <c r="L2777" s="212"/>
      <c r="M2777" s="212"/>
      <c r="N2777" s="212"/>
      <c r="O2777" s="142"/>
      <c r="P2777" s="150"/>
      <c r="Q2777" s="150"/>
      <c r="R2777" s="150"/>
      <c r="S2777" s="150"/>
      <c r="T2777" s="150"/>
      <c r="U2777" s="150"/>
      <c r="V2777" s="143"/>
      <c r="W2777" s="138"/>
      <c r="X2777" s="138"/>
      <c r="Y2777" s="138"/>
      <c r="Z2777" s="138"/>
      <c r="AA2777" s="138"/>
      <c r="AB2777" s="138"/>
      <c r="AC2777" s="138"/>
      <c r="AD2777" s="138"/>
      <c r="AE2777" s="138"/>
      <c r="AF2777" s="138"/>
      <c r="AG2777" s="138"/>
      <c r="AH2777" s="138"/>
      <c r="AI2777" s="138"/>
      <c r="AJ2777" s="138"/>
      <c r="AK2777" s="138"/>
      <c r="AL2777" s="138"/>
    </row>
    <row r="2778" spans="2:38" ht="14.25" customHeight="1" x14ac:dyDescent="0.55000000000000004">
      <c r="B2778" s="164" t="s">
        <v>6254</v>
      </c>
      <c r="C2778" s="165"/>
      <c r="D2778" s="165"/>
      <c r="E2778" s="165"/>
      <c r="F2778" s="165"/>
      <c r="G2778" s="165"/>
      <c r="H2778" s="165"/>
      <c r="I2778" s="165"/>
      <c r="J2778" s="165"/>
      <c r="K2778" s="165"/>
      <c r="L2778" s="165"/>
      <c r="M2778" s="165"/>
      <c r="N2778" s="165"/>
      <c r="O2778" s="140" t="str">
        <f>VLOOKUP($B2778,[1]D3_12!$B$5:$H$54,5,FALSE)&amp;""</f>
        <v/>
      </c>
      <c r="P2778" s="157"/>
      <c r="Q2778" s="157"/>
      <c r="R2778" s="157"/>
      <c r="S2778" s="157"/>
      <c r="T2778" s="157"/>
      <c r="U2778" s="157"/>
      <c r="V2778" s="141"/>
      <c r="W2778" s="139" t="str">
        <f>VLOOKUP($B2778,[1]D3_12!$B$5:$H$54,6,FALSE)&amp;""</f>
        <v/>
      </c>
      <c r="X2778" s="138"/>
      <c r="Y2778" s="138"/>
      <c r="Z2778" s="138"/>
      <c r="AA2778" s="138"/>
      <c r="AB2778" s="138"/>
      <c r="AC2778" s="138"/>
      <c r="AD2778" s="138"/>
      <c r="AE2778" s="139" t="str">
        <f>VLOOKUP($B2778,[1]D3_12!$B$5:$H$54,7,FALSE)&amp;""</f>
        <v/>
      </c>
      <c r="AF2778" s="138"/>
      <c r="AG2778" s="138"/>
      <c r="AH2778" s="138"/>
      <c r="AI2778" s="138"/>
      <c r="AJ2778" s="138"/>
      <c r="AK2778" s="138"/>
      <c r="AL2778" s="138"/>
    </row>
    <row r="2779" spans="2:38" ht="14.25" customHeight="1" x14ac:dyDescent="0.55000000000000004">
      <c r="B2779" s="211"/>
      <c r="C2779" s="212"/>
      <c r="D2779" s="212"/>
      <c r="E2779" s="212"/>
      <c r="F2779" s="212"/>
      <c r="G2779" s="212"/>
      <c r="H2779" s="212"/>
      <c r="I2779" s="212"/>
      <c r="J2779" s="212"/>
      <c r="K2779" s="212"/>
      <c r="L2779" s="212"/>
      <c r="M2779" s="212"/>
      <c r="N2779" s="212"/>
      <c r="O2779" s="142"/>
      <c r="P2779" s="150"/>
      <c r="Q2779" s="150"/>
      <c r="R2779" s="150"/>
      <c r="S2779" s="150"/>
      <c r="T2779" s="150"/>
      <c r="U2779" s="150"/>
      <c r="V2779" s="143"/>
      <c r="W2779" s="138"/>
      <c r="X2779" s="138"/>
      <c r="Y2779" s="138"/>
      <c r="Z2779" s="138"/>
      <c r="AA2779" s="138"/>
      <c r="AB2779" s="138"/>
      <c r="AC2779" s="138"/>
      <c r="AD2779" s="138"/>
      <c r="AE2779" s="138"/>
      <c r="AF2779" s="138"/>
      <c r="AG2779" s="138"/>
      <c r="AH2779" s="138"/>
      <c r="AI2779" s="138"/>
      <c r="AJ2779" s="138"/>
      <c r="AK2779" s="138"/>
      <c r="AL2779" s="138"/>
    </row>
    <row r="2780" spans="2:38" ht="14.25" customHeight="1" x14ac:dyDescent="0.55000000000000004">
      <c r="B2780" s="164" t="s">
        <v>6255</v>
      </c>
      <c r="C2780" s="165"/>
      <c r="D2780" s="165"/>
      <c r="E2780" s="165"/>
      <c r="F2780" s="165"/>
      <c r="G2780" s="165"/>
      <c r="H2780" s="165"/>
      <c r="I2780" s="165"/>
      <c r="J2780" s="165"/>
      <c r="K2780" s="165"/>
      <c r="L2780" s="165"/>
      <c r="M2780" s="165"/>
      <c r="N2780" s="165"/>
      <c r="O2780" s="140" t="str">
        <f>VLOOKUP($B2780,[1]D3_12!$B$5:$H$54,5,FALSE)&amp;""</f>
        <v/>
      </c>
      <c r="P2780" s="157"/>
      <c r="Q2780" s="157"/>
      <c r="R2780" s="157"/>
      <c r="S2780" s="157"/>
      <c r="T2780" s="157"/>
      <c r="U2780" s="157"/>
      <c r="V2780" s="141"/>
      <c r="W2780" s="139" t="str">
        <f>VLOOKUP($B2780,[1]D3_12!$B$5:$H$54,6,FALSE)&amp;""</f>
        <v/>
      </c>
      <c r="X2780" s="138"/>
      <c r="Y2780" s="138"/>
      <c r="Z2780" s="138"/>
      <c r="AA2780" s="138"/>
      <c r="AB2780" s="138"/>
      <c r="AC2780" s="138"/>
      <c r="AD2780" s="138"/>
      <c r="AE2780" s="139" t="str">
        <f>VLOOKUP($B2780,[1]D3_12!$B$5:$H$54,7,FALSE)&amp;""</f>
        <v/>
      </c>
      <c r="AF2780" s="138"/>
      <c r="AG2780" s="138"/>
      <c r="AH2780" s="138"/>
      <c r="AI2780" s="138"/>
      <c r="AJ2780" s="138"/>
      <c r="AK2780" s="138"/>
      <c r="AL2780" s="138"/>
    </row>
    <row r="2781" spans="2:38" ht="14.25" customHeight="1" x14ac:dyDescent="0.55000000000000004">
      <c r="B2781" s="211"/>
      <c r="C2781" s="212"/>
      <c r="D2781" s="212"/>
      <c r="E2781" s="212"/>
      <c r="F2781" s="212"/>
      <c r="G2781" s="212"/>
      <c r="H2781" s="212"/>
      <c r="I2781" s="212"/>
      <c r="J2781" s="212"/>
      <c r="K2781" s="212"/>
      <c r="L2781" s="212"/>
      <c r="M2781" s="212"/>
      <c r="N2781" s="212"/>
      <c r="O2781" s="142"/>
      <c r="P2781" s="150"/>
      <c r="Q2781" s="150"/>
      <c r="R2781" s="150"/>
      <c r="S2781" s="150"/>
      <c r="T2781" s="150"/>
      <c r="U2781" s="150"/>
      <c r="V2781" s="143"/>
      <c r="W2781" s="138"/>
      <c r="X2781" s="138"/>
      <c r="Y2781" s="138"/>
      <c r="Z2781" s="138"/>
      <c r="AA2781" s="138"/>
      <c r="AB2781" s="138"/>
      <c r="AC2781" s="138"/>
      <c r="AD2781" s="138"/>
      <c r="AE2781" s="138"/>
      <c r="AF2781" s="138"/>
      <c r="AG2781" s="138"/>
      <c r="AH2781" s="138"/>
      <c r="AI2781" s="138"/>
      <c r="AJ2781" s="138"/>
      <c r="AK2781" s="138"/>
      <c r="AL2781" s="138"/>
    </row>
    <row r="2782" spans="2:38" ht="14.25" customHeight="1" x14ac:dyDescent="0.55000000000000004">
      <c r="B2782" s="164" t="s">
        <v>7213</v>
      </c>
      <c r="C2782" s="165"/>
      <c r="D2782" s="165"/>
      <c r="E2782" s="165"/>
      <c r="F2782" s="165"/>
      <c r="G2782" s="165"/>
      <c r="H2782" s="165"/>
      <c r="I2782" s="165"/>
      <c r="J2782" s="165"/>
      <c r="K2782" s="165"/>
      <c r="L2782" s="165"/>
      <c r="M2782" s="165"/>
      <c r="N2782" s="165"/>
      <c r="O2782" s="140" t="str">
        <f>VLOOKUP($B2782,[1]D3_12!$B$5:$H$54,5,FALSE)&amp;""</f>
        <v/>
      </c>
      <c r="P2782" s="157"/>
      <c r="Q2782" s="157"/>
      <c r="R2782" s="157"/>
      <c r="S2782" s="157"/>
      <c r="T2782" s="157"/>
      <c r="U2782" s="157"/>
      <c r="V2782" s="141"/>
      <c r="W2782" s="139" t="str">
        <f>VLOOKUP($B2782,[1]D3_12!$B$5:$H$54,6,FALSE)&amp;""</f>
        <v/>
      </c>
      <c r="X2782" s="138"/>
      <c r="Y2782" s="138"/>
      <c r="Z2782" s="138"/>
      <c r="AA2782" s="138"/>
      <c r="AB2782" s="138"/>
      <c r="AC2782" s="138"/>
      <c r="AD2782" s="138"/>
      <c r="AE2782" s="139" t="str">
        <f>VLOOKUP($B2782,[1]D3_12!$B$5:$H$54,7,FALSE)&amp;""</f>
        <v/>
      </c>
      <c r="AF2782" s="138"/>
      <c r="AG2782" s="138"/>
      <c r="AH2782" s="138"/>
      <c r="AI2782" s="138"/>
      <c r="AJ2782" s="138"/>
      <c r="AK2782" s="138"/>
      <c r="AL2782" s="138"/>
    </row>
    <row r="2783" spans="2:38" ht="14.25" customHeight="1" x14ac:dyDescent="0.55000000000000004">
      <c r="B2783" s="211"/>
      <c r="C2783" s="212"/>
      <c r="D2783" s="212"/>
      <c r="E2783" s="212"/>
      <c r="F2783" s="212"/>
      <c r="G2783" s="212"/>
      <c r="H2783" s="212"/>
      <c r="I2783" s="212"/>
      <c r="J2783" s="212"/>
      <c r="K2783" s="212"/>
      <c r="L2783" s="212"/>
      <c r="M2783" s="212"/>
      <c r="N2783" s="212"/>
      <c r="O2783" s="142"/>
      <c r="P2783" s="150"/>
      <c r="Q2783" s="150"/>
      <c r="R2783" s="150"/>
      <c r="S2783" s="150"/>
      <c r="T2783" s="150"/>
      <c r="U2783" s="150"/>
      <c r="V2783" s="143"/>
      <c r="W2783" s="138"/>
      <c r="X2783" s="138"/>
      <c r="Y2783" s="138"/>
      <c r="Z2783" s="138"/>
      <c r="AA2783" s="138"/>
      <c r="AB2783" s="138"/>
      <c r="AC2783" s="138"/>
      <c r="AD2783" s="138"/>
      <c r="AE2783" s="138"/>
      <c r="AF2783" s="138"/>
      <c r="AG2783" s="138"/>
      <c r="AH2783" s="138"/>
      <c r="AI2783" s="138"/>
      <c r="AJ2783" s="138"/>
      <c r="AK2783" s="138"/>
      <c r="AL2783" s="138"/>
    </row>
    <row r="2784" spans="2:38" ht="14.25" customHeight="1" x14ac:dyDescent="0.55000000000000004">
      <c r="B2784" s="164" t="s">
        <v>7214</v>
      </c>
      <c r="C2784" s="165"/>
      <c r="D2784" s="165"/>
      <c r="E2784" s="165"/>
      <c r="F2784" s="165"/>
      <c r="G2784" s="165"/>
      <c r="H2784" s="165"/>
      <c r="I2784" s="165"/>
      <c r="J2784" s="165"/>
      <c r="K2784" s="165"/>
      <c r="L2784" s="165"/>
      <c r="M2784" s="165"/>
      <c r="N2784" s="165"/>
      <c r="O2784" s="140" t="str">
        <f>VLOOKUP($B2784,[1]D3_12!$B$5:$H$54,5,FALSE)&amp;""</f>
        <v/>
      </c>
      <c r="P2784" s="157"/>
      <c r="Q2784" s="157"/>
      <c r="R2784" s="157"/>
      <c r="S2784" s="157"/>
      <c r="T2784" s="157"/>
      <c r="U2784" s="157"/>
      <c r="V2784" s="141"/>
      <c r="W2784" s="139" t="str">
        <f>VLOOKUP($B2784,[1]D3_12!$B$5:$H$54,6,FALSE)&amp;""</f>
        <v/>
      </c>
      <c r="X2784" s="138"/>
      <c r="Y2784" s="138"/>
      <c r="Z2784" s="138"/>
      <c r="AA2784" s="138"/>
      <c r="AB2784" s="138"/>
      <c r="AC2784" s="138"/>
      <c r="AD2784" s="138"/>
      <c r="AE2784" s="139" t="str">
        <f>VLOOKUP($B2784,[1]D3_12!$B$5:$H$54,7,FALSE)&amp;""</f>
        <v/>
      </c>
      <c r="AF2784" s="138"/>
      <c r="AG2784" s="138"/>
      <c r="AH2784" s="138"/>
      <c r="AI2784" s="138"/>
      <c r="AJ2784" s="138"/>
      <c r="AK2784" s="138"/>
      <c r="AL2784" s="138"/>
    </row>
    <row r="2785" spans="1:38" ht="14.25" customHeight="1" x14ac:dyDescent="0.55000000000000004">
      <c r="B2785" s="211"/>
      <c r="C2785" s="212"/>
      <c r="D2785" s="212"/>
      <c r="E2785" s="212"/>
      <c r="F2785" s="212"/>
      <c r="G2785" s="212"/>
      <c r="H2785" s="212"/>
      <c r="I2785" s="212"/>
      <c r="J2785" s="212"/>
      <c r="K2785" s="212"/>
      <c r="L2785" s="212"/>
      <c r="M2785" s="212"/>
      <c r="N2785" s="212"/>
      <c r="O2785" s="142"/>
      <c r="P2785" s="150"/>
      <c r="Q2785" s="150"/>
      <c r="R2785" s="150"/>
      <c r="S2785" s="150"/>
      <c r="T2785" s="150"/>
      <c r="U2785" s="150"/>
      <c r="V2785" s="143"/>
      <c r="W2785" s="138"/>
      <c r="X2785" s="138"/>
      <c r="Y2785" s="138"/>
      <c r="Z2785" s="138"/>
      <c r="AA2785" s="138"/>
      <c r="AB2785" s="138"/>
      <c r="AC2785" s="138"/>
      <c r="AD2785" s="138"/>
      <c r="AE2785" s="138"/>
      <c r="AF2785" s="138"/>
      <c r="AG2785" s="138"/>
      <c r="AH2785" s="138"/>
      <c r="AI2785" s="138"/>
      <c r="AJ2785" s="138"/>
      <c r="AK2785" s="138"/>
      <c r="AL2785" s="138"/>
    </row>
    <row r="2786" spans="1:38" ht="14.25" customHeight="1" x14ac:dyDescent="0.55000000000000004">
      <c r="B2786" s="164" t="s">
        <v>6256</v>
      </c>
      <c r="C2786" s="165"/>
      <c r="D2786" s="165"/>
      <c r="E2786" s="165"/>
      <c r="F2786" s="165"/>
      <c r="G2786" s="165"/>
      <c r="H2786" s="165"/>
      <c r="I2786" s="165"/>
      <c r="J2786" s="165"/>
      <c r="K2786" s="165"/>
      <c r="L2786" s="165"/>
      <c r="M2786" s="165"/>
      <c r="N2786" s="165"/>
      <c r="O2786" s="140" t="str">
        <f>VLOOKUP($B2786,[1]D3_12!$B$5:$H$54,5,FALSE)&amp;""</f>
        <v/>
      </c>
      <c r="P2786" s="157"/>
      <c r="Q2786" s="157"/>
      <c r="R2786" s="157"/>
      <c r="S2786" s="157"/>
      <c r="T2786" s="157"/>
      <c r="U2786" s="157"/>
      <c r="V2786" s="141"/>
      <c r="W2786" s="139" t="str">
        <f>VLOOKUP($B2786,[1]D3_12!$B$5:$H$54,6,FALSE)&amp;""</f>
        <v/>
      </c>
      <c r="X2786" s="138"/>
      <c r="Y2786" s="138"/>
      <c r="Z2786" s="138"/>
      <c r="AA2786" s="138"/>
      <c r="AB2786" s="138"/>
      <c r="AC2786" s="138"/>
      <c r="AD2786" s="138"/>
      <c r="AE2786" s="139" t="str">
        <f>VLOOKUP($B2786,[1]D3_12!$B$5:$H$54,7,FALSE)&amp;""</f>
        <v/>
      </c>
      <c r="AF2786" s="138"/>
      <c r="AG2786" s="138"/>
      <c r="AH2786" s="138"/>
      <c r="AI2786" s="138"/>
      <c r="AJ2786" s="138"/>
      <c r="AK2786" s="138"/>
      <c r="AL2786" s="138"/>
    </row>
    <row r="2787" spans="1:38" ht="14.25" customHeight="1" x14ac:dyDescent="0.55000000000000004">
      <c r="B2787" s="211"/>
      <c r="C2787" s="212"/>
      <c r="D2787" s="212"/>
      <c r="E2787" s="212"/>
      <c r="F2787" s="212"/>
      <c r="G2787" s="212"/>
      <c r="H2787" s="212"/>
      <c r="I2787" s="212"/>
      <c r="J2787" s="212"/>
      <c r="K2787" s="212"/>
      <c r="L2787" s="212"/>
      <c r="M2787" s="212"/>
      <c r="N2787" s="212"/>
      <c r="O2787" s="142"/>
      <c r="P2787" s="150"/>
      <c r="Q2787" s="150"/>
      <c r="R2787" s="150"/>
      <c r="S2787" s="150"/>
      <c r="T2787" s="150"/>
      <c r="U2787" s="150"/>
      <c r="V2787" s="143"/>
      <c r="W2787" s="138"/>
      <c r="X2787" s="138"/>
      <c r="Y2787" s="138"/>
      <c r="Z2787" s="138"/>
      <c r="AA2787" s="138"/>
      <c r="AB2787" s="138"/>
      <c r="AC2787" s="138"/>
      <c r="AD2787" s="138"/>
      <c r="AE2787" s="138"/>
      <c r="AF2787" s="138"/>
      <c r="AG2787" s="138"/>
      <c r="AH2787" s="138"/>
      <c r="AI2787" s="138"/>
      <c r="AJ2787" s="138"/>
      <c r="AK2787" s="138"/>
      <c r="AL2787" s="138"/>
    </row>
    <row r="2788" spans="1:38" ht="14.25" customHeight="1" x14ac:dyDescent="0.55000000000000004">
      <c r="B2788" s="122" t="s">
        <v>6257</v>
      </c>
      <c r="C2788" s="122"/>
      <c r="D2788" s="122"/>
      <c r="E2788" s="122"/>
      <c r="F2788" s="122"/>
      <c r="G2788" s="122"/>
      <c r="H2788" s="122"/>
      <c r="I2788" s="122"/>
      <c r="J2788" s="122"/>
      <c r="K2788" s="122"/>
      <c r="L2788" s="122"/>
      <c r="M2788" s="122"/>
      <c r="N2788" s="122"/>
      <c r="O2788" s="138">
        <f>IF(O2762&lt;&gt;"",VALUE(O2762),0)+IF(O2764&lt;&gt;"",VALUE(O2764),0)+IF(O2766&lt;&gt;"",VALUE(O2766),0)+IF(O2768&lt;&gt;"",VALUE(O2768),0)+IF(O2770&lt;&gt;"",VALUE(O2770),0)+IF(O2772&lt;&gt;"",VALUE(O2772),0)+IF(O2774&lt;&gt;"",VALUE(O2774),0)+IF(O2776&lt;&gt;"",VALUE(O2776),0)+IF(O2778&lt;&gt;"",VALUE(O2778),0)+IF(O2780&lt;&gt;"",VALUE(O2780),0)+IF(O2782&lt;&gt;"",VALUE(O2782),0)+IF(O2784&lt;&gt;"",VALUE(O2784),0)+IF(O2786&lt;&gt;"",VALUE(O2786),0)</f>
        <v>0</v>
      </c>
      <c r="P2788" s="138"/>
      <c r="Q2788" s="138"/>
      <c r="R2788" s="138"/>
      <c r="S2788" s="138"/>
      <c r="T2788" s="138"/>
      <c r="U2788" s="138"/>
      <c r="V2788" s="138"/>
      <c r="W2788" s="138">
        <f>IF(W2762&lt;&gt;"",VALUE(W2762),0)+IF(W2764&lt;&gt;"",VALUE(W2764),0)+IF(W2766&lt;&gt;"",VALUE(W2766),0)+IF(W2768&lt;&gt;"",VALUE(W2768),0)+IF(W2770&lt;&gt;"",VALUE(W2770),0)+IF(W2772&lt;&gt;"",VALUE(W2772),0)+IF(W2774&lt;&gt;"",VALUE(W2774),0)+IF(W2776&lt;&gt;"",VALUE(W2776),0)+IF(W2778&lt;&gt;"",VALUE(W2778),0)+IF(W2780&lt;&gt;"",VALUE(W2780),0)+IF(W2782&lt;&gt;"",VALUE(W2782),0)+IF(W2784&lt;&gt;"",VALUE(W2784),0)+IF(W2786&lt;&gt;"",VALUE(W2786),0)</f>
        <v>0</v>
      </c>
      <c r="X2788" s="138"/>
      <c r="Y2788" s="138"/>
      <c r="Z2788" s="138"/>
      <c r="AA2788" s="138"/>
      <c r="AB2788" s="138"/>
      <c r="AC2788" s="138"/>
      <c r="AD2788" s="138"/>
      <c r="AE2788" s="138">
        <f>IF(AE2762&lt;&gt;"",VALUE(AE2762),0)+IF(AE2764&lt;&gt;"",VALUE(AE2764),0)+IF(AE2766&lt;&gt;"",VALUE(AE2766),0)+IF(AE2768&lt;&gt;"",VALUE(AE2768),0)+IF(AE2770&lt;&gt;"",VALUE(AE2770),0)+IF(AE2772&lt;&gt;"",VALUE(AE2772),0)+IF(AE2774&lt;&gt;"",VALUE(AE2774),0)+IF(AE2776&lt;&gt;"",VALUE(AE2776),0)+IF(AE2778&lt;&gt;"",VALUE(AE2778),0)+IF(AE2780&lt;&gt;"",VALUE(AE2780),0)+IF(AE2782&lt;&gt;"",VALUE(AE2782),0)+IF(AE2784&lt;&gt;"",VALUE(AE2784),0)+IF(AE2786&lt;&gt;"",VALUE(AE2786),0)</f>
        <v>0</v>
      </c>
      <c r="AF2788" s="138"/>
      <c r="AG2788" s="138"/>
      <c r="AH2788" s="138"/>
      <c r="AI2788" s="138"/>
      <c r="AJ2788" s="138"/>
      <c r="AK2788" s="138"/>
      <c r="AL2788" s="138"/>
    </row>
    <row r="2789" spans="1:38" ht="14.25" customHeight="1" x14ac:dyDescent="0.55000000000000004">
      <c r="B2789" s="122"/>
      <c r="C2789" s="122"/>
      <c r="D2789" s="122"/>
      <c r="E2789" s="122"/>
      <c r="F2789" s="122"/>
      <c r="G2789" s="122"/>
      <c r="H2789" s="122"/>
      <c r="I2789" s="122"/>
      <c r="J2789" s="122"/>
      <c r="K2789" s="122"/>
      <c r="L2789" s="122"/>
      <c r="M2789" s="122"/>
      <c r="N2789" s="122"/>
      <c r="O2789" s="138"/>
      <c r="P2789" s="138"/>
      <c r="Q2789" s="138"/>
      <c r="R2789" s="138"/>
      <c r="S2789" s="138"/>
      <c r="T2789" s="138"/>
      <c r="U2789" s="138"/>
      <c r="V2789" s="138"/>
      <c r="W2789" s="138"/>
      <c r="X2789" s="138"/>
      <c r="Y2789" s="138"/>
      <c r="Z2789" s="138"/>
      <c r="AA2789" s="138"/>
      <c r="AB2789" s="138"/>
      <c r="AC2789" s="138"/>
      <c r="AD2789" s="138"/>
      <c r="AE2789" s="138"/>
      <c r="AF2789" s="138"/>
      <c r="AG2789" s="138"/>
      <c r="AH2789" s="138"/>
      <c r="AI2789" s="138"/>
      <c r="AJ2789" s="138"/>
      <c r="AK2789" s="138"/>
      <c r="AL2789" s="138"/>
    </row>
    <row r="2790" spans="1:38" ht="14.25" customHeight="1" x14ac:dyDescent="0.55000000000000004">
      <c r="B2790" s="59" t="s">
        <v>7246</v>
      </c>
    </row>
    <row r="2791" spans="1:38" ht="14.25" customHeight="1" x14ac:dyDescent="0.55000000000000004">
      <c r="B2791" s="59" t="s">
        <v>7646</v>
      </c>
    </row>
    <row r="2792" spans="1:38" ht="14.25" customHeight="1" x14ac:dyDescent="0.55000000000000004">
      <c r="B2792" s="59" t="s">
        <v>6338</v>
      </c>
    </row>
    <row r="2793" spans="1:38" ht="14.25" customHeight="1" x14ac:dyDescent="0.55000000000000004">
      <c r="B2793" s="59" t="s">
        <v>7653</v>
      </c>
    </row>
    <row r="2794" spans="1:38" ht="14.25" customHeight="1" x14ac:dyDescent="0.55000000000000004">
      <c r="B2794" s="59" t="s">
        <v>7654</v>
      </c>
    </row>
    <row r="2795" spans="1:38" ht="14.25" customHeight="1" x14ac:dyDescent="0.55000000000000004">
      <c r="A2795" s="93"/>
    </row>
    <row r="2796" spans="1:38" ht="14.25" customHeight="1" x14ac:dyDescent="0.55000000000000004">
      <c r="A2796" s="59"/>
      <c r="C2796" s="57"/>
      <c r="D2796" s="57"/>
      <c r="E2796" s="57"/>
      <c r="F2796" s="57"/>
      <c r="G2796" s="57"/>
      <c r="H2796" s="57"/>
      <c r="I2796" s="57"/>
      <c r="J2796" s="57"/>
      <c r="K2796" s="57"/>
      <c r="L2796" s="57"/>
      <c r="M2796" s="57"/>
      <c r="N2796" s="57"/>
      <c r="O2796" s="57"/>
      <c r="P2796" s="57"/>
      <c r="Q2796" s="68"/>
      <c r="R2796" s="68"/>
      <c r="AJ2796" s="59"/>
    </row>
  </sheetData>
  <mergeCells count="18075">
    <mergeCell ref="B2786:N2787"/>
    <mergeCell ref="O2786:V2787"/>
    <mergeCell ref="W2786:AD2787"/>
    <mergeCell ref="AE2786:AL2787"/>
    <mergeCell ref="B2788:N2789"/>
    <mergeCell ref="O2788:V2789"/>
    <mergeCell ref="W2788:AD2789"/>
    <mergeCell ref="AE2788:AL2789"/>
    <mergeCell ref="B2782:N2783"/>
    <mergeCell ref="O2782:V2783"/>
    <mergeCell ref="W2782:AD2783"/>
    <mergeCell ref="AE2782:AL2783"/>
    <mergeCell ref="B2784:N2785"/>
    <mergeCell ref="O2784:V2785"/>
    <mergeCell ref="W2784:AD2785"/>
    <mergeCell ref="AE2784:AL2785"/>
    <mergeCell ref="B2778:N2779"/>
    <mergeCell ref="O2778:V2779"/>
    <mergeCell ref="W2778:AD2779"/>
    <mergeCell ref="AE2778:AL2779"/>
    <mergeCell ref="B2780:N2781"/>
    <mergeCell ref="O2780:V2781"/>
    <mergeCell ref="W2780:AD2781"/>
    <mergeCell ref="AE2780:AL2781"/>
    <mergeCell ref="B2774:N2775"/>
    <mergeCell ref="O2774:V2775"/>
    <mergeCell ref="W2774:AD2775"/>
    <mergeCell ref="AE2774:AL2775"/>
    <mergeCell ref="B2776:N2777"/>
    <mergeCell ref="O2776:V2777"/>
    <mergeCell ref="W2776:AD2777"/>
    <mergeCell ref="AE2776:AL2777"/>
    <mergeCell ref="B2770:N2771"/>
    <mergeCell ref="O2770:V2771"/>
    <mergeCell ref="W2770:AD2771"/>
    <mergeCell ref="AE2770:AL2771"/>
    <mergeCell ref="B2772:N2773"/>
    <mergeCell ref="O2772:V2773"/>
    <mergeCell ref="W2772:AD2773"/>
    <mergeCell ref="AE2772:AL2773"/>
    <mergeCell ref="B2766:N2767"/>
    <mergeCell ref="O2766:V2767"/>
    <mergeCell ref="W2766:AD2767"/>
    <mergeCell ref="AE2766:AL2767"/>
    <mergeCell ref="B2768:N2769"/>
    <mergeCell ref="O2768:V2769"/>
    <mergeCell ref="W2768:AD2769"/>
    <mergeCell ref="AE2768:AL2769"/>
    <mergeCell ref="B2762:N2763"/>
    <mergeCell ref="O2762:V2763"/>
    <mergeCell ref="W2762:AD2763"/>
    <mergeCell ref="AE2762:AL2763"/>
    <mergeCell ref="B2764:N2765"/>
    <mergeCell ref="O2764:V2765"/>
    <mergeCell ref="W2764:AD2765"/>
    <mergeCell ref="AE2764:AL2765"/>
    <mergeCell ref="B2738:BA2752"/>
    <mergeCell ref="A2754:BD2756"/>
    <mergeCell ref="B2760:N2761"/>
    <mergeCell ref="O2760:V2761"/>
    <mergeCell ref="W2760:AD2761"/>
    <mergeCell ref="AE2760:AL2761"/>
    <mergeCell ref="B2727:O2728"/>
    <mergeCell ref="P2727:Q2728"/>
    <mergeCell ref="C2731:P2731"/>
    <mergeCell ref="Q2731:R2731"/>
    <mergeCell ref="C2732:P2733"/>
    <mergeCell ref="Q2732:R2733"/>
    <mergeCell ref="B2717:O2717"/>
    <mergeCell ref="P2717:V2717"/>
    <mergeCell ref="B2718:O2719"/>
    <mergeCell ref="P2718:T2719"/>
    <mergeCell ref="U2718:V2719"/>
    <mergeCell ref="B2726:O2726"/>
    <mergeCell ref="P2726:Q2726"/>
    <mergeCell ref="B2706:O2707"/>
    <mergeCell ref="P2706:Q2707"/>
    <mergeCell ref="C2710:P2710"/>
    <mergeCell ref="Q2710:BA2710"/>
    <mergeCell ref="C2711:P2713"/>
    <mergeCell ref="Q2711:BA2713"/>
    <mergeCell ref="B2699:P2699"/>
    <mergeCell ref="Q2699:R2699"/>
    <mergeCell ref="B2700:P2701"/>
    <mergeCell ref="Q2700:R2701"/>
    <mergeCell ref="B2705:O2705"/>
    <mergeCell ref="P2705:Q2705"/>
    <mergeCell ref="B2690:R2691"/>
    <mergeCell ref="S2690:T2691"/>
    <mergeCell ref="B2693:AA2693"/>
    <mergeCell ref="AB2693:AC2693"/>
    <mergeCell ref="B2694:AA2695"/>
    <mergeCell ref="AB2694:AC2695"/>
    <mergeCell ref="B2685:R2685"/>
    <mergeCell ref="S2685:T2685"/>
    <mergeCell ref="B2686:R2687"/>
    <mergeCell ref="S2686:T2687"/>
    <mergeCell ref="B2689:R2689"/>
    <mergeCell ref="S2689:T2689"/>
    <mergeCell ref="B2657:O2658"/>
    <mergeCell ref="P2657:Q2658"/>
    <mergeCell ref="R2657:AE2658"/>
    <mergeCell ref="AF2657:AG2658"/>
    <mergeCell ref="B2663:BA2677"/>
    <mergeCell ref="A2679:BD2681"/>
    <mergeCell ref="AH2654:AU2654"/>
    <mergeCell ref="AV2654:AW2654"/>
    <mergeCell ref="B2655:O2656"/>
    <mergeCell ref="P2655:Q2656"/>
    <mergeCell ref="R2655:AE2656"/>
    <mergeCell ref="AF2655:AG2656"/>
    <mergeCell ref="AH2655:AU2656"/>
    <mergeCell ref="AV2655:AW2656"/>
    <mergeCell ref="B2649:O2650"/>
    <mergeCell ref="P2649:Q2650"/>
    <mergeCell ref="B2654:O2654"/>
    <mergeCell ref="P2654:Q2654"/>
    <mergeCell ref="R2654:AE2654"/>
    <mergeCell ref="AF2654:AG2654"/>
    <mergeCell ref="B2647:O2648"/>
    <mergeCell ref="P2647:Q2648"/>
    <mergeCell ref="R2647:AE2648"/>
    <mergeCell ref="AF2647:AG2648"/>
    <mergeCell ref="AH2647:AU2648"/>
    <mergeCell ref="AV2647:AW2648"/>
    <mergeCell ref="B2646:O2646"/>
    <mergeCell ref="P2646:Q2646"/>
    <mergeCell ref="R2646:AE2646"/>
    <mergeCell ref="AF2646:AG2646"/>
    <mergeCell ref="AH2646:AU2646"/>
    <mergeCell ref="AV2646:AW2646"/>
    <mergeCell ref="AH2640:AU2640"/>
    <mergeCell ref="AV2640:AW2640"/>
    <mergeCell ref="B2641:O2642"/>
    <mergeCell ref="P2641:Q2642"/>
    <mergeCell ref="R2641:AE2642"/>
    <mergeCell ref="AF2641:AG2642"/>
    <mergeCell ref="AH2641:AU2642"/>
    <mergeCell ref="AV2641:AW2642"/>
    <mergeCell ref="B2635:O2636"/>
    <mergeCell ref="P2635:Q2636"/>
    <mergeCell ref="B2640:O2640"/>
    <mergeCell ref="P2640:Q2640"/>
    <mergeCell ref="R2640:AE2640"/>
    <mergeCell ref="AF2640:AG2640"/>
    <mergeCell ref="B2633:O2634"/>
    <mergeCell ref="P2633:Q2634"/>
    <mergeCell ref="R2633:AE2634"/>
    <mergeCell ref="AF2633:AG2634"/>
    <mergeCell ref="AH2633:AU2634"/>
    <mergeCell ref="AV2633:AW2634"/>
    <mergeCell ref="B2631:O2632"/>
    <mergeCell ref="P2631:Q2632"/>
    <mergeCell ref="R2631:AE2632"/>
    <mergeCell ref="AF2631:AG2632"/>
    <mergeCell ref="AH2631:AU2632"/>
    <mergeCell ref="AV2631:AW2632"/>
    <mergeCell ref="B2629:O2630"/>
    <mergeCell ref="P2629:Q2630"/>
    <mergeCell ref="R2629:AE2630"/>
    <mergeCell ref="AF2629:AG2630"/>
    <mergeCell ref="AH2629:AU2630"/>
    <mergeCell ref="AV2629:AW2630"/>
    <mergeCell ref="B2627:O2628"/>
    <mergeCell ref="P2627:Q2628"/>
    <mergeCell ref="R2627:AE2628"/>
    <mergeCell ref="AF2627:AG2628"/>
    <mergeCell ref="AH2627:AU2628"/>
    <mergeCell ref="AV2627:AW2628"/>
    <mergeCell ref="A2620:BD2622"/>
    <mergeCell ref="B2626:O2626"/>
    <mergeCell ref="P2626:Q2626"/>
    <mergeCell ref="R2626:AE2626"/>
    <mergeCell ref="AF2626:AG2626"/>
    <mergeCell ref="AH2626:AU2626"/>
    <mergeCell ref="AV2626:AW2626"/>
    <mergeCell ref="AQ2615:AR2616"/>
    <mergeCell ref="AS2615:AW2616"/>
    <mergeCell ref="AX2615:BA2616"/>
    <mergeCell ref="BB2615:BB2616"/>
    <mergeCell ref="C2617:P2618"/>
    <mergeCell ref="Q2617:R2618"/>
    <mergeCell ref="S2617:W2618"/>
    <mergeCell ref="X2617:AA2618"/>
    <mergeCell ref="AB2617:AB2618"/>
    <mergeCell ref="AQ2613:AR2614"/>
    <mergeCell ref="AS2613:AW2614"/>
    <mergeCell ref="AX2613:BA2614"/>
    <mergeCell ref="BB2613:BB2614"/>
    <mergeCell ref="C2615:P2616"/>
    <mergeCell ref="Q2615:R2616"/>
    <mergeCell ref="S2615:W2616"/>
    <mergeCell ref="X2615:AA2616"/>
    <mergeCell ref="AB2615:AB2616"/>
    <mergeCell ref="AC2615:AP2616"/>
    <mergeCell ref="C2613:P2614"/>
    <mergeCell ref="Q2613:R2614"/>
    <mergeCell ref="S2613:W2614"/>
    <mergeCell ref="X2613:AA2614"/>
    <mergeCell ref="AB2613:AB2614"/>
    <mergeCell ref="AC2613:AP2614"/>
    <mergeCell ref="AX2610:BB2610"/>
    <mergeCell ref="C2611:P2612"/>
    <mergeCell ref="Q2611:R2612"/>
    <mergeCell ref="AC2611:AP2612"/>
    <mergeCell ref="AQ2611:AR2612"/>
    <mergeCell ref="AS2611:AW2612"/>
    <mergeCell ref="AX2611:BA2612"/>
    <mergeCell ref="BB2611:BB2612"/>
    <mergeCell ref="BB2605:BB2606"/>
    <mergeCell ref="C2609:P2610"/>
    <mergeCell ref="Q2609:R2610"/>
    <mergeCell ref="S2609:AB2609"/>
    <mergeCell ref="AC2609:AP2610"/>
    <mergeCell ref="AQ2609:AR2610"/>
    <mergeCell ref="AS2609:BB2609"/>
    <mergeCell ref="S2610:W2610"/>
    <mergeCell ref="X2610:AB2610"/>
    <mergeCell ref="AS2610:AW2610"/>
    <mergeCell ref="S2604:W2604"/>
    <mergeCell ref="X2604:AB2604"/>
    <mergeCell ref="AS2604:AW2604"/>
    <mergeCell ref="AX2604:BB2604"/>
    <mergeCell ref="C2605:P2606"/>
    <mergeCell ref="Q2605:R2606"/>
    <mergeCell ref="AC2605:AP2606"/>
    <mergeCell ref="AQ2605:AR2606"/>
    <mergeCell ref="AS2605:AW2606"/>
    <mergeCell ref="AX2605:BA2606"/>
    <mergeCell ref="AQ2597:AR2600"/>
    <mergeCell ref="AS2597:AW2600"/>
    <mergeCell ref="AX2597:BA2600"/>
    <mergeCell ref="BB2597:BB2600"/>
    <mergeCell ref="C2603:P2604"/>
    <mergeCell ref="Q2603:R2604"/>
    <mergeCell ref="S2603:AB2603"/>
    <mergeCell ref="AC2603:AP2604"/>
    <mergeCell ref="AQ2603:AR2604"/>
    <mergeCell ref="AS2603:BB2603"/>
    <mergeCell ref="AQ2595:AR2596"/>
    <mergeCell ref="AS2595:AW2596"/>
    <mergeCell ref="AX2595:BA2596"/>
    <mergeCell ref="BB2595:BB2596"/>
    <mergeCell ref="C2597:P2598"/>
    <mergeCell ref="Q2597:R2598"/>
    <mergeCell ref="S2597:W2598"/>
    <mergeCell ref="X2597:AA2598"/>
    <mergeCell ref="AB2597:AB2598"/>
    <mergeCell ref="AC2597:AP2600"/>
    <mergeCell ref="C2595:P2596"/>
    <mergeCell ref="Q2595:R2596"/>
    <mergeCell ref="S2595:W2596"/>
    <mergeCell ref="X2595:AA2596"/>
    <mergeCell ref="AB2595:AB2596"/>
    <mergeCell ref="AC2595:AP2596"/>
    <mergeCell ref="AX2592:BB2592"/>
    <mergeCell ref="C2593:P2594"/>
    <mergeCell ref="Q2593:R2594"/>
    <mergeCell ref="AC2593:AP2594"/>
    <mergeCell ref="AQ2593:AR2594"/>
    <mergeCell ref="AS2593:AW2594"/>
    <mergeCell ref="AX2593:BA2594"/>
    <mergeCell ref="BB2593:BB2594"/>
    <mergeCell ref="BB2587:BB2588"/>
    <mergeCell ref="C2591:P2592"/>
    <mergeCell ref="Q2591:R2592"/>
    <mergeCell ref="S2591:AB2591"/>
    <mergeCell ref="AC2591:AP2592"/>
    <mergeCell ref="AQ2591:AR2592"/>
    <mergeCell ref="AS2591:BB2591"/>
    <mergeCell ref="S2592:W2592"/>
    <mergeCell ref="X2592:AB2592"/>
    <mergeCell ref="AS2592:AW2592"/>
    <mergeCell ref="BB2585:BB2586"/>
    <mergeCell ref="C2587:P2588"/>
    <mergeCell ref="Q2587:R2588"/>
    <mergeCell ref="S2587:W2588"/>
    <mergeCell ref="X2587:AA2588"/>
    <mergeCell ref="AB2587:AB2588"/>
    <mergeCell ref="AC2587:AP2588"/>
    <mergeCell ref="AQ2587:AR2588"/>
    <mergeCell ref="AS2587:AW2588"/>
    <mergeCell ref="AX2587:BA2588"/>
    <mergeCell ref="BB2583:BB2584"/>
    <mergeCell ref="C2585:P2586"/>
    <mergeCell ref="Q2585:R2586"/>
    <mergeCell ref="S2585:W2586"/>
    <mergeCell ref="X2585:AA2586"/>
    <mergeCell ref="AB2585:AB2586"/>
    <mergeCell ref="AC2585:AP2586"/>
    <mergeCell ref="AQ2585:AR2586"/>
    <mergeCell ref="AS2585:AW2586"/>
    <mergeCell ref="AX2585:BA2586"/>
    <mergeCell ref="C2583:P2584"/>
    <mergeCell ref="Q2583:R2584"/>
    <mergeCell ref="AC2583:AP2584"/>
    <mergeCell ref="AQ2583:AR2584"/>
    <mergeCell ref="AS2583:AW2584"/>
    <mergeCell ref="AX2583:BA2584"/>
    <mergeCell ref="AC2581:AP2582"/>
    <mergeCell ref="AQ2581:AR2582"/>
    <mergeCell ref="AS2581:BB2581"/>
    <mergeCell ref="S2582:W2582"/>
    <mergeCell ref="X2582:AB2582"/>
    <mergeCell ref="AS2582:AW2582"/>
    <mergeCell ref="AX2582:BB2582"/>
    <mergeCell ref="C2577:P2578"/>
    <mergeCell ref="Q2577:R2578"/>
    <mergeCell ref="S2577:W2578"/>
    <mergeCell ref="X2577:AA2578"/>
    <mergeCell ref="AB2577:AB2578"/>
    <mergeCell ref="C2581:P2582"/>
    <mergeCell ref="Q2581:R2582"/>
    <mergeCell ref="S2581:AB2581"/>
    <mergeCell ref="AX2574:BB2574"/>
    <mergeCell ref="C2575:P2576"/>
    <mergeCell ref="Q2575:R2576"/>
    <mergeCell ref="AC2575:AP2576"/>
    <mergeCell ref="AQ2575:AR2576"/>
    <mergeCell ref="AS2575:AW2576"/>
    <mergeCell ref="AX2575:BA2576"/>
    <mergeCell ref="BB2575:BB2576"/>
    <mergeCell ref="BB2569:BB2570"/>
    <mergeCell ref="C2573:P2574"/>
    <mergeCell ref="Q2573:R2574"/>
    <mergeCell ref="S2573:AB2573"/>
    <mergeCell ref="AC2573:AP2574"/>
    <mergeCell ref="AQ2573:AR2574"/>
    <mergeCell ref="AS2573:BB2573"/>
    <mergeCell ref="S2574:W2574"/>
    <mergeCell ref="X2574:AB2574"/>
    <mergeCell ref="AS2574:AW2574"/>
    <mergeCell ref="BB2567:BB2568"/>
    <mergeCell ref="C2569:P2570"/>
    <mergeCell ref="Q2569:R2570"/>
    <mergeCell ref="S2569:W2570"/>
    <mergeCell ref="X2569:AA2570"/>
    <mergeCell ref="AB2569:AB2570"/>
    <mergeCell ref="AC2569:AP2570"/>
    <mergeCell ref="AQ2569:AR2570"/>
    <mergeCell ref="AS2569:AW2570"/>
    <mergeCell ref="AX2569:BA2570"/>
    <mergeCell ref="BB2565:BB2566"/>
    <mergeCell ref="C2567:P2568"/>
    <mergeCell ref="Q2567:R2568"/>
    <mergeCell ref="S2567:W2568"/>
    <mergeCell ref="X2567:AA2568"/>
    <mergeCell ref="AB2567:AB2568"/>
    <mergeCell ref="AC2567:AP2568"/>
    <mergeCell ref="AQ2567:AR2568"/>
    <mergeCell ref="AS2567:AW2568"/>
    <mergeCell ref="AX2567:BA2568"/>
    <mergeCell ref="AX2564:BB2564"/>
    <mergeCell ref="C2565:P2566"/>
    <mergeCell ref="Q2565:R2566"/>
    <mergeCell ref="S2565:W2566"/>
    <mergeCell ref="X2565:AA2566"/>
    <mergeCell ref="AB2565:AB2566"/>
    <mergeCell ref="AC2565:AP2566"/>
    <mergeCell ref="AQ2565:AR2566"/>
    <mergeCell ref="AS2565:AW2566"/>
    <mergeCell ref="AX2565:BA2566"/>
    <mergeCell ref="BB2559:BB2560"/>
    <mergeCell ref="C2563:P2564"/>
    <mergeCell ref="Q2563:R2564"/>
    <mergeCell ref="S2563:AB2563"/>
    <mergeCell ref="AC2563:AP2564"/>
    <mergeCell ref="AQ2563:AR2564"/>
    <mergeCell ref="AS2563:BB2563"/>
    <mergeCell ref="S2564:W2564"/>
    <mergeCell ref="X2564:AB2564"/>
    <mergeCell ref="AS2564:AW2564"/>
    <mergeCell ref="BB2557:BB2558"/>
    <mergeCell ref="C2559:P2560"/>
    <mergeCell ref="Q2559:R2560"/>
    <mergeCell ref="S2559:W2560"/>
    <mergeCell ref="X2559:AA2560"/>
    <mergeCell ref="AB2559:AB2560"/>
    <mergeCell ref="AC2559:AP2560"/>
    <mergeCell ref="AQ2559:AR2560"/>
    <mergeCell ref="AS2559:AW2560"/>
    <mergeCell ref="AX2559:BA2560"/>
    <mergeCell ref="BB2555:BB2556"/>
    <mergeCell ref="C2557:P2558"/>
    <mergeCell ref="Q2557:R2558"/>
    <mergeCell ref="S2557:W2558"/>
    <mergeCell ref="X2557:AA2558"/>
    <mergeCell ref="AB2557:AB2558"/>
    <mergeCell ref="AC2557:AP2558"/>
    <mergeCell ref="AQ2557:AR2558"/>
    <mergeCell ref="AS2557:AW2558"/>
    <mergeCell ref="AX2557:BA2558"/>
    <mergeCell ref="BB2553:BB2554"/>
    <mergeCell ref="C2555:P2556"/>
    <mergeCell ref="Q2555:R2556"/>
    <mergeCell ref="S2555:W2556"/>
    <mergeCell ref="X2555:AA2556"/>
    <mergeCell ref="AB2555:AB2556"/>
    <mergeCell ref="AC2555:AP2556"/>
    <mergeCell ref="AQ2555:AR2556"/>
    <mergeCell ref="AS2555:AW2556"/>
    <mergeCell ref="AX2555:BA2556"/>
    <mergeCell ref="BB2551:BB2552"/>
    <mergeCell ref="C2553:P2554"/>
    <mergeCell ref="Q2553:R2554"/>
    <mergeCell ref="S2553:W2554"/>
    <mergeCell ref="X2553:AA2554"/>
    <mergeCell ref="AB2553:AB2554"/>
    <mergeCell ref="AC2553:AP2554"/>
    <mergeCell ref="AQ2553:AR2554"/>
    <mergeCell ref="AS2553:AW2554"/>
    <mergeCell ref="AX2553:BA2554"/>
    <mergeCell ref="BB2549:BB2550"/>
    <mergeCell ref="C2551:P2552"/>
    <mergeCell ref="Q2551:R2552"/>
    <mergeCell ref="S2551:W2552"/>
    <mergeCell ref="X2551:AA2552"/>
    <mergeCell ref="AB2551:AB2552"/>
    <mergeCell ref="AC2551:AP2552"/>
    <mergeCell ref="AQ2551:AR2552"/>
    <mergeCell ref="AS2551:AW2552"/>
    <mergeCell ref="AX2551:BA2552"/>
    <mergeCell ref="BB2547:BB2548"/>
    <mergeCell ref="C2549:P2550"/>
    <mergeCell ref="Q2549:R2550"/>
    <mergeCell ref="S2549:W2550"/>
    <mergeCell ref="X2549:AA2550"/>
    <mergeCell ref="AB2549:AB2550"/>
    <mergeCell ref="AC2549:AP2550"/>
    <mergeCell ref="AQ2549:AR2550"/>
    <mergeCell ref="AS2549:AW2550"/>
    <mergeCell ref="AX2549:BA2550"/>
    <mergeCell ref="BB2545:BB2546"/>
    <mergeCell ref="C2547:P2548"/>
    <mergeCell ref="Q2547:R2548"/>
    <mergeCell ref="S2547:W2548"/>
    <mergeCell ref="X2547:AA2548"/>
    <mergeCell ref="AB2547:AB2548"/>
    <mergeCell ref="AC2547:AP2548"/>
    <mergeCell ref="AQ2547:AR2548"/>
    <mergeCell ref="AS2547:AW2548"/>
    <mergeCell ref="AX2547:BA2548"/>
    <mergeCell ref="BB2543:BB2544"/>
    <mergeCell ref="C2545:P2546"/>
    <mergeCell ref="Q2545:R2546"/>
    <mergeCell ref="S2545:W2546"/>
    <mergeCell ref="X2545:AA2546"/>
    <mergeCell ref="AB2545:AB2546"/>
    <mergeCell ref="AC2545:AP2546"/>
    <mergeCell ref="AQ2545:AR2546"/>
    <mergeCell ref="AS2545:AW2546"/>
    <mergeCell ref="AX2545:BA2546"/>
    <mergeCell ref="C2543:P2544"/>
    <mergeCell ref="Q2543:R2544"/>
    <mergeCell ref="AC2543:AP2544"/>
    <mergeCell ref="AQ2543:AR2544"/>
    <mergeCell ref="AS2543:AW2544"/>
    <mergeCell ref="AX2543:BA2544"/>
    <mergeCell ref="C2541:P2542"/>
    <mergeCell ref="Q2541:R2542"/>
    <mergeCell ref="S2541:AB2541"/>
    <mergeCell ref="AC2541:AP2542"/>
    <mergeCell ref="AQ2541:AR2542"/>
    <mergeCell ref="AS2541:BB2541"/>
    <mergeCell ref="S2542:W2542"/>
    <mergeCell ref="X2542:AB2542"/>
    <mergeCell ref="AS2542:AW2542"/>
    <mergeCell ref="AX2542:BB2542"/>
    <mergeCell ref="BB2535:BB2536"/>
    <mergeCell ref="C2537:P2538"/>
    <mergeCell ref="Q2537:R2538"/>
    <mergeCell ref="S2537:W2538"/>
    <mergeCell ref="X2537:AA2538"/>
    <mergeCell ref="AB2537:AB2538"/>
    <mergeCell ref="BB2533:BB2534"/>
    <mergeCell ref="C2535:P2536"/>
    <mergeCell ref="Q2535:R2536"/>
    <mergeCell ref="S2535:W2536"/>
    <mergeCell ref="X2535:AA2536"/>
    <mergeCell ref="AB2535:AB2536"/>
    <mergeCell ref="AC2535:AP2536"/>
    <mergeCell ref="AQ2535:AR2536"/>
    <mergeCell ref="AS2535:AW2536"/>
    <mergeCell ref="AX2535:BA2536"/>
    <mergeCell ref="BB2531:BB2532"/>
    <mergeCell ref="C2533:P2534"/>
    <mergeCell ref="Q2533:R2534"/>
    <mergeCell ref="S2533:W2534"/>
    <mergeCell ref="X2533:AA2534"/>
    <mergeCell ref="AB2533:AB2534"/>
    <mergeCell ref="AC2533:AP2534"/>
    <mergeCell ref="AQ2533:AR2534"/>
    <mergeCell ref="AS2533:AW2534"/>
    <mergeCell ref="AX2533:BA2534"/>
    <mergeCell ref="BB2529:BB2530"/>
    <mergeCell ref="C2531:P2532"/>
    <mergeCell ref="Q2531:R2532"/>
    <mergeCell ref="S2531:W2532"/>
    <mergeCell ref="X2531:AA2532"/>
    <mergeCell ref="AB2531:AB2532"/>
    <mergeCell ref="AC2531:AP2532"/>
    <mergeCell ref="AQ2531:AR2532"/>
    <mergeCell ref="AS2531:AW2532"/>
    <mergeCell ref="AX2531:BA2532"/>
    <mergeCell ref="BB2527:BB2528"/>
    <mergeCell ref="C2529:P2530"/>
    <mergeCell ref="Q2529:R2530"/>
    <mergeCell ref="S2529:W2530"/>
    <mergeCell ref="X2529:AA2530"/>
    <mergeCell ref="AB2529:AB2530"/>
    <mergeCell ref="AC2529:AP2530"/>
    <mergeCell ref="AQ2529:AR2530"/>
    <mergeCell ref="AS2529:AW2530"/>
    <mergeCell ref="AX2529:BA2530"/>
    <mergeCell ref="C2527:P2528"/>
    <mergeCell ref="Q2527:R2528"/>
    <mergeCell ref="AC2527:AP2528"/>
    <mergeCell ref="AQ2527:AR2528"/>
    <mergeCell ref="AS2527:AW2528"/>
    <mergeCell ref="AX2527:BA2528"/>
    <mergeCell ref="C2525:P2526"/>
    <mergeCell ref="Q2525:R2526"/>
    <mergeCell ref="S2525:AB2525"/>
    <mergeCell ref="AC2525:AP2526"/>
    <mergeCell ref="AQ2525:AR2526"/>
    <mergeCell ref="AS2525:BB2525"/>
    <mergeCell ref="S2526:W2526"/>
    <mergeCell ref="X2526:AB2526"/>
    <mergeCell ref="AS2526:AW2526"/>
    <mergeCell ref="AX2526:BB2526"/>
    <mergeCell ref="BB2519:BB2520"/>
    <mergeCell ref="C2521:P2522"/>
    <mergeCell ref="Q2521:R2522"/>
    <mergeCell ref="S2521:W2522"/>
    <mergeCell ref="X2521:AA2522"/>
    <mergeCell ref="AB2521:AB2522"/>
    <mergeCell ref="BB2517:BB2518"/>
    <mergeCell ref="C2519:P2520"/>
    <mergeCell ref="Q2519:R2520"/>
    <mergeCell ref="S2519:W2520"/>
    <mergeCell ref="X2519:AA2520"/>
    <mergeCell ref="AB2519:AB2520"/>
    <mergeCell ref="AC2519:AP2520"/>
    <mergeCell ref="AQ2519:AR2520"/>
    <mergeCell ref="AS2519:AW2520"/>
    <mergeCell ref="AX2519:BA2520"/>
    <mergeCell ref="BB2515:BB2516"/>
    <mergeCell ref="C2517:P2518"/>
    <mergeCell ref="Q2517:R2518"/>
    <mergeCell ref="S2517:W2518"/>
    <mergeCell ref="X2517:AA2518"/>
    <mergeCell ref="AB2517:AB2518"/>
    <mergeCell ref="AC2517:AP2518"/>
    <mergeCell ref="AQ2517:AR2518"/>
    <mergeCell ref="AS2517:AW2518"/>
    <mergeCell ref="AX2517:BA2518"/>
    <mergeCell ref="BB2513:BB2514"/>
    <mergeCell ref="C2515:P2516"/>
    <mergeCell ref="Q2515:R2516"/>
    <mergeCell ref="S2515:W2516"/>
    <mergeCell ref="X2515:AA2516"/>
    <mergeCell ref="AB2515:AB2516"/>
    <mergeCell ref="AC2515:AP2516"/>
    <mergeCell ref="AQ2515:AR2516"/>
    <mergeCell ref="AS2515:AW2516"/>
    <mergeCell ref="AX2515:BA2516"/>
    <mergeCell ref="BB2511:BB2512"/>
    <mergeCell ref="C2513:P2514"/>
    <mergeCell ref="Q2513:R2514"/>
    <mergeCell ref="S2513:W2514"/>
    <mergeCell ref="X2513:AA2514"/>
    <mergeCell ref="AB2513:AB2514"/>
    <mergeCell ref="AC2513:AP2514"/>
    <mergeCell ref="AQ2513:AR2514"/>
    <mergeCell ref="AS2513:AW2514"/>
    <mergeCell ref="AX2513:BA2514"/>
    <mergeCell ref="BB2509:BB2510"/>
    <mergeCell ref="C2511:P2512"/>
    <mergeCell ref="Q2511:R2512"/>
    <mergeCell ref="S2511:W2512"/>
    <mergeCell ref="X2511:AA2512"/>
    <mergeCell ref="AB2511:AB2512"/>
    <mergeCell ref="AC2511:AP2512"/>
    <mergeCell ref="AQ2511:AR2512"/>
    <mergeCell ref="AS2511:AW2512"/>
    <mergeCell ref="AX2511:BA2512"/>
    <mergeCell ref="BB2507:BB2508"/>
    <mergeCell ref="C2509:P2510"/>
    <mergeCell ref="Q2509:R2510"/>
    <mergeCell ref="S2509:W2510"/>
    <mergeCell ref="X2509:AA2510"/>
    <mergeCell ref="AB2509:AB2510"/>
    <mergeCell ref="AC2509:AP2510"/>
    <mergeCell ref="AQ2509:AR2510"/>
    <mergeCell ref="AS2509:AW2510"/>
    <mergeCell ref="AX2509:BA2510"/>
    <mergeCell ref="BB2505:BB2506"/>
    <mergeCell ref="C2507:P2508"/>
    <mergeCell ref="Q2507:R2508"/>
    <mergeCell ref="S2507:W2508"/>
    <mergeCell ref="X2507:AA2508"/>
    <mergeCell ref="AB2507:AB2508"/>
    <mergeCell ref="AC2507:AP2508"/>
    <mergeCell ref="AQ2507:AR2508"/>
    <mergeCell ref="AS2507:AW2508"/>
    <mergeCell ref="AX2507:BA2508"/>
    <mergeCell ref="S2504:W2504"/>
    <mergeCell ref="X2504:AB2504"/>
    <mergeCell ref="AS2504:AW2504"/>
    <mergeCell ref="AX2504:BB2504"/>
    <mergeCell ref="C2505:P2506"/>
    <mergeCell ref="Q2505:R2506"/>
    <mergeCell ref="AC2505:AP2506"/>
    <mergeCell ref="AQ2505:AR2506"/>
    <mergeCell ref="AS2505:AW2506"/>
    <mergeCell ref="AX2505:BA2506"/>
    <mergeCell ref="AQ2499:AR2500"/>
    <mergeCell ref="AS2499:AW2500"/>
    <mergeCell ref="AX2499:BA2500"/>
    <mergeCell ref="BB2499:BB2500"/>
    <mergeCell ref="C2503:P2504"/>
    <mergeCell ref="Q2503:R2504"/>
    <mergeCell ref="S2503:AB2503"/>
    <mergeCell ref="AC2503:AP2504"/>
    <mergeCell ref="AQ2503:AR2504"/>
    <mergeCell ref="AS2503:BB2503"/>
    <mergeCell ref="AQ2497:AR2498"/>
    <mergeCell ref="AS2497:AW2498"/>
    <mergeCell ref="AX2497:BA2498"/>
    <mergeCell ref="BB2497:BB2498"/>
    <mergeCell ref="C2499:P2500"/>
    <mergeCell ref="Q2499:R2500"/>
    <mergeCell ref="S2499:W2500"/>
    <mergeCell ref="X2499:AA2500"/>
    <mergeCell ref="AB2499:AB2500"/>
    <mergeCell ref="AC2499:AP2500"/>
    <mergeCell ref="AQ2495:AR2496"/>
    <mergeCell ref="AS2495:AW2496"/>
    <mergeCell ref="AX2495:BA2496"/>
    <mergeCell ref="BB2495:BB2496"/>
    <mergeCell ref="C2497:P2498"/>
    <mergeCell ref="Q2497:R2498"/>
    <mergeCell ref="S2497:W2498"/>
    <mergeCell ref="X2497:AA2498"/>
    <mergeCell ref="AB2497:AB2498"/>
    <mergeCell ref="AC2497:AP2498"/>
    <mergeCell ref="AQ2493:AR2494"/>
    <mergeCell ref="AS2493:AW2494"/>
    <mergeCell ref="AX2493:BA2494"/>
    <mergeCell ref="BB2493:BB2494"/>
    <mergeCell ref="C2495:P2496"/>
    <mergeCell ref="Q2495:R2496"/>
    <mergeCell ref="S2495:W2496"/>
    <mergeCell ref="X2495:AA2496"/>
    <mergeCell ref="AB2495:AB2496"/>
    <mergeCell ref="AC2495:AP2496"/>
    <mergeCell ref="AQ2491:AR2492"/>
    <mergeCell ref="AS2491:AW2492"/>
    <mergeCell ref="AX2491:BA2492"/>
    <mergeCell ref="BB2491:BB2492"/>
    <mergeCell ref="C2493:P2494"/>
    <mergeCell ref="Q2493:R2494"/>
    <mergeCell ref="S2493:W2494"/>
    <mergeCell ref="X2493:AA2494"/>
    <mergeCell ref="AB2493:AB2494"/>
    <mergeCell ref="AC2493:AP2494"/>
    <mergeCell ref="AQ2489:AR2490"/>
    <mergeCell ref="AS2489:AW2490"/>
    <mergeCell ref="AX2489:BA2490"/>
    <mergeCell ref="BB2489:BB2490"/>
    <mergeCell ref="C2491:P2492"/>
    <mergeCell ref="Q2491:R2492"/>
    <mergeCell ref="S2491:W2492"/>
    <mergeCell ref="X2491:AA2492"/>
    <mergeCell ref="AB2491:AB2492"/>
    <mergeCell ref="AC2491:AP2492"/>
    <mergeCell ref="C2489:P2490"/>
    <mergeCell ref="Q2489:R2490"/>
    <mergeCell ref="S2489:W2490"/>
    <mergeCell ref="X2489:AA2490"/>
    <mergeCell ref="AB2489:AB2490"/>
    <mergeCell ref="AC2489:AP2490"/>
    <mergeCell ref="AX2486:BB2486"/>
    <mergeCell ref="C2487:P2488"/>
    <mergeCell ref="Q2487:R2488"/>
    <mergeCell ref="AC2487:AP2488"/>
    <mergeCell ref="AQ2487:AR2488"/>
    <mergeCell ref="AS2487:AW2488"/>
    <mergeCell ref="AX2487:BA2488"/>
    <mergeCell ref="BB2487:BB2488"/>
    <mergeCell ref="BB2481:BB2482"/>
    <mergeCell ref="C2485:P2486"/>
    <mergeCell ref="Q2485:R2486"/>
    <mergeCell ref="S2485:AB2485"/>
    <mergeCell ref="AC2485:AP2486"/>
    <mergeCell ref="AQ2485:AR2486"/>
    <mergeCell ref="AS2485:BB2485"/>
    <mergeCell ref="S2486:W2486"/>
    <mergeCell ref="X2486:AB2486"/>
    <mergeCell ref="AS2486:AW2486"/>
    <mergeCell ref="BB2479:BB2480"/>
    <mergeCell ref="C2481:P2482"/>
    <mergeCell ref="Q2481:R2482"/>
    <mergeCell ref="S2481:W2482"/>
    <mergeCell ref="X2481:AA2482"/>
    <mergeCell ref="AB2481:AB2482"/>
    <mergeCell ref="AC2481:AP2482"/>
    <mergeCell ref="AQ2481:AR2482"/>
    <mergeCell ref="AS2481:AW2482"/>
    <mergeCell ref="AX2481:BA2482"/>
    <mergeCell ref="BB2477:BB2478"/>
    <mergeCell ref="C2479:P2480"/>
    <mergeCell ref="Q2479:R2480"/>
    <mergeCell ref="S2479:W2480"/>
    <mergeCell ref="X2479:AA2480"/>
    <mergeCell ref="AB2479:AB2480"/>
    <mergeCell ref="AC2479:AP2480"/>
    <mergeCell ref="AQ2479:AR2480"/>
    <mergeCell ref="AS2479:AW2480"/>
    <mergeCell ref="AX2479:BA2480"/>
    <mergeCell ref="BB2475:BB2476"/>
    <mergeCell ref="C2477:P2478"/>
    <mergeCell ref="Q2477:R2478"/>
    <mergeCell ref="S2477:W2478"/>
    <mergeCell ref="X2477:AA2478"/>
    <mergeCell ref="AB2477:AB2478"/>
    <mergeCell ref="AC2477:AP2478"/>
    <mergeCell ref="AQ2477:AR2478"/>
    <mergeCell ref="AS2477:AW2478"/>
    <mergeCell ref="AX2477:BA2478"/>
    <mergeCell ref="BB2473:BB2474"/>
    <mergeCell ref="C2475:P2476"/>
    <mergeCell ref="Q2475:R2476"/>
    <mergeCell ref="S2475:W2476"/>
    <mergeCell ref="X2475:AA2476"/>
    <mergeCell ref="AB2475:AB2476"/>
    <mergeCell ref="AC2475:AP2476"/>
    <mergeCell ref="AQ2475:AR2476"/>
    <mergeCell ref="AS2475:AW2476"/>
    <mergeCell ref="AX2475:BA2476"/>
    <mergeCell ref="S2472:W2472"/>
    <mergeCell ref="X2472:AB2472"/>
    <mergeCell ref="AS2472:AW2472"/>
    <mergeCell ref="AX2472:BB2472"/>
    <mergeCell ref="C2473:P2474"/>
    <mergeCell ref="Q2473:R2474"/>
    <mergeCell ref="AC2473:AP2474"/>
    <mergeCell ref="AQ2473:AR2474"/>
    <mergeCell ref="AS2473:AW2474"/>
    <mergeCell ref="AX2473:BA2474"/>
    <mergeCell ref="AQ2467:AR2468"/>
    <mergeCell ref="AS2467:AW2468"/>
    <mergeCell ref="AX2467:BA2468"/>
    <mergeCell ref="BB2467:BB2468"/>
    <mergeCell ref="C2471:P2472"/>
    <mergeCell ref="Q2471:R2472"/>
    <mergeCell ref="S2471:AB2471"/>
    <mergeCell ref="AC2471:AP2472"/>
    <mergeCell ref="AQ2471:AR2472"/>
    <mergeCell ref="AS2471:BB2471"/>
    <mergeCell ref="C2467:P2468"/>
    <mergeCell ref="Q2467:R2468"/>
    <mergeCell ref="S2467:W2468"/>
    <mergeCell ref="X2467:AA2468"/>
    <mergeCell ref="AB2467:AB2468"/>
    <mergeCell ref="AC2467:AP2468"/>
    <mergeCell ref="AX2464:BB2464"/>
    <mergeCell ref="C2465:P2466"/>
    <mergeCell ref="Q2465:R2466"/>
    <mergeCell ref="AC2465:AP2466"/>
    <mergeCell ref="AQ2465:AR2466"/>
    <mergeCell ref="AS2465:AW2466"/>
    <mergeCell ref="AX2465:BA2466"/>
    <mergeCell ref="BB2465:BB2466"/>
    <mergeCell ref="BB2459:BB2460"/>
    <mergeCell ref="C2463:P2464"/>
    <mergeCell ref="Q2463:R2464"/>
    <mergeCell ref="S2463:AB2463"/>
    <mergeCell ref="AC2463:AP2464"/>
    <mergeCell ref="AQ2463:AR2464"/>
    <mergeCell ref="AS2463:BB2463"/>
    <mergeCell ref="S2464:W2464"/>
    <mergeCell ref="X2464:AB2464"/>
    <mergeCell ref="AS2464:AW2464"/>
    <mergeCell ref="AQ2457:AR2458"/>
    <mergeCell ref="AS2457:AW2458"/>
    <mergeCell ref="AX2457:BA2458"/>
    <mergeCell ref="BB2457:BB2458"/>
    <mergeCell ref="C2459:P2460"/>
    <mergeCell ref="Q2459:R2460"/>
    <mergeCell ref="AC2459:AP2460"/>
    <mergeCell ref="AQ2459:AR2460"/>
    <mergeCell ref="AS2459:AW2460"/>
    <mergeCell ref="AX2459:BA2460"/>
    <mergeCell ref="AQ2455:AR2456"/>
    <mergeCell ref="AS2455:AW2456"/>
    <mergeCell ref="AX2455:BA2456"/>
    <mergeCell ref="BB2455:BB2456"/>
    <mergeCell ref="C2457:P2458"/>
    <mergeCell ref="Q2457:R2458"/>
    <mergeCell ref="S2457:W2458"/>
    <mergeCell ref="X2457:AA2458"/>
    <mergeCell ref="AB2457:AB2458"/>
    <mergeCell ref="AC2457:AP2458"/>
    <mergeCell ref="AQ2453:AR2454"/>
    <mergeCell ref="AS2453:AW2454"/>
    <mergeCell ref="AX2453:BA2454"/>
    <mergeCell ref="BB2453:BB2454"/>
    <mergeCell ref="C2455:P2456"/>
    <mergeCell ref="Q2455:R2456"/>
    <mergeCell ref="S2455:W2456"/>
    <mergeCell ref="X2455:AA2456"/>
    <mergeCell ref="AB2455:AB2456"/>
    <mergeCell ref="AC2455:AP2456"/>
    <mergeCell ref="C2453:P2454"/>
    <mergeCell ref="Q2453:R2454"/>
    <mergeCell ref="S2453:W2454"/>
    <mergeCell ref="X2453:AA2454"/>
    <mergeCell ref="AB2453:AB2454"/>
    <mergeCell ref="AC2453:AP2454"/>
    <mergeCell ref="X2450:AB2450"/>
    <mergeCell ref="AS2450:AW2450"/>
    <mergeCell ref="AX2450:BB2450"/>
    <mergeCell ref="C2451:P2452"/>
    <mergeCell ref="Q2451:R2452"/>
    <mergeCell ref="AC2451:AP2452"/>
    <mergeCell ref="AQ2451:AR2452"/>
    <mergeCell ref="AS2451:AW2452"/>
    <mergeCell ref="AX2451:BA2452"/>
    <mergeCell ref="BB2451:BB2452"/>
    <mergeCell ref="BB2443:BB2444"/>
    <mergeCell ref="C2445:P2446"/>
    <mergeCell ref="Q2445:R2446"/>
    <mergeCell ref="C2449:P2450"/>
    <mergeCell ref="Q2449:R2450"/>
    <mergeCell ref="S2449:AB2449"/>
    <mergeCell ref="AC2449:AP2450"/>
    <mergeCell ref="AQ2449:AR2450"/>
    <mergeCell ref="AS2449:BB2449"/>
    <mergeCell ref="S2450:W2450"/>
    <mergeCell ref="BB2441:BB2442"/>
    <mergeCell ref="C2443:P2444"/>
    <mergeCell ref="Q2443:R2444"/>
    <mergeCell ref="S2443:W2444"/>
    <mergeCell ref="X2443:AA2444"/>
    <mergeCell ref="AB2443:AB2444"/>
    <mergeCell ref="AC2443:AP2444"/>
    <mergeCell ref="AQ2443:AR2444"/>
    <mergeCell ref="AS2443:AW2444"/>
    <mergeCell ref="AX2443:BA2444"/>
    <mergeCell ref="BB2439:BB2440"/>
    <mergeCell ref="C2441:P2442"/>
    <mergeCell ref="Q2441:R2442"/>
    <mergeCell ref="S2441:W2442"/>
    <mergeCell ref="X2441:AA2442"/>
    <mergeCell ref="AB2441:AB2442"/>
    <mergeCell ref="AC2441:AP2442"/>
    <mergeCell ref="AQ2441:AR2442"/>
    <mergeCell ref="AS2441:AW2442"/>
    <mergeCell ref="AX2441:BA2442"/>
    <mergeCell ref="BB2437:BB2438"/>
    <mergeCell ref="C2439:P2440"/>
    <mergeCell ref="Q2439:R2440"/>
    <mergeCell ref="S2439:W2440"/>
    <mergeCell ref="X2439:AA2440"/>
    <mergeCell ref="AB2439:AB2440"/>
    <mergeCell ref="AC2439:AP2440"/>
    <mergeCell ref="AQ2439:AR2440"/>
    <mergeCell ref="AS2439:AW2440"/>
    <mergeCell ref="AX2439:BA2440"/>
    <mergeCell ref="C2437:P2438"/>
    <mergeCell ref="Q2437:R2438"/>
    <mergeCell ref="AC2437:AP2438"/>
    <mergeCell ref="AQ2437:AR2438"/>
    <mergeCell ref="AS2437:AW2438"/>
    <mergeCell ref="AX2437:BA2438"/>
    <mergeCell ref="C2435:P2436"/>
    <mergeCell ref="Q2435:R2436"/>
    <mergeCell ref="S2435:AB2435"/>
    <mergeCell ref="AC2435:AP2436"/>
    <mergeCell ref="AQ2435:AR2436"/>
    <mergeCell ref="AS2435:BB2435"/>
    <mergeCell ref="S2436:W2436"/>
    <mergeCell ref="X2436:AB2436"/>
    <mergeCell ref="AS2436:AW2436"/>
    <mergeCell ref="AX2436:BB2436"/>
    <mergeCell ref="BB2429:BB2430"/>
    <mergeCell ref="C2431:P2432"/>
    <mergeCell ref="Q2431:R2432"/>
    <mergeCell ref="S2431:W2432"/>
    <mergeCell ref="X2431:AA2432"/>
    <mergeCell ref="AB2431:AB2432"/>
    <mergeCell ref="BB2427:BB2428"/>
    <mergeCell ref="C2429:P2430"/>
    <mergeCell ref="Q2429:R2430"/>
    <mergeCell ref="S2429:W2430"/>
    <mergeCell ref="X2429:AA2430"/>
    <mergeCell ref="AB2429:AB2430"/>
    <mergeCell ref="AC2429:AP2430"/>
    <mergeCell ref="AQ2429:AR2430"/>
    <mergeCell ref="AS2429:AW2430"/>
    <mergeCell ref="AX2429:BA2430"/>
    <mergeCell ref="BB2425:BB2426"/>
    <mergeCell ref="C2427:P2428"/>
    <mergeCell ref="Q2427:R2428"/>
    <mergeCell ref="S2427:W2428"/>
    <mergeCell ref="X2427:AA2428"/>
    <mergeCell ref="AB2427:AB2428"/>
    <mergeCell ref="AC2427:AP2428"/>
    <mergeCell ref="AQ2427:AR2428"/>
    <mergeCell ref="AS2427:AW2428"/>
    <mergeCell ref="AX2427:BA2428"/>
    <mergeCell ref="BB2423:BB2424"/>
    <mergeCell ref="C2425:P2426"/>
    <mergeCell ref="Q2425:R2426"/>
    <mergeCell ref="S2425:W2426"/>
    <mergeCell ref="X2425:AA2426"/>
    <mergeCell ref="AB2425:AB2426"/>
    <mergeCell ref="AC2425:AP2426"/>
    <mergeCell ref="AQ2425:AR2426"/>
    <mergeCell ref="AS2425:AW2426"/>
    <mergeCell ref="AX2425:BA2426"/>
    <mergeCell ref="AQ2421:AR2422"/>
    <mergeCell ref="AS2421:AW2422"/>
    <mergeCell ref="AX2421:BA2422"/>
    <mergeCell ref="BB2421:BB2422"/>
    <mergeCell ref="C2423:P2424"/>
    <mergeCell ref="Q2423:R2424"/>
    <mergeCell ref="AC2423:AP2424"/>
    <mergeCell ref="AQ2423:AR2424"/>
    <mergeCell ref="AS2423:AW2424"/>
    <mergeCell ref="AX2423:BA2424"/>
    <mergeCell ref="C2421:P2422"/>
    <mergeCell ref="Q2421:R2422"/>
    <mergeCell ref="S2421:W2422"/>
    <mergeCell ref="X2421:AA2422"/>
    <mergeCell ref="AB2421:AB2422"/>
    <mergeCell ref="AC2421:AP2422"/>
    <mergeCell ref="BB2417:BB2418"/>
    <mergeCell ref="C2419:P2420"/>
    <mergeCell ref="Q2419:R2420"/>
    <mergeCell ref="AC2419:AP2420"/>
    <mergeCell ref="AQ2419:AR2420"/>
    <mergeCell ref="AS2419:AW2420"/>
    <mergeCell ref="AX2419:BA2420"/>
    <mergeCell ref="BB2419:BB2420"/>
    <mergeCell ref="BB2415:BB2416"/>
    <mergeCell ref="C2417:P2418"/>
    <mergeCell ref="Q2417:R2418"/>
    <mergeCell ref="S2417:W2418"/>
    <mergeCell ref="X2417:AA2418"/>
    <mergeCell ref="AB2417:AB2418"/>
    <mergeCell ref="AC2417:AP2418"/>
    <mergeCell ref="AQ2417:AR2418"/>
    <mergeCell ref="AS2417:AW2418"/>
    <mergeCell ref="AX2417:BA2418"/>
    <mergeCell ref="C2415:P2416"/>
    <mergeCell ref="Q2415:R2416"/>
    <mergeCell ref="AC2415:AP2416"/>
    <mergeCell ref="AQ2415:AR2416"/>
    <mergeCell ref="AS2415:AW2416"/>
    <mergeCell ref="AX2415:BA2416"/>
    <mergeCell ref="C2413:P2414"/>
    <mergeCell ref="Q2413:R2414"/>
    <mergeCell ref="S2413:AB2413"/>
    <mergeCell ref="AC2413:AP2414"/>
    <mergeCell ref="AQ2413:AR2414"/>
    <mergeCell ref="AS2413:BB2413"/>
    <mergeCell ref="S2414:W2414"/>
    <mergeCell ref="X2414:AB2414"/>
    <mergeCell ref="AS2414:AW2414"/>
    <mergeCell ref="AX2414:BB2414"/>
    <mergeCell ref="AQ2407:AR2408"/>
    <mergeCell ref="AS2407:AW2408"/>
    <mergeCell ref="AX2407:BA2408"/>
    <mergeCell ref="BB2407:BB2408"/>
    <mergeCell ref="C2409:P2410"/>
    <mergeCell ref="Q2409:R2410"/>
    <mergeCell ref="AQ2405:AR2406"/>
    <mergeCell ref="AS2405:AW2406"/>
    <mergeCell ref="AX2405:BA2406"/>
    <mergeCell ref="BB2405:BB2406"/>
    <mergeCell ref="C2407:P2408"/>
    <mergeCell ref="Q2407:R2408"/>
    <mergeCell ref="S2407:W2408"/>
    <mergeCell ref="X2407:AA2408"/>
    <mergeCell ref="AB2407:AB2408"/>
    <mergeCell ref="AC2407:AP2408"/>
    <mergeCell ref="AQ2403:AR2404"/>
    <mergeCell ref="AS2403:AW2404"/>
    <mergeCell ref="AX2403:BA2404"/>
    <mergeCell ref="BB2403:BB2404"/>
    <mergeCell ref="C2405:P2406"/>
    <mergeCell ref="Q2405:R2406"/>
    <mergeCell ref="S2405:W2406"/>
    <mergeCell ref="X2405:AA2406"/>
    <mergeCell ref="AB2405:AB2406"/>
    <mergeCell ref="AC2405:AP2406"/>
    <mergeCell ref="AQ2401:AR2402"/>
    <mergeCell ref="AS2401:AW2402"/>
    <mergeCell ref="AX2401:BA2402"/>
    <mergeCell ref="BB2401:BB2402"/>
    <mergeCell ref="C2403:P2404"/>
    <mergeCell ref="Q2403:R2404"/>
    <mergeCell ref="S2403:W2404"/>
    <mergeCell ref="X2403:AA2404"/>
    <mergeCell ref="AB2403:AB2404"/>
    <mergeCell ref="AC2403:AP2404"/>
    <mergeCell ref="C2401:P2402"/>
    <mergeCell ref="Q2401:R2402"/>
    <mergeCell ref="S2401:W2402"/>
    <mergeCell ref="X2401:AA2402"/>
    <mergeCell ref="AB2401:AB2402"/>
    <mergeCell ref="AC2401:AP2402"/>
    <mergeCell ref="BB2397:BB2398"/>
    <mergeCell ref="C2399:P2400"/>
    <mergeCell ref="Q2399:R2400"/>
    <mergeCell ref="AC2399:AP2400"/>
    <mergeCell ref="AQ2399:AR2400"/>
    <mergeCell ref="AS2399:AW2400"/>
    <mergeCell ref="AX2399:BA2400"/>
    <mergeCell ref="BB2399:BB2400"/>
    <mergeCell ref="BB2395:BB2396"/>
    <mergeCell ref="C2397:P2398"/>
    <mergeCell ref="Q2397:R2398"/>
    <mergeCell ref="S2397:W2398"/>
    <mergeCell ref="X2397:AA2398"/>
    <mergeCell ref="AB2397:AB2398"/>
    <mergeCell ref="AC2397:AP2398"/>
    <mergeCell ref="AQ2397:AR2398"/>
    <mergeCell ref="AS2397:AW2398"/>
    <mergeCell ref="AX2397:BA2398"/>
    <mergeCell ref="C2395:P2396"/>
    <mergeCell ref="Q2395:R2396"/>
    <mergeCell ref="AC2395:AP2396"/>
    <mergeCell ref="AQ2395:AR2396"/>
    <mergeCell ref="AS2395:AW2396"/>
    <mergeCell ref="AX2395:BA2396"/>
    <mergeCell ref="C2393:P2394"/>
    <mergeCell ref="Q2393:R2394"/>
    <mergeCell ref="S2393:AB2393"/>
    <mergeCell ref="AC2393:AP2394"/>
    <mergeCell ref="AQ2393:AR2394"/>
    <mergeCell ref="AS2393:BB2393"/>
    <mergeCell ref="S2394:W2394"/>
    <mergeCell ref="X2394:AB2394"/>
    <mergeCell ref="AS2394:AW2394"/>
    <mergeCell ref="AX2394:BB2394"/>
    <mergeCell ref="BB2387:BB2388"/>
    <mergeCell ref="C2389:P2390"/>
    <mergeCell ref="Q2389:R2390"/>
    <mergeCell ref="S2389:W2390"/>
    <mergeCell ref="X2389:AA2390"/>
    <mergeCell ref="AB2389:AB2390"/>
    <mergeCell ref="BB2385:BB2386"/>
    <mergeCell ref="C2387:P2388"/>
    <mergeCell ref="Q2387:R2388"/>
    <mergeCell ref="S2387:W2388"/>
    <mergeCell ref="X2387:AA2388"/>
    <mergeCell ref="AB2387:AB2388"/>
    <mergeCell ref="AC2387:AP2388"/>
    <mergeCell ref="AQ2387:AR2388"/>
    <mergeCell ref="AS2387:AW2388"/>
    <mergeCell ref="AX2387:BA2388"/>
    <mergeCell ref="BB2383:BB2384"/>
    <mergeCell ref="C2385:P2386"/>
    <mergeCell ref="Q2385:R2386"/>
    <mergeCell ref="S2385:W2386"/>
    <mergeCell ref="X2385:AA2386"/>
    <mergeCell ref="AB2385:AB2386"/>
    <mergeCell ref="AC2385:AP2386"/>
    <mergeCell ref="AQ2385:AR2386"/>
    <mergeCell ref="AS2385:AW2386"/>
    <mergeCell ref="AX2385:BA2386"/>
    <mergeCell ref="BB2381:BB2382"/>
    <mergeCell ref="C2383:P2384"/>
    <mergeCell ref="Q2383:R2384"/>
    <mergeCell ref="S2383:W2384"/>
    <mergeCell ref="X2383:AA2384"/>
    <mergeCell ref="AB2383:AB2384"/>
    <mergeCell ref="AC2383:AP2384"/>
    <mergeCell ref="AQ2383:AR2384"/>
    <mergeCell ref="AS2383:AW2384"/>
    <mergeCell ref="AX2383:BA2384"/>
    <mergeCell ref="BB2379:BB2380"/>
    <mergeCell ref="C2381:P2382"/>
    <mergeCell ref="Q2381:R2382"/>
    <mergeCell ref="S2381:W2382"/>
    <mergeCell ref="X2381:AA2382"/>
    <mergeCell ref="AB2381:AB2382"/>
    <mergeCell ref="AC2381:AP2382"/>
    <mergeCell ref="AQ2381:AR2382"/>
    <mergeCell ref="AS2381:AW2382"/>
    <mergeCell ref="AX2381:BA2382"/>
    <mergeCell ref="BB2377:BB2378"/>
    <mergeCell ref="C2379:P2380"/>
    <mergeCell ref="Q2379:R2380"/>
    <mergeCell ref="S2379:W2380"/>
    <mergeCell ref="X2379:AA2380"/>
    <mergeCell ref="AB2379:AB2380"/>
    <mergeCell ref="AC2379:AP2380"/>
    <mergeCell ref="AQ2379:AR2380"/>
    <mergeCell ref="AS2379:AW2380"/>
    <mergeCell ref="AX2379:BA2380"/>
    <mergeCell ref="BB2375:BB2376"/>
    <mergeCell ref="C2377:P2378"/>
    <mergeCell ref="Q2377:R2378"/>
    <mergeCell ref="S2377:W2378"/>
    <mergeCell ref="X2377:AA2378"/>
    <mergeCell ref="AB2377:AB2378"/>
    <mergeCell ref="AC2377:AP2378"/>
    <mergeCell ref="AQ2377:AR2378"/>
    <mergeCell ref="AS2377:AW2378"/>
    <mergeCell ref="AX2377:BA2378"/>
    <mergeCell ref="S2374:W2374"/>
    <mergeCell ref="X2374:AB2374"/>
    <mergeCell ref="AS2374:AW2374"/>
    <mergeCell ref="AX2374:BB2374"/>
    <mergeCell ref="C2375:P2376"/>
    <mergeCell ref="Q2375:R2376"/>
    <mergeCell ref="AC2375:AP2376"/>
    <mergeCell ref="AQ2375:AR2376"/>
    <mergeCell ref="AS2375:AW2376"/>
    <mergeCell ref="AX2375:BA2376"/>
    <mergeCell ref="AQ2369:AR2370"/>
    <mergeCell ref="AS2369:AW2370"/>
    <mergeCell ref="AX2369:BA2370"/>
    <mergeCell ref="BB2369:BB2370"/>
    <mergeCell ref="C2373:P2374"/>
    <mergeCell ref="Q2373:R2374"/>
    <mergeCell ref="S2373:AB2373"/>
    <mergeCell ref="AC2373:AP2374"/>
    <mergeCell ref="AQ2373:AR2374"/>
    <mergeCell ref="AS2373:BB2373"/>
    <mergeCell ref="AQ2367:AR2368"/>
    <mergeCell ref="AS2367:AW2368"/>
    <mergeCell ref="AX2367:BA2368"/>
    <mergeCell ref="BB2367:BB2368"/>
    <mergeCell ref="C2369:P2370"/>
    <mergeCell ref="Q2369:R2370"/>
    <mergeCell ref="S2369:W2370"/>
    <mergeCell ref="X2369:AA2370"/>
    <mergeCell ref="AB2369:AB2370"/>
    <mergeCell ref="AC2369:AP2370"/>
    <mergeCell ref="AQ2365:AR2366"/>
    <mergeCell ref="AS2365:AW2366"/>
    <mergeCell ref="AX2365:BA2366"/>
    <mergeCell ref="BB2365:BB2366"/>
    <mergeCell ref="C2367:P2368"/>
    <mergeCell ref="Q2367:R2368"/>
    <mergeCell ref="S2367:W2368"/>
    <mergeCell ref="X2367:AA2368"/>
    <mergeCell ref="AB2367:AB2368"/>
    <mergeCell ref="AC2367:AP2368"/>
    <mergeCell ref="AQ2363:AR2364"/>
    <mergeCell ref="AS2363:AW2364"/>
    <mergeCell ref="AX2363:BA2364"/>
    <mergeCell ref="BB2363:BB2364"/>
    <mergeCell ref="C2365:P2366"/>
    <mergeCell ref="Q2365:R2366"/>
    <mergeCell ref="S2365:W2366"/>
    <mergeCell ref="X2365:AA2366"/>
    <mergeCell ref="AB2365:AB2366"/>
    <mergeCell ref="AC2365:AP2366"/>
    <mergeCell ref="AQ2361:AR2362"/>
    <mergeCell ref="AS2361:AW2362"/>
    <mergeCell ref="AX2361:BA2362"/>
    <mergeCell ref="BB2361:BB2362"/>
    <mergeCell ref="C2363:P2364"/>
    <mergeCell ref="Q2363:R2364"/>
    <mergeCell ref="S2363:W2364"/>
    <mergeCell ref="X2363:AA2364"/>
    <mergeCell ref="AB2363:AB2364"/>
    <mergeCell ref="AC2363:AP2364"/>
    <mergeCell ref="AQ2359:AR2360"/>
    <mergeCell ref="AS2359:AW2360"/>
    <mergeCell ref="AX2359:BA2360"/>
    <mergeCell ref="BB2359:BB2360"/>
    <mergeCell ref="C2361:P2362"/>
    <mergeCell ref="Q2361:R2362"/>
    <mergeCell ref="S2361:W2362"/>
    <mergeCell ref="X2361:AA2362"/>
    <mergeCell ref="AB2361:AB2362"/>
    <mergeCell ref="AC2361:AP2362"/>
    <mergeCell ref="AQ2357:AR2358"/>
    <mergeCell ref="AS2357:AW2358"/>
    <mergeCell ref="AX2357:BA2358"/>
    <mergeCell ref="BB2357:BB2358"/>
    <mergeCell ref="C2359:P2360"/>
    <mergeCell ref="Q2359:R2360"/>
    <mergeCell ref="S2359:W2360"/>
    <mergeCell ref="X2359:AA2360"/>
    <mergeCell ref="AB2359:AB2360"/>
    <mergeCell ref="AC2359:AP2360"/>
    <mergeCell ref="AQ2355:AR2356"/>
    <mergeCell ref="AS2355:AW2356"/>
    <mergeCell ref="AX2355:BA2356"/>
    <mergeCell ref="BB2355:BB2356"/>
    <mergeCell ref="C2357:P2358"/>
    <mergeCell ref="Q2357:R2358"/>
    <mergeCell ref="S2357:W2358"/>
    <mergeCell ref="X2357:AA2358"/>
    <mergeCell ref="AB2357:AB2358"/>
    <mergeCell ref="AC2357:AP2358"/>
    <mergeCell ref="AQ2353:AR2354"/>
    <mergeCell ref="AS2353:AW2354"/>
    <mergeCell ref="AX2353:BA2354"/>
    <mergeCell ref="BB2353:BB2354"/>
    <mergeCell ref="C2355:P2356"/>
    <mergeCell ref="Q2355:R2356"/>
    <mergeCell ref="S2355:W2356"/>
    <mergeCell ref="X2355:AA2356"/>
    <mergeCell ref="AB2355:AB2356"/>
    <mergeCell ref="AC2355:AP2356"/>
    <mergeCell ref="AQ2351:AR2352"/>
    <mergeCell ref="AS2351:AW2352"/>
    <mergeCell ref="AX2351:BA2352"/>
    <mergeCell ref="BB2351:BB2352"/>
    <mergeCell ref="C2353:P2354"/>
    <mergeCell ref="Q2353:R2354"/>
    <mergeCell ref="S2353:W2354"/>
    <mergeCell ref="X2353:AA2354"/>
    <mergeCell ref="AB2353:AB2354"/>
    <mergeCell ref="AC2353:AP2354"/>
    <mergeCell ref="C2351:P2352"/>
    <mergeCell ref="Q2351:R2352"/>
    <mergeCell ref="S2351:W2352"/>
    <mergeCell ref="X2351:AA2352"/>
    <mergeCell ref="AB2351:AB2352"/>
    <mergeCell ref="AC2351:AP2352"/>
    <mergeCell ref="AX2348:BB2348"/>
    <mergeCell ref="C2349:P2350"/>
    <mergeCell ref="Q2349:R2350"/>
    <mergeCell ref="AC2349:AP2350"/>
    <mergeCell ref="AQ2349:AR2350"/>
    <mergeCell ref="AS2349:AW2350"/>
    <mergeCell ref="AX2349:BA2350"/>
    <mergeCell ref="BB2349:BB2350"/>
    <mergeCell ref="BB2343:BB2344"/>
    <mergeCell ref="C2347:P2348"/>
    <mergeCell ref="Q2347:R2348"/>
    <mergeCell ref="S2347:AB2347"/>
    <mergeCell ref="AC2347:AP2348"/>
    <mergeCell ref="AQ2347:AR2348"/>
    <mergeCell ref="AS2347:BB2347"/>
    <mergeCell ref="S2348:W2348"/>
    <mergeCell ref="X2348:AB2348"/>
    <mergeCell ref="AS2348:AW2348"/>
    <mergeCell ref="BB2341:BB2342"/>
    <mergeCell ref="C2343:P2344"/>
    <mergeCell ref="Q2343:R2344"/>
    <mergeCell ref="S2343:W2344"/>
    <mergeCell ref="X2343:AA2344"/>
    <mergeCell ref="AB2343:AB2344"/>
    <mergeCell ref="AC2343:AP2344"/>
    <mergeCell ref="AQ2343:AR2344"/>
    <mergeCell ref="AS2343:AW2344"/>
    <mergeCell ref="AX2343:BA2344"/>
    <mergeCell ref="BB2339:BB2340"/>
    <mergeCell ref="C2341:P2342"/>
    <mergeCell ref="Q2341:R2342"/>
    <mergeCell ref="S2341:W2342"/>
    <mergeCell ref="X2341:AA2342"/>
    <mergeCell ref="AB2341:AB2342"/>
    <mergeCell ref="AC2341:AP2342"/>
    <mergeCell ref="AQ2341:AR2342"/>
    <mergeCell ref="AS2341:AW2342"/>
    <mergeCell ref="AX2341:BA2342"/>
    <mergeCell ref="BB2337:BB2338"/>
    <mergeCell ref="C2339:P2340"/>
    <mergeCell ref="Q2339:R2340"/>
    <mergeCell ref="S2339:W2340"/>
    <mergeCell ref="X2339:AA2340"/>
    <mergeCell ref="AB2339:AB2340"/>
    <mergeCell ref="AC2339:AP2340"/>
    <mergeCell ref="AQ2339:AR2340"/>
    <mergeCell ref="AS2339:AW2340"/>
    <mergeCell ref="AX2339:BA2340"/>
    <mergeCell ref="C2337:P2338"/>
    <mergeCell ref="Q2337:R2338"/>
    <mergeCell ref="AC2337:AP2338"/>
    <mergeCell ref="AQ2337:AR2338"/>
    <mergeCell ref="AS2337:AW2338"/>
    <mergeCell ref="AX2337:BA2338"/>
    <mergeCell ref="C2335:P2336"/>
    <mergeCell ref="Q2335:R2336"/>
    <mergeCell ref="S2335:AB2335"/>
    <mergeCell ref="AC2335:AP2336"/>
    <mergeCell ref="AQ2335:AR2336"/>
    <mergeCell ref="AS2335:BB2335"/>
    <mergeCell ref="S2336:W2336"/>
    <mergeCell ref="X2336:AB2336"/>
    <mergeCell ref="AS2336:AW2336"/>
    <mergeCell ref="AX2336:BB2336"/>
    <mergeCell ref="AQ2329:AR2330"/>
    <mergeCell ref="AS2329:AW2330"/>
    <mergeCell ref="AX2329:BA2330"/>
    <mergeCell ref="BB2329:BB2330"/>
    <mergeCell ref="C2331:P2332"/>
    <mergeCell ref="Q2331:R2332"/>
    <mergeCell ref="S2331:W2332"/>
    <mergeCell ref="X2331:AA2332"/>
    <mergeCell ref="AB2331:AB2332"/>
    <mergeCell ref="AQ2327:AR2328"/>
    <mergeCell ref="AS2327:AW2328"/>
    <mergeCell ref="AX2327:BA2328"/>
    <mergeCell ref="BB2327:BB2328"/>
    <mergeCell ref="C2329:P2330"/>
    <mergeCell ref="Q2329:R2330"/>
    <mergeCell ref="S2329:W2330"/>
    <mergeCell ref="X2329:AA2330"/>
    <mergeCell ref="AB2329:AB2330"/>
    <mergeCell ref="AC2329:AP2330"/>
    <mergeCell ref="AQ2325:AR2326"/>
    <mergeCell ref="AS2325:AW2326"/>
    <mergeCell ref="AX2325:BA2326"/>
    <mergeCell ref="BB2325:BB2326"/>
    <mergeCell ref="C2327:P2328"/>
    <mergeCell ref="Q2327:R2328"/>
    <mergeCell ref="S2327:W2328"/>
    <mergeCell ref="X2327:AA2328"/>
    <mergeCell ref="AB2327:AB2328"/>
    <mergeCell ref="AC2327:AP2328"/>
    <mergeCell ref="AQ2323:AR2324"/>
    <mergeCell ref="AS2323:AW2324"/>
    <mergeCell ref="AX2323:BA2324"/>
    <mergeCell ref="BB2323:BB2324"/>
    <mergeCell ref="C2325:P2326"/>
    <mergeCell ref="Q2325:R2326"/>
    <mergeCell ref="S2325:W2326"/>
    <mergeCell ref="X2325:AA2326"/>
    <mergeCell ref="AB2325:AB2326"/>
    <mergeCell ref="AC2325:AP2326"/>
    <mergeCell ref="AQ2321:AR2322"/>
    <mergeCell ref="AS2321:AW2322"/>
    <mergeCell ref="AX2321:BA2322"/>
    <mergeCell ref="BB2321:BB2322"/>
    <mergeCell ref="C2323:P2324"/>
    <mergeCell ref="Q2323:R2324"/>
    <mergeCell ref="S2323:W2324"/>
    <mergeCell ref="X2323:AA2324"/>
    <mergeCell ref="AB2323:AB2324"/>
    <mergeCell ref="AC2323:AP2324"/>
    <mergeCell ref="AQ2319:AR2320"/>
    <mergeCell ref="AS2319:AW2320"/>
    <mergeCell ref="AX2319:BA2320"/>
    <mergeCell ref="BB2319:BB2320"/>
    <mergeCell ref="C2321:P2322"/>
    <mergeCell ref="Q2321:R2322"/>
    <mergeCell ref="S2321:W2322"/>
    <mergeCell ref="X2321:AA2322"/>
    <mergeCell ref="AB2321:AB2322"/>
    <mergeCell ref="AC2321:AP2322"/>
    <mergeCell ref="AQ2317:AR2318"/>
    <mergeCell ref="AS2317:AW2318"/>
    <mergeCell ref="AX2317:BA2318"/>
    <mergeCell ref="BB2317:BB2318"/>
    <mergeCell ref="C2319:P2320"/>
    <mergeCell ref="Q2319:R2320"/>
    <mergeCell ref="S2319:W2320"/>
    <mergeCell ref="X2319:AA2320"/>
    <mergeCell ref="AB2319:AB2320"/>
    <mergeCell ref="AC2319:AP2320"/>
    <mergeCell ref="AQ2315:AR2316"/>
    <mergeCell ref="AS2315:AW2316"/>
    <mergeCell ref="AX2315:BA2316"/>
    <mergeCell ref="BB2315:BB2316"/>
    <mergeCell ref="C2317:P2318"/>
    <mergeCell ref="Q2317:R2318"/>
    <mergeCell ref="S2317:W2318"/>
    <mergeCell ref="X2317:AA2318"/>
    <mergeCell ref="AB2317:AB2318"/>
    <mergeCell ref="AC2317:AP2318"/>
    <mergeCell ref="C2315:P2316"/>
    <mergeCell ref="Q2315:R2316"/>
    <mergeCell ref="S2315:W2316"/>
    <mergeCell ref="X2315:AA2316"/>
    <mergeCell ref="AB2315:AB2316"/>
    <mergeCell ref="AC2315:AP2316"/>
    <mergeCell ref="AS2312:AW2312"/>
    <mergeCell ref="AX2312:BB2312"/>
    <mergeCell ref="C2313:P2314"/>
    <mergeCell ref="Q2313:R2314"/>
    <mergeCell ref="AC2313:AP2314"/>
    <mergeCell ref="AQ2313:AR2314"/>
    <mergeCell ref="AS2313:AW2314"/>
    <mergeCell ref="AX2313:BA2314"/>
    <mergeCell ref="BB2313:BB2314"/>
    <mergeCell ref="AX2307:BA2308"/>
    <mergeCell ref="BB2307:BB2308"/>
    <mergeCell ref="C2311:P2312"/>
    <mergeCell ref="Q2311:R2312"/>
    <mergeCell ref="S2311:AB2311"/>
    <mergeCell ref="AC2311:AP2312"/>
    <mergeCell ref="AQ2311:AR2312"/>
    <mergeCell ref="AS2311:BB2311"/>
    <mergeCell ref="S2312:W2312"/>
    <mergeCell ref="X2312:AB2312"/>
    <mergeCell ref="C2307:P2308"/>
    <mergeCell ref="Q2307:R2308"/>
    <mergeCell ref="S2307:W2308"/>
    <mergeCell ref="AC2307:AP2308"/>
    <mergeCell ref="AQ2307:AR2308"/>
    <mergeCell ref="AS2307:AW2308"/>
    <mergeCell ref="BB2303:BB2304"/>
    <mergeCell ref="C2305:P2306"/>
    <mergeCell ref="Q2305:R2306"/>
    <mergeCell ref="S2305:W2306"/>
    <mergeCell ref="X2305:AA2306"/>
    <mergeCell ref="AB2305:AB2306"/>
    <mergeCell ref="AC2305:AP2306"/>
    <mergeCell ref="AQ2305:AR2306"/>
    <mergeCell ref="AS2305:AW2306"/>
    <mergeCell ref="AX2305:BB2306"/>
    <mergeCell ref="BB2301:BB2302"/>
    <mergeCell ref="C2303:P2304"/>
    <mergeCell ref="Q2303:R2304"/>
    <mergeCell ref="S2303:W2304"/>
    <mergeCell ref="X2303:AA2304"/>
    <mergeCell ref="AB2303:AB2304"/>
    <mergeCell ref="AC2303:AP2304"/>
    <mergeCell ref="AQ2303:AR2304"/>
    <mergeCell ref="AS2303:AW2304"/>
    <mergeCell ref="AX2303:BA2304"/>
    <mergeCell ref="BB2299:BB2300"/>
    <mergeCell ref="C2301:P2302"/>
    <mergeCell ref="Q2301:R2302"/>
    <mergeCell ref="S2301:W2302"/>
    <mergeCell ref="X2301:AA2302"/>
    <mergeCell ref="AB2301:AB2302"/>
    <mergeCell ref="AC2301:AP2302"/>
    <mergeCell ref="AQ2301:AR2302"/>
    <mergeCell ref="AS2301:AW2302"/>
    <mergeCell ref="AX2301:BA2302"/>
    <mergeCell ref="C2299:P2300"/>
    <mergeCell ref="Q2299:R2300"/>
    <mergeCell ref="AC2299:AP2300"/>
    <mergeCell ref="AQ2299:AR2300"/>
    <mergeCell ref="AS2299:AW2300"/>
    <mergeCell ref="AX2299:BA2300"/>
    <mergeCell ref="AC2297:AP2298"/>
    <mergeCell ref="AQ2297:AR2298"/>
    <mergeCell ref="AS2297:BB2297"/>
    <mergeCell ref="S2298:W2298"/>
    <mergeCell ref="X2298:AB2298"/>
    <mergeCell ref="AS2298:AW2298"/>
    <mergeCell ref="AX2298:BB2298"/>
    <mergeCell ref="C2293:P2294"/>
    <mergeCell ref="Q2293:R2294"/>
    <mergeCell ref="S2293:W2294"/>
    <mergeCell ref="C2297:P2298"/>
    <mergeCell ref="Q2297:R2298"/>
    <mergeCell ref="S2297:AB2297"/>
    <mergeCell ref="AX2289:BA2290"/>
    <mergeCell ref="BB2289:BB2290"/>
    <mergeCell ref="C2291:P2292"/>
    <mergeCell ref="Q2291:R2292"/>
    <mergeCell ref="S2291:W2292"/>
    <mergeCell ref="AC2291:AP2292"/>
    <mergeCell ref="AQ2291:AR2292"/>
    <mergeCell ref="AS2291:AW2292"/>
    <mergeCell ref="AX2291:BA2292"/>
    <mergeCell ref="BB2291:BB2292"/>
    <mergeCell ref="C2289:P2290"/>
    <mergeCell ref="Q2289:R2290"/>
    <mergeCell ref="S2289:W2290"/>
    <mergeCell ref="AC2289:AP2290"/>
    <mergeCell ref="AQ2289:AR2290"/>
    <mergeCell ref="AS2289:AW2290"/>
    <mergeCell ref="AX2285:BA2286"/>
    <mergeCell ref="BB2285:BB2286"/>
    <mergeCell ref="C2287:P2288"/>
    <mergeCell ref="Q2287:R2288"/>
    <mergeCell ref="S2287:W2288"/>
    <mergeCell ref="AC2287:AP2288"/>
    <mergeCell ref="AQ2287:AR2288"/>
    <mergeCell ref="AS2287:AW2288"/>
    <mergeCell ref="AX2287:BA2288"/>
    <mergeCell ref="BB2287:BB2288"/>
    <mergeCell ref="C2285:P2286"/>
    <mergeCell ref="Q2285:R2286"/>
    <mergeCell ref="S2285:W2286"/>
    <mergeCell ref="AC2285:AP2286"/>
    <mergeCell ref="AQ2285:AR2286"/>
    <mergeCell ref="AS2285:AW2286"/>
    <mergeCell ref="AX2281:BA2282"/>
    <mergeCell ref="BB2281:BB2282"/>
    <mergeCell ref="C2283:P2284"/>
    <mergeCell ref="Q2283:R2284"/>
    <mergeCell ref="S2283:W2284"/>
    <mergeCell ref="AC2283:AP2284"/>
    <mergeCell ref="AQ2283:AR2284"/>
    <mergeCell ref="AS2283:AW2284"/>
    <mergeCell ref="AX2283:BA2284"/>
    <mergeCell ref="BB2283:BB2284"/>
    <mergeCell ref="C2281:P2282"/>
    <mergeCell ref="Q2281:R2282"/>
    <mergeCell ref="S2281:W2282"/>
    <mergeCell ref="AC2281:AP2282"/>
    <mergeCell ref="AQ2281:AR2282"/>
    <mergeCell ref="AS2281:AW2282"/>
    <mergeCell ref="BB2277:BB2278"/>
    <mergeCell ref="C2279:P2280"/>
    <mergeCell ref="Q2279:R2280"/>
    <mergeCell ref="S2279:W2280"/>
    <mergeCell ref="AC2279:AP2280"/>
    <mergeCell ref="AQ2279:AR2280"/>
    <mergeCell ref="AS2279:AW2280"/>
    <mergeCell ref="AX2279:BA2280"/>
    <mergeCell ref="BB2279:BB2280"/>
    <mergeCell ref="C2277:P2278"/>
    <mergeCell ref="Q2277:R2278"/>
    <mergeCell ref="AC2277:AP2278"/>
    <mergeCell ref="AQ2277:AR2278"/>
    <mergeCell ref="AS2277:AW2278"/>
    <mergeCell ref="AX2277:BA2278"/>
    <mergeCell ref="BB2273:BB2274"/>
    <mergeCell ref="C2275:P2276"/>
    <mergeCell ref="Q2275:R2276"/>
    <mergeCell ref="AC2275:AP2276"/>
    <mergeCell ref="AQ2275:AR2276"/>
    <mergeCell ref="AS2275:AW2276"/>
    <mergeCell ref="AX2275:BA2276"/>
    <mergeCell ref="BB2275:BB2276"/>
    <mergeCell ref="S2272:W2272"/>
    <mergeCell ref="X2272:AB2272"/>
    <mergeCell ref="AS2272:AW2272"/>
    <mergeCell ref="AX2272:BB2272"/>
    <mergeCell ref="C2273:P2274"/>
    <mergeCell ref="Q2273:R2274"/>
    <mergeCell ref="AC2273:AP2274"/>
    <mergeCell ref="AQ2273:AR2274"/>
    <mergeCell ref="AS2273:AW2274"/>
    <mergeCell ref="AX2273:BA2274"/>
    <mergeCell ref="AQ2267:AR2268"/>
    <mergeCell ref="AS2267:AW2268"/>
    <mergeCell ref="AX2267:BA2268"/>
    <mergeCell ref="BB2267:BB2268"/>
    <mergeCell ref="C2271:P2272"/>
    <mergeCell ref="Q2271:R2272"/>
    <mergeCell ref="S2271:AB2271"/>
    <mergeCell ref="AC2271:AP2272"/>
    <mergeCell ref="AQ2271:AR2272"/>
    <mergeCell ref="AS2271:BB2271"/>
    <mergeCell ref="C2267:P2268"/>
    <mergeCell ref="Q2267:R2268"/>
    <mergeCell ref="S2267:W2268"/>
    <mergeCell ref="X2267:AA2268"/>
    <mergeCell ref="AB2267:AB2268"/>
    <mergeCell ref="AC2267:AP2268"/>
    <mergeCell ref="AX2263:BA2264"/>
    <mergeCell ref="BB2263:BB2264"/>
    <mergeCell ref="C2265:P2266"/>
    <mergeCell ref="Q2265:R2266"/>
    <mergeCell ref="S2265:W2266"/>
    <mergeCell ref="AC2265:AP2266"/>
    <mergeCell ref="AQ2265:AR2266"/>
    <mergeCell ref="AS2265:AW2266"/>
    <mergeCell ref="AX2265:BA2266"/>
    <mergeCell ref="BB2265:BB2266"/>
    <mergeCell ref="AX2261:BA2262"/>
    <mergeCell ref="BB2261:BB2262"/>
    <mergeCell ref="C2263:P2264"/>
    <mergeCell ref="Q2263:R2264"/>
    <mergeCell ref="S2263:W2264"/>
    <mergeCell ref="X2263:AA2264"/>
    <mergeCell ref="AB2263:AB2264"/>
    <mergeCell ref="AC2263:AP2264"/>
    <mergeCell ref="AQ2263:AR2264"/>
    <mergeCell ref="AS2263:AW2264"/>
    <mergeCell ref="AX2258:BA2260"/>
    <mergeCell ref="BB2258:BB2260"/>
    <mergeCell ref="C2261:P2262"/>
    <mergeCell ref="Q2261:R2262"/>
    <mergeCell ref="S2261:W2262"/>
    <mergeCell ref="X2261:AA2262"/>
    <mergeCell ref="AB2261:AB2262"/>
    <mergeCell ref="AC2261:AP2262"/>
    <mergeCell ref="AQ2261:AR2262"/>
    <mergeCell ref="AS2261:AW2262"/>
    <mergeCell ref="AX2256:BA2257"/>
    <mergeCell ref="BB2256:BB2257"/>
    <mergeCell ref="C2258:P2260"/>
    <mergeCell ref="Q2258:R2260"/>
    <mergeCell ref="S2258:W2260"/>
    <mergeCell ref="X2258:AA2260"/>
    <mergeCell ref="AB2258:AB2260"/>
    <mergeCell ref="AC2258:AP2260"/>
    <mergeCell ref="AQ2258:AR2260"/>
    <mergeCell ref="AS2258:AW2260"/>
    <mergeCell ref="AS2254:AW2255"/>
    <mergeCell ref="AX2254:BB2255"/>
    <mergeCell ref="C2256:P2257"/>
    <mergeCell ref="Q2256:R2257"/>
    <mergeCell ref="S2256:W2257"/>
    <mergeCell ref="X2256:AA2257"/>
    <mergeCell ref="AB2256:AB2257"/>
    <mergeCell ref="AC2256:AP2257"/>
    <mergeCell ref="AQ2256:AR2257"/>
    <mergeCell ref="AS2256:AW2257"/>
    <mergeCell ref="AS2252:AW2253"/>
    <mergeCell ref="AX2252:BA2253"/>
    <mergeCell ref="BB2252:BB2253"/>
    <mergeCell ref="C2254:P2255"/>
    <mergeCell ref="Q2254:R2255"/>
    <mergeCell ref="S2254:W2255"/>
    <mergeCell ref="X2254:AA2255"/>
    <mergeCell ref="AB2254:AB2255"/>
    <mergeCell ref="AC2254:AP2255"/>
    <mergeCell ref="AQ2254:AR2255"/>
    <mergeCell ref="AQ2250:AR2251"/>
    <mergeCell ref="C2252:P2253"/>
    <mergeCell ref="Q2252:R2253"/>
    <mergeCell ref="S2252:W2253"/>
    <mergeCell ref="X2252:AA2253"/>
    <mergeCell ref="AB2252:AB2253"/>
    <mergeCell ref="AC2252:AP2253"/>
    <mergeCell ref="AQ2252:AR2253"/>
    <mergeCell ref="C2250:P2251"/>
    <mergeCell ref="Q2250:R2251"/>
    <mergeCell ref="S2250:W2251"/>
    <mergeCell ref="X2250:AA2251"/>
    <mergeCell ref="AB2250:AB2251"/>
    <mergeCell ref="AC2250:AP2251"/>
    <mergeCell ref="BB2246:BB2247"/>
    <mergeCell ref="C2248:P2249"/>
    <mergeCell ref="Q2248:R2249"/>
    <mergeCell ref="AC2248:AP2249"/>
    <mergeCell ref="AQ2248:AR2249"/>
    <mergeCell ref="AS2248:AW2249"/>
    <mergeCell ref="AX2248:BA2249"/>
    <mergeCell ref="BB2248:BB2249"/>
    <mergeCell ref="C2246:P2247"/>
    <mergeCell ref="Q2246:R2247"/>
    <mergeCell ref="AC2246:AP2247"/>
    <mergeCell ref="AQ2246:AR2247"/>
    <mergeCell ref="AS2246:AW2247"/>
    <mergeCell ref="AX2246:BA2247"/>
    <mergeCell ref="AX2243:BB2243"/>
    <mergeCell ref="C2244:P2245"/>
    <mergeCell ref="Q2244:R2245"/>
    <mergeCell ref="AC2244:AP2245"/>
    <mergeCell ref="AQ2244:AR2245"/>
    <mergeCell ref="AS2244:AW2245"/>
    <mergeCell ref="AX2244:BA2245"/>
    <mergeCell ref="BB2244:BB2245"/>
    <mergeCell ref="BB2238:BB2239"/>
    <mergeCell ref="C2242:P2243"/>
    <mergeCell ref="Q2242:R2243"/>
    <mergeCell ref="S2242:AB2242"/>
    <mergeCell ref="AC2242:AP2243"/>
    <mergeCell ref="AQ2242:AR2243"/>
    <mergeCell ref="AS2242:BB2242"/>
    <mergeCell ref="S2243:W2243"/>
    <mergeCell ref="X2243:AB2243"/>
    <mergeCell ref="AS2243:AW2243"/>
    <mergeCell ref="C2238:P2239"/>
    <mergeCell ref="Q2238:R2239"/>
    <mergeCell ref="AC2238:AP2239"/>
    <mergeCell ref="AQ2238:AR2239"/>
    <mergeCell ref="AS2238:AW2239"/>
    <mergeCell ref="AX2238:BA2239"/>
    <mergeCell ref="BB2234:BB2235"/>
    <mergeCell ref="C2236:P2237"/>
    <mergeCell ref="Q2236:R2237"/>
    <mergeCell ref="AC2236:AP2237"/>
    <mergeCell ref="AQ2236:AR2237"/>
    <mergeCell ref="AS2236:AW2237"/>
    <mergeCell ref="AX2236:BA2237"/>
    <mergeCell ref="BB2236:BB2237"/>
    <mergeCell ref="C2234:P2235"/>
    <mergeCell ref="Q2234:R2235"/>
    <mergeCell ref="AC2234:AP2235"/>
    <mergeCell ref="AQ2234:AR2235"/>
    <mergeCell ref="AS2234:AW2235"/>
    <mergeCell ref="AX2234:BA2235"/>
    <mergeCell ref="BB2230:BB2231"/>
    <mergeCell ref="C2232:P2233"/>
    <mergeCell ref="Q2232:R2233"/>
    <mergeCell ref="AC2232:AP2233"/>
    <mergeCell ref="AQ2232:AR2233"/>
    <mergeCell ref="AS2232:AW2233"/>
    <mergeCell ref="AX2232:BA2233"/>
    <mergeCell ref="BB2232:BB2233"/>
    <mergeCell ref="C2230:P2231"/>
    <mergeCell ref="Q2230:R2231"/>
    <mergeCell ref="AC2230:AP2231"/>
    <mergeCell ref="AQ2230:AR2231"/>
    <mergeCell ref="AS2230:AW2231"/>
    <mergeCell ref="AX2230:BA2231"/>
    <mergeCell ref="BB2226:BB2227"/>
    <mergeCell ref="C2228:P2229"/>
    <mergeCell ref="Q2228:R2229"/>
    <mergeCell ref="AC2228:AP2229"/>
    <mergeCell ref="AQ2228:AR2229"/>
    <mergeCell ref="AS2228:AW2229"/>
    <mergeCell ref="AX2228:BA2229"/>
    <mergeCell ref="BB2228:BB2229"/>
    <mergeCell ref="C2226:P2227"/>
    <mergeCell ref="Q2226:R2227"/>
    <mergeCell ref="AC2226:AP2227"/>
    <mergeCell ref="AQ2226:AR2227"/>
    <mergeCell ref="AS2226:AW2227"/>
    <mergeCell ref="AX2226:BA2227"/>
    <mergeCell ref="C2224:P2225"/>
    <mergeCell ref="Q2224:R2225"/>
    <mergeCell ref="S2224:AB2224"/>
    <mergeCell ref="AC2224:AP2225"/>
    <mergeCell ref="AQ2224:AR2225"/>
    <mergeCell ref="AS2224:BB2224"/>
    <mergeCell ref="S2225:W2225"/>
    <mergeCell ref="X2225:AB2225"/>
    <mergeCell ref="AS2225:AW2225"/>
    <mergeCell ref="AX2225:BB2225"/>
    <mergeCell ref="AQ2218:AR2219"/>
    <mergeCell ref="AS2218:AW2219"/>
    <mergeCell ref="AX2218:BA2219"/>
    <mergeCell ref="BB2218:BB2219"/>
    <mergeCell ref="C2220:P2221"/>
    <mergeCell ref="Q2220:R2221"/>
    <mergeCell ref="S2220:W2221"/>
    <mergeCell ref="X2220:AA2221"/>
    <mergeCell ref="AB2220:AB2221"/>
    <mergeCell ref="AQ2216:AR2217"/>
    <mergeCell ref="AS2216:AW2217"/>
    <mergeCell ref="AX2216:BA2217"/>
    <mergeCell ref="BB2216:BB2217"/>
    <mergeCell ref="C2218:P2219"/>
    <mergeCell ref="Q2218:R2219"/>
    <mergeCell ref="S2218:W2219"/>
    <mergeCell ref="X2218:AA2219"/>
    <mergeCell ref="AB2218:AB2219"/>
    <mergeCell ref="AC2218:AP2219"/>
    <mergeCell ref="C2216:P2217"/>
    <mergeCell ref="Q2216:R2217"/>
    <mergeCell ref="S2216:W2217"/>
    <mergeCell ref="X2216:AA2217"/>
    <mergeCell ref="AB2216:AB2217"/>
    <mergeCell ref="AC2216:AP2217"/>
    <mergeCell ref="AX2213:BB2213"/>
    <mergeCell ref="C2214:P2215"/>
    <mergeCell ref="Q2214:R2215"/>
    <mergeCell ref="AC2214:AP2215"/>
    <mergeCell ref="AQ2214:AR2215"/>
    <mergeCell ref="AS2214:AW2215"/>
    <mergeCell ref="AX2214:BA2215"/>
    <mergeCell ref="BB2214:BB2215"/>
    <mergeCell ref="BB2208:BB2209"/>
    <mergeCell ref="C2212:P2213"/>
    <mergeCell ref="Q2212:R2213"/>
    <mergeCell ref="S2212:AB2212"/>
    <mergeCell ref="AC2212:AP2213"/>
    <mergeCell ref="AQ2212:AR2213"/>
    <mergeCell ref="AS2212:BB2212"/>
    <mergeCell ref="S2213:W2213"/>
    <mergeCell ref="X2213:AB2213"/>
    <mergeCell ref="AS2213:AW2213"/>
    <mergeCell ref="BB2206:BB2207"/>
    <mergeCell ref="C2208:P2209"/>
    <mergeCell ref="Q2208:R2209"/>
    <mergeCell ref="S2208:W2209"/>
    <mergeCell ref="X2208:AA2209"/>
    <mergeCell ref="AB2208:AB2209"/>
    <mergeCell ref="AC2208:AP2209"/>
    <mergeCell ref="AQ2208:AR2209"/>
    <mergeCell ref="AS2208:AW2209"/>
    <mergeCell ref="AX2208:BA2209"/>
    <mergeCell ref="BB2204:BB2205"/>
    <mergeCell ref="C2206:P2207"/>
    <mergeCell ref="Q2206:R2207"/>
    <mergeCell ref="S2206:W2207"/>
    <mergeCell ref="X2206:AA2207"/>
    <mergeCell ref="AB2206:AB2207"/>
    <mergeCell ref="AC2206:AP2207"/>
    <mergeCell ref="AQ2206:AR2207"/>
    <mergeCell ref="AS2206:AW2207"/>
    <mergeCell ref="AX2206:BA2207"/>
    <mergeCell ref="S2203:W2203"/>
    <mergeCell ref="X2203:AB2203"/>
    <mergeCell ref="AS2203:AW2203"/>
    <mergeCell ref="AX2203:BB2203"/>
    <mergeCell ref="C2204:P2205"/>
    <mergeCell ref="Q2204:R2205"/>
    <mergeCell ref="AC2204:AP2205"/>
    <mergeCell ref="AQ2204:AR2205"/>
    <mergeCell ref="AS2204:AW2205"/>
    <mergeCell ref="AX2204:BA2205"/>
    <mergeCell ref="B2188:S2189"/>
    <mergeCell ref="T2188:Y2189"/>
    <mergeCell ref="Z2188:AA2189"/>
    <mergeCell ref="A2192:BD2194"/>
    <mergeCell ref="C2202:P2203"/>
    <mergeCell ref="Q2202:R2203"/>
    <mergeCell ref="S2202:AB2202"/>
    <mergeCell ref="AC2202:AP2203"/>
    <mergeCell ref="AQ2202:AR2203"/>
    <mergeCell ref="AS2202:BB2202"/>
    <mergeCell ref="B2186:S2187"/>
    <mergeCell ref="T2186:Y2187"/>
    <mergeCell ref="Z2186:AA2187"/>
    <mergeCell ref="AB2186:AS2187"/>
    <mergeCell ref="AT2186:AY2187"/>
    <mergeCell ref="AZ2186:BA2187"/>
    <mergeCell ref="B2184:S2185"/>
    <mergeCell ref="T2184:Y2185"/>
    <mergeCell ref="Z2184:AA2185"/>
    <mergeCell ref="AB2184:AS2185"/>
    <mergeCell ref="AT2184:AY2185"/>
    <mergeCell ref="AZ2184:BA2185"/>
    <mergeCell ref="B2182:S2183"/>
    <mergeCell ref="T2182:Y2183"/>
    <mergeCell ref="Z2182:AA2183"/>
    <mergeCell ref="AB2182:AS2183"/>
    <mergeCell ref="AT2182:AY2183"/>
    <mergeCell ref="AZ2182:BA2183"/>
    <mergeCell ref="B2180:S2181"/>
    <mergeCell ref="T2180:Y2181"/>
    <mergeCell ref="Z2180:AA2181"/>
    <mergeCell ref="AB2180:AS2181"/>
    <mergeCell ref="AT2180:AY2181"/>
    <mergeCell ref="AZ2180:BA2181"/>
    <mergeCell ref="B2178:S2179"/>
    <mergeCell ref="T2178:Y2179"/>
    <mergeCell ref="Z2178:AA2179"/>
    <mergeCell ref="AB2178:AS2179"/>
    <mergeCell ref="AT2178:AY2179"/>
    <mergeCell ref="AZ2178:BA2179"/>
    <mergeCell ref="B2176:S2177"/>
    <mergeCell ref="T2176:Y2177"/>
    <mergeCell ref="Z2176:AA2177"/>
    <mergeCell ref="AB2176:AS2177"/>
    <mergeCell ref="AT2176:AY2177"/>
    <mergeCell ref="AZ2176:BA2177"/>
    <mergeCell ref="B2174:S2175"/>
    <mergeCell ref="T2174:Y2175"/>
    <mergeCell ref="Z2174:AA2175"/>
    <mergeCell ref="AB2174:AS2175"/>
    <mergeCell ref="AT2174:AY2175"/>
    <mergeCell ref="AZ2174:BA2175"/>
    <mergeCell ref="B2172:S2173"/>
    <mergeCell ref="T2172:Y2173"/>
    <mergeCell ref="Z2172:AA2173"/>
    <mergeCell ref="AB2172:AS2173"/>
    <mergeCell ref="AT2172:AY2173"/>
    <mergeCell ref="AZ2172:BA2173"/>
    <mergeCell ref="B2170:S2171"/>
    <mergeCell ref="T2170:Y2171"/>
    <mergeCell ref="Z2170:AA2171"/>
    <mergeCell ref="AB2170:AS2171"/>
    <mergeCell ref="AT2170:AY2171"/>
    <mergeCell ref="AZ2170:BA2171"/>
    <mergeCell ref="B2168:S2169"/>
    <mergeCell ref="T2168:Y2169"/>
    <mergeCell ref="Z2168:AA2169"/>
    <mergeCell ref="AB2168:AS2169"/>
    <mergeCell ref="AT2168:AY2169"/>
    <mergeCell ref="AZ2168:BA2169"/>
    <mergeCell ref="B2166:S2167"/>
    <mergeCell ref="T2166:Y2167"/>
    <mergeCell ref="Z2166:AA2167"/>
    <mergeCell ref="AB2166:AS2167"/>
    <mergeCell ref="AT2166:AY2167"/>
    <mergeCell ref="AZ2166:BA2167"/>
    <mergeCell ref="B2164:S2165"/>
    <mergeCell ref="T2164:Y2165"/>
    <mergeCell ref="Z2164:AA2165"/>
    <mergeCell ref="AB2164:AS2165"/>
    <mergeCell ref="AT2164:AY2165"/>
    <mergeCell ref="AZ2164:BA2165"/>
    <mergeCell ref="B2160:S2161"/>
    <mergeCell ref="T2160:AA2161"/>
    <mergeCell ref="AB2160:AS2161"/>
    <mergeCell ref="AT2160:BA2161"/>
    <mergeCell ref="B2162:S2163"/>
    <mergeCell ref="T2162:Y2163"/>
    <mergeCell ref="Z2162:AA2163"/>
    <mergeCell ref="AB2162:AS2163"/>
    <mergeCell ref="AT2162:AY2163"/>
    <mergeCell ref="AZ2162:BA2163"/>
    <mergeCell ref="B2153:S2154"/>
    <mergeCell ref="T2153:AA2154"/>
    <mergeCell ref="AB2153:AS2154"/>
    <mergeCell ref="AT2153:BA2154"/>
    <mergeCell ref="B2155:S2156"/>
    <mergeCell ref="T2155:Y2156"/>
    <mergeCell ref="Z2155:AA2156"/>
    <mergeCell ref="AB2155:AS2156"/>
    <mergeCell ref="AT2155:AY2156"/>
    <mergeCell ref="AZ2155:BA2156"/>
    <mergeCell ref="B2148:S2149"/>
    <mergeCell ref="T2148:Y2149"/>
    <mergeCell ref="Z2148:AA2149"/>
    <mergeCell ref="AB2148:AS2149"/>
    <mergeCell ref="AT2148:AY2149"/>
    <mergeCell ref="AZ2148:BA2149"/>
    <mergeCell ref="B2146:S2147"/>
    <mergeCell ref="T2146:Y2147"/>
    <mergeCell ref="Z2146:AA2147"/>
    <mergeCell ref="AB2146:AS2147"/>
    <mergeCell ref="AT2146:AY2147"/>
    <mergeCell ref="AZ2146:BA2147"/>
    <mergeCell ref="B2144:S2145"/>
    <mergeCell ref="T2144:Y2145"/>
    <mergeCell ref="Z2144:AA2145"/>
    <mergeCell ref="AB2144:AS2145"/>
    <mergeCell ref="AT2144:AY2145"/>
    <mergeCell ref="AZ2144:BA2145"/>
    <mergeCell ref="B2142:S2143"/>
    <mergeCell ref="T2142:Y2143"/>
    <mergeCell ref="Z2142:AA2143"/>
    <mergeCell ref="AB2142:AS2143"/>
    <mergeCell ref="AT2142:AY2143"/>
    <mergeCell ref="AZ2142:BA2143"/>
    <mergeCell ref="B2140:S2141"/>
    <mergeCell ref="T2140:Y2141"/>
    <mergeCell ref="Z2140:AA2141"/>
    <mergeCell ref="AB2140:AS2141"/>
    <mergeCell ref="AT2140:AY2141"/>
    <mergeCell ref="AZ2140:BA2141"/>
    <mergeCell ref="B2138:S2139"/>
    <mergeCell ref="T2138:Y2139"/>
    <mergeCell ref="Z2138:AA2139"/>
    <mergeCell ref="AB2138:AS2139"/>
    <mergeCell ref="AT2138:AY2139"/>
    <mergeCell ref="AZ2138:BA2139"/>
    <mergeCell ref="B2136:S2137"/>
    <mergeCell ref="T2136:Y2137"/>
    <mergeCell ref="Z2136:AA2137"/>
    <mergeCell ref="AB2136:AS2137"/>
    <mergeCell ref="AT2136:AY2137"/>
    <mergeCell ref="AZ2136:BA2137"/>
    <mergeCell ref="B2134:S2135"/>
    <mergeCell ref="T2134:Y2135"/>
    <mergeCell ref="Z2134:AA2135"/>
    <mergeCell ref="AB2134:AS2135"/>
    <mergeCell ref="AT2134:AY2135"/>
    <mergeCell ref="AZ2134:BA2135"/>
    <mergeCell ref="B2132:S2133"/>
    <mergeCell ref="T2132:Y2133"/>
    <mergeCell ref="Z2132:AA2133"/>
    <mergeCell ref="AB2132:AS2133"/>
    <mergeCell ref="AT2132:AY2133"/>
    <mergeCell ref="AZ2132:BA2133"/>
    <mergeCell ref="B2130:S2131"/>
    <mergeCell ref="T2130:Y2131"/>
    <mergeCell ref="Z2130:AA2131"/>
    <mergeCell ref="AB2130:AS2131"/>
    <mergeCell ref="AT2130:AY2131"/>
    <mergeCell ref="AZ2130:BA2131"/>
    <mergeCell ref="B2128:S2129"/>
    <mergeCell ref="T2128:Y2129"/>
    <mergeCell ref="Z2128:AA2129"/>
    <mergeCell ref="AB2128:AS2129"/>
    <mergeCell ref="AT2128:AY2129"/>
    <mergeCell ref="AZ2128:BA2129"/>
    <mergeCell ref="B2126:S2127"/>
    <mergeCell ref="T2126:Y2127"/>
    <mergeCell ref="Z2126:AA2127"/>
    <mergeCell ref="AB2126:AS2127"/>
    <mergeCell ref="AT2126:AY2127"/>
    <mergeCell ref="AZ2126:BA2127"/>
    <mergeCell ref="B2124:S2125"/>
    <mergeCell ref="T2124:Y2125"/>
    <mergeCell ref="Z2124:AA2125"/>
    <mergeCell ref="AB2124:AS2125"/>
    <mergeCell ref="AT2124:AY2125"/>
    <mergeCell ref="AZ2124:BA2125"/>
    <mergeCell ref="B2122:S2123"/>
    <mergeCell ref="T2122:Y2123"/>
    <mergeCell ref="Z2122:AA2123"/>
    <mergeCell ref="AB2122:AS2123"/>
    <mergeCell ref="AT2122:AY2123"/>
    <mergeCell ref="AZ2122:BA2123"/>
    <mergeCell ref="B2120:S2121"/>
    <mergeCell ref="T2120:Y2121"/>
    <mergeCell ref="Z2120:AA2121"/>
    <mergeCell ref="AB2120:AS2121"/>
    <mergeCell ref="AT2120:AY2121"/>
    <mergeCell ref="AZ2120:BA2121"/>
    <mergeCell ref="B2118:S2119"/>
    <mergeCell ref="T2118:Y2119"/>
    <mergeCell ref="Z2118:AA2119"/>
    <mergeCell ref="AB2118:AS2119"/>
    <mergeCell ref="AT2118:AY2119"/>
    <mergeCell ref="AZ2118:BA2119"/>
    <mergeCell ref="B2116:S2117"/>
    <mergeCell ref="T2116:Y2117"/>
    <mergeCell ref="Z2116:AA2117"/>
    <mergeCell ref="AB2116:AS2117"/>
    <mergeCell ref="AT2116:AY2117"/>
    <mergeCell ref="AZ2116:BA2117"/>
    <mergeCell ref="B2114:S2115"/>
    <mergeCell ref="T2114:Y2115"/>
    <mergeCell ref="Z2114:AA2115"/>
    <mergeCell ref="AB2114:AS2115"/>
    <mergeCell ref="AT2114:AY2115"/>
    <mergeCell ref="AZ2114:BA2115"/>
    <mergeCell ref="B2112:S2113"/>
    <mergeCell ref="T2112:Y2113"/>
    <mergeCell ref="Z2112:AA2113"/>
    <mergeCell ref="AB2112:AS2113"/>
    <mergeCell ref="AT2112:AY2113"/>
    <mergeCell ref="AZ2112:BA2113"/>
    <mergeCell ref="B2110:S2111"/>
    <mergeCell ref="T2110:Y2111"/>
    <mergeCell ref="Z2110:AA2111"/>
    <mergeCell ref="AB2110:AS2111"/>
    <mergeCell ref="AT2110:AY2111"/>
    <mergeCell ref="AZ2110:BA2111"/>
    <mergeCell ref="B2108:S2109"/>
    <mergeCell ref="T2108:Y2109"/>
    <mergeCell ref="Z2108:AA2109"/>
    <mergeCell ref="AB2108:AS2109"/>
    <mergeCell ref="AT2108:AY2109"/>
    <mergeCell ref="AZ2108:BA2109"/>
    <mergeCell ref="B2106:S2107"/>
    <mergeCell ref="T2106:Y2107"/>
    <mergeCell ref="Z2106:AA2107"/>
    <mergeCell ref="AB2106:AS2107"/>
    <mergeCell ref="AT2106:AY2107"/>
    <mergeCell ref="AZ2106:BA2107"/>
    <mergeCell ref="B2104:S2105"/>
    <mergeCell ref="T2104:Y2105"/>
    <mergeCell ref="Z2104:AA2105"/>
    <mergeCell ref="AB2104:AS2105"/>
    <mergeCell ref="AT2104:AY2105"/>
    <mergeCell ref="AZ2104:BA2105"/>
    <mergeCell ref="B2102:S2103"/>
    <mergeCell ref="T2102:Y2103"/>
    <mergeCell ref="Z2102:AA2103"/>
    <mergeCell ref="AB2102:AS2103"/>
    <mergeCell ref="AT2102:AY2103"/>
    <mergeCell ref="AZ2102:BA2103"/>
    <mergeCell ref="B2100:S2101"/>
    <mergeCell ref="T2100:Y2101"/>
    <mergeCell ref="Z2100:AA2101"/>
    <mergeCell ref="AB2100:AS2101"/>
    <mergeCell ref="AT2100:AY2101"/>
    <mergeCell ref="AZ2100:BA2101"/>
    <mergeCell ref="B2098:S2099"/>
    <mergeCell ref="T2098:Y2099"/>
    <mergeCell ref="Z2098:AA2099"/>
    <mergeCell ref="AB2098:AS2099"/>
    <mergeCell ref="AT2098:AY2099"/>
    <mergeCell ref="AZ2098:BA2099"/>
    <mergeCell ref="B2096:S2097"/>
    <mergeCell ref="T2096:Y2097"/>
    <mergeCell ref="Z2096:AA2097"/>
    <mergeCell ref="AB2096:AS2097"/>
    <mergeCell ref="AT2096:AY2097"/>
    <mergeCell ref="AZ2096:BA2097"/>
    <mergeCell ref="B2094:S2095"/>
    <mergeCell ref="T2094:Y2095"/>
    <mergeCell ref="Z2094:AA2095"/>
    <mergeCell ref="AB2094:AS2095"/>
    <mergeCell ref="AT2094:AY2095"/>
    <mergeCell ref="AZ2094:BA2095"/>
    <mergeCell ref="B2092:S2093"/>
    <mergeCell ref="T2092:Y2093"/>
    <mergeCell ref="Z2092:AA2093"/>
    <mergeCell ref="AB2092:AS2093"/>
    <mergeCell ref="AT2092:AY2093"/>
    <mergeCell ref="AZ2092:BA2093"/>
    <mergeCell ref="B2090:S2091"/>
    <mergeCell ref="T2090:Y2091"/>
    <mergeCell ref="Z2090:AA2091"/>
    <mergeCell ref="AB2090:AS2091"/>
    <mergeCell ref="AT2090:AY2091"/>
    <mergeCell ref="AZ2090:BA2091"/>
    <mergeCell ref="B2088:S2089"/>
    <mergeCell ref="T2088:Y2089"/>
    <mergeCell ref="Z2088:AA2089"/>
    <mergeCell ref="AB2088:AS2089"/>
    <mergeCell ref="AT2088:AY2089"/>
    <mergeCell ref="AZ2088:BA2089"/>
    <mergeCell ref="B2086:S2087"/>
    <mergeCell ref="T2086:Y2087"/>
    <mergeCell ref="Z2086:AA2087"/>
    <mergeCell ref="AB2086:AS2087"/>
    <mergeCell ref="AT2086:AY2087"/>
    <mergeCell ref="AZ2086:BA2087"/>
    <mergeCell ref="B2084:S2085"/>
    <mergeCell ref="T2084:Y2085"/>
    <mergeCell ref="Z2084:AA2085"/>
    <mergeCell ref="AB2084:AS2085"/>
    <mergeCell ref="AT2084:AY2085"/>
    <mergeCell ref="AZ2084:BA2085"/>
    <mergeCell ref="B2082:S2083"/>
    <mergeCell ref="T2082:Y2083"/>
    <mergeCell ref="Z2082:AA2083"/>
    <mergeCell ref="AB2082:AS2083"/>
    <mergeCell ref="AT2082:AY2083"/>
    <mergeCell ref="AZ2082:BA2083"/>
    <mergeCell ref="B2080:S2081"/>
    <mergeCell ref="T2080:Y2081"/>
    <mergeCell ref="Z2080:AA2081"/>
    <mergeCell ref="AB2080:AS2081"/>
    <mergeCell ref="AT2080:AY2081"/>
    <mergeCell ref="AZ2080:BA2081"/>
    <mergeCell ref="B2078:S2079"/>
    <mergeCell ref="T2078:Y2079"/>
    <mergeCell ref="Z2078:AA2079"/>
    <mergeCell ref="AB2078:AS2079"/>
    <mergeCell ref="AT2078:AY2079"/>
    <mergeCell ref="AZ2078:BA2079"/>
    <mergeCell ref="B2076:S2077"/>
    <mergeCell ref="T2076:Y2077"/>
    <mergeCell ref="Z2076:AA2077"/>
    <mergeCell ref="AB2076:AS2077"/>
    <mergeCell ref="AT2076:AY2077"/>
    <mergeCell ref="AZ2076:BA2077"/>
    <mergeCell ref="B2074:S2075"/>
    <mergeCell ref="T2074:Y2075"/>
    <mergeCell ref="Z2074:AA2075"/>
    <mergeCell ref="AB2074:AS2075"/>
    <mergeCell ref="AT2074:AY2075"/>
    <mergeCell ref="AZ2074:BA2075"/>
    <mergeCell ref="AT2070:BA2071"/>
    <mergeCell ref="B2072:S2073"/>
    <mergeCell ref="T2072:Y2073"/>
    <mergeCell ref="Z2072:AA2073"/>
    <mergeCell ref="AB2072:AS2073"/>
    <mergeCell ref="AT2072:AY2073"/>
    <mergeCell ref="AZ2072:BA2073"/>
    <mergeCell ref="B2065:S2066"/>
    <mergeCell ref="T2065:Y2066"/>
    <mergeCell ref="Z2065:AA2066"/>
    <mergeCell ref="B2070:S2071"/>
    <mergeCell ref="T2070:AA2071"/>
    <mergeCell ref="AB2070:AS2071"/>
    <mergeCell ref="B2063:S2064"/>
    <mergeCell ref="T2063:Y2064"/>
    <mergeCell ref="Z2063:AA2064"/>
    <mergeCell ref="AB2063:AS2064"/>
    <mergeCell ref="AT2063:AY2064"/>
    <mergeCell ref="AZ2063:BA2064"/>
    <mergeCell ref="B2061:S2062"/>
    <mergeCell ref="T2061:Y2062"/>
    <mergeCell ref="Z2061:AA2062"/>
    <mergeCell ref="AB2061:AS2062"/>
    <mergeCell ref="AT2061:AY2062"/>
    <mergeCell ref="AZ2061:BA2062"/>
    <mergeCell ref="B2059:S2060"/>
    <mergeCell ref="T2059:Y2060"/>
    <mergeCell ref="Z2059:AA2060"/>
    <mergeCell ref="AB2059:AS2060"/>
    <mergeCell ref="AT2059:AY2060"/>
    <mergeCell ref="AZ2059:BA2060"/>
    <mergeCell ref="B2057:S2058"/>
    <mergeCell ref="T2057:Y2058"/>
    <mergeCell ref="Z2057:AA2058"/>
    <mergeCell ref="AB2057:AS2058"/>
    <mergeCell ref="AT2057:AY2058"/>
    <mergeCell ref="AZ2057:BA2058"/>
    <mergeCell ref="B2055:S2056"/>
    <mergeCell ref="T2055:Y2056"/>
    <mergeCell ref="Z2055:AA2056"/>
    <mergeCell ref="AB2055:AS2056"/>
    <mergeCell ref="AT2055:AY2056"/>
    <mergeCell ref="AZ2055:BA2056"/>
    <mergeCell ref="B2053:S2054"/>
    <mergeCell ref="T2053:Y2054"/>
    <mergeCell ref="Z2053:AA2054"/>
    <mergeCell ref="AB2053:AS2054"/>
    <mergeCell ref="AT2053:AY2054"/>
    <mergeCell ref="AZ2053:BA2054"/>
    <mergeCell ref="B2040:R2040"/>
    <mergeCell ref="S2040:T2040"/>
    <mergeCell ref="B2041:R2042"/>
    <mergeCell ref="S2041:T2042"/>
    <mergeCell ref="A2044:BD2046"/>
    <mergeCell ref="B2051:S2052"/>
    <mergeCell ref="T2051:AA2052"/>
    <mergeCell ref="AB2051:AS2052"/>
    <mergeCell ref="AT2051:BA2052"/>
    <mergeCell ref="AL2032:AL2033"/>
    <mergeCell ref="AM2032:AP2033"/>
    <mergeCell ref="AQ2032:BC2035"/>
    <mergeCell ref="AH2034:AK2035"/>
    <mergeCell ref="AL2034:AL2035"/>
    <mergeCell ref="AM2034:AP2035"/>
    <mergeCell ref="X2032:Y2035"/>
    <mergeCell ref="Z2032:AA2035"/>
    <mergeCell ref="AB2032:AC2035"/>
    <mergeCell ref="AD2032:AE2035"/>
    <mergeCell ref="AF2032:AG2035"/>
    <mergeCell ref="AH2032:AK2033"/>
    <mergeCell ref="B2032:M2035"/>
    <mergeCell ref="N2032:O2035"/>
    <mergeCell ref="P2032:Q2035"/>
    <mergeCell ref="R2032:S2035"/>
    <mergeCell ref="T2032:U2035"/>
    <mergeCell ref="V2032:W2035"/>
    <mergeCell ref="AL2028:AL2029"/>
    <mergeCell ref="AM2028:AP2029"/>
    <mergeCell ref="AQ2028:BC2031"/>
    <mergeCell ref="AH2030:AK2031"/>
    <mergeCell ref="AL2030:AL2031"/>
    <mergeCell ref="AM2030:AP2031"/>
    <mergeCell ref="X2028:Y2031"/>
    <mergeCell ref="Z2028:AA2031"/>
    <mergeCell ref="AB2028:AC2031"/>
    <mergeCell ref="AD2028:AE2031"/>
    <mergeCell ref="AF2028:AG2031"/>
    <mergeCell ref="AH2028:AK2029"/>
    <mergeCell ref="B2028:M2031"/>
    <mergeCell ref="N2028:O2031"/>
    <mergeCell ref="P2028:Q2031"/>
    <mergeCell ref="R2028:S2031"/>
    <mergeCell ref="T2028:U2031"/>
    <mergeCell ref="V2028:W2031"/>
    <mergeCell ref="AL2024:AL2025"/>
    <mergeCell ref="AM2024:AP2025"/>
    <mergeCell ref="AQ2024:BC2027"/>
    <mergeCell ref="AH2026:AK2027"/>
    <mergeCell ref="AL2026:AL2027"/>
    <mergeCell ref="AM2026:AP2027"/>
    <mergeCell ref="X2024:Y2027"/>
    <mergeCell ref="Z2024:AA2027"/>
    <mergeCell ref="AB2024:AC2027"/>
    <mergeCell ref="AD2024:AE2027"/>
    <mergeCell ref="AF2024:AG2027"/>
    <mergeCell ref="AH2024:AK2025"/>
    <mergeCell ref="B2024:M2027"/>
    <mergeCell ref="N2024:O2027"/>
    <mergeCell ref="P2024:Q2027"/>
    <mergeCell ref="R2024:S2027"/>
    <mergeCell ref="T2024:U2027"/>
    <mergeCell ref="V2024:W2027"/>
    <mergeCell ref="AL2020:AL2021"/>
    <mergeCell ref="AM2020:AP2021"/>
    <mergeCell ref="AQ2020:BC2023"/>
    <mergeCell ref="AH2022:AK2023"/>
    <mergeCell ref="AL2022:AL2023"/>
    <mergeCell ref="AM2022:AP2023"/>
    <mergeCell ref="X2020:Y2023"/>
    <mergeCell ref="Z2020:AA2023"/>
    <mergeCell ref="AB2020:AC2023"/>
    <mergeCell ref="AD2020:AE2023"/>
    <mergeCell ref="AF2020:AG2023"/>
    <mergeCell ref="AH2020:AK2021"/>
    <mergeCell ref="B2020:M2023"/>
    <mergeCell ref="N2020:O2023"/>
    <mergeCell ref="P2020:Q2023"/>
    <mergeCell ref="R2020:S2023"/>
    <mergeCell ref="T2020:U2023"/>
    <mergeCell ref="V2020:W2023"/>
    <mergeCell ref="AL2016:AL2017"/>
    <mergeCell ref="AM2016:AP2017"/>
    <mergeCell ref="AQ2016:BC2019"/>
    <mergeCell ref="AH2018:AK2019"/>
    <mergeCell ref="AL2018:AL2019"/>
    <mergeCell ref="AM2018:AP2019"/>
    <mergeCell ref="X2016:Y2019"/>
    <mergeCell ref="Z2016:AA2019"/>
    <mergeCell ref="AB2016:AC2019"/>
    <mergeCell ref="AD2016:AE2019"/>
    <mergeCell ref="AF2016:AG2019"/>
    <mergeCell ref="AH2016:AK2017"/>
    <mergeCell ref="B2016:M2019"/>
    <mergeCell ref="N2016:O2019"/>
    <mergeCell ref="P2016:Q2019"/>
    <mergeCell ref="R2016:S2019"/>
    <mergeCell ref="T2016:U2019"/>
    <mergeCell ref="V2016:W2019"/>
    <mergeCell ref="V2015:W2015"/>
    <mergeCell ref="X2015:Y2015"/>
    <mergeCell ref="Z2015:AA2015"/>
    <mergeCell ref="AB2015:AC2015"/>
    <mergeCell ref="AD2015:AE2015"/>
    <mergeCell ref="AF2015:AG2015"/>
    <mergeCell ref="B1994:BA2008"/>
    <mergeCell ref="C2010:BB2011"/>
    <mergeCell ref="B2014:M2015"/>
    <mergeCell ref="N2014:O2015"/>
    <mergeCell ref="P2014:Q2015"/>
    <mergeCell ref="R2014:AG2014"/>
    <mergeCell ref="AH2014:AP2015"/>
    <mergeCell ref="AQ2014:BC2015"/>
    <mergeCell ref="R2015:S2015"/>
    <mergeCell ref="T2015:U2015"/>
    <mergeCell ref="B1982:AF1983"/>
    <mergeCell ref="AG1982:AH1983"/>
    <mergeCell ref="B1987:AF1987"/>
    <mergeCell ref="AG1987:AH1987"/>
    <mergeCell ref="B1988:AF1989"/>
    <mergeCell ref="AG1988:AH1989"/>
    <mergeCell ref="AM1972:AP1973"/>
    <mergeCell ref="AQ1972:BC1975"/>
    <mergeCell ref="AH1974:AK1975"/>
    <mergeCell ref="AL1974:AL1975"/>
    <mergeCell ref="AM1974:AP1975"/>
    <mergeCell ref="B1981:AF1981"/>
    <mergeCell ref="AG1981:AH1981"/>
    <mergeCell ref="Z1972:AA1975"/>
    <mergeCell ref="AB1972:AC1975"/>
    <mergeCell ref="AD1972:AE1975"/>
    <mergeCell ref="AF1972:AG1975"/>
    <mergeCell ref="AH1972:AK1973"/>
    <mergeCell ref="AL1972:AL1973"/>
    <mergeCell ref="B1972:M1975"/>
    <mergeCell ref="N1972:Q1975"/>
    <mergeCell ref="R1972:S1975"/>
    <mergeCell ref="T1972:U1975"/>
    <mergeCell ref="V1972:W1975"/>
    <mergeCell ref="X1972:Y1975"/>
    <mergeCell ref="AL1968:AL1969"/>
    <mergeCell ref="AM1968:AP1969"/>
    <mergeCell ref="AQ1968:BC1971"/>
    <mergeCell ref="AH1970:AK1971"/>
    <mergeCell ref="AL1970:AL1971"/>
    <mergeCell ref="AM1970:AP1971"/>
    <mergeCell ref="X1968:Y1971"/>
    <mergeCell ref="Z1968:AA1971"/>
    <mergeCell ref="AB1968:AC1971"/>
    <mergeCell ref="AD1968:AE1971"/>
    <mergeCell ref="AF1968:AG1971"/>
    <mergeCell ref="AH1968:AK1969"/>
    <mergeCell ref="AM1964:AP1965"/>
    <mergeCell ref="AQ1964:BC1967"/>
    <mergeCell ref="AH1966:AK1967"/>
    <mergeCell ref="AL1966:AL1967"/>
    <mergeCell ref="AM1966:AP1967"/>
    <mergeCell ref="B1968:M1971"/>
    <mergeCell ref="N1968:Q1971"/>
    <mergeCell ref="R1968:S1971"/>
    <mergeCell ref="T1968:U1971"/>
    <mergeCell ref="V1968:W1971"/>
    <mergeCell ref="Z1964:AA1967"/>
    <mergeCell ref="AB1964:AC1967"/>
    <mergeCell ref="AD1964:AE1967"/>
    <mergeCell ref="AF1964:AG1967"/>
    <mergeCell ref="AH1964:AK1965"/>
    <mergeCell ref="AL1964:AL1965"/>
    <mergeCell ref="B1964:M1967"/>
    <mergeCell ref="N1964:Q1967"/>
    <mergeCell ref="R1964:S1967"/>
    <mergeCell ref="T1964:U1967"/>
    <mergeCell ref="V1964:W1967"/>
    <mergeCell ref="X1964:Y1967"/>
    <mergeCell ref="AL1960:AL1961"/>
    <mergeCell ref="AM1960:AP1961"/>
    <mergeCell ref="AQ1960:BC1963"/>
    <mergeCell ref="AH1962:AK1963"/>
    <mergeCell ref="AL1962:AL1963"/>
    <mergeCell ref="AM1962:AP1963"/>
    <mergeCell ref="X1960:Y1963"/>
    <mergeCell ref="Z1960:AA1963"/>
    <mergeCell ref="AB1960:AC1963"/>
    <mergeCell ref="AD1960:AE1963"/>
    <mergeCell ref="AF1960:AG1963"/>
    <mergeCell ref="AH1960:AK1961"/>
    <mergeCell ref="AM1956:AP1957"/>
    <mergeCell ref="AQ1956:BC1959"/>
    <mergeCell ref="AH1958:AK1959"/>
    <mergeCell ref="AL1958:AL1959"/>
    <mergeCell ref="AM1958:AP1959"/>
    <mergeCell ref="B1960:M1963"/>
    <mergeCell ref="N1960:Q1963"/>
    <mergeCell ref="R1960:S1963"/>
    <mergeCell ref="T1960:U1963"/>
    <mergeCell ref="V1960:W1963"/>
    <mergeCell ref="Z1956:AA1959"/>
    <mergeCell ref="AB1956:AC1959"/>
    <mergeCell ref="AD1956:AE1959"/>
    <mergeCell ref="AF1956:AG1959"/>
    <mergeCell ref="AH1956:AK1957"/>
    <mergeCell ref="AL1956:AL1957"/>
    <mergeCell ref="B1956:M1959"/>
    <mergeCell ref="N1956:Q1959"/>
    <mergeCell ref="R1956:S1959"/>
    <mergeCell ref="T1956:U1959"/>
    <mergeCell ref="V1956:W1959"/>
    <mergeCell ref="X1956:Y1959"/>
    <mergeCell ref="AL1952:AL1953"/>
    <mergeCell ref="AM1952:AP1953"/>
    <mergeCell ref="AQ1952:BC1955"/>
    <mergeCell ref="AH1954:AK1955"/>
    <mergeCell ref="AL1954:AL1955"/>
    <mergeCell ref="AM1954:AP1955"/>
    <mergeCell ref="X1952:Y1955"/>
    <mergeCell ref="Z1952:AA1955"/>
    <mergeCell ref="AB1952:AC1955"/>
    <mergeCell ref="AD1952:AE1955"/>
    <mergeCell ref="AF1952:AG1955"/>
    <mergeCell ref="AH1952:AK1953"/>
    <mergeCell ref="AM1948:AP1949"/>
    <mergeCell ref="AQ1948:BC1951"/>
    <mergeCell ref="AH1950:AK1951"/>
    <mergeCell ref="AL1950:AL1951"/>
    <mergeCell ref="AM1950:AP1951"/>
    <mergeCell ref="B1952:M1955"/>
    <mergeCell ref="N1952:Q1955"/>
    <mergeCell ref="R1952:S1955"/>
    <mergeCell ref="T1952:U1955"/>
    <mergeCell ref="V1952:W1955"/>
    <mergeCell ref="Z1948:AA1951"/>
    <mergeCell ref="AB1948:AC1951"/>
    <mergeCell ref="AD1948:AE1951"/>
    <mergeCell ref="AF1948:AG1951"/>
    <mergeCell ref="AH1948:AK1949"/>
    <mergeCell ref="AL1948:AL1949"/>
    <mergeCell ref="B1948:M1951"/>
    <mergeCell ref="N1948:Q1951"/>
    <mergeCell ref="R1948:S1951"/>
    <mergeCell ref="T1948:U1951"/>
    <mergeCell ref="V1948:W1951"/>
    <mergeCell ref="X1948:Y1951"/>
    <mergeCell ref="AL1944:AL1945"/>
    <mergeCell ref="AM1944:AP1945"/>
    <mergeCell ref="AQ1944:BC1947"/>
    <mergeCell ref="AH1946:AK1947"/>
    <mergeCell ref="AL1946:AL1947"/>
    <mergeCell ref="AM1946:AP1947"/>
    <mergeCell ref="X1944:Y1947"/>
    <mergeCell ref="Z1944:AA1947"/>
    <mergeCell ref="AB1944:AC1947"/>
    <mergeCell ref="AD1944:AE1947"/>
    <mergeCell ref="AF1944:AG1947"/>
    <mergeCell ref="AH1944:AK1945"/>
    <mergeCell ref="AM1940:AP1941"/>
    <mergeCell ref="AQ1940:BC1943"/>
    <mergeCell ref="AH1942:AK1943"/>
    <mergeCell ref="AL1942:AL1943"/>
    <mergeCell ref="AM1942:AP1943"/>
    <mergeCell ref="B1944:M1947"/>
    <mergeCell ref="N1944:Q1947"/>
    <mergeCell ref="R1944:S1947"/>
    <mergeCell ref="T1944:U1947"/>
    <mergeCell ref="V1944:W1947"/>
    <mergeCell ref="Z1940:AA1943"/>
    <mergeCell ref="AB1940:AC1943"/>
    <mergeCell ref="AD1940:AE1943"/>
    <mergeCell ref="AF1940:AG1943"/>
    <mergeCell ref="AH1940:AK1941"/>
    <mergeCell ref="AL1940:AL1941"/>
    <mergeCell ref="B1940:M1943"/>
    <mergeCell ref="N1940:Q1943"/>
    <mergeCell ref="R1940:S1943"/>
    <mergeCell ref="T1940:U1943"/>
    <mergeCell ref="V1940:W1943"/>
    <mergeCell ref="X1940:Y1943"/>
    <mergeCell ref="AL1936:AL1937"/>
    <mergeCell ref="AM1936:AP1937"/>
    <mergeCell ref="AQ1936:BC1939"/>
    <mergeCell ref="AH1938:AK1939"/>
    <mergeCell ref="AL1938:AL1939"/>
    <mergeCell ref="AM1938:AP1939"/>
    <mergeCell ref="X1936:Y1939"/>
    <mergeCell ref="Z1936:AA1939"/>
    <mergeCell ref="AB1936:AC1939"/>
    <mergeCell ref="AD1936:AE1939"/>
    <mergeCell ref="AF1936:AG1939"/>
    <mergeCell ref="AH1936:AK1937"/>
    <mergeCell ref="X1935:Y1935"/>
    <mergeCell ref="Z1935:AA1935"/>
    <mergeCell ref="AB1935:AC1935"/>
    <mergeCell ref="AD1935:AE1935"/>
    <mergeCell ref="AF1935:AG1935"/>
    <mergeCell ref="B1936:M1939"/>
    <mergeCell ref="N1936:Q1939"/>
    <mergeCell ref="R1936:S1939"/>
    <mergeCell ref="T1936:U1939"/>
    <mergeCell ref="V1936:W1939"/>
    <mergeCell ref="C1910:BB1924"/>
    <mergeCell ref="C1928:BB1929"/>
    <mergeCell ref="B1934:M1935"/>
    <mergeCell ref="N1934:Q1935"/>
    <mergeCell ref="R1934:AG1934"/>
    <mergeCell ref="AH1934:AP1935"/>
    <mergeCell ref="AQ1934:BC1935"/>
    <mergeCell ref="R1935:S1935"/>
    <mergeCell ref="T1935:U1935"/>
    <mergeCell ref="V1935:W1935"/>
    <mergeCell ref="A1894:BD1896"/>
    <mergeCell ref="B1900:K1900"/>
    <mergeCell ref="L1900:M1900"/>
    <mergeCell ref="B1901:K1902"/>
    <mergeCell ref="L1901:M1902"/>
    <mergeCell ref="C1905:L1906"/>
    <mergeCell ref="M1905:Q1906"/>
    <mergeCell ref="B1889:O1890"/>
    <mergeCell ref="P1889:Q1890"/>
    <mergeCell ref="R1889:AE1890"/>
    <mergeCell ref="AF1889:AG1890"/>
    <mergeCell ref="AH1889:AU1890"/>
    <mergeCell ref="AV1889:AW1890"/>
    <mergeCell ref="B1887:O1888"/>
    <mergeCell ref="P1887:Q1888"/>
    <mergeCell ref="R1887:AE1888"/>
    <mergeCell ref="AF1887:AG1888"/>
    <mergeCell ref="AH1887:AU1888"/>
    <mergeCell ref="AV1887:AW1888"/>
    <mergeCell ref="B1885:O1886"/>
    <mergeCell ref="P1885:Q1886"/>
    <mergeCell ref="R1885:AE1886"/>
    <mergeCell ref="AF1885:AG1886"/>
    <mergeCell ref="AH1885:AU1886"/>
    <mergeCell ref="AV1885:AW1886"/>
    <mergeCell ref="B1883:O1884"/>
    <mergeCell ref="P1883:Q1884"/>
    <mergeCell ref="R1883:AE1884"/>
    <mergeCell ref="AF1883:AG1884"/>
    <mergeCell ref="AH1883:AU1884"/>
    <mergeCell ref="AV1883:AW1884"/>
    <mergeCell ref="B1881:O1882"/>
    <mergeCell ref="P1881:Q1882"/>
    <mergeCell ref="R1881:AE1882"/>
    <mergeCell ref="AF1881:AG1882"/>
    <mergeCell ref="AH1881:AU1882"/>
    <mergeCell ref="AV1881:AW1882"/>
    <mergeCell ref="B1877:O1878"/>
    <mergeCell ref="P1877:Q1878"/>
    <mergeCell ref="R1877:AE1880"/>
    <mergeCell ref="AF1877:AG1880"/>
    <mergeCell ref="AH1877:AU1878"/>
    <mergeCell ref="AV1877:AW1878"/>
    <mergeCell ref="B1879:O1880"/>
    <mergeCell ref="P1879:Q1880"/>
    <mergeCell ref="AH1879:AU1880"/>
    <mergeCell ref="AV1879:AW1880"/>
    <mergeCell ref="C1860:P1861"/>
    <mergeCell ref="Q1860:R1861"/>
    <mergeCell ref="C1865:BB1869"/>
    <mergeCell ref="A1871:BD1873"/>
    <mergeCell ref="B1876:O1876"/>
    <mergeCell ref="P1876:Q1876"/>
    <mergeCell ref="R1876:AE1876"/>
    <mergeCell ref="AF1876:AG1876"/>
    <mergeCell ref="AH1876:AU1876"/>
    <mergeCell ref="AV1876:AW1876"/>
    <mergeCell ref="AI1857:AV1857"/>
    <mergeCell ref="AW1857:AX1857"/>
    <mergeCell ref="C1858:P1859"/>
    <mergeCell ref="Q1858:R1859"/>
    <mergeCell ref="S1858:AF1859"/>
    <mergeCell ref="AG1858:AH1859"/>
    <mergeCell ref="AI1858:AV1859"/>
    <mergeCell ref="AW1858:AX1859"/>
    <mergeCell ref="C1853:P1854"/>
    <mergeCell ref="Q1853:R1854"/>
    <mergeCell ref="C1857:P1857"/>
    <mergeCell ref="Q1857:R1857"/>
    <mergeCell ref="S1857:AF1857"/>
    <mergeCell ref="AG1857:AH1857"/>
    <mergeCell ref="AI1850:AV1850"/>
    <mergeCell ref="AW1850:AX1850"/>
    <mergeCell ref="C1851:P1852"/>
    <mergeCell ref="Q1851:R1852"/>
    <mergeCell ref="S1851:AF1852"/>
    <mergeCell ref="AG1851:AH1852"/>
    <mergeCell ref="AI1851:AV1852"/>
    <mergeCell ref="AW1851:AX1852"/>
    <mergeCell ref="C1846:P1847"/>
    <mergeCell ref="Q1846:R1847"/>
    <mergeCell ref="C1850:P1850"/>
    <mergeCell ref="Q1850:R1850"/>
    <mergeCell ref="S1850:AF1850"/>
    <mergeCell ref="AG1850:AH1850"/>
    <mergeCell ref="C1844:P1845"/>
    <mergeCell ref="Q1844:R1845"/>
    <mergeCell ref="S1844:AF1845"/>
    <mergeCell ref="AG1844:AH1845"/>
    <mergeCell ref="AI1844:AV1845"/>
    <mergeCell ref="AW1844:AX1845"/>
    <mergeCell ref="C1842:P1843"/>
    <mergeCell ref="Q1842:R1843"/>
    <mergeCell ref="S1842:AF1843"/>
    <mergeCell ref="AG1842:AH1843"/>
    <mergeCell ref="AI1842:AV1843"/>
    <mergeCell ref="AW1842:AX1843"/>
    <mergeCell ref="C1841:P1841"/>
    <mergeCell ref="Q1841:R1841"/>
    <mergeCell ref="S1841:AF1841"/>
    <mergeCell ref="AG1841:AH1841"/>
    <mergeCell ref="AI1841:AV1841"/>
    <mergeCell ref="AW1841:AX1841"/>
    <mergeCell ref="S1834:AF1834"/>
    <mergeCell ref="AG1834:AH1834"/>
    <mergeCell ref="AI1834:AV1834"/>
    <mergeCell ref="AW1834:AX1834"/>
    <mergeCell ref="C1835:P1836"/>
    <mergeCell ref="Q1835:R1836"/>
    <mergeCell ref="S1835:AF1836"/>
    <mergeCell ref="AG1835:AH1836"/>
    <mergeCell ref="AI1835:AV1836"/>
    <mergeCell ref="AW1835:AX1836"/>
    <mergeCell ref="B1827:O1827"/>
    <mergeCell ref="P1827:Q1827"/>
    <mergeCell ref="B1828:O1829"/>
    <mergeCell ref="P1828:Q1829"/>
    <mergeCell ref="C1834:P1834"/>
    <mergeCell ref="Q1834:R1834"/>
    <mergeCell ref="B1777:AE1778"/>
    <mergeCell ref="AF1777:AJ1778"/>
    <mergeCell ref="AK1777:AL1778"/>
    <mergeCell ref="B1784:BA1800"/>
    <mergeCell ref="A1802:BD1804"/>
    <mergeCell ref="B1809:BA1823"/>
    <mergeCell ref="B1772:O1772"/>
    <mergeCell ref="P1772:Q1772"/>
    <mergeCell ref="B1773:O1774"/>
    <mergeCell ref="P1773:Q1774"/>
    <mergeCell ref="B1776:AE1776"/>
    <mergeCell ref="AF1776:AL1776"/>
    <mergeCell ref="B1766:O1766"/>
    <mergeCell ref="P1766:Q1766"/>
    <mergeCell ref="R1766:AE1766"/>
    <mergeCell ref="AF1766:AG1766"/>
    <mergeCell ref="B1767:O1768"/>
    <mergeCell ref="P1767:Q1768"/>
    <mergeCell ref="R1767:AE1768"/>
    <mergeCell ref="AF1767:AG1768"/>
    <mergeCell ref="B1757:P1758"/>
    <mergeCell ref="Q1757:R1758"/>
    <mergeCell ref="B1760:P1760"/>
    <mergeCell ref="Q1760:R1760"/>
    <mergeCell ref="B1761:P1762"/>
    <mergeCell ref="Q1761:R1762"/>
    <mergeCell ref="B1752:P1752"/>
    <mergeCell ref="Q1752:R1752"/>
    <mergeCell ref="B1753:P1754"/>
    <mergeCell ref="Q1753:R1754"/>
    <mergeCell ref="B1756:P1756"/>
    <mergeCell ref="Q1756:R1756"/>
    <mergeCell ref="B1743:AA1744"/>
    <mergeCell ref="AB1743:AC1744"/>
    <mergeCell ref="B1748:P1748"/>
    <mergeCell ref="Q1748:R1748"/>
    <mergeCell ref="B1749:P1750"/>
    <mergeCell ref="Q1749:R1750"/>
    <mergeCell ref="B1722:BB1736"/>
    <mergeCell ref="B1738:AA1738"/>
    <mergeCell ref="AB1738:AC1738"/>
    <mergeCell ref="B1739:AA1740"/>
    <mergeCell ref="AB1739:AC1740"/>
    <mergeCell ref="B1742:AA1742"/>
    <mergeCell ref="AB1742:AC1742"/>
    <mergeCell ref="B1714:U1715"/>
    <mergeCell ref="V1714:W1715"/>
    <mergeCell ref="B1717:U1717"/>
    <mergeCell ref="V1717:W1717"/>
    <mergeCell ref="B1718:U1719"/>
    <mergeCell ref="V1718:W1719"/>
    <mergeCell ref="B1709:U1709"/>
    <mergeCell ref="V1709:W1709"/>
    <mergeCell ref="B1710:U1711"/>
    <mergeCell ref="V1710:W1711"/>
    <mergeCell ref="B1713:U1713"/>
    <mergeCell ref="V1713:W1713"/>
    <mergeCell ref="B1702:U1703"/>
    <mergeCell ref="V1702:W1703"/>
    <mergeCell ref="B1705:U1705"/>
    <mergeCell ref="V1705:W1705"/>
    <mergeCell ref="B1706:U1707"/>
    <mergeCell ref="V1706:W1707"/>
    <mergeCell ref="B1697:U1697"/>
    <mergeCell ref="V1697:W1697"/>
    <mergeCell ref="B1698:U1699"/>
    <mergeCell ref="V1698:W1699"/>
    <mergeCell ref="B1701:U1701"/>
    <mergeCell ref="V1701:W1701"/>
    <mergeCell ref="B1690:U1691"/>
    <mergeCell ref="V1690:W1691"/>
    <mergeCell ref="B1693:U1693"/>
    <mergeCell ref="V1693:W1693"/>
    <mergeCell ref="B1694:U1695"/>
    <mergeCell ref="V1694:W1695"/>
    <mergeCell ref="B1685:U1685"/>
    <mergeCell ref="V1685:W1685"/>
    <mergeCell ref="B1686:U1687"/>
    <mergeCell ref="V1686:W1687"/>
    <mergeCell ref="B1689:U1689"/>
    <mergeCell ref="V1689:W1689"/>
    <mergeCell ref="AY1668:BA1669"/>
    <mergeCell ref="K1670:P1674"/>
    <mergeCell ref="Q1670:BA1674"/>
    <mergeCell ref="B1679:O1679"/>
    <mergeCell ref="P1679:Q1679"/>
    <mergeCell ref="B1680:O1681"/>
    <mergeCell ref="P1680:Q1681"/>
    <mergeCell ref="AU1666:AW1667"/>
    <mergeCell ref="AX1666:AX1667"/>
    <mergeCell ref="AY1666:BA1667"/>
    <mergeCell ref="K1668:P1669"/>
    <mergeCell ref="Q1668:R1669"/>
    <mergeCell ref="AI1668:AN1669"/>
    <mergeCell ref="AO1668:AP1669"/>
    <mergeCell ref="AQ1668:AT1669"/>
    <mergeCell ref="AU1668:AW1669"/>
    <mergeCell ref="AX1668:AX1669"/>
    <mergeCell ref="AC1666:AD1669"/>
    <mergeCell ref="AE1666:AF1669"/>
    <mergeCell ref="AG1666:AH1669"/>
    <mergeCell ref="AI1666:AN1667"/>
    <mergeCell ref="AO1666:AP1667"/>
    <mergeCell ref="AQ1666:AT1667"/>
    <mergeCell ref="AQ1664:BA1665"/>
    <mergeCell ref="B1666:F1674"/>
    <mergeCell ref="G1666:J1674"/>
    <mergeCell ref="K1666:P1667"/>
    <mergeCell ref="Q1666:R1667"/>
    <mergeCell ref="S1666:T1669"/>
    <mergeCell ref="U1666:V1669"/>
    <mergeCell ref="W1666:X1669"/>
    <mergeCell ref="Y1666:Z1669"/>
    <mergeCell ref="AA1666:AB1669"/>
    <mergeCell ref="Y1664:Z1665"/>
    <mergeCell ref="AA1664:AB1665"/>
    <mergeCell ref="AC1664:AD1665"/>
    <mergeCell ref="AE1664:AF1665"/>
    <mergeCell ref="AG1664:AH1665"/>
    <mergeCell ref="AI1664:AP1665"/>
    <mergeCell ref="AX1653:AX1654"/>
    <mergeCell ref="AY1653:BA1654"/>
    <mergeCell ref="K1655:P1659"/>
    <mergeCell ref="Q1655:BA1659"/>
    <mergeCell ref="B1664:F1665"/>
    <mergeCell ref="G1664:J1665"/>
    <mergeCell ref="K1664:R1665"/>
    <mergeCell ref="S1664:T1665"/>
    <mergeCell ref="U1664:V1665"/>
    <mergeCell ref="W1664:X1665"/>
    <mergeCell ref="K1653:P1654"/>
    <mergeCell ref="Q1653:R1654"/>
    <mergeCell ref="AI1653:AN1654"/>
    <mergeCell ref="AO1653:AP1654"/>
    <mergeCell ref="AQ1653:AT1654"/>
    <mergeCell ref="AU1653:AW1654"/>
    <mergeCell ref="AI1651:AN1652"/>
    <mergeCell ref="AO1651:AP1652"/>
    <mergeCell ref="AQ1651:AT1652"/>
    <mergeCell ref="AU1651:AW1652"/>
    <mergeCell ref="AX1651:AX1652"/>
    <mergeCell ref="AY1651:BA1652"/>
    <mergeCell ref="W1651:X1654"/>
    <mergeCell ref="Y1651:Z1654"/>
    <mergeCell ref="AA1651:AB1654"/>
    <mergeCell ref="AC1651:AD1654"/>
    <mergeCell ref="AE1651:AF1654"/>
    <mergeCell ref="AG1651:AH1654"/>
    <mergeCell ref="AX1644:AX1645"/>
    <mergeCell ref="AY1644:BA1645"/>
    <mergeCell ref="K1646:P1650"/>
    <mergeCell ref="Q1646:BA1650"/>
    <mergeCell ref="B1651:F1659"/>
    <mergeCell ref="G1651:J1659"/>
    <mergeCell ref="K1651:P1652"/>
    <mergeCell ref="Q1651:R1652"/>
    <mergeCell ref="S1651:T1654"/>
    <mergeCell ref="U1651:V1654"/>
    <mergeCell ref="K1644:P1645"/>
    <mergeCell ref="Q1644:R1645"/>
    <mergeCell ref="AI1644:AN1645"/>
    <mergeCell ref="AO1644:AP1645"/>
    <mergeCell ref="AQ1644:AT1645"/>
    <mergeCell ref="AU1644:AW1645"/>
    <mergeCell ref="AI1642:AN1643"/>
    <mergeCell ref="AO1642:AP1643"/>
    <mergeCell ref="AQ1642:AT1643"/>
    <mergeCell ref="AU1642:AW1643"/>
    <mergeCell ref="AX1642:AX1643"/>
    <mergeCell ref="AY1642:BA1643"/>
    <mergeCell ref="W1642:X1645"/>
    <mergeCell ref="Y1642:Z1645"/>
    <mergeCell ref="AA1642:AB1645"/>
    <mergeCell ref="AC1642:AD1645"/>
    <mergeCell ref="AE1642:AF1645"/>
    <mergeCell ref="AG1642:AH1645"/>
    <mergeCell ref="AX1635:AX1636"/>
    <mergeCell ref="AY1635:BA1636"/>
    <mergeCell ref="K1637:P1641"/>
    <mergeCell ref="Q1637:BA1641"/>
    <mergeCell ref="B1642:F1650"/>
    <mergeCell ref="G1642:J1650"/>
    <mergeCell ref="K1642:P1643"/>
    <mergeCell ref="Q1642:R1643"/>
    <mergeCell ref="S1642:T1645"/>
    <mergeCell ref="U1642:V1645"/>
    <mergeCell ref="K1635:P1636"/>
    <mergeCell ref="Q1635:R1636"/>
    <mergeCell ref="AI1635:AN1636"/>
    <mergeCell ref="AO1635:AP1636"/>
    <mergeCell ref="AQ1635:AT1636"/>
    <mergeCell ref="AU1635:AW1636"/>
    <mergeCell ref="AI1633:AN1634"/>
    <mergeCell ref="AO1633:AP1634"/>
    <mergeCell ref="AQ1633:AT1634"/>
    <mergeCell ref="AU1633:AW1634"/>
    <mergeCell ref="AX1633:AX1634"/>
    <mergeCell ref="AY1633:BA1634"/>
    <mergeCell ref="W1633:X1636"/>
    <mergeCell ref="Y1633:Z1636"/>
    <mergeCell ref="AA1633:AB1636"/>
    <mergeCell ref="AC1633:AD1636"/>
    <mergeCell ref="AE1633:AF1636"/>
    <mergeCell ref="AG1633:AH1636"/>
    <mergeCell ref="AX1626:AX1627"/>
    <mergeCell ref="AY1626:BA1627"/>
    <mergeCell ref="K1628:P1632"/>
    <mergeCell ref="Q1628:BA1632"/>
    <mergeCell ref="B1633:F1641"/>
    <mergeCell ref="G1633:J1641"/>
    <mergeCell ref="K1633:P1634"/>
    <mergeCell ref="Q1633:R1634"/>
    <mergeCell ref="S1633:T1636"/>
    <mergeCell ref="U1633:V1636"/>
    <mergeCell ref="K1626:P1627"/>
    <mergeCell ref="Q1626:R1627"/>
    <mergeCell ref="AI1626:AN1627"/>
    <mergeCell ref="AO1626:AP1627"/>
    <mergeCell ref="AQ1626:AT1627"/>
    <mergeCell ref="AU1626:AW1627"/>
    <mergeCell ref="AI1624:AN1625"/>
    <mergeCell ref="AO1624:AP1625"/>
    <mergeCell ref="AQ1624:AT1625"/>
    <mergeCell ref="AU1624:AW1625"/>
    <mergeCell ref="AX1624:AX1625"/>
    <mergeCell ref="AY1624:BA1625"/>
    <mergeCell ref="W1624:X1627"/>
    <mergeCell ref="Y1624:Z1627"/>
    <mergeCell ref="AA1624:AB1627"/>
    <mergeCell ref="AC1624:AD1627"/>
    <mergeCell ref="AE1624:AF1627"/>
    <mergeCell ref="AG1624:AH1627"/>
    <mergeCell ref="AX1617:AX1618"/>
    <mergeCell ref="AY1617:BA1618"/>
    <mergeCell ref="K1619:P1623"/>
    <mergeCell ref="Q1619:BA1623"/>
    <mergeCell ref="B1624:F1632"/>
    <mergeCell ref="G1624:J1632"/>
    <mergeCell ref="K1624:P1625"/>
    <mergeCell ref="Q1624:R1625"/>
    <mergeCell ref="S1624:T1627"/>
    <mergeCell ref="U1624:V1627"/>
    <mergeCell ref="K1617:P1618"/>
    <mergeCell ref="Q1617:R1618"/>
    <mergeCell ref="AI1617:AN1618"/>
    <mergeCell ref="AO1617:AP1618"/>
    <mergeCell ref="AQ1617:AT1618"/>
    <mergeCell ref="AU1617:AW1618"/>
    <mergeCell ref="AI1615:AN1616"/>
    <mergeCell ref="AO1615:AP1616"/>
    <mergeCell ref="AQ1615:AT1616"/>
    <mergeCell ref="AU1615:AW1616"/>
    <mergeCell ref="AX1615:AX1616"/>
    <mergeCell ref="AY1615:BA1616"/>
    <mergeCell ref="W1615:X1618"/>
    <mergeCell ref="Y1615:Z1618"/>
    <mergeCell ref="AA1615:AB1618"/>
    <mergeCell ref="AC1615:AD1618"/>
    <mergeCell ref="AE1615:AF1618"/>
    <mergeCell ref="AG1615:AH1618"/>
    <mergeCell ref="AX1608:AX1609"/>
    <mergeCell ref="AY1608:BA1609"/>
    <mergeCell ref="K1610:P1614"/>
    <mergeCell ref="Q1610:BA1614"/>
    <mergeCell ref="B1615:F1623"/>
    <mergeCell ref="G1615:J1623"/>
    <mergeCell ref="K1615:P1616"/>
    <mergeCell ref="Q1615:R1616"/>
    <mergeCell ref="S1615:T1618"/>
    <mergeCell ref="U1615:V1618"/>
    <mergeCell ref="K1608:P1609"/>
    <mergeCell ref="Q1608:R1609"/>
    <mergeCell ref="AI1608:AN1609"/>
    <mergeCell ref="AO1608:AP1609"/>
    <mergeCell ref="AQ1608:AT1609"/>
    <mergeCell ref="AU1608:AW1609"/>
    <mergeCell ref="AI1606:AN1607"/>
    <mergeCell ref="AO1606:AP1607"/>
    <mergeCell ref="AQ1606:AT1607"/>
    <mergeCell ref="AU1606:AW1607"/>
    <mergeCell ref="AX1606:AX1607"/>
    <mergeCell ref="AY1606:BA1607"/>
    <mergeCell ref="W1606:X1609"/>
    <mergeCell ref="Y1606:Z1609"/>
    <mergeCell ref="AA1606:AB1609"/>
    <mergeCell ref="AC1606:AD1609"/>
    <mergeCell ref="AE1606:AF1609"/>
    <mergeCell ref="AG1606:AH1609"/>
    <mergeCell ref="AX1599:AX1600"/>
    <mergeCell ref="AY1599:BA1600"/>
    <mergeCell ref="K1601:P1605"/>
    <mergeCell ref="Q1601:BA1605"/>
    <mergeCell ref="B1606:F1614"/>
    <mergeCell ref="G1606:J1614"/>
    <mergeCell ref="K1606:P1607"/>
    <mergeCell ref="Q1606:R1607"/>
    <mergeCell ref="S1606:T1609"/>
    <mergeCell ref="U1606:V1609"/>
    <mergeCell ref="K1599:P1600"/>
    <mergeCell ref="Q1599:R1600"/>
    <mergeCell ref="AI1599:AN1600"/>
    <mergeCell ref="AO1599:AP1600"/>
    <mergeCell ref="AQ1599:AT1600"/>
    <mergeCell ref="AU1599:AW1600"/>
    <mergeCell ref="AI1597:AN1598"/>
    <mergeCell ref="AO1597:AP1598"/>
    <mergeCell ref="AQ1597:AT1598"/>
    <mergeCell ref="AU1597:AW1598"/>
    <mergeCell ref="AX1597:AX1598"/>
    <mergeCell ref="AY1597:BA1598"/>
    <mergeCell ref="W1597:X1600"/>
    <mergeCell ref="Y1597:Z1600"/>
    <mergeCell ref="AA1597:AB1600"/>
    <mergeCell ref="AC1597:AD1600"/>
    <mergeCell ref="AE1597:AF1600"/>
    <mergeCell ref="AG1597:AH1600"/>
    <mergeCell ref="AX1590:AX1591"/>
    <mergeCell ref="AY1590:BA1591"/>
    <mergeCell ref="K1592:P1596"/>
    <mergeCell ref="Q1592:BA1596"/>
    <mergeCell ref="B1597:F1605"/>
    <mergeCell ref="G1597:J1605"/>
    <mergeCell ref="K1597:P1598"/>
    <mergeCell ref="Q1597:R1598"/>
    <mergeCell ref="S1597:T1600"/>
    <mergeCell ref="U1597:V1600"/>
    <mergeCell ref="K1590:P1591"/>
    <mergeCell ref="Q1590:R1591"/>
    <mergeCell ref="AI1590:AN1591"/>
    <mergeCell ref="AO1590:AP1591"/>
    <mergeCell ref="AQ1590:AT1591"/>
    <mergeCell ref="AU1590:AW1591"/>
    <mergeCell ref="AI1588:AN1589"/>
    <mergeCell ref="AO1588:AP1589"/>
    <mergeCell ref="AQ1588:AT1589"/>
    <mergeCell ref="AU1588:AW1589"/>
    <mergeCell ref="AX1588:AX1589"/>
    <mergeCell ref="AY1588:BA1589"/>
    <mergeCell ref="W1588:X1591"/>
    <mergeCell ref="Y1588:Z1591"/>
    <mergeCell ref="AA1588:AB1591"/>
    <mergeCell ref="AC1588:AD1591"/>
    <mergeCell ref="AE1588:AF1591"/>
    <mergeCell ref="AG1588:AH1591"/>
    <mergeCell ref="AX1581:AX1582"/>
    <mergeCell ref="AY1581:BA1582"/>
    <mergeCell ref="K1583:P1587"/>
    <mergeCell ref="Q1583:BA1587"/>
    <mergeCell ref="B1588:F1596"/>
    <mergeCell ref="G1588:J1596"/>
    <mergeCell ref="K1588:P1589"/>
    <mergeCell ref="Q1588:R1589"/>
    <mergeCell ref="S1588:T1591"/>
    <mergeCell ref="U1588:V1591"/>
    <mergeCell ref="K1581:P1582"/>
    <mergeCell ref="Q1581:R1582"/>
    <mergeCell ref="AI1581:AN1582"/>
    <mergeCell ref="AO1581:AP1582"/>
    <mergeCell ref="AQ1581:AT1582"/>
    <mergeCell ref="AU1581:AW1582"/>
    <mergeCell ref="AI1579:AN1580"/>
    <mergeCell ref="AO1579:AP1580"/>
    <mergeCell ref="AQ1579:AT1580"/>
    <mergeCell ref="AU1579:AW1580"/>
    <mergeCell ref="AX1579:AX1580"/>
    <mergeCell ref="AY1579:BA1580"/>
    <mergeCell ref="W1579:X1582"/>
    <mergeCell ref="Y1579:Z1582"/>
    <mergeCell ref="AA1579:AB1582"/>
    <mergeCell ref="AC1579:AD1582"/>
    <mergeCell ref="AE1579:AF1582"/>
    <mergeCell ref="AG1579:AH1582"/>
    <mergeCell ref="AX1572:AX1573"/>
    <mergeCell ref="AY1572:BA1573"/>
    <mergeCell ref="K1574:P1578"/>
    <mergeCell ref="Q1574:BA1578"/>
    <mergeCell ref="B1579:F1587"/>
    <mergeCell ref="G1579:J1587"/>
    <mergeCell ref="K1579:P1580"/>
    <mergeCell ref="Q1579:R1580"/>
    <mergeCell ref="S1579:T1582"/>
    <mergeCell ref="U1579:V1582"/>
    <mergeCell ref="K1572:P1573"/>
    <mergeCell ref="Q1572:R1573"/>
    <mergeCell ref="AI1572:AN1573"/>
    <mergeCell ref="AO1572:AP1573"/>
    <mergeCell ref="AQ1572:AT1573"/>
    <mergeCell ref="AU1572:AW1573"/>
    <mergeCell ref="AI1570:AN1571"/>
    <mergeCell ref="AO1570:AP1571"/>
    <mergeCell ref="AQ1570:AT1571"/>
    <mergeCell ref="AU1570:AW1571"/>
    <mergeCell ref="AX1570:AX1571"/>
    <mergeCell ref="AY1570:BA1571"/>
    <mergeCell ref="W1570:X1573"/>
    <mergeCell ref="Y1570:Z1573"/>
    <mergeCell ref="AA1570:AB1573"/>
    <mergeCell ref="AC1570:AD1573"/>
    <mergeCell ref="AE1570:AF1573"/>
    <mergeCell ref="AG1570:AH1573"/>
    <mergeCell ref="AX1563:AX1564"/>
    <mergeCell ref="AY1563:BA1564"/>
    <mergeCell ref="K1565:P1569"/>
    <mergeCell ref="Q1565:BA1569"/>
    <mergeCell ref="B1570:F1578"/>
    <mergeCell ref="G1570:J1578"/>
    <mergeCell ref="K1570:P1571"/>
    <mergeCell ref="Q1570:R1571"/>
    <mergeCell ref="S1570:T1573"/>
    <mergeCell ref="U1570:V1573"/>
    <mergeCell ref="K1563:P1564"/>
    <mergeCell ref="Q1563:R1564"/>
    <mergeCell ref="AI1563:AN1564"/>
    <mergeCell ref="AO1563:AP1564"/>
    <mergeCell ref="AQ1563:AT1564"/>
    <mergeCell ref="AU1563:AW1564"/>
    <mergeCell ref="AI1561:AN1562"/>
    <mergeCell ref="AO1561:AP1562"/>
    <mergeCell ref="AQ1561:AT1562"/>
    <mergeCell ref="AU1561:AW1562"/>
    <mergeCell ref="AX1561:AX1562"/>
    <mergeCell ref="AY1561:BA1562"/>
    <mergeCell ref="W1561:X1564"/>
    <mergeCell ref="Y1561:Z1564"/>
    <mergeCell ref="AA1561:AB1564"/>
    <mergeCell ref="AC1561:AD1564"/>
    <mergeCell ref="AE1561:AF1564"/>
    <mergeCell ref="AG1561:AH1564"/>
    <mergeCell ref="AX1554:AX1555"/>
    <mergeCell ref="AY1554:BA1555"/>
    <mergeCell ref="K1556:P1560"/>
    <mergeCell ref="Q1556:BA1560"/>
    <mergeCell ref="B1561:F1569"/>
    <mergeCell ref="G1561:J1569"/>
    <mergeCell ref="K1561:P1562"/>
    <mergeCell ref="Q1561:R1562"/>
    <mergeCell ref="S1561:T1564"/>
    <mergeCell ref="U1561:V1564"/>
    <mergeCell ref="K1554:P1555"/>
    <mergeCell ref="Q1554:R1555"/>
    <mergeCell ref="AI1554:AN1555"/>
    <mergeCell ref="AO1554:AP1555"/>
    <mergeCell ref="AQ1554:AT1555"/>
    <mergeCell ref="AU1554:AW1555"/>
    <mergeCell ref="AI1552:AN1553"/>
    <mergeCell ref="AO1552:AP1553"/>
    <mergeCell ref="AQ1552:AT1553"/>
    <mergeCell ref="AU1552:AW1553"/>
    <mergeCell ref="AX1552:AX1553"/>
    <mergeCell ref="AY1552:BA1553"/>
    <mergeCell ref="W1552:X1555"/>
    <mergeCell ref="Y1552:Z1555"/>
    <mergeCell ref="AA1552:AB1555"/>
    <mergeCell ref="AC1552:AD1555"/>
    <mergeCell ref="AE1552:AF1555"/>
    <mergeCell ref="AG1552:AH1555"/>
    <mergeCell ref="AX1545:AX1546"/>
    <mergeCell ref="AY1545:BA1546"/>
    <mergeCell ref="K1547:P1551"/>
    <mergeCell ref="Q1547:BA1551"/>
    <mergeCell ref="B1552:F1560"/>
    <mergeCell ref="G1552:J1560"/>
    <mergeCell ref="K1552:P1553"/>
    <mergeCell ref="Q1552:R1553"/>
    <mergeCell ref="S1552:T1555"/>
    <mergeCell ref="U1552:V1555"/>
    <mergeCell ref="K1545:P1546"/>
    <mergeCell ref="Q1545:R1546"/>
    <mergeCell ref="AI1545:AN1546"/>
    <mergeCell ref="AO1545:AP1546"/>
    <mergeCell ref="AQ1545:AT1546"/>
    <mergeCell ref="AU1545:AW1546"/>
    <mergeCell ref="AI1543:AN1544"/>
    <mergeCell ref="AO1543:AP1544"/>
    <mergeCell ref="AQ1543:AT1544"/>
    <mergeCell ref="AU1543:AW1544"/>
    <mergeCell ref="AX1543:AX1544"/>
    <mergeCell ref="AY1543:BA1544"/>
    <mergeCell ref="W1543:X1546"/>
    <mergeCell ref="Y1543:Z1546"/>
    <mergeCell ref="AA1543:AB1546"/>
    <mergeCell ref="AC1543:AD1546"/>
    <mergeCell ref="AE1543:AF1546"/>
    <mergeCell ref="AG1543:AH1546"/>
    <mergeCell ref="AX1536:AX1537"/>
    <mergeCell ref="AY1536:BA1537"/>
    <mergeCell ref="K1538:P1542"/>
    <mergeCell ref="Q1538:BA1542"/>
    <mergeCell ref="B1543:F1551"/>
    <mergeCell ref="G1543:J1551"/>
    <mergeCell ref="K1543:P1544"/>
    <mergeCell ref="Q1543:R1544"/>
    <mergeCell ref="S1543:T1546"/>
    <mergeCell ref="U1543:V1546"/>
    <mergeCell ref="K1536:P1537"/>
    <mergeCell ref="Q1536:R1537"/>
    <mergeCell ref="AI1536:AN1537"/>
    <mergeCell ref="AO1536:AP1537"/>
    <mergeCell ref="AQ1536:AT1537"/>
    <mergeCell ref="AU1536:AW1537"/>
    <mergeCell ref="AI1534:AN1535"/>
    <mergeCell ref="AO1534:AP1535"/>
    <mergeCell ref="AQ1534:AT1535"/>
    <mergeCell ref="AU1534:AW1535"/>
    <mergeCell ref="AX1534:AX1535"/>
    <mergeCell ref="AY1534:BA1535"/>
    <mergeCell ref="W1534:X1537"/>
    <mergeCell ref="Y1534:Z1537"/>
    <mergeCell ref="AA1534:AB1537"/>
    <mergeCell ref="AC1534:AD1537"/>
    <mergeCell ref="AE1534:AF1537"/>
    <mergeCell ref="AG1534:AH1537"/>
    <mergeCell ref="AX1527:AX1528"/>
    <mergeCell ref="AY1527:BA1528"/>
    <mergeCell ref="K1529:P1533"/>
    <mergeCell ref="Q1529:BA1533"/>
    <mergeCell ref="B1534:F1542"/>
    <mergeCell ref="G1534:J1542"/>
    <mergeCell ref="K1534:P1535"/>
    <mergeCell ref="Q1534:R1535"/>
    <mergeCell ref="S1534:T1537"/>
    <mergeCell ref="U1534:V1537"/>
    <mergeCell ref="K1527:P1528"/>
    <mergeCell ref="Q1527:R1528"/>
    <mergeCell ref="AI1527:AN1528"/>
    <mergeCell ref="AO1527:AP1528"/>
    <mergeCell ref="AQ1527:AT1528"/>
    <mergeCell ref="AU1527:AW1528"/>
    <mergeCell ref="AI1525:AN1526"/>
    <mergeCell ref="AO1525:AP1526"/>
    <mergeCell ref="AQ1525:AT1526"/>
    <mergeCell ref="AU1525:AW1526"/>
    <mergeCell ref="AX1525:AX1526"/>
    <mergeCell ref="AY1525:BA1526"/>
    <mergeCell ref="W1525:X1528"/>
    <mergeCell ref="Y1525:Z1528"/>
    <mergeCell ref="AA1525:AB1528"/>
    <mergeCell ref="AC1525:AD1528"/>
    <mergeCell ref="AE1525:AF1528"/>
    <mergeCell ref="AG1525:AH1528"/>
    <mergeCell ref="AX1518:AX1519"/>
    <mergeCell ref="AY1518:BA1519"/>
    <mergeCell ref="K1520:P1524"/>
    <mergeCell ref="Q1520:BA1524"/>
    <mergeCell ref="B1525:F1533"/>
    <mergeCell ref="G1525:J1533"/>
    <mergeCell ref="K1525:P1526"/>
    <mergeCell ref="Q1525:R1526"/>
    <mergeCell ref="S1525:T1528"/>
    <mergeCell ref="U1525:V1528"/>
    <mergeCell ref="K1518:P1519"/>
    <mergeCell ref="Q1518:R1519"/>
    <mergeCell ref="AI1518:AN1519"/>
    <mergeCell ref="AO1518:AP1519"/>
    <mergeCell ref="AQ1518:AT1519"/>
    <mergeCell ref="AU1518:AW1519"/>
    <mergeCell ref="AI1516:AN1517"/>
    <mergeCell ref="AO1516:AP1517"/>
    <mergeCell ref="AQ1516:AT1517"/>
    <mergeCell ref="AU1516:AW1517"/>
    <mergeCell ref="AX1516:AX1517"/>
    <mergeCell ref="AY1516:BA1517"/>
    <mergeCell ref="W1516:X1519"/>
    <mergeCell ref="Y1516:Z1519"/>
    <mergeCell ref="AA1516:AB1519"/>
    <mergeCell ref="AC1516:AD1519"/>
    <mergeCell ref="AE1516:AF1519"/>
    <mergeCell ref="AG1516:AH1519"/>
    <mergeCell ref="AX1509:AX1510"/>
    <mergeCell ref="AY1509:BA1510"/>
    <mergeCell ref="K1511:P1515"/>
    <mergeCell ref="Q1511:BA1515"/>
    <mergeCell ref="B1516:F1524"/>
    <mergeCell ref="G1516:J1524"/>
    <mergeCell ref="K1516:P1517"/>
    <mergeCell ref="Q1516:R1517"/>
    <mergeCell ref="S1516:T1519"/>
    <mergeCell ref="U1516:V1519"/>
    <mergeCell ref="K1509:P1510"/>
    <mergeCell ref="Q1509:R1510"/>
    <mergeCell ref="AI1509:AN1510"/>
    <mergeCell ref="AO1509:AP1510"/>
    <mergeCell ref="AQ1509:AT1510"/>
    <mergeCell ref="AU1509:AW1510"/>
    <mergeCell ref="AI1507:AN1508"/>
    <mergeCell ref="AO1507:AP1508"/>
    <mergeCell ref="AQ1507:AT1508"/>
    <mergeCell ref="AU1507:AW1508"/>
    <mergeCell ref="AX1507:AX1508"/>
    <mergeCell ref="AY1507:BA1508"/>
    <mergeCell ref="W1507:X1510"/>
    <mergeCell ref="Y1507:Z1510"/>
    <mergeCell ref="AA1507:AB1510"/>
    <mergeCell ref="AC1507:AD1510"/>
    <mergeCell ref="AE1507:AF1510"/>
    <mergeCell ref="AG1507:AH1510"/>
    <mergeCell ref="AX1500:AX1501"/>
    <mergeCell ref="AY1500:BA1501"/>
    <mergeCell ref="K1502:P1506"/>
    <mergeCell ref="Q1502:BA1506"/>
    <mergeCell ref="B1507:F1515"/>
    <mergeCell ref="G1507:J1515"/>
    <mergeCell ref="K1507:P1508"/>
    <mergeCell ref="Q1507:R1508"/>
    <mergeCell ref="S1507:T1510"/>
    <mergeCell ref="U1507:V1510"/>
    <mergeCell ref="K1500:P1501"/>
    <mergeCell ref="Q1500:R1501"/>
    <mergeCell ref="AI1500:AN1501"/>
    <mergeCell ref="AO1500:AP1501"/>
    <mergeCell ref="AQ1500:AT1501"/>
    <mergeCell ref="AU1500:AW1501"/>
    <mergeCell ref="AI1498:AN1499"/>
    <mergeCell ref="AO1498:AP1499"/>
    <mergeCell ref="AQ1498:AT1499"/>
    <mergeCell ref="AU1498:AW1499"/>
    <mergeCell ref="AX1498:AX1499"/>
    <mergeCell ref="AY1498:BA1499"/>
    <mergeCell ref="W1498:X1501"/>
    <mergeCell ref="Y1498:Z1501"/>
    <mergeCell ref="AA1498:AB1501"/>
    <mergeCell ref="AC1498:AD1501"/>
    <mergeCell ref="AE1498:AF1501"/>
    <mergeCell ref="AG1498:AH1501"/>
    <mergeCell ref="AX1491:AX1492"/>
    <mergeCell ref="AY1491:BA1492"/>
    <mergeCell ref="K1493:P1497"/>
    <mergeCell ref="Q1493:BA1497"/>
    <mergeCell ref="B1498:F1506"/>
    <mergeCell ref="G1498:J1506"/>
    <mergeCell ref="K1498:P1499"/>
    <mergeCell ref="Q1498:R1499"/>
    <mergeCell ref="S1498:T1501"/>
    <mergeCell ref="U1498:V1501"/>
    <mergeCell ref="AQ1489:AT1490"/>
    <mergeCell ref="AU1489:AW1490"/>
    <mergeCell ref="AX1489:AX1490"/>
    <mergeCell ref="AY1489:BA1490"/>
    <mergeCell ref="K1491:P1492"/>
    <mergeCell ref="Q1491:R1492"/>
    <mergeCell ref="AI1491:AN1492"/>
    <mergeCell ref="AO1491:AP1492"/>
    <mergeCell ref="AQ1491:AT1492"/>
    <mergeCell ref="AU1491:AW1492"/>
    <mergeCell ref="AA1489:AB1492"/>
    <mergeCell ref="AC1489:AD1492"/>
    <mergeCell ref="AE1489:AF1492"/>
    <mergeCell ref="AG1489:AH1492"/>
    <mergeCell ref="AI1489:AN1490"/>
    <mergeCell ref="AO1489:AP1490"/>
    <mergeCell ref="K1484:P1488"/>
    <mergeCell ref="Q1484:BA1488"/>
    <mergeCell ref="B1489:F1497"/>
    <mergeCell ref="G1489:J1497"/>
    <mergeCell ref="K1489:P1490"/>
    <mergeCell ref="Q1489:R1490"/>
    <mergeCell ref="S1489:T1492"/>
    <mergeCell ref="U1489:V1492"/>
    <mergeCell ref="W1489:X1492"/>
    <mergeCell ref="Y1489:Z1492"/>
    <mergeCell ref="AY1480:BA1481"/>
    <mergeCell ref="K1482:P1483"/>
    <mergeCell ref="Q1482:R1483"/>
    <mergeCell ref="AI1482:AN1483"/>
    <mergeCell ref="AO1482:AP1483"/>
    <mergeCell ref="AQ1482:AT1483"/>
    <mergeCell ref="AU1482:AW1483"/>
    <mergeCell ref="AX1482:AX1483"/>
    <mergeCell ref="AY1482:BA1483"/>
    <mergeCell ref="AG1480:AH1483"/>
    <mergeCell ref="AI1480:AN1481"/>
    <mergeCell ref="AO1480:AP1481"/>
    <mergeCell ref="AQ1480:AT1481"/>
    <mergeCell ref="AU1480:AW1481"/>
    <mergeCell ref="AX1480:AX1481"/>
    <mergeCell ref="U1480:V1483"/>
    <mergeCell ref="W1480:X1483"/>
    <mergeCell ref="Y1480:Z1483"/>
    <mergeCell ref="AA1480:AB1483"/>
    <mergeCell ref="AC1480:AD1483"/>
    <mergeCell ref="AE1480:AF1483"/>
    <mergeCell ref="AU1473:AW1474"/>
    <mergeCell ref="AX1473:AX1474"/>
    <mergeCell ref="AY1473:BA1474"/>
    <mergeCell ref="K1475:P1479"/>
    <mergeCell ref="Q1475:BA1479"/>
    <mergeCell ref="B1480:F1488"/>
    <mergeCell ref="G1480:J1488"/>
    <mergeCell ref="K1480:P1481"/>
    <mergeCell ref="Q1480:R1481"/>
    <mergeCell ref="S1480:T1483"/>
    <mergeCell ref="AO1471:AP1472"/>
    <mergeCell ref="AQ1471:AT1472"/>
    <mergeCell ref="AU1471:AW1472"/>
    <mergeCell ref="AX1471:AX1472"/>
    <mergeCell ref="AY1471:BA1472"/>
    <mergeCell ref="K1473:P1474"/>
    <mergeCell ref="Q1473:R1474"/>
    <mergeCell ref="AI1473:AN1474"/>
    <mergeCell ref="AO1473:AP1474"/>
    <mergeCell ref="AQ1473:AT1474"/>
    <mergeCell ref="Y1471:Z1474"/>
    <mergeCell ref="AA1471:AB1474"/>
    <mergeCell ref="AC1471:AD1474"/>
    <mergeCell ref="AE1471:AF1474"/>
    <mergeCell ref="AG1471:AH1474"/>
    <mergeCell ref="AI1471:AN1472"/>
    <mergeCell ref="AY1464:BA1465"/>
    <mergeCell ref="K1466:P1470"/>
    <mergeCell ref="Q1466:BA1470"/>
    <mergeCell ref="B1471:F1479"/>
    <mergeCell ref="G1471:J1479"/>
    <mergeCell ref="K1471:P1472"/>
    <mergeCell ref="Q1471:R1472"/>
    <mergeCell ref="S1471:T1474"/>
    <mergeCell ref="U1471:V1474"/>
    <mergeCell ref="W1471:X1474"/>
    <mergeCell ref="AU1462:AW1463"/>
    <mergeCell ref="AX1462:AX1463"/>
    <mergeCell ref="AY1462:BA1463"/>
    <mergeCell ref="K1464:P1465"/>
    <mergeCell ref="Q1464:R1465"/>
    <mergeCell ref="AI1464:AN1465"/>
    <mergeCell ref="AO1464:AP1465"/>
    <mergeCell ref="AQ1464:AT1465"/>
    <mergeCell ref="AU1464:AW1465"/>
    <mergeCell ref="AX1464:AX1465"/>
    <mergeCell ref="AC1462:AD1465"/>
    <mergeCell ref="AE1462:AF1465"/>
    <mergeCell ref="AG1462:AH1465"/>
    <mergeCell ref="AI1462:AN1463"/>
    <mergeCell ref="AO1462:AP1463"/>
    <mergeCell ref="AQ1462:AT1463"/>
    <mergeCell ref="AQ1460:BA1461"/>
    <mergeCell ref="B1462:F1470"/>
    <mergeCell ref="G1462:J1470"/>
    <mergeCell ref="K1462:P1463"/>
    <mergeCell ref="Q1462:R1463"/>
    <mergeCell ref="S1462:T1465"/>
    <mergeCell ref="U1462:V1465"/>
    <mergeCell ref="W1462:X1465"/>
    <mergeCell ref="Y1462:Z1465"/>
    <mergeCell ref="AA1462:AB1465"/>
    <mergeCell ref="Y1460:Z1461"/>
    <mergeCell ref="AA1460:AB1461"/>
    <mergeCell ref="AC1460:AD1461"/>
    <mergeCell ref="AE1460:AF1461"/>
    <mergeCell ref="AG1460:AH1461"/>
    <mergeCell ref="AI1460:AP1461"/>
    <mergeCell ref="B1460:F1461"/>
    <mergeCell ref="G1460:J1461"/>
    <mergeCell ref="K1460:R1461"/>
    <mergeCell ref="S1460:T1461"/>
    <mergeCell ref="U1460:V1461"/>
    <mergeCell ref="W1460:X1461"/>
    <mergeCell ref="B1431:O1432"/>
    <mergeCell ref="P1431:Q1432"/>
    <mergeCell ref="R1431:AE1432"/>
    <mergeCell ref="AF1431:AG1432"/>
    <mergeCell ref="B1437:AT1451"/>
    <mergeCell ref="C1454:BB1455"/>
    <mergeCell ref="B1408:BA1422"/>
    <mergeCell ref="A1424:BD1426"/>
    <mergeCell ref="B1430:O1430"/>
    <mergeCell ref="P1430:Q1430"/>
    <mergeCell ref="R1430:AE1430"/>
    <mergeCell ref="AF1430:AG1430"/>
    <mergeCell ref="B1400:J1401"/>
    <mergeCell ref="K1400:BA1401"/>
    <mergeCell ref="B1402:J1403"/>
    <mergeCell ref="K1402:BA1403"/>
    <mergeCell ref="B1404:J1405"/>
    <mergeCell ref="K1404:BA1405"/>
    <mergeCell ref="C1392:P1392"/>
    <mergeCell ref="Q1392:R1392"/>
    <mergeCell ref="C1393:P1394"/>
    <mergeCell ref="Q1393:R1394"/>
    <mergeCell ref="D1397:K1398"/>
    <mergeCell ref="L1397:BB1398"/>
    <mergeCell ref="C1383:P1383"/>
    <mergeCell ref="Q1383:R1383"/>
    <mergeCell ref="C1384:P1385"/>
    <mergeCell ref="Q1384:R1385"/>
    <mergeCell ref="D1388:K1389"/>
    <mergeCell ref="L1388:BB1389"/>
    <mergeCell ref="C1374:P1375"/>
    <mergeCell ref="Q1374:R1375"/>
    <mergeCell ref="C1378:P1378"/>
    <mergeCell ref="Q1378:R1378"/>
    <mergeCell ref="C1379:P1380"/>
    <mergeCell ref="Q1379:R1380"/>
    <mergeCell ref="B1368:O1368"/>
    <mergeCell ref="P1368:Q1368"/>
    <mergeCell ref="B1369:O1370"/>
    <mergeCell ref="P1369:Q1370"/>
    <mergeCell ref="C1373:P1373"/>
    <mergeCell ref="Q1373:R1373"/>
    <mergeCell ref="B1357:O1357"/>
    <mergeCell ref="P1357:Q1357"/>
    <mergeCell ref="B1358:O1359"/>
    <mergeCell ref="P1358:Q1359"/>
    <mergeCell ref="B1363:L1364"/>
    <mergeCell ref="M1363:BA1364"/>
    <mergeCell ref="C1331:J1332"/>
    <mergeCell ref="K1331:O1332"/>
    <mergeCell ref="P1331:Q1332"/>
    <mergeCell ref="B1335:BA1349"/>
    <mergeCell ref="B1353:L1354"/>
    <mergeCell ref="M1353:BA1354"/>
    <mergeCell ref="B1321:J1322"/>
    <mergeCell ref="K1321:L1322"/>
    <mergeCell ref="C1325:J1328"/>
    <mergeCell ref="K1325:L1326"/>
    <mergeCell ref="M1325:Q1326"/>
    <mergeCell ref="R1325:S1326"/>
    <mergeCell ref="K1327:L1328"/>
    <mergeCell ref="M1327:Q1328"/>
    <mergeCell ref="R1327:S1328"/>
    <mergeCell ref="T1298:AU1298"/>
    <mergeCell ref="F1299:R1299"/>
    <mergeCell ref="T1299:AU1299"/>
    <mergeCell ref="B1302:BA1316"/>
    <mergeCell ref="B1320:J1320"/>
    <mergeCell ref="K1320:L1320"/>
    <mergeCell ref="B1295:E1299"/>
    <mergeCell ref="F1295:M1295"/>
    <mergeCell ref="N1295:Z1295"/>
    <mergeCell ref="AA1295:AH1295"/>
    <mergeCell ref="AI1295:AU1295"/>
    <mergeCell ref="F1296:AH1296"/>
    <mergeCell ref="AI1296:AU1296"/>
    <mergeCell ref="F1297:R1297"/>
    <mergeCell ref="T1297:AU1297"/>
    <mergeCell ref="F1298:R1298"/>
    <mergeCell ref="F1288:S1289"/>
    <mergeCell ref="T1288:BA1289"/>
    <mergeCell ref="F1290:S1291"/>
    <mergeCell ref="T1290:BA1291"/>
    <mergeCell ref="F1292:S1293"/>
    <mergeCell ref="T1292:BA1293"/>
    <mergeCell ref="T1280:BA1281"/>
    <mergeCell ref="F1282:S1283"/>
    <mergeCell ref="T1282:BA1283"/>
    <mergeCell ref="B1284:E1293"/>
    <mergeCell ref="F1284:N1285"/>
    <mergeCell ref="O1284:AC1285"/>
    <mergeCell ref="AD1284:AK1285"/>
    <mergeCell ref="AL1284:BA1285"/>
    <mergeCell ref="F1286:AQ1287"/>
    <mergeCell ref="AR1286:BA1287"/>
    <mergeCell ref="B1274:E1283"/>
    <mergeCell ref="F1274:N1275"/>
    <mergeCell ref="O1274:AC1275"/>
    <mergeCell ref="AD1274:AK1275"/>
    <mergeCell ref="AL1274:BA1275"/>
    <mergeCell ref="F1276:AQ1277"/>
    <mergeCell ref="AR1276:BA1277"/>
    <mergeCell ref="F1278:S1279"/>
    <mergeCell ref="T1278:BA1279"/>
    <mergeCell ref="F1280:S1281"/>
    <mergeCell ref="F1268:S1269"/>
    <mergeCell ref="T1268:BA1269"/>
    <mergeCell ref="F1270:S1271"/>
    <mergeCell ref="T1270:BA1271"/>
    <mergeCell ref="F1272:S1273"/>
    <mergeCell ref="T1272:BA1273"/>
    <mergeCell ref="AY1255:AZ1255"/>
    <mergeCell ref="A1258:BD1260"/>
    <mergeCell ref="B1264:E1273"/>
    <mergeCell ref="F1264:N1265"/>
    <mergeCell ref="O1264:AC1265"/>
    <mergeCell ref="AD1264:AK1265"/>
    <mergeCell ref="AL1264:BA1265"/>
    <mergeCell ref="F1266:AQ1267"/>
    <mergeCell ref="AR1266:BA1267"/>
    <mergeCell ref="AJ1255:AK1255"/>
    <mergeCell ref="AM1255:AN1255"/>
    <mergeCell ref="AO1255:AP1255"/>
    <mergeCell ref="AR1255:AS1255"/>
    <mergeCell ref="AT1255:AU1255"/>
    <mergeCell ref="AW1255:AX1255"/>
    <mergeCell ref="BB1254:BC1254"/>
    <mergeCell ref="L1255:O1255"/>
    <mergeCell ref="P1255:Q1255"/>
    <mergeCell ref="S1255:T1255"/>
    <mergeCell ref="U1255:V1255"/>
    <mergeCell ref="X1255:Y1255"/>
    <mergeCell ref="Z1255:AA1255"/>
    <mergeCell ref="AC1255:AD1255"/>
    <mergeCell ref="AE1255:AF1255"/>
    <mergeCell ref="AH1255:AI1255"/>
    <mergeCell ref="AM1254:AN1254"/>
    <mergeCell ref="AO1254:AP1254"/>
    <mergeCell ref="AR1254:AS1254"/>
    <mergeCell ref="AT1254:AU1254"/>
    <mergeCell ref="AW1254:AX1254"/>
    <mergeCell ref="AY1254:AZ1254"/>
    <mergeCell ref="X1254:Y1254"/>
    <mergeCell ref="Z1254:AA1254"/>
    <mergeCell ref="AC1254:AD1254"/>
    <mergeCell ref="AE1254:AF1254"/>
    <mergeCell ref="AH1254:AI1254"/>
    <mergeCell ref="AJ1254:AK1254"/>
    <mergeCell ref="AO1253:AP1253"/>
    <mergeCell ref="AR1253:AS1253"/>
    <mergeCell ref="AT1253:AU1253"/>
    <mergeCell ref="AW1253:AX1253"/>
    <mergeCell ref="AY1253:AZ1253"/>
    <mergeCell ref="BB1253:BC1253"/>
    <mergeCell ref="Z1253:AA1253"/>
    <mergeCell ref="AC1253:AD1253"/>
    <mergeCell ref="AE1253:AF1253"/>
    <mergeCell ref="AH1253:AI1253"/>
    <mergeCell ref="AJ1253:AK1253"/>
    <mergeCell ref="AM1253:AN1253"/>
    <mergeCell ref="H1253:K1255"/>
    <mergeCell ref="L1253:O1253"/>
    <mergeCell ref="P1253:Q1253"/>
    <mergeCell ref="S1253:T1253"/>
    <mergeCell ref="U1253:V1253"/>
    <mergeCell ref="X1253:Y1253"/>
    <mergeCell ref="L1254:O1254"/>
    <mergeCell ref="P1254:Q1254"/>
    <mergeCell ref="S1254:T1254"/>
    <mergeCell ref="U1254:V1254"/>
    <mergeCell ref="AO1252:AP1252"/>
    <mergeCell ref="AR1252:AS1252"/>
    <mergeCell ref="AT1252:AU1252"/>
    <mergeCell ref="AW1252:AX1252"/>
    <mergeCell ref="AY1252:AZ1252"/>
    <mergeCell ref="BB1252:BC1252"/>
    <mergeCell ref="Z1252:AA1252"/>
    <mergeCell ref="AC1252:AD1252"/>
    <mergeCell ref="AE1252:AF1252"/>
    <mergeCell ref="AH1252:AI1252"/>
    <mergeCell ref="AJ1252:AK1252"/>
    <mergeCell ref="AM1252:AN1252"/>
    <mergeCell ref="BB1255:BC1255"/>
    <mergeCell ref="AE1248:AF1248"/>
    <mergeCell ref="AH1248:AI1248"/>
    <mergeCell ref="AM1247:AN1247"/>
    <mergeCell ref="AO1247:AP1247"/>
    <mergeCell ref="AR1247:AS1247"/>
    <mergeCell ref="AT1247:AU1247"/>
    <mergeCell ref="AW1247:AX1247"/>
    <mergeCell ref="AY1247:AZ1247"/>
    <mergeCell ref="X1247:Y1247"/>
    <mergeCell ref="Z1247:AA1247"/>
    <mergeCell ref="AC1247:AD1247"/>
    <mergeCell ref="AE1247:AF1247"/>
    <mergeCell ref="AH1247:AI1247"/>
    <mergeCell ref="AJ1247:AK1247"/>
    <mergeCell ref="AR1251:AS1251"/>
    <mergeCell ref="AT1251:AU1251"/>
    <mergeCell ref="AW1251:AX1251"/>
    <mergeCell ref="AY1251:AZ1251"/>
    <mergeCell ref="BB1251:BC1251"/>
    <mergeCell ref="L1252:O1252"/>
    <mergeCell ref="P1252:Q1252"/>
    <mergeCell ref="S1252:T1252"/>
    <mergeCell ref="U1252:V1252"/>
    <mergeCell ref="X1252:Y1252"/>
    <mergeCell ref="AC1251:AD1251"/>
    <mergeCell ref="AE1251:AF1251"/>
    <mergeCell ref="AH1251:AI1251"/>
    <mergeCell ref="AJ1251:AK1251"/>
    <mergeCell ref="AM1251:AN1251"/>
    <mergeCell ref="AO1251:AP1251"/>
    <mergeCell ref="L1251:O1251"/>
    <mergeCell ref="P1251:Q1251"/>
    <mergeCell ref="S1251:T1251"/>
    <mergeCell ref="U1251:V1251"/>
    <mergeCell ref="X1251:Y1251"/>
    <mergeCell ref="Z1251:AA1251"/>
    <mergeCell ref="AO1250:AP1250"/>
    <mergeCell ref="AR1250:AS1250"/>
    <mergeCell ref="AT1250:AU1250"/>
    <mergeCell ref="AW1250:AX1250"/>
    <mergeCell ref="AY1250:AZ1250"/>
    <mergeCell ref="BB1250:BC1250"/>
    <mergeCell ref="Z1250:AA1250"/>
    <mergeCell ref="AC1250:AD1250"/>
    <mergeCell ref="AE1250:AF1250"/>
    <mergeCell ref="AH1250:AI1250"/>
    <mergeCell ref="AJ1250:AK1250"/>
    <mergeCell ref="AM1250:AN1250"/>
    <mergeCell ref="AC1246:AD1246"/>
    <mergeCell ref="AE1246:AF1246"/>
    <mergeCell ref="AH1246:AI1246"/>
    <mergeCell ref="AJ1246:AK1246"/>
    <mergeCell ref="AM1246:AN1246"/>
    <mergeCell ref="AO1246:AP1246"/>
    <mergeCell ref="L1246:O1246"/>
    <mergeCell ref="P1246:Q1246"/>
    <mergeCell ref="S1246:T1246"/>
    <mergeCell ref="U1246:V1246"/>
    <mergeCell ref="X1246:Y1246"/>
    <mergeCell ref="Z1246:AA1246"/>
    <mergeCell ref="AO1245:AP1245"/>
    <mergeCell ref="AR1245:AS1245"/>
    <mergeCell ref="AT1245:AU1245"/>
    <mergeCell ref="AW1245:AX1245"/>
    <mergeCell ref="AY1245:AZ1245"/>
    <mergeCell ref="BB1245:BC1245"/>
    <mergeCell ref="Z1245:AA1245"/>
    <mergeCell ref="AC1245:AD1245"/>
    <mergeCell ref="AE1245:AF1245"/>
    <mergeCell ref="AH1245:AI1245"/>
    <mergeCell ref="AJ1245:AK1245"/>
    <mergeCell ref="AM1245:AN1245"/>
    <mergeCell ref="AW1249:AX1249"/>
    <mergeCell ref="AY1249:AZ1249"/>
    <mergeCell ref="BB1249:BC1249"/>
    <mergeCell ref="B1250:G1255"/>
    <mergeCell ref="H1250:K1252"/>
    <mergeCell ref="L1250:O1250"/>
    <mergeCell ref="P1250:Q1250"/>
    <mergeCell ref="S1250:T1250"/>
    <mergeCell ref="U1250:V1250"/>
    <mergeCell ref="X1250:Y1250"/>
    <mergeCell ref="AH1249:AI1249"/>
    <mergeCell ref="AJ1249:AK1249"/>
    <mergeCell ref="AM1249:AN1249"/>
    <mergeCell ref="AO1249:AP1249"/>
    <mergeCell ref="AR1249:AS1249"/>
    <mergeCell ref="AT1249:AU1249"/>
    <mergeCell ref="AY1248:AZ1248"/>
    <mergeCell ref="BB1248:BC1248"/>
    <mergeCell ref="L1249:O1249"/>
    <mergeCell ref="P1249:Q1249"/>
    <mergeCell ref="S1249:T1249"/>
    <mergeCell ref="U1249:V1249"/>
    <mergeCell ref="X1249:Y1249"/>
    <mergeCell ref="Z1249:AA1249"/>
    <mergeCell ref="AC1249:AD1249"/>
    <mergeCell ref="AE1249:AF1249"/>
    <mergeCell ref="AJ1248:AK1248"/>
    <mergeCell ref="AM1248:AN1248"/>
    <mergeCell ref="AO1248:AP1248"/>
    <mergeCell ref="AR1248:AS1248"/>
    <mergeCell ref="AT1248:AU1248"/>
    <mergeCell ref="AW1248:AX1248"/>
    <mergeCell ref="BB1247:BC1247"/>
    <mergeCell ref="L1248:O1248"/>
    <mergeCell ref="P1248:Q1248"/>
    <mergeCell ref="S1248:T1248"/>
    <mergeCell ref="U1248:V1248"/>
    <mergeCell ref="X1248:Y1248"/>
    <mergeCell ref="Z1248:AA1248"/>
    <mergeCell ref="AC1248:AD1248"/>
    <mergeCell ref="AR1244:AS1244"/>
    <mergeCell ref="AT1244:AU1244"/>
    <mergeCell ref="AW1244:AX1244"/>
    <mergeCell ref="AY1244:AZ1244"/>
    <mergeCell ref="BB1244:BC1244"/>
    <mergeCell ref="L1245:O1245"/>
    <mergeCell ref="P1245:Q1245"/>
    <mergeCell ref="S1245:T1245"/>
    <mergeCell ref="U1245:V1245"/>
    <mergeCell ref="X1245:Y1245"/>
    <mergeCell ref="AC1244:AD1244"/>
    <mergeCell ref="AE1244:AF1244"/>
    <mergeCell ref="AH1244:AI1244"/>
    <mergeCell ref="AJ1244:AK1244"/>
    <mergeCell ref="AM1244:AN1244"/>
    <mergeCell ref="AO1244:AP1244"/>
    <mergeCell ref="AY1243:AZ1243"/>
    <mergeCell ref="BB1243:BC1243"/>
    <mergeCell ref="B1244:G1249"/>
    <mergeCell ref="H1244:K1246"/>
    <mergeCell ref="L1244:O1244"/>
    <mergeCell ref="P1244:Q1244"/>
    <mergeCell ref="S1244:T1244"/>
    <mergeCell ref="U1244:V1244"/>
    <mergeCell ref="X1244:Y1244"/>
    <mergeCell ref="Z1244:AA1244"/>
    <mergeCell ref="AJ1243:AK1243"/>
    <mergeCell ref="AM1243:AN1243"/>
    <mergeCell ref="AO1243:AP1243"/>
    <mergeCell ref="AR1243:AS1243"/>
    <mergeCell ref="AT1243:AU1243"/>
    <mergeCell ref="AW1243:AX1243"/>
    <mergeCell ref="BB1242:BC1242"/>
    <mergeCell ref="L1243:O1243"/>
    <mergeCell ref="P1243:Q1243"/>
    <mergeCell ref="S1243:T1243"/>
    <mergeCell ref="U1243:V1243"/>
    <mergeCell ref="X1243:Y1243"/>
    <mergeCell ref="Z1243:AA1243"/>
    <mergeCell ref="AC1243:AD1243"/>
    <mergeCell ref="AE1243:AF1243"/>
    <mergeCell ref="AH1243:AI1243"/>
    <mergeCell ref="AM1242:AN1242"/>
    <mergeCell ref="AO1242:AP1242"/>
    <mergeCell ref="AR1242:AS1242"/>
    <mergeCell ref="AT1242:AU1242"/>
    <mergeCell ref="AW1242:AX1242"/>
    <mergeCell ref="AY1242:AZ1242"/>
    <mergeCell ref="X1242:Y1242"/>
    <mergeCell ref="Z1242:AA1242"/>
    <mergeCell ref="AC1242:AD1242"/>
    <mergeCell ref="AE1242:AF1242"/>
    <mergeCell ref="AH1242:AI1242"/>
    <mergeCell ref="AJ1242:AK1242"/>
    <mergeCell ref="AR1246:AS1246"/>
    <mergeCell ref="AT1246:AU1246"/>
    <mergeCell ref="AW1246:AX1246"/>
    <mergeCell ref="AY1246:AZ1246"/>
    <mergeCell ref="BB1246:BC1246"/>
    <mergeCell ref="H1247:K1249"/>
    <mergeCell ref="L1247:O1247"/>
    <mergeCell ref="P1247:Q1247"/>
    <mergeCell ref="S1247:T1247"/>
    <mergeCell ref="U1247:V1247"/>
    <mergeCell ref="AO1241:AP1241"/>
    <mergeCell ref="AR1241:AS1241"/>
    <mergeCell ref="AT1241:AU1241"/>
    <mergeCell ref="AW1241:AX1241"/>
    <mergeCell ref="AY1241:AZ1241"/>
    <mergeCell ref="BB1241:BC1241"/>
    <mergeCell ref="Z1241:AA1241"/>
    <mergeCell ref="AC1241:AD1241"/>
    <mergeCell ref="AE1241:AF1241"/>
    <mergeCell ref="AH1241:AI1241"/>
    <mergeCell ref="AJ1241:AK1241"/>
    <mergeCell ref="AM1241:AN1241"/>
    <mergeCell ref="H1241:K1243"/>
    <mergeCell ref="L1241:O1241"/>
    <mergeCell ref="P1241:Q1241"/>
    <mergeCell ref="S1241:T1241"/>
    <mergeCell ref="U1241:V1241"/>
    <mergeCell ref="X1241:Y1241"/>
    <mergeCell ref="L1242:O1242"/>
    <mergeCell ref="P1242:Q1242"/>
    <mergeCell ref="S1242:T1242"/>
    <mergeCell ref="U1242:V1242"/>
    <mergeCell ref="AO1240:AP1240"/>
    <mergeCell ref="AR1240:AS1240"/>
    <mergeCell ref="AT1240:AU1240"/>
    <mergeCell ref="AW1240:AX1240"/>
    <mergeCell ref="AY1240:AZ1240"/>
    <mergeCell ref="BB1240:BC1240"/>
    <mergeCell ref="Z1240:AA1240"/>
    <mergeCell ref="AC1240:AD1240"/>
    <mergeCell ref="AE1240:AF1240"/>
    <mergeCell ref="AH1240:AI1240"/>
    <mergeCell ref="AJ1240:AK1240"/>
    <mergeCell ref="AM1240:AN1240"/>
    <mergeCell ref="AE1236:AF1236"/>
    <mergeCell ref="AH1236:AI1236"/>
    <mergeCell ref="AM1235:AN1235"/>
    <mergeCell ref="AO1235:AP1235"/>
    <mergeCell ref="AR1235:AS1235"/>
    <mergeCell ref="AT1235:AU1235"/>
    <mergeCell ref="AW1235:AX1235"/>
    <mergeCell ref="AY1235:AZ1235"/>
    <mergeCell ref="X1235:Y1235"/>
    <mergeCell ref="Z1235:AA1235"/>
    <mergeCell ref="AC1235:AD1235"/>
    <mergeCell ref="AE1235:AF1235"/>
    <mergeCell ref="AH1235:AI1235"/>
    <mergeCell ref="AJ1235:AK1235"/>
    <mergeCell ref="AR1239:AS1239"/>
    <mergeCell ref="AT1239:AU1239"/>
    <mergeCell ref="AW1239:AX1239"/>
    <mergeCell ref="AY1239:AZ1239"/>
    <mergeCell ref="BB1239:BC1239"/>
    <mergeCell ref="L1240:O1240"/>
    <mergeCell ref="P1240:Q1240"/>
    <mergeCell ref="S1240:T1240"/>
    <mergeCell ref="U1240:V1240"/>
    <mergeCell ref="X1240:Y1240"/>
    <mergeCell ref="AC1239:AD1239"/>
    <mergeCell ref="AE1239:AF1239"/>
    <mergeCell ref="AH1239:AI1239"/>
    <mergeCell ref="AJ1239:AK1239"/>
    <mergeCell ref="AM1239:AN1239"/>
    <mergeCell ref="AO1239:AP1239"/>
    <mergeCell ref="L1239:O1239"/>
    <mergeCell ref="P1239:Q1239"/>
    <mergeCell ref="S1239:T1239"/>
    <mergeCell ref="U1239:V1239"/>
    <mergeCell ref="X1239:Y1239"/>
    <mergeCell ref="Z1239:AA1239"/>
    <mergeCell ref="AO1238:AP1238"/>
    <mergeCell ref="AR1238:AS1238"/>
    <mergeCell ref="AT1238:AU1238"/>
    <mergeCell ref="AW1238:AX1238"/>
    <mergeCell ref="AY1238:AZ1238"/>
    <mergeCell ref="BB1238:BC1238"/>
    <mergeCell ref="Z1238:AA1238"/>
    <mergeCell ref="AC1238:AD1238"/>
    <mergeCell ref="AE1238:AF1238"/>
    <mergeCell ref="AH1238:AI1238"/>
    <mergeCell ref="AJ1238:AK1238"/>
    <mergeCell ref="AM1238:AN1238"/>
    <mergeCell ref="AC1234:AD1234"/>
    <mergeCell ref="AE1234:AF1234"/>
    <mergeCell ref="AH1234:AI1234"/>
    <mergeCell ref="AJ1234:AK1234"/>
    <mergeCell ref="AM1234:AN1234"/>
    <mergeCell ref="AO1234:AP1234"/>
    <mergeCell ref="L1234:O1234"/>
    <mergeCell ref="P1234:Q1234"/>
    <mergeCell ref="S1234:T1234"/>
    <mergeCell ref="U1234:V1234"/>
    <mergeCell ref="X1234:Y1234"/>
    <mergeCell ref="Z1234:AA1234"/>
    <mergeCell ref="AO1233:AP1233"/>
    <mergeCell ref="AR1233:AS1233"/>
    <mergeCell ref="AT1233:AU1233"/>
    <mergeCell ref="AW1233:AX1233"/>
    <mergeCell ref="AY1233:AZ1233"/>
    <mergeCell ref="BB1233:BC1233"/>
    <mergeCell ref="Z1233:AA1233"/>
    <mergeCell ref="AC1233:AD1233"/>
    <mergeCell ref="AE1233:AF1233"/>
    <mergeCell ref="AH1233:AI1233"/>
    <mergeCell ref="AJ1233:AK1233"/>
    <mergeCell ref="AM1233:AN1233"/>
    <mergeCell ref="AW1237:AX1237"/>
    <mergeCell ref="AY1237:AZ1237"/>
    <mergeCell ref="BB1237:BC1237"/>
    <mergeCell ref="B1238:G1243"/>
    <mergeCell ref="H1238:K1240"/>
    <mergeCell ref="L1238:O1238"/>
    <mergeCell ref="P1238:Q1238"/>
    <mergeCell ref="S1238:T1238"/>
    <mergeCell ref="U1238:V1238"/>
    <mergeCell ref="X1238:Y1238"/>
    <mergeCell ref="AH1237:AI1237"/>
    <mergeCell ref="AJ1237:AK1237"/>
    <mergeCell ref="AM1237:AN1237"/>
    <mergeCell ref="AO1237:AP1237"/>
    <mergeCell ref="AR1237:AS1237"/>
    <mergeCell ref="AT1237:AU1237"/>
    <mergeCell ref="AY1236:AZ1236"/>
    <mergeCell ref="BB1236:BC1236"/>
    <mergeCell ref="L1237:O1237"/>
    <mergeCell ref="P1237:Q1237"/>
    <mergeCell ref="S1237:T1237"/>
    <mergeCell ref="U1237:V1237"/>
    <mergeCell ref="X1237:Y1237"/>
    <mergeCell ref="Z1237:AA1237"/>
    <mergeCell ref="AC1237:AD1237"/>
    <mergeCell ref="AE1237:AF1237"/>
    <mergeCell ref="AJ1236:AK1236"/>
    <mergeCell ref="AM1236:AN1236"/>
    <mergeCell ref="AO1236:AP1236"/>
    <mergeCell ref="AR1236:AS1236"/>
    <mergeCell ref="AT1236:AU1236"/>
    <mergeCell ref="AW1236:AX1236"/>
    <mergeCell ref="BB1235:BC1235"/>
    <mergeCell ref="L1236:O1236"/>
    <mergeCell ref="P1236:Q1236"/>
    <mergeCell ref="S1236:T1236"/>
    <mergeCell ref="U1236:V1236"/>
    <mergeCell ref="X1236:Y1236"/>
    <mergeCell ref="Z1236:AA1236"/>
    <mergeCell ref="AC1236:AD1236"/>
    <mergeCell ref="AR1232:AS1232"/>
    <mergeCell ref="AT1232:AU1232"/>
    <mergeCell ref="AW1232:AX1232"/>
    <mergeCell ref="AY1232:AZ1232"/>
    <mergeCell ref="BB1232:BC1232"/>
    <mergeCell ref="L1233:O1233"/>
    <mergeCell ref="P1233:Q1233"/>
    <mergeCell ref="S1233:T1233"/>
    <mergeCell ref="U1233:V1233"/>
    <mergeCell ref="X1233:Y1233"/>
    <mergeCell ref="AC1232:AD1232"/>
    <mergeCell ref="AE1232:AF1232"/>
    <mergeCell ref="AH1232:AI1232"/>
    <mergeCell ref="AJ1232:AK1232"/>
    <mergeCell ref="AM1232:AN1232"/>
    <mergeCell ref="AO1232:AP1232"/>
    <mergeCell ref="AY1231:AZ1231"/>
    <mergeCell ref="BB1231:BC1231"/>
    <mergeCell ref="B1232:G1237"/>
    <mergeCell ref="H1232:K1234"/>
    <mergeCell ref="L1232:O1232"/>
    <mergeCell ref="P1232:Q1232"/>
    <mergeCell ref="S1232:T1232"/>
    <mergeCell ref="U1232:V1232"/>
    <mergeCell ref="X1232:Y1232"/>
    <mergeCell ref="Z1232:AA1232"/>
    <mergeCell ref="AJ1231:AK1231"/>
    <mergeCell ref="AM1231:AN1231"/>
    <mergeCell ref="AO1231:AP1231"/>
    <mergeCell ref="AR1231:AS1231"/>
    <mergeCell ref="AT1231:AU1231"/>
    <mergeCell ref="AW1231:AX1231"/>
    <mergeCell ref="BB1230:BC1230"/>
    <mergeCell ref="L1231:O1231"/>
    <mergeCell ref="P1231:Q1231"/>
    <mergeCell ref="S1231:T1231"/>
    <mergeCell ref="U1231:V1231"/>
    <mergeCell ref="X1231:Y1231"/>
    <mergeCell ref="Z1231:AA1231"/>
    <mergeCell ref="AC1231:AD1231"/>
    <mergeCell ref="AE1231:AF1231"/>
    <mergeCell ref="AH1231:AI1231"/>
    <mergeCell ref="AM1230:AN1230"/>
    <mergeCell ref="AO1230:AP1230"/>
    <mergeCell ref="AR1230:AS1230"/>
    <mergeCell ref="AT1230:AU1230"/>
    <mergeCell ref="AW1230:AX1230"/>
    <mergeCell ref="AY1230:AZ1230"/>
    <mergeCell ref="X1230:Y1230"/>
    <mergeCell ref="Z1230:AA1230"/>
    <mergeCell ref="AC1230:AD1230"/>
    <mergeCell ref="AE1230:AF1230"/>
    <mergeCell ref="AH1230:AI1230"/>
    <mergeCell ref="AJ1230:AK1230"/>
    <mergeCell ref="AR1234:AS1234"/>
    <mergeCell ref="AT1234:AU1234"/>
    <mergeCell ref="AW1234:AX1234"/>
    <mergeCell ref="AY1234:AZ1234"/>
    <mergeCell ref="BB1234:BC1234"/>
    <mergeCell ref="H1235:K1237"/>
    <mergeCell ref="L1235:O1235"/>
    <mergeCell ref="P1235:Q1235"/>
    <mergeCell ref="S1235:T1235"/>
    <mergeCell ref="U1235:V1235"/>
    <mergeCell ref="AO1229:AP1229"/>
    <mergeCell ref="AR1229:AS1229"/>
    <mergeCell ref="AT1229:AU1229"/>
    <mergeCell ref="AW1229:AX1229"/>
    <mergeCell ref="AY1229:AZ1229"/>
    <mergeCell ref="BB1229:BC1229"/>
    <mergeCell ref="Z1229:AA1229"/>
    <mergeCell ref="AC1229:AD1229"/>
    <mergeCell ref="AE1229:AF1229"/>
    <mergeCell ref="AH1229:AI1229"/>
    <mergeCell ref="AJ1229:AK1229"/>
    <mergeCell ref="AM1229:AN1229"/>
    <mergeCell ref="H1229:K1231"/>
    <mergeCell ref="L1229:O1229"/>
    <mergeCell ref="P1229:Q1229"/>
    <mergeCell ref="S1229:T1229"/>
    <mergeCell ref="U1229:V1229"/>
    <mergeCell ref="X1229:Y1229"/>
    <mergeCell ref="L1230:O1230"/>
    <mergeCell ref="P1230:Q1230"/>
    <mergeCell ref="S1230:T1230"/>
    <mergeCell ref="U1230:V1230"/>
    <mergeCell ref="AO1228:AP1228"/>
    <mergeCell ref="AR1228:AS1228"/>
    <mergeCell ref="AT1228:AU1228"/>
    <mergeCell ref="AW1228:AX1228"/>
    <mergeCell ref="AY1228:AZ1228"/>
    <mergeCell ref="BB1228:BC1228"/>
    <mergeCell ref="Z1228:AA1228"/>
    <mergeCell ref="AC1228:AD1228"/>
    <mergeCell ref="AE1228:AF1228"/>
    <mergeCell ref="AH1228:AI1228"/>
    <mergeCell ref="AJ1228:AK1228"/>
    <mergeCell ref="AM1228:AN1228"/>
    <mergeCell ref="AE1224:AF1224"/>
    <mergeCell ref="AH1224:AI1224"/>
    <mergeCell ref="AM1223:AN1223"/>
    <mergeCell ref="AO1223:AP1223"/>
    <mergeCell ref="AR1223:AS1223"/>
    <mergeCell ref="AT1223:AU1223"/>
    <mergeCell ref="AW1223:AX1223"/>
    <mergeCell ref="AY1223:AZ1223"/>
    <mergeCell ref="X1223:Y1223"/>
    <mergeCell ref="Z1223:AA1223"/>
    <mergeCell ref="AC1223:AD1223"/>
    <mergeCell ref="AE1223:AF1223"/>
    <mergeCell ref="AH1223:AI1223"/>
    <mergeCell ref="AJ1223:AK1223"/>
    <mergeCell ref="AR1227:AS1227"/>
    <mergeCell ref="AT1227:AU1227"/>
    <mergeCell ref="AW1227:AX1227"/>
    <mergeCell ref="AY1227:AZ1227"/>
    <mergeCell ref="BB1227:BC1227"/>
    <mergeCell ref="L1228:O1228"/>
    <mergeCell ref="P1228:Q1228"/>
    <mergeCell ref="S1228:T1228"/>
    <mergeCell ref="U1228:V1228"/>
    <mergeCell ref="X1228:Y1228"/>
    <mergeCell ref="AC1227:AD1227"/>
    <mergeCell ref="AE1227:AF1227"/>
    <mergeCell ref="AH1227:AI1227"/>
    <mergeCell ref="AJ1227:AK1227"/>
    <mergeCell ref="AM1227:AN1227"/>
    <mergeCell ref="AO1227:AP1227"/>
    <mergeCell ref="L1227:O1227"/>
    <mergeCell ref="P1227:Q1227"/>
    <mergeCell ref="S1227:T1227"/>
    <mergeCell ref="U1227:V1227"/>
    <mergeCell ref="X1227:Y1227"/>
    <mergeCell ref="Z1227:AA1227"/>
    <mergeCell ref="AO1226:AP1226"/>
    <mergeCell ref="AR1226:AS1226"/>
    <mergeCell ref="AT1226:AU1226"/>
    <mergeCell ref="AW1226:AX1226"/>
    <mergeCell ref="AY1226:AZ1226"/>
    <mergeCell ref="BB1226:BC1226"/>
    <mergeCell ref="Z1226:AA1226"/>
    <mergeCell ref="AC1226:AD1226"/>
    <mergeCell ref="AE1226:AF1226"/>
    <mergeCell ref="AH1226:AI1226"/>
    <mergeCell ref="AJ1226:AK1226"/>
    <mergeCell ref="AM1226:AN1226"/>
    <mergeCell ref="AC1222:AD1222"/>
    <mergeCell ref="AE1222:AF1222"/>
    <mergeCell ref="AH1222:AI1222"/>
    <mergeCell ref="AJ1222:AK1222"/>
    <mergeCell ref="AM1222:AN1222"/>
    <mergeCell ref="AO1222:AP1222"/>
    <mergeCell ref="L1222:O1222"/>
    <mergeCell ref="P1222:Q1222"/>
    <mergeCell ref="S1222:T1222"/>
    <mergeCell ref="U1222:V1222"/>
    <mergeCell ref="X1222:Y1222"/>
    <mergeCell ref="Z1222:AA1222"/>
    <mergeCell ref="AO1221:AP1221"/>
    <mergeCell ref="AR1221:AS1221"/>
    <mergeCell ref="AT1221:AU1221"/>
    <mergeCell ref="AW1221:AX1221"/>
    <mergeCell ref="AY1221:AZ1221"/>
    <mergeCell ref="BB1221:BC1221"/>
    <mergeCell ref="Z1221:AA1221"/>
    <mergeCell ref="AC1221:AD1221"/>
    <mergeCell ref="AE1221:AF1221"/>
    <mergeCell ref="AH1221:AI1221"/>
    <mergeCell ref="AJ1221:AK1221"/>
    <mergeCell ref="AM1221:AN1221"/>
    <mergeCell ref="AW1225:AX1225"/>
    <mergeCell ref="AY1225:AZ1225"/>
    <mergeCell ref="BB1225:BC1225"/>
    <mergeCell ref="B1226:G1231"/>
    <mergeCell ref="H1226:K1228"/>
    <mergeCell ref="L1226:O1226"/>
    <mergeCell ref="P1226:Q1226"/>
    <mergeCell ref="S1226:T1226"/>
    <mergeCell ref="U1226:V1226"/>
    <mergeCell ref="X1226:Y1226"/>
    <mergeCell ref="AH1225:AI1225"/>
    <mergeCell ref="AJ1225:AK1225"/>
    <mergeCell ref="AM1225:AN1225"/>
    <mergeCell ref="AO1225:AP1225"/>
    <mergeCell ref="AR1225:AS1225"/>
    <mergeCell ref="AT1225:AU1225"/>
    <mergeCell ref="AY1224:AZ1224"/>
    <mergeCell ref="BB1224:BC1224"/>
    <mergeCell ref="L1225:O1225"/>
    <mergeCell ref="P1225:Q1225"/>
    <mergeCell ref="S1225:T1225"/>
    <mergeCell ref="U1225:V1225"/>
    <mergeCell ref="X1225:Y1225"/>
    <mergeCell ref="Z1225:AA1225"/>
    <mergeCell ref="AC1225:AD1225"/>
    <mergeCell ref="AE1225:AF1225"/>
    <mergeCell ref="AJ1224:AK1224"/>
    <mergeCell ref="AM1224:AN1224"/>
    <mergeCell ref="AO1224:AP1224"/>
    <mergeCell ref="AR1224:AS1224"/>
    <mergeCell ref="AT1224:AU1224"/>
    <mergeCell ref="AW1224:AX1224"/>
    <mergeCell ref="BB1223:BC1223"/>
    <mergeCell ref="L1224:O1224"/>
    <mergeCell ref="P1224:Q1224"/>
    <mergeCell ref="S1224:T1224"/>
    <mergeCell ref="U1224:V1224"/>
    <mergeCell ref="X1224:Y1224"/>
    <mergeCell ref="Z1224:AA1224"/>
    <mergeCell ref="AC1224:AD1224"/>
    <mergeCell ref="AR1220:AS1220"/>
    <mergeCell ref="AT1220:AU1220"/>
    <mergeCell ref="AW1220:AX1220"/>
    <mergeCell ref="AY1220:AZ1220"/>
    <mergeCell ref="BB1220:BC1220"/>
    <mergeCell ref="L1221:O1221"/>
    <mergeCell ref="P1221:Q1221"/>
    <mergeCell ref="S1221:T1221"/>
    <mergeCell ref="U1221:V1221"/>
    <mergeCell ref="X1221:Y1221"/>
    <mergeCell ref="AC1220:AD1220"/>
    <mergeCell ref="AE1220:AF1220"/>
    <mergeCell ref="AH1220:AI1220"/>
    <mergeCell ref="AJ1220:AK1220"/>
    <mergeCell ref="AM1220:AN1220"/>
    <mergeCell ref="AO1220:AP1220"/>
    <mergeCell ref="AY1219:AZ1219"/>
    <mergeCell ref="BB1219:BC1219"/>
    <mergeCell ref="B1220:G1225"/>
    <mergeCell ref="H1220:K1222"/>
    <mergeCell ref="L1220:O1220"/>
    <mergeCell ref="P1220:Q1220"/>
    <mergeCell ref="S1220:T1220"/>
    <mergeCell ref="U1220:V1220"/>
    <mergeCell ref="X1220:Y1220"/>
    <mergeCell ref="Z1220:AA1220"/>
    <mergeCell ref="AJ1219:AK1219"/>
    <mergeCell ref="AM1219:AN1219"/>
    <mergeCell ref="AO1219:AP1219"/>
    <mergeCell ref="AR1219:AS1219"/>
    <mergeCell ref="AT1219:AU1219"/>
    <mergeCell ref="AW1219:AX1219"/>
    <mergeCell ref="BB1218:BC1218"/>
    <mergeCell ref="L1219:O1219"/>
    <mergeCell ref="P1219:Q1219"/>
    <mergeCell ref="S1219:T1219"/>
    <mergeCell ref="U1219:V1219"/>
    <mergeCell ref="X1219:Y1219"/>
    <mergeCell ref="Z1219:AA1219"/>
    <mergeCell ref="AC1219:AD1219"/>
    <mergeCell ref="AE1219:AF1219"/>
    <mergeCell ref="AH1219:AI1219"/>
    <mergeCell ref="AM1218:AN1218"/>
    <mergeCell ref="AO1218:AP1218"/>
    <mergeCell ref="AR1218:AS1218"/>
    <mergeCell ref="AT1218:AU1218"/>
    <mergeCell ref="AW1218:AX1218"/>
    <mergeCell ref="AY1218:AZ1218"/>
    <mergeCell ref="X1218:Y1218"/>
    <mergeCell ref="Z1218:AA1218"/>
    <mergeCell ref="AC1218:AD1218"/>
    <mergeCell ref="AE1218:AF1218"/>
    <mergeCell ref="AH1218:AI1218"/>
    <mergeCell ref="AJ1218:AK1218"/>
    <mergeCell ref="AR1222:AS1222"/>
    <mergeCell ref="AT1222:AU1222"/>
    <mergeCell ref="AW1222:AX1222"/>
    <mergeCell ref="AY1222:AZ1222"/>
    <mergeCell ref="BB1222:BC1222"/>
    <mergeCell ref="H1223:K1225"/>
    <mergeCell ref="L1223:O1223"/>
    <mergeCell ref="P1223:Q1223"/>
    <mergeCell ref="S1223:T1223"/>
    <mergeCell ref="U1223:V1223"/>
    <mergeCell ref="AO1217:AP1217"/>
    <mergeCell ref="AR1217:AS1217"/>
    <mergeCell ref="AT1217:AU1217"/>
    <mergeCell ref="AW1217:AX1217"/>
    <mergeCell ref="AY1217:AZ1217"/>
    <mergeCell ref="BB1217:BC1217"/>
    <mergeCell ref="Z1217:AA1217"/>
    <mergeCell ref="AC1217:AD1217"/>
    <mergeCell ref="AE1217:AF1217"/>
    <mergeCell ref="AH1217:AI1217"/>
    <mergeCell ref="AJ1217:AK1217"/>
    <mergeCell ref="AM1217:AN1217"/>
    <mergeCell ref="H1217:K1219"/>
    <mergeCell ref="L1217:O1217"/>
    <mergeCell ref="P1217:Q1217"/>
    <mergeCell ref="S1217:T1217"/>
    <mergeCell ref="U1217:V1217"/>
    <mergeCell ref="X1217:Y1217"/>
    <mergeCell ref="L1218:O1218"/>
    <mergeCell ref="P1218:Q1218"/>
    <mergeCell ref="S1218:T1218"/>
    <mergeCell ref="U1218:V1218"/>
    <mergeCell ref="AO1216:AP1216"/>
    <mergeCell ref="AR1216:AS1216"/>
    <mergeCell ref="AT1216:AU1216"/>
    <mergeCell ref="AW1216:AX1216"/>
    <mergeCell ref="AY1216:AZ1216"/>
    <mergeCell ref="BB1216:BC1216"/>
    <mergeCell ref="Z1216:AA1216"/>
    <mergeCell ref="AC1216:AD1216"/>
    <mergeCell ref="AE1216:AF1216"/>
    <mergeCell ref="AH1216:AI1216"/>
    <mergeCell ref="AJ1216:AK1216"/>
    <mergeCell ref="AM1216:AN1216"/>
    <mergeCell ref="AE1212:AF1212"/>
    <mergeCell ref="AH1212:AI1212"/>
    <mergeCell ref="AM1211:AN1211"/>
    <mergeCell ref="AO1211:AP1211"/>
    <mergeCell ref="AR1211:AS1211"/>
    <mergeCell ref="AT1211:AU1211"/>
    <mergeCell ref="AW1211:AX1211"/>
    <mergeCell ref="AY1211:AZ1211"/>
    <mergeCell ref="X1211:Y1211"/>
    <mergeCell ref="Z1211:AA1211"/>
    <mergeCell ref="AC1211:AD1211"/>
    <mergeCell ref="AE1211:AF1211"/>
    <mergeCell ref="AH1211:AI1211"/>
    <mergeCell ref="AJ1211:AK1211"/>
    <mergeCell ref="AR1215:AS1215"/>
    <mergeCell ref="AT1215:AU1215"/>
    <mergeCell ref="AW1215:AX1215"/>
    <mergeCell ref="AY1215:AZ1215"/>
    <mergeCell ref="BB1215:BC1215"/>
    <mergeCell ref="L1216:O1216"/>
    <mergeCell ref="P1216:Q1216"/>
    <mergeCell ref="S1216:T1216"/>
    <mergeCell ref="U1216:V1216"/>
    <mergeCell ref="X1216:Y1216"/>
    <mergeCell ref="AC1215:AD1215"/>
    <mergeCell ref="AE1215:AF1215"/>
    <mergeCell ref="AH1215:AI1215"/>
    <mergeCell ref="AJ1215:AK1215"/>
    <mergeCell ref="AM1215:AN1215"/>
    <mergeCell ref="AO1215:AP1215"/>
    <mergeCell ref="L1215:O1215"/>
    <mergeCell ref="P1215:Q1215"/>
    <mergeCell ref="S1215:T1215"/>
    <mergeCell ref="U1215:V1215"/>
    <mergeCell ref="X1215:Y1215"/>
    <mergeCell ref="Z1215:AA1215"/>
    <mergeCell ref="AO1214:AP1214"/>
    <mergeCell ref="AR1214:AS1214"/>
    <mergeCell ref="AT1214:AU1214"/>
    <mergeCell ref="AW1214:AX1214"/>
    <mergeCell ref="AY1214:AZ1214"/>
    <mergeCell ref="BB1214:BC1214"/>
    <mergeCell ref="Z1214:AA1214"/>
    <mergeCell ref="AC1214:AD1214"/>
    <mergeCell ref="AE1214:AF1214"/>
    <mergeCell ref="AH1214:AI1214"/>
    <mergeCell ref="AJ1214:AK1214"/>
    <mergeCell ref="AM1214:AN1214"/>
    <mergeCell ref="AC1210:AD1210"/>
    <mergeCell ref="AE1210:AF1210"/>
    <mergeCell ref="AH1210:AI1210"/>
    <mergeCell ref="AJ1210:AK1210"/>
    <mergeCell ref="AM1210:AN1210"/>
    <mergeCell ref="AO1210:AP1210"/>
    <mergeCell ref="L1210:O1210"/>
    <mergeCell ref="P1210:Q1210"/>
    <mergeCell ref="S1210:T1210"/>
    <mergeCell ref="U1210:V1210"/>
    <mergeCell ref="X1210:Y1210"/>
    <mergeCell ref="Z1210:AA1210"/>
    <mergeCell ref="AO1209:AP1209"/>
    <mergeCell ref="AR1209:AS1209"/>
    <mergeCell ref="AT1209:AU1209"/>
    <mergeCell ref="AW1209:AX1209"/>
    <mergeCell ref="AY1209:AZ1209"/>
    <mergeCell ref="BB1209:BC1209"/>
    <mergeCell ref="Z1209:AA1209"/>
    <mergeCell ref="AC1209:AD1209"/>
    <mergeCell ref="AE1209:AF1209"/>
    <mergeCell ref="AH1209:AI1209"/>
    <mergeCell ref="AJ1209:AK1209"/>
    <mergeCell ref="AM1209:AN1209"/>
    <mergeCell ref="AW1213:AX1213"/>
    <mergeCell ref="AY1213:AZ1213"/>
    <mergeCell ref="BB1213:BC1213"/>
    <mergeCell ref="B1214:G1219"/>
    <mergeCell ref="H1214:K1216"/>
    <mergeCell ref="L1214:O1214"/>
    <mergeCell ref="P1214:Q1214"/>
    <mergeCell ref="S1214:T1214"/>
    <mergeCell ref="U1214:V1214"/>
    <mergeCell ref="X1214:Y1214"/>
    <mergeCell ref="AH1213:AI1213"/>
    <mergeCell ref="AJ1213:AK1213"/>
    <mergeCell ref="AM1213:AN1213"/>
    <mergeCell ref="AO1213:AP1213"/>
    <mergeCell ref="AR1213:AS1213"/>
    <mergeCell ref="AT1213:AU1213"/>
    <mergeCell ref="AY1212:AZ1212"/>
    <mergeCell ref="BB1212:BC1212"/>
    <mergeCell ref="L1213:O1213"/>
    <mergeCell ref="P1213:Q1213"/>
    <mergeCell ref="S1213:T1213"/>
    <mergeCell ref="U1213:V1213"/>
    <mergeCell ref="X1213:Y1213"/>
    <mergeCell ref="Z1213:AA1213"/>
    <mergeCell ref="AC1213:AD1213"/>
    <mergeCell ref="AE1213:AF1213"/>
    <mergeCell ref="AJ1212:AK1212"/>
    <mergeCell ref="AM1212:AN1212"/>
    <mergeCell ref="AO1212:AP1212"/>
    <mergeCell ref="AR1212:AS1212"/>
    <mergeCell ref="AT1212:AU1212"/>
    <mergeCell ref="AW1212:AX1212"/>
    <mergeCell ref="BB1211:BC1211"/>
    <mergeCell ref="L1212:O1212"/>
    <mergeCell ref="P1212:Q1212"/>
    <mergeCell ref="S1212:T1212"/>
    <mergeCell ref="U1212:V1212"/>
    <mergeCell ref="X1212:Y1212"/>
    <mergeCell ref="Z1212:AA1212"/>
    <mergeCell ref="AC1212:AD1212"/>
    <mergeCell ref="AR1208:AS1208"/>
    <mergeCell ref="AT1208:AU1208"/>
    <mergeCell ref="AW1208:AX1208"/>
    <mergeCell ref="AY1208:AZ1208"/>
    <mergeCell ref="BB1208:BC1208"/>
    <mergeCell ref="L1209:O1209"/>
    <mergeCell ref="P1209:Q1209"/>
    <mergeCell ref="S1209:T1209"/>
    <mergeCell ref="U1209:V1209"/>
    <mergeCell ref="X1209:Y1209"/>
    <mergeCell ref="AC1208:AD1208"/>
    <mergeCell ref="AE1208:AF1208"/>
    <mergeCell ref="AH1208:AI1208"/>
    <mergeCell ref="AJ1208:AK1208"/>
    <mergeCell ref="AM1208:AN1208"/>
    <mergeCell ref="AO1208:AP1208"/>
    <mergeCell ref="AY1207:AZ1207"/>
    <mergeCell ref="BB1207:BC1207"/>
    <mergeCell ref="B1208:G1213"/>
    <mergeCell ref="H1208:K1210"/>
    <mergeCell ref="L1208:O1208"/>
    <mergeCell ref="P1208:Q1208"/>
    <mergeCell ref="S1208:T1208"/>
    <mergeCell ref="U1208:V1208"/>
    <mergeCell ref="X1208:Y1208"/>
    <mergeCell ref="Z1208:AA1208"/>
    <mergeCell ref="AJ1207:AK1207"/>
    <mergeCell ref="AM1207:AN1207"/>
    <mergeCell ref="AO1207:AP1207"/>
    <mergeCell ref="AR1207:AS1207"/>
    <mergeCell ref="AT1207:AU1207"/>
    <mergeCell ref="AW1207:AX1207"/>
    <mergeCell ref="BB1206:BC1206"/>
    <mergeCell ref="L1207:O1207"/>
    <mergeCell ref="P1207:Q1207"/>
    <mergeCell ref="S1207:T1207"/>
    <mergeCell ref="U1207:V1207"/>
    <mergeCell ref="X1207:Y1207"/>
    <mergeCell ref="Z1207:AA1207"/>
    <mergeCell ref="AC1207:AD1207"/>
    <mergeCell ref="AE1207:AF1207"/>
    <mergeCell ref="AH1207:AI1207"/>
    <mergeCell ref="AM1206:AN1206"/>
    <mergeCell ref="AO1206:AP1206"/>
    <mergeCell ref="AR1206:AS1206"/>
    <mergeCell ref="AT1206:AU1206"/>
    <mergeCell ref="AW1206:AX1206"/>
    <mergeCell ref="AY1206:AZ1206"/>
    <mergeCell ref="X1206:Y1206"/>
    <mergeCell ref="Z1206:AA1206"/>
    <mergeCell ref="AC1206:AD1206"/>
    <mergeCell ref="AE1206:AF1206"/>
    <mergeCell ref="AH1206:AI1206"/>
    <mergeCell ref="AJ1206:AK1206"/>
    <mergeCell ref="AR1210:AS1210"/>
    <mergeCell ref="AT1210:AU1210"/>
    <mergeCell ref="AW1210:AX1210"/>
    <mergeCell ref="AY1210:AZ1210"/>
    <mergeCell ref="BB1210:BC1210"/>
    <mergeCell ref="H1211:K1213"/>
    <mergeCell ref="L1211:O1211"/>
    <mergeCell ref="P1211:Q1211"/>
    <mergeCell ref="S1211:T1211"/>
    <mergeCell ref="U1211:V1211"/>
    <mergeCell ref="AO1205:AP1205"/>
    <mergeCell ref="AR1205:AS1205"/>
    <mergeCell ref="AT1205:AU1205"/>
    <mergeCell ref="AW1205:AX1205"/>
    <mergeCell ref="AY1205:AZ1205"/>
    <mergeCell ref="BB1205:BC1205"/>
    <mergeCell ref="Z1205:AA1205"/>
    <mergeCell ref="AC1205:AD1205"/>
    <mergeCell ref="AE1205:AF1205"/>
    <mergeCell ref="AH1205:AI1205"/>
    <mergeCell ref="AJ1205:AK1205"/>
    <mergeCell ref="AM1205:AN1205"/>
    <mergeCell ref="H1205:K1207"/>
    <mergeCell ref="L1205:O1205"/>
    <mergeCell ref="P1205:Q1205"/>
    <mergeCell ref="S1205:T1205"/>
    <mergeCell ref="U1205:V1205"/>
    <mergeCell ref="X1205:Y1205"/>
    <mergeCell ref="L1206:O1206"/>
    <mergeCell ref="P1206:Q1206"/>
    <mergeCell ref="S1206:T1206"/>
    <mergeCell ref="U1206:V1206"/>
    <mergeCell ref="AO1204:AP1204"/>
    <mergeCell ref="AR1204:AS1204"/>
    <mergeCell ref="AT1204:AU1204"/>
    <mergeCell ref="AW1204:AX1204"/>
    <mergeCell ref="AY1204:AZ1204"/>
    <mergeCell ref="BB1204:BC1204"/>
    <mergeCell ref="Z1204:AA1204"/>
    <mergeCell ref="AC1204:AD1204"/>
    <mergeCell ref="AE1204:AF1204"/>
    <mergeCell ref="AH1204:AI1204"/>
    <mergeCell ref="AJ1204:AK1204"/>
    <mergeCell ref="AM1204:AN1204"/>
    <mergeCell ref="AE1200:AF1200"/>
    <mergeCell ref="AH1200:AI1200"/>
    <mergeCell ref="AM1199:AN1199"/>
    <mergeCell ref="AO1199:AP1199"/>
    <mergeCell ref="AR1199:AS1199"/>
    <mergeCell ref="AT1199:AU1199"/>
    <mergeCell ref="AW1199:AX1199"/>
    <mergeCell ref="AY1199:AZ1199"/>
    <mergeCell ref="X1199:Y1199"/>
    <mergeCell ref="Z1199:AA1199"/>
    <mergeCell ref="AC1199:AD1199"/>
    <mergeCell ref="AE1199:AF1199"/>
    <mergeCell ref="AH1199:AI1199"/>
    <mergeCell ref="AJ1199:AK1199"/>
    <mergeCell ref="AR1203:AS1203"/>
    <mergeCell ref="AT1203:AU1203"/>
    <mergeCell ref="AW1203:AX1203"/>
    <mergeCell ref="AY1203:AZ1203"/>
    <mergeCell ref="BB1203:BC1203"/>
    <mergeCell ref="L1204:O1204"/>
    <mergeCell ref="P1204:Q1204"/>
    <mergeCell ref="S1204:T1204"/>
    <mergeCell ref="U1204:V1204"/>
    <mergeCell ref="X1204:Y1204"/>
    <mergeCell ref="AC1203:AD1203"/>
    <mergeCell ref="AE1203:AF1203"/>
    <mergeCell ref="AH1203:AI1203"/>
    <mergeCell ref="AJ1203:AK1203"/>
    <mergeCell ref="AM1203:AN1203"/>
    <mergeCell ref="AO1203:AP1203"/>
    <mergeCell ref="L1203:O1203"/>
    <mergeCell ref="P1203:Q1203"/>
    <mergeCell ref="S1203:T1203"/>
    <mergeCell ref="U1203:V1203"/>
    <mergeCell ref="X1203:Y1203"/>
    <mergeCell ref="Z1203:AA1203"/>
    <mergeCell ref="AO1202:AP1202"/>
    <mergeCell ref="AR1202:AS1202"/>
    <mergeCell ref="AT1202:AU1202"/>
    <mergeCell ref="AW1202:AX1202"/>
    <mergeCell ref="AY1202:AZ1202"/>
    <mergeCell ref="BB1202:BC1202"/>
    <mergeCell ref="Z1202:AA1202"/>
    <mergeCell ref="AC1202:AD1202"/>
    <mergeCell ref="AE1202:AF1202"/>
    <mergeCell ref="AH1202:AI1202"/>
    <mergeCell ref="AJ1202:AK1202"/>
    <mergeCell ref="AM1202:AN1202"/>
    <mergeCell ref="AC1198:AD1198"/>
    <mergeCell ref="AE1198:AF1198"/>
    <mergeCell ref="AH1198:AI1198"/>
    <mergeCell ref="AJ1198:AK1198"/>
    <mergeCell ref="AM1198:AN1198"/>
    <mergeCell ref="AO1198:AP1198"/>
    <mergeCell ref="L1198:O1198"/>
    <mergeCell ref="P1198:Q1198"/>
    <mergeCell ref="S1198:T1198"/>
    <mergeCell ref="U1198:V1198"/>
    <mergeCell ref="X1198:Y1198"/>
    <mergeCell ref="Z1198:AA1198"/>
    <mergeCell ref="AO1197:AP1197"/>
    <mergeCell ref="AR1197:AS1197"/>
    <mergeCell ref="AT1197:AU1197"/>
    <mergeCell ref="AW1197:AX1197"/>
    <mergeCell ref="AY1197:AZ1197"/>
    <mergeCell ref="BB1197:BC1197"/>
    <mergeCell ref="Z1197:AA1197"/>
    <mergeCell ref="AC1197:AD1197"/>
    <mergeCell ref="AE1197:AF1197"/>
    <mergeCell ref="AH1197:AI1197"/>
    <mergeCell ref="AJ1197:AK1197"/>
    <mergeCell ref="AM1197:AN1197"/>
    <mergeCell ref="AW1201:AX1201"/>
    <mergeCell ref="AY1201:AZ1201"/>
    <mergeCell ref="BB1201:BC1201"/>
    <mergeCell ref="B1202:G1207"/>
    <mergeCell ref="H1202:K1204"/>
    <mergeCell ref="L1202:O1202"/>
    <mergeCell ref="P1202:Q1202"/>
    <mergeCell ref="S1202:T1202"/>
    <mergeCell ref="U1202:V1202"/>
    <mergeCell ref="X1202:Y1202"/>
    <mergeCell ref="AH1201:AI1201"/>
    <mergeCell ref="AJ1201:AK1201"/>
    <mergeCell ref="AM1201:AN1201"/>
    <mergeCell ref="AO1201:AP1201"/>
    <mergeCell ref="AR1201:AS1201"/>
    <mergeCell ref="AT1201:AU1201"/>
    <mergeCell ref="AY1200:AZ1200"/>
    <mergeCell ref="BB1200:BC1200"/>
    <mergeCell ref="L1201:O1201"/>
    <mergeCell ref="P1201:Q1201"/>
    <mergeCell ref="S1201:T1201"/>
    <mergeCell ref="U1201:V1201"/>
    <mergeCell ref="X1201:Y1201"/>
    <mergeCell ref="Z1201:AA1201"/>
    <mergeCell ref="AC1201:AD1201"/>
    <mergeCell ref="AE1201:AF1201"/>
    <mergeCell ref="AJ1200:AK1200"/>
    <mergeCell ref="AM1200:AN1200"/>
    <mergeCell ref="AO1200:AP1200"/>
    <mergeCell ref="AR1200:AS1200"/>
    <mergeCell ref="AT1200:AU1200"/>
    <mergeCell ref="AW1200:AX1200"/>
    <mergeCell ref="BB1199:BC1199"/>
    <mergeCell ref="L1200:O1200"/>
    <mergeCell ref="P1200:Q1200"/>
    <mergeCell ref="S1200:T1200"/>
    <mergeCell ref="U1200:V1200"/>
    <mergeCell ref="X1200:Y1200"/>
    <mergeCell ref="Z1200:AA1200"/>
    <mergeCell ref="AC1200:AD1200"/>
    <mergeCell ref="AR1196:AS1196"/>
    <mergeCell ref="AT1196:AU1196"/>
    <mergeCell ref="AW1196:AX1196"/>
    <mergeCell ref="AY1196:AZ1196"/>
    <mergeCell ref="BB1196:BC1196"/>
    <mergeCell ref="L1197:O1197"/>
    <mergeCell ref="P1197:Q1197"/>
    <mergeCell ref="S1197:T1197"/>
    <mergeCell ref="U1197:V1197"/>
    <mergeCell ref="X1197:Y1197"/>
    <mergeCell ref="AC1196:AD1196"/>
    <mergeCell ref="AE1196:AF1196"/>
    <mergeCell ref="AH1196:AI1196"/>
    <mergeCell ref="AJ1196:AK1196"/>
    <mergeCell ref="AM1196:AN1196"/>
    <mergeCell ref="AO1196:AP1196"/>
    <mergeCell ref="AY1195:AZ1195"/>
    <mergeCell ref="BB1195:BC1195"/>
    <mergeCell ref="B1196:G1201"/>
    <mergeCell ref="H1196:K1198"/>
    <mergeCell ref="L1196:O1196"/>
    <mergeCell ref="P1196:Q1196"/>
    <mergeCell ref="S1196:T1196"/>
    <mergeCell ref="U1196:V1196"/>
    <mergeCell ref="X1196:Y1196"/>
    <mergeCell ref="Z1196:AA1196"/>
    <mergeCell ref="AJ1195:AK1195"/>
    <mergeCell ref="AM1195:AN1195"/>
    <mergeCell ref="AO1195:AP1195"/>
    <mergeCell ref="AR1195:AS1195"/>
    <mergeCell ref="AT1195:AU1195"/>
    <mergeCell ref="AW1195:AX1195"/>
    <mergeCell ref="BB1194:BC1194"/>
    <mergeCell ref="L1195:O1195"/>
    <mergeCell ref="P1195:Q1195"/>
    <mergeCell ref="S1195:T1195"/>
    <mergeCell ref="U1195:V1195"/>
    <mergeCell ref="X1195:Y1195"/>
    <mergeCell ref="Z1195:AA1195"/>
    <mergeCell ref="AC1195:AD1195"/>
    <mergeCell ref="AE1195:AF1195"/>
    <mergeCell ref="AH1195:AI1195"/>
    <mergeCell ref="AM1194:AN1194"/>
    <mergeCell ref="AO1194:AP1194"/>
    <mergeCell ref="AR1194:AS1194"/>
    <mergeCell ref="AT1194:AU1194"/>
    <mergeCell ref="AW1194:AX1194"/>
    <mergeCell ref="AY1194:AZ1194"/>
    <mergeCell ref="X1194:Y1194"/>
    <mergeCell ref="Z1194:AA1194"/>
    <mergeCell ref="AC1194:AD1194"/>
    <mergeCell ref="AE1194:AF1194"/>
    <mergeCell ref="AH1194:AI1194"/>
    <mergeCell ref="AJ1194:AK1194"/>
    <mergeCell ref="AR1198:AS1198"/>
    <mergeCell ref="AT1198:AU1198"/>
    <mergeCell ref="AW1198:AX1198"/>
    <mergeCell ref="AY1198:AZ1198"/>
    <mergeCell ref="BB1198:BC1198"/>
    <mergeCell ref="H1199:K1201"/>
    <mergeCell ref="L1199:O1199"/>
    <mergeCell ref="P1199:Q1199"/>
    <mergeCell ref="S1199:T1199"/>
    <mergeCell ref="U1199:V1199"/>
    <mergeCell ref="AO1193:AP1193"/>
    <mergeCell ref="AR1193:AS1193"/>
    <mergeCell ref="AT1193:AU1193"/>
    <mergeCell ref="AW1193:AX1193"/>
    <mergeCell ref="AY1193:AZ1193"/>
    <mergeCell ref="BB1193:BC1193"/>
    <mergeCell ref="Z1193:AA1193"/>
    <mergeCell ref="AC1193:AD1193"/>
    <mergeCell ref="AE1193:AF1193"/>
    <mergeCell ref="AH1193:AI1193"/>
    <mergeCell ref="AJ1193:AK1193"/>
    <mergeCell ref="AM1193:AN1193"/>
    <mergeCell ref="H1193:K1195"/>
    <mergeCell ref="L1193:O1193"/>
    <mergeCell ref="P1193:Q1193"/>
    <mergeCell ref="S1193:T1193"/>
    <mergeCell ref="U1193:V1193"/>
    <mergeCell ref="X1193:Y1193"/>
    <mergeCell ref="L1194:O1194"/>
    <mergeCell ref="P1194:Q1194"/>
    <mergeCell ref="S1194:T1194"/>
    <mergeCell ref="U1194:V1194"/>
    <mergeCell ref="AO1192:AP1192"/>
    <mergeCell ref="AR1192:AS1192"/>
    <mergeCell ref="AT1192:AU1192"/>
    <mergeCell ref="AW1192:AX1192"/>
    <mergeCell ref="AY1192:AZ1192"/>
    <mergeCell ref="BB1192:BC1192"/>
    <mergeCell ref="Z1192:AA1192"/>
    <mergeCell ref="AC1192:AD1192"/>
    <mergeCell ref="AE1192:AF1192"/>
    <mergeCell ref="AH1192:AI1192"/>
    <mergeCell ref="AJ1192:AK1192"/>
    <mergeCell ref="AM1192:AN1192"/>
    <mergeCell ref="AE1188:AF1188"/>
    <mergeCell ref="AH1188:AI1188"/>
    <mergeCell ref="AM1187:AN1187"/>
    <mergeCell ref="AO1187:AP1187"/>
    <mergeCell ref="AR1187:AS1187"/>
    <mergeCell ref="AT1187:AU1187"/>
    <mergeCell ref="AW1187:AX1187"/>
    <mergeCell ref="AY1187:AZ1187"/>
    <mergeCell ref="X1187:Y1187"/>
    <mergeCell ref="Z1187:AA1187"/>
    <mergeCell ref="AC1187:AD1187"/>
    <mergeCell ref="AE1187:AF1187"/>
    <mergeCell ref="AH1187:AI1187"/>
    <mergeCell ref="AJ1187:AK1187"/>
    <mergeCell ref="AR1191:AS1191"/>
    <mergeCell ref="AT1191:AU1191"/>
    <mergeCell ref="AW1191:AX1191"/>
    <mergeCell ref="AY1191:AZ1191"/>
    <mergeCell ref="BB1191:BC1191"/>
    <mergeCell ref="L1192:O1192"/>
    <mergeCell ref="P1192:Q1192"/>
    <mergeCell ref="S1192:T1192"/>
    <mergeCell ref="U1192:V1192"/>
    <mergeCell ref="X1192:Y1192"/>
    <mergeCell ref="AC1191:AD1191"/>
    <mergeCell ref="AE1191:AF1191"/>
    <mergeCell ref="AH1191:AI1191"/>
    <mergeCell ref="AJ1191:AK1191"/>
    <mergeCell ref="AM1191:AN1191"/>
    <mergeCell ref="AO1191:AP1191"/>
    <mergeCell ref="L1191:O1191"/>
    <mergeCell ref="P1191:Q1191"/>
    <mergeCell ref="S1191:T1191"/>
    <mergeCell ref="U1191:V1191"/>
    <mergeCell ref="X1191:Y1191"/>
    <mergeCell ref="Z1191:AA1191"/>
    <mergeCell ref="AO1190:AP1190"/>
    <mergeCell ref="AR1190:AS1190"/>
    <mergeCell ref="AT1190:AU1190"/>
    <mergeCell ref="AW1190:AX1190"/>
    <mergeCell ref="AY1190:AZ1190"/>
    <mergeCell ref="BB1190:BC1190"/>
    <mergeCell ref="Z1190:AA1190"/>
    <mergeCell ref="AC1190:AD1190"/>
    <mergeCell ref="AE1190:AF1190"/>
    <mergeCell ref="AH1190:AI1190"/>
    <mergeCell ref="AJ1190:AK1190"/>
    <mergeCell ref="AM1190:AN1190"/>
    <mergeCell ref="AC1186:AD1186"/>
    <mergeCell ref="AE1186:AF1186"/>
    <mergeCell ref="AH1186:AI1186"/>
    <mergeCell ref="AJ1186:AK1186"/>
    <mergeCell ref="AM1186:AN1186"/>
    <mergeCell ref="AO1186:AP1186"/>
    <mergeCell ref="L1186:O1186"/>
    <mergeCell ref="P1186:Q1186"/>
    <mergeCell ref="S1186:T1186"/>
    <mergeCell ref="U1186:V1186"/>
    <mergeCell ref="X1186:Y1186"/>
    <mergeCell ref="Z1186:AA1186"/>
    <mergeCell ref="AO1185:AP1185"/>
    <mergeCell ref="AR1185:AS1185"/>
    <mergeCell ref="AT1185:AU1185"/>
    <mergeCell ref="AW1185:AX1185"/>
    <mergeCell ref="AY1185:AZ1185"/>
    <mergeCell ref="BB1185:BC1185"/>
    <mergeCell ref="Z1185:AA1185"/>
    <mergeCell ref="AC1185:AD1185"/>
    <mergeCell ref="AE1185:AF1185"/>
    <mergeCell ref="AH1185:AI1185"/>
    <mergeCell ref="AJ1185:AK1185"/>
    <mergeCell ref="AM1185:AN1185"/>
    <mergeCell ref="AW1189:AX1189"/>
    <mergeCell ref="AY1189:AZ1189"/>
    <mergeCell ref="BB1189:BC1189"/>
    <mergeCell ref="B1190:G1195"/>
    <mergeCell ref="H1190:K1192"/>
    <mergeCell ref="L1190:O1190"/>
    <mergeCell ref="P1190:Q1190"/>
    <mergeCell ref="S1190:T1190"/>
    <mergeCell ref="U1190:V1190"/>
    <mergeCell ref="X1190:Y1190"/>
    <mergeCell ref="AH1189:AI1189"/>
    <mergeCell ref="AJ1189:AK1189"/>
    <mergeCell ref="AM1189:AN1189"/>
    <mergeCell ref="AO1189:AP1189"/>
    <mergeCell ref="AR1189:AS1189"/>
    <mergeCell ref="AT1189:AU1189"/>
    <mergeCell ref="AY1188:AZ1188"/>
    <mergeCell ref="BB1188:BC1188"/>
    <mergeCell ref="L1189:O1189"/>
    <mergeCell ref="P1189:Q1189"/>
    <mergeCell ref="S1189:T1189"/>
    <mergeCell ref="U1189:V1189"/>
    <mergeCell ref="X1189:Y1189"/>
    <mergeCell ref="Z1189:AA1189"/>
    <mergeCell ref="AC1189:AD1189"/>
    <mergeCell ref="AE1189:AF1189"/>
    <mergeCell ref="AJ1188:AK1188"/>
    <mergeCell ref="AM1188:AN1188"/>
    <mergeCell ref="AO1188:AP1188"/>
    <mergeCell ref="AR1188:AS1188"/>
    <mergeCell ref="AT1188:AU1188"/>
    <mergeCell ref="AW1188:AX1188"/>
    <mergeCell ref="BB1187:BC1187"/>
    <mergeCell ref="L1188:O1188"/>
    <mergeCell ref="P1188:Q1188"/>
    <mergeCell ref="S1188:T1188"/>
    <mergeCell ref="U1188:V1188"/>
    <mergeCell ref="X1188:Y1188"/>
    <mergeCell ref="Z1188:AA1188"/>
    <mergeCell ref="AC1188:AD1188"/>
    <mergeCell ref="AR1184:AS1184"/>
    <mergeCell ref="AT1184:AU1184"/>
    <mergeCell ref="AW1184:AX1184"/>
    <mergeCell ref="AY1184:AZ1184"/>
    <mergeCell ref="BB1184:BC1184"/>
    <mergeCell ref="L1185:O1185"/>
    <mergeCell ref="P1185:Q1185"/>
    <mergeCell ref="S1185:T1185"/>
    <mergeCell ref="U1185:V1185"/>
    <mergeCell ref="X1185:Y1185"/>
    <mergeCell ref="AC1184:AD1184"/>
    <mergeCell ref="AE1184:AF1184"/>
    <mergeCell ref="AH1184:AI1184"/>
    <mergeCell ref="AJ1184:AK1184"/>
    <mergeCell ref="AM1184:AN1184"/>
    <mergeCell ref="AO1184:AP1184"/>
    <mergeCell ref="AY1183:AZ1183"/>
    <mergeCell ref="BB1183:BC1183"/>
    <mergeCell ref="B1184:G1189"/>
    <mergeCell ref="H1184:K1186"/>
    <mergeCell ref="L1184:O1184"/>
    <mergeCell ref="P1184:Q1184"/>
    <mergeCell ref="S1184:T1184"/>
    <mergeCell ref="U1184:V1184"/>
    <mergeCell ref="X1184:Y1184"/>
    <mergeCell ref="Z1184:AA1184"/>
    <mergeCell ref="AJ1183:AK1183"/>
    <mergeCell ref="AM1183:AN1183"/>
    <mergeCell ref="AO1183:AP1183"/>
    <mergeCell ref="AR1183:AS1183"/>
    <mergeCell ref="AT1183:AU1183"/>
    <mergeCell ref="AW1183:AX1183"/>
    <mergeCell ref="BB1182:BC1182"/>
    <mergeCell ref="L1183:O1183"/>
    <mergeCell ref="P1183:Q1183"/>
    <mergeCell ref="S1183:T1183"/>
    <mergeCell ref="U1183:V1183"/>
    <mergeCell ref="X1183:Y1183"/>
    <mergeCell ref="Z1183:AA1183"/>
    <mergeCell ref="AC1183:AD1183"/>
    <mergeCell ref="AE1183:AF1183"/>
    <mergeCell ref="AH1183:AI1183"/>
    <mergeCell ref="AM1182:AN1182"/>
    <mergeCell ref="AO1182:AP1182"/>
    <mergeCell ref="AR1182:AS1182"/>
    <mergeCell ref="AT1182:AU1182"/>
    <mergeCell ref="AW1182:AX1182"/>
    <mergeCell ref="AY1182:AZ1182"/>
    <mergeCell ref="X1182:Y1182"/>
    <mergeCell ref="Z1182:AA1182"/>
    <mergeCell ref="AC1182:AD1182"/>
    <mergeCell ref="AE1182:AF1182"/>
    <mergeCell ref="AH1182:AI1182"/>
    <mergeCell ref="AJ1182:AK1182"/>
    <mergeCell ref="AR1186:AS1186"/>
    <mergeCell ref="AT1186:AU1186"/>
    <mergeCell ref="AW1186:AX1186"/>
    <mergeCell ref="AY1186:AZ1186"/>
    <mergeCell ref="BB1186:BC1186"/>
    <mergeCell ref="H1187:K1189"/>
    <mergeCell ref="L1187:O1187"/>
    <mergeCell ref="P1187:Q1187"/>
    <mergeCell ref="S1187:T1187"/>
    <mergeCell ref="U1187:V1187"/>
    <mergeCell ref="AO1181:AP1181"/>
    <mergeCell ref="AR1181:AS1181"/>
    <mergeCell ref="AT1181:AU1181"/>
    <mergeCell ref="AW1181:AX1181"/>
    <mergeCell ref="AY1181:AZ1181"/>
    <mergeCell ref="BB1181:BC1181"/>
    <mergeCell ref="Z1181:AA1181"/>
    <mergeCell ref="AC1181:AD1181"/>
    <mergeCell ref="AE1181:AF1181"/>
    <mergeCell ref="AH1181:AI1181"/>
    <mergeCell ref="AJ1181:AK1181"/>
    <mergeCell ref="AM1181:AN1181"/>
    <mergeCell ref="H1181:K1183"/>
    <mergeCell ref="L1181:O1181"/>
    <mergeCell ref="P1181:Q1181"/>
    <mergeCell ref="S1181:T1181"/>
    <mergeCell ref="U1181:V1181"/>
    <mergeCell ref="X1181:Y1181"/>
    <mergeCell ref="L1182:O1182"/>
    <mergeCell ref="P1182:Q1182"/>
    <mergeCell ref="S1182:T1182"/>
    <mergeCell ref="U1182:V1182"/>
    <mergeCell ref="AO1180:AP1180"/>
    <mergeCell ref="AR1180:AS1180"/>
    <mergeCell ref="AT1180:AU1180"/>
    <mergeCell ref="AW1180:AX1180"/>
    <mergeCell ref="AY1180:AZ1180"/>
    <mergeCell ref="BB1180:BC1180"/>
    <mergeCell ref="Z1180:AA1180"/>
    <mergeCell ref="AC1180:AD1180"/>
    <mergeCell ref="AE1180:AF1180"/>
    <mergeCell ref="AH1180:AI1180"/>
    <mergeCell ref="AJ1180:AK1180"/>
    <mergeCell ref="AM1180:AN1180"/>
    <mergeCell ref="AE1176:AF1176"/>
    <mergeCell ref="AH1176:AI1176"/>
    <mergeCell ref="AM1175:AN1175"/>
    <mergeCell ref="AO1175:AP1175"/>
    <mergeCell ref="AR1175:AS1175"/>
    <mergeCell ref="AT1175:AU1175"/>
    <mergeCell ref="AW1175:AX1175"/>
    <mergeCell ref="AY1175:AZ1175"/>
    <mergeCell ref="X1175:Y1175"/>
    <mergeCell ref="Z1175:AA1175"/>
    <mergeCell ref="AC1175:AD1175"/>
    <mergeCell ref="AE1175:AF1175"/>
    <mergeCell ref="AH1175:AI1175"/>
    <mergeCell ref="AJ1175:AK1175"/>
    <mergeCell ref="AR1179:AS1179"/>
    <mergeCell ref="AT1179:AU1179"/>
    <mergeCell ref="AW1179:AX1179"/>
    <mergeCell ref="AY1179:AZ1179"/>
    <mergeCell ref="BB1179:BC1179"/>
    <mergeCell ref="L1180:O1180"/>
    <mergeCell ref="P1180:Q1180"/>
    <mergeCell ref="S1180:T1180"/>
    <mergeCell ref="U1180:V1180"/>
    <mergeCell ref="X1180:Y1180"/>
    <mergeCell ref="AC1179:AD1179"/>
    <mergeCell ref="AE1179:AF1179"/>
    <mergeCell ref="AH1179:AI1179"/>
    <mergeCell ref="AJ1179:AK1179"/>
    <mergeCell ref="AM1179:AN1179"/>
    <mergeCell ref="AO1179:AP1179"/>
    <mergeCell ref="L1179:O1179"/>
    <mergeCell ref="P1179:Q1179"/>
    <mergeCell ref="S1179:T1179"/>
    <mergeCell ref="U1179:V1179"/>
    <mergeCell ref="X1179:Y1179"/>
    <mergeCell ref="Z1179:AA1179"/>
    <mergeCell ref="AO1178:AP1178"/>
    <mergeCell ref="AR1178:AS1178"/>
    <mergeCell ref="AT1178:AU1178"/>
    <mergeCell ref="AW1178:AX1178"/>
    <mergeCell ref="AY1178:AZ1178"/>
    <mergeCell ref="BB1178:BC1178"/>
    <mergeCell ref="Z1178:AA1178"/>
    <mergeCell ref="AC1178:AD1178"/>
    <mergeCell ref="AE1178:AF1178"/>
    <mergeCell ref="AH1178:AI1178"/>
    <mergeCell ref="AJ1178:AK1178"/>
    <mergeCell ref="AM1178:AN1178"/>
    <mergeCell ref="AC1174:AD1174"/>
    <mergeCell ref="AE1174:AF1174"/>
    <mergeCell ref="AH1174:AI1174"/>
    <mergeCell ref="AJ1174:AK1174"/>
    <mergeCell ref="AM1174:AN1174"/>
    <mergeCell ref="AO1174:AP1174"/>
    <mergeCell ref="L1174:O1174"/>
    <mergeCell ref="P1174:Q1174"/>
    <mergeCell ref="S1174:T1174"/>
    <mergeCell ref="U1174:V1174"/>
    <mergeCell ref="X1174:Y1174"/>
    <mergeCell ref="Z1174:AA1174"/>
    <mergeCell ref="AO1173:AP1173"/>
    <mergeCell ref="AR1173:AS1173"/>
    <mergeCell ref="AT1173:AU1173"/>
    <mergeCell ref="AW1173:AX1173"/>
    <mergeCell ref="AY1173:AZ1173"/>
    <mergeCell ref="BB1173:BC1173"/>
    <mergeCell ref="Z1173:AA1173"/>
    <mergeCell ref="AC1173:AD1173"/>
    <mergeCell ref="AE1173:AF1173"/>
    <mergeCell ref="AH1173:AI1173"/>
    <mergeCell ref="AJ1173:AK1173"/>
    <mergeCell ref="AM1173:AN1173"/>
    <mergeCell ref="AW1177:AX1177"/>
    <mergeCell ref="AY1177:AZ1177"/>
    <mergeCell ref="BB1177:BC1177"/>
    <mergeCell ref="B1178:G1183"/>
    <mergeCell ref="H1178:K1180"/>
    <mergeCell ref="L1178:O1178"/>
    <mergeCell ref="P1178:Q1178"/>
    <mergeCell ref="S1178:T1178"/>
    <mergeCell ref="U1178:V1178"/>
    <mergeCell ref="X1178:Y1178"/>
    <mergeCell ref="AH1177:AI1177"/>
    <mergeCell ref="AJ1177:AK1177"/>
    <mergeCell ref="AM1177:AN1177"/>
    <mergeCell ref="AO1177:AP1177"/>
    <mergeCell ref="AR1177:AS1177"/>
    <mergeCell ref="AT1177:AU1177"/>
    <mergeCell ref="AY1176:AZ1176"/>
    <mergeCell ref="BB1176:BC1176"/>
    <mergeCell ref="L1177:O1177"/>
    <mergeCell ref="P1177:Q1177"/>
    <mergeCell ref="S1177:T1177"/>
    <mergeCell ref="U1177:V1177"/>
    <mergeCell ref="X1177:Y1177"/>
    <mergeCell ref="Z1177:AA1177"/>
    <mergeCell ref="AC1177:AD1177"/>
    <mergeCell ref="AE1177:AF1177"/>
    <mergeCell ref="AJ1176:AK1176"/>
    <mergeCell ref="AM1176:AN1176"/>
    <mergeCell ref="AO1176:AP1176"/>
    <mergeCell ref="AR1176:AS1176"/>
    <mergeCell ref="AT1176:AU1176"/>
    <mergeCell ref="AW1176:AX1176"/>
    <mergeCell ref="BB1175:BC1175"/>
    <mergeCell ref="L1176:O1176"/>
    <mergeCell ref="P1176:Q1176"/>
    <mergeCell ref="S1176:T1176"/>
    <mergeCell ref="U1176:V1176"/>
    <mergeCell ref="X1176:Y1176"/>
    <mergeCell ref="Z1176:AA1176"/>
    <mergeCell ref="AC1176:AD1176"/>
    <mergeCell ref="AR1172:AS1172"/>
    <mergeCell ref="AT1172:AU1172"/>
    <mergeCell ref="AW1172:AX1172"/>
    <mergeCell ref="AY1172:AZ1172"/>
    <mergeCell ref="BB1172:BC1172"/>
    <mergeCell ref="L1173:O1173"/>
    <mergeCell ref="P1173:Q1173"/>
    <mergeCell ref="S1173:T1173"/>
    <mergeCell ref="U1173:V1173"/>
    <mergeCell ref="X1173:Y1173"/>
    <mergeCell ref="AC1172:AD1172"/>
    <mergeCell ref="AE1172:AF1172"/>
    <mergeCell ref="AH1172:AI1172"/>
    <mergeCell ref="AJ1172:AK1172"/>
    <mergeCell ref="AM1172:AN1172"/>
    <mergeCell ref="AO1172:AP1172"/>
    <mergeCell ref="AY1171:AZ1171"/>
    <mergeCell ref="BB1171:BC1171"/>
    <mergeCell ref="B1172:G1177"/>
    <mergeCell ref="H1172:K1174"/>
    <mergeCell ref="L1172:O1172"/>
    <mergeCell ref="P1172:Q1172"/>
    <mergeCell ref="S1172:T1172"/>
    <mergeCell ref="U1172:V1172"/>
    <mergeCell ref="X1172:Y1172"/>
    <mergeCell ref="Z1172:AA1172"/>
    <mergeCell ref="AJ1171:AK1171"/>
    <mergeCell ref="AM1171:AN1171"/>
    <mergeCell ref="AO1171:AP1171"/>
    <mergeCell ref="AR1171:AS1171"/>
    <mergeCell ref="AT1171:AU1171"/>
    <mergeCell ref="AW1171:AX1171"/>
    <mergeCell ref="BB1170:BC1170"/>
    <mergeCell ref="L1171:O1171"/>
    <mergeCell ref="P1171:Q1171"/>
    <mergeCell ref="S1171:T1171"/>
    <mergeCell ref="U1171:V1171"/>
    <mergeCell ref="X1171:Y1171"/>
    <mergeCell ref="Z1171:AA1171"/>
    <mergeCell ref="AC1171:AD1171"/>
    <mergeCell ref="AE1171:AF1171"/>
    <mergeCell ref="AH1171:AI1171"/>
    <mergeCell ref="AM1170:AN1170"/>
    <mergeCell ref="AO1170:AP1170"/>
    <mergeCell ref="AR1170:AS1170"/>
    <mergeCell ref="AT1170:AU1170"/>
    <mergeCell ref="AW1170:AX1170"/>
    <mergeCell ref="AY1170:AZ1170"/>
    <mergeCell ref="X1170:Y1170"/>
    <mergeCell ref="Z1170:AA1170"/>
    <mergeCell ref="AC1170:AD1170"/>
    <mergeCell ref="AE1170:AF1170"/>
    <mergeCell ref="AH1170:AI1170"/>
    <mergeCell ref="AJ1170:AK1170"/>
    <mergeCell ref="AR1174:AS1174"/>
    <mergeCell ref="AT1174:AU1174"/>
    <mergeCell ref="AW1174:AX1174"/>
    <mergeCell ref="AY1174:AZ1174"/>
    <mergeCell ref="BB1174:BC1174"/>
    <mergeCell ref="H1175:K1177"/>
    <mergeCell ref="L1175:O1175"/>
    <mergeCell ref="P1175:Q1175"/>
    <mergeCell ref="S1175:T1175"/>
    <mergeCell ref="U1175:V1175"/>
    <mergeCell ref="AO1169:AP1169"/>
    <mergeCell ref="AR1169:AS1169"/>
    <mergeCell ref="AT1169:AU1169"/>
    <mergeCell ref="AW1169:AX1169"/>
    <mergeCell ref="AY1169:AZ1169"/>
    <mergeCell ref="BB1169:BC1169"/>
    <mergeCell ref="Z1169:AA1169"/>
    <mergeCell ref="AC1169:AD1169"/>
    <mergeCell ref="AE1169:AF1169"/>
    <mergeCell ref="AH1169:AI1169"/>
    <mergeCell ref="AJ1169:AK1169"/>
    <mergeCell ref="AM1169:AN1169"/>
    <mergeCell ref="H1169:K1171"/>
    <mergeCell ref="L1169:O1169"/>
    <mergeCell ref="P1169:Q1169"/>
    <mergeCell ref="S1169:T1169"/>
    <mergeCell ref="U1169:V1169"/>
    <mergeCell ref="X1169:Y1169"/>
    <mergeCell ref="L1170:O1170"/>
    <mergeCell ref="P1170:Q1170"/>
    <mergeCell ref="S1170:T1170"/>
    <mergeCell ref="U1170:V1170"/>
    <mergeCell ref="AO1168:AP1168"/>
    <mergeCell ref="AR1168:AS1168"/>
    <mergeCell ref="AT1168:AU1168"/>
    <mergeCell ref="AW1168:AX1168"/>
    <mergeCell ref="AY1168:AZ1168"/>
    <mergeCell ref="BB1168:BC1168"/>
    <mergeCell ref="Z1168:AA1168"/>
    <mergeCell ref="AC1168:AD1168"/>
    <mergeCell ref="AE1168:AF1168"/>
    <mergeCell ref="AH1168:AI1168"/>
    <mergeCell ref="AJ1168:AK1168"/>
    <mergeCell ref="AM1168:AN1168"/>
    <mergeCell ref="AE1164:AF1164"/>
    <mergeCell ref="AH1164:AI1164"/>
    <mergeCell ref="AM1163:AN1163"/>
    <mergeCell ref="AO1163:AP1163"/>
    <mergeCell ref="AR1163:AS1163"/>
    <mergeCell ref="AT1163:AU1163"/>
    <mergeCell ref="AW1163:AX1163"/>
    <mergeCell ref="AY1163:AZ1163"/>
    <mergeCell ref="X1163:Y1163"/>
    <mergeCell ref="Z1163:AA1163"/>
    <mergeCell ref="AC1163:AD1163"/>
    <mergeCell ref="AE1163:AF1163"/>
    <mergeCell ref="AH1163:AI1163"/>
    <mergeCell ref="AJ1163:AK1163"/>
    <mergeCell ref="AR1167:AS1167"/>
    <mergeCell ref="AT1167:AU1167"/>
    <mergeCell ref="AW1167:AX1167"/>
    <mergeCell ref="AY1167:AZ1167"/>
    <mergeCell ref="BB1167:BC1167"/>
    <mergeCell ref="L1168:O1168"/>
    <mergeCell ref="P1168:Q1168"/>
    <mergeCell ref="S1168:T1168"/>
    <mergeCell ref="U1168:V1168"/>
    <mergeCell ref="X1168:Y1168"/>
    <mergeCell ref="AC1167:AD1167"/>
    <mergeCell ref="AE1167:AF1167"/>
    <mergeCell ref="AH1167:AI1167"/>
    <mergeCell ref="AJ1167:AK1167"/>
    <mergeCell ref="AM1167:AN1167"/>
    <mergeCell ref="AO1167:AP1167"/>
    <mergeCell ref="L1167:O1167"/>
    <mergeCell ref="P1167:Q1167"/>
    <mergeCell ref="S1167:T1167"/>
    <mergeCell ref="U1167:V1167"/>
    <mergeCell ref="X1167:Y1167"/>
    <mergeCell ref="Z1167:AA1167"/>
    <mergeCell ref="AO1166:AP1166"/>
    <mergeCell ref="AR1166:AS1166"/>
    <mergeCell ref="AT1166:AU1166"/>
    <mergeCell ref="AW1166:AX1166"/>
    <mergeCell ref="AY1166:AZ1166"/>
    <mergeCell ref="BB1166:BC1166"/>
    <mergeCell ref="Z1166:AA1166"/>
    <mergeCell ref="AC1166:AD1166"/>
    <mergeCell ref="AE1166:AF1166"/>
    <mergeCell ref="AH1166:AI1166"/>
    <mergeCell ref="AJ1166:AK1166"/>
    <mergeCell ref="AM1166:AN1166"/>
    <mergeCell ref="AC1162:AD1162"/>
    <mergeCell ref="AE1162:AF1162"/>
    <mergeCell ref="AH1162:AI1162"/>
    <mergeCell ref="AJ1162:AK1162"/>
    <mergeCell ref="AM1162:AN1162"/>
    <mergeCell ref="AO1162:AP1162"/>
    <mergeCell ref="L1162:O1162"/>
    <mergeCell ref="P1162:Q1162"/>
    <mergeCell ref="S1162:T1162"/>
    <mergeCell ref="U1162:V1162"/>
    <mergeCell ref="X1162:Y1162"/>
    <mergeCell ref="Z1162:AA1162"/>
    <mergeCell ref="AO1161:AP1161"/>
    <mergeCell ref="AR1161:AS1161"/>
    <mergeCell ref="AT1161:AU1161"/>
    <mergeCell ref="AW1161:AX1161"/>
    <mergeCell ref="AY1161:AZ1161"/>
    <mergeCell ref="BB1161:BC1161"/>
    <mergeCell ref="Z1161:AA1161"/>
    <mergeCell ref="AC1161:AD1161"/>
    <mergeCell ref="AE1161:AF1161"/>
    <mergeCell ref="AH1161:AI1161"/>
    <mergeCell ref="AJ1161:AK1161"/>
    <mergeCell ref="AM1161:AN1161"/>
    <mergeCell ref="AW1165:AX1165"/>
    <mergeCell ref="AY1165:AZ1165"/>
    <mergeCell ref="BB1165:BC1165"/>
    <mergeCell ref="B1166:G1171"/>
    <mergeCell ref="H1166:K1168"/>
    <mergeCell ref="L1166:O1166"/>
    <mergeCell ref="P1166:Q1166"/>
    <mergeCell ref="S1166:T1166"/>
    <mergeCell ref="U1166:V1166"/>
    <mergeCell ref="X1166:Y1166"/>
    <mergeCell ref="AH1165:AI1165"/>
    <mergeCell ref="AJ1165:AK1165"/>
    <mergeCell ref="AM1165:AN1165"/>
    <mergeCell ref="AO1165:AP1165"/>
    <mergeCell ref="AR1165:AS1165"/>
    <mergeCell ref="AT1165:AU1165"/>
    <mergeCell ref="AY1164:AZ1164"/>
    <mergeCell ref="BB1164:BC1164"/>
    <mergeCell ref="L1165:O1165"/>
    <mergeCell ref="P1165:Q1165"/>
    <mergeCell ref="S1165:T1165"/>
    <mergeCell ref="U1165:V1165"/>
    <mergeCell ref="X1165:Y1165"/>
    <mergeCell ref="Z1165:AA1165"/>
    <mergeCell ref="AC1165:AD1165"/>
    <mergeCell ref="AE1165:AF1165"/>
    <mergeCell ref="AJ1164:AK1164"/>
    <mergeCell ref="AM1164:AN1164"/>
    <mergeCell ref="AO1164:AP1164"/>
    <mergeCell ref="AR1164:AS1164"/>
    <mergeCell ref="AT1164:AU1164"/>
    <mergeCell ref="AW1164:AX1164"/>
    <mergeCell ref="BB1163:BC1163"/>
    <mergeCell ref="L1164:O1164"/>
    <mergeCell ref="P1164:Q1164"/>
    <mergeCell ref="S1164:T1164"/>
    <mergeCell ref="U1164:V1164"/>
    <mergeCell ref="X1164:Y1164"/>
    <mergeCell ref="Z1164:AA1164"/>
    <mergeCell ref="AC1164:AD1164"/>
    <mergeCell ref="AR1160:AS1160"/>
    <mergeCell ref="AT1160:AU1160"/>
    <mergeCell ref="AW1160:AX1160"/>
    <mergeCell ref="AY1160:AZ1160"/>
    <mergeCell ref="BB1160:BC1160"/>
    <mergeCell ref="L1161:O1161"/>
    <mergeCell ref="P1161:Q1161"/>
    <mergeCell ref="S1161:T1161"/>
    <mergeCell ref="U1161:V1161"/>
    <mergeCell ref="X1161:Y1161"/>
    <mergeCell ref="AC1160:AD1160"/>
    <mergeCell ref="AE1160:AF1160"/>
    <mergeCell ref="AH1160:AI1160"/>
    <mergeCell ref="AJ1160:AK1160"/>
    <mergeCell ref="AM1160:AN1160"/>
    <mergeCell ref="AO1160:AP1160"/>
    <mergeCell ref="AY1159:AZ1159"/>
    <mergeCell ref="BB1159:BC1159"/>
    <mergeCell ref="B1160:G1165"/>
    <mergeCell ref="H1160:K1162"/>
    <mergeCell ref="L1160:O1160"/>
    <mergeCell ref="P1160:Q1160"/>
    <mergeCell ref="S1160:T1160"/>
    <mergeCell ref="U1160:V1160"/>
    <mergeCell ref="X1160:Y1160"/>
    <mergeCell ref="Z1160:AA1160"/>
    <mergeCell ref="AJ1159:AK1159"/>
    <mergeCell ref="AM1159:AN1159"/>
    <mergeCell ref="AO1159:AP1159"/>
    <mergeCell ref="AR1159:AS1159"/>
    <mergeCell ref="AT1159:AU1159"/>
    <mergeCell ref="AW1159:AX1159"/>
    <mergeCell ref="BB1158:BC1158"/>
    <mergeCell ref="L1159:O1159"/>
    <mergeCell ref="P1159:Q1159"/>
    <mergeCell ref="S1159:T1159"/>
    <mergeCell ref="U1159:V1159"/>
    <mergeCell ref="X1159:Y1159"/>
    <mergeCell ref="Z1159:AA1159"/>
    <mergeCell ref="AC1159:AD1159"/>
    <mergeCell ref="AE1159:AF1159"/>
    <mergeCell ref="AH1159:AI1159"/>
    <mergeCell ref="AM1158:AN1158"/>
    <mergeCell ref="AO1158:AP1158"/>
    <mergeCell ref="AR1158:AS1158"/>
    <mergeCell ref="AT1158:AU1158"/>
    <mergeCell ref="AW1158:AX1158"/>
    <mergeCell ref="AY1158:AZ1158"/>
    <mergeCell ref="X1158:Y1158"/>
    <mergeCell ref="Z1158:AA1158"/>
    <mergeCell ref="AC1158:AD1158"/>
    <mergeCell ref="AE1158:AF1158"/>
    <mergeCell ref="AH1158:AI1158"/>
    <mergeCell ref="AJ1158:AK1158"/>
    <mergeCell ref="AR1162:AS1162"/>
    <mergeCell ref="AT1162:AU1162"/>
    <mergeCell ref="AW1162:AX1162"/>
    <mergeCell ref="AY1162:AZ1162"/>
    <mergeCell ref="BB1162:BC1162"/>
    <mergeCell ref="H1163:K1165"/>
    <mergeCell ref="L1163:O1163"/>
    <mergeCell ref="P1163:Q1163"/>
    <mergeCell ref="S1163:T1163"/>
    <mergeCell ref="U1163:V1163"/>
    <mergeCell ref="AO1157:AP1157"/>
    <mergeCell ref="AR1157:AS1157"/>
    <mergeCell ref="AT1157:AU1157"/>
    <mergeCell ref="AW1157:AX1157"/>
    <mergeCell ref="AY1157:AZ1157"/>
    <mergeCell ref="BB1157:BC1157"/>
    <mergeCell ref="Z1157:AA1157"/>
    <mergeCell ref="AC1157:AD1157"/>
    <mergeCell ref="AE1157:AF1157"/>
    <mergeCell ref="AH1157:AI1157"/>
    <mergeCell ref="AJ1157:AK1157"/>
    <mergeCell ref="AM1157:AN1157"/>
    <mergeCell ref="H1157:K1159"/>
    <mergeCell ref="L1157:O1157"/>
    <mergeCell ref="P1157:Q1157"/>
    <mergeCell ref="S1157:T1157"/>
    <mergeCell ref="U1157:V1157"/>
    <mergeCell ref="X1157:Y1157"/>
    <mergeCell ref="L1158:O1158"/>
    <mergeCell ref="P1158:Q1158"/>
    <mergeCell ref="S1158:T1158"/>
    <mergeCell ref="U1158:V1158"/>
    <mergeCell ref="AO1156:AP1156"/>
    <mergeCell ref="AR1156:AS1156"/>
    <mergeCell ref="AT1156:AU1156"/>
    <mergeCell ref="AW1156:AX1156"/>
    <mergeCell ref="AY1156:AZ1156"/>
    <mergeCell ref="BB1156:BC1156"/>
    <mergeCell ref="Z1156:AA1156"/>
    <mergeCell ref="AC1156:AD1156"/>
    <mergeCell ref="AE1156:AF1156"/>
    <mergeCell ref="AH1156:AI1156"/>
    <mergeCell ref="AJ1156:AK1156"/>
    <mergeCell ref="AM1156:AN1156"/>
    <mergeCell ref="AE1152:AF1152"/>
    <mergeCell ref="AH1152:AI1152"/>
    <mergeCell ref="AM1151:AN1151"/>
    <mergeCell ref="AO1151:AP1151"/>
    <mergeCell ref="AR1151:AS1151"/>
    <mergeCell ref="AT1151:AU1151"/>
    <mergeCell ref="AW1151:AX1151"/>
    <mergeCell ref="AY1151:AZ1151"/>
    <mergeCell ref="X1151:Y1151"/>
    <mergeCell ref="Z1151:AA1151"/>
    <mergeCell ref="AC1151:AD1151"/>
    <mergeCell ref="AE1151:AF1151"/>
    <mergeCell ref="AH1151:AI1151"/>
    <mergeCell ref="AJ1151:AK1151"/>
    <mergeCell ref="AR1155:AS1155"/>
    <mergeCell ref="AT1155:AU1155"/>
    <mergeCell ref="AW1155:AX1155"/>
    <mergeCell ref="AY1155:AZ1155"/>
    <mergeCell ref="BB1155:BC1155"/>
    <mergeCell ref="L1156:O1156"/>
    <mergeCell ref="P1156:Q1156"/>
    <mergeCell ref="S1156:T1156"/>
    <mergeCell ref="U1156:V1156"/>
    <mergeCell ref="X1156:Y1156"/>
    <mergeCell ref="AC1155:AD1155"/>
    <mergeCell ref="AE1155:AF1155"/>
    <mergeCell ref="AH1155:AI1155"/>
    <mergeCell ref="AJ1155:AK1155"/>
    <mergeCell ref="AM1155:AN1155"/>
    <mergeCell ref="AO1155:AP1155"/>
    <mergeCell ref="L1155:O1155"/>
    <mergeCell ref="P1155:Q1155"/>
    <mergeCell ref="S1155:T1155"/>
    <mergeCell ref="U1155:V1155"/>
    <mergeCell ref="X1155:Y1155"/>
    <mergeCell ref="Z1155:AA1155"/>
    <mergeCell ref="AO1154:AP1154"/>
    <mergeCell ref="AR1154:AS1154"/>
    <mergeCell ref="AT1154:AU1154"/>
    <mergeCell ref="AW1154:AX1154"/>
    <mergeCell ref="AY1154:AZ1154"/>
    <mergeCell ref="BB1154:BC1154"/>
    <mergeCell ref="Z1154:AA1154"/>
    <mergeCell ref="AC1154:AD1154"/>
    <mergeCell ref="AE1154:AF1154"/>
    <mergeCell ref="AH1154:AI1154"/>
    <mergeCell ref="AJ1154:AK1154"/>
    <mergeCell ref="AM1154:AN1154"/>
    <mergeCell ref="AC1150:AD1150"/>
    <mergeCell ref="AE1150:AF1150"/>
    <mergeCell ref="AH1150:AI1150"/>
    <mergeCell ref="AJ1150:AK1150"/>
    <mergeCell ref="AM1150:AN1150"/>
    <mergeCell ref="AO1150:AP1150"/>
    <mergeCell ref="L1150:O1150"/>
    <mergeCell ref="P1150:Q1150"/>
    <mergeCell ref="S1150:T1150"/>
    <mergeCell ref="U1150:V1150"/>
    <mergeCell ref="X1150:Y1150"/>
    <mergeCell ref="Z1150:AA1150"/>
    <mergeCell ref="AO1149:AP1149"/>
    <mergeCell ref="AR1149:AS1149"/>
    <mergeCell ref="AT1149:AU1149"/>
    <mergeCell ref="AW1149:AX1149"/>
    <mergeCell ref="AY1149:AZ1149"/>
    <mergeCell ref="BB1149:BC1149"/>
    <mergeCell ref="Z1149:AA1149"/>
    <mergeCell ref="AC1149:AD1149"/>
    <mergeCell ref="AE1149:AF1149"/>
    <mergeCell ref="AH1149:AI1149"/>
    <mergeCell ref="AJ1149:AK1149"/>
    <mergeCell ref="AM1149:AN1149"/>
    <mergeCell ref="AW1153:AX1153"/>
    <mergeCell ref="AY1153:AZ1153"/>
    <mergeCell ref="BB1153:BC1153"/>
    <mergeCell ref="B1154:G1159"/>
    <mergeCell ref="H1154:K1156"/>
    <mergeCell ref="L1154:O1154"/>
    <mergeCell ref="P1154:Q1154"/>
    <mergeCell ref="S1154:T1154"/>
    <mergeCell ref="U1154:V1154"/>
    <mergeCell ref="X1154:Y1154"/>
    <mergeCell ref="AH1153:AI1153"/>
    <mergeCell ref="AJ1153:AK1153"/>
    <mergeCell ref="AM1153:AN1153"/>
    <mergeCell ref="AO1153:AP1153"/>
    <mergeCell ref="AR1153:AS1153"/>
    <mergeCell ref="AT1153:AU1153"/>
    <mergeCell ref="AY1152:AZ1152"/>
    <mergeCell ref="BB1152:BC1152"/>
    <mergeCell ref="L1153:O1153"/>
    <mergeCell ref="P1153:Q1153"/>
    <mergeCell ref="S1153:T1153"/>
    <mergeCell ref="U1153:V1153"/>
    <mergeCell ref="X1153:Y1153"/>
    <mergeCell ref="Z1153:AA1153"/>
    <mergeCell ref="AC1153:AD1153"/>
    <mergeCell ref="AE1153:AF1153"/>
    <mergeCell ref="AJ1152:AK1152"/>
    <mergeCell ref="AM1152:AN1152"/>
    <mergeCell ref="AO1152:AP1152"/>
    <mergeCell ref="AR1152:AS1152"/>
    <mergeCell ref="AT1152:AU1152"/>
    <mergeCell ref="AW1152:AX1152"/>
    <mergeCell ref="BB1151:BC1151"/>
    <mergeCell ref="L1152:O1152"/>
    <mergeCell ref="P1152:Q1152"/>
    <mergeCell ref="S1152:T1152"/>
    <mergeCell ref="U1152:V1152"/>
    <mergeCell ref="X1152:Y1152"/>
    <mergeCell ref="Z1152:AA1152"/>
    <mergeCell ref="AC1152:AD1152"/>
    <mergeCell ref="AR1148:AS1148"/>
    <mergeCell ref="AT1148:AU1148"/>
    <mergeCell ref="AW1148:AX1148"/>
    <mergeCell ref="AY1148:AZ1148"/>
    <mergeCell ref="BB1148:BC1148"/>
    <mergeCell ref="L1149:O1149"/>
    <mergeCell ref="P1149:Q1149"/>
    <mergeCell ref="S1149:T1149"/>
    <mergeCell ref="U1149:V1149"/>
    <mergeCell ref="X1149:Y1149"/>
    <mergeCell ref="AC1148:AD1148"/>
    <mergeCell ref="AE1148:AF1148"/>
    <mergeCell ref="AH1148:AI1148"/>
    <mergeCell ref="AJ1148:AK1148"/>
    <mergeCell ref="AM1148:AN1148"/>
    <mergeCell ref="AO1148:AP1148"/>
    <mergeCell ref="AY1147:AZ1147"/>
    <mergeCell ref="BB1147:BC1147"/>
    <mergeCell ref="B1148:G1153"/>
    <mergeCell ref="H1148:K1150"/>
    <mergeCell ref="L1148:O1148"/>
    <mergeCell ref="P1148:Q1148"/>
    <mergeCell ref="S1148:T1148"/>
    <mergeCell ref="U1148:V1148"/>
    <mergeCell ref="X1148:Y1148"/>
    <mergeCell ref="Z1148:AA1148"/>
    <mergeCell ref="AJ1147:AK1147"/>
    <mergeCell ref="AM1147:AN1147"/>
    <mergeCell ref="AO1147:AP1147"/>
    <mergeCell ref="AR1147:AS1147"/>
    <mergeCell ref="AT1147:AU1147"/>
    <mergeCell ref="AW1147:AX1147"/>
    <mergeCell ref="BB1146:BC1146"/>
    <mergeCell ref="L1147:O1147"/>
    <mergeCell ref="P1147:Q1147"/>
    <mergeCell ref="S1147:T1147"/>
    <mergeCell ref="U1147:V1147"/>
    <mergeCell ref="X1147:Y1147"/>
    <mergeCell ref="Z1147:AA1147"/>
    <mergeCell ref="AC1147:AD1147"/>
    <mergeCell ref="AE1147:AF1147"/>
    <mergeCell ref="AH1147:AI1147"/>
    <mergeCell ref="AM1146:AN1146"/>
    <mergeCell ref="AO1146:AP1146"/>
    <mergeCell ref="AR1146:AS1146"/>
    <mergeCell ref="AT1146:AU1146"/>
    <mergeCell ref="AW1146:AX1146"/>
    <mergeCell ref="AY1146:AZ1146"/>
    <mergeCell ref="X1146:Y1146"/>
    <mergeCell ref="Z1146:AA1146"/>
    <mergeCell ref="AC1146:AD1146"/>
    <mergeCell ref="AE1146:AF1146"/>
    <mergeCell ref="AH1146:AI1146"/>
    <mergeCell ref="AJ1146:AK1146"/>
    <mergeCell ref="AR1150:AS1150"/>
    <mergeCell ref="AT1150:AU1150"/>
    <mergeCell ref="AW1150:AX1150"/>
    <mergeCell ref="AY1150:AZ1150"/>
    <mergeCell ref="BB1150:BC1150"/>
    <mergeCell ref="H1151:K1153"/>
    <mergeCell ref="L1151:O1151"/>
    <mergeCell ref="P1151:Q1151"/>
    <mergeCell ref="S1151:T1151"/>
    <mergeCell ref="U1151:V1151"/>
    <mergeCell ref="AO1145:AP1145"/>
    <mergeCell ref="AR1145:AS1145"/>
    <mergeCell ref="AT1145:AU1145"/>
    <mergeCell ref="AW1145:AX1145"/>
    <mergeCell ref="AY1145:AZ1145"/>
    <mergeCell ref="BB1145:BC1145"/>
    <mergeCell ref="Z1145:AA1145"/>
    <mergeCell ref="AC1145:AD1145"/>
    <mergeCell ref="AE1145:AF1145"/>
    <mergeCell ref="AH1145:AI1145"/>
    <mergeCell ref="AJ1145:AK1145"/>
    <mergeCell ref="AM1145:AN1145"/>
    <mergeCell ref="H1145:K1147"/>
    <mergeCell ref="L1145:O1145"/>
    <mergeCell ref="P1145:Q1145"/>
    <mergeCell ref="S1145:T1145"/>
    <mergeCell ref="U1145:V1145"/>
    <mergeCell ref="X1145:Y1145"/>
    <mergeCell ref="L1146:O1146"/>
    <mergeCell ref="P1146:Q1146"/>
    <mergeCell ref="S1146:T1146"/>
    <mergeCell ref="U1146:V1146"/>
    <mergeCell ref="AO1144:AP1144"/>
    <mergeCell ref="AR1144:AS1144"/>
    <mergeCell ref="AT1144:AU1144"/>
    <mergeCell ref="AW1144:AX1144"/>
    <mergeCell ref="AY1144:AZ1144"/>
    <mergeCell ref="BB1144:BC1144"/>
    <mergeCell ref="Z1144:AA1144"/>
    <mergeCell ref="AC1144:AD1144"/>
    <mergeCell ref="AE1144:AF1144"/>
    <mergeCell ref="AH1144:AI1144"/>
    <mergeCell ref="AJ1144:AK1144"/>
    <mergeCell ref="AM1144:AN1144"/>
    <mergeCell ref="AE1140:AF1140"/>
    <mergeCell ref="AH1140:AI1140"/>
    <mergeCell ref="AM1139:AN1139"/>
    <mergeCell ref="AO1139:AP1139"/>
    <mergeCell ref="AR1139:AS1139"/>
    <mergeCell ref="AT1139:AU1139"/>
    <mergeCell ref="AW1139:AX1139"/>
    <mergeCell ref="AY1139:AZ1139"/>
    <mergeCell ref="X1139:Y1139"/>
    <mergeCell ref="Z1139:AA1139"/>
    <mergeCell ref="AC1139:AD1139"/>
    <mergeCell ref="AE1139:AF1139"/>
    <mergeCell ref="AH1139:AI1139"/>
    <mergeCell ref="AJ1139:AK1139"/>
    <mergeCell ref="AR1143:AS1143"/>
    <mergeCell ref="AT1143:AU1143"/>
    <mergeCell ref="AW1143:AX1143"/>
    <mergeCell ref="AY1143:AZ1143"/>
    <mergeCell ref="BB1143:BC1143"/>
    <mergeCell ref="L1144:O1144"/>
    <mergeCell ref="P1144:Q1144"/>
    <mergeCell ref="S1144:T1144"/>
    <mergeCell ref="U1144:V1144"/>
    <mergeCell ref="X1144:Y1144"/>
    <mergeCell ref="AC1143:AD1143"/>
    <mergeCell ref="AE1143:AF1143"/>
    <mergeCell ref="AH1143:AI1143"/>
    <mergeCell ref="AJ1143:AK1143"/>
    <mergeCell ref="AM1143:AN1143"/>
    <mergeCell ref="AO1143:AP1143"/>
    <mergeCell ref="L1143:O1143"/>
    <mergeCell ref="P1143:Q1143"/>
    <mergeCell ref="S1143:T1143"/>
    <mergeCell ref="U1143:V1143"/>
    <mergeCell ref="X1143:Y1143"/>
    <mergeCell ref="Z1143:AA1143"/>
    <mergeCell ref="AO1142:AP1142"/>
    <mergeCell ref="AR1142:AS1142"/>
    <mergeCell ref="AT1142:AU1142"/>
    <mergeCell ref="AW1142:AX1142"/>
    <mergeCell ref="AY1142:AZ1142"/>
    <mergeCell ref="BB1142:BC1142"/>
    <mergeCell ref="Z1142:AA1142"/>
    <mergeCell ref="AC1142:AD1142"/>
    <mergeCell ref="AE1142:AF1142"/>
    <mergeCell ref="AH1142:AI1142"/>
    <mergeCell ref="AJ1142:AK1142"/>
    <mergeCell ref="AM1142:AN1142"/>
    <mergeCell ref="AC1138:AD1138"/>
    <mergeCell ref="AE1138:AF1138"/>
    <mergeCell ref="AH1138:AI1138"/>
    <mergeCell ref="AJ1138:AK1138"/>
    <mergeCell ref="AM1138:AN1138"/>
    <mergeCell ref="AO1138:AP1138"/>
    <mergeCell ref="L1138:O1138"/>
    <mergeCell ref="P1138:Q1138"/>
    <mergeCell ref="S1138:T1138"/>
    <mergeCell ref="U1138:V1138"/>
    <mergeCell ref="X1138:Y1138"/>
    <mergeCell ref="Z1138:AA1138"/>
    <mergeCell ref="AO1137:AP1137"/>
    <mergeCell ref="AR1137:AS1137"/>
    <mergeCell ref="AT1137:AU1137"/>
    <mergeCell ref="AW1137:AX1137"/>
    <mergeCell ref="AY1137:AZ1137"/>
    <mergeCell ref="BB1137:BC1137"/>
    <mergeCell ref="Z1137:AA1137"/>
    <mergeCell ref="AC1137:AD1137"/>
    <mergeCell ref="AE1137:AF1137"/>
    <mergeCell ref="AH1137:AI1137"/>
    <mergeCell ref="AJ1137:AK1137"/>
    <mergeCell ref="AM1137:AN1137"/>
    <mergeCell ref="AW1141:AX1141"/>
    <mergeCell ref="AY1141:AZ1141"/>
    <mergeCell ref="BB1141:BC1141"/>
    <mergeCell ref="B1142:G1147"/>
    <mergeCell ref="H1142:K1144"/>
    <mergeCell ref="L1142:O1142"/>
    <mergeCell ref="P1142:Q1142"/>
    <mergeCell ref="S1142:T1142"/>
    <mergeCell ref="U1142:V1142"/>
    <mergeCell ref="X1142:Y1142"/>
    <mergeCell ref="AH1141:AI1141"/>
    <mergeCell ref="AJ1141:AK1141"/>
    <mergeCell ref="AM1141:AN1141"/>
    <mergeCell ref="AO1141:AP1141"/>
    <mergeCell ref="AR1141:AS1141"/>
    <mergeCell ref="AT1141:AU1141"/>
    <mergeCell ref="AY1140:AZ1140"/>
    <mergeCell ref="BB1140:BC1140"/>
    <mergeCell ref="L1141:O1141"/>
    <mergeCell ref="P1141:Q1141"/>
    <mergeCell ref="S1141:T1141"/>
    <mergeCell ref="U1141:V1141"/>
    <mergeCell ref="X1141:Y1141"/>
    <mergeCell ref="Z1141:AA1141"/>
    <mergeCell ref="AC1141:AD1141"/>
    <mergeCell ref="AE1141:AF1141"/>
    <mergeCell ref="AJ1140:AK1140"/>
    <mergeCell ref="AM1140:AN1140"/>
    <mergeCell ref="AO1140:AP1140"/>
    <mergeCell ref="AR1140:AS1140"/>
    <mergeCell ref="AT1140:AU1140"/>
    <mergeCell ref="AW1140:AX1140"/>
    <mergeCell ref="BB1139:BC1139"/>
    <mergeCell ref="L1140:O1140"/>
    <mergeCell ref="P1140:Q1140"/>
    <mergeCell ref="S1140:T1140"/>
    <mergeCell ref="U1140:V1140"/>
    <mergeCell ref="X1140:Y1140"/>
    <mergeCell ref="Z1140:AA1140"/>
    <mergeCell ref="AC1140:AD1140"/>
    <mergeCell ref="AR1136:AS1136"/>
    <mergeCell ref="AT1136:AU1136"/>
    <mergeCell ref="AW1136:AX1136"/>
    <mergeCell ref="AY1136:AZ1136"/>
    <mergeCell ref="BB1136:BC1136"/>
    <mergeCell ref="L1137:O1137"/>
    <mergeCell ref="P1137:Q1137"/>
    <mergeCell ref="S1137:T1137"/>
    <mergeCell ref="U1137:V1137"/>
    <mergeCell ref="X1137:Y1137"/>
    <mergeCell ref="AC1136:AD1136"/>
    <mergeCell ref="AE1136:AF1136"/>
    <mergeCell ref="AH1136:AI1136"/>
    <mergeCell ref="AJ1136:AK1136"/>
    <mergeCell ref="AM1136:AN1136"/>
    <mergeCell ref="AO1136:AP1136"/>
    <mergeCell ref="AY1135:AZ1135"/>
    <mergeCell ref="BB1135:BC1135"/>
    <mergeCell ref="B1136:G1141"/>
    <mergeCell ref="H1136:K1138"/>
    <mergeCell ref="L1136:O1136"/>
    <mergeCell ref="P1136:Q1136"/>
    <mergeCell ref="S1136:T1136"/>
    <mergeCell ref="U1136:V1136"/>
    <mergeCell ref="X1136:Y1136"/>
    <mergeCell ref="Z1136:AA1136"/>
    <mergeCell ref="AJ1135:AK1135"/>
    <mergeCell ref="AM1135:AN1135"/>
    <mergeCell ref="AO1135:AP1135"/>
    <mergeCell ref="AR1135:AS1135"/>
    <mergeCell ref="AT1135:AU1135"/>
    <mergeCell ref="AW1135:AX1135"/>
    <mergeCell ref="BB1134:BC1134"/>
    <mergeCell ref="L1135:O1135"/>
    <mergeCell ref="P1135:Q1135"/>
    <mergeCell ref="S1135:T1135"/>
    <mergeCell ref="U1135:V1135"/>
    <mergeCell ref="X1135:Y1135"/>
    <mergeCell ref="Z1135:AA1135"/>
    <mergeCell ref="AC1135:AD1135"/>
    <mergeCell ref="AE1135:AF1135"/>
    <mergeCell ref="AH1135:AI1135"/>
    <mergeCell ref="AM1134:AN1134"/>
    <mergeCell ref="AO1134:AP1134"/>
    <mergeCell ref="AR1134:AS1134"/>
    <mergeCell ref="AT1134:AU1134"/>
    <mergeCell ref="AW1134:AX1134"/>
    <mergeCell ref="AY1134:AZ1134"/>
    <mergeCell ref="X1134:Y1134"/>
    <mergeCell ref="Z1134:AA1134"/>
    <mergeCell ref="AC1134:AD1134"/>
    <mergeCell ref="AE1134:AF1134"/>
    <mergeCell ref="AH1134:AI1134"/>
    <mergeCell ref="AJ1134:AK1134"/>
    <mergeCell ref="AR1138:AS1138"/>
    <mergeCell ref="AT1138:AU1138"/>
    <mergeCell ref="AW1138:AX1138"/>
    <mergeCell ref="AY1138:AZ1138"/>
    <mergeCell ref="BB1138:BC1138"/>
    <mergeCell ref="H1139:K1141"/>
    <mergeCell ref="L1139:O1139"/>
    <mergeCell ref="P1139:Q1139"/>
    <mergeCell ref="S1139:T1139"/>
    <mergeCell ref="U1139:V1139"/>
    <mergeCell ref="AO1133:AP1133"/>
    <mergeCell ref="AR1133:AS1133"/>
    <mergeCell ref="AT1133:AU1133"/>
    <mergeCell ref="AW1133:AX1133"/>
    <mergeCell ref="AY1133:AZ1133"/>
    <mergeCell ref="BB1133:BC1133"/>
    <mergeCell ref="Z1133:AA1133"/>
    <mergeCell ref="AC1133:AD1133"/>
    <mergeCell ref="AE1133:AF1133"/>
    <mergeCell ref="AH1133:AI1133"/>
    <mergeCell ref="AJ1133:AK1133"/>
    <mergeCell ref="AM1133:AN1133"/>
    <mergeCell ref="H1133:K1135"/>
    <mergeCell ref="L1133:O1133"/>
    <mergeCell ref="P1133:Q1133"/>
    <mergeCell ref="S1133:T1133"/>
    <mergeCell ref="U1133:V1133"/>
    <mergeCell ref="X1133:Y1133"/>
    <mergeCell ref="L1134:O1134"/>
    <mergeCell ref="P1134:Q1134"/>
    <mergeCell ref="S1134:T1134"/>
    <mergeCell ref="U1134:V1134"/>
    <mergeCell ref="AO1132:AP1132"/>
    <mergeCell ref="AR1132:AS1132"/>
    <mergeCell ref="AT1132:AU1132"/>
    <mergeCell ref="AW1132:AX1132"/>
    <mergeCell ref="AY1132:AZ1132"/>
    <mergeCell ref="BB1132:BC1132"/>
    <mergeCell ref="Z1132:AA1132"/>
    <mergeCell ref="AC1132:AD1132"/>
    <mergeCell ref="AE1132:AF1132"/>
    <mergeCell ref="AH1132:AI1132"/>
    <mergeCell ref="AJ1132:AK1132"/>
    <mergeCell ref="AM1132:AN1132"/>
    <mergeCell ref="AE1128:AF1128"/>
    <mergeCell ref="AH1128:AI1128"/>
    <mergeCell ref="AM1127:AN1127"/>
    <mergeCell ref="AO1127:AP1127"/>
    <mergeCell ref="AR1127:AS1127"/>
    <mergeCell ref="AT1127:AU1127"/>
    <mergeCell ref="AW1127:AX1127"/>
    <mergeCell ref="AY1127:AZ1127"/>
    <mergeCell ref="X1127:Y1127"/>
    <mergeCell ref="Z1127:AA1127"/>
    <mergeCell ref="AC1127:AD1127"/>
    <mergeCell ref="AE1127:AF1127"/>
    <mergeCell ref="AH1127:AI1127"/>
    <mergeCell ref="AJ1127:AK1127"/>
    <mergeCell ref="AR1131:AS1131"/>
    <mergeCell ref="AT1131:AU1131"/>
    <mergeCell ref="AW1131:AX1131"/>
    <mergeCell ref="AY1131:AZ1131"/>
    <mergeCell ref="BB1131:BC1131"/>
    <mergeCell ref="L1132:O1132"/>
    <mergeCell ref="P1132:Q1132"/>
    <mergeCell ref="S1132:T1132"/>
    <mergeCell ref="U1132:V1132"/>
    <mergeCell ref="X1132:Y1132"/>
    <mergeCell ref="AC1131:AD1131"/>
    <mergeCell ref="AE1131:AF1131"/>
    <mergeCell ref="AH1131:AI1131"/>
    <mergeCell ref="AJ1131:AK1131"/>
    <mergeCell ref="AM1131:AN1131"/>
    <mergeCell ref="AO1131:AP1131"/>
    <mergeCell ref="L1131:O1131"/>
    <mergeCell ref="P1131:Q1131"/>
    <mergeCell ref="S1131:T1131"/>
    <mergeCell ref="U1131:V1131"/>
    <mergeCell ref="X1131:Y1131"/>
    <mergeCell ref="Z1131:AA1131"/>
    <mergeCell ref="AO1130:AP1130"/>
    <mergeCell ref="AR1130:AS1130"/>
    <mergeCell ref="AT1130:AU1130"/>
    <mergeCell ref="AW1130:AX1130"/>
    <mergeCell ref="AY1130:AZ1130"/>
    <mergeCell ref="BB1130:BC1130"/>
    <mergeCell ref="Z1130:AA1130"/>
    <mergeCell ref="AC1130:AD1130"/>
    <mergeCell ref="AE1130:AF1130"/>
    <mergeCell ref="AH1130:AI1130"/>
    <mergeCell ref="AJ1130:AK1130"/>
    <mergeCell ref="AM1130:AN1130"/>
    <mergeCell ref="AC1126:AD1126"/>
    <mergeCell ref="AE1126:AF1126"/>
    <mergeCell ref="AH1126:AI1126"/>
    <mergeCell ref="AJ1126:AK1126"/>
    <mergeCell ref="AM1126:AN1126"/>
    <mergeCell ref="AO1126:AP1126"/>
    <mergeCell ref="L1126:O1126"/>
    <mergeCell ref="P1126:Q1126"/>
    <mergeCell ref="S1126:T1126"/>
    <mergeCell ref="U1126:V1126"/>
    <mergeCell ref="X1126:Y1126"/>
    <mergeCell ref="Z1126:AA1126"/>
    <mergeCell ref="AO1125:AP1125"/>
    <mergeCell ref="AR1125:AS1125"/>
    <mergeCell ref="AT1125:AU1125"/>
    <mergeCell ref="AW1125:AX1125"/>
    <mergeCell ref="AY1125:AZ1125"/>
    <mergeCell ref="BB1125:BC1125"/>
    <mergeCell ref="Z1125:AA1125"/>
    <mergeCell ref="AC1125:AD1125"/>
    <mergeCell ref="AE1125:AF1125"/>
    <mergeCell ref="AH1125:AI1125"/>
    <mergeCell ref="AJ1125:AK1125"/>
    <mergeCell ref="AM1125:AN1125"/>
    <mergeCell ref="AW1129:AX1129"/>
    <mergeCell ref="AY1129:AZ1129"/>
    <mergeCell ref="BB1129:BC1129"/>
    <mergeCell ref="B1130:G1135"/>
    <mergeCell ref="H1130:K1132"/>
    <mergeCell ref="L1130:O1130"/>
    <mergeCell ref="P1130:Q1130"/>
    <mergeCell ref="S1130:T1130"/>
    <mergeCell ref="U1130:V1130"/>
    <mergeCell ref="X1130:Y1130"/>
    <mergeCell ref="AH1129:AI1129"/>
    <mergeCell ref="AJ1129:AK1129"/>
    <mergeCell ref="AM1129:AN1129"/>
    <mergeCell ref="AO1129:AP1129"/>
    <mergeCell ref="AR1129:AS1129"/>
    <mergeCell ref="AT1129:AU1129"/>
    <mergeCell ref="AY1128:AZ1128"/>
    <mergeCell ref="BB1128:BC1128"/>
    <mergeCell ref="L1129:O1129"/>
    <mergeCell ref="P1129:Q1129"/>
    <mergeCell ref="S1129:T1129"/>
    <mergeCell ref="U1129:V1129"/>
    <mergeCell ref="X1129:Y1129"/>
    <mergeCell ref="Z1129:AA1129"/>
    <mergeCell ref="AC1129:AD1129"/>
    <mergeCell ref="AE1129:AF1129"/>
    <mergeCell ref="AJ1128:AK1128"/>
    <mergeCell ref="AM1128:AN1128"/>
    <mergeCell ref="AO1128:AP1128"/>
    <mergeCell ref="AR1128:AS1128"/>
    <mergeCell ref="AT1128:AU1128"/>
    <mergeCell ref="AW1128:AX1128"/>
    <mergeCell ref="BB1127:BC1127"/>
    <mergeCell ref="L1128:O1128"/>
    <mergeCell ref="P1128:Q1128"/>
    <mergeCell ref="S1128:T1128"/>
    <mergeCell ref="U1128:V1128"/>
    <mergeCell ref="X1128:Y1128"/>
    <mergeCell ref="Z1128:AA1128"/>
    <mergeCell ref="AC1128:AD1128"/>
    <mergeCell ref="AR1124:AS1124"/>
    <mergeCell ref="AT1124:AU1124"/>
    <mergeCell ref="AW1124:AX1124"/>
    <mergeCell ref="AY1124:AZ1124"/>
    <mergeCell ref="BB1124:BC1124"/>
    <mergeCell ref="L1125:O1125"/>
    <mergeCell ref="P1125:Q1125"/>
    <mergeCell ref="S1125:T1125"/>
    <mergeCell ref="U1125:V1125"/>
    <mergeCell ref="X1125:Y1125"/>
    <mergeCell ref="AC1124:AD1124"/>
    <mergeCell ref="AE1124:AF1124"/>
    <mergeCell ref="AH1124:AI1124"/>
    <mergeCell ref="AJ1124:AK1124"/>
    <mergeCell ref="AM1124:AN1124"/>
    <mergeCell ref="AO1124:AP1124"/>
    <mergeCell ref="AY1123:AZ1123"/>
    <mergeCell ref="BB1123:BC1123"/>
    <mergeCell ref="B1124:G1129"/>
    <mergeCell ref="H1124:K1126"/>
    <mergeCell ref="L1124:O1124"/>
    <mergeCell ref="P1124:Q1124"/>
    <mergeCell ref="S1124:T1124"/>
    <mergeCell ref="U1124:V1124"/>
    <mergeCell ref="X1124:Y1124"/>
    <mergeCell ref="Z1124:AA1124"/>
    <mergeCell ref="AJ1123:AK1123"/>
    <mergeCell ref="AM1123:AN1123"/>
    <mergeCell ref="AO1123:AP1123"/>
    <mergeCell ref="AR1123:AS1123"/>
    <mergeCell ref="AT1123:AU1123"/>
    <mergeCell ref="AW1123:AX1123"/>
    <mergeCell ref="BB1122:BC1122"/>
    <mergeCell ref="L1123:O1123"/>
    <mergeCell ref="P1123:Q1123"/>
    <mergeCell ref="S1123:T1123"/>
    <mergeCell ref="U1123:V1123"/>
    <mergeCell ref="X1123:Y1123"/>
    <mergeCell ref="Z1123:AA1123"/>
    <mergeCell ref="AC1123:AD1123"/>
    <mergeCell ref="AE1123:AF1123"/>
    <mergeCell ref="AH1123:AI1123"/>
    <mergeCell ref="AM1122:AN1122"/>
    <mergeCell ref="AO1122:AP1122"/>
    <mergeCell ref="AR1122:AS1122"/>
    <mergeCell ref="AT1122:AU1122"/>
    <mergeCell ref="AW1122:AX1122"/>
    <mergeCell ref="AY1122:AZ1122"/>
    <mergeCell ref="X1122:Y1122"/>
    <mergeCell ref="Z1122:AA1122"/>
    <mergeCell ref="AC1122:AD1122"/>
    <mergeCell ref="AE1122:AF1122"/>
    <mergeCell ref="AH1122:AI1122"/>
    <mergeCell ref="AJ1122:AK1122"/>
    <mergeCell ref="AR1126:AS1126"/>
    <mergeCell ref="AT1126:AU1126"/>
    <mergeCell ref="AW1126:AX1126"/>
    <mergeCell ref="AY1126:AZ1126"/>
    <mergeCell ref="BB1126:BC1126"/>
    <mergeCell ref="H1127:K1129"/>
    <mergeCell ref="L1127:O1127"/>
    <mergeCell ref="P1127:Q1127"/>
    <mergeCell ref="S1127:T1127"/>
    <mergeCell ref="U1127:V1127"/>
    <mergeCell ref="AO1121:AP1121"/>
    <mergeCell ref="AR1121:AS1121"/>
    <mergeCell ref="AT1121:AU1121"/>
    <mergeCell ref="AW1121:AX1121"/>
    <mergeCell ref="AY1121:AZ1121"/>
    <mergeCell ref="BB1121:BC1121"/>
    <mergeCell ref="Z1121:AA1121"/>
    <mergeCell ref="AC1121:AD1121"/>
    <mergeCell ref="AE1121:AF1121"/>
    <mergeCell ref="AH1121:AI1121"/>
    <mergeCell ref="AJ1121:AK1121"/>
    <mergeCell ref="AM1121:AN1121"/>
    <mergeCell ref="H1121:K1123"/>
    <mergeCell ref="L1121:O1121"/>
    <mergeCell ref="P1121:Q1121"/>
    <mergeCell ref="S1121:T1121"/>
    <mergeCell ref="U1121:V1121"/>
    <mergeCell ref="X1121:Y1121"/>
    <mergeCell ref="L1122:O1122"/>
    <mergeCell ref="P1122:Q1122"/>
    <mergeCell ref="S1122:T1122"/>
    <mergeCell ref="U1122:V1122"/>
    <mergeCell ref="AO1120:AP1120"/>
    <mergeCell ref="AR1120:AS1120"/>
    <mergeCell ref="AT1120:AU1120"/>
    <mergeCell ref="AW1120:AX1120"/>
    <mergeCell ref="AY1120:AZ1120"/>
    <mergeCell ref="BB1120:BC1120"/>
    <mergeCell ref="Z1120:AA1120"/>
    <mergeCell ref="AC1120:AD1120"/>
    <mergeCell ref="AE1120:AF1120"/>
    <mergeCell ref="AH1120:AI1120"/>
    <mergeCell ref="AJ1120:AK1120"/>
    <mergeCell ref="AM1120:AN1120"/>
    <mergeCell ref="AE1116:AF1116"/>
    <mergeCell ref="AH1116:AI1116"/>
    <mergeCell ref="AM1115:AN1115"/>
    <mergeCell ref="AO1115:AP1115"/>
    <mergeCell ref="AR1115:AS1115"/>
    <mergeCell ref="AT1115:AU1115"/>
    <mergeCell ref="AW1115:AX1115"/>
    <mergeCell ref="AY1115:AZ1115"/>
    <mergeCell ref="X1115:Y1115"/>
    <mergeCell ref="Z1115:AA1115"/>
    <mergeCell ref="AC1115:AD1115"/>
    <mergeCell ref="AE1115:AF1115"/>
    <mergeCell ref="AH1115:AI1115"/>
    <mergeCell ref="AJ1115:AK1115"/>
    <mergeCell ref="AR1119:AS1119"/>
    <mergeCell ref="AT1119:AU1119"/>
    <mergeCell ref="AW1119:AX1119"/>
    <mergeCell ref="AY1119:AZ1119"/>
    <mergeCell ref="BB1119:BC1119"/>
    <mergeCell ref="L1120:O1120"/>
    <mergeCell ref="P1120:Q1120"/>
    <mergeCell ref="S1120:T1120"/>
    <mergeCell ref="U1120:V1120"/>
    <mergeCell ref="X1120:Y1120"/>
    <mergeCell ref="AC1119:AD1119"/>
    <mergeCell ref="AE1119:AF1119"/>
    <mergeCell ref="AH1119:AI1119"/>
    <mergeCell ref="AJ1119:AK1119"/>
    <mergeCell ref="AM1119:AN1119"/>
    <mergeCell ref="AO1119:AP1119"/>
    <mergeCell ref="L1119:O1119"/>
    <mergeCell ref="P1119:Q1119"/>
    <mergeCell ref="S1119:T1119"/>
    <mergeCell ref="U1119:V1119"/>
    <mergeCell ref="X1119:Y1119"/>
    <mergeCell ref="Z1119:AA1119"/>
    <mergeCell ref="AO1118:AP1118"/>
    <mergeCell ref="AR1118:AS1118"/>
    <mergeCell ref="AT1118:AU1118"/>
    <mergeCell ref="AW1118:AX1118"/>
    <mergeCell ref="AY1118:AZ1118"/>
    <mergeCell ref="BB1118:BC1118"/>
    <mergeCell ref="Z1118:AA1118"/>
    <mergeCell ref="AC1118:AD1118"/>
    <mergeCell ref="AE1118:AF1118"/>
    <mergeCell ref="AH1118:AI1118"/>
    <mergeCell ref="AJ1118:AK1118"/>
    <mergeCell ref="AM1118:AN1118"/>
    <mergeCell ref="AC1114:AD1114"/>
    <mergeCell ref="AE1114:AF1114"/>
    <mergeCell ref="AH1114:AI1114"/>
    <mergeCell ref="AJ1114:AK1114"/>
    <mergeCell ref="AM1114:AN1114"/>
    <mergeCell ref="AO1114:AP1114"/>
    <mergeCell ref="L1114:O1114"/>
    <mergeCell ref="P1114:Q1114"/>
    <mergeCell ref="S1114:T1114"/>
    <mergeCell ref="U1114:V1114"/>
    <mergeCell ref="X1114:Y1114"/>
    <mergeCell ref="Z1114:AA1114"/>
    <mergeCell ref="AO1113:AP1113"/>
    <mergeCell ref="AR1113:AS1113"/>
    <mergeCell ref="AT1113:AU1113"/>
    <mergeCell ref="AW1113:AX1113"/>
    <mergeCell ref="AY1113:AZ1113"/>
    <mergeCell ref="BB1113:BC1113"/>
    <mergeCell ref="Z1113:AA1113"/>
    <mergeCell ref="AC1113:AD1113"/>
    <mergeCell ref="AE1113:AF1113"/>
    <mergeCell ref="AH1113:AI1113"/>
    <mergeCell ref="AJ1113:AK1113"/>
    <mergeCell ref="AM1113:AN1113"/>
    <mergeCell ref="AW1117:AX1117"/>
    <mergeCell ref="AY1117:AZ1117"/>
    <mergeCell ref="BB1117:BC1117"/>
    <mergeCell ref="B1118:G1123"/>
    <mergeCell ref="H1118:K1120"/>
    <mergeCell ref="L1118:O1118"/>
    <mergeCell ref="P1118:Q1118"/>
    <mergeCell ref="S1118:T1118"/>
    <mergeCell ref="U1118:V1118"/>
    <mergeCell ref="X1118:Y1118"/>
    <mergeCell ref="AH1117:AI1117"/>
    <mergeCell ref="AJ1117:AK1117"/>
    <mergeCell ref="AM1117:AN1117"/>
    <mergeCell ref="AO1117:AP1117"/>
    <mergeCell ref="AR1117:AS1117"/>
    <mergeCell ref="AT1117:AU1117"/>
    <mergeCell ref="AY1116:AZ1116"/>
    <mergeCell ref="BB1116:BC1116"/>
    <mergeCell ref="L1117:O1117"/>
    <mergeCell ref="P1117:Q1117"/>
    <mergeCell ref="S1117:T1117"/>
    <mergeCell ref="U1117:V1117"/>
    <mergeCell ref="X1117:Y1117"/>
    <mergeCell ref="Z1117:AA1117"/>
    <mergeCell ref="AC1117:AD1117"/>
    <mergeCell ref="AE1117:AF1117"/>
    <mergeCell ref="AJ1116:AK1116"/>
    <mergeCell ref="AM1116:AN1116"/>
    <mergeCell ref="AO1116:AP1116"/>
    <mergeCell ref="AR1116:AS1116"/>
    <mergeCell ref="AT1116:AU1116"/>
    <mergeCell ref="AW1116:AX1116"/>
    <mergeCell ref="BB1115:BC1115"/>
    <mergeCell ref="L1116:O1116"/>
    <mergeCell ref="P1116:Q1116"/>
    <mergeCell ref="S1116:T1116"/>
    <mergeCell ref="U1116:V1116"/>
    <mergeCell ref="X1116:Y1116"/>
    <mergeCell ref="Z1116:AA1116"/>
    <mergeCell ref="AC1116:AD1116"/>
    <mergeCell ref="AR1112:AS1112"/>
    <mergeCell ref="AT1112:AU1112"/>
    <mergeCell ref="AW1112:AX1112"/>
    <mergeCell ref="AY1112:AZ1112"/>
    <mergeCell ref="BB1112:BC1112"/>
    <mergeCell ref="L1113:O1113"/>
    <mergeCell ref="P1113:Q1113"/>
    <mergeCell ref="S1113:T1113"/>
    <mergeCell ref="U1113:V1113"/>
    <mergeCell ref="X1113:Y1113"/>
    <mergeCell ref="AC1112:AD1112"/>
    <mergeCell ref="AE1112:AF1112"/>
    <mergeCell ref="AH1112:AI1112"/>
    <mergeCell ref="AJ1112:AK1112"/>
    <mergeCell ref="AM1112:AN1112"/>
    <mergeCell ref="AO1112:AP1112"/>
    <mergeCell ref="AY1111:AZ1111"/>
    <mergeCell ref="BB1111:BC1111"/>
    <mergeCell ref="B1112:G1117"/>
    <mergeCell ref="H1112:K1114"/>
    <mergeCell ref="L1112:O1112"/>
    <mergeCell ref="P1112:Q1112"/>
    <mergeCell ref="S1112:T1112"/>
    <mergeCell ref="U1112:V1112"/>
    <mergeCell ref="X1112:Y1112"/>
    <mergeCell ref="Z1112:AA1112"/>
    <mergeCell ref="AJ1111:AK1111"/>
    <mergeCell ref="AM1111:AN1111"/>
    <mergeCell ref="AO1111:AP1111"/>
    <mergeCell ref="AR1111:AS1111"/>
    <mergeCell ref="AT1111:AU1111"/>
    <mergeCell ref="AW1111:AX1111"/>
    <mergeCell ref="BB1110:BC1110"/>
    <mergeCell ref="L1111:O1111"/>
    <mergeCell ref="P1111:Q1111"/>
    <mergeCell ref="S1111:T1111"/>
    <mergeCell ref="U1111:V1111"/>
    <mergeCell ref="X1111:Y1111"/>
    <mergeCell ref="Z1111:AA1111"/>
    <mergeCell ref="AC1111:AD1111"/>
    <mergeCell ref="AE1111:AF1111"/>
    <mergeCell ref="AH1111:AI1111"/>
    <mergeCell ref="AM1110:AN1110"/>
    <mergeCell ref="AO1110:AP1110"/>
    <mergeCell ref="AR1110:AS1110"/>
    <mergeCell ref="AT1110:AU1110"/>
    <mergeCell ref="AW1110:AX1110"/>
    <mergeCell ref="AY1110:AZ1110"/>
    <mergeCell ref="X1110:Y1110"/>
    <mergeCell ref="Z1110:AA1110"/>
    <mergeCell ref="AC1110:AD1110"/>
    <mergeCell ref="AE1110:AF1110"/>
    <mergeCell ref="AH1110:AI1110"/>
    <mergeCell ref="AJ1110:AK1110"/>
    <mergeCell ref="AR1114:AS1114"/>
    <mergeCell ref="AT1114:AU1114"/>
    <mergeCell ref="AW1114:AX1114"/>
    <mergeCell ref="AY1114:AZ1114"/>
    <mergeCell ref="BB1114:BC1114"/>
    <mergeCell ref="H1115:K1117"/>
    <mergeCell ref="L1115:O1115"/>
    <mergeCell ref="P1115:Q1115"/>
    <mergeCell ref="S1115:T1115"/>
    <mergeCell ref="U1115:V1115"/>
    <mergeCell ref="AO1109:AP1109"/>
    <mergeCell ref="AR1109:AS1109"/>
    <mergeCell ref="AT1109:AU1109"/>
    <mergeCell ref="AW1109:AX1109"/>
    <mergeCell ref="AY1109:AZ1109"/>
    <mergeCell ref="BB1109:BC1109"/>
    <mergeCell ref="Z1109:AA1109"/>
    <mergeCell ref="AC1109:AD1109"/>
    <mergeCell ref="AE1109:AF1109"/>
    <mergeCell ref="AH1109:AI1109"/>
    <mergeCell ref="AJ1109:AK1109"/>
    <mergeCell ref="AM1109:AN1109"/>
    <mergeCell ref="H1109:K1111"/>
    <mergeCell ref="L1109:O1109"/>
    <mergeCell ref="P1109:Q1109"/>
    <mergeCell ref="S1109:T1109"/>
    <mergeCell ref="U1109:V1109"/>
    <mergeCell ref="X1109:Y1109"/>
    <mergeCell ref="L1110:O1110"/>
    <mergeCell ref="P1110:Q1110"/>
    <mergeCell ref="S1110:T1110"/>
    <mergeCell ref="U1110:V1110"/>
    <mergeCell ref="AO1108:AP1108"/>
    <mergeCell ref="AR1108:AS1108"/>
    <mergeCell ref="AT1108:AU1108"/>
    <mergeCell ref="AW1108:AX1108"/>
    <mergeCell ref="AY1108:AZ1108"/>
    <mergeCell ref="BB1108:BC1108"/>
    <mergeCell ref="Z1108:AA1108"/>
    <mergeCell ref="AC1108:AD1108"/>
    <mergeCell ref="AE1108:AF1108"/>
    <mergeCell ref="AH1108:AI1108"/>
    <mergeCell ref="AJ1108:AK1108"/>
    <mergeCell ref="AM1108:AN1108"/>
    <mergeCell ref="AE1104:AF1104"/>
    <mergeCell ref="AH1104:AI1104"/>
    <mergeCell ref="AM1103:AN1103"/>
    <mergeCell ref="AO1103:AP1103"/>
    <mergeCell ref="AR1103:AS1103"/>
    <mergeCell ref="AT1103:AU1103"/>
    <mergeCell ref="AW1103:AX1103"/>
    <mergeCell ref="AY1103:AZ1103"/>
    <mergeCell ref="X1103:Y1103"/>
    <mergeCell ref="Z1103:AA1103"/>
    <mergeCell ref="AC1103:AD1103"/>
    <mergeCell ref="AE1103:AF1103"/>
    <mergeCell ref="AH1103:AI1103"/>
    <mergeCell ref="AJ1103:AK1103"/>
    <mergeCell ref="AR1107:AS1107"/>
    <mergeCell ref="AT1107:AU1107"/>
    <mergeCell ref="AW1107:AX1107"/>
    <mergeCell ref="AY1107:AZ1107"/>
    <mergeCell ref="BB1107:BC1107"/>
    <mergeCell ref="L1108:O1108"/>
    <mergeCell ref="P1108:Q1108"/>
    <mergeCell ref="S1108:T1108"/>
    <mergeCell ref="U1108:V1108"/>
    <mergeCell ref="X1108:Y1108"/>
    <mergeCell ref="AC1107:AD1107"/>
    <mergeCell ref="AE1107:AF1107"/>
    <mergeCell ref="AH1107:AI1107"/>
    <mergeCell ref="AJ1107:AK1107"/>
    <mergeCell ref="AM1107:AN1107"/>
    <mergeCell ref="AO1107:AP1107"/>
    <mergeCell ref="L1107:O1107"/>
    <mergeCell ref="P1107:Q1107"/>
    <mergeCell ref="S1107:T1107"/>
    <mergeCell ref="U1107:V1107"/>
    <mergeCell ref="X1107:Y1107"/>
    <mergeCell ref="Z1107:AA1107"/>
    <mergeCell ref="AO1106:AP1106"/>
    <mergeCell ref="AR1106:AS1106"/>
    <mergeCell ref="AT1106:AU1106"/>
    <mergeCell ref="AW1106:AX1106"/>
    <mergeCell ref="AY1106:AZ1106"/>
    <mergeCell ref="BB1106:BC1106"/>
    <mergeCell ref="Z1106:AA1106"/>
    <mergeCell ref="AC1106:AD1106"/>
    <mergeCell ref="AE1106:AF1106"/>
    <mergeCell ref="AH1106:AI1106"/>
    <mergeCell ref="AJ1106:AK1106"/>
    <mergeCell ref="AM1106:AN1106"/>
    <mergeCell ref="AC1102:AD1102"/>
    <mergeCell ref="AE1102:AF1102"/>
    <mergeCell ref="AH1102:AI1102"/>
    <mergeCell ref="AJ1102:AK1102"/>
    <mergeCell ref="AM1102:AN1102"/>
    <mergeCell ref="AO1102:AP1102"/>
    <mergeCell ref="L1102:O1102"/>
    <mergeCell ref="P1102:Q1102"/>
    <mergeCell ref="S1102:T1102"/>
    <mergeCell ref="U1102:V1102"/>
    <mergeCell ref="X1102:Y1102"/>
    <mergeCell ref="Z1102:AA1102"/>
    <mergeCell ref="AO1101:AP1101"/>
    <mergeCell ref="AR1101:AS1101"/>
    <mergeCell ref="AT1101:AU1101"/>
    <mergeCell ref="AW1101:AX1101"/>
    <mergeCell ref="AY1101:AZ1101"/>
    <mergeCell ref="BB1101:BC1101"/>
    <mergeCell ref="Z1101:AA1101"/>
    <mergeCell ref="AC1101:AD1101"/>
    <mergeCell ref="AE1101:AF1101"/>
    <mergeCell ref="AH1101:AI1101"/>
    <mergeCell ref="AJ1101:AK1101"/>
    <mergeCell ref="AM1101:AN1101"/>
    <mergeCell ref="AW1105:AX1105"/>
    <mergeCell ref="AY1105:AZ1105"/>
    <mergeCell ref="BB1105:BC1105"/>
    <mergeCell ref="B1106:G1111"/>
    <mergeCell ref="H1106:K1108"/>
    <mergeCell ref="L1106:O1106"/>
    <mergeCell ref="P1106:Q1106"/>
    <mergeCell ref="S1106:T1106"/>
    <mergeCell ref="U1106:V1106"/>
    <mergeCell ref="X1106:Y1106"/>
    <mergeCell ref="AH1105:AI1105"/>
    <mergeCell ref="AJ1105:AK1105"/>
    <mergeCell ref="AM1105:AN1105"/>
    <mergeCell ref="AO1105:AP1105"/>
    <mergeCell ref="AR1105:AS1105"/>
    <mergeCell ref="AT1105:AU1105"/>
    <mergeCell ref="AY1104:AZ1104"/>
    <mergeCell ref="BB1104:BC1104"/>
    <mergeCell ref="L1105:O1105"/>
    <mergeCell ref="P1105:Q1105"/>
    <mergeCell ref="S1105:T1105"/>
    <mergeCell ref="U1105:V1105"/>
    <mergeCell ref="X1105:Y1105"/>
    <mergeCell ref="Z1105:AA1105"/>
    <mergeCell ref="AC1105:AD1105"/>
    <mergeCell ref="AE1105:AF1105"/>
    <mergeCell ref="AJ1104:AK1104"/>
    <mergeCell ref="AM1104:AN1104"/>
    <mergeCell ref="AO1104:AP1104"/>
    <mergeCell ref="AR1104:AS1104"/>
    <mergeCell ref="AT1104:AU1104"/>
    <mergeCell ref="AW1104:AX1104"/>
    <mergeCell ref="BB1103:BC1103"/>
    <mergeCell ref="L1104:O1104"/>
    <mergeCell ref="P1104:Q1104"/>
    <mergeCell ref="S1104:T1104"/>
    <mergeCell ref="U1104:V1104"/>
    <mergeCell ref="X1104:Y1104"/>
    <mergeCell ref="Z1104:AA1104"/>
    <mergeCell ref="AC1104:AD1104"/>
    <mergeCell ref="AR1100:AS1100"/>
    <mergeCell ref="AT1100:AU1100"/>
    <mergeCell ref="AW1100:AX1100"/>
    <mergeCell ref="AY1100:AZ1100"/>
    <mergeCell ref="BB1100:BC1100"/>
    <mergeCell ref="L1101:O1101"/>
    <mergeCell ref="P1101:Q1101"/>
    <mergeCell ref="S1101:T1101"/>
    <mergeCell ref="U1101:V1101"/>
    <mergeCell ref="X1101:Y1101"/>
    <mergeCell ref="AC1100:AD1100"/>
    <mergeCell ref="AE1100:AF1100"/>
    <mergeCell ref="AH1100:AI1100"/>
    <mergeCell ref="AJ1100:AK1100"/>
    <mergeCell ref="AM1100:AN1100"/>
    <mergeCell ref="AO1100:AP1100"/>
    <mergeCell ref="AY1099:AZ1099"/>
    <mergeCell ref="BB1099:BC1099"/>
    <mergeCell ref="B1100:G1105"/>
    <mergeCell ref="H1100:K1102"/>
    <mergeCell ref="L1100:O1100"/>
    <mergeCell ref="P1100:Q1100"/>
    <mergeCell ref="S1100:T1100"/>
    <mergeCell ref="U1100:V1100"/>
    <mergeCell ref="X1100:Y1100"/>
    <mergeCell ref="Z1100:AA1100"/>
    <mergeCell ref="AJ1099:AK1099"/>
    <mergeCell ref="AM1099:AN1099"/>
    <mergeCell ref="AO1099:AP1099"/>
    <mergeCell ref="AR1099:AS1099"/>
    <mergeCell ref="AT1099:AU1099"/>
    <mergeCell ref="AW1099:AX1099"/>
    <mergeCell ref="BB1098:BC1098"/>
    <mergeCell ref="L1099:O1099"/>
    <mergeCell ref="P1099:Q1099"/>
    <mergeCell ref="S1099:T1099"/>
    <mergeCell ref="U1099:V1099"/>
    <mergeCell ref="X1099:Y1099"/>
    <mergeCell ref="Z1099:AA1099"/>
    <mergeCell ref="AC1099:AD1099"/>
    <mergeCell ref="AE1099:AF1099"/>
    <mergeCell ref="AH1099:AI1099"/>
    <mergeCell ref="AM1098:AN1098"/>
    <mergeCell ref="AO1098:AP1098"/>
    <mergeCell ref="AR1098:AS1098"/>
    <mergeCell ref="AT1098:AU1098"/>
    <mergeCell ref="AW1098:AX1098"/>
    <mergeCell ref="AY1098:AZ1098"/>
    <mergeCell ref="X1098:Y1098"/>
    <mergeCell ref="Z1098:AA1098"/>
    <mergeCell ref="AC1098:AD1098"/>
    <mergeCell ref="AE1098:AF1098"/>
    <mergeCell ref="AH1098:AI1098"/>
    <mergeCell ref="AJ1098:AK1098"/>
    <mergeCell ref="AR1102:AS1102"/>
    <mergeCell ref="AT1102:AU1102"/>
    <mergeCell ref="AW1102:AX1102"/>
    <mergeCell ref="AY1102:AZ1102"/>
    <mergeCell ref="BB1102:BC1102"/>
    <mergeCell ref="H1103:K1105"/>
    <mergeCell ref="L1103:O1103"/>
    <mergeCell ref="P1103:Q1103"/>
    <mergeCell ref="S1103:T1103"/>
    <mergeCell ref="U1103:V1103"/>
    <mergeCell ref="AO1097:AP1097"/>
    <mergeCell ref="AR1097:AS1097"/>
    <mergeCell ref="AT1097:AU1097"/>
    <mergeCell ref="AW1097:AX1097"/>
    <mergeCell ref="AY1097:AZ1097"/>
    <mergeCell ref="BB1097:BC1097"/>
    <mergeCell ref="Z1097:AA1097"/>
    <mergeCell ref="AC1097:AD1097"/>
    <mergeCell ref="AE1097:AF1097"/>
    <mergeCell ref="AH1097:AI1097"/>
    <mergeCell ref="AJ1097:AK1097"/>
    <mergeCell ref="AM1097:AN1097"/>
    <mergeCell ref="H1097:K1099"/>
    <mergeCell ref="L1097:O1097"/>
    <mergeCell ref="P1097:Q1097"/>
    <mergeCell ref="S1097:T1097"/>
    <mergeCell ref="U1097:V1097"/>
    <mergeCell ref="X1097:Y1097"/>
    <mergeCell ref="L1098:O1098"/>
    <mergeCell ref="P1098:Q1098"/>
    <mergeCell ref="S1098:T1098"/>
    <mergeCell ref="U1098:V1098"/>
    <mergeCell ref="AO1096:AP1096"/>
    <mergeCell ref="AR1096:AS1096"/>
    <mergeCell ref="AT1096:AU1096"/>
    <mergeCell ref="AW1096:AX1096"/>
    <mergeCell ref="AY1096:AZ1096"/>
    <mergeCell ref="BB1096:BC1096"/>
    <mergeCell ref="Z1096:AA1096"/>
    <mergeCell ref="AC1096:AD1096"/>
    <mergeCell ref="AE1096:AF1096"/>
    <mergeCell ref="AH1096:AI1096"/>
    <mergeCell ref="AJ1096:AK1096"/>
    <mergeCell ref="AM1096:AN1096"/>
    <mergeCell ref="AE1092:AF1092"/>
    <mergeCell ref="AH1092:AI1092"/>
    <mergeCell ref="AM1091:AN1091"/>
    <mergeCell ref="AO1091:AP1091"/>
    <mergeCell ref="AR1091:AS1091"/>
    <mergeCell ref="AT1091:AU1091"/>
    <mergeCell ref="AW1091:AX1091"/>
    <mergeCell ref="AY1091:AZ1091"/>
    <mergeCell ref="X1091:Y1091"/>
    <mergeCell ref="Z1091:AA1091"/>
    <mergeCell ref="AC1091:AD1091"/>
    <mergeCell ref="AE1091:AF1091"/>
    <mergeCell ref="AH1091:AI1091"/>
    <mergeCell ref="AJ1091:AK1091"/>
    <mergeCell ref="AR1095:AS1095"/>
    <mergeCell ref="AT1095:AU1095"/>
    <mergeCell ref="AW1095:AX1095"/>
    <mergeCell ref="AY1095:AZ1095"/>
    <mergeCell ref="BB1095:BC1095"/>
    <mergeCell ref="L1096:O1096"/>
    <mergeCell ref="P1096:Q1096"/>
    <mergeCell ref="S1096:T1096"/>
    <mergeCell ref="U1096:V1096"/>
    <mergeCell ref="X1096:Y1096"/>
    <mergeCell ref="AC1095:AD1095"/>
    <mergeCell ref="AE1095:AF1095"/>
    <mergeCell ref="AH1095:AI1095"/>
    <mergeCell ref="AJ1095:AK1095"/>
    <mergeCell ref="AM1095:AN1095"/>
    <mergeCell ref="AO1095:AP1095"/>
    <mergeCell ref="L1095:O1095"/>
    <mergeCell ref="P1095:Q1095"/>
    <mergeCell ref="S1095:T1095"/>
    <mergeCell ref="U1095:V1095"/>
    <mergeCell ref="X1095:Y1095"/>
    <mergeCell ref="Z1095:AA1095"/>
    <mergeCell ref="AO1094:AP1094"/>
    <mergeCell ref="AR1094:AS1094"/>
    <mergeCell ref="AT1094:AU1094"/>
    <mergeCell ref="AW1094:AX1094"/>
    <mergeCell ref="AY1094:AZ1094"/>
    <mergeCell ref="BB1094:BC1094"/>
    <mergeCell ref="Z1094:AA1094"/>
    <mergeCell ref="AC1094:AD1094"/>
    <mergeCell ref="AE1094:AF1094"/>
    <mergeCell ref="AH1094:AI1094"/>
    <mergeCell ref="AJ1094:AK1094"/>
    <mergeCell ref="AM1094:AN1094"/>
    <mergeCell ref="AC1090:AD1090"/>
    <mergeCell ref="AE1090:AF1090"/>
    <mergeCell ref="AH1090:AI1090"/>
    <mergeCell ref="AJ1090:AK1090"/>
    <mergeCell ref="AM1090:AN1090"/>
    <mergeCell ref="AO1090:AP1090"/>
    <mergeCell ref="L1090:O1090"/>
    <mergeCell ref="P1090:Q1090"/>
    <mergeCell ref="S1090:T1090"/>
    <mergeCell ref="U1090:V1090"/>
    <mergeCell ref="X1090:Y1090"/>
    <mergeCell ref="Z1090:AA1090"/>
    <mergeCell ref="AO1089:AP1089"/>
    <mergeCell ref="AR1089:AS1089"/>
    <mergeCell ref="AT1089:AU1089"/>
    <mergeCell ref="AW1089:AX1089"/>
    <mergeCell ref="AY1089:AZ1089"/>
    <mergeCell ref="BB1089:BC1089"/>
    <mergeCell ref="Z1089:AA1089"/>
    <mergeCell ref="AC1089:AD1089"/>
    <mergeCell ref="AE1089:AF1089"/>
    <mergeCell ref="AH1089:AI1089"/>
    <mergeCell ref="AJ1089:AK1089"/>
    <mergeCell ref="AM1089:AN1089"/>
    <mergeCell ref="AW1093:AX1093"/>
    <mergeCell ref="AY1093:AZ1093"/>
    <mergeCell ref="BB1093:BC1093"/>
    <mergeCell ref="B1094:G1099"/>
    <mergeCell ref="H1094:K1096"/>
    <mergeCell ref="L1094:O1094"/>
    <mergeCell ref="P1094:Q1094"/>
    <mergeCell ref="S1094:T1094"/>
    <mergeCell ref="U1094:V1094"/>
    <mergeCell ref="X1094:Y1094"/>
    <mergeCell ref="AH1093:AI1093"/>
    <mergeCell ref="AJ1093:AK1093"/>
    <mergeCell ref="AM1093:AN1093"/>
    <mergeCell ref="AO1093:AP1093"/>
    <mergeCell ref="AR1093:AS1093"/>
    <mergeCell ref="AT1093:AU1093"/>
    <mergeCell ref="AY1092:AZ1092"/>
    <mergeCell ref="BB1092:BC1092"/>
    <mergeCell ref="L1093:O1093"/>
    <mergeCell ref="P1093:Q1093"/>
    <mergeCell ref="S1093:T1093"/>
    <mergeCell ref="U1093:V1093"/>
    <mergeCell ref="X1093:Y1093"/>
    <mergeCell ref="Z1093:AA1093"/>
    <mergeCell ref="AC1093:AD1093"/>
    <mergeCell ref="AE1093:AF1093"/>
    <mergeCell ref="AJ1092:AK1092"/>
    <mergeCell ref="AM1092:AN1092"/>
    <mergeCell ref="AO1092:AP1092"/>
    <mergeCell ref="AR1092:AS1092"/>
    <mergeCell ref="AT1092:AU1092"/>
    <mergeCell ref="AW1092:AX1092"/>
    <mergeCell ref="BB1091:BC1091"/>
    <mergeCell ref="L1092:O1092"/>
    <mergeCell ref="P1092:Q1092"/>
    <mergeCell ref="S1092:T1092"/>
    <mergeCell ref="U1092:V1092"/>
    <mergeCell ref="X1092:Y1092"/>
    <mergeCell ref="Z1092:AA1092"/>
    <mergeCell ref="AC1092:AD1092"/>
    <mergeCell ref="AR1088:AS1088"/>
    <mergeCell ref="AT1088:AU1088"/>
    <mergeCell ref="AW1088:AX1088"/>
    <mergeCell ref="AY1088:AZ1088"/>
    <mergeCell ref="BB1088:BC1088"/>
    <mergeCell ref="L1089:O1089"/>
    <mergeCell ref="P1089:Q1089"/>
    <mergeCell ref="S1089:T1089"/>
    <mergeCell ref="U1089:V1089"/>
    <mergeCell ref="X1089:Y1089"/>
    <mergeCell ref="AC1088:AD1088"/>
    <mergeCell ref="AE1088:AF1088"/>
    <mergeCell ref="AH1088:AI1088"/>
    <mergeCell ref="AJ1088:AK1088"/>
    <mergeCell ref="AM1088:AN1088"/>
    <mergeCell ref="AO1088:AP1088"/>
    <mergeCell ref="AY1087:AZ1087"/>
    <mergeCell ref="BB1087:BC1087"/>
    <mergeCell ref="B1088:G1093"/>
    <mergeCell ref="H1088:K1090"/>
    <mergeCell ref="L1088:O1088"/>
    <mergeCell ref="P1088:Q1088"/>
    <mergeCell ref="S1088:T1088"/>
    <mergeCell ref="U1088:V1088"/>
    <mergeCell ref="X1088:Y1088"/>
    <mergeCell ref="Z1088:AA1088"/>
    <mergeCell ref="AJ1087:AK1087"/>
    <mergeCell ref="AM1087:AN1087"/>
    <mergeCell ref="AO1087:AP1087"/>
    <mergeCell ref="AR1087:AS1087"/>
    <mergeCell ref="AT1087:AU1087"/>
    <mergeCell ref="AW1087:AX1087"/>
    <mergeCell ref="BB1086:BC1086"/>
    <mergeCell ref="L1087:O1087"/>
    <mergeCell ref="P1087:Q1087"/>
    <mergeCell ref="S1087:T1087"/>
    <mergeCell ref="U1087:V1087"/>
    <mergeCell ref="X1087:Y1087"/>
    <mergeCell ref="Z1087:AA1087"/>
    <mergeCell ref="AC1087:AD1087"/>
    <mergeCell ref="AE1087:AF1087"/>
    <mergeCell ref="AH1087:AI1087"/>
    <mergeCell ref="AM1086:AN1086"/>
    <mergeCell ref="AO1086:AP1086"/>
    <mergeCell ref="AR1086:AS1086"/>
    <mergeCell ref="AT1086:AU1086"/>
    <mergeCell ref="AW1086:AX1086"/>
    <mergeCell ref="AY1086:AZ1086"/>
    <mergeCell ref="X1086:Y1086"/>
    <mergeCell ref="Z1086:AA1086"/>
    <mergeCell ref="AC1086:AD1086"/>
    <mergeCell ref="AE1086:AF1086"/>
    <mergeCell ref="AH1086:AI1086"/>
    <mergeCell ref="AJ1086:AK1086"/>
    <mergeCell ref="AR1090:AS1090"/>
    <mergeCell ref="AT1090:AU1090"/>
    <mergeCell ref="AW1090:AX1090"/>
    <mergeCell ref="AY1090:AZ1090"/>
    <mergeCell ref="BB1090:BC1090"/>
    <mergeCell ref="H1091:K1093"/>
    <mergeCell ref="L1091:O1091"/>
    <mergeCell ref="P1091:Q1091"/>
    <mergeCell ref="S1091:T1091"/>
    <mergeCell ref="U1091:V1091"/>
    <mergeCell ref="AO1085:AP1085"/>
    <mergeCell ref="AR1085:AS1085"/>
    <mergeCell ref="AT1085:AU1085"/>
    <mergeCell ref="AW1085:AX1085"/>
    <mergeCell ref="AY1085:AZ1085"/>
    <mergeCell ref="BB1085:BC1085"/>
    <mergeCell ref="Z1085:AA1085"/>
    <mergeCell ref="AC1085:AD1085"/>
    <mergeCell ref="AE1085:AF1085"/>
    <mergeCell ref="AH1085:AI1085"/>
    <mergeCell ref="AJ1085:AK1085"/>
    <mergeCell ref="AM1085:AN1085"/>
    <mergeCell ref="H1085:K1087"/>
    <mergeCell ref="L1085:O1085"/>
    <mergeCell ref="P1085:Q1085"/>
    <mergeCell ref="S1085:T1085"/>
    <mergeCell ref="U1085:V1085"/>
    <mergeCell ref="X1085:Y1085"/>
    <mergeCell ref="L1086:O1086"/>
    <mergeCell ref="P1086:Q1086"/>
    <mergeCell ref="S1086:T1086"/>
    <mergeCell ref="U1086:V1086"/>
    <mergeCell ref="AO1084:AP1084"/>
    <mergeCell ref="AR1084:AS1084"/>
    <mergeCell ref="AT1084:AU1084"/>
    <mergeCell ref="AW1084:AX1084"/>
    <mergeCell ref="AY1084:AZ1084"/>
    <mergeCell ref="BB1084:BC1084"/>
    <mergeCell ref="Z1084:AA1084"/>
    <mergeCell ref="AC1084:AD1084"/>
    <mergeCell ref="AE1084:AF1084"/>
    <mergeCell ref="AH1084:AI1084"/>
    <mergeCell ref="AJ1084:AK1084"/>
    <mergeCell ref="AM1084:AN1084"/>
    <mergeCell ref="AE1080:AF1080"/>
    <mergeCell ref="AH1080:AI1080"/>
    <mergeCell ref="AM1079:AN1079"/>
    <mergeCell ref="AO1079:AP1079"/>
    <mergeCell ref="AR1079:AS1079"/>
    <mergeCell ref="AT1079:AU1079"/>
    <mergeCell ref="AW1079:AX1079"/>
    <mergeCell ref="AY1079:AZ1079"/>
    <mergeCell ref="X1079:Y1079"/>
    <mergeCell ref="Z1079:AA1079"/>
    <mergeCell ref="AC1079:AD1079"/>
    <mergeCell ref="AE1079:AF1079"/>
    <mergeCell ref="AH1079:AI1079"/>
    <mergeCell ref="AJ1079:AK1079"/>
    <mergeCell ref="AR1083:AS1083"/>
    <mergeCell ref="AT1083:AU1083"/>
    <mergeCell ref="AW1083:AX1083"/>
    <mergeCell ref="AY1083:AZ1083"/>
    <mergeCell ref="BB1083:BC1083"/>
    <mergeCell ref="L1084:O1084"/>
    <mergeCell ref="P1084:Q1084"/>
    <mergeCell ref="S1084:T1084"/>
    <mergeCell ref="U1084:V1084"/>
    <mergeCell ref="X1084:Y1084"/>
    <mergeCell ref="AC1083:AD1083"/>
    <mergeCell ref="AE1083:AF1083"/>
    <mergeCell ref="AH1083:AI1083"/>
    <mergeCell ref="AJ1083:AK1083"/>
    <mergeCell ref="AM1083:AN1083"/>
    <mergeCell ref="AO1083:AP1083"/>
    <mergeCell ref="L1083:O1083"/>
    <mergeCell ref="P1083:Q1083"/>
    <mergeCell ref="S1083:T1083"/>
    <mergeCell ref="U1083:V1083"/>
    <mergeCell ref="X1083:Y1083"/>
    <mergeCell ref="Z1083:AA1083"/>
    <mergeCell ref="AO1082:AP1082"/>
    <mergeCell ref="AR1082:AS1082"/>
    <mergeCell ref="AT1082:AU1082"/>
    <mergeCell ref="AW1082:AX1082"/>
    <mergeCell ref="AY1082:AZ1082"/>
    <mergeCell ref="BB1082:BC1082"/>
    <mergeCell ref="Z1082:AA1082"/>
    <mergeCell ref="AC1082:AD1082"/>
    <mergeCell ref="AE1082:AF1082"/>
    <mergeCell ref="AH1082:AI1082"/>
    <mergeCell ref="AJ1082:AK1082"/>
    <mergeCell ref="AM1082:AN1082"/>
    <mergeCell ref="AC1078:AD1078"/>
    <mergeCell ref="AE1078:AF1078"/>
    <mergeCell ref="AH1078:AI1078"/>
    <mergeCell ref="AJ1078:AK1078"/>
    <mergeCell ref="AM1078:AN1078"/>
    <mergeCell ref="AO1078:AP1078"/>
    <mergeCell ref="L1078:O1078"/>
    <mergeCell ref="P1078:Q1078"/>
    <mergeCell ref="S1078:T1078"/>
    <mergeCell ref="U1078:V1078"/>
    <mergeCell ref="X1078:Y1078"/>
    <mergeCell ref="Z1078:AA1078"/>
    <mergeCell ref="AO1077:AP1077"/>
    <mergeCell ref="AR1077:AS1077"/>
    <mergeCell ref="AT1077:AU1077"/>
    <mergeCell ref="AW1077:AX1077"/>
    <mergeCell ref="AY1077:AZ1077"/>
    <mergeCell ref="BB1077:BC1077"/>
    <mergeCell ref="Z1077:AA1077"/>
    <mergeCell ref="AC1077:AD1077"/>
    <mergeCell ref="AE1077:AF1077"/>
    <mergeCell ref="AH1077:AI1077"/>
    <mergeCell ref="AJ1077:AK1077"/>
    <mergeCell ref="AM1077:AN1077"/>
    <mergeCell ref="AW1081:AX1081"/>
    <mergeCell ref="AY1081:AZ1081"/>
    <mergeCell ref="BB1081:BC1081"/>
    <mergeCell ref="B1082:G1087"/>
    <mergeCell ref="H1082:K1084"/>
    <mergeCell ref="L1082:O1082"/>
    <mergeCell ref="P1082:Q1082"/>
    <mergeCell ref="S1082:T1082"/>
    <mergeCell ref="U1082:V1082"/>
    <mergeCell ref="X1082:Y1082"/>
    <mergeCell ref="AH1081:AI1081"/>
    <mergeCell ref="AJ1081:AK1081"/>
    <mergeCell ref="AM1081:AN1081"/>
    <mergeCell ref="AO1081:AP1081"/>
    <mergeCell ref="AR1081:AS1081"/>
    <mergeCell ref="AT1081:AU1081"/>
    <mergeCell ref="AY1080:AZ1080"/>
    <mergeCell ref="BB1080:BC1080"/>
    <mergeCell ref="L1081:O1081"/>
    <mergeCell ref="P1081:Q1081"/>
    <mergeCell ref="S1081:T1081"/>
    <mergeCell ref="U1081:V1081"/>
    <mergeCell ref="X1081:Y1081"/>
    <mergeCell ref="Z1081:AA1081"/>
    <mergeCell ref="AC1081:AD1081"/>
    <mergeCell ref="AE1081:AF1081"/>
    <mergeCell ref="AJ1080:AK1080"/>
    <mergeCell ref="AM1080:AN1080"/>
    <mergeCell ref="AO1080:AP1080"/>
    <mergeCell ref="AR1080:AS1080"/>
    <mergeCell ref="AT1080:AU1080"/>
    <mergeCell ref="AW1080:AX1080"/>
    <mergeCell ref="BB1079:BC1079"/>
    <mergeCell ref="L1080:O1080"/>
    <mergeCell ref="P1080:Q1080"/>
    <mergeCell ref="S1080:T1080"/>
    <mergeCell ref="U1080:V1080"/>
    <mergeCell ref="X1080:Y1080"/>
    <mergeCell ref="Z1080:AA1080"/>
    <mergeCell ref="AC1080:AD1080"/>
    <mergeCell ref="AR1076:AS1076"/>
    <mergeCell ref="AT1076:AU1076"/>
    <mergeCell ref="AW1076:AX1076"/>
    <mergeCell ref="AY1076:AZ1076"/>
    <mergeCell ref="BB1076:BC1076"/>
    <mergeCell ref="L1077:O1077"/>
    <mergeCell ref="P1077:Q1077"/>
    <mergeCell ref="S1077:T1077"/>
    <mergeCell ref="U1077:V1077"/>
    <mergeCell ref="X1077:Y1077"/>
    <mergeCell ref="AC1076:AD1076"/>
    <mergeCell ref="AE1076:AF1076"/>
    <mergeCell ref="AH1076:AI1076"/>
    <mergeCell ref="AJ1076:AK1076"/>
    <mergeCell ref="AM1076:AN1076"/>
    <mergeCell ref="AO1076:AP1076"/>
    <mergeCell ref="AY1075:AZ1075"/>
    <mergeCell ref="BB1075:BC1075"/>
    <mergeCell ref="B1076:G1081"/>
    <mergeCell ref="H1076:K1078"/>
    <mergeCell ref="L1076:O1076"/>
    <mergeCell ref="P1076:Q1076"/>
    <mergeCell ref="S1076:T1076"/>
    <mergeCell ref="U1076:V1076"/>
    <mergeCell ref="X1076:Y1076"/>
    <mergeCell ref="Z1076:AA1076"/>
    <mergeCell ref="AJ1075:AK1075"/>
    <mergeCell ref="AM1075:AN1075"/>
    <mergeCell ref="AO1075:AP1075"/>
    <mergeCell ref="AR1075:AS1075"/>
    <mergeCell ref="AT1075:AU1075"/>
    <mergeCell ref="AW1075:AX1075"/>
    <mergeCell ref="BB1074:BC1074"/>
    <mergeCell ref="L1075:O1075"/>
    <mergeCell ref="P1075:Q1075"/>
    <mergeCell ref="S1075:T1075"/>
    <mergeCell ref="U1075:V1075"/>
    <mergeCell ref="X1075:Y1075"/>
    <mergeCell ref="Z1075:AA1075"/>
    <mergeCell ref="AC1075:AD1075"/>
    <mergeCell ref="AE1075:AF1075"/>
    <mergeCell ref="AH1075:AI1075"/>
    <mergeCell ref="AM1074:AN1074"/>
    <mergeCell ref="AO1074:AP1074"/>
    <mergeCell ref="AR1074:AS1074"/>
    <mergeCell ref="AT1074:AU1074"/>
    <mergeCell ref="AW1074:AX1074"/>
    <mergeCell ref="AY1074:AZ1074"/>
    <mergeCell ref="X1074:Y1074"/>
    <mergeCell ref="Z1074:AA1074"/>
    <mergeCell ref="AC1074:AD1074"/>
    <mergeCell ref="AE1074:AF1074"/>
    <mergeCell ref="AH1074:AI1074"/>
    <mergeCell ref="AJ1074:AK1074"/>
    <mergeCell ref="AR1078:AS1078"/>
    <mergeCell ref="AT1078:AU1078"/>
    <mergeCell ref="AW1078:AX1078"/>
    <mergeCell ref="AY1078:AZ1078"/>
    <mergeCell ref="BB1078:BC1078"/>
    <mergeCell ref="H1079:K1081"/>
    <mergeCell ref="L1079:O1079"/>
    <mergeCell ref="P1079:Q1079"/>
    <mergeCell ref="S1079:T1079"/>
    <mergeCell ref="U1079:V1079"/>
    <mergeCell ref="AO1073:AP1073"/>
    <mergeCell ref="AR1073:AS1073"/>
    <mergeCell ref="AT1073:AU1073"/>
    <mergeCell ref="AW1073:AX1073"/>
    <mergeCell ref="AY1073:AZ1073"/>
    <mergeCell ref="BB1073:BC1073"/>
    <mergeCell ref="Z1073:AA1073"/>
    <mergeCell ref="AC1073:AD1073"/>
    <mergeCell ref="AE1073:AF1073"/>
    <mergeCell ref="AH1073:AI1073"/>
    <mergeCell ref="AJ1073:AK1073"/>
    <mergeCell ref="AM1073:AN1073"/>
    <mergeCell ref="H1073:K1075"/>
    <mergeCell ref="L1073:O1073"/>
    <mergeCell ref="P1073:Q1073"/>
    <mergeCell ref="S1073:T1073"/>
    <mergeCell ref="U1073:V1073"/>
    <mergeCell ref="X1073:Y1073"/>
    <mergeCell ref="L1074:O1074"/>
    <mergeCell ref="P1074:Q1074"/>
    <mergeCell ref="S1074:T1074"/>
    <mergeCell ref="U1074:V1074"/>
    <mergeCell ref="AO1072:AP1072"/>
    <mergeCell ref="AR1072:AS1072"/>
    <mergeCell ref="AT1072:AU1072"/>
    <mergeCell ref="AW1072:AX1072"/>
    <mergeCell ref="AY1072:AZ1072"/>
    <mergeCell ref="BB1072:BC1072"/>
    <mergeCell ref="Z1072:AA1072"/>
    <mergeCell ref="AC1072:AD1072"/>
    <mergeCell ref="AE1072:AF1072"/>
    <mergeCell ref="AH1072:AI1072"/>
    <mergeCell ref="AJ1072:AK1072"/>
    <mergeCell ref="AM1072:AN1072"/>
    <mergeCell ref="AE1068:AF1068"/>
    <mergeCell ref="AH1068:AI1068"/>
    <mergeCell ref="AM1067:AN1067"/>
    <mergeCell ref="AO1067:AP1067"/>
    <mergeCell ref="AR1067:AS1067"/>
    <mergeCell ref="AT1067:AU1067"/>
    <mergeCell ref="AW1067:AX1067"/>
    <mergeCell ref="AY1067:AZ1067"/>
    <mergeCell ref="X1067:Y1067"/>
    <mergeCell ref="Z1067:AA1067"/>
    <mergeCell ref="AC1067:AD1067"/>
    <mergeCell ref="AE1067:AF1067"/>
    <mergeCell ref="AH1067:AI1067"/>
    <mergeCell ref="AJ1067:AK1067"/>
    <mergeCell ref="AR1071:AS1071"/>
    <mergeCell ref="AT1071:AU1071"/>
    <mergeCell ref="AW1071:AX1071"/>
    <mergeCell ref="AY1071:AZ1071"/>
    <mergeCell ref="BB1071:BC1071"/>
    <mergeCell ref="L1072:O1072"/>
    <mergeCell ref="P1072:Q1072"/>
    <mergeCell ref="S1072:T1072"/>
    <mergeCell ref="U1072:V1072"/>
    <mergeCell ref="X1072:Y1072"/>
    <mergeCell ref="AC1071:AD1071"/>
    <mergeCell ref="AE1071:AF1071"/>
    <mergeCell ref="AH1071:AI1071"/>
    <mergeCell ref="AJ1071:AK1071"/>
    <mergeCell ref="AM1071:AN1071"/>
    <mergeCell ref="AO1071:AP1071"/>
    <mergeCell ref="L1071:O1071"/>
    <mergeCell ref="P1071:Q1071"/>
    <mergeCell ref="S1071:T1071"/>
    <mergeCell ref="U1071:V1071"/>
    <mergeCell ref="X1071:Y1071"/>
    <mergeCell ref="Z1071:AA1071"/>
    <mergeCell ref="AO1070:AP1070"/>
    <mergeCell ref="AR1070:AS1070"/>
    <mergeCell ref="AT1070:AU1070"/>
    <mergeCell ref="AW1070:AX1070"/>
    <mergeCell ref="AY1070:AZ1070"/>
    <mergeCell ref="BB1070:BC1070"/>
    <mergeCell ref="Z1070:AA1070"/>
    <mergeCell ref="AC1070:AD1070"/>
    <mergeCell ref="AE1070:AF1070"/>
    <mergeCell ref="AH1070:AI1070"/>
    <mergeCell ref="AJ1070:AK1070"/>
    <mergeCell ref="AM1070:AN1070"/>
    <mergeCell ref="AC1066:AD1066"/>
    <mergeCell ref="AE1066:AF1066"/>
    <mergeCell ref="AH1066:AI1066"/>
    <mergeCell ref="AJ1066:AK1066"/>
    <mergeCell ref="AM1066:AN1066"/>
    <mergeCell ref="AO1066:AP1066"/>
    <mergeCell ref="L1066:O1066"/>
    <mergeCell ref="P1066:Q1066"/>
    <mergeCell ref="S1066:T1066"/>
    <mergeCell ref="U1066:V1066"/>
    <mergeCell ref="X1066:Y1066"/>
    <mergeCell ref="Z1066:AA1066"/>
    <mergeCell ref="AO1065:AP1065"/>
    <mergeCell ref="AR1065:AS1065"/>
    <mergeCell ref="AT1065:AU1065"/>
    <mergeCell ref="AW1065:AX1065"/>
    <mergeCell ref="AY1065:AZ1065"/>
    <mergeCell ref="BB1065:BC1065"/>
    <mergeCell ref="Z1065:AA1065"/>
    <mergeCell ref="AC1065:AD1065"/>
    <mergeCell ref="AE1065:AF1065"/>
    <mergeCell ref="AH1065:AI1065"/>
    <mergeCell ref="AJ1065:AK1065"/>
    <mergeCell ref="AM1065:AN1065"/>
    <mergeCell ref="AW1069:AX1069"/>
    <mergeCell ref="AY1069:AZ1069"/>
    <mergeCell ref="BB1069:BC1069"/>
    <mergeCell ref="B1070:G1075"/>
    <mergeCell ref="H1070:K1072"/>
    <mergeCell ref="L1070:O1070"/>
    <mergeCell ref="P1070:Q1070"/>
    <mergeCell ref="S1070:T1070"/>
    <mergeCell ref="U1070:V1070"/>
    <mergeCell ref="X1070:Y1070"/>
    <mergeCell ref="AH1069:AI1069"/>
    <mergeCell ref="AJ1069:AK1069"/>
    <mergeCell ref="AM1069:AN1069"/>
    <mergeCell ref="AO1069:AP1069"/>
    <mergeCell ref="AR1069:AS1069"/>
    <mergeCell ref="AT1069:AU1069"/>
    <mergeCell ref="AY1068:AZ1068"/>
    <mergeCell ref="BB1068:BC1068"/>
    <mergeCell ref="L1069:O1069"/>
    <mergeCell ref="P1069:Q1069"/>
    <mergeCell ref="S1069:T1069"/>
    <mergeCell ref="U1069:V1069"/>
    <mergeCell ref="X1069:Y1069"/>
    <mergeCell ref="Z1069:AA1069"/>
    <mergeCell ref="AC1069:AD1069"/>
    <mergeCell ref="AE1069:AF1069"/>
    <mergeCell ref="AJ1068:AK1068"/>
    <mergeCell ref="AM1068:AN1068"/>
    <mergeCell ref="AO1068:AP1068"/>
    <mergeCell ref="AR1068:AS1068"/>
    <mergeCell ref="AT1068:AU1068"/>
    <mergeCell ref="AW1068:AX1068"/>
    <mergeCell ref="BB1067:BC1067"/>
    <mergeCell ref="L1068:O1068"/>
    <mergeCell ref="P1068:Q1068"/>
    <mergeCell ref="S1068:T1068"/>
    <mergeCell ref="U1068:V1068"/>
    <mergeCell ref="X1068:Y1068"/>
    <mergeCell ref="Z1068:AA1068"/>
    <mergeCell ref="AC1068:AD1068"/>
    <mergeCell ref="AR1064:AS1064"/>
    <mergeCell ref="AT1064:AU1064"/>
    <mergeCell ref="AW1064:AX1064"/>
    <mergeCell ref="AY1064:AZ1064"/>
    <mergeCell ref="BB1064:BC1064"/>
    <mergeCell ref="L1065:O1065"/>
    <mergeCell ref="P1065:Q1065"/>
    <mergeCell ref="S1065:T1065"/>
    <mergeCell ref="U1065:V1065"/>
    <mergeCell ref="X1065:Y1065"/>
    <mergeCell ref="AC1064:AD1064"/>
    <mergeCell ref="AE1064:AF1064"/>
    <mergeCell ref="AH1064:AI1064"/>
    <mergeCell ref="AJ1064:AK1064"/>
    <mergeCell ref="AM1064:AN1064"/>
    <mergeCell ref="AO1064:AP1064"/>
    <mergeCell ref="AY1063:AZ1063"/>
    <mergeCell ref="BB1063:BC1063"/>
    <mergeCell ref="B1064:G1069"/>
    <mergeCell ref="H1064:K1066"/>
    <mergeCell ref="L1064:O1064"/>
    <mergeCell ref="P1064:Q1064"/>
    <mergeCell ref="S1064:T1064"/>
    <mergeCell ref="U1064:V1064"/>
    <mergeCell ref="X1064:Y1064"/>
    <mergeCell ref="Z1064:AA1064"/>
    <mergeCell ref="AJ1063:AK1063"/>
    <mergeCell ref="AM1063:AN1063"/>
    <mergeCell ref="AO1063:AP1063"/>
    <mergeCell ref="AR1063:AS1063"/>
    <mergeCell ref="AT1063:AU1063"/>
    <mergeCell ref="AW1063:AX1063"/>
    <mergeCell ref="BB1062:BC1062"/>
    <mergeCell ref="L1063:O1063"/>
    <mergeCell ref="P1063:Q1063"/>
    <mergeCell ref="S1063:T1063"/>
    <mergeCell ref="U1063:V1063"/>
    <mergeCell ref="X1063:Y1063"/>
    <mergeCell ref="Z1063:AA1063"/>
    <mergeCell ref="AC1063:AD1063"/>
    <mergeCell ref="AE1063:AF1063"/>
    <mergeCell ref="AH1063:AI1063"/>
    <mergeCell ref="AM1062:AN1062"/>
    <mergeCell ref="AO1062:AP1062"/>
    <mergeCell ref="AR1062:AS1062"/>
    <mergeCell ref="AT1062:AU1062"/>
    <mergeCell ref="AW1062:AX1062"/>
    <mergeCell ref="AY1062:AZ1062"/>
    <mergeCell ref="X1062:Y1062"/>
    <mergeCell ref="Z1062:AA1062"/>
    <mergeCell ref="AC1062:AD1062"/>
    <mergeCell ref="AE1062:AF1062"/>
    <mergeCell ref="AH1062:AI1062"/>
    <mergeCell ref="AJ1062:AK1062"/>
    <mergeCell ref="AR1066:AS1066"/>
    <mergeCell ref="AT1066:AU1066"/>
    <mergeCell ref="AW1066:AX1066"/>
    <mergeCell ref="AY1066:AZ1066"/>
    <mergeCell ref="BB1066:BC1066"/>
    <mergeCell ref="H1067:K1069"/>
    <mergeCell ref="L1067:O1067"/>
    <mergeCell ref="P1067:Q1067"/>
    <mergeCell ref="S1067:T1067"/>
    <mergeCell ref="U1067:V1067"/>
    <mergeCell ref="AO1061:AP1061"/>
    <mergeCell ref="AR1061:AS1061"/>
    <mergeCell ref="AT1061:AU1061"/>
    <mergeCell ref="AW1061:AX1061"/>
    <mergeCell ref="AY1061:AZ1061"/>
    <mergeCell ref="BB1061:BC1061"/>
    <mergeCell ref="Z1061:AA1061"/>
    <mergeCell ref="AC1061:AD1061"/>
    <mergeCell ref="AE1061:AF1061"/>
    <mergeCell ref="AH1061:AI1061"/>
    <mergeCell ref="AJ1061:AK1061"/>
    <mergeCell ref="AM1061:AN1061"/>
    <mergeCell ref="H1061:K1063"/>
    <mergeCell ref="L1061:O1061"/>
    <mergeCell ref="P1061:Q1061"/>
    <mergeCell ref="S1061:T1061"/>
    <mergeCell ref="U1061:V1061"/>
    <mergeCell ref="X1061:Y1061"/>
    <mergeCell ref="L1062:O1062"/>
    <mergeCell ref="P1062:Q1062"/>
    <mergeCell ref="S1062:T1062"/>
    <mergeCell ref="U1062:V1062"/>
    <mergeCell ref="AO1060:AP1060"/>
    <mergeCell ref="AR1060:AS1060"/>
    <mergeCell ref="AT1060:AU1060"/>
    <mergeCell ref="AW1060:AX1060"/>
    <mergeCell ref="AY1060:AZ1060"/>
    <mergeCell ref="BB1060:BC1060"/>
    <mergeCell ref="Z1060:AA1060"/>
    <mergeCell ref="AC1060:AD1060"/>
    <mergeCell ref="AE1060:AF1060"/>
    <mergeCell ref="AH1060:AI1060"/>
    <mergeCell ref="AJ1060:AK1060"/>
    <mergeCell ref="AM1060:AN1060"/>
    <mergeCell ref="AE1056:AF1056"/>
    <mergeCell ref="AH1056:AI1056"/>
    <mergeCell ref="AM1055:AN1055"/>
    <mergeCell ref="AO1055:AP1055"/>
    <mergeCell ref="AR1055:AS1055"/>
    <mergeCell ref="AT1055:AU1055"/>
    <mergeCell ref="AW1055:AX1055"/>
    <mergeCell ref="AY1055:AZ1055"/>
    <mergeCell ref="X1055:Y1055"/>
    <mergeCell ref="Z1055:AA1055"/>
    <mergeCell ref="AC1055:AD1055"/>
    <mergeCell ref="AE1055:AF1055"/>
    <mergeCell ref="AH1055:AI1055"/>
    <mergeCell ref="AJ1055:AK1055"/>
    <mergeCell ref="AR1059:AS1059"/>
    <mergeCell ref="AT1059:AU1059"/>
    <mergeCell ref="AW1059:AX1059"/>
    <mergeCell ref="AY1059:AZ1059"/>
    <mergeCell ref="BB1059:BC1059"/>
    <mergeCell ref="L1060:O1060"/>
    <mergeCell ref="P1060:Q1060"/>
    <mergeCell ref="S1060:T1060"/>
    <mergeCell ref="U1060:V1060"/>
    <mergeCell ref="X1060:Y1060"/>
    <mergeCell ref="AC1059:AD1059"/>
    <mergeCell ref="AE1059:AF1059"/>
    <mergeCell ref="AH1059:AI1059"/>
    <mergeCell ref="AJ1059:AK1059"/>
    <mergeCell ref="AM1059:AN1059"/>
    <mergeCell ref="AO1059:AP1059"/>
    <mergeCell ref="L1059:O1059"/>
    <mergeCell ref="P1059:Q1059"/>
    <mergeCell ref="S1059:T1059"/>
    <mergeCell ref="U1059:V1059"/>
    <mergeCell ref="X1059:Y1059"/>
    <mergeCell ref="Z1059:AA1059"/>
    <mergeCell ref="AO1058:AP1058"/>
    <mergeCell ref="AR1058:AS1058"/>
    <mergeCell ref="AT1058:AU1058"/>
    <mergeCell ref="AW1058:AX1058"/>
    <mergeCell ref="AY1058:AZ1058"/>
    <mergeCell ref="BB1058:BC1058"/>
    <mergeCell ref="Z1058:AA1058"/>
    <mergeCell ref="AC1058:AD1058"/>
    <mergeCell ref="AE1058:AF1058"/>
    <mergeCell ref="AH1058:AI1058"/>
    <mergeCell ref="AJ1058:AK1058"/>
    <mergeCell ref="AM1058:AN1058"/>
    <mergeCell ref="AC1054:AD1054"/>
    <mergeCell ref="AE1054:AF1054"/>
    <mergeCell ref="AH1054:AI1054"/>
    <mergeCell ref="AJ1054:AK1054"/>
    <mergeCell ref="AM1054:AN1054"/>
    <mergeCell ref="AO1054:AP1054"/>
    <mergeCell ref="L1054:O1054"/>
    <mergeCell ref="P1054:Q1054"/>
    <mergeCell ref="S1054:T1054"/>
    <mergeCell ref="U1054:V1054"/>
    <mergeCell ref="X1054:Y1054"/>
    <mergeCell ref="Z1054:AA1054"/>
    <mergeCell ref="AO1053:AP1053"/>
    <mergeCell ref="AR1053:AS1053"/>
    <mergeCell ref="AT1053:AU1053"/>
    <mergeCell ref="AW1053:AX1053"/>
    <mergeCell ref="AY1053:AZ1053"/>
    <mergeCell ref="BB1053:BC1053"/>
    <mergeCell ref="Z1053:AA1053"/>
    <mergeCell ref="AC1053:AD1053"/>
    <mergeCell ref="AE1053:AF1053"/>
    <mergeCell ref="AH1053:AI1053"/>
    <mergeCell ref="AJ1053:AK1053"/>
    <mergeCell ref="AM1053:AN1053"/>
    <mergeCell ref="AW1057:AX1057"/>
    <mergeCell ref="AY1057:AZ1057"/>
    <mergeCell ref="BB1057:BC1057"/>
    <mergeCell ref="B1058:G1063"/>
    <mergeCell ref="H1058:K1060"/>
    <mergeCell ref="L1058:O1058"/>
    <mergeCell ref="P1058:Q1058"/>
    <mergeCell ref="S1058:T1058"/>
    <mergeCell ref="U1058:V1058"/>
    <mergeCell ref="X1058:Y1058"/>
    <mergeCell ref="AH1057:AI1057"/>
    <mergeCell ref="AJ1057:AK1057"/>
    <mergeCell ref="AM1057:AN1057"/>
    <mergeCell ref="AO1057:AP1057"/>
    <mergeCell ref="AR1057:AS1057"/>
    <mergeCell ref="AT1057:AU1057"/>
    <mergeCell ref="AY1056:AZ1056"/>
    <mergeCell ref="BB1056:BC1056"/>
    <mergeCell ref="L1057:O1057"/>
    <mergeCell ref="P1057:Q1057"/>
    <mergeCell ref="S1057:T1057"/>
    <mergeCell ref="U1057:V1057"/>
    <mergeCell ref="X1057:Y1057"/>
    <mergeCell ref="Z1057:AA1057"/>
    <mergeCell ref="AC1057:AD1057"/>
    <mergeCell ref="AE1057:AF1057"/>
    <mergeCell ref="AJ1056:AK1056"/>
    <mergeCell ref="AM1056:AN1056"/>
    <mergeCell ref="AO1056:AP1056"/>
    <mergeCell ref="AR1056:AS1056"/>
    <mergeCell ref="AT1056:AU1056"/>
    <mergeCell ref="AW1056:AX1056"/>
    <mergeCell ref="BB1055:BC1055"/>
    <mergeCell ref="L1056:O1056"/>
    <mergeCell ref="P1056:Q1056"/>
    <mergeCell ref="S1056:T1056"/>
    <mergeCell ref="U1056:V1056"/>
    <mergeCell ref="X1056:Y1056"/>
    <mergeCell ref="Z1056:AA1056"/>
    <mergeCell ref="AC1056:AD1056"/>
    <mergeCell ref="AR1052:AS1052"/>
    <mergeCell ref="AT1052:AU1052"/>
    <mergeCell ref="AW1052:AX1052"/>
    <mergeCell ref="AY1052:AZ1052"/>
    <mergeCell ref="BB1052:BC1052"/>
    <mergeCell ref="L1053:O1053"/>
    <mergeCell ref="P1053:Q1053"/>
    <mergeCell ref="S1053:T1053"/>
    <mergeCell ref="U1053:V1053"/>
    <mergeCell ref="X1053:Y1053"/>
    <mergeCell ref="AC1052:AD1052"/>
    <mergeCell ref="AE1052:AF1052"/>
    <mergeCell ref="AH1052:AI1052"/>
    <mergeCell ref="AJ1052:AK1052"/>
    <mergeCell ref="AM1052:AN1052"/>
    <mergeCell ref="AO1052:AP1052"/>
    <mergeCell ref="AY1051:AZ1051"/>
    <mergeCell ref="BB1051:BC1051"/>
    <mergeCell ref="B1052:G1057"/>
    <mergeCell ref="H1052:K1054"/>
    <mergeCell ref="L1052:O1052"/>
    <mergeCell ref="P1052:Q1052"/>
    <mergeCell ref="S1052:T1052"/>
    <mergeCell ref="U1052:V1052"/>
    <mergeCell ref="X1052:Y1052"/>
    <mergeCell ref="Z1052:AA1052"/>
    <mergeCell ref="AJ1051:AK1051"/>
    <mergeCell ref="AM1051:AN1051"/>
    <mergeCell ref="AO1051:AP1051"/>
    <mergeCell ref="AR1051:AS1051"/>
    <mergeCell ref="AT1051:AU1051"/>
    <mergeCell ref="AW1051:AX1051"/>
    <mergeCell ref="BB1050:BC1050"/>
    <mergeCell ref="L1051:O1051"/>
    <mergeCell ref="P1051:Q1051"/>
    <mergeCell ref="S1051:T1051"/>
    <mergeCell ref="U1051:V1051"/>
    <mergeCell ref="X1051:Y1051"/>
    <mergeCell ref="Z1051:AA1051"/>
    <mergeCell ref="AC1051:AD1051"/>
    <mergeCell ref="AE1051:AF1051"/>
    <mergeCell ref="AH1051:AI1051"/>
    <mergeCell ref="AM1050:AN1050"/>
    <mergeCell ref="AO1050:AP1050"/>
    <mergeCell ref="AR1050:AS1050"/>
    <mergeCell ref="AT1050:AU1050"/>
    <mergeCell ref="AW1050:AX1050"/>
    <mergeCell ref="AY1050:AZ1050"/>
    <mergeCell ref="X1050:Y1050"/>
    <mergeCell ref="Z1050:AA1050"/>
    <mergeCell ref="AC1050:AD1050"/>
    <mergeCell ref="AE1050:AF1050"/>
    <mergeCell ref="AH1050:AI1050"/>
    <mergeCell ref="AJ1050:AK1050"/>
    <mergeCell ref="AR1054:AS1054"/>
    <mergeCell ref="AT1054:AU1054"/>
    <mergeCell ref="AW1054:AX1054"/>
    <mergeCell ref="AY1054:AZ1054"/>
    <mergeCell ref="BB1054:BC1054"/>
    <mergeCell ref="H1055:K1057"/>
    <mergeCell ref="L1055:O1055"/>
    <mergeCell ref="P1055:Q1055"/>
    <mergeCell ref="S1055:T1055"/>
    <mergeCell ref="U1055:V1055"/>
    <mergeCell ref="AO1049:AP1049"/>
    <mergeCell ref="AR1049:AS1049"/>
    <mergeCell ref="AT1049:AU1049"/>
    <mergeCell ref="AW1049:AX1049"/>
    <mergeCell ref="AY1049:AZ1049"/>
    <mergeCell ref="BB1049:BC1049"/>
    <mergeCell ref="Z1049:AA1049"/>
    <mergeCell ref="AC1049:AD1049"/>
    <mergeCell ref="AE1049:AF1049"/>
    <mergeCell ref="AH1049:AI1049"/>
    <mergeCell ref="AJ1049:AK1049"/>
    <mergeCell ref="AM1049:AN1049"/>
    <mergeCell ref="H1049:K1051"/>
    <mergeCell ref="L1049:O1049"/>
    <mergeCell ref="P1049:Q1049"/>
    <mergeCell ref="S1049:T1049"/>
    <mergeCell ref="U1049:V1049"/>
    <mergeCell ref="X1049:Y1049"/>
    <mergeCell ref="L1050:O1050"/>
    <mergeCell ref="P1050:Q1050"/>
    <mergeCell ref="S1050:T1050"/>
    <mergeCell ref="U1050:V1050"/>
    <mergeCell ref="AO1048:AP1048"/>
    <mergeCell ref="AR1048:AS1048"/>
    <mergeCell ref="AT1048:AU1048"/>
    <mergeCell ref="AW1048:AX1048"/>
    <mergeCell ref="AY1048:AZ1048"/>
    <mergeCell ref="BB1048:BC1048"/>
    <mergeCell ref="Z1048:AA1048"/>
    <mergeCell ref="AC1048:AD1048"/>
    <mergeCell ref="AE1048:AF1048"/>
    <mergeCell ref="AH1048:AI1048"/>
    <mergeCell ref="AJ1048:AK1048"/>
    <mergeCell ref="AM1048:AN1048"/>
    <mergeCell ref="AE1044:AF1044"/>
    <mergeCell ref="AH1044:AI1044"/>
    <mergeCell ref="AM1043:AN1043"/>
    <mergeCell ref="AO1043:AP1043"/>
    <mergeCell ref="AR1043:AS1043"/>
    <mergeCell ref="AT1043:AU1043"/>
    <mergeCell ref="AW1043:AX1043"/>
    <mergeCell ref="AY1043:AZ1043"/>
    <mergeCell ref="X1043:Y1043"/>
    <mergeCell ref="Z1043:AA1043"/>
    <mergeCell ref="AC1043:AD1043"/>
    <mergeCell ref="AE1043:AF1043"/>
    <mergeCell ref="AH1043:AI1043"/>
    <mergeCell ref="AJ1043:AK1043"/>
    <mergeCell ref="AR1047:AS1047"/>
    <mergeCell ref="AT1047:AU1047"/>
    <mergeCell ref="AW1047:AX1047"/>
    <mergeCell ref="AY1047:AZ1047"/>
    <mergeCell ref="BB1047:BC1047"/>
    <mergeCell ref="L1048:O1048"/>
    <mergeCell ref="P1048:Q1048"/>
    <mergeCell ref="S1048:T1048"/>
    <mergeCell ref="U1048:V1048"/>
    <mergeCell ref="X1048:Y1048"/>
    <mergeCell ref="AC1047:AD1047"/>
    <mergeCell ref="AE1047:AF1047"/>
    <mergeCell ref="AH1047:AI1047"/>
    <mergeCell ref="AJ1047:AK1047"/>
    <mergeCell ref="AM1047:AN1047"/>
    <mergeCell ref="AO1047:AP1047"/>
    <mergeCell ref="L1047:O1047"/>
    <mergeCell ref="P1047:Q1047"/>
    <mergeCell ref="S1047:T1047"/>
    <mergeCell ref="U1047:V1047"/>
    <mergeCell ref="X1047:Y1047"/>
    <mergeCell ref="Z1047:AA1047"/>
    <mergeCell ref="AO1046:AP1046"/>
    <mergeCell ref="AR1046:AS1046"/>
    <mergeCell ref="AT1046:AU1046"/>
    <mergeCell ref="AW1046:AX1046"/>
    <mergeCell ref="AY1046:AZ1046"/>
    <mergeCell ref="BB1046:BC1046"/>
    <mergeCell ref="Z1046:AA1046"/>
    <mergeCell ref="AC1046:AD1046"/>
    <mergeCell ref="AE1046:AF1046"/>
    <mergeCell ref="AH1046:AI1046"/>
    <mergeCell ref="AJ1046:AK1046"/>
    <mergeCell ref="AM1046:AN1046"/>
    <mergeCell ref="AC1042:AD1042"/>
    <mergeCell ref="AE1042:AF1042"/>
    <mergeCell ref="AH1042:AI1042"/>
    <mergeCell ref="AJ1042:AK1042"/>
    <mergeCell ref="AM1042:AN1042"/>
    <mergeCell ref="AO1042:AP1042"/>
    <mergeCell ref="L1042:O1042"/>
    <mergeCell ref="P1042:Q1042"/>
    <mergeCell ref="S1042:T1042"/>
    <mergeCell ref="U1042:V1042"/>
    <mergeCell ref="X1042:Y1042"/>
    <mergeCell ref="Z1042:AA1042"/>
    <mergeCell ref="AO1041:AP1041"/>
    <mergeCell ref="AR1041:AS1041"/>
    <mergeCell ref="AT1041:AU1041"/>
    <mergeCell ref="AW1041:AX1041"/>
    <mergeCell ref="AY1041:AZ1041"/>
    <mergeCell ref="BB1041:BC1041"/>
    <mergeCell ref="Z1041:AA1041"/>
    <mergeCell ref="AC1041:AD1041"/>
    <mergeCell ref="AE1041:AF1041"/>
    <mergeCell ref="AH1041:AI1041"/>
    <mergeCell ref="AJ1041:AK1041"/>
    <mergeCell ref="AM1041:AN1041"/>
    <mergeCell ref="AW1045:AX1045"/>
    <mergeCell ref="AY1045:AZ1045"/>
    <mergeCell ref="BB1045:BC1045"/>
    <mergeCell ref="B1046:G1051"/>
    <mergeCell ref="H1046:K1048"/>
    <mergeCell ref="L1046:O1046"/>
    <mergeCell ref="P1046:Q1046"/>
    <mergeCell ref="S1046:T1046"/>
    <mergeCell ref="U1046:V1046"/>
    <mergeCell ref="X1046:Y1046"/>
    <mergeCell ref="AH1045:AI1045"/>
    <mergeCell ref="AJ1045:AK1045"/>
    <mergeCell ref="AM1045:AN1045"/>
    <mergeCell ref="AO1045:AP1045"/>
    <mergeCell ref="AR1045:AS1045"/>
    <mergeCell ref="AT1045:AU1045"/>
    <mergeCell ref="AY1044:AZ1044"/>
    <mergeCell ref="BB1044:BC1044"/>
    <mergeCell ref="L1045:O1045"/>
    <mergeCell ref="P1045:Q1045"/>
    <mergeCell ref="S1045:T1045"/>
    <mergeCell ref="U1045:V1045"/>
    <mergeCell ref="X1045:Y1045"/>
    <mergeCell ref="Z1045:AA1045"/>
    <mergeCell ref="AC1045:AD1045"/>
    <mergeCell ref="AE1045:AF1045"/>
    <mergeCell ref="AJ1044:AK1044"/>
    <mergeCell ref="AM1044:AN1044"/>
    <mergeCell ref="AO1044:AP1044"/>
    <mergeCell ref="AR1044:AS1044"/>
    <mergeCell ref="AT1044:AU1044"/>
    <mergeCell ref="AW1044:AX1044"/>
    <mergeCell ref="BB1043:BC1043"/>
    <mergeCell ref="L1044:O1044"/>
    <mergeCell ref="P1044:Q1044"/>
    <mergeCell ref="S1044:T1044"/>
    <mergeCell ref="U1044:V1044"/>
    <mergeCell ref="X1044:Y1044"/>
    <mergeCell ref="Z1044:AA1044"/>
    <mergeCell ref="AC1044:AD1044"/>
    <mergeCell ref="AR1040:AS1040"/>
    <mergeCell ref="AT1040:AU1040"/>
    <mergeCell ref="AW1040:AX1040"/>
    <mergeCell ref="AY1040:AZ1040"/>
    <mergeCell ref="BB1040:BC1040"/>
    <mergeCell ref="L1041:O1041"/>
    <mergeCell ref="P1041:Q1041"/>
    <mergeCell ref="S1041:T1041"/>
    <mergeCell ref="U1041:V1041"/>
    <mergeCell ref="X1041:Y1041"/>
    <mergeCell ref="AC1040:AD1040"/>
    <mergeCell ref="AE1040:AF1040"/>
    <mergeCell ref="AH1040:AI1040"/>
    <mergeCell ref="AJ1040:AK1040"/>
    <mergeCell ref="AM1040:AN1040"/>
    <mergeCell ref="AO1040:AP1040"/>
    <mergeCell ref="AY1039:AZ1039"/>
    <mergeCell ref="BB1039:BC1039"/>
    <mergeCell ref="B1040:G1045"/>
    <mergeCell ref="H1040:K1042"/>
    <mergeCell ref="L1040:O1040"/>
    <mergeCell ref="P1040:Q1040"/>
    <mergeCell ref="S1040:T1040"/>
    <mergeCell ref="U1040:V1040"/>
    <mergeCell ref="X1040:Y1040"/>
    <mergeCell ref="Z1040:AA1040"/>
    <mergeCell ref="AJ1039:AK1039"/>
    <mergeCell ref="AM1039:AN1039"/>
    <mergeCell ref="AO1039:AP1039"/>
    <mergeCell ref="AR1039:AS1039"/>
    <mergeCell ref="AT1039:AU1039"/>
    <mergeCell ref="AW1039:AX1039"/>
    <mergeCell ref="BB1038:BC1038"/>
    <mergeCell ref="L1039:O1039"/>
    <mergeCell ref="P1039:Q1039"/>
    <mergeCell ref="S1039:T1039"/>
    <mergeCell ref="U1039:V1039"/>
    <mergeCell ref="X1039:Y1039"/>
    <mergeCell ref="Z1039:AA1039"/>
    <mergeCell ref="AC1039:AD1039"/>
    <mergeCell ref="AE1039:AF1039"/>
    <mergeCell ref="AH1039:AI1039"/>
    <mergeCell ref="AM1038:AN1038"/>
    <mergeCell ref="AO1038:AP1038"/>
    <mergeCell ref="AR1038:AS1038"/>
    <mergeCell ref="AT1038:AU1038"/>
    <mergeCell ref="AW1038:AX1038"/>
    <mergeCell ref="AY1038:AZ1038"/>
    <mergeCell ref="X1038:Y1038"/>
    <mergeCell ref="Z1038:AA1038"/>
    <mergeCell ref="AC1038:AD1038"/>
    <mergeCell ref="AE1038:AF1038"/>
    <mergeCell ref="AH1038:AI1038"/>
    <mergeCell ref="AJ1038:AK1038"/>
    <mergeCell ref="AR1042:AS1042"/>
    <mergeCell ref="AT1042:AU1042"/>
    <mergeCell ref="AW1042:AX1042"/>
    <mergeCell ref="AY1042:AZ1042"/>
    <mergeCell ref="BB1042:BC1042"/>
    <mergeCell ref="H1043:K1045"/>
    <mergeCell ref="L1043:O1043"/>
    <mergeCell ref="P1043:Q1043"/>
    <mergeCell ref="S1043:T1043"/>
    <mergeCell ref="U1043:V1043"/>
    <mergeCell ref="AO1037:AP1037"/>
    <mergeCell ref="AR1037:AS1037"/>
    <mergeCell ref="AT1037:AU1037"/>
    <mergeCell ref="AW1037:AX1037"/>
    <mergeCell ref="AY1037:AZ1037"/>
    <mergeCell ref="BB1037:BC1037"/>
    <mergeCell ref="Z1037:AA1037"/>
    <mergeCell ref="AC1037:AD1037"/>
    <mergeCell ref="AE1037:AF1037"/>
    <mergeCell ref="AH1037:AI1037"/>
    <mergeCell ref="AJ1037:AK1037"/>
    <mergeCell ref="AM1037:AN1037"/>
    <mergeCell ref="H1037:K1039"/>
    <mergeCell ref="L1037:O1037"/>
    <mergeCell ref="P1037:Q1037"/>
    <mergeCell ref="S1037:T1037"/>
    <mergeCell ref="U1037:V1037"/>
    <mergeCell ref="X1037:Y1037"/>
    <mergeCell ref="L1038:O1038"/>
    <mergeCell ref="P1038:Q1038"/>
    <mergeCell ref="S1038:T1038"/>
    <mergeCell ref="U1038:V1038"/>
    <mergeCell ref="AO1036:AP1036"/>
    <mergeCell ref="AR1036:AS1036"/>
    <mergeCell ref="AT1036:AU1036"/>
    <mergeCell ref="AW1036:AX1036"/>
    <mergeCell ref="AY1036:AZ1036"/>
    <mergeCell ref="BB1036:BC1036"/>
    <mergeCell ref="Z1036:AA1036"/>
    <mergeCell ref="AC1036:AD1036"/>
    <mergeCell ref="AE1036:AF1036"/>
    <mergeCell ref="AH1036:AI1036"/>
    <mergeCell ref="AJ1036:AK1036"/>
    <mergeCell ref="AM1036:AN1036"/>
    <mergeCell ref="AE1032:AF1032"/>
    <mergeCell ref="AH1032:AI1032"/>
    <mergeCell ref="AM1031:AN1031"/>
    <mergeCell ref="AO1031:AP1031"/>
    <mergeCell ref="AR1031:AS1031"/>
    <mergeCell ref="AT1031:AU1031"/>
    <mergeCell ref="AW1031:AX1031"/>
    <mergeCell ref="AY1031:AZ1031"/>
    <mergeCell ref="X1031:Y1031"/>
    <mergeCell ref="Z1031:AA1031"/>
    <mergeCell ref="AC1031:AD1031"/>
    <mergeCell ref="AE1031:AF1031"/>
    <mergeCell ref="AH1031:AI1031"/>
    <mergeCell ref="AJ1031:AK1031"/>
    <mergeCell ref="AR1035:AS1035"/>
    <mergeCell ref="AT1035:AU1035"/>
    <mergeCell ref="AW1035:AX1035"/>
    <mergeCell ref="AY1035:AZ1035"/>
    <mergeCell ref="BB1035:BC1035"/>
    <mergeCell ref="L1036:O1036"/>
    <mergeCell ref="P1036:Q1036"/>
    <mergeCell ref="S1036:T1036"/>
    <mergeCell ref="U1036:V1036"/>
    <mergeCell ref="X1036:Y1036"/>
    <mergeCell ref="AC1035:AD1035"/>
    <mergeCell ref="AE1035:AF1035"/>
    <mergeCell ref="AH1035:AI1035"/>
    <mergeCell ref="AJ1035:AK1035"/>
    <mergeCell ref="AM1035:AN1035"/>
    <mergeCell ref="AO1035:AP1035"/>
    <mergeCell ref="L1035:O1035"/>
    <mergeCell ref="P1035:Q1035"/>
    <mergeCell ref="S1035:T1035"/>
    <mergeCell ref="U1035:V1035"/>
    <mergeCell ref="X1035:Y1035"/>
    <mergeCell ref="Z1035:AA1035"/>
    <mergeCell ref="AO1034:AP1034"/>
    <mergeCell ref="AR1034:AS1034"/>
    <mergeCell ref="AT1034:AU1034"/>
    <mergeCell ref="AW1034:AX1034"/>
    <mergeCell ref="AY1034:AZ1034"/>
    <mergeCell ref="BB1034:BC1034"/>
    <mergeCell ref="Z1034:AA1034"/>
    <mergeCell ref="AC1034:AD1034"/>
    <mergeCell ref="AE1034:AF1034"/>
    <mergeCell ref="AH1034:AI1034"/>
    <mergeCell ref="AJ1034:AK1034"/>
    <mergeCell ref="AM1034:AN1034"/>
    <mergeCell ref="AC1030:AD1030"/>
    <mergeCell ref="AE1030:AF1030"/>
    <mergeCell ref="AH1030:AI1030"/>
    <mergeCell ref="AJ1030:AK1030"/>
    <mergeCell ref="AM1030:AN1030"/>
    <mergeCell ref="AO1030:AP1030"/>
    <mergeCell ref="L1030:O1030"/>
    <mergeCell ref="P1030:Q1030"/>
    <mergeCell ref="S1030:T1030"/>
    <mergeCell ref="U1030:V1030"/>
    <mergeCell ref="X1030:Y1030"/>
    <mergeCell ref="Z1030:AA1030"/>
    <mergeCell ref="AO1029:AP1029"/>
    <mergeCell ref="AR1029:AS1029"/>
    <mergeCell ref="AT1029:AU1029"/>
    <mergeCell ref="AW1029:AX1029"/>
    <mergeCell ref="AY1029:AZ1029"/>
    <mergeCell ref="BB1029:BC1029"/>
    <mergeCell ref="Z1029:AA1029"/>
    <mergeCell ref="AC1029:AD1029"/>
    <mergeCell ref="AE1029:AF1029"/>
    <mergeCell ref="AH1029:AI1029"/>
    <mergeCell ref="AJ1029:AK1029"/>
    <mergeCell ref="AM1029:AN1029"/>
    <mergeCell ref="AW1033:AX1033"/>
    <mergeCell ref="AY1033:AZ1033"/>
    <mergeCell ref="BB1033:BC1033"/>
    <mergeCell ref="B1034:G1039"/>
    <mergeCell ref="H1034:K1036"/>
    <mergeCell ref="L1034:O1034"/>
    <mergeCell ref="P1034:Q1034"/>
    <mergeCell ref="S1034:T1034"/>
    <mergeCell ref="U1034:V1034"/>
    <mergeCell ref="X1034:Y1034"/>
    <mergeCell ref="AH1033:AI1033"/>
    <mergeCell ref="AJ1033:AK1033"/>
    <mergeCell ref="AM1033:AN1033"/>
    <mergeCell ref="AO1033:AP1033"/>
    <mergeCell ref="AR1033:AS1033"/>
    <mergeCell ref="AT1033:AU1033"/>
    <mergeCell ref="AY1032:AZ1032"/>
    <mergeCell ref="BB1032:BC1032"/>
    <mergeCell ref="L1033:O1033"/>
    <mergeCell ref="P1033:Q1033"/>
    <mergeCell ref="S1033:T1033"/>
    <mergeCell ref="U1033:V1033"/>
    <mergeCell ref="X1033:Y1033"/>
    <mergeCell ref="Z1033:AA1033"/>
    <mergeCell ref="AC1033:AD1033"/>
    <mergeCell ref="AE1033:AF1033"/>
    <mergeCell ref="AJ1032:AK1032"/>
    <mergeCell ref="AM1032:AN1032"/>
    <mergeCell ref="AO1032:AP1032"/>
    <mergeCell ref="AR1032:AS1032"/>
    <mergeCell ref="AT1032:AU1032"/>
    <mergeCell ref="AW1032:AX1032"/>
    <mergeCell ref="BB1031:BC1031"/>
    <mergeCell ref="L1032:O1032"/>
    <mergeCell ref="P1032:Q1032"/>
    <mergeCell ref="S1032:T1032"/>
    <mergeCell ref="U1032:V1032"/>
    <mergeCell ref="X1032:Y1032"/>
    <mergeCell ref="Z1032:AA1032"/>
    <mergeCell ref="AC1032:AD1032"/>
    <mergeCell ref="AR1028:AS1028"/>
    <mergeCell ref="AT1028:AU1028"/>
    <mergeCell ref="AW1028:AX1028"/>
    <mergeCell ref="AY1028:AZ1028"/>
    <mergeCell ref="BB1028:BC1028"/>
    <mergeCell ref="L1029:O1029"/>
    <mergeCell ref="P1029:Q1029"/>
    <mergeCell ref="S1029:T1029"/>
    <mergeCell ref="U1029:V1029"/>
    <mergeCell ref="X1029:Y1029"/>
    <mergeCell ref="AC1028:AD1028"/>
    <mergeCell ref="AE1028:AF1028"/>
    <mergeCell ref="AH1028:AI1028"/>
    <mergeCell ref="AJ1028:AK1028"/>
    <mergeCell ref="AM1028:AN1028"/>
    <mergeCell ref="AO1028:AP1028"/>
    <mergeCell ref="AY1027:AZ1027"/>
    <mergeCell ref="BB1027:BC1027"/>
    <mergeCell ref="B1028:G1033"/>
    <mergeCell ref="H1028:K1030"/>
    <mergeCell ref="L1028:O1028"/>
    <mergeCell ref="P1028:Q1028"/>
    <mergeCell ref="S1028:T1028"/>
    <mergeCell ref="U1028:V1028"/>
    <mergeCell ref="X1028:Y1028"/>
    <mergeCell ref="Z1028:AA1028"/>
    <mergeCell ref="AJ1027:AK1027"/>
    <mergeCell ref="AM1027:AN1027"/>
    <mergeCell ref="AO1027:AP1027"/>
    <mergeCell ref="AR1027:AS1027"/>
    <mergeCell ref="AT1027:AU1027"/>
    <mergeCell ref="AW1027:AX1027"/>
    <mergeCell ref="BB1026:BC1026"/>
    <mergeCell ref="L1027:O1027"/>
    <mergeCell ref="P1027:Q1027"/>
    <mergeCell ref="S1027:T1027"/>
    <mergeCell ref="U1027:V1027"/>
    <mergeCell ref="X1027:Y1027"/>
    <mergeCell ref="Z1027:AA1027"/>
    <mergeCell ref="AC1027:AD1027"/>
    <mergeCell ref="AE1027:AF1027"/>
    <mergeCell ref="AH1027:AI1027"/>
    <mergeCell ref="AM1026:AN1026"/>
    <mergeCell ref="AO1026:AP1026"/>
    <mergeCell ref="AR1026:AS1026"/>
    <mergeCell ref="AT1026:AU1026"/>
    <mergeCell ref="AW1026:AX1026"/>
    <mergeCell ref="AY1026:AZ1026"/>
    <mergeCell ref="X1026:Y1026"/>
    <mergeCell ref="Z1026:AA1026"/>
    <mergeCell ref="AC1026:AD1026"/>
    <mergeCell ref="AE1026:AF1026"/>
    <mergeCell ref="AH1026:AI1026"/>
    <mergeCell ref="AJ1026:AK1026"/>
    <mergeCell ref="AR1030:AS1030"/>
    <mergeCell ref="AT1030:AU1030"/>
    <mergeCell ref="AW1030:AX1030"/>
    <mergeCell ref="AY1030:AZ1030"/>
    <mergeCell ref="BB1030:BC1030"/>
    <mergeCell ref="H1031:K1033"/>
    <mergeCell ref="L1031:O1031"/>
    <mergeCell ref="P1031:Q1031"/>
    <mergeCell ref="S1031:T1031"/>
    <mergeCell ref="U1031:V1031"/>
    <mergeCell ref="AO1025:AP1025"/>
    <mergeCell ref="AR1025:AS1025"/>
    <mergeCell ref="AT1025:AU1025"/>
    <mergeCell ref="AW1025:AX1025"/>
    <mergeCell ref="AY1025:AZ1025"/>
    <mergeCell ref="BB1025:BC1025"/>
    <mergeCell ref="Z1025:AA1025"/>
    <mergeCell ref="AC1025:AD1025"/>
    <mergeCell ref="AE1025:AF1025"/>
    <mergeCell ref="AH1025:AI1025"/>
    <mergeCell ref="AJ1025:AK1025"/>
    <mergeCell ref="AM1025:AN1025"/>
    <mergeCell ref="H1025:K1027"/>
    <mergeCell ref="L1025:O1025"/>
    <mergeCell ref="P1025:Q1025"/>
    <mergeCell ref="S1025:T1025"/>
    <mergeCell ref="U1025:V1025"/>
    <mergeCell ref="X1025:Y1025"/>
    <mergeCell ref="L1026:O1026"/>
    <mergeCell ref="P1026:Q1026"/>
    <mergeCell ref="S1026:T1026"/>
    <mergeCell ref="U1026:V1026"/>
    <mergeCell ref="AO1024:AP1024"/>
    <mergeCell ref="AR1024:AS1024"/>
    <mergeCell ref="AT1024:AU1024"/>
    <mergeCell ref="AW1024:AX1024"/>
    <mergeCell ref="AY1024:AZ1024"/>
    <mergeCell ref="BB1024:BC1024"/>
    <mergeCell ref="Z1024:AA1024"/>
    <mergeCell ref="AC1024:AD1024"/>
    <mergeCell ref="AE1024:AF1024"/>
    <mergeCell ref="AH1024:AI1024"/>
    <mergeCell ref="AJ1024:AK1024"/>
    <mergeCell ref="AM1024:AN1024"/>
    <mergeCell ref="AE1020:AF1020"/>
    <mergeCell ref="AH1020:AI1020"/>
    <mergeCell ref="AM1019:AN1019"/>
    <mergeCell ref="AO1019:AP1019"/>
    <mergeCell ref="AR1019:AS1019"/>
    <mergeCell ref="AT1019:AU1019"/>
    <mergeCell ref="AW1019:AX1019"/>
    <mergeCell ref="AY1019:AZ1019"/>
    <mergeCell ref="X1019:Y1019"/>
    <mergeCell ref="Z1019:AA1019"/>
    <mergeCell ref="AC1019:AD1019"/>
    <mergeCell ref="AE1019:AF1019"/>
    <mergeCell ref="AH1019:AI1019"/>
    <mergeCell ref="AJ1019:AK1019"/>
    <mergeCell ref="AR1023:AS1023"/>
    <mergeCell ref="AT1023:AU1023"/>
    <mergeCell ref="AW1023:AX1023"/>
    <mergeCell ref="AY1023:AZ1023"/>
    <mergeCell ref="BB1023:BC1023"/>
    <mergeCell ref="L1024:O1024"/>
    <mergeCell ref="P1024:Q1024"/>
    <mergeCell ref="S1024:T1024"/>
    <mergeCell ref="U1024:V1024"/>
    <mergeCell ref="X1024:Y1024"/>
    <mergeCell ref="AC1023:AD1023"/>
    <mergeCell ref="AE1023:AF1023"/>
    <mergeCell ref="AH1023:AI1023"/>
    <mergeCell ref="AJ1023:AK1023"/>
    <mergeCell ref="AM1023:AN1023"/>
    <mergeCell ref="AO1023:AP1023"/>
    <mergeCell ref="L1023:O1023"/>
    <mergeCell ref="P1023:Q1023"/>
    <mergeCell ref="S1023:T1023"/>
    <mergeCell ref="U1023:V1023"/>
    <mergeCell ref="X1023:Y1023"/>
    <mergeCell ref="Z1023:AA1023"/>
    <mergeCell ref="AO1022:AP1022"/>
    <mergeCell ref="AR1022:AS1022"/>
    <mergeCell ref="AT1022:AU1022"/>
    <mergeCell ref="AW1022:AX1022"/>
    <mergeCell ref="AY1022:AZ1022"/>
    <mergeCell ref="BB1022:BC1022"/>
    <mergeCell ref="Z1022:AA1022"/>
    <mergeCell ref="AC1022:AD1022"/>
    <mergeCell ref="AE1022:AF1022"/>
    <mergeCell ref="AH1022:AI1022"/>
    <mergeCell ref="AJ1022:AK1022"/>
    <mergeCell ref="AM1022:AN1022"/>
    <mergeCell ref="AC1018:AD1018"/>
    <mergeCell ref="AE1018:AF1018"/>
    <mergeCell ref="AH1018:AI1018"/>
    <mergeCell ref="AJ1018:AK1018"/>
    <mergeCell ref="AM1018:AN1018"/>
    <mergeCell ref="AO1018:AP1018"/>
    <mergeCell ref="L1018:O1018"/>
    <mergeCell ref="P1018:Q1018"/>
    <mergeCell ref="S1018:T1018"/>
    <mergeCell ref="U1018:V1018"/>
    <mergeCell ref="X1018:Y1018"/>
    <mergeCell ref="Z1018:AA1018"/>
    <mergeCell ref="AO1017:AP1017"/>
    <mergeCell ref="AR1017:AS1017"/>
    <mergeCell ref="AT1017:AU1017"/>
    <mergeCell ref="AW1017:AX1017"/>
    <mergeCell ref="AY1017:AZ1017"/>
    <mergeCell ref="BB1017:BC1017"/>
    <mergeCell ref="Z1017:AA1017"/>
    <mergeCell ref="AC1017:AD1017"/>
    <mergeCell ref="AE1017:AF1017"/>
    <mergeCell ref="AH1017:AI1017"/>
    <mergeCell ref="AJ1017:AK1017"/>
    <mergeCell ref="AM1017:AN1017"/>
    <mergeCell ref="AW1021:AX1021"/>
    <mergeCell ref="AY1021:AZ1021"/>
    <mergeCell ref="BB1021:BC1021"/>
    <mergeCell ref="B1022:G1027"/>
    <mergeCell ref="H1022:K1024"/>
    <mergeCell ref="L1022:O1022"/>
    <mergeCell ref="P1022:Q1022"/>
    <mergeCell ref="S1022:T1022"/>
    <mergeCell ref="U1022:V1022"/>
    <mergeCell ref="X1022:Y1022"/>
    <mergeCell ref="AH1021:AI1021"/>
    <mergeCell ref="AJ1021:AK1021"/>
    <mergeCell ref="AM1021:AN1021"/>
    <mergeCell ref="AO1021:AP1021"/>
    <mergeCell ref="AR1021:AS1021"/>
    <mergeCell ref="AT1021:AU1021"/>
    <mergeCell ref="AY1020:AZ1020"/>
    <mergeCell ref="BB1020:BC1020"/>
    <mergeCell ref="L1021:O1021"/>
    <mergeCell ref="P1021:Q1021"/>
    <mergeCell ref="S1021:T1021"/>
    <mergeCell ref="U1021:V1021"/>
    <mergeCell ref="X1021:Y1021"/>
    <mergeCell ref="Z1021:AA1021"/>
    <mergeCell ref="AC1021:AD1021"/>
    <mergeCell ref="AE1021:AF1021"/>
    <mergeCell ref="AJ1020:AK1020"/>
    <mergeCell ref="AM1020:AN1020"/>
    <mergeCell ref="AO1020:AP1020"/>
    <mergeCell ref="AR1020:AS1020"/>
    <mergeCell ref="AT1020:AU1020"/>
    <mergeCell ref="AW1020:AX1020"/>
    <mergeCell ref="BB1019:BC1019"/>
    <mergeCell ref="L1020:O1020"/>
    <mergeCell ref="P1020:Q1020"/>
    <mergeCell ref="S1020:T1020"/>
    <mergeCell ref="U1020:V1020"/>
    <mergeCell ref="X1020:Y1020"/>
    <mergeCell ref="Z1020:AA1020"/>
    <mergeCell ref="AC1020:AD1020"/>
    <mergeCell ref="AR1016:AS1016"/>
    <mergeCell ref="AT1016:AU1016"/>
    <mergeCell ref="AW1016:AX1016"/>
    <mergeCell ref="AY1016:AZ1016"/>
    <mergeCell ref="BB1016:BC1016"/>
    <mergeCell ref="L1017:O1017"/>
    <mergeCell ref="P1017:Q1017"/>
    <mergeCell ref="S1017:T1017"/>
    <mergeCell ref="U1017:V1017"/>
    <mergeCell ref="X1017:Y1017"/>
    <mergeCell ref="AC1016:AD1016"/>
    <mergeCell ref="AE1016:AF1016"/>
    <mergeCell ref="AH1016:AI1016"/>
    <mergeCell ref="AJ1016:AK1016"/>
    <mergeCell ref="AM1016:AN1016"/>
    <mergeCell ref="AO1016:AP1016"/>
    <mergeCell ref="AY1015:AZ1015"/>
    <mergeCell ref="BB1015:BC1015"/>
    <mergeCell ref="B1016:G1021"/>
    <mergeCell ref="H1016:K1018"/>
    <mergeCell ref="L1016:O1016"/>
    <mergeCell ref="P1016:Q1016"/>
    <mergeCell ref="S1016:T1016"/>
    <mergeCell ref="U1016:V1016"/>
    <mergeCell ref="X1016:Y1016"/>
    <mergeCell ref="Z1016:AA1016"/>
    <mergeCell ref="AJ1015:AK1015"/>
    <mergeCell ref="AM1015:AN1015"/>
    <mergeCell ref="AO1015:AP1015"/>
    <mergeCell ref="AR1015:AS1015"/>
    <mergeCell ref="AT1015:AU1015"/>
    <mergeCell ref="AW1015:AX1015"/>
    <mergeCell ref="BB1014:BC1014"/>
    <mergeCell ref="L1015:O1015"/>
    <mergeCell ref="P1015:Q1015"/>
    <mergeCell ref="S1015:T1015"/>
    <mergeCell ref="U1015:V1015"/>
    <mergeCell ref="X1015:Y1015"/>
    <mergeCell ref="Z1015:AA1015"/>
    <mergeCell ref="AC1015:AD1015"/>
    <mergeCell ref="AE1015:AF1015"/>
    <mergeCell ref="AH1015:AI1015"/>
    <mergeCell ref="AM1014:AN1014"/>
    <mergeCell ref="AO1014:AP1014"/>
    <mergeCell ref="AR1014:AS1014"/>
    <mergeCell ref="AT1014:AU1014"/>
    <mergeCell ref="AW1014:AX1014"/>
    <mergeCell ref="AY1014:AZ1014"/>
    <mergeCell ref="X1014:Y1014"/>
    <mergeCell ref="Z1014:AA1014"/>
    <mergeCell ref="AC1014:AD1014"/>
    <mergeCell ref="AE1014:AF1014"/>
    <mergeCell ref="AH1014:AI1014"/>
    <mergeCell ref="AJ1014:AK1014"/>
    <mergeCell ref="AR1018:AS1018"/>
    <mergeCell ref="AT1018:AU1018"/>
    <mergeCell ref="AW1018:AX1018"/>
    <mergeCell ref="AY1018:AZ1018"/>
    <mergeCell ref="BB1018:BC1018"/>
    <mergeCell ref="H1019:K1021"/>
    <mergeCell ref="L1019:O1019"/>
    <mergeCell ref="P1019:Q1019"/>
    <mergeCell ref="S1019:T1019"/>
    <mergeCell ref="U1019:V1019"/>
    <mergeCell ref="AO1013:AP1013"/>
    <mergeCell ref="AR1013:AS1013"/>
    <mergeCell ref="AT1013:AU1013"/>
    <mergeCell ref="AW1013:AX1013"/>
    <mergeCell ref="AY1013:AZ1013"/>
    <mergeCell ref="BB1013:BC1013"/>
    <mergeCell ref="Z1013:AA1013"/>
    <mergeCell ref="AC1013:AD1013"/>
    <mergeCell ref="AE1013:AF1013"/>
    <mergeCell ref="AH1013:AI1013"/>
    <mergeCell ref="AJ1013:AK1013"/>
    <mergeCell ref="AM1013:AN1013"/>
    <mergeCell ref="H1013:K1015"/>
    <mergeCell ref="L1013:O1013"/>
    <mergeCell ref="P1013:Q1013"/>
    <mergeCell ref="S1013:T1013"/>
    <mergeCell ref="U1013:V1013"/>
    <mergeCell ref="X1013:Y1013"/>
    <mergeCell ref="L1014:O1014"/>
    <mergeCell ref="P1014:Q1014"/>
    <mergeCell ref="S1014:T1014"/>
    <mergeCell ref="U1014:V1014"/>
    <mergeCell ref="AO1012:AP1012"/>
    <mergeCell ref="AR1012:AS1012"/>
    <mergeCell ref="AT1012:AU1012"/>
    <mergeCell ref="AW1012:AX1012"/>
    <mergeCell ref="AY1012:AZ1012"/>
    <mergeCell ref="BB1012:BC1012"/>
    <mergeCell ref="Z1012:AA1012"/>
    <mergeCell ref="AC1012:AD1012"/>
    <mergeCell ref="AE1012:AF1012"/>
    <mergeCell ref="AH1012:AI1012"/>
    <mergeCell ref="AJ1012:AK1012"/>
    <mergeCell ref="AM1012:AN1012"/>
    <mergeCell ref="AE1008:AF1008"/>
    <mergeCell ref="AH1008:AI1008"/>
    <mergeCell ref="AM1007:AN1007"/>
    <mergeCell ref="AO1007:AP1007"/>
    <mergeCell ref="AR1007:AS1007"/>
    <mergeCell ref="AT1007:AU1007"/>
    <mergeCell ref="AW1007:AX1007"/>
    <mergeCell ref="AY1007:AZ1007"/>
    <mergeCell ref="X1007:Y1007"/>
    <mergeCell ref="Z1007:AA1007"/>
    <mergeCell ref="AC1007:AD1007"/>
    <mergeCell ref="AE1007:AF1007"/>
    <mergeCell ref="AH1007:AI1007"/>
    <mergeCell ref="AJ1007:AK1007"/>
    <mergeCell ref="AR1011:AS1011"/>
    <mergeCell ref="AT1011:AU1011"/>
    <mergeCell ref="AW1011:AX1011"/>
    <mergeCell ref="AY1011:AZ1011"/>
    <mergeCell ref="BB1011:BC1011"/>
    <mergeCell ref="L1012:O1012"/>
    <mergeCell ref="P1012:Q1012"/>
    <mergeCell ref="S1012:T1012"/>
    <mergeCell ref="U1012:V1012"/>
    <mergeCell ref="X1012:Y1012"/>
    <mergeCell ref="AC1011:AD1011"/>
    <mergeCell ref="AE1011:AF1011"/>
    <mergeCell ref="AH1011:AI1011"/>
    <mergeCell ref="AJ1011:AK1011"/>
    <mergeCell ref="AM1011:AN1011"/>
    <mergeCell ref="AO1011:AP1011"/>
    <mergeCell ref="L1011:O1011"/>
    <mergeCell ref="P1011:Q1011"/>
    <mergeCell ref="S1011:T1011"/>
    <mergeCell ref="U1011:V1011"/>
    <mergeCell ref="X1011:Y1011"/>
    <mergeCell ref="Z1011:AA1011"/>
    <mergeCell ref="AO1010:AP1010"/>
    <mergeCell ref="AR1010:AS1010"/>
    <mergeCell ref="AT1010:AU1010"/>
    <mergeCell ref="AW1010:AX1010"/>
    <mergeCell ref="AY1010:AZ1010"/>
    <mergeCell ref="BB1010:BC1010"/>
    <mergeCell ref="Z1010:AA1010"/>
    <mergeCell ref="AC1010:AD1010"/>
    <mergeCell ref="AE1010:AF1010"/>
    <mergeCell ref="AH1010:AI1010"/>
    <mergeCell ref="AJ1010:AK1010"/>
    <mergeCell ref="AM1010:AN1010"/>
    <mergeCell ref="AC1006:AD1006"/>
    <mergeCell ref="AE1006:AF1006"/>
    <mergeCell ref="AH1006:AI1006"/>
    <mergeCell ref="AJ1006:AK1006"/>
    <mergeCell ref="AM1006:AN1006"/>
    <mergeCell ref="AO1006:AP1006"/>
    <mergeCell ref="L1006:O1006"/>
    <mergeCell ref="P1006:Q1006"/>
    <mergeCell ref="S1006:T1006"/>
    <mergeCell ref="U1006:V1006"/>
    <mergeCell ref="X1006:Y1006"/>
    <mergeCell ref="Z1006:AA1006"/>
    <mergeCell ref="AO1005:AP1005"/>
    <mergeCell ref="AR1005:AS1005"/>
    <mergeCell ref="AT1005:AU1005"/>
    <mergeCell ref="AW1005:AX1005"/>
    <mergeCell ref="AY1005:AZ1005"/>
    <mergeCell ref="BB1005:BC1005"/>
    <mergeCell ref="Z1005:AA1005"/>
    <mergeCell ref="AC1005:AD1005"/>
    <mergeCell ref="AE1005:AF1005"/>
    <mergeCell ref="AH1005:AI1005"/>
    <mergeCell ref="AJ1005:AK1005"/>
    <mergeCell ref="AM1005:AN1005"/>
    <mergeCell ref="AW1009:AX1009"/>
    <mergeCell ref="AY1009:AZ1009"/>
    <mergeCell ref="BB1009:BC1009"/>
    <mergeCell ref="B1010:G1015"/>
    <mergeCell ref="H1010:K1012"/>
    <mergeCell ref="L1010:O1010"/>
    <mergeCell ref="P1010:Q1010"/>
    <mergeCell ref="S1010:T1010"/>
    <mergeCell ref="U1010:V1010"/>
    <mergeCell ref="X1010:Y1010"/>
    <mergeCell ref="AH1009:AI1009"/>
    <mergeCell ref="AJ1009:AK1009"/>
    <mergeCell ref="AM1009:AN1009"/>
    <mergeCell ref="AO1009:AP1009"/>
    <mergeCell ref="AR1009:AS1009"/>
    <mergeCell ref="AT1009:AU1009"/>
    <mergeCell ref="AY1008:AZ1008"/>
    <mergeCell ref="BB1008:BC1008"/>
    <mergeCell ref="L1009:O1009"/>
    <mergeCell ref="P1009:Q1009"/>
    <mergeCell ref="S1009:T1009"/>
    <mergeCell ref="U1009:V1009"/>
    <mergeCell ref="X1009:Y1009"/>
    <mergeCell ref="Z1009:AA1009"/>
    <mergeCell ref="AC1009:AD1009"/>
    <mergeCell ref="AE1009:AF1009"/>
    <mergeCell ref="AJ1008:AK1008"/>
    <mergeCell ref="AM1008:AN1008"/>
    <mergeCell ref="AO1008:AP1008"/>
    <mergeCell ref="AR1008:AS1008"/>
    <mergeCell ref="AT1008:AU1008"/>
    <mergeCell ref="AW1008:AX1008"/>
    <mergeCell ref="BB1007:BC1007"/>
    <mergeCell ref="L1008:O1008"/>
    <mergeCell ref="P1008:Q1008"/>
    <mergeCell ref="S1008:T1008"/>
    <mergeCell ref="U1008:V1008"/>
    <mergeCell ref="X1008:Y1008"/>
    <mergeCell ref="Z1008:AA1008"/>
    <mergeCell ref="AC1008:AD1008"/>
    <mergeCell ref="AR1004:AS1004"/>
    <mergeCell ref="AT1004:AU1004"/>
    <mergeCell ref="AW1004:AX1004"/>
    <mergeCell ref="AY1004:AZ1004"/>
    <mergeCell ref="BB1004:BC1004"/>
    <mergeCell ref="L1005:O1005"/>
    <mergeCell ref="P1005:Q1005"/>
    <mergeCell ref="S1005:T1005"/>
    <mergeCell ref="U1005:V1005"/>
    <mergeCell ref="X1005:Y1005"/>
    <mergeCell ref="AC1004:AD1004"/>
    <mergeCell ref="AE1004:AF1004"/>
    <mergeCell ref="AH1004:AI1004"/>
    <mergeCell ref="AJ1004:AK1004"/>
    <mergeCell ref="AM1004:AN1004"/>
    <mergeCell ref="AO1004:AP1004"/>
    <mergeCell ref="AY1003:AZ1003"/>
    <mergeCell ref="BB1003:BC1003"/>
    <mergeCell ref="B1004:G1009"/>
    <mergeCell ref="H1004:K1006"/>
    <mergeCell ref="L1004:O1004"/>
    <mergeCell ref="P1004:Q1004"/>
    <mergeCell ref="S1004:T1004"/>
    <mergeCell ref="U1004:V1004"/>
    <mergeCell ref="X1004:Y1004"/>
    <mergeCell ref="Z1004:AA1004"/>
    <mergeCell ref="AJ1003:AK1003"/>
    <mergeCell ref="AM1003:AN1003"/>
    <mergeCell ref="AO1003:AP1003"/>
    <mergeCell ref="AR1003:AS1003"/>
    <mergeCell ref="AT1003:AU1003"/>
    <mergeCell ref="AW1003:AX1003"/>
    <mergeCell ref="BB1002:BC1002"/>
    <mergeCell ref="L1003:O1003"/>
    <mergeCell ref="P1003:Q1003"/>
    <mergeCell ref="S1003:T1003"/>
    <mergeCell ref="U1003:V1003"/>
    <mergeCell ref="X1003:Y1003"/>
    <mergeCell ref="Z1003:AA1003"/>
    <mergeCell ref="AC1003:AD1003"/>
    <mergeCell ref="AE1003:AF1003"/>
    <mergeCell ref="AH1003:AI1003"/>
    <mergeCell ref="AM1002:AN1002"/>
    <mergeCell ref="AO1002:AP1002"/>
    <mergeCell ref="AR1002:AS1002"/>
    <mergeCell ref="AT1002:AU1002"/>
    <mergeCell ref="AW1002:AX1002"/>
    <mergeCell ref="AY1002:AZ1002"/>
    <mergeCell ref="X1002:Y1002"/>
    <mergeCell ref="Z1002:AA1002"/>
    <mergeCell ref="AC1002:AD1002"/>
    <mergeCell ref="AE1002:AF1002"/>
    <mergeCell ref="AH1002:AI1002"/>
    <mergeCell ref="AJ1002:AK1002"/>
    <mergeCell ref="AR1006:AS1006"/>
    <mergeCell ref="AT1006:AU1006"/>
    <mergeCell ref="AW1006:AX1006"/>
    <mergeCell ref="AY1006:AZ1006"/>
    <mergeCell ref="BB1006:BC1006"/>
    <mergeCell ref="H1007:K1009"/>
    <mergeCell ref="L1007:O1007"/>
    <mergeCell ref="P1007:Q1007"/>
    <mergeCell ref="S1007:T1007"/>
    <mergeCell ref="U1007:V1007"/>
    <mergeCell ref="AO1001:AP1001"/>
    <mergeCell ref="AR1001:AS1001"/>
    <mergeCell ref="AT1001:AU1001"/>
    <mergeCell ref="AW1001:AX1001"/>
    <mergeCell ref="AY1001:AZ1001"/>
    <mergeCell ref="BB1001:BC1001"/>
    <mergeCell ref="Z1001:AA1001"/>
    <mergeCell ref="AC1001:AD1001"/>
    <mergeCell ref="AE1001:AF1001"/>
    <mergeCell ref="AH1001:AI1001"/>
    <mergeCell ref="AJ1001:AK1001"/>
    <mergeCell ref="AM1001:AN1001"/>
    <mergeCell ref="H1001:K1003"/>
    <mergeCell ref="L1001:O1001"/>
    <mergeCell ref="P1001:Q1001"/>
    <mergeCell ref="S1001:T1001"/>
    <mergeCell ref="U1001:V1001"/>
    <mergeCell ref="X1001:Y1001"/>
    <mergeCell ref="L1002:O1002"/>
    <mergeCell ref="P1002:Q1002"/>
    <mergeCell ref="S1002:T1002"/>
    <mergeCell ref="U1002:V1002"/>
    <mergeCell ref="AO1000:AP1000"/>
    <mergeCell ref="AR1000:AS1000"/>
    <mergeCell ref="AT1000:AU1000"/>
    <mergeCell ref="AW1000:AX1000"/>
    <mergeCell ref="AY1000:AZ1000"/>
    <mergeCell ref="BB1000:BC1000"/>
    <mergeCell ref="Z1000:AA1000"/>
    <mergeCell ref="AC1000:AD1000"/>
    <mergeCell ref="AE1000:AF1000"/>
    <mergeCell ref="AH1000:AI1000"/>
    <mergeCell ref="AJ1000:AK1000"/>
    <mergeCell ref="AM1000:AN1000"/>
    <mergeCell ref="AE996:AF996"/>
    <mergeCell ref="AH996:AI996"/>
    <mergeCell ref="AM995:AN995"/>
    <mergeCell ref="AO995:AP995"/>
    <mergeCell ref="AR995:AS995"/>
    <mergeCell ref="AT995:AU995"/>
    <mergeCell ref="AW995:AX995"/>
    <mergeCell ref="AY995:AZ995"/>
    <mergeCell ref="X995:Y995"/>
    <mergeCell ref="Z995:AA995"/>
    <mergeCell ref="AC995:AD995"/>
    <mergeCell ref="AE995:AF995"/>
    <mergeCell ref="AH995:AI995"/>
    <mergeCell ref="AJ995:AK995"/>
    <mergeCell ref="AR999:AS999"/>
    <mergeCell ref="AT999:AU999"/>
    <mergeCell ref="AW999:AX999"/>
    <mergeCell ref="AY999:AZ999"/>
    <mergeCell ref="BB999:BC999"/>
    <mergeCell ref="L1000:O1000"/>
    <mergeCell ref="P1000:Q1000"/>
    <mergeCell ref="S1000:T1000"/>
    <mergeCell ref="U1000:V1000"/>
    <mergeCell ref="X1000:Y1000"/>
    <mergeCell ref="AC999:AD999"/>
    <mergeCell ref="AE999:AF999"/>
    <mergeCell ref="AH999:AI999"/>
    <mergeCell ref="AJ999:AK999"/>
    <mergeCell ref="AM999:AN999"/>
    <mergeCell ref="AO999:AP999"/>
    <mergeCell ref="L999:O999"/>
    <mergeCell ref="P999:Q999"/>
    <mergeCell ref="S999:T999"/>
    <mergeCell ref="U999:V999"/>
    <mergeCell ref="X999:Y999"/>
    <mergeCell ref="Z999:AA999"/>
    <mergeCell ref="AO998:AP998"/>
    <mergeCell ref="AR998:AS998"/>
    <mergeCell ref="AT998:AU998"/>
    <mergeCell ref="AW998:AX998"/>
    <mergeCell ref="AY998:AZ998"/>
    <mergeCell ref="BB998:BC998"/>
    <mergeCell ref="Z998:AA998"/>
    <mergeCell ref="AC998:AD998"/>
    <mergeCell ref="AE998:AF998"/>
    <mergeCell ref="AH998:AI998"/>
    <mergeCell ref="AJ998:AK998"/>
    <mergeCell ref="AM998:AN998"/>
    <mergeCell ref="AC994:AD994"/>
    <mergeCell ref="AE994:AF994"/>
    <mergeCell ref="AH994:AI994"/>
    <mergeCell ref="AJ994:AK994"/>
    <mergeCell ref="AM994:AN994"/>
    <mergeCell ref="AO994:AP994"/>
    <mergeCell ref="L994:O994"/>
    <mergeCell ref="P994:Q994"/>
    <mergeCell ref="S994:T994"/>
    <mergeCell ref="U994:V994"/>
    <mergeCell ref="X994:Y994"/>
    <mergeCell ref="Z994:AA994"/>
    <mergeCell ref="AO993:AP993"/>
    <mergeCell ref="AR993:AS993"/>
    <mergeCell ref="AT993:AU993"/>
    <mergeCell ref="AW993:AX993"/>
    <mergeCell ref="AY993:AZ993"/>
    <mergeCell ref="BB993:BC993"/>
    <mergeCell ref="Z993:AA993"/>
    <mergeCell ref="AC993:AD993"/>
    <mergeCell ref="AE993:AF993"/>
    <mergeCell ref="AH993:AI993"/>
    <mergeCell ref="AJ993:AK993"/>
    <mergeCell ref="AM993:AN993"/>
    <mergeCell ref="AW997:AX997"/>
    <mergeCell ref="AY997:AZ997"/>
    <mergeCell ref="BB997:BC997"/>
    <mergeCell ref="B998:G1003"/>
    <mergeCell ref="H998:K1000"/>
    <mergeCell ref="L998:O998"/>
    <mergeCell ref="P998:Q998"/>
    <mergeCell ref="S998:T998"/>
    <mergeCell ref="U998:V998"/>
    <mergeCell ref="X998:Y998"/>
    <mergeCell ref="AH997:AI997"/>
    <mergeCell ref="AJ997:AK997"/>
    <mergeCell ref="AM997:AN997"/>
    <mergeCell ref="AO997:AP997"/>
    <mergeCell ref="AR997:AS997"/>
    <mergeCell ref="AT997:AU997"/>
    <mergeCell ref="AY996:AZ996"/>
    <mergeCell ref="BB996:BC996"/>
    <mergeCell ref="L997:O997"/>
    <mergeCell ref="P997:Q997"/>
    <mergeCell ref="S997:T997"/>
    <mergeCell ref="U997:V997"/>
    <mergeCell ref="X997:Y997"/>
    <mergeCell ref="Z997:AA997"/>
    <mergeCell ref="AC997:AD997"/>
    <mergeCell ref="AE997:AF997"/>
    <mergeCell ref="AJ996:AK996"/>
    <mergeCell ref="AM996:AN996"/>
    <mergeCell ref="AO996:AP996"/>
    <mergeCell ref="AR996:AS996"/>
    <mergeCell ref="AT996:AU996"/>
    <mergeCell ref="AW996:AX996"/>
    <mergeCell ref="BB995:BC995"/>
    <mergeCell ref="L996:O996"/>
    <mergeCell ref="P996:Q996"/>
    <mergeCell ref="S996:T996"/>
    <mergeCell ref="U996:V996"/>
    <mergeCell ref="X996:Y996"/>
    <mergeCell ref="Z996:AA996"/>
    <mergeCell ref="AC996:AD996"/>
    <mergeCell ref="AR992:AS992"/>
    <mergeCell ref="AT992:AU992"/>
    <mergeCell ref="AW992:AX992"/>
    <mergeCell ref="AY992:AZ992"/>
    <mergeCell ref="BB992:BC992"/>
    <mergeCell ref="L993:O993"/>
    <mergeCell ref="P993:Q993"/>
    <mergeCell ref="S993:T993"/>
    <mergeCell ref="U993:V993"/>
    <mergeCell ref="X993:Y993"/>
    <mergeCell ref="AC992:AD992"/>
    <mergeCell ref="AE992:AF992"/>
    <mergeCell ref="AH992:AI992"/>
    <mergeCell ref="AJ992:AK992"/>
    <mergeCell ref="AM992:AN992"/>
    <mergeCell ref="AO992:AP992"/>
    <mergeCell ref="AY991:AZ991"/>
    <mergeCell ref="BB991:BC991"/>
    <mergeCell ref="B992:G997"/>
    <mergeCell ref="H992:K994"/>
    <mergeCell ref="L992:O992"/>
    <mergeCell ref="P992:Q992"/>
    <mergeCell ref="S992:T992"/>
    <mergeCell ref="U992:V992"/>
    <mergeCell ref="X992:Y992"/>
    <mergeCell ref="Z992:AA992"/>
    <mergeCell ref="AJ991:AK991"/>
    <mergeCell ref="AM991:AN991"/>
    <mergeCell ref="AO991:AP991"/>
    <mergeCell ref="AR991:AS991"/>
    <mergeCell ref="AT991:AU991"/>
    <mergeCell ref="AW991:AX991"/>
    <mergeCell ref="BB990:BC990"/>
    <mergeCell ref="L991:O991"/>
    <mergeCell ref="P991:Q991"/>
    <mergeCell ref="S991:T991"/>
    <mergeCell ref="U991:V991"/>
    <mergeCell ref="X991:Y991"/>
    <mergeCell ref="Z991:AA991"/>
    <mergeCell ref="AC991:AD991"/>
    <mergeCell ref="AE991:AF991"/>
    <mergeCell ref="AH991:AI991"/>
    <mergeCell ref="AM990:AN990"/>
    <mergeCell ref="AO990:AP990"/>
    <mergeCell ref="AR990:AS990"/>
    <mergeCell ref="AT990:AU990"/>
    <mergeCell ref="AW990:AX990"/>
    <mergeCell ref="AY990:AZ990"/>
    <mergeCell ref="X990:Y990"/>
    <mergeCell ref="Z990:AA990"/>
    <mergeCell ref="AC990:AD990"/>
    <mergeCell ref="AE990:AF990"/>
    <mergeCell ref="AH990:AI990"/>
    <mergeCell ref="AJ990:AK990"/>
    <mergeCell ref="AR994:AS994"/>
    <mergeCell ref="AT994:AU994"/>
    <mergeCell ref="AW994:AX994"/>
    <mergeCell ref="AY994:AZ994"/>
    <mergeCell ref="BB994:BC994"/>
    <mergeCell ref="H995:K997"/>
    <mergeCell ref="L995:O995"/>
    <mergeCell ref="P995:Q995"/>
    <mergeCell ref="S995:T995"/>
    <mergeCell ref="U995:V995"/>
    <mergeCell ref="AO989:AP989"/>
    <mergeCell ref="AR989:AS989"/>
    <mergeCell ref="AT989:AU989"/>
    <mergeCell ref="AW989:AX989"/>
    <mergeCell ref="AY989:AZ989"/>
    <mergeCell ref="BB989:BC989"/>
    <mergeCell ref="Z989:AA989"/>
    <mergeCell ref="AC989:AD989"/>
    <mergeCell ref="AE989:AF989"/>
    <mergeCell ref="AH989:AI989"/>
    <mergeCell ref="AJ989:AK989"/>
    <mergeCell ref="AM989:AN989"/>
    <mergeCell ref="H989:K991"/>
    <mergeCell ref="L989:O989"/>
    <mergeCell ref="P989:Q989"/>
    <mergeCell ref="S989:T989"/>
    <mergeCell ref="U989:V989"/>
    <mergeCell ref="X989:Y989"/>
    <mergeCell ref="L990:O990"/>
    <mergeCell ref="P990:Q990"/>
    <mergeCell ref="S990:T990"/>
    <mergeCell ref="U990:V990"/>
    <mergeCell ref="AO988:AP988"/>
    <mergeCell ref="AR988:AS988"/>
    <mergeCell ref="AT988:AU988"/>
    <mergeCell ref="AW988:AX988"/>
    <mergeCell ref="AY988:AZ988"/>
    <mergeCell ref="BB988:BC988"/>
    <mergeCell ref="Z988:AA988"/>
    <mergeCell ref="AC988:AD988"/>
    <mergeCell ref="AE988:AF988"/>
    <mergeCell ref="AH988:AI988"/>
    <mergeCell ref="AJ988:AK988"/>
    <mergeCell ref="AM988:AN988"/>
    <mergeCell ref="AE984:AF984"/>
    <mergeCell ref="AH984:AI984"/>
    <mergeCell ref="AM983:AN983"/>
    <mergeCell ref="AO983:AP983"/>
    <mergeCell ref="AR983:AS983"/>
    <mergeCell ref="AT983:AU983"/>
    <mergeCell ref="AW983:AX983"/>
    <mergeCell ref="AY983:AZ983"/>
    <mergeCell ref="X983:Y983"/>
    <mergeCell ref="Z983:AA983"/>
    <mergeCell ref="AC983:AD983"/>
    <mergeCell ref="AE983:AF983"/>
    <mergeCell ref="AH983:AI983"/>
    <mergeCell ref="AJ983:AK983"/>
    <mergeCell ref="AR987:AS987"/>
    <mergeCell ref="AT987:AU987"/>
    <mergeCell ref="AW987:AX987"/>
    <mergeCell ref="AY987:AZ987"/>
    <mergeCell ref="BB987:BC987"/>
    <mergeCell ref="L988:O988"/>
    <mergeCell ref="P988:Q988"/>
    <mergeCell ref="S988:T988"/>
    <mergeCell ref="U988:V988"/>
    <mergeCell ref="X988:Y988"/>
    <mergeCell ref="AC987:AD987"/>
    <mergeCell ref="AE987:AF987"/>
    <mergeCell ref="AH987:AI987"/>
    <mergeCell ref="AJ987:AK987"/>
    <mergeCell ref="AM987:AN987"/>
    <mergeCell ref="AO987:AP987"/>
    <mergeCell ref="L987:O987"/>
    <mergeCell ref="P987:Q987"/>
    <mergeCell ref="S987:T987"/>
    <mergeCell ref="U987:V987"/>
    <mergeCell ref="X987:Y987"/>
    <mergeCell ref="Z987:AA987"/>
    <mergeCell ref="AO986:AP986"/>
    <mergeCell ref="AR986:AS986"/>
    <mergeCell ref="AT986:AU986"/>
    <mergeCell ref="AW986:AX986"/>
    <mergeCell ref="AY986:AZ986"/>
    <mergeCell ref="BB986:BC986"/>
    <mergeCell ref="Z986:AA986"/>
    <mergeCell ref="AC986:AD986"/>
    <mergeCell ref="AE986:AF986"/>
    <mergeCell ref="AH986:AI986"/>
    <mergeCell ref="AJ986:AK986"/>
    <mergeCell ref="AM986:AN986"/>
    <mergeCell ref="AC982:AD982"/>
    <mergeCell ref="AE982:AF982"/>
    <mergeCell ref="AH982:AI982"/>
    <mergeCell ref="AJ982:AK982"/>
    <mergeCell ref="AM982:AN982"/>
    <mergeCell ref="AO982:AP982"/>
    <mergeCell ref="L982:O982"/>
    <mergeCell ref="P982:Q982"/>
    <mergeCell ref="S982:T982"/>
    <mergeCell ref="U982:V982"/>
    <mergeCell ref="X982:Y982"/>
    <mergeCell ref="Z982:AA982"/>
    <mergeCell ref="AO981:AP981"/>
    <mergeCell ref="AR981:AS981"/>
    <mergeCell ref="AT981:AU981"/>
    <mergeCell ref="AW981:AX981"/>
    <mergeCell ref="AY981:AZ981"/>
    <mergeCell ref="BB981:BC981"/>
    <mergeCell ref="Z981:AA981"/>
    <mergeCell ref="AC981:AD981"/>
    <mergeCell ref="AE981:AF981"/>
    <mergeCell ref="AH981:AI981"/>
    <mergeCell ref="AJ981:AK981"/>
    <mergeCell ref="AM981:AN981"/>
    <mergeCell ref="AW985:AX985"/>
    <mergeCell ref="AY985:AZ985"/>
    <mergeCell ref="BB985:BC985"/>
    <mergeCell ref="B986:G991"/>
    <mergeCell ref="H986:K988"/>
    <mergeCell ref="L986:O986"/>
    <mergeCell ref="P986:Q986"/>
    <mergeCell ref="S986:T986"/>
    <mergeCell ref="U986:V986"/>
    <mergeCell ref="X986:Y986"/>
    <mergeCell ref="AH985:AI985"/>
    <mergeCell ref="AJ985:AK985"/>
    <mergeCell ref="AM985:AN985"/>
    <mergeCell ref="AO985:AP985"/>
    <mergeCell ref="AR985:AS985"/>
    <mergeCell ref="AT985:AU985"/>
    <mergeCell ref="AY984:AZ984"/>
    <mergeCell ref="BB984:BC984"/>
    <mergeCell ref="L985:O985"/>
    <mergeCell ref="P985:Q985"/>
    <mergeCell ref="S985:T985"/>
    <mergeCell ref="U985:V985"/>
    <mergeCell ref="X985:Y985"/>
    <mergeCell ref="Z985:AA985"/>
    <mergeCell ref="AC985:AD985"/>
    <mergeCell ref="AE985:AF985"/>
    <mergeCell ref="AJ984:AK984"/>
    <mergeCell ref="AM984:AN984"/>
    <mergeCell ref="AO984:AP984"/>
    <mergeCell ref="AR984:AS984"/>
    <mergeCell ref="AT984:AU984"/>
    <mergeCell ref="AW984:AX984"/>
    <mergeCell ref="BB983:BC983"/>
    <mergeCell ref="L984:O984"/>
    <mergeCell ref="P984:Q984"/>
    <mergeCell ref="S984:T984"/>
    <mergeCell ref="U984:V984"/>
    <mergeCell ref="X984:Y984"/>
    <mergeCell ref="Z984:AA984"/>
    <mergeCell ref="AC984:AD984"/>
    <mergeCell ref="AR980:AS980"/>
    <mergeCell ref="AT980:AU980"/>
    <mergeCell ref="AW980:AX980"/>
    <mergeCell ref="AY980:AZ980"/>
    <mergeCell ref="BB980:BC980"/>
    <mergeCell ref="L981:O981"/>
    <mergeCell ref="P981:Q981"/>
    <mergeCell ref="S981:T981"/>
    <mergeCell ref="U981:V981"/>
    <mergeCell ref="X981:Y981"/>
    <mergeCell ref="AC980:AD980"/>
    <mergeCell ref="AE980:AF980"/>
    <mergeCell ref="AH980:AI980"/>
    <mergeCell ref="AJ980:AK980"/>
    <mergeCell ref="AM980:AN980"/>
    <mergeCell ref="AO980:AP980"/>
    <mergeCell ref="AY979:AZ979"/>
    <mergeCell ref="BB979:BC979"/>
    <mergeCell ref="B980:G985"/>
    <mergeCell ref="H980:K982"/>
    <mergeCell ref="L980:O980"/>
    <mergeCell ref="P980:Q980"/>
    <mergeCell ref="S980:T980"/>
    <mergeCell ref="U980:V980"/>
    <mergeCell ref="X980:Y980"/>
    <mergeCell ref="Z980:AA980"/>
    <mergeCell ref="AJ979:AK979"/>
    <mergeCell ref="AM979:AN979"/>
    <mergeCell ref="AO979:AP979"/>
    <mergeCell ref="AR979:AS979"/>
    <mergeCell ref="AT979:AU979"/>
    <mergeCell ref="AW979:AX979"/>
    <mergeCell ref="BB978:BC978"/>
    <mergeCell ref="L979:O979"/>
    <mergeCell ref="P979:Q979"/>
    <mergeCell ref="S979:T979"/>
    <mergeCell ref="U979:V979"/>
    <mergeCell ref="X979:Y979"/>
    <mergeCell ref="Z979:AA979"/>
    <mergeCell ref="AC979:AD979"/>
    <mergeCell ref="AE979:AF979"/>
    <mergeCell ref="AH979:AI979"/>
    <mergeCell ref="AM978:AN978"/>
    <mergeCell ref="AO978:AP978"/>
    <mergeCell ref="AR978:AS978"/>
    <mergeCell ref="AT978:AU978"/>
    <mergeCell ref="AW978:AX978"/>
    <mergeCell ref="AY978:AZ978"/>
    <mergeCell ref="X978:Y978"/>
    <mergeCell ref="Z978:AA978"/>
    <mergeCell ref="AC978:AD978"/>
    <mergeCell ref="AE978:AF978"/>
    <mergeCell ref="AH978:AI978"/>
    <mergeCell ref="AJ978:AK978"/>
    <mergeCell ref="AR982:AS982"/>
    <mergeCell ref="AT982:AU982"/>
    <mergeCell ref="AW982:AX982"/>
    <mergeCell ref="AY982:AZ982"/>
    <mergeCell ref="BB982:BC982"/>
    <mergeCell ref="H983:K985"/>
    <mergeCell ref="L983:O983"/>
    <mergeCell ref="P983:Q983"/>
    <mergeCell ref="S983:T983"/>
    <mergeCell ref="U983:V983"/>
    <mergeCell ref="AO977:AP977"/>
    <mergeCell ref="AR977:AS977"/>
    <mergeCell ref="AT977:AU977"/>
    <mergeCell ref="AW977:AX977"/>
    <mergeCell ref="AY977:AZ977"/>
    <mergeCell ref="BB977:BC977"/>
    <mergeCell ref="Z977:AA977"/>
    <mergeCell ref="AC977:AD977"/>
    <mergeCell ref="AE977:AF977"/>
    <mergeCell ref="AH977:AI977"/>
    <mergeCell ref="AJ977:AK977"/>
    <mergeCell ref="AM977:AN977"/>
    <mergeCell ref="H977:K979"/>
    <mergeCell ref="L977:O977"/>
    <mergeCell ref="P977:Q977"/>
    <mergeCell ref="S977:T977"/>
    <mergeCell ref="U977:V977"/>
    <mergeCell ref="X977:Y977"/>
    <mergeCell ref="L978:O978"/>
    <mergeCell ref="P978:Q978"/>
    <mergeCell ref="S978:T978"/>
    <mergeCell ref="U978:V978"/>
    <mergeCell ref="AO976:AP976"/>
    <mergeCell ref="AR976:AS976"/>
    <mergeCell ref="AT976:AU976"/>
    <mergeCell ref="AW976:AX976"/>
    <mergeCell ref="AY976:AZ976"/>
    <mergeCell ref="BB976:BC976"/>
    <mergeCell ref="Z976:AA976"/>
    <mergeCell ref="AC976:AD976"/>
    <mergeCell ref="AE976:AF976"/>
    <mergeCell ref="AH976:AI976"/>
    <mergeCell ref="AJ976:AK976"/>
    <mergeCell ref="AM976:AN976"/>
    <mergeCell ref="AE972:AF972"/>
    <mergeCell ref="AH972:AI972"/>
    <mergeCell ref="AM971:AN971"/>
    <mergeCell ref="AO971:AP971"/>
    <mergeCell ref="AR971:AS971"/>
    <mergeCell ref="AT971:AU971"/>
    <mergeCell ref="AW971:AX971"/>
    <mergeCell ref="AY971:AZ971"/>
    <mergeCell ref="X971:Y971"/>
    <mergeCell ref="Z971:AA971"/>
    <mergeCell ref="AC971:AD971"/>
    <mergeCell ref="AE971:AF971"/>
    <mergeCell ref="AH971:AI971"/>
    <mergeCell ref="AJ971:AK971"/>
    <mergeCell ref="AR975:AS975"/>
    <mergeCell ref="AT975:AU975"/>
    <mergeCell ref="AW975:AX975"/>
    <mergeCell ref="AY975:AZ975"/>
    <mergeCell ref="BB975:BC975"/>
    <mergeCell ref="L976:O976"/>
    <mergeCell ref="P976:Q976"/>
    <mergeCell ref="S976:T976"/>
    <mergeCell ref="U976:V976"/>
    <mergeCell ref="X976:Y976"/>
    <mergeCell ref="AC975:AD975"/>
    <mergeCell ref="AE975:AF975"/>
    <mergeCell ref="AH975:AI975"/>
    <mergeCell ref="AJ975:AK975"/>
    <mergeCell ref="AM975:AN975"/>
    <mergeCell ref="AO975:AP975"/>
    <mergeCell ref="L975:O975"/>
    <mergeCell ref="P975:Q975"/>
    <mergeCell ref="S975:T975"/>
    <mergeCell ref="U975:V975"/>
    <mergeCell ref="X975:Y975"/>
    <mergeCell ref="Z975:AA975"/>
    <mergeCell ref="AO974:AP974"/>
    <mergeCell ref="AR974:AS974"/>
    <mergeCell ref="AT974:AU974"/>
    <mergeCell ref="AW974:AX974"/>
    <mergeCell ref="AY974:AZ974"/>
    <mergeCell ref="BB974:BC974"/>
    <mergeCell ref="Z974:AA974"/>
    <mergeCell ref="AC974:AD974"/>
    <mergeCell ref="AE974:AF974"/>
    <mergeCell ref="AH974:AI974"/>
    <mergeCell ref="AJ974:AK974"/>
    <mergeCell ref="AM974:AN974"/>
    <mergeCell ref="AC970:AD970"/>
    <mergeCell ref="AE970:AF970"/>
    <mergeCell ref="AH970:AI970"/>
    <mergeCell ref="AJ970:AK970"/>
    <mergeCell ref="AM970:AN970"/>
    <mergeCell ref="AO970:AP970"/>
    <mergeCell ref="L970:O970"/>
    <mergeCell ref="P970:Q970"/>
    <mergeCell ref="S970:T970"/>
    <mergeCell ref="U970:V970"/>
    <mergeCell ref="X970:Y970"/>
    <mergeCell ref="Z970:AA970"/>
    <mergeCell ref="AO969:AP969"/>
    <mergeCell ref="AR969:AS969"/>
    <mergeCell ref="AT969:AU969"/>
    <mergeCell ref="AW969:AX969"/>
    <mergeCell ref="AY969:AZ969"/>
    <mergeCell ref="BB969:BC969"/>
    <mergeCell ref="Z969:AA969"/>
    <mergeCell ref="AC969:AD969"/>
    <mergeCell ref="AE969:AF969"/>
    <mergeCell ref="AH969:AI969"/>
    <mergeCell ref="AJ969:AK969"/>
    <mergeCell ref="AM969:AN969"/>
    <mergeCell ref="AW973:AX973"/>
    <mergeCell ref="AY973:AZ973"/>
    <mergeCell ref="BB973:BC973"/>
    <mergeCell ref="B974:G979"/>
    <mergeCell ref="H974:K976"/>
    <mergeCell ref="L974:O974"/>
    <mergeCell ref="P974:Q974"/>
    <mergeCell ref="S974:T974"/>
    <mergeCell ref="U974:V974"/>
    <mergeCell ref="X974:Y974"/>
    <mergeCell ref="AH973:AI973"/>
    <mergeCell ref="AJ973:AK973"/>
    <mergeCell ref="AM973:AN973"/>
    <mergeCell ref="AO973:AP973"/>
    <mergeCell ref="AR973:AS973"/>
    <mergeCell ref="AT973:AU973"/>
    <mergeCell ref="AY972:AZ972"/>
    <mergeCell ref="BB972:BC972"/>
    <mergeCell ref="L973:O973"/>
    <mergeCell ref="P973:Q973"/>
    <mergeCell ref="S973:T973"/>
    <mergeCell ref="U973:V973"/>
    <mergeCell ref="X973:Y973"/>
    <mergeCell ref="Z973:AA973"/>
    <mergeCell ref="AC973:AD973"/>
    <mergeCell ref="AE973:AF973"/>
    <mergeCell ref="AJ972:AK972"/>
    <mergeCell ref="AM972:AN972"/>
    <mergeCell ref="AO972:AP972"/>
    <mergeCell ref="AR972:AS972"/>
    <mergeCell ref="AT972:AU972"/>
    <mergeCell ref="AW972:AX972"/>
    <mergeCell ref="BB971:BC971"/>
    <mergeCell ref="L972:O972"/>
    <mergeCell ref="P972:Q972"/>
    <mergeCell ref="S972:T972"/>
    <mergeCell ref="U972:V972"/>
    <mergeCell ref="X972:Y972"/>
    <mergeCell ref="Z972:AA972"/>
    <mergeCell ref="AC972:AD972"/>
    <mergeCell ref="AR968:AS968"/>
    <mergeCell ref="AT968:AU968"/>
    <mergeCell ref="AW968:AX968"/>
    <mergeCell ref="AY968:AZ968"/>
    <mergeCell ref="BB968:BC968"/>
    <mergeCell ref="L969:O969"/>
    <mergeCell ref="P969:Q969"/>
    <mergeCell ref="S969:T969"/>
    <mergeCell ref="U969:V969"/>
    <mergeCell ref="X969:Y969"/>
    <mergeCell ref="AC968:AD968"/>
    <mergeCell ref="AE968:AF968"/>
    <mergeCell ref="AH968:AI968"/>
    <mergeCell ref="AJ968:AK968"/>
    <mergeCell ref="AM968:AN968"/>
    <mergeCell ref="AO968:AP968"/>
    <mergeCell ref="AY967:AZ967"/>
    <mergeCell ref="BB967:BC967"/>
    <mergeCell ref="B968:G973"/>
    <mergeCell ref="H968:K970"/>
    <mergeCell ref="L968:O968"/>
    <mergeCell ref="P968:Q968"/>
    <mergeCell ref="S968:T968"/>
    <mergeCell ref="U968:V968"/>
    <mergeCell ref="X968:Y968"/>
    <mergeCell ref="Z968:AA968"/>
    <mergeCell ref="AJ967:AK967"/>
    <mergeCell ref="AM967:AN967"/>
    <mergeCell ref="AO967:AP967"/>
    <mergeCell ref="AR967:AS967"/>
    <mergeCell ref="AT967:AU967"/>
    <mergeCell ref="AW967:AX967"/>
    <mergeCell ref="BB966:BC966"/>
    <mergeCell ref="L967:O967"/>
    <mergeCell ref="P967:Q967"/>
    <mergeCell ref="S967:T967"/>
    <mergeCell ref="U967:V967"/>
    <mergeCell ref="X967:Y967"/>
    <mergeCell ref="Z967:AA967"/>
    <mergeCell ref="AC967:AD967"/>
    <mergeCell ref="AE967:AF967"/>
    <mergeCell ref="AH967:AI967"/>
    <mergeCell ref="AM966:AN966"/>
    <mergeCell ref="AO966:AP966"/>
    <mergeCell ref="AR966:AS966"/>
    <mergeCell ref="AT966:AU966"/>
    <mergeCell ref="AW966:AX966"/>
    <mergeCell ref="AY966:AZ966"/>
    <mergeCell ref="X966:Y966"/>
    <mergeCell ref="Z966:AA966"/>
    <mergeCell ref="AC966:AD966"/>
    <mergeCell ref="AE966:AF966"/>
    <mergeCell ref="AH966:AI966"/>
    <mergeCell ref="AJ966:AK966"/>
    <mergeCell ref="AR970:AS970"/>
    <mergeCell ref="AT970:AU970"/>
    <mergeCell ref="AW970:AX970"/>
    <mergeCell ref="AY970:AZ970"/>
    <mergeCell ref="BB970:BC970"/>
    <mergeCell ref="H971:K973"/>
    <mergeCell ref="L971:O971"/>
    <mergeCell ref="P971:Q971"/>
    <mergeCell ref="S971:T971"/>
    <mergeCell ref="U971:V971"/>
    <mergeCell ref="AO965:AP965"/>
    <mergeCell ref="AR965:AS965"/>
    <mergeCell ref="AT965:AU965"/>
    <mergeCell ref="AW965:AX965"/>
    <mergeCell ref="AY965:AZ965"/>
    <mergeCell ref="BB965:BC965"/>
    <mergeCell ref="Z965:AA965"/>
    <mergeCell ref="AC965:AD965"/>
    <mergeCell ref="AE965:AF965"/>
    <mergeCell ref="AH965:AI965"/>
    <mergeCell ref="AJ965:AK965"/>
    <mergeCell ref="AM965:AN965"/>
    <mergeCell ref="H965:K967"/>
    <mergeCell ref="L965:O965"/>
    <mergeCell ref="P965:Q965"/>
    <mergeCell ref="S965:T965"/>
    <mergeCell ref="U965:V965"/>
    <mergeCell ref="X965:Y965"/>
    <mergeCell ref="L966:O966"/>
    <mergeCell ref="P966:Q966"/>
    <mergeCell ref="S966:T966"/>
    <mergeCell ref="U966:V966"/>
    <mergeCell ref="AO964:AP964"/>
    <mergeCell ref="AR964:AS964"/>
    <mergeCell ref="AT964:AU964"/>
    <mergeCell ref="AW964:AX964"/>
    <mergeCell ref="AY964:AZ964"/>
    <mergeCell ref="BB964:BC964"/>
    <mergeCell ref="Z964:AA964"/>
    <mergeCell ref="AC964:AD964"/>
    <mergeCell ref="AE964:AF964"/>
    <mergeCell ref="AH964:AI964"/>
    <mergeCell ref="AJ964:AK964"/>
    <mergeCell ref="AM964:AN964"/>
    <mergeCell ref="AE960:AF960"/>
    <mergeCell ref="AH960:AI960"/>
    <mergeCell ref="AM959:AN959"/>
    <mergeCell ref="AO959:AP959"/>
    <mergeCell ref="AR959:AS959"/>
    <mergeCell ref="AT959:AU959"/>
    <mergeCell ref="AW959:AX959"/>
    <mergeCell ref="AY959:AZ959"/>
    <mergeCell ref="X959:Y959"/>
    <mergeCell ref="Z959:AA959"/>
    <mergeCell ref="AC959:AD959"/>
    <mergeCell ref="AE959:AF959"/>
    <mergeCell ref="AH959:AI959"/>
    <mergeCell ref="AJ959:AK959"/>
    <mergeCell ref="AR963:AS963"/>
    <mergeCell ref="AT963:AU963"/>
    <mergeCell ref="AW963:AX963"/>
    <mergeCell ref="AY963:AZ963"/>
    <mergeCell ref="BB963:BC963"/>
    <mergeCell ref="L964:O964"/>
    <mergeCell ref="P964:Q964"/>
    <mergeCell ref="S964:T964"/>
    <mergeCell ref="U964:V964"/>
    <mergeCell ref="X964:Y964"/>
    <mergeCell ref="AC963:AD963"/>
    <mergeCell ref="AE963:AF963"/>
    <mergeCell ref="AH963:AI963"/>
    <mergeCell ref="AJ963:AK963"/>
    <mergeCell ref="AM963:AN963"/>
    <mergeCell ref="AO963:AP963"/>
    <mergeCell ref="L963:O963"/>
    <mergeCell ref="P963:Q963"/>
    <mergeCell ref="S963:T963"/>
    <mergeCell ref="U963:V963"/>
    <mergeCell ref="X963:Y963"/>
    <mergeCell ref="Z963:AA963"/>
    <mergeCell ref="AO962:AP962"/>
    <mergeCell ref="AR962:AS962"/>
    <mergeCell ref="AT962:AU962"/>
    <mergeCell ref="AW962:AX962"/>
    <mergeCell ref="AY962:AZ962"/>
    <mergeCell ref="BB962:BC962"/>
    <mergeCell ref="Z962:AA962"/>
    <mergeCell ref="AC962:AD962"/>
    <mergeCell ref="AE962:AF962"/>
    <mergeCell ref="AH962:AI962"/>
    <mergeCell ref="AJ962:AK962"/>
    <mergeCell ref="AM962:AN962"/>
    <mergeCell ref="AC958:AD958"/>
    <mergeCell ref="AE958:AF958"/>
    <mergeCell ref="AH958:AI958"/>
    <mergeCell ref="AJ958:AK958"/>
    <mergeCell ref="AM958:AN958"/>
    <mergeCell ref="AO958:AP958"/>
    <mergeCell ref="L958:O958"/>
    <mergeCell ref="P958:Q958"/>
    <mergeCell ref="S958:T958"/>
    <mergeCell ref="U958:V958"/>
    <mergeCell ref="X958:Y958"/>
    <mergeCell ref="Z958:AA958"/>
    <mergeCell ref="AO957:AP957"/>
    <mergeCell ref="AR957:AS957"/>
    <mergeCell ref="AT957:AU957"/>
    <mergeCell ref="AW957:AX957"/>
    <mergeCell ref="AY957:AZ957"/>
    <mergeCell ref="BB957:BC957"/>
    <mergeCell ref="Z957:AA957"/>
    <mergeCell ref="AC957:AD957"/>
    <mergeCell ref="AE957:AF957"/>
    <mergeCell ref="AH957:AI957"/>
    <mergeCell ref="AJ957:AK957"/>
    <mergeCell ref="AM957:AN957"/>
    <mergeCell ref="AW961:AX961"/>
    <mergeCell ref="AY961:AZ961"/>
    <mergeCell ref="BB961:BC961"/>
    <mergeCell ref="B962:G967"/>
    <mergeCell ref="H962:K964"/>
    <mergeCell ref="L962:O962"/>
    <mergeCell ref="P962:Q962"/>
    <mergeCell ref="S962:T962"/>
    <mergeCell ref="U962:V962"/>
    <mergeCell ref="X962:Y962"/>
    <mergeCell ref="AH961:AI961"/>
    <mergeCell ref="AJ961:AK961"/>
    <mergeCell ref="AM961:AN961"/>
    <mergeCell ref="AO961:AP961"/>
    <mergeCell ref="AR961:AS961"/>
    <mergeCell ref="AT961:AU961"/>
    <mergeCell ref="AY960:AZ960"/>
    <mergeCell ref="BB960:BC960"/>
    <mergeCell ref="L961:O961"/>
    <mergeCell ref="P961:Q961"/>
    <mergeCell ref="S961:T961"/>
    <mergeCell ref="U961:V961"/>
    <mergeCell ref="X961:Y961"/>
    <mergeCell ref="Z961:AA961"/>
    <mergeCell ref="AC961:AD961"/>
    <mergeCell ref="AE961:AF961"/>
    <mergeCell ref="AJ960:AK960"/>
    <mergeCell ref="AM960:AN960"/>
    <mergeCell ref="AO960:AP960"/>
    <mergeCell ref="AR960:AS960"/>
    <mergeCell ref="AT960:AU960"/>
    <mergeCell ref="AW960:AX960"/>
    <mergeCell ref="BB959:BC959"/>
    <mergeCell ref="L960:O960"/>
    <mergeCell ref="P960:Q960"/>
    <mergeCell ref="S960:T960"/>
    <mergeCell ref="U960:V960"/>
    <mergeCell ref="X960:Y960"/>
    <mergeCell ref="Z960:AA960"/>
    <mergeCell ref="AC960:AD960"/>
    <mergeCell ref="AR956:AS956"/>
    <mergeCell ref="AT956:AU956"/>
    <mergeCell ref="AW956:AX956"/>
    <mergeCell ref="AY956:AZ956"/>
    <mergeCell ref="BB956:BC956"/>
    <mergeCell ref="L957:O957"/>
    <mergeCell ref="P957:Q957"/>
    <mergeCell ref="S957:T957"/>
    <mergeCell ref="U957:V957"/>
    <mergeCell ref="X957:Y957"/>
    <mergeCell ref="AC956:AD956"/>
    <mergeCell ref="AE956:AF956"/>
    <mergeCell ref="AH956:AI956"/>
    <mergeCell ref="AJ956:AK956"/>
    <mergeCell ref="AM956:AN956"/>
    <mergeCell ref="AO956:AP956"/>
    <mergeCell ref="AY955:AZ955"/>
    <mergeCell ref="BB955:BC955"/>
    <mergeCell ref="B956:G961"/>
    <mergeCell ref="H956:K958"/>
    <mergeCell ref="L956:O956"/>
    <mergeCell ref="P956:Q956"/>
    <mergeCell ref="S956:T956"/>
    <mergeCell ref="U956:V956"/>
    <mergeCell ref="X956:Y956"/>
    <mergeCell ref="Z956:AA956"/>
    <mergeCell ref="AJ955:AK955"/>
    <mergeCell ref="AM955:AN955"/>
    <mergeCell ref="AO955:AP955"/>
    <mergeCell ref="AR955:AS955"/>
    <mergeCell ref="AT955:AU955"/>
    <mergeCell ref="AW955:AX955"/>
    <mergeCell ref="BB954:BC954"/>
    <mergeCell ref="L955:O955"/>
    <mergeCell ref="P955:Q955"/>
    <mergeCell ref="S955:T955"/>
    <mergeCell ref="U955:V955"/>
    <mergeCell ref="X955:Y955"/>
    <mergeCell ref="Z955:AA955"/>
    <mergeCell ref="AC955:AD955"/>
    <mergeCell ref="AE955:AF955"/>
    <mergeCell ref="AH955:AI955"/>
    <mergeCell ref="AM954:AN954"/>
    <mergeCell ref="AO954:AP954"/>
    <mergeCell ref="AR954:AS954"/>
    <mergeCell ref="AT954:AU954"/>
    <mergeCell ref="AW954:AX954"/>
    <mergeCell ref="AY954:AZ954"/>
    <mergeCell ref="X954:Y954"/>
    <mergeCell ref="Z954:AA954"/>
    <mergeCell ref="AC954:AD954"/>
    <mergeCell ref="AE954:AF954"/>
    <mergeCell ref="AH954:AI954"/>
    <mergeCell ref="AJ954:AK954"/>
    <mergeCell ref="AR958:AS958"/>
    <mergeCell ref="AT958:AU958"/>
    <mergeCell ref="AW958:AX958"/>
    <mergeCell ref="AY958:AZ958"/>
    <mergeCell ref="BB958:BC958"/>
    <mergeCell ref="H959:K961"/>
    <mergeCell ref="L959:O959"/>
    <mergeCell ref="P959:Q959"/>
    <mergeCell ref="S959:T959"/>
    <mergeCell ref="U959:V959"/>
    <mergeCell ref="AO953:AP953"/>
    <mergeCell ref="AR953:AS953"/>
    <mergeCell ref="AT953:AU953"/>
    <mergeCell ref="AW953:AX953"/>
    <mergeCell ref="AY953:AZ953"/>
    <mergeCell ref="BB953:BC953"/>
    <mergeCell ref="Z953:AA953"/>
    <mergeCell ref="AC953:AD953"/>
    <mergeCell ref="AE953:AF953"/>
    <mergeCell ref="AH953:AI953"/>
    <mergeCell ref="AJ953:AK953"/>
    <mergeCell ref="AM953:AN953"/>
    <mergeCell ref="H953:K955"/>
    <mergeCell ref="L953:O953"/>
    <mergeCell ref="P953:Q953"/>
    <mergeCell ref="S953:T953"/>
    <mergeCell ref="U953:V953"/>
    <mergeCell ref="X953:Y953"/>
    <mergeCell ref="L954:O954"/>
    <mergeCell ref="P954:Q954"/>
    <mergeCell ref="S954:T954"/>
    <mergeCell ref="U954:V954"/>
    <mergeCell ref="AO952:AP952"/>
    <mergeCell ref="AR952:AS952"/>
    <mergeCell ref="AT952:AU952"/>
    <mergeCell ref="AW952:AX952"/>
    <mergeCell ref="AY952:AZ952"/>
    <mergeCell ref="BB952:BC952"/>
    <mergeCell ref="Z952:AA952"/>
    <mergeCell ref="AC952:AD952"/>
    <mergeCell ref="AE952:AF952"/>
    <mergeCell ref="AH952:AI952"/>
    <mergeCell ref="AJ952:AK952"/>
    <mergeCell ref="AM952:AN952"/>
    <mergeCell ref="AE948:AF948"/>
    <mergeCell ref="AH948:AI948"/>
    <mergeCell ref="AM947:AN947"/>
    <mergeCell ref="AO947:AP947"/>
    <mergeCell ref="AR947:AS947"/>
    <mergeCell ref="AT947:AU947"/>
    <mergeCell ref="AW947:AX947"/>
    <mergeCell ref="AY947:AZ947"/>
    <mergeCell ref="X947:Y947"/>
    <mergeCell ref="Z947:AA947"/>
    <mergeCell ref="AC947:AD947"/>
    <mergeCell ref="AE947:AF947"/>
    <mergeCell ref="AH947:AI947"/>
    <mergeCell ref="AJ947:AK947"/>
    <mergeCell ref="AR951:AS951"/>
    <mergeCell ref="AT951:AU951"/>
    <mergeCell ref="AW951:AX951"/>
    <mergeCell ref="AY951:AZ951"/>
    <mergeCell ref="BB951:BC951"/>
    <mergeCell ref="L952:O952"/>
    <mergeCell ref="P952:Q952"/>
    <mergeCell ref="S952:T952"/>
    <mergeCell ref="U952:V952"/>
    <mergeCell ref="X952:Y952"/>
    <mergeCell ref="AC951:AD951"/>
    <mergeCell ref="AE951:AF951"/>
    <mergeCell ref="AH951:AI951"/>
    <mergeCell ref="AJ951:AK951"/>
    <mergeCell ref="AM951:AN951"/>
    <mergeCell ref="AO951:AP951"/>
    <mergeCell ref="L951:O951"/>
    <mergeCell ref="P951:Q951"/>
    <mergeCell ref="S951:T951"/>
    <mergeCell ref="U951:V951"/>
    <mergeCell ref="X951:Y951"/>
    <mergeCell ref="Z951:AA951"/>
    <mergeCell ref="AO950:AP950"/>
    <mergeCell ref="AR950:AS950"/>
    <mergeCell ref="AT950:AU950"/>
    <mergeCell ref="AW950:AX950"/>
    <mergeCell ref="AY950:AZ950"/>
    <mergeCell ref="BB950:BC950"/>
    <mergeCell ref="Z950:AA950"/>
    <mergeCell ref="AC950:AD950"/>
    <mergeCell ref="AE950:AF950"/>
    <mergeCell ref="AH950:AI950"/>
    <mergeCell ref="AJ950:AK950"/>
    <mergeCell ref="AM950:AN950"/>
    <mergeCell ref="AC946:AD946"/>
    <mergeCell ref="AE946:AF946"/>
    <mergeCell ref="AH946:AI946"/>
    <mergeCell ref="AJ946:AK946"/>
    <mergeCell ref="AM946:AN946"/>
    <mergeCell ref="AO946:AP946"/>
    <mergeCell ref="L946:O946"/>
    <mergeCell ref="P946:Q946"/>
    <mergeCell ref="S946:T946"/>
    <mergeCell ref="U946:V946"/>
    <mergeCell ref="X946:Y946"/>
    <mergeCell ref="Z946:AA946"/>
    <mergeCell ref="AO945:AP945"/>
    <mergeCell ref="AR945:AS945"/>
    <mergeCell ref="AT945:AU945"/>
    <mergeCell ref="AW945:AX945"/>
    <mergeCell ref="AY945:AZ945"/>
    <mergeCell ref="BB945:BC945"/>
    <mergeCell ref="Z945:AA945"/>
    <mergeCell ref="AC945:AD945"/>
    <mergeCell ref="AE945:AF945"/>
    <mergeCell ref="AH945:AI945"/>
    <mergeCell ref="AJ945:AK945"/>
    <mergeCell ref="AM945:AN945"/>
    <mergeCell ref="AW949:AX949"/>
    <mergeCell ref="AY949:AZ949"/>
    <mergeCell ref="BB949:BC949"/>
    <mergeCell ref="B950:G955"/>
    <mergeCell ref="H950:K952"/>
    <mergeCell ref="L950:O950"/>
    <mergeCell ref="P950:Q950"/>
    <mergeCell ref="S950:T950"/>
    <mergeCell ref="U950:V950"/>
    <mergeCell ref="X950:Y950"/>
    <mergeCell ref="AH949:AI949"/>
    <mergeCell ref="AJ949:AK949"/>
    <mergeCell ref="AM949:AN949"/>
    <mergeCell ref="AO949:AP949"/>
    <mergeCell ref="AR949:AS949"/>
    <mergeCell ref="AT949:AU949"/>
    <mergeCell ref="AY948:AZ948"/>
    <mergeCell ref="BB948:BC948"/>
    <mergeCell ref="L949:O949"/>
    <mergeCell ref="P949:Q949"/>
    <mergeCell ref="S949:T949"/>
    <mergeCell ref="U949:V949"/>
    <mergeCell ref="X949:Y949"/>
    <mergeCell ref="Z949:AA949"/>
    <mergeCell ref="AC949:AD949"/>
    <mergeCell ref="AE949:AF949"/>
    <mergeCell ref="AJ948:AK948"/>
    <mergeCell ref="AM948:AN948"/>
    <mergeCell ref="AO948:AP948"/>
    <mergeCell ref="AR948:AS948"/>
    <mergeCell ref="AT948:AU948"/>
    <mergeCell ref="AW948:AX948"/>
    <mergeCell ref="BB947:BC947"/>
    <mergeCell ref="L948:O948"/>
    <mergeCell ref="P948:Q948"/>
    <mergeCell ref="S948:T948"/>
    <mergeCell ref="U948:V948"/>
    <mergeCell ref="X948:Y948"/>
    <mergeCell ref="Z948:AA948"/>
    <mergeCell ref="AC948:AD948"/>
    <mergeCell ref="AR944:AS944"/>
    <mergeCell ref="AT944:AU944"/>
    <mergeCell ref="AW944:AX944"/>
    <mergeCell ref="AY944:AZ944"/>
    <mergeCell ref="BB944:BC944"/>
    <mergeCell ref="L945:O945"/>
    <mergeCell ref="P945:Q945"/>
    <mergeCell ref="S945:T945"/>
    <mergeCell ref="U945:V945"/>
    <mergeCell ref="X945:Y945"/>
    <mergeCell ref="AC944:AD944"/>
    <mergeCell ref="AE944:AF944"/>
    <mergeCell ref="AH944:AI944"/>
    <mergeCell ref="AJ944:AK944"/>
    <mergeCell ref="AM944:AN944"/>
    <mergeCell ref="AO944:AP944"/>
    <mergeCell ref="AY943:AZ943"/>
    <mergeCell ref="BB943:BC943"/>
    <mergeCell ref="B944:G949"/>
    <mergeCell ref="H944:K946"/>
    <mergeCell ref="L944:O944"/>
    <mergeCell ref="P944:Q944"/>
    <mergeCell ref="S944:T944"/>
    <mergeCell ref="U944:V944"/>
    <mergeCell ref="X944:Y944"/>
    <mergeCell ref="Z944:AA944"/>
    <mergeCell ref="AJ943:AK943"/>
    <mergeCell ref="AM943:AN943"/>
    <mergeCell ref="AO943:AP943"/>
    <mergeCell ref="AR943:AS943"/>
    <mergeCell ref="AT943:AU943"/>
    <mergeCell ref="AW943:AX943"/>
    <mergeCell ref="BB942:BC942"/>
    <mergeCell ref="L943:O943"/>
    <mergeCell ref="P943:Q943"/>
    <mergeCell ref="S943:T943"/>
    <mergeCell ref="U943:V943"/>
    <mergeCell ref="X943:Y943"/>
    <mergeCell ref="Z943:AA943"/>
    <mergeCell ref="AC943:AD943"/>
    <mergeCell ref="AE943:AF943"/>
    <mergeCell ref="AH943:AI943"/>
    <mergeCell ref="AM942:AN942"/>
    <mergeCell ref="AO942:AP942"/>
    <mergeCell ref="AR942:AS942"/>
    <mergeCell ref="AT942:AU942"/>
    <mergeCell ref="AW942:AX942"/>
    <mergeCell ref="AY942:AZ942"/>
    <mergeCell ref="X942:Y942"/>
    <mergeCell ref="Z942:AA942"/>
    <mergeCell ref="AC942:AD942"/>
    <mergeCell ref="AE942:AF942"/>
    <mergeCell ref="AH942:AI942"/>
    <mergeCell ref="AJ942:AK942"/>
    <mergeCell ref="AR946:AS946"/>
    <mergeCell ref="AT946:AU946"/>
    <mergeCell ref="AW946:AX946"/>
    <mergeCell ref="AY946:AZ946"/>
    <mergeCell ref="BB946:BC946"/>
    <mergeCell ref="H947:K949"/>
    <mergeCell ref="L947:O947"/>
    <mergeCell ref="P947:Q947"/>
    <mergeCell ref="S947:T947"/>
    <mergeCell ref="U947:V947"/>
    <mergeCell ref="AO941:AP941"/>
    <mergeCell ref="AR941:AS941"/>
    <mergeCell ref="AT941:AU941"/>
    <mergeCell ref="AW941:AX941"/>
    <mergeCell ref="AY941:AZ941"/>
    <mergeCell ref="BB941:BC941"/>
    <mergeCell ref="Z941:AA941"/>
    <mergeCell ref="AC941:AD941"/>
    <mergeCell ref="AE941:AF941"/>
    <mergeCell ref="AH941:AI941"/>
    <mergeCell ref="AJ941:AK941"/>
    <mergeCell ref="AM941:AN941"/>
    <mergeCell ref="H941:K943"/>
    <mergeCell ref="L941:O941"/>
    <mergeCell ref="P941:Q941"/>
    <mergeCell ref="S941:T941"/>
    <mergeCell ref="U941:V941"/>
    <mergeCell ref="X941:Y941"/>
    <mergeCell ref="L942:O942"/>
    <mergeCell ref="P942:Q942"/>
    <mergeCell ref="S942:T942"/>
    <mergeCell ref="U942:V942"/>
    <mergeCell ref="AO940:AP940"/>
    <mergeCell ref="AR940:AS940"/>
    <mergeCell ref="AT940:AU940"/>
    <mergeCell ref="AW940:AX940"/>
    <mergeCell ref="AY940:AZ940"/>
    <mergeCell ref="BB940:BC940"/>
    <mergeCell ref="Z940:AA940"/>
    <mergeCell ref="AC940:AD940"/>
    <mergeCell ref="AE940:AF940"/>
    <mergeCell ref="AH940:AI940"/>
    <mergeCell ref="AJ940:AK940"/>
    <mergeCell ref="AM940:AN940"/>
    <mergeCell ref="AE936:AF936"/>
    <mergeCell ref="AH936:AI936"/>
    <mergeCell ref="AM935:AN935"/>
    <mergeCell ref="AO935:AP935"/>
    <mergeCell ref="AR935:AS935"/>
    <mergeCell ref="AT935:AU935"/>
    <mergeCell ref="AW935:AX935"/>
    <mergeCell ref="AY935:AZ935"/>
    <mergeCell ref="X935:Y935"/>
    <mergeCell ref="Z935:AA935"/>
    <mergeCell ref="AC935:AD935"/>
    <mergeCell ref="AE935:AF935"/>
    <mergeCell ref="AH935:AI935"/>
    <mergeCell ref="AJ935:AK935"/>
    <mergeCell ref="AR939:AS939"/>
    <mergeCell ref="AT939:AU939"/>
    <mergeCell ref="AW939:AX939"/>
    <mergeCell ref="AY939:AZ939"/>
    <mergeCell ref="BB939:BC939"/>
    <mergeCell ref="L940:O940"/>
    <mergeCell ref="P940:Q940"/>
    <mergeCell ref="S940:T940"/>
    <mergeCell ref="U940:V940"/>
    <mergeCell ref="X940:Y940"/>
    <mergeCell ref="AC939:AD939"/>
    <mergeCell ref="AE939:AF939"/>
    <mergeCell ref="AH939:AI939"/>
    <mergeCell ref="AJ939:AK939"/>
    <mergeCell ref="AM939:AN939"/>
    <mergeCell ref="AO939:AP939"/>
    <mergeCell ref="L939:O939"/>
    <mergeCell ref="P939:Q939"/>
    <mergeCell ref="S939:T939"/>
    <mergeCell ref="U939:V939"/>
    <mergeCell ref="X939:Y939"/>
    <mergeCell ref="Z939:AA939"/>
    <mergeCell ref="AO938:AP938"/>
    <mergeCell ref="AR938:AS938"/>
    <mergeCell ref="AT938:AU938"/>
    <mergeCell ref="AW938:AX938"/>
    <mergeCell ref="AY938:AZ938"/>
    <mergeCell ref="BB938:BC938"/>
    <mergeCell ref="Z938:AA938"/>
    <mergeCell ref="AC938:AD938"/>
    <mergeCell ref="AE938:AF938"/>
    <mergeCell ref="AH938:AI938"/>
    <mergeCell ref="AJ938:AK938"/>
    <mergeCell ref="AM938:AN938"/>
    <mergeCell ref="AC934:AD934"/>
    <mergeCell ref="AE934:AF934"/>
    <mergeCell ref="AH934:AI934"/>
    <mergeCell ref="AJ934:AK934"/>
    <mergeCell ref="AM934:AN934"/>
    <mergeCell ref="AO934:AP934"/>
    <mergeCell ref="L934:O934"/>
    <mergeCell ref="P934:Q934"/>
    <mergeCell ref="S934:T934"/>
    <mergeCell ref="U934:V934"/>
    <mergeCell ref="X934:Y934"/>
    <mergeCell ref="Z934:AA934"/>
    <mergeCell ref="AO933:AP933"/>
    <mergeCell ref="AR933:AS933"/>
    <mergeCell ref="AT933:AU933"/>
    <mergeCell ref="AW933:AX933"/>
    <mergeCell ref="AY933:AZ933"/>
    <mergeCell ref="BB933:BC933"/>
    <mergeCell ref="Z933:AA933"/>
    <mergeCell ref="AC933:AD933"/>
    <mergeCell ref="AE933:AF933"/>
    <mergeCell ref="AH933:AI933"/>
    <mergeCell ref="AJ933:AK933"/>
    <mergeCell ref="AM933:AN933"/>
    <mergeCell ref="AW937:AX937"/>
    <mergeCell ref="AY937:AZ937"/>
    <mergeCell ref="BB937:BC937"/>
    <mergeCell ref="B938:G943"/>
    <mergeCell ref="H938:K940"/>
    <mergeCell ref="L938:O938"/>
    <mergeCell ref="P938:Q938"/>
    <mergeCell ref="S938:T938"/>
    <mergeCell ref="U938:V938"/>
    <mergeCell ref="X938:Y938"/>
    <mergeCell ref="AH937:AI937"/>
    <mergeCell ref="AJ937:AK937"/>
    <mergeCell ref="AM937:AN937"/>
    <mergeCell ref="AO937:AP937"/>
    <mergeCell ref="AR937:AS937"/>
    <mergeCell ref="AT937:AU937"/>
    <mergeCell ref="AY936:AZ936"/>
    <mergeCell ref="BB936:BC936"/>
    <mergeCell ref="L937:O937"/>
    <mergeCell ref="P937:Q937"/>
    <mergeCell ref="S937:T937"/>
    <mergeCell ref="U937:V937"/>
    <mergeCell ref="X937:Y937"/>
    <mergeCell ref="Z937:AA937"/>
    <mergeCell ref="AC937:AD937"/>
    <mergeCell ref="AE937:AF937"/>
    <mergeCell ref="AJ936:AK936"/>
    <mergeCell ref="AM936:AN936"/>
    <mergeCell ref="AO936:AP936"/>
    <mergeCell ref="AR936:AS936"/>
    <mergeCell ref="AT936:AU936"/>
    <mergeCell ref="AW936:AX936"/>
    <mergeCell ref="BB935:BC935"/>
    <mergeCell ref="L936:O936"/>
    <mergeCell ref="P936:Q936"/>
    <mergeCell ref="S936:T936"/>
    <mergeCell ref="U936:V936"/>
    <mergeCell ref="X936:Y936"/>
    <mergeCell ref="Z936:AA936"/>
    <mergeCell ref="AC936:AD936"/>
    <mergeCell ref="AR932:AS932"/>
    <mergeCell ref="AT932:AU932"/>
    <mergeCell ref="AW932:AX932"/>
    <mergeCell ref="AY932:AZ932"/>
    <mergeCell ref="BB932:BC932"/>
    <mergeCell ref="L933:O933"/>
    <mergeCell ref="P933:Q933"/>
    <mergeCell ref="S933:T933"/>
    <mergeCell ref="U933:V933"/>
    <mergeCell ref="X933:Y933"/>
    <mergeCell ref="AC932:AD932"/>
    <mergeCell ref="AE932:AF932"/>
    <mergeCell ref="AH932:AI932"/>
    <mergeCell ref="AJ932:AK932"/>
    <mergeCell ref="AM932:AN932"/>
    <mergeCell ref="AO932:AP932"/>
    <mergeCell ref="AY931:AZ931"/>
    <mergeCell ref="BB931:BC931"/>
    <mergeCell ref="B932:G937"/>
    <mergeCell ref="H932:K934"/>
    <mergeCell ref="L932:O932"/>
    <mergeCell ref="P932:Q932"/>
    <mergeCell ref="S932:T932"/>
    <mergeCell ref="U932:V932"/>
    <mergeCell ref="X932:Y932"/>
    <mergeCell ref="Z932:AA932"/>
    <mergeCell ref="AJ931:AK931"/>
    <mergeCell ref="AM931:AN931"/>
    <mergeCell ref="AO931:AP931"/>
    <mergeCell ref="AR931:AS931"/>
    <mergeCell ref="AT931:AU931"/>
    <mergeCell ref="AW931:AX931"/>
    <mergeCell ref="BB930:BC930"/>
    <mergeCell ref="L931:O931"/>
    <mergeCell ref="P931:Q931"/>
    <mergeCell ref="S931:T931"/>
    <mergeCell ref="U931:V931"/>
    <mergeCell ref="X931:Y931"/>
    <mergeCell ref="Z931:AA931"/>
    <mergeCell ref="AC931:AD931"/>
    <mergeCell ref="AE931:AF931"/>
    <mergeCell ref="AH931:AI931"/>
    <mergeCell ref="AM930:AN930"/>
    <mergeCell ref="AO930:AP930"/>
    <mergeCell ref="AR930:AS930"/>
    <mergeCell ref="AT930:AU930"/>
    <mergeCell ref="AW930:AX930"/>
    <mergeCell ref="AY930:AZ930"/>
    <mergeCell ref="X930:Y930"/>
    <mergeCell ref="Z930:AA930"/>
    <mergeCell ref="AC930:AD930"/>
    <mergeCell ref="AE930:AF930"/>
    <mergeCell ref="AH930:AI930"/>
    <mergeCell ref="AJ930:AK930"/>
    <mergeCell ref="AR934:AS934"/>
    <mergeCell ref="AT934:AU934"/>
    <mergeCell ref="AW934:AX934"/>
    <mergeCell ref="AY934:AZ934"/>
    <mergeCell ref="BB934:BC934"/>
    <mergeCell ref="H935:K937"/>
    <mergeCell ref="L935:O935"/>
    <mergeCell ref="P935:Q935"/>
    <mergeCell ref="S935:T935"/>
    <mergeCell ref="U935:V935"/>
    <mergeCell ref="AO929:AP929"/>
    <mergeCell ref="AR929:AS929"/>
    <mergeCell ref="AT929:AU929"/>
    <mergeCell ref="AW929:AX929"/>
    <mergeCell ref="AY929:AZ929"/>
    <mergeCell ref="BB929:BC929"/>
    <mergeCell ref="Z929:AA929"/>
    <mergeCell ref="AC929:AD929"/>
    <mergeCell ref="AE929:AF929"/>
    <mergeCell ref="AH929:AI929"/>
    <mergeCell ref="AJ929:AK929"/>
    <mergeCell ref="AM929:AN929"/>
    <mergeCell ref="H929:K931"/>
    <mergeCell ref="L929:O929"/>
    <mergeCell ref="P929:Q929"/>
    <mergeCell ref="S929:T929"/>
    <mergeCell ref="U929:V929"/>
    <mergeCell ref="X929:Y929"/>
    <mergeCell ref="L930:O930"/>
    <mergeCell ref="P930:Q930"/>
    <mergeCell ref="S930:T930"/>
    <mergeCell ref="U930:V930"/>
    <mergeCell ref="AO928:AP928"/>
    <mergeCell ref="AR928:AS928"/>
    <mergeCell ref="AT928:AU928"/>
    <mergeCell ref="AW928:AX928"/>
    <mergeCell ref="AY928:AZ928"/>
    <mergeCell ref="BB928:BC928"/>
    <mergeCell ref="Z928:AA928"/>
    <mergeCell ref="AC928:AD928"/>
    <mergeCell ref="AE928:AF928"/>
    <mergeCell ref="AH928:AI928"/>
    <mergeCell ref="AJ928:AK928"/>
    <mergeCell ref="AM928:AN928"/>
    <mergeCell ref="AE924:AF924"/>
    <mergeCell ref="AH924:AI924"/>
    <mergeCell ref="AM923:AN923"/>
    <mergeCell ref="AO923:AP923"/>
    <mergeCell ref="AR923:AS923"/>
    <mergeCell ref="AT923:AU923"/>
    <mergeCell ref="AW923:AX923"/>
    <mergeCell ref="AY923:AZ923"/>
    <mergeCell ref="X923:Y923"/>
    <mergeCell ref="Z923:AA923"/>
    <mergeCell ref="AC923:AD923"/>
    <mergeCell ref="AE923:AF923"/>
    <mergeCell ref="AH923:AI923"/>
    <mergeCell ref="AJ923:AK923"/>
    <mergeCell ref="AR927:AS927"/>
    <mergeCell ref="AT927:AU927"/>
    <mergeCell ref="AW927:AX927"/>
    <mergeCell ref="AY927:AZ927"/>
    <mergeCell ref="BB927:BC927"/>
    <mergeCell ref="L928:O928"/>
    <mergeCell ref="P928:Q928"/>
    <mergeCell ref="S928:T928"/>
    <mergeCell ref="U928:V928"/>
    <mergeCell ref="X928:Y928"/>
    <mergeCell ref="AC927:AD927"/>
    <mergeCell ref="AE927:AF927"/>
    <mergeCell ref="AH927:AI927"/>
    <mergeCell ref="AJ927:AK927"/>
    <mergeCell ref="AM927:AN927"/>
    <mergeCell ref="AO927:AP927"/>
    <mergeCell ref="L927:O927"/>
    <mergeCell ref="P927:Q927"/>
    <mergeCell ref="S927:T927"/>
    <mergeCell ref="U927:V927"/>
    <mergeCell ref="X927:Y927"/>
    <mergeCell ref="Z927:AA927"/>
    <mergeCell ref="AO926:AP926"/>
    <mergeCell ref="AR926:AS926"/>
    <mergeCell ref="AT926:AU926"/>
    <mergeCell ref="AW926:AX926"/>
    <mergeCell ref="AY926:AZ926"/>
    <mergeCell ref="BB926:BC926"/>
    <mergeCell ref="Z926:AA926"/>
    <mergeCell ref="AC926:AD926"/>
    <mergeCell ref="AE926:AF926"/>
    <mergeCell ref="AH926:AI926"/>
    <mergeCell ref="AJ926:AK926"/>
    <mergeCell ref="AM926:AN926"/>
    <mergeCell ref="AC922:AD922"/>
    <mergeCell ref="AE922:AF922"/>
    <mergeCell ref="AH922:AI922"/>
    <mergeCell ref="AJ922:AK922"/>
    <mergeCell ref="AM922:AN922"/>
    <mergeCell ref="AO922:AP922"/>
    <mergeCell ref="L922:O922"/>
    <mergeCell ref="P922:Q922"/>
    <mergeCell ref="S922:T922"/>
    <mergeCell ref="U922:V922"/>
    <mergeCell ref="X922:Y922"/>
    <mergeCell ref="Z922:AA922"/>
    <mergeCell ref="AO921:AP921"/>
    <mergeCell ref="AR921:AS921"/>
    <mergeCell ref="AT921:AU921"/>
    <mergeCell ref="AW921:AX921"/>
    <mergeCell ref="AY921:AZ921"/>
    <mergeCell ref="BB921:BC921"/>
    <mergeCell ref="Z921:AA921"/>
    <mergeCell ref="AC921:AD921"/>
    <mergeCell ref="AE921:AF921"/>
    <mergeCell ref="AH921:AI921"/>
    <mergeCell ref="AJ921:AK921"/>
    <mergeCell ref="AM921:AN921"/>
    <mergeCell ref="AW925:AX925"/>
    <mergeCell ref="AY925:AZ925"/>
    <mergeCell ref="BB925:BC925"/>
    <mergeCell ref="B926:G931"/>
    <mergeCell ref="H926:K928"/>
    <mergeCell ref="L926:O926"/>
    <mergeCell ref="P926:Q926"/>
    <mergeCell ref="S926:T926"/>
    <mergeCell ref="U926:V926"/>
    <mergeCell ref="X926:Y926"/>
    <mergeCell ref="AH925:AI925"/>
    <mergeCell ref="AJ925:AK925"/>
    <mergeCell ref="AM925:AN925"/>
    <mergeCell ref="AO925:AP925"/>
    <mergeCell ref="AR925:AS925"/>
    <mergeCell ref="AT925:AU925"/>
    <mergeCell ref="AY924:AZ924"/>
    <mergeCell ref="BB924:BC924"/>
    <mergeCell ref="L925:O925"/>
    <mergeCell ref="P925:Q925"/>
    <mergeCell ref="S925:T925"/>
    <mergeCell ref="U925:V925"/>
    <mergeCell ref="X925:Y925"/>
    <mergeCell ref="Z925:AA925"/>
    <mergeCell ref="AC925:AD925"/>
    <mergeCell ref="AE925:AF925"/>
    <mergeCell ref="AJ924:AK924"/>
    <mergeCell ref="AM924:AN924"/>
    <mergeCell ref="AO924:AP924"/>
    <mergeCell ref="AR924:AS924"/>
    <mergeCell ref="AT924:AU924"/>
    <mergeCell ref="AW924:AX924"/>
    <mergeCell ref="BB923:BC923"/>
    <mergeCell ref="L924:O924"/>
    <mergeCell ref="P924:Q924"/>
    <mergeCell ref="S924:T924"/>
    <mergeCell ref="U924:V924"/>
    <mergeCell ref="X924:Y924"/>
    <mergeCell ref="Z924:AA924"/>
    <mergeCell ref="AC924:AD924"/>
    <mergeCell ref="AR920:AS920"/>
    <mergeCell ref="AT920:AU920"/>
    <mergeCell ref="AW920:AX920"/>
    <mergeCell ref="AY920:AZ920"/>
    <mergeCell ref="BB920:BC920"/>
    <mergeCell ref="L921:O921"/>
    <mergeCell ref="P921:Q921"/>
    <mergeCell ref="S921:T921"/>
    <mergeCell ref="U921:V921"/>
    <mergeCell ref="X921:Y921"/>
    <mergeCell ref="AC920:AD920"/>
    <mergeCell ref="AE920:AF920"/>
    <mergeCell ref="AH920:AI920"/>
    <mergeCell ref="AJ920:AK920"/>
    <mergeCell ref="AM920:AN920"/>
    <mergeCell ref="AO920:AP920"/>
    <mergeCell ref="AY919:AZ919"/>
    <mergeCell ref="BB919:BC919"/>
    <mergeCell ref="B920:G925"/>
    <mergeCell ref="H920:K922"/>
    <mergeCell ref="L920:O920"/>
    <mergeCell ref="P920:Q920"/>
    <mergeCell ref="S920:T920"/>
    <mergeCell ref="U920:V920"/>
    <mergeCell ref="X920:Y920"/>
    <mergeCell ref="Z920:AA920"/>
    <mergeCell ref="AJ919:AK919"/>
    <mergeCell ref="AM919:AN919"/>
    <mergeCell ref="AO919:AP919"/>
    <mergeCell ref="AR919:AS919"/>
    <mergeCell ref="AT919:AU919"/>
    <mergeCell ref="AW919:AX919"/>
    <mergeCell ref="BB918:BC918"/>
    <mergeCell ref="L919:O919"/>
    <mergeCell ref="P919:Q919"/>
    <mergeCell ref="S919:T919"/>
    <mergeCell ref="U919:V919"/>
    <mergeCell ref="X919:Y919"/>
    <mergeCell ref="Z919:AA919"/>
    <mergeCell ref="AC919:AD919"/>
    <mergeCell ref="AE919:AF919"/>
    <mergeCell ref="AH919:AI919"/>
    <mergeCell ref="AM918:AN918"/>
    <mergeCell ref="AO918:AP918"/>
    <mergeCell ref="AR918:AS918"/>
    <mergeCell ref="AT918:AU918"/>
    <mergeCell ref="AW918:AX918"/>
    <mergeCell ref="AY918:AZ918"/>
    <mergeCell ref="X918:Y918"/>
    <mergeCell ref="Z918:AA918"/>
    <mergeCell ref="AC918:AD918"/>
    <mergeCell ref="AE918:AF918"/>
    <mergeCell ref="AH918:AI918"/>
    <mergeCell ref="AJ918:AK918"/>
    <mergeCell ref="AR922:AS922"/>
    <mergeCell ref="AT922:AU922"/>
    <mergeCell ref="AW922:AX922"/>
    <mergeCell ref="AY922:AZ922"/>
    <mergeCell ref="BB922:BC922"/>
    <mergeCell ref="H923:K925"/>
    <mergeCell ref="L923:O923"/>
    <mergeCell ref="P923:Q923"/>
    <mergeCell ref="S923:T923"/>
    <mergeCell ref="U923:V923"/>
    <mergeCell ref="AO917:AP917"/>
    <mergeCell ref="AR917:AS917"/>
    <mergeCell ref="AT917:AU917"/>
    <mergeCell ref="AW917:AX917"/>
    <mergeCell ref="AY917:AZ917"/>
    <mergeCell ref="BB917:BC917"/>
    <mergeCell ref="Z917:AA917"/>
    <mergeCell ref="AC917:AD917"/>
    <mergeCell ref="AE917:AF917"/>
    <mergeCell ref="AH917:AI917"/>
    <mergeCell ref="AJ917:AK917"/>
    <mergeCell ref="AM917:AN917"/>
    <mergeCell ref="H917:K919"/>
    <mergeCell ref="L917:O917"/>
    <mergeCell ref="P917:Q917"/>
    <mergeCell ref="S917:T917"/>
    <mergeCell ref="U917:V917"/>
    <mergeCell ref="X917:Y917"/>
    <mergeCell ref="L918:O918"/>
    <mergeCell ref="P918:Q918"/>
    <mergeCell ref="S918:T918"/>
    <mergeCell ref="U918:V918"/>
    <mergeCell ref="AO916:AP916"/>
    <mergeCell ref="AR916:AS916"/>
    <mergeCell ref="AT916:AU916"/>
    <mergeCell ref="AW916:AX916"/>
    <mergeCell ref="AY916:AZ916"/>
    <mergeCell ref="BB916:BC916"/>
    <mergeCell ref="Z916:AA916"/>
    <mergeCell ref="AC916:AD916"/>
    <mergeCell ref="AE916:AF916"/>
    <mergeCell ref="AH916:AI916"/>
    <mergeCell ref="AJ916:AK916"/>
    <mergeCell ref="AM916:AN916"/>
    <mergeCell ref="AE912:AF912"/>
    <mergeCell ref="AH912:AI912"/>
    <mergeCell ref="AM911:AN911"/>
    <mergeCell ref="AO911:AP911"/>
    <mergeCell ref="AR911:AS911"/>
    <mergeCell ref="AT911:AU911"/>
    <mergeCell ref="AW911:AX911"/>
    <mergeCell ref="AY911:AZ911"/>
    <mergeCell ref="X911:Y911"/>
    <mergeCell ref="Z911:AA911"/>
    <mergeCell ref="AC911:AD911"/>
    <mergeCell ref="AE911:AF911"/>
    <mergeCell ref="AH911:AI911"/>
    <mergeCell ref="AJ911:AK911"/>
    <mergeCell ref="AR915:AS915"/>
    <mergeCell ref="AT915:AU915"/>
    <mergeCell ref="AW915:AX915"/>
    <mergeCell ref="AY915:AZ915"/>
    <mergeCell ref="BB915:BC915"/>
    <mergeCell ref="L916:O916"/>
    <mergeCell ref="P916:Q916"/>
    <mergeCell ref="S916:T916"/>
    <mergeCell ref="U916:V916"/>
    <mergeCell ref="X916:Y916"/>
    <mergeCell ref="AC915:AD915"/>
    <mergeCell ref="AE915:AF915"/>
    <mergeCell ref="AH915:AI915"/>
    <mergeCell ref="AJ915:AK915"/>
    <mergeCell ref="AM915:AN915"/>
    <mergeCell ref="AO915:AP915"/>
    <mergeCell ref="L915:O915"/>
    <mergeCell ref="P915:Q915"/>
    <mergeCell ref="S915:T915"/>
    <mergeCell ref="U915:V915"/>
    <mergeCell ref="X915:Y915"/>
    <mergeCell ref="Z915:AA915"/>
    <mergeCell ref="AO914:AP914"/>
    <mergeCell ref="AR914:AS914"/>
    <mergeCell ref="AT914:AU914"/>
    <mergeCell ref="AW914:AX914"/>
    <mergeCell ref="AY914:AZ914"/>
    <mergeCell ref="BB914:BC914"/>
    <mergeCell ref="Z914:AA914"/>
    <mergeCell ref="AC914:AD914"/>
    <mergeCell ref="AE914:AF914"/>
    <mergeCell ref="AH914:AI914"/>
    <mergeCell ref="AJ914:AK914"/>
    <mergeCell ref="AM914:AN914"/>
    <mergeCell ref="AC910:AD910"/>
    <mergeCell ref="AE910:AF910"/>
    <mergeCell ref="AH910:AI910"/>
    <mergeCell ref="AJ910:AK910"/>
    <mergeCell ref="AM910:AN910"/>
    <mergeCell ref="AO910:AP910"/>
    <mergeCell ref="L910:O910"/>
    <mergeCell ref="P910:Q910"/>
    <mergeCell ref="S910:T910"/>
    <mergeCell ref="U910:V910"/>
    <mergeCell ref="X910:Y910"/>
    <mergeCell ref="Z910:AA910"/>
    <mergeCell ref="AO909:AP909"/>
    <mergeCell ref="AR909:AS909"/>
    <mergeCell ref="AT909:AU909"/>
    <mergeCell ref="AW909:AX909"/>
    <mergeCell ref="AY909:AZ909"/>
    <mergeCell ref="BB909:BC909"/>
    <mergeCell ref="Z909:AA909"/>
    <mergeCell ref="AC909:AD909"/>
    <mergeCell ref="AE909:AF909"/>
    <mergeCell ref="AH909:AI909"/>
    <mergeCell ref="AJ909:AK909"/>
    <mergeCell ref="AM909:AN909"/>
    <mergeCell ref="AW913:AX913"/>
    <mergeCell ref="AY913:AZ913"/>
    <mergeCell ref="BB913:BC913"/>
    <mergeCell ref="B914:G919"/>
    <mergeCell ref="H914:K916"/>
    <mergeCell ref="L914:O914"/>
    <mergeCell ref="P914:Q914"/>
    <mergeCell ref="S914:T914"/>
    <mergeCell ref="U914:V914"/>
    <mergeCell ref="X914:Y914"/>
    <mergeCell ref="AH913:AI913"/>
    <mergeCell ref="AJ913:AK913"/>
    <mergeCell ref="AM913:AN913"/>
    <mergeCell ref="AO913:AP913"/>
    <mergeCell ref="AR913:AS913"/>
    <mergeCell ref="AT913:AU913"/>
    <mergeCell ref="AY912:AZ912"/>
    <mergeCell ref="BB912:BC912"/>
    <mergeCell ref="L913:O913"/>
    <mergeCell ref="P913:Q913"/>
    <mergeCell ref="S913:T913"/>
    <mergeCell ref="U913:V913"/>
    <mergeCell ref="X913:Y913"/>
    <mergeCell ref="Z913:AA913"/>
    <mergeCell ref="AC913:AD913"/>
    <mergeCell ref="AE913:AF913"/>
    <mergeCell ref="AJ912:AK912"/>
    <mergeCell ref="AM912:AN912"/>
    <mergeCell ref="AO912:AP912"/>
    <mergeCell ref="AR912:AS912"/>
    <mergeCell ref="AT912:AU912"/>
    <mergeCell ref="AW912:AX912"/>
    <mergeCell ref="BB911:BC911"/>
    <mergeCell ref="L912:O912"/>
    <mergeCell ref="P912:Q912"/>
    <mergeCell ref="S912:T912"/>
    <mergeCell ref="U912:V912"/>
    <mergeCell ref="X912:Y912"/>
    <mergeCell ref="Z912:AA912"/>
    <mergeCell ref="AC912:AD912"/>
    <mergeCell ref="AR908:AS908"/>
    <mergeCell ref="AT908:AU908"/>
    <mergeCell ref="AW908:AX908"/>
    <mergeCell ref="AY908:AZ908"/>
    <mergeCell ref="BB908:BC908"/>
    <mergeCell ref="L909:O909"/>
    <mergeCell ref="P909:Q909"/>
    <mergeCell ref="S909:T909"/>
    <mergeCell ref="U909:V909"/>
    <mergeCell ref="X909:Y909"/>
    <mergeCell ref="AC908:AD908"/>
    <mergeCell ref="AE908:AF908"/>
    <mergeCell ref="AH908:AI908"/>
    <mergeCell ref="AJ908:AK908"/>
    <mergeCell ref="AM908:AN908"/>
    <mergeCell ref="AO908:AP908"/>
    <mergeCell ref="AY907:AZ907"/>
    <mergeCell ref="BB907:BC907"/>
    <mergeCell ref="B908:G913"/>
    <mergeCell ref="H908:K910"/>
    <mergeCell ref="L908:O908"/>
    <mergeCell ref="P908:Q908"/>
    <mergeCell ref="S908:T908"/>
    <mergeCell ref="U908:V908"/>
    <mergeCell ref="X908:Y908"/>
    <mergeCell ref="Z908:AA908"/>
    <mergeCell ref="AJ907:AK907"/>
    <mergeCell ref="AM907:AN907"/>
    <mergeCell ref="AO907:AP907"/>
    <mergeCell ref="AR907:AS907"/>
    <mergeCell ref="AT907:AU907"/>
    <mergeCell ref="AW907:AX907"/>
    <mergeCell ref="BB906:BC906"/>
    <mergeCell ref="L907:O907"/>
    <mergeCell ref="P907:Q907"/>
    <mergeCell ref="S907:T907"/>
    <mergeCell ref="U907:V907"/>
    <mergeCell ref="X907:Y907"/>
    <mergeCell ref="Z907:AA907"/>
    <mergeCell ref="AC907:AD907"/>
    <mergeCell ref="AE907:AF907"/>
    <mergeCell ref="AH907:AI907"/>
    <mergeCell ref="AM906:AN906"/>
    <mergeCell ref="AO906:AP906"/>
    <mergeCell ref="AR906:AS906"/>
    <mergeCell ref="AT906:AU906"/>
    <mergeCell ref="AW906:AX906"/>
    <mergeCell ref="AY906:AZ906"/>
    <mergeCell ref="X906:Y906"/>
    <mergeCell ref="Z906:AA906"/>
    <mergeCell ref="AC906:AD906"/>
    <mergeCell ref="AE906:AF906"/>
    <mergeCell ref="AH906:AI906"/>
    <mergeCell ref="AJ906:AK906"/>
    <mergeCell ref="AR910:AS910"/>
    <mergeCell ref="AT910:AU910"/>
    <mergeCell ref="AW910:AX910"/>
    <mergeCell ref="AY910:AZ910"/>
    <mergeCell ref="BB910:BC910"/>
    <mergeCell ref="H911:K913"/>
    <mergeCell ref="L911:O911"/>
    <mergeCell ref="P911:Q911"/>
    <mergeCell ref="S911:T911"/>
    <mergeCell ref="U911:V911"/>
    <mergeCell ref="AO905:AP905"/>
    <mergeCell ref="AR905:AS905"/>
    <mergeCell ref="AT905:AU905"/>
    <mergeCell ref="AW905:AX905"/>
    <mergeCell ref="AY905:AZ905"/>
    <mergeCell ref="BB905:BC905"/>
    <mergeCell ref="Z905:AA905"/>
    <mergeCell ref="AC905:AD905"/>
    <mergeCell ref="AE905:AF905"/>
    <mergeCell ref="AH905:AI905"/>
    <mergeCell ref="AJ905:AK905"/>
    <mergeCell ref="AM905:AN905"/>
    <mergeCell ref="H905:K907"/>
    <mergeCell ref="L905:O905"/>
    <mergeCell ref="P905:Q905"/>
    <mergeCell ref="S905:T905"/>
    <mergeCell ref="U905:V905"/>
    <mergeCell ref="X905:Y905"/>
    <mergeCell ref="L906:O906"/>
    <mergeCell ref="P906:Q906"/>
    <mergeCell ref="S906:T906"/>
    <mergeCell ref="U906:V906"/>
    <mergeCell ref="AO904:AP904"/>
    <mergeCell ref="AR904:AS904"/>
    <mergeCell ref="AT904:AU904"/>
    <mergeCell ref="AW904:AX904"/>
    <mergeCell ref="AY904:AZ904"/>
    <mergeCell ref="BB904:BC904"/>
    <mergeCell ref="Z904:AA904"/>
    <mergeCell ref="AC904:AD904"/>
    <mergeCell ref="AE904:AF904"/>
    <mergeCell ref="AH904:AI904"/>
    <mergeCell ref="AJ904:AK904"/>
    <mergeCell ref="AM904:AN904"/>
    <mergeCell ref="AE900:AF900"/>
    <mergeCell ref="AH900:AI900"/>
    <mergeCell ref="AM899:AN899"/>
    <mergeCell ref="AO899:AP899"/>
    <mergeCell ref="AR899:AS899"/>
    <mergeCell ref="AT899:AU899"/>
    <mergeCell ref="AW899:AX899"/>
    <mergeCell ref="AY899:AZ899"/>
    <mergeCell ref="X899:Y899"/>
    <mergeCell ref="Z899:AA899"/>
    <mergeCell ref="AC899:AD899"/>
    <mergeCell ref="AE899:AF899"/>
    <mergeCell ref="AH899:AI899"/>
    <mergeCell ref="AJ899:AK899"/>
    <mergeCell ref="AR903:AS903"/>
    <mergeCell ref="AT903:AU903"/>
    <mergeCell ref="AW903:AX903"/>
    <mergeCell ref="AY903:AZ903"/>
    <mergeCell ref="BB903:BC903"/>
    <mergeCell ref="L904:O904"/>
    <mergeCell ref="P904:Q904"/>
    <mergeCell ref="S904:T904"/>
    <mergeCell ref="U904:V904"/>
    <mergeCell ref="X904:Y904"/>
    <mergeCell ref="AC903:AD903"/>
    <mergeCell ref="AE903:AF903"/>
    <mergeCell ref="AH903:AI903"/>
    <mergeCell ref="AJ903:AK903"/>
    <mergeCell ref="AM903:AN903"/>
    <mergeCell ref="AO903:AP903"/>
    <mergeCell ref="L903:O903"/>
    <mergeCell ref="P903:Q903"/>
    <mergeCell ref="S903:T903"/>
    <mergeCell ref="U903:V903"/>
    <mergeCell ref="X903:Y903"/>
    <mergeCell ref="Z903:AA903"/>
    <mergeCell ref="AO902:AP902"/>
    <mergeCell ref="AR902:AS902"/>
    <mergeCell ref="AT902:AU902"/>
    <mergeCell ref="AW902:AX902"/>
    <mergeCell ref="AY902:AZ902"/>
    <mergeCell ref="BB902:BC902"/>
    <mergeCell ref="Z902:AA902"/>
    <mergeCell ref="AC902:AD902"/>
    <mergeCell ref="AE902:AF902"/>
    <mergeCell ref="AH902:AI902"/>
    <mergeCell ref="AJ902:AK902"/>
    <mergeCell ref="AM902:AN902"/>
    <mergeCell ref="AC898:AD898"/>
    <mergeCell ref="AE898:AF898"/>
    <mergeCell ref="AH898:AI898"/>
    <mergeCell ref="AJ898:AK898"/>
    <mergeCell ref="AM898:AN898"/>
    <mergeCell ref="AO898:AP898"/>
    <mergeCell ref="L898:O898"/>
    <mergeCell ref="P898:Q898"/>
    <mergeCell ref="S898:T898"/>
    <mergeCell ref="U898:V898"/>
    <mergeCell ref="X898:Y898"/>
    <mergeCell ref="Z898:AA898"/>
    <mergeCell ref="AO897:AP897"/>
    <mergeCell ref="AR897:AS897"/>
    <mergeCell ref="AT897:AU897"/>
    <mergeCell ref="AW897:AX897"/>
    <mergeCell ref="AY897:AZ897"/>
    <mergeCell ref="BB897:BC897"/>
    <mergeCell ref="Z897:AA897"/>
    <mergeCell ref="AC897:AD897"/>
    <mergeCell ref="AE897:AF897"/>
    <mergeCell ref="AH897:AI897"/>
    <mergeCell ref="AJ897:AK897"/>
    <mergeCell ref="AM897:AN897"/>
    <mergeCell ref="AW901:AX901"/>
    <mergeCell ref="AY901:AZ901"/>
    <mergeCell ref="BB901:BC901"/>
    <mergeCell ref="B902:G907"/>
    <mergeCell ref="H902:K904"/>
    <mergeCell ref="L902:O902"/>
    <mergeCell ref="P902:Q902"/>
    <mergeCell ref="S902:T902"/>
    <mergeCell ref="U902:V902"/>
    <mergeCell ref="X902:Y902"/>
    <mergeCell ref="AH901:AI901"/>
    <mergeCell ref="AJ901:AK901"/>
    <mergeCell ref="AM901:AN901"/>
    <mergeCell ref="AO901:AP901"/>
    <mergeCell ref="AR901:AS901"/>
    <mergeCell ref="AT901:AU901"/>
    <mergeCell ref="AY900:AZ900"/>
    <mergeCell ref="BB900:BC900"/>
    <mergeCell ref="L901:O901"/>
    <mergeCell ref="P901:Q901"/>
    <mergeCell ref="S901:T901"/>
    <mergeCell ref="U901:V901"/>
    <mergeCell ref="X901:Y901"/>
    <mergeCell ref="Z901:AA901"/>
    <mergeCell ref="AC901:AD901"/>
    <mergeCell ref="AE901:AF901"/>
    <mergeCell ref="AJ900:AK900"/>
    <mergeCell ref="AM900:AN900"/>
    <mergeCell ref="AO900:AP900"/>
    <mergeCell ref="AR900:AS900"/>
    <mergeCell ref="AT900:AU900"/>
    <mergeCell ref="AW900:AX900"/>
    <mergeCell ref="BB899:BC899"/>
    <mergeCell ref="L900:O900"/>
    <mergeCell ref="P900:Q900"/>
    <mergeCell ref="S900:T900"/>
    <mergeCell ref="U900:V900"/>
    <mergeCell ref="X900:Y900"/>
    <mergeCell ref="Z900:AA900"/>
    <mergeCell ref="AC900:AD900"/>
    <mergeCell ref="AR896:AS896"/>
    <mergeCell ref="AT896:AU896"/>
    <mergeCell ref="AW896:AX896"/>
    <mergeCell ref="AY896:AZ896"/>
    <mergeCell ref="BB896:BC896"/>
    <mergeCell ref="L897:O897"/>
    <mergeCell ref="P897:Q897"/>
    <mergeCell ref="S897:T897"/>
    <mergeCell ref="U897:V897"/>
    <mergeCell ref="X897:Y897"/>
    <mergeCell ref="AC896:AD896"/>
    <mergeCell ref="AE896:AF896"/>
    <mergeCell ref="AH896:AI896"/>
    <mergeCell ref="AJ896:AK896"/>
    <mergeCell ref="AM896:AN896"/>
    <mergeCell ref="AO896:AP896"/>
    <mergeCell ref="AY895:AZ895"/>
    <mergeCell ref="BB895:BC895"/>
    <mergeCell ref="B896:G901"/>
    <mergeCell ref="H896:K898"/>
    <mergeCell ref="L896:O896"/>
    <mergeCell ref="P896:Q896"/>
    <mergeCell ref="S896:T896"/>
    <mergeCell ref="U896:V896"/>
    <mergeCell ref="X896:Y896"/>
    <mergeCell ref="Z896:AA896"/>
    <mergeCell ref="AJ895:AK895"/>
    <mergeCell ref="AM895:AN895"/>
    <mergeCell ref="AO895:AP895"/>
    <mergeCell ref="AR895:AS895"/>
    <mergeCell ref="AT895:AU895"/>
    <mergeCell ref="AW895:AX895"/>
    <mergeCell ref="BB894:BC894"/>
    <mergeCell ref="L895:O895"/>
    <mergeCell ref="P895:Q895"/>
    <mergeCell ref="S895:T895"/>
    <mergeCell ref="U895:V895"/>
    <mergeCell ref="X895:Y895"/>
    <mergeCell ref="Z895:AA895"/>
    <mergeCell ref="AC895:AD895"/>
    <mergeCell ref="AE895:AF895"/>
    <mergeCell ref="AH895:AI895"/>
    <mergeCell ref="AM894:AN894"/>
    <mergeCell ref="AO894:AP894"/>
    <mergeCell ref="AR894:AS894"/>
    <mergeCell ref="AT894:AU894"/>
    <mergeCell ref="AW894:AX894"/>
    <mergeCell ref="AY894:AZ894"/>
    <mergeCell ref="X894:Y894"/>
    <mergeCell ref="Z894:AA894"/>
    <mergeCell ref="AC894:AD894"/>
    <mergeCell ref="AE894:AF894"/>
    <mergeCell ref="AH894:AI894"/>
    <mergeCell ref="AJ894:AK894"/>
    <mergeCell ref="AR898:AS898"/>
    <mergeCell ref="AT898:AU898"/>
    <mergeCell ref="AW898:AX898"/>
    <mergeCell ref="AY898:AZ898"/>
    <mergeCell ref="BB898:BC898"/>
    <mergeCell ref="H899:K901"/>
    <mergeCell ref="L899:O899"/>
    <mergeCell ref="P899:Q899"/>
    <mergeCell ref="S899:T899"/>
    <mergeCell ref="U899:V899"/>
    <mergeCell ref="AO893:AP893"/>
    <mergeCell ref="AR893:AS893"/>
    <mergeCell ref="AT893:AU893"/>
    <mergeCell ref="AW893:AX893"/>
    <mergeCell ref="AY893:AZ893"/>
    <mergeCell ref="BB893:BC893"/>
    <mergeCell ref="Z893:AA893"/>
    <mergeCell ref="AC893:AD893"/>
    <mergeCell ref="AE893:AF893"/>
    <mergeCell ref="AH893:AI893"/>
    <mergeCell ref="AJ893:AK893"/>
    <mergeCell ref="AM893:AN893"/>
    <mergeCell ref="H893:K895"/>
    <mergeCell ref="L893:O893"/>
    <mergeCell ref="P893:Q893"/>
    <mergeCell ref="S893:T893"/>
    <mergeCell ref="U893:V893"/>
    <mergeCell ref="X893:Y893"/>
    <mergeCell ref="L894:O894"/>
    <mergeCell ref="P894:Q894"/>
    <mergeCell ref="S894:T894"/>
    <mergeCell ref="U894:V894"/>
    <mergeCell ref="AO892:AP892"/>
    <mergeCell ref="AR892:AS892"/>
    <mergeCell ref="AT892:AU892"/>
    <mergeCell ref="AW892:AX892"/>
    <mergeCell ref="AY892:AZ892"/>
    <mergeCell ref="BB892:BC892"/>
    <mergeCell ref="Z892:AA892"/>
    <mergeCell ref="AC892:AD892"/>
    <mergeCell ref="AE892:AF892"/>
    <mergeCell ref="AH892:AI892"/>
    <mergeCell ref="AJ892:AK892"/>
    <mergeCell ref="AM892:AN892"/>
    <mergeCell ref="AE888:AF888"/>
    <mergeCell ref="AH888:AI888"/>
    <mergeCell ref="AM887:AN887"/>
    <mergeCell ref="AO887:AP887"/>
    <mergeCell ref="AR887:AS887"/>
    <mergeCell ref="AT887:AU887"/>
    <mergeCell ref="AW887:AX887"/>
    <mergeCell ref="AY887:AZ887"/>
    <mergeCell ref="X887:Y887"/>
    <mergeCell ref="Z887:AA887"/>
    <mergeCell ref="AC887:AD887"/>
    <mergeCell ref="AE887:AF887"/>
    <mergeCell ref="AH887:AI887"/>
    <mergeCell ref="AJ887:AK887"/>
    <mergeCell ref="AR891:AS891"/>
    <mergeCell ref="AT891:AU891"/>
    <mergeCell ref="AW891:AX891"/>
    <mergeCell ref="AY891:AZ891"/>
    <mergeCell ref="BB891:BC891"/>
    <mergeCell ref="L892:O892"/>
    <mergeCell ref="P892:Q892"/>
    <mergeCell ref="S892:T892"/>
    <mergeCell ref="U892:V892"/>
    <mergeCell ref="X892:Y892"/>
    <mergeCell ref="AC891:AD891"/>
    <mergeCell ref="AE891:AF891"/>
    <mergeCell ref="AH891:AI891"/>
    <mergeCell ref="AJ891:AK891"/>
    <mergeCell ref="AM891:AN891"/>
    <mergeCell ref="AO891:AP891"/>
    <mergeCell ref="L891:O891"/>
    <mergeCell ref="P891:Q891"/>
    <mergeCell ref="S891:T891"/>
    <mergeCell ref="U891:V891"/>
    <mergeCell ref="X891:Y891"/>
    <mergeCell ref="Z891:AA891"/>
    <mergeCell ref="AO890:AP890"/>
    <mergeCell ref="AR890:AS890"/>
    <mergeCell ref="AT890:AU890"/>
    <mergeCell ref="AW890:AX890"/>
    <mergeCell ref="AY890:AZ890"/>
    <mergeCell ref="BB890:BC890"/>
    <mergeCell ref="Z890:AA890"/>
    <mergeCell ref="AC890:AD890"/>
    <mergeCell ref="AE890:AF890"/>
    <mergeCell ref="AH890:AI890"/>
    <mergeCell ref="AJ890:AK890"/>
    <mergeCell ref="AM890:AN890"/>
    <mergeCell ref="AC886:AD886"/>
    <mergeCell ref="AE886:AF886"/>
    <mergeCell ref="AH886:AI886"/>
    <mergeCell ref="AJ886:AK886"/>
    <mergeCell ref="AM886:AN886"/>
    <mergeCell ref="AO886:AP886"/>
    <mergeCell ref="L886:O886"/>
    <mergeCell ref="P886:Q886"/>
    <mergeCell ref="S886:T886"/>
    <mergeCell ref="U886:V886"/>
    <mergeCell ref="X886:Y886"/>
    <mergeCell ref="Z886:AA886"/>
    <mergeCell ref="AO885:AP885"/>
    <mergeCell ref="AR885:AS885"/>
    <mergeCell ref="AT885:AU885"/>
    <mergeCell ref="AW885:AX885"/>
    <mergeCell ref="AY885:AZ885"/>
    <mergeCell ref="BB885:BC885"/>
    <mergeCell ref="Z885:AA885"/>
    <mergeCell ref="AC885:AD885"/>
    <mergeCell ref="AE885:AF885"/>
    <mergeCell ref="AH885:AI885"/>
    <mergeCell ref="AJ885:AK885"/>
    <mergeCell ref="AM885:AN885"/>
    <mergeCell ref="AW889:AX889"/>
    <mergeCell ref="AY889:AZ889"/>
    <mergeCell ref="BB889:BC889"/>
    <mergeCell ref="B890:G895"/>
    <mergeCell ref="H890:K892"/>
    <mergeCell ref="L890:O890"/>
    <mergeCell ref="P890:Q890"/>
    <mergeCell ref="S890:T890"/>
    <mergeCell ref="U890:V890"/>
    <mergeCell ref="X890:Y890"/>
    <mergeCell ref="AH889:AI889"/>
    <mergeCell ref="AJ889:AK889"/>
    <mergeCell ref="AM889:AN889"/>
    <mergeCell ref="AO889:AP889"/>
    <mergeCell ref="AR889:AS889"/>
    <mergeCell ref="AT889:AU889"/>
    <mergeCell ref="AY888:AZ888"/>
    <mergeCell ref="BB888:BC888"/>
    <mergeCell ref="L889:O889"/>
    <mergeCell ref="P889:Q889"/>
    <mergeCell ref="S889:T889"/>
    <mergeCell ref="U889:V889"/>
    <mergeCell ref="X889:Y889"/>
    <mergeCell ref="Z889:AA889"/>
    <mergeCell ref="AC889:AD889"/>
    <mergeCell ref="AE889:AF889"/>
    <mergeCell ref="AJ888:AK888"/>
    <mergeCell ref="AM888:AN888"/>
    <mergeCell ref="AO888:AP888"/>
    <mergeCell ref="AR888:AS888"/>
    <mergeCell ref="AT888:AU888"/>
    <mergeCell ref="AW888:AX888"/>
    <mergeCell ref="BB887:BC887"/>
    <mergeCell ref="L888:O888"/>
    <mergeCell ref="P888:Q888"/>
    <mergeCell ref="S888:T888"/>
    <mergeCell ref="U888:V888"/>
    <mergeCell ref="X888:Y888"/>
    <mergeCell ref="Z888:AA888"/>
    <mergeCell ref="AC888:AD888"/>
    <mergeCell ref="AR884:AS884"/>
    <mergeCell ref="AT884:AU884"/>
    <mergeCell ref="AW884:AX884"/>
    <mergeCell ref="AY884:AZ884"/>
    <mergeCell ref="BB884:BC884"/>
    <mergeCell ref="L885:O885"/>
    <mergeCell ref="P885:Q885"/>
    <mergeCell ref="S885:T885"/>
    <mergeCell ref="U885:V885"/>
    <mergeCell ref="X885:Y885"/>
    <mergeCell ref="AC884:AD884"/>
    <mergeCell ref="AE884:AF884"/>
    <mergeCell ref="AH884:AI884"/>
    <mergeCell ref="AJ884:AK884"/>
    <mergeCell ref="AM884:AN884"/>
    <mergeCell ref="AO884:AP884"/>
    <mergeCell ref="AY883:AZ883"/>
    <mergeCell ref="BB883:BC883"/>
    <mergeCell ref="B884:G889"/>
    <mergeCell ref="H884:K886"/>
    <mergeCell ref="L884:O884"/>
    <mergeCell ref="P884:Q884"/>
    <mergeCell ref="S884:T884"/>
    <mergeCell ref="U884:V884"/>
    <mergeCell ref="X884:Y884"/>
    <mergeCell ref="Z884:AA884"/>
    <mergeCell ref="AJ883:AK883"/>
    <mergeCell ref="AM883:AN883"/>
    <mergeCell ref="AO883:AP883"/>
    <mergeCell ref="AR883:AS883"/>
    <mergeCell ref="AT883:AU883"/>
    <mergeCell ref="AW883:AX883"/>
    <mergeCell ref="BB882:BC882"/>
    <mergeCell ref="L883:O883"/>
    <mergeCell ref="P883:Q883"/>
    <mergeCell ref="S883:T883"/>
    <mergeCell ref="U883:V883"/>
    <mergeCell ref="X883:Y883"/>
    <mergeCell ref="Z883:AA883"/>
    <mergeCell ref="AC883:AD883"/>
    <mergeCell ref="AE883:AF883"/>
    <mergeCell ref="AH883:AI883"/>
    <mergeCell ref="AM882:AN882"/>
    <mergeCell ref="AO882:AP882"/>
    <mergeCell ref="AR882:AS882"/>
    <mergeCell ref="AT882:AU882"/>
    <mergeCell ref="AW882:AX882"/>
    <mergeCell ref="AY882:AZ882"/>
    <mergeCell ref="X882:Y882"/>
    <mergeCell ref="Z882:AA882"/>
    <mergeCell ref="AC882:AD882"/>
    <mergeCell ref="AE882:AF882"/>
    <mergeCell ref="AH882:AI882"/>
    <mergeCell ref="AJ882:AK882"/>
    <mergeCell ref="AR886:AS886"/>
    <mergeCell ref="AT886:AU886"/>
    <mergeCell ref="AW886:AX886"/>
    <mergeCell ref="AY886:AZ886"/>
    <mergeCell ref="BB886:BC886"/>
    <mergeCell ref="H887:K889"/>
    <mergeCell ref="L887:O887"/>
    <mergeCell ref="P887:Q887"/>
    <mergeCell ref="S887:T887"/>
    <mergeCell ref="U887:V887"/>
    <mergeCell ref="AO881:AP881"/>
    <mergeCell ref="AR881:AS881"/>
    <mergeCell ref="AT881:AU881"/>
    <mergeCell ref="AW881:AX881"/>
    <mergeCell ref="AY881:AZ881"/>
    <mergeCell ref="BB881:BC881"/>
    <mergeCell ref="Z881:AA881"/>
    <mergeCell ref="AC881:AD881"/>
    <mergeCell ref="AE881:AF881"/>
    <mergeCell ref="AH881:AI881"/>
    <mergeCell ref="AJ881:AK881"/>
    <mergeCell ref="AM881:AN881"/>
    <mergeCell ref="H881:K883"/>
    <mergeCell ref="L881:O881"/>
    <mergeCell ref="P881:Q881"/>
    <mergeCell ref="S881:T881"/>
    <mergeCell ref="U881:V881"/>
    <mergeCell ref="X881:Y881"/>
    <mergeCell ref="L882:O882"/>
    <mergeCell ref="P882:Q882"/>
    <mergeCell ref="S882:T882"/>
    <mergeCell ref="U882:V882"/>
    <mergeCell ref="AO880:AP880"/>
    <mergeCell ref="AR880:AS880"/>
    <mergeCell ref="AT880:AU880"/>
    <mergeCell ref="AW880:AX880"/>
    <mergeCell ref="AY880:AZ880"/>
    <mergeCell ref="BB880:BC880"/>
    <mergeCell ref="Z880:AA880"/>
    <mergeCell ref="AC880:AD880"/>
    <mergeCell ref="AE880:AF880"/>
    <mergeCell ref="AH880:AI880"/>
    <mergeCell ref="AJ880:AK880"/>
    <mergeCell ref="AM880:AN880"/>
    <mergeCell ref="AE876:AF876"/>
    <mergeCell ref="AH876:AI876"/>
    <mergeCell ref="AM875:AN875"/>
    <mergeCell ref="AO875:AP875"/>
    <mergeCell ref="AR875:AS875"/>
    <mergeCell ref="AT875:AU875"/>
    <mergeCell ref="AW875:AX875"/>
    <mergeCell ref="AY875:AZ875"/>
    <mergeCell ref="X875:Y875"/>
    <mergeCell ref="Z875:AA875"/>
    <mergeCell ref="AC875:AD875"/>
    <mergeCell ref="AE875:AF875"/>
    <mergeCell ref="AH875:AI875"/>
    <mergeCell ref="AJ875:AK875"/>
    <mergeCell ref="AR879:AS879"/>
    <mergeCell ref="AT879:AU879"/>
    <mergeCell ref="AW879:AX879"/>
    <mergeCell ref="AY879:AZ879"/>
    <mergeCell ref="BB879:BC879"/>
    <mergeCell ref="L880:O880"/>
    <mergeCell ref="P880:Q880"/>
    <mergeCell ref="S880:T880"/>
    <mergeCell ref="U880:V880"/>
    <mergeCell ref="X880:Y880"/>
    <mergeCell ref="AC879:AD879"/>
    <mergeCell ref="AE879:AF879"/>
    <mergeCell ref="AH879:AI879"/>
    <mergeCell ref="AJ879:AK879"/>
    <mergeCell ref="AM879:AN879"/>
    <mergeCell ref="AO879:AP879"/>
    <mergeCell ref="L879:O879"/>
    <mergeCell ref="P879:Q879"/>
    <mergeCell ref="S879:T879"/>
    <mergeCell ref="U879:V879"/>
    <mergeCell ref="X879:Y879"/>
    <mergeCell ref="Z879:AA879"/>
    <mergeCell ref="AO878:AP878"/>
    <mergeCell ref="AR878:AS878"/>
    <mergeCell ref="AT878:AU878"/>
    <mergeCell ref="AW878:AX878"/>
    <mergeCell ref="AY878:AZ878"/>
    <mergeCell ref="BB878:BC878"/>
    <mergeCell ref="Z878:AA878"/>
    <mergeCell ref="AC878:AD878"/>
    <mergeCell ref="AE878:AF878"/>
    <mergeCell ref="AH878:AI878"/>
    <mergeCell ref="AJ878:AK878"/>
    <mergeCell ref="AM878:AN878"/>
    <mergeCell ref="AC874:AD874"/>
    <mergeCell ref="AE874:AF874"/>
    <mergeCell ref="AH874:AI874"/>
    <mergeCell ref="AJ874:AK874"/>
    <mergeCell ref="AM874:AN874"/>
    <mergeCell ref="AO874:AP874"/>
    <mergeCell ref="L874:O874"/>
    <mergeCell ref="P874:Q874"/>
    <mergeCell ref="S874:T874"/>
    <mergeCell ref="U874:V874"/>
    <mergeCell ref="X874:Y874"/>
    <mergeCell ref="Z874:AA874"/>
    <mergeCell ref="AO873:AP873"/>
    <mergeCell ref="AR873:AS873"/>
    <mergeCell ref="AT873:AU873"/>
    <mergeCell ref="AW873:AX873"/>
    <mergeCell ref="AY873:AZ873"/>
    <mergeCell ref="BB873:BC873"/>
    <mergeCell ref="Z873:AA873"/>
    <mergeCell ref="AC873:AD873"/>
    <mergeCell ref="AE873:AF873"/>
    <mergeCell ref="AH873:AI873"/>
    <mergeCell ref="AJ873:AK873"/>
    <mergeCell ref="AM873:AN873"/>
    <mergeCell ref="AW877:AX877"/>
    <mergeCell ref="AY877:AZ877"/>
    <mergeCell ref="BB877:BC877"/>
    <mergeCell ref="B878:G883"/>
    <mergeCell ref="H878:K880"/>
    <mergeCell ref="L878:O878"/>
    <mergeCell ref="P878:Q878"/>
    <mergeCell ref="S878:T878"/>
    <mergeCell ref="U878:V878"/>
    <mergeCell ref="X878:Y878"/>
    <mergeCell ref="AH877:AI877"/>
    <mergeCell ref="AJ877:AK877"/>
    <mergeCell ref="AM877:AN877"/>
    <mergeCell ref="AO877:AP877"/>
    <mergeCell ref="AR877:AS877"/>
    <mergeCell ref="AT877:AU877"/>
    <mergeCell ref="AY876:AZ876"/>
    <mergeCell ref="BB876:BC876"/>
    <mergeCell ref="L877:O877"/>
    <mergeCell ref="P877:Q877"/>
    <mergeCell ref="S877:T877"/>
    <mergeCell ref="U877:V877"/>
    <mergeCell ref="X877:Y877"/>
    <mergeCell ref="Z877:AA877"/>
    <mergeCell ref="AC877:AD877"/>
    <mergeCell ref="AE877:AF877"/>
    <mergeCell ref="AJ876:AK876"/>
    <mergeCell ref="AM876:AN876"/>
    <mergeCell ref="AO876:AP876"/>
    <mergeCell ref="AR876:AS876"/>
    <mergeCell ref="AT876:AU876"/>
    <mergeCell ref="AW876:AX876"/>
    <mergeCell ref="BB875:BC875"/>
    <mergeCell ref="L876:O876"/>
    <mergeCell ref="P876:Q876"/>
    <mergeCell ref="S876:T876"/>
    <mergeCell ref="U876:V876"/>
    <mergeCell ref="X876:Y876"/>
    <mergeCell ref="Z876:AA876"/>
    <mergeCell ref="AC876:AD876"/>
    <mergeCell ref="AR872:AS872"/>
    <mergeCell ref="AT872:AU872"/>
    <mergeCell ref="AW872:AX872"/>
    <mergeCell ref="AY872:AZ872"/>
    <mergeCell ref="BB872:BC872"/>
    <mergeCell ref="L873:O873"/>
    <mergeCell ref="P873:Q873"/>
    <mergeCell ref="S873:T873"/>
    <mergeCell ref="U873:V873"/>
    <mergeCell ref="X873:Y873"/>
    <mergeCell ref="AC872:AD872"/>
    <mergeCell ref="AE872:AF872"/>
    <mergeCell ref="AH872:AI872"/>
    <mergeCell ref="AJ872:AK872"/>
    <mergeCell ref="AM872:AN872"/>
    <mergeCell ref="AO872:AP872"/>
    <mergeCell ref="AY871:AZ871"/>
    <mergeCell ref="BB871:BC871"/>
    <mergeCell ref="B872:G877"/>
    <mergeCell ref="H872:K874"/>
    <mergeCell ref="L872:O872"/>
    <mergeCell ref="P872:Q872"/>
    <mergeCell ref="S872:T872"/>
    <mergeCell ref="U872:V872"/>
    <mergeCell ref="X872:Y872"/>
    <mergeCell ref="Z872:AA872"/>
    <mergeCell ref="AJ871:AK871"/>
    <mergeCell ref="AM871:AN871"/>
    <mergeCell ref="AO871:AP871"/>
    <mergeCell ref="AR871:AS871"/>
    <mergeCell ref="AT871:AU871"/>
    <mergeCell ref="AW871:AX871"/>
    <mergeCell ref="BB870:BC870"/>
    <mergeCell ref="L871:O871"/>
    <mergeCell ref="P871:Q871"/>
    <mergeCell ref="S871:T871"/>
    <mergeCell ref="U871:V871"/>
    <mergeCell ref="X871:Y871"/>
    <mergeCell ref="Z871:AA871"/>
    <mergeCell ref="AC871:AD871"/>
    <mergeCell ref="AE871:AF871"/>
    <mergeCell ref="AH871:AI871"/>
    <mergeCell ref="AM870:AN870"/>
    <mergeCell ref="AO870:AP870"/>
    <mergeCell ref="AR870:AS870"/>
    <mergeCell ref="AT870:AU870"/>
    <mergeCell ref="AW870:AX870"/>
    <mergeCell ref="AY870:AZ870"/>
    <mergeCell ref="X870:Y870"/>
    <mergeCell ref="Z870:AA870"/>
    <mergeCell ref="AC870:AD870"/>
    <mergeCell ref="AE870:AF870"/>
    <mergeCell ref="AH870:AI870"/>
    <mergeCell ref="AJ870:AK870"/>
    <mergeCell ref="AR874:AS874"/>
    <mergeCell ref="AT874:AU874"/>
    <mergeCell ref="AW874:AX874"/>
    <mergeCell ref="AY874:AZ874"/>
    <mergeCell ref="BB874:BC874"/>
    <mergeCell ref="H875:K877"/>
    <mergeCell ref="L875:O875"/>
    <mergeCell ref="P875:Q875"/>
    <mergeCell ref="S875:T875"/>
    <mergeCell ref="U875:V875"/>
    <mergeCell ref="AO869:AP869"/>
    <mergeCell ref="AR869:AS869"/>
    <mergeCell ref="AT869:AU869"/>
    <mergeCell ref="AW869:AX869"/>
    <mergeCell ref="AY869:AZ869"/>
    <mergeCell ref="BB869:BC869"/>
    <mergeCell ref="Z869:AA869"/>
    <mergeCell ref="AC869:AD869"/>
    <mergeCell ref="AE869:AF869"/>
    <mergeCell ref="AH869:AI869"/>
    <mergeCell ref="AJ869:AK869"/>
    <mergeCell ref="AM869:AN869"/>
    <mergeCell ref="H869:K871"/>
    <mergeCell ref="L869:O869"/>
    <mergeCell ref="P869:Q869"/>
    <mergeCell ref="S869:T869"/>
    <mergeCell ref="U869:V869"/>
    <mergeCell ref="X869:Y869"/>
    <mergeCell ref="L870:O870"/>
    <mergeCell ref="P870:Q870"/>
    <mergeCell ref="S870:T870"/>
    <mergeCell ref="U870:V870"/>
    <mergeCell ref="AO868:AP868"/>
    <mergeCell ref="AR868:AS868"/>
    <mergeCell ref="AT868:AU868"/>
    <mergeCell ref="AW868:AX868"/>
    <mergeCell ref="AY868:AZ868"/>
    <mergeCell ref="BB868:BC868"/>
    <mergeCell ref="Z868:AA868"/>
    <mergeCell ref="AC868:AD868"/>
    <mergeCell ref="AE868:AF868"/>
    <mergeCell ref="AH868:AI868"/>
    <mergeCell ref="AJ868:AK868"/>
    <mergeCell ref="AM868:AN868"/>
    <mergeCell ref="AE864:AF864"/>
    <mergeCell ref="AH864:AI864"/>
    <mergeCell ref="AM863:AN863"/>
    <mergeCell ref="AO863:AP863"/>
    <mergeCell ref="AR863:AS863"/>
    <mergeCell ref="AT863:AU863"/>
    <mergeCell ref="AW863:AX863"/>
    <mergeCell ref="AY863:AZ863"/>
    <mergeCell ref="X863:Y863"/>
    <mergeCell ref="Z863:AA863"/>
    <mergeCell ref="AC863:AD863"/>
    <mergeCell ref="AE863:AF863"/>
    <mergeCell ref="AH863:AI863"/>
    <mergeCell ref="AJ863:AK863"/>
    <mergeCell ref="AR867:AS867"/>
    <mergeCell ref="AT867:AU867"/>
    <mergeCell ref="AW867:AX867"/>
    <mergeCell ref="AY867:AZ867"/>
    <mergeCell ref="BB867:BC867"/>
    <mergeCell ref="L868:O868"/>
    <mergeCell ref="P868:Q868"/>
    <mergeCell ref="S868:T868"/>
    <mergeCell ref="U868:V868"/>
    <mergeCell ref="X868:Y868"/>
    <mergeCell ref="AC867:AD867"/>
    <mergeCell ref="AE867:AF867"/>
    <mergeCell ref="AH867:AI867"/>
    <mergeCell ref="AJ867:AK867"/>
    <mergeCell ref="AM867:AN867"/>
    <mergeCell ref="AO867:AP867"/>
    <mergeCell ref="L867:O867"/>
    <mergeCell ref="P867:Q867"/>
    <mergeCell ref="S867:T867"/>
    <mergeCell ref="U867:V867"/>
    <mergeCell ref="X867:Y867"/>
    <mergeCell ref="Z867:AA867"/>
    <mergeCell ref="AO866:AP866"/>
    <mergeCell ref="AR866:AS866"/>
    <mergeCell ref="AT866:AU866"/>
    <mergeCell ref="AW866:AX866"/>
    <mergeCell ref="AY866:AZ866"/>
    <mergeCell ref="BB866:BC866"/>
    <mergeCell ref="Z866:AA866"/>
    <mergeCell ref="AC866:AD866"/>
    <mergeCell ref="AE866:AF866"/>
    <mergeCell ref="AH866:AI866"/>
    <mergeCell ref="AJ866:AK866"/>
    <mergeCell ref="AM866:AN866"/>
    <mergeCell ref="AC862:AD862"/>
    <mergeCell ref="AE862:AF862"/>
    <mergeCell ref="AH862:AI862"/>
    <mergeCell ref="AJ862:AK862"/>
    <mergeCell ref="AM862:AN862"/>
    <mergeCell ref="AO862:AP862"/>
    <mergeCell ref="L862:O862"/>
    <mergeCell ref="P862:Q862"/>
    <mergeCell ref="S862:T862"/>
    <mergeCell ref="U862:V862"/>
    <mergeCell ref="X862:Y862"/>
    <mergeCell ref="Z862:AA862"/>
    <mergeCell ref="AO861:AP861"/>
    <mergeCell ref="AR861:AS861"/>
    <mergeCell ref="AT861:AU861"/>
    <mergeCell ref="AW861:AX861"/>
    <mergeCell ref="AY861:AZ861"/>
    <mergeCell ref="BB861:BC861"/>
    <mergeCell ref="Z861:AA861"/>
    <mergeCell ref="AC861:AD861"/>
    <mergeCell ref="AE861:AF861"/>
    <mergeCell ref="AH861:AI861"/>
    <mergeCell ref="AJ861:AK861"/>
    <mergeCell ref="AM861:AN861"/>
    <mergeCell ref="AW865:AX865"/>
    <mergeCell ref="AY865:AZ865"/>
    <mergeCell ref="BB865:BC865"/>
    <mergeCell ref="B866:G871"/>
    <mergeCell ref="H866:K868"/>
    <mergeCell ref="L866:O866"/>
    <mergeCell ref="P866:Q866"/>
    <mergeCell ref="S866:T866"/>
    <mergeCell ref="U866:V866"/>
    <mergeCell ref="X866:Y866"/>
    <mergeCell ref="AH865:AI865"/>
    <mergeCell ref="AJ865:AK865"/>
    <mergeCell ref="AM865:AN865"/>
    <mergeCell ref="AO865:AP865"/>
    <mergeCell ref="AR865:AS865"/>
    <mergeCell ref="AT865:AU865"/>
    <mergeCell ref="AY864:AZ864"/>
    <mergeCell ref="BB864:BC864"/>
    <mergeCell ref="L865:O865"/>
    <mergeCell ref="P865:Q865"/>
    <mergeCell ref="S865:T865"/>
    <mergeCell ref="U865:V865"/>
    <mergeCell ref="X865:Y865"/>
    <mergeCell ref="Z865:AA865"/>
    <mergeCell ref="AC865:AD865"/>
    <mergeCell ref="AE865:AF865"/>
    <mergeCell ref="AJ864:AK864"/>
    <mergeCell ref="AM864:AN864"/>
    <mergeCell ref="AO864:AP864"/>
    <mergeCell ref="AR864:AS864"/>
    <mergeCell ref="AT864:AU864"/>
    <mergeCell ref="AW864:AX864"/>
    <mergeCell ref="BB863:BC863"/>
    <mergeCell ref="L864:O864"/>
    <mergeCell ref="P864:Q864"/>
    <mergeCell ref="S864:T864"/>
    <mergeCell ref="U864:V864"/>
    <mergeCell ref="X864:Y864"/>
    <mergeCell ref="Z864:AA864"/>
    <mergeCell ref="AC864:AD864"/>
    <mergeCell ref="AR860:AS860"/>
    <mergeCell ref="AT860:AU860"/>
    <mergeCell ref="AW860:AX860"/>
    <mergeCell ref="AY860:AZ860"/>
    <mergeCell ref="BB860:BC860"/>
    <mergeCell ref="L861:O861"/>
    <mergeCell ref="P861:Q861"/>
    <mergeCell ref="S861:T861"/>
    <mergeCell ref="U861:V861"/>
    <mergeCell ref="X861:Y861"/>
    <mergeCell ref="AC860:AD860"/>
    <mergeCell ref="AE860:AF860"/>
    <mergeCell ref="AH860:AI860"/>
    <mergeCell ref="AJ860:AK860"/>
    <mergeCell ref="AM860:AN860"/>
    <mergeCell ref="AO860:AP860"/>
    <mergeCell ref="AY859:AZ859"/>
    <mergeCell ref="BB859:BC859"/>
    <mergeCell ref="B860:G865"/>
    <mergeCell ref="H860:K862"/>
    <mergeCell ref="L860:O860"/>
    <mergeCell ref="P860:Q860"/>
    <mergeCell ref="S860:T860"/>
    <mergeCell ref="U860:V860"/>
    <mergeCell ref="X860:Y860"/>
    <mergeCell ref="Z860:AA860"/>
    <mergeCell ref="AJ859:AK859"/>
    <mergeCell ref="AM859:AN859"/>
    <mergeCell ref="AO859:AP859"/>
    <mergeCell ref="AR859:AS859"/>
    <mergeCell ref="AT859:AU859"/>
    <mergeCell ref="AW859:AX859"/>
    <mergeCell ref="BB858:BC858"/>
    <mergeCell ref="L859:O859"/>
    <mergeCell ref="P859:Q859"/>
    <mergeCell ref="S859:T859"/>
    <mergeCell ref="U859:V859"/>
    <mergeCell ref="X859:Y859"/>
    <mergeCell ref="Z859:AA859"/>
    <mergeCell ref="AC859:AD859"/>
    <mergeCell ref="AE859:AF859"/>
    <mergeCell ref="AH859:AI859"/>
    <mergeCell ref="AM858:AN858"/>
    <mergeCell ref="AO858:AP858"/>
    <mergeCell ref="AR858:AS858"/>
    <mergeCell ref="AT858:AU858"/>
    <mergeCell ref="AW858:AX858"/>
    <mergeCell ref="AY858:AZ858"/>
    <mergeCell ref="X858:Y858"/>
    <mergeCell ref="Z858:AA858"/>
    <mergeCell ref="AC858:AD858"/>
    <mergeCell ref="AE858:AF858"/>
    <mergeCell ref="AH858:AI858"/>
    <mergeCell ref="AJ858:AK858"/>
    <mergeCell ref="AR862:AS862"/>
    <mergeCell ref="AT862:AU862"/>
    <mergeCell ref="AW862:AX862"/>
    <mergeCell ref="AY862:AZ862"/>
    <mergeCell ref="BB862:BC862"/>
    <mergeCell ref="H863:K865"/>
    <mergeCell ref="L863:O863"/>
    <mergeCell ref="P863:Q863"/>
    <mergeCell ref="S863:T863"/>
    <mergeCell ref="U863:V863"/>
    <mergeCell ref="AO857:AP857"/>
    <mergeCell ref="AR857:AS857"/>
    <mergeCell ref="AT857:AU857"/>
    <mergeCell ref="AW857:AX857"/>
    <mergeCell ref="AY857:AZ857"/>
    <mergeCell ref="BB857:BC857"/>
    <mergeCell ref="Z857:AA857"/>
    <mergeCell ref="AC857:AD857"/>
    <mergeCell ref="AE857:AF857"/>
    <mergeCell ref="AH857:AI857"/>
    <mergeCell ref="AJ857:AK857"/>
    <mergeCell ref="AM857:AN857"/>
    <mergeCell ref="H857:K859"/>
    <mergeCell ref="L857:O857"/>
    <mergeCell ref="P857:Q857"/>
    <mergeCell ref="S857:T857"/>
    <mergeCell ref="U857:V857"/>
    <mergeCell ref="X857:Y857"/>
    <mergeCell ref="L858:O858"/>
    <mergeCell ref="P858:Q858"/>
    <mergeCell ref="S858:T858"/>
    <mergeCell ref="U858:V858"/>
    <mergeCell ref="AO856:AP856"/>
    <mergeCell ref="AR856:AS856"/>
    <mergeCell ref="AT856:AU856"/>
    <mergeCell ref="AW856:AX856"/>
    <mergeCell ref="AY856:AZ856"/>
    <mergeCell ref="BB856:BC856"/>
    <mergeCell ref="Z856:AA856"/>
    <mergeCell ref="AC856:AD856"/>
    <mergeCell ref="AE856:AF856"/>
    <mergeCell ref="AH856:AI856"/>
    <mergeCell ref="AJ856:AK856"/>
    <mergeCell ref="AM856:AN856"/>
    <mergeCell ref="AE852:AF852"/>
    <mergeCell ref="AH852:AI852"/>
    <mergeCell ref="AM851:AN851"/>
    <mergeCell ref="AO851:AP851"/>
    <mergeCell ref="AR851:AS851"/>
    <mergeCell ref="AT851:AU851"/>
    <mergeCell ref="AW851:AX851"/>
    <mergeCell ref="AY851:AZ851"/>
    <mergeCell ref="X851:Y851"/>
    <mergeCell ref="Z851:AA851"/>
    <mergeCell ref="AC851:AD851"/>
    <mergeCell ref="AE851:AF851"/>
    <mergeCell ref="AH851:AI851"/>
    <mergeCell ref="AJ851:AK851"/>
    <mergeCell ref="AR855:AS855"/>
    <mergeCell ref="AT855:AU855"/>
    <mergeCell ref="AW855:AX855"/>
    <mergeCell ref="AY855:AZ855"/>
    <mergeCell ref="BB855:BC855"/>
    <mergeCell ref="L856:O856"/>
    <mergeCell ref="P856:Q856"/>
    <mergeCell ref="S856:T856"/>
    <mergeCell ref="U856:V856"/>
    <mergeCell ref="X856:Y856"/>
    <mergeCell ref="AC855:AD855"/>
    <mergeCell ref="AE855:AF855"/>
    <mergeCell ref="AH855:AI855"/>
    <mergeCell ref="AJ855:AK855"/>
    <mergeCell ref="AM855:AN855"/>
    <mergeCell ref="AO855:AP855"/>
    <mergeCell ref="L855:O855"/>
    <mergeCell ref="P855:Q855"/>
    <mergeCell ref="S855:T855"/>
    <mergeCell ref="U855:V855"/>
    <mergeCell ref="X855:Y855"/>
    <mergeCell ref="Z855:AA855"/>
    <mergeCell ref="AO854:AP854"/>
    <mergeCell ref="AR854:AS854"/>
    <mergeCell ref="AT854:AU854"/>
    <mergeCell ref="AW854:AX854"/>
    <mergeCell ref="AY854:AZ854"/>
    <mergeCell ref="BB854:BC854"/>
    <mergeCell ref="Z854:AA854"/>
    <mergeCell ref="AC854:AD854"/>
    <mergeCell ref="AE854:AF854"/>
    <mergeCell ref="AH854:AI854"/>
    <mergeCell ref="AJ854:AK854"/>
    <mergeCell ref="AM854:AN854"/>
    <mergeCell ref="AC850:AD850"/>
    <mergeCell ref="AE850:AF850"/>
    <mergeCell ref="AH850:AI850"/>
    <mergeCell ref="AJ850:AK850"/>
    <mergeCell ref="AM850:AN850"/>
    <mergeCell ref="AO850:AP850"/>
    <mergeCell ref="L850:O850"/>
    <mergeCell ref="P850:Q850"/>
    <mergeCell ref="S850:T850"/>
    <mergeCell ref="U850:V850"/>
    <mergeCell ref="X850:Y850"/>
    <mergeCell ref="Z850:AA850"/>
    <mergeCell ref="AO849:AP849"/>
    <mergeCell ref="AR849:AS849"/>
    <mergeCell ref="AT849:AU849"/>
    <mergeCell ref="AW849:AX849"/>
    <mergeCell ref="AY849:AZ849"/>
    <mergeCell ref="BB849:BC849"/>
    <mergeCell ref="Z849:AA849"/>
    <mergeCell ref="AC849:AD849"/>
    <mergeCell ref="AE849:AF849"/>
    <mergeCell ref="AH849:AI849"/>
    <mergeCell ref="AJ849:AK849"/>
    <mergeCell ref="AM849:AN849"/>
    <mergeCell ref="AW853:AX853"/>
    <mergeCell ref="AY853:AZ853"/>
    <mergeCell ref="BB853:BC853"/>
    <mergeCell ref="B854:G859"/>
    <mergeCell ref="H854:K856"/>
    <mergeCell ref="L854:O854"/>
    <mergeCell ref="P854:Q854"/>
    <mergeCell ref="S854:T854"/>
    <mergeCell ref="U854:V854"/>
    <mergeCell ref="X854:Y854"/>
    <mergeCell ref="AH853:AI853"/>
    <mergeCell ref="AJ853:AK853"/>
    <mergeCell ref="AM853:AN853"/>
    <mergeCell ref="AO853:AP853"/>
    <mergeCell ref="AR853:AS853"/>
    <mergeCell ref="AT853:AU853"/>
    <mergeCell ref="AY852:AZ852"/>
    <mergeCell ref="BB852:BC852"/>
    <mergeCell ref="L853:O853"/>
    <mergeCell ref="P853:Q853"/>
    <mergeCell ref="S853:T853"/>
    <mergeCell ref="U853:V853"/>
    <mergeCell ref="X853:Y853"/>
    <mergeCell ref="Z853:AA853"/>
    <mergeCell ref="AC853:AD853"/>
    <mergeCell ref="AE853:AF853"/>
    <mergeCell ref="AJ852:AK852"/>
    <mergeCell ref="AM852:AN852"/>
    <mergeCell ref="AO852:AP852"/>
    <mergeCell ref="AR852:AS852"/>
    <mergeCell ref="AT852:AU852"/>
    <mergeCell ref="AW852:AX852"/>
    <mergeCell ref="BB851:BC851"/>
    <mergeCell ref="L852:O852"/>
    <mergeCell ref="P852:Q852"/>
    <mergeCell ref="S852:T852"/>
    <mergeCell ref="U852:V852"/>
    <mergeCell ref="X852:Y852"/>
    <mergeCell ref="Z852:AA852"/>
    <mergeCell ref="AC852:AD852"/>
    <mergeCell ref="AR848:AS848"/>
    <mergeCell ref="AT848:AU848"/>
    <mergeCell ref="AW848:AX848"/>
    <mergeCell ref="AY848:AZ848"/>
    <mergeCell ref="BB848:BC848"/>
    <mergeCell ref="L849:O849"/>
    <mergeCell ref="P849:Q849"/>
    <mergeCell ref="S849:T849"/>
    <mergeCell ref="U849:V849"/>
    <mergeCell ref="X849:Y849"/>
    <mergeCell ref="AC848:AD848"/>
    <mergeCell ref="AE848:AF848"/>
    <mergeCell ref="AH848:AI848"/>
    <mergeCell ref="AJ848:AK848"/>
    <mergeCell ref="AM848:AN848"/>
    <mergeCell ref="AO848:AP848"/>
    <mergeCell ref="AY847:AZ847"/>
    <mergeCell ref="BB847:BC847"/>
    <mergeCell ref="B848:G853"/>
    <mergeCell ref="H848:K850"/>
    <mergeCell ref="L848:O848"/>
    <mergeCell ref="P848:Q848"/>
    <mergeCell ref="S848:T848"/>
    <mergeCell ref="U848:V848"/>
    <mergeCell ref="X848:Y848"/>
    <mergeCell ref="Z848:AA848"/>
    <mergeCell ref="AJ847:AK847"/>
    <mergeCell ref="AM847:AN847"/>
    <mergeCell ref="AO847:AP847"/>
    <mergeCell ref="AR847:AS847"/>
    <mergeCell ref="AT847:AU847"/>
    <mergeCell ref="AW847:AX847"/>
    <mergeCell ref="BB846:BC846"/>
    <mergeCell ref="L847:O847"/>
    <mergeCell ref="P847:Q847"/>
    <mergeCell ref="S847:T847"/>
    <mergeCell ref="U847:V847"/>
    <mergeCell ref="X847:Y847"/>
    <mergeCell ref="Z847:AA847"/>
    <mergeCell ref="AC847:AD847"/>
    <mergeCell ref="AE847:AF847"/>
    <mergeCell ref="AH847:AI847"/>
    <mergeCell ref="AM846:AN846"/>
    <mergeCell ref="AO846:AP846"/>
    <mergeCell ref="AR846:AS846"/>
    <mergeCell ref="AT846:AU846"/>
    <mergeCell ref="AW846:AX846"/>
    <mergeCell ref="AY846:AZ846"/>
    <mergeCell ref="X846:Y846"/>
    <mergeCell ref="Z846:AA846"/>
    <mergeCell ref="AC846:AD846"/>
    <mergeCell ref="AE846:AF846"/>
    <mergeCell ref="AH846:AI846"/>
    <mergeCell ref="AJ846:AK846"/>
    <mergeCell ref="AR850:AS850"/>
    <mergeCell ref="AT850:AU850"/>
    <mergeCell ref="AW850:AX850"/>
    <mergeCell ref="AY850:AZ850"/>
    <mergeCell ref="BB850:BC850"/>
    <mergeCell ref="H851:K853"/>
    <mergeCell ref="L851:O851"/>
    <mergeCell ref="P851:Q851"/>
    <mergeCell ref="S851:T851"/>
    <mergeCell ref="U851:V851"/>
    <mergeCell ref="AO845:AP845"/>
    <mergeCell ref="AR845:AS845"/>
    <mergeCell ref="AT845:AU845"/>
    <mergeCell ref="AW845:AX845"/>
    <mergeCell ref="AY845:AZ845"/>
    <mergeCell ref="BB845:BC845"/>
    <mergeCell ref="Z845:AA845"/>
    <mergeCell ref="AC845:AD845"/>
    <mergeCell ref="AE845:AF845"/>
    <mergeCell ref="AH845:AI845"/>
    <mergeCell ref="AJ845:AK845"/>
    <mergeCell ref="AM845:AN845"/>
    <mergeCell ref="H845:K847"/>
    <mergeCell ref="L845:O845"/>
    <mergeCell ref="P845:Q845"/>
    <mergeCell ref="S845:T845"/>
    <mergeCell ref="U845:V845"/>
    <mergeCell ref="X845:Y845"/>
    <mergeCell ref="L846:O846"/>
    <mergeCell ref="P846:Q846"/>
    <mergeCell ref="S846:T846"/>
    <mergeCell ref="U846:V846"/>
    <mergeCell ref="AO844:AP844"/>
    <mergeCell ref="AR844:AS844"/>
    <mergeCell ref="AT844:AU844"/>
    <mergeCell ref="AW844:AX844"/>
    <mergeCell ref="AY844:AZ844"/>
    <mergeCell ref="BB844:BC844"/>
    <mergeCell ref="Z844:AA844"/>
    <mergeCell ref="AC844:AD844"/>
    <mergeCell ref="AE844:AF844"/>
    <mergeCell ref="AH844:AI844"/>
    <mergeCell ref="AJ844:AK844"/>
    <mergeCell ref="AM844:AN844"/>
    <mergeCell ref="AE840:AF840"/>
    <mergeCell ref="AH840:AI840"/>
    <mergeCell ref="AM839:AN839"/>
    <mergeCell ref="AO839:AP839"/>
    <mergeCell ref="AR839:AS839"/>
    <mergeCell ref="AT839:AU839"/>
    <mergeCell ref="AW839:AX839"/>
    <mergeCell ref="AY839:AZ839"/>
    <mergeCell ref="X839:Y839"/>
    <mergeCell ref="Z839:AA839"/>
    <mergeCell ref="AC839:AD839"/>
    <mergeCell ref="AE839:AF839"/>
    <mergeCell ref="AH839:AI839"/>
    <mergeCell ref="AJ839:AK839"/>
    <mergeCell ref="AR843:AS843"/>
    <mergeCell ref="AT843:AU843"/>
    <mergeCell ref="AW843:AX843"/>
    <mergeCell ref="AY843:AZ843"/>
    <mergeCell ref="BB843:BC843"/>
    <mergeCell ref="L844:O844"/>
    <mergeCell ref="P844:Q844"/>
    <mergeCell ref="S844:T844"/>
    <mergeCell ref="U844:V844"/>
    <mergeCell ref="X844:Y844"/>
    <mergeCell ref="AC843:AD843"/>
    <mergeCell ref="AE843:AF843"/>
    <mergeCell ref="AH843:AI843"/>
    <mergeCell ref="AJ843:AK843"/>
    <mergeCell ref="AM843:AN843"/>
    <mergeCell ref="AO843:AP843"/>
    <mergeCell ref="L843:O843"/>
    <mergeCell ref="P843:Q843"/>
    <mergeCell ref="S843:T843"/>
    <mergeCell ref="U843:V843"/>
    <mergeCell ref="X843:Y843"/>
    <mergeCell ref="Z843:AA843"/>
    <mergeCell ref="AO842:AP842"/>
    <mergeCell ref="AR842:AS842"/>
    <mergeCell ref="AT842:AU842"/>
    <mergeCell ref="AW842:AX842"/>
    <mergeCell ref="AY842:AZ842"/>
    <mergeCell ref="BB842:BC842"/>
    <mergeCell ref="Z842:AA842"/>
    <mergeCell ref="AC842:AD842"/>
    <mergeCell ref="AE842:AF842"/>
    <mergeCell ref="AH842:AI842"/>
    <mergeCell ref="AJ842:AK842"/>
    <mergeCell ref="AM842:AN842"/>
    <mergeCell ref="AC838:AD838"/>
    <mergeCell ref="AE838:AF838"/>
    <mergeCell ref="AH838:AI838"/>
    <mergeCell ref="AJ838:AK838"/>
    <mergeCell ref="AM838:AN838"/>
    <mergeCell ref="AO838:AP838"/>
    <mergeCell ref="L838:O838"/>
    <mergeCell ref="P838:Q838"/>
    <mergeCell ref="S838:T838"/>
    <mergeCell ref="U838:V838"/>
    <mergeCell ref="X838:Y838"/>
    <mergeCell ref="Z838:AA838"/>
    <mergeCell ref="AO837:AP837"/>
    <mergeCell ref="AR837:AS837"/>
    <mergeCell ref="AT837:AU837"/>
    <mergeCell ref="AW837:AX837"/>
    <mergeCell ref="AY837:AZ837"/>
    <mergeCell ref="BB837:BC837"/>
    <mergeCell ref="Z837:AA837"/>
    <mergeCell ref="AC837:AD837"/>
    <mergeCell ref="AE837:AF837"/>
    <mergeCell ref="AH837:AI837"/>
    <mergeCell ref="AJ837:AK837"/>
    <mergeCell ref="AM837:AN837"/>
    <mergeCell ref="AW841:AX841"/>
    <mergeCell ref="AY841:AZ841"/>
    <mergeCell ref="BB841:BC841"/>
    <mergeCell ref="B842:G847"/>
    <mergeCell ref="H842:K844"/>
    <mergeCell ref="L842:O842"/>
    <mergeCell ref="P842:Q842"/>
    <mergeCell ref="S842:T842"/>
    <mergeCell ref="U842:V842"/>
    <mergeCell ref="X842:Y842"/>
    <mergeCell ref="AH841:AI841"/>
    <mergeCell ref="AJ841:AK841"/>
    <mergeCell ref="AM841:AN841"/>
    <mergeCell ref="AO841:AP841"/>
    <mergeCell ref="AR841:AS841"/>
    <mergeCell ref="AT841:AU841"/>
    <mergeCell ref="AY840:AZ840"/>
    <mergeCell ref="BB840:BC840"/>
    <mergeCell ref="L841:O841"/>
    <mergeCell ref="P841:Q841"/>
    <mergeCell ref="S841:T841"/>
    <mergeCell ref="U841:V841"/>
    <mergeCell ref="X841:Y841"/>
    <mergeCell ref="Z841:AA841"/>
    <mergeCell ref="AC841:AD841"/>
    <mergeCell ref="AE841:AF841"/>
    <mergeCell ref="AJ840:AK840"/>
    <mergeCell ref="AM840:AN840"/>
    <mergeCell ref="AO840:AP840"/>
    <mergeCell ref="AR840:AS840"/>
    <mergeCell ref="AT840:AU840"/>
    <mergeCell ref="AW840:AX840"/>
    <mergeCell ref="BB839:BC839"/>
    <mergeCell ref="L840:O840"/>
    <mergeCell ref="P840:Q840"/>
    <mergeCell ref="S840:T840"/>
    <mergeCell ref="U840:V840"/>
    <mergeCell ref="X840:Y840"/>
    <mergeCell ref="Z840:AA840"/>
    <mergeCell ref="AC840:AD840"/>
    <mergeCell ref="AR836:AS836"/>
    <mergeCell ref="AT836:AU836"/>
    <mergeCell ref="AW836:AX836"/>
    <mergeCell ref="AY836:AZ836"/>
    <mergeCell ref="BB836:BC836"/>
    <mergeCell ref="L837:O837"/>
    <mergeCell ref="P837:Q837"/>
    <mergeCell ref="S837:T837"/>
    <mergeCell ref="U837:V837"/>
    <mergeCell ref="X837:Y837"/>
    <mergeCell ref="AC836:AD836"/>
    <mergeCell ref="AE836:AF836"/>
    <mergeCell ref="AH836:AI836"/>
    <mergeCell ref="AJ836:AK836"/>
    <mergeCell ref="AM836:AN836"/>
    <mergeCell ref="AO836:AP836"/>
    <mergeCell ref="AY835:AZ835"/>
    <mergeCell ref="BB835:BC835"/>
    <mergeCell ref="B836:G841"/>
    <mergeCell ref="H836:K838"/>
    <mergeCell ref="L836:O836"/>
    <mergeCell ref="P836:Q836"/>
    <mergeCell ref="S836:T836"/>
    <mergeCell ref="U836:V836"/>
    <mergeCell ref="X836:Y836"/>
    <mergeCell ref="Z836:AA836"/>
    <mergeCell ref="AJ835:AK835"/>
    <mergeCell ref="AM835:AN835"/>
    <mergeCell ref="AO835:AP835"/>
    <mergeCell ref="AR835:AS835"/>
    <mergeCell ref="AT835:AU835"/>
    <mergeCell ref="AW835:AX835"/>
    <mergeCell ref="BB834:BC834"/>
    <mergeCell ref="L835:O835"/>
    <mergeCell ref="P835:Q835"/>
    <mergeCell ref="S835:T835"/>
    <mergeCell ref="U835:V835"/>
    <mergeCell ref="X835:Y835"/>
    <mergeCell ref="Z835:AA835"/>
    <mergeCell ref="AC835:AD835"/>
    <mergeCell ref="AE835:AF835"/>
    <mergeCell ref="AH835:AI835"/>
    <mergeCell ref="AM834:AN834"/>
    <mergeCell ref="AO834:AP834"/>
    <mergeCell ref="AR834:AS834"/>
    <mergeCell ref="AT834:AU834"/>
    <mergeCell ref="AW834:AX834"/>
    <mergeCell ref="AY834:AZ834"/>
    <mergeCell ref="X834:Y834"/>
    <mergeCell ref="Z834:AA834"/>
    <mergeCell ref="AC834:AD834"/>
    <mergeCell ref="AE834:AF834"/>
    <mergeCell ref="AH834:AI834"/>
    <mergeCell ref="AJ834:AK834"/>
    <mergeCell ref="AR838:AS838"/>
    <mergeCell ref="AT838:AU838"/>
    <mergeCell ref="AW838:AX838"/>
    <mergeCell ref="AY838:AZ838"/>
    <mergeCell ref="BB838:BC838"/>
    <mergeCell ref="H839:K841"/>
    <mergeCell ref="L839:O839"/>
    <mergeCell ref="P839:Q839"/>
    <mergeCell ref="S839:T839"/>
    <mergeCell ref="U839:V839"/>
    <mergeCell ref="AO833:AP833"/>
    <mergeCell ref="AR833:AS833"/>
    <mergeCell ref="AT833:AU833"/>
    <mergeCell ref="AW833:AX833"/>
    <mergeCell ref="AY833:AZ833"/>
    <mergeCell ref="BB833:BC833"/>
    <mergeCell ref="Z833:AA833"/>
    <mergeCell ref="AC833:AD833"/>
    <mergeCell ref="AE833:AF833"/>
    <mergeCell ref="AH833:AI833"/>
    <mergeCell ref="AJ833:AK833"/>
    <mergeCell ref="AM833:AN833"/>
    <mergeCell ref="H833:K835"/>
    <mergeCell ref="L833:O833"/>
    <mergeCell ref="P833:Q833"/>
    <mergeCell ref="S833:T833"/>
    <mergeCell ref="U833:V833"/>
    <mergeCell ref="X833:Y833"/>
    <mergeCell ref="L834:O834"/>
    <mergeCell ref="P834:Q834"/>
    <mergeCell ref="S834:T834"/>
    <mergeCell ref="U834:V834"/>
    <mergeCell ref="AO832:AP832"/>
    <mergeCell ref="AR832:AS832"/>
    <mergeCell ref="AT832:AU832"/>
    <mergeCell ref="AW832:AX832"/>
    <mergeCell ref="AY832:AZ832"/>
    <mergeCell ref="BB832:BC832"/>
    <mergeCell ref="Z832:AA832"/>
    <mergeCell ref="AC832:AD832"/>
    <mergeCell ref="AE832:AF832"/>
    <mergeCell ref="AH832:AI832"/>
    <mergeCell ref="AJ832:AK832"/>
    <mergeCell ref="AM832:AN832"/>
    <mergeCell ref="AE828:AF828"/>
    <mergeCell ref="AH828:AI828"/>
    <mergeCell ref="AM827:AN827"/>
    <mergeCell ref="AO827:AP827"/>
    <mergeCell ref="AR827:AS827"/>
    <mergeCell ref="AT827:AU827"/>
    <mergeCell ref="AW827:AX827"/>
    <mergeCell ref="AY827:AZ827"/>
    <mergeCell ref="X827:Y827"/>
    <mergeCell ref="Z827:AA827"/>
    <mergeCell ref="AC827:AD827"/>
    <mergeCell ref="AE827:AF827"/>
    <mergeCell ref="AH827:AI827"/>
    <mergeCell ref="AJ827:AK827"/>
    <mergeCell ref="AR831:AS831"/>
    <mergeCell ref="AT831:AU831"/>
    <mergeCell ref="AW831:AX831"/>
    <mergeCell ref="AY831:AZ831"/>
    <mergeCell ref="BB831:BC831"/>
    <mergeCell ref="L832:O832"/>
    <mergeCell ref="P832:Q832"/>
    <mergeCell ref="S832:T832"/>
    <mergeCell ref="U832:V832"/>
    <mergeCell ref="X832:Y832"/>
    <mergeCell ref="AC831:AD831"/>
    <mergeCell ref="AE831:AF831"/>
    <mergeCell ref="AH831:AI831"/>
    <mergeCell ref="AJ831:AK831"/>
    <mergeCell ref="AM831:AN831"/>
    <mergeCell ref="AO831:AP831"/>
    <mergeCell ref="L831:O831"/>
    <mergeCell ref="P831:Q831"/>
    <mergeCell ref="S831:T831"/>
    <mergeCell ref="U831:V831"/>
    <mergeCell ref="X831:Y831"/>
    <mergeCell ref="Z831:AA831"/>
    <mergeCell ref="AO830:AP830"/>
    <mergeCell ref="AR830:AS830"/>
    <mergeCell ref="AT830:AU830"/>
    <mergeCell ref="AW830:AX830"/>
    <mergeCell ref="AY830:AZ830"/>
    <mergeCell ref="BB830:BC830"/>
    <mergeCell ref="Z830:AA830"/>
    <mergeCell ref="AC830:AD830"/>
    <mergeCell ref="AE830:AF830"/>
    <mergeCell ref="AH830:AI830"/>
    <mergeCell ref="AJ830:AK830"/>
    <mergeCell ref="AM830:AN830"/>
    <mergeCell ref="AC826:AD826"/>
    <mergeCell ref="AE826:AF826"/>
    <mergeCell ref="AH826:AI826"/>
    <mergeCell ref="AJ826:AK826"/>
    <mergeCell ref="AM826:AN826"/>
    <mergeCell ref="AO826:AP826"/>
    <mergeCell ref="L826:O826"/>
    <mergeCell ref="P826:Q826"/>
    <mergeCell ref="S826:T826"/>
    <mergeCell ref="U826:V826"/>
    <mergeCell ref="X826:Y826"/>
    <mergeCell ref="Z826:AA826"/>
    <mergeCell ref="AO825:AP825"/>
    <mergeCell ref="AR825:AS825"/>
    <mergeCell ref="AT825:AU825"/>
    <mergeCell ref="AW825:AX825"/>
    <mergeCell ref="AY825:AZ825"/>
    <mergeCell ref="BB825:BC825"/>
    <mergeCell ref="Z825:AA825"/>
    <mergeCell ref="AC825:AD825"/>
    <mergeCell ref="AE825:AF825"/>
    <mergeCell ref="AH825:AI825"/>
    <mergeCell ref="AJ825:AK825"/>
    <mergeCell ref="AM825:AN825"/>
    <mergeCell ref="AW829:AX829"/>
    <mergeCell ref="AY829:AZ829"/>
    <mergeCell ref="BB829:BC829"/>
    <mergeCell ref="B830:G835"/>
    <mergeCell ref="H830:K832"/>
    <mergeCell ref="L830:O830"/>
    <mergeCell ref="P830:Q830"/>
    <mergeCell ref="S830:T830"/>
    <mergeCell ref="U830:V830"/>
    <mergeCell ref="X830:Y830"/>
    <mergeCell ref="AH829:AI829"/>
    <mergeCell ref="AJ829:AK829"/>
    <mergeCell ref="AM829:AN829"/>
    <mergeCell ref="AO829:AP829"/>
    <mergeCell ref="AR829:AS829"/>
    <mergeCell ref="AT829:AU829"/>
    <mergeCell ref="AY828:AZ828"/>
    <mergeCell ref="BB828:BC828"/>
    <mergeCell ref="L829:O829"/>
    <mergeCell ref="P829:Q829"/>
    <mergeCell ref="S829:T829"/>
    <mergeCell ref="U829:V829"/>
    <mergeCell ref="X829:Y829"/>
    <mergeCell ref="Z829:AA829"/>
    <mergeCell ref="AC829:AD829"/>
    <mergeCell ref="AE829:AF829"/>
    <mergeCell ref="AJ828:AK828"/>
    <mergeCell ref="AM828:AN828"/>
    <mergeCell ref="AO828:AP828"/>
    <mergeCell ref="AR828:AS828"/>
    <mergeCell ref="AT828:AU828"/>
    <mergeCell ref="AW828:AX828"/>
    <mergeCell ref="BB827:BC827"/>
    <mergeCell ref="L828:O828"/>
    <mergeCell ref="P828:Q828"/>
    <mergeCell ref="S828:T828"/>
    <mergeCell ref="U828:V828"/>
    <mergeCell ref="X828:Y828"/>
    <mergeCell ref="Z828:AA828"/>
    <mergeCell ref="AC828:AD828"/>
    <mergeCell ref="AR824:AS824"/>
    <mergeCell ref="AT824:AU824"/>
    <mergeCell ref="AW824:AX824"/>
    <mergeCell ref="AY824:AZ824"/>
    <mergeCell ref="BB824:BC824"/>
    <mergeCell ref="L825:O825"/>
    <mergeCell ref="P825:Q825"/>
    <mergeCell ref="S825:T825"/>
    <mergeCell ref="U825:V825"/>
    <mergeCell ref="X825:Y825"/>
    <mergeCell ref="AC824:AD824"/>
    <mergeCell ref="AE824:AF824"/>
    <mergeCell ref="AH824:AI824"/>
    <mergeCell ref="AJ824:AK824"/>
    <mergeCell ref="AM824:AN824"/>
    <mergeCell ref="AO824:AP824"/>
    <mergeCell ref="AY823:AZ823"/>
    <mergeCell ref="BB823:BC823"/>
    <mergeCell ref="B824:G829"/>
    <mergeCell ref="H824:K826"/>
    <mergeCell ref="L824:O824"/>
    <mergeCell ref="P824:Q824"/>
    <mergeCell ref="S824:T824"/>
    <mergeCell ref="U824:V824"/>
    <mergeCell ref="X824:Y824"/>
    <mergeCell ref="Z824:AA824"/>
    <mergeCell ref="AJ823:AK823"/>
    <mergeCell ref="AM823:AN823"/>
    <mergeCell ref="AO823:AP823"/>
    <mergeCell ref="AR823:AS823"/>
    <mergeCell ref="AT823:AU823"/>
    <mergeCell ref="AW823:AX823"/>
    <mergeCell ref="BB822:BC822"/>
    <mergeCell ref="L823:O823"/>
    <mergeCell ref="P823:Q823"/>
    <mergeCell ref="S823:T823"/>
    <mergeCell ref="U823:V823"/>
    <mergeCell ref="X823:Y823"/>
    <mergeCell ref="Z823:AA823"/>
    <mergeCell ref="AC823:AD823"/>
    <mergeCell ref="AE823:AF823"/>
    <mergeCell ref="AH823:AI823"/>
    <mergeCell ref="AM822:AN822"/>
    <mergeCell ref="AO822:AP822"/>
    <mergeCell ref="AR822:AS822"/>
    <mergeCell ref="AT822:AU822"/>
    <mergeCell ref="AW822:AX822"/>
    <mergeCell ref="AY822:AZ822"/>
    <mergeCell ref="X822:Y822"/>
    <mergeCell ref="Z822:AA822"/>
    <mergeCell ref="AC822:AD822"/>
    <mergeCell ref="AE822:AF822"/>
    <mergeCell ref="AH822:AI822"/>
    <mergeCell ref="AJ822:AK822"/>
    <mergeCell ref="AR826:AS826"/>
    <mergeCell ref="AT826:AU826"/>
    <mergeCell ref="AW826:AX826"/>
    <mergeCell ref="AY826:AZ826"/>
    <mergeCell ref="BB826:BC826"/>
    <mergeCell ref="H827:K829"/>
    <mergeCell ref="L827:O827"/>
    <mergeCell ref="P827:Q827"/>
    <mergeCell ref="S827:T827"/>
    <mergeCell ref="U827:V827"/>
    <mergeCell ref="AO821:AP821"/>
    <mergeCell ref="AR821:AS821"/>
    <mergeCell ref="AT821:AU821"/>
    <mergeCell ref="AW821:AX821"/>
    <mergeCell ref="AY821:AZ821"/>
    <mergeCell ref="BB821:BC821"/>
    <mergeCell ref="Z821:AA821"/>
    <mergeCell ref="AC821:AD821"/>
    <mergeCell ref="AE821:AF821"/>
    <mergeCell ref="AH821:AI821"/>
    <mergeCell ref="AJ821:AK821"/>
    <mergeCell ref="AM821:AN821"/>
    <mergeCell ref="H821:K823"/>
    <mergeCell ref="L821:O821"/>
    <mergeCell ref="P821:Q821"/>
    <mergeCell ref="S821:T821"/>
    <mergeCell ref="U821:V821"/>
    <mergeCell ref="X821:Y821"/>
    <mergeCell ref="L822:O822"/>
    <mergeCell ref="P822:Q822"/>
    <mergeCell ref="S822:T822"/>
    <mergeCell ref="U822:V822"/>
    <mergeCell ref="AO820:AP820"/>
    <mergeCell ref="AR820:AS820"/>
    <mergeCell ref="AT820:AU820"/>
    <mergeCell ref="AW820:AX820"/>
    <mergeCell ref="AY820:AZ820"/>
    <mergeCell ref="BB820:BC820"/>
    <mergeCell ref="Z820:AA820"/>
    <mergeCell ref="AC820:AD820"/>
    <mergeCell ref="AE820:AF820"/>
    <mergeCell ref="AH820:AI820"/>
    <mergeCell ref="AJ820:AK820"/>
    <mergeCell ref="AM820:AN820"/>
    <mergeCell ref="AE816:AF816"/>
    <mergeCell ref="AH816:AI816"/>
    <mergeCell ref="AM815:AN815"/>
    <mergeCell ref="AO815:AP815"/>
    <mergeCell ref="AR815:AS815"/>
    <mergeCell ref="AT815:AU815"/>
    <mergeCell ref="AW815:AX815"/>
    <mergeCell ref="AY815:AZ815"/>
    <mergeCell ref="X815:Y815"/>
    <mergeCell ref="Z815:AA815"/>
    <mergeCell ref="AC815:AD815"/>
    <mergeCell ref="AE815:AF815"/>
    <mergeCell ref="AH815:AI815"/>
    <mergeCell ref="AJ815:AK815"/>
    <mergeCell ref="AR819:AS819"/>
    <mergeCell ref="AT819:AU819"/>
    <mergeCell ref="AW819:AX819"/>
    <mergeCell ref="AY819:AZ819"/>
    <mergeCell ref="BB819:BC819"/>
    <mergeCell ref="L820:O820"/>
    <mergeCell ref="P820:Q820"/>
    <mergeCell ref="S820:T820"/>
    <mergeCell ref="U820:V820"/>
    <mergeCell ref="X820:Y820"/>
    <mergeCell ref="AC819:AD819"/>
    <mergeCell ref="AE819:AF819"/>
    <mergeCell ref="AH819:AI819"/>
    <mergeCell ref="AJ819:AK819"/>
    <mergeCell ref="AM819:AN819"/>
    <mergeCell ref="AO819:AP819"/>
    <mergeCell ref="L819:O819"/>
    <mergeCell ref="P819:Q819"/>
    <mergeCell ref="S819:T819"/>
    <mergeCell ref="U819:V819"/>
    <mergeCell ref="X819:Y819"/>
    <mergeCell ref="Z819:AA819"/>
    <mergeCell ref="AO818:AP818"/>
    <mergeCell ref="AR818:AS818"/>
    <mergeCell ref="AT818:AU818"/>
    <mergeCell ref="AW818:AX818"/>
    <mergeCell ref="AY818:AZ818"/>
    <mergeCell ref="BB818:BC818"/>
    <mergeCell ref="Z818:AA818"/>
    <mergeCell ref="AC818:AD818"/>
    <mergeCell ref="AE818:AF818"/>
    <mergeCell ref="AH818:AI818"/>
    <mergeCell ref="AJ818:AK818"/>
    <mergeCell ref="AM818:AN818"/>
    <mergeCell ref="AC814:AD814"/>
    <mergeCell ref="AE814:AF814"/>
    <mergeCell ref="AH814:AI814"/>
    <mergeCell ref="AJ814:AK814"/>
    <mergeCell ref="AM814:AN814"/>
    <mergeCell ref="AO814:AP814"/>
    <mergeCell ref="L814:O814"/>
    <mergeCell ref="P814:Q814"/>
    <mergeCell ref="S814:T814"/>
    <mergeCell ref="U814:V814"/>
    <mergeCell ref="X814:Y814"/>
    <mergeCell ref="Z814:AA814"/>
    <mergeCell ref="AO813:AP813"/>
    <mergeCell ref="AR813:AS813"/>
    <mergeCell ref="AT813:AU813"/>
    <mergeCell ref="AW813:AX813"/>
    <mergeCell ref="AY813:AZ813"/>
    <mergeCell ref="BB813:BC813"/>
    <mergeCell ref="Z813:AA813"/>
    <mergeCell ref="AC813:AD813"/>
    <mergeCell ref="AE813:AF813"/>
    <mergeCell ref="AH813:AI813"/>
    <mergeCell ref="AJ813:AK813"/>
    <mergeCell ref="AM813:AN813"/>
    <mergeCell ref="AW817:AX817"/>
    <mergeCell ref="AY817:AZ817"/>
    <mergeCell ref="BB817:BC817"/>
    <mergeCell ref="B818:G823"/>
    <mergeCell ref="H818:K820"/>
    <mergeCell ref="L818:O818"/>
    <mergeCell ref="P818:Q818"/>
    <mergeCell ref="S818:T818"/>
    <mergeCell ref="U818:V818"/>
    <mergeCell ref="X818:Y818"/>
    <mergeCell ref="AH817:AI817"/>
    <mergeCell ref="AJ817:AK817"/>
    <mergeCell ref="AM817:AN817"/>
    <mergeCell ref="AO817:AP817"/>
    <mergeCell ref="AR817:AS817"/>
    <mergeCell ref="AT817:AU817"/>
    <mergeCell ref="AY816:AZ816"/>
    <mergeCell ref="BB816:BC816"/>
    <mergeCell ref="L817:O817"/>
    <mergeCell ref="P817:Q817"/>
    <mergeCell ref="S817:T817"/>
    <mergeCell ref="U817:V817"/>
    <mergeCell ref="X817:Y817"/>
    <mergeCell ref="Z817:AA817"/>
    <mergeCell ref="AC817:AD817"/>
    <mergeCell ref="AE817:AF817"/>
    <mergeCell ref="AJ816:AK816"/>
    <mergeCell ref="AM816:AN816"/>
    <mergeCell ref="AO816:AP816"/>
    <mergeCell ref="AR816:AS816"/>
    <mergeCell ref="AT816:AU816"/>
    <mergeCell ref="AW816:AX816"/>
    <mergeCell ref="BB815:BC815"/>
    <mergeCell ref="L816:O816"/>
    <mergeCell ref="P816:Q816"/>
    <mergeCell ref="S816:T816"/>
    <mergeCell ref="U816:V816"/>
    <mergeCell ref="X816:Y816"/>
    <mergeCell ref="Z816:AA816"/>
    <mergeCell ref="AC816:AD816"/>
    <mergeCell ref="AR812:AS812"/>
    <mergeCell ref="AT812:AU812"/>
    <mergeCell ref="AW812:AX812"/>
    <mergeCell ref="AY812:AZ812"/>
    <mergeCell ref="BB812:BC812"/>
    <mergeCell ref="L813:O813"/>
    <mergeCell ref="P813:Q813"/>
    <mergeCell ref="S813:T813"/>
    <mergeCell ref="U813:V813"/>
    <mergeCell ref="X813:Y813"/>
    <mergeCell ref="AC812:AD812"/>
    <mergeCell ref="AE812:AF812"/>
    <mergeCell ref="AH812:AI812"/>
    <mergeCell ref="AJ812:AK812"/>
    <mergeCell ref="AM812:AN812"/>
    <mergeCell ref="AO812:AP812"/>
    <mergeCell ref="AY811:AZ811"/>
    <mergeCell ref="BB811:BC811"/>
    <mergeCell ref="B812:G817"/>
    <mergeCell ref="H812:K814"/>
    <mergeCell ref="L812:O812"/>
    <mergeCell ref="P812:Q812"/>
    <mergeCell ref="S812:T812"/>
    <mergeCell ref="U812:V812"/>
    <mergeCell ref="X812:Y812"/>
    <mergeCell ref="Z812:AA812"/>
    <mergeCell ref="AJ811:AK811"/>
    <mergeCell ref="AM811:AN811"/>
    <mergeCell ref="AO811:AP811"/>
    <mergeCell ref="AR811:AS811"/>
    <mergeCell ref="AT811:AU811"/>
    <mergeCell ref="AW811:AX811"/>
    <mergeCell ref="BB810:BC810"/>
    <mergeCell ref="L811:O811"/>
    <mergeCell ref="P811:Q811"/>
    <mergeCell ref="S811:T811"/>
    <mergeCell ref="U811:V811"/>
    <mergeCell ref="X811:Y811"/>
    <mergeCell ref="Z811:AA811"/>
    <mergeCell ref="AC811:AD811"/>
    <mergeCell ref="AE811:AF811"/>
    <mergeCell ref="AH811:AI811"/>
    <mergeCell ref="AM810:AN810"/>
    <mergeCell ref="AO810:AP810"/>
    <mergeCell ref="AR810:AS810"/>
    <mergeCell ref="AT810:AU810"/>
    <mergeCell ref="AW810:AX810"/>
    <mergeCell ref="AY810:AZ810"/>
    <mergeCell ref="X810:Y810"/>
    <mergeCell ref="Z810:AA810"/>
    <mergeCell ref="AC810:AD810"/>
    <mergeCell ref="AE810:AF810"/>
    <mergeCell ref="AH810:AI810"/>
    <mergeCell ref="AJ810:AK810"/>
    <mergeCell ref="AR814:AS814"/>
    <mergeCell ref="AT814:AU814"/>
    <mergeCell ref="AW814:AX814"/>
    <mergeCell ref="AY814:AZ814"/>
    <mergeCell ref="BB814:BC814"/>
    <mergeCell ref="H815:K817"/>
    <mergeCell ref="L815:O815"/>
    <mergeCell ref="P815:Q815"/>
    <mergeCell ref="S815:T815"/>
    <mergeCell ref="U815:V815"/>
    <mergeCell ref="AO809:AP809"/>
    <mergeCell ref="AR809:AS809"/>
    <mergeCell ref="AT809:AU809"/>
    <mergeCell ref="AW809:AX809"/>
    <mergeCell ref="AY809:AZ809"/>
    <mergeCell ref="BB809:BC809"/>
    <mergeCell ref="Z809:AA809"/>
    <mergeCell ref="AC809:AD809"/>
    <mergeCell ref="AE809:AF809"/>
    <mergeCell ref="AH809:AI809"/>
    <mergeCell ref="AJ809:AK809"/>
    <mergeCell ref="AM809:AN809"/>
    <mergeCell ref="H809:K811"/>
    <mergeCell ref="L809:O809"/>
    <mergeCell ref="P809:Q809"/>
    <mergeCell ref="S809:T809"/>
    <mergeCell ref="U809:V809"/>
    <mergeCell ref="X809:Y809"/>
    <mergeCell ref="L810:O810"/>
    <mergeCell ref="P810:Q810"/>
    <mergeCell ref="S810:T810"/>
    <mergeCell ref="U810:V810"/>
    <mergeCell ref="AO808:AP808"/>
    <mergeCell ref="AR808:AS808"/>
    <mergeCell ref="AT808:AU808"/>
    <mergeCell ref="AW808:AX808"/>
    <mergeCell ref="AY808:AZ808"/>
    <mergeCell ref="BB808:BC808"/>
    <mergeCell ref="Z808:AA808"/>
    <mergeCell ref="AC808:AD808"/>
    <mergeCell ref="AE808:AF808"/>
    <mergeCell ref="AH808:AI808"/>
    <mergeCell ref="AJ808:AK808"/>
    <mergeCell ref="AM808:AN808"/>
    <mergeCell ref="AE804:AF804"/>
    <mergeCell ref="AH804:AI804"/>
    <mergeCell ref="AM803:AN803"/>
    <mergeCell ref="AO803:AP803"/>
    <mergeCell ref="AR803:AS803"/>
    <mergeCell ref="AT803:AU803"/>
    <mergeCell ref="AW803:AX803"/>
    <mergeCell ref="AY803:AZ803"/>
    <mergeCell ref="X803:Y803"/>
    <mergeCell ref="Z803:AA803"/>
    <mergeCell ref="AC803:AD803"/>
    <mergeCell ref="AE803:AF803"/>
    <mergeCell ref="AH803:AI803"/>
    <mergeCell ref="AJ803:AK803"/>
    <mergeCell ref="AR807:AS807"/>
    <mergeCell ref="AT807:AU807"/>
    <mergeCell ref="AW807:AX807"/>
    <mergeCell ref="AY807:AZ807"/>
    <mergeCell ref="BB807:BC807"/>
    <mergeCell ref="L808:O808"/>
    <mergeCell ref="P808:Q808"/>
    <mergeCell ref="S808:T808"/>
    <mergeCell ref="U808:V808"/>
    <mergeCell ref="X808:Y808"/>
    <mergeCell ref="AC807:AD807"/>
    <mergeCell ref="AE807:AF807"/>
    <mergeCell ref="AH807:AI807"/>
    <mergeCell ref="AJ807:AK807"/>
    <mergeCell ref="AM807:AN807"/>
    <mergeCell ref="AO807:AP807"/>
    <mergeCell ref="L807:O807"/>
    <mergeCell ref="P807:Q807"/>
    <mergeCell ref="S807:T807"/>
    <mergeCell ref="U807:V807"/>
    <mergeCell ref="X807:Y807"/>
    <mergeCell ref="Z807:AA807"/>
    <mergeCell ref="AO806:AP806"/>
    <mergeCell ref="AR806:AS806"/>
    <mergeCell ref="AT806:AU806"/>
    <mergeCell ref="AW806:AX806"/>
    <mergeCell ref="AY806:AZ806"/>
    <mergeCell ref="BB806:BC806"/>
    <mergeCell ref="Z806:AA806"/>
    <mergeCell ref="AC806:AD806"/>
    <mergeCell ref="AE806:AF806"/>
    <mergeCell ref="AH806:AI806"/>
    <mergeCell ref="AJ806:AK806"/>
    <mergeCell ref="AM806:AN806"/>
    <mergeCell ref="AC802:AD802"/>
    <mergeCell ref="AE802:AF802"/>
    <mergeCell ref="AH802:AI802"/>
    <mergeCell ref="AJ802:AK802"/>
    <mergeCell ref="AM802:AN802"/>
    <mergeCell ref="AO802:AP802"/>
    <mergeCell ref="L802:O802"/>
    <mergeCell ref="P802:Q802"/>
    <mergeCell ref="S802:T802"/>
    <mergeCell ref="U802:V802"/>
    <mergeCell ref="X802:Y802"/>
    <mergeCell ref="Z802:AA802"/>
    <mergeCell ref="AO801:AP801"/>
    <mergeCell ref="AR801:AS801"/>
    <mergeCell ref="AT801:AU801"/>
    <mergeCell ref="AW801:AX801"/>
    <mergeCell ref="AY801:AZ801"/>
    <mergeCell ref="BB801:BC801"/>
    <mergeCell ref="Z801:AA801"/>
    <mergeCell ref="AC801:AD801"/>
    <mergeCell ref="AE801:AF801"/>
    <mergeCell ref="AH801:AI801"/>
    <mergeCell ref="AJ801:AK801"/>
    <mergeCell ref="AM801:AN801"/>
    <mergeCell ref="AW805:AX805"/>
    <mergeCell ref="AY805:AZ805"/>
    <mergeCell ref="BB805:BC805"/>
    <mergeCell ref="B806:G811"/>
    <mergeCell ref="H806:K808"/>
    <mergeCell ref="L806:O806"/>
    <mergeCell ref="P806:Q806"/>
    <mergeCell ref="S806:T806"/>
    <mergeCell ref="U806:V806"/>
    <mergeCell ref="X806:Y806"/>
    <mergeCell ref="AH805:AI805"/>
    <mergeCell ref="AJ805:AK805"/>
    <mergeCell ref="AM805:AN805"/>
    <mergeCell ref="AO805:AP805"/>
    <mergeCell ref="AR805:AS805"/>
    <mergeCell ref="AT805:AU805"/>
    <mergeCell ref="AY804:AZ804"/>
    <mergeCell ref="BB804:BC804"/>
    <mergeCell ref="L805:O805"/>
    <mergeCell ref="P805:Q805"/>
    <mergeCell ref="S805:T805"/>
    <mergeCell ref="U805:V805"/>
    <mergeCell ref="X805:Y805"/>
    <mergeCell ref="Z805:AA805"/>
    <mergeCell ref="AC805:AD805"/>
    <mergeCell ref="AE805:AF805"/>
    <mergeCell ref="AJ804:AK804"/>
    <mergeCell ref="AM804:AN804"/>
    <mergeCell ref="AO804:AP804"/>
    <mergeCell ref="AR804:AS804"/>
    <mergeCell ref="AT804:AU804"/>
    <mergeCell ref="AW804:AX804"/>
    <mergeCell ref="BB803:BC803"/>
    <mergeCell ref="L804:O804"/>
    <mergeCell ref="P804:Q804"/>
    <mergeCell ref="S804:T804"/>
    <mergeCell ref="U804:V804"/>
    <mergeCell ref="X804:Y804"/>
    <mergeCell ref="Z804:AA804"/>
    <mergeCell ref="AC804:AD804"/>
    <mergeCell ref="AR800:AS800"/>
    <mergeCell ref="AT800:AU800"/>
    <mergeCell ref="AW800:AX800"/>
    <mergeCell ref="AY800:AZ800"/>
    <mergeCell ref="BB800:BC800"/>
    <mergeCell ref="L801:O801"/>
    <mergeCell ref="P801:Q801"/>
    <mergeCell ref="S801:T801"/>
    <mergeCell ref="U801:V801"/>
    <mergeCell ref="X801:Y801"/>
    <mergeCell ref="AC800:AD800"/>
    <mergeCell ref="AE800:AF800"/>
    <mergeCell ref="AH800:AI800"/>
    <mergeCell ref="AJ800:AK800"/>
    <mergeCell ref="AM800:AN800"/>
    <mergeCell ref="AO800:AP800"/>
    <mergeCell ref="AY799:AZ799"/>
    <mergeCell ref="BB799:BC799"/>
    <mergeCell ref="B800:G805"/>
    <mergeCell ref="H800:K802"/>
    <mergeCell ref="L800:O800"/>
    <mergeCell ref="P800:Q800"/>
    <mergeCell ref="S800:T800"/>
    <mergeCell ref="U800:V800"/>
    <mergeCell ref="X800:Y800"/>
    <mergeCell ref="Z800:AA800"/>
    <mergeCell ref="AJ799:AK799"/>
    <mergeCell ref="AM799:AN799"/>
    <mergeCell ref="AO799:AP799"/>
    <mergeCell ref="AR799:AS799"/>
    <mergeCell ref="AT799:AU799"/>
    <mergeCell ref="AW799:AX799"/>
    <mergeCell ref="BB798:BC798"/>
    <mergeCell ref="L799:O799"/>
    <mergeCell ref="P799:Q799"/>
    <mergeCell ref="S799:T799"/>
    <mergeCell ref="U799:V799"/>
    <mergeCell ref="X799:Y799"/>
    <mergeCell ref="Z799:AA799"/>
    <mergeCell ref="AC799:AD799"/>
    <mergeCell ref="AE799:AF799"/>
    <mergeCell ref="AH799:AI799"/>
    <mergeCell ref="AM798:AN798"/>
    <mergeCell ref="AO798:AP798"/>
    <mergeCell ref="AR798:AS798"/>
    <mergeCell ref="AT798:AU798"/>
    <mergeCell ref="AW798:AX798"/>
    <mergeCell ref="AY798:AZ798"/>
    <mergeCell ref="X798:Y798"/>
    <mergeCell ref="Z798:AA798"/>
    <mergeCell ref="AC798:AD798"/>
    <mergeCell ref="AE798:AF798"/>
    <mergeCell ref="AH798:AI798"/>
    <mergeCell ref="AJ798:AK798"/>
    <mergeCell ref="AR802:AS802"/>
    <mergeCell ref="AT802:AU802"/>
    <mergeCell ref="AW802:AX802"/>
    <mergeCell ref="AY802:AZ802"/>
    <mergeCell ref="BB802:BC802"/>
    <mergeCell ref="H803:K805"/>
    <mergeCell ref="L803:O803"/>
    <mergeCell ref="P803:Q803"/>
    <mergeCell ref="S803:T803"/>
    <mergeCell ref="U803:V803"/>
    <mergeCell ref="AO797:AP797"/>
    <mergeCell ref="AR797:AS797"/>
    <mergeCell ref="AT797:AU797"/>
    <mergeCell ref="AW797:AX797"/>
    <mergeCell ref="AY797:AZ797"/>
    <mergeCell ref="BB797:BC797"/>
    <mergeCell ref="Z797:AA797"/>
    <mergeCell ref="AC797:AD797"/>
    <mergeCell ref="AE797:AF797"/>
    <mergeCell ref="AH797:AI797"/>
    <mergeCell ref="AJ797:AK797"/>
    <mergeCell ref="AM797:AN797"/>
    <mergeCell ref="H797:K799"/>
    <mergeCell ref="L797:O797"/>
    <mergeCell ref="P797:Q797"/>
    <mergeCell ref="S797:T797"/>
    <mergeCell ref="U797:V797"/>
    <mergeCell ref="X797:Y797"/>
    <mergeCell ref="L798:O798"/>
    <mergeCell ref="P798:Q798"/>
    <mergeCell ref="S798:T798"/>
    <mergeCell ref="U798:V798"/>
    <mergeCell ref="AO796:AP796"/>
    <mergeCell ref="AR796:AS796"/>
    <mergeCell ref="AT796:AU796"/>
    <mergeCell ref="AW796:AX796"/>
    <mergeCell ref="AY796:AZ796"/>
    <mergeCell ref="BB796:BC796"/>
    <mergeCell ref="Z796:AA796"/>
    <mergeCell ref="AC796:AD796"/>
    <mergeCell ref="AE796:AF796"/>
    <mergeCell ref="AH796:AI796"/>
    <mergeCell ref="AJ796:AK796"/>
    <mergeCell ref="AM796:AN796"/>
    <mergeCell ref="AE792:AF792"/>
    <mergeCell ref="AH792:AI792"/>
    <mergeCell ref="AM791:AN791"/>
    <mergeCell ref="AO791:AP791"/>
    <mergeCell ref="AR791:AS791"/>
    <mergeCell ref="AT791:AU791"/>
    <mergeCell ref="AW791:AX791"/>
    <mergeCell ref="AY791:AZ791"/>
    <mergeCell ref="X791:Y791"/>
    <mergeCell ref="Z791:AA791"/>
    <mergeCell ref="AC791:AD791"/>
    <mergeCell ref="AE791:AF791"/>
    <mergeCell ref="AH791:AI791"/>
    <mergeCell ref="AJ791:AK791"/>
    <mergeCell ref="AR795:AS795"/>
    <mergeCell ref="AT795:AU795"/>
    <mergeCell ref="AW795:AX795"/>
    <mergeCell ref="AY795:AZ795"/>
    <mergeCell ref="BB795:BC795"/>
    <mergeCell ref="L796:O796"/>
    <mergeCell ref="P796:Q796"/>
    <mergeCell ref="S796:T796"/>
    <mergeCell ref="U796:V796"/>
    <mergeCell ref="X796:Y796"/>
    <mergeCell ref="AC795:AD795"/>
    <mergeCell ref="AE795:AF795"/>
    <mergeCell ref="AH795:AI795"/>
    <mergeCell ref="AJ795:AK795"/>
    <mergeCell ref="AM795:AN795"/>
    <mergeCell ref="AO795:AP795"/>
    <mergeCell ref="L795:O795"/>
    <mergeCell ref="P795:Q795"/>
    <mergeCell ref="S795:T795"/>
    <mergeCell ref="U795:V795"/>
    <mergeCell ref="X795:Y795"/>
    <mergeCell ref="Z795:AA795"/>
    <mergeCell ref="AO794:AP794"/>
    <mergeCell ref="AR794:AS794"/>
    <mergeCell ref="AT794:AU794"/>
    <mergeCell ref="AW794:AX794"/>
    <mergeCell ref="AY794:AZ794"/>
    <mergeCell ref="BB794:BC794"/>
    <mergeCell ref="Z794:AA794"/>
    <mergeCell ref="AC794:AD794"/>
    <mergeCell ref="AE794:AF794"/>
    <mergeCell ref="AH794:AI794"/>
    <mergeCell ref="AJ794:AK794"/>
    <mergeCell ref="AM794:AN794"/>
    <mergeCell ref="AC790:AD790"/>
    <mergeCell ref="AE790:AF790"/>
    <mergeCell ref="AH790:AI790"/>
    <mergeCell ref="AJ790:AK790"/>
    <mergeCell ref="AM790:AN790"/>
    <mergeCell ref="AO790:AP790"/>
    <mergeCell ref="L790:O790"/>
    <mergeCell ref="P790:Q790"/>
    <mergeCell ref="S790:T790"/>
    <mergeCell ref="U790:V790"/>
    <mergeCell ref="X790:Y790"/>
    <mergeCell ref="Z790:AA790"/>
    <mergeCell ref="AO789:AP789"/>
    <mergeCell ref="AR789:AS789"/>
    <mergeCell ref="AT789:AU789"/>
    <mergeCell ref="AW789:AX789"/>
    <mergeCell ref="AY789:AZ789"/>
    <mergeCell ref="BB789:BC789"/>
    <mergeCell ref="Z789:AA789"/>
    <mergeCell ref="AC789:AD789"/>
    <mergeCell ref="AE789:AF789"/>
    <mergeCell ref="AH789:AI789"/>
    <mergeCell ref="AJ789:AK789"/>
    <mergeCell ref="AM789:AN789"/>
    <mergeCell ref="AW793:AX793"/>
    <mergeCell ref="AY793:AZ793"/>
    <mergeCell ref="BB793:BC793"/>
    <mergeCell ref="B794:G799"/>
    <mergeCell ref="H794:K796"/>
    <mergeCell ref="L794:O794"/>
    <mergeCell ref="P794:Q794"/>
    <mergeCell ref="S794:T794"/>
    <mergeCell ref="U794:V794"/>
    <mergeCell ref="X794:Y794"/>
    <mergeCell ref="AH793:AI793"/>
    <mergeCell ref="AJ793:AK793"/>
    <mergeCell ref="AM793:AN793"/>
    <mergeCell ref="AO793:AP793"/>
    <mergeCell ref="AR793:AS793"/>
    <mergeCell ref="AT793:AU793"/>
    <mergeCell ref="AY792:AZ792"/>
    <mergeCell ref="BB792:BC792"/>
    <mergeCell ref="L793:O793"/>
    <mergeCell ref="P793:Q793"/>
    <mergeCell ref="S793:T793"/>
    <mergeCell ref="U793:V793"/>
    <mergeCell ref="X793:Y793"/>
    <mergeCell ref="Z793:AA793"/>
    <mergeCell ref="AC793:AD793"/>
    <mergeCell ref="AE793:AF793"/>
    <mergeCell ref="AJ792:AK792"/>
    <mergeCell ref="AM792:AN792"/>
    <mergeCell ref="AO792:AP792"/>
    <mergeCell ref="AR792:AS792"/>
    <mergeCell ref="AT792:AU792"/>
    <mergeCell ref="AW792:AX792"/>
    <mergeCell ref="BB791:BC791"/>
    <mergeCell ref="L792:O792"/>
    <mergeCell ref="P792:Q792"/>
    <mergeCell ref="S792:T792"/>
    <mergeCell ref="U792:V792"/>
    <mergeCell ref="X792:Y792"/>
    <mergeCell ref="Z792:AA792"/>
    <mergeCell ref="AC792:AD792"/>
    <mergeCell ref="AR788:AS788"/>
    <mergeCell ref="AT788:AU788"/>
    <mergeCell ref="AW788:AX788"/>
    <mergeCell ref="AY788:AZ788"/>
    <mergeCell ref="BB788:BC788"/>
    <mergeCell ref="L789:O789"/>
    <mergeCell ref="P789:Q789"/>
    <mergeCell ref="S789:T789"/>
    <mergeCell ref="U789:V789"/>
    <mergeCell ref="X789:Y789"/>
    <mergeCell ref="AC788:AD788"/>
    <mergeCell ref="AE788:AF788"/>
    <mergeCell ref="AH788:AI788"/>
    <mergeCell ref="AJ788:AK788"/>
    <mergeCell ref="AM788:AN788"/>
    <mergeCell ref="AO788:AP788"/>
    <mergeCell ref="AY787:AZ787"/>
    <mergeCell ref="BB787:BC787"/>
    <mergeCell ref="B788:G793"/>
    <mergeCell ref="H788:K790"/>
    <mergeCell ref="L788:O788"/>
    <mergeCell ref="P788:Q788"/>
    <mergeCell ref="S788:T788"/>
    <mergeCell ref="U788:V788"/>
    <mergeCell ref="X788:Y788"/>
    <mergeCell ref="Z788:AA788"/>
    <mergeCell ref="AJ787:AK787"/>
    <mergeCell ref="AM787:AN787"/>
    <mergeCell ref="AO787:AP787"/>
    <mergeCell ref="AR787:AS787"/>
    <mergeCell ref="AT787:AU787"/>
    <mergeCell ref="AW787:AX787"/>
    <mergeCell ref="BB786:BC786"/>
    <mergeCell ref="L787:O787"/>
    <mergeCell ref="P787:Q787"/>
    <mergeCell ref="S787:T787"/>
    <mergeCell ref="U787:V787"/>
    <mergeCell ref="X787:Y787"/>
    <mergeCell ref="Z787:AA787"/>
    <mergeCell ref="AC787:AD787"/>
    <mergeCell ref="AE787:AF787"/>
    <mergeCell ref="AH787:AI787"/>
    <mergeCell ref="AM786:AN786"/>
    <mergeCell ref="AO786:AP786"/>
    <mergeCell ref="AR786:AS786"/>
    <mergeCell ref="AT786:AU786"/>
    <mergeCell ref="AW786:AX786"/>
    <mergeCell ref="AY786:AZ786"/>
    <mergeCell ref="X786:Y786"/>
    <mergeCell ref="Z786:AA786"/>
    <mergeCell ref="AC786:AD786"/>
    <mergeCell ref="AE786:AF786"/>
    <mergeCell ref="AH786:AI786"/>
    <mergeCell ref="AJ786:AK786"/>
    <mergeCell ref="AR790:AS790"/>
    <mergeCell ref="AT790:AU790"/>
    <mergeCell ref="AW790:AX790"/>
    <mergeCell ref="AY790:AZ790"/>
    <mergeCell ref="BB790:BC790"/>
    <mergeCell ref="H791:K793"/>
    <mergeCell ref="L791:O791"/>
    <mergeCell ref="P791:Q791"/>
    <mergeCell ref="S791:T791"/>
    <mergeCell ref="U791:V791"/>
    <mergeCell ref="AO785:AP785"/>
    <mergeCell ref="AR785:AS785"/>
    <mergeCell ref="AT785:AU785"/>
    <mergeCell ref="AW785:AX785"/>
    <mergeCell ref="AY785:AZ785"/>
    <mergeCell ref="BB785:BC785"/>
    <mergeCell ref="Z785:AA785"/>
    <mergeCell ref="AC785:AD785"/>
    <mergeCell ref="AE785:AF785"/>
    <mergeCell ref="AH785:AI785"/>
    <mergeCell ref="AJ785:AK785"/>
    <mergeCell ref="AM785:AN785"/>
    <mergeCell ref="H785:K787"/>
    <mergeCell ref="L785:O785"/>
    <mergeCell ref="P785:Q785"/>
    <mergeCell ref="S785:T785"/>
    <mergeCell ref="U785:V785"/>
    <mergeCell ref="X785:Y785"/>
    <mergeCell ref="L786:O786"/>
    <mergeCell ref="P786:Q786"/>
    <mergeCell ref="S786:T786"/>
    <mergeCell ref="U786:V786"/>
    <mergeCell ref="AO784:AP784"/>
    <mergeCell ref="AR784:AS784"/>
    <mergeCell ref="AT784:AU784"/>
    <mergeCell ref="AW784:AX784"/>
    <mergeCell ref="AY784:AZ784"/>
    <mergeCell ref="BB784:BC784"/>
    <mergeCell ref="Z784:AA784"/>
    <mergeCell ref="AC784:AD784"/>
    <mergeCell ref="AE784:AF784"/>
    <mergeCell ref="AH784:AI784"/>
    <mergeCell ref="AJ784:AK784"/>
    <mergeCell ref="AM784:AN784"/>
    <mergeCell ref="AE780:AF780"/>
    <mergeCell ref="AH780:AI780"/>
    <mergeCell ref="AM779:AN779"/>
    <mergeCell ref="AO779:AP779"/>
    <mergeCell ref="AR779:AS779"/>
    <mergeCell ref="AT779:AU779"/>
    <mergeCell ref="AW779:AX779"/>
    <mergeCell ref="AY779:AZ779"/>
    <mergeCell ref="X779:Y779"/>
    <mergeCell ref="Z779:AA779"/>
    <mergeCell ref="AC779:AD779"/>
    <mergeCell ref="AE779:AF779"/>
    <mergeCell ref="AH779:AI779"/>
    <mergeCell ref="AJ779:AK779"/>
    <mergeCell ref="AR783:AS783"/>
    <mergeCell ref="AT783:AU783"/>
    <mergeCell ref="AW783:AX783"/>
    <mergeCell ref="AY783:AZ783"/>
    <mergeCell ref="BB783:BC783"/>
    <mergeCell ref="L784:O784"/>
    <mergeCell ref="P784:Q784"/>
    <mergeCell ref="S784:T784"/>
    <mergeCell ref="U784:V784"/>
    <mergeCell ref="X784:Y784"/>
    <mergeCell ref="AC783:AD783"/>
    <mergeCell ref="AE783:AF783"/>
    <mergeCell ref="AH783:AI783"/>
    <mergeCell ref="AJ783:AK783"/>
    <mergeCell ref="AM783:AN783"/>
    <mergeCell ref="AO783:AP783"/>
    <mergeCell ref="L783:O783"/>
    <mergeCell ref="P783:Q783"/>
    <mergeCell ref="S783:T783"/>
    <mergeCell ref="U783:V783"/>
    <mergeCell ref="X783:Y783"/>
    <mergeCell ref="Z783:AA783"/>
    <mergeCell ref="AO782:AP782"/>
    <mergeCell ref="AR782:AS782"/>
    <mergeCell ref="AT782:AU782"/>
    <mergeCell ref="AW782:AX782"/>
    <mergeCell ref="AY782:AZ782"/>
    <mergeCell ref="BB782:BC782"/>
    <mergeCell ref="Z782:AA782"/>
    <mergeCell ref="AC782:AD782"/>
    <mergeCell ref="AE782:AF782"/>
    <mergeCell ref="AH782:AI782"/>
    <mergeCell ref="AJ782:AK782"/>
    <mergeCell ref="AM782:AN782"/>
    <mergeCell ref="AC778:AD778"/>
    <mergeCell ref="AE778:AF778"/>
    <mergeCell ref="AH778:AI778"/>
    <mergeCell ref="AJ778:AK778"/>
    <mergeCell ref="AM778:AN778"/>
    <mergeCell ref="AO778:AP778"/>
    <mergeCell ref="L778:O778"/>
    <mergeCell ref="P778:Q778"/>
    <mergeCell ref="S778:T778"/>
    <mergeCell ref="U778:V778"/>
    <mergeCell ref="X778:Y778"/>
    <mergeCell ref="Z778:AA778"/>
    <mergeCell ref="AO777:AP777"/>
    <mergeCell ref="AR777:AS777"/>
    <mergeCell ref="AT777:AU777"/>
    <mergeCell ref="AW777:AX777"/>
    <mergeCell ref="AY777:AZ777"/>
    <mergeCell ref="BB777:BC777"/>
    <mergeCell ref="Z777:AA777"/>
    <mergeCell ref="AC777:AD777"/>
    <mergeCell ref="AE777:AF777"/>
    <mergeCell ref="AH777:AI777"/>
    <mergeCell ref="AJ777:AK777"/>
    <mergeCell ref="AM777:AN777"/>
    <mergeCell ref="AW781:AX781"/>
    <mergeCell ref="AY781:AZ781"/>
    <mergeCell ref="BB781:BC781"/>
    <mergeCell ref="B782:G787"/>
    <mergeCell ref="H782:K784"/>
    <mergeCell ref="L782:O782"/>
    <mergeCell ref="P782:Q782"/>
    <mergeCell ref="S782:T782"/>
    <mergeCell ref="U782:V782"/>
    <mergeCell ref="X782:Y782"/>
    <mergeCell ref="AH781:AI781"/>
    <mergeCell ref="AJ781:AK781"/>
    <mergeCell ref="AM781:AN781"/>
    <mergeCell ref="AO781:AP781"/>
    <mergeCell ref="AR781:AS781"/>
    <mergeCell ref="AT781:AU781"/>
    <mergeCell ref="AY780:AZ780"/>
    <mergeCell ref="BB780:BC780"/>
    <mergeCell ref="L781:O781"/>
    <mergeCell ref="P781:Q781"/>
    <mergeCell ref="S781:T781"/>
    <mergeCell ref="U781:V781"/>
    <mergeCell ref="X781:Y781"/>
    <mergeCell ref="Z781:AA781"/>
    <mergeCell ref="AC781:AD781"/>
    <mergeCell ref="AE781:AF781"/>
    <mergeCell ref="AJ780:AK780"/>
    <mergeCell ref="AM780:AN780"/>
    <mergeCell ref="AO780:AP780"/>
    <mergeCell ref="AR780:AS780"/>
    <mergeCell ref="AT780:AU780"/>
    <mergeCell ref="AW780:AX780"/>
    <mergeCell ref="BB779:BC779"/>
    <mergeCell ref="L780:O780"/>
    <mergeCell ref="P780:Q780"/>
    <mergeCell ref="S780:T780"/>
    <mergeCell ref="U780:V780"/>
    <mergeCell ref="X780:Y780"/>
    <mergeCell ref="Z780:AA780"/>
    <mergeCell ref="AC780:AD780"/>
    <mergeCell ref="AR776:AS776"/>
    <mergeCell ref="AT776:AU776"/>
    <mergeCell ref="AW776:AX776"/>
    <mergeCell ref="AY776:AZ776"/>
    <mergeCell ref="BB776:BC776"/>
    <mergeCell ref="L777:O777"/>
    <mergeCell ref="P777:Q777"/>
    <mergeCell ref="S777:T777"/>
    <mergeCell ref="U777:V777"/>
    <mergeCell ref="X777:Y777"/>
    <mergeCell ref="AC776:AD776"/>
    <mergeCell ref="AE776:AF776"/>
    <mergeCell ref="AH776:AI776"/>
    <mergeCell ref="AJ776:AK776"/>
    <mergeCell ref="AM776:AN776"/>
    <mergeCell ref="AO776:AP776"/>
    <mergeCell ref="AY775:AZ775"/>
    <mergeCell ref="BB775:BC775"/>
    <mergeCell ref="B776:G781"/>
    <mergeCell ref="H776:K778"/>
    <mergeCell ref="L776:O776"/>
    <mergeCell ref="P776:Q776"/>
    <mergeCell ref="S776:T776"/>
    <mergeCell ref="U776:V776"/>
    <mergeCell ref="X776:Y776"/>
    <mergeCell ref="Z776:AA776"/>
    <mergeCell ref="AJ775:AK775"/>
    <mergeCell ref="AM775:AN775"/>
    <mergeCell ref="AO775:AP775"/>
    <mergeCell ref="AR775:AS775"/>
    <mergeCell ref="AT775:AU775"/>
    <mergeCell ref="AW775:AX775"/>
    <mergeCell ref="BB774:BC774"/>
    <mergeCell ref="L775:O775"/>
    <mergeCell ref="P775:Q775"/>
    <mergeCell ref="S775:T775"/>
    <mergeCell ref="U775:V775"/>
    <mergeCell ref="X775:Y775"/>
    <mergeCell ref="Z775:AA775"/>
    <mergeCell ref="AC775:AD775"/>
    <mergeCell ref="AE775:AF775"/>
    <mergeCell ref="AH775:AI775"/>
    <mergeCell ref="AM774:AN774"/>
    <mergeCell ref="AO774:AP774"/>
    <mergeCell ref="AR774:AS774"/>
    <mergeCell ref="AT774:AU774"/>
    <mergeCell ref="AW774:AX774"/>
    <mergeCell ref="AY774:AZ774"/>
    <mergeCell ref="X774:Y774"/>
    <mergeCell ref="Z774:AA774"/>
    <mergeCell ref="AC774:AD774"/>
    <mergeCell ref="AE774:AF774"/>
    <mergeCell ref="AH774:AI774"/>
    <mergeCell ref="AJ774:AK774"/>
    <mergeCell ref="AR778:AS778"/>
    <mergeCell ref="AT778:AU778"/>
    <mergeCell ref="AW778:AX778"/>
    <mergeCell ref="AY778:AZ778"/>
    <mergeCell ref="BB778:BC778"/>
    <mergeCell ref="H779:K781"/>
    <mergeCell ref="L779:O779"/>
    <mergeCell ref="P779:Q779"/>
    <mergeCell ref="S779:T779"/>
    <mergeCell ref="U779:V779"/>
    <mergeCell ref="AO773:AP773"/>
    <mergeCell ref="AR773:AS773"/>
    <mergeCell ref="AT773:AU773"/>
    <mergeCell ref="AW773:AX773"/>
    <mergeCell ref="AY773:AZ773"/>
    <mergeCell ref="BB773:BC773"/>
    <mergeCell ref="Z773:AA773"/>
    <mergeCell ref="AC773:AD773"/>
    <mergeCell ref="AE773:AF773"/>
    <mergeCell ref="AH773:AI773"/>
    <mergeCell ref="AJ773:AK773"/>
    <mergeCell ref="AM773:AN773"/>
    <mergeCell ref="H773:K775"/>
    <mergeCell ref="L773:O773"/>
    <mergeCell ref="P773:Q773"/>
    <mergeCell ref="S773:T773"/>
    <mergeCell ref="U773:V773"/>
    <mergeCell ref="X773:Y773"/>
    <mergeCell ref="L774:O774"/>
    <mergeCell ref="P774:Q774"/>
    <mergeCell ref="S774:T774"/>
    <mergeCell ref="U774:V774"/>
    <mergeCell ref="AO772:AP772"/>
    <mergeCell ref="AR772:AS772"/>
    <mergeCell ref="AT772:AU772"/>
    <mergeCell ref="AW772:AX772"/>
    <mergeCell ref="AY772:AZ772"/>
    <mergeCell ref="BB772:BC772"/>
    <mergeCell ref="Z772:AA772"/>
    <mergeCell ref="AC772:AD772"/>
    <mergeCell ref="AE772:AF772"/>
    <mergeCell ref="AH772:AI772"/>
    <mergeCell ref="AJ772:AK772"/>
    <mergeCell ref="AM772:AN772"/>
    <mergeCell ref="AE768:AF768"/>
    <mergeCell ref="AH768:AI768"/>
    <mergeCell ref="AM767:AN767"/>
    <mergeCell ref="AO767:AP767"/>
    <mergeCell ref="AR767:AS767"/>
    <mergeCell ref="AT767:AU767"/>
    <mergeCell ref="AW767:AX767"/>
    <mergeCell ref="AY767:AZ767"/>
    <mergeCell ref="X767:Y767"/>
    <mergeCell ref="Z767:AA767"/>
    <mergeCell ref="AC767:AD767"/>
    <mergeCell ref="AE767:AF767"/>
    <mergeCell ref="AH767:AI767"/>
    <mergeCell ref="AJ767:AK767"/>
    <mergeCell ref="AR771:AS771"/>
    <mergeCell ref="AT771:AU771"/>
    <mergeCell ref="AW771:AX771"/>
    <mergeCell ref="AY771:AZ771"/>
    <mergeCell ref="BB771:BC771"/>
    <mergeCell ref="L772:O772"/>
    <mergeCell ref="P772:Q772"/>
    <mergeCell ref="S772:T772"/>
    <mergeCell ref="U772:V772"/>
    <mergeCell ref="X772:Y772"/>
    <mergeCell ref="AC771:AD771"/>
    <mergeCell ref="AE771:AF771"/>
    <mergeCell ref="AH771:AI771"/>
    <mergeCell ref="AJ771:AK771"/>
    <mergeCell ref="AM771:AN771"/>
    <mergeCell ref="AO771:AP771"/>
    <mergeCell ref="L771:O771"/>
    <mergeCell ref="P771:Q771"/>
    <mergeCell ref="S771:T771"/>
    <mergeCell ref="U771:V771"/>
    <mergeCell ref="X771:Y771"/>
    <mergeCell ref="Z771:AA771"/>
    <mergeCell ref="AO770:AP770"/>
    <mergeCell ref="AR770:AS770"/>
    <mergeCell ref="AT770:AU770"/>
    <mergeCell ref="AW770:AX770"/>
    <mergeCell ref="AY770:AZ770"/>
    <mergeCell ref="BB770:BC770"/>
    <mergeCell ref="Z770:AA770"/>
    <mergeCell ref="AC770:AD770"/>
    <mergeCell ref="AE770:AF770"/>
    <mergeCell ref="AH770:AI770"/>
    <mergeCell ref="AJ770:AK770"/>
    <mergeCell ref="AM770:AN770"/>
    <mergeCell ref="AC766:AD766"/>
    <mergeCell ref="AE766:AF766"/>
    <mergeCell ref="AH766:AI766"/>
    <mergeCell ref="AJ766:AK766"/>
    <mergeCell ref="AM766:AN766"/>
    <mergeCell ref="AO766:AP766"/>
    <mergeCell ref="L766:O766"/>
    <mergeCell ref="P766:Q766"/>
    <mergeCell ref="S766:T766"/>
    <mergeCell ref="U766:V766"/>
    <mergeCell ref="X766:Y766"/>
    <mergeCell ref="Z766:AA766"/>
    <mergeCell ref="AO765:AP765"/>
    <mergeCell ref="AR765:AS765"/>
    <mergeCell ref="AT765:AU765"/>
    <mergeCell ref="AW765:AX765"/>
    <mergeCell ref="AY765:AZ765"/>
    <mergeCell ref="BB765:BC765"/>
    <mergeCell ref="Z765:AA765"/>
    <mergeCell ref="AC765:AD765"/>
    <mergeCell ref="AE765:AF765"/>
    <mergeCell ref="AH765:AI765"/>
    <mergeCell ref="AJ765:AK765"/>
    <mergeCell ref="AM765:AN765"/>
    <mergeCell ref="AW769:AX769"/>
    <mergeCell ref="AY769:AZ769"/>
    <mergeCell ref="BB769:BC769"/>
    <mergeCell ref="B770:G775"/>
    <mergeCell ref="H770:K772"/>
    <mergeCell ref="L770:O770"/>
    <mergeCell ref="P770:Q770"/>
    <mergeCell ref="S770:T770"/>
    <mergeCell ref="U770:V770"/>
    <mergeCell ref="X770:Y770"/>
    <mergeCell ref="AH769:AI769"/>
    <mergeCell ref="AJ769:AK769"/>
    <mergeCell ref="AM769:AN769"/>
    <mergeCell ref="AO769:AP769"/>
    <mergeCell ref="AR769:AS769"/>
    <mergeCell ref="AT769:AU769"/>
    <mergeCell ref="AY768:AZ768"/>
    <mergeCell ref="BB768:BC768"/>
    <mergeCell ref="L769:O769"/>
    <mergeCell ref="P769:Q769"/>
    <mergeCell ref="S769:T769"/>
    <mergeCell ref="U769:V769"/>
    <mergeCell ref="X769:Y769"/>
    <mergeCell ref="Z769:AA769"/>
    <mergeCell ref="AC769:AD769"/>
    <mergeCell ref="AE769:AF769"/>
    <mergeCell ref="AJ768:AK768"/>
    <mergeCell ref="AM768:AN768"/>
    <mergeCell ref="AO768:AP768"/>
    <mergeCell ref="AR768:AS768"/>
    <mergeCell ref="AT768:AU768"/>
    <mergeCell ref="AW768:AX768"/>
    <mergeCell ref="BB767:BC767"/>
    <mergeCell ref="L768:O768"/>
    <mergeCell ref="P768:Q768"/>
    <mergeCell ref="S768:T768"/>
    <mergeCell ref="U768:V768"/>
    <mergeCell ref="X768:Y768"/>
    <mergeCell ref="Z768:AA768"/>
    <mergeCell ref="AC768:AD768"/>
    <mergeCell ref="AR764:AS764"/>
    <mergeCell ref="AT764:AU764"/>
    <mergeCell ref="AW764:AX764"/>
    <mergeCell ref="AY764:AZ764"/>
    <mergeCell ref="BB764:BC764"/>
    <mergeCell ref="L765:O765"/>
    <mergeCell ref="P765:Q765"/>
    <mergeCell ref="S765:T765"/>
    <mergeCell ref="U765:V765"/>
    <mergeCell ref="X765:Y765"/>
    <mergeCell ref="AC764:AD764"/>
    <mergeCell ref="AE764:AF764"/>
    <mergeCell ref="AH764:AI764"/>
    <mergeCell ref="AJ764:AK764"/>
    <mergeCell ref="AM764:AN764"/>
    <mergeCell ref="AO764:AP764"/>
    <mergeCell ref="AY763:AZ763"/>
    <mergeCell ref="BB763:BC763"/>
    <mergeCell ref="B764:G769"/>
    <mergeCell ref="H764:K766"/>
    <mergeCell ref="L764:O764"/>
    <mergeCell ref="P764:Q764"/>
    <mergeCell ref="S764:T764"/>
    <mergeCell ref="U764:V764"/>
    <mergeCell ref="X764:Y764"/>
    <mergeCell ref="Z764:AA764"/>
    <mergeCell ref="AJ763:AK763"/>
    <mergeCell ref="AM763:AN763"/>
    <mergeCell ref="AO763:AP763"/>
    <mergeCell ref="AR763:AS763"/>
    <mergeCell ref="AT763:AU763"/>
    <mergeCell ref="AW763:AX763"/>
    <mergeCell ref="BB762:BC762"/>
    <mergeCell ref="L763:O763"/>
    <mergeCell ref="P763:Q763"/>
    <mergeCell ref="S763:T763"/>
    <mergeCell ref="U763:V763"/>
    <mergeCell ref="X763:Y763"/>
    <mergeCell ref="Z763:AA763"/>
    <mergeCell ref="AC763:AD763"/>
    <mergeCell ref="AE763:AF763"/>
    <mergeCell ref="AH763:AI763"/>
    <mergeCell ref="AM762:AN762"/>
    <mergeCell ref="AO762:AP762"/>
    <mergeCell ref="AR762:AS762"/>
    <mergeCell ref="AT762:AU762"/>
    <mergeCell ref="AW762:AX762"/>
    <mergeCell ref="AY762:AZ762"/>
    <mergeCell ref="X762:Y762"/>
    <mergeCell ref="Z762:AA762"/>
    <mergeCell ref="AC762:AD762"/>
    <mergeCell ref="AE762:AF762"/>
    <mergeCell ref="AH762:AI762"/>
    <mergeCell ref="AJ762:AK762"/>
    <mergeCell ref="AR766:AS766"/>
    <mergeCell ref="AT766:AU766"/>
    <mergeCell ref="AW766:AX766"/>
    <mergeCell ref="AY766:AZ766"/>
    <mergeCell ref="BB766:BC766"/>
    <mergeCell ref="H767:K769"/>
    <mergeCell ref="L767:O767"/>
    <mergeCell ref="P767:Q767"/>
    <mergeCell ref="S767:T767"/>
    <mergeCell ref="U767:V767"/>
    <mergeCell ref="AO761:AP761"/>
    <mergeCell ref="AR761:AS761"/>
    <mergeCell ref="AT761:AU761"/>
    <mergeCell ref="AW761:AX761"/>
    <mergeCell ref="AY761:AZ761"/>
    <mergeCell ref="BB761:BC761"/>
    <mergeCell ref="Z761:AA761"/>
    <mergeCell ref="AC761:AD761"/>
    <mergeCell ref="AE761:AF761"/>
    <mergeCell ref="AH761:AI761"/>
    <mergeCell ref="AJ761:AK761"/>
    <mergeCell ref="AM761:AN761"/>
    <mergeCell ref="H761:K763"/>
    <mergeCell ref="L761:O761"/>
    <mergeCell ref="P761:Q761"/>
    <mergeCell ref="S761:T761"/>
    <mergeCell ref="U761:V761"/>
    <mergeCell ref="X761:Y761"/>
    <mergeCell ref="L762:O762"/>
    <mergeCell ref="P762:Q762"/>
    <mergeCell ref="S762:T762"/>
    <mergeCell ref="U762:V762"/>
    <mergeCell ref="AO760:AP760"/>
    <mergeCell ref="AR760:AS760"/>
    <mergeCell ref="AT760:AU760"/>
    <mergeCell ref="AW760:AX760"/>
    <mergeCell ref="AY760:AZ760"/>
    <mergeCell ref="BB760:BC760"/>
    <mergeCell ref="Z760:AA760"/>
    <mergeCell ref="AC760:AD760"/>
    <mergeCell ref="AE760:AF760"/>
    <mergeCell ref="AH760:AI760"/>
    <mergeCell ref="AJ760:AK760"/>
    <mergeCell ref="AM760:AN760"/>
    <mergeCell ref="AE756:AF756"/>
    <mergeCell ref="AH756:AI756"/>
    <mergeCell ref="AM755:AN755"/>
    <mergeCell ref="AO755:AP755"/>
    <mergeCell ref="AR755:AS755"/>
    <mergeCell ref="AT755:AU755"/>
    <mergeCell ref="AW755:AX755"/>
    <mergeCell ref="AY755:AZ755"/>
    <mergeCell ref="X755:Y755"/>
    <mergeCell ref="Z755:AA755"/>
    <mergeCell ref="AC755:AD755"/>
    <mergeCell ref="AE755:AF755"/>
    <mergeCell ref="AH755:AI755"/>
    <mergeCell ref="AJ755:AK755"/>
    <mergeCell ref="AR759:AS759"/>
    <mergeCell ref="AT759:AU759"/>
    <mergeCell ref="AW759:AX759"/>
    <mergeCell ref="AY759:AZ759"/>
    <mergeCell ref="BB759:BC759"/>
    <mergeCell ref="L760:O760"/>
    <mergeCell ref="P760:Q760"/>
    <mergeCell ref="S760:T760"/>
    <mergeCell ref="U760:V760"/>
    <mergeCell ref="X760:Y760"/>
    <mergeCell ref="AC759:AD759"/>
    <mergeCell ref="AE759:AF759"/>
    <mergeCell ref="AH759:AI759"/>
    <mergeCell ref="AJ759:AK759"/>
    <mergeCell ref="AM759:AN759"/>
    <mergeCell ref="AO759:AP759"/>
    <mergeCell ref="L759:O759"/>
    <mergeCell ref="P759:Q759"/>
    <mergeCell ref="S759:T759"/>
    <mergeCell ref="U759:V759"/>
    <mergeCell ref="X759:Y759"/>
    <mergeCell ref="Z759:AA759"/>
    <mergeCell ref="AO758:AP758"/>
    <mergeCell ref="AR758:AS758"/>
    <mergeCell ref="AT758:AU758"/>
    <mergeCell ref="AW758:AX758"/>
    <mergeCell ref="AY758:AZ758"/>
    <mergeCell ref="BB758:BC758"/>
    <mergeCell ref="Z758:AA758"/>
    <mergeCell ref="AC758:AD758"/>
    <mergeCell ref="AE758:AF758"/>
    <mergeCell ref="AH758:AI758"/>
    <mergeCell ref="AJ758:AK758"/>
    <mergeCell ref="AM758:AN758"/>
    <mergeCell ref="AC754:AD754"/>
    <mergeCell ref="AE754:AF754"/>
    <mergeCell ref="AH754:AI754"/>
    <mergeCell ref="AJ754:AK754"/>
    <mergeCell ref="AM754:AN754"/>
    <mergeCell ref="AO754:AP754"/>
    <mergeCell ref="L754:O754"/>
    <mergeCell ref="P754:Q754"/>
    <mergeCell ref="S754:T754"/>
    <mergeCell ref="U754:V754"/>
    <mergeCell ref="X754:Y754"/>
    <mergeCell ref="Z754:AA754"/>
    <mergeCell ref="AO753:AP753"/>
    <mergeCell ref="AR753:AS753"/>
    <mergeCell ref="AT753:AU753"/>
    <mergeCell ref="AW753:AX753"/>
    <mergeCell ref="AY753:AZ753"/>
    <mergeCell ref="BB753:BC753"/>
    <mergeCell ref="Z753:AA753"/>
    <mergeCell ref="AC753:AD753"/>
    <mergeCell ref="AE753:AF753"/>
    <mergeCell ref="AH753:AI753"/>
    <mergeCell ref="AJ753:AK753"/>
    <mergeCell ref="AM753:AN753"/>
    <mergeCell ref="AW757:AX757"/>
    <mergeCell ref="AY757:AZ757"/>
    <mergeCell ref="BB757:BC757"/>
    <mergeCell ref="B758:G763"/>
    <mergeCell ref="H758:K760"/>
    <mergeCell ref="L758:O758"/>
    <mergeCell ref="P758:Q758"/>
    <mergeCell ref="S758:T758"/>
    <mergeCell ref="U758:V758"/>
    <mergeCell ref="X758:Y758"/>
    <mergeCell ref="AH757:AI757"/>
    <mergeCell ref="AJ757:AK757"/>
    <mergeCell ref="AM757:AN757"/>
    <mergeCell ref="AO757:AP757"/>
    <mergeCell ref="AR757:AS757"/>
    <mergeCell ref="AT757:AU757"/>
    <mergeCell ref="AY756:AZ756"/>
    <mergeCell ref="BB756:BC756"/>
    <mergeCell ref="L757:O757"/>
    <mergeCell ref="P757:Q757"/>
    <mergeCell ref="S757:T757"/>
    <mergeCell ref="U757:V757"/>
    <mergeCell ref="X757:Y757"/>
    <mergeCell ref="Z757:AA757"/>
    <mergeCell ref="AC757:AD757"/>
    <mergeCell ref="AE757:AF757"/>
    <mergeCell ref="AJ756:AK756"/>
    <mergeCell ref="AM756:AN756"/>
    <mergeCell ref="AO756:AP756"/>
    <mergeCell ref="AR756:AS756"/>
    <mergeCell ref="AT756:AU756"/>
    <mergeCell ref="AW756:AX756"/>
    <mergeCell ref="BB755:BC755"/>
    <mergeCell ref="L756:O756"/>
    <mergeCell ref="P756:Q756"/>
    <mergeCell ref="S756:T756"/>
    <mergeCell ref="U756:V756"/>
    <mergeCell ref="X756:Y756"/>
    <mergeCell ref="Z756:AA756"/>
    <mergeCell ref="AC756:AD756"/>
    <mergeCell ref="AR752:AS752"/>
    <mergeCell ref="AT752:AU752"/>
    <mergeCell ref="AW752:AX752"/>
    <mergeCell ref="AY752:AZ752"/>
    <mergeCell ref="BB752:BC752"/>
    <mergeCell ref="L753:O753"/>
    <mergeCell ref="P753:Q753"/>
    <mergeCell ref="S753:T753"/>
    <mergeCell ref="U753:V753"/>
    <mergeCell ref="X753:Y753"/>
    <mergeCell ref="AC752:AD752"/>
    <mergeCell ref="AE752:AF752"/>
    <mergeCell ref="AH752:AI752"/>
    <mergeCell ref="AJ752:AK752"/>
    <mergeCell ref="AM752:AN752"/>
    <mergeCell ref="AO752:AP752"/>
    <mergeCell ref="AY751:AZ751"/>
    <mergeCell ref="BB751:BC751"/>
    <mergeCell ref="B752:G757"/>
    <mergeCell ref="H752:K754"/>
    <mergeCell ref="L752:O752"/>
    <mergeCell ref="P752:Q752"/>
    <mergeCell ref="S752:T752"/>
    <mergeCell ref="U752:V752"/>
    <mergeCell ref="X752:Y752"/>
    <mergeCell ref="Z752:AA752"/>
    <mergeCell ref="AJ751:AK751"/>
    <mergeCell ref="AM751:AN751"/>
    <mergeCell ref="AO751:AP751"/>
    <mergeCell ref="AR751:AS751"/>
    <mergeCell ref="AT751:AU751"/>
    <mergeCell ref="AW751:AX751"/>
    <mergeCell ref="BB750:BC750"/>
    <mergeCell ref="L751:O751"/>
    <mergeCell ref="P751:Q751"/>
    <mergeCell ref="S751:T751"/>
    <mergeCell ref="U751:V751"/>
    <mergeCell ref="X751:Y751"/>
    <mergeCell ref="Z751:AA751"/>
    <mergeCell ref="AC751:AD751"/>
    <mergeCell ref="AE751:AF751"/>
    <mergeCell ref="AH751:AI751"/>
    <mergeCell ref="AM750:AN750"/>
    <mergeCell ref="AO750:AP750"/>
    <mergeCell ref="AR750:AS750"/>
    <mergeCell ref="AT750:AU750"/>
    <mergeCell ref="AW750:AX750"/>
    <mergeCell ref="AY750:AZ750"/>
    <mergeCell ref="X750:Y750"/>
    <mergeCell ref="Z750:AA750"/>
    <mergeCell ref="AC750:AD750"/>
    <mergeCell ref="AE750:AF750"/>
    <mergeCell ref="AH750:AI750"/>
    <mergeCell ref="AJ750:AK750"/>
    <mergeCell ref="AR754:AS754"/>
    <mergeCell ref="AT754:AU754"/>
    <mergeCell ref="AW754:AX754"/>
    <mergeCell ref="AY754:AZ754"/>
    <mergeCell ref="BB754:BC754"/>
    <mergeCell ref="H755:K757"/>
    <mergeCell ref="L755:O755"/>
    <mergeCell ref="P755:Q755"/>
    <mergeCell ref="S755:T755"/>
    <mergeCell ref="U755:V755"/>
    <mergeCell ref="AO749:AP749"/>
    <mergeCell ref="AR749:AS749"/>
    <mergeCell ref="AT749:AU749"/>
    <mergeCell ref="AW749:AX749"/>
    <mergeCell ref="AY749:AZ749"/>
    <mergeCell ref="BB749:BC749"/>
    <mergeCell ref="Z749:AA749"/>
    <mergeCell ref="AC749:AD749"/>
    <mergeCell ref="AE749:AF749"/>
    <mergeCell ref="AH749:AI749"/>
    <mergeCell ref="AJ749:AK749"/>
    <mergeCell ref="AM749:AN749"/>
    <mergeCell ref="H749:K751"/>
    <mergeCell ref="L749:O749"/>
    <mergeCell ref="P749:Q749"/>
    <mergeCell ref="S749:T749"/>
    <mergeCell ref="U749:V749"/>
    <mergeCell ref="X749:Y749"/>
    <mergeCell ref="L750:O750"/>
    <mergeCell ref="P750:Q750"/>
    <mergeCell ref="S750:T750"/>
    <mergeCell ref="U750:V750"/>
    <mergeCell ref="AO748:AP748"/>
    <mergeCell ref="AR748:AS748"/>
    <mergeCell ref="AT748:AU748"/>
    <mergeCell ref="AW748:AX748"/>
    <mergeCell ref="AY748:AZ748"/>
    <mergeCell ref="BB748:BC748"/>
    <mergeCell ref="Z748:AA748"/>
    <mergeCell ref="AC748:AD748"/>
    <mergeCell ref="AE748:AF748"/>
    <mergeCell ref="AH748:AI748"/>
    <mergeCell ref="AJ748:AK748"/>
    <mergeCell ref="AM748:AN748"/>
    <mergeCell ref="AE744:AF744"/>
    <mergeCell ref="AH744:AI744"/>
    <mergeCell ref="AM743:AN743"/>
    <mergeCell ref="AO743:AP743"/>
    <mergeCell ref="AR743:AS743"/>
    <mergeCell ref="AT743:AU743"/>
    <mergeCell ref="AW743:AX743"/>
    <mergeCell ref="AY743:AZ743"/>
    <mergeCell ref="X743:Y743"/>
    <mergeCell ref="Z743:AA743"/>
    <mergeCell ref="AC743:AD743"/>
    <mergeCell ref="AE743:AF743"/>
    <mergeCell ref="AH743:AI743"/>
    <mergeCell ref="AJ743:AK743"/>
    <mergeCell ref="AR747:AS747"/>
    <mergeCell ref="AT747:AU747"/>
    <mergeCell ref="AW747:AX747"/>
    <mergeCell ref="AY747:AZ747"/>
    <mergeCell ref="BB747:BC747"/>
    <mergeCell ref="L748:O748"/>
    <mergeCell ref="P748:Q748"/>
    <mergeCell ref="S748:T748"/>
    <mergeCell ref="U748:V748"/>
    <mergeCell ref="X748:Y748"/>
    <mergeCell ref="AC747:AD747"/>
    <mergeCell ref="AE747:AF747"/>
    <mergeCell ref="AH747:AI747"/>
    <mergeCell ref="AJ747:AK747"/>
    <mergeCell ref="AM747:AN747"/>
    <mergeCell ref="AO747:AP747"/>
    <mergeCell ref="L747:O747"/>
    <mergeCell ref="P747:Q747"/>
    <mergeCell ref="S747:T747"/>
    <mergeCell ref="U747:V747"/>
    <mergeCell ref="X747:Y747"/>
    <mergeCell ref="Z747:AA747"/>
    <mergeCell ref="AO746:AP746"/>
    <mergeCell ref="AR746:AS746"/>
    <mergeCell ref="AT746:AU746"/>
    <mergeCell ref="AW746:AX746"/>
    <mergeCell ref="AY746:AZ746"/>
    <mergeCell ref="BB746:BC746"/>
    <mergeCell ref="Z746:AA746"/>
    <mergeCell ref="AC746:AD746"/>
    <mergeCell ref="AE746:AF746"/>
    <mergeCell ref="AH746:AI746"/>
    <mergeCell ref="AJ746:AK746"/>
    <mergeCell ref="AM746:AN746"/>
    <mergeCell ref="AC742:AD742"/>
    <mergeCell ref="AE742:AF742"/>
    <mergeCell ref="AH742:AI742"/>
    <mergeCell ref="AJ742:AK742"/>
    <mergeCell ref="AM742:AN742"/>
    <mergeCell ref="AO742:AP742"/>
    <mergeCell ref="L742:O742"/>
    <mergeCell ref="P742:Q742"/>
    <mergeCell ref="S742:T742"/>
    <mergeCell ref="U742:V742"/>
    <mergeCell ref="X742:Y742"/>
    <mergeCell ref="Z742:AA742"/>
    <mergeCell ref="AO741:AP741"/>
    <mergeCell ref="AR741:AS741"/>
    <mergeCell ref="AT741:AU741"/>
    <mergeCell ref="AW741:AX741"/>
    <mergeCell ref="AY741:AZ741"/>
    <mergeCell ref="BB741:BC741"/>
    <mergeCell ref="Z741:AA741"/>
    <mergeCell ref="AC741:AD741"/>
    <mergeCell ref="AE741:AF741"/>
    <mergeCell ref="AH741:AI741"/>
    <mergeCell ref="AJ741:AK741"/>
    <mergeCell ref="AM741:AN741"/>
    <mergeCell ref="AW745:AX745"/>
    <mergeCell ref="AY745:AZ745"/>
    <mergeCell ref="BB745:BC745"/>
    <mergeCell ref="B746:G751"/>
    <mergeCell ref="H746:K748"/>
    <mergeCell ref="L746:O746"/>
    <mergeCell ref="P746:Q746"/>
    <mergeCell ref="S746:T746"/>
    <mergeCell ref="U746:V746"/>
    <mergeCell ref="X746:Y746"/>
    <mergeCell ref="AH745:AI745"/>
    <mergeCell ref="AJ745:AK745"/>
    <mergeCell ref="AM745:AN745"/>
    <mergeCell ref="AO745:AP745"/>
    <mergeCell ref="AR745:AS745"/>
    <mergeCell ref="AT745:AU745"/>
    <mergeCell ref="AY744:AZ744"/>
    <mergeCell ref="BB744:BC744"/>
    <mergeCell ref="L745:O745"/>
    <mergeCell ref="P745:Q745"/>
    <mergeCell ref="S745:T745"/>
    <mergeCell ref="U745:V745"/>
    <mergeCell ref="X745:Y745"/>
    <mergeCell ref="Z745:AA745"/>
    <mergeCell ref="AC745:AD745"/>
    <mergeCell ref="AE745:AF745"/>
    <mergeCell ref="AJ744:AK744"/>
    <mergeCell ref="AM744:AN744"/>
    <mergeCell ref="AO744:AP744"/>
    <mergeCell ref="AR744:AS744"/>
    <mergeCell ref="AT744:AU744"/>
    <mergeCell ref="AW744:AX744"/>
    <mergeCell ref="BB743:BC743"/>
    <mergeCell ref="L744:O744"/>
    <mergeCell ref="P744:Q744"/>
    <mergeCell ref="S744:T744"/>
    <mergeCell ref="U744:V744"/>
    <mergeCell ref="X744:Y744"/>
    <mergeCell ref="Z744:AA744"/>
    <mergeCell ref="AC744:AD744"/>
    <mergeCell ref="AR740:AS740"/>
    <mergeCell ref="AT740:AU740"/>
    <mergeCell ref="AW740:AX740"/>
    <mergeCell ref="AY740:AZ740"/>
    <mergeCell ref="BB740:BC740"/>
    <mergeCell ref="L741:O741"/>
    <mergeCell ref="P741:Q741"/>
    <mergeCell ref="S741:T741"/>
    <mergeCell ref="U741:V741"/>
    <mergeCell ref="X741:Y741"/>
    <mergeCell ref="AC740:AD740"/>
    <mergeCell ref="AE740:AF740"/>
    <mergeCell ref="AH740:AI740"/>
    <mergeCell ref="AJ740:AK740"/>
    <mergeCell ref="AM740:AN740"/>
    <mergeCell ref="AO740:AP740"/>
    <mergeCell ref="AY739:AZ739"/>
    <mergeCell ref="BB739:BC739"/>
    <mergeCell ref="B740:G745"/>
    <mergeCell ref="H740:K742"/>
    <mergeCell ref="L740:O740"/>
    <mergeCell ref="P740:Q740"/>
    <mergeCell ref="S740:T740"/>
    <mergeCell ref="U740:V740"/>
    <mergeCell ref="X740:Y740"/>
    <mergeCell ref="Z740:AA740"/>
    <mergeCell ref="AJ739:AK739"/>
    <mergeCell ref="AM739:AN739"/>
    <mergeCell ref="AO739:AP739"/>
    <mergeCell ref="AR739:AS739"/>
    <mergeCell ref="AT739:AU739"/>
    <mergeCell ref="AW739:AX739"/>
    <mergeCell ref="BB738:BC738"/>
    <mergeCell ref="L739:O739"/>
    <mergeCell ref="P739:Q739"/>
    <mergeCell ref="S739:T739"/>
    <mergeCell ref="U739:V739"/>
    <mergeCell ref="X739:Y739"/>
    <mergeCell ref="Z739:AA739"/>
    <mergeCell ref="AC739:AD739"/>
    <mergeCell ref="AE739:AF739"/>
    <mergeCell ref="AH739:AI739"/>
    <mergeCell ref="AM738:AN738"/>
    <mergeCell ref="AO738:AP738"/>
    <mergeCell ref="AR738:AS738"/>
    <mergeCell ref="AT738:AU738"/>
    <mergeCell ref="AW738:AX738"/>
    <mergeCell ref="AY738:AZ738"/>
    <mergeCell ref="X738:Y738"/>
    <mergeCell ref="Z738:AA738"/>
    <mergeCell ref="AC738:AD738"/>
    <mergeCell ref="AE738:AF738"/>
    <mergeCell ref="AH738:AI738"/>
    <mergeCell ref="AJ738:AK738"/>
    <mergeCell ref="AR742:AS742"/>
    <mergeCell ref="AT742:AU742"/>
    <mergeCell ref="AW742:AX742"/>
    <mergeCell ref="AY742:AZ742"/>
    <mergeCell ref="BB742:BC742"/>
    <mergeCell ref="H743:K745"/>
    <mergeCell ref="L743:O743"/>
    <mergeCell ref="P743:Q743"/>
    <mergeCell ref="S743:T743"/>
    <mergeCell ref="U743:V743"/>
    <mergeCell ref="AO737:AP737"/>
    <mergeCell ref="AR737:AS737"/>
    <mergeCell ref="AT737:AU737"/>
    <mergeCell ref="AW737:AX737"/>
    <mergeCell ref="AY737:AZ737"/>
    <mergeCell ref="BB737:BC737"/>
    <mergeCell ref="Z737:AA737"/>
    <mergeCell ref="AC737:AD737"/>
    <mergeCell ref="AE737:AF737"/>
    <mergeCell ref="AH737:AI737"/>
    <mergeCell ref="AJ737:AK737"/>
    <mergeCell ref="AM737:AN737"/>
    <mergeCell ref="H737:K739"/>
    <mergeCell ref="L737:O737"/>
    <mergeCell ref="P737:Q737"/>
    <mergeCell ref="S737:T737"/>
    <mergeCell ref="U737:V737"/>
    <mergeCell ref="X737:Y737"/>
    <mergeCell ref="L738:O738"/>
    <mergeCell ref="P738:Q738"/>
    <mergeCell ref="S738:T738"/>
    <mergeCell ref="U738:V738"/>
    <mergeCell ref="AO736:AP736"/>
    <mergeCell ref="AR736:AS736"/>
    <mergeCell ref="AT736:AU736"/>
    <mergeCell ref="AW736:AX736"/>
    <mergeCell ref="AY736:AZ736"/>
    <mergeCell ref="BB736:BC736"/>
    <mergeCell ref="Z736:AA736"/>
    <mergeCell ref="AC736:AD736"/>
    <mergeCell ref="AE736:AF736"/>
    <mergeCell ref="AH736:AI736"/>
    <mergeCell ref="AJ736:AK736"/>
    <mergeCell ref="AM736:AN736"/>
    <mergeCell ref="AE732:AF732"/>
    <mergeCell ref="AH732:AI732"/>
    <mergeCell ref="AM731:AN731"/>
    <mergeCell ref="AO731:AP731"/>
    <mergeCell ref="AR731:AS731"/>
    <mergeCell ref="AT731:AU731"/>
    <mergeCell ref="AW731:AX731"/>
    <mergeCell ref="AY731:AZ731"/>
    <mergeCell ref="X731:Y731"/>
    <mergeCell ref="Z731:AA731"/>
    <mergeCell ref="AC731:AD731"/>
    <mergeCell ref="AE731:AF731"/>
    <mergeCell ref="AH731:AI731"/>
    <mergeCell ref="AJ731:AK731"/>
    <mergeCell ref="AR735:AS735"/>
    <mergeCell ref="AT735:AU735"/>
    <mergeCell ref="AW735:AX735"/>
    <mergeCell ref="AY735:AZ735"/>
    <mergeCell ref="BB735:BC735"/>
    <mergeCell ref="L736:O736"/>
    <mergeCell ref="P736:Q736"/>
    <mergeCell ref="S736:T736"/>
    <mergeCell ref="U736:V736"/>
    <mergeCell ref="X736:Y736"/>
    <mergeCell ref="AC735:AD735"/>
    <mergeCell ref="AE735:AF735"/>
    <mergeCell ref="AH735:AI735"/>
    <mergeCell ref="AJ735:AK735"/>
    <mergeCell ref="AM735:AN735"/>
    <mergeCell ref="AO735:AP735"/>
    <mergeCell ref="L735:O735"/>
    <mergeCell ref="P735:Q735"/>
    <mergeCell ref="S735:T735"/>
    <mergeCell ref="U735:V735"/>
    <mergeCell ref="X735:Y735"/>
    <mergeCell ref="Z735:AA735"/>
    <mergeCell ref="AO734:AP734"/>
    <mergeCell ref="AR734:AS734"/>
    <mergeCell ref="AT734:AU734"/>
    <mergeCell ref="AW734:AX734"/>
    <mergeCell ref="AY734:AZ734"/>
    <mergeCell ref="BB734:BC734"/>
    <mergeCell ref="Z734:AA734"/>
    <mergeCell ref="AC734:AD734"/>
    <mergeCell ref="AE734:AF734"/>
    <mergeCell ref="AH734:AI734"/>
    <mergeCell ref="AJ734:AK734"/>
    <mergeCell ref="AM734:AN734"/>
    <mergeCell ref="AC730:AD730"/>
    <mergeCell ref="AE730:AF730"/>
    <mergeCell ref="AH730:AI730"/>
    <mergeCell ref="AJ730:AK730"/>
    <mergeCell ref="AM730:AN730"/>
    <mergeCell ref="AO730:AP730"/>
    <mergeCell ref="L730:O730"/>
    <mergeCell ref="P730:Q730"/>
    <mergeCell ref="S730:T730"/>
    <mergeCell ref="U730:V730"/>
    <mergeCell ref="X730:Y730"/>
    <mergeCell ref="Z730:AA730"/>
    <mergeCell ref="AO729:AP729"/>
    <mergeCell ref="AR729:AS729"/>
    <mergeCell ref="AT729:AU729"/>
    <mergeCell ref="AW729:AX729"/>
    <mergeCell ref="AY729:AZ729"/>
    <mergeCell ref="BB729:BC729"/>
    <mergeCell ref="Z729:AA729"/>
    <mergeCell ref="AC729:AD729"/>
    <mergeCell ref="AE729:AF729"/>
    <mergeCell ref="AH729:AI729"/>
    <mergeCell ref="AJ729:AK729"/>
    <mergeCell ref="AM729:AN729"/>
    <mergeCell ref="AW733:AX733"/>
    <mergeCell ref="AY733:AZ733"/>
    <mergeCell ref="BB733:BC733"/>
    <mergeCell ref="B734:G739"/>
    <mergeCell ref="H734:K736"/>
    <mergeCell ref="L734:O734"/>
    <mergeCell ref="P734:Q734"/>
    <mergeCell ref="S734:T734"/>
    <mergeCell ref="U734:V734"/>
    <mergeCell ref="X734:Y734"/>
    <mergeCell ref="AH733:AI733"/>
    <mergeCell ref="AJ733:AK733"/>
    <mergeCell ref="AM733:AN733"/>
    <mergeCell ref="AO733:AP733"/>
    <mergeCell ref="AR733:AS733"/>
    <mergeCell ref="AT733:AU733"/>
    <mergeCell ref="AY732:AZ732"/>
    <mergeCell ref="BB732:BC732"/>
    <mergeCell ref="L733:O733"/>
    <mergeCell ref="P733:Q733"/>
    <mergeCell ref="S733:T733"/>
    <mergeCell ref="U733:V733"/>
    <mergeCell ref="X733:Y733"/>
    <mergeCell ref="Z733:AA733"/>
    <mergeCell ref="AC733:AD733"/>
    <mergeCell ref="AE733:AF733"/>
    <mergeCell ref="AJ732:AK732"/>
    <mergeCell ref="AM732:AN732"/>
    <mergeCell ref="AO732:AP732"/>
    <mergeCell ref="AR732:AS732"/>
    <mergeCell ref="AT732:AU732"/>
    <mergeCell ref="AW732:AX732"/>
    <mergeCell ref="BB731:BC731"/>
    <mergeCell ref="L732:O732"/>
    <mergeCell ref="P732:Q732"/>
    <mergeCell ref="S732:T732"/>
    <mergeCell ref="U732:V732"/>
    <mergeCell ref="X732:Y732"/>
    <mergeCell ref="Z732:AA732"/>
    <mergeCell ref="AC732:AD732"/>
    <mergeCell ref="AR728:AS728"/>
    <mergeCell ref="AT728:AU728"/>
    <mergeCell ref="AW728:AX728"/>
    <mergeCell ref="AY728:AZ728"/>
    <mergeCell ref="BB728:BC728"/>
    <mergeCell ref="L729:O729"/>
    <mergeCell ref="P729:Q729"/>
    <mergeCell ref="S729:T729"/>
    <mergeCell ref="U729:V729"/>
    <mergeCell ref="X729:Y729"/>
    <mergeCell ref="AC728:AD728"/>
    <mergeCell ref="AE728:AF728"/>
    <mergeCell ref="AH728:AI728"/>
    <mergeCell ref="AJ728:AK728"/>
    <mergeCell ref="AM728:AN728"/>
    <mergeCell ref="AO728:AP728"/>
    <mergeCell ref="AY727:AZ727"/>
    <mergeCell ref="BB727:BC727"/>
    <mergeCell ref="B728:G733"/>
    <mergeCell ref="H728:K730"/>
    <mergeCell ref="L728:O728"/>
    <mergeCell ref="P728:Q728"/>
    <mergeCell ref="S728:T728"/>
    <mergeCell ref="U728:V728"/>
    <mergeCell ref="X728:Y728"/>
    <mergeCell ref="Z728:AA728"/>
    <mergeCell ref="AJ727:AK727"/>
    <mergeCell ref="AM727:AN727"/>
    <mergeCell ref="AO727:AP727"/>
    <mergeCell ref="AR727:AS727"/>
    <mergeCell ref="AT727:AU727"/>
    <mergeCell ref="AW727:AX727"/>
    <mergeCell ref="BB726:BC726"/>
    <mergeCell ref="L727:O727"/>
    <mergeCell ref="P727:Q727"/>
    <mergeCell ref="S727:T727"/>
    <mergeCell ref="U727:V727"/>
    <mergeCell ref="X727:Y727"/>
    <mergeCell ref="Z727:AA727"/>
    <mergeCell ref="AC727:AD727"/>
    <mergeCell ref="AE727:AF727"/>
    <mergeCell ref="AH727:AI727"/>
    <mergeCell ref="AM726:AN726"/>
    <mergeCell ref="AO726:AP726"/>
    <mergeCell ref="AR726:AS726"/>
    <mergeCell ref="AT726:AU726"/>
    <mergeCell ref="AW726:AX726"/>
    <mergeCell ref="AY726:AZ726"/>
    <mergeCell ref="X726:Y726"/>
    <mergeCell ref="Z726:AA726"/>
    <mergeCell ref="AC726:AD726"/>
    <mergeCell ref="AE726:AF726"/>
    <mergeCell ref="AH726:AI726"/>
    <mergeCell ref="AJ726:AK726"/>
    <mergeCell ref="AR730:AS730"/>
    <mergeCell ref="AT730:AU730"/>
    <mergeCell ref="AW730:AX730"/>
    <mergeCell ref="AY730:AZ730"/>
    <mergeCell ref="BB730:BC730"/>
    <mergeCell ref="H731:K733"/>
    <mergeCell ref="L731:O731"/>
    <mergeCell ref="P731:Q731"/>
    <mergeCell ref="S731:T731"/>
    <mergeCell ref="U731:V731"/>
    <mergeCell ref="AO725:AP725"/>
    <mergeCell ref="AR725:AS725"/>
    <mergeCell ref="AT725:AU725"/>
    <mergeCell ref="AW725:AX725"/>
    <mergeCell ref="AY725:AZ725"/>
    <mergeCell ref="BB725:BC725"/>
    <mergeCell ref="Z725:AA725"/>
    <mergeCell ref="AC725:AD725"/>
    <mergeCell ref="AE725:AF725"/>
    <mergeCell ref="AH725:AI725"/>
    <mergeCell ref="AJ725:AK725"/>
    <mergeCell ref="AM725:AN725"/>
    <mergeCell ref="H725:K727"/>
    <mergeCell ref="L725:O725"/>
    <mergeCell ref="P725:Q725"/>
    <mergeCell ref="S725:T725"/>
    <mergeCell ref="U725:V725"/>
    <mergeCell ref="X725:Y725"/>
    <mergeCell ref="L726:O726"/>
    <mergeCell ref="P726:Q726"/>
    <mergeCell ref="S726:T726"/>
    <mergeCell ref="U726:V726"/>
    <mergeCell ref="AO724:AP724"/>
    <mergeCell ref="AR724:AS724"/>
    <mergeCell ref="AT724:AU724"/>
    <mergeCell ref="AW724:AX724"/>
    <mergeCell ref="AY724:AZ724"/>
    <mergeCell ref="BB724:BC724"/>
    <mergeCell ref="Z724:AA724"/>
    <mergeCell ref="AC724:AD724"/>
    <mergeCell ref="AE724:AF724"/>
    <mergeCell ref="AH724:AI724"/>
    <mergeCell ref="AJ724:AK724"/>
    <mergeCell ref="AM724:AN724"/>
    <mergeCell ref="AE720:AF720"/>
    <mergeCell ref="AH720:AI720"/>
    <mergeCell ref="AM719:AN719"/>
    <mergeCell ref="AO719:AP719"/>
    <mergeCell ref="AR719:AS719"/>
    <mergeCell ref="AT719:AU719"/>
    <mergeCell ref="AW719:AX719"/>
    <mergeCell ref="AY719:AZ719"/>
    <mergeCell ref="X719:Y719"/>
    <mergeCell ref="Z719:AA719"/>
    <mergeCell ref="AC719:AD719"/>
    <mergeCell ref="AE719:AF719"/>
    <mergeCell ref="AH719:AI719"/>
    <mergeCell ref="AJ719:AK719"/>
    <mergeCell ref="AR723:AS723"/>
    <mergeCell ref="AT723:AU723"/>
    <mergeCell ref="AW723:AX723"/>
    <mergeCell ref="AY723:AZ723"/>
    <mergeCell ref="BB723:BC723"/>
    <mergeCell ref="L724:O724"/>
    <mergeCell ref="P724:Q724"/>
    <mergeCell ref="S724:T724"/>
    <mergeCell ref="U724:V724"/>
    <mergeCell ref="X724:Y724"/>
    <mergeCell ref="AC723:AD723"/>
    <mergeCell ref="AE723:AF723"/>
    <mergeCell ref="AH723:AI723"/>
    <mergeCell ref="AJ723:AK723"/>
    <mergeCell ref="AM723:AN723"/>
    <mergeCell ref="AO723:AP723"/>
    <mergeCell ref="L723:O723"/>
    <mergeCell ref="P723:Q723"/>
    <mergeCell ref="S723:T723"/>
    <mergeCell ref="U723:V723"/>
    <mergeCell ref="X723:Y723"/>
    <mergeCell ref="Z723:AA723"/>
    <mergeCell ref="AO722:AP722"/>
    <mergeCell ref="AR722:AS722"/>
    <mergeCell ref="AT722:AU722"/>
    <mergeCell ref="AW722:AX722"/>
    <mergeCell ref="AY722:AZ722"/>
    <mergeCell ref="BB722:BC722"/>
    <mergeCell ref="Z722:AA722"/>
    <mergeCell ref="AC722:AD722"/>
    <mergeCell ref="AE722:AF722"/>
    <mergeCell ref="AH722:AI722"/>
    <mergeCell ref="AJ722:AK722"/>
    <mergeCell ref="AM722:AN722"/>
    <mergeCell ref="AC718:AD718"/>
    <mergeCell ref="AE718:AF718"/>
    <mergeCell ref="AH718:AI718"/>
    <mergeCell ref="AJ718:AK718"/>
    <mergeCell ref="AM718:AN718"/>
    <mergeCell ref="AO718:AP718"/>
    <mergeCell ref="L718:O718"/>
    <mergeCell ref="P718:Q718"/>
    <mergeCell ref="S718:T718"/>
    <mergeCell ref="U718:V718"/>
    <mergeCell ref="X718:Y718"/>
    <mergeCell ref="Z718:AA718"/>
    <mergeCell ref="AO717:AP717"/>
    <mergeCell ref="AR717:AS717"/>
    <mergeCell ref="AT717:AU717"/>
    <mergeCell ref="AW717:AX717"/>
    <mergeCell ref="AY717:AZ717"/>
    <mergeCell ref="BB717:BC717"/>
    <mergeCell ref="Z717:AA717"/>
    <mergeCell ref="AC717:AD717"/>
    <mergeCell ref="AE717:AF717"/>
    <mergeCell ref="AH717:AI717"/>
    <mergeCell ref="AJ717:AK717"/>
    <mergeCell ref="AM717:AN717"/>
    <mergeCell ref="AW721:AX721"/>
    <mergeCell ref="AY721:AZ721"/>
    <mergeCell ref="BB721:BC721"/>
    <mergeCell ref="B722:G727"/>
    <mergeCell ref="H722:K724"/>
    <mergeCell ref="L722:O722"/>
    <mergeCell ref="P722:Q722"/>
    <mergeCell ref="S722:T722"/>
    <mergeCell ref="U722:V722"/>
    <mergeCell ref="X722:Y722"/>
    <mergeCell ref="AH721:AI721"/>
    <mergeCell ref="AJ721:AK721"/>
    <mergeCell ref="AM721:AN721"/>
    <mergeCell ref="AO721:AP721"/>
    <mergeCell ref="AR721:AS721"/>
    <mergeCell ref="AT721:AU721"/>
    <mergeCell ref="AY720:AZ720"/>
    <mergeCell ref="BB720:BC720"/>
    <mergeCell ref="L721:O721"/>
    <mergeCell ref="P721:Q721"/>
    <mergeCell ref="S721:T721"/>
    <mergeCell ref="U721:V721"/>
    <mergeCell ref="X721:Y721"/>
    <mergeCell ref="Z721:AA721"/>
    <mergeCell ref="AC721:AD721"/>
    <mergeCell ref="AE721:AF721"/>
    <mergeCell ref="AJ720:AK720"/>
    <mergeCell ref="AM720:AN720"/>
    <mergeCell ref="AO720:AP720"/>
    <mergeCell ref="AR720:AS720"/>
    <mergeCell ref="AT720:AU720"/>
    <mergeCell ref="AW720:AX720"/>
    <mergeCell ref="BB719:BC719"/>
    <mergeCell ref="L720:O720"/>
    <mergeCell ref="P720:Q720"/>
    <mergeCell ref="S720:T720"/>
    <mergeCell ref="U720:V720"/>
    <mergeCell ref="X720:Y720"/>
    <mergeCell ref="Z720:AA720"/>
    <mergeCell ref="AC720:AD720"/>
    <mergeCell ref="AR716:AS716"/>
    <mergeCell ref="AT716:AU716"/>
    <mergeCell ref="AW716:AX716"/>
    <mergeCell ref="AY716:AZ716"/>
    <mergeCell ref="BB716:BC716"/>
    <mergeCell ref="L717:O717"/>
    <mergeCell ref="P717:Q717"/>
    <mergeCell ref="S717:T717"/>
    <mergeCell ref="U717:V717"/>
    <mergeCell ref="X717:Y717"/>
    <mergeCell ref="AC716:AD716"/>
    <mergeCell ref="AE716:AF716"/>
    <mergeCell ref="AH716:AI716"/>
    <mergeCell ref="AJ716:AK716"/>
    <mergeCell ref="AM716:AN716"/>
    <mergeCell ref="AO716:AP716"/>
    <mergeCell ref="AY715:AZ715"/>
    <mergeCell ref="BB715:BC715"/>
    <mergeCell ref="B716:G721"/>
    <mergeCell ref="H716:K718"/>
    <mergeCell ref="L716:O716"/>
    <mergeCell ref="P716:Q716"/>
    <mergeCell ref="S716:T716"/>
    <mergeCell ref="U716:V716"/>
    <mergeCell ref="X716:Y716"/>
    <mergeCell ref="Z716:AA716"/>
    <mergeCell ref="AJ715:AK715"/>
    <mergeCell ref="AM715:AN715"/>
    <mergeCell ref="AO715:AP715"/>
    <mergeCell ref="AR715:AS715"/>
    <mergeCell ref="AT715:AU715"/>
    <mergeCell ref="AW715:AX715"/>
    <mergeCell ref="BB714:BC714"/>
    <mergeCell ref="L715:O715"/>
    <mergeCell ref="P715:Q715"/>
    <mergeCell ref="S715:T715"/>
    <mergeCell ref="U715:V715"/>
    <mergeCell ref="X715:Y715"/>
    <mergeCell ref="Z715:AA715"/>
    <mergeCell ref="AC715:AD715"/>
    <mergeCell ref="AE715:AF715"/>
    <mergeCell ref="AH715:AI715"/>
    <mergeCell ref="AM714:AN714"/>
    <mergeCell ref="AO714:AP714"/>
    <mergeCell ref="AR714:AS714"/>
    <mergeCell ref="AT714:AU714"/>
    <mergeCell ref="AW714:AX714"/>
    <mergeCell ref="AY714:AZ714"/>
    <mergeCell ref="X714:Y714"/>
    <mergeCell ref="Z714:AA714"/>
    <mergeCell ref="AC714:AD714"/>
    <mergeCell ref="AE714:AF714"/>
    <mergeCell ref="AH714:AI714"/>
    <mergeCell ref="AJ714:AK714"/>
    <mergeCell ref="AR718:AS718"/>
    <mergeCell ref="AT718:AU718"/>
    <mergeCell ref="AW718:AX718"/>
    <mergeCell ref="AY718:AZ718"/>
    <mergeCell ref="BB718:BC718"/>
    <mergeCell ref="H719:K721"/>
    <mergeCell ref="L719:O719"/>
    <mergeCell ref="P719:Q719"/>
    <mergeCell ref="S719:T719"/>
    <mergeCell ref="U719:V719"/>
    <mergeCell ref="AO713:AP713"/>
    <mergeCell ref="AR713:AS713"/>
    <mergeCell ref="AT713:AU713"/>
    <mergeCell ref="AW713:AX713"/>
    <mergeCell ref="AY713:AZ713"/>
    <mergeCell ref="BB713:BC713"/>
    <mergeCell ref="Z713:AA713"/>
    <mergeCell ref="AC713:AD713"/>
    <mergeCell ref="AE713:AF713"/>
    <mergeCell ref="AH713:AI713"/>
    <mergeCell ref="AJ713:AK713"/>
    <mergeCell ref="AM713:AN713"/>
    <mergeCell ref="H713:K715"/>
    <mergeCell ref="L713:O713"/>
    <mergeCell ref="P713:Q713"/>
    <mergeCell ref="S713:T713"/>
    <mergeCell ref="U713:V713"/>
    <mergeCell ref="X713:Y713"/>
    <mergeCell ref="L714:O714"/>
    <mergeCell ref="P714:Q714"/>
    <mergeCell ref="S714:T714"/>
    <mergeCell ref="U714:V714"/>
    <mergeCell ref="AO712:AP712"/>
    <mergeCell ref="AR712:AS712"/>
    <mergeCell ref="AT712:AU712"/>
    <mergeCell ref="AW712:AX712"/>
    <mergeCell ref="AY712:AZ712"/>
    <mergeCell ref="BB712:BC712"/>
    <mergeCell ref="Z712:AA712"/>
    <mergeCell ref="AC712:AD712"/>
    <mergeCell ref="AE712:AF712"/>
    <mergeCell ref="AH712:AI712"/>
    <mergeCell ref="AJ712:AK712"/>
    <mergeCell ref="AM712:AN712"/>
    <mergeCell ref="AE708:AF708"/>
    <mergeCell ref="AH708:AI708"/>
    <mergeCell ref="AM707:AN707"/>
    <mergeCell ref="AO707:AP707"/>
    <mergeCell ref="AR707:AS707"/>
    <mergeCell ref="AT707:AU707"/>
    <mergeCell ref="AW707:AX707"/>
    <mergeCell ref="AY707:AZ707"/>
    <mergeCell ref="X707:Y707"/>
    <mergeCell ref="Z707:AA707"/>
    <mergeCell ref="AC707:AD707"/>
    <mergeCell ref="AE707:AF707"/>
    <mergeCell ref="AH707:AI707"/>
    <mergeCell ref="AJ707:AK707"/>
    <mergeCell ref="AR711:AS711"/>
    <mergeCell ref="AT711:AU711"/>
    <mergeCell ref="AW711:AX711"/>
    <mergeCell ref="AY711:AZ711"/>
    <mergeCell ref="BB711:BC711"/>
    <mergeCell ref="L712:O712"/>
    <mergeCell ref="P712:Q712"/>
    <mergeCell ref="S712:T712"/>
    <mergeCell ref="U712:V712"/>
    <mergeCell ref="X712:Y712"/>
    <mergeCell ref="AC711:AD711"/>
    <mergeCell ref="AE711:AF711"/>
    <mergeCell ref="AH711:AI711"/>
    <mergeCell ref="AJ711:AK711"/>
    <mergeCell ref="AM711:AN711"/>
    <mergeCell ref="AO711:AP711"/>
    <mergeCell ref="L711:O711"/>
    <mergeCell ref="P711:Q711"/>
    <mergeCell ref="S711:T711"/>
    <mergeCell ref="U711:V711"/>
    <mergeCell ref="X711:Y711"/>
    <mergeCell ref="Z711:AA711"/>
    <mergeCell ref="AO710:AP710"/>
    <mergeCell ref="AR710:AS710"/>
    <mergeCell ref="AT710:AU710"/>
    <mergeCell ref="AW710:AX710"/>
    <mergeCell ref="AY710:AZ710"/>
    <mergeCell ref="BB710:BC710"/>
    <mergeCell ref="Z710:AA710"/>
    <mergeCell ref="AC710:AD710"/>
    <mergeCell ref="AE710:AF710"/>
    <mergeCell ref="AH710:AI710"/>
    <mergeCell ref="AJ710:AK710"/>
    <mergeCell ref="AM710:AN710"/>
    <mergeCell ref="AC706:AD706"/>
    <mergeCell ref="AE706:AF706"/>
    <mergeCell ref="AH706:AI706"/>
    <mergeCell ref="AJ706:AK706"/>
    <mergeCell ref="AM706:AN706"/>
    <mergeCell ref="AO706:AP706"/>
    <mergeCell ref="L706:O706"/>
    <mergeCell ref="P706:Q706"/>
    <mergeCell ref="S706:T706"/>
    <mergeCell ref="U706:V706"/>
    <mergeCell ref="X706:Y706"/>
    <mergeCell ref="Z706:AA706"/>
    <mergeCell ref="AO705:AP705"/>
    <mergeCell ref="AR705:AS705"/>
    <mergeCell ref="AT705:AU705"/>
    <mergeCell ref="AW705:AX705"/>
    <mergeCell ref="AY705:AZ705"/>
    <mergeCell ref="BB705:BC705"/>
    <mergeCell ref="Z705:AA705"/>
    <mergeCell ref="AC705:AD705"/>
    <mergeCell ref="AE705:AF705"/>
    <mergeCell ref="AH705:AI705"/>
    <mergeCell ref="AJ705:AK705"/>
    <mergeCell ref="AM705:AN705"/>
    <mergeCell ref="AW709:AX709"/>
    <mergeCell ref="AY709:AZ709"/>
    <mergeCell ref="BB709:BC709"/>
    <mergeCell ref="B710:G715"/>
    <mergeCell ref="H710:K712"/>
    <mergeCell ref="L710:O710"/>
    <mergeCell ref="P710:Q710"/>
    <mergeCell ref="S710:T710"/>
    <mergeCell ref="U710:V710"/>
    <mergeCell ref="X710:Y710"/>
    <mergeCell ref="AH709:AI709"/>
    <mergeCell ref="AJ709:AK709"/>
    <mergeCell ref="AM709:AN709"/>
    <mergeCell ref="AO709:AP709"/>
    <mergeCell ref="AR709:AS709"/>
    <mergeCell ref="AT709:AU709"/>
    <mergeCell ref="AY708:AZ708"/>
    <mergeCell ref="BB708:BC708"/>
    <mergeCell ref="L709:O709"/>
    <mergeCell ref="P709:Q709"/>
    <mergeCell ref="S709:T709"/>
    <mergeCell ref="U709:V709"/>
    <mergeCell ref="X709:Y709"/>
    <mergeCell ref="Z709:AA709"/>
    <mergeCell ref="AC709:AD709"/>
    <mergeCell ref="AE709:AF709"/>
    <mergeCell ref="AJ708:AK708"/>
    <mergeCell ref="AM708:AN708"/>
    <mergeCell ref="AO708:AP708"/>
    <mergeCell ref="AR708:AS708"/>
    <mergeCell ref="AT708:AU708"/>
    <mergeCell ref="AW708:AX708"/>
    <mergeCell ref="BB707:BC707"/>
    <mergeCell ref="L708:O708"/>
    <mergeCell ref="P708:Q708"/>
    <mergeCell ref="S708:T708"/>
    <mergeCell ref="U708:V708"/>
    <mergeCell ref="X708:Y708"/>
    <mergeCell ref="Z708:AA708"/>
    <mergeCell ref="AC708:AD708"/>
    <mergeCell ref="AR704:AS704"/>
    <mergeCell ref="AT704:AU704"/>
    <mergeCell ref="AW704:AX704"/>
    <mergeCell ref="AY704:AZ704"/>
    <mergeCell ref="BB704:BC704"/>
    <mergeCell ref="L705:O705"/>
    <mergeCell ref="P705:Q705"/>
    <mergeCell ref="S705:T705"/>
    <mergeCell ref="U705:V705"/>
    <mergeCell ref="X705:Y705"/>
    <mergeCell ref="AC704:AD704"/>
    <mergeCell ref="AE704:AF704"/>
    <mergeCell ref="AH704:AI704"/>
    <mergeCell ref="AJ704:AK704"/>
    <mergeCell ref="AM704:AN704"/>
    <mergeCell ref="AO704:AP704"/>
    <mergeCell ref="AY703:AZ703"/>
    <mergeCell ref="BB703:BC703"/>
    <mergeCell ref="B704:G709"/>
    <mergeCell ref="H704:K706"/>
    <mergeCell ref="L704:O704"/>
    <mergeCell ref="P704:Q704"/>
    <mergeCell ref="S704:T704"/>
    <mergeCell ref="U704:V704"/>
    <mergeCell ref="X704:Y704"/>
    <mergeCell ref="Z704:AA704"/>
    <mergeCell ref="AJ703:AK703"/>
    <mergeCell ref="AM703:AN703"/>
    <mergeCell ref="AO703:AP703"/>
    <mergeCell ref="AR703:AS703"/>
    <mergeCell ref="AT703:AU703"/>
    <mergeCell ref="AW703:AX703"/>
    <mergeCell ref="BB702:BC702"/>
    <mergeCell ref="L703:O703"/>
    <mergeCell ref="P703:Q703"/>
    <mergeCell ref="S703:T703"/>
    <mergeCell ref="U703:V703"/>
    <mergeCell ref="X703:Y703"/>
    <mergeCell ref="Z703:AA703"/>
    <mergeCell ref="AC703:AD703"/>
    <mergeCell ref="AE703:AF703"/>
    <mergeCell ref="AH703:AI703"/>
    <mergeCell ref="AM702:AN702"/>
    <mergeCell ref="AO702:AP702"/>
    <mergeCell ref="AR702:AS702"/>
    <mergeCell ref="AT702:AU702"/>
    <mergeCell ref="AW702:AX702"/>
    <mergeCell ref="AY702:AZ702"/>
    <mergeCell ref="X702:Y702"/>
    <mergeCell ref="Z702:AA702"/>
    <mergeCell ref="AC702:AD702"/>
    <mergeCell ref="AE702:AF702"/>
    <mergeCell ref="AH702:AI702"/>
    <mergeCell ref="AJ702:AK702"/>
    <mergeCell ref="AR706:AS706"/>
    <mergeCell ref="AT706:AU706"/>
    <mergeCell ref="AW706:AX706"/>
    <mergeCell ref="AY706:AZ706"/>
    <mergeCell ref="BB706:BC706"/>
    <mergeCell ref="H707:K709"/>
    <mergeCell ref="L707:O707"/>
    <mergeCell ref="P707:Q707"/>
    <mergeCell ref="S707:T707"/>
    <mergeCell ref="U707:V707"/>
    <mergeCell ref="AO701:AP701"/>
    <mergeCell ref="AR701:AS701"/>
    <mergeCell ref="AT701:AU701"/>
    <mergeCell ref="AW701:AX701"/>
    <mergeCell ref="AY701:AZ701"/>
    <mergeCell ref="BB701:BC701"/>
    <mergeCell ref="Z701:AA701"/>
    <mergeCell ref="AC701:AD701"/>
    <mergeCell ref="AE701:AF701"/>
    <mergeCell ref="AH701:AI701"/>
    <mergeCell ref="AJ701:AK701"/>
    <mergeCell ref="AM701:AN701"/>
    <mergeCell ref="H701:K703"/>
    <mergeCell ref="L701:O701"/>
    <mergeCell ref="P701:Q701"/>
    <mergeCell ref="S701:T701"/>
    <mergeCell ref="U701:V701"/>
    <mergeCell ref="X701:Y701"/>
    <mergeCell ref="L702:O702"/>
    <mergeCell ref="P702:Q702"/>
    <mergeCell ref="S702:T702"/>
    <mergeCell ref="U702:V702"/>
    <mergeCell ref="AO700:AP700"/>
    <mergeCell ref="AR700:AS700"/>
    <mergeCell ref="AT700:AU700"/>
    <mergeCell ref="AW700:AX700"/>
    <mergeCell ref="AY700:AZ700"/>
    <mergeCell ref="BB700:BC700"/>
    <mergeCell ref="Z700:AA700"/>
    <mergeCell ref="AC700:AD700"/>
    <mergeCell ref="AE700:AF700"/>
    <mergeCell ref="AH700:AI700"/>
    <mergeCell ref="AJ700:AK700"/>
    <mergeCell ref="AM700:AN700"/>
    <mergeCell ref="AE696:AF696"/>
    <mergeCell ref="AH696:AI696"/>
    <mergeCell ref="AM695:AN695"/>
    <mergeCell ref="AO695:AP695"/>
    <mergeCell ref="AR695:AS695"/>
    <mergeCell ref="AT695:AU695"/>
    <mergeCell ref="AW695:AX695"/>
    <mergeCell ref="AY695:AZ695"/>
    <mergeCell ref="X695:Y695"/>
    <mergeCell ref="Z695:AA695"/>
    <mergeCell ref="AC695:AD695"/>
    <mergeCell ref="AE695:AF695"/>
    <mergeCell ref="AH695:AI695"/>
    <mergeCell ref="AJ695:AK695"/>
    <mergeCell ref="AR699:AS699"/>
    <mergeCell ref="AT699:AU699"/>
    <mergeCell ref="AW699:AX699"/>
    <mergeCell ref="AY699:AZ699"/>
    <mergeCell ref="BB699:BC699"/>
    <mergeCell ref="L700:O700"/>
    <mergeCell ref="P700:Q700"/>
    <mergeCell ref="S700:T700"/>
    <mergeCell ref="U700:V700"/>
    <mergeCell ref="X700:Y700"/>
    <mergeCell ref="AC699:AD699"/>
    <mergeCell ref="AE699:AF699"/>
    <mergeCell ref="AH699:AI699"/>
    <mergeCell ref="AJ699:AK699"/>
    <mergeCell ref="AM699:AN699"/>
    <mergeCell ref="AO699:AP699"/>
    <mergeCell ref="L699:O699"/>
    <mergeCell ref="P699:Q699"/>
    <mergeCell ref="S699:T699"/>
    <mergeCell ref="U699:V699"/>
    <mergeCell ref="X699:Y699"/>
    <mergeCell ref="Z699:AA699"/>
    <mergeCell ref="AO698:AP698"/>
    <mergeCell ref="AR698:AS698"/>
    <mergeCell ref="AT698:AU698"/>
    <mergeCell ref="AW698:AX698"/>
    <mergeCell ref="AY698:AZ698"/>
    <mergeCell ref="BB698:BC698"/>
    <mergeCell ref="Z698:AA698"/>
    <mergeCell ref="AC698:AD698"/>
    <mergeCell ref="AE698:AF698"/>
    <mergeCell ref="AH698:AI698"/>
    <mergeCell ref="AJ698:AK698"/>
    <mergeCell ref="AM698:AN698"/>
    <mergeCell ref="AC694:AD694"/>
    <mergeCell ref="AE694:AF694"/>
    <mergeCell ref="AH694:AI694"/>
    <mergeCell ref="AJ694:AK694"/>
    <mergeCell ref="AM694:AN694"/>
    <mergeCell ref="AO694:AP694"/>
    <mergeCell ref="L694:O694"/>
    <mergeCell ref="P694:Q694"/>
    <mergeCell ref="S694:T694"/>
    <mergeCell ref="U694:V694"/>
    <mergeCell ref="X694:Y694"/>
    <mergeCell ref="Z694:AA694"/>
    <mergeCell ref="AO693:AP693"/>
    <mergeCell ref="AR693:AS693"/>
    <mergeCell ref="AT693:AU693"/>
    <mergeCell ref="AW693:AX693"/>
    <mergeCell ref="AY693:AZ693"/>
    <mergeCell ref="BB693:BC693"/>
    <mergeCell ref="Z693:AA693"/>
    <mergeCell ref="AC693:AD693"/>
    <mergeCell ref="AE693:AF693"/>
    <mergeCell ref="AH693:AI693"/>
    <mergeCell ref="AJ693:AK693"/>
    <mergeCell ref="AM693:AN693"/>
    <mergeCell ref="AW697:AX697"/>
    <mergeCell ref="AY697:AZ697"/>
    <mergeCell ref="BB697:BC697"/>
    <mergeCell ref="B698:G703"/>
    <mergeCell ref="H698:K700"/>
    <mergeCell ref="L698:O698"/>
    <mergeCell ref="P698:Q698"/>
    <mergeCell ref="S698:T698"/>
    <mergeCell ref="U698:V698"/>
    <mergeCell ref="X698:Y698"/>
    <mergeCell ref="AH697:AI697"/>
    <mergeCell ref="AJ697:AK697"/>
    <mergeCell ref="AM697:AN697"/>
    <mergeCell ref="AO697:AP697"/>
    <mergeCell ref="AR697:AS697"/>
    <mergeCell ref="AT697:AU697"/>
    <mergeCell ref="AY696:AZ696"/>
    <mergeCell ref="BB696:BC696"/>
    <mergeCell ref="L697:O697"/>
    <mergeCell ref="P697:Q697"/>
    <mergeCell ref="S697:T697"/>
    <mergeCell ref="U697:V697"/>
    <mergeCell ref="X697:Y697"/>
    <mergeCell ref="Z697:AA697"/>
    <mergeCell ref="AC697:AD697"/>
    <mergeCell ref="AE697:AF697"/>
    <mergeCell ref="AJ696:AK696"/>
    <mergeCell ref="AM696:AN696"/>
    <mergeCell ref="AO696:AP696"/>
    <mergeCell ref="AR696:AS696"/>
    <mergeCell ref="AT696:AU696"/>
    <mergeCell ref="AW696:AX696"/>
    <mergeCell ref="BB695:BC695"/>
    <mergeCell ref="L696:O696"/>
    <mergeCell ref="P696:Q696"/>
    <mergeCell ref="S696:T696"/>
    <mergeCell ref="U696:V696"/>
    <mergeCell ref="X696:Y696"/>
    <mergeCell ref="Z696:AA696"/>
    <mergeCell ref="AC696:AD696"/>
    <mergeCell ref="AR692:AS692"/>
    <mergeCell ref="AT692:AU692"/>
    <mergeCell ref="AW692:AX692"/>
    <mergeCell ref="AY692:AZ692"/>
    <mergeCell ref="BB692:BC692"/>
    <mergeCell ref="L693:O693"/>
    <mergeCell ref="P693:Q693"/>
    <mergeCell ref="S693:T693"/>
    <mergeCell ref="U693:V693"/>
    <mergeCell ref="X693:Y693"/>
    <mergeCell ref="AC692:AD692"/>
    <mergeCell ref="AE692:AF692"/>
    <mergeCell ref="AH692:AI692"/>
    <mergeCell ref="AJ692:AK692"/>
    <mergeCell ref="AM692:AN692"/>
    <mergeCell ref="AO692:AP692"/>
    <mergeCell ref="AY691:AZ691"/>
    <mergeCell ref="BB691:BC691"/>
    <mergeCell ref="B692:G697"/>
    <mergeCell ref="H692:K694"/>
    <mergeCell ref="L692:O692"/>
    <mergeCell ref="P692:Q692"/>
    <mergeCell ref="S692:T692"/>
    <mergeCell ref="U692:V692"/>
    <mergeCell ref="X692:Y692"/>
    <mergeCell ref="Z692:AA692"/>
    <mergeCell ref="AJ691:AK691"/>
    <mergeCell ref="AM691:AN691"/>
    <mergeCell ref="AO691:AP691"/>
    <mergeCell ref="AR691:AS691"/>
    <mergeCell ref="AT691:AU691"/>
    <mergeCell ref="AW691:AX691"/>
    <mergeCell ref="BB690:BC690"/>
    <mergeCell ref="L691:O691"/>
    <mergeCell ref="P691:Q691"/>
    <mergeCell ref="S691:T691"/>
    <mergeCell ref="U691:V691"/>
    <mergeCell ref="X691:Y691"/>
    <mergeCell ref="Z691:AA691"/>
    <mergeCell ref="AC691:AD691"/>
    <mergeCell ref="AE691:AF691"/>
    <mergeCell ref="AH691:AI691"/>
    <mergeCell ref="AM690:AN690"/>
    <mergeCell ref="AO690:AP690"/>
    <mergeCell ref="AR690:AS690"/>
    <mergeCell ref="AT690:AU690"/>
    <mergeCell ref="AW690:AX690"/>
    <mergeCell ref="AY690:AZ690"/>
    <mergeCell ref="X690:Y690"/>
    <mergeCell ref="Z690:AA690"/>
    <mergeCell ref="AC690:AD690"/>
    <mergeCell ref="AE690:AF690"/>
    <mergeCell ref="AH690:AI690"/>
    <mergeCell ref="AJ690:AK690"/>
    <mergeCell ref="AR694:AS694"/>
    <mergeCell ref="AT694:AU694"/>
    <mergeCell ref="AW694:AX694"/>
    <mergeCell ref="AY694:AZ694"/>
    <mergeCell ref="BB694:BC694"/>
    <mergeCell ref="H695:K697"/>
    <mergeCell ref="L695:O695"/>
    <mergeCell ref="P695:Q695"/>
    <mergeCell ref="S695:T695"/>
    <mergeCell ref="U695:V695"/>
    <mergeCell ref="AO689:AP689"/>
    <mergeCell ref="AR689:AS689"/>
    <mergeCell ref="AT689:AU689"/>
    <mergeCell ref="AW689:AX689"/>
    <mergeCell ref="AY689:AZ689"/>
    <mergeCell ref="BB689:BC689"/>
    <mergeCell ref="Z689:AA689"/>
    <mergeCell ref="AC689:AD689"/>
    <mergeCell ref="AE689:AF689"/>
    <mergeCell ref="AH689:AI689"/>
    <mergeCell ref="AJ689:AK689"/>
    <mergeCell ref="AM689:AN689"/>
    <mergeCell ref="H689:K691"/>
    <mergeCell ref="L689:O689"/>
    <mergeCell ref="P689:Q689"/>
    <mergeCell ref="S689:T689"/>
    <mergeCell ref="U689:V689"/>
    <mergeCell ref="X689:Y689"/>
    <mergeCell ref="L690:O690"/>
    <mergeCell ref="P690:Q690"/>
    <mergeCell ref="S690:T690"/>
    <mergeCell ref="U690:V690"/>
    <mergeCell ref="AO688:AP688"/>
    <mergeCell ref="AR688:AS688"/>
    <mergeCell ref="AT688:AU688"/>
    <mergeCell ref="AW688:AX688"/>
    <mergeCell ref="AY688:AZ688"/>
    <mergeCell ref="BB688:BC688"/>
    <mergeCell ref="Z688:AA688"/>
    <mergeCell ref="AC688:AD688"/>
    <mergeCell ref="AE688:AF688"/>
    <mergeCell ref="AH688:AI688"/>
    <mergeCell ref="AJ688:AK688"/>
    <mergeCell ref="AM688:AN688"/>
    <mergeCell ref="AE684:AF684"/>
    <mergeCell ref="AH684:AI684"/>
    <mergeCell ref="AM683:AN683"/>
    <mergeCell ref="AO683:AP683"/>
    <mergeCell ref="AR683:AS683"/>
    <mergeCell ref="AT683:AU683"/>
    <mergeCell ref="AW683:AX683"/>
    <mergeCell ref="AY683:AZ683"/>
    <mergeCell ref="X683:Y683"/>
    <mergeCell ref="Z683:AA683"/>
    <mergeCell ref="AC683:AD683"/>
    <mergeCell ref="AE683:AF683"/>
    <mergeCell ref="AH683:AI683"/>
    <mergeCell ref="AJ683:AK683"/>
    <mergeCell ref="AR687:AS687"/>
    <mergeCell ref="AT687:AU687"/>
    <mergeCell ref="AW687:AX687"/>
    <mergeCell ref="AY687:AZ687"/>
    <mergeCell ref="BB687:BC687"/>
    <mergeCell ref="L688:O688"/>
    <mergeCell ref="P688:Q688"/>
    <mergeCell ref="S688:T688"/>
    <mergeCell ref="U688:V688"/>
    <mergeCell ref="X688:Y688"/>
    <mergeCell ref="AC687:AD687"/>
    <mergeCell ref="AE687:AF687"/>
    <mergeCell ref="AH687:AI687"/>
    <mergeCell ref="AJ687:AK687"/>
    <mergeCell ref="AM687:AN687"/>
    <mergeCell ref="AO687:AP687"/>
    <mergeCell ref="L687:O687"/>
    <mergeCell ref="P687:Q687"/>
    <mergeCell ref="S687:T687"/>
    <mergeCell ref="U687:V687"/>
    <mergeCell ref="X687:Y687"/>
    <mergeCell ref="Z687:AA687"/>
    <mergeCell ref="AO686:AP686"/>
    <mergeCell ref="AR686:AS686"/>
    <mergeCell ref="AT686:AU686"/>
    <mergeCell ref="AW686:AX686"/>
    <mergeCell ref="AY686:AZ686"/>
    <mergeCell ref="BB686:BC686"/>
    <mergeCell ref="Z686:AA686"/>
    <mergeCell ref="AC686:AD686"/>
    <mergeCell ref="AE686:AF686"/>
    <mergeCell ref="AH686:AI686"/>
    <mergeCell ref="AJ686:AK686"/>
    <mergeCell ref="AM686:AN686"/>
    <mergeCell ref="AC682:AD682"/>
    <mergeCell ref="AE682:AF682"/>
    <mergeCell ref="AH682:AI682"/>
    <mergeCell ref="AJ682:AK682"/>
    <mergeCell ref="AM682:AN682"/>
    <mergeCell ref="AO682:AP682"/>
    <mergeCell ref="L682:O682"/>
    <mergeCell ref="P682:Q682"/>
    <mergeCell ref="S682:T682"/>
    <mergeCell ref="U682:V682"/>
    <mergeCell ref="X682:Y682"/>
    <mergeCell ref="Z682:AA682"/>
    <mergeCell ref="AO681:AP681"/>
    <mergeCell ref="AR681:AS681"/>
    <mergeCell ref="AT681:AU681"/>
    <mergeCell ref="AW681:AX681"/>
    <mergeCell ref="AY681:AZ681"/>
    <mergeCell ref="BB681:BC681"/>
    <mergeCell ref="Z681:AA681"/>
    <mergeCell ref="AC681:AD681"/>
    <mergeCell ref="AE681:AF681"/>
    <mergeCell ref="AH681:AI681"/>
    <mergeCell ref="AJ681:AK681"/>
    <mergeCell ref="AM681:AN681"/>
    <mergeCell ref="AW685:AX685"/>
    <mergeCell ref="AY685:AZ685"/>
    <mergeCell ref="BB685:BC685"/>
    <mergeCell ref="B686:G691"/>
    <mergeCell ref="H686:K688"/>
    <mergeCell ref="L686:O686"/>
    <mergeCell ref="P686:Q686"/>
    <mergeCell ref="S686:T686"/>
    <mergeCell ref="U686:V686"/>
    <mergeCell ref="X686:Y686"/>
    <mergeCell ref="AH685:AI685"/>
    <mergeCell ref="AJ685:AK685"/>
    <mergeCell ref="AM685:AN685"/>
    <mergeCell ref="AO685:AP685"/>
    <mergeCell ref="AR685:AS685"/>
    <mergeCell ref="AT685:AU685"/>
    <mergeCell ref="AY684:AZ684"/>
    <mergeCell ref="BB684:BC684"/>
    <mergeCell ref="L685:O685"/>
    <mergeCell ref="P685:Q685"/>
    <mergeCell ref="S685:T685"/>
    <mergeCell ref="U685:V685"/>
    <mergeCell ref="X685:Y685"/>
    <mergeCell ref="Z685:AA685"/>
    <mergeCell ref="AC685:AD685"/>
    <mergeCell ref="AE685:AF685"/>
    <mergeCell ref="AJ684:AK684"/>
    <mergeCell ref="AM684:AN684"/>
    <mergeCell ref="AO684:AP684"/>
    <mergeCell ref="AR684:AS684"/>
    <mergeCell ref="AT684:AU684"/>
    <mergeCell ref="AW684:AX684"/>
    <mergeCell ref="BB683:BC683"/>
    <mergeCell ref="L684:O684"/>
    <mergeCell ref="P684:Q684"/>
    <mergeCell ref="S684:T684"/>
    <mergeCell ref="U684:V684"/>
    <mergeCell ref="X684:Y684"/>
    <mergeCell ref="Z684:AA684"/>
    <mergeCell ref="AC684:AD684"/>
    <mergeCell ref="AR680:AS680"/>
    <mergeCell ref="AT680:AU680"/>
    <mergeCell ref="AW680:AX680"/>
    <mergeCell ref="AY680:AZ680"/>
    <mergeCell ref="BB680:BC680"/>
    <mergeCell ref="L681:O681"/>
    <mergeCell ref="P681:Q681"/>
    <mergeCell ref="S681:T681"/>
    <mergeCell ref="U681:V681"/>
    <mergeCell ref="X681:Y681"/>
    <mergeCell ref="AC680:AD680"/>
    <mergeCell ref="AE680:AF680"/>
    <mergeCell ref="AH680:AI680"/>
    <mergeCell ref="AJ680:AK680"/>
    <mergeCell ref="AM680:AN680"/>
    <mergeCell ref="AO680:AP680"/>
    <mergeCell ref="AY679:AZ679"/>
    <mergeCell ref="BB679:BC679"/>
    <mergeCell ref="B680:G685"/>
    <mergeCell ref="H680:K682"/>
    <mergeCell ref="L680:O680"/>
    <mergeCell ref="P680:Q680"/>
    <mergeCell ref="S680:T680"/>
    <mergeCell ref="U680:V680"/>
    <mergeCell ref="X680:Y680"/>
    <mergeCell ref="Z680:AA680"/>
    <mergeCell ref="AJ679:AK679"/>
    <mergeCell ref="AM679:AN679"/>
    <mergeCell ref="AO679:AP679"/>
    <mergeCell ref="AR679:AS679"/>
    <mergeCell ref="AT679:AU679"/>
    <mergeCell ref="AW679:AX679"/>
    <mergeCell ref="BB678:BC678"/>
    <mergeCell ref="L679:O679"/>
    <mergeCell ref="P679:Q679"/>
    <mergeCell ref="S679:T679"/>
    <mergeCell ref="U679:V679"/>
    <mergeCell ref="X679:Y679"/>
    <mergeCell ref="Z679:AA679"/>
    <mergeCell ref="AC679:AD679"/>
    <mergeCell ref="AE679:AF679"/>
    <mergeCell ref="AH679:AI679"/>
    <mergeCell ref="AM678:AN678"/>
    <mergeCell ref="AO678:AP678"/>
    <mergeCell ref="AR678:AS678"/>
    <mergeCell ref="AT678:AU678"/>
    <mergeCell ref="AW678:AX678"/>
    <mergeCell ref="AY678:AZ678"/>
    <mergeCell ref="X678:Y678"/>
    <mergeCell ref="Z678:AA678"/>
    <mergeCell ref="AC678:AD678"/>
    <mergeCell ref="AE678:AF678"/>
    <mergeCell ref="AH678:AI678"/>
    <mergeCell ref="AJ678:AK678"/>
    <mergeCell ref="AR682:AS682"/>
    <mergeCell ref="AT682:AU682"/>
    <mergeCell ref="AW682:AX682"/>
    <mergeCell ref="AY682:AZ682"/>
    <mergeCell ref="BB682:BC682"/>
    <mergeCell ref="H683:K685"/>
    <mergeCell ref="L683:O683"/>
    <mergeCell ref="P683:Q683"/>
    <mergeCell ref="S683:T683"/>
    <mergeCell ref="U683:V683"/>
    <mergeCell ref="AO677:AP677"/>
    <mergeCell ref="AR677:AS677"/>
    <mergeCell ref="AT677:AU677"/>
    <mergeCell ref="AW677:AX677"/>
    <mergeCell ref="AY677:AZ677"/>
    <mergeCell ref="BB677:BC677"/>
    <mergeCell ref="Z677:AA677"/>
    <mergeCell ref="AC677:AD677"/>
    <mergeCell ref="AE677:AF677"/>
    <mergeCell ref="AH677:AI677"/>
    <mergeCell ref="AJ677:AK677"/>
    <mergeCell ref="AM677:AN677"/>
    <mergeCell ref="H677:K679"/>
    <mergeCell ref="L677:O677"/>
    <mergeCell ref="P677:Q677"/>
    <mergeCell ref="S677:T677"/>
    <mergeCell ref="U677:V677"/>
    <mergeCell ref="X677:Y677"/>
    <mergeCell ref="L678:O678"/>
    <mergeCell ref="P678:Q678"/>
    <mergeCell ref="S678:T678"/>
    <mergeCell ref="U678:V678"/>
    <mergeCell ref="AO676:AP676"/>
    <mergeCell ref="AR676:AS676"/>
    <mergeCell ref="AT676:AU676"/>
    <mergeCell ref="AW676:AX676"/>
    <mergeCell ref="AY676:AZ676"/>
    <mergeCell ref="BB676:BC676"/>
    <mergeCell ref="Z676:AA676"/>
    <mergeCell ref="AC676:AD676"/>
    <mergeCell ref="AE676:AF676"/>
    <mergeCell ref="AH676:AI676"/>
    <mergeCell ref="AJ676:AK676"/>
    <mergeCell ref="AM676:AN676"/>
    <mergeCell ref="AE672:AF672"/>
    <mergeCell ref="AH672:AI672"/>
    <mergeCell ref="AM671:AN671"/>
    <mergeCell ref="AO671:AP671"/>
    <mergeCell ref="AR671:AS671"/>
    <mergeCell ref="AT671:AU671"/>
    <mergeCell ref="AW671:AX671"/>
    <mergeCell ref="AY671:AZ671"/>
    <mergeCell ref="X671:Y671"/>
    <mergeCell ref="Z671:AA671"/>
    <mergeCell ref="AC671:AD671"/>
    <mergeCell ref="AE671:AF671"/>
    <mergeCell ref="AH671:AI671"/>
    <mergeCell ref="AJ671:AK671"/>
    <mergeCell ref="AR675:AS675"/>
    <mergeCell ref="AT675:AU675"/>
    <mergeCell ref="AW675:AX675"/>
    <mergeCell ref="AY675:AZ675"/>
    <mergeCell ref="BB675:BC675"/>
    <mergeCell ref="L676:O676"/>
    <mergeCell ref="P676:Q676"/>
    <mergeCell ref="S676:T676"/>
    <mergeCell ref="U676:V676"/>
    <mergeCell ref="X676:Y676"/>
    <mergeCell ref="AC675:AD675"/>
    <mergeCell ref="AE675:AF675"/>
    <mergeCell ref="AH675:AI675"/>
    <mergeCell ref="AJ675:AK675"/>
    <mergeCell ref="AM675:AN675"/>
    <mergeCell ref="AO675:AP675"/>
    <mergeCell ref="L675:O675"/>
    <mergeCell ref="P675:Q675"/>
    <mergeCell ref="S675:T675"/>
    <mergeCell ref="U675:V675"/>
    <mergeCell ref="X675:Y675"/>
    <mergeCell ref="Z675:AA675"/>
    <mergeCell ref="AO674:AP674"/>
    <mergeCell ref="AR674:AS674"/>
    <mergeCell ref="AT674:AU674"/>
    <mergeCell ref="AW674:AX674"/>
    <mergeCell ref="AY674:AZ674"/>
    <mergeCell ref="BB674:BC674"/>
    <mergeCell ref="Z674:AA674"/>
    <mergeCell ref="AC674:AD674"/>
    <mergeCell ref="AE674:AF674"/>
    <mergeCell ref="AH674:AI674"/>
    <mergeCell ref="AJ674:AK674"/>
    <mergeCell ref="AM674:AN674"/>
    <mergeCell ref="AC670:AD670"/>
    <mergeCell ref="AE670:AF670"/>
    <mergeCell ref="AH670:AI670"/>
    <mergeCell ref="AJ670:AK670"/>
    <mergeCell ref="AM670:AN670"/>
    <mergeCell ref="AO670:AP670"/>
    <mergeCell ref="L670:O670"/>
    <mergeCell ref="P670:Q670"/>
    <mergeCell ref="S670:T670"/>
    <mergeCell ref="U670:V670"/>
    <mergeCell ref="X670:Y670"/>
    <mergeCell ref="Z670:AA670"/>
    <mergeCell ref="AO669:AP669"/>
    <mergeCell ref="AR669:AS669"/>
    <mergeCell ref="AT669:AU669"/>
    <mergeCell ref="AW669:AX669"/>
    <mergeCell ref="AY669:AZ669"/>
    <mergeCell ref="BB669:BC669"/>
    <mergeCell ref="Z669:AA669"/>
    <mergeCell ref="AC669:AD669"/>
    <mergeCell ref="AE669:AF669"/>
    <mergeCell ref="AH669:AI669"/>
    <mergeCell ref="AJ669:AK669"/>
    <mergeCell ref="AM669:AN669"/>
    <mergeCell ref="AW673:AX673"/>
    <mergeCell ref="AY673:AZ673"/>
    <mergeCell ref="BB673:BC673"/>
    <mergeCell ref="B674:G679"/>
    <mergeCell ref="H674:K676"/>
    <mergeCell ref="L674:O674"/>
    <mergeCell ref="P674:Q674"/>
    <mergeCell ref="S674:T674"/>
    <mergeCell ref="U674:V674"/>
    <mergeCell ref="X674:Y674"/>
    <mergeCell ref="AH673:AI673"/>
    <mergeCell ref="AJ673:AK673"/>
    <mergeCell ref="AM673:AN673"/>
    <mergeCell ref="AO673:AP673"/>
    <mergeCell ref="AR673:AS673"/>
    <mergeCell ref="AT673:AU673"/>
    <mergeCell ref="AY672:AZ672"/>
    <mergeCell ref="BB672:BC672"/>
    <mergeCell ref="L673:O673"/>
    <mergeCell ref="P673:Q673"/>
    <mergeCell ref="S673:T673"/>
    <mergeCell ref="U673:V673"/>
    <mergeCell ref="X673:Y673"/>
    <mergeCell ref="Z673:AA673"/>
    <mergeCell ref="AC673:AD673"/>
    <mergeCell ref="AE673:AF673"/>
    <mergeCell ref="AJ672:AK672"/>
    <mergeCell ref="AM672:AN672"/>
    <mergeCell ref="AO672:AP672"/>
    <mergeCell ref="AR672:AS672"/>
    <mergeCell ref="AT672:AU672"/>
    <mergeCell ref="AW672:AX672"/>
    <mergeCell ref="BB671:BC671"/>
    <mergeCell ref="L672:O672"/>
    <mergeCell ref="P672:Q672"/>
    <mergeCell ref="S672:T672"/>
    <mergeCell ref="U672:V672"/>
    <mergeCell ref="X672:Y672"/>
    <mergeCell ref="Z672:AA672"/>
    <mergeCell ref="AC672:AD672"/>
    <mergeCell ref="AR668:AS668"/>
    <mergeCell ref="AT668:AU668"/>
    <mergeCell ref="AW668:AX668"/>
    <mergeCell ref="AY668:AZ668"/>
    <mergeCell ref="BB668:BC668"/>
    <mergeCell ref="L669:O669"/>
    <mergeCell ref="P669:Q669"/>
    <mergeCell ref="S669:T669"/>
    <mergeCell ref="U669:V669"/>
    <mergeCell ref="X669:Y669"/>
    <mergeCell ref="AC668:AD668"/>
    <mergeCell ref="AE668:AF668"/>
    <mergeCell ref="AH668:AI668"/>
    <mergeCell ref="AJ668:AK668"/>
    <mergeCell ref="AM668:AN668"/>
    <mergeCell ref="AO668:AP668"/>
    <mergeCell ref="AY667:AZ667"/>
    <mergeCell ref="BB667:BC667"/>
    <mergeCell ref="B668:G673"/>
    <mergeCell ref="H668:K670"/>
    <mergeCell ref="L668:O668"/>
    <mergeCell ref="P668:Q668"/>
    <mergeCell ref="S668:T668"/>
    <mergeCell ref="U668:V668"/>
    <mergeCell ref="X668:Y668"/>
    <mergeCell ref="Z668:AA668"/>
    <mergeCell ref="AJ667:AK667"/>
    <mergeCell ref="AM667:AN667"/>
    <mergeCell ref="AO667:AP667"/>
    <mergeCell ref="AR667:AS667"/>
    <mergeCell ref="AT667:AU667"/>
    <mergeCell ref="AW667:AX667"/>
    <mergeCell ref="BB666:BC666"/>
    <mergeCell ref="L667:O667"/>
    <mergeCell ref="P667:Q667"/>
    <mergeCell ref="S667:T667"/>
    <mergeCell ref="U667:V667"/>
    <mergeCell ref="X667:Y667"/>
    <mergeCell ref="Z667:AA667"/>
    <mergeCell ref="AC667:AD667"/>
    <mergeCell ref="AE667:AF667"/>
    <mergeCell ref="AH667:AI667"/>
    <mergeCell ref="AM666:AN666"/>
    <mergeCell ref="AO666:AP666"/>
    <mergeCell ref="AR666:AS666"/>
    <mergeCell ref="AT666:AU666"/>
    <mergeCell ref="AW666:AX666"/>
    <mergeCell ref="AY666:AZ666"/>
    <mergeCell ref="X666:Y666"/>
    <mergeCell ref="Z666:AA666"/>
    <mergeCell ref="AC666:AD666"/>
    <mergeCell ref="AE666:AF666"/>
    <mergeCell ref="AH666:AI666"/>
    <mergeCell ref="AJ666:AK666"/>
    <mergeCell ref="AR670:AS670"/>
    <mergeCell ref="AT670:AU670"/>
    <mergeCell ref="AW670:AX670"/>
    <mergeCell ref="AY670:AZ670"/>
    <mergeCell ref="BB670:BC670"/>
    <mergeCell ref="H671:K673"/>
    <mergeCell ref="L671:O671"/>
    <mergeCell ref="P671:Q671"/>
    <mergeCell ref="S671:T671"/>
    <mergeCell ref="U671:V671"/>
    <mergeCell ref="AO665:AP665"/>
    <mergeCell ref="AR665:AS665"/>
    <mergeCell ref="AT665:AU665"/>
    <mergeCell ref="AW665:AX665"/>
    <mergeCell ref="AY665:AZ665"/>
    <mergeCell ref="BB665:BC665"/>
    <mergeCell ref="Z665:AA665"/>
    <mergeCell ref="AC665:AD665"/>
    <mergeCell ref="AE665:AF665"/>
    <mergeCell ref="AH665:AI665"/>
    <mergeCell ref="AJ665:AK665"/>
    <mergeCell ref="AM665:AN665"/>
    <mergeCell ref="H665:K667"/>
    <mergeCell ref="L665:O665"/>
    <mergeCell ref="P665:Q665"/>
    <mergeCell ref="S665:T665"/>
    <mergeCell ref="U665:V665"/>
    <mergeCell ref="X665:Y665"/>
    <mergeCell ref="L666:O666"/>
    <mergeCell ref="P666:Q666"/>
    <mergeCell ref="S666:T666"/>
    <mergeCell ref="U666:V666"/>
    <mergeCell ref="AO664:AP664"/>
    <mergeCell ref="AR664:AS664"/>
    <mergeCell ref="AT664:AU664"/>
    <mergeCell ref="AW664:AX664"/>
    <mergeCell ref="AY664:AZ664"/>
    <mergeCell ref="BB664:BC664"/>
    <mergeCell ref="Z664:AA664"/>
    <mergeCell ref="AC664:AD664"/>
    <mergeCell ref="AE664:AF664"/>
    <mergeCell ref="AH664:AI664"/>
    <mergeCell ref="AJ664:AK664"/>
    <mergeCell ref="AM664:AN664"/>
    <mergeCell ref="AE660:AF660"/>
    <mergeCell ref="AH660:AI660"/>
    <mergeCell ref="AM659:AN659"/>
    <mergeCell ref="AO659:AP659"/>
    <mergeCell ref="AR659:AS659"/>
    <mergeCell ref="AT659:AU659"/>
    <mergeCell ref="AW659:AX659"/>
    <mergeCell ref="AY659:AZ659"/>
    <mergeCell ref="X659:Y659"/>
    <mergeCell ref="Z659:AA659"/>
    <mergeCell ref="AC659:AD659"/>
    <mergeCell ref="AE659:AF659"/>
    <mergeCell ref="AH659:AI659"/>
    <mergeCell ref="AJ659:AK659"/>
    <mergeCell ref="AR663:AS663"/>
    <mergeCell ref="AT663:AU663"/>
    <mergeCell ref="AW663:AX663"/>
    <mergeCell ref="AY663:AZ663"/>
    <mergeCell ref="BB663:BC663"/>
    <mergeCell ref="L664:O664"/>
    <mergeCell ref="P664:Q664"/>
    <mergeCell ref="S664:T664"/>
    <mergeCell ref="U664:V664"/>
    <mergeCell ref="X664:Y664"/>
    <mergeCell ref="AC663:AD663"/>
    <mergeCell ref="AE663:AF663"/>
    <mergeCell ref="AH663:AI663"/>
    <mergeCell ref="AJ663:AK663"/>
    <mergeCell ref="AM663:AN663"/>
    <mergeCell ref="AO663:AP663"/>
    <mergeCell ref="L663:O663"/>
    <mergeCell ref="P663:Q663"/>
    <mergeCell ref="S663:T663"/>
    <mergeCell ref="U663:V663"/>
    <mergeCell ref="X663:Y663"/>
    <mergeCell ref="Z663:AA663"/>
    <mergeCell ref="AO662:AP662"/>
    <mergeCell ref="AR662:AS662"/>
    <mergeCell ref="AT662:AU662"/>
    <mergeCell ref="AW662:AX662"/>
    <mergeCell ref="AY662:AZ662"/>
    <mergeCell ref="BB662:BC662"/>
    <mergeCell ref="Z662:AA662"/>
    <mergeCell ref="AC662:AD662"/>
    <mergeCell ref="AE662:AF662"/>
    <mergeCell ref="AH662:AI662"/>
    <mergeCell ref="AJ662:AK662"/>
    <mergeCell ref="AM662:AN662"/>
    <mergeCell ref="AC658:AD658"/>
    <mergeCell ref="AE658:AF658"/>
    <mergeCell ref="AH658:AI658"/>
    <mergeCell ref="AJ658:AK658"/>
    <mergeCell ref="AM658:AN658"/>
    <mergeCell ref="AO658:AP658"/>
    <mergeCell ref="L658:O658"/>
    <mergeCell ref="P658:Q658"/>
    <mergeCell ref="S658:T658"/>
    <mergeCell ref="U658:V658"/>
    <mergeCell ref="X658:Y658"/>
    <mergeCell ref="Z658:AA658"/>
    <mergeCell ref="AO657:AP657"/>
    <mergeCell ref="AR657:AS657"/>
    <mergeCell ref="AT657:AU657"/>
    <mergeCell ref="AW657:AX657"/>
    <mergeCell ref="AY657:AZ657"/>
    <mergeCell ref="BB657:BC657"/>
    <mergeCell ref="Z657:AA657"/>
    <mergeCell ref="AC657:AD657"/>
    <mergeCell ref="AE657:AF657"/>
    <mergeCell ref="AH657:AI657"/>
    <mergeCell ref="AJ657:AK657"/>
    <mergeCell ref="AM657:AN657"/>
    <mergeCell ref="AW661:AX661"/>
    <mergeCell ref="AY661:AZ661"/>
    <mergeCell ref="BB661:BC661"/>
    <mergeCell ref="B662:G667"/>
    <mergeCell ref="H662:K664"/>
    <mergeCell ref="L662:O662"/>
    <mergeCell ref="P662:Q662"/>
    <mergeCell ref="S662:T662"/>
    <mergeCell ref="U662:V662"/>
    <mergeCell ref="X662:Y662"/>
    <mergeCell ref="AH661:AI661"/>
    <mergeCell ref="AJ661:AK661"/>
    <mergeCell ref="AM661:AN661"/>
    <mergeCell ref="AO661:AP661"/>
    <mergeCell ref="AR661:AS661"/>
    <mergeCell ref="AT661:AU661"/>
    <mergeCell ref="AY660:AZ660"/>
    <mergeCell ref="BB660:BC660"/>
    <mergeCell ref="L661:O661"/>
    <mergeCell ref="P661:Q661"/>
    <mergeCell ref="S661:T661"/>
    <mergeCell ref="U661:V661"/>
    <mergeCell ref="X661:Y661"/>
    <mergeCell ref="Z661:AA661"/>
    <mergeCell ref="AC661:AD661"/>
    <mergeCell ref="AE661:AF661"/>
    <mergeCell ref="AJ660:AK660"/>
    <mergeCell ref="AM660:AN660"/>
    <mergeCell ref="AO660:AP660"/>
    <mergeCell ref="AR660:AS660"/>
    <mergeCell ref="AT660:AU660"/>
    <mergeCell ref="AW660:AX660"/>
    <mergeCell ref="BB659:BC659"/>
    <mergeCell ref="L660:O660"/>
    <mergeCell ref="P660:Q660"/>
    <mergeCell ref="S660:T660"/>
    <mergeCell ref="U660:V660"/>
    <mergeCell ref="X660:Y660"/>
    <mergeCell ref="Z660:AA660"/>
    <mergeCell ref="AC660:AD660"/>
    <mergeCell ref="AR656:AS656"/>
    <mergeCell ref="AT656:AU656"/>
    <mergeCell ref="AW656:AX656"/>
    <mergeCell ref="AY656:AZ656"/>
    <mergeCell ref="BB656:BC656"/>
    <mergeCell ref="L657:O657"/>
    <mergeCell ref="P657:Q657"/>
    <mergeCell ref="S657:T657"/>
    <mergeCell ref="U657:V657"/>
    <mergeCell ref="X657:Y657"/>
    <mergeCell ref="AC656:AD656"/>
    <mergeCell ref="AE656:AF656"/>
    <mergeCell ref="AH656:AI656"/>
    <mergeCell ref="AJ656:AK656"/>
    <mergeCell ref="AM656:AN656"/>
    <mergeCell ref="AO656:AP656"/>
    <mergeCell ref="AY655:AZ655"/>
    <mergeCell ref="BB655:BC655"/>
    <mergeCell ref="B656:G661"/>
    <mergeCell ref="H656:K658"/>
    <mergeCell ref="L656:O656"/>
    <mergeCell ref="P656:Q656"/>
    <mergeCell ref="S656:T656"/>
    <mergeCell ref="U656:V656"/>
    <mergeCell ref="X656:Y656"/>
    <mergeCell ref="Z656:AA656"/>
    <mergeCell ref="AJ655:AK655"/>
    <mergeCell ref="AM655:AN655"/>
    <mergeCell ref="AO655:AP655"/>
    <mergeCell ref="AR655:AS655"/>
    <mergeCell ref="AT655:AU655"/>
    <mergeCell ref="AW655:AX655"/>
    <mergeCell ref="BB654:BC654"/>
    <mergeCell ref="L655:O655"/>
    <mergeCell ref="P655:Q655"/>
    <mergeCell ref="S655:T655"/>
    <mergeCell ref="U655:V655"/>
    <mergeCell ref="X655:Y655"/>
    <mergeCell ref="Z655:AA655"/>
    <mergeCell ref="AC655:AD655"/>
    <mergeCell ref="AE655:AF655"/>
    <mergeCell ref="AH655:AI655"/>
    <mergeCell ref="AM654:AN654"/>
    <mergeCell ref="AO654:AP654"/>
    <mergeCell ref="AR654:AS654"/>
    <mergeCell ref="AT654:AU654"/>
    <mergeCell ref="AW654:AX654"/>
    <mergeCell ref="AY654:AZ654"/>
    <mergeCell ref="X654:Y654"/>
    <mergeCell ref="Z654:AA654"/>
    <mergeCell ref="AC654:AD654"/>
    <mergeCell ref="AE654:AF654"/>
    <mergeCell ref="AH654:AI654"/>
    <mergeCell ref="AJ654:AK654"/>
    <mergeCell ref="AR658:AS658"/>
    <mergeCell ref="AT658:AU658"/>
    <mergeCell ref="AW658:AX658"/>
    <mergeCell ref="AY658:AZ658"/>
    <mergeCell ref="BB658:BC658"/>
    <mergeCell ref="H659:K661"/>
    <mergeCell ref="L659:O659"/>
    <mergeCell ref="P659:Q659"/>
    <mergeCell ref="S659:T659"/>
    <mergeCell ref="U659:V659"/>
    <mergeCell ref="AO653:AP653"/>
    <mergeCell ref="AR653:AS653"/>
    <mergeCell ref="AT653:AU653"/>
    <mergeCell ref="AW653:AX653"/>
    <mergeCell ref="AY653:AZ653"/>
    <mergeCell ref="BB653:BC653"/>
    <mergeCell ref="Z653:AA653"/>
    <mergeCell ref="AC653:AD653"/>
    <mergeCell ref="AE653:AF653"/>
    <mergeCell ref="AH653:AI653"/>
    <mergeCell ref="AJ653:AK653"/>
    <mergeCell ref="AM653:AN653"/>
    <mergeCell ref="H653:K655"/>
    <mergeCell ref="L653:O653"/>
    <mergeCell ref="P653:Q653"/>
    <mergeCell ref="S653:T653"/>
    <mergeCell ref="U653:V653"/>
    <mergeCell ref="X653:Y653"/>
    <mergeCell ref="L654:O654"/>
    <mergeCell ref="P654:Q654"/>
    <mergeCell ref="S654:T654"/>
    <mergeCell ref="U654:V654"/>
    <mergeCell ref="AO652:AP652"/>
    <mergeCell ref="AR652:AS652"/>
    <mergeCell ref="AT652:AU652"/>
    <mergeCell ref="AW652:AX652"/>
    <mergeCell ref="AY652:AZ652"/>
    <mergeCell ref="BB652:BC652"/>
    <mergeCell ref="Z652:AA652"/>
    <mergeCell ref="AC652:AD652"/>
    <mergeCell ref="AE652:AF652"/>
    <mergeCell ref="AH652:AI652"/>
    <mergeCell ref="AJ652:AK652"/>
    <mergeCell ref="AM652:AN652"/>
    <mergeCell ref="AE648:AF648"/>
    <mergeCell ref="AH648:AI648"/>
    <mergeCell ref="AM647:AN647"/>
    <mergeCell ref="AO647:AP647"/>
    <mergeCell ref="AR647:AS647"/>
    <mergeCell ref="AT647:AU647"/>
    <mergeCell ref="AW647:AX647"/>
    <mergeCell ref="AY647:AZ647"/>
    <mergeCell ref="X647:Y647"/>
    <mergeCell ref="Z647:AA647"/>
    <mergeCell ref="AC647:AD647"/>
    <mergeCell ref="AE647:AF647"/>
    <mergeCell ref="AH647:AI647"/>
    <mergeCell ref="AJ647:AK647"/>
    <mergeCell ref="AR651:AS651"/>
    <mergeCell ref="AT651:AU651"/>
    <mergeCell ref="AW651:AX651"/>
    <mergeCell ref="AY651:AZ651"/>
    <mergeCell ref="BB651:BC651"/>
    <mergeCell ref="L652:O652"/>
    <mergeCell ref="P652:Q652"/>
    <mergeCell ref="S652:T652"/>
    <mergeCell ref="U652:V652"/>
    <mergeCell ref="X652:Y652"/>
    <mergeCell ref="AC651:AD651"/>
    <mergeCell ref="AE651:AF651"/>
    <mergeCell ref="AH651:AI651"/>
    <mergeCell ref="AJ651:AK651"/>
    <mergeCell ref="AM651:AN651"/>
    <mergeCell ref="AO651:AP651"/>
    <mergeCell ref="L651:O651"/>
    <mergeCell ref="P651:Q651"/>
    <mergeCell ref="S651:T651"/>
    <mergeCell ref="U651:V651"/>
    <mergeCell ref="X651:Y651"/>
    <mergeCell ref="Z651:AA651"/>
    <mergeCell ref="AO650:AP650"/>
    <mergeCell ref="AR650:AS650"/>
    <mergeCell ref="AT650:AU650"/>
    <mergeCell ref="AW650:AX650"/>
    <mergeCell ref="AY650:AZ650"/>
    <mergeCell ref="BB650:BC650"/>
    <mergeCell ref="Z650:AA650"/>
    <mergeCell ref="AC650:AD650"/>
    <mergeCell ref="AE650:AF650"/>
    <mergeCell ref="AH650:AI650"/>
    <mergeCell ref="AJ650:AK650"/>
    <mergeCell ref="AM650:AN650"/>
    <mergeCell ref="AC646:AD646"/>
    <mergeCell ref="AE646:AF646"/>
    <mergeCell ref="AH646:AI646"/>
    <mergeCell ref="AJ646:AK646"/>
    <mergeCell ref="AM646:AN646"/>
    <mergeCell ref="AO646:AP646"/>
    <mergeCell ref="L646:O646"/>
    <mergeCell ref="P646:Q646"/>
    <mergeCell ref="S646:T646"/>
    <mergeCell ref="U646:V646"/>
    <mergeCell ref="X646:Y646"/>
    <mergeCell ref="Z646:AA646"/>
    <mergeCell ref="AO645:AP645"/>
    <mergeCell ref="AR645:AS645"/>
    <mergeCell ref="AT645:AU645"/>
    <mergeCell ref="AW645:AX645"/>
    <mergeCell ref="AY645:AZ645"/>
    <mergeCell ref="BB645:BC645"/>
    <mergeCell ref="Z645:AA645"/>
    <mergeCell ref="AC645:AD645"/>
    <mergeCell ref="AE645:AF645"/>
    <mergeCell ref="AH645:AI645"/>
    <mergeCell ref="AJ645:AK645"/>
    <mergeCell ref="AM645:AN645"/>
    <mergeCell ref="AW649:AX649"/>
    <mergeCell ref="AY649:AZ649"/>
    <mergeCell ref="BB649:BC649"/>
    <mergeCell ref="B650:G655"/>
    <mergeCell ref="H650:K652"/>
    <mergeCell ref="L650:O650"/>
    <mergeCell ref="P650:Q650"/>
    <mergeCell ref="S650:T650"/>
    <mergeCell ref="U650:V650"/>
    <mergeCell ref="X650:Y650"/>
    <mergeCell ref="AH649:AI649"/>
    <mergeCell ref="AJ649:AK649"/>
    <mergeCell ref="AM649:AN649"/>
    <mergeCell ref="AO649:AP649"/>
    <mergeCell ref="AR649:AS649"/>
    <mergeCell ref="AT649:AU649"/>
    <mergeCell ref="AY648:AZ648"/>
    <mergeCell ref="BB648:BC648"/>
    <mergeCell ref="L649:O649"/>
    <mergeCell ref="P649:Q649"/>
    <mergeCell ref="S649:T649"/>
    <mergeCell ref="U649:V649"/>
    <mergeCell ref="X649:Y649"/>
    <mergeCell ref="Z649:AA649"/>
    <mergeCell ref="AC649:AD649"/>
    <mergeCell ref="AE649:AF649"/>
    <mergeCell ref="AJ648:AK648"/>
    <mergeCell ref="AM648:AN648"/>
    <mergeCell ref="AO648:AP648"/>
    <mergeCell ref="AR648:AS648"/>
    <mergeCell ref="AT648:AU648"/>
    <mergeCell ref="AW648:AX648"/>
    <mergeCell ref="BB647:BC647"/>
    <mergeCell ref="L648:O648"/>
    <mergeCell ref="P648:Q648"/>
    <mergeCell ref="S648:T648"/>
    <mergeCell ref="U648:V648"/>
    <mergeCell ref="X648:Y648"/>
    <mergeCell ref="Z648:AA648"/>
    <mergeCell ref="AC648:AD648"/>
    <mergeCell ref="AR644:AS644"/>
    <mergeCell ref="AT644:AU644"/>
    <mergeCell ref="AW644:AX644"/>
    <mergeCell ref="AY644:AZ644"/>
    <mergeCell ref="BB644:BC644"/>
    <mergeCell ref="L645:O645"/>
    <mergeCell ref="P645:Q645"/>
    <mergeCell ref="S645:T645"/>
    <mergeCell ref="U645:V645"/>
    <mergeCell ref="X645:Y645"/>
    <mergeCell ref="AC644:AD644"/>
    <mergeCell ref="AE644:AF644"/>
    <mergeCell ref="AH644:AI644"/>
    <mergeCell ref="AJ644:AK644"/>
    <mergeCell ref="AM644:AN644"/>
    <mergeCell ref="AO644:AP644"/>
    <mergeCell ref="AY643:AZ643"/>
    <mergeCell ref="BB643:BC643"/>
    <mergeCell ref="B644:G649"/>
    <mergeCell ref="H644:K646"/>
    <mergeCell ref="L644:O644"/>
    <mergeCell ref="P644:Q644"/>
    <mergeCell ref="S644:T644"/>
    <mergeCell ref="U644:V644"/>
    <mergeCell ref="X644:Y644"/>
    <mergeCell ref="Z644:AA644"/>
    <mergeCell ref="AJ643:AK643"/>
    <mergeCell ref="AM643:AN643"/>
    <mergeCell ref="AO643:AP643"/>
    <mergeCell ref="AR643:AS643"/>
    <mergeCell ref="AT643:AU643"/>
    <mergeCell ref="AW643:AX643"/>
    <mergeCell ref="BB642:BC642"/>
    <mergeCell ref="L643:O643"/>
    <mergeCell ref="P643:Q643"/>
    <mergeCell ref="S643:T643"/>
    <mergeCell ref="U643:V643"/>
    <mergeCell ref="X643:Y643"/>
    <mergeCell ref="Z643:AA643"/>
    <mergeCell ref="AC643:AD643"/>
    <mergeCell ref="AE643:AF643"/>
    <mergeCell ref="AH643:AI643"/>
    <mergeCell ref="AM642:AN642"/>
    <mergeCell ref="AO642:AP642"/>
    <mergeCell ref="AR642:AS642"/>
    <mergeCell ref="AT642:AU642"/>
    <mergeCell ref="AW642:AX642"/>
    <mergeCell ref="AY642:AZ642"/>
    <mergeCell ref="X642:Y642"/>
    <mergeCell ref="Z642:AA642"/>
    <mergeCell ref="AC642:AD642"/>
    <mergeCell ref="AE642:AF642"/>
    <mergeCell ref="AH642:AI642"/>
    <mergeCell ref="AJ642:AK642"/>
    <mergeCell ref="AR646:AS646"/>
    <mergeCell ref="AT646:AU646"/>
    <mergeCell ref="AW646:AX646"/>
    <mergeCell ref="AY646:AZ646"/>
    <mergeCell ref="BB646:BC646"/>
    <mergeCell ref="H647:K649"/>
    <mergeCell ref="L647:O647"/>
    <mergeCell ref="P647:Q647"/>
    <mergeCell ref="S647:T647"/>
    <mergeCell ref="U647:V647"/>
    <mergeCell ref="AO641:AP641"/>
    <mergeCell ref="AR641:AS641"/>
    <mergeCell ref="AT641:AU641"/>
    <mergeCell ref="AW641:AX641"/>
    <mergeCell ref="AY641:AZ641"/>
    <mergeCell ref="BB641:BC641"/>
    <mergeCell ref="Z641:AA641"/>
    <mergeCell ref="AC641:AD641"/>
    <mergeCell ref="AE641:AF641"/>
    <mergeCell ref="AH641:AI641"/>
    <mergeCell ref="AJ641:AK641"/>
    <mergeCell ref="AM641:AN641"/>
    <mergeCell ref="H641:K643"/>
    <mergeCell ref="L641:O641"/>
    <mergeCell ref="P641:Q641"/>
    <mergeCell ref="S641:T641"/>
    <mergeCell ref="U641:V641"/>
    <mergeCell ref="X641:Y641"/>
    <mergeCell ref="L642:O642"/>
    <mergeCell ref="P642:Q642"/>
    <mergeCell ref="S642:T642"/>
    <mergeCell ref="U642:V642"/>
    <mergeCell ref="AO640:AP640"/>
    <mergeCell ref="AR640:AS640"/>
    <mergeCell ref="AT640:AU640"/>
    <mergeCell ref="AW640:AX640"/>
    <mergeCell ref="AY640:AZ640"/>
    <mergeCell ref="BB640:BC640"/>
    <mergeCell ref="Z640:AA640"/>
    <mergeCell ref="AC640:AD640"/>
    <mergeCell ref="AE640:AF640"/>
    <mergeCell ref="AH640:AI640"/>
    <mergeCell ref="AJ640:AK640"/>
    <mergeCell ref="AM640:AN640"/>
    <mergeCell ref="AE636:AF636"/>
    <mergeCell ref="AH636:AI636"/>
    <mergeCell ref="AM635:AN635"/>
    <mergeCell ref="AO635:AP635"/>
    <mergeCell ref="AR635:AS635"/>
    <mergeCell ref="AT635:AU635"/>
    <mergeCell ref="AW635:AX635"/>
    <mergeCell ref="AY635:AZ635"/>
    <mergeCell ref="X635:Y635"/>
    <mergeCell ref="Z635:AA635"/>
    <mergeCell ref="AC635:AD635"/>
    <mergeCell ref="AE635:AF635"/>
    <mergeCell ref="AH635:AI635"/>
    <mergeCell ref="AJ635:AK635"/>
    <mergeCell ref="AR639:AS639"/>
    <mergeCell ref="AT639:AU639"/>
    <mergeCell ref="AW639:AX639"/>
    <mergeCell ref="AY639:AZ639"/>
    <mergeCell ref="BB639:BC639"/>
    <mergeCell ref="L640:O640"/>
    <mergeCell ref="P640:Q640"/>
    <mergeCell ref="S640:T640"/>
    <mergeCell ref="U640:V640"/>
    <mergeCell ref="X640:Y640"/>
    <mergeCell ref="AC639:AD639"/>
    <mergeCell ref="AE639:AF639"/>
    <mergeCell ref="AH639:AI639"/>
    <mergeCell ref="AJ639:AK639"/>
    <mergeCell ref="AM639:AN639"/>
    <mergeCell ref="AO639:AP639"/>
    <mergeCell ref="L639:O639"/>
    <mergeCell ref="P639:Q639"/>
    <mergeCell ref="S639:T639"/>
    <mergeCell ref="U639:V639"/>
    <mergeCell ref="X639:Y639"/>
    <mergeCell ref="Z639:AA639"/>
    <mergeCell ref="AO638:AP638"/>
    <mergeCell ref="AR638:AS638"/>
    <mergeCell ref="AT638:AU638"/>
    <mergeCell ref="AW638:AX638"/>
    <mergeCell ref="AY638:AZ638"/>
    <mergeCell ref="BB638:BC638"/>
    <mergeCell ref="Z638:AA638"/>
    <mergeCell ref="AC638:AD638"/>
    <mergeCell ref="AE638:AF638"/>
    <mergeCell ref="AH638:AI638"/>
    <mergeCell ref="AJ638:AK638"/>
    <mergeCell ref="AM638:AN638"/>
    <mergeCell ref="AC634:AD634"/>
    <mergeCell ref="AE634:AF634"/>
    <mergeCell ref="AH634:AI634"/>
    <mergeCell ref="AJ634:AK634"/>
    <mergeCell ref="AM634:AN634"/>
    <mergeCell ref="AO634:AP634"/>
    <mergeCell ref="L634:O634"/>
    <mergeCell ref="P634:Q634"/>
    <mergeCell ref="S634:T634"/>
    <mergeCell ref="U634:V634"/>
    <mergeCell ref="X634:Y634"/>
    <mergeCell ref="Z634:AA634"/>
    <mergeCell ref="AO633:AP633"/>
    <mergeCell ref="AR633:AS633"/>
    <mergeCell ref="AT633:AU633"/>
    <mergeCell ref="AW633:AX633"/>
    <mergeCell ref="AY633:AZ633"/>
    <mergeCell ref="BB633:BC633"/>
    <mergeCell ref="Z633:AA633"/>
    <mergeCell ref="AC633:AD633"/>
    <mergeCell ref="AE633:AF633"/>
    <mergeCell ref="AH633:AI633"/>
    <mergeCell ref="AJ633:AK633"/>
    <mergeCell ref="AM633:AN633"/>
    <mergeCell ref="AW637:AX637"/>
    <mergeCell ref="AY637:AZ637"/>
    <mergeCell ref="BB637:BC637"/>
    <mergeCell ref="B638:G643"/>
    <mergeCell ref="H638:K640"/>
    <mergeCell ref="L638:O638"/>
    <mergeCell ref="P638:Q638"/>
    <mergeCell ref="S638:T638"/>
    <mergeCell ref="U638:V638"/>
    <mergeCell ref="X638:Y638"/>
    <mergeCell ref="AH637:AI637"/>
    <mergeCell ref="AJ637:AK637"/>
    <mergeCell ref="AM637:AN637"/>
    <mergeCell ref="AO637:AP637"/>
    <mergeCell ref="AR637:AS637"/>
    <mergeCell ref="AT637:AU637"/>
    <mergeCell ref="AY636:AZ636"/>
    <mergeCell ref="BB636:BC636"/>
    <mergeCell ref="L637:O637"/>
    <mergeCell ref="P637:Q637"/>
    <mergeCell ref="S637:T637"/>
    <mergeCell ref="U637:V637"/>
    <mergeCell ref="X637:Y637"/>
    <mergeCell ref="Z637:AA637"/>
    <mergeCell ref="AC637:AD637"/>
    <mergeCell ref="AE637:AF637"/>
    <mergeCell ref="AJ636:AK636"/>
    <mergeCell ref="AM636:AN636"/>
    <mergeCell ref="AO636:AP636"/>
    <mergeCell ref="AR636:AS636"/>
    <mergeCell ref="AT636:AU636"/>
    <mergeCell ref="AW636:AX636"/>
    <mergeCell ref="BB635:BC635"/>
    <mergeCell ref="L636:O636"/>
    <mergeCell ref="P636:Q636"/>
    <mergeCell ref="S636:T636"/>
    <mergeCell ref="U636:V636"/>
    <mergeCell ref="X636:Y636"/>
    <mergeCell ref="Z636:AA636"/>
    <mergeCell ref="AC636:AD636"/>
    <mergeCell ref="AR632:AS632"/>
    <mergeCell ref="AT632:AU632"/>
    <mergeCell ref="AW632:AX632"/>
    <mergeCell ref="AY632:AZ632"/>
    <mergeCell ref="BB632:BC632"/>
    <mergeCell ref="L633:O633"/>
    <mergeCell ref="P633:Q633"/>
    <mergeCell ref="S633:T633"/>
    <mergeCell ref="U633:V633"/>
    <mergeCell ref="X633:Y633"/>
    <mergeCell ref="AC632:AD632"/>
    <mergeCell ref="AE632:AF632"/>
    <mergeCell ref="AH632:AI632"/>
    <mergeCell ref="AJ632:AK632"/>
    <mergeCell ref="AM632:AN632"/>
    <mergeCell ref="AO632:AP632"/>
    <mergeCell ref="AY631:AZ631"/>
    <mergeCell ref="BB631:BC631"/>
    <mergeCell ref="B632:G637"/>
    <mergeCell ref="H632:K634"/>
    <mergeCell ref="L632:O632"/>
    <mergeCell ref="P632:Q632"/>
    <mergeCell ref="S632:T632"/>
    <mergeCell ref="U632:V632"/>
    <mergeCell ref="X632:Y632"/>
    <mergeCell ref="Z632:AA632"/>
    <mergeCell ref="AJ631:AK631"/>
    <mergeCell ref="AM631:AN631"/>
    <mergeCell ref="AO631:AP631"/>
    <mergeCell ref="AR631:AS631"/>
    <mergeCell ref="AT631:AU631"/>
    <mergeCell ref="AW631:AX631"/>
    <mergeCell ref="BB630:BC630"/>
    <mergeCell ref="L631:O631"/>
    <mergeCell ref="P631:Q631"/>
    <mergeCell ref="S631:T631"/>
    <mergeCell ref="U631:V631"/>
    <mergeCell ref="X631:Y631"/>
    <mergeCell ref="Z631:AA631"/>
    <mergeCell ref="AC631:AD631"/>
    <mergeCell ref="AE631:AF631"/>
    <mergeCell ref="AH631:AI631"/>
    <mergeCell ref="AM630:AN630"/>
    <mergeCell ref="AO630:AP630"/>
    <mergeCell ref="AR630:AS630"/>
    <mergeCell ref="AT630:AU630"/>
    <mergeCell ref="AW630:AX630"/>
    <mergeCell ref="AY630:AZ630"/>
    <mergeCell ref="X630:Y630"/>
    <mergeCell ref="Z630:AA630"/>
    <mergeCell ref="AC630:AD630"/>
    <mergeCell ref="AE630:AF630"/>
    <mergeCell ref="AH630:AI630"/>
    <mergeCell ref="AJ630:AK630"/>
    <mergeCell ref="AR634:AS634"/>
    <mergeCell ref="AT634:AU634"/>
    <mergeCell ref="AW634:AX634"/>
    <mergeCell ref="AY634:AZ634"/>
    <mergeCell ref="BB634:BC634"/>
    <mergeCell ref="H635:K637"/>
    <mergeCell ref="L635:O635"/>
    <mergeCell ref="P635:Q635"/>
    <mergeCell ref="S635:T635"/>
    <mergeCell ref="U635:V635"/>
    <mergeCell ref="AO629:AP629"/>
    <mergeCell ref="AR629:AS629"/>
    <mergeCell ref="AT629:AU629"/>
    <mergeCell ref="AW629:AX629"/>
    <mergeCell ref="AY629:AZ629"/>
    <mergeCell ref="BB629:BC629"/>
    <mergeCell ref="Z629:AA629"/>
    <mergeCell ref="AC629:AD629"/>
    <mergeCell ref="AE629:AF629"/>
    <mergeCell ref="AH629:AI629"/>
    <mergeCell ref="AJ629:AK629"/>
    <mergeCell ref="AM629:AN629"/>
    <mergeCell ref="H629:K631"/>
    <mergeCell ref="L629:O629"/>
    <mergeCell ref="P629:Q629"/>
    <mergeCell ref="S629:T629"/>
    <mergeCell ref="U629:V629"/>
    <mergeCell ref="X629:Y629"/>
    <mergeCell ref="L630:O630"/>
    <mergeCell ref="P630:Q630"/>
    <mergeCell ref="S630:T630"/>
    <mergeCell ref="U630:V630"/>
    <mergeCell ref="AO628:AP628"/>
    <mergeCell ref="AR628:AS628"/>
    <mergeCell ref="AT628:AU628"/>
    <mergeCell ref="AW628:AX628"/>
    <mergeCell ref="AY628:AZ628"/>
    <mergeCell ref="BB628:BC628"/>
    <mergeCell ref="Z628:AA628"/>
    <mergeCell ref="AC628:AD628"/>
    <mergeCell ref="AE628:AF628"/>
    <mergeCell ref="AH628:AI628"/>
    <mergeCell ref="AJ628:AK628"/>
    <mergeCell ref="AM628:AN628"/>
    <mergeCell ref="AE624:AF624"/>
    <mergeCell ref="AH624:AI624"/>
    <mergeCell ref="AM623:AN623"/>
    <mergeCell ref="AO623:AP623"/>
    <mergeCell ref="AR623:AS623"/>
    <mergeCell ref="AT623:AU623"/>
    <mergeCell ref="AW623:AX623"/>
    <mergeCell ref="AY623:AZ623"/>
    <mergeCell ref="X623:Y623"/>
    <mergeCell ref="Z623:AA623"/>
    <mergeCell ref="AC623:AD623"/>
    <mergeCell ref="AE623:AF623"/>
    <mergeCell ref="AH623:AI623"/>
    <mergeCell ref="AJ623:AK623"/>
    <mergeCell ref="AR627:AS627"/>
    <mergeCell ref="AT627:AU627"/>
    <mergeCell ref="AW627:AX627"/>
    <mergeCell ref="AY627:AZ627"/>
    <mergeCell ref="BB627:BC627"/>
    <mergeCell ref="L628:O628"/>
    <mergeCell ref="P628:Q628"/>
    <mergeCell ref="S628:T628"/>
    <mergeCell ref="U628:V628"/>
    <mergeCell ref="X628:Y628"/>
    <mergeCell ref="AC627:AD627"/>
    <mergeCell ref="AE627:AF627"/>
    <mergeCell ref="AH627:AI627"/>
    <mergeCell ref="AJ627:AK627"/>
    <mergeCell ref="AM627:AN627"/>
    <mergeCell ref="AO627:AP627"/>
    <mergeCell ref="L627:O627"/>
    <mergeCell ref="P627:Q627"/>
    <mergeCell ref="S627:T627"/>
    <mergeCell ref="U627:V627"/>
    <mergeCell ref="X627:Y627"/>
    <mergeCell ref="Z627:AA627"/>
    <mergeCell ref="AO626:AP626"/>
    <mergeCell ref="AR626:AS626"/>
    <mergeCell ref="AT626:AU626"/>
    <mergeCell ref="AW626:AX626"/>
    <mergeCell ref="AY626:AZ626"/>
    <mergeCell ref="BB626:BC626"/>
    <mergeCell ref="Z626:AA626"/>
    <mergeCell ref="AC626:AD626"/>
    <mergeCell ref="AE626:AF626"/>
    <mergeCell ref="AH626:AI626"/>
    <mergeCell ref="AJ626:AK626"/>
    <mergeCell ref="AM626:AN626"/>
    <mergeCell ref="AC622:AD622"/>
    <mergeCell ref="AE622:AF622"/>
    <mergeCell ref="AH622:AI622"/>
    <mergeCell ref="AJ622:AK622"/>
    <mergeCell ref="AM622:AN622"/>
    <mergeCell ref="AO622:AP622"/>
    <mergeCell ref="L622:O622"/>
    <mergeCell ref="P622:Q622"/>
    <mergeCell ref="S622:T622"/>
    <mergeCell ref="U622:V622"/>
    <mergeCell ref="X622:Y622"/>
    <mergeCell ref="Z622:AA622"/>
    <mergeCell ref="AO621:AP621"/>
    <mergeCell ref="AR621:AS621"/>
    <mergeCell ref="AT621:AU621"/>
    <mergeCell ref="AW621:AX621"/>
    <mergeCell ref="AY621:AZ621"/>
    <mergeCell ref="BB621:BC621"/>
    <mergeCell ref="Z621:AA621"/>
    <mergeCell ref="AC621:AD621"/>
    <mergeCell ref="AE621:AF621"/>
    <mergeCell ref="AH621:AI621"/>
    <mergeCell ref="AJ621:AK621"/>
    <mergeCell ref="AM621:AN621"/>
    <mergeCell ref="AW625:AX625"/>
    <mergeCell ref="AY625:AZ625"/>
    <mergeCell ref="BB625:BC625"/>
    <mergeCell ref="B626:G631"/>
    <mergeCell ref="H626:K628"/>
    <mergeCell ref="L626:O626"/>
    <mergeCell ref="P626:Q626"/>
    <mergeCell ref="S626:T626"/>
    <mergeCell ref="U626:V626"/>
    <mergeCell ref="X626:Y626"/>
    <mergeCell ref="AH625:AI625"/>
    <mergeCell ref="AJ625:AK625"/>
    <mergeCell ref="AM625:AN625"/>
    <mergeCell ref="AO625:AP625"/>
    <mergeCell ref="AR625:AS625"/>
    <mergeCell ref="AT625:AU625"/>
    <mergeCell ref="AY624:AZ624"/>
    <mergeCell ref="BB624:BC624"/>
    <mergeCell ref="L625:O625"/>
    <mergeCell ref="P625:Q625"/>
    <mergeCell ref="S625:T625"/>
    <mergeCell ref="U625:V625"/>
    <mergeCell ref="X625:Y625"/>
    <mergeCell ref="Z625:AA625"/>
    <mergeCell ref="AC625:AD625"/>
    <mergeCell ref="AE625:AF625"/>
    <mergeCell ref="AJ624:AK624"/>
    <mergeCell ref="AM624:AN624"/>
    <mergeCell ref="AO624:AP624"/>
    <mergeCell ref="AR624:AS624"/>
    <mergeCell ref="AT624:AU624"/>
    <mergeCell ref="AW624:AX624"/>
    <mergeCell ref="BB623:BC623"/>
    <mergeCell ref="L624:O624"/>
    <mergeCell ref="P624:Q624"/>
    <mergeCell ref="S624:T624"/>
    <mergeCell ref="U624:V624"/>
    <mergeCell ref="X624:Y624"/>
    <mergeCell ref="Z624:AA624"/>
    <mergeCell ref="AC624:AD624"/>
    <mergeCell ref="AR620:AS620"/>
    <mergeCell ref="AT620:AU620"/>
    <mergeCell ref="AW620:AX620"/>
    <mergeCell ref="AY620:AZ620"/>
    <mergeCell ref="BB620:BC620"/>
    <mergeCell ref="L621:O621"/>
    <mergeCell ref="P621:Q621"/>
    <mergeCell ref="S621:T621"/>
    <mergeCell ref="U621:V621"/>
    <mergeCell ref="X621:Y621"/>
    <mergeCell ref="AC620:AD620"/>
    <mergeCell ref="AE620:AF620"/>
    <mergeCell ref="AH620:AI620"/>
    <mergeCell ref="AJ620:AK620"/>
    <mergeCell ref="AM620:AN620"/>
    <mergeCell ref="AO620:AP620"/>
    <mergeCell ref="AY619:AZ619"/>
    <mergeCell ref="BB619:BC619"/>
    <mergeCell ref="B620:G625"/>
    <mergeCell ref="H620:K622"/>
    <mergeCell ref="L620:O620"/>
    <mergeCell ref="P620:Q620"/>
    <mergeCell ref="S620:T620"/>
    <mergeCell ref="U620:V620"/>
    <mergeCell ref="X620:Y620"/>
    <mergeCell ref="Z620:AA620"/>
    <mergeCell ref="AJ619:AK619"/>
    <mergeCell ref="AM619:AN619"/>
    <mergeCell ref="AO619:AP619"/>
    <mergeCell ref="AR619:AS619"/>
    <mergeCell ref="AT619:AU619"/>
    <mergeCell ref="AW619:AX619"/>
    <mergeCell ref="BB618:BC618"/>
    <mergeCell ref="L619:O619"/>
    <mergeCell ref="P619:Q619"/>
    <mergeCell ref="S619:T619"/>
    <mergeCell ref="U619:V619"/>
    <mergeCell ref="X619:Y619"/>
    <mergeCell ref="Z619:AA619"/>
    <mergeCell ref="AC619:AD619"/>
    <mergeCell ref="AE619:AF619"/>
    <mergeCell ref="AH619:AI619"/>
    <mergeCell ref="AM618:AN618"/>
    <mergeCell ref="AO618:AP618"/>
    <mergeCell ref="AR618:AS618"/>
    <mergeCell ref="AT618:AU618"/>
    <mergeCell ref="AW618:AX618"/>
    <mergeCell ref="AY618:AZ618"/>
    <mergeCell ref="X618:Y618"/>
    <mergeCell ref="Z618:AA618"/>
    <mergeCell ref="AC618:AD618"/>
    <mergeCell ref="AE618:AF618"/>
    <mergeCell ref="AH618:AI618"/>
    <mergeCell ref="AJ618:AK618"/>
    <mergeCell ref="AR622:AS622"/>
    <mergeCell ref="AT622:AU622"/>
    <mergeCell ref="AW622:AX622"/>
    <mergeCell ref="AY622:AZ622"/>
    <mergeCell ref="BB622:BC622"/>
    <mergeCell ref="H623:K625"/>
    <mergeCell ref="L623:O623"/>
    <mergeCell ref="P623:Q623"/>
    <mergeCell ref="S623:T623"/>
    <mergeCell ref="U623:V623"/>
    <mergeCell ref="AO617:AP617"/>
    <mergeCell ref="AR617:AS617"/>
    <mergeCell ref="AT617:AU617"/>
    <mergeCell ref="AW617:AX617"/>
    <mergeCell ref="AY617:AZ617"/>
    <mergeCell ref="BB617:BC617"/>
    <mergeCell ref="Z617:AA617"/>
    <mergeCell ref="AC617:AD617"/>
    <mergeCell ref="AE617:AF617"/>
    <mergeCell ref="AH617:AI617"/>
    <mergeCell ref="AJ617:AK617"/>
    <mergeCell ref="AM617:AN617"/>
    <mergeCell ref="H617:K619"/>
    <mergeCell ref="L617:O617"/>
    <mergeCell ref="P617:Q617"/>
    <mergeCell ref="S617:T617"/>
    <mergeCell ref="U617:V617"/>
    <mergeCell ref="X617:Y617"/>
    <mergeCell ref="L618:O618"/>
    <mergeCell ref="P618:Q618"/>
    <mergeCell ref="S618:T618"/>
    <mergeCell ref="U618:V618"/>
    <mergeCell ref="AO616:AP616"/>
    <mergeCell ref="AR616:AS616"/>
    <mergeCell ref="AT616:AU616"/>
    <mergeCell ref="AW616:AX616"/>
    <mergeCell ref="AY616:AZ616"/>
    <mergeCell ref="BB616:BC616"/>
    <mergeCell ref="Z616:AA616"/>
    <mergeCell ref="AC616:AD616"/>
    <mergeCell ref="AE616:AF616"/>
    <mergeCell ref="AH616:AI616"/>
    <mergeCell ref="AJ616:AK616"/>
    <mergeCell ref="AM616:AN616"/>
    <mergeCell ref="AE612:AF612"/>
    <mergeCell ref="AH612:AI612"/>
    <mergeCell ref="AM611:AN611"/>
    <mergeCell ref="AO611:AP611"/>
    <mergeCell ref="AR611:AS611"/>
    <mergeCell ref="AT611:AU611"/>
    <mergeCell ref="AW611:AX611"/>
    <mergeCell ref="AY611:AZ611"/>
    <mergeCell ref="X611:Y611"/>
    <mergeCell ref="Z611:AA611"/>
    <mergeCell ref="AC611:AD611"/>
    <mergeCell ref="AE611:AF611"/>
    <mergeCell ref="AH611:AI611"/>
    <mergeCell ref="AJ611:AK611"/>
    <mergeCell ref="AR615:AS615"/>
    <mergeCell ref="AT615:AU615"/>
    <mergeCell ref="AW615:AX615"/>
    <mergeCell ref="AY615:AZ615"/>
    <mergeCell ref="BB615:BC615"/>
    <mergeCell ref="L616:O616"/>
    <mergeCell ref="P616:Q616"/>
    <mergeCell ref="S616:T616"/>
    <mergeCell ref="U616:V616"/>
    <mergeCell ref="X616:Y616"/>
    <mergeCell ref="AC615:AD615"/>
    <mergeCell ref="AE615:AF615"/>
    <mergeCell ref="AH615:AI615"/>
    <mergeCell ref="AJ615:AK615"/>
    <mergeCell ref="AM615:AN615"/>
    <mergeCell ref="AO615:AP615"/>
    <mergeCell ref="L615:O615"/>
    <mergeCell ref="P615:Q615"/>
    <mergeCell ref="S615:T615"/>
    <mergeCell ref="U615:V615"/>
    <mergeCell ref="X615:Y615"/>
    <mergeCell ref="Z615:AA615"/>
    <mergeCell ref="AO614:AP614"/>
    <mergeCell ref="AR614:AS614"/>
    <mergeCell ref="AT614:AU614"/>
    <mergeCell ref="AW614:AX614"/>
    <mergeCell ref="AY614:AZ614"/>
    <mergeCell ref="BB614:BC614"/>
    <mergeCell ref="Z614:AA614"/>
    <mergeCell ref="AC614:AD614"/>
    <mergeCell ref="AE614:AF614"/>
    <mergeCell ref="AH614:AI614"/>
    <mergeCell ref="AJ614:AK614"/>
    <mergeCell ref="AM614:AN614"/>
    <mergeCell ref="AC610:AD610"/>
    <mergeCell ref="AE610:AF610"/>
    <mergeCell ref="AH610:AI610"/>
    <mergeCell ref="AJ610:AK610"/>
    <mergeCell ref="AM610:AN610"/>
    <mergeCell ref="AO610:AP610"/>
    <mergeCell ref="L610:O610"/>
    <mergeCell ref="P610:Q610"/>
    <mergeCell ref="S610:T610"/>
    <mergeCell ref="U610:V610"/>
    <mergeCell ref="X610:Y610"/>
    <mergeCell ref="Z610:AA610"/>
    <mergeCell ref="AO609:AP609"/>
    <mergeCell ref="AR609:AS609"/>
    <mergeCell ref="AT609:AU609"/>
    <mergeCell ref="AW609:AX609"/>
    <mergeCell ref="AY609:AZ609"/>
    <mergeCell ref="BB609:BC609"/>
    <mergeCell ref="Z609:AA609"/>
    <mergeCell ref="AC609:AD609"/>
    <mergeCell ref="AE609:AF609"/>
    <mergeCell ref="AH609:AI609"/>
    <mergeCell ref="AJ609:AK609"/>
    <mergeCell ref="AM609:AN609"/>
    <mergeCell ref="AW613:AX613"/>
    <mergeCell ref="AY613:AZ613"/>
    <mergeCell ref="BB613:BC613"/>
    <mergeCell ref="B614:G619"/>
    <mergeCell ref="H614:K616"/>
    <mergeCell ref="L614:O614"/>
    <mergeCell ref="P614:Q614"/>
    <mergeCell ref="S614:T614"/>
    <mergeCell ref="U614:V614"/>
    <mergeCell ref="X614:Y614"/>
    <mergeCell ref="AH613:AI613"/>
    <mergeCell ref="AJ613:AK613"/>
    <mergeCell ref="AM613:AN613"/>
    <mergeCell ref="AO613:AP613"/>
    <mergeCell ref="AR613:AS613"/>
    <mergeCell ref="AT613:AU613"/>
    <mergeCell ref="AY612:AZ612"/>
    <mergeCell ref="BB612:BC612"/>
    <mergeCell ref="L613:O613"/>
    <mergeCell ref="P613:Q613"/>
    <mergeCell ref="S613:T613"/>
    <mergeCell ref="U613:V613"/>
    <mergeCell ref="X613:Y613"/>
    <mergeCell ref="Z613:AA613"/>
    <mergeCell ref="AC613:AD613"/>
    <mergeCell ref="AE613:AF613"/>
    <mergeCell ref="AJ612:AK612"/>
    <mergeCell ref="AM612:AN612"/>
    <mergeCell ref="AO612:AP612"/>
    <mergeCell ref="AR612:AS612"/>
    <mergeCell ref="AT612:AU612"/>
    <mergeCell ref="AW612:AX612"/>
    <mergeCell ref="BB611:BC611"/>
    <mergeCell ref="L612:O612"/>
    <mergeCell ref="P612:Q612"/>
    <mergeCell ref="S612:T612"/>
    <mergeCell ref="U612:V612"/>
    <mergeCell ref="X612:Y612"/>
    <mergeCell ref="Z612:AA612"/>
    <mergeCell ref="AC612:AD612"/>
    <mergeCell ref="AR608:AS608"/>
    <mergeCell ref="AT608:AU608"/>
    <mergeCell ref="AW608:AX608"/>
    <mergeCell ref="AY608:AZ608"/>
    <mergeCell ref="BB608:BC608"/>
    <mergeCell ref="L609:O609"/>
    <mergeCell ref="P609:Q609"/>
    <mergeCell ref="S609:T609"/>
    <mergeCell ref="U609:V609"/>
    <mergeCell ref="X609:Y609"/>
    <mergeCell ref="AC608:AD608"/>
    <mergeCell ref="AE608:AF608"/>
    <mergeCell ref="AH608:AI608"/>
    <mergeCell ref="AJ608:AK608"/>
    <mergeCell ref="AM608:AN608"/>
    <mergeCell ref="AO608:AP608"/>
    <mergeCell ref="AY607:AZ607"/>
    <mergeCell ref="BB607:BC607"/>
    <mergeCell ref="B608:G613"/>
    <mergeCell ref="H608:K610"/>
    <mergeCell ref="L608:O608"/>
    <mergeCell ref="P608:Q608"/>
    <mergeCell ref="S608:T608"/>
    <mergeCell ref="U608:V608"/>
    <mergeCell ref="X608:Y608"/>
    <mergeCell ref="Z608:AA608"/>
    <mergeCell ref="AJ607:AK607"/>
    <mergeCell ref="AM607:AN607"/>
    <mergeCell ref="AO607:AP607"/>
    <mergeCell ref="AR607:AS607"/>
    <mergeCell ref="AT607:AU607"/>
    <mergeCell ref="AW607:AX607"/>
    <mergeCell ref="BB606:BC606"/>
    <mergeCell ref="L607:O607"/>
    <mergeCell ref="P607:Q607"/>
    <mergeCell ref="S607:T607"/>
    <mergeCell ref="U607:V607"/>
    <mergeCell ref="X607:Y607"/>
    <mergeCell ref="Z607:AA607"/>
    <mergeCell ref="AC607:AD607"/>
    <mergeCell ref="AE607:AF607"/>
    <mergeCell ref="AH607:AI607"/>
    <mergeCell ref="AM606:AN606"/>
    <mergeCell ref="AO606:AP606"/>
    <mergeCell ref="AR606:AS606"/>
    <mergeCell ref="AT606:AU606"/>
    <mergeCell ref="AW606:AX606"/>
    <mergeCell ref="AY606:AZ606"/>
    <mergeCell ref="X606:Y606"/>
    <mergeCell ref="Z606:AA606"/>
    <mergeCell ref="AC606:AD606"/>
    <mergeCell ref="AE606:AF606"/>
    <mergeCell ref="AH606:AI606"/>
    <mergeCell ref="AJ606:AK606"/>
    <mergeCell ref="AR610:AS610"/>
    <mergeCell ref="AT610:AU610"/>
    <mergeCell ref="AW610:AX610"/>
    <mergeCell ref="AY610:AZ610"/>
    <mergeCell ref="BB610:BC610"/>
    <mergeCell ref="H611:K613"/>
    <mergeCell ref="L611:O611"/>
    <mergeCell ref="P611:Q611"/>
    <mergeCell ref="S611:T611"/>
    <mergeCell ref="U611:V611"/>
    <mergeCell ref="AO605:AP605"/>
    <mergeCell ref="AR605:AS605"/>
    <mergeCell ref="AT605:AU605"/>
    <mergeCell ref="AW605:AX605"/>
    <mergeCell ref="AY605:AZ605"/>
    <mergeCell ref="BB605:BC605"/>
    <mergeCell ref="Z605:AA605"/>
    <mergeCell ref="AC605:AD605"/>
    <mergeCell ref="AE605:AF605"/>
    <mergeCell ref="AH605:AI605"/>
    <mergeCell ref="AJ605:AK605"/>
    <mergeCell ref="AM605:AN605"/>
    <mergeCell ref="H605:K607"/>
    <mergeCell ref="L605:O605"/>
    <mergeCell ref="P605:Q605"/>
    <mergeCell ref="S605:T605"/>
    <mergeCell ref="U605:V605"/>
    <mergeCell ref="X605:Y605"/>
    <mergeCell ref="L606:O606"/>
    <mergeCell ref="P606:Q606"/>
    <mergeCell ref="S606:T606"/>
    <mergeCell ref="U606:V606"/>
    <mergeCell ref="AO604:AP604"/>
    <mergeCell ref="AR604:AS604"/>
    <mergeCell ref="AT604:AU604"/>
    <mergeCell ref="AW604:AX604"/>
    <mergeCell ref="AY604:AZ604"/>
    <mergeCell ref="BB604:BC604"/>
    <mergeCell ref="Z604:AA604"/>
    <mergeCell ref="AC604:AD604"/>
    <mergeCell ref="AE604:AF604"/>
    <mergeCell ref="AH604:AI604"/>
    <mergeCell ref="AJ604:AK604"/>
    <mergeCell ref="AM604:AN604"/>
    <mergeCell ref="AE600:AF600"/>
    <mergeCell ref="AH600:AI600"/>
    <mergeCell ref="AM599:AN599"/>
    <mergeCell ref="AO599:AP599"/>
    <mergeCell ref="AR599:AS599"/>
    <mergeCell ref="AT599:AU599"/>
    <mergeCell ref="AW599:AX599"/>
    <mergeCell ref="AY599:AZ599"/>
    <mergeCell ref="X599:Y599"/>
    <mergeCell ref="Z599:AA599"/>
    <mergeCell ref="AC599:AD599"/>
    <mergeCell ref="AE599:AF599"/>
    <mergeCell ref="AH599:AI599"/>
    <mergeCell ref="AJ599:AK599"/>
    <mergeCell ref="AR603:AS603"/>
    <mergeCell ref="AT603:AU603"/>
    <mergeCell ref="AW603:AX603"/>
    <mergeCell ref="AY603:AZ603"/>
    <mergeCell ref="BB603:BC603"/>
    <mergeCell ref="L604:O604"/>
    <mergeCell ref="P604:Q604"/>
    <mergeCell ref="S604:T604"/>
    <mergeCell ref="U604:V604"/>
    <mergeCell ref="X604:Y604"/>
    <mergeCell ref="AC603:AD603"/>
    <mergeCell ref="AE603:AF603"/>
    <mergeCell ref="AH603:AI603"/>
    <mergeCell ref="AJ603:AK603"/>
    <mergeCell ref="AM603:AN603"/>
    <mergeCell ref="AO603:AP603"/>
    <mergeCell ref="L603:O603"/>
    <mergeCell ref="P603:Q603"/>
    <mergeCell ref="S603:T603"/>
    <mergeCell ref="U603:V603"/>
    <mergeCell ref="X603:Y603"/>
    <mergeCell ref="Z603:AA603"/>
    <mergeCell ref="AO602:AP602"/>
    <mergeCell ref="AR602:AS602"/>
    <mergeCell ref="AT602:AU602"/>
    <mergeCell ref="AW602:AX602"/>
    <mergeCell ref="AY602:AZ602"/>
    <mergeCell ref="BB602:BC602"/>
    <mergeCell ref="Z602:AA602"/>
    <mergeCell ref="AC602:AD602"/>
    <mergeCell ref="AE602:AF602"/>
    <mergeCell ref="AH602:AI602"/>
    <mergeCell ref="AJ602:AK602"/>
    <mergeCell ref="AM602:AN602"/>
    <mergeCell ref="AC598:AD598"/>
    <mergeCell ref="AE598:AF598"/>
    <mergeCell ref="AH598:AI598"/>
    <mergeCell ref="AJ598:AK598"/>
    <mergeCell ref="AM598:AN598"/>
    <mergeCell ref="AO598:AP598"/>
    <mergeCell ref="L598:O598"/>
    <mergeCell ref="P598:Q598"/>
    <mergeCell ref="S598:T598"/>
    <mergeCell ref="U598:V598"/>
    <mergeCell ref="X598:Y598"/>
    <mergeCell ref="Z598:AA598"/>
    <mergeCell ref="AO597:AP597"/>
    <mergeCell ref="AR597:AS597"/>
    <mergeCell ref="AT597:AU597"/>
    <mergeCell ref="AW597:AX597"/>
    <mergeCell ref="AY597:AZ597"/>
    <mergeCell ref="BB597:BC597"/>
    <mergeCell ref="Z597:AA597"/>
    <mergeCell ref="AC597:AD597"/>
    <mergeCell ref="AE597:AF597"/>
    <mergeCell ref="AH597:AI597"/>
    <mergeCell ref="AJ597:AK597"/>
    <mergeCell ref="AM597:AN597"/>
    <mergeCell ref="AW601:AX601"/>
    <mergeCell ref="AY601:AZ601"/>
    <mergeCell ref="BB601:BC601"/>
    <mergeCell ref="B602:G607"/>
    <mergeCell ref="H602:K604"/>
    <mergeCell ref="L602:O602"/>
    <mergeCell ref="P602:Q602"/>
    <mergeCell ref="S602:T602"/>
    <mergeCell ref="U602:V602"/>
    <mergeCell ref="X602:Y602"/>
    <mergeCell ref="AH601:AI601"/>
    <mergeCell ref="AJ601:AK601"/>
    <mergeCell ref="AM601:AN601"/>
    <mergeCell ref="AO601:AP601"/>
    <mergeCell ref="AR601:AS601"/>
    <mergeCell ref="AT601:AU601"/>
    <mergeCell ref="AY600:AZ600"/>
    <mergeCell ref="BB600:BC600"/>
    <mergeCell ref="L601:O601"/>
    <mergeCell ref="P601:Q601"/>
    <mergeCell ref="S601:T601"/>
    <mergeCell ref="U601:V601"/>
    <mergeCell ref="X601:Y601"/>
    <mergeCell ref="Z601:AA601"/>
    <mergeCell ref="AC601:AD601"/>
    <mergeCell ref="AE601:AF601"/>
    <mergeCell ref="AJ600:AK600"/>
    <mergeCell ref="AM600:AN600"/>
    <mergeCell ref="AO600:AP600"/>
    <mergeCell ref="AR600:AS600"/>
    <mergeCell ref="AT600:AU600"/>
    <mergeCell ref="AW600:AX600"/>
    <mergeCell ref="BB599:BC599"/>
    <mergeCell ref="L600:O600"/>
    <mergeCell ref="P600:Q600"/>
    <mergeCell ref="S600:T600"/>
    <mergeCell ref="U600:V600"/>
    <mergeCell ref="X600:Y600"/>
    <mergeCell ref="Z600:AA600"/>
    <mergeCell ref="AC600:AD600"/>
    <mergeCell ref="AR596:AS596"/>
    <mergeCell ref="AT596:AU596"/>
    <mergeCell ref="AW596:AX596"/>
    <mergeCell ref="AY596:AZ596"/>
    <mergeCell ref="BB596:BC596"/>
    <mergeCell ref="L597:O597"/>
    <mergeCell ref="P597:Q597"/>
    <mergeCell ref="S597:T597"/>
    <mergeCell ref="U597:V597"/>
    <mergeCell ref="X597:Y597"/>
    <mergeCell ref="AC596:AD596"/>
    <mergeCell ref="AE596:AF596"/>
    <mergeCell ref="AH596:AI596"/>
    <mergeCell ref="AJ596:AK596"/>
    <mergeCell ref="AM596:AN596"/>
    <mergeCell ref="AO596:AP596"/>
    <mergeCell ref="AY595:AZ595"/>
    <mergeCell ref="BB595:BC595"/>
    <mergeCell ref="B596:G601"/>
    <mergeCell ref="H596:K598"/>
    <mergeCell ref="L596:O596"/>
    <mergeCell ref="P596:Q596"/>
    <mergeCell ref="S596:T596"/>
    <mergeCell ref="U596:V596"/>
    <mergeCell ref="X596:Y596"/>
    <mergeCell ref="Z596:AA596"/>
    <mergeCell ref="AJ595:AK595"/>
    <mergeCell ref="AM595:AN595"/>
    <mergeCell ref="AO595:AP595"/>
    <mergeCell ref="AR595:AS595"/>
    <mergeCell ref="AT595:AU595"/>
    <mergeCell ref="AW595:AX595"/>
    <mergeCell ref="BB594:BC594"/>
    <mergeCell ref="L595:O595"/>
    <mergeCell ref="P595:Q595"/>
    <mergeCell ref="S595:T595"/>
    <mergeCell ref="U595:V595"/>
    <mergeCell ref="X595:Y595"/>
    <mergeCell ref="Z595:AA595"/>
    <mergeCell ref="AC595:AD595"/>
    <mergeCell ref="AE595:AF595"/>
    <mergeCell ref="AH595:AI595"/>
    <mergeCell ref="AM594:AN594"/>
    <mergeCell ref="AO594:AP594"/>
    <mergeCell ref="AR594:AS594"/>
    <mergeCell ref="AT594:AU594"/>
    <mergeCell ref="AW594:AX594"/>
    <mergeCell ref="AY594:AZ594"/>
    <mergeCell ref="X594:Y594"/>
    <mergeCell ref="Z594:AA594"/>
    <mergeCell ref="AC594:AD594"/>
    <mergeCell ref="AE594:AF594"/>
    <mergeCell ref="AH594:AI594"/>
    <mergeCell ref="AJ594:AK594"/>
    <mergeCell ref="AR598:AS598"/>
    <mergeCell ref="AT598:AU598"/>
    <mergeCell ref="AW598:AX598"/>
    <mergeCell ref="AY598:AZ598"/>
    <mergeCell ref="BB598:BC598"/>
    <mergeCell ref="H599:K601"/>
    <mergeCell ref="L599:O599"/>
    <mergeCell ref="P599:Q599"/>
    <mergeCell ref="S599:T599"/>
    <mergeCell ref="U599:V599"/>
    <mergeCell ref="AO593:AP593"/>
    <mergeCell ref="AR593:AS593"/>
    <mergeCell ref="AT593:AU593"/>
    <mergeCell ref="AW593:AX593"/>
    <mergeCell ref="AY593:AZ593"/>
    <mergeCell ref="BB593:BC593"/>
    <mergeCell ref="Z593:AA593"/>
    <mergeCell ref="AC593:AD593"/>
    <mergeCell ref="AE593:AF593"/>
    <mergeCell ref="AH593:AI593"/>
    <mergeCell ref="AJ593:AK593"/>
    <mergeCell ref="AM593:AN593"/>
    <mergeCell ref="H593:K595"/>
    <mergeCell ref="L593:O593"/>
    <mergeCell ref="P593:Q593"/>
    <mergeCell ref="S593:T593"/>
    <mergeCell ref="U593:V593"/>
    <mergeCell ref="X593:Y593"/>
    <mergeCell ref="L594:O594"/>
    <mergeCell ref="P594:Q594"/>
    <mergeCell ref="S594:T594"/>
    <mergeCell ref="U594:V594"/>
    <mergeCell ref="AO592:AP592"/>
    <mergeCell ref="AR592:AS592"/>
    <mergeCell ref="AT592:AU592"/>
    <mergeCell ref="AW592:AX592"/>
    <mergeCell ref="AY592:AZ592"/>
    <mergeCell ref="BB592:BC592"/>
    <mergeCell ref="Z592:AA592"/>
    <mergeCell ref="AC592:AD592"/>
    <mergeCell ref="AE592:AF592"/>
    <mergeCell ref="AH592:AI592"/>
    <mergeCell ref="AJ592:AK592"/>
    <mergeCell ref="AM592:AN592"/>
    <mergeCell ref="AE588:AF588"/>
    <mergeCell ref="AH588:AI588"/>
    <mergeCell ref="AM587:AN587"/>
    <mergeCell ref="AO587:AP587"/>
    <mergeCell ref="AR587:AS587"/>
    <mergeCell ref="AT587:AU587"/>
    <mergeCell ref="AW587:AX587"/>
    <mergeCell ref="AY587:AZ587"/>
    <mergeCell ref="X587:Y587"/>
    <mergeCell ref="Z587:AA587"/>
    <mergeCell ref="AC587:AD587"/>
    <mergeCell ref="AE587:AF587"/>
    <mergeCell ref="AH587:AI587"/>
    <mergeCell ref="AJ587:AK587"/>
    <mergeCell ref="AR591:AS591"/>
    <mergeCell ref="AT591:AU591"/>
    <mergeCell ref="AW591:AX591"/>
    <mergeCell ref="AY591:AZ591"/>
    <mergeCell ref="BB591:BC591"/>
    <mergeCell ref="L592:O592"/>
    <mergeCell ref="P592:Q592"/>
    <mergeCell ref="S592:T592"/>
    <mergeCell ref="U592:V592"/>
    <mergeCell ref="X592:Y592"/>
    <mergeCell ref="AC591:AD591"/>
    <mergeCell ref="AE591:AF591"/>
    <mergeCell ref="AH591:AI591"/>
    <mergeCell ref="AJ591:AK591"/>
    <mergeCell ref="AM591:AN591"/>
    <mergeCell ref="AO591:AP591"/>
    <mergeCell ref="L591:O591"/>
    <mergeCell ref="P591:Q591"/>
    <mergeCell ref="S591:T591"/>
    <mergeCell ref="U591:V591"/>
    <mergeCell ref="X591:Y591"/>
    <mergeCell ref="Z591:AA591"/>
    <mergeCell ref="AO590:AP590"/>
    <mergeCell ref="AR590:AS590"/>
    <mergeCell ref="AT590:AU590"/>
    <mergeCell ref="AW590:AX590"/>
    <mergeCell ref="AY590:AZ590"/>
    <mergeCell ref="BB590:BC590"/>
    <mergeCell ref="Z590:AA590"/>
    <mergeCell ref="AC590:AD590"/>
    <mergeCell ref="AE590:AF590"/>
    <mergeCell ref="AH590:AI590"/>
    <mergeCell ref="AJ590:AK590"/>
    <mergeCell ref="AM590:AN590"/>
    <mergeCell ref="AC586:AD586"/>
    <mergeCell ref="AE586:AF586"/>
    <mergeCell ref="AH586:AI586"/>
    <mergeCell ref="AJ586:AK586"/>
    <mergeCell ref="AM586:AN586"/>
    <mergeCell ref="AO586:AP586"/>
    <mergeCell ref="L586:O586"/>
    <mergeCell ref="P586:Q586"/>
    <mergeCell ref="S586:T586"/>
    <mergeCell ref="U586:V586"/>
    <mergeCell ref="X586:Y586"/>
    <mergeCell ref="Z586:AA586"/>
    <mergeCell ref="AO585:AP585"/>
    <mergeCell ref="AR585:AS585"/>
    <mergeCell ref="AT585:AU585"/>
    <mergeCell ref="AW585:AX585"/>
    <mergeCell ref="AY585:AZ585"/>
    <mergeCell ref="BB585:BC585"/>
    <mergeCell ref="Z585:AA585"/>
    <mergeCell ref="AC585:AD585"/>
    <mergeCell ref="AE585:AF585"/>
    <mergeCell ref="AH585:AI585"/>
    <mergeCell ref="AJ585:AK585"/>
    <mergeCell ref="AM585:AN585"/>
    <mergeCell ref="AW589:AX589"/>
    <mergeCell ref="AY589:AZ589"/>
    <mergeCell ref="BB589:BC589"/>
    <mergeCell ref="B590:G595"/>
    <mergeCell ref="H590:K592"/>
    <mergeCell ref="L590:O590"/>
    <mergeCell ref="P590:Q590"/>
    <mergeCell ref="S590:T590"/>
    <mergeCell ref="U590:V590"/>
    <mergeCell ref="X590:Y590"/>
    <mergeCell ref="AH589:AI589"/>
    <mergeCell ref="AJ589:AK589"/>
    <mergeCell ref="AM589:AN589"/>
    <mergeCell ref="AO589:AP589"/>
    <mergeCell ref="AR589:AS589"/>
    <mergeCell ref="AT589:AU589"/>
    <mergeCell ref="AY588:AZ588"/>
    <mergeCell ref="BB588:BC588"/>
    <mergeCell ref="L589:O589"/>
    <mergeCell ref="P589:Q589"/>
    <mergeCell ref="S589:T589"/>
    <mergeCell ref="U589:V589"/>
    <mergeCell ref="X589:Y589"/>
    <mergeCell ref="Z589:AA589"/>
    <mergeCell ref="AC589:AD589"/>
    <mergeCell ref="AE589:AF589"/>
    <mergeCell ref="AJ588:AK588"/>
    <mergeCell ref="AM588:AN588"/>
    <mergeCell ref="AO588:AP588"/>
    <mergeCell ref="AR588:AS588"/>
    <mergeCell ref="AT588:AU588"/>
    <mergeCell ref="AW588:AX588"/>
    <mergeCell ref="BB587:BC587"/>
    <mergeCell ref="L588:O588"/>
    <mergeCell ref="P588:Q588"/>
    <mergeCell ref="S588:T588"/>
    <mergeCell ref="U588:V588"/>
    <mergeCell ref="X588:Y588"/>
    <mergeCell ref="Z588:AA588"/>
    <mergeCell ref="AC588:AD588"/>
    <mergeCell ref="AR584:AS584"/>
    <mergeCell ref="AT584:AU584"/>
    <mergeCell ref="AW584:AX584"/>
    <mergeCell ref="AY584:AZ584"/>
    <mergeCell ref="BB584:BC584"/>
    <mergeCell ref="L585:O585"/>
    <mergeCell ref="P585:Q585"/>
    <mergeCell ref="S585:T585"/>
    <mergeCell ref="U585:V585"/>
    <mergeCell ref="X585:Y585"/>
    <mergeCell ref="AC584:AD584"/>
    <mergeCell ref="AE584:AF584"/>
    <mergeCell ref="AH584:AI584"/>
    <mergeCell ref="AJ584:AK584"/>
    <mergeCell ref="AM584:AN584"/>
    <mergeCell ref="AO584:AP584"/>
    <mergeCell ref="AY583:AZ583"/>
    <mergeCell ref="BB583:BC583"/>
    <mergeCell ref="B584:G589"/>
    <mergeCell ref="H584:K586"/>
    <mergeCell ref="L584:O584"/>
    <mergeCell ref="P584:Q584"/>
    <mergeCell ref="S584:T584"/>
    <mergeCell ref="U584:V584"/>
    <mergeCell ref="X584:Y584"/>
    <mergeCell ref="Z584:AA584"/>
    <mergeCell ref="AJ583:AK583"/>
    <mergeCell ref="AM583:AN583"/>
    <mergeCell ref="AO583:AP583"/>
    <mergeCell ref="AR583:AS583"/>
    <mergeCell ref="AT583:AU583"/>
    <mergeCell ref="AW583:AX583"/>
    <mergeCell ref="BB582:BC582"/>
    <mergeCell ref="L583:O583"/>
    <mergeCell ref="P583:Q583"/>
    <mergeCell ref="S583:T583"/>
    <mergeCell ref="U583:V583"/>
    <mergeCell ref="X583:Y583"/>
    <mergeCell ref="Z583:AA583"/>
    <mergeCell ref="AC583:AD583"/>
    <mergeCell ref="AE583:AF583"/>
    <mergeCell ref="AH583:AI583"/>
    <mergeCell ref="AM582:AN582"/>
    <mergeCell ref="AO582:AP582"/>
    <mergeCell ref="AR582:AS582"/>
    <mergeCell ref="AT582:AU582"/>
    <mergeCell ref="AW582:AX582"/>
    <mergeCell ref="AY582:AZ582"/>
    <mergeCell ref="X582:Y582"/>
    <mergeCell ref="Z582:AA582"/>
    <mergeCell ref="AC582:AD582"/>
    <mergeCell ref="AE582:AF582"/>
    <mergeCell ref="AH582:AI582"/>
    <mergeCell ref="AJ582:AK582"/>
    <mergeCell ref="AR586:AS586"/>
    <mergeCell ref="AT586:AU586"/>
    <mergeCell ref="AW586:AX586"/>
    <mergeCell ref="AY586:AZ586"/>
    <mergeCell ref="BB586:BC586"/>
    <mergeCell ref="H587:K589"/>
    <mergeCell ref="L587:O587"/>
    <mergeCell ref="P587:Q587"/>
    <mergeCell ref="S587:T587"/>
    <mergeCell ref="U587:V587"/>
    <mergeCell ref="AO581:AP581"/>
    <mergeCell ref="AR581:AS581"/>
    <mergeCell ref="AT581:AU581"/>
    <mergeCell ref="AW581:AX581"/>
    <mergeCell ref="AY581:AZ581"/>
    <mergeCell ref="BB581:BC581"/>
    <mergeCell ref="Z581:AA581"/>
    <mergeCell ref="AC581:AD581"/>
    <mergeCell ref="AE581:AF581"/>
    <mergeCell ref="AH581:AI581"/>
    <mergeCell ref="AJ581:AK581"/>
    <mergeCell ref="AM581:AN581"/>
    <mergeCell ref="H581:K583"/>
    <mergeCell ref="L581:O581"/>
    <mergeCell ref="P581:Q581"/>
    <mergeCell ref="S581:T581"/>
    <mergeCell ref="U581:V581"/>
    <mergeCell ref="X581:Y581"/>
    <mergeCell ref="L582:O582"/>
    <mergeCell ref="P582:Q582"/>
    <mergeCell ref="S582:T582"/>
    <mergeCell ref="U582:V582"/>
    <mergeCell ref="AO580:AP580"/>
    <mergeCell ref="AR580:AS580"/>
    <mergeCell ref="AT580:AU580"/>
    <mergeCell ref="AW580:AX580"/>
    <mergeCell ref="AY580:AZ580"/>
    <mergeCell ref="BB580:BC580"/>
    <mergeCell ref="Z580:AA580"/>
    <mergeCell ref="AC580:AD580"/>
    <mergeCell ref="AE580:AF580"/>
    <mergeCell ref="AH580:AI580"/>
    <mergeCell ref="AJ580:AK580"/>
    <mergeCell ref="AM580:AN580"/>
    <mergeCell ref="AE576:AF576"/>
    <mergeCell ref="AH576:AI576"/>
    <mergeCell ref="AM575:AN575"/>
    <mergeCell ref="AO575:AP575"/>
    <mergeCell ref="AR575:AS575"/>
    <mergeCell ref="AT575:AU575"/>
    <mergeCell ref="AW575:AX575"/>
    <mergeCell ref="AY575:AZ575"/>
    <mergeCell ref="X575:Y575"/>
    <mergeCell ref="Z575:AA575"/>
    <mergeCell ref="AC575:AD575"/>
    <mergeCell ref="AE575:AF575"/>
    <mergeCell ref="AH575:AI575"/>
    <mergeCell ref="AJ575:AK575"/>
    <mergeCell ref="AR579:AS579"/>
    <mergeCell ref="AT579:AU579"/>
    <mergeCell ref="AW579:AX579"/>
    <mergeCell ref="AY579:AZ579"/>
    <mergeCell ref="BB579:BC579"/>
    <mergeCell ref="L580:O580"/>
    <mergeCell ref="P580:Q580"/>
    <mergeCell ref="S580:T580"/>
    <mergeCell ref="U580:V580"/>
    <mergeCell ref="X580:Y580"/>
    <mergeCell ref="AC579:AD579"/>
    <mergeCell ref="AE579:AF579"/>
    <mergeCell ref="AH579:AI579"/>
    <mergeCell ref="AJ579:AK579"/>
    <mergeCell ref="AM579:AN579"/>
    <mergeCell ref="AO579:AP579"/>
    <mergeCell ref="L579:O579"/>
    <mergeCell ref="P579:Q579"/>
    <mergeCell ref="S579:T579"/>
    <mergeCell ref="U579:V579"/>
    <mergeCell ref="X579:Y579"/>
    <mergeCell ref="Z579:AA579"/>
    <mergeCell ref="AO578:AP578"/>
    <mergeCell ref="AR578:AS578"/>
    <mergeCell ref="AT578:AU578"/>
    <mergeCell ref="AW578:AX578"/>
    <mergeCell ref="AY578:AZ578"/>
    <mergeCell ref="BB578:BC578"/>
    <mergeCell ref="Z578:AA578"/>
    <mergeCell ref="AC578:AD578"/>
    <mergeCell ref="AE578:AF578"/>
    <mergeCell ref="AH578:AI578"/>
    <mergeCell ref="AJ578:AK578"/>
    <mergeCell ref="AM578:AN578"/>
    <mergeCell ref="AC574:AD574"/>
    <mergeCell ref="AE574:AF574"/>
    <mergeCell ref="AH574:AI574"/>
    <mergeCell ref="AJ574:AK574"/>
    <mergeCell ref="AM574:AN574"/>
    <mergeCell ref="AO574:AP574"/>
    <mergeCell ref="L574:O574"/>
    <mergeCell ref="P574:Q574"/>
    <mergeCell ref="S574:T574"/>
    <mergeCell ref="U574:V574"/>
    <mergeCell ref="X574:Y574"/>
    <mergeCell ref="Z574:AA574"/>
    <mergeCell ref="AO573:AP573"/>
    <mergeCell ref="AR573:AS573"/>
    <mergeCell ref="AT573:AU573"/>
    <mergeCell ref="AW573:AX573"/>
    <mergeCell ref="AY573:AZ573"/>
    <mergeCell ref="BB573:BC573"/>
    <mergeCell ref="Z573:AA573"/>
    <mergeCell ref="AC573:AD573"/>
    <mergeCell ref="AE573:AF573"/>
    <mergeCell ref="AH573:AI573"/>
    <mergeCell ref="AJ573:AK573"/>
    <mergeCell ref="AM573:AN573"/>
    <mergeCell ref="AW577:AX577"/>
    <mergeCell ref="AY577:AZ577"/>
    <mergeCell ref="BB577:BC577"/>
    <mergeCell ref="B578:G583"/>
    <mergeCell ref="H578:K580"/>
    <mergeCell ref="L578:O578"/>
    <mergeCell ref="P578:Q578"/>
    <mergeCell ref="S578:T578"/>
    <mergeCell ref="U578:V578"/>
    <mergeCell ref="X578:Y578"/>
    <mergeCell ref="AH577:AI577"/>
    <mergeCell ref="AJ577:AK577"/>
    <mergeCell ref="AM577:AN577"/>
    <mergeCell ref="AO577:AP577"/>
    <mergeCell ref="AR577:AS577"/>
    <mergeCell ref="AT577:AU577"/>
    <mergeCell ref="AY576:AZ576"/>
    <mergeCell ref="BB576:BC576"/>
    <mergeCell ref="L577:O577"/>
    <mergeCell ref="P577:Q577"/>
    <mergeCell ref="S577:T577"/>
    <mergeCell ref="U577:V577"/>
    <mergeCell ref="X577:Y577"/>
    <mergeCell ref="Z577:AA577"/>
    <mergeCell ref="AC577:AD577"/>
    <mergeCell ref="AE577:AF577"/>
    <mergeCell ref="AJ576:AK576"/>
    <mergeCell ref="AM576:AN576"/>
    <mergeCell ref="AO576:AP576"/>
    <mergeCell ref="AR576:AS576"/>
    <mergeCell ref="AT576:AU576"/>
    <mergeCell ref="AW576:AX576"/>
    <mergeCell ref="BB575:BC575"/>
    <mergeCell ref="L576:O576"/>
    <mergeCell ref="P576:Q576"/>
    <mergeCell ref="S576:T576"/>
    <mergeCell ref="U576:V576"/>
    <mergeCell ref="X576:Y576"/>
    <mergeCell ref="Z576:AA576"/>
    <mergeCell ref="AC576:AD576"/>
    <mergeCell ref="AR572:AS572"/>
    <mergeCell ref="AT572:AU572"/>
    <mergeCell ref="AW572:AX572"/>
    <mergeCell ref="AY572:AZ572"/>
    <mergeCell ref="BB572:BC572"/>
    <mergeCell ref="L573:O573"/>
    <mergeCell ref="P573:Q573"/>
    <mergeCell ref="S573:T573"/>
    <mergeCell ref="U573:V573"/>
    <mergeCell ref="X573:Y573"/>
    <mergeCell ref="AC572:AD572"/>
    <mergeCell ref="AE572:AF572"/>
    <mergeCell ref="AH572:AI572"/>
    <mergeCell ref="AJ572:AK572"/>
    <mergeCell ref="AM572:AN572"/>
    <mergeCell ref="AO572:AP572"/>
    <mergeCell ref="AY571:AZ571"/>
    <mergeCell ref="BB571:BC571"/>
    <mergeCell ref="B572:G577"/>
    <mergeCell ref="H572:K574"/>
    <mergeCell ref="L572:O572"/>
    <mergeCell ref="P572:Q572"/>
    <mergeCell ref="S572:T572"/>
    <mergeCell ref="U572:V572"/>
    <mergeCell ref="X572:Y572"/>
    <mergeCell ref="Z572:AA572"/>
    <mergeCell ref="AJ571:AK571"/>
    <mergeCell ref="AM571:AN571"/>
    <mergeCell ref="AO571:AP571"/>
    <mergeCell ref="AR571:AS571"/>
    <mergeCell ref="AT571:AU571"/>
    <mergeCell ref="AW571:AX571"/>
    <mergeCell ref="BB570:BC570"/>
    <mergeCell ref="L571:O571"/>
    <mergeCell ref="P571:Q571"/>
    <mergeCell ref="S571:T571"/>
    <mergeCell ref="U571:V571"/>
    <mergeCell ref="X571:Y571"/>
    <mergeCell ref="Z571:AA571"/>
    <mergeCell ref="AC571:AD571"/>
    <mergeCell ref="AE571:AF571"/>
    <mergeCell ref="AH571:AI571"/>
    <mergeCell ref="AM570:AN570"/>
    <mergeCell ref="AO570:AP570"/>
    <mergeCell ref="AR570:AS570"/>
    <mergeCell ref="AT570:AU570"/>
    <mergeCell ref="AW570:AX570"/>
    <mergeCell ref="AY570:AZ570"/>
    <mergeCell ref="X570:Y570"/>
    <mergeCell ref="Z570:AA570"/>
    <mergeCell ref="AC570:AD570"/>
    <mergeCell ref="AE570:AF570"/>
    <mergeCell ref="AH570:AI570"/>
    <mergeCell ref="AJ570:AK570"/>
    <mergeCell ref="AR574:AS574"/>
    <mergeCell ref="AT574:AU574"/>
    <mergeCell ref="AW574:AX574"/>
    <mergeCell ref="AY574:AZ574"/>
    <mergeCell ref="BB574:BC574"/>
    <mergeCell ref="H575:K577"/>
    <mergeCell ref="L575:O575"/>
    <mergeCell ref="P575:Q575"/>
    <mergeCell ref="S575:T575"/>
    <mergeCell ref="U575:V575"/>
    <mergeCell ref="AO569:AP569"/>
    <mergeCell ref="AR569:AS569"/>
    <mergeCell ref="AT569:AU569"/>
    <mergeCell ref="AW569:AX569"/>
    <mergeCell ref="AY569:AZ569"/>
    <mergeCell ref="BB569:BC569"/>
    <mergeCell ref="Z569:AA569"/>
    <mergeCell ref="AC569:AD569"/>
    <mergeCell ref="AE569:AF569"/>
    <mergeCell ref="AH569:AI569"/>
    <mergeCell ref="AJ569:AK569"/>
    <mergeCell ref="AM569:AN569"/>
    <mergeCell ref="H569:K571"/>
    <mergeCell ref="L569:O569"/>
    <mergeCell ref="P569:Q569"/>
    <mergeCell ref="S569:T569"/>
    <mergeCell ref="U569:V569"/>
    <mergeCell ref="X569:Y569"/>
    <mergeCell ref="L570:O570"/>
    <mergeCell ref="P570:Q570"/>
    <mergeCell ref="S570:T570"/>
    <mergeCell ref="U570:V570"/>
    <mergeCell ref="AO568:AP568"/>
    <mergeCell ref="AR568:AS568"/>
    <mergeCell ref="AT568:AU568"/>
    <mergeCell ref="AW568:AX568"/>
    <mergeCell ref="AY568:AZ568"/>
    <mergeCell ref="BB568:BC568"/>
    <mergeCell ref="Z568:AA568"/>
    <mergeCell ref="AC568:AD568"/>
    <mergeCell ref="AE568:AF568"/>
    <mergeCell ref="AH568:AI568"/>
    <mergeCell ref="AJ568:AK568"/>
    <mergeCell ref="AM568:AN568"/>
    <mergeCell ref="AE564:AF564"/>
    <mergeCell ref="AH564:AI564"/>
    <mergeCell ref="AM563:AN563"/>
    <mergeCell ref="AO563:AP563"/>
    <mergeCell ref="AR563:AS563"/>
    <mergeCell ref="AT563:AU563"/>
    <mergeCell ref="AW563:AX563"/>
    <mergeCell ref="AY563:AZ563"/>
    <mergeCell ref="X563:Y563"/>
    <mergeCell ref="Z563:AA563"/>
    <mergeCell ref="AC563:AD563"/>
    <mergeCell ref="AE563:AF563"/>
    <mergeCell ref="AH563:AI563"/>
    <mergeCell ref="AJ563:AK563"/>
    <mergeCell ref="AR567:AS567"/>
    <mergeCell ref="AT567:AU567"/>
    <mergeCell ref="AW567:AX567"/>
    <mergeCell ref="AY567:AZ567"/>
    <mergeCell ref="BB567:BC567"/>
    <mergeCell ref="L568:O568"/>
    <mergeCell ref="P568:Q568"/>
    <mergeCell ref="S568:T568"/>
    <mergeCell ref="U568:V568"/>
    <mergeCell ref="X568:Y568"/>
    <mergeCell ref="AC567:AD567"/>
    <mergeCell ref="AE567:AF567"/>
    <mergeCell ref="AH567:AI567"/>
    <mergeCell ref="AJ567:AK567"/>
    <mergeCell ref="AM567:AN567"/>
    <mergeCell ref="AO567:AP567"/>
    <mergeCell ref="L567:O567"/>
    <mergeCell ref="P567:Q567"/>
    <mergeCell ref="S567:T567"/>
    <mergeCell ref="U567:V567"/>
    <mergeCell ref="X567:Y567"/>
    <mergeCell ref="Z567:AA567"/>
    <mergeCell ref="AO566:AP566"/>
    <mergeCell ref="AR566:AS566"/>
    <mergeCell ref="AT566:AU566"/>
    <mergeCell ref="AW566:AX566"/>
    <mergeCell ref="AY566:AZ566"/>
    <mergeCell ref="BB566:BC566"/>
    <mergeCell ref="Z566:AA566"/>
    <mergeCell ref="AC566:AD566"/>
    <mergeCell ref="AE566:AF566"/>
    <mergeCell ref="AH566:AI566"/>
    <mergeCell ref="AJ566:AK566"/>
    <mergeCell ref="AM566:AN566"/>
    <mergeCell ref="AC562:AD562"/>
    <mergeCell ref="AE562:AF562"/>
    <mergeCell ref="AH562:AI562"/>
    <mergeCell ref="AJ562:AK562"/>
    <mergeCell ref="AM562:AN562"/>
    <mergeCell ref="AO562:AP562"/>
    <mergeCell ref="L562:O562"/>
    <mergeCell ref="P562:Q562"/>
    <mergeCell ref="S562:T562"/>
    <mergeCell ref="U562:V562"/>
    <mergeCell ref="X562:Y562"/>
    <mergeCell ref="Z562:AA562"/>
    <mergeCell ref="AO561:AP561"/>
    <mergeCell ref="AR561:AS561"/>
    <mergeCell ref="AT561:AU561"/>
    <mergeCell ref="AW561:AX561"/>
    <mergeCell ref="AY561:AZ561"/>
    <mergeCell ref="BB561:BC561"/>
    <mergeCell ref="Z561:AA561"/>
    <mergeCell ref="AC561:AD561"/>
    <mergeCell ref="AE561:AF561"/>
    <mergeCell ref="AH561:AI561"/>
    <mergeCell ref="AJ561:AK561"/>
    <mergeCell ref="AM561:AN561"/>
    <mergeCell ref="AW565:AX565"/>
    <mergeCell ref="AY565:AZ565"/>
    <mergeCell ref="BB565:BC565"/>
    <mergeCell ref="B566:G571"/>
    <mergeCell ref="H566:K568"/>
    <mergeCell ref="L566:O566"/>
    <mergeCell ref="P566:Q566"/>
    <mergeCell ref="S566:T566"/>
    <mergeCell ref="U566:V566"/>
    <mergeCell ref="X566:Y566"/>
    <mergeCell ref="AH565:AI565"/>
    <mergeCell ref="AJ565:AK565"/>
    <mergeCell ref="AM565:AN565"/>
    <mergeCell ref="AO565:AP565"/>
    <mergeCell ref="AR565:AS565"/>
    <mergeCell ref="AT565:AU565"/>
    <mergeCell ref="AY564:AZ564"/>
    <mergeCell ref="BB564:BC564"/>
    <mergeCell ref="L565:O565"/>
    <mergeCell ref="P565:Q565"/>
    <mergeCell ref="S565:T565"/>
    <mergeCell ref="U565:V565"/>
    <mergeCell ref="X565:Y565"/>
    <mergeCell ref="Z565:AA565"/>
    <mergeCell ref="AC565:AD565"/>
    <mergeCell ref="AE565:AF565"/>
    <mergeCell ref="AJ564:AK564"/>
    <mergeCell ref="AM564:AN564"/>
    <mergeCell ref="AO564:AP564"/>
    <mergeCell ref="AR564:AS564"/>
    <mergeCell ref="AT564:AU564"/>
    <mergeCell ref="AW564:AX564"/>
    <mergeCell ref="BB563:BC563"/>
    <mergeCell ref="L564:O564"/>
    <mergeCell ref="P564:Q564"/>
    <mergeCell ref="S564:T564"/>
    <mergeCell ref="U564:V564"/>
    <mergeCell ref="X564:Y564"/>
    <mergeCell ref="Z564:AA564"/>
    <mergeCell ref="AC564:AD564"/>
    <mergeCell ref="AR560:AS560"/>
    <mergeCell ref="AT560:AU560"/>
    <mergeCell ref="AW560:AX560"/>
    <mergeCell ref="AY560:AZ560"/>
    <mergeCell ref="BB560:BC560"/>
    <mergeCell ref="L561:O561"/>
    <mergeCell ref="P561:Q561"/>
    <mergeCell ref="S561:T561"/>
    <mergeCell ref="U561:V561"/>
    <mergeCell ref="X561:Y561"/>
    <mergeCell ref="AC560:AD560"/>
    <mergeCell ref="AE560:AF560"/>
    <mergeCell ref="AH560:AI560"/>
    <mergeCell ref="AJ560:AK560"/>
    <mergeCell ref="AM560:AN560"/>
    <mergeCell ref="AO560:AP560"/>
    <mergeCell ref="AY559:AZ559"/>
    <mergeCell ref="BB559:BC559"/>
    <mergeCell ref="B560:G565"/>
    <mergeCell ref="H560:K562"/>
    <mergeCell ref="L560:O560"/>
    <mergeCell ref="P560:Q560"/>
    <mergeCell ref="S560:T560"/>
    <mergeCell ref="U560:V560"/>
    <mergeCell ref="X560:Y560"/>
    <mergeCell ref="Z560:AA560"/>
    <mergeCell ref="AJ559:AK559"/>
    <mergeCell ref="AM559:AN559"/>
    <mergeCell ref="AO559:AP559"/>
    <mergeCell ref="AR559:AS559"/>
    <mergeCell ref="AT559:AU559"/>
    <mergeCell ref="AW559:AX559"/>
    <mergeCell ref="BB558:BC558"/>
    <mergeCell ref="L559:O559"/>
    <mergeCell ref="P559:Q559"/>
    <mergeCell ref="S559:T559"/>
    <mergeCell ref="U559:V559"/>
    <mergeCell ref="X559:Y559"/>
    <mergeCell ref="Z559:AA559"/>
    <mergeCell ref="AC559:AD559"/>
    <mergeCell ref="AE559:AF559"/>
    <mergeCell ref="AH559:AI559"/>
    <mergeCell ref="AM558:AN558"/>
    <mergeCell ref="AO558:AP558"/>
    <mergeCell ref="AR558:AS558"/>
    <mergeCell ref="AT558:AU558"/>
    <mergeCell ref="AW558:AX558"/>
    <mergeCell ref="AY558:AZ558"/>
    <mergeCell ref="X558:Y558"/>
    <mergeCell ref="Z558:AA558"/>
    <mergeCell ref="AC558:AD558"/>
    <mergeCell ref="AE558:AF558"/>
    <mergeCell ref="AH558:AI558"/>
    <mergeCell ref="AJ558:AK558"/>
    <mergeCell ref="AR562:AS562"/>
    <mergeCell ref="AT562:AU562"/>
    <mergeCell ref="AW562:AX562"/>
    <mergeCell ref="AY562:AZ562"/>
    <mergeCell ref="BB562:BC562"/>
    <mergeCell ref="H563:K565"/>
    <mergeCell ref="L563:O563"/>
    <mergeCell ref="P563:Q563"/>
    <mergeCell ref="S563:T563"/>
    <mergeCell ref="U563:V563"/>
    <mergeCell ref="AO557:AP557"/>
    <mergeCell ref="AR557:AS557"/>
    <mergeCell ref="AT557:AU557"/>
    <mergeCell ref="AW557:AX557"/>
    <mergeCell ref="AY557:AZ557"/>
    <mergeCell ref="BB557:BC557"/>
    <mergeCell ref="Z557:AA557"/>
    <mergeCell ref="AC557:AD557"/>
    <mergeCell ref="AE557:AF557"/>
    <mergeCell ref="AH557:AI557"/>
    <mergeCell ref="AJ557:AK557"/>
    <mergeCell ref="AM557:AN557"/>
    <mergeCell ref="H557:K559"/>
    <mergeCell ref="L557:O557"/>
    <mergeCell ref="P557:Q557"/>
    <mergeCell ref="S557:T557"/>
    <mergeCell ref="U557:V557"/>
    <mergeCell ref="X557:Y557"/>
    <mergeCell ref="L558:O558"/>
    <mergeCell ref="P558:Q558"/>
    <mergeCell ref="S558:T558"/>
    <mergeCell ref="U558:V558"/>
    <mergeCell ref="AO556:AP556"/>
    <mergeCell ref="AR556:AS556"/>
    <mergeCell ref="AT556:AU556"/>
    <mergeCell ref="AW556:AX556"/>
    <mergeCell ref="AY556:AZ556"/>
    <mergeCell ref="BB556:BC556"/>
    <mergeCell ref="Z556:AA556"/>
    <mergeCell ref="AC556:AD556"/>
    <mergeCell ref="AE556:AF556"/>
    <mergeCell ref="AH556:AI556"/>
    <mergeCell ref="AJ556:AK556"/>
    <mergeCell ref="AM556:AN556"/>
    <mergeCell ref="AE552:AF552"/>
    <mergeCell ref="AH552:AI552"/>
    <mergeCell ref="AM551:AN551"/>
    <mergeCell ref="AO551:AP551"/>
    <mergeCell ref="AR551:AS551"/>
    <mergeCell ref="AT551:AU551"/>
    <mergeCell ref="AW551:AX551"/>
    <mergeCell ref="AY551:AZ551"/>
    <mergeCell ref="X551:Y551"/>
    <mergeCell ref="Z551:AA551"/>
    <mergeCell ref="AC551:AD551"/>
    <mergeCell ref="AE551:AF551"/>
    <mergeCell ref="AH551:AI551"/>
    <mergeCell ref="AJ551:AK551"/>
    <mergeCell ref="AR555:AS555"/>
    <mergeCell ref="AT555:AU555"/>
    <mergeCell ref="AW555:AX555"/>
    <mergeCell ref="AY555:AZ555"/>
    <mergeCell ref="BB555:BC555"/>
    <mergeCell ref="L556:O556"/>
    <mergeCell ref="P556:Q556"/>
    <mergeCell ref="S556:T556"/>
    <mergeCell ref="U556:V556"/>
    <mergeCell ref="X556:Y556"/>
    <mergeCell ref="AC555:AD555"/>
    <mergeCell ref="AE555:AF555"/>
    <mergeCell ref="AH555:AI555"/>
    <mergeCell ref="AJ555:AK555"/>
    <mergeCell ref="AM555:AN555"/>
    <mergeCell ref="AO555:AP555"/>
    <mergeCell ref="L555:O555"/>
    <mergeCell ref="P555:Q555"/>
    <mergeCell ref="S555:T555"/>
    <mergeCell ref="U555:V555"/>
    <mergeCell ref="X555:Y555"/>
    <mergeCell ref="Z555:AA555"/>
    <mergeCell ref="AO554:AP554"/>
    <mergeCell ref="AR554:AS554"/>
    <mergeCell ref="AT554:AU554"/>
    <mergeCell ref="AW554:AX554"/>
    <mergeCell ref="AY554:AZ554"/>
    <mergeCell ref="BB554:BC554"/>
    <mergeCell ref="Z554:AA554"/>
    <mergeCell ref="AC554:AD554"/>
    <mergeCell ref="AE554:AF554"/>
    <mergeCell ref="AH554:AI554"/>
    <mergeCell ref="AJ554:AK554"/>
    <mergeCell ref="AM554:AN554"/>
    <mergeCell ref="AC550:AD550"/>
    <mergeCell ref="AE550:AF550"/>
    <mergeCell ref="AH550:AI550"/>
    <mergeCell ref="AJ550:AK550"/>
    <mergeCell ref="AM550:AN550"/>
    <mergeCell ref="AO550:AP550"/>
    <mergeCell ref="L550:O550"/>
    <mergeCell ref="P550:Q550"/>
    <mergeCell ref="S550:T550"/>
    <mergeCell ref="U550:V550"/>
    <mergeCell ref="X550:Y550"/>
    <mergeCell ref="Z550:AA550"/>
    <mergeCell ref="AO549:AP549"/>
    <mergeCell ref="AR549:AS549"/>
    <mergeCell ref="AT549:AU549"/>
    <mergeCell ref="AW549:AX549"/>
    <mergeCell ref="AY549:AZ549"/>
    <mergeCell ref="BB549:BC549"/>
    <mergeCell ref="Z549:AA549"/>
    <mergeCell ref="AC549:AD549"/>
    <mergeCell ref="AE549:AF549"/>
    <mergeCell ref="AH549:AI549"/>
    <mergeCell ref="AJ549:AK549"/>
    <mergeCell ref="AM549:AN549"/>
    <mergeCell ref="AW553:AX553"/>
    <mergeCell ref="AY553:AZ553"/>
    <mergeCell ref="BB553:BC553"/>
    <mergeCell ref="B554:G559"/>
    <mergeCell ref="H554:K556"/>
    <mergeCell ref="L554:O554"/>
    <mergeCell ref="P554:Q554"/>
    <mergeCell ref="S554:T554"/>
    <mergeCell ref="U554:V554"/>
    <mergeCell ref="X554:Y554"/>
    <mergeCell ref="AH553:AI553"/>
    <mergeCell ref="AJ553:AK553"/>
    <mergeCell ref="AM553:AN553"/>
    <mergeCell ref="AO553:AP553"/>
    <mergeCell ref="AR553:AS553"/>
    <mergeCell ref="AT553:AU553"/>
    <mergeCell ref="AY552:AZ552"/>
    <mergeCell ref="BB552:BC552"/>
    <mergeCell ref="L553:O553"/>
    <mergeCell ref="P553:Q553"/>
    <mergeCell ref="S553:T553"/>
    <mergeCell ref="U553:V553"/>
    <mergeCell ref="X553:Y553"/>
    <mergeCell ref="Z553:AA553"/>
    <mergeCell ref="AC553:AD553"/>
    <mergeCell ref="AE553:AF553"/>
    <mergeCell ref="AJ552:AK552"/>
    <mergeCell ref="AM552:AN552"/>
    <mergeCell ref="AO552:AP552"/>
    <mergeCell ref="AR552:AS552"/>
    <mergeCell ref="AT552:AU552"/>
    <mergeCell ref="AW552:AX552"/>
    <mergeCell ref="BB551:BC551"/>
    <mergeCell ref="L552:O552"/>
    <mergeCell ref="P552:Q552"/>
    <mergeCell ref="S552:T552"/>
    <mergeCell ref="U552:V552"/>
    <mergeCell ref="X552:Y552"/>
    <mergeCell ref="Z552:AA552"/>
    <mergeCell ref="AC552:AD552"/>
    <mergeCell ref="AR548:AS548"/>
    <mergeCell ref="AT548:AU548"/>
    <mergeCell ref="AW548:AX548"/>
    <mergeCell ref="AY548:AZ548"/>
    <mergeCell ref="BB548:BC548"/>
    <mergeCell ref="L549:O549"/>
    <mergeCell ref="P549:Q549"/>
    <mergeCell ref="S549:T549"/>
    <mergeCell ref="U549:V549"/>
    <mergeCell ref="X549:Y549"/>
    <mergeCell ref="AC548:AD548"/>
    <mergeCell ref="AE548:AF548"/>
    <mergeCell ref="AH548:AI548"/>
    <mergeCell ref="AJ548:AK548"/>
    <mergeCell ref="AM548:AN548"/>
    <mergeCell ref="AO548:AP548"/>
    <mergeCell ref="AY547:AZ547"/>
    <mergeCell ref="BB547:BC547"/>
    <mergeCell ref="B548:G553"/>
    <mergeCell ref="H548:K550"/>
    <mergeCell ref="L548:O548"/>
    <mergeCell ref="P548:Q548"/>
    <mergeCell ref="S548:T548"/>
    <mergeCell ref="U548:V548"/>
    <mergeCell ref="X548:Y548"/>
    <mergeCell ref="Z548:AA548"/>
    <mergeCell ref="AJ547:AK547"/>
    <mergeCell ref="AM547:AN547"/>
    <mergeCell ref="AO547:AP547"/>
    <mergeCell ref="AR547:AS547"/>
    <mergeCell ref="AT547:AU547"/>
    <mergeCell ref="AW547:AX547"/>
    <mergeCell ref="BB546:BC546"/>
    <mergeCell ref="L547:O547"/>
    <mergeCell ref="P547:Q547"/>
    <mergeCell ref="S547:T547"/>
    <mergeCell ref="U547:V547"/>
    <mergeCell ref="X547:Y547"/>
    <mergeCell ref="Z547:AA547"/>
    <mergeCell ref="AC547:AD547"/>
    <mergeCell ref="AE547:AF547"/>
    <mergeCell ref="AH547:AI547"/>
    <mergeCell ref="AM546:AN546"/>
    <mergeCell ref="AO546:AP546"/>
    <mergeCell ref="AR546:AS546"/>
    <mergeCell ref="AT546:AU546"/>
    <mergeCell ref="AW546:AX546"/>
    <mergeCell ref="AY546:AZ546"/>
    <mergeCell ref="X546:Y546"/>
    <mergeCell ref="Z546:AA546"/>
    <mergeCell ref="AC546:AD546"/>
    <mergeCell ref="AE546:AF546"/>
    <mergeCell ref="AH546:AI546"/>
    <mergeCell ref="AJ546:AK546"/>
    <mergeCell ref="AR550:AS550"/>
    <mergeCell ref="AT550:AU550"/>
    <mergeCell ref="AW550:AX550"/>
    <mergeCell ref="AY550:AZ550"/>
    <mergeCell ref="BB550:BC550"/>
    <mergeCell ref="H551:K553"/>
    <mergeCell ref="L551:O551"/>
    <mergeCell ref="P551:Q551"/>
    <mergeCell ref="S551:T551"/>
    <mergeCell ref="U551:V551"/>
    <mergeCell ref="AO545:AP545"/>
    <mergeCell ref="AR545:AS545"/>
    <mergeCell ref="AT545:AU545"/>
    <mergeCell ref="AW545:AX545"/>
    <mergeCell ref="AY545:AZ545"/>
    <mergeCell ref="BB545:BC545"/>
    <mergeCell ref="Z545:AA545"/>
    <mergeCell ref="AC545:AD545"/>
    <mergeCell ref="AE545:AF545"/>
    <mergeCell ref="AH545:AI545"/>
    <mergeCell ref="AJ545:AK545"/>
    <mergeCell ref="AM545:AN545"/>
    <mergeCell ref="H545:K547"/>
    <mergeCell ref="L545:O545"/>
    <mergeCell ref="P545:Q545"/>
    <mergeCell ref="S545:T545"/>
    <mergeCell ref="U545:V545"/>
    <mergeCell ref="X545:Y545"/>
    <mergeCell ref="L546:O546"/>
    <mergeCell ref="P546:Q546"/>
    <mergeCell ref="S546:T546"/>
    <mergeCell ref="U546:V546"/>
    <mergeCell ref="AO544:AP544"/>
    <mergeCell ref="AR544:AS544"/>
    <mergeCell ref="AT544:AU544"/>
    <mergeCell ref="AW544:AX544"/>
    <mergeCell ref="AY544:AZ544"/>
    <mergeCell ref="BB544:BC544"/>
    <mergeCell ref="Z544:AA544"/>
    <mergeCell ref="AC544:AD544"/>
    <mergeCell ref="AE544:AF544"/>
    <mergeCell ref="AH544:AI544"/>
    <mergeCell ref="AJ544:AK544"/>
    <mergeCell ref="AM544:AN544"/>
    <mergeCell ref="AE540:AF540"/>
    <mergeCell ref="AH540:AI540"/>
    <mergeCell ref="AM539:AN539"/>
    <mergeCell ref="AO539:AP539"/>
    <mergeCell ref="AR539:AS539"/>
    <mergeCell ref="AT539:AU539"/>
    <mergeCell ref="AW539:AX539"/>
    <mergeCell ref="AY539:AZ539"/>
    <mergeCell ref="X539:Y539"/>
    <mergeCell ref="Z539:AA539"/>
    <mergeCell ref="AC539:AD539"/>
    <mergeCell ref="AE539:AF539"/>
    <mergeCell ref="AH539:AI539"/>
    <mergeCell ref="AJ539:AK539"/>
    <mergeCell ref="AR543:AS543"/>
    <mergeCell ref="AT543:AU543"/>
    <mergeCell ref="AW543:AX543"/>
    <mergeCell ref="AY543:AZ543"/>
    <mergeCell ref="BB543:BC543"/>
    <mergeCell ref="L544:O544"/>
    <mergeCell ref="P544:Q544"/>
    <mergeCell ref="S544:T544"/>
    <mergeCell ref="U544:V544"/>
    <mergeCell ref="X544:Y544"/>
    <mergeCell ref="AC543:AD543"/>
    <mergeCell ref="AE543:AF543"/>
    <mergeCell ref="AH543:AI543"/>
    <mergeCell ref="AJ543:AK543"/>
    <mergeCell ref="AM543:AN543"/>
    <mergeCell ref="AO543:AP543"/>
    <mergeCell ref="L543:O543"/>
    <mergeCell ref="P543:Q543"/>
    <mergeCell ref="S543:T543"/>
    <mergeCell ref="U543:V543"/>
    <mergeCell ref="X543:Y543"/>
    <mergeCell ref="Z543:AA543"/>
    <mergeCell ref="AO542:AP542"/>
    <mergeCell ref="AR542:AS542"/>
    <mergeCell ref="AT542:AU542"/>
    <mergeCell ref="AW542:AX542"/>
    <mergeCell ref="AY542:AZ542"/>
    <mergeCell ref="BB542:BC542"/>
    <mergeCell ref="Z542:AA542"/>
    <mergeCell ref="AC542:AD542"/>
    <mergeCell ref="AE542:AF542"/>
    <mergeCell ref="AH542:AI542"/>
    <mergeCell ref="AJ542:AK542"/>
    <mergeCell ref="AM542:AN542"/>
    <mergeCell ref="AC538:AD538"/>
    <mergeCell ref="AE538:AF538"/>
    <mergeCell ref="AH538:AI538"/>
    <mergeCell ref="AJ538:AK538"/>
    <mergeCell ref="AM538:AN538"/>
    <mergeCell ref="AO538:AP538"/>
    <mergeCell ref="L538:O538"/>
    <mergeCell ref="P538:Q538"/>
    <mergeCell ref="S538:T538"/>
    <mergeCell ref="U538:V538"/>
    <mergeCell ref="X538:Y538"/>
    <mergeCell ref="Z538:AA538"/>
    <mergeCell ref="AO537:AP537"/>
    <mergeCell ref="AR537:AS537"/>
    <mergeCell ref="AT537:AU537"/>
    <mergeCell ref="AW537:AX537"/>
    <mergeCell ref="AY537:AZ537"/>
    <mergeCell ref="BB537:BC537"/>
    <mergeCell ref="Z537:AA537"/>
    <mergeCell ref="AC537:AD537"/>
    <mergeCell ref="AE537:AF537"/>
    <mergeCell ref="AH537:AI537"/>
    <mergeCell ref="AJ537:AK537"/>
    <mergeCell ref="AM537:AN537"/>
    <mergeCell ref="AW541:AX541"/>
    <mergeCell ref="AY541:AZ541"/>
    <mergeCell ref="BB541:BC541"/>
    <mergeCell ref="B542:G547"/>
    <mergeCell ref="H542:K544"/>
    <mergeCell ref="L542:O542"/>
    <mergeCell ref="P542:Q542"/>
    <mergeCell ref="S542:T542"/>
    <mergeCell ref="U542:V542"/>
    <mergeCell ref="X542:Y542"/>
    <mergeCell ref="AH541:AI541"/>
    <mergeCell ref="AJ541:AK541"/>
    <mergeCell ref="AM541:AN541"/>
    <mergeCell ref="AO541:AP541"/>
    <mergeCell ref="AR541:AS541"/>
    <mergeCell ref="AT541:AU541"/>
    <mergeCell ref="AY540:AZ540"/>
    <mergeCell ref="BB540:BC540"/>
    <mergeCell ref="L541:O541"/>
    <mergeCell ref="P541:Q541"/>
    <mergeCell ref="S541:T541"/>
    <mergeCell ref="U541:V541"/>
    <mergeCell ref="X541:Y541"/>
    <mergeCell ref="Z541:AA541"/>
    <mergeCell ref="AC541:AD541"/>
    <mergeCell ref="AE541:AF541"/>
    <mergeCell ref="AJ540:AK540"/>
    <mergeCell ref="AM540:AN540"/>
    <mergeCell ref="AO540:AP540"/>
    <mergeCell ref="AR540:AS540"/>
    <mergeCell ref="AT540:AU540"/>
    <mergeCell ref="AW540:AX540"/>
    <mergeCell ref="BB539:BC539"/>
    <mergeCell ref="L540:O540"/>
    <mergeCell ref="P540:Q540"/>
    <mergeCell ref="S540:T540"/>
    <mergeCell ref="U540:V540"/>
    <mergeCell ref="X540:Y540"/>
    <mergeCell ref="Z540:AA540"/>
    <mergeCell ref="AC540:AD540"/>
    <mergeCell ref="AR536:AS536"/>
    <mergeCell ref="AT536:AU536"/>
    <mergeCell ref="AW536:AX536"/>
    <mergeCell ref="AY536:AZ536"/>
    <mergeCell ref="BB536:BC536"/>
    <mergeCell ref="L537:O537"/>
    <mergeCell ref="P537:Q537"/>
    <mergeCell ref="S537:T537"/>
    <mergeCell ref="U537:V537"/>
    <mergeCell ref="X537:Y537"/>
    <mergeCell ref="AC536:AD536"/>
    <mergeCell ref="AE536:AF536"/>
    <mergeCell ref="AH536:AI536"/>
    <mergeCell ref="AJ536:AK536"/>
    <mergeCell ref="AM536:AN536"/>
    <mergeCell ref="AO536:AP536"/>
    <mergeCell ref="AY535:AZ535"/>
    <mergeCell ref="BB535:BC535"/>
    <mergeCell ref="B536:G541"/>
    <mergeCell ref="H536:K538"/>
    <mergeCell ref="L536:O536"/>
    <mergeCell ref="P536:Q536"/>
    <mergeCell ref="S536:T536"/>
    <mergeCell ref="U536:V536"/>
    <mergeCell ref="X536:Y536"/>
    <mergeCell ref="Z536:AA536"/>
    <mergeCell ref="AJ535:AK535"/>
    <mergeCell ref="AM535:AN535"/>
    <mergeCell ref="AO535:AP535"/>
    <mergeCell ref="AR535:AS535"/>
    <mergeCell ref="AT535:AU535"/>
    <mergeCell ref="AW535:AX535"/>
    <mergeCell ref="BB534:BC534"/>
    <mergeCell ref="L535:O535"/>
    <mergeCell ref="P535:Q535"/>
    <mergeCell ref="S535:T535"/>
    <mergeCell ref="U535:V535"/>
    <mergeCell ref="X535:Y535"/>
    <mergeCell ref="Z535:AA535"/>
    <mergeCell ref="AC535:AD535"/>
    <mergeCell ref="AE535:AF535"/>
    <mergeCell ref="AH535:AI535"/>
    <mergeCell ref="AM534:AN534"/>
    <mergeCell ref="AO534:AP534"/>
    <mergeCell ref="AR534:AS534"/>
    <mergeCell ref="AT534:AU534"/>
    <mergeCell ref="AW534:AX534"/>
    <mergeCell ref="AY534:AZ534"/>
    <mergeCell ref="X534:Y534"/>
    <mergeCell ref="Z534:AA534"/>
    <mergeCell ref="AC534:AD534"/>
    <mergeCell ref="AE534:AF534"/>
    <mergeCell ref="AH534:AI534"/>
    <mergeCell ref="AJ534:AK534"/>
    <mergeCell ref="AR538:AS538"/>
    <mergeCell ref="AT538:AU538"/>
    <mergeCell ref="AW538:AX538"/>
    <mergeCell ref="AY538:AZ538"/>
    <mergeCell ref="BB538:BC538"/>
    <mergeCell ref="H539:K541"/>
    <mergeCell ref="L539:O539"/>
    <mergeCell ref="P539:Q539"/>
    <mergeCell ref="S539:T539"/>
    <mergeCell ref="U539:V539"/>
    <mergeCell ref="AO533:AP533"/>
    <mergeCell ref="AR533:AS533"/>
    <mergeCell ref="AT533:AU533"/>
    <mergeCell ref="AW533:AX533"/>
    <mergeCell ref="AY533:AZ533"/>
    <mergeCell ref="BB533:BC533"/>
    <mergeCell ref="Z533:AA533"/>
    <mergeCell ref="AC533:AD533"/>
    <mergeCell ref="AE533:AF533"/>
    <mergeCell ref="AH533:AI533"/>
    <mergeCell ref="AJ533:AK533"/>
    <mergeCell ref="AM533:AN533"/>
    <mergeCell ref="H533:K535"/>
    <mergeCell ref="L533:O533"/>
    <mergeCell ref="P533:Q533"/>
    <mergeCell ref="S533:T533"/>
    <mergeCell ref="U533:V533"/>
    <mergeCell ref="X533:Y533"/>
    <mergeCell ref="L534:O534"/>
    <mergeCell ref="P534:Q534"/>
    <mergeCell ref="S534:T534"/>
    <mergeCell ref="U534:V534"/>
    <mergeCell ref="AO532:AP532"/>
    <mergeCell ref="AR532:AS532"/>
    <mergeCell ref="AT532:AU532"/>
    <mergeCell ref="AW532:AX532"/>
    <mergeCell ref="AY532:AZ532"/>
    <mergeCell ref="BB532:BC532"/>
    <mergeCell ref="Z532:AA532"/>
    <mergeCell ref="AC532:AD532"/>
    <mergeCell ref="AE532:AF532"/>
    <mergeCell ref="AH532:AI532"/>
    <mergeCell ref="AJ532:AK532"/>
    <mergeCell ref="AM532:AN532"/>
    <mergeCell ref="AE528:AF528"/>
    <mergeCell ref="AH528:AI528"/>
    <mergeCell ref="AM527:AN527"/>
    <mergeCell ref="AO527:AP527"/>
    <mergeCell ref="AR527:AS527"/>
    <mergeCell ref="AT527:AU527"/>
    <mergeCell ref="AW527:AX527"/>
    <mergeCell ref="AY527:AZ527"/>
    <mergeCell ref="X527:Y527"/>
    <mergeCell ref="Z527:AA527"/>
    <mergeCell ref="AC527:AD527"/>
    <mergeCell ref="AE527:AF527"/>
    <mergeCell ref="AH527:AI527"/>
    <mergeCell ref="AJ527:AK527"/>
    <mergeCell ref="AR531:AS531"/>
    <mergeCell ref="AT531:AU531"/>
    <mergeCell ref="AW531:AX531"/>
    <mergeCell ref="AY531:AZ531"/>
    <mergeCell ref="BB531:BC531"/>
    <mergeCell ref="L532:O532"/>
    <mergeCell ref="P532:Q532"/>
    <mergeCell ref="S532:T532"/>
    <mergeCell ref="U532:V532"/>
    <mergeCell ref="X532:Y532"/>
    <mergeCell ref="AC531:AD531"/>
    <mergeCell ref="AE531:AF531"/>
    <mergeCell ref="AH531:AI531"/>
    <mergeCell ref="AJ531:AK531"/>
    <mergeCell ref="AM531:AN531"/>
    <mergeCell ref="AO531:AP531"/>
    <mergeCell ref="L531:O531"/>
    <mergeCell ref="P531:Q531"/>
    <mergeCell ref="S531:T531"/>
    <mergeCell ref="U531:V531"/>
    <mergeCell ref="X531:Y531"/>
    <mergeCell ref="Z531:AA531"/>
    <mergeCell ref="AO530:AP530"/>
    <mergeCell ref="AR530:AS530"/>
    <mergeCell ref="AT530:AU530"/>
    <mergeCell ref="AW530:AX530"/>
    <mergeCell ref="AY530:AZ530"/>
    <mergeCell ref="BB530:BC530"/>
    <mergeCell ref="Z530:AA530"/>
    <mergeCell ref="AC530:AD530"/>
    <mergeCell ref="AE530:AF530"/>
    <mergeCell ref="AH530:AI530"/>
    <mergeCell ref="AJ530:AK530"/>
    <mergeCell ref="AM530:AN530"/>
    <mergeCell ref="AC526:AD526"/>
    <mergeCell ref="AE526:AF526"/>
    <mergeCell ref="AH526:AI526"/>
    <mergeCell ref="AJ526:AK526"/>
    <mergeCell ref="AM526:AN526"/>
    <mergeCell ref="AO526:AP526"/>
    <mergeCell ref="L526:O526"/>
    <mergeCell ref="P526:Q526"/>
    <mergeCell ref="S526:T526"/>
    <mergeCell ref="U526:V526"/>
    <mergeCell ref="X526:Y526"/>
    <mergeCell ref="Z526:AA526"/>
    <mergeCell ref="AO525:AP525"/>
    <mergeCell ref="AR525:AS525"/>
    <mergeCell ref="AT525:AU525"/>
    <mergeCell ref="AW525:AX525"/>
    <mergeCell ref="AY525:AZ525"/>
    <mergeCell ref="BB525:BC525"/>
    <mergeCell ref="Z525:AA525"/>
    <mergeCell ref="AC525:AD525"/>
    <mergeCell ref="AE525:AF525"/>
    <mergeCell ref="AH525:AI525"/>
    <mergeCell ref="AJ525:AK525"/>
    <mergeCell ref="AM525:AN525"/>
    <mergeCell ref="AW529:AX529"/>
    <mergeCell ref="AY529:AZ529"/>
    <mergeCell ref="BB529:BC529"/>
    <mergeCell ref="B530:G535"/>
    <mergeCell ref="H530:K532"/>
    <mergeCell ref="L530:O530"/>
    <mergeCell ref="P530:Q530"/>
    <mergeCell ref="S530:T530"/>
    <mergeCell ref="U530:V530"/>
    <mergeCell ref="X530:Y530"/>
    <mergeCell ref="AH529:AI529"/>
    <mergeCell ref="AJ529:AK529"/>
    <mergeCell ref="AM529:AN529"/>
    <mergeCell ref="AO529:AP529"/>
    <mergeCell ref="AR529:AS529"/>
    <mergeCell ref="AT529:AU529"/>
    <mergeCell ref="AY528:AZ528"/>
    <mergeCell ref="BB528:BC528"/>
    <mergeCell ref="L529:O529"/>
    <mergeCell ref="P529:Q529"/>
    <mergeCell ref="S529:T529"/>
    <mergeCell ref="U529:V529"/>
    <mergeCell ref="X529:Y529"/>
    <mergeCell ref="Z529:AA529"/>
    <mergeCell ref="AC529:AD529"/>
    <mergeCell ref="AE529:AF529"/>
    <mergeCell ref="AJ528:AK528"/>
    <mergeCell ref="AM528:AN528"/>
    <mergeCell ref="AO528:AP528"/>
    <mergeCell ref="AR528:AS528"/>
    <mergeCell ref="AT528:AU528"/>
    <mergeCell ref="AW528:AX528"/>
    <mergeCell ref="BB527:BC527"/>
    <mergeCell ref="L528:O528"/>
    <mergeCell ref="P528:Q528"/>
    <mergeCell ref="S528:T528"/>
    <mergeCell ref="U528:V528"/>
    <mergeCell ref="X528:Y528"/>
    <mergeCell ref="Z528:AA528"/>
    <mergeCell ref="AC528:AD528"/>
    <mergeCell ref="AR524:AS524"/>
    <mergeCell ref="AT524:AU524"/>
    <mergeCell ref="AW524:AX524"/>
    <mergeCell ref="AY524:AZ524"/>
    <mergeCell ref="BB524:BC524"/>
    <mergeCell ref="L525:O525"/>
    <mergeCell ref="P525:Q525"/>
    <mergeCell ref="S525:T525"/>
    <mergeCell ref="U525:V525"/>
    <mergeCell ref="X525:Y525"/>
    <mergeCell ref="AC524:AD524"/>
    <mergeCell ref="AE524:AF524"/>
    <mergeCell ref="AH524:AI524"/>
    <mergeCell ref="AJ524:AK524"/>
    <mergeCell ref="AM524:AN524"/>
    <mergeCell ref="AO524:AP524"/>
    <mergeCell ref="AY523:AZ523"/>
    <mergeCell ref="BB523:BC523"/>
    <mergeCell ref="B524:G529"/>
    <mergeCell ref="H524:K526"/>
    <mergeCell ref="L524:O524"/>
    <mergeCell ref="P524:Q524"/>
    <mergeCell ref="S524:T524"/>
    <mergeCell ref="U524:V524"/>
    <mergeCell ref="X524:Y524"/>
    <mergeCell ref="Z524:AA524"/>
    <mergeCell ref="AJ523:AK523"/>
    <mergeCell ref="AM523:AN523"/>
    <mergeCell ref="AO523:AP523"/>
    <mergeCell ref="AR523:AS523"/>
    <mergeCell ref="AT523:AU523"/>
    <mergeCell ref="AW523:AX523"/>
    <mergeCell ref="BB522:BC522"/>
    <mergeCell ref="L523:O523"/>
    <mergeCell ref="P523:Q523"/>
    <mergeCell ref="S523:T523"/>
    <mergeCell ref="U523:V523"/>
    <mergeCell ref="X523:Y523"/>
    <mergeCell ref="Z523:AA523"/>
    <mergeCell ref="AC523:AD523"/>
    <mergeCell ref="AE523:AF523"/>
    <mergeCell ref="AH523:AI523"/>
    <mergeCell ref="AM522:AN522"/>
    <mergeCell ref="AO522:AP522"/>
    <mergeCell ref="AR522:AS522"/>
    <mergeCell ref="AT522:AU522"/>
    <mergeCell ref="AW522:AX522"/>
    <mergeCell ref="AY522:AZ522"/>
    <mergeCell ref="X522:Y522"/>
    <mergeCell ref="Z522:AA522"/>
    <mergeCell ref="AC522:AD522"/>
    <mergeCell ref="AE522:AF522"/>
    <mergeCell ref="AH522:AI522"/>
    <mergeCell ref="AJ522:AK522"/>
    <mergeCell ref="AR526:AS526"/>
    <mergeCell ref="AT526:AU526"/>
    <mergeCell ref="AW526:AX526"/>
    <mergeCell ref="AY526:AZ526"/>
    <mergeCell ref="BB526:BC526"/>
    <mergeCell ref="H527:K529"/>
    <mergeCell ref="L527:O527"/>
    <mergeCell ref="P527:Q527"/>
    <mergeCell ref="S527:T527"/>
    <mergeCell ref="U527:V527"/>
    <mergeCell ref="AO521:AP521"/>
    <mergeCell ref="AR521:AS521"/>
    <mergeCell ref="AT521:AU521"/>
    <mergeCell ref="AW521:AX521"/>
    <mergeCell ref="AY521:AZ521"/>
    <mergeCell ref="BB521:BC521"/>
    <mergeCell ref="Z521:AA521"/>
    <mergeCell ref="AC521:AD521"/>
    <mergeCell ref="AE521:AF521"/>
    <mergeCell ref="AH521:AI521"/>
    <mergeCell ref="AJ521:AK521"/>
    <mergeCell ref="AM521:AN521"/>
    <mergeCell ref="H521:K523"/>
    <mergeCell ref="L521:O521"/>
    <mergeCell ref="P521:Q521"/>
    <mergeCell ref="S521:T521"/>
    <mergeCell ref="U521:V521"/>
    <mergeCell ref="X521:Y521"/>
    <mergeCell ref="L522:O522"/>
    <mergeCell ref="P522:Q522"/>
    <mergeCell ref="S522:T522"/>
    <mergeCell ref="U522:V522"/>
    <mergeCell ref="AO520:AP520"/>
    <mergeCell ref="AR520:AS520"/>
    <mergeCell ref="AT520:AU520"/>
    <mergeCell ref="AW520:AX520"/>
    <mergeCell ref="AY520:AZ520"/>
    <mergeCell ref="BB520:BC520"/>
    <mergeCell ref="Z520:AA520"/>
    <mergeCell ref="AC520:AD520"/>
    <mergeCell ref="AE520:AF520"/>
    <mergeCell ref="AH520:AI520"/>
    <mergeCell ref="AJ520:AK520"/>
    <mergeCell ref="AM520:AN520"/>
    <mergeCell ref="AC516:AD516"/>
    <mergeCell ref="AE516:AF516"/>
    <mergeCell ref="AH516:AI516"/>
    <mergeCell ref="AM515:AN515"/>
    <mergeCell ref="AO515:AP515"/>
    <mergeCell ref="AR515:AS515"/>
    <mergeCell ref="AT515:AU515"/>
    <mergeCell ref="AW515:AX515"/>
    <mergeCell ref="AY515:AZ515"/>
    <mergeCell ref="X515:Y515"/>
    <mergeCell ref="Z515:AA515"/>
    <mergeCell ref="AC515:AD515"/>
    <mergeCell ref="AE515:AF515"/>
    <mergeCell ref="AH515:AI515"/>
    <mergeCell ref="AJ515:AK515"/>
    <mergeCell ref="AR519:AS519"/>
    <mergeCell ref="AT519:AU519"/>
    <mergeCell ref="AW519:AX519"/>
    <mergeCell ref="AY519:AZ519"/>
    <mergeCell ref="BB519:BC519"/>
    <mergeCell ref="L520:O520"/>
    <mergeCell ref="P520:Q520"/>
    <mergeCell ref="S520:T520"/>
    <mergeCell ref="U520:V520"/>
    <mergeCell ref="X520:Y520"/>
    <mergeCell ref="AC519:AD519"/>
    <mergeCell ref="AE519:AF519"/>
    <mergeCell ref="AH519:AI519"/>
    <mergeCell ref="AJ519:AK519"/>
    <mergeCell ref="AM519:AN519"/>
    <mergeCell ref="AO519:AP519"/>
    <mergeCell ref="L519:O519"/>
    <mergeCell ref="P519:Q519"/>
    <mergeCell ref="S519:T519"/>
    <mergeCell ref="U519:V519"/>
    <mergeCell ref="X519:Y519"/>
    <mergeCell ref="Z519:AA519"/>
    <mergeCell ref="AO518:AP518"/>
    <mergeCell ref="AR518:AS518"/>
    <mergeCell ref="AT518:AU518"/>
    <mergeCell ref="AW518:AX518"/>
    <mergeCell ref="AY518:AZ518"/>
    <mergeCell ref="BB518:BC518"/>
    <mergeCell ref="Z518:AA518"/>
    <mergeCell ref="AC518:AD518"/>
    <mergeCell ref="AE518:AF518"/>
    <mergeCell ref="AH518:AI518"/>
    <mergeCell ref="AJ518:AK518"/>
    <mergeCell ref="AM518:AN518"/>
    <mergeCell ref="U515:V515"/>
    <mergeCell ref="AC514:AD514"/>
    <mergeCell ref="AE514:AF514"/>
    <mergeCell ref="AH514:AI514"/>
    <mergeCell ref="AJ514:AK514"/>
    <mergeCell ref="AM514:AN514"/>
    <mergeCell ref="AO514:AP514"/>
    <mergeCell ref="L514:O514"/>
    <mergeCell ref="P514:Q514"/>
    <mergeCell ref="S514:T514"/>
    <mergeCell ref="U514:V514"/>
    <mergeCell ref="X514:Y514"/>
    <mergeCell ref="Z514:AA514"/>
    <mergeCell ref="AO513:AP513"/>
    <mergeCell ref="AR513:AS513"/>
    <mergeCell ref="AT513:AU513"/>
    <mergeCell ref="AW513:AX513"/>
    <mergeCell ref="AY513:AZ513"/>
    <mergeCell ref="BB513:BC513"/>
    <mergeCell ref="Z513:AA513"/>
    <mergeCell ref="AC513:AD513"/>
    <mergeCell ref="AE513:AF513"/>
    <mergeCell ref="AH513:AI513"/>
    <mergeCell ref="AJ513:AK513"/>
    <mergeCell ref="AM513:AN513"/>
    <mergeCell ref="AW517:AX517"/>
    <mergeCell ref="AY517:AZ517"/>
    <mergeCell ref="BB517:BC517"/>
    <mergeCell ref="B518:G523"/>
    <mergeCell ref="H518:K520"/>
    <mergeCell ref="L518:O518"/>
    <mergeCell ref="P518:Q518"/>
    <mergeCell ref="S518:T518"/>
    <mergeCell ref="U518:V518"/>
    <mergeCell ref="X518:Y518"/>
    <mergeCell ref="AH517:AI517"/>
    <mergeCell ref="AJ517:AK517"/>
    <mergeCell ref="AM517:AN517"/>
    <mergeCell ref="AO517:AP517"/>
    <mergeCell ref="AR517:AS517"/>
    <mergeCell ref="AT517:AU517"/>
    <mergeCell ref="AY516:AZ516"/>
    <mergeCell ref="BB516:BC516"/>
    <mergeCell ref="L517:O517"/>
    <mergeCell ref="P517:Q517"/>
    <mergeCell ref="S517:T517"/>
    <mergeCell ref="U517:V517"/>
    <mergeCell ref="X517:Y517"/>
    <mergeCell ref="Z517:AA517"/>
    <mergeCell ref="AC517:AD517"/>
    <mergeCell ref="AE517:AF517"/>
    <mergeCell ref="AJ516:AK516"/>
    <mergeCell ref="AM516:AN516"/>
    <mergeCell ref="AO516:AP516"/>
    <mergeCell ref="AR516:AS516"/>
    <mergeCell ref="AT516:AU516"/>
    <mergeCell ref="AW516:AX516"/>
    <mergeCell ref="BB515:BC515"/>
    <mergeCell ref="L516:O516"/>
    <mergeCell ref="P516:Q516"/>
    <mergeCell ref="S516:T516"/>
    <mergeCell ref="U516:V516"/>
    <mergeCell ref="X516:Y516"/>
    <mergeCell ref="Z516:AA516"/>
    <mergeCell ref="AR512:AS512"/>
    <mergeCell ref="AT512:AU512"/>
    <mergeCell ref="AW512:AX512"/>
    <mergeCell ref="AY512:AZ512"/>
    <mergeCell ref="BB512:BC512"/>
    <mergeCell ref="L513:O513"/>
    <mergeCell ref="P513:Q513"/>
    <mergeCell ref="S513:T513"/>
    <mergeCell ref="U513:V513"/>
    <mergeCell ref="X513:Y513"/>
    <mergeCell ref="AC512:AD512"/>
    <mergeCell ref="AE512:AF512"/>
    <mergeCell ref="AH512:AI512"/>
    <mergeCell ref="AJ512:AK512"/>
    <mergeCell ref="AM512:AN512"/>
    <mergeCell ref="AO512:AP512"/>
    <mergeCell ref="AY511:AZ511"/>
    <mergeCell ref="BB511:BC511"/>
    <mergeCell ref="B512:G517"/>
    <mergeCell ref="H512:K514"/>
    <mergeCell ref="L512:O512"/>
    <mergeCell ref="P512:Q512"/>
    <mergeCell ref="S512:T512"/>
    <mergeCell ref="U512:V512"/>
    <mergeCell ref="X512:Y512"/>
    <mergeCell ref="Z512:AA512"/>
    <mergeCell ref="AJ511:AK511"/>
    <mergeCell ref="AM511:AN511"/>
    <mergeCell ref="AO511:AP511"/>
    <mergeCell ref="AR511:AS511"/>
    <mergeCell ref="AT511:AU511"/>
    <mergeCell ref="AW511:AX511"/>
    <mergeCell ref="BB510:BC510"/>
    <mergeCell ref="L511:O511"/>
    <mergeCell ref="P511:Q511"/>
    <mergeCell ref="S511:T511"/>
    <mergeCell ref="U511:V511"/>
    <mergeCell ref="X511:Y511"/>
    <mergeCell ref="Z511:AA511"/>
    <mergeCell ref="AC511:AD511"/>
    <mergeCell ref="AE511:AF511"/>
    <mergeCell ref="AH511:AI511"/>
    <mergeCell ref="AM510:AN510"/>
    <mergeCell ref="AO510:AP510"/>
    <mergeCell ref="AR510:AS510"/>
    <mergeCell ref="AT510:AU510"/>
    <mergeCell ref="AW510:AX510"/>
    <mergeCell ref="AY510:AZ510"/>
    <mergeCell ref="X510:Y510"/>
    <mergeCell ref="Z510:AA510"/>
    <mergeCell ref="AC510:AD510"/>
    <mergeCell ref="AE510:AF510"/>
    <mergeCell ref="AH510:AI510"/>
    <mergeCell ref="AJ510:AK510"/>
    <mergeCell ref="B506:G511"/>
    <mergeCell ref="AR514:AS514"/>
    <mergeCell ref="AT514:AU514"/>
    <mergeCell ref="AW514:AX514"/>
    <mergeCell ref="AY514:AZ514"/>
    <mergeCell ref="BB514:BC514"/>
    <mergeCell ref="H515:K517"/>
    <mergeCell ref="L515:O515"/>
    <mergeCell ref="P515:Q515"/>
    <mergeCell ref="S515:T515"/>
    <mergeCell ref="AO509:AP509"/>
    <mergeCell ref="AR509:AS509"/>
    <mergeCell ref="AT509:AU509"/>
    <mergeCell ref="AW509:AX509"/>
    <mergeCell ref="AY509:AZ509"/>
    <mergeCell ref="BB509:BC509"/>
    <mergeCell ref="Z509:AA509"/>
    <mergeCell ref="AC509:AD509"/>
    <mergeCell ref="AE509:AF509"/>
    <mergeCell ref="AH509:AI509"/>
    <mergeCell ref="AJ509:AK509"/>
    <mergeCell ref="AM509:AN509"/>
    <mergeCell ref="H509:K511"/>
    <mergeCell ref="L509:O509"/>
    <mergeCell ref="P509:Q509"/>
    <mergeCell ref="S509:T509"/>
    <mergeCell ref="U509:V509"/>
    <mergeCell ref="X509:Y509"/>
    <mergeCell ref="L510:O510"/>
    <mergeCell ref="P510:Q510"/>
    <mergeCell ref="S510:T510"/>
    <mergeCell ref="U510:V510"/>
    <mergeCell ref="AO508:AP508"/>
    <mergeCell ref="AR508:AS508"/>
    <mergeCell ref="AT508:AU508"/>
    <mergeCell ref="AW508:AX508"/>
    <mergeCell ref="AY508:AZ508"/>
    <mergeCell ref="BB508:BC508"/>
    <mergeCell ref="Z508:AA508"/>
    <mergeCell ref="AC508:AD508"/>
    <mergeCell ref="AE508:AF508"/>
    <mergeCell ref="AH508:AI508"/>
    <mergeCell ref="AJ508:AK508"/>
    <mergeCell ref="AM508:AN508"/>
    <mergeCell ref="H506:K508"/>
    <mergeCell ref="AR507:AS507"/>
    <mergeCell ref="AT507:AU507"/>
    <mergeCell ref="AW507:AX507"/>
    <mergeCell ref="AY507:AZ507"/>
    <mergeCell ref="BB507:BC507"/>
    <mergeCell ref="L508:O508"/>
    <mergeCell ref="P508:Q508"/>
    <mergeCell ref="S508:T508"/>
    <mergeCell ref="U508:V508"/>
    <mergeCell ref="X508:Y508"/>
    <mergeCell ref="AC507:AD507"/>
    <mergeCell ref="AE507:AF507"/>
    <mergeCell ref="AH507:AI507"/>
    <mergeCell ref="AJ507:AK507"/>
    <mergeCell ref="AM507:AN507"/>
    <mergeCell ref="AO507:AP507"/>
    <mergeCell ref="AT506:AU506"/>
    <mergeCell ref="AW506:AX506"/>
    <mergeCell ref="AY506:AZ506"/>
    <mergeCell ref="BB506:BC506"/>
    <mergeCell ref="L507:O507"/>
    <mergeCell ref="P507:Q507"/>
    <mergeCell ref="S507:T507"/>
    <mergeCell ref="U507:V507"/>
    <mergeCell ref="X507:Y507"/>
    <mergeCell ref="Z507:AA507"/>
    <mergeCell ref="AE506:AF506"/>
    <mergeCell ref="AH506:AI506"/>
    <mergeCell ref="AJ506:AK506"/>
    <mergeCell ref="AM506:AN506"/>
    <mergeCell ref="AO506:AP506"/>
    <mergeCell ref="AR506:AS506"/>
    <mergeCell ref="BB505:BC505"/>
    <mergeCell ref="L506:O506"/>
    <mergeCell ref="P506:Q506"/>
    <mergeCell ref="S506:T506"/>
    <mergeCell ref="U506:V506"/>
    <mergeCell ref="X506:Y506"/>
    <mergeCell ref="Z506:AA506"/>
    <mergeCell ref="AC506:AD506"/>
    <mergeCell ref="AM505:AN505"/>
    <mergeCell ref="AO505:AP505"/>
    <mergeCell ref="AR505:AS505"/>
    <mergeCell ref="AT505:AU505"/>
    <mergeCell ref="AW505:AX505"/>
    <mergeCell ref="AY505:AZ505"/>
    <mergeCell ref="X505:Y505"/>
    <mergeCell ref="Z505:AA505"/>
    <mergeCell ref="AC505:AD505"/>
    <mergeCell ref="AE505:AF505"/>
    <mergeCell ref="AH505:AI505"/>
    <mergeCell ref="AJ505:AK505"/>
    <mergeCell ref="AO504:AP504"/>
    <mergeCell ref="AR504:AS504"/>
    <mergeCell ref="AT504:AU504"/>
    <mergeCell ref="AW504:AX504"/>
    <mergeCell ref="AY504:AZ504"/>
    <mergeCell ref="BB504:BC504"/>
    <mergeCell ref="Z504:AA504"/>
    <mergeCell ref="AC504:AD504"/>
    <mergeCell ref="AE504:AF504"/>
    <mergeCell ref="AH504:AI504"/>
    <mergeCell ref="AJ504:AK504"/>
    <mergeCell ref="AM504:AN504"/>
    <mergeCell ref="AR503:AS503"/>
    <mergeCell ref="AT503:AU503"/>
    <mergeCell ref="AW503:AX503"/>
    <mergeCell ref="AY503:AZ503"/>
    <mergeCell ref="BB503:BC503"/>
    <mergeCell ref="L504:O504"/>
    <mergeCell ref="P504:Q504"/>
    <mergeCell ref="S504:T504"/>
    <mergeCell ref="U504:V504"/>
    <mergeCell ref="X504:Y504"/>
    <mergeCell ref="AC503:AD503"/>
    <mergeCell ref="AE503:AF503"/>
    <mergeCell ref="AH503:AI503"/>
    <mergeCell ref="AJ503:AK503"/>
    <mergeCell ref="AM503:AN503"/>
    <mergeCell ref="AO503:AP503"/>
    <mergeCell ref="AW502:AX502"/>
    <mergeCell ref="AY502:AZ502"/>
    <mergeCell ref="BB502:BC502"/>
    <mergeCell ref="H503:K505"/>
    <mergeCell ref="L503:O503"/>
    <mergeCell ref="P503:Q503"/>
    <mergeCell ref="S503:T503"/>
    <mergeCell ref="U503:V503"/>
    <mergeCell ref="X503:Y503"/>
    <mergeCell ref="Z503:AA503"/>
    <mergeCell ref="AH502:AI502"/>
    <mergeCell ref="AJ502:AK502"/>
    <mergeCell ref="AM502:AN502"/>
    <mergeCell ref="AO502:AP502"/>
    <mergeCell ref="AR502:AS502"/>
    <mergeCell ref="AT502:AU502"/>
    <mergeCell ref="AM498:AN498"/>
    <mergeCell ref="AO498:AP498"/>
    <mergeCell ref="L498:O498"/>
    <mergeCell ref="P498:Q498"/>
    <mergeCell ref="S498:T498"/>
    <mergeCell ref="U498:V498"/>
    <mergeCell ref="X498:Y498"/>
    <mergeCell ref="Z498:AA498"/>
    <mergeCell ref="AY501:AZ501"/>
    <mergeCell ref="BB501:BC501"/>
    <mergeCell ref="L502:O502"/>
    <mergeCell ref="P502:Q502"/>
    <mergeCell ref="S502:T502"/>
    <mergeCell ref="U502:V502"/>
    <mergeCell ref="X502:Y502"/>
    <mergeCell ref="Z502:AA502"/>
    <mergeCell ref="AC502:AD502"/>
    <mergeCell ref="AE502:AF502"/>
    <mergeCell ref="AJ501:AK501"/>
    <mergeCell ref="AM501:AN501"/>
    <mergeCell ref="AO501:AP501"/>
    <mergeCell ref="AR501:AS501"/>
    <mergeCell ref="AT501:AU501"/>
    <mergeCell ref="AW501:AX501"/>
    <mergeCell ref="BB500:BC500"/>
    <mergeCell ref="L501:O501"/>
    <mergeCell ref="P501:Q501"/>
    <mergeCell ref="S501:T501"/>
    <mergeCell ref="U501:V501"/>
    <mergeCell ref="X501:Y501"/>
    <mergeCell ref="Z501:AA501"/>
    <mergeCell ref="AC501:AD501"/>
    <mergeCell ref="AE501:AF501"/>
    <mergeCell ref="AH501:AI501"/>
    <mergeCell ref="AM500:AN500"/>
    <mergeCell ref="AO500:AP500"/>
    <mergeCell ref="AR500:AS500"/>
    <mergeCell ref="AT500:AU500"/>
    <mergeCell ref="AW500:AX500"/>
    <mergeCell ref="AY500:AZ500"/>
    <mergeCell ref="X500:Y500"/>
    <mergeCell ref="Z500:AA500"/>
    <mergeCell ref="AC500:AD500"/>
    <mergeCell ref="AE500:AF500"/>
    <mergeCell ref="AH500:AI500"/>
    <mergeCell ref="AJ500:AK500"/>
    <mergeCell ref="H497:K499"/>
    <mergeCell ref="L497:O497"/>
    <mergeCell ref="P497:Q497"/>
    <mergeCell ref="S497:T497"/>
    <mergeCell ref="U497:V497"/>
    <mergeCell ref="X497:Y497"/>
    <mergeCell ref="AE496:AF496"/>
    <mergeCell ref="AH496:AI496"/>
    <mergeCell ref="AJ496:AK496"/>
    <mergeCell ref="AM496:AN496"/>
    <mergeCell ref="AO496:AP496"/>
    <mergeCell ref="AR496:AS496"/>
    <mergeCell ref="AW495:AX495"/>
    <mergeCell ref="AY495:AZ495"/>
    <mergeCell ref="BB495:BC495"/>
    <mergeCell ref="L496:O496"/>
    <mergeCell ref="P496:Q496"/>
    <mergeCell ref="S496:T496"/>
    <mergeCell ref="U496:V496"/>
    <mergeCell ref="X496:Y496"/>
    <mergeCell ref="Z496:AA496"/>
    <mergeCell ref="AC496:AD496"/>
    <mergeCell ref="AH495:AI495"/>
    <mergeCell ref="AJ495:AK495"/>
    <mergeCell ref="AM495:AN495"/>
    <mergeCell ref="AO495:AP495"/>
    <mergeCell ref="AR495:AS495"/>
    <mergeCell ref="AT495:AU495"/>
    <mergeCell ref="B500:G505"/>
    <mergeCell ref="H500:K502"/>
    <mergeCell ref="L500:O500"/>
    <mergeCell ref="P500:Q500"/>
    <mergeCell ref="S500:T500"/>
    <mergeCell ref="U500:V500"/>
    <mergeCell ref="L505:O505"/>
    <mergeCell ref="P505:Q505"/>
    <mergeCell ref="S505:T505"/>
    <mergeCell ref="U505:V505"/>
    <mergeCell ref="AO499:AP499"/>
    <mergeCell ref="AR499:AS499"/>
    <mergeCell ref="AT499:AU499"/>
    <mergeCell ref="AW499:AX499"/>
    <mergeCell ref="AY499:AZ499"/>
    <mergeCell ref="BB499:BC499"/>
    <mergeCell ref="Z499:AA499"/>
    <mergeCell ref="AC499:AD499"/>
    <mergeCell ref="AE499:AF499"/>
    <mergeCell ref="AH499:AI499"/>
    <mergeCell ref="AJ499:AK499"/>
    <mergeCell ref="AM499:AN499"/>
    <mergeCell ref="AR498:AS498"/>
    <mergeCell ref="AT498:AU498"/>
    <mergeCell ref="AW498:AX498"/>
    <mergeCell ref="AY498:AZ498"/>
    <mergeCell ref="BB498:BC498"/>
    <mergeCell ref="L499:O499"/>
    <mergeCell ref="P499:Q499"/>
    <mergeCell ref="S499:T499"/>
    <mergeCell ref="U499:V499"/>
    <mergeCell ref="X499:Y499"/>
    <mergeCell ref="AC498:AD498"/>
    <mergeCell ref="AE498:AF498"/>
    <mergeCell ref="AH498:AI498"/>
    <mergeCell ref="AJ498:AK498"/>
    <mergeCell ref="AY494:AZ494"/>
    <mergeCell ref="BB494:BC494"/>
    <mergeCell ref="L495:O495"/>
    <mergeCell ref="P495:Q495"/>
    <mergeCell ref="S495:T495"/>
    <mergeCell ref="U495:V495"/>
    <mergeCell ref="X495:Y495"/>
    <mergeCell ref="Z495:AA495"/>
    <mergeCell ref="AC495:AD495"/>
    <mergeCell ref="AE495:AF495"/>
    <mergeCell ref="AJ494:AK494"/>
    <mergeCell ref="AM494:AN494"/>
    <mergeCell ref="AO494:AP494"/>
    <mergeCell ref="AR494:AS494"/>
    <mergeCell ref="AT494:AU494"/>
    <mergeCell ref="AW494:AX494"/>
    <mergeCell ref="U494:V494"/>
    <mergeCell ref="X494:Y494"/>
    <mergeCell ref="Z494:AA494"/>
    <mergeCell ref="AC494:AD494"/>
    <mergeCell ref="AE494:AF494"/>
    <mergeCell ref="AH494:AI494"/>
    <mergeCell ref="AE492:AI493"/>
    <mergeCell ref="AJ492:AN493"/>
    <mergeCell ref="AO492:AS493"/>
    <mergeCell ref="AT492:AX493"/>
    <mergeCell ref="AY492:BC493"/>
    <mergeCell ref="B494:G499"/>
    <mergeCell ref="H494:K496"/>
    <mergeCell ref="L494:O494"/>
    <mergeCell ref="P494:Q494"/>
    <mergeCell ref="S494:T494"/>
    <mergeCell ref="AF481:AJ482"/>
    <mergeCell ref="AK481:AQ482"/>
    <mergeCell ref="J483:P484"/>
    <mergeCell ref="Q483:AQ484"/>
    <mergeCell ref="A486:BD488"/>
    <mergeCell ref="B492:G493"/>
    <mergeCell ref="H492:O493"/>
    <mergeCell ref="P492:T493"/>
    <mergeCell ref="U492:Y493"/>
    <mergeCell ref="Z492:AD493"/>
    <mergeCell ref="B481:I484"/>
    <mergeCell ref="J481:K482"/>
    <mergeCell ref="L481:P482"/>
    <mergeCell ref="Q481:U482"/>
    <mergeCell ref="V481:Z482"/>
    <mergeCell ref="AA481:AE482"/>
    <mergeCell ref="AO497:AP497"/>
    <mergeCell ref="AR497:AS497"/>
    <mergeCell ref="AT497:AU497"/>
    <mergeCell ref="AW497:AX497"/>
    <mergeCell ref="AY497:AZ497"/>
    <mergeCell ref="BB497:BC497"/>
    <mergeCell ref="Z497:AA497"/>
    <mergeCell ref="AC497:AD497"/>
    <mergeCell ref="AE497:AF497"/>
    <mergeCell ref="AH497:AI497"/>
    <mergeCell ref="AJ497:AK497"/>
    <mergeCell ref="AM497:AN497"/>
    <mergeCell ref="AT496:AU496"/>
    <mergeCell ref="AW496:AX496"/>
    <mergeCell ref="AY496:AZ496"/>
    <mergeCell ref="BB496:BC496"/>
    <mergeCell ref="AF477:AJ478"/>
    <mergeCell ref="AK477:AQ478"/>
    <mergeCell ref="B479:I480"/>
    <mergeCell ref="J479:K480"/>
    <mergeCell ref="L479:P480"/>
    <mergeCell ref="Q479:U480"/>
    <mergeCell ref="V479:Z480"/>
    <mergeCell ref="AA479:AE480"/>
    <mergeCell ref="AF479:AJ480"/>
    <mergeCell ref="AK479:AQ480"/>
    <mergeCell ref="B477:I478"/>
    <mergeCell ref="J477:K478"/>
    <mergeCell ref="L477:P478"/>
    <mergeCell ref="Q477:U478"/>
    <mergeCell ref="V477:Z478"/>
    <mergeCell ref="AA477:AE478"/>
    <mergeCell ref="AF473:AJ474"/>
    <mergeCell ref="AK473:AQ474"/>
    <mergeCell ref="B475:I476"/>
    <mergeCell ref="J475:K476"/>
    <mergeCell ref="L475:P476"/>
    <mergeCell ref="Q475:U476"/>
    <mergeCell ref="V475:Z476"/>
    <mergeCell ref="AA475:AE476"/>
    <mergeCell ref="AF475:AJ476"/>
    <mergeCell ref="AK475:AQ476"/>
    <mergeCell ref="B473:I474"/>
    <mergeCell ref="J473:K474"/>
    <mergeCell ref="L473:P474"/>
    <mergeCell ref="Q473:U474"/>
    <mergeCell ref="V473:Z474"/>
    <mergeCell ref="AA473:AE474"/>
    <mergeCell ref="AF469:AJ470"/>
    <mergeCell ref="AK469:AQ470"/>
    <mergeCell ref="B471:I472"/>
    <mergeCell ref="J471:K472"/>
    <mergeCell ref="L471:P472"/>
    <mergeCell ref="Q471:U472"/>
    <mergeCell ref="V471:Z472"/>
    <mergeCell ref="AA471:AE472"/>
    <mergeCell ref="AF471:AJ472"/>
    <mergeCell ref="AK471:AQ472"/>
    <mergeCell ref="B469:I470"/>
    <mergeCell ref="J469:K470"/>
    <mergeCell ref="L469:P470"/>
    <mergeCell ref="Q469:U470"/>
    <mergeCell ref="V469:Z470"/>
    <mergeCell ref="AA469:AE470"/>
    <mergeCell ref="AF465:AJ466"/>
    <mergeCell ref="AK465:AQ466"/>
    <mergeCell ref="B467:I468"/>
    <mergeCell ref="J467:K468"/>
    <mergeCell ref="L467:P468"/>
    <mergeCell ref="Q467:U468"/>
    <mergeCell ref="V467:Z468"/>
    <mergeCell ref="AA467:AE468"/>
    <mergeCell ref="AF467:AJ468"/>
    <mergeCell ref="AK467:AQ468"/>
    <mergeCell ref="B465:I466"/>
    <mergeCell ref="J465:K466"/>
    <mergeCell ref="L465:P466"/>
    <mergeCell ref="Q465:U466"/>
    <mergeCell ref="V465:Z466"/>
    <mergeCell ref="AA465:AE466"/>
    <mergeCell ref="AF461:AJ462"/>
    <mergeCell ref="AK461:AQ462"/>
    <mergeCell ref="B463:I464"/>
    <mergeCell ref="J463:K464"/>
    <mergeCell ref="L463:P464"/>
    <mergeCell ref="Q463:U464"/>
    <mergeCell ref="V463:Z464"/>
    <mergeCell ref="AA463:AE464"/>
    <mergeCell ref="AF463:AJ464"/>
    <mergeCell ref="AK463:AQ464"/>
    <mergeCell ref="B461:I462"/>
    <mergeCell ref="J461:K462"/>
    <mergeCell ref="L461:P462"/>
    <mergeCell ref="Q461:U462"/>
    <mergeCell ref="V461:Z462"/>
    <mergeCell ref="AA461:AE462"/>
    <mergeCell ref="J457:P458"/>
    <mergeCell ref="Q457:AQ458"/>
    <mergeCell ref="B459:I460"/>
    <mergeCell ref="J459:K460"/>
    <mergeCell ref="L459:P460"/>
    <mergeCell ref="Q459:U460"/>
    <mergeCell ref="V459:Z460"/>
    <mergeCell ref="AA459:AE460"/>
    <mergeCell ref="AF459:AJ460"/>
    <mergeCell ref="AK459:AQ460"/>
    <mergeCell ref="AF453:AJ454"/>
    <mergeCell ref="AK453:AQ454"/>
    <mergeCell ref="B455:I458"/>
    <mergeCell ref="J455:K456"/>
    <mergeCell ref="L455:P456"/>
    <mergeCell ref="Q455:U456"/>
    <mergeCell ref="V455:Z456"/>
    <mergeCell ref="AA455:AE456"/>
    <mergeCell ref="AF455:AJ456"/>
    <mergeCell ref="AK455:AQ456"/>
    <mergeCell ref="B453:I454"/>
    <mergeCell ref="J453:K454"/>
    <mergeCell ref="L453:P454"/>
    <mergeCell ref="Q453:U454"/>
    <mergeCell ref="V453:Z454"/>
    <mergeCell ref="AA453:AE454"/>
    <mergeCell ref="AF449:AJ450"/>
    <mergeCell ref="AK449:AQ450"/>
    <mergeCell ref="B451:I452"/>
    <mergeCell ref="J451:K452"/>
    <mergeCell ref="L451:P452"/>
    <mergeCell ref="Q451:U452"/>
    <mergeCell ref="V451:Z452"/>
    <mergeCell ref="AA451:AE452"/>
    <mergeCell ref="AF451:AJ452"/>
    <mergeCell ref="AK451:AQ452"/>
    <mergeCell ref="B449:I450"/>
    <mergeCell ref="J449:K450"/>
    <mergeCell ref="L449:P450"/>
    <mergeCell ref="Q449:U450"/>
    <mergeCell ref="V449:Z450"/>
    <mergeCell ref="AA449:AE450"/>
    <mergeCell ref="AF445:AJ446"/>
    <mergeCell ref="AK445:AQ446"/>
    <mergeCell ref="B447:I448"/>
    <mergeCell ref="J447:K448"/>
    <mergeCell ref="L447:P448"/>
    <mergeCell ref="Q447:U448"/>
    <mergeCell ref="V447:Z448"/>
    <mergeCell ref="AA447:AE448"/>
    <mergeCell ref="AF447:AJ448"/>
    <mergeCell ref="AK447:AQ448"/>
    <mergeCell ref="AF441:AJ442"/>
    <mergeCell ref="AK441:AQ442"/>
    <mergeCell ref="J443:P444"/>
    <mergeCell ref="Q443:AQ444"/>
    <mergeCell ref="B445:I446"/>
    <mergeCell ref="J445:K446"/>
    <mergeCell ref="L445:P446"/>
    <mergeCell ref="Q445:U446"/>
    <mergeCell ref="V445:Z446"/>
    <mergeCell ref="AA445:AE446"/>
    <mergeCell ref="AF437:AJ438"/>
    <mergeCell ref="AK437:AQ438"/>
    <mergeCell ref="J439:P440"/>
    <mergeCell ref="Q439:AQ440"/>
    <mergeCell ref="B441:I444"/>
    <mergeCell ref="J441:K442"/>
    <mergeCell ref="L441:P442"/>
    <mergeCell ref="Q441:U442"/>
    <mergeCell ref="V441:Z442"/>
    <mergeCell ref="AA441:AE442"/>
    <mergeCell ref="B437:I440"/>
    <mergeCell ref="J437:K438"/>
    <mergeCell ref="L437:P438"/>
    <mergeCell ref="Q437:U438"/>
    <mergeCell ref="V437:Z438"/>
    <mergeCell ref="AA437:AE438"/>
    <mergeCell ref="AF433:AJ434"/>
    <mergeCell ref="AK433:AQ434"/>
    <mergeCell ref="B435:I436"/>
    <mergeCell ref="J435:K436"/>
    <mergeCell ref="L435:P436"/>
    <mergeCell ref="Q435:U436"/>
    <mergeCell ref="V435:Z436"/>
    <mergeCell ref="AA435:AE436"/>
    <mergeCell ref="AF435:AJ436"/>
    <mergeCell ref="AK435:AQ436"/>
    <mergeCell ref="B433:I434"/>
    <mergeCell ref="J433:K434"/>
    <mergeCell ref="L433:P434"/>
    <mergeCell ref="Q433:U434"/>
    <mergeCell ref="V433:Z434"/>
    <mergeCell ref="AA433:AE434"/>
    <mergeCell ref="AF429:AJ430"/>
    <mergeCell ref="AK429:AQ430"/>
    <mergeCell ref="B431:I432"/>
    <mergeCell ref="J431:K432"/>
    <mergeCell ref="L431:P432"/>
    <mergeCell ref="Q431:U432"/>
    <mergeCell ref="V431:Z432"/>
    <mergeCell ref="AA431:AE432"/>
    <mergeCell ref="AF431:AJ432"/>
    <mergeCell ref="AK431:AQ432"/>
    <mergeCell ref="B429:I430"/>
    <mergeCell ref="J429:K430"/>
    <mergeCell ref="L429:P430"/>
    <mergeCell ref="Q429:U430"/>
    <mergeCell ref="V429:Z430"/>
    <mergeCell ref="AA429:AE430"/>
    <mergeCell ref="AF425:AJ426"/>
    <mergeCell ref="AK425:AQ426"/>
    <mergeCell ref="B427:I428"/>
    <mergeCell ref="J427:K428"/>
    <mergeCell ref="L427:P428"/>
    <mergeCell ref="Q427:U428"/>
    <mergeCell ref="V427:Z428"/>
    <mergeCell ref="AA427:AE428"/>
    <mergeCell ref="AF427:AJ428"/>
    <mergeCell ref="AK427:AQ428"/>
    <mergeCell ref="B425:I426"/>
    <mergeCell ref="J425:K426"/>
    <mergeCell ref="L425:P426"/>
    <mergeCell ref="Q425:U426"/>
    <mergeCell ref="V425:Z426"/>
    <mergeCell ref="AA425:AE426"/>
    <mergeCell ref="J421:P422"/>
    <mergeCell ref="Q421:AQ422"/>
    <mergeCell ref="B423:I424"/>
    <mergeCell ref="J423:K424"/>
    <mergeCell ref="L423:P424"/>
    <mergeCell ref="Q423:U424"/>
    <mergeCell ref="V423:Z424"/>
    <mergeCell ref="AA423:AE424"/>
    <mergeCell ref="AF423:AJ424"/>
    <mergeCell ref="AK423:AQ424"/>
    <mergeCell ref="AF417:AJ418"/>
    <mergeCell ref="AK417:AQ418"/>
    <mergeCell ref="B419:I422"/>
    <mergeCell ref="J419:K420"/>
    <mergeCell ref="L419:P420"/>
    <mergeCell ref="Q419:U420"/>
    <mergeCell ref="V419:Z420"/>
    <mergeCell ref="AA419:AE420"/>
    <mergeCell ref="AF419:AJ420"/>
    <mergeCell ref="AK419:AQ420"/>
    <mergeCell ref="B417:I418"/>
    <mergeCell ref="J417:K418"/>
    <mergeCell ref="L417:P418"/>
    <mergeCell ref="Q417:U418"/>
    <mergeCell ref="V417:Z418"/>
    <mergeCell ref="AA417:AE418"/>
    <mergeCell ref="AF413:AJ414"/>
    <mergeCell ref="AK413:AQ414"/>
    <mergeCell ref="B415:I416"/>
    <mergeCell ref="J415:K416"/>
    <mergeCell ref="L415:P416"/>
    <mergeCell ref="Q415:U416"/>
    <mergeCell ref="V415:Z416"/>
    <mergeCell ref="AA415:AE416"/>
    <mergeCell ref="AF415:AJ416"/>
    <mergeCell ref="AK415:AQ416"/>
    <mergeCell ref="AF409:AJ410"/>
    <mergeCell ref="AK409:AQ410"/>
    <mergeCell ref="J411:P412"/>
    <mergeCell ref="Q411:AQ412"/>
    <mergeCell ref="B413:I414"/>
    <mergeCell ref="J413:K414"/>
    <mergeCell ref="L413:P414"/>
    <mergeCell ref="Q413:U414"/>
    <mergeCell ref="V413:Z414"/>
    <mergeCell ref="AA413:AE414"/>
    <mergeCell ref="B409:I412"/>
    <mergeCell ref="J409:K410"/>
    <mergeCell ref="L409:P410"/>
    <mergeCell ref="Q409:U410"/>
    <mergeCell ref="V409:Z410"/>
    <mergeCell ref="AA409:AE410"/>
    <mergeCell ref="J405:P406"/>
    <mergeCell ref="Q405:AQ406"/>
    <mergeCell ref="B407:I408"/>
    <mergeCell ref="J407:K408"/>
    <mergeCell ref="L407:P408"/>
    <mergeCell ref="Q407:U408"/>
    <mergeCell ref="V407:Z408"/>
    <mergeCell ref="AA407:AE408"/>
    <mergeCell ref="AF407:AJ408"/>
    <mergeCell ref="AK407:AQ408"/>
    <mergeCell ref="AF401:AJ402"/>
    <mergeCell ref="AK401:AQ402"/>
    <mergeCell ref="B403:I406"/>
    <mergeCell ref="J403:K404"/>
    <mergeCell ref="L403:P404"/>
    <mergeCell ref="Q403:U404"/>
    <mergeCell ref="V403:Z404"/>
    <mergeCell ref="AA403:AE404"/>
    <mergeCell ref="AF403:AJ404"/>
    <mergeCell ref="AK403:AQ404"/>
    <mergeCell ref="B401:I402"/>
    <mergeCell ref="J401:K402"/>
    <mergeCell ref="L401:P402"/>
    <mergeCell ref="Q401:U402"/>
    <mergeCell ref="V401:Z402"/>
    <mergeCell ref="AA401:AE402"/>
    <mergeCell ref="AF397:AJ398"/>
    <mergeCell ref="AK397:AQ398"/>
    <mergeCell ref="B399:I400"/>
    <mergeCell ref="J399:K400"/>
    <mergeCell ref="L399:P400"/>
    <mergeCell ref="Q399:U400"/>
    <mergeCell ref="V399:Z400"/>
    <mergeCell ref="AA399:AE400"/>
    <mergeCell ref="AF399:AJ400"/>
    <mergeCell ref="AK399:AQ400"/>
    <mergeCell ref="B397:I398"/>
    <mergeCell ref="J397:K398"/>
    <mergeCell ref="L397:P398"/>
    <mergeCell ref="Q397:U398"/>
    <mergeCell ref="V397:Z398"/>
    <mergeCell ref="AA397:AE398"/>
    <mergeCell ref="J393:P394"/>
    <mergeCell ref="Q393:AQ394"/>
    <mergeCell ref="B395:I396"/>
    <mergeCell ref="J395:K396"/>
    <mergeCell ref="L395:P396"/>
    <mergeCell ref="Q395:U396"/>
    <mergeCell ref="V395:Z396"/>
    <mergeCell ref="AA395:AE396"/>
    <mergeCell ref="AF395:AJ396"/>
    <mergeCell ref="AK395:AQ396"/>
    <mergeCell ref="AF389:AJ390"/>
    <mergeCell ref="AK389:AQ390"/>
    <mergeCell ref="B391:I394"/>
    <mergeCell ref="J391:K392"/>
    <mergeCell ref="L391:P392"/>
    <mergeCell ref="Q391:U392"/>
    <mergeCell ref="V391:Z392"/>
    <mergeCell ref="AA391:AE392"/>
    <mergeCell ref="AF391:AJ392"/>
    <mergeCell ref="AK391:AQ392"/>
    <mergeCell ref="B389:I390"/>
    <mergeCell ref="J389:K390"/>
    <mergeCell ref="L389:P390"/>
    <mergeCell ref="Q389:U390"/>
    <mergeCell ref="V389:Z390"/>
    <mergeCell ref="AA389:AE390"/>
    <mergeCell ref="AF385:AJ386"/>
    <mergeCell ref="AK385:AQ386"/>
    <mergeCell ref="B387:I388"/>
    <mergeCell ref="J387:K388"/>
    <mergeCell ref="L387:P388"/>
    <mergeCell ref="Q387:U388"/>
    <mergeCell ref="V387:Z388"/>
    <mergeCell ref="AA387:AE388"/>
    <mergeCell ref="AF387:AJ388"/>
    <mergeCell ref="AK387:AQ388"/>
    <mergeCell ref="B385:I386"/>
    <mergeCell ref="J385:K386"/>
    <mergeCell ref="L385:P386"/>
    <mergeCell ref="Q385:U386"/>
    <mergeCell ref="V385:Z386"/>
    <mergeCell ref="AA385:AE386"/>
    <mergeCell ref="AF381:AJ382"/>
    <mergeCell ref="AK381:AQ382"/>
    <mergeCell ref="B383:I384"/>
    <mergeCell ref="J383:K384"/>
    <mergeCell ref="L383:P384"/>
    <mergeCell ref="Q383:U384"/>
    <mergeCell ref="V383:Z384"/>
    <mergeCell ref="AA383:AE384"/>
    <mergeCell ref="AF383:AJ384"/>
    <mergeCell ref="AK383:AQ384"/>
    <mergeCell ref="B381:I382"/>
    <mergeCell ref="J381:K382"/>
    <mergeCell ref="L381:P382"/>
    <mergeCell ref="Q381:U382"/>
    <mergeCell ref="V381:Z382"/>
    <mergeCell ref="AA381:AE382"/>
    <mergeCell ref="AF377:AJ378"/>
    <mergeCell ref="AK377:AQ378"/>
    <mergeCell ref="B379:I380"/>
    <mergeCell ref="J379:K380"/>
    <mergeCell ref="L379:P380"/>
    <mergeCell ref="Q379:U380"/>
    <mergeCell ref="V379:Z380"/>
    <mergeCell ref="AA379:AE380"/>
    <mergeCell ref="AF379:AJ380"/>
    <mergeCell ref="AK379:AQ380"/>
    <mergeCell ref="B377:I378"/>
    <mergeCell ref="J377:K378"/>
    <mergeCell ref="L377:P378"/>
    <mergeCell ref="Q377:U378"/>
    <mergeCell ref="V377:Z378"/>
    <mergeCell ref="AA377:AE378"/>
    <mergeCell ref="AF373:AJ374"/>
    <mergeCell ref="AK373:AQ374"/>
    <mergeCell ref="B375:I376"/>
    <mergeCell ref="J375:K376"/>
    <mergeCell ref="L375:P376"/>
    <mergeCell ref="Q375:U376"/>
    <mergeCell ref="V375:Z376"/>
    <mergeCell ref="AA375:AE376"/>
    <mergeCell ref="AF375:AJ376"/>
    <mergeCell ref="AK375:AQ376"/>
    <mergeCell ref="AF369:AJ370"/>
    <mergeCell ref="AK369:AQ370"/>
    <mergeCell ref="J371:P372"/>
    <mergeCell ref="Q371:AQ372"/>
    <mergeCell ref="B373:I374"/>
    <mergeCell ref="J373:K374"/>
    <mergeCell ref="L373:P374"/>
    <mergeCell ref="Q373:U374"/>
    <mergeCell ref="V373:Z374"/>
    <mergeCell ref="AA373:AE374"/>
    <mergeCell ref="B369:I372"/>
    <mergeCell ref="J369:K370"/>
    <mergeCell ref="L369:P370"/>
    <mergeCell ref="Q369:U370"/>
    <mergeCell ref="V369:Z370"/>
    <mergeCell ref="AA369:AE370"/>
    <mergeCell ref="AF365:AJ366"/>
    <mergeCell ref="AK365:AQ366"/>
    <mergeCell ref="B367:I368"/>
    <mergeCell ref="J367:K368"/>
    <mergeCell ref="L367:P368"/>
    <mergeCell ref="Q367:U368"/>
    <mergeCell ref="V367:Z368"/>
    <mergeCell ref="AA367:AE368"/>
    <mergeCell ref="AF367:AJ368"/>
    <mergeCell ref="AK367:AQ368"/>
    <mergeCell ref="B365:I366"/>
    <mergeCell ref="J365:K366"/>
    <mergeCell ref="L365:P366"/>
    <mergeCell ref="Q365:U366"/>
    <mergeCell ref="V365:Z366"/>
    <mergeCell ref="AA365:AE366"/>
    <mergeCell ref="AF361:AJ362"/>
    <mergeCell ref="AK361:AQ362"/>
    <mergeCell ref="B363:I364"/>
    <mergeCell ref="J363:K364"/>
    <mergeCell ref="L363:P364"/>
    <mergeCell ref="Q363:U364"/>
    <mergeCell ref="V363:Z364"/>
    <mergeCell ref="AA363:AE364"/>
    <mergeCell ref="AF363:AJ364"/>
    <mergeCell ref="AK363:AQ364"/>
    <mergeCell ref="B361:I362"/>
    <mergeCell ref="J361:K362"/>
    <mergeCell ref="L361:P362"/>
    <mergeCell ref="Q361:U362"/>
    <mergeCell ref="V361:Z362"/>
    <mergeCell ref="AA361:AE362"/>
    <mergeCell ref="AF357:AJ358"/>
    <mergeCell ref="AK357:AQ358"/>
    <mergeCell ref="B359:I360"/>
    <mergeCell ref="J359:K360"/>
    <mergeCell ref="L359:P360"/>
    <mergeCell ref="Q359:U360"/>
    <mergeCell ref="V359:Z360"/>
    <mergeCell ref="AA359:AE360"/>
    <mergeCell ref="AF359:AJ360"/>
    <mergeCell ref="AK359:AQ360"/>
    <mergeCell ref="B357:I358"/>
    <mergeCell ref="J357:K358"/>
    <mergeCell ref="L357:P358"/>
    <mergeCell ref="Q357:U358"/>
    <mergeCell ref="V357:Z358"/>
    <mergeCell ref="AA357:AE358"/>
    <mergeCell ref="AF353:AJ354"/>
    <mergeCell ref="AK353:AQ354"/>
    <mergeCell ref="B355:I356"/>
    <mergeCell ref="J355:K356"/>
    <mergeCell ref="L355:P356"/>
    <mergeCell ref="Q355:U356"/>
    <mergeCell ref="V355:Z356"/>
    <mergeCell ref="AA355:AE356"/>
    <mergeCell ref="AF355:AJ356"/>
    <mergeCell ref="AK355:AQ356"/>
    <mergeCell ref="B353:I354"/>
    <mergeCell ref="J353:K354"/>
    <mergeCell ref="L353:P354"/>
    <mergeCell ref="Q353:U354"/>
    <mergeCell ref="V353:Z354"/>
    <mergeCell ref="AA353:AE354"/>
    <mergeCell ref="AF349:AJ350"/>
    <mergeCell ref="AK349:AQ350"/>
    <mergeCell ref="B351:I352"/>
    <mergeCell ref="J351:K352"/>
    <mergeCell ref="L351:P352"/>
    <mergeCell ref="Q351:U352"/>
    <mergeCell ref="V351:Z352"/>
    <mergeCell ref="AA351:AE352"/>
    <mergeCell ref="AF351:AJ352"/>
    <mergeCell ref="AK351:AQ352"/>
    <mergeCell ref="B349:I350"/>
    <mergeCell ref="J349:K350"/>
    <mergeCell ref="L349:P350"/>
    <mergeCell ref="Q349:U350"/>
    <mergeCell ref="V349:Z350"/>
    <mergeCell ref="AA349:AE350"/>
    <mergeCell ref="AF345:AJ346"/>
    <mergeCell ref="AK345:AQ346"/>
    <mergeCell ref="B347:I348"/>
    <mergeCell ref="J347:K348"/>
    <mergeCell ref="L347:P348"/>
    <mergeCell ref="Q347:U348"/>
    <mergeCell ref="V347:Z348"/>
    <mergeCell ref="AA347:AE348"/>
    <mergeCell ref="AF347:AJ348"/>
    <mergeCell ref="AK347:AQ348"/>
    <mergeCell ref="B345:I346"/>
    <mergeCell ref="J345:K346"/>
    <mergeCell ref="L345:P346"/>
    <mergeCell ref="Q345:U346"/>
    <mergeCell ref="V345:Z346"/>
    <mergeCell ref="AA345:AE346"/>
    <mergeCell ref="AF341:AJ342"/>
    <mergeCell ref="AK341:AQ342"/>
    <mergeCell ref="B343:I344"/>
    <mergeCell ref="J343:K344"/>
    <mergeCell ref="L343:P344"/>
    <mergeCell ref="Q343:U344"/>
    <mergeCell ref="V343:Z344"/>
    <mergeCell ref="AA343:AE344"/>
    <mergeCell ref="AF343:AJ344"/>
    <mergeCell ref="AK343:AQ344"/>
    <mergeCell ref="B341:I342"/>
    <mergeCell ref="J341:K342"/>
    <mergeCell ref="L341:P342"/>
    <mergeCell ref="Q341:U342"/>
    <mergeCell ref="V341:Z342"/>
    <mergeCell ref="AA341:AE342"/>
    <mergeCell ref="AF337:AJ338"/>
    <mergeCell ref="AK337:AQ338"/>
    <mergeCell ref="B339:I340"/>
    <mergeCell ref="J339:K340"/>
    <mergeCell ref="L339:P340"/>
    <mergeCell ref="Q339:U340"/>
    <mergeCell ref="V339:Z340"/>
    <mergeCell ref="AA339:AE340"/>
    <mergeCell ref="AF339:AJ340"/>
    <mergeCell ref="AK339:AQ340"/>
    <mergeCell ref="B337:I338"/>
    <mergeCell ref="J337:K338"/>
    <mergeCell ref="L337:P338"/>
    <mergeCell ref="Q337:U338"/>
    <mergeCell ref="V337:Z338"/>
    <mergeCell ref="AA337:AE338"/>
    <mergeCell ref="AF333:AJ334"/>
    <mergeCell ref="AK333:AQ334"/>
    <mergeCell ref="B335:I336"/>
    <mergeCell ref="J335:K336"/>
    <mergeCell ref="L335:P336"/>
    <mergeCell ref="Q335:U336"/>
    <mergeCell ref="V335:Z336"/>
    <mergeCell ref="AA335:AE336"/>
    <mergeCell ref="AF335:AJ336"/>
    <mergeCell ref="AK335:AQ336"/>
    <mergeCell ref="B333:I334"/>
    <mergeCell ref="J333:K334"/>
    <mergeCell ref="L333:P334"/>
    <mergeCell ref="Q333:U334"/>
    <mergeCell ref="V333:Z334"/>
    <mergeCell ref="AA333:AE334"/>
    <mergeCell ref="AF329:AJ330"/>
    <mergeCell ref="AK329:AQ330"/>
    <mergeCell ref="B331:I332"/>
    <mergeCell ref="J331:K332"/>
    <mergeCell ref="L331:P332"/>
    <mergeCell ref="Q331:U332"/>
    <mergeCell ref="V331:Z332"/>
    <mergeCell ref="AA331:AE332"/>
    <mergeCell ref="AF331:AJ332"/>
    <mergeCell ref="AK331:AQ332"/>
    <mergeCell ref="B329:I330"/>
    <mergeCell ref="J329:K330"/>
    <mergeCell ref="L329:P330"/>
    <mergeCell ref="Q329:U330"/>
    <mergeCell ref="V329:Z330"/>
    <mergeCell ref="AA329:AE330"/>
    <mergeCell ref="AF325:AJ326"/>
    <mergeCell ref="AK325:AQ326"/>
    <mergeCell ref="B327:I328"/>
    <mergeCell ref="J327:K328"/>
    <mergeCell ref="L327:P328"/>
    <mergeCell ref="Q327:U328"/>
    <mergeCell ref="V327:Z328"/>
    <mergeCell ref="AA327:AE328"/>
    <mergeCell ref="AF327:AJ328"/>
    <mergeCell ref="AK327:AQ328"/>
    <mergeCell ref="B325:I326"/>
    <mergeCell ref="J325:K326"/>
    <mergeCell ref="L325:P326"/>
    <mergeCell ref="Q325:U326"/>
    <mergeCell ref="V325:Z326"/>
    <mergeCell ref="AA325:AE326"/>
    <mergeCell ref="AF321:AJ322"/>
    <mergeCell ref="AK321:AQ322"/>
    <mergeCell ref="B323:I324"/>
    <mergeCell ref="J323:K324"/>
    <mergeCell ref="L323:P324"/>
    <mergeCell ref="Q323:U324"/>
    <mergeCell ref="V323:Z324"/>
    <mergeCell ref="AA323:AE324"/>
    <mergeCell ref="AF323:AJ324"/>
    <mergeCell ref="AK323:AQ324"/>
    <mergeCell ref="B321:I322"/>
    <mergeCell ref="J321:K322"/>
    <mergeCell ref="L321:P322"/>
    <mergeCell ref="Q321:U322"/>
    <mergeCell ref="V321:Z322"/>
    <mergeCell ref="AA321:AE322"/>
    <mergeCell ref="AF317:AJ318"/>
    <mergeCell ref="AK317:AQ318"/>
    <mergeCell ref="B319:I320"/>
    <mergeCell ref="J319:K320"/>
    <mergeCell ref="L319:P320"/>
    <mergeCell ref="Q319:U320"/>
    <mergeCell ref="V319:Z320"/>
    <mergeCell ref="AA319:AE320"/>
    <mergeCell ref="AF319:AJ320"/>
    <mergeCell ref="AK319:AQ320"/>
    <mergeCell ref="B317:I318"/>
    <mergeCell ref="J317:K318"/>
    <mergeCell ref="L317:P318"/>
    <mergeCell ref="Q317:U318"/>
    <mergeCell ref="V317:Z318"/>
    <mergeCell ref="AA317:AE318"/>
    <mergeCell ref="AF313:AJ314"/>
    <mergeCell ref="AK313:AQ314"/>
    <mergeCell ref="B315:I316"/>
    <mergeCell ref="J315:K316"/>
    <mergeCell ref="L315:P316"/>
    <mergeCell ref="Q315:U316"/>
    <mergeCell ref="V315:Z316"/>
    <mergeCell ref="AA315:AE316"/>
    <mergeCell ref="AF315:AJ316"/>
    <mergeCell ref="AK315:AQ316"/>
    <mergeCell ref="B313:I314"/>
    <mergeCell ref="J313:K314"/>
    <mergeCell ref="L313:P314"/>
    <mergeCell ref="Q313:U314"/>
    <mergeCell ref="V313:Z314"/>
    <mergeCell ref="AA313:AE314"/>
    <mergeCell ref="AF309:AJ310"/>
    <mergeCell ref="AK309:AQ310"/>
    <mergeCell ref="B311:I312"/>
    <mergeCell ref="J311:K312"/>
    <mergeCell ref="L311:P312"/>
    <mergeCell ref="Q311:U312"/>
    <mergeCell ref="V311:Z312"/>
    <mergeCell ref="AA311:AE312"/>
    <mergeCell ref="AF311:AJ312"/>
    <mergeCell ref="AK311:AQ312"/>
    <mergeCell ref="B309:I310"/>
    <mergeCell ref="J309:K310"/>
    <mergeCell ref="L309:P310"/>
    <mergeCell ref="Q309:U310"/>
    <mergeCell ref="V309:Z310"/>
    <mergeCell ref="AA309:AE310"/>
    <mergeCell ref="AF305:AJ306"/>
    <mergeCell ref="AK305:AQ306"/>
    <mergeCell ref="B307:I308"/>
    <mergeCell ref="J307:K308"/>
    <mergeCell ref="L307:P308"/>
    <mergeCell ref="Q307:U308"/>
    <mergeCell ref="V307:Z308"/>
    <mergeCell ref="AA307:AE308"/>
    <mergeCell ref="AF307:AJ308"/>
    <mergeCell ref="AK307:AQ308"/>
    <mergeCell ref="B305:I306"/>
    <mergeCell ref="J305:K306"/>
    <mergeCell ref="L305:P306"/>
    <mergeCell ref="Q305:U306"/>
    <mergeCell ref="V305:Z306"/>
    <mergeCell ref="AA305:AE306"/>
    <mergeCell ref="AF301:AJ302"/>
    <mergeCell ref="AK301:AQ302"/>
    <mergeCell ref="B303:I304"/>
    <mergeCell ref="J303:K304"/>
    <mergeCell ref="L303:P304"/>
    <mergeCell ref="Q303:U304"/>
    <mergeCell ref="V303:Z304"/>
    <mergeCell ref="AA303:AE304"/>
    <mergeCell ref="AF303:AJ304"/>
    <mergeCell ref="AK303:AQ304"/>
    <mergeCell ref="B301:I302"/>
    <mergeCell ref="J301:K302"/>
    <mergeCell ref="L301:P302"/>
    <mergeCell ref="Q301:U302"/>
    <mergeCell ref="V301:Z302"/>
    <mergeCell ref="AA301:AE302"/>
    <mergeCell ref="AF297:AJ298"/>
    <mergeCell ref="AK297:AQ298"/>
    <mergeCell ref="B299:I300"/>
    <mergeCell ref="J299:K300"/>
    <mergeCell ref="L299:P300"/>
    <mergeCell ref="Q299:U300"/>
    <mergeCell ref="V299:Z300"/>
    <mergeCell ref="AA299:AE300"/>
    <mergeCell ref="AF299:AJ300"/>
    <mergeCell ref="AK299:AQ300"/>
    <mergeCell ref="B297:I298"/>
    <mergeCell ref="J297:K298"/>
    <mergeCell ref="L297:P298"/>
    <mergeCell ref="Q297:U298"/>
    <mergeCell ref="V297:Z298"/>
    <mergeCell ref="AA297:AE298"/>
    <mergeCell ref="J293:P294"/>
    <mergeCell ref="Q293:AQ294"/>
    <mergeCell ref="B295:I296"/>
    <mergeCell ref="J295:K296"/>
    <mergeCell ref="L295:P296"/>
    <mergeCell ref="Q295:U296"/>
    <mergeCell ref="V295:Z296"/>
    <mergeCell ref="AA295:AE296"/>
    <mergeCell ref="AF295:AJ296"/>
    <mergeCell ref="AK295:AQ296"/>
    <mergeCell ref="AF289:AJ290"/>
    <mergeCell ref="AK289:AQ290"/>
    <mergeCell ref="B291:I294"/>
    <mergeCell ref="J291:K292"/>
    <mergeCell ref="L291:P292"/>
    <mergeCell ref="Q291:U292"/>
    <mergeCell ref="V291:Z292"/>
    <mergeCell ref="AA291:AE292"/>
    <mergeCell ref="AF291:AJ292"/>
    <mergeCell ref="AK291:AQ292"/>
    <mergeCell ref="B289:I290"/>
    <mergeCell ref="J289:K290"/>
    <mergeCell ref="L289:P290"/>
    <mergeCell ref="Q289:U290"/>
    <mergeCell ref="V289:Z290"/>
    <mergeCell ref="AA289:AE290"/>
    <mergeCell ref="AF285:AJ286"/>
    <mergeCell ref="AK285:AQ286"/>
    <mergeCell ref="B287:I288"/>
    <mergeCell ref="J287:K288"/>
    <mergeCell ref="L287:P288"/>
    <mergeCell ref="Q287:U288"/>
    <mergeCell ref="V287:Z288"/>
    <mergeCell ref="AA287:AE288"/>
    <mergeCell ref="AF287:AJ288"/>
    <mergeCell ref="AK287:AQ288"/>
    <mergeCell ref="B285:I286"/>
    <mergeCell ref="J285:K286"/>
    <mergeCell ref="L285:P286"/>
    <mergeCell ref="Q285:U286"/>
    <mergeCell ref="V285:Z286"/>
    <mergeCell ref="AA285:AE286"/>
    <mergeCell ref="AF281:AJ282"/>
    <mergeCell ref="AK281:AQ282"/>
    <mergeCell ref="B283:I284"/>
    <mergeCell ref="J283:K284"/>
    <mergeCell ref="L283:P284"/>
    <mergeCell ref="Q283:U284"/>
    <mergeCell ref="V283:Z284"/>
    <mergeCell ref="AA283:AE284"/>
    <mergeCell ref="AF283:AJ284"/>
    <mergeCell ref="AK283:AQ284"/>
    <mergeCell ref="B281:I282"/>
    <mergeCell ref="J281:K282"/>
    <mergeCell ref="L281:P282"/>
    <mergeCell ref="Q281:U282"/>
    <mergeCell ref="V281:Z282"/>
    <mergeCell ref="AA281:AE282"/>
    <mergeCell ref="AF277:AJ278"/>
    <mergeCell ref="AK277:AQ278"/>
    <mergeCell ref="B279:I280"/>
    <mergeCell ref="J279:K280"/>
    <mergeCell ref="L279:P280"/>
    <mergeCell ref="Q279:U280"/>
    <mergeCell ref="V279:Z280"/>
    <mergeCell ref="AA279:AE280"/>
    <mergeCell ref="AF279:AJ280"/>
    <mergeCell ref="AK279:AQ280"/>
    <mergeCell ref="B277:I278"/>
    <mergeCell ref="J277:K278"/>
    <mergeCell ref="L277:P278"/>
    <mergeCell ref="Q277:U278"/>
    <mergeCell ref="V277:Z278"/>
    <mergeCell ref="AA277:AE278"/>
    <mergeCell ref="AF273:AJ274"/>
    <mergeCell ref="AK273:AQ274"/>
    <mergeCell ref="B275:I276"/>
    <mergeCell ref="J275:K276"/>
    <mergeCell ref="L275:P276"/>
    <mergeCell ref="Q275:U276"/>
    <mergeCell ref="V275:Z276"/>
    <mergeCell ref="AA275:AE276"/>
    <mergeCell ref="AF275:AJ276"/>
    <mergeCell ref="AK275:AQ276"/>
    <mergeCell ref="B273:I274"/>
    <mergeCell ref="J273:K274"/>
    <mergeCell ref="L273:P274"/>
    <mergeCell ref="Q273:U274"/>
    <mergeCell ref="V273:Z274"/>
    <mergeCell ref="AA273:AE274"/>
    <mergeCell ref="AF269:AJ270"/>
    <mergeCell ref="AK269:AQ270"/>
    <mergeCell ref="B271:I272"/>
    <mergeCell ref="J271:K272"/>
    <mergeCell ref="L271:P272"/>
    <mergeCell ref="Q271:U272"/>
    <mergeCell ref="V271:Z272"/>
    <mergeCell ref="AA271:AE272"/>
    <mergeCell ref="AF271:AJ272"/>
    <mergeCell ref="AK271:AQ272"/>
    <mergeCell ref="B269:I270"/>
    <mergeCell ref="J269:K270"/>
    <mergeCell ref="L269:P270"/>
    <mergeCell ref="Q269:U270"/>
    <mergeCell ref="V269:Z270"/>
    <mergeCell ref="AA269:AE270"/>
    <mergeCell ref="AF265:AJ266"/>
    <mergeCell ref="AK265:AQ266"/>
    <mergeCell ref="B267:I268"/>
    <mergeCell ref="J267:K268"/>
    <mergeCell ref="L267:P268"/>
    <mergeCell ref="Q267:U268"/>
    <mergeCell ref="V267:Z268"/>
    <mergeCell ref="AA267:AE268"/>
    <mergeCell ref="AF267:AJ268"/>
    <mergeCell ref="AK267:AQ268"/>
    <mergeCell ref="B265:I266"/>
    <mergeCell ref="J265:K266"/>
    <mergeCell ref="L265:P266"/>
    <mergeCell ref="Q265:U266"/>
    <mergeCell ref="V265:Z266"/>
    <mergeCell ref="AA265:AE266"/>
    <mergeCell ref="AF261:AJ262"/>
    <mergeCell ref="AK261:AQ262"/>
    <mergeCell ref="B263:I264"/>
    <mergeCell ref="J263:K264"/>
    <mergeCell ref="L263:P264"/>
    <mergeCell ref="Q263:U264"/>
    <mergeCell ref="V263:Z264"/>
    <mergeCell ref="AA263:AE264"/>
    <mergeCell ref="AF263:AJ264"/>
    <mergeCell ref="AK263:AQ264"/>
    <mergeCell ref="B261:I262"/>
    <mergeCell ref="J261:K262"/>
    <mergeCell ref="L261:P262"/>
    <mergeCell ref="Q261:U262"/>
    <mergeCell ref="V261:Z262"/>
    <mergeCell ref="AA261:AE262"/>
    <mergeCell ref="AF257:AJ258"/>
    <mergeCell ref="AK257:AQ258"/>
    <mergeCell ref="B259:I260"/>
    <mergeCell ref="J259:K260"/>
    <mergeCell ref="L259:P260"/>
    <mergeCell ref="Q259:U260"/>
    <mergeCell ref="V259:Z260"/>
    <mergeCell ref="AA259:AE260"/>
    <mergeCell ref="AF259:AJ260"/>
    <mergeCell ref="AK259:AQ260"/>
    <mergeCell ref="B257:I258"/>
    <mergeCell ref="J257:K258"/>
    <mergeCell ref="L257:P258"/>
    <mergeCell ref="Q257:U258"/>
    <mergeCell ref="V257:Z258"/>
    <mergeCell ref="AA257:AE258"/>
    <mergeCell ref="AF253:AJ254"/>
    <mergeCell ref="AK253:AQ254"/>
    <mergeCell ref="B255:I256"/>
    <mergeCell ref="J255:K256"/>
    <mergeCell ref="L255:P256"/>
    <mergeCell ref="Q255:U256"/>
    <mergeCell ref="V255:Z256"/>
    <mergeCell ref="AA255:AE256"/>
    <mergeCell ref="AF255:AJ256"/>
    <mergeCell ref="AK255:AQ256"/>
    <mergeCell ref="B253:I254"/>
    <mergeCell ref="J253:K254"/>
    <mergeCell ref="L253:P254"/>
    <mergeCell ref="Q253:U254"/>
    <mergeCell ref="V253:Z254"/>
    <mergeCell ref="AA253:AE254"/>
    <mergeCell ref="AF249:AJ250"/>
    <mergeCell ref="AK249:AQ250"/>
    <mergeCell ref="B251:I252"/>
    <mergeCell ref="J251:K252"/>
    <mergeCell ref="L251:P252"/>
    <mergeCell ref="Q251:U252"/>
    <mergeCell ref="V251:Z252"/>
    <mergeCell ref="AA251:AE252"/>
    <mergeCell ref="AF251:AJ252"/>
    <mergeCell ref="AK251:AQ252"/>
    <mergeCell ref="B249:I250"/>
    <mergeCell ref="J249:K250"/>
    <mergeCell ref="L249:P250"/>
    <mergeCell ref="Q249:U250"/>
    <mergeCell ref="V249:Z250"/>
    <mergeCell ref="AA249:AE250"/>
    <mergeCell ref="AF245:AJ246"/>
    <mergeCell ref="AK245:AQ246"/>
    <mergeCell ref="B247:I248"/>
    <mergeCell ref="J247:K248"/>
    <mergeCell ref="L247:P248"/>
    <mergeCell ref="Q247:U248"/>
    <mergeCell ref="V247:Z248"/>
    <mergeCell ref="AA247:AE248"/>
    <mergeCell ref="AF247:AJ248"/>
    <mergeCell ref="AK247:AQ248"/>
    <mergeCell ref="B245:I246"/>
    <mergeCell ref="J245:K246"/>
    <mergeCell ref="L245:P246"/>
    <mergeCell ref="Q245:U246"/>
    <mergeCell ref="V245:Z246"/>
    <mergeCell ref="AA245:AE246"/>
    <mergeCell ref="AF241:AJ242"/>
    <mergeCell ref="AK241:AQ242"/>
    <mergeCell ref="B243:I244"/>
    <mergeCell ref="J243:K244"/>
    <mergeCell ref="L243:P244"/>
    <mergeCell ref="Q243:U244"/>
    <mergeCell ref="V243:Z244"/>
    <mergeCell ref="AA243:AE244"/>
    <mergeCell ref="AF243:AJ244"/>
    <mergeCell ref="AK243:AQ244"/>
    <mergeCell ref="B241:I242"/>
    <mergeCell ref="J241:K242"/>
    <mergeCell ref="L241:P242"/>
    <mergeCell ref="Q241:U242"/>
    <mergeCell ref="V241:Z242"/>
    <mergeCell ref="AA241:AE242"/>
    <mergeCell ref="AF237:AJ238"/>
    <mergeCell ref="AK237:AQ238"/>
    <mergeCell ref="B239:I240"/>
    <mergeCell ref="J239:K240"/>
    <mergeCell ref="L239:P240"/>
    <mergeCell ref="Q239:U240"/>
    <mergeCell ref="V239:Z240"/>
    <mergeCell ref="AA239:AE240"/>
    <mergeCell ref="AF239:AJ240"/>
    <mergeCell ref="AK239:AQ240"/>
    <mergeCell ref="B237:I238"/>
    <mergeCell ref="J237:K238"/>
    <mergeCell ref="L237:P238"/>
    <mergeCell ref="Q237:U238"/>
    <mergeCell ref="V237:Z238"/>
    <mergeCell ref="AA237:AE238"/>
    <mergeCell ref="AF233:AJ234"/>
    <mergeCell ref="AK233:AQ234"/>
    <mergeCell ref="B235:I236"/>
    <mergeCell ref="J235:K236"/>
    <mergeCell ref="L235:P236"/>
    <mergeCell ref="Q235:U236"/>
    <mergeCell ref="V235:Z236"/>
    <mergeCell ref="AA235:AE236"/>
    <mergeCell ref="AF235:AJ236"/>
    <mergeCell ref="AK235:AQ236"/>
    <mergeCell ref="B233:I234"/>
    <mergeCell ref="J233:K234"/>
    <mergeCell ref="L233:P234"/>
    <mergeCell ref="Q233:U234"/>
    <mergeCell ref="V233:Z234"/>
    <mergeCell ref="AA233:AE234"/>
    <mergeCell ref="AF229:AJ230"/>
    <mergeCell ref="AK229:AQ230"/>
    <mergeCell ref="B231:I232"/>
    <mergeCell ref="J231:K232"/>
    <mergeCell ref="L231:P232"/>
    <mergeCell ref="Q231:U232"/>
    <mergeCell ref="V231:Z232"/>
    <mergeCell ref="AA231:AE232"/>
    <mergeCell ref="AF231:AJ232"/>
    <mergeCell ref="AK231:AQ232"/>
    <mergeCell ref="B229:I230"/>
    <mergeCell ref="J229:K230"/>
    <mergeCell ref="L229:P230"/>
    <mergeCell ref="Q229:U230"/>
    <mergeCell ref="V229:Z230"/>
    <mergeCell ref="AA229:AE230"/>
    <mergeCell ref="AF225:AJ226"/>
    <mergeCell ref="AK225:AQ226"/>
    <mergeCell ref="B227:I228"/>
    <mergeCell ref="J227:K228"/>
    <mergeCell ref="L227:P228"/>
    <mergeCell ref="Q227:U228"/>
    <mergeCell ref="V227:Z228"/>
    <mergeCell ref="AA227:AE228"/>
    <mergeCell ref="AF227:AJ228"/>
    <mergeCell ref="AK227:AQ228"/>
    <mergeCell ref="B225:I226"/>
    <mergeCell ref="J225:K226"/>
    <mergeCell ref="L225:P226"/>
    <mergeCell ref="Q225:U226"/>
    <mergeCell ref="V225:Z226"/>
    <mergeCell ref="AA225:AE226"/>
    <mergeCell ref="J221:P222"/>
    <mergeCell ref="Q221:AQ222"/>
    <mergeCell ref="B223:I224"/>
    <mergeCell ref="J223:K224"/>
    <mergeCell ref="L223:P224"/>
    <mergeCell ref="Q223:U224"/>
    <mergeCell ref="V223:Z224"/>
    <mergeCell ref="AA223:AE224"/>
    <mergeCell ref="AF223:AJ224"/>
    <mergeCell ref="AK223:AQ224"/>
    <mergeCell ref="AF217:AJ218"/>
    <mergeCell ref="AK217:AQ218"/>
    <mergeCell ref="B219:I222"/>
    <mergeCell ref="J219:K220"/>
    <mergeCell ref="L219:P220"/>
    <mergeCell ref="Q219:U220"/>
    <mergeCell ref="V219:Z220"/>
    <mergeCell ref="AA219:AE220"/>
    <mergeCell ref="AF219:AJ220"/>
    <mergeCell ref="AK219:AQ220"/>
    <mergeCell ref="B217:I218"/>
    <mergeCell ref="J217:K218"/>
    <mergeCell ref="L217:P218"/>
    <mergeCell ref="Q217:U218"/>
    <mergeCell ref="V217:Z218"/>
    <mergeCell ref="AA217:AE218"/>
    <mergeCell ref="AF213:AJ214"/>
    <mergeCell ref="AK213:AQ214"/>
    <mergeCell ref="B215:I216"/>
    <mergeCell ref="J215:K216"/>
    <mergeCell ref="L215:P216"/>
    <mergeCell ref="Q215:U216"/>
    <mergeCell ref="V215:Z216"/>
    <mergeCell ref="AA215:AE216"/>
    <mergeCell ref="AF215:AJ216"/>
    <mergeCell ref="AK215:AQ216"/>
    <mergeCell ref="B213:I214"/>
    <mergeCell ref="J213:K214"/>
    <mergeCell ref="L213:P214"/>
    <mergeCell ref="Q213:U214"/>
    <mergeCell ref="V213:Z214"/>
    <mergeCell ref="AA213:AE214"/>
    <mergeCell ref="AK209:AQ210"/>
    <mergeCell ref="B211:I212"/>
    <mergeCell ref="J211:K212"/>
    <mergeCell ref="L211:P212"/>
    <mergeCell ref="Q211:U212"/>
    <mergeCell ref="V211:Z212"/>
    <mergeCell ref="AA211:AE212"/>
    <mergeCell ref="AF211:AJ212"/>
    <mergeCell ref="AK211:AQ212"/>
    <mergeCell ref="AA207:AE208"/>
    <mergeCell ref="AF207:AJ208"/>
    <mergeCell ref="AK207:AQ208"/>
    <mergeCell ref="B209:I210"/>
    <mergeCell ref="J209:K210"/>
    <mergeCell ref="L209:P210"/>
    <mergeCell ref="Q209:U210"/>
    <mergeCell ref="V209:Z210"/>
    <mergeCell ref="AA209:AE210"/>
    <mergeCell ref="AF209:AJ210"/>
    <mergeCell ref="M149:P150"/>
    <mergeCell ref="Q149:R150"/>
    <mergeCell ref="S149:T150"/>
    <mergeCell ref="U149:V150"/>
    <mergeCell ref="W149:X150"/>
    <mergeCell ref="Y149:Z150"/>
    <mergeCell ref="AA149:AB150"/>
    <mergeCell ref="AC149:AD150"/>
    <mergeCell ref="AC147:AD148"/>
    <mergeCell ref="AN147:AO147"/>
    <mergeCell ref="AP147:AQ147"/>
    <mergeCell ref="AR147:AS147"/>
    <mergeCell ref="AT147:AU147"/>
    <mergeCell ref="AV147:AW147"/>
    <mergeCell ref="B159:K160"/>
    <mergeCell ref="L159:M160"/>
    <mergeCell ref="B163:BB177"/>
    <mergeCell ref="B182:BB198"/>
    <mergeCell ref="A200:BD202"/>
    <mergeCell ref="B207:I208"/>
    <mergeCell ref="J207:K208"/>
    <mergeCell ref="L207:P208"/>
    <mergeCell ref="Q207:U208"/>
    <mergeCell ref="V207:Z208"/>
    <mergeCell ref="AT155:AU155"/>
    <mergeCell ref="AV155:AW155"/>
    <mergeCell ref="AX155:AY155"/>
    <mergeCell ref="AZ155:BA155"/>
    <mergeCell ref="B158:K158"/>
    <mergeCell ref="L158:M158"/>
    <mergeCell ref="Y155:Z156"/>
    <mergeCell ref="AA155:AB156"/>
    <mergeCell ref="AC155:AD156"/>
    <mergeCell ref="AN155:AO155"/>
    <mergeCell ref="AP155:AQ155"/>
    <mergeCell ref="AR155:AS155"/>
    <mergeCell ref="AR153:AS153"/>
    <mergeCell ref="AT153:AU153"/>
    <mergeCell ref="AV153:AW153"/>
    <mergeCell ref="AX153:AY153"/>
    <mergeCell ref="AZ153:BA153"/>
    <mergeCell ref="M155:P156"/>
    <mergeCell ref="Q155:R156"/>
    <mergeCell ref="S155:T156"/>
    <mergeCell ref="U155:V156"/>
    <mergeCell ref="W155:X156"/>
    <mergeCell ref="W153:X154"/>
    <mergeCell ref="Y153:Z154"/>
    <mergeCell ref="AA153:AB154"/>
    <mergeCell ref="AC153:AD154"/>
    <mergeCell ref="AN153:AO153"/>
    <mergeCell ref="AP153:AQ153"/>
    <mergeCell ref="Y146:Z146"/>
    <mergeCell ref="AA146:AB146"/>
    <mergeCell ref="AC146:AD146"/>
    <mergeCell ref="M147:P148"/>
    <mergeCell ref="Q147:R148"/>
    <mergeCell ref="S147:T148"/>
    <mergeCell ref="U147:V148"/>
    <mergeCell ref="W147:X148"/>
    <mergeCell ref="Y147:Z148"/>
    <mergeCell ref="AA147:AB148"/>
    <mergeCell ref="B146:L156"/>
    <mergeCell ref="M146:P146"/>
    <mergeCell ref="Q146:R146"/>
    <mergeCell ref="S146:T146"/>
    <mergeCell ref="U146:V146"/>
    <mergeCell ref="W146:X146"/>
    <mergeCell ref="M153:P154"/>
    <mergeCell ref="Q153:R154"/>
    <mergeCell ref="S153:T154"/>
    <mergeCell ref="U153:V154"/>
    <mergeCell ref="AZ144:BA144"/>
    <mergeCell ref="AN145:AO145"/>
    <mergeCell ref="AP145:AQ145"/>
    <mergeCell ref="AR145:AS145"/>
    <mergeCell ref="AT145:AU145"/>
    <mergeCell ref="AV145:AW145"/>
    <mergeCell ref="AX145:AY145"/>
    <mergeCell ref="AZ145:BA145"/>
    <mergeCell ref="AN144:AO144"/>
    <mergeCell ref="AP144:AQ144"/>
    <mergeCell ref="AR144:AS144"/>
    <mergeCell ref="AT144:AU144"/>
    <mergeCell ref="AV144:AW144"/>
    <mergeCell ref="AX144:AY144"/>
    <mergeCell ref="M143:N144"/>
    <mergeCell ref="O143:P144"/>
    <mergeCell ref="Q143:R144"/>
    <mergeCell ref="S143:T144"/>
    <mergeCell ref="U143:V144"/>
    <mergeCell ref="W143:X144"/>
    <mergeCell ref="AP151:AQ151"/>
    <mergeCell ref="AR151:AS151"/>
    <mergeCell ref="AT151:AU151"/>
    <mergeCell ref="AV151:AW151"/>
    <mergeCell ref="AX151:AY151"/>
    <mergeCell ref="AZ151:BA151"/>
    <mergeCell ref="AZ149:BA149"/>
    <mergeCell ref="M151:P152"/>
    <mergeCell ref="Q151:R152"/>
    <mergeCell ref="S151:T152"/>
    <mergeCell ref="U151:V152"/>
    <mergeCell ref="W151:X152"/>
    <mergeCell ref="Y151:Z152"/>
    <mergeCell ref="AA151:AB152"/>
    <mergeCell ref="AC151:AD152"/>
    <mergeCell ref="AN151:AO151"/>
    <mergeCell ref="AN149:AO149"/>
    <mergeCell ref="AP149:AQ149"/>
    <mergeCell ref="AR149:AS149"/>
    <mergeCell ref="AT149:AU149"/>
    <mergeCell ref="AV149:AW149"/>
    <mergeCell ref="AX149:AY149"/>
    <mergeCell ref="AX147:AY147"/>
    <mergeCell ref="AZ147:BA147"/>
    <mergeCell ref="B120:BA134"/>
    <mergeCell ref="B142:J144"/>
    <mergeCell ref="K142:L142"/>
    <mergeCell ref="M142:N142"/>
    <mergeCell ref="O142:P142"/>
    <mergeCell ref="Q142:R142"/>
    <mergeCell ref="S142:T142"/>
    <mergeCell ref="U142:V142"/>
    <mergeCell ref="W142:X142"/>
    <mergeCell ref="K143:L144"/>
    <mergeCell ref="Y113:Z114"/>
    <mergeCell ref="AA113:AG114"/>
    <mergeCell ref="K115:Q116"/>
    <mergeCell ref="R115:X116"/>
    <mergeCell ref="Y115:Z116"/>
    <mergeCell ref="AA115:AG116"/>
    <mergeCell ref="R109:X110"/>
    <mergeCell ref="Y109:Z110"/>
    <mergeCell ref="AA109:AG110"/>
    <mergeCell ref="B111:J116"/>
    <mergeCell ref="K111:Q112"/>
    <mergeCell ref="R111:X112"/>
    <mergeCell ref="Y111:Z112"/>
    <mergeCell ref="AA111:AG112"/>
    <mergeCell ref="K113:Q114"/>
    <mergeCell ref="R113:X114"/>
    <mergeCell ref="B105:J110"/>
    <mergeCell ref="K105:Q106"/>
    <mergeCell ref="R105:X106"/>
    <mergeCell ref="Y105:Z106"/>
    <mergeCell ref="AA105:AG106"/>
    <mergeCell ref="K107:Q108"/>
    <mergeCell ref="R107:X108"/>
    <mergeCell ref="Y107:Z108"/>
    <mergeCell ref="AA107:AG108"/>
    <mergeCell ref="K109:Q110"/>
    <mergeCell ref="B97:J98"/>
    <mergeCell ref="K97:AG98"/>
    <mergeCell ref="B99:J100"/>
    <mergeCell ref="K99:T100"/>
    <mergeCell ref="U99:W100"/>
    <mergeCell ref="X99:AG100"/>
    <mergeCell ref="B86:J87"/>
    <mergeCell ref="K86:BA87"/>
    <mergeCell ref="B88:J89"/>
    <mergeCell ref="K88:BA89"/>
    <mergeCell ref="B93:J94"/>
    <mergeCell ref="K93:AG94"/>
    <mergeCell ref="B77:J78"/>
    <mergeCell ref="K77:BA78"/>
    <mergeCell ref="B82:J83"/>
    <mergeCell ref="K82:AA83"/>
    <mergeCell ref="B84:J85"/>
    <mergeCell ref="K84:BA85"/>
    <mergeCell ref="B57:J57"/>
    <mergeCell ref="K57:L57"/>
    <mergeCell ref="B58:J59"/>
    <mergeCell ref="K58:L59"/>
    <mergeCell ref="B75:J76"/>
    <mergeCell ref="K75:BA76"/>
    <mergeCell ref="B47:J48"/>
    <mergeCell ref="K47:BA48"/>
    <mergeCell ref="B52:J53"/>
    <mergeCell ref="K52:BA53"/>
    <mergeCell ref="B54:J55"/>
    <mergeCell ref="K54:BA55"/>
    <mergeCell ref="B41:J42"/>
    <mergeCell ref="K41:BA42"/>
    <mergeCell ref="B43:J44"/>
    <mergeCell ref="K43:BA44"/>
    <mergeCell ref="B45:J46"/>
    <mergeCell ref="K45:BA46"/>
    <mergeCell ref="B32:J33"/>
    <mergeCell ref="K32:L33"/>
    <mergeCell ref="B37:J38"/>
    <mergeCell ref="K37:BA38"/>
    <mergeCell ref="B39:J40"/>
    <mergeCell ref="K39:BA40"/>
    <mergeCell ref="B26:J27"/>
    <mergeCell ref="K26:BA27"/>
    <mergeCell ref="B28:J29"/>
    <mergeCell ref="K28:BA29"/>
    <mergeCell ref="B31:J31"/>
    <mergeCell ref="K31:L31"/>
    <mergeCell ref="B22:J23"/>
    <mergeCell ref="K22:BA23"/>
    <mergeCell ref="B24:J25"/>
    <mergeCell ref="K24:AD25"/>
    <mergeCell ref="AE24:AG25"/>
    <mergeCell ref="AH24:BA25"/>
    <mergeCell ref="B16:J17"/>
    <mergeCell ref="K16:BA17"/>
    <mergeCell ref="B18:J19"/>
    <mergeCell ref="K18:BA19"/>
    <mergeCell ref="B20:J21"/>
    <mergeCell ref="K20:BA21"/>
    <mergeCell ref="B3:J4"/>
    <mergeCell ref="K3:BA4"/>
    <mergeCell ref="B5:J6"/>
    <mergeCell ref="K5:BA6"/>
    <mergeCell ref="A8:BD10"/>
    <mergeCell ref="B14:J15"/>
    <mergeCell ref="K14:BA15"/>
    <mergeCell ref="B95:J96"/>
    <mergeCell ref="K95:AG96"/>
  </mergeCells>
  <phoneticPr fontId="5"/>
  <pageMargins left="0.39370078740157483" right="0.11811023622047245" top="0.78740157480314965" bottom="0.78740157480314965" header="0.31496062992125984" footer="0.31496062992125984"/>
  <pageSetup paperSize="9" scale="61" fitToHeight="0" orientation="portrait" r:id="rId1"/>
  <headerFooter>
    <oddFooter>&amp;C&amp;"HGｺﾞｼｯｸM,ﾒﾃﾞｨｳﾑ"&amp;11- &amp;P -</oddFooter>
  </headerFooter>
  <rowBreaks count="39" manualBreakCount="39">
    <brk id="79" max="55" man="1"/>
    <brk id="139" max="55" man="1"/>
    <brk id="199" max="55" man="1"/>
    <brk id="278" max="55" man="1"/>
    <brk id="356" max="55" man="1"/>
    <brk id="434" max="55" man="1"/>
    <brk id="485" max="55" man="1"/>
    <brk id="559" max="55" man="1"/>
    <brk id="637" max="55" man="1"/>
    <brk id="715" max="55" man="1"/>
    <brk id="793" max="55" man="1"/>
    <brk id="871" max="55" man="1"/>
    <brk id="949" max="55" man="1"/>
    <brk id="1027" max="55" man="1"/>
    <brk id="1105" max="55" man="1"/>
    <brk id="1183" max="55" man="1"/>
    <brk id="1257" max="55" man="1"/>
    <brk id="1333" max="55" man="1"/>
    <brk id="1406" max="55" man="1"/>
    <brk id="1423" max="55" man="1"/>
    <brk id="1497" max="55" man="1"/>
    <brk id="1569" max="55" man="1"/>
    <brk id="1641" max="55" man="1"/>
    <brk id="1720" max="55" man="1"/>
    <brk id="1800" max="55" man="1"/>
    <brk id="1870" max="55" man="1"/>
    <brk id="1893" max="55" man="1"/>
    <brk id="1971" max="55" man="1"/>
    <brk id="2043" max="55" man="1"/>
    <brk id="2123" max="55" man="1"/>
    <brk id="2191" max="55" man="1"/>
    <brk id="2269" max="55" man="1"/>
    <brk id="2345" max="55" man="1"/>
    <brk id="2411" max="55" man="1"/>
    <brk id="2483" max="55" man="1"/>
    <brk id="2561" max="55" man="1"/>
    <brk id="2619" max="55" man="1"/>
    <brk id="2678" max="55" man="1"/>
    <brk id="2753" max="55" man="1"/>
  </rowBreaks>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5269C6-C05C-4D24-AFAC-25AAA595E66C}">
  <sheetPr codeName="Sheet86">
    <pageSetUpPr fitToPage="1"/>
  </sheetPr>
  <dimension ref="A1:BF782"/>
  <sheetViews>
    <sheetView showGridLines="0" view="pageBreakPreview" zoomScaleNormal="100" zoomScaleSheetLayoutView="100" workbookViewId="0">
      <selection activeCell="AB24" sqref="AB24:AC27"/>
    </sheetView>
  </sheetViews>
  <sheetFormatPr defaultColWidth="2.58203125" defaultRowHeight="14" x14ac:dyDescent="0.55000000000000004"/>
  <cols>
    <col min="1" max="18" width="2.58203125" style="59"/>
    <col min="19" max="19" width="2.58203125" style="59" customWidth="1"/>
    <col min="20" max="34" width="2.58203125" style="59"/>
    <col min="35" max="35" width="2.58203125" style="59" customWidth="1"/>
    <col min="36" max="36" width="2.58203125" style="57" customWidth="1"/>
    <col min="37" max="37" width="2.58203125" style="59" customWidth="1"/>
    <col min="38" max="53" width="2.58203125" style="59"/>
    <col min="54" max="16384" width="2.58203125" style="60"/>
  </cols>
  <sheetData>
    <row r="1" spans="1:58" ht="31.5" customHeight="1" x14ac:dyDescent="0.55000000000000004">
      <c r="A1" s="56" t="s">
        <v>6357</v>
      </c>
      <c r="B1" s="57"/>
      <c r="C1" s="57"/>
      <c r="D1" s="57"/>
      <c r="E1" s="57"/>
      <c r="F1" s="57"/>
      <c r="G1" s="57"/>
      <c r="H1" s="57"/>
      <c r="I1" s="57"/>
      <c r="J1" s="57"/>
      <c r="K1" s="57"/>
      <c r="L1" s="57"/>
      <c r="M1" s="57"/>
      <c r="N1" s="57"/>
      <c r="O1" s="57"/>
      <c r="P1" s="57"/>
      <c r="Q1" s="57"/>
      <c r="R1" s="57"/>
      <c r="S1" s="57"/>
      <c r="T1" s="57"/>
      <c r="U1" s="57"/>
      <c r="V1" s="57"/>
      <c r="W1" s="57"/>
      <c r="X1" s="57"/>
      <c r="Y1" s="57"/>
      <c r="Z1" s="57"/>
      <c r="AA1" s="57"/>
      <c r="AB1" s="57"/>
      <c r="AC1" s="57"/>
      <c r="AD1" s="57"/>
      <c r="AE1" s="57"/>
      <c r="AF1" s="57"/>
      <c r="AG1" s="57"/>
      <c r="AH1" s="57"/>
      <c r="AI1" s="57"/>
      <c r="AK1" s="57"/>
      <c r="AL1" s="57"/>
      <c r="AM1" s="57"/>
      <c r="AN1" s="57"/>
      <c r="AO1" s="57"/>
      <c r="AP1" s="57"/>
      <c r="AQ1" s="57"/>
      <c r="AR1" s="57"/>
      <c r="AS1" s="57"/>
      <c r="AT1" s="57"/>
      <c r="AU1" s="57"/>
      <c r="AV1" s="57"/>
      <c r="AW1" s="57"/>
      <c r="AX1" s="57"/>
      <c r="AY1" s="57"/>
      <c r="AZ1" s="57"/>
      <c r="BA1" s="57"/>
      <c r="BB1" s="57"/>
      <c r="BC1" s="57"/>
      <c r="BD1" s="57"/>
      <c r="BE1" s="58"/>
    </row>
    <row r="2" spans="1:58" x14ac:dyDescent="0.55000000000000004">
      <c r="BB2" s="59"/>
      <c r="BC2" s="59"/>
      <c r="BD2" s="59"/>
    </row>
    <row r="3" spans="1:58" x14ac:dyDescent="0.55000000000000004">
      <c r="A3" s="61"/>
      <c r="B3" s="123" t="s">
        <v>38</v>
      </c>
      <c r="C3" s="124"/>
      <c r="D3" s="124"/>
      <c r="E3" s="124"/>
      <c r="F3" s="124"/>
      <c r="G3" s="124"/>
      <c r="H3" s="124"/>
      <c r="I3" s="124"/>
      <c r="J3" s="125"/>
      <c r="K3" s="129" t="str">
        <f>[1]D3!G7&amp;""</f>
        <v/>
      </c>
      <c r="L3" s="130"/>
      <c r="M3" s="130"/>
      <c r="N3" s="130"/>
      <c r="O3" s="130"/>
      <c r="P3" s="130"/>
      <c r="Q3" s="130"/>
      <c r="R3" s="130"/>
      <c r="S3" s="130"/>
      <c r="T3" s="130"/>
      <c r="U3" s="130"/>
      <c r="V3" s="130"/>
      <c r="W3" s="130"/>
      <c r="X3" s="130"/>
      <c r="Y3" s="130"/>
      <c r="Z3" s="130"/>
      <c r="AA3" s="130"/>
      <c r="AB3" s="130"/>
      <c r="AC3" s="130"/>
      <c r="AD3" s="130"/>
      <c r="AE3" s="130"/>
      <c r="AF3" s="130"/>
      <c r="AG3" s="130"/>
      <c r="AH3" s="130"/>
      <c r="AI3" s="130"/>
      <c r="AJ3" s="130"/>
      <c r="AK3" s="130"/>
      <c r="AL3" s="130"/>
      <c r="AM3" s="130"/>
      <c r="AN3" s="130"/>
      <c r="AO3" s="130"/>
      <c r="AP3" s="130"/>
      <c r="AQ3" s="130"/>
      <c r="AR3" s="130"/>
      <c r="AS3" s="130"/>
      <c r="AT3" s="130"/>
      <c r="AU3" s="130"/>
      <c r="AV3" s="130"/>
      <c r="AW3" s="130"/>
      <c r="AX3" s="130"/>
      <c r="AY3" s="130"/>
      <c r="AZ3" s="130"/>
      <c r="BA3" s="130"/>
      <c r="BB3" s="59"/>
      <c r="BC3" s="59"/>
      <c r="BD3" s="59"/>
    </row>
    <row r="4" spans="1:58" x14ac:dyDescent="0.55000000000000004">
      <c r="A4" s="61"/>
      <c r="B4" s="126"/>
      <c r="C4" s="127"/>
      <c r="D4" s="127"/>
      <c r="E4" s="127"/>
      <c r="F4" s="127"/>
      <c r="G4" s="127"/>
      <c r="H4" s="127"/>
      <c r="I4" s="127"/>
      <c r="J4" s="128"/>
      <c r="K4" s="130"/>
      <c r="L4" s="130"/>
      <c r="M4" s="130"/>
      <c r="N4" s="130"/>
      <c r="O4" s="130"/>
      <c r="P4" s="130"/>
      <c r="Q4" s="130"/>
      <c r="R4" s="130"/>
      <c r="S4" s="130"/>
      <c r="T4" s="130"/>
      <c r="U4" s="130"/>
      <c r="V4" s="130"/>
      <c r="W4" s="130"/>
      <c r="X4" s="130"/>
      <c r="Y4" s="130"/>
      <c r="Z4" s="130"/>
      <c r="AA4" s="130"/>
      <c r="AB4" s="130"/>
      <c r="AC4" s="130"/>
      <c r="AD4" s="130"/>
      <c r="AE4" s="130"/>
      <c r="AF4" s="130"/>
      <c r="AG4" s="130"/>
      <c r="AH4" s="130"/>
      <c r="AI4" s="130"/>
      <c r="AJ4" s="130"/>
      <c r="AK4" s="130"/>
      <c r="AL4" s="130"/>
      <c r="AM4" s="130"/>
      <c r="AN4" s="130"/>
      <c r="AO4" s="130"/>
      <c r="AP4" s="130"/>
      <c r="AQ4" s="130"/>
      <c r="AR4" s="130"/>
      <c r="AS4" s="130"/>
      <c r="AT4" s="130"/>
      <c r="AU4" s="130"/>
      <c r="AV4" s="130"/>
      <c r="AW4" s="130"/>
      <c r="AX4" s="130"/>
      <c r="AY4" s="130"/>
      <c r="AZ4" s="130"/>
      <c r="BA4" s="130"/>
      <c r="BB4" s="59"/>
      <c r="BC4" s="59"/>
      <c r="BD4" s="59"/>
    </row>
    <row r="5" spans="1:58" x14ac:dyDescent="0.55000000000000004">
      <c r="A5" s="61"/>
      <c r="B5" s="123" t="s">
        <v>6378</v>
      </c>
      <c r="C5" s="124"/>
      <c r="D5" s="124"/>
      <c r="E5" s="124"/>
      <c r="F5" s="124"/>
      <c r="G5" s="124"/>
      <c r="H5" s="124"/>
      <c r="I5" s="124"/>
      <c r="J5" s="125"/>
      <c r="K5" s="129" t="str">
        <f>[1]D3!G38&amp;""</f>
        <v/>
      </c>
      <c r="L5" s="130"/>
      <c r="M5" s="130"/>
      <c r="N5" s="130"/>
      <c r="O5" s="130"/>
      <c r="P5" s="130"/>
      <c r="Q5" s="130"/>
      <c r="R5" s="130"/>
      <c r="S5" s="130"/>
      <c r="T5" s="130"/>
      <c r="U5" s="130"/>
      <c r="V5" s="130"/>
      <c r="W5" s="130"/>
      <c r="X5" s="130"/>
      <c r="Y5" s="130"/>
      <c r="Z5" s="130"/>
      <c r="AA5" s="130"/>
      <c r="AB5" s="130"/>
      <c r="AC5" s="130"/>
      <c r="AD5" s="130"/>
      <c r="AE5" s="130"/>
      <c r="AF5" s="130"/>
      <c r="AG5" s="130"/>
      <c r="AH5" s="130"/>
      <c r="AI5" s="130"/>
      <c r="AJ5" s="130"/>
      <c r="AK5" s="130"/>
      <c r="AL5" s="130"/>
      <c r="AM5" s="130"/>
      <c r="AN5" s="130"/>
      <c r="AO5" s="130"/>
      <c r="AP5" s="130"/>
      <c r="AQ5" s="130"/>
      <c r="AR5" s="130"/>
      <c r="AS5" s="130"/>
      <c r="AT5" s="130"/>
      <c r="AU5" s="130"/>
      <c r="AV5" s="130"/>
      <c r="AW5" s="130"/>
      <c r="AX5" s="130"/>
      <c r="AY5" s="130"/>
      <c r="AZ5" s="130"/>
      <c r="BA5" s="130"/>
      <c r="BB5" s="59"/>
      <c r="BC5" s="59"/>
      <c r="BD5" s="59"/>
    </row>
    <row r="6" spans="1:58" x14ac:dyDescent="0.55000000000000004">
      <c r="A6" s="61"/>
      <c r="B6" s="126"/>
      <c r="C6" s="127"/>
      <c r="D6" s="127"/>
      <c r="E6" s="127"/>
      <c r="F6" s="127"/>
      <c r="G6" s="127"/>
      <c r="H6" s="127"/>
      <c r="I6" s="127"/>
      <c r="J6" s="128"/>
      <c r="K6" s="130"/>
      <c r="L6" s="130"/>
      <c r="M6" s="130"/>
      <c r="N6" s="130"/>
      <c r="O6" s="130"/>
      <c r="P6" s="130"/>
      <c r="Q6" s="130"/>
      <c r="R6" s="130"/>
      <c r="S6" s="130"/>
      <c r="T6" s="130"/>
      <c r="U6" s="130"/>
      <c r="V6" s="130"/>
      <c r="W6" s="130"/>
      <c r="X6" s="130"/>
      <c r="Y6" s="130"/>
      <c r="Z6" s="130"/>
      <c r="AA6" s="130"/>
      <c r="AB6" s="130"/>
      <c r="AC6" s="130"/>
      <c r="AD6" s="130"/>
      <c r="AE6" s="130"/>
      <c r="AF6" s="130"/>
      <c r="AG6" s="130"/>
      <c r="AH6" s="130"/>
      <c r="AI6" s="130"/>
      <c r="AJ6" s="130"/>
      <c r="AK6" s="130"/>
      <c r="AL6" s="130"/>
      <c r="AM6" s="130"/>
      <c r="AN6" s="130"/>
      <c r="AO6" s="130"/>
      <c r="AP6" s="130"/>
      <c r="AQ6" s="130"/>
      <c r="AR6" s="130"/>
      <c r="AS6" s="130"/>
      <c r="AT6" s="130"/>
      <c r="AU6" s="130"/>
      <c r="AV6" s="130"/>
      <c r="AW6" s="130"/>
      <c r="AX6" s="130"/>
      <c r="AY6" s="130"/>
      <c r="AZ6" s="130"/>
      <c r="BA6" s="130"/>
      <c r="BB6" s="59"/>
      <c r="BC6" s="59"/>
      <c r="BD6" s="59"/>
    </row>
    <row r="7" spans="1:58" x14ac:dyDescent="0.55000000000000004">
      <c r="BB7" s="59"/>
      <c r="BC7" s="59"/>
      <c r="BD7" s="59"/>
    </row>
    <row r="8" spans="1:58" x14ac:dyDescent="0.55000000000000004">
      <c r="A8" s="61" t="s">
        <v>6775</v>
      </c>
      <c r="AJ8" s="59"/>
      <c r="AL8" s="68"/>
      <c r="BB8" s="59"/>
      <c r="BC8" s="59"/>
      <c r="BD8" s="59"/>
    </row>
    <row r="9" spans="1:58" x14ac:dyDescent="0.55000000000000004">
      <c r="B9" s="81"/>
      <c r="C9" s="81"/>
      <c r="D9" s="81"/>
      <c r="E9" s="81"/>
      <c r="F9" s="81"/>
      <c r="G9" s="81"/>
      <c r="H9" s="81"/>
      <c r="I9" s="81"/>
      <c r="J9" s="81"/>
      <c r="K9" s="81"/>
      <c r="L9" s="81"/>
      <c r="M9" s="81"/>
      <c r="N9" s="81"/>
      <c r="O9" s="81"/>
      <c r="P9" s="81"/>
      <c r="Q9" s="81"/>
      <c r="R9" s="81"/>
      <c r="S9" s="81"/>
      <c r="T9" s="81"/>
      <c r="U9" s="81"/>
      <c r="V9" s="81"/>
      <c r="W9" s="81"/>
      <c r="X9" s="81"/>
      <c r="Y9" s="81"/>
      <c r="Z9" s="81"/>
      <c r="AA9" s="81"/>
      <c r="AB9" s="81"/>
      <c r="AC9" s="81"/>
      <c r="AD9" s="81"/>
      <c r="AE9" s="81"/>
      <c r="AF9" s="81"/>
      <c r="AG9" s="81"/>
      <c r="BB9" s="59"/>
      <c r="BC9" s="59"/>
      <c r="BD9" s="59"/>
    </row>
    <row r="10" spans="1:58" ht="14.25" customHeight="1" x14ac:dyDescent="0.55000000000000004">
      <c r="A10" s="114"/>
      <c r="B10" s="60"/>
      <c r="C10" s="298" t="s">
        <v>7632</v>
      </c>
      <c r="D10" s="298"/>
      <c r="E10" s="298"/>
      <c r="F10" s="298"/>
      <c r="G10" s="298"/>
      <c r="H10" s="298"/>
      <c r="I10" s="298"/>
      <c r="J10" s="298"/>
      <c r="K10" s="298"/>
      <c r="L10" s="298"/>
      <c r="M10" s="298"/>
      <c r="N10" s="298"/>
      <c r="O10" s="298"/>
      <c r="P10" s="298"/>
      <c r="Q10" s="298"/>
      <c r="R10" s="298"/>
      <c r="S10" s="298"/>
      <c r="T10" s="298"/>
      <c r="U10" s="298"/>
      <c r="V10" s="298"/>
      <c r="W10" s="298"/>
      <c r="X10" s="298"/>
      <c r="Y10" s="298"/>
      <c r="Z10" s="298"/>
      <c r="AA10" s="298"/>
      <c r="AB10" s="298"/>
      <c r="AC10" s="298"/>
      <c r="AD10" s="298"/>
      <c r="AE10" s="298"/>
      <c r="AF10" s="298"/>
      <c r="AG10" s="298"/>
      <c r="AH10" s="298"/>
      <c r="AI10" s="298"/>
      <c r="AJ10" s="298"/>
      <c r="AK10" s="298"/>
      <c r="AL10" s="298"/>
      <c r="AM10" s="298"/>
      <c r="AN10" s="298"/>
      <c r="AO10" s="298"/>
      <c r="AP10" s="298"/>
      <c r="AQ10" s="298"/>
      <c r="AR10" s="298"/>
      <c r="AS10" s="298"/>
      <c r="AT10" s="298"/>
      <c r="AU10" s="298"/>
      <c r="AV10" s="298"/>
      <c r="AW10" s="298"/>
      <c r="AX10" s="298"/>
      <c r="AY10" s="298"/>
      <c r="AZ10" s="298"/>
      <c r="BA10" s="298"/>
      <c r="BD10" s="114"/>
      <c r="BE10" s="117"/>
      <c r="BF10" s="117"/>
    </row>
    <row r="11" spans="1:58" ht="14.25" customHeight="1" x14ac:dyDescent="0.55000000000000004">
      <c r="A11" s="114"/>
      <c r="B11" s="60"/>
      <c r="C11" s="298"/>
      <c r="D11" s="298"/>
      <c r="E11" s="298"/>
      <c r="F11" s="298"/>
      <c r="G11" s="298"/>
      <c r="H11" s="298"/>
      <c r="I11" s="298"/>
      <c r="J11" s="298"/>
      <c r="K11" s="298"/>
      <c r="L11" s="298"/>
      <c r="M11" s="298"/>
      <c r="N11" s="298"/>
      <c r="O11" s="298"/>
      <c r="P11" s="298"/>
      <c r="Q11" s="298"/>
      <c r="R11" s="298"/>
      <c r="S11" s="298"/>
      <c r="T11" s="298"/>
      <c r="U11" s="298"/>
      <c r="V11" s="298"/>
      <c r="W11" s="298"/>
      <c r="X11" s="298"/>
      <c r="Y11" s="298"/>
      <c r="Z11" s="298"/>
      <c r="AA11" s="298"/>
      <c r="AB11" s="298"/>
      <c r="AC11" s="298"/>
      <c r="AD11" s="298"/>
      <c r="AE11" s="298"/>
      <c r="AF11" s="298"/>
      <c r="AG11" s="298"/>
      <c r="AH11" s="298"/>
      <c r="AI11" s="298"/>
      <c r="AJ11" s="298"/>
      <c r="AK11" s="298"/>
      <c r="AL11" s="298"/>
      <c r="AM11" s="298"/>
      <c r="AN11" s="298"/>
      <c r="AO11" s="298"/>
      <c r="AP11" s="298"/>
      <c r="AQ11" s="298"/>
      <c r="AR11" s="298"/>
      <c r="AS11" s="298"/>
      <c r="AT11" s="298"/>
      <c r="AU11" s="298"/>
      <c r="AV11" s="298"/>
      <c r="AW11" s="298"/>
      <c r="AX11" s="298"/>
      <c r="AY11" s="298"/>
      <c r="AZ11" s="298"/>
      <c r="BA11" s="298"/>
      <c r="BD11" s="114"/>
      <c r="BE11" s="117"/>
      <c r="BF11" s="117"/>
    </row>
    <row r="12" spans="1:58" ht="14.25" customHeight="1" x14ac:dyDescent="0.55000000000000004">
      <c r="A12" s="114"/>
      <c r="B12" s="60"/>
      <c r="C12" s="60"/>
      <c r="D12" s="60"/>
      <c r="E12" s="60"/>
      <c r="F12" s="60"/>
      <c r="G12" s="60"/>
      <c r="H12" s="60"/>
      <c r="I12" s="60"/>
      <c r="J12" s="60"/>
      <c r="K12" s="60"/>
      <c r="L12" s="60"/>
      <c r="M12" s="60"/>
      <c r="N12" s="60"/>
      <c r="O12" s="60"/>
      <c r="P12" s="60"/>
      <c r="Q12" s="60"/>
      <c r="R12" s="60"/>
      <c r="S12" s="60"/>
      <c r="T12" s="60"/>
      <c r="U12" s="60"/>
      <c r="V12" s="60"/>
      <c r="W12" s="60"/>
      <c r="X12" s="60"/>
      <c r="Y12" s="60"/>
      <c r="Z12" s="60"/>
      <c r="AA12" s="60"/>
      <c r="AB12" s="60"/>
      <c r="AC12" s="60"/>
      <c r="AD12" s="60"/>
      <c r="AE12" s="60"/>
      <c r="AF12" s="60"/>
      <c r="AG12" s="60"/>
      <c r="AH12" s="60"/>
      <c r="AI12" s="60"/>
      <c r="AJ12" s="60"/>
      <c r="AK12" s="60"/>
      <c r="AL12" s="60"/>
      <c r="AM12" s="60"/>
      <c r="AN12" s="60"/>
      <c r="AO12" s="60"/>
      <c r="AP12" s="60"/>
      <c r="AQ12" s="60"/>
      <c r="AR12" s="60"/>
      <c r="AS12" s="60"/>
      <c r="AT12" s="60"/>
      <c r="AU12" s="60"/>
      <c r="AV12" s="60"/>
      <c r="AW12" s="60"/>
      <c r="AX12" s="60"/>
      <c r="AY12" s="60"/>
      <c r="AZ12" s="60"/>
      <c r="BA12" s="60"/>
      <c r="BD12" s="114"/>
      <c r="BE12" s="117"/>
      <c r="BF12" s="117"/>
    </row>
    <row r="13" spans="1:58" x14ac:dyDescent="0.55000000000000004">
      <c r="F13" s="59" t="s">
        <v>7642</v>
      </c>
      <c r="R13" s="60"/>
      <c r="S13" s="59" t="s">
        <v>7651</v>
      </c>
      <c r="V13" s="68"/>
      <c r="AI13" s="60"/>
      <c r="AJ13" s="60"/>
      <c r="AL13" s="68"/>
      <c r="BB13" s="59"/>
      <c r="BC13" s="59"/>
      <c r="BD13" s="59"/>
    </row>
    <row r="14" spans="1:58" x14ac:dyDescent="0.55000000000000004">
      <c r="B14" s="138" t="s">
        <v>6228</v>
      </c>
      <c r="C14" s="138"/>
      <c r="D14" s="138"/>
      <c r="E14" s="138"/>
      <c r="F14" s="138"/>
      <c r="G14" s="138"/>
      <c r="H14" s="138"/>
      <c r="I14" s="138"/>
      <c r="J14" s="138"/>
      <c r="K14" s="138"/>
      <c r="L14" s="138"/>
      <c r="M14" s="138"/>
      <c r="N14" s="201" t="s">
        <v>6229</v>
      </c>
      <c r="O14" s="202"/>
      <c r="P14" s="202"/>
      <c r="Q14" s="203"/>
      <c r="R14" s="145" t="s">
        <v>6230</v>
      </c>
      <c r="S14" s="146"/>
      <c r="T14" s="146"/>
      <c r="U14" s="146"/>
      <c r="V14" s="146"/>
      <c r="W14" s="146"/>
      <c r="X14" s="146"/>
      <c r="Y14" s="146"/>
      <c r="Z14" s="146"/>
      <c r="AA14" s="146"/>
      <c r="AB14" s="146"/>
      <c r="AC14" s="146"/>
      <c r="AD14" s="146"/>
      <c r="AE14" s="146"/>
      <c r="AF14" s="146"/>
      <c r="AG14" s="147"/>
      <c r="AH14" s="138" t="s">
        <v>6231</v>
      </c>
      <c r="AI14" s="138"/>
      <c r="AJ14" s="138"/>
      <c r="AK14" s="138"/>
      <c r="AL14" s="138"/>
      <c r="AM14" s="138"/>
      <c r="AN14" s="138"/>
      <c r="AO14" s="138"/>
      <c r="AP14" s="138"/>
      <c r="AQ14" s="156" t="s">
        <v>6232</v>
      </c>
      <c r="AR14" s="157"/>
      <c r="AS14" s="157"/>
      <c r="AT14" s="157"/>
      <c r="AU14" s="157"/>
      <c r="AV14" s="157"/>
      <c r="AW14" s="157"/>
      <c r="AX14" s="157"/>
      <c r="AY14" s="157"/>
      <c r="AZ14" s="157"/>
      <c r="BA14" s="157"/>
      <c r="BB14" s="157"/>
      <c r="BC14" s="141"/>
      <c r="BD14" s="59"/>
    </row>
    <row r="15" spans="1:58" x14ac:dyDescent="0.55000000000000004">
      <c r="B15" s="138"/>
      <c r="C15" s="138"/>
      <c r="D15" s="138"/>
      <c r="E15" s="138"/>
      <c r="F15" s="138"/>
      <c r="G15" s="138"/>
      <c r="H15" s="138"/>
      <c r="I15" s="138"/>
      <c r="J15" s="138"/>
      <c r="K15" s="138"/>
      <c r="L15" s="138"/>
      <c r="M15" s="138"/>
      <c r="N15" s="204"/>
      <c r="O15" s="205"/>
      <c r="P15" s="205"/>
      <c r="Q15" s="206"/>
      <c r="R15" s="145" t="s">
        <v>6233</v>
      </c>
      <c r="S15" s="147"/>
      <c r="T15" s="145" t="s">
        <v>6234</v>
      </c>
      <c r="U15" s="147"/>
      <c r="V15" s="145" t="s">
        <v>6235</v>
      </c>
      <c r="W15" s="147"/>
      <c r="X15" s="145" t="s">
        <v>6236</v>
      </c>
      <c r="Y15" s="147"/>
      <c r="Z15" s="145" t="s">
        <v>6237</v>
      </c>
      <c r="AA15" s="147"/>
      <c r="AB15" s="145" t="s">
        <v>6238</v>
      </c>
      <c r="AC15" s="147"/>
      <c r="AD15" s="145" t="s">
        <v>6239</v>
      </c>
      <c r="AE15" s="147"/>
      <c r="AF15" s="145" t="s">
        <v>6240</v>
      </c>
      <c r="AG15" s="147"/>
      <c r="AH15" s="138"/>
      <c r="AI15" s="138"/>
      <c r="AJ15" s="138"/>
      <c r="AK15" s="138"/>
      <c r="AL15" s="138"/>
      <c r="AM15" s="138"/>
      <c r="AN15" s="138"/>
      <c r="AO15" s="138"/>
      <c r="AP15" s="138"/>
      <c r="AQ15" s="142"/>
      <c r="AR15" s="150"/>
      <c r="AS15" s="150"/>
      <c r="AT15" s="150"/>
      <c r="AU15" s="150"/>
      <c r="AV15" s="150"/>
      <c r="AW15" s="150"/>
      <c r="AX15" s="150"/>
      <c r="AY15" s="150"/>
      <c r="AZ15" s="150"/>
      <c r="BA15" s="150"/>
      <c r="BB15" s="150"/>
      <c r="BC15" s="143"/>
      <c r="BD15" s="59"/>
    </row>
    <row r="16" spans="1:58" x14ac:dyDescent="0.55000000000000004">
      <c r="B16" s="207" t="str">
        <f>[1]D3_9!$E15&amp;""</f>
        <v/>
      </c>
      <c r="C16" s="165"/>
      <c r="D16" s="165"/>
      <c r="E16" s="165"/>
      <c r="F16" s="165"/>
      <c r="G16" s="165"/>
      <c r="H16" s="165"/>
      <c r="I16" s="165"/>
      <c r="J16" s="165"/>
      <c r="K16" s="165"/>
      <c r="L16" s="165"/>
      <c r="M16" s="166"/>
      <c r="N16" s="140" t="str">
        <f>IFERROR(VLOOKUP($B16,[1]D3_9!$E$5:$S$204,2,FALSE)&amp;"","")</f>
        <v/>
      </c>
      <c r="O16" s="157"/>
      <c r="P16" s="157"/>
      <c r="Q16" s="141"/>
      <c r="R16" s="140" t="str">
        <f>IFERROR(VLOOKUP($B16,[1]D3_9!$E$5:$S$204,3,FALSE)&amp;"","")</f>
        <v/>
      </c>
      <c r="S16" s="141"/>
      <c r="T16" s="140" t="str">
        <f>IFERROR(VLOOKUP($B16,[1]D3_9!$E$5:$S$204,4,FALSE)&amp;"","")</f>
        <v/>
      </c>
      <c r="U16" s="141"/>
      <c r="V16" s="140" t="str">
        <f>IFERROR(VLOOKUP($B16,[1]D3_9!$E$5:$S$204,5,FALSE)&amp;"","")</f>
        <v/>
      </c>
      <c r="W16" s="141"/>
      <c r="X16" s="140" t="str">
        <f>IFERROR(VLOOKUP($B16,[1]D3_9!$E$5:$S$204,6,FALSE)&amp;"","")</f>
        <v/>
      </c>
      <c r="Y16" s="141"/>
      <c r="Z16" s="140" t="str">
        <f>IFERROR(VLOOKUP($B16,[1]D3_9!$E$5:$S$204,7,FALSE)&amp;"","")</f>
        <v/>
      </c>
      <c r="AA16" s="141"/>
      <c r="AB16" s="140" t="str">
        <f>IFERROR(VLOOKUP($B16,[1]D3_9!$E$5:$S$204,8,FALSE)&amp;"","")</f>
        <v/>
      </c>
      <c r="AC16" s="141"/>
      <c r="AD16" s="140" t="str">
        <f>IFERROR(VLOOKUP($B16,[1]D3_9!$E$5:$S$204,9,FALSE)&amp;"","")</f>
        <v/>
      </c>
      <c r="AE16" s="141"/>
      <c r="AF16" s="140" t="str">
        <f>IFERROR(VLOOKUP($B16,[1]D3_9!$E$5:$S$204,10,FALSE)&amp;"","")</f>
        <v/>
      </c>
      <c r="AG16" s="141"/>
      <c r="AH16" s="140" t="str">
        <f>IFERROR(VLOOKUP($B16,[1]D3_9!$E$5:$S$204,11,FALSE)&amp;"","")</f>
        <v/>
      </c>
      <c r="AI16" s="157"/>
      <c r="AJ16" s="157"/>
      <c r="AK16" s="157"/>
      <c r="AL16" s="157" t="s">
        <v>59</v>
      </c>
      <c r="AM16" s="160" t="str">
        <f>IFERROR(VLOOKUP($B16,[1]D3_9!$E$5:$S$204,12,FALSE)&amp;"","")</f>
        <v/>
      </c>
      <c r="AN16" s="157"/>
      <c r="AO16" s="157"/>
      <c r="AP16" s="141"/>
      <c r="AQ16" s="260" t="str">
        <f>IFERROR(VLOOKUP($B16,[1]D3_9!$E$5:$S$204,15,FALSE)&amp;"","")</f>
        <v/>
      </c>
      <c r="AR16" s="173"/>
      <c r="AS16" s="173"/>
      <c r="AT16" s="173"/>
      <c r="AU16" s="173"/>
      <c r="AV16" s="173"/>
      <c r="AW16" s="173"/>
      <c r="AX16" s="173"/>
      <c r="AY16" s="173"/>
      <c r="AZ16" s="173"/>
      <c r="BA16" s="173"/>
      <c r="BB16" s="173"/>
      <c r="BC16" s="174"/>
      <c r="BD16" s="59"/>
    </row>
    <row r="17" spans="2:56" x14ac:dyDescent="0.55000000000000004">
      <c r="B17" s="211"/>
      <c r="C17" s="212"/>
      <c r="D17" s="212"/>
      <c r="E17" s="212"/>
      <c r="F17" s="212"/>
      <c r="G17" s="212"/>
      <c r="H17" s="212"/>
      <c r="I17" s="212"/>
      <c r="J17" s="212"/>
      <c r="K17" s="212"/>
      <c r="L17" s="212"/>
      <c r="M17" s="213"/>
      <c r="N17" s="188"/>
      <c r="O17" s="151"/>
      <c r="P17" s="151"/>
      <c r="Q17" s="189"/>
      <c r="R17" s="188"/>
      <c r="S17" s="189"/>
      <c r="T17" s="188"/>
      <c r="U17" s="189"/>
      <c r="V17" s="188"/>
      <c r="W17" s="189"/>
      <c r="X17" s="188"/>
      <c r="Y17" s="189"/>
      <c r="Z17" s="188"/>
      <c r="AA17" s="189"/>
      <c r="AB17" s="188"/>
      <c r="AC17" s="189"/>
      <c r="AD17" s="188"/>
      <c r="AE17" s="189"/>
      <c r="AF17" s="188"/>
      <c r="AG17" s="189"/>
      <c r="AH17" s="158"/>
      <c r="AI17" s="159"/>
      <c r="AJ17" s="159"/>
      <c r="AK17" s="159"/>
      <c r="AL17" s="159"/>
      <c r="AM17" s="159"/>
      <c r="AN17" s="159"/>
      <c r="AO17" s="159"/>
      <c r="AP17" s="161"/>
      <c r="AQ17" s="175"/>
      <c r="AR17" s="176"/>
      <c r="AS17" s="176"/>
      <c r="AT17" s="176"/>
      <c r="AU17" s="176"/>
      <c r="AV17" s="176"/>
      <c r="AW17" s="176"/>
      <c r="AX17" s="176"/>
      <c r="AY17" s="176"/>
      <c r="AZ17" s="176"/>
      <c r="BA17" s="176"/>
      <c r="BB17" s="176"/>
      <c r="BC17" s="177"/>
      <c r="BD17" s="59"/>
    </row>
    <row r="18" spans="2:56" x14ac:dyDescent="0.55000000000000004">
      <c r="B18" s="211"/>
      <c r="C18" s="212"/>
      <c r="D18" s="212"/>
      <c r="E18" s="212"/>
      <c r="F18" s="212"/>
      <c r="G18" s="212"/>
      <c r="H18" s="212"/>
      <c r="I18" s="212"/>
      <c r="J18" s="212"/>
      <c r="K18" s="212"/>
      <c r="L18" s="212"/>
      <c r="M18" s="213"/>
      <c r="N18" s="188"/>
      <c r="O18" s="151"/>
      <c r="P18" s="151"/>
      <c r="Q18" s="189"/>
      <c r="R18" s="188"/>
      <c r="S18" s="189"/>
      <c r="T18" s="188"/>
      <c r="U18" s="189"/>
      <c r="V18" s="188"/>
      <c r="W18" s="189"/>
      <c r="X18" s="188"/>
      <c r="Y18" s="189"/>
      <c r="Z18" s="188"/>
      <c r="AA18" s="189"/>
      <c r="AB18" s="188"/>
      <c r="AC18" s="189"/>
      <c r="AD18" s="188"/>
      <c r="AE18" s="189"/>
      <c r="AF18" s="188"/>
      <c r="AG18" s="189"/>
      <c r="AH18" s="302" t="str">
        <f>IFERROR(VLOOKUP($B16,[1]D3_9!$E$5:$S$204,13,FALSE)&amp;"","")</f>
        <v/>
      </c>
      <c r="AI18" s="149"/>
      <c r="AJ18" s="149"/>
      <c r="AK18" s="149"/>
      <c r="AL18" s="149" t="s">
        <v>59</v>
      </c>
      <c r="AM18" s="148" t="str">
        <f>IFERROR(VLOOKUP($B16,[1]D3_9!$E$5:$S$204,14,FALSE)&amp;"","")</f>
        <v/>
      </c>
      <c r="AN18" s="149"/>
      <c r="AO18" s="149"/>
      <c r="AP18" s="152"/>
      <c r="AQ18" s="175"/>
      <c r="AR18" s="176"/>
      <c r="AS18" s="176"/>
      <c r="AT18" s="176"/>
      <c r="AU18" s="176"/>
      <c r="AV18" s="176"/>
      <c r="AW18" s="176"/>
      <c r="AX18" s="176"/>
      <c r="AY18" s="176"/>
      <c r="AZ18" s="176"/>
      <c r="BA18" s="176"/>
      <c r="BB18" s="176"/>
      <c r="BC18" s="177"/>
      <c r="BD18" s="59"/>
    </row>
    <row r="19" spans="2:56" x14ac:dyDescent="0.55000000000000004">
      <c r="B19" s="167"/>
      <c r="C19" s="168"/>
      <c r="D19" s="168"/>
      <c r="E19" s="168"/>
      <c r="F19" s="168"/>
      <c r="G19" s="168"/>
      <c r="H19" s="168"/>
      <c r="I19" s="168"/>
      <c r="J19" s="168"/>
      <c r="K19" s="168"/>
      <c r="L19" s="168"/>
      <c r="M19" s="169"/>
      <c r="N19" s="142"/>
      <c r="O19" s="150"/>
      <c r="P19" s="150"/>
      <c r="Q19" s="143"/>
      <c r="R19" s="142"/>
      <c r="S19" s="143"/>
      <c r="T19" s="142"/>
      <c r="U19" s="143"/>
      <c r="V19" s="142"/>
      <c r="W19" s="143"/>
      <c r="X19" s="142"/>
      <c r="Y19" s="143"/>
      <c r="Z19" s="142"/>
      <c r="AA19" s="143"/>
      <c r="AB19" s="142"/>
      <c r="AC19" s="143"/>
      <c r="AD19" s="142"/>
      <c r="AE19" s="143"/>
      <c r="AF19" s="142"/>
      <c r="AG19" s="143"/>
      <c r="AH19" s="142"/>
      <c r="AI19" s="150"/>
      <c r="AJ19" s="150"/>
      <c r="AK19" s="150"/>
      <c r="AL19" s="150"/>
      <c r="AM19" s="150"/>
      <c r="AN19" s="150"/>
      <c r="AO19" s="150"/>
      <c r="AP19" s="143"/>
      <c r="AQ19" s="178"/>
      <c r="AR19" s="179"/>
      <c r="AS19" s="179"/>
      <c r="AT19" s="179"/>
      <c r="AU19" s="179"/>
      <c r="AV19" s="179"/>
      <c r="AW19" s="179"/>
      <c r="AX19" s="179"/>
      <c r="AY19" s="179"/>
      <c r="AZ19" s="179"/>
      <c r="BA19" s="179"/>
      <c r="BB19" s="179"/>
      <c r="BC19" s="180"/>
      <c r="BD19" s="59"/>
    </row>
    <row r="20" spans="2:56" x14ac:dyDescent="0.55000000000000004">
      <c r="B20" s="207" t="str">
        <f>[1]D3_9!$E16&amp;""</f>
        <v/>
      </c>
      <c r="C20" s="165"/>
      <c r="D20" s="165"/>
      <c r="E20" s="165"/>
      <c r="F20" s="165"/>
      <c r="G20" s="165"/>
      <c r="H20" s="165"/>
      <c r="I20" s="165"/>
      <c r="J20" s="165"/>
      <c r="K20" s="165"/>
      <c r="L20" s="165"/>
      <c r="M20" s="166"/>
      <c r="N20" s="140" t="str">
        <f>IFERROR(VLOOKUP($B20,[1]D3_9!$E$5:$S$204,2,FALSE)&amp;"","")</f>
        <v/>
      </c>
      <c r="O20" s="157"/>
      <c r="P20" s="157"/>
      <c r="Q20" s="141"/>
      <c r="R20" s="140" t="str">
        <f>IFERROR(VLOOKUP($B20,[1]D3_9!$E$5:$S$204,3,FALSE)&amp;"","")</f>
        <v/>
      </c>
      <c r="S20" s="141"/>
      <c r="T20" s="140" t="str">
        <f>IFERROR(VLOOKUP($B20,[1]D3_9!$E$5:$S$204,4,FALSE)&amp;"","")</f>
        <v/>
      </c>
      <c r="U20" s="141"/>
      <c r="V20" s="140" t="str">
        <f>IFERROR(VLOOKUP($B20,[1]D3_9!$E$5:$S$204,5,FALSE)&amp;"","")</f>
        <v/>
      </c>
      <c r="W20" s="141"/>
      <c r="X20" s="140" t="str">
        <f>IFERROR(VLOOKUP($B20,[1]D3_9!$E$5:$S$204,6,FALSE)&amp;"","")</f>
        <v/>
      </c>
      <c r="Y20" s="141"/>
      <c r="Z20" s="140" t="str">
        <f>IFERROR(VLOOKUP($B20,[1]D3_9!$E$5:$S$204,7,FALSE)&amp;"","")</f>
        <v/>
      </c>
      <c r="AA20" s="141"/>
      <c r="AB20" s="140" t="str">
        <f>IFERROR(VLOOKUP($B20,[1]D3_9!$E$5:$S$204,8,FALSE)&amp;"","")</f>
        <v/>
      </c>
      <c r="AC20" s="141"/>
      <c r="AD20" s="140" t="str">
        <f>IFERROR(VLOOKUP($B20,[1]D3_9!$E$5:$S$204,9,FALSE)&amp;"","")</f>
        <v/>
      </c>
      <c r="AE20" s="141"/>
      <c r="AF20" s="140" t="str">
        <f>IFERROR(VLOOKUP($B20,[1]D3_9!$E$5:$S$204,10,FALSE)&amp;"","")</f>
        <v/>
      </c>
      <c r="AG20" s="141"/>
      <c r="AH20" s="140" t="str">
        <f>IFERROR(VLOOKUP($B20,[1]D3_9!$E$5:$S$204,11,FALSE)&amp;"","")</f>
        <v/>
      </c>
      <c r="AI20" s="157"/>
      <c r="AJ20" s="157"/>
      <c r="AK20" s="157"/>
      <c r="AL20" s="157" t="s">
        <v>59</v>
      </c>
      <c r="AM20" s="160" t="str">
        <f>IFERROR(VLOOKUP($B20,[1]D3_9!$E$5:$S$204,12,FALSE)&amp;"","")</f>
        <v/>
      </c>
      <c r="AN20" s="157"/>
      <c r="AO20" s="157"/>
      <c r="AP20" s="141"/>
      <c r="AQ20" s="260" t="str">
        <f>IFERROR(VLOOKUP($B20,[1]D3_9!$E$5:$S$204,15,FALSE)&amp;"","")</f>
        <v/>
      </c>
      <c r="AR20" s="173"/>
      <c r="AS20" s="173"/>
      <c r="AT20" s="173"/>
      <c r="AU20" s="173"/>
      <c r="AV20" s="173"/>
      <c r="AW20" s="173"/>
      <c r="AX20" s="173"/>
      <c r="AY20" s="173"/>
      <c r="AZ20" s="173"/>
      <c r="BA20" s="173"/>
      <c r="BB20" s="173"/>
      <c r="BC20" s="174"/>
      <c r="BD20" s="59"/>
    </row>
    <row r="21" spans="2:56" x14ac:dyDescent="0.55000000000000004">
      <c r="B21" s="211"/>
      <c r="C21" s="212"/>
      <c r="D21" s="212"/>
      <c r="E21" s="212"/>
      <c r="F21" s="212"/>
      <c r="G21" s="212"/>
      <c r="H21" s="212"/>
      <c r="I21" s="212"/>
      <c r="J21" s="212"/>
      <c r="K21" s="212"/>
      <c r="L21" s="212"/>
      <c r="M21" s="213"/>
      <c r="N21" s="188"/>
      <c r="O21" s="151"/>
      <c r="P21" s="151"/>
      <c r="Q21" s="189"/>
      <c r="R21" s="188"/>
      <c r="S21" s="189"/>
      <c r="T21" s="188"/>
      <c r="U21" s="189"/>
      <c r="V21" s="188"/>
      <c r="W21" s="189"/>
      <c r="X21" s="188"/>
      <c r="Y21" s="189"/>
      <c r="Z21" s="188"/>
      <c r="AA21" s="189"/>
      <c r="AB21" s="188"/>
      <c r="AC21" s="189"/>
      <c r="AD21" s="188"/>
      <c r="AE21" s="189"/>
      <c r="AF21" s="188"/>
      <c r="AG21" s="189"/>
      <c r="AH21" s="158"/>
      <c r="AI21" s="159"/>
      <c r="AJ21" s="159"/>
      <c r="AK21" s="159"/>
      <c r="AL21" s="159"/>
      <c r="AM21" s="159"/>
      <c r="AN21" s="159"/>
      <c r="AO21" s="159"/>
      <c r="AP21" s="161"/>
      <c r="AQ21" s="175"/>
      <c r="AR21" s="176"/>
      <c r="AS21" s="176"/>
      <c r="AT21" s="176"/>
      <c r="AU21" s="176"/>
      <c r="AV21" s="176"/>
      <c r="AW21" s="176"/>
      <c r="AX21" s="176"/>
      <c r="AY21" s="176"/>
      <c r="AZ21" s="176"/>
      <c r="BA21" s="176"/>
      <c r="BB21" s="176"/>
      <c r="BC21" s="177"/>
      <c r="BD21" s="59"/>
    </row>
    <row r="22" spans="2:56" x14ac:dyDescent="0.55000000000000004">
      <c r="B22" s="211"/>
      <c r="C22" s="212"/>
      <c r="D22" s="212"/>
      <c r="E22" s="212"/>
      <c r="F22" s="212"/>
      <c r="G22" s="212"/>
      <c r="H22" s="212"/>
      <c r="I22" s="212"/>
      <c r="J22" s="212"/>
      <c r="K22" s="212"/>
      <c r="L22" s="212"/>
      <c r="M22" s="213"/>
      <c r="N22" s="188"/>
      <c r="O22" s="151"/>
      <c r="P22" s="151"/>
      <c r="Q22" s="189"/>
      <c r="R22" s="188"/>
      <c r="S22" s="189"/>
      <c r="T22" s="188"/>
      <c r="U22" s="189"/>
      <c r="V22" s="188"/>
      <c r="W22" s="189"/>
      <c r="X22" s="188"/>
      <c r="Y22" s="189"/>
      <c r="Z22" s="188"/>
      <c r="AA22" s="189"/>
      <c r="AB22" s="188"/>
      <c r="AC22" s="189"/>
      <c r="AD22" s="188"/>
      <c r="AE22" s="189"/>
      <c r="AF22" s="188"/>
      <c r="AG22" s="189"/>
      <c r="AH22" s="302" t="str">
        <f>IFERROR(VLOOKUP($B20,[1]D3_9!$E$5:$S$204,13,FALSE)&amp;"","")</f>
        <v/>
      </c>
      <c r="AI22" s="149"/>
      <c r="AJ22" s="149"/>
      <c r="AK22" s="149"/>
      <c r="AL22" s="149" t="s">
        <v>59</v>
      </c>
      <c r="AM22" s="148" t="str">
        <f>IFERROR(VLOOKUP($B20,[1]D3_9!$E$5:$S$204,14,FALSE)&amp;"","")</f>
        <v/>
      </c>
      <c r="AN22" s="149"/>
      <c r="AO22" s="149"/>
      <c r="AP22" s="152"/>
      <c r="AQ22" s="175"/>
      <c r="AR22" s="176"/>
      <c r="AS22" s="176"/>
      <c r="AT22" s="176"/>
      <c r="AU22" s="176"/>
      <c r="AV22" s="176"/>
      <c r="AW22" s="176"/>
      <c r="AX22" s="176"/>
      <c r="AY22" s="176"/>
      <c r="AZ22" s="176"/>
      <c r="BA22" s="176"/>
      <c r="BB22" s="176"/>
      <c r="BC22" s="177"/>
      <c r="BD22" s="59"/>
    </row>
    <row r="23" spans="2:56" x14ac:dyDescent="0.55000000000000004">
      <c r="B23" s="167"/>
      <c r="C23" s="168"/>
      <c r="D23" s="168"/>
      <c r="E23" s="168"/>
      <c r="F23" s="168"/>
      <c r="G23" s="168"/>
      <c r="H23" s="168"/>
      <c r="I23" s="168"/>
      <c r="J23" s="168"/>
      <c r="K23" s="168"/>
      <c r="L23" s="168"/>
      <c r="M23" s="169"/>
      <c r="N23" s="142"/>
      <c r="O23" s="150"/>
      <c r="P23" s="150"/>
      <c r="Q23" s="143"/>
      <c r="R23" s="142"/>
      <c r="S23" s="143"/>
      <c r="T23" s="142"/>
      <c r="U23" s="143"/>
      <c r="V23" s="142"/>
      <c r="W23" s="143"/>
      <c r="X23" s="142"/>
      <c r="Y23" s="143"/>
      <c r="Z23" s="142"/>
      <c r="AA23" s="143"/>
      <c r="AB23" s="142"/>
      <c r="AC23" s="143"/>
      <c r="AD23" s="142"/>
      <c r="AE23" s="143"/>
      <c r="AF23" s="142"/>
      <c r="AG23" s="143"/>
      <c r="AH23" s="142"/>
      <c r="AI23" s="150"/>
      <c r="AJ23" s="150"/>
      <c r="AK23" s="150"/>
      <c r="AL23" s="150"/>
      <c r="AM23" s="150"/>
      <c r="AN23" s="150"/>
      <c r="AO23" s="150"/>
      <c r="AP23" s="143"/>
      <c r="AQ23" s="178"/>
      <c r="AR23" s="179"/>
      <c r="AS23" s="179"/>
      <c r="AT23" s="179"/>
      <c r="AU23" s="179"/>
      <c r="AV23" s="179"/>
      <c r="AW23" s="179"/>
      <c r="AX23" s="179"/>
      <c r="AY23" s="179"/>
      <c r="AZ23" s="179"/>
      <c r="BA23" s="179"/>
      <c r="BB23" s="179"/>
      <c r="BC23" s="180"/>
      <c r="BD23" s="59"/>
    </row>
    <row r="24" spans="2:56" x14ac:dyDescent="0.55000000000000004">
      <c r="B24" s="207" t="str">
        <f>[1]D3_9!$E17&amp;""</f>
        <v/>
      </c>
      <c r="C24" s="165"/>
      <c r="D24" s="165"/>
      <c r="E24" s="165"/>
      <c r="F24" s="165"/>
      <c r="G24" s="165"/>
      <c r="H24" s="165"/>
      <c r="I24" s="165"/>
      <c r="J24" s="165"/>
      <c r="K24" s="165"/>
      <c r="L24" s="165"/>
      <c r="M24" s="166"/>
      <c r="N24" s="140" t="str">
        <f>IFERROR(VLOOKUP($B24,[1]D3_9!$E$5:$S$204,2,FALSE)&amp;"","")</f>
        <v/>
      </c>
      <c r="O24" s="157"/>
      <c r="P24" s="157"/>
      <c r="Q24" s="141"/>
      <c r="R24" s="140" t="str">
        <f>IFERROR(VLOOKUP($B24,[1]D3_9!$E$5:$S$204,3,FALSE)&amp;"","")</f>
        <v/>
      </c>
      <c r="S24" s="141"/>
      <c r="T24" s="140" t="str">
        <f>IFERROR(VLOOKUP($B24,[1]D3_9!$E$5:$S$204,4,FALSE)&amp;"","")</f>
        <v/>
      </c>
      <c r="U24" s="141"/>
      <c r="V24" s="140" t="str">
        <f>IFERROR(VLOOKUP($B24,[1]D3_9!$E$5:$S$204,5,FALSE)&amp;"","")</f>
        <v/>
      </c>
      <c r="W24" s="141"/>
      <c r="X24" s="140" t="str">
        <f>IFERROR(VLOOKUP($B24,[1]D3_9!$E$5:$S$204,6,FALSE)&amp;"","")</f>
        <v/>
      </c>
      <c r="Y24" s="141"/>
      <c r="Z24" s="140" t="str">
        <f>IFERROR(VLOOKUP($B24,[1]D3_9!$E$5:$S$204,7,FALSE)&amp;"","")</f>
        <v/>
      </c>
      <c r="AA24" s="141"/>
      <c r="AB24" s="140" t="str">
        <f>IFERROR(VLOOKUP($B24,[1]D3_9!$E$5:$S$204,8,FALSE)&amp;"","")</f>
        <v/>
      </c>
      <c r="AC24" s="141"/>
      <c r="AD24" s="140" t="str">
        <f>IFERROR(VLOOKUP($B24,[1]D3_9!$E$5:$S$204,9,FALSE)&amp;"","")</f>
        <v/>
      </c>
      <c r="AE24" s="141"/>
      <c r="AF24" s="140" t="str">
        <f>IFERROR(VLOOKUP($B24,[1]D3_9!$E$5:$S$204,10,FALSE)&amp;"","")</f>
        <v/>
      </c>
      <c r="AG24" s="141"/>
      <c r="AH24" s="140" t="str">
        <f>IFERROR(VLOOKUP($B24,[1]D3_9!$E$5:$S$204,11,FALSE)&amp;"","")</f>
        <v/>
      </c>
      <c r="AI24" s="157"/>
      <c r="AJ24" s="157"/>
      <c r="AK24" s="157"/>
      <c r="AL24" s="157" t="s">
        <v>59</v>
      </c>
      <c r="AM24" s="160" t="str">
        <f>IFERROR(VLOOKUP($B24,[1]D3_9!$E$5:$S$204,12,FALSE)&amp;"","")</f>
        <v/>
      </c>
      <c r="AN24" s="157"/>
      <c r="AO24" s="157"/>
      <c r="AP24" s="141"/>
      <c r="AQ24" s="260" t="str">
        <f>IFERROR(VLOOKUP($B24,[1]D3_9!$E$5:$S$204,15,FALSE)&amp;"","")</f>
        <v/>
      </c>
      <c r="AR24" s="173"/>
      <c r="AS24" s="173"/>
      <c r="AT24" s="173"/>
      <c r="AU24" s="173"/>
      <c r="AV24" s="173"/>
      <c r="AW24" s="173"/>
      <c r="AX24" s="173"/>
      <c r="AY24" s="173"/>
      <c r="AZ24" s="173"/>
      <c r="BA24" s="173"/>
      <c r="BB24" s="173"/>
      <c r="BC24" s="174"/>
      <c r="BD24" s="59"/>
    </row>
    <row r="25" spans="2:56" x14ac:dyDescent="0.55000000000000004">
      <c r="B25" s="211"/>
      <c r="C25" s="212"/>
      <c r="D25" s="212"/>
      <c r="E25" s="212"/>
      <c r="F25" s="212"/>
      <c r="G25" s="212"/>
      <c r="H25" s="212"/>
      <c r="I25" s="212"/>
      <c r="J25" s="212"/>
      <c r="K25" s="212"/>
      <c r="L25" s="212"/>
      <c r="M25" s="213"/>
      <c r="N25" s="188"/>
      <c r="O25" s="151"/>
      <c r="P25" s="151"/>
      <c r="Q25" s="189"/>
      <c r="R25" s="188"/>
      <c r="S25" s="189"/>
      <c r="T25" s="188"/>
      <c r="U25" s="189"/>
      <c r="V25" s="188"/>
      <c r="W25" s="189"/>
      <c r="X25" s="188"/>
      <c r="Y25" s="189"/>
      <c r="Z25" s="188"/>
      <c r="AA25" s="189"/>
      <c r="AB25" s="188"/>
      <c r="AC25" s="189"/>
      <c r="AD25" s="188"/>
      <c r="AE25" s="189"/>
      <c r="AF25" s="188"/>
      <c r="AG25" s="189"/>
      <c r="AH25" s="158"/>
      <c r="AI25" s="159"/>
      <c r="AJ25" s="159"/>
      <c r="AK25" s="159"/>
      <c r="AL25" s="159"/>
      <c r="AM25" s="159"/>
      <c r="AN25" s="159"/>
      <c r="AO25" s="159"/>
      <c r="AP25" s="161"/>
      <c r="AQ25" s="175"/>
      <c r="AR25" s="176"/>
      <c r="AS25" s="176"/>
      <c r="AT25" s="176"/>
      <c r="AU25" s="176"/>
      <c r="AV25" s="176"/>
      <c r="AW25" s="176"/>
      <c r="AX25" s="176"/>
      <c r="AY25" s="176"/>
      <c r="AZ25" s="176"/>
      <c r="BA25" s="176"/>
      <c r="BB25" s="176"/>
      <c r="BC25" s="177"/>
      <c r="BD25" s="59"/>
    </row>
    <row r="26" spans="2:56" x14ac:dyDescent="0.55000000000000004">
      <c r="B26" s="211"/>
      <c r="C26" s="212"/>
      <c r="D26" s="212"/>
      <c r="E26" s="212"/>
      <c r="F26" s="212"/>
      <c r="G26" s="212"/>
      <c r="H26" s="212"/>
      <c r="I26" s="212"/>
      <c r="J26" s="212"/>
      <c r="K26" s="212"/>
      <c r="L26" s="212"/>
      <c r="M26" s="213"/>
      <c r="N26" s="188"/>
      <c r="O26" s="151"/>
      <c r="P26" s="151"/>
      <c r="Q26" s="189"/>
      <c r="R26" s="188"/>
      <c r="S26" s="189"/>
      <c r="T26" s="188"/>
      <c r="U26" s="189"/>
      <c r="V26" s="188"/>
      <c r="W26" s="189"/>
      <c r="X26" s="188"/>
      <c r="Y26" s="189"/>
      <c r="Z26" s="188"/>
      <c r="AA26" s="189"/>
      <c r="AB26" s="188"/>
      <c r="AC26" s="189"/>
      <c r="AD26" s="188"/>
      <c r="AE26" s="189"/>
      <c r="AF26" s="188"/>
      <c r="AG26" s="189"/>
      <c r="AH26" s="302" t="str">
        <f>IFERROR(VLOOKUP($B24,[1]D3_9!$E$5:$S$204,13,FALSE)&amp;"","")</f>
        <v/>
      </c>
      <c r="AI26" s="149"/>
      <c r="AJ26" s="149"/>
      <c r="AK26" s="149"/>
      <c r="AL26" s="149" t="s">
        <v>59</v>
      </c>
      <c r="AM26" s="148" t="str">
        <f>IFERROR(VLOOKUP($B24,[1]D3_9!$E$5:$S$204,14,FALSE)&amp;"","")</f>
        <v/>
      </c>
      <c r="AN26" s="149"/>
      <c r="AO26" s="149"/>
      <c r="AP26" s="152"/>
      <c r="AQ26" s="175"/>
      <c r="AR26" s="176"/>
      <c r="AS26" s="176"/>
      <c r="AT26" s="176"/>
      <c r="AU26" s="176"/>
      <c r="AV26" s="176"/>
      <c r="AW26" s="176"/>
      <c r="AX26" s="176"/>
      <c r="AY26" s="176"/>
      <c r="AZ26" s="176"/>
      <c r="BA26" s="176"/>
      <c r="BB26" s="176"/>
      <c r="BC26" s="177"/>
      <c r="BD26" s="59"/>
    </row>
    <row r="27" spans="2:56" x14ac:dyDescent="0.55000000000000004">
      <c r="B27" s="167"/>
      <c r="C27" s="168"/>
      <c r="D27" s="168"/>
      <c r="E27" s="168"/>
      <c r="F27" s="168"/>
      <c r="G27" s="168"/>
      <c r="H27" s="168"/>
      <c r="I27" s="168"/>
      <c r="J27" s="168"/>
      <c r="K27" s="168"/>
      <c r="L27" s="168"/>
      <c r="M27" s="169"/>
      <c r="N27" s="142"/>
      <c r="O27" s="150"/>
      <c r="P27" s="150"/>
      <c r="Q27" s="143"/>
      <c r="R27" s="142"/>
      <c r="S27" s="143"/>
      <c r="T27" s="142"/>
      <c r="U27" s="143"/>
      <c r="V27" s="142"/>
      <c r="W27" s="143"/>
      <c r="X27" s="142"/>
      <c r="Y27" s="143"/>
      <c r="Z27" s="142"/>
      <c r="AA27" s="143"/>
      <c r="AB27" s="142"/>
      <c r="AC27" s="143"/>
      <c r="AD27" s="142"/>
      <c r="AE27" s="143"/>
      <c r="AF27" s="142"/>
      <c r="AG27" s="143"/>
      <c r="AH27" s="142"/>
      <c r="AI27" s="150"/>
      <c r="AJ27" s="150"/>
      <c r="AK27" s="150"/>
      <c r="AL27" s="150"/>
      <c r="AM27" s="150"/>
      <c r="AN27" s="150"/>
      <c r="AO27" s="150"/>
      <c r="AP27" s="143"/>
      <c r="AQ27" s="178"/>
      <c r="AR27" s="179"/>
      <c r="AS27" s="179"/>
      <c r="AT27" s="179"/>
      <c r="AU27" s="179"/>
      <c r="AV27" s="179"/>
      <c r="AW27" s="179"/>
      <c r="AX27" s="179"/>
      <c r="AY27" s="179"/>
      <c r="AZ27" s="179"/>
      <c r="BA27" s="179"/>
      <c r="BB27" s="179"/>
      <c r="BC27" s="180"/>
      <c r="BD27" s="59"/>
    </row>
    <row r="28" spans="2:56" x14ac:dyDescent="0.55000000000000004">
      <c r="B28" s="207" t="str">
        <f>[1]D3_9!$E18&amp;""</f>
        <v/>
      </c>
      <c r="C28" s="165"/>
      <c r="D28" s="165"/>
      <c r="E28" s="165"/>
      <c r="F28" s="165"/>
      <c r="G28" s="165"/>
      <c r="H28" s="165"/>
      <c r="I28" s="165"/>
      <c r="J28" s="165"/>
      <c r="K28" s="165"/>
      <c r="L28" s="165"/>
      <c r="M28" s="166"/>
      <c r="N28" s="140" t="str">
        <f>IFERROR(VLOOKUP($B28,[1]D3_9!$E$5:$S$204,2,FALSE)&amp;"","")</f>
        <v/>
      </c>
      <c r="O28" s="157"/>
      <c r="P28" s="157"/>
      <c r="Q28" s="141"/>
      <c r="R28" s="140" t="str">
        <f>IFERROR(VLOOKUP($B28,[1]D3_9!$E$5:$S$204,3,FALSE)&amp;"","")</f>
        <v/>
      </c>
      <c r="S28" s="141"/>
      <c r="T28" s="140" t="str">
        <f>IFERROR(VLOOKUP($B28,[1]D3_9!$E$5:$S$204,4,FALSE)&amp;"","")</f>
        <v/>
      </c>
      <c r="U28" s="141"/>
      <c r="V28" s="140" t="str">
        <f>IFERROR(VLOOKUP($B28,[1]D3_9!$E$5:$S$204,5,FALSE)&amp;"","")</f>
        <v/>
      </c>
      <c r="W28" s="141"/>
      <c r="X28" s="140" t="str">
        <f>IFERROR(VLOOKUP($B28,[1]D3_9!$E$5:$S$204,6,FALSE)&amp;"","")</f>
        <v/>
      </c>
      <c r="Y28" s="141"/>
      <c r="Z28" s="140" t="str">
        <f>IFERROR(VLOOKUP($B28,[1]D3_9!$E$5:$S$204,7,FALSE)&amp;"","")</f>
        <v/>
      </c>
      <c r="AA28" s="141"/>
      <c r="AB28" s="140" t="str">
        <f>IFERROR(VLOOKUP($B28,[1]D3_9!$E$5:$S$204,8,FALSE)&amp;"","")</f>
        <v/>
      </c>
      <c r="AC28" s="141"/>
      <c r="AD28" s="140" t="str">
        <f>IFERROR(VLOOKUP($B28,[1]D3_9!$E$5:$S$204,9,FALSE)&amp;"","")</f>
        <v/>
      </c>
      <c r="AE28" s="141"/>
      <c r="AF28" s="140" t="str">
        <f>IFERROR(VLOOKUP($B28,[1]D3_9!$E$5:$S$204,10,FALSE)&amp;"","")</f>
        <v/>
      </c>
      <c r="AG28" s="141"/>
      <c r="AH28" s="140" t="str">
        <f>IFERROR(VLOOKUP($B28,[1]D3_9!$E$5:$S$204,11,FALSE)&amp;"","")</f>
        <v/>
      </c>
      <c r="AI28" s="157"/>
      <c r="AJ28" s="157"/>
      <c r="AK28" s="157"/>
      <c r="AL28" s="157" t="s">
        <v>59</v>
      </c>
      <c r="AM28" s="160" t="str">
        <f>IFERROR(VLOOKUP($B28,[1]D3_9!$E$5:$S$204,12,FALSE)&amp;"","")</f>
        <v/>
      </c>
      <c r="AN28" s="157"/>
      <c r="AO28" s="157"/>
      <c r="AP28" s="141"/>
      <c r="AQ28" s="260" t="str">
        <f>IFERROR(VLOOKUP($B28,[1]D3_9!$E$5:$S$204,15,FALSE)&amp;"","")</f>
        <v/>
      </c>
      <c r="AR28" s="173"/>
      <c r="AS28" s="173"/>
      <c r="AT28" s="173"/>
      <c r="AU28" s="173"/>
      <c r="AV28" s="173"/>
      <c r="AW28" s="173"/>
      <c r="AX28" s="173"/>
      <c r="AY28" s="173"/>
      <c r="AZ28" s="173"/>
      <c r="BA28" s="173"/>
      <c r="BB28" s="173"/>
      <c r="BC28" s="174"/>
      <c r="BD28" s="59"/>
    </row>
    <row r="29" spans="2:56" x14ac:dyDescent="0.55000000000000004">
      <c r="B29" s="211"/>
      <c r="C29" s="212"/>
      <c r="D29" s="212"/>
      <c r="E29" s="212"/>
      <c r="F29" s="212"/>
      <c r="G29" s="212"/>
      <c r="H29" s="212"/>
      <c r="I29" s="212"/>
      <c r="J29" s="212"/>
      <c r="K29" s="212"/>
      <c r="L29" s="212"/>
      <c r="M29" s="213"/>
      <c r="N29" s="188"/>
      <c r="O29" s="151"/>
      <c r="P29" s="151"/>
      <c r="Q29" s="189"/>
      <c r="R29" s="188"/>
      <c r="S29" s="189"/>
      <c r="T29" s="188"/>
      <c r="U29" s="189"/>
      <c r="V29" s="188"/>
      <c r="W29" s="189"/>
      <c r="X29" s="188"/>
      <c r="Y29" s="189"/>
      <c r="Z29" s="188"/>
      <c r="AA29" s="189"/>
      <c r="AB29" s="188"/>
      <c r="AC29" s="189"/>
      <c r="AD29" s="188"/>
      <c r="AE29" s="189"/>
      <c r="AF29" s="188"/>
      <c r="AG29" s="189"/>
      <c r="AH29" s="158"/>
      <c r="AI29" s="159"/>
      <c r="AJ29" s="159"/>
      <c r="AK29" s="159"/>
      <c r="AL29" s="159"/>
      <c r="AM29" s="159"/>
      <c r="AN29" s="159"/>
      <c r="AO29" s="159"/>
      <c r="AP29" s="161"/>
      <c r="AQ29" s="175"/>
      <c r="AR29" s="176"/>
      <c r="AS29" s="176"/>
      <c r="AT29" s="176"/>
      <c r="AU29" s="176"/>
      <c r="AV29" s="176"/>
      <c r="AW29" s="176"/>
      <c r="AX29" s="176"/>
      <c r="AY29" s="176"/>
      <c r="AZ29" s="176"/>
      <c r="BA29" s="176"/>
      <c r="BB29" s="176"/>
      <c r="BC29" s="177"/>
      <c r="BD29" s="59"/>
    </row>
    <row r="30" spans="2:56" x14ac:dyDescent="0.55000000000000004">
      <c r="B30" s="211"/>
      <c r="C30" s="212"/>
      <c r="D30" s="212"/>
      <c r="E30" s="212"/>
      <c r="F30" s="212"/>
      <c r="G30" s="212"/>
      <c r="H30" s="212"/>
      <c r="I30" s="212"/>
      <c r="J30" s="212"/>
      <c r="K30" s="212"/>
      <c r="L30" s="212"/>
      <c r="M30" s="213"/>
      <c r="N30" s="188"/>
      <c r="O30" s="151"/>
      <c r="P30" s="151"/>
      <c r="Q30" s="189"/>
      <c r="R30" s="188"/>
      <c r="S30" s="189"/>
      <c r="T30" s="188"/>
      <c r="U30" s="189"/>
      <c r="V30" s="188"/>
      <c r="W30" s="189"/>
      <c r="X30" s="188"/>
      <c r="Y30" s="189"/>
      <c r="Z30" s="188"/>
      <c r="AA30" s="189"/>
      <c r="AB30" s="188"/>
      <c r="AC30" s="189"/>
      <c r="AD30" s="188"/>
      <c r="AE30" s="189"/>
      <c r="AF30" s="188"/>
      <c r="AG30" s="189"/>
      <c r="AH30" s="302" t="str">
        <f>IFERROR(VLOOKUP($B28,[1]D3_9!$E$5:$S$204,13,FALSE)&amp;"","")</f>
        <v/>
      </c>
      <c r="AI30" s="149"/>
      <c r="AJ30" s="149"/>
      <c r="AK30" s="149"/>
      <c r="AL30" s="149" t="s">
        <v>59</v>
      </c>
      <c r="AM30" s="148" t="str">
        <f>IFERROR(VLOOKUP($B28,[1]D3_9!$E$5:$S$204,14,FALSE)&amp;"","")</f>
        <v/>
      </c>
      <c r="AN30" s="149"/>
      <c r="AO30" s="149"/>
      <c r="AP30" s="152"/>
      <c r="AQ30" s="175"/>
      <c r="AR30" s="176"/>
      <c r="AS30" s="176"/>
      <c r="AT30" s="176"/>
      <c r="AU30" s="176"/>
      <c r="AV30" s="176"/>
      <c r="AW30" s="176"/>
      <c r="AX30" s="176"/>
      <c r="AY30" s="176"/>
      <c r="AZ30" s="176"/>
      <c r="BA30" s="176"/>
      <c r="BB30" s="176"/>
      <c r="BC30" s="177"/>
      <c r="BD30" s="59"/>
    </row>
    <row r="31" spans="2:56" x14ac:dyDescent="0.55000000000000004">
      <c r="B31" s="167"/>
      <c r="C31" s="168"/>
      <c r="D31" s="168"/>
      <c r="E31" s="168"/>
      <c r="F31" s="168"/>
      <c r="G31" s="168"/>
      <c r="H31" s="168"/>
      <c r="I31" s="168"/>
      <c r="J31" s="168"/>
      <c r="K31" s="168"/>
      <c r="L31" s="168"/>
      <c r="M31" s="169"/>
      <c r="N31" s="142"/>
      <c r="O31" s="150"/>
      <c r="P31" s="150"/>
      <c r="Q31" s="143"/>
      <c r="R31" s="142"/>
      <c r="S31" s="143"/>
      <c r="T31" s="142"/>
      <c r="U31" s="143"/>
      <c r="V31" s="142"/>
      <c r="W31" s="143"/>
      <c r="X31" s="142"/>
      <c r="Y31" s="143"/>
      <c r="Z31" s="142"/>
      <c r="AA31" s="143"/>
      <c r="AB31" s="142"/>
      <c r="AC31" s="143"/>
      <c r="AD31" s="142"/>
      <c r="AE31" s="143"/>
      <c r="AF31" s="142"/>
      <c r="AG31" s="143"/>
      <c r="AH31" s="142"/>
      <c r="AI31" s="150"/>
      <c r="AJ31" s="150"/>
      <c r="AK31" s="150"/>
      <c r="AL31" s="150"/>
      <c r="AM31" s="150"/>
      <c r="AN31" s="150"/>
      <c r="AO31" s="150"/>
      <c r="AP31" s="143"/>
      <c r="AQ31" s="178"/>
      <c r="AR31" s="179"/>
      <c r="AS31" s="179"/>
      <c r="AT31" s="179"/>
      <c r="AU31" s="179"/>
      <c r="AV31" s="179"/>
      <c r="AW31" s="179"/>
      <c r="AX31" s="179"/>
      <c r="AY31" s="179"/>
      <c r="AZ31" s="179"/>
      <c r="BA31" s="179"/>
      <c r="BB31" s="179"/>
      <c r="BC31" s="180"/>
      <c r="BD31" s="59"/>
    </row>
    <row r="32" spans="2:56" x14ac:dyDescent="0.55000000000000004">
      <c r="B32" s="207" t="str">
        <f>[1]D3_9!$E19&amp;""</f>
        <v/>
      </c>
      <c r="C32" s="165"/>
      <c r="D32" s="165"/>
      <c r="E32" s="165"/>
      <c r="F32" s="165"/>
      <c r="G32" s="165"/>
      <c r="H32" s="165"/>
      <c r="I32" s="165"/>
      <c r="J32" s="165"/>
      <c r="K32" s="165"/>
      <c r="L32" s="165"/>
      <c r="M32" s="166"/>
      <c r="N32" s="140" t="str">
        <f>IFERROR(VLOOKUP($B32,[1]D3_9!$E$5:$S$204,2,FALSE)&amp;"","")</f>
        <v/>
      </c>
      <c r="O32" s="157"/>
      <c r="P32" s="157"/>
      <c r="Q32" s="141"/>
      <c r="R32" s="140" t="str">
        <f>IFERROR(VLOOKUP($B32,[1]D3_9!$E$5:$S$204,3,FALSE)&amp;"","")</f>
        <v/>
      </c>
      <c r="S32" s="141"/>
      <c r="T32" s="140" t="str">
        <f>IFERROR(VLOOKUP($B32,[1]D3_9!$E$5:$S$204,4,FALSE)&amp;"","")</f>
        <v/>
      </c>
      <c r="U32" s="141"/>
      <c r="V32" s="140" t="str">
        <f>IFERROR(VLOOKUP($B32,[1]D3_9!$E$5:$S$204,5,FALSE)&amp;"","")</f>
        <v/>
      </c>
      <c r="W32" s="141"/>
      <c r="X32" s="140" t="str">
        <f>IFERROR(VLOOKUP($B32,[1]D3_9!$E$5:$S$204,6,FALSE)&amp;"","")</f>
        <v/>
      </c>
      <c r="Y32" s="141"/>
      <c r="Z32" s="140" t="str">
        <f>IFERROR(VLOOKUP($B32,[1]D3_9!$E$5:$S$204,7,FALSE)&amp;"","")</f>
        <v/>
      </c>
      <c r="AA32" s="141"/>
      <c r="AB32" s="140" t="str">
        <f>IFERROR(VLOOKUP($B32,[1]D3_9!$E$5:$S$204,8,FALSE)&amp;"","")</f>
        <v/>
      </c>
      <c r="AC32" s="141"/>
      <c r="AD32" s="140" t="str">
        <f>IFERROR(VLOOKUP($B32,[1]D3_9!$E$5:$S$204,9,FALSE)&amp;"","")</f>
        <v/>
      </c>
      <c r="AE32" s="141"/>
      <c r="AF32" s="140" t="str">
        <f>IFERROR(VLOOKUP($B32,[1]D3_9!$E$5:$S$204,10,FALSE)&amp;"","")</f>
        <v/>
      </c>
      <c r="AG32" s="141"/>
      <c r="AH32" s="140" t="str">
        <f>IFERROR(VLOOKUP($B32,[1]D3_9!$E$5:$S$204,11,FALSE)&amp;"","")</f>
        <v/>
      </c>
      <c r="AI32" s="157"/>
      <c r="AJ32" s="157"/>
      <c r="AK32" s="157"/>
      <c r="AL32" s="157" t="s">
        <v>59</v>
      </c>
      <c r="AM32" s="160" t="str">
        <f>IFERROR(VLOOKUP($B32,[1]D3_9!$E$5:$S$204,12,FALSE)&amp;"","")</f>
        <v/>
      </c>
      <c r="AN32" s="157"/>
      <c r="AO32" s="157"/>
      <c r="AP32" s="141"/>
      <c r="AQ32" s="260" t="str">
        <f>IFERROR(VLOOKUP($B32,[1]D3_9!$E$5:$S$204,15,FALSE)&amp;"","")</f>
        <v/>
      </c>
      <c r="AR32" s="173"/>
      <c r="AS32" s="173"/>
      <c r="AT32" s="173"/>
      <c r="AU32" s="173"/>
      <c r="AV32" s="173"/>
      <c r="AW32" s="173"/>
      <c r="AX32" s="173"/>
      <c r="AY32" s="173"/>
      <c r="AZ32" s="173"/>
      <c r="BA32" s="173"/>
      <c r="BB32" s="173"/>
      <c r="BC32" s="174"/>
      <c r="BD32" s="59"/>
    </row>
    <row r="33" spans="2:56" x14ac:dyDescent="0.55000000000000004">
      <c r="B33" s="211"/>
      <c r="C33" s="212"/>
      <c r="D33" s="212"/>
      <c r="E33" s="212"/>
      <c r="F33" s="212"/>
      <c r="G33" s="212"/>
      <c r="H33" s="212"/>
      <c r="I33" s="212"/>
      <c r="J33" s="212"/>
      <c r="K33" s="212"/>
      <c r="L33" s="212"/>
      <c r="M33" s="213"/>
      <c r="N33" s="188"/>
      <c r="O33" s="151"/>
      <c r="P33" s="151"/>
      <c r="Q33" s="189"/>
      <c r="R33" s="188"/>
      <c r="S33" s="189"/>
      <c r="T33" s="188"/>
      <c r="U33" s="189"/>
      <c r="V33" s="188"/>
      <c r="W33" s="189"/>
      <c r="X33" s="188"/>
      <c r="Y33" s="189"/>
      <c r="Z33" s="188"/>
      <c r="AA33" s="189"/>
      <c r="AB33" s="188"/>
      <c r="AC33" s="189"/>
      <c r="AD33" s="188"/>
      <c r="AE33" s="189"/>
      <c r="AF33" s="188"/>
      <c r="AG33" s="189"/>
      <c r="AH33" s="158"/>
      <c r="AI33" s="159"/>
      <c r="AJ33" s="159"/>
      <c r="AK33" s="159"/>
      <c r="AL33" s="159"/>
      <c r="AM33" s="159"/>
      <c r="AN33" s="159"/>
      <c r="AO33" s="159"/>
      <c r="AP33" s="161"/>
      <c r="AQ33" s="175"/>
      <c r="AR33" s="176"/>
      <c r="AS33" s="176"/>
      <c r="AT33" s="176"/>
      <c r="AU33" s="176"/>
      <c r="AV33" s="176"/>
      <c r="AW33" s="176"/>
      <c r="AX33" s="176"/>
      <c r="AY33" s="176"/>
      <c r="AZ33" s="176"/>
      <c r="BA33" s="176"/>
      <c r="BB33" s="176"/>
      <c r="BC33" s="177"/>
      <c r="BD33" s="59"/>
    </row>
    <row r="34" spans="2:56" x14ac:dyDescent="0.55000000000000004">
      <c r="B34" s="211"/>
      <c r="C34" s="212"/>
      <c r="D34" s="212"/>
      <c r="E34" s="212"/>
      <c r="F34" s="212"/>
      <c r="G34" s="212"/>
      <c r="H34" s="212"/>
      <c r="I34" s="212"/>
      <c r="J34" s="212"/>
      <c r="K34" s="212"/>
      <c r="L34" s="212"/>
      <c r="M34" s="213"/>
      <c r="N34" s="188"/>
      <c r="O34" s="151"/>
      <c r="P34" s="151"/>
      <c r="Q34" s="189"/>
      <c r="R34" s="188"/>
      <c r="S34" s="189"/>
      <c r="T34" s="188"/>
      <c r="U34" s="189"/>
      <c r="V34" s="188"/>
      <c r="W34" s="189"/>
      <c r="X34" s="188"/>
      <c r="Y34" s="189"/>
      <c r="Z34" s="188"/>
      <c r="AA34" s="189"/>
      <c r="AB34" s="188"/>
      <c r="AC34" s="189"/>
      <c r="AD34" s="188"/>
      <c r="AE34" s="189"/>
      <c r="AF34" s="188"/>
      <c r="AG34" s="189"/>
      <c r="AH34" s="302" t="str">
        <f>IFERROR(VLOOKUP($B32,[1]D3_9!$E$5:$S$204,13,FALSE)&amp;"","")</f>
        <v/>
      </c>
      <c r="AI34" s="149"/>
      <c r="AJ34" s="149"/>
      <c r="AK34" s="149"/>
      <c r="AL34" s="149" t="s">
        <v>59</v>
      </c>
      <c r="AM34" s="148" t="str">
        <f>IFERROR(VLOOKUP($B32,[1]D3_9!$E$5:$S$204,14,FALSE)&amp;"","")</f>
        <v/>
      </c>
      <c r="AN34" s="149"/>
      <c r="AO34" s="149"/>
      <c r="AP34" s="152"/>
      <c r="AQ34" s="175"/>
      <c r="AR34" s="176"/>
      <c r="AS34" s="176"/>
      <c r="AT34" s="176"/>
      <c r="AU34" s="176"/>
      <c r="AV34" s="176"/>
      <c r="AW34" s="176"/>
      <c r="AX34" s="176"/>
      <c r="AY34" s="176"/>
      <c r="AZ34" s="176"/>
      <c r="BA34" s="176"/>
      <c r="BB34" s="176"/>
      <c r="BC34" s="177"/>
      <c r="BD34" s="59"/>
    </row>
    <row r="35" spans="2:56" x14ac:dyDescent="0.55000000000000004">
      <c r="B35" s="167"/>
      <c r="C35" s="168"/>
      <c r="D35" s="168"/>
      <c r="E35" s="168"/>
      <c r="F35" s="168"/>
      <c r="G35" s="168"/>
      <c r="H35" s="168"/>
      <c r="I35" s="168"/>
      <c r="J35" s="168"/>
      <c r="K35" s="168"/>
      <c r="L35" s="168"/>
      <c r="M35" s="169"/>
      <c r="N35" s="142"/>
      <c r="O35" s="150"/>
      <c r="P35" s="150"/>
      <c r="Q35" s="143"/>
      <c r="R35" s="142"/>
      <c r="S35" s="143"/>
      <c r="T35" s="142"/>
      <c r="U35" s="143"/>
      <c r="V35" s="142"/>
      <c r="W35" s="143"/>
      <c r="X35" s="142"/>
      <c r="Y35" s="143"/>
      <c r="Z35" s="142"/>
      <c r="AA35" s="143"/>
      <c r="AB35" s="142"/>
      <c r="AC35" s="143"/>
      <c r="AD35" s="142"/>
      <c r="AE35" s="143"/>
      <c r="AF35" s="142"/>
      <c r="AG35" s="143"/>
      <c r="AH35" s="142"/>
      <c r="AI35" s="150"/>
      <c r="AJ35" s="150"/>
      <c r="AK35" s="150"/>
      <c r="AL35" s="150"/>
      <c r="AM35" s="150"/>
      <c r="AN35" s="150"/>
      <c r="AO35" s="150"/>
      <c r="AP35" s="143"/>
      <c r="AQ35" s="178"/>
      <c r="AR35" s="179"/>
      <c r="AS35" s="179"/>
      <c r="AT35" s="179"/>
      <c r="AU35" s="179"/>
      <c r="AV35" s="179"/>
      <c r="AW35" s="179"/>
      <c r="AX35" s="179"/>
      <c r="AY35" s="179"/>
      <c r="AZ35" s="179"/>
      <c r="BA35" s="179"/>
      <c r="BB35" s="179"/>
      <c r="BC35" s="180"/>
      <c r="BD35" s="59"/>
    </row>
    <row r="36" spans="2:56" x14ac:dyDescent="0.55000000000000004">
      <c r="B36" s="207" t="str">
        <f>[1]D3_9!$E20&amp;""</f>
        <v/>
      </c>
      <c r="C36" s="165"/>
      <c r="D36" s="165"/>
      <c r="E36" s="165"/>
      <c r="F36" s="165"/>
      <c r="G36" s="165"/>
      <c r="H36" s="165"/>
      <c r="I36" s="165"/>
      <c r="J36" s="165"/>
      <c r="K36" s="165"/>
      <c r="L36" s="165"/>
      <c r="M36" s="166"/>
      <c r="N36" s="140" t="str">
        <f>IFERROR(VLOOKUP($B36,[1]D3_9!$E$5:$S$204,2,FALSE)&amp;"","")</f>
        <v/>
      </c>
      <c r="O36" s="157"/>
      <c r="P36" s="157"/>
      <c r="Q36" s="141"/>
      <c r="R36" s="140" t="str">
        <f>IFERROR(VLOOKUP($B36,[1]D3_9!$E$5:$S$204,3,FALSE)&amp;"","")</f>
        <v/>
      </c>
      <c r="S36" s="141"/>
      <c r="T36" s="140" t="str">
        <f>IFERROR(VLOOKUP($B36,[1]D3_9!$E$5:$S$204,4,FALSE)&amp;"","")</f>
        <v/>
      </c>
      <c r="U36" s="141"/>
      <c r="V36" s="140" t="str">
        <f>IFERROR(VLOOKUP($B36,[1]D3_9!$E$5:$S$204,5,FALSE)&amp;"","")</f>
        <v/>
      </c>
      <c r="W36" s="141"/>
      <c r="X36" s="140" t="str">
        <f>IFERROR(VLOOKUP($B36,[1]D3_9!$E$5:$S$204,6,FALSE)&amp;"","")</f>
        <v/>
      </c>
      <c r="Y36" s="141"/>
      <c r="Z36" s="140" t="str">
        <f>IFERROR(VLOOKUP($B36,[1]D3_9!$E$5:$S$204,7,FALSE)&amp;"","")</f>
        <v/>
      </c>
      <c r="AA36" s="141"/>
      <c r="AB36" s="140" t="str">
        <f>IFERROR(VLOOKUP($B36,[1]D3_9!$E$5:$S$204,8,FALSE)&amp;"","")</f>
        <v/>
      </c>
      <c r="AC36" s="141"/>
      <c r="AD36" s="140" t="str">
        <f>IFERROR(VLOOKUP($B36,[1]D3_9!$E$5:$S$204,9,FALSE)&amp;"","")</f>
        <v/>
      </c>
      <c r="AE36" s="141"/>
      <c r="AF36" s="140" t="str">
        <f>IFERROR(VLOOKUP($B36,[1]D3_9!$E$5:$S$204,10,FALSE)&amp;"","")</f>
        <v/>
      </c>
      <c r="AG36" s="141"/>
      <c r="AH36" s="140" t="str">
        <f>IFERROR(VLOOKUP($B36,[1]D3_9!$E$5:$S$204,11,FALSE)&amp;"","")</f>
        <v/>
      </c>
      <c r="AI36" s="157"/>
      <c r="AJ36" s="157"/>
      <c r="AK36" s="157"/>
      <c r="AL36" s="157" t="s">
        <v>59</v>
      </c>
      <c r="AM36" s="160" t="str">
        <f>IFERROR(VLOOKUP($B36,[1]D3_9!$E$5:$S$204,12,FALSE)&amp;"","")</f>
        <v/>
      </c>
      <c r="AN36" s="157"/>
      <c r="AO36" s="157"/>
      <c r="AP36" s="141"/>
      <c r="AQ36" s="260" t="str">
        <f>IFERROR(VLOOKUP($B36,[1]D3_9!$E$5:$S$204,15,FALSE)&amp;"","")</f>
        <v/>
      </c>
      <c r="AR36" s="173"/>
      <c r="AS36" s="173"/>
      <c r="AT36" s="173"/>
      <c r="AU36" s="173"/>
      <c r="AV36" s="173"/>
      <c r="AW36" s="173"/>
      <c r="AX36" s="173"/>
      <c r="AY36" s="173"/>
      <c r="AZ36" s="173"/>
      <c r="BA36" s="173"/>
      <c r="BB36" s="173"/>
      <c r="BC36" s="174"/>
      <c r="BD36" s="59"/>
    </row>
    <row r="37" spans="2:56" x14ac:dyDescent="0.55000000000000004">
      <c r="B37" s="211"/>
      <c r="C37" s="212"/>
      <c r="D37" s="212"/>
      <c r="E37" s="212"/>
      <c r="F37" s="212"/>
      <c r="G37" s="212"/>
      <c r="H37" s="212"/>
      <c r="I37" s="212"/>
      <c r="J37" s="212"/>
      <c r="K37" s="212"/>
      <c r="L37" s="212"/>
      <c r="M37" s="213"/>
      <c r="N37" s="188"/>
      <c r="O37" s="151"/>
      <c r="P37" s="151"/>
      <c r="Q37" s="189"/>
      <c r="R37" s="188"/>
      <c r="S37" s="189"/>
      <c r="T37" s="188"/>
      <c r="U37" s="189"/>
      <c r="V37" s="188"/>
      <c r="W37" s="189"/>
      <c r="X37" s="188"/>
      <c r="Y37" s="189"/>
      <c r="Z37" s="188"/>
      <c r="AA37" s="189"/>
      <c r="AB37" s="188"/>
      <c r="AC37" s="189"/>
      <c r="AD37" s="188"/>
      <c r="AE37" s="189"/>
      <c r="AF37" s="188"/>
      <c r="AG37" s="189"/>
      <c r="AH37" s="158"/>
      <c r="AI37" s="159"/>
      <c r="AJ37" s="159"/>
      <c r="AK37" s="159"/>
      <c r="AL37" s="159"/>
      <c r="AM37" s="159"/>
      <c r="AN37" s="159"/>
      <c r="AO37" s="159"/>
      <c r="AP37" s="161"/>
      <c r="AQ37" s="175"/>
      <c r="AR37" s="176"/>
      <c r="AS37" s="176"/>
      <c r="AT37" s="176"/>
      <c r="AU37" s="176"/>
      <c r="AV37" s="176"/>
      <c r="AW37" s="176"/>
      <c r="AX37" s="176"/>
      <c r="AY37" s="176"/>
      <c r="AZ37" s="176"/>
      <c r="BA37" s="176"/>
      <c r="BB37" s="176"/>
      <c r="BC37" s="177"/>
      <c r="BD37" s="59"/>
    </row>
    <row r="38" spans="2:56" x14ac:dyDescent="0.55000000000000004">
      <c r="B38" s="211"/>
      <c r="C38" s="212"/>
      <c r="D38" s="212"/>
      <c r="E38" s="212"/>
      <c r="F38" s="212"/>
      <c r="G38" s="212"/>
      <c r="H38" s="212"/>
      <c r="I38" s="212"/>
      <c r="J38" s="212"/>
      <c r="K38" s="212"/>
      <c r="L38" s="212"/>
      <c r="M38" s="213"/>
      <c r="N38" s="188"/>
      <c r="O38" s="151"/>
      <c r="P38" s="151"/>
      <c r="Q38" s="189"/>
      <c r="R38" s="188"/>
      <c r="S38" s="189"/>
      <c r="T38" s="188"/>
      <c r="U38" s="189"/>
      <c r="V38" s="188"/>
      <c r="W38" s="189"/>
      <c r="X38" s="188"/>
      <c r="Y38" s="189"/>
      <c r="Z38" s="188"/>
      <c r="AA38" s="189"/>
      <c r="AB38" s="188"/>
      <c r="AC38" s="189"/>
      <c r="AD38" s="188"/>
      <c r="AE38" s="189"/>
      <c r="AF38" s="188"/>
      <c r="AG38" s="189"/>
      <c r="AH38" s="302" t="str">
        <f>IFERROR(VLOOKUP($B36,[1]D3_9!$E$5:$S$204,13,FALSE)&amp;"","")</f>
        <v/>
      </c>
      <c r="AI38" s="149"/>
      <c r="AJ38" s="149"/>
      <c r="AK38" s="149"/>
      <c r="AL38" s="149" t="s">
        <v>59</v>
      </c>
      <c r="AM38" s="148" t="str">
        <f>IFERROR(VLOOKUP($B36,[1]D3_9!$E$5:$S$204,14,FALSE)&amp;"","")</f>
        <v/>
      </c>
      <c r="AN38" s="149"/>
      <c r="AO38" s="149"/>
      <c r="AP38" s="152"/>
      <c r="AQ38" s="175"/>
      <c r="AR38" s="176"/>
      <c r="AS38" s="176"/>
      <c r="AT38" s="176"/>
      <c r="AU38" s="176"/>
      <c r="AV38" s="176"/>
      <c r="AW38" s="176"/>
      <c r="AX38" s="176"/>
      <c r="AY38" s="176"/>
      <c r="AZ38" s="176"/>
      <c r="BA38" s="176"/>
      <c r="BB38" s="176"/>
      <c r="BC38" s="177"/>
      <c r="BD38" s="59"/>
    </row>
    <row r="39" spans="2:56" x14ac:dyDescent="0.55000000000000004">
      <c r="B39" s="167"/>
      <c r="C39" s="168"/>
      <c r="D39" s="168"/>
      <c r="E39" s="168"/>
      <c r="F39" s="168"/>
      <c r="G39" s="168"/>
      <c r="H39" s="168"/>
      <c r="I39" s="168"/>
      <c r="J39" s="168"/>
      <c r="K39" s="168"/>
      <c r="L39" s="168"/>
      <c r="M39" s="169"/>
      <c r="N39" s="142"/>
      <c r="O39" s="150"/>
      <c r="P39" s="150"/>
      <c r="Q39" s="143"/>
      <c r="R39" s="142"/>
      <c r="S39" s="143"/>
      <c r="T39" s="142"/>
      <c r="U39" s="143"/>
      <c r="V39" s="142"/>
      <c r="W39" s="143"/>
      <c r="X39" s="142"/>
      <c r="Y39" s="143"/>
      <c r="Z39" s="142"/>
      <c r="AA39" s="143"/>
      <c r="AB39" s="142"/>
      <c r="AC39" s="143"/>
      <c r="AD39" s="142"/>
      <c r="AE39" s="143"/>
      <c r="AF39" s="142"/>
      <c r="AG39" s="143"/>
      <c r="AH39" s="142"/>
      <c r="AI39" s="150"/>
      <c r="AJ39" s="150"/>
      <c r="AK39" s="150"/>
      <c r="AL39" s="150"/>
      <c r="AM39" s="150"/>
      <c r="AN39" s="150"/>
      <c r="AO39" s="150"/>
      <c r="AP39" s="143"/>
      <c r="AQ39" s="178"/>
      <c r="AR39" s="179"/>
      <c r="AS39" s="179"/>
      <c r="AT39" s="179"/>
      <c r="AU39" s="179"/>
      <c r="AV39" s="179"/>
      <c r="AW39" s="179"/>
      <c r="AX39" s="179"/>
      <c r="AY39" s="179"/>
      <c r="AZ39" s="179"/>
      <c r="BA39" s="179"/>
      <c r="BB39" s="179"/>
      <c r="BC39" s="180"/>
      <c r="BD39" s="59"/>
    </row>
    <row r="40" spans="2:56" x14ac:dyDescent="0.55000000000000004">
      <c r="B40" s="207" t="str">
        <f>[1]D3_9!$E21&amp;""</f>
        <v/>
      </c>
      <c r="C40" s="165"/>
      <c r="D40" s="165"/>
      <c r="E40" s="165"/>
      <c r="F40" s="165"/>
      <c r="G40" s="165"/>
      <c r="H40" s="165"/>
      <c r="I40" s="165"/>
      <c r="J40" s="165"/>
      <c r="K40" s="165"/>
      <c r="L40" s="165"/>
      <c r="M40" s="166"/>
      <c r="N40" s="140" t="str">
        <f>IFERROR(VLOOKUP($B40,[1]D3_9!$E$5:$S$204,2,FALSE)&amp;"","")</f>
        <v/>
      </c>
      <c r="O40" s="157"/>
      <c r="P40" s="157"/>
      <c r="Q40" s="141"/>
      <c r="R40" s="140" t="str">
        <f>IFERROR(VLOOKUP($B40,[1]D3_9!$E$5:$S$204,3,FALSE)&amp;"","")</f>
        <v/>
      </c>
      <c r="S40" s="141"/>
      <c r="T40" s="140" t="str">
        <f>IFERROR(VLOOKUP($B40,[1]D3_9!$E$5:$S$204,4,FALSE)&amp;"","")</f>
        <v/>
      </c>
      <c r="U40" s="141"/>
      <c r="V40" s="140" t="str">
        <f>IFERROR(VLOOKUP($B40,[1]D3_9!$E$5:$S$204,5,FALSE)&amp;"","")</f>
        <v/>
      </c>
      <c r="W40" s="141"/>
      <c r="X40" s="140" t="str">
        <f>IFERROR(VLOOKUP($B40,[1]D3_9!$E$5:$S$204,6,FALSE)&amp;"","")</f>
        <v/>
      </c>
      <c r="Y40" s="141"/>
      <c r="Z40" s="140" t="str">
        <f>IFERROR(VLOOKUP($B40,[1]D3_9!$E$5:$S$204,7,FALSE)&amp;"","")</f>
        <v/>
      </c>
      <c r="AA40" s="141"/>
      <c r="AB40" s="140" t="str">
        <f>IFERROR(VLOOKUP($B40,[1]D3_9!$E$5:$S$204,8,FALSE)&amp;"","")</f>
        <v/>
      </c>
      <c r="AC40" s="141"/>
      <c r="AD40" s="140" t="str">
        <f>IFERROR(VLOOKUP($B40,[1]D3_9!$E$5:$S$204,9,FALSE)&amp;"","")</f>
        <v/>
      </c>
      <c r="AE40" s="141"/>
      <c r="AF40" s="140" t="str">
        <f>IFERROR(VLOOKUP($B40,[1]D3_9!$E$5:$S$204,10,FALSE)&amp;"","")</f>
        <v/>
      </c>
      <c r="AG40" s="141"/>
      <c r="AH40" s="140" t="str">
        <f>IFERROR(VLOOKUP($B40,[1]D3_9!$E$5:$S$204,11,FALSE)&amp;"","")</f>
        <v/>
      </c>
      <c r="AI40" s="157"/>
      <c r="AJ40" s="157"/>
      <c r="AK40" s="157"/>
      <c r="AL40" s="157" t="s">
        <v>59</v>
      </c>
      <c r="AM40" s="160" t="str">
        <f>IFERROR(VLOOKUP($B40,[1]D3_9!$E$5:$S$204,12,FALSE)&amp;"","")</f>
        <v/>
      </c>
      <c r="AN40" s="157"/>
      <c r="AO40" s="157"/>
      <c r="AP40" s="141"/>
      <c r="AQ40" s="260" t="str">
        <f>IFERROR(VLOOKUP($B40,[1]D3_9!$E$5:$S$204,15,FALSE)&amp;"","")</f>
        <v/>
      </c>
      <c r="AR40" s="173"/>
      <c r="AS40" s="173"/>
      <c r="AT40" s="173"/>
      <c r="AU40" s="173"/>
      <c r="AV40" s="173"/>
      <c r="AW40" s="173"/>
      <c r="AX40" s="173"/>
      <c r="AY40" s="173"/>
      <c r="AZ40" s="173"/>
      <c r="BA40" s="173"/>
      <c r="BB40" s="173"/>
      <c r="BC40" s="174"/>
      <c r="BD40" s="59"/>
    </row>
    <row r="41" spans="2:56" x14ac:dyDescent="0.55000000000000004">
      <c r="B41" s="211"/>
      <c r="C41" s="212"/>
      <c r="D41" s="212"/>
      <c r="E41" s="212"/>
      <c r="F41" s="212"/>
      <c r="G41" s="212"/>
      <c r="H41" s="212"/>
      <c r="I41" s="212"/>
      <c r="J41" s="212"/>
      <c r="K41" s="212"/>
      <c r="L41" s="212"/>
      <c r="M41" s="213"/>
      <c r="N41" s="188"/>
      <c r="O41" s="151"/>
      <c r="P41" s="151"/>
      <c r="Q41" s="189"/>
      <c r="R41" s="188"/>
      <c r="S41" s="189"/>
      <c r="T41" s="188"/>
      <c r="U41" s="189"/>
      <c r="V41" s="188"/>
      <c r="W41" s="189"/>
      <c r="X41" s="188"/>
      <c r="Y41" s="189"/>
      <c r="Z41" s="188"/>
      <c r="AA41" s="189"/>
      <c r="AB41" s="188"/>
      <c r="AC41" s="189"/>
      <c r="AD41" s="188"/>
      <c r="AE41" s="189"/>
      <c r="AF41" s="188"/>
      <c r="AG41" s="189"/>
      <c r="AH41" s="158"/>
      <c r="AI41" s="159"/>
      <c r="AJ41" s="159"/>
      <c r="AK41" s="159"/>
      <c r="AL41" s="159"/>
      <c r="AM41" s="159"/>
      <c r="AN41" s="159"/>
      <c r="AO41" s="159"/>
      <c r="AP41" s="161"/>
      <c r="AQ41" s="175"/>
      <c r="AR41" s="176"/>
      <c r="AS41" s="176"/>
      <c r="AT41" s="176"/>
      <c r="AU41" s="176"/>
      <c r="AV41" s="176"/>
      <c r="AW41" s="176"/>
      <c r="AX41" s="176"/>
      <c r="AY41" s="176"/>
      <c r="AZ41" s="176"/>
      <c r="BA41" s="176"/>
      <c r="BB41" s="176"/>
      <c r="BC41" s="177"/>
      <c r="BD41" s="59"/>
    </row>
    <row r="42" spans="2:56" x14ac:dyDescent="0.55000000000000004">
      <c r="B42" s="211"/>
      <c r="C42" s="212"/>
      <c r="D42" s="212"/>
      <c r="E42" s="212"/>
      <c r="F42" s="212"/>
      <c r="G42" s="212"/>
      <c r="H42" s="212"/>
      <c r="I42" s="212"/>
      <c r="J42" s="212"/>
      <c r="K42" s="212"/>
      <c r="L42" s="212"/>
      <c r="M42" s="213"/>
      <c r="N42" s="188"/>
      <c r="O42" s="151"/>
      <c r="P42" s="151"/>
      <c r="Q42" s="189"/>
      <c r="R42" s="188"/>
      <c r="S42" s="189"/>
      <c r="T42" s="188"/>
      <c r="U42" s="189"/>
      <c r="V42" s="188"/>
      <c r="W42" s="189"/>
      <c r="X42" s="188"/>
      <c r="Y42" s="189"/>
      <c r="Z42" s="188"/>
      <c r="AA42" s="189"/>
      <c r="AB42" s="188"/>
      <c r="AC42" s="189"/>
      <c r="AD42" s="188"/>
      <c r="AE42" s="189"/>
      <c r="AF42" s="188"/>
      <c r="AG42" s="189"/>
      <c r="AH42" s="302" t="str">
        <f>IFERROR(VLOOKUP($B40,[1]D3_9!$E$5:$S$204,13,FALSE)&amp;"","")</f>
        <v/>
      </c>
      <c r="AI42" s="149"/>
      <c r="AJ42" s="149"/>
      <c r="AK42" s="149"/>
      <c r="AL42" s="149" t="s">
        <v>59</v>
      </c>
      <c r="AM42" s="148" t="str">
        <f>IFERROR(VLOOKUP($B40,[1]D3_9!$E$5:$S$204,14,FALSE)&amp;"","")</f>
        <v/>
      </c>
      <c r="AN42" s="149"/>
      <c r="AO42" s="149"/>
      <c r="AP42" s="152"/>
      <c r="AQ42" s="175"/>
      <c r="AR42" s="176"/>
      <c r="AS42" s="176"/>
      <c r="AT42" s="176"/>
      <c r="AU42" s="176"/>
      <c r="AV42" s="176"/>
      <c r="AW42" s="176"/>
      <c r="AX42" s="176"/>
      <c r="AY42" s="176"/>
      <c r="AZ42" s="176"/>
      <c r="BA42" s="176"/>
      <c r="BB42" s="176"/>
      <c r="BC42" s="177"/>
      <c r="BD42" s="59"/>
    </row>
    <row r="43" spans="2:56" x14ac:dyDescent="0.55000000000000004">
      <c r="B43" s="167"/>
      <c r="C43" s="168"/>
      <c r="D43" s="168"/>
      <c r="E43" s="168"/>
      <c r="F43" s="168"/>
      <c r="G43" s="168"/>
      <c r="H43" s="168"/>
      <c r="I43" s="168"/>
      <c r="J43" s="168"/>
      <c r="K43" s="168"/>
      <c r="L43" s="168"/>
      <c r="M43" s="169"/>
      <c r="N43" s="142"/>
      <c r="O43" s="150"/>
      <c r="P43" s="150"/>
      <c r="Q43" s="143"/>
      <c r="R43" s="142"/>
      <c r="S43" s="143"/>
      <c r="T43" s="142"/>
      <c r="U43" s="143"/>
      <c r="V43" s="142"/>
      <c r="W43" s="143"/>
      <c r="X43" s="142"/>
      <c r="Y43" s="143"/>
      <c r="Z43" s="142"/>
      <c r="AA43" s="143"/>
      <c r="AB43" s="142"/>
      <c r="AC43" s="143"/>
      <c r="AD43" s="142"/>
      <c r="AE43" s="143"/>
      <c r="AF43" s="142"/>
      <c r="AG43" s="143"/>
      <c r="AH43" s="142"/>
      <c r="AI43" s="150"/>
      <c r="AJ43" s="150"/>
      <c r="AK43" s="150"/>
      <c r="AL43" s="150"/>
      <c r="AM43" s="150"/>
      <c r="AN43" s="150"/>
      <c r="AO43" s="150"/>
      <c r="AP43" s="143"/>
      <c r="AQ43" s="178"/>
      <c r="AR43" s="179"/>
      <c r="AS43" s="179"/>
      <c r="AT43" s="179"/>
      <c r="AU43" s="179"/>
      <c r="AV43" s="179"/>
      <c r="AW43" s="179"/>
      <c r="AX43" s="179"/>
      <c r="AY43" s="179"/>
      <c r="AZ43" s="179"/>
      <c r="BA43" s="179"/>
      <c r="BB43" s="179"/>
      <c r="BC43" s="180"/>
      <c r="BD43" s="59"/>
    </row>
    <row r="44" spans="2:56" x14ac:dyDescent="0.55000000000000004">
      <c r="B44" s="207" t="str">
        <f>[1]D3_9!$E22&amp;""</f>
        <v/>
      </c>
      <c r="C44" s="165"/>
      <c r="D44" s="165"/>
      <c r="E44" s="165"/>
      <c r="F44" s="165"/>
      <c r="G44" s="165"/>
      <c r="H44" s="165"/>
      <c r="I44" s="165"/>
      <c r="J44" s="165"/>
      <c r="K44" s="165"/>
      <c r="L44" s="165"/>
      <c r="M44" s="166"/>
      <c r="N44" s="140" t="str">
        <f>IFERROR(VLOOKUP($B44,[1]D3_9!$E$5:$S$204,2,FALSE)&amp;"","")</f>
        <v/>
      </c>
      <c r="O44" s="157"/>
      <c r="P44" s="157"/>
      <c r="Q44" s="141"/>
      <c r="R44" s="140" t="str">
        <f>IFERROR(VLOOKUP($B44,[1]D3_9!$E$5:$S$204,3,FALSE)&amp;"","")</f>
        <v/>
      </c>
      <c r="S44" s="141"/>
      <c r="T44" s="140" t="str">
        <f>IFERROR(VLOOKUP($B44,[1]D3_9!$E$5:$S$204,4,FALSE)&amp;"","")</f>
        <v/>
      </c>
      <c r="U44" s="141"/>
      <c r="V44" s="140" t="str">
        <f>IFERROR(VLOOKUP($B44,[1]D3_9!$E$5:$S$204,5,FALSE)&amp;"","")</f>
        <v/>
      </c>
      <c r="W44" s="141"/>
      <c r="X44" s="140" t="str">
        <f>IFERROR(VLOOKUP($B44,[1]D3_9!$E$5:$S$204,6,FALSE)&amp;"","")</f>
        <v/>
      </c>
      <c r="Y44" s="141"/>
      <c r="Z44" s="140" t="str">
        <f>IFERROR(VLOOKUP($B44,[1]D3_9!$E$5:$S$204,7,FALSE)&amp;"","")</f>
        <v/>
      </c>
      <c r="AA44" s="141"/>
      <c r="AB44" s="140" t="str">
        <f>IFERROR(VLOOKUP($B44,[1]D3_9!$E$5:$S$204,8,FALSE)&amp;"","")</f>
        <v/>
      </c>
      <c r="AC44" s="141"/>
      <c r="AD44" s="140" t="str">
        <f>IFERROR(VLOOKUP($B44,[1]D3_9!$E$5:$S$204,9,FALSE)&amp;"","")</f>
        <v/>
      </c>
      <c r="AE44" s="141"/>
      <c r="AF44" s="140" t="str">
        <f>IFERROR(VLOOKUP($B44,[1]D3_9!$E$5:$S$204,10,FALSE)&amp;"","")</f>
        <v/>
      </c>
      <c r="AG44" s="141"/>
      <c r="AH44" s="140" t="str">
        <f>IFERROR(VLOOKUP($B44,[1]D3_9!$E$5:$S$204,11,FALSE)&amp;"","")</f>
        <v/>
      </c>
      <c r="AI44" s="157"/>
      <c r="AJ44" s="157"/>
      <c r="AK44" s="157"/>
      <c r="AL44" s="157" t="s">
        <v>59</v>
      </c>
      <c r="AM44" s="160" t="str">
        <f>IFERROR(VLOOKUP($B44,[1]D3_9!$E$5:$S$204,12,FALSE)&amp;"","")</f>
        <v/>
      </c>
      <c r="AN44" s="157"/>
      <c r="AO44" s="157"/>
      <c r="AP44" s="141"/>
      <c r="AQ44" s="260" t="str">
        <f>IFERROR(VLOOKUP($B44,[1]D3_9!$E$5:$S$204,15,FALSE)&amp;"","")</f>
        <v/>
      </c>
      <c r="AR44" s="173"/>
      <c r="AS44" s="173"/>
      <c r="AT44" s="173"/>
      <c r="AU44" s="173"/>
      <c r="AV44" s="173"/>
      <c r="AW44" s="173"/>
      <c r="AX44" s="173"/>
      <c r="AY44" s="173"/>
      <c r="AZ44" s="173"/>
      <c r="BA44" s="173"/>
      <c r="BB44" s="173"/>
      <c r="BC44" s="174"/>
      <c r="BD44" s="59"/>
    </row>
    <row r="45" spans="2:56" x14ac:dyDescent="0.55000000000000004">
      <c r="B45" s="211"/>
      <c r="C45" s="212"/>
      <c r="D45" s="212"/>
      <c r="E45" s="212"/>
      <c r="F45" s="212"/>
      <c r="G45" s="212"/>
      <c r="H45" s="212"/>
      <c r="I45" s="212"/>
      <c r="J45" s="212"/>
      <c r="K45" s="212"/>
      <c r="L45" s="212"/>
      <c r="M45" s="213"/>
      <c r="N45" s="188"/>
      <c r="O45" s="151"/>
      <c r="P45" s="151"/>
      <c r="Q45" s="189"/>
      <c r="R45" s="188"/>
      <c r="S45" s="189"/>
      <c r="T45" s="188"/>
      <c r="U45" s="189"/>
      <c r="V45" s="188"/>
      <c r="W45" s="189"/>
      <c r="X45" s="188"/>
      <c r="Y45" s="189"/>
      <c r="Z45" s="188"/>
      <c r="AA45" s="189"/>
      <c r="AB45" s="188"/>
      <c r="AC45" s="189"/>
      <c r="AD45" s="188"/>
      <c r="AE45" s="189"/>
      <c r="AF45" s="188"/>
      <c r="AG45" s="189"/>
      <c r="AH45" s="158"/>
      <c r="AI45" s="159"/>
      <c r="AJ45" s="159"/>
      <c r="AK45" s="159"/>
      <c r="AL45" s="159"/>
      <c r="AM45" s="159"/>
      <c r="AN45" s="159"/>
      <c r="AO45" s="159"/>
      <c r="AP45" s="161"/>
      <c r="AQ45" s="175"/>
      <c r="AR45" s="176"/>
      <c r="AS45" s="176"/>
      <c r="AT45" s="176"/>
      <c r="AU45" s="176"/>
      <c r="AV45" s="176"/>
      <c r="AW45" s="176"/>
      <c r="AX45" s="176"/>
      <c r="AY45" s="176"/>
      <c r="AZ45" s="176"/>
      <c r="BA45" s="176"/>
      <c r="BB45" s="176"/>
      <c r="BC45" s="177"/>
      <c r="BD45" s="59"/>
    </row>
    <row r="46" spans="2:56" x14ac:dyDescent="0.55000000000000004">
      <c r="B46" s="211"/>
      <c r="C46" s="212"/>
      <c r="D46" s="212"/>
      <c r="E46" s="212"/>
      <c r="F46" s="212"/>
      <c r="G46" s="212"/>
      <c r="H46" s="212"/>
      <c r="I46" s="212"/>
      <c r="J46" s="212"/>
      <c r="K46" s="212"/>
      <c r="L46" s="212"/>
      <c r="M46" s="213"/>
      <c r="N46" s="188"/>
      <c r="O46" s="151"/>
      <c r="P46" s="151"/>
      <c r="Q46" s="189"/>
      <c r="R46" s="188"/>
      <c r="S46" s="189"/>
      <c r="T46" s="188"/>
      <c r="U46" s="189"/>
      <c r="V46" s="188"/>
      <c r="W46" s="189"/>
      <c r="X46" s="188"/>
      <c r="Y46" s="189"/>
      <c r="Z46" s="188"/>
      <c r="AA46" s="189"/>
      <c r="AB46" s="188"/>
      <c r="AC46" s="189"/>
      <c r="AD46" s="188"/>
      <c r="AE46" s="189"/>
      <c r="AF46" s="188"/>
      <c r="AG46" s="189"/>
      <c r="AH46" s="302" t="str">
        <f>IFERROR(VLOOKUP($B44,[1]D3_9!$E$5:$S$204,13,FALSE)&amp;"","")</f>
        <v/>
      </c>
      <c r="AI46" s="149"/>
      <c r="AJ46" s="149"/>
      <c r="AK46" s="149"/>
      <c r="AL46" s="149" t="s">
        <v>59</v>
      </c>
      <c r="AM46" s="148" t="str">
        <f>IFERROR(VLOOKUP($B44,[1]D3_9!$E$5:$S$204,14,FALSE)&amp;"","")</f>
        <v/>
      </c>
      <c r="AN46" s="149"/>
      <c r="AO46" s="149"/>
      <c r="AP46" s="152"/>
      <c r="AQ46" s="175"/>
      <c r="AR46" s="176"/>
      <c r="AS46" s="176"/>
      <c r="AT46" s="176"/>
      <c r="AU46" s="176"/>
      <c r="AV46" s="176"/>
      <c r="AW46" s="176"/>
      <c r="AX46" s="176"/>
      <c r="AY46" s="176"/>
      <c r="AZ46" s="176"/>
      <c r="BA46" s="176"/>
      <c r="BB46" s="176"/>
      <c r="BC46" s="177"/>
      <c r="BD46" s="59"/>
    </row>
    <row r="47" spans="2:56" x14ac:dyDescent="0.55000000000000004">
      <c r="B47" s="167"/>
      <c r="C47" s="168"/>
      <c r="D47" s="168"/>
      <c r="E47" s="168"/>
      <c r="F47" s="168"/>
      <c r="G47" s="168"/>
      <c r="H47" s="168"/>
      <c r="I47" s="168"/>
      <c r="J47" s="168"/>
      <c r="K47" s="168"/>
      <c r="L47" s="168"/>
      <c r="M47" s="169"/>
      <c r="N47" s="142"/>
      <c r="O47" s="150"/>
      <c r="P47" s="150"/>
      <c r="Q47" s="143"/>
      <c r="R47" s="142"/>
      <c r="S47" s="143"/>
      <c r="T47" s="142"/>
      <c r="U47" s="143"/>
      <c r="V47" s="142"/>
      <c r="W47" s="143"/>
      <c r="X47" s="142"/>
      <c r="Y47" s="143"/>
      <c r="Z47" s="142"/>
      <c r="AA47" s="143"/>
      <c r="AB47" s="142"/>
      <c r="AC47" s="143"/>
      <c r="AD47" s="142"/>
      <c r="AE47" s="143"/>
      <c r="AF47" s="142"/>
      <c r="AG47" s="143"/>
      <c r="AH47" s="142"/>
      <c r="AI47" s="150"/>
      <c r="AJ47" s="150"/>
      <c r="AK47" s="150"/>
      <c r="AL47" s="150"/>
      <c r="AM47" s="150"/>
      <c r="AN47" s="150"/>
      <c r="AO47" s="150"/>
      <c r="AP47" s="143"/>
      <c r="AQ47" s="178"/>
      <c r="AR47" s="179"/>
      <c r="AS47" s="179"/>
      <c r="AT47" s="179"/>
      <c r="AU47" s="179"/>
      <c r="AV47" s="179"/>
      <c r="AW47" s="179"/>
      <c r="AX47" s="179"/>
      <c r="AY47" s="179"/>
      <c r="AZ47" s="179"/>
      <c r="BA47" s="179"/>
      <c r="BB47" s="179"/>
      <c r="BC47" s="180"/>
      <c r="BD47" s="59"/>
    </row>
    <row r="48" spans="2:56" x14ac:dyDescent="0.55000000000000004">
      <c r="B48" s="207" t="str">
        <f>[1]D3_9!$E23&amp;""</f>
        <v/>
      </c>
      <c r="C48" s="165"/>
      <c r="D48" s="165"/>
      <c r="E48" s="165"/>
      <c r="F48" s="165"/>
      <c r="G48" s="165"/>
      <c r="H48" s="165"/>
      <c r="I48" s="165"/>
      <c r="J48" s="165"/>
      <c r="K48" s="165"/>
      <c r="L48" s="165"/>
      <c r="M48" s="166"/>
      <c r="N48" s="140" t="str">
        <f>IFERROR(VLOOKUP($B48,[1]D3_9!$E$5:$S$204,2,FALSE)&amp;"","")</f>
        <v/>
      </c>
      <c r="O48" s="157"/>
      <c r="P48" s="157"/>
      <c r="Q48" s="141"/>
      <c r="R48" s="140" t="str">
        <f>IFERROR(VLOOKUP($B48,[1]D3_9!$E$5:$S$204,3,FALSE)&amp;"","")</f>
        <v/>
      </c>
      <c r="S48" s="141"/>
      <c r="T48" s="140" t="str">
        <f>IFERROR(VLOOKUP($B48,[1]D3_9!$E$5:$S$204,4,FALSE)&amp;"","")</f>
        <v/>
      </c>
      <c r="U48" s="141"/>
      <c r="V48" s="140" t="str">
        <f>IFERROR(VLOOKUP($B48,[1]D3_9!$E$5:$S$204,5,FALSE)&amp;"","")</f>
        <v/>
      </c>
      <c r="W48" s="141"/>
      <c r="X48" s="140" t="str">
        <f>IFERROR(VLOOKUP($B48,[1]D3_9!$E$5:$S$204,6,FALSE)&amp;"","")</f>
        <v/>
      </c>
      <c r="Y48" s="141"/>
      <c r="Z48" s="140" t="str">
        <f>IFERROR(VLOOKUP($B48,[1]D3_9!$E$5:$S$204,7,FALSE)&amp;"","")</f>
        <v/>
      </c>
      <c r="AA48" s="141"/>
      <c r="AB48" s="140" t="str">
        <f>IFERROR(VLOOKUP($B48,[1]D3_9!$E$5:$S$204,8,FALSE)&amp;"","")</f>
        <v/>
      </c>
      <c r="AC48" s="141"/>
      <c r="AD48" s="140" t="str">
        <f>IFERROR(VLOOKUP($B48,[1]D3_9!$E$5:$S$204,9,FALSE)&amp;"","")</f>
        <v/>
      </c>
      <c r="AE48" s="141"/>
      <c r="AF48" s="140" t="str">
        <f>IFERROR(VLOOKUP($B48,[1]D3_9!$E$5:$S$204,10,FALSE)&amp;"","")</f>
        <v/>
      </c>
      <c r="AG48" s="141"/>
      <c r="AH48" s="140" t="str">
        <f>IFERROR(VLOOKUP($B48,[1]D3_9!$E$5:$S$204,11,FALSE)&amp;"","")</f>
        <v/>
      </c>
      <c r="AI48" s="157"/>
      <c r="AJ48" s="157"/>
      <c r="AK48" s="157"/>
      <c r="AL48" s="157" t="s">
        <v>59</v>
      </c>
      <c r="AM48" s="160" t="str">
        <f>IFERROR(VLOOKUP($B48,[1]D3_9!$E$5:$S$204,12,FALSE)&amp;"","")</f>
        <v/>
      </c>
      <c r="AN48" s="157"/>
      <c r="AO48" s="157"/>
      <c r="AP48" s="141"/>
      <c r="AQ48" s="260" t="str">
        <f>IFERROR(VLOOKUP($B48,[1]D3_9!$E$5:$S$204,15,FALSE)&amp;"","")</f>
        <v/>
      </c>
      <c r="AR48" s="173"/>
      <c r="AS48" s="173"/>
      <c r="AT48" s="173"/>
      <c r="AU48" s="173"/>
      <c r="AV48" s="173"/>
      <c r="AW48" s="173"/>
      <c r="AX48" s="173"/>
      <c r="AY48" s="173"/>
      <c r="AZ48" s="173"/>
      <c r="BA48" s="173"/>
      <c r="BB48" s="173"/>
      <c r="BC48" s="174"/>
      <c r="BD48" s="59"/>
    </row>
    <row r="49" spans="2:56" x14ac:dyDescent="0.55000000000000004">
      <c r="B49" s="211"/>
      <c r="C49" s="212"/>
      <c r="D49" s="212"/>
      <c r="E49" s="212"/>
      <c r="F49" s="212"/>
      <c r="G49" s="212"/>
      <c r="H49" s="212"/>
      <c r="I49" s="212"/>
      <c r="J49" s="212"/>
      <c r="K49" s="212"/>
      <c r="L49" s="212"/>
      <c r="M49" s="213"/>
      <c r="N49" s="188"/>
      <c r="O49" s="151"/>
      <c r="P49" s="151"/>
      <c r="Q49" s="189"/>
      <c r="R49" s="188"/>
      <c r="S49" s="189"/>
      <c r="T49" s="188"/>
      <c r="U49" s="189"/>
      <c r="V49" s="188"/>
      <c r="W49" s="189"/>
      <c r="X49" s="188"/>
      <c r="Y49" s="189"/>
      <c r="Z49" s="188"/>
      <c r="AA49" s="189"/>
      <c r="AB49" s="188"/>
      <c r="AC49" s="189"/>
      <c r="AD49" s="188"/>
      <c r="AE49" s="189"/>
      <c r="AF49" s="188"/>
      <c r="AG49" s="189"/>
      <c r="AH49" s="158"/>
      <c r="AI49" s="159"/>
      <c r="AJ49" s="159"/>
      <c r="AK49" s="159"/>
      <c r="AL49" s="159"/>
      <c r="AM49" s="159"/>
      <c r="AN49" s="159"/>
      <c r="AO49" s="159"/>
      <c r="AP49" s="161"/>
      <c r="AQ49" s="175"/>
      <c r="AR49" s="176"/>
      <c r="AS49" s="176"/>
      <c r="AT49" s="176"/>
      <c r="AU49" s="176"/>
      <c r="AV49" s="176"/>
      <c r="AW49" s="176"/>
      <c r="AX49" s="176"/>
      <c r="AY49" s="176"/>
      <c r="AZ49" s="176"/>
      <c r="BA49" s="176"/>
      <c r="BB49" s="176"/>
      <c r="BC49" s="177"/>
      <c r="BD49" s="59"/>
    </row>
    <row r="50" spans="2:56" x14ac:dyDescent="0.55000000000000004">
      <c r="B50" s="211"/>
      <c r="C50" s="212"/>
      <c r="D50" s="212"/>
      <c r="E50" s="212"/>
      <c r="F50" s="212"/>
      <c r="G50" s="212"/>
      <c r="H50" s="212"/>
      <c r="I50" s="212"/>
      <c r="J50" s="212"/>
      <c r="K50" s="212"/>
      <c r="L50" s="212"/>
      <c r="M50" s="213"/>
      <c r="N50" s="188"/>
      <c r="O50" s="151"/>
      <c r="P50" s="151"/>
      <c r="Q50" s="189"/>
      <c r="R50" s="188"/>
      <c r="S50" s="189"/>
      <c r="T50" s="188"/>
      <c r="U50" s="189"/>
      <c r="V50" s="188"/>
      <c r="W50" s="189"/>
      <c r="X50" s="188"/>
      <c r="Y50" s="189"/>
      <c r="Z50" s="188"/>
      <c r="AA50" s="189"/>
      <c r="AB50" s="188"/>
      <c r="AC50" s="189"/>
      <c r="AD50" s="188"/>
      <c r="AE50" s="189"/>
      <c r="AF50" s="188"/>
      <c r="AG50" s="189"/>
      <c r="AH50" s="302" t="str">
        <f>IFERROR(VLOOKUP($B48,[1]D3_9!$E$5:$S$204,13,FALSE)&amp;"","")</f>
        <v/>
      </c>
      <c r="AI50" s="149"/>
      <c r="AJ50" s="149"/>
      <c r="AK50" s="149"/>
      <c r="AL50" s="149" t="s">
        <v>59</v>
      </c>
      <c r="AM50" s="148" t="str">
        <f>IFERROR(VLOOKUP($B48,[1]D3_9!$E$5:$S$204,14,FALSE)&amp;"","")</f>
        <v/>
      </c>
      <c r="AN50" s="149"/>
      <c r="AO50" s="149"/>
      <c r="AP50" s="152"/>
      <c r="AQ50" s="175"/>
      <c r="AR50" s="176"/>
      <c r="AS50" s="176"/>
      <c r="AT50" s="176"/>
      <c r="AU50" s="176"/>
      <c r="AV50" s="176"/>
      <c r="AW50" s="176"/>
      <c r="AX50" s="176"/>
      <c r="AY50" s="176"/>
      <c r="AZ50" s="176"/>
      <c r="BA50" s="176"/>
      <c r="BB50" s="176"/>
      <c r="BC50" s="177"/>
      <c r="BD50" s="59"/>
    </row>
    <row r="51" spans="2:56" x14ac:dyDescent="0.55000000000000004">
      <c r="B51" s="167"/>
      <c r="C51" s="168"/>
      <c r="D51" s="168"/>
      <c r="E51" s="168"/>
      <c r="F51" s="168"/>
      <c r="G51" s="168"/>
      <c r="H51" s="168"/>
      <c r="I51" s="168"/>
      <c r="J51" s="168"/>
      <c r="K51" s="168"/>
      <c r="L51" s="168"/>
      <c r="M51" s="169"/>
      <c r="N51" s="142"/>
      <c r="O51" s="150"/>
      <c r="P51" s="150"/>
      <c r="Q51" s="143"/>
      <c r="R51" s="142"/>
      <c r="S51" s="143"/>
      <c r="T51" s="142"/>
      <c r="U51" s="143"/>
      <c r="V51" s="142"/>
      <c r="W51" s="143"/>
      <c r="X51" s="142"/>
      <c r="Y51" s="143"/>
      <c r="Z51" s="142"/>
      <c r="AA51" s="143"/>
      <c r="AB51" s="142"/>
      <c r="AC51" s="143"/>
      <c r="AD51" s="142"/>
      <c r="AE51" s="143"/>
      <c r="AF51" s="142"/>
      <c r="AG51" s="143"/>
      <c r="AH51" s="142"/>
      <c r="AI51" s="150"/>
      <c r="AJ51" s="150"/>
      <c r="AK51" s="150"/>
      <c r="AL51" s="150"/>
      <c r="AM51" s="150"/>
      <c r="AN51" s="150"/>
      <c r="AO51" s="150"/>
      <c r="AP51" s="143"/>
      <c r="AQ51" s="178"/>
      <c r="AR51" s="179"/>
      <c r="AS51" s="179"/>
      <c r="AT51" s="179"/>
      <c r="AU51" s="179"/>
      <c r="AV51" s="179"/>
      <c r="AW51" s="179"/>
      <c r="AX51" s="179"/>
      <c r="AY51" s="179"/>
      <c r="AZ51" s="179"/>
      <c r="BA51" s="179"/>
      <c r="BB51" s="179"/>
      <c r="BC51" s="180"/>
      <c r="BD51" s="59"/>
    </row>
    <row r="52" spans="2:56" x14ac:dyDescent="0.55000000000000004">
      <c r="B52" s="207" t="str">
        <f>[1]D3_9!$E24&amp;""</f>
        <v/>
      </c>
      <c r="C52" s="165"/>
      <c r="D52" s="165"/>
      <c r="E52" s="165"/>
      <c r="F52" s="165"/>
      <c r="G52" s="165"/>
      <c r="H52" s="165"/>
      <c r="I52" s="165"/>
      <c r="J52" s="165"/>
      <c r="K52" s="165"/>
      <c r="L52" s="165"/>
      <c r="M52" s="166"/>
      <c r="N52" s="140" t="str">
        <f>IFERROR(VLOOKUP($B52,[1]D3_9!$E$5:$S$204,2,FALSE)&amp;"","")</f>
        <v/>
      </c>
      <c r="O52" s="157"/>
      <c r="P52" s="157"/>
      <c r="Q52" s="141"/>
      <c r="R52" s="140" t="str">
        <f>IFERROR(VLOOKUP($B52,[1]D3_9!$E$5:$S$204,3,FALSE)&amp;"","")</f>
        <v/>
      </c>
      <c r="S52" s="141"/>
      <c r="T52" s="140" t="str">
        <f>IFERROR(VLOOKUP($B52,[1]D3_9!$E$5:$S$204,4,FALSE)&amp;"","")</f>
        <v/>
      </c>
      <c r="U52" s="141"/>
      <c r="V52" s="140" t="str">
        <f>IFERROR(VLOOKUP($B52,[1]D3_9!$E$5:$S$204,5,FALSE)&amp;"","")</f>
        <v/>
      </c>
      <c r="W52" s="141"/>
      <c r="X52" s="140" t="str">
        <f>IFERROR(VLOOKUP($B52,[1]D3_9!$E$5:$S$204,6,FALSE)&amp;"","")</f>
        <v/>
      </c>
      <c r="Y52" s="141"/>
      <c r="Z52" s="140" t="str">
        <f>IFERROR(VLOOKUP($B52,[1]D3_9!$E$5:$S$204,7,FALSE)&amp;"","")</f>
        <v/>
      </c>
      <c r="AA52" s="141"/>
      <c r="AB52" s="140" t="str">
        <f>IFERROR(VLOOKUP($B52,[1]D3_9!$E$5:$S$204,8,FALSE)&amp;"","")</f>
        <v/>
      </c>
      <c r="AC52" s="141"/>
      <c r="AD52" s="140" t="str">
        <f>IFERROR(VLOOKUP($B52,[1]D3_9!$E$5:$S$204,9,FALSE)&amp;"","")</f>
        <v/>
      </c>
      <c r="AE52" s="141"/>
      <c r="AF52" s="140" t="str">
        <f>IFERROR(VLOOKUP($B52,[1]D3_9!$E$5:$S$204,10,FALSE)&amp;"","")</f>
        <v/>
      </c>
      <c r="AG52" s="141"/>
      <c r="AH52" s="140" t="str">
        <f>IFERROR(VLOOKUP($B52,[1]D3_9!$E$5:$S$204,11,FALSE)&amp;"","")</f>
        <v/>
      </c>
      <c r="AI52" s="157"/>
      <c r="AJ52" s="157"/>
      <c r="AK52" s="157"/>
      <c r="AL52" s="157" t="s">
        <v>59</v>
      </c>
      <c r="AM52" s="160" t="str">
        <f>IFERROR(VLOOKUP($B52,[1]D3_9!$E$5:$S$204,12,FALSE)&amp;"","")</f>
        <v/>
      </c>
      <c r="AN52" s="157"/>
      <c r="AO52" s="157"/>
      <c r="AP52" s="141"/>
      <c r="AQ52" s="260" t="str">
        <f>IFERROR(VLOOKUP($B52,[1]D3_9!$E$5:$S$204,15,FALSE)&amp;"","")</f>
        <v/>
      </c>
      <c r="AR52" s="173"/>
      <c r="AS52" s="173"/>
      <c r="AT52" s="173"/>
      <c r="AU52" s="173"/>
      <c r="AV52" s="173"/>
      <c r="AW52" s="173"/>
      <c r="AX52" s="173"/>
      <c r="AY52" s="173"/>
      <c r="AZ52" s="173"/>
      <c r="BA52" s="173"/>
      <c r="BB52" s="173"/>
      <c r="BC52" s="174"/>
      <c r="BD52" s="59"/>
    </row>
    <row r="53" spans="2:56" x14ac:dyDescent="0.55000000000000004">
      <c r="B53" s="211"/>
      <c r="C53" s="212"/>
      <c r="D53" s="212"/>
      <c r="E53" s="212"/>
      <c r="F53" s="212"/>
      <c r="G53" s="212"/>
      <c r="H53" s="212"/>
      <c r="I53" s="212"/>
      <c r="J53" s="212"/>
      <c r="K53" s="212"/>
      <c r="L53" s="212"/>
      <c r="M53" s="213"/>
      <c r="N53" s="188"/>
      <c r="O53" s="151"/>
      <c r="P53" s="151"/>
      <c r="Q53" s="189"/>
      <c r="R53" s="188"/>
      <c r="S53" s="189"/>
      <c r="T53" s="188"/>
      <c r="U53" s="189"/>
      <c r="V53" s="188"/>
      <c r="W53" s="189"/>
      <c r="X53" s="188"/>
      <c r="Y53" s="189"/>
      <c r="Z53" s="188"/>
      <c r="AA53" s="189"/>
      <c r="AB53" s="188"/>
      <c r="AC53" s="189"/>
      <c r="AD53" s="188"/>
      <c r="AE53" s="189"/>
      <c r="AF53" s="188"/>
      <c r="AG53" s="189"/>
      <c r="AH53" s="158"/>
      <c r="AI53" s="159"/>
      <c r="AJ53" s="159"/>
      <c r="AK53" s="159"/>
      <c r="AL53" s="159"/>
      <c r="AM53" s="159"/>
      <c r="AN53" s="159"/>
      <c r="AO53" s="159"/>
      <c r="AP53" s="161"/>
      <c r="AQ53" s="175"/>
      <c r="AR53" s="176"/>
      <c r="AS53" s="176"/>
      <c r="AT53" s="176"/>
      <c r="AU53" s="176"/>
      <c r="AV53" s="176"/>
      <c r="AW53" s="176"/>
      <c r="AX53" s="176"/>
      <c r="AY53" s="176"/>
      <c r="AZ53" s="176"/>
      <c r="BA53" s="176"/>
      <c r="BB53" s="176"/>
      <c r="BC53" s="177"/>
      <c r="BD53" s="59"/>
    </row>
    <row r="54" spans="2:56" x14ac:dyDescent="0.55000000000000004">
      <c r="B54" s="211"/>
      <c r="C54" s="212"/>
      <c r="D54" s="212"/>
      <c r="E54" s="212"/>
      <c r="F54" s="212"/>
      <c r="G54" s="212"/>
      <c r="H54" s="212"/>
      <c r="I54" s="212"/>
      <c r="J54" s="212"/>
      <c r="K54" s="212"/>
      <c r="L54" s="212"/>
      <c r="M54" s="213"/>
      <c r="N54" s="188"/>
      <c r="O54" s="151"/>
      <c r="P54" s="151"/>
      <c r="Q54" s="189"/>
      <c r="R54" s="188"/>
      <c r="S54" s="189"/>
      <c r="T54" s="188"/>
      <c r="U54" s="189"/>
      <c r="V54" s="188"/>
      <c r="W54" s="189"/>
      <c r="X54" s="188"/>
      <c r="Y54" s="189"/>
      <c r="Z54" s="188"/>
      <c r="AA54" s="189"/>
      <c r="AB54" s="188"/>
      <c r="AC54" s="189"/>
      <c r="AD54" s="188"/>
      <c r="AE54" s="189"/>
      <c r="AF54" s="188"/>
      <c r="AG54" s="189"/>
      <c r="AH54" s="302" t="str">
        <f>IFERROR(VLOOKUP($B52,[1]D3_9!$E$5:$S$204,13,FALSE)&amp;"","")</f>
        <v/>
      </c>
      <c r="AI54" s="149"/>
      <c r="AJ54" s="149"/>
      <c r="AK54" s="149"/>
      <c r="AL54" s="149" t="s">
        <v>59</v>
      </c>
      <c r="AM54" s="148" t="str">
        <f>IFERROR(VLOOKUP($B52,[1]D3_9!$E$5:$S$204,14,FALSE)&amp;"","")</f>
        <v/>
      </c>
      <c r="AN54" s="149"/>
      <c r="AO54" s="149"/>
      <c r="AP54" s="152"/>
      <c r="AQ54" s="175"/>
      <c r="AR54" s="176"/>
      <c r="AS54" s="176"/>
      <c r="AT54" s="176"/>
      <c r="AU54" s="176"/>
      <c r="AV54" s="176"/>
      <c r="AW54" s="176"/>
      <c r="AX54" s="176"/>
      <c r="AY54" s="176"/>
      <c r="AZ54" s="176"/>
      <c r="BA54" s="176"/>
      <c r="BB54" s="176"/>
      <c r="BC54" s="177"/>
      <c r="BD54" s="59"/>
    </row>
    <row r="55" spans="2:56" x14ac:dyDescent="0.55000000000000004">
      <c r="B55" s="167"/>
      <c r="C55" s="168"/>
      <c r="D55" s="168"/>
      <c r="E55" s="168"/>
      <c r="F55" s="168"/>
      <c r="G55" s="168"/>
      <c r="H55" s="168"/>
      <c r="I55" s="168"/>
      <c r="J55" s="168"/>
      <c r="K55" s="168"/>
      <c r="L55" s="168"/>
      <c r="M55" s="169"/>
      <c r="N55" s="142"/>
      <c r="O55" s="150"/>
      <c r="P55" s="150"/>
      <c r="Q55" s="143"/>
      <c r="R55" s="142"/>
      <c r="S55" s="143"/>
      <c r="T55" s="142"/>
      <c r="U55" s="143"/>
      <c r="V55" s="142"/>
      <c r="W55" s="143"/>
      <c r="X55" s="142"/>
      <c r="Y55" s="143"/>
      <c r="Z55" s="142"/>
      <c r="AA55" s="143"/>
      <c r="AB55" s="142"/>
      <c r="AC55" s="143"/>
      <c r="AD55" s="142"/>
      <c r="AE55" s="143"/>
      <c r="AF55" s="142"/>
      <c r="AG55" s="143"/>
      <c r="AH55" s="142"/>
      <c r="AI55" s="150"/>
      <c r="AJ55" s="150"/>
      <c r="AK55" s="150"/>
      <c r="AL55" s="150"/>
      <c r="AM55" s="150"/>
      <c r="AN55" s="150"/>
      <c r="AO55" s="150"/>
      <c r="AP55" s="143"/>
      <c r="AQ55" s="178"/>
      <c r="AR55" s="179"/>
      <c r="AS55" s="179"/>
      <c r="AT55" s="179"/>
      <c r="AU55" s="179"/>
      <c r="AV55" s="179"/>
      <c r="AW55" s="179"/>
      <c r="AX55" s="179"/>
      <c r="AY55" s="179"/>
      <c r="AZ55" s="179"/>
      <c r="BA55" s="179"/>
      <c r="BB55" s="179"/>
      <c r="BC55" s="180"/>
      <c r="BD55" s="59"/>
    </row>
    <row r="56" spans="2:56" x14ac:dyDescent="0.55000000000000004">
      <c r="B56" s="207" t="str">
        <f>[1]D3_9!$E25&amp;""</f>
        <v/>
      </c>
      <c r="C56" s="165"/>
      <c r="D56" s="165"/>
      <c r="E56" s="165"/>
      <c r="F56" s="165"/>
      <c r="G56" s="165"/>
      <c r="H56" s="165"/>
      <c r="I56" s="165"/>
      <c r="J56" s="165"/>
      <c r="K56" s="165"/>
      <c r="L56" s="165"/>
      <c r="M56" s="166"/>
      <c r="N56" s="140" t="str">
        <f>IFERROR(VLOOKUP($B56,[1]D3_9!$E$5:$S$204,2,FALSE)&amp;"","")</f>
        <v/>
      </c>
      <c r="O56" s="157"/>
      <c r="P56" s="157"/>
      <c r="Q56" s="141"/>
      <c r="R56" s="140" t="str">
        <f>IFERROR(VLOOKUP($B56,[1]D3_9!$E$5:$S$204,3,FALSE)&amp;"","")</f>
        <v/>
      </c>
      <c r="S56" s="141"/>
      <c r="T56" s="140" t="str">
        <f>IFERROR(VLOOKUP($B56,[1]D3_9!$E$5:$S$204,4,FALSE)&amp;"","")</f>
        <v/>
      </c>
      <c r="U56" s="141"/>
      <c r="V56" s="140" t="str">
        <f>IFERROR(VLOOKUP($B56,[1]D3_9!$E$5:$S$204,5,FALSE)&amp;"","")</f>
        <v/>
      </c>
      <c r="W56" s="141"/>
      <c r="X56" s="140" t="str">
        <f>IFERROR(VLOOKUP($B56,[1]D3_9!$E$5:$S$204,6,FALSE)&amp;"","")</f>
        <v/>
      </c>
      <c r="Y56" s="141"/>
      <c r="Z56" s="140" t="str">
        <f>IFERROR(VLOOKUP($B56,[1]D3_9!$E$5:$S$204,7,FALSE)&amp;"","")</f>
        <v/>
      </c>
      <c r="AA56" s="141"/>
      <c r="AB56" s="140" t="str">
        <f>IFERROR(VLOOKUP($B56,[1]D3_9!$E$5:$S$204,8,FALSE)&amp;"","")</f>
        <v/>
      </c>
      <c r="AC56" s="141"/>
      <c r="AD56" s="140" t="str">
        <f>IFERROR(VLOOKUP($B56,[1]D3_9!$E$5:$S$204,9,FALSE)&amp;"","")</f>
        <v/>
      </c>
      <c r="AE56" s="141"/>
      <c r="AF56" s="140" t="str">
        <f>IFERROR(VLOOKUP($B56,[1]D3_9!$E$5:$S$204,10,FALSE)&amp;"","")</f>
        <v/>
      </c>
      <c r="AG56" s="141"/>
      <c r="AH56" s="140" t="str">
        <f>IFERROR(VLOOKUP($B56,[1]D3_9!$E$5:$S$204,11,FALSE)&amp;"","")</f>
        <v/>
      </c>
      <c r="AI56" s="157"/>
      <c r="AJ56" s="157"/>
      <c r="AK56" s="157"/>
      <c r="AL56" s="157" t="s">
        <v>59</v>
      </c>
      <c r="AM56" s="160" t="str">
        <f>IFERROR(VLOOKUP($B56,[1]D3_9!$E$5:$S$204,12,FALSE)&amp;"","")</f>
        <v/>
      </c>
      <c r="AN56" s="157"/>
      <c r="AO56" s="157"/>
      <c r="AP56" s="141"/>
      <c r="AQ56" s="260" t="str">
        <f>IFERROR(VLOOKUP($B56,[1]D3_9!$E$5:$S$204,15,FALSE)&amp;"","")</f>
        <v/>
      </c>
      <c r="AR56" s="173"/>
      <c r="AS56" s="173"/>
      <c r="AT56" s="173"/>
      <c r="AU56" s="173"/>
      <c r="AV56" s="173"/>
      <c r="AW56" s="173"/>
      <c r="AX56" s="173"/>
      <c r="AY56" s="173"/>
      <c r="AZ56" s="173"/>
      <c r="BA56" s="173"/>
      <c r="BB56" s="173"/>
      <c r="BC56" s="174"/>
      <c r="BD56" s="59"/>
    </row>
    <row r="57" spans="2:56" x14ac:dyDescent="0.55000000000000004">
      <c r="B57" s="211"/>
      <c r="C57" s="212"/>
      <c r="D57" s="212"/>
      <c r="E57" s="212"/>
      <c r="F57" s="212"/>
      <c r="G57" s="212"/>
      <c r="H57" s="212"/>
      <c r="I57" s="212"/>
      <c r="J57" s="212"/>
      <c r="K57" s="212"/>
      <c r="L57" s="212"/>
      <c r="M57" s="213"/>
      <c r="N57" s="188"/>
      <c r="O57" s="151"/>
      <c r="P57" s="151"/>
      <c r="Q57" s="189"/>
      <c r="R57" s="188"/>
      <c r="S57" s="189"/>
      <c r="T57" s="188"/>
      <c r="U57" s="189"/>
      <c r="V57" s="188"/>
      <c r="W57" s="189"/>
      <c r="X57" s="188"/>
      <c r="Y57" s="189"/>
      <c r="Z57" s="188"/>
      <c r="AA57" s="189"/>
      <c r="AB57" s="188"/>
      <c r="AC57" s="189"/>
      <c r="AD57" s="188"/>
      <c r="AE57" s="189"/>
      <c r="AF57" s="188"/>
      <c r="AG57" s="189"/>
      <c r="AH57" s="158"/>
      <c r="AI57" s="159"/>
      <c r="AJ57" s="159"/>
      <c r="AK57" s="159"/>
      <c r="AL57" s="159"/>
      <c r="AM57" s="159"/>
      <c r="AN57" s="159"/>
      <c r="AO57" s="159"/>
      <c r="AP57" s="161"/>
      <c r="AQ57" s="175"/>
      <c r="AR57" s="176"/>
      <c r="AS57" s="176"/>
      <c r="AT57" s="176"/>
      <c r="AU57" s="176"/>
      <c r="AV57" s="176"/>
      <c r="AW57" s="176"/>
      <c r="AX57" s="176"/>
      <c r="AY57" s="176"/>
      <c r="AZ57" s="176"/>
      <c r="BA57" s="176"/>
      <c r="BB57" s="176"/>
      <c r="BC57" s="177"/>
      <c r="BD57" s="59"/>
    </row>
    <row r="58" spans="2:56" x14ac:dyDescent="0.55000000000000004">
      <c r="B58" s="211"/>
      <c r="C58" s="212"/>
      <c r="D58" s="212"/>
      <c r="E58" s="212"/>
      <c r="F58" s="212"/>
      <c r="G58" s="212"/>
      <c r="H58" s="212"/>
      <c r="I58" s="212"/>
      <c r="J58" s="212"/>
      <c r="K58" s="212"/>
      <c r="L58" s="212"/>
      <c r="M58" s="213"/>
      <c r="N58" s="188"/>
      <c r="O58" s="151"/>
      <c r="P58" s="151"/>
      <c r="Q58" s="189"/>
      <c r="R58" s="188"/>
      <c r="S58" s="189"/>
      <c r="T58" s="188"/>
      <c r="U58" s="189"/>
      <c r="V58" s="188"/>
      <c r="W58" s="189"/>
      <c r="X58" s="188"/>
      <c r="Y58" s="189"/>
      <c r="Z58" s="188"/>
      <c r="AA58" s="189"/>
      <c r="AB58" s="188"/>
      <c r="AC58" s="189"/>
      <c r="AD58" s="188"/>
      <c r="AE58" s="189"/>
      <c r="AF58" s="188"/>
      <c r="AG58" s="189"/>
      <c r="AH58" s="302" t="str">
        <f>IFERROR(VLOOKUP($B56,[1]D3_9!$E$5:$S$204,13,FALSE)&amp;"","")</f>
        <v/>
      </c>
      <c r="AI58" s="149"/>
      <c r="AJ58" s="149"/>
      <c r="AK58" s="149"/>
      <c r="AL58" s="149" t="s">
        <v>59</v>
      </c>
      <c r="AM58" s="148" t="str">
        <f>IFERROR(VLOOKUP($B56,[1]D3_9!$E$5:$S$204,14,FALSE)&amp;"","")</f>
        <v/>
      </c>
      <c r="AN58" s="149"/>
      <c r="AO58" s="149"/>
      <c r="AP58" s="152"/>
      <c r="AQ58" s="175"/>
      <c r="AR58" s="176"/>
      <c r="AS58" s="176"/>
      <c r="AT58" s="176"/>
      <c r="AU58" s="176"/>
      <c r="AV58" s="176"/>
      <c r="AW58" s="176"/>
      <c r="AX58" s="176"/>
      <c r="AY58" s="176"/>
      <c r="AZ58" s="176"/>
      <c r="BA58" s="176"/>
      <c r="BB58" s="176"/>
      <c r="BC58" s="177"/>
      <c r="BD58" s="59"/>
    </row>
    <row r="59" spans="2:56" x14ac:dyDescent="0.55000000000000004">
      <c r="B59" s="167"/>
      <c r="C59" s="168"/>
      <c r="D59" s="168"/>
      <c r="E59" s="168"/>
      <c r="F59" s="168"/>
      <c r="G59" s="168"/>
      <c r="H59" s="168"/>
      <c r="I59" s="168"/>
      <c r="J59" s="168"/>
      <c r="K59" s="168"/>
      <c r="L59" s="168"/>
      <c r="M59" s="169"/>
      <c r="N59" s="142"/>
      <c r="O59" s="150"/>
      <c r="P59" s="150"/>
      <c r="Q59" s="143"/>
      <c r="R59" s="142"/>
      <c r="S59" s="143"/>
      <c r="T59" s="142"/>
      <c r="U59" s="143"/>
      <c r="V59" s="142"/>
      <c r="W59" s="143"/>
      <c r="X59" s="142"/>
      <c r="Y59" s="143"/>
      <c r="Z59" s="142"/>
      <c r="AA59" s="143"/>
      <c r="AB59" s="142"/>
      <c r="AC59" s="143"/>
      <c r="AD59" s="142"/>
      <c r="AE59" s="143"/>
      <c r="AF59" s="142"/>
      <c r="AG59" s="143"/>
      <c r="AH59" s="142"/>
      <c r="AI59" s="150"/>
      <c r="AJ59" s="150"/>
      <c r="AK59" s="150"/>
      <c r="AL59" s="150"/>
      <c r="AM59" s="150"/>
      <c r="AN59" s="150"/>
      <c r="AO59" s="150"/>
      <c r="AP59" s="143"/>
      <c r="AQ59" s="178"/>
      <c r="AR59" s="179"/>
      <c r="AS59" s="179"/>
      <c r="AT59" s="179"/>
      <c r="AU59" s="179"/>
      <c r="AV59" s="179"/>
      <c r="AW59" s="179"/>
      <c r="AX59" s="179"/>
      <c r="AY59" s="179"/>
      <c r="AZ59" s="179"/>
      <c r="BA59" s="179"/>
      <c r="BB59" s="179"/>
      <c r="BC59" s="180"/>
      <c r="BD59" s="59"/>
    </row>
    <row r="60" spans="2:56" x14ac:dyDescent="0.55000000000000004">
      <c r="B60" s="207" t="str">
        <f>[1]D3_9!$E26&amp;""</f>
        <v/>
      </c>
      <c r="C60" s="165"/>
      <c r="D60" s="165"/>
      <c r="E60" s="165"/>
      <c r="F60" s="165"/>
      <c r="G60" s="165"/>
      <c r="H60" s="165"/>
      <c r="I60" s="165"/>
      <c r="J60" s="165"/>
      <c r="K60" s="165"/>
      <c r="L60" s="165"/>
      <c r="M60" s="166"/>
      <c r="N60" s="140" t="str">
        <f>IFERROR(VLOOKUP($B60,[1]D3_9!$E$5:$S$204,2,FALSE)&amp;"","")</f>
        <v/>
      </c>
      <c r="O60" s="157"/>
      <c r="P60" s="157"/>
      <c r="Q60" s="141"/>
      <c r="R60" s="140" t="str">
        <f>IFERROR(VLOOKUP($B60,[1]D3_9!$E$5:$S$204,3,FALSE)&amp;"","")</f>
        <v/>
      </c>
      <c r="S60" s="141"/>
      <c r="T60" s="140" t="str">
        <f>IFERROR(VLOOKUP($B60,[1]D3_9!$E$5:$S$204,4,FALSE)&amp;"","")</f>
        <v/>
      </c>
      <c r="U60" s="141"/>
      <c r="V60" s="140" t="str">
        <f>IFERROR(VLOOKUP($B60,[1]D3_9!$E$5:$S$204,5,FALSE)&amp;"","")</f>
        <v/>
      </c>
      <c r="W60" s="141"/>
      <c r="X60" s="140" t="str">
        <f>IFERROR(VLOOKUP($B60,[1]D3_9!$E$5:$S$204,6,FALSE)&amp;"","")</f>
        <v/>
      </c>
      <c r="Y60" s="141"/>
      <c r="Z60" s="140" t="str">
        <f>IFERROR(VLOOKUP($B60,[1]D3_9!$E$5:$S$204,7,FALSE)&amp;"","")</f>
        <v/>
      </c>
      <c r="AA60" s="141"/>
      <c r="AB60" s="140" t="str">
        <f>IFERROR(VLOOKUP($B60,[1]D3_9!$E$5:$S$204,8,FALSE)&amp;"","")</f>
        <v/>
      </c>
      <c r="AC60" s="141"/>
      <c r="AD60" s="140" t="str">
        <f>IFERROR(VLOOKUP($B60,[1]D3_9!$E$5:$S$204,9,FALSE)&amp;"","")</f>
        <v/>
      </c>
      <c r="AE60" s="141"/>
      <c r="AF60" s="140" t="str">
        <f>IFERROR(VLOOKUP($B60,[1]D3_9!$E$5:$S$204,10,FALSE)&amp;"","")</f>
        <v/>
      </c>
      <c r="AG60" s="141"/>
      <c r="AH60" s="140" t="str">
        <f>IFERROR(VLOOKUP($B60,[1]D3_9!$E$5:$S$204,11,FALSE)&amp;"","")</f>
        <v/>
      </c>
      <c r="AI60" s="157"/>
      <c r="AJ60" s="157"/>
      <c r="AK60" s="157"/>
      <c r="AL60" s="157" t="s">
        <v>59</v>
      </c>
      <c r="AM60" s="160" t="str">
        <f>IFERROR(VLOOKUP($B60,[1]D3_9!$E$5:$S$204,12,FALSE)&amp;"","")</f>
        <v/>
      </c>
      <c r="AN60" s="157"/>
      <c r="AO60" s="157"/>
      <c r="AP60" s="141"/>
      <c r="AQ60" s="260" t="str">
        <f>IFERROR(VLOOKUP($B60,[1]D3_9!$E$5:$S$204,15,FALSE)&amp;"","")</f>
        <v/>
      </c>
      <c r="AR60" s="173"/>
      <c r="AS60" s="173"/>
      <c r="AT60" s="173"/>
      <c r="AU60" s="173"/>
      <c r="AV60" s="173"/>
      <c r="AW60" s="173"/>
      <c r="AX60" s="173"/>
      <c r="AY60" s="173"/>
      <c r="AZ60" s="173"/>
      <c r="BA60" s="173"/>
      <c r="BB60" s="173"/>
      <c r="BC60" s="174"/>
      <c r="BD60" s="59"/>
    </row>
    <row r="61" spans="2:56" x14ac:dyDescent="0.55000000000000004">
      <c r="B61" s="211"/>
      <c r="C61" s="212"/>
      <c r="D61" s="212"/>
      <c r="E61" s="212"/>
      <c r="F61" s="212"/>
      <c r="G61" s="212"/>
      <c r="H61" s="212"/>
      <c r="I61" s="212"/>
      <c r="J61" s="212"/>
      <c r="K61" s="212"/>
      <c r="L61" s="212"/>
      <c r="M61" s="213"/>
      <c r="N61" s="188"/>
      <c r="O61" s="151"/>
      <c r="P61" s="151"/>
      <c r="Q61" s="189"/>
      <c r="R61" s="188"/>
      <c r="S61" s="189"/>
      <c r="T61" s="188"/>
      <c r="U61" s="189"/>
      <c r="V61" s="188"/>
      <c r="W61" s="189"/>
      <c r="X61" s="188"/>
      <c r="Y61" s="189"/>
      <c r="Z61" s="188"/>
      <c r="AA61" s="189"/>
      <c r="AB61" s="188"/>
      <c r="AC61" s="189"/>
      <c r="AD61" s="188"/>
      <c r="AE61" s="189"/>
      <c r="AF61" s="188"/>
      <c r="AG61" s="189"/>
      <c r="AH61" s="158"/>
      <c r="AI61" s="159"/>
      <c r="AJ61" s="159"/>
      <c r="AK61" s="159"/>
      <c r="AL61" s="159"/>
      <c r="AM61" s="159"/>
      <c r="AN61" s="159"/>
      <c r="AO61" s="159"/>
      <c r="AP61" s="161"/>
      <c r="AQ61" s="175"/>
      <c r="AR61" s="176"/>
      <c r="AS61" s="176"/>
      <c r="AT61" s="176"/>
      <c r="AU61" s="176"/>
      <c r="AV61" s="176"/>
      <c r="AW61" s="176"/>
      <c r="AX61" s="176"/>
      <c r="AY61" s="176"/>
      <c r="AZ61" s="176"/>
      <c r="BA61" s="176"/>
      <c r="BB61" s="176"/>
      <c r="BC61" s="177"/>
      <c r="BD61" s="59"/>
    </row>
    <row r="62" spans="2:56" x14ac:dyDescent="0.55000000000000004">
      <c r="B62" s="211"/>
      <c r="C62" s="212"/>
      <c r="D62" s="212"/>
      <c r="E62" s="212"/>
      <c r="F62" s="212"/>
      <c r="G62" s="212"/>
      <c r="H62" s="212"/>
      <c r="I62" s="212"/>
      <c r="J62" s="212"/>
      <c r="K62" s="212"/>
      <c r="L62" s="212"/>
      <c r="M62" s="213"/>
      <c r="N62" s="188"/>
      <c r="O62" s="151"/>
      <c r="P62" s="151"/>
      <c r="Q62" s="189"/>
      <c r="R62" s="188"/>
      <c r="S62" s="189"/>
      <c r="T62" s="188"/>
      <c r="U62" s="189"/>
      <c r="V62" s="188"/>
      <c r="W62" s="189"/>
      <c r="X62" s="188"/>
      <c r="Y62" s="189"/>
      <c r="Z62" s="188"/>
      <c r="AA62" s="189"/>
      <c r="AB62" s="188"/>
      <c r="AC62" s="189"/>
      <c r="AD62" s="188"/>
      <c r="AE62" s="189"/>
      <c r="AF62" s="188"/>
      <c r="AG62" s="189"/>
      <c r="AH62" s="302" t="str">
        <f>IFERROR(VLOOKUP($B60,[1]D3_9!$E$5:$S$204,13,FALSE)&amp;"","")</f>
        <v/>
      </c>
      <c r="AI62" s="149"/>
      <c r="AJ62" s="149"/>
      <c r="AK62" s="149"/>
      <c r="AL62" s="149" t="s">
        <v>59</v>
      </c>
      <c r="AM62" s="148" t="str">
        <f>IFERROR(VLOOKUP($B60,[1]D3_9!$E$5:$S$204,14,FALSE)&amp;"","")</f>
        <v/>
      </c>
      <c r="AN62" s="149"/>
      <c r="AO62" s="149"/>
      <c r="AP62" s="152"/>
      <c r="AQ62" s="175"/>
      <c r="AR62" s="176"/>
      <c r="AS62" s="176"/>
      <c r="AT62" s="176"/>
      <c r="AU62" s="176"/>
      <c r="AV62" s="176"/>
      <c r="AW62" s="176"/>
      <c r="AX62" s="176"/>
      <c r="AY62" s="176"/>
      <c r="AZ62" s="176"/>
      <c r="BA62" s="176"/>
      <c r="BB62" s="176"/>
      <c r="BC62" s="177"/>
      <c r="BD62" s="59"/>
    </row>
    <row r="63" spans="2:56" x14ac:dyDescent="0.55000000000000004">
      <c r="B63" s="167"/>
      <c r="C63" s="168"/>
      <c r="D63" s="168"/>
      <c r="E63" s="168"/>
      <c r="F63" s="168"/>
      <c r="G63" s="168"/>
      <c r="H63" s="168"/>
      <c r="I63" s="168"/>
      <c r="J63" s="168"/>
      <c r="K63" s="168"/>
      <c r="L63" s="168"/>
      <c r="M63" s="169"/>
      <c r="N63" s="142"/>
      <c r="O63" s="150"/>
      <c r="P63" s="150"/>
      <c r="Q63" s="143"/>
      <c r="R63" s="142"/>
      <c r="S63" s="143"/>
      <c r="T63" s="142"/>
      <c r="U63" s="143"/>
      <c r="V63" s="142"/>
      <c r="W63" s="143"/>
      <c r="X63" s="142"/>
      <c r="Y63" s="143"/>
      <c r="Z63" s="142"/>
      <c r="AA63" s="143"/>
      <c r="AB63" s="142"/>
      <c r="AC63" s="143"/>
      <c r="AD63" s="142"/>
      <c r="AE63" s="143"/>
      <c r="AF63" s="142"/>
      <c r="AG63" s="143"/>
      <c r="AH63" s="142"/>
      <c r="AI63" s="150"/>
      <c r="AJ63" s="150"/>
      <c r="AK63" s="150"/>
      <c r="AL63" s="150"/>
      <c r="AM63" s="150"/>
      <c r="AN63" s="150"/>
      <c r="AO63" s="150"/>
      <c r="AP63" s="143"/>
      <c r="AQ63" s="178"/>
      <c r="AR63" s="179"/>
      <c r="AS63" s="179"/>
      <c r="AT63" s="179"/>
      <c r="AU63" s="179"/>
      <c r="AV63" s="179"/>
      <c r="AW63" s="179"/>
      <c r="AX63" s="179"/>
      <c r="AY63" s="179"/>
      <c r="AZ63" s="179"/>
      <c r="BA63" s="179"/>
      <c r="BB63" s="179"/>
      <c r="BC63" s="180"/>
      <c r="BD63" s="59"/>
    </row>
    <row r="64" spans="2:56" x14ac:dyDescent="0.55000000000000004">
      <c r="B64" s="207" t="str">
        <f>[1]D3_9!$E27&amp;""</f>
        <v/>
      </c>
      <c r="C64" s="165"/>
      <c r="D64" s="165"/>
      <c r="E64" s="165"/>
      <c r="F64" s="165"/>
      <c r="G64" s="165"/>
      <c r="H64" s="165"/>
      <c r="I64" s="165"/>
      <c r="J64" s="165"/>
      <c r="K64" s="165"/>
      <c r="L64" s="165"/>
      <c r="M64" s="166"/>
      <c r="N64" s="140" t="str">
        <f>IFERROR(VLOOKUP($B64,[1]D3_9!$E$5:$S$204,2,FALSE)&amp;"","")</f>
        <v/>
      </c>
      <c r="O64" s="157"/>
      <c r="P64" s="157"/>
      <c r="Q64" s="141"/>
      <c r="R64" s="140" t="str">
        <f>IFERROR(VLOOKUP($B64,[1]D3_9!$E$5:$S$204,3,FALSE)&amp;"","")</f>
        <v/>
      </c>
      <c r="S64" s="141"/>
      <c r="T64" s="140" t="str">
        <f>IFERROR(VLOOKUP($B64,[1]D3_9!$E$5:$S$204,4,FALSE)&amp;"","")</f>
        <v/>
      </c>
      <c r="U64" s="141"/>
      <c r="V64" s="140" t="str">
        <f>IFERROR(VLOOKUP($B64,[1]D3_9!$E$5:$S$204,5,FALSE)&amp;"","")</f>
        <v/>
      </c>
      <c r="W64" s="141"/>
      <c r="X64" s="140" t="str">
        <f>IFERROR(VLOOKUP($B64,[1]D3_9!$E$5:$S$204,6,FALSE)&amp;"","")</f>
        <v/>
      </c>
      <c r="Y64" s="141"/>
      <c r="Z64" s="140" t="str">
        <f>IFERROR(VLOOKUP($B64,[1]D3_9!$E$5:$S$204,7,FALSE)&amp;"","")</f>
        <v/>
      </c>
      <c r="AA64" s="141"/>
      <c r="AB64" s="140" t="str">
        <f>IFERROR(VLOOKUP($B64,[1]D3_9!$E$5:$S$204,8,FALSE)&amp;"","")</f>
        <v/>
      </c>
      <c r="AC64" s="141"/>
      <c r="AD64" s="140" t="str">
        <f>IFERROR(VLOOKUP($B64,[1]D3_9!$E$5:$S$204,9,FALSE)&amp;"","")</f>
        <v/>
      </c>
      <c r="AE64" s="141"/>
      <c r="AF64" s="140" t="str">
        <f>IFERROR(VLOOKUP($B64,[1]D3_9!$E$5:$S$204,10,FALSE)&amp;"","")</f>
        <v/>
      </c>
      <c r="AG64" s="141"/>
      <c r="AH64" s="140" t="str">
        <f>IFERROR(VLOOKUP($B64,[1]D3_9!$E$5:$S$204,11,FALSE)&amp;"","")</f>
        <v/>
      </c>
      <c r="AI64" s="157"/>
      <c r="AJ64" s="157"/>
      <c r="AK64" s="157"/>
      <c r="AL64" s="157" t="s">
        <v>59</v>
      </c>
      <c r="AM64" s="160" t="str">
        <f>IFERROR(VLOOKUP($B64,[1]D3_9!$E$5:$S$204,12,FALSE)&amp;"","")</f>
        <v/>
      </c>
      <c r="AN64" s="157"/>
      <c r="AO64" s="157"/>
      <c r="AP64" s="141"/>
      <c r="AQ64" s="260" t="str">
        <f>IFERROR(VLOOKUP($B64,[1]D3_9!$E$5:$S$204,15,FALSE)&amp;"","")</f>
        <v/>
      </c>
      <c r="AR64" s="173"/>
      <c r="AS64" s="173"/>
      <c r="AT64" s="173"/>
      <c r="AU64" s="173"/>
      <c r="AV64" s="173"/>
      <c r="AW64" s="173"/>
      <c r="AX64" s="173"/>
      <c r="AY64" s="173"/>
      <c r="AZ64" s="173"/>
      <c r="BA64" s="173"/>
      <c r="BB64" s="173"/>
      <c r="BC64" s="174"/>
      <c r="BD64" s="59"/>
    </row>
    <row r="65" spans="2:56" x14ac:dyDescent="0.55000000000000004">
      <c r="B65" s="211"/>
      <c r="C65" s="212"/>
      <c r="D65" s="212"/>
      <c r="E65" s="212"/>
      <c r="F65" s="212"/>
      <c r="G65" s="212"/>
      <c r="H65" s="212"/>
      <c r="I65" s="212"/>
      <c r="J65" s="212"/>
      <c r="K65" s="212"/>
      <c r="L65" s="212"/>
      <c r="M65" s="213"/>
      <c r="N65" s="188"/>
      <c r="O65" s="151"/>
      <c r="P65" s="151"/>
      <c r="Q65" s="189"/>
      <c r="R65" s="188"/>
      <c r="S65" s="189"/>
      <c r="T65" s="188"/>
      <c r="U65" s="189"/>
      <c r="V65" s="188"/>
      <c r="W65" s="189"/>
      <c r="X65" s="188"/>
      <c r="Y65" s="189"/>
      <c r="Z65" s="188"/>
      <c r="AA65" s="189"/>
      <c r="AB65" s="188"/>
      <c r="AC65" s="189"/>
      <c r="AD65" s="188"/>
      <c r="AE65" s="189"/>
      <c r="AF65" s="188"/>
      <c r="AG65" s="189"/>
      <c r="AH65" s="158"/>
      <c r="AI65" s="159"/>
      <c r="AJ65" s="159"/>
      <c r="AK65" s="159"/>
      <c r="AL65" s="159"/>
      <c r="AM65" s="159"/>
      <c r="AN65" s="159"/>
      <c r="AO65" s="159"/>
      <c r="AP65" s="161"/>
      <c r="AQ65" s="175"/>
      <c r="AR65" s="176"/>
      <c r="AS65" s="176"/>
      <c r="AT65" s="176"/>
      <c r="AU65" s="176"/>
      <c r="AV65" s="176"/>
      <c r="AW65" s="176"/>
      <c r="AX65" s="176"/>
      <c r="AY65" s="176"/>
      <c r="AZ65" s="176"/>
      <c r="BA65" s="176"/>
      <c r="BB65" s="176"/>
      <c r="BC65" s="177"/>
      <c r="BD65" s="59"/>
    </row>
    <row r="66" spans="2:56" x14ac:dyDescent="0.55000000000000004">
      <c r="B66" s="211"/>
      <c r="C66" s="212"/>
      <c r="D66" s="212"/>
      <c r="E66" s="212"/>
      <c r="F66" s="212"/>
      <c r="G66" s="212"/>
      <c r="H66" s="212"/>
      <c r="I66" s="212"/>
      <c r="J66" s="212"/>
      <c r="K66" s="212"/>
      <c r="L66" s="212"/>
      <c r="M66" s="213"/>
      <c r="N66" s="188"/>
      <c r="O66" s="151"/>
      <c r="P66" s="151"/>
      <c r="Q66" s="189"/>
      <c r="R66" s="188"/>
      <c r="S66" s="189"/>
      <c r="T66" s="188"/>
      <c r="U66" s="189"/>
      <c r="V66" s="188"/>
      <c r="W66" s="189"/>
      <c r="X66" s="188"/>
      <c r="Y66" s="189"/>
      <c r="Z66" s="188"/>
      <c r="AA66" s="189"/>
      <c r="AB66" s="188"/>
      <c r="AC66" s="189"/>
      <c r="AD66" s="188"/>
      <c r="AE66" s="189"/>
      <c r="AF66" s="188"/>
      <c r="AG66" s="189"/>
      <c r="AH66" s="302" t="str">
        <f>IFERROR(VLOOKUP($B64,[1]D3_9!$E$5:$S$204,13,FALSE)&amp;"","")</f>
        <v/>
      </c>
      <c r="AI66" s="149"/>
      <c r="AJ66" s="149"/>
      <c r="AK66" s="149"/>
      <c r="AL66" s="149" t="s">
        <v>59</v>
      </c>
      <c r="AM66" s="148" t="str">
        <f>IFERROR(VLOOKUP($B64,[1]D3_9!$E$5:$S$204,14,FALSE)&amp;"","")</f>
        <v/>
      </c>
      <c r="AN66" s="149"/>
      <c r="AO66" s="149"/>
      <c r="AP66" s="152"/>
      <c r="AQ66" s="175"/>
      <c r="AR66" s="176"/>
      <c r="AS66" s="176"/>
      <c r="AT66" s="176"/>
      <c r="AU66" s="176"/>
      <c r="AV66" s="176"/>
      <c r="AW66" s="176"/>
      <c r="AX66" s="176"/>
      <c r="AY66" s="176"/>
      <c r="AZ66" s="176"/>
      <c r="BA66" s="176"/>
      <c r="BB66" s="176"/>
      <c r="BC66" s="177"/>
      <c r="BD66" s="59"/>
    </row>
    <row r="67" spans="2:56" x14ac:dyDescent="0.55000000000000004">
      <c r="B67" s="167"/>
      <c r="C67" s="168"/>
      <c r="D67" s="168"/>
      <c r="E67" s="168"/>
      <c r="F67" s="168"/>
      <c r="G67" s="168"/>
      <c r="H67" s="168"/>
      <c r="I67" s="168"/>
      <c r="J67" s="168"/>
      <c r="K67" s="168"/>
      <c r="L67" s="168"/>
      <c r="M67" s="169"/>
      <c r="N67" s="142"/>
      <c r="O67" s="150"/>
      <c r="P67" s="150"/>
      <c r="Q67" s="143"/>
      <c r="R67" s="142"/>
      <c r="S67" s="143"/>
      <c r="T67" s="142"/>
      <c r="U67" s="143"/>
      <c r="V67" s="142"/>
      <c r="W67" s="143"/>
      <c r="X67" s="142"/>
      <c r="Y67" s="143"/>
      <c r="Z67" s="142"/>
      <c r="AA67" s="143"/>
      <c r="AB67" s="142"/>
      <c r="AC67" s="143"/>
      <c r="AD67" s="142"/>
      <c r="AE67" s="143"/>
      <c r="AF67" s="142"/>
      <c r="AG67" s="143"/>
      <c r="AH67" s="142"/>
      <c r="AI67" s="150"/>
      <c r="AJ67" s="150"/>
      <c r="AK67" s="150"/>
      <c r="AL67" s="150"/>
      <c r="AM67" s="150"/>
      <c r="AN67" s="150"/>
      <c r="AO67" s="150"/>
      <c r="AP67" s="143"/>
      <c r="AQ67" s="178"/>
      <c r="AR67" s="179"/>
      <c r="AS67" s="179"/>
      <c r="AT67" s="179"/>
      <c r="AU67" s="179"/>
      <c r="AV67" s="179"/>
      <c r="AW67" s="179"/>
      <c r="AX67" s="179"/>
      <c r="AY67" s="179"/>
      <c r="AZ67" s="179"/>
      <c r="BA67" s="179"/>
      <c r="BB67" s="179"/>
      <c r="BC67" s="180"/>
      <c r="BD67" s="59"/>
    </row>
    <row r="68" spans="2:56" x14ac:dyDescent="0.55000000000000004">
      <c r="B68" s="207" t="str">
        <f>[1]D3_9!$E28&amp;""</f>
        <v/>
      </c>
      <c r="C68" s="165"/>
      <c r="D68" s="165"/>
      <c r="E68" s="165"/>
      <c r="F68" s="165"/>
      <c r="G68" s="165"/>
      <c r="H68" s="165"/>
      <c r="I68" s="165"/>
      <c r="J68" s="165"/>
      <c r="K68" s="165"/>
      <c r="L68" s="165"/>
      <c r="M68" s="166"/>
      <c r="N68" s="140" t="str">
        <f>IFERROR(VLOOKUP($B68,[1]D3_9!$E$5:$S$204,2,FALSE)&amp;"","")</f>
        <v/>
      </c>
      <c r="O68" s="157"/>
      <c r="P68" s="157"/>
      <c r="Q68" s="141"/>
      <c r="R68" s="140" t="str">
        <f>IFERROR(VLOOKUP($B68,[1]D3_9!$E$5:$S$204,3,FALSE)&amp;"","")</f>
        <v/>
      </c>
      <c r="S68" s="141"/>
      <c r="T68" s="140" t="str">
        <f>IFERROR(VLOOKUP($B68,[1]D3_9!$E$5:$S$204,4,FALSE)&amp;"","")</f>
        <v/>
      </c>
      <c r="U68" s="141"/>
      <c r="V68" s="140" t="str">
        <f>IFERROR(VLOOKUP($B68,[1]D3_9!$E$5:$S$204,5,FALSE)&amp;"","")</f>
        <v/>
      </c>
      <c r="W68" s="141"/>
      <c r="X68" s="140" t="str">
        <f>IFERROR(VLOOKUP($B68,[1]D3_9!$E$5:$S$204,6,FALSE)&amp;"","")</f>
        <v/>
      </c>
      <c r="Y68" s="141"/>
      <c r="Z68" s="140" t="str">
        <f>IFERROR(VLOOKUP($B68,[1]D3_9!$E$5:$S$204,7,FALSE)&amp;"","")</f>
        <v/>
      </c>
      <c r="AA68" s="141"/>
      <c r="AB68" s="140" t="str">
        <f>IFERROR(VLOOKUP($B68,[1]D3_9!$E$5:$S$204,8,FALSE)&amp;"","")</f>
        <v/>
      </c>
      <c r="AC68" s="141"/>
      <c r="AD68" s="140" t="str">
        <f>IFERROR(VLOOKUP($B68,[1]D3_9!$E$5:$S$204,9,FALSE)&amp;"","")</f>
        <v/>
      </c>
      <c r="AE68" s="141"/>
      <c r="AF68" s="140" t="str">
        <f>IFERROR(VLOOKUP($B68,[1]D3_9!$E$5:$S$204,10,FALSE)&amp;"","")</f>
        <v/>
      </c>
      <c r="AG68" s="141"/>
      <c r="AH68" s="140" t="str">
        <f>IFERROR(VLOOKUP($B68,[1]D3_9!$E$5:$S$204,11,FALSE)&amp;"","")</f>
        <v/>
      </c>
      <c r="AI68" s="157"/>
      <c r="AJ68" s="157"/>
      <c r="AK68" s="157"/>
      <c r="AL68" s="157" t="s">
        <v>59</v>
      </c>
      <c r="AM68" s="160" t="str">
        <f>IFERROR(VLOOKUP($B68,[1]D3_9!$E$5:$S$204,12,FALSE)&amp;"","")</f>
        <v/>
      </c>
      <c r="AN68" s="157"/>
      <c r="AO68" s="157"/>
      <c r="AP68" s="141"/>
      <c r="AQ68" s="260" t="str">
        <f>IFERROR(VLOOKUP($B68,[1]D3_9!$E$5:$S$204,15,FALSE)&amp;"","")</f>
        <v/>
      </c>
      <c r="AR68" s="173"/>
      <c r="AS68" s="173"/>
      <c r="AT68" s="173"/>
      <c r="AU68" s="173"/>
      <c r="AV68" s="173"/>
      <c r="AW68" s="173"/>
      <c r="AX68" s="173"/>
      <c r="AY68" s="173"/>
      <c r="AZ68" s="173"/>
      <c r="BA68" s="173"/>
      <c r="BB68" s="173"/>
      <c r="BC68" s="174"/>
      <c r="BD68" s="59"/>
    </row>
    <row r="69" spans="2:56" x14ac:dyDescent="0.55000000000000004">
      <c r="B69" s="211"/>
      <c r="C69" s="212"/>
      <c r="D69" s="212"/>
      <c r="E69" s="212"/>
      <c r="F69" s="212"/>
      <c r="G69" s="212"/>
      <c r="H69" s="212"/>
      <c r="I69" s="212"/>
      <c r="J69" s="212"/>
      <c r="K69" s="212"/>
      <c r="L69" s="212"/>
      <c r="M69" s="213"/>
      <c r="N69" s="188"/>
      <c r="O69" s="151"/>
      <c r="P69" s="151"/>
      <c r="Q69" s="189"/>
      <c r="R69" s="188"/>
      <c r="S69" s="189"/>
      <c r="T69" s="188"/>
      <c r="U69" s="189"/>
      <c r="V69" s="188"/>
      <c r="W69" s="189"/>
      <c r="X69" s="188"/>
      <c r="Y69" s="189"/>
      <c r="Z69" s="188"/>
      <c r="AA69" s="189"/>
      <c r="AB69" s="188"/>
      <c r="AC69" s="189"/>
      <c r="AD69" s="188"/>
      <c r="AE69" s="189"/>
      <c r="AF69" s="188"/>
      <c r="AG69" s="189"/>
      <c r="AH69" s="158"/>
      <c r="AI69" s="159"/>
      <c r="AJ69" s="159"/>
      <c r="AK69" s="159"/>
      <c r="AL69" s="159"/>
      <c r="AM69" s="159"/>
      <c r="AN69" s="159"/>
      <c r="AO69" s="159"/>
      <c r="AP69" s="161"/>
      <c r="AQ69" s="175"/>
      <c r="AR69" s="176"/>
      <c r="AS69" s="176"/>
      <c r="AT69" s="176"/>
      <c r="AU69" s="176"/>
      <c r="AV69" s="176"/>
      <c r="AW69" s="176"/>
      <c r="AX69" s="176"/>
      <c r="AY69" s="176"/>
      <c r="AZ69" s="176"/>
      <c r="BA69" s="176"/>
      <c r="BB69" s="176"/>
      <c r="BC69" s="177"/>
      <c r="BD69" s="59"/>
    </row>
    <row r="70" spans="2:56" x14ac:dyDescent="0.55000000000000004">
      <c r="B70" s="211"/>
      <c r="C70" s="212"/>
      <c r="D70" s="212"/>
      <c r="E70" s="212"/>
      <c r="F70" s="212"/>
      <c r="G70" s="212"/>
      <c r="H70" s="212"/>
      <c r="I70" s="212"/>
      <c r="J70" s="212"/>
      <c r="K70" s="212"/>
      <c r="L70" s="212"/>
      <c r="M70" s="213"/>
      <c r="N70" s="188"/>
      <c r="O70" s="151"/>
      <c r="P70" s="151"/>
      <c r="Q70" s="189"/>
      <c r="R70" s="188"/>
      <c r="S70" s="189"/>
      <c r="T70" s="188"/>
      <c r="U70" s="189"/>
      <c r="V70" s="188"/>
      <c r="W70" s="189"/>
      <c r="X70" s="188"/>
      <c r="Y70" s="189"/>
      <c r="Z70" s="188"/>
      <c r="AA70" s="189"/>
      <c r="AB70" s="188"/>
      <c r="AC70" s="189"/>
      <c r="AD70" s="188"/>
      <c r="AE70" s="189"/>
      <c r="AF70" s="188"/>
      <c r="AG70" s="189"/>
      <c r="AH70" s="302" t="str">
        <f>IFERROR(VLOOKUP($B68,[1]D3_9!$E$5:$S$204,13,FALSE)&amp;"","")</f>
        <v/>
      </c>
      <c r="AI70" s="149"/>
      <c r="AJ70" s="149"/>
      <c r="AK70" s="149"/>
      <c r="AL70" s="149" t="s">
        <v>59</v>
      </c>
      <c r="AM70" s="148" t="str">
        <f>IFERROR(VLOOKUP($B68,[1]D3_9!$E$5:$S$204,14,FALSE)&amp;"","")</f>
        <v/>
      </c>
      <c r="AN70" s="149"/>
      <c r="AO70" s="149"/>
      <c r="AP70" s="152"/>
      <c r="AQ70" s="175"/>
      <c r="AR70" s="176"/>
      <c r="AS70" s="176"/>
      <c r="AT70" s="176"/>
      <c r="AU70" s="176"/>
      <c r="AV70" s="176"/>
      <c r="AW70" s="176"/>
      <c r="AX70" s="176"/>
      <c r="AY70" s="176"/>
      <c r="AZ70" s="176"/>
      <c r="BA70" s="176"/>
      <c r="BB70" s="176"/>
      <c r="BC70" s="177"/>
      <c r="BD70" s="59"/>
    </row>
    <row r="71" spans="2:56" x14ac:dyDescent="0.55000000000000004">
      <c r="B71" s="167"/>
      <c r="C71" s="168"/>
      <c r="D71" s="168"/>
      <c r="E71" s="168"/>
      <c r="F71" s="168"/>
      <c r="G71" s="168"/>
      <c r="H71" s="168"/>
      <c r="I71" s="168"/>
      <c r="J71" s="168"/>
      <c r="K71" s="168"/>
      <c r="L71" s="168"/>
      <c r="M71" s="169"/>
      <c r="N71" s="142"/>
      <c r="O71" s="150"/>
      <c r="P71" s="150"/>
      <c r="Q71" s="143"/>
      <c r="R71" s="142"/>
      <c r="S71" s="143"/>
      <c r="T71" s="142"/>
      <c r="U71" s="143"/>
      <c r="V71" s="142"/>
      <c r="W71" s="143"/>
      <c r="X71" s="142"/>
      <c r="Y71" s="143"/>
      <c r="Z71" s="142"/>
      <c r="AA71" s="143"/>
      <c r="AB71" s="142"/>
      <c r="AC71" s="143"/>
      <c r="AD71" s="142"/>
      <c r="AE71" s="143"/>
      <c r="AF71" s="142"/>
      <c r="AG71" s="143"/>
      <c r="AH71" s="142"/>
      <c r="AI71" s="150"/>
      <c r="AJ71" s="150"/>
      <c r="AK71" s="150"/>
      <c r="AL71" s="150"/>
      <c r="AM71" s="150"/>
      <c r="AN71" s="150"/>
      <c r="AO71" s="150"/>
      <c r="AP71" s="143"/>
      <c r="AQ71" s="178"/>
      <c r="AR71" s="179"/>
      <c r="AS71" s="179"/>
      <c r="AT71" s="179"/>
      <c r="AU71" s="179"/>
      <c r="AV71" s="179"/>
      <c r="AW71" s="179"/>
      <c r="AX71" s="179"/>
      <c r="AY71" s="179"/>
      <c r="AZ71" s="179"/>
      <c r="BA71" s="179"/>
      <c r="BB71" s="179"/>
      <c r="BC71" s="180"/>
      <c r="BD71" s="59"/>
    </row>
    <row r="72" spans="2:56" x14ac:dyDescent="0.55000000000000004">
      <c r="B72" s="207" t="str">
        <f>[1]D3_9!$E29&amp;""</f>
        <v/>
      </c>
      <c r="C72" s="165"/>
      <c r="D72" s="165"/>
      <c r="E72" s="165"/>
      <c r="F72" s="165"/>
      <c r="G72" s="165"/>
      <c r="H72" s="165"/>
      <c r="I72" s="165"/>
      <c r="J72" s="165"/>
      <c r="K72" s="165"/>
      <c r="L72" s="165"/>
      <c r="M72" s="166"/>
      <c r="N72" s="140" t="str">
        <f>IFERROR(VLOOKUP($B72,[1]D3_9!$E$5:$S$204,2,FALSE)&amp;"","")</f>
        <v/>
      </c>
      <c r="O72" s="157"/>
      <c r="P72" s="157"/>
      <c r="Q72" s="141"/>
      <c r="R72" s="140" t="str">
        <f>IFERROR(VLOOKUP($B72,[1]D3_9!$E$5:$S$204,3,FALSE)&amp;"","")</f>
        <v/>
      </c>
      <c r="S72" s="141"/>
      <c r="T72" s="140" t="str">
        <f>IFERROR(VLOOKUP($B72,[1]D3_9!$E$5:$S$204,4,FALSE)&amp;"","")</f>
        <v/>
      </c>
      <c r="U72" s="141"/>
      <c r="V72" s="140" t="str">
        <f>IFERROR(VLOOKUP($B72,[1]D3_9!$E$5:$S$204,5,FALSE)&amp;"","")</f>
        <v/>
      </c>
      <c r="W72" s="141"/>
      <c r="X72" s="140" t="str">
        <f>IFERROR(VLOOKUP($B72,[1]D3_9!$E$5:$S$204,6,FALSE)&amp;"","")</f>
        <v/>
      </c>
      <c r="Y72" s="141"/>
      <c r="Z72" s="140" t="str">
        <f>IFERROR(VLOOKUP($B72,[1]D3_9!$E$5:$S$204,7,FALSE)&amp;"","")</f>
        <v/>
      </c>
      <c r="AA72" s="141"/>
      <c r="AB72" s="140" t="str">
        <f>IFERROR(VLOOKUP($B72,[1]D3_9!$E$5:$S$204,8,FALSE)&amp;"","")</f>
        <v/>
      </c>
      <c r="AC72" s="141"/>
      <c r="AD72" s="140" t="str">
        <f>IFERROR(VLOOKUP($B72,[1]D3_9!$E$5:$S$204,9,FALSE)&amp;"","")</f>
        <v/>
      </c>
      <c r="AE72" s="141"/>
      <c r="AF72" s="140" t="str">
        <f>IFERROR(VLOOKUP($B72,[1]D3_9!$E$5:$S$204,10,FALSE)&amp;"","")</f>
        <v/>
      </c>
      <c r="AG72" s="141"/>
      <c r="AH72" s="140" t="str">
        <f>IFERROR(VLOOKUP($B72,[1]D3_9!$E$5:$S$204,11,FALSE)&amp;"","")</f>
        <v/>
      </c>
      <c r="AI72" s="157"/>
      <c r="AJ72" s="157"/>
      <c r="AK72" s="157"/>
      <c r="AL72" s="157" t="s">
        <v>59</v>
      </c>
      <c r="AM72" s="160" t="str">
        <f>IFERROR(VLOOKUP($B72,[1]D3_9!$E$5:$S$204,12,FALSE)&amp;"","")</f>
        <v/>
      </c>
      <c r="AN72" s="157"/>
      <c r="AO72" s="157"/>
      <c r="AP72" s="141"/>
      <c r="AQ72" s="260" t="str">
        <f>IFERROR(VLOOKUP($B72,[1]D3_9!$E$5:$S$204,15,FALSE)&amp;"","")</f>
        <v/>
      </c>
      <c r="AR72" s="173"/>
      <c r="AS72" s="173"/>
      <c r="AT72" s="173"/>
      <c r="AU72" s="173"/>
      <c r="AV72" s="173"/>
      <c r="AW72" s="173"/>
      <c r="AX72" s="173"/>
      <c r="AY72" s="173"/>
      <c r="AZ72" s="173"/>
      <c r="BA72" s="173"/>
      <c r="BB72" s="173"/>
      <c r="BC72" s="174"/>
      <c r="BD72" s="59"/>
    </row>
    <row r="73" spans="2:56" x14ac:dyDescent="0.55000000000000004">
      <c r="B73" s="211"/>
      <c r="C73" s="212"/>
      <c r="D73" s="212"/>
      <c r="E73" s="212"/>
      <c r="F73" s="212"/>
      <c r="G73" s="212"/>
      <c r="H73" s="212"/>
      <c r="I73" s="212"/>
      <c r="J73" s="212"/>
      <c r="K73" s="212"/>
      <c r="L73" s="212"/>
      <c r="M73" s="213"/>
      <c r="N73" s="188"/>
      <c r="O73" s="151"/>
      <c r="P73" s="151"/>
      <c r="Q73" s="189"/>
      <c r="R73" s="188"/>
      <c r="S73" s="189"/>
      <c r="T73" s="188"/>
      <c r="U73" s="189"/>
      <c r="V73" s="188"/>
      <c r="W73" s="189"/>
      <c r="X73" s="188"/>
      <c r="Y73" s="189"/>
      <c r="Z73" s="188"/>
      <c r="AA73" s="189"/>
      <c r="AB73" s="188"/>
      <c r="AC73" s="189"/>
      <c r="AD73" s="188"/>
      <c r="AE73" s="189"/>
      <c r="AF73" s="188"/>
      <c r="AG73" s="189"/>
      <c r="AH73" s="158"/>
      <c r="AI73" s="159"/>
      <c r="AJ73" s="159"/>
      <c r="AK73" s="159"/>
      <c r="AL73" s="159"/>
      <c r="AM73" s="159"/>
      <c r="AN73" s="159"/>
      <c r="AO73" s="159"/>
      <c r="AP73" s="161"/>
      <c r="AQ73" s="175"/>
      <c r="AR73" s="176"/>
      <c r="AS73" s="176"/>
      <c r="AT73" s="176"/>
      <c r="AU73" s="176"/>
      <c r="AV73" s="176"/>
      <c r="AW73" s="176"/>
      <c r="AX73" s="176"/>
      <c r="AY73" s="176"/>
      <c r="AZ73" s="176"/>
      <c r="BA73" s="176"/>
      <c r="BB73" s="176"/>
      <c r="BC73" s="177"/>
      <c r="BD73" s="59"/>
    </row>
    <row r="74" spans="2:56" x14ac:dyDescent="0.55000000000000004">
      <c r="B74" s="211"/>
      <c r="C74" s="212"/>
      <c r="D74" s="212"/>
      <c r="E74" s="212"/>
      <c r="F74" s="212"/>
      <c r="G74" s="212"/>
      <c r="H74" s="212"/>
      <c r="I74" s="212"/>
      <c r="J74" s="212"/>
      <c r="K74" s="212"/>
      <c r="L74" s="212"/>
      <c r="M74" s="213"/>
      <c r="N74" s="188"/>
      <c r="O74" s="151"/>
      <c r="P74" s="151"/>
      <c r="Q74" s="189"/>
      <c r="R74" s="188"/>
      <c r="S74" s="189"/>
      <c r="T74" s="188"/>
      <c r="U74" s="189"/>
      <c r="V74" s="188"/>
      <c r="W74" s="189"/>
      <c r="X74" s="188"/>
      <c r="Y74" s="189"/>
      <c r="Z74" s="188"/>
      <c r="AA74" s="189"/>
      <c r="AB74" s="188"/>
      <c r="AC74" s="189"/>
      <c r="AD74" s="188"/>
      <c r="AE74" s="189"/>
      <c r="AF74" s="188"/>
      <c r="AG74" s="189"/>
      <c r="AH74" s="302" t="str">
        <f>IFERROR(VLOOKUP($B72,[1]D3_9!$E$5:$S$204,13,FALSE)&amp;"","")</f>
        <v/>
      </c>
      <c r="AI74" s="149"/>
      <c r="AJ74" s="149"/>
      <c r="AK74" s="149"/>
      <c r="AL74" s="149" t="s">
        <v>59</v>
      </c>
      <c r="AM74" s="148" t="str">
        <f>IFERROR(VLOOKUP($B72,[1]D3_9!$E$5:$S$204,14,FALSE)&amp;"","")</f>
        <v/>
      </c>
      <c r="AN74" s="149"/>
      <c r="AO74" s="149"/>
      <c r="AP74" s="152"/>
      <c r="AQ74" s="175"/>
      <c r="AR74" s="176"/>
      <c r="AS74" s="176"/>
      <c r="AT74" s="176"/>
      <c r="AU74" s="176"/>
      <c r="AV74" s="176"/>
      <c r="AW74" s="176"/>
      <c r="AX74" s="176"/>
      <c r="AY74" s="176"/>
      <c r="AZ74" s="176"/>
      <c r="BA74" s="176"/>
      <c r="BB74" s="176"/>
      <c r="BC74" s="177"/>
      <c r="BD74" s="59"/>
    </row>
    <row r="75" spans="2:56" x14ac:dyDescent="0.55000000000000004">
      <c r="B75" s="167"/>
      <c r="C75" s="168"/>
      <c r="D75" s="168"/>
      <c r="E75" s="168"/>
      <c r="F75" s="168"/>
      <c r="G75" s="168"/>
      <c r="H75" s="168"/>
      <c r="I75" s="168"/>
      <c r="J75" s="168"/>
      <c r="K75" s="168"/>
      <c r="L75" s="168"/>
      <c r="M75" s="169"/>
      <c r="N75" s="142"/>
      <c r="O75" s="150"/>
      <c r="P75" s="150"/>
      <c r="Q75" s="143"/>
      <c r="R75" s="142"/>
      <c r="S75" s="143"/>
      <c r="T75" s="142"/>
      <c r="U75" s="143"/>
      <c r="V75" s="142"/>
      <c r="W75" s="143"/>
      <c r="X75" s="142"/>
      <c r="Y75" s="143"/>
      <c r="Z75" s="142"/>
      <c r="AA75" s="143"/>
      <c r="AB75" s="142"/>
      <c r="AC75" s="143"/>
      <c r="AD75" s="142"/>
      <c r="AE75" s="143"/>
      <c r="AF75" s="142"/>
      <c r="AG75" s="143"/>
      <c r="AH75" s="142"/>
      <c r="AI75" s="150"/>
      <c r="AJ75" s="150"/>
      <c r="AK75" s="150"/>
      <c r="AL75" s="150"/>
      <c r="AM75" s="150"/>
      <c r="AN75" s="150"/>
      <c r="AO75" s="150"/>
      <c r="AP75" s="143"/>
      <c r="AQ75" s="178"/>
      <c r="AR75" s="179"/>
      <c r="AS75" s="179"/>
      <c r="AT75" s="179"/>
      <c r="AU75" s="179"/>
      <c r="AV75" s="179"/>
      <c r="AW75" s="179"/>
      <c r="AX75" s="179"/>
      <c r="AY75" s="179"/>
      <c r="AZ75" s="179"/>
      <c r="BA75" s="179"/>
      <c r="BB75" s="179"/>
      <c r="BC75" s="180"/>
      <c r="BD75" s="59"/>
    </row>
    <row r="76" spans="2:56" x14ac:dyDescent="0.55000000000000004">
      <c r="B76" s="207" t="str">
        <f>[1]D3_9!$E30&amp;""</f>
        <v/>
      </c>
      <c r="C76" s="165"/>
      <c r="D76" s="165"/>
      <c r="E76" s="165"/>
      <c r="F76" s="165"/>
      <c r="G76" s="165"/>
      <c r="H76" s="165"/>
      <c r="I76" s="165"/>
      <c r="J76" s="165"/>
      <c r="K76" s="165"/>
      <c r="L76" s="165"/>
      <c r="M76" s="166"/>
      <c r="N76" s="140" t="str">
        <f>IFERROR(VLOOKUP($B76,[1]D3_9!$E$5:$S$204,2,FALSE)&amp;"","")</f>
        <v/>
      </c>
      <c r="O76" s="157"/>
      <c r="P76" s="157"/>
      <c r="Q76" s="141"/>
      <c r="R76" s="140" t="str">
        <f>IFERROR(VLOOKUP($B76,[1]D3_9!$E$5:$S$204,3,FALSE)&amp;"","")</f>
        <v/>
      </c>
      <c r="S76" s="141"/>
      <c r="T76" s="140" t="str">
        <f>IFERROR(VLOOKUP($B76,[1]D3_9!$E$5:$S$204,4,FALSE)&amp;"","")</f>
        <v/>
      </c>
      <c r="U76" s="141"/>
      <c r="V76" s="140" t="str">
        <f>IFERROR(VLOOKUP($B76,[1]D3_9!$E$5:$S$204,5,FALSE)&amp;"","")</f>
        <v/>
      </c>
      <c r="W76" s="141"/>
      <c r="X76" s="140" t="str">
        <f>IFERROR(VLOOKUP($B76,[1]D3_9!$E$5:$S$204,6,FALSE)&amp;"","")</f>
        <v/>
      </c>
      <c r="Y76" s="141"/>
      <c r="Z76" s="140" t="str">
        <f>IFERROR(VLOOKUP($B76,[1]D3_9!$E$5:$S$204,7,FALSE)&amp;"","")</f>
        <v/>
      </c>
      <c r="AA76" s="141"/>
      <c r="AB76" s="140" t="str">
        <f>IFERROR(VLOOKUP($B76,[1]D3_9!$E$5:$S$204,8,FALSE)&amp;"","")</f>
        <v/>
      </c>
      <c r="AC76" s="141"/>
      <c r="AD76" s="140" t="str">
        <f>IFERROR(VLOOKUP($B76,[1]D3_9!$E$5:$S$204,9,FALSE)&amp;"","")</f>
        <v/>
      </c>
      <c r="AE76" s="141"/>
      <c r="AF76" s="140" t="str">
        <f>IFERROR(VLOOKUP($B76,[1]D3_9!$E$5:$S$204,10,FALSE)&amp;"","")</f>
        <v/>
      </c>
      <c r="AG76" s="141"/>
      <c r="AH76" s="140" t="str">
        <f>IFERROR(VLOOKUP($B76,[1]D3_9!$E$5:$S$204,11,FALSE)&amp;"","")</f>
        <v/>
      </c>
      <c r="AI76" s="157"/>
      <c r="AJ76" s="157"/>
      <c r="AK76" s="157"/>
      <c r="AL76" s="157" t="s">
        <v>59</v>
      </c>
      <c r="AM76" s="160" t="str">
        <f>IFERROR(VLOOKUP($B76,[1]D3_9!$E$5:$S$204,12,FALSE)&amp;"","")</f>
        <v/>
      </c>
      <c r="AN76" s="157"/>
      <c r="AO76" s="157"/>
      <c r="AP76" s="141"/>
      <c r="AQ76" s="260" t="str">
        <f>IFERROR(VLOOKUP($B76,[1]D3_9!$E$5:$S$204,15,FALSE)&amp;"","")</f>
        <v/>
      </c>
      <c r="AR76" s="173"/>
      <c r="AS76" s="173"/>
      <c r="AT76" s="173"/>
      <c r="AU76" s="173"/>
      <c r="AV76" s="173"/>
      <c r="AW76" s="173"/>
      <c r="AX76" s="173"/>
      <c r="AY76" s="173"/>
      <c r="AZ76" s="173"/>
      <c r="BA76" s="173"/>
      <c r="BB76" s="173"/>
      <c r="BC76" s="174"/>
      <c r="BD76" s="59"/>
    </row>
    <row r="77" spans="2:56" x14ac:dyDescent="0.55000000000000004">
      <c r="B77" s="211"/>
      <c r="C77" s="212"/>
      <c r="D77" s="212"/>
      <c r="E77" s="212"/>
      <c r="F77" s="212"/>
      <c r="G77" s="212"/>
      <c r="H77" s="212"/>
      <c r="I77" s="212"/>
      <c r="J77" s="212"/>
      <c r="K77" s="212"/>
      <c r="L77" s="212"/>
      <c r="M77" s="213"/>
      <c r="N77" s="188"/>
      <c r="O77" s="151"/>
      <c r="P77" s="151"/>
      <c r="Q77" s="189"/>
      <c r="R77" s="188"/>
      <c r="S77" s="189"/>
      <c r="T77" s="188"/>
      <c r="U77" s="189"/>
      <c r="V77" s="188"/>
      <c r="W77" s="189"/>
      <c r="X77" s="188"/>
      <c r="Y77" s="189"/>
      <c r="Z77" s="188"/>
      <c r="AA77" s="189"/>
      <c r="AB77" s="188"/>
      <c r="AC77" s="189"/>
      <c r="AD77" s="188"/>
      <c r="AE77" s="189"/>
      <c r="AF77" s="188"/>
      <c r="AG77" s="189"/>
      <c r="AH77" s="158"/>
      <c r="AI77" s="159"/>
      <c r="AJ77" s="159"/>
      <c r="AK77" s="159"/>
      <c r="AL77" s="159"/>
      <c r="AM77" s="159"/>
      <c r="AN77" s="159"/>
      <c r="AO77" s="159"/>
      <c r="AP77" s="161"/>
      <c r="AQ77" s="175"/>
      <c r="AR77" s="176"/>
      <c r="AS77" s="176"/>
      <c r="AT77" s="176"/>
      <c r="AU77" s="176"/>
      <c r="AV77" s="176"/>
      <c r="AW77" s="176"/>
      <c r="AX77" s="176"/>
      <c r="AY77" s="176"/>
      <c r="AZ77" s="176"/>
      <c r="BA77" s="176"/>
      <c r="BB77" s="176"/>
      <c r="BC77" s="177"/>
      <c r="BD77" s="59"/>
    </row>
    <row r="78" spans="2:56" x14ac:dyDescent="0.55000000000000004">
      <c r="B78" s="211"/>
      <c r="C78" s="212"/>
      <c r="D78" s="212"/>
      <c r="E78" s="212"/>
      <c r="F78" s="212"/>
      <c r="G78" s="212"/>
      <c r="H78" s="212"/>
      <c r="I78" s="212"/>
      <c r="J78" s="212"/>
      <c r="K78" s="212"/>
      <c r="L78" s="212"/>
      <c r="M78" s="213"/>
      <c r="N78" s="188"/>
      <c r="O78" s="151"/>
      <c r="P78" s="151"/>
      <c r="Q78" s="189"/>
      <c r="R78" s="188"/>
      <c r="S78" s="189"/>
      <c r="T78" s="188"/>
      <c r="U78" s="189"/>
      <c r="V78" s="188"/>
      <c r="W78" s="189"/>
      <c r="X78" s="188"/>
      <c r="Y78" s="189"/>
      <c r="Z78" s="188"/>
      <c r="AA78" s="189"/>
      <c r="AB78" s="188"/>
      <c r="AC78" s="189"/>
      <c r="AD78" s="188"/>
      <c r="AE78" s="189"/>
      <c r="AF78" s="188"/>
      <c r="AG78" s="189"/>
      <c r="AH78" s="302" t="str">
        <f>IFERROR(VLOOKUP($B76,[1]D3_9!$E$5:$S$204,13,FALSE)&amp;"","")</f>
        <v/>
      </c>
      <c r="AI78" s="149"/>
      <c r="AJ78" s="149"/>
      <c r="AK78" s="149"/>
      <c r="AL78" s="149" t="s">
        <v>59</v>
      </c>
      <c r="AM78" s="148" t="str">
        <f>IFERROR(VLOOKUP($B76,[1]D3_9!$E$5:$S$204,14,FALSE)&amp;"","")</f>
        <v/>
      </c>
      <c r="AN78" s="149"/>
      <c r="AO78" s="149"/>
      <c r="AP78" s="152"/>
      <c r="AQ78" s="175"/>
      <c r="AR78" s="176"/>
      <c r="AS78" s="176"/>
      <c r="AT78" s="176"/>
      <c r="AU78" s="176"/>
      <c r="AV78" s="176"/>
      <c r="AW78" s="176"/>
      <c r="AX78" s="176"/>
      <c r="AY78" s="176"/>
      <c r="AZ78" s="176"/>
      <c r="BA78" s="176"/>
      <c r="BB78" s="176"/>
      <c r="BC78" s="177"/>
      <c r="BD78" s="59"/>
    </row>
    <row r="79" spans="2:56" x14ac:dyDescent="0.55000000000000004">
      <c r="B79" s="167"/>
      <c r="C79" s="168"/>
      <c r="D79" s="168"/>
      <c r="E79" s="168"/>
      <c r="F79" s="168"/>
      <c r="G79" s="168"/>
      <c r="H79" s="168"/>
      <c r="I79" s="168"/>
      <c r="J79" s="168"/>
      <c r="K79" s="168"/>
      <c r="L79" s="168"/>
      <c r="M79" s="169"/>
      <c r="N79" s="142"/>
      <c r="O79" s="150"/>
      <c r="P79" s="150"/>
      <c r="Q79" s="143"/>
      <c r="R79" s="142"/>
      <c r="S79" s="143"/>
      <c r="T79" s="142"/>
      <c r="U79" s="143"/>
      <c r="V79" s="142"/>
      <c r="W79" s="143"/>
      <c r="X79" s="142"/>
      <c r="Y79" s="143"/>
      <c r="Z79" s="142"/>
      <c r="AA79" s="143"/>
      <c r="AB79" s="142"/>
      <c r="AC79" s="143"/>
      <c r="AD79" s="142"/>
      <c r="AE79" s="143"/>
      <c r="AF79" s="142"/>
      <c r="AG79" s="143"/>
      <c r="AH79" s="142"/>
      <c r="AI79" s="150"/>
      <c r="AJ79" s="150"/>
      <c r="AK79" s="150"/>
      <c r="AL79" s="150"/>
      <c r="AM79" s="150"/>
      <c r="AN79" s="150"/>
      <c r="AO79" s="150"/>
      <c r="AP79" s="143"/>
      <c r="AQ79" s="178"/>
      <c r="AR79" s="179"/>
      <c r="AS79" s="179"/>
      <c r="AT79" s="179"/>
      <c r="AU79" s="179"/>
      <c r="AV79" s="179"/>
      <c r="AW79" s="179"/>
      <c r="AX79" s="179"/>
      <c r="AY79" s="179"/>
      <c r="AZ79" s="179"/>
      <c r="BA79" s="179"/>
      <c r="BB79" s="179"/>
      <c r="BC79" s="180"/>
      <c r="BD79" s="59"/>
    </row>
    <row r="80" spans="2:56" x14ac:dyDescent="0.55000000000000004">
      <c r="B80" s="207" t="str">
        <f>[1]D3_9!$E31&amp;""</f>
        <v/>
      </c>
      <c r="C80" s="165"/>
      <c r="D80" s="165"/>
      <c r="E80" s="165"/>
      <c r="F80" s="165"/>
      <c r="G80" s="165"/>
      <c r="H80" s="165"/>
      <c r="I80" s="165"/>
      <c r="J80" s="165"/>
      <c r="K80" s="165"/>
      <c r="L80" s="165"/>
      <c r="M80" s="166"/>
      <c r="N80" s="140" t="str">
        <f>IFERROR(VLOOKUP($B80,[1]D3_9!$E$5:$S$204,2,FALSE)&amp;"","")</f>
        <v/>
      </c>
      <c r="O80" s="157"/>
      <c r="P80" s="157"/>
      <c r="Q80" s="141"/>
      <c r="R80" s="140" t="str">
        <f>IFERROR(VLOOKUP($B80,[1]D3_9!$E$5:$S$204,3,FALSE)&amp;"","")</f>
        <v/>
      </c>
      <c r="S80" s="141"/>
      <c r="T80" s="140" t="str">
        <f>IFERROR(VLOOKUP($B80,[1]D3_9!$E$5:$S$204,4,FALSE)&amp;"","")</f>
        <v/>
      </c>
      <c r="U80" s="141"/>
      <c r="V80" s="140" t="str">
        <f>IFERROR(VLOOKUP($B80,[1]D3_9!$E$5:$S$204,5,FALSE)&amp;"","")</f>
        <v/>
      </c>
      <c r="W80" s="141"/>
      <c r="X80" s="140" t="str">
        <f>IFERROR(VLOOKUP($B80,[1]D3_9!$E$5:$S$204,6,FALSE)&amp;"","")</f>
        <v/>
      </c>
      <c r="Y80" s="141"/>
      <c r="Z80" s="140" t="str">
        <f>IFERROR(VLOOKUP($B80,[1]D3_9!$E$5:$S$204,7,FALSE)&amp;"","")</f>
        <v/>
      </c>
      <c r="AA80" s="141"/>
      <c r="AB80" s="140" t="str">
        <f>IFERROR(VLOOKUP($B80,[1]D3_9!$E$5:$S$204,8,FALSE)&amp;"","")</f>
        <v/>
      </c>
      <c r="AC80" s="141"/>
      <c r="AD80" s="140" t="str">
        <f>IFERROR(VLOOKUP($B80,[1]D3_9!$E$5:$S$204,9,FALSE)&amp;"","")</f>
        <v/>
      </c>
      <c r="AE80" s="141"/>
      <c r="AF80" s="140" t="str">
        <f>IFERROR(VLOOKUP($B80,[1]D3_9!$E$5:$S$204,10,FALSE)&amp;"","")</f>
        <v/>
      </c>
      <c r="AG80" s="141"/>
      <c r="AH80" s="140" t="str">
        <f>IFERROR(VLOOKUP($B80,[1]D3_9!$E$5:$S$204,11,FALSE)&amp;"","")</f>
        <v/>
      </c>
      <c r="AI80" s="157"/>
      <c r="AJ80" s="157"/>
      <c r="AK80" s="157"/>
      <c r="AL80" s="157" t="s">
        <v>59</v>
      </c>
      <c r="AM80" s="160" t="str">
        <f>IFERROR(VLOOKUP($B80,[1]D3_9!$E$5:$S$204,12,FALSE)&amp;"","")</f>
        <v/>
      </c>
      <c r="AN80" s="157"/>
      <c r="AO80" s="157"/>
      <c r="AP80" s="141"/>
      <c r="AQ80" s="260" t="str">
        <f>IFERROR(VLOOKUP($B80,[1]D3_9!$E$5:$S$204,15,FALSE)&amp;"","")</f>
        <v/>
      </c>
      <c r="AR80" s="173"/>
      <c r="AS80" s="173"/>
      <c r="AT80" s="173"/>
      <c r="AU80" s="173"/>
      <c r="AV80" s="173"/>
      <c r="AW80" s="173"/>
      <c r="AX80" s="173"/>
      <c r="AY80" s="173"/>
      <c r="AZ80" s="173"/>
      <c r="BA80" s="173"/>
      <c r="BB80" s="173"/>
      <c r="BC80" s="174"/>
      <c r="BD80" s="59"/>
    </row>
    <row r="81" spans="2:56" x14ac:dyDescent="0.55000000000000004">
      <c r="B81" s="211"/>
      <c r="C81" s="212"/>
      <c r="D81" s="212"/>
      <c r="E81" s="212"/>
      <c r="F81" s="212"/>
      <c r="G81" s="212"/>
      <c r="H81" s="212"/>
      <c r="I81" s="212"/>
      <c r="J81" s="212"/>
      <c r="K81" s="212"/>
      <c r="L81" s="212"/>
      <c r="M81" s="213"/>
      <c r="N81" s="188"/>
      <c r="O81" s="151"/>
      <c r="P81" s="151"/>
      <c r="Q81" s="189"/>
      <c r="R81" s="188"/>
      <c r="S81" s="189"/>
      <c r="T81" s="188"/>
      <c r="U81" s="189"/>
      <c r="V81" s="188"/>
      <c r="W81" s="189"/>
      <c r="X81" s="188"/>
      <c r="Y81" s="189"/>
      <c r="Z81" s="188"/>
      <c r="AA81" s="189"/>
      <c r="AB81" s="188"/>
      <c r="AC81" s="189"/>
      <c r="AD81" s="188"/>
      <c r="AE81" s="189"/>
      <c r="AF81" s="188"/>
      <c r="AG81" s="189"/>
      <c r="AH81" s="158"/>
      <c r="AI81" s="159"/>
      <c r="AJ81" s="159"/>
      <c r="AK81" s="159"/>
      <c r="AL81" s="159"/>
      <c r="AM81" s="159"/>
      <c r="AN81" s="159"/>
      <c r="AO81" s="159"/>
      <c r="AP81" s="161"/>
      <c r="AQ81" s="175"/>
      <c r="AR81" s="176"/>
      <c r="AS81" s="176"/>
      <c r="AT81" s="176"/>
      <c r="AU81" s="176"/>
      <c r="AV81" s="176"/>
      <c r="AW81" s="176"/>
      <c r="AX81" s="176"/>
      <c r="AY81" s="176"/>
      <c r="AZ81" s="176"/>
      <c r="BA81" s="176"/>
      <c r="BB81" s="176"/>
      <c r="BC81" s="177"/>
      <c r="BD81" s="59"/>
    </row>
    <row r="82" spans="2:56" x14ac:dyDescent="0.55000000000000004">
      <c r="B82" s="211"/>
      <c r="C82" s="212"/>
      <c r="D82" s="212"/>
      <c r="E82" s="212"/>
      <c r="F82" s="212"/>
      <c r="G82" s="212"/>
      <c r="H82" s="212"/>
      <c r="I82" s="212"/>
      <c r="J82" s="212"/>
      <c r="K82" s="212"/>
      <c r="L82" s="212"/>
      <c r="M82" s="213"/>
      <c r="N82" s="188"/>
      <c r="O82" s="151"/>
      <c r="P82" s="151"/>
      <c r="Q82" s="189"/>
      <c r="R82" s="188"/>
      <c r="S82" s="189"/>
      <c r="T82" s="188"/>
      <c r="U82" s="189"/>
      <c r="V82" s="188"/>
      <c r="W82" s="189"/>
      <c r="X82" s="188"/>
      <c r="Y82" s="189"/>
      <c r="Z82" s="188"/>
      <c r="AA82" s="189"/>
      <c r="AB82" s="188"/>
      <c r="AC82" s="189"/>
      <c r="AD82" s="188"/>
      <c r="AE82" s="189"/>
      <c r="AF82" s="188"/>
      <c r="AG82" s="189"/>
      <c r="AH82" s="302" t="str">
        <f>IFERROR(VLOOKUP($B80,[1]D3_9!$E$5:$S$204,13,FALSE)&amp;"","")</f>
        <v/>
      </c>
      <c r="AI82" s="149"/>
      <c r="AJ82" s="149"/>
      <c r="AK82" s="149"/>
      <c r="AL82" s="149" t="s">
        <v>59</v>
      </c>
      <c r="AM82" s="148" t="str">
        <f>IFERROR(VLOOKUP($B80,[1]D3_9!$E$5:$S$204,14,FALSE)&amp;"","")</f>
        <v/>
      </c>
      <c r="AN82" s="149"/>
      <c r="AO82" s="149"/>
      <c r="AP82" s="152"/>
      <c r="AQ82" s="175"/>
      <c r="AR82" s="176"/>
      <c r="AS82" s="176"/>
      <c r="AT82" s="176"/>
      <c r="AU82" s="176"/>
      <c r="AV82" s="176"/>
      <c r="AW82" s="176"/>
      <c r="AX82" s="176"/>
      <c r="AY82" s="176"/>
      <c r="AZ82" s="176"/>
      <c r="BA82" s="176"/>
      <c r="BB82" s="176"/>
      <c r="BC82" s="177"/>
      <c r="BD82" s="59"/>
    </row>
    <row r="83" spans="2:56" x14ac:dyDescent="0.55000000000000004">
      <c r="B83" s="167"/>
      <c r="C83" s="168"/>
      <c r="D83" s="168"/>
      <c r="E83" s="168"/>
      <c r="F83" s="168"/>
      <c r="G83" s="168"/>
      <c r="H83" s="168"/>
      <c r="I83" s="168"/>
      <c r="J83" s="168"/>
      <c r="K83" s="168"/>
      <c r="L83" s="168"/>
      <c r="M83" s="169"/>
      <c r="N83" s="142"/>
      <c r="O83" s="150"/>
      <c r="P83" s="150"/>
      <c r="Q83" s="143"/>
      <c r="R83" s="142"/>
      <c r="S83" s="143"/>
      <c r="T83" s="142"/>
      <c r="U83" s="143"/>
      <c r="V83" s="142"/>
      <c r="W83" s="143"/>
      <c r="X83" s="142"/>
      <c r="Y83" s="143"/>
      <c r="Z83" s="142"/>
      <c r="AA83" s="143"/>
      <c r="AB83" s="142"/>
      <c r="AC83" s="143"/>
      <c r="AD83" s="142"/>
      <c r="AE83" s="143"/>
      <c r="AF83" s="142"/>
      <c r="AG83" s="143"/>
      <c r="AH83" s="142"/>
      <c r="AI83" s="150"/>
      <c r="AJ83" s="150"/>
      <c r="AK83" s="150"/>
      <c r="AL83" s="150"/>
      <c r="AM83" s="150"/>
      <c r="AN83" s="150"/>
      <c r="AO83" s="150"/>
      <c r="AP83" s="143"/>
      <c r="AQ83" s="178"/>
      <c r="AR83" s="179"/>
      <c r="AS83" s="179"/>
      <c r="AT83" s="179"/>
      <c r="AU83" s="179"/>
      <c r="AV83" s="179"/>
      <c r="AW83" s="179"/>
      <c r="AX83" s="179"/>
      <c r="AY83" s="179"/>
      <c r="AZ83" s="179"/>
      <c r="BA83" s="179"/>
      <c r="BB83" s="179"/>
      <c r="BC83" s="180"/>
      <c r="BD83" s="59"/>
    </row>
    <row r="84" spans="2:56" x14ac:dyDescent="0.55000000000000004">
      <c r="B84" s="207" t="str">
        <f>[1]D3_9!$E32&amp;""</f>
        <v/>
      </c>
      <c r="C84" s="165"/>
      <c r="D84" s="165"/>
      <c r="E84" s="165"/>
      <c r="F84" s="165"/>
      <c r="G84" s="165"/>
      <c r="H84" s="165"/>
      <c r="I84" s="165"/>
      <c r="J84" s="165"/>
      <c r="K84" s="165"/>
      <c r="L84" s="165"/>
      <c r="M84" s="166"/>
      <c r="N84" s="140" t="str">
        <f>IFERROR(VLOOKUP($B84,[1]D3_9!$E$5:$S$204,2,FALSE)&amp;"","")</f>
        <v/>
      </c>
      <c r="O84" s="157"/>
      <c r="P84" s="157"/>
      <c r="Q84" s="141"/>
      <c r="R84" s="140" t="str">
        <f>IFERROR(VLOOKUP($B84,[1]D3_9!$E$5:$S$204,3,FALSE)&amp;"","")</f>
        <v/>
      </c>
      <c r="S84" s="141"/>
      <c r="T84" s="140" t="str">
        <f>IFERROR(VLOOKUP($B84,[1]D3_9!$E$5:$S$204,4,FALSE)&amp;"","")</f>
        <v/>
      </c>
      <c r="U84" s="141"/>
      <c r="V84" s="140" t="str">
        <f>IFERROR(VLOOKUP($B84,[1]D3_9!$E$5:$S$204,5,FALSE)&amp;"","")</f>
        <v/>
      </c>
      <c r="W84" s="141"/>
      <c r="X84" s="140" t="str">
        <f>IFERROR(VLOOKUP($B84,[1]D3_9!$E$5:$S$204,6,FALSE)&amp;"","")</f>
        <v/>
      </c>
      <c r="Y84" s="141"/>
      <c r="Z84" s="140" t="str">
        <f>IFERROR(VLOOKUP($B84,[1]D3_9!$E$5:$S$204,7,FALSE)&amp;"","")</f>
        <v/>
      </c>
      <c r="AA84" s="141"/>
      <c r="AB84" s="140" t="str">
        <f>IFERROR(VLOOKUP($B84,[1]D3_9!$E$5:$S$204,8,FALSE)&amp;"","")</f>
        <v/>
      </c>
      <c r="AC84" s="141"/>
      <c r="AD84" s="140" t="str">
        <f>IFERROR(VLOOKUP($B84,[1]D3_9!$E$5:$S$204,9,FALSE)&amp;"","")</f>
        <v/>
      </c>
      <c r="AE84" s="141"/>
      <c r="AF84" s="140" t="str">
        <f>IFERROR(VLOOKUP($B84,[1]D3_9!$E$5:$S$204,10,FALSE)&amp;"","")</f>
        <v/>
      </c>
      <c r="AG84" s="141"/>
      <c r="AH84" s="140" t="str">
        <f>IFERROR(VLOOKUP($B84,[1]D3_9!$E$5:$S$204,11,FALSE)&amp;"","")</f>
        <v/>
      </c>
      <c r="AI84" s="157"/>
      <c r="AJ84" s="157"/>
      <c r="AK84" s="157"/>
      <c r="AL84" s="157" t="s">
        <v>59</v>
      </c>
      <c r="AM84" s="160" t="str">
        <f>IFERROR(VLOOKUP($B84,[1]D3_9!$E$5:$S$204,12,FALSE)&amp;"","")</f>
        <v/>
      </c>
      <c r="AN84" s="157"/>
      <c r="AO84" s="157"/>
      <c r="AP84" s="141"/>
      <c r="AQ84" s="260" t="str">
        <f>IFERROR(VLOOKUP($B84,[1]D3_9!$E$5:$S$204,15,FALSE)&amp;"","")</f>
        <v/>
      </c>
      <c r="AR84" s="173"/>
      <c r="AS84" s="173"/>
      <c r="AT84" s="173"/>
      <c r="AU84" s="173"/>
      <c r="AV84" s="173"/>
      <c r="AW84" s="173"/>
      <c r="AX84" s="173"/>
      <c r="AY84" s="173"/>
      <c r="AZ84" s="173"/>
      <c r="BA84" s="173"/>
      <c r="BB84" s="173"/>
      <c r="BC84" s="174"/>
      <c r="BD84" s="59"/>
    </row>
    <row r="85" spans="2:56" x14ac:dyDescent="0.55000000000000004">
      <c r="B85" s="211"/>
      <c r="C85" s="212"/>
      <c r="D85" s="212"/>
      <c r="E85" s="212"/>
      <c r="F85" s="212"/>
      <c r="G85" s="212"/>
      <c r="H85" s="212"/>
      <c r="I85" s="212"/>
      <c r="J85" s="212"/>
      <c r="K85" s="212"/>
      <c r="L85" s="212"/>
      <c r="M85" s="213"/>
      <c r="N85" s="188"/>
      <c r="O85" s="151"/>
      <c r="P85" s="151"/>
      <c r="Q85" s="189"/>
      <c r="R85" s="188"/>
      <c r="S85" s="189"/>
      <c r="T85" s="188"/>
      <c r="U85" s="189"/>
      <c r="V85" s="188"/>
      <c r="W85" s="189"/>
      <c r="X85" s="188"/>
      <c r="Y85" s="189"/>
      <c r="Z85" s="188"/>
      <c r="AA85" s="189"/>
      <c r="AB85" s="188"/>
      <c r="AC85" s="189"/>
      <c r="AD85" s="188"/>
      <c r="AE85" s="189"/>
      <c r="AF85" s="188"/>
      <c r="AG85" s="189"/>
      <c r="AH85" s="158"/>
      <c r="AI85" s="159"/>
      <c r="AJ85" s="159"/>
      <c r="AK85" s="159"/>
      <c r="AL85" s="159"/>
      <c r="AM85" s="159"/>
      <c r="AN85" s="159"/>
      <c r="AO85" s="159"/>
      <c r="AP85" s="161"/>
      <c r="AQ85" s="175"/>
      <c r="AR85" s="176"/>
      <c r="AS85" s="176"/>
      <c r="AT85" s="176"/>
      <c r="AU85" s="176"/>
      <c r="AV85" s="176"/>
      <c r="AW85" s="176"/>
      <c r="AX85" s="176"/>
      <c r="AY85" s="176"/>
      <c r="AZ85" s="176"/>
      <c r="BA85" s="176"/>
      <c r="BB85" s="176"/>
      <c r="BC85" s="177"/>
      <c r="BD85" s="59"/>
    </row>
    <row r="86" spans="2:56" x14ac:dyDescent="0.55000000000000004">
      <c r="B86" s="211"/>
      <c r="C86" s="212"/>
      <c r="D86" s="212"/>
      <c r="E86" s="212"/>
      <c r="F86" s="212"/>
      <c r="G86" s="212"/>
      <c r="H86" s="212"/>
      <c r="I86" s="212"/>
      <c r="J86" s="212"/>
      <c r="K86" s="212"/>
      <c r="L86" s="212"/>
      <c r="M86" s="213"/>
      <c r="N86" s="188"/>
      <c r="O86" s="151"/>
      <c r="P86" s="151"/>
      <c r="Q86" s="189"/>
      <c r="R86" s="188"/>
      <c r="S86" s="189"/>
      <c r="T86" s="188"/>
      <c r="U86" s="189"/>
      <c r="V86" s="188"/>
      <c r="W86" s="189"/>
      <c r="X86" s="188"/>
      <c r="Y86" s="189"/>
      <c r="Z86" s="188"/>
      <c r="AA86" s="189"/>
      <c r="AB86" s="188"/>
      <c r="AC86" s="189"/>
      <c r="AD86" s="188"/>
      <c r="AE86" s="189"/>
      <c r="AF86" s="188"/>
      <c r="AG86" s="189"/>
      <c r="AH86" s="302" t="str">
        <f>IFERROR(VLOOKUP($B84,[1]D3_9!$E$5:$S$204,13,FALSE)&amp;"","")</f>
        <v/>
      </c>
      <c r="AI86" s="149"/>
      <c r="AJ86" s="149"/>
      <c r="AK86" s="149"/>
      <c r="AL86" s="149" t="s">
        <v>59</v>
      </c>
      <c r="AM86" s="148" t="str">
        <f>IFERROR(VLOOKUP($B84,[1]D3_9!$E$5:$S$204,14,FALSE)&amp;"","")</f>
        <v/>
      </c>
      <c r="AN86" s="149"/>
      <c r="AO86" s="149"/>
      <c r="AP86" s="152"/>
      <c r="AQ86" s="175"/>
      <c r="AR86" s="176"/>
      <c r="AS86" s="176"/>
      <c r="AT86" s="176"/>
      <c r="AU86" s="176"/>
      <c r="AV86" s="176"/>
      <c r="AW86" s="176"/>
      <c r="AX86" s="176"/>
      <c r="AY86" s="176"/>
      <c r="AZ86" s="176"/>
      <c r="BA86" s="176"/>
      <c r="BB86" s="176"/>
      <c r="BC86" s="177"/>
      <c r="BD86" s="59"/>
    </row>
    <row r="87" spans="2:56" x14ac:dyDescent="0.55000000000000004">
      <c r="B87" s="167"/>
      <c r="C87" s="168"/>
      <c r="D87" s="168"/>
      <c r="E87" s="168"/>
      <c r="F87" s="168"/>
      <c r="G87" s="168"/>
      <c r="H87" s="168"/>
      <c r="I87" s="168"/>
      <c r="J87" s="168"/>
      <c r="K87" s="168"/>
      <c r="L87" s="168"/>
      <c r="M87" s="169"/>
      <c r="N87" s="142"/>
      <c r="O87" s="150"/>
      <c r="P87" s="150"/>
      <c r="Q87" s="143"/>
      <c r="R87" s="142"/>
      <c r="S87" s="143"/>
      <c r="T87" s="142"/>
      <c r="U87" s="143"/>
      <c r="V87" s="142"/>
      <c r="W87" s="143"/>
      <c r="X87" s="142"/>
      <c r="Y87" s="143"/>
      <c r="Z87" s="142"/>
      <c r="AA87" s="143"/>
      <c r="AB87" s="142"/>
      <c r="AC87" s="143"/>
      <c r="AD87" s="142"/>
      <c r="AE87" s="143"/>
      <c r="AF87" s="142"/>
      <c r="AG87" s="143"/>
      <c r="AH87" s="142"/>
      <c r="AI87" s="150"/>
      <c r="AJ87" s="150"/>
      <c r="AK87" s="150"/>
      <c r="AL87" s="150"/>
      <c r="AM87" s="150"/>
      <c r="AN87" s="150"/>
      <c r="AO87" s="150"/>
      <c r="AP87" s="143"/>
      <c r="AQ87" s="178"/>
      <c r="AR87" s="179"/>
      <c r="AS87" s="179"/>
      <c r="AT87" s="179"/>
      <c r="AU87" s="179"/>
      <c r="AV87" s="179"/>
      <c r="AW87" s="179"/>
      <c r="AX87" s="179"/>
      <c r="AY87" s="179"/>
      <c r="AZ87" s="179"/>
      <c r="BA87" s="179"/>
      <c r="BB87" s="179"/>
      <c r="BC87" s="180"/>
      <c r="BD87" s="59"/>
    </row>
    <row r="88" spans="2:56" x14ac:dyDescent="0.55000000000000004">
      <c r="B88" s="207" t="str">
        <f>[1]D3_9!$E33&amp;""</f>
        <v/>
      </c>
      <c r="C88" s="165"/>
      <c r="D88" s="165"/>
      <c r="E88" s="165"/>
      <c r="F88" s="165"/>
      <c r="G88" s="165"/>
      <c r="H88" s="165"/>
      <c r="I88" s="165"/>
      <c r="J88" s="165"/>
      <c r="K88" s="165"/>
      <c r="L88" s="165"/>
      <c r="M88" s="166"/>
      <c r="N88" s="140" t="str">
        <f>IFERROR(VLOOKUP($B88,[1]D3_9!$E$5:$S$204,2,FALSE)&amp;"","")</f>
        <v/>
      </c>
      <c r="O88" s="157"/>
      <c r="P88" s="157"/>
      <c r="Q88" s="141"/>
      <c r="R88" s="140" t="str">
        <f>IFERROR(VLOOKUP($B88,[1]D3_9!$E$5:$S$204,3,FALSE)&amp;"","")</f>
        <v/>
      </c>
      <c r="S88" s="141"/>
      <c r="T88" s="140" t="str">
        <f>IFERROR(VLOOKUP($B88,[1]D3_9!$E$5:$S$204,4,FALSE)&amp;"","")</f>
        <v/>
      </c>
      <c r="U88" s="141"/>
      <c r="V88" s="140" t="str">
        <f>IFERROR(VLOOKUP($B88,[1]D3_9!$E$5:$S$204,5,FALSE)&amp;"","")</f>
        <v/>
      </c>
      <c r="W88" s="141"/>
      <c r="X88" s="140" t="str">
        <f>IFERROR(VLOOKUP($B88,[1]D3_9!$E$5:$S$204,6,FALSE)&amp;"","")</f>
        <v/>
      </c>
      <c r="Y88" s="141"/>
      <c r="Z88" s="140" t="str">
        <f>IFERROR(VLOOKUP($B88,[1]D3_9!$E$5:$S$204,7,FALSE)&amp;"","")</f>
        <v/>
      </c>
      <c r="AA88" s="141"/>
      <c r="AB88" s="140" t="str">
        <f>IFERROR(VLOOKUP($B88,[1]D3_9!$E$5:$S$204,8,FALSE)&amp;"","")</f>
        <v/>
      </c>
      <c r="AC88" s="141"/>
      <c r="AD88" s="140" t="str">
        <f>IFERROR(VLOOKUP($B88,[1]D3_9!$E$5:$S$204,9,FALSE)&amp;"","")</f>
        <v/>
      </c>
      <c r="AE88" s="141"/>
      <c r="AF88" s="140" t="str">
        <f>IFERROR(VLOOKUP($B88,[1]D3_9!$E$5:$S$204,10,FALSE)&amp;"","")</f>
        <v/>
      </c>
      <c r="AG88" s="141"/>
      <c r="AH88" s="140" t="str">
        <f>IFERROR(VLOOKUP($B88,[1]D3_9!$E$5:$S$204,11,FALSE)&amp;"","")</f>
        <v/>
      </c>
      <c r="AI88" s="157"/>
      <c r="AJ88" s="157"/>
      <c r="AK88" s="157"/>
      <c r="AL88" s="157" t="s">
        <v>59</v>
      </c>
      <c r="AM88" s="160" t="str">
        <f>IFERROR(VLOOKUP($B88,[1]D3_9!$E$5:$S$204,12,FALSE)&amp;"","")</f>
        <v/>
      </c>
      <c r="AN88" s="157"/>
      <c r="AO88" s="157"/>
      <c r="AP88" s="141"/>
      <c r="AQ88" s="260" t="str">
        <f>IFERROR(VLOOKUP($B88,[1]D3_9!$E$5:$S$204,15,FALSE)&amp;"","")</f>
        <v/>
      </c>
      <c r="AR88" s="173"/>
      <c r="AS88" s="173"/>
      <c r="AT88" s="173"/>
      <c r="AU88" s="173"/>
      <c r="AV88" s="173"/>
      <c r="AW88" s="173"/>
      <c r="AX88" s="173"/>
      <c r="AY88" s="173"/>
      <c r="AZ88" s="173"/>
      <c r="BA88" s="173"/>
      <c r="BB88" s="173"/>
      <c r="BC88" s="174"/>
      <c r="BD88" s="59"/>
    </row>
    <row r="89" spans="2:56" x14ac:dyDescent="0.55000000000000004">
      <c r="B89" s="211"/>
      <c r="C89" s="212"/>
      <c r="D89" s="212"/>
      <c r="E89" s="212"/>
      <c r="F89" s="212"/>
      <c r="G89" s="212"/>
      <c r="H89" s="212"/>
      <c r="I89" s="212"/>
      <c r="J89" s="212"/>
      <c r="K89" s="212"/>
      <c r="L89" s="212"/>
      <c r="M89" s="213"/>
      <c r="N89" s="188"/>
      <c r="O89" s="151"/>
      <c r="P89" s="151"/>
      <c r="Q89" s="189"/>
      <c r="R89" s="188"/>
      <c r="S89" s="189"/>
      <c r="T89" s="188"/>
      <c r="U89" s="189"/>
      <c r="V89" s="188"/>
      <c r="W89" s="189"/>
      <c r="X89" s="188"/>
      <c r="Y89" s="189"/>
      <c r="Z89" s="188"/>
      <c r="AA89" s="189"/>
      <c r="AB89" s="188"/>
      <c r="AC89" s="189"/>
      <c r="AD89" s="188"/>
      <c r="AE89" s="189"/>
      <c r="AF89" s="188"/>
      <c r="AG89" s="189"/>
      <c r="AH89" s="158"/>
      <c r="AI89" s="159"/>
      <c r="AJ89" s="159"/>
      <c r="AK89" s="159"/>
      <c r="AL89" s="159"/>
      <c r="AM89" s="159"/>
      <c r="AN89" s="159"/>
      <c r="AO89" s="159"/>
      <c r="AP89" s="161"/>
      <c r="AQ89" s="175"/>
      <c r="AR89" s="176"/>
      <c r="AS89" s="176"/>
      <c r="AT89" s="176"/>
      <c r="AU89" s="176"/>
      <c r="AV89" s="176"/>
      <c r="AW89" s="176"/>
      <c r="AX89" s="176"/>
      <c r="AY89" s="176"/>
      <c r="AZ89" s="176"/>
      <c r="BA89" s="176"/>
      <c r="BB89" s="176"/>
      <c r="BC89" s="177"/>
      <c r="BD89" s="59"/>
    </row>
    <row r="90" spans="2:56" x14ac:dyDescent="0.55000000000000004">
      <c r="B90" s="211"/>
      <c r="C90" s="212"/>
      <c r="D90" s="212"/>
      <c r="E90" s="212"/>
      <c r="F90" s="212"/>
      <c r="G90" s="212"/>
      <c r="H90" s="212"/>
      <c r="I90" s="212"/>
      <c r="J90" s="212"/>
      <c r="K90" s="212"/>
      <c r="L90" s="212"/>
      <c r="M90" s="213"/>
      <c r="N90" s="188"/>
      <c r="O90" s="151"/>
      <c r="P90" s="151"/>
      <c r="Q90" s="189"/>
      <c r="R90" s="188"/>
      <c r="S90" s="189"/>
      <c r="T90" s="188"/>
      <c r="U90" s="189"/>
      <c r="V90" s="188"/>
      <c r="W90" s="189"/>
      <c r="X90" s="188"/>
      <c r="Y90" s="189"/>
      <c r="Z90" s="188"/>
      <c r="AA90" s="189"/>
      <c r="AB90" s="188"/>
      <c r="AC90" s="189"/>
      <c r="AD90" s="188"/>
      <c r="AE90" s="189"/>
      <c r="AF90" s="188"/>
      <c r="AG90" s="189"/>
      <c r="AH90" s="302" t="str">
        <f>IFERROR(VLOOKUP($B88,[1]D3_9!$E$5:$S$204,13,FALSE)&amp;"","")</f>
        <v/>
      </c>
      <c r="AI90" s="149"/>
      <c r="AJ90" s="149"/>
      <c r="AK90" s="149"/>
      <c r="AL90" s="149" t="s">
        <v>59</v>
      </c>
      <c r="AM90" s="148" t="str">
        <f>IFERROR(VLOOKUP($B88,[1]D3_9!$E$5:$S$204,14,FALSE)&amp;"","")</f>
        <v/>
      </c>
      <c r="AN90" s="149"/>
      <c r="AO90" s="149"/>
      <c r="AP90" s="152"/>
      <c r="AQ90" s="175"/>
      <c r="AR90" s="176"/>
      <c r="AS90" s="176"/>
      <c r="AT90" s="176"/>
      <c r="AU90" s="176"/>
      <c r="AV90" s="176"/>
      <c r="AW90" s="176"/>
      <c r="AX90" s="176"/>
      <c r="AY90" s="176"/>
      <c r="AZ90" s="176"/>
      <c r="BA90" s="176"/>
      <c r="BB90" s="176"/>
      <c r="BC90" s="177"/>
      <c r="BD90" s="59"/>
    </row>
    <row r="91" spans="2:56" x14ac:dyDescent="0.55000000000000004">
      <c r="B91" s="167"/>
      <c r="C91" s="168"/>
      <c r="D91" s="168"/>
      <c r="E91" s="168"/>
      <c r="F91" s="168"/>
      <c r="G91" s="168"/>
      <c r="H91" s="168"/>
      <c r="I91" s="168"/>
      <c r="J91" s="168"/>
      <c r="K91" s="168"/>
      <c r="L91" s="168"/>
      <c r="M91" s="169"/>
      <c r="N91" s="142"/>
      <c r="O91" s="150"/>
      <c r="P91" s="150"/>
      <c r="Q91" s="143"/>
      <c r="R91" s="142"/>
      <c r="S91" s="143"/>
      <c r="T91" s="142"/>
      <c r="U91" s="143"/>
      <c r="V91" s="142"/>
      <c r="W91" s="143"/>
      <c r="X91" s="142"/>
      <c r="Y91" s="143"/>
      <c r="Z91" s="142"/>
      <c r="AA91" s="143"/>
      <c r="AB91" s="142"/>
      <c r="AC91" s="143"/>
      <c r="AD91" s="142"/>
      <c r="AE91" s="143"/>
      <c r="AF91" s="142"/>
      <c r="AG91" s="143"/>
      <c r="AH91" s="142"/>
      <c r="AI91" s="150"/>
      <c r="AJ91" s="150"/>
      <c r="AK91" s="150"/>
      <c r="AL91" s="150"/>
      <c r="AM91" s="150"/>
      <c r="AN91" s="150"/>
      <c r="AO91" s="150"/>
      <c r="AP91" s="143"/>
      <c r="AQ91" s="178"/>
      <c r="AR91" s="179"/>
      <c r="AS91" s="179"/>
      <c r="AT91" s="179"/>
      <c r="AU91" s="179"/>
      <c r="AV91" s="179"/>
      <c r="AW91" s="179"/>
      <c r="AX91" s="179"/>
      <c r="AY91" s="179"/>
      <c r="AZ91" s="179"/>
      <c r="BA91" s="179"/>
      <c r="BB91" s="179"/>
      <c r="BC91" s="180"/>
      <c r="BD91" s="59"/>
    </row>
    <row r="92" spans="2:56" x14ac:dyDescent="0.55000000000000004">
      <c r="B92" s="207" t="str">
        <f>[1]D3_9!$E34&amp;""</f>
        <v/>
      </c>
      <c r="C92" s="165"/>
      <c r="D92" s="165"/>
      <c r="E92" s="165"/>
      <c r="F92" s="165"/>
      <c r="G92" s="165"/>
      <c r="H92" s="165"/>
      <c r="I92" s="165"/>
      <c r="J92" s="165"/>
      <c r="K92" s="165"/>
      <c r="L92" s="165"/>
      <c r="M92" s="166"/>
      <c r="N92" s="140" t="str">
        <f>IFERROR(VLOOKUP($B92,[1]D3_9!$E$5:$S$204,2,FALSE)&amp;"","")</f>
        <v/>
      </c>
      <c r="O92" s="157"/>
      <c r="P92" s="157"/>
      <c r="Q92" s="141"/>
      <c r="R92" s="140" t="str">
        <f>IFERROR(VLOOKUP($B92,[1]D3_9!$E$5:$S$204,3,FALSE)&amp;"","")</f>
        <v/>
      </c>
      <c r="S92" s="141"/>
      <c r="T92" s="140" t="str">
        <f>IFERROR(VLOOKUP($B92,[1]D3_9!$E$5:$S$204,4,FALSE)&amp;"","")</f>
        <v/>
      </c>
      <c r="U92" s="141"/>
      <c r="V92" s="140" t="str">
        <f>IFERROR(VLOOKUP($B92,[1]D3_9!$E$5:$S$204,5,FALSE)&amp;"","")</f>
        <v/>
      </c>
      <c r="W92" s="141"/>
      <c r="X92" s="140" t="str">
        <f>IFERROR(VLOOKUP($B92,[1]D3_9!$E$5:$S$204,6,FALSE)&amp;"","")</f>
        <v/>
      </c>
      <c r="Y92" s="141"/>
      <c r="Z92" s="140" t="str">
        <f>IFERROR(VLOOKUP($B92,[1]D3_9!$E$5:$S$204,7,FALSE)&amp;"","")</f>
        <v/>
      </c>
      <c r="AA92" s="141"/>
      <c r="AB92" s="140" t="str">
        <f>IFERROR(VLOOKUP($B92,[1]D3_9!$E$5:$S$204,8,FALSE)&amp;"","")</f>
        <v/>
      </c>
      <c r="AC92" s="141"/>
      <c r="AD92" s="140" t="str">
        <f>IFERROR(VLOOKUP($B92,[1]D3_9!$E$5:$S$204,9,FALSE)&amp;"","")</f>
        <v/>
      </c>
      <c r="AE92" s="141"/>
      <c r="AF92" s="140" t="str">
        <f>IFERROR(VLOOKUP($B92,[1]D3_9!$E$5:$S$204,10,FALSE)&amp;"","")</f>
        <v/>
      </c>
      <c r="AG92" s="141"/>
      <c r="AH92" s="140" t="str">
        <f>IFERROR(VLOOKUP($B92,[1]D3_9!$E$5:$S$204,11,FALSE)&amp;"","")</f>
        <v/>
      </c>
      <c r="AI92" s="157"/>
      <c r="AJ92" s="157"/>
      <c r="AK92" s="157"/>
      <c r="AL92" s="157" t="s">
        <v>59</v>
      </c>
      <c r="AM92" s="160" t="str">
        <f>IFERROR(VLOOKUP($B92,[1]D3_9!$E$5:$S$204,12,FALSE)&amp;"","")</f>
        <v/>
      </c>
      <c r="AN92" s="157"/>
      <c r="AO92" s="157"/>
      <c r="AP92" s="141"/>
      <c r="AQ92" s="260" t="str">
        <f>IFERROR(VLOOKUP($B92,[1]D3_9!$E$5:$S$204,15,FALSE)&amp;"","")</f>
        <v/>
      </c>
      <c r="AR92" s="173"/>
      <c r="AS92" s="173"/>
      <c r="AT92" s="173"/>
      <c r="AU92" s="173"/>
      <c r="AV92" s="173"/>
      <c r="AW92" s="173"/>
      <c r="AX92" s="173"/>
      <c r="AY92" s="173"/>
      <c r="AZ92" s="173"/>
      <c r="BA92" s="173"/>
      <c r="BB92" s="173"/>
      <c r="BC92" s="174"/>
      <c r="BD92" s="59"/>
    </row>
    <row r="93" spans="2:56" x14ac:dyDescent="0.55000000000000004">
      <c r="B93" s="211"/>
      <c r="C93" s="212"/>
      <c r="D93" s="212"/>
      <c r="E93" s="212"/>
      <c r="F93" s="212"/>
      <c r="G93" s="212"/>
      <c r="H93" s="212"/>
      <c r="I93" s="212"/>
      <c r="J93" s="212"/>
      <c r="K93" s="212"/>
      <c r="L93" s="212"/>
      <c r="M93" s="213"/>
      <c r="N93" s="188"/>
      <c r="O93" s="151"/>
      <c r="P93" s="151"/>
      <c r="Q93" s="189"/>
      <c r="R93" s="188"/>
      <c r="S93" s="189"/>
      <c r="T93" s="188"/>
      <c r="U93" s="189"/>
      <c r="V93" s="188"/>
      <c r="W93" s="189"/>
      <c r="X93" s="188"/>
      <c r="Y93" s="189"/>
      <c r="Z93" s="188"/>
      <c r="AA93" s="189"/>
      <c r="AB93" s="188"/>
      <c r="AC93" s="189"/>
      <c r="AD93" s="188"/>
      <c r="AE93" s="189"/>
      <c r="AF93" s="188"/>
      <c r="AG93" s="189"/>
      <c r="AH93" s="158"/>
      <c r="AI93" s="159"/>
      <c r="AJ93" s="159"/>
      <c r="AK93" s="159"/>
      <c r="AL93" s="159"/>
      <c r="AM93" s="159"/>
      <c r="AN93" s="159"/>
      <c r="AO93" s="159"/>
      <c r="AP93" s="161"/>
      <c r="AQ93" s="175"/>
      <c r="AR93" s="176"/>
      <c r="AS93" s="176"/>
      <c r="AT93" s="176"/>
      <c r="AU93" s="176"/>
      <c r="AV93" s="176"/>
      <c r="AW93" s="176"/>
      <c r="AX93" s="176"/>
      <c r="AY93" s="176"/>
      <c r="AZ93" s="176"/>
      <c r="BA93" s="176"/>
      <c r="BB93" s="176"/>
      <c r="BC93" s="177"/>
      <c r="BD93" s="59"/>
    </row>
    <row r="94" spans="2:56" x14ac:dyDescent="0.55000000000000004">
      <c r="B94" s="211"/>
      <c r="C94" s="212"/>
      <c r="D94" s="212"/>
      <c r="E94" s="212"/>
      <c r="F94" s="212"/>
      <c r="G94" s="212"/>
      <c r="H94" s="212"/>
      <c r="I94" s="212"/>
      <c r="J94" s="212"/>
      <c r="K94" s="212"/>
      <c r="L94" s="212"/>
      <c r="M94" s="213"/>
      <c r="N94" s="188"/>
      <c r="O94" s="151"/>
      <c r="P94" s="151"/>
      <c r="Q94" s="189"/>
      <c r="R94" s="188"/>
      <c r="S94" s="189"/>
      <c r="T94" s="188"/>
      <c r="U94" s="189"/>
      <c r="V94" s="188"/>
      <c r="W94" s="189"/>
      <c r="X94" s="188"/>
      <c r="Y94" s="189"/>
      <c r="Z94" s="188"/>
      <c r="AA94" s="189"/>
      <c r="AB94" s="188"/>
      <c r="AC94" s="189"/>
      <c r="AD94" s="188"/>
      <c r="AE94" s="189"/>
      <c r="AF94" s="188"/>
      <c r="AG94" s="189"/>
      <c r="AH94" s="302" t="str">
        <f>IFERROR(VLOOKUP($B92,[1]D3_9!$E$5:$S$204,13,FALSE)&amp;"","")</f>
        <v/>
      </c>
      <c r="AI94" s="149"/>
      <c r="AJ94" s="149"/>
      <c r="AK94" s="149"/>
      <c r="AL94" s="149" t="s">
        <v>59</v>
      </c>
      <c r="AM94" s="148" t="str">
        <f>IFERROR(VLOOKUP($B92,[1]D3_9!$E$5:$S$204,14,FALSE)&amp;"","")</f>
        <v/>
      </c>
      <c r="AN94" s="149"/>
      <c r="AO94" s="149"/>
      <c r="AP94" s="152"/>
      <c r="AQ94" s="175"/>
      <c r="AR94" s="176"/>
      <c r="AS94" s="176"/>
      <c r="AT94" s="176"/>
      <c r="AU94" s="176"/>
      <c r="AV94" s="176"/>
      <c r="AW94" s="176"/>
      <c r="AX94" s="176"/>
      <c r="AY94" s="176"/>
      <c r="AZ94" s="176"/>
      <c r="BA94" s="176"/>
      <c r="BB94" s="176"/>
      <c r="BC94" s="177"/>
      <c r="BD94" s="59"/>
    </row>
    <row r="95" spans="2:56" x14ac:dyDescent="0.55000000000000004">
      <c r="B95" s="167"/>
      <c r="C95" s="168"/>
      <c r="D95" s="168"/>
      <c r="E95" s="168"/>
      <c r="F95" s="168"/>
      <c r="G95" s="168"/>
      <c r="H95" s="168"/>
      <c r="I95" s="168"/>
      <c r="J95" s="168"/>
      <c r="K95" s="168"/>
      <c r="L95" s="168"/>
      <c r="M95" s="169"/>
      <c r="N95" s="142"/>
      <c r="O95" s="150"/>
      <c r="P95" s="150"/>
      <c r="Q95" s="143"/>
      <c r="R95" s="142"/>
      <c r="S95" s="143"/>
      <c r="T95" s="142"/>
      <c r="U95" s="143"/>
      <c r="V95" s="142"/>
      <c r="W95" s="143"/>
      <c r="X95" s="142"/>
      <c r="Y95" s="143"/>
      <c r="Z95" s="142"/>
      <c r="AA95" s="143"/>
      <c r="AB95" s="142"/>
      <c r="AC95" s="143"/>
      <c r="AD95" s="142"/>
      <c r="AE95" s="143"/>
      <c r="AF95" s="142"/>
      <c r="AG95" s="143"/>
      <c r="AH95" s="142"/>
      <c r="AI95" s="150"/>
      <c r="AJ95" s="150"/>
      <c r="AK95" s="150"/>
      <c r="AL95" s="150"/>
      <c r="AM95" s="150"/>
      <c r="AN95" s="150"/>
      <c r="AO95" s="150"/>
      <c r="AP95" s="143"/>
      <c r="AQ95" s="178"/>
      <c r="AR95" s="179"/>
      <c r="AS95" s="179"/>
      <c r="AT95" s="179"/>
      <c r="AU95" s="179"/>
      <c r="AV95" s="179"/>
      <c r="AW95" s="179"/>
      <c r="AX95" s="179"/>
      <c r="AY95" s="179"/>
      <c r="AZ95" s="179"/>
      <c r="BA95" s="179"/>
      <c r="BB95" s="179"/>
      <c r="BC95" s="180"/>
      <c r="BD95" s="59"/>
    </row>
    <row r="96" spans="2:56" x14ac:dyDescent="0.55000000000000004">
      <c r="B96" s="207" t="str">
        <f>[1]D3_9!$E35&amp;""</f>
        <v/>
      </c>
      <c r="C96" s="165"/>
      <c r="D96" s="165"/>
      <c r="E96" s="165"/>
      <c r="F96" s="165"/>
      <c r="G96" s="165"/>
      <c r="H96" s="165"/>
      <c r="I96" s="165"/>
      <c r="J96" s="165"/>
      <c r="K96" s="165"/>
      <c r="L96" s="165"/>
      <c r="M96" s="166"/>
      <c r="N96" s="140" t="str">
        <f>IFERROR(VLOOKUP($B96,[1]D3_9!$E$5:$S$204,2,FALSE)&amp;"","")</f>
        <v/>
      </c>
      <c r="O96" s="157"/>
      <c r="P96" s="157"/>
      <c r="Q96" s="141"/>
      <c r="R96" s="140" t="str">
        <f>IFERROR(VLOOKUP($B96,[1]D3_9!$E$5:$S$204,3,FALSE)&amp;"","")</f>
        <v/>
      </c>
      <c r="S96" s="141"/>
      <c r="T96" s="140" t="str">
        <f>IFERROR(VLOOKUP($B96,[1]D3_9!$E$5:$S$204,4,FALSE)&amp;"","")</f>
        <v/>
      </c>
      <c r="U96" s="141"/>
      <c r="V96" s="140" t="str">
        <f>IFERROR(VLOOKUP($B96,[1]D3_9!$E$5:$S$204,5,FALSE)&amp;"","")</f>
        <v/>
      </c>
      <c r="W96" s="141"/>
      <c r="X96" s="140" t="str">
        <f>IFERROR(VLOOKUP($B96,[1]D3_9!$E$5:$S$204,6,FALSE)&amp;"","")</f>
        <v/>
      </c>
      <c r="Y96" s="141"/>
      <c r="Z96" s="140" t="str">
        <f>IFERROR(VLOOKUP($B96,[1]D3_9!$E$5:$S$204,7,FALSE)&amp;"","")</f>
        <v/>
      </c>
      <c r="AA96" s="141"/>
      <c r="AB96" s="140" t="str">
        <f>IFERROR(VLOOKUP($B96,[1]D3_9!$E$5:$S$204,8,FALSE)&amp;"","")</f>
        <v/>
      </c>
      <c r="AC96" s="141"/>
      <c r="AD96" s="140" t="str">
        <f>IFERROR(VLOOKUP($B96,[1]D3_9!$E$5:$S$204,9,FALSE)&amp;"","")</f>
        <v/>
      </c>
      <c r="AE96" s="141"/>
      <c r="AF96" s="140" t="str">
        <f>IFERROR(VLOOKUP($B96,[1]D3_9!$E$5:$S$204,10,FALSE)&amp;"","")</f>
        <v/>
      </c>
      <c r="AG96" s="141"/>
      <c r="AH96" s="140" t="str">
        <f>IFERROR(VLOOKUP($B96,[1]D3_9!$E$5:$S$204,11,FALSE)&amp;"","")</f>
        <v/>
      </c>
      <c r="AI96" s="157"/>
      <c r="AJ96" s="157"/>
      <c r="AK96" s="157"/>
      <c r="AL96" s="157" t="s">
        <v>59</v>
      </c>
      <c r="AM96" s="160" t="str">
        <f>IFERROR(VLOOKUP($B96,[1]D3_9!$E$5:$S$204,12,FALSE)&amp;"","")</f>
        <v/>
      </c>
      <c r="AN96" s="157"/>
      <c r="AO96" s="157"/>
      <c r="AP96" s="141"/>
      <c r="AQ96" s="260" t="str">
        <f>IFERROR(VLOOKUP($B96,[1]D3_9!$E$5:$S$204,15,FALSE)&amp;"","")</f>
        <v/>
      </c>
      <c r="AR96" s="173"/>
      <c r="AS96" s="173"/>
      <c r="AT96" s="173"/>
      <c r="AU96" s="173"/>
      <c r="AV96" s="173"/>
      <c r="AW96" s="173"/>
      <c r="AX96" s="173"/>
      <c r="AY96" s="173"/>
      <c r="AZ96" s="173"/>
      <c r="BA96" s="173"/>
      <c r="BB96" s="173"/>
      <c r="BC96" s="174"/>
      <c r="BD96" s="59"/>
    </row>
    <row r="97" spans="2:56" x14ac:dyDescent="0.55000000000000004">
      <c r="B97" s="211"/>
      <c r="C97" s="212"/>
      <c r="D97" s="212"/>
      <c r="E97" s="212"/>
      <c r="F97" s="212"/>
      <c r="G97" s="212"/>
      <c r="H97" s="212"/>
      <c r="I97" s="212"/>
      <c r="J97" s="212"/>
      <c r="K97" s="212"/>
      <c r="L97" s="212"/>
      <c r="M97" s="213"/>
      <c r="N97" s="188"/>
      <c r="O97" s="151"/>
      <c r="P97" s="151"/>
      <c r="Q97" s="189"/>
      <c r="R97" s="188"/>
      <c r="S97" s="189"/>
      <c r="T97" s="188"/>
      <c r="U97" s="189"/>
      <c r="V97" s="188"/>
      <c r="W97" s="189"/>
      <c r="X97" s="188"/>
      <c r="Y97" s="189"/>
      <c r="Z97" s="188"/>
      <c r="AA97" s="189"/>
      <c r="AB97" s="188"/>
      <c r="AC97" s="189"/>
      <c r="AD97" s="188"/>
      <c r="AE97" s="189"/>
      <c r="AF97" s="188"/>
      <c r="AG97" s="189"/>
      <c r="AH97" s="158"/>
      <c r="AI97" s="159"/>
      <c r="AJ97" s="159"/>
      <c r="AK97" s="159"/>
      <c r="AL97" s="159"/>
      <c r="AM97" s="159"/>
      <c r="AN97" s="159"/>
      <c r="AO97" s="159"/>
      <c r="AP97" s="161"/>
      <c r="AQ97" s="175"/>
      <c r="AR97" s="176"/>
      <c r="AS97" s="176"/>
      <c r="AT97" s="176"/>
      <c r="AU97" s="176"/>
      <c r="AV97" s="176"/>
      <c r="AW97" s="176"/>
      <c r="AX97" s="176"/>
      <c r="AY97" s="176"/>
      <c r="AZ97" s="176"/>
      <c r="BA97" s="176"/>
      <c r="BB97" s="176"/>
      <c r="BC97" s="177"/>
      <c r="BD97" s="59"/>
    </row>
    <row r="98" spans="2:56" x14ac:dyDescent="0.55000000000000004">
      <c r="B98" s="211"/>
      <c r="C98" s="212"/>
      <c r="D98" s="212"/>
      <c r="E98" s="212"/>
      <c r="F98" s="212"/>
      <c r="G98" s="212"/>
      <c r="H98" s="212"/>
      <c r="I98" s="212"/>
      <c r="J98" s="212"/>
      <c r="K98" s="212"/>
      <c r="L98" s="212"/>
      <c r="M98" s="213"/>
      <c r="N98" s="188"/>
      <c r="O98" s="151"/>
      <c r="P98" s="151"/>
      <c r="Q98" s="189"/>
      <c r="R98" s="188"/>
      <c r="S98" s="189"/>
      <c r="T98" s="188"/>
      <c r="U98" s="189"/>
      <c r="V98" s="188"/>
      <c r="W98" s="189"/>
      <c r="X98" s="188"/>
      <c r="Y98" s="189"/>
      <c r="Z98" s="188"/>
      <c r="AA98" s="189"/>
      <c r="AB98" s="188"/>
      <c r="AC98" s="189"/>
      <c r="AD98" s="188"/>
      <c r="AE98" s="189"/>
      <c r="AF98" s="188"/>
      <c r="AG98" s="189"/>
      <c r="AH98" s="302" t="str">
        <f>IFERROR(VLOOKUP($B96,[1]D3_9!$E$5:$S$204,13,FALSE)&amp;"","")</f>
        <v/>
      </c>
      <c r="AI98" s="149"/>
      <c r="AJ98" s="149"/>
      <c r="AK98" s="149"/>
      <c r="AL98" s="149" t="s">
        <v>59</v>
      </c>
      <c r="AM98" s="148" t="str">
        <f>IFERROR(VLOOKUP($B96,[1]D3_9!$E$5:$S$204,14,FALSE)&amp;"","")</f>
        <v/>
      </c>
      <c r="AN98" s="149"/>
      <c r="AO98" s="149"/>
      <c r="AP98" s="152"/>
      <c r="AQ98" s="175"/>
      <c r="AR98" s="176"/>
      <c r="AS98" s="176"/>
      <c r="AT98" s="176"/>
      <c r="AU98" s="176"/>
      <c r="AV98" s="176"/>
      <c r="AW98" s="176"/>
      <c r="AX98" s="176"/>
      <c r="AY98" s="176"/>
      <c r="AZ98" s="176"/>
      <c r="BA98" s="176"/>
      <c r="BB98" s="176"/>
      <c r="BC98" s="177"/>
      <c r="BD98" s="59"/>
    </row>
    <row r="99" spans="2:56" x14ac:dyDescent="0.55000000000000004">
      <c r="B99" s="167"/>
      <c r="C99" s="168"/>
      <c r="D99" s="168"/>
      <c r="E99" s="168"/>
      <c r="F99" s="168"/>
      <c r="G99" s="168"/>
      <c r="H99" s="168"/>
      <c r="I99" s="168"/>
      <c r="J99" s="168"/>
      <c r="K99" s="168"/>
      <c r="L99" s="168"/>
      <c r="M99" s="169"/>
      <c r="N99" s="142"/>
      <c r="O99" s="150"/>
      <c r="P99" s="150"/>
      <c r="Q99" s="143"/>
      <c r="R99" s="142"/>
      <c r="S99" s="143"/>
      <c r="T99" s="142"/>
      <c r="U99" s="143"/>
      <c r="V99" s="142"/>
      <c r="W99" s="143"/>
      <c r="X99" s="142"/>
      <c r="Y99" s="143"/>
      <c r="Z99" s="142"/>
      <c r="AA99" s="143"/>
      <c r="AB99" s="142"/>
      <c r="AC99" s="143"/>
      <c r="AD99" s="142"/>
      <c r="AE99" s="143"/>
      <c r="AF99" s="142"/>
      <c r="AG99" s="143"/>
      <c r="AH99" s="142"/>
      <c r="AI99" s="150"/>
      <c r="AJ99" s="150"/>
      <c r="AK99" s="150"/>
      <c r="AL99" s="150"/>
      <c r="AM99" s="150"/>
      <c r="AN99" s="150"/>
      <c r="AO99" s="150"/>
      <c r="AP99" s="143"/>
      <c r="AQ99" s="178"/>
      <c r="AR99" s="179"/>
      <c r="AS99" s="179"/>
      <c r="AT99" s="179"/>
      <c r="AU99" s="179"/>
      <c r="AV99" s="179"/>
      <c r="AW99" s="179"/>
      <c r="AX99" s="179"/>
      <c r="AY99" s="179"/>
      <c r="AZ99" s="179"/>
      <c r="BA99" s="179"/>
      <c r="BB99" s="179"/>
      <c r="BC99" s="180"/>
      <c r="BD99" s="59"/>
    </row>
    <row r="100" spans="2:56" x14ac:dyDescent="0.55000000000000004">
      <c r="B100" s="207" t="str">
        <f>[1]D3_9!$E36&amp;""</f>
        <v/>
      </c>
      <c r="C100" s="165"/>
      <c r="D100" s="165"/>
      <c r="E100" s="165"/>
      <c r="F100" s="165"/>
      <c r="G100" s="165"/>
      <c r="H100" s="165"/>
      <c r="I100" s="165"/>
      <c r="J100" s="165"/>
      <c r="K100" s="165"/>
      <c r="L100" s="165"/>
      <c r="M100" s="166"/>
      <c r="N100" s="140" t="str">
        <f>IFERROR(VLOOKUP($B100,[1]D3_9!$E$5:$S$204,2,FALSE)&amp;"","")</f>
        <v/>
      </c>
      <c r="O100" s="157"/>
      <c r="P100" s="157"/>
      <c r="Q100" s="141"/>
      <c r="R100" s="140" t="str">
        <f>IFERROR(VLOOKUP($B100,[1]D3_9!$E$5:$S$204,3,FALSE)&amp;"","")</f>
        <v/>
      </c>
      <c r="S100" s="141"/>
      <c r="T100" s="140" t="str">
        <f>IFERROR(VLOOKUP($B100,[1]D3_9!$E$5:$S$204,4,FALSE)&amp;"","")</f>
        <v/>
      </c>
      <c r="U100" s="141"/>
      <c r="V100" s="140" t="str">
        <f>IFERROR(VLOOKUP($B100,[1]D3_9!$E$5:$S$204,5,FALSE)&amp;"","")</f>
        <v/>
      </c>
      <c r="W100" s="141"/>
      <c r="X100" s="140" t="str">
        <f>IFERROR(VLOOKUP($B100,[1]D3_9!$E$5:$S$204,6,FALSE)&amp;"","")</f>
        <v/>
      </c>
      <c r="Y100" s="141"/>
      <c r="Z100" s="140" t="str">
        <f>IFERROR(VLOOKUP($B100,[1]D3_9!$E$5:$S$204,7,FALSE)&amp;"","")</f>
        <v/>
      </c>
      <c r="AA100" s="141"/>
      <c r="AB100" s="140" t="str">
        <f>IFERROR(VLOOKUP($B100,[1]D3_9!$E$5:$S$204,8,FALSE)&amp;"","")</f>
        <v/>
      </c>
      <c r="AC100" s="141"/>
      <c r="AD100" s="140" t="str">
        <f>IFERROR(VLOOKUP($B100,[1]D3_9!$E$5:$S$204,9,FALSE)&amp;"","")</f>
        <v/>
      </c>
      <c r="AE100" s="141"/>
      <c r="AF100" s="140" t="str">
        <f>IFERROR(VLOOKUP($B100,[1]D3_9!$E$5:$S$204,10,FALSE)&amp;"","")</f>
        <v/>
      </c>
      <c r="AG100" s="141"/>
      <c r="AH100" s="140" t="str">
        <f>IFERROR(VLOOKUP($B100,[1]D3_9!$E$5:$S$204,11,FALSE)&amp;"","")</f>
        <v/>
      </c>
      <c r="AI100" s="157"/>
      <c r="AJ100" s="157"/>
      <c r="AK100" s="157"/>
      <c r="AL100" s="157" t="s">
        <v>59</v>
      </c>
      <c r="AM100" s="160" t="str">
        <f>IFERROR(VLOOKUP($B100,[1]D3_9!$E$5:$S$204,12,FALSE)&amp;"","")</f>
        <v/>
      </c>
      <c r="AN100" s="157"/>
      <c r="AO100" s="157"/>
      <c r="AP100" s="141"/>
      <c r="AQ100" s="260" t="str">
        <f>IFERROR(VLOOKUP($B100,[1]D3_9!$E$5:$S$204,15,FALSE)&amp;"","")</f>
        <v/>
      </c>
      <c r="AR100" s="173"/>
      <c r="AS100" s="173"/>
      <c r="AT100" s="173"/>
      <c r="AU100" s="173"/>
      <c r="AV100" s="173"/>
      <c r="AW100" s="173"/>
      <c r="AX100" s="173"/>
      <c r="AY100" s="173"/>
      <c r="AZ100" s="173"/>
      <c r="BA100" s="173"/>
      <c r="BB100" s="173"/>
      <c r="BC100" s="174"/>
      <c r="BD100" s="59"/>
    </row>
    <row r="101" spans="2:56" x14ac:dyDescent="0.55000000000000004">
      <c r="B101" s="211"/>
      <c r="C101" s="212"/>
      <c r="D101" s="212"/>
      <c r="E101" s="212"/>
      <c r="F101" s="212"/>
      <c r="G101" s="212"/>
      <c r="H101" s="212"/>
      <c r="I101" s="212"/>
      <c r="J101" s="212"/>
      <c r="K101" s="212"/>
      <c r="L101" s="212"/>
      <c r="M101" s="213"/>
      <c r="N101" s="188"/>
      <c r="O101" s="151"/>
      <c r="P101" s="151"/>
      <c r="Q101" s="189"/>
      <c r="R101" s="188"/>
      <c r="S101" s="189"/>
      <c r="T101" s="188"/>
      <c r="U101" s="189"/>
      <c r="V101" s="188"/>
      <c r="W101" s="189"/>
      <c r="X101" s="188"/>
      <c r="Y101" s="189"/>
      <c r="Z101" s="188"/>
      <c r="AA101" s="189"/>
      <c r="AB101" s="188"/>
      <c r="AC101" s="189"/>
      <c r="AD101" s="188"/>
      <c r="AE101" s="189"/>
      <c r="AF101" s="188"/>
      <c r="AG101" s="189"/>
      <c r="AH101" s="158"/>
      <c r="AI101" s="159"/>
      <c r="AJ101" s="159"/>
      <c r="AK101" s="159"/>
      <c r="AL101" s="159"/>
      <c r="AM101" s="159"/>
      <c r="AN101" s="159"/>
      <c r="AO101" s="159"/>
      <c r="AP101" s="161"/>
      <c r="AQ101" s="175"/>
      <c r="AR101" s="176"/>
      <c r="AS101" s="176"/>
      <c r="AT101" s="176"/>
      <c r="AU101" s="176"/>
      <c r="AV101" s="176"/>
      <c r="AW101" s="176"/>
      <c r="AX101" s="176"/>
      <c r="AY101" s="176"/>
      <c r="AZ101" s="176"/>
      <c r="BA101" s="176"/>
      <c r="BB101" s="176"/>
      <c r="BC101" s="177"/>
      <c r="BD101" s="59"/>
    </row>
    <row r="102" spans="2:56" x14ac:dyDescent="0.55000000000000004">
      <c r="B102" s="211"/>
      <c r="C102" s="212"/>
      <c r="D102" s="212"/>
      <c r="E102" s="212"/>
      <c r="F102" s="212"/>
      <c r="G102" s="212"/>
      <c r="H102" s="212"/>
      <c r="I102" s="212"/>
      <c r="J102" s="212"/>
      <c r="K102" s="212"/>
      <c r="L102" s="212"/>
      <c r="M102" s="213"/>
      <c r="N102" s="188"/>
      <c r="O102" s="151"/>
      <c r="P102" s="151"/>
      <c r="Q102" s="189"/>
      <c r="R102" s="188"/>
      <c r="S102" s="189"/>
      <c r="T102" s="188"/>
      <c r="U102" s="189"/>
      <c r="V102" s="188"/>
      <c r="W102" s="189"/>
      <c r="X102" s="188"/>
      <c r="Y102" s="189"/>
      <c r="Z102" s="188"/>
      <c r="AA102" s="189"/>
      <c r="AB102" s="188"/>
      <c r="AC102" s="189"/>
      <c r="AD102" s="188"/>
      <c r="AE102" s="189"/>
      <c r="AF102" s="188"/>
      <c r="AG102" s="189"/>
      <c r="AH102" s="302" t="str">
        <f>IFERROR(VLOOKUP($B100,[1]D3_9!$E$5:$S$204,13,FALSE)&amp;"","")</f>
        <v/>
      </c>
      <c r="AI102" s="149"/>
      <c r="AJ102" s="149"/>
      <c r="AK102" s="149"/>
      <c r="AL102" s="149" t="s">
        <v>59</v>
      </c>
      <c r="AM102" s="148" t="str">
        <f>IFERROR(VLOOKUP($B100,[1]D3_9!$E$5:$S$204,14,FALSE)&amp;"","")</f>
        <v/>
      </c>
      <c r="AN102" s="149"/>
      <c r="AO102" s="149"/>
      <c r="AP102" s="152"/>
      <c r="AQ102" s="175"/>
      <c r="AR102" s="176"/>
      <c r="AS102" s="176"/>
      <c r="AT102" s="176"/>
      <c r="AU102" s="176"/>
      <c r="AV102" s="176"/>
      <c r="AW102" s="176"/>
      <c r="AX102" s="176"/>
      <c r="AY102" s="176"/>
      <c r="AZ102" s="176"/>
      <c r="BA102" s="176"/>
      <c r="BB102" s="176"/>
      <c r="BC102" s="177"/>
      <c r="BD102" s="59"/>
    </row>
    <row r="103" spans="2:56" x14ac:dyDescent="0.55000000000000004">
      <c r="B103" s="167"/>
      <c r="C103" s="168"/>
      <c r="D103" s="168"/>
      <c r="E103" s="168"/>
      <c r="F103" s="168"/>
      <c r="G103" s="168"/>
      <c r="H103" s="168"/>
      <c r="I103" s="168"/>
      <c r="J103" s="168"/>
      <c r="K103" s="168"/>
      <c r="L103" s="168"/>
      <c r="M103" s="169"/>
      <c r="N103" s="142"/>
      <c r="O103" s="150"/>
      <c r="P103" s="150"/>
      <c r="Q103" s="143"/>
      <c r="R103" s="142"/>
      <c r="S103" s="143"/>
      <c r="T103" s="142"/>
      <c r="U103" s="143"/>
      <c r="V103" s="142"/>
      <c r="W103" s="143"/>
      <c r="X103" s="142"/>
      <c r="Y103" s="143"/>
      <c r="Z103" s="142"/>
      <c r="AA103" s="143"/>
      <c r="AB103" s="142"/>
      <c r="AC103" s="143"/>
      <c r="AD103" s="142"/>
      <c r="AE103" s="143"/>
      <c r="AF103" s="142"/>
      <c r="AG103" s="143"/>
      <c r="AH103" s="142"/>
      <c r="AI103" s="150"/>
      <c r="AJ103" s="150"/>
      <c r="AK103" s="150"/>
      <c r="AL103" s="150"/>
      <c r="AM103" s="150"/>
      <c r="AN103" s="150"/>
      <c r="AO103" s="150"/>
      <c r="AP103" s="143"/>
      <c r="AQ103" s="178"/>
      <c r="AR103" s="179"/>
      <c r="AS103" s="179"/>
      <c r="AT103" s="179"/>
      <c r="AU103" s="179"/>
      <c r="AV103" s="179"/>
      <c r="AW103" s="179"/>
      <c r="AX103" s="179"/>
      <c r="AY103" s="179"/>
      <c r="AZ103" s="179"/>
      <c r="BA103" s="179"/>
      <c r="BB103" s="179"/>
      <c r="BC103" s="180"/>
      <c r="BD103" s="59"/>
    </row>
    <row r="104" spans="2:56" x14ac:dyDescent="0.55000000000000004">
      <c r="B104" s="207" t="str">
        <f>[1]D3_9!$E37&amp;""</f>
        <v/>
      </c>
      <c r="C104" s="165"/>
      <c r="D104" s="165"/>
      <c r="E104" s="165"/>
      <c r="F104" s="165"/>
      <c r="G104" s="165"/>
      <c r="H104" s="165"/>
      <c r="I104" s="165"/>
      <c r="J104" s="165"/>
      <c r="K104" s="165"/>
      <c r="L104" s="165"/>
      <c r="M104" s="166"/>
      <c r="N104" s="140" t="str">
        <f>IFERROR(VLOOKUP($B104,[1]D3_9!$E$5:$S$204,2,FALSE)&amp;"","")</f>
        <v/>
      </c>
      <c r="O104" s="157"/>
      <c r="P104" s="157"/>
      <c r="Q104" s="141"/>
      <c r="R104" s="140" t="str">
        <f>IFERROR(VLOOKUP($B104,[1]D3_9!$E$5:$S$204,3,FALSE)&amp;"","")</f>
        <v/>
      </c>
      <c r="S104" s="141"/>
      <c r="T104" s="140" t="str">
        <f>IFERROR(VLOOKUP($B104,[1]D3_9!$E$5:$S$204,4,FALSE)&amp;"","")</f>
        <v/>
      </c>
      <c r="U104" s="141"/>
      <c r="V104" s="140" t="str">
        <f>IFERROR(VLOOKUP($B104,[1]D3_9!$E$5:$S$204,5,FALSE)&amp;"","")</f>
        <v/>
      </c>
      <c r="W104" s="141"/>
      <c r="X104" s="140" t="str">
        <f>IFERROR(VLOOKUP($B104,[1]D3_9!$E$5:$S$204,6,FALSE)&amp;"","")</f>
        <v/>
      </c>
      <c r="Y104" s="141"/>
      <c r="Z104" s="140" t="str">
        <f>IFERROR(VLOOKUP($B104,[1]D3_9!$E$5:$S$204,7,FALSE)&amp;"","")</f>
        <v/>
      </c>
      <c r="AA104" s="141"/>
      <c r="AB104" s="140" t="str">
        <f>IFERROR(VLOOKUP($B104,[1]D3_9!$E$5:$S$204,8,FALSE)&amp;"","")</f>
        <v/>
      </c>
      <c r="AC104" s="141"/>
      <c r="AD104" s="140" t="str">
        <f>IFERROR(VLOOKUP($B104,[1]D3_9!$E$5:$S$204,9,FALSE)&amp;"","")</f>
        <v/>
      </c>
      <c r="AE104" s="141"/>
      <c r="AF104" s="140" t="str">
        <f>IFERROR(VLOOKUP($B104,[1]D3_9!$E$5:$S$204,10,FALSE)&amp;"","")</f>
        <v/>
      </c>
      <c r="AG104" s="141"/>
      <c r="AH104" s="140" t="str">
        <f>IFERROR(VLOOKUP($B104,[1]D3_9!$E$5:$S$204,11,FALSE)&amp;"","")</f>
        <v/>
      </c>
      <c r="AI104" s="157"/>
      <c r="AJ104" s="157"/>
      <c r="AK104" s="157"/>
      <c r="AL104" s="157" t="s">
        <v>59</v>
      </c>
      <c r="AM104" s="160" t="str">
        <f>IFERROR(VLOOKUP($B104,[1]D3_9!$E$5:$S$204,12,FALSE)&amp;"","")</f>
        <v/>
      </c>
      <c r="AN104" s="157"/>
      <c r="AO104" s="157"/>
      <c r="AP104" s="141"/>
      <c r="AQ104" s="260" t="str">
        <f>IFERROR(VLOOKUP($B104,[1]D3_9!$E$5:$S$204,15,FALSE)&amp;"","")</f>
        <v/>
      </c>
      <c r="AR104" s="173"/>
      <c r="AS104" s="173"/>
      <c r="AT104" s="173"/>
      <c r="AU104" s="173"/>
      <c r="AV104" s="173"/>
      <c r="AW104" s="173"/>
      <c r="AX104" s="173"/>
      <c r="AY104" s="173"/>
      <c r="AZ104" s="173"/>
      <c r="BA104" s="173"/>
      <c r="BB104" s="173"/>
      <c r="BC104" s="174"/>
      <c r="BD104" s="59"/>
    </row>
    <row r="105" spans="2:56" x14ac:dyDescent="0.55000000000000004">
      <c r="B105" s="211"/>
      <c r="C105" s="212"/>
      <c r="D105" s="212"/>
      <c r="E105" s="212"/>
      <c r="F105" s="212"/>
      <c r="G105" s="212"/>
      <c r="H105" s="212"/>
      <c r="I105" s="212"/>
      <c r="J105" s="212"/>
      <c r="K105" s="212"/>
      <c r="L105" s="212"/>
      <c r="M105" s="213"/>
      <c r="N105" s="188"/>
      <c r="O105" s="151"/>
      <c r="P105" s="151"/>
      <c r="Q105" s="189"/>
      <c r="R105" s="188"/>
      <c r="S105" s="189"/>
      <c r="T105" s="188"/>
      <c r="U105" s="189"/>
      <c r="V105" s="188"/>
      <c r="W105" s="189"/>
      <c r="X105" s="188"/>
      <c r="Y105" s="189"/>
      <c r="Z105" s="188"/>
      <c r="AA105" s="189"/>
      <c r="AB105" s="188"/>
      <c r="AC105" s="189"/>
      <c r="AD105" s="188"/>
      <c r="AE105" s="189"/>
      <c r="AF105" s="188"/>
      <c r="AG105" s="189"/>
      <c r="AH105" s="158"/>
      <c r="AI105" s="159"/>
      <c r="AJ105" s="159"/>
      <c r="AK105" s="159"/>
      <c r="AL105" s="159"/>
      <c r="AM105" s="159"/>
      <c r="AN105" s="159"/>
      <c r="AO105" s="159"/>
      <c r="AP105" s="161"/>
      <c r="AQ105" s="175"/>
      <c r="AR105" s="176"/>
      <c r="AS105" s="176"/>
      <c r="AT105" s="176"/>
      <c r="AU105" s="176"/>
      <c r="AV105" s="176"/>
      <c r="AW105" s="176"/>
      <c r="AX105" s="176"/>
      <c r="AY105" s="176"/>
      <c r="AZ105" s="176"/>
      <c r="BA105" s="176"/>
      <c r="BB105" s="176"/>
      <c r="BC105" s="177"/>
      <c r="BD105" s="59"/>
    </row>
    <row r="106" spans="2:56" x14ac:dyDescent="0.55000000000000004">
      <c r="B106" s="211"/>
      <c r="C106" s="212"/>
      <c r="D106" s="212"/>
      <c r="E106" s="212"/>
      <c r="F106" s="212"/>
      <c r="G106" s="212"/>
      <c r="H106" s="212"/>
      <c r="I106" s="212"/>
      <c r="J106" s="212"/>
      <c r="K106" s="212"/>
      <c r="L106" s="212"/>
      <c r="M106" s="213"/>
      <c r="N106" s="188"/>
      <c r="O106" s="151"/>
      <c r="P106" s="151"/>
      <c r="Q106" s="189"/>
      <c r="R106" s="188"/>
      <c r="S106" s="189"/>
      <c r="T106" s="188"/>
      <c r="U106" s="189"/>
      <c r="V106" s="188"/>
      <c r="W106" s="189"/>
      <c r="X106" s="188"/>
      <c r="Y106" s="189"/>
      <c r="Z106" s="188"/>
      <c r="AA106" s="189"/>
      <c r="AB106" s="188"/>
      <c r="AC106" s="189"/>
      <c r="AD106" s="188"/>
      <c r="AE106" s="189"/>
      <c r="AF106" s="188"/>
      <c r="AG106" s="189"/>
      <c r="AH106" s="302" t="str">
        <f>IFERROR(VLOOKUP($B104,[1]D3_9!$E$5:$S$204,13,FALSE)&amp;"","")</f>
        <v/>
      </c>
      <c r="AI106" s="149"/>
      <c r="AJ106" s="149"/>
      <c r="AK106" s="149"/>
      <c r="AL106" s="149" t="s">
        <v>59</v>
      </c>
      <c r="AM106" s="148" t="str">
        <f>IFERROR(VLOOKUP($B104,[1]D3_9!$E$5:$S$204,14,FALSE)&amp;"","")</f>
        <v/>
      </c>
      <c r="AN106" s="149"/>
      <c r="AO106" s="149"/>
      <c r="AP106" s="152"/>
      <c r="AQ106" s="175"/>
      <c r="AR106" s="176"/>
      <c r="AS106" s="176"/>
      <c r="AT106" s="176"/>
      <c r="AU106" s="176"/>
      <c r="AV106" s="176"/>
      <c r="AW106" s="176"/>
      <c r="AX106" s="176"/>
      <c r="AY106" s="176"/>
      <c r="AZ106" s="176"/>
      <c r="BA106" s="176"/>
      <c r="BB106" s="176"/>
      <c r="BC106" s="177"/>
      <c r="BD106" s="59"/>
    </row>
    <row r="107" spans="2:56" x14ac:dyDescent="0.55000000000000004">
      <c r="B107" s="167"/>
      <c r="C107" s="168"/>
      <c r="D107" s="168"/>
      <c r="E107" s="168"/>
      <c r="F107" s="168"/>
      <c r="G107" s="168"/>
      <c r="H107" s="168"/>
      <c r="I107" s="168"/>
      <c r="J107" s="168"/>
      <c r="K107" s="168"/>
      <c r="L107" s="168"/>
      <c r="M107" s="169"/>
      <c r="N107" s="142"/>
      <c r="O107" s="150"/>
      <c r="P107" s="150"/>
      <c r="Q107" s="143"/>
      <c r="R107" s="142"/>
      <c r="S107" s="143"/>
      <c r="T107" s="142"/>
      <c r="U107" s="143"/>
      <c r="V107" s="142"/>
      <c r="W107" s="143"/>
      <c r="X107" s="142"/>
      <c r="Y107" s="143"/>
      <c r="Z107" s="142"/>
      <c r="AA107" s="143"/>
      <c r="AB107" s="142"/>
      <c r="AC107" s="143"/>
      <c r="AD107" s="142"/>
      <c r="AE107" s="143"/>
      <c r="AF107" s="142"/>
      <c r="AG107" s="143"/>
      <c r="AH107" s="142"/>
      <c r="AI107" s="150"/>
      <c r="AJ107" s="150"/>
      <c r="AK107" s="150"/>
      <c r="AL107" s="150"/>
      <c r="AM107" s="150"/>
      <c r="AN107" s="150"/>
      <c r="AO107" s="150"/>
      <c r="AP107" s="143"/>
      <c r="AQ107" s="178"/>
      <c r="AR107" s="179"/>
      <c r="AS107" s="179"/>
      <c r="AT107" s="179"/>
      <c r="AU107" s="179"/>
      <c r="AV107" s="179"/>
      <c r="AW107" s="179"/>
      <c r="AX107" s="179"/>
      <c r="AY107" s="179"/>
      <c r="AZ107" s="179"/>
      <c r="BA107" s="179"/>
      <c r="BB107" s="179"/>
      <c r="BC107" s="180"/>
      <c r="BD107" s="59"/>
    </row>
    <row r="108" spans="2:56" x14ac:dyDescent="0.55000000000000004">
      <c r="B108" s="207" t="str">
        <f>[1]D3_9!$E38&amp;""</f>
        <v/>
      </c>
      <c r="C108" s="165"/>
      <c r="D108" s="165"/>
      <c r="E108" s="165"/>
      <c r="F108" s="165"/>
      <c r="G108" s="165"/>
      <c r="H108" s="165"/>
      <c r="I108" s="165"/>
      <c r="J108" s="165"/>
      <c r="K108" s="165"/>
      <c r="L108" s="165"/>
      <c r="M108" s="166"/>
      <c r="N108" s="140" t="str">
        <f>IFERROR(VLOOKUP($B108,[1]D3_9!$E$5:$S$204,2,FALSE)&amp;"","")</f>
        <v/>
      </c>
      <c r="O108" s="157"/>
      <c r="P108" s="157"/>
      <c r="Q108" s="141"/>
      <c r="R108" s="140" t="str">
        <f>IFERROR(VLOOKUP($B108,[1]D3_9!$E$5:$S$204,3,FALSE)&amp;"","")</f>
        <v/>
      </c>
      <c r="S108" s="141"/>
      <c r="T108" s="140" t="str">
        <f>IFERROR(VLOOKUP($B108,[1]D3_9!$E$5:$S$204,4,FALSE)&amp;"","")</f>
        <v/>
      </c>
      <c r="U108" s="141"/>
      <c r="V108" s="140" t="str">
        <f>IFERROR(VLOOKUP($B108,[1]D3_9!$E$5:$S$204,5,FALSE)&amp;"","")</f>
        <v/>
      </c>
      <c r="W108" s="141"/>
      <c r="X108" s="140" t="str">
        <f>IFERROR(VLOOKUP($B108,[1]D3_9!$E$5:$S$204,6,FALSE)&amp;"","")</f>
        <v/>
      </c>
      <c r="Y108" s="141"/>
      <c r="Z108" s="140" t="str">
        <f>IFERROR(VLOOKUP($B108,[1]D3_9!$E$5:$S$204,7,FALSE)&amp;"","")</f>
        <v/>
      </c>
      <c r="AA108" s="141"/>
      <c r="AB108" s="140" t="str">
        <f>IFERROR(VLOOKUP($B108,[1]D3_9!$E$5:$S$204,8,FALSE)&amp;"","")</f>
        <v/>
      </c>
      <c r="AC108" s="141"/>
      <c r="AD108" s="140" t="str">
        <f>IFERROR(VLOOKUP($B108,[1]D3_9!$E$5:$S$204,9,FALSE)&amp;"","")</f>
        <v/>
      </c>
      <c r="AE108" s="141"/>
      <c r="AF108" s="140" t="str">
        <f>IFERROR(VLOOKUP($B108,[1]D3_9!$E$5:$S$204,10,FALSE)&amp;"","")</f>
        <v/>
      </c>
      <c r="AG108" s="141"/>
      <c r="AH108" s="140" t="str">
        <f>IFERROR(VLOOKUP($B108,[1]D3_9!$E$5:$S$204,11,FALSE)&amp;"","")</f>
        <v/>
      </c>
      <c r="AI108" s="157"/>
      <c r="AJ108" s="157"/>
      <c r="AK108" s="157"/>
      <c r="AL108" s="157" t="s">
        <v>59</v>
      </c>
      <c r="AM108" s="160" t="str">
        <f>IFERROR(VLOOKUP($B108,[1]D3_9!$E$5:$S$204,12,FALSE)&amp;"","")</f>
        <v/>
      </c>
      <c r="AN108" s="157"/>
      <c r="AO108" s="157"/>
      <c r="AP108" s="141"/>
      <c r="AQ108" s="260" t="str">
        <f>IFERROR(VLOOKUP($B108,[1]D3_9!$E$5:$S$204,15,FALSE)&amp;"","")</f>
        <v/>
      </c>
      <c r="AR108" s="173"/>
      <c r="AS108" s="173"/>
      <c r="AT108" s="173"/>
      <c r="AU108" s="173"/>
      <c r="AV108" s="173"/>
      <c r="AW108" s="173"/>
      <c r="AX108" s="173"/>
      <c r="AY108" s="173"/>
      <c r="AZ108" s="173"/>
      <c r="BA108" s="173"/>
      <c r="BB108" s="173"/>
      <c r="BC108" s="174"/>
      <c r="BD108" s="59"/>
    </row>
    <row r="109" spans="2:56" x14ac:dyDescent="0.55000000000000004">
      <c r="B109" s="211"/>
      <c r="C109" s="212"/>
      <c r="D109" s="212"/>
      <c r="E109" s="212"/>
      <c r="F109" s="212"/>
      <c r="G109" s="212"/>
      <c r="H109" s="212"/>
      <c r="I109" s="212"/>
      <c r="J109" s="212"/>
      <c r="K109" s="212"/>
      <c r="L109" s="212"/>
      <c r="M109" s="213"/>
      <c r="N109" s="188"/>
      <c r="O109" s="151"/>
      <c r="P109" s="151"/>
      <c r="Q109" s="189"/>
      <c r="R109" s="188"/>
      <c r="S109" s="189"/>
      <c r="T109" s="188"/>
      <c r="U109" s="189"/>
      <c r="V109" s="188"/>
      <c r="W109" s="189"/>
      <c r="X109" s="188"/>
      <c r="Y109" s="189"/>
      <c r="Z109" s="188"/>
      <c r="AA109" s="189"/>
      <c r="AB109" s="188"/>
      <c r="AC109" s="189"/>
      <c r="AD109" s="188"/>
      <c r="AE109" s="189"/>
      <c r="AF109" s="188"/>
      <c r="AG109" s="189"/>
      <c r="AH109" s="158"/>
      <c r="AI109" s="159"/>
      <c r="AJ109" s="159"/>
      <c r="AK109" s="159"/>
      <c r="AL109" s="159"/>
      <c r="AM109" s="159"/>
      <c r="AN109" s="159"/>
      <c r="AO109" s="159"/>
      <c r="AP109" s="161"/>
      <c r="AQ109" s="175"/>
      <c r="AR109" s="176"/>
      <c r="AS109" s="176"/>
      <c r="AT109" s="176"/>
      <c r="AU109" s="176"/>
      <c r="AV109" s="176"/>
      <c r="AW109" s="176"/>
      <c r="AX109" s="176"/>
      <c r="AY109" s="176"/>
      <c r="AZ109" s="176"/>
      <c r="BA109" s="176"/>
      <c r="BB109" s="176"/>
      <c r="BC109" s="177"/>
      <c r="BD109" s="59"/>
    </row>
    <row r="110" spans="2:56" x14ac:dyDescent="0.55000000000000004">
      <c r="B110" s="211"/>
      <c r="C110" s="212"/>
      <c r="D110" s="212"/>
      <c r="E110" s="212"/>
      <c r="F110" s="212"/>
      <c r="G110" s="212"/>
      <c r="H110" s="212"/>
      <c r="I110" s="212"/>
      <c r="J110" s="212"/>
      <c r="K110" s="212"/>
      <c r="L110" s="212"/>
      <c r="M110" s="213"/>
      <c r="N110" s="188"/>
      <c r="O110" s="151"/>
      <c r="P110" s="151"/>
      <c r="Q110" s="189"/>
      <c r="R110" s="188"/>
      <c r="S110" s="189"/>
      <c r="T110" s="188"/>
      <c r="U110" s="189"/>
      <c r="V110" s="188"/>
      <c r="W110" s="189"/>
      <c r="X110" s="188"/>
      <c r="Y110" s="189"/>
      <c r="Z110" s="188"/>
      <c r="AA110" s="189"/>
      <c r="AB110" s="188"/>
      <c r="AC110" s="189"/>
      <c r="AD110" s="188"/>
      <c r="AE110" s="189"/>
      <c r="AF110" s="188"/>
      <c r="AG110" s="189"/>
      <c r="AH110" s="302" t="str">
        <f>IFERROR(VLOOKUP($B108,[1]D3_9!$E$5:$S$204,13,FALSE)&amp;"","")</f>
        <v/>
      </c>
      <c r="AI110" s="149"/>
      <c r="AJ110" s="149"/>
      <c r="AK110" s="149"/>
      <c r="AL110" s="149" t="s">
        <v>59</v>
      </c>
      <c r="AM110" s="148" t="str">
        <f>IFERROR(VLOOKUP($B108,[1]D3_9!$E$5:$S$204,14,FALSE)&amp;"","")</f>
        <v/>
      </c>
      <c r="AN110" s="149"/>
      <c r="AO110" s="149"/>
      <c r="AP110" s="152"/>
      <c r="AQ110" s="175"/>
      <c r="AR110" s="176"/>
      <c r="AS110" s="176"/>
      <c r="AT110" s="176"/>
      <c r="AU110" s="176"/>
      <c r="AV110" s="176"/>
      <c r="AW110" s="176"/>
      <c r="AX110" s="176"/>
      <c r="AY110" s="176"/>
      <c r="AZ110" s="176"/>
      <c r="BA110" s="176"/>
      <c r="BB110" s="176"/>
      <c r="BC110" s="177"/>
      <c r="BD110" s="59"/>
    </row>
    <row r="111" spans="2:56" x14ac:dyDescent="0.55000000000000004">
      <c r="B111" s="167"/>
      <c r="C111" s="168"/>
      <c r="D111" s="168"/>
      <c r="E111" s="168"/>
      <c r="F111" s="168"/>
      <c r="G111" s="168"/>
      <c r="H111" s="168"/>
      <c r="I111" s="168"/>
      <c r="J111" s="168"/>
      <c r="K111" s="168"/>
      <c r="L111" s="168"/>
      <c r="M111" s="169"/>
      <c r="N111" s="142"/>
      <c r="O111" s="150"/>
      <c r="P111" s="150"/>
      <c r="Q111" s="143"/>
      <c r="R111" s="142"/>
      <c r="S111" s="143"/>
      <c r="T111" s="142"/>
      <c r="U111" s="143"/>
      <c r="V111" s="142"/>
      <c r="W111" s="143"/>
      <c r="X111" s="142"/>
      <c r="Y111" s="143"/>
      <c r="Z111" s="142"/>
      <c r="AA111" s="143"/>
      <c r="AB111" s="142"/>
      <c r="AC111" s="143"/>
      <c r="AD111" s="142"/>
      <c r="AE111" s="143"/>
      <c r="AF111" s="142"/>
      <c r="AG111" s="143"/>
      <c r="AH111" s="142"/>
      <c r="AI111" s="150"/>
      <c r="AJ111" s="150"/>
      <c r="AK111" s="150"/>
      <c r="AL111" s="150"/>
      <c r="AM111" s="150"/>
      <c r="AN111" s="150"/>
      <c r="AO111" s="150"/>
      <c r="AP111" s="143"/>
      <c r="AQ111" s="178"/>
      <c r="AR111" s="179"/>
      <c r="AS111" s="179"/>
      <c r="AT111" s="179"/>
      <c r="AU111" s="179"/>
      <c r="AV111" s="179"/>
      <c r="AW111" s="179"/>
      <c r="AX111" s="179"/>
      <c r="AY111" s="179"/>
      <c r="AZ111" s="179"/>
      <c r="BA111" s="179"/>
      <c r="BB111" s="179"/>
      <c r="BC111" s="180"/>
      <c r="BD111" s="59"/>
    </row>
    <row r="112" spans="2:56" x14ac:dyDescent="0.55000000000000004">
      <c r="B112" s="207" t="str">
        <f>[1]D3_9!$E39&amp;""</f>
        <v/>
      </c>
      <c r="C112" s="165"/>
      <c r="D112" s="165"/>
      <c r="E112" s="165"/>
      <c r="F112" s="165"/>
      <c r="G112" s="165"/>
      <c r="H112" s="165"/>
      <c r="I112" s="165"/>
      <c r="J112" s="165"/>
      <c r="K112" s="165"/>
      <c r="L112" s="165"/>
      <c r="M112" s="166"/>
      <c r="N112" s="140" t="str">
        <f>IFERROR(VLOOKUP($B112,[1]D3_9!$E$5:$S$204,2,FALSE)&amp;"","")</f>
        <v/>
      </c>
      <c r="O112" s="157"/>
      <c r="P112" s="157"/>
      <c r="Q112" s="141"/>
      <c r="R112" s="140" t="str">
        <f>IFERROR(VLOOKUP($B112,[1]D3_9!$E$5:$S$204,3,FALSE)&amp;"","")</f>
        <v/>
      </c>
      <c r="S112" s="141"/>
      <c r="T112" s="140" t="str">
        <f>IFERROR(VLOOKUP($B112,[1]D3_9!$E$5:$S$204,4,FALSE)&amp;"","")</f>
        <v/>
      </c>
      <c r="U112" s="141"/>
      <c r="V112" s="140" t="str">
        <f>IFERROR(VLOOKUP($B112,[1]D3_9!$E$5:$S$204,5,FALSE)&amp;"","")</f>
        <v/>
      </c>
      <c r="W112" s="141"/>
      <c r="X112" s="140" t="str">
        <f>IFERROR(VLOOKUP($B112,[1]D3_9!$E$5:$S$204,6,FALSE)&amp;"","")</f>
        <v/>
      </c>
      <c r="Y112" s="141"/>
      <c r="Z112" s="140" t="str">
        <f>IFERROR(VLOOKUP($B112,[1]D3_9!$E$5:$S$204,7,FALSE)&amp;"","")</f>
        <v/>
      </c>
      <c r="AA112" s="141"/>
      <c r="AB112" s="140" t="str">
        <f>IFERROR(VLOOKUP($B112,[1]D3_9!$E$5:$S$204,8,FALSE)&amp;"","")</f>
        <v/>
      </c>
      <c r="AC112" s="141"/>
      <c r="AD112" s="140" t="str">
        <f>IFERROR(VLOOKUP($B112,[1]D3_9!$E$5:$S$204,9,FALSE)&amp;"","")</f>
        <v/>
      </c>
      <c r="AE112" s="141"/>
      <c r="AF112" s="140" t="str">
        <f>IFERROR(VLOOKUP($B112,[1]D3_9!$E$5:$S$204,10,FALSE)&amp;"","")</f>
        <v/>
      </c>
      <c r="AG112" s="141"/>
      <c r="AH112" s="140" t="str">
        <f>IFERROR(VLOOKUP($B112,[1]D3_9!$E$5:$S$204,11,FALSE)&amp;"","")</f>
        <v/>
      </c>
      <c r="AI112" s="157"/>
      <c r="AJ112" s="157"/>
      <c r="AK112" s="157"/>
      <c r="AL112" s="157" t="s">
        <v>59</v>
      </c>
      <c r="AM112" s="160" t="str">
        <f>IFERROR(VLOOKUP($B112,[1]D3_9!$E$5:$S$204,12,FALSE)&amp;"","")</f>
        <v/>
      </c>
      <c r="AN112" s="157"/>
      <c r="AO112" s="157"/>
      <c r="AP112" s="141"/>
      <c r="AQ112" s="260" t="str">
        <f>IFERROR(VLOOKUP($B112,[1]D3_9!$E$5:$S$204,15,FALSE)&amp;"","")</f>
        <v/>
      </c>
      <c r="AR112" s="173"/>
      <c r="AS112" s="173"/>
      <c r="AT112" s="173"/>
      <c r="AU112" s="173"/>
      <c r="AV112" s="173"/>
      <c r="AW112" s="173"/>
      <c r="AX112" s="173"/>
      <c r="AY112" s="173"/>
      <c r="AZ112" s="173"/>
      <c r="BA112" s="173"/>
      <c r="BB112" s="173"/>
      <c r="BC112" s="174"/>
      <c r="BD112" s="59"/>
    </row>
    <row r="113" spans="2:56" x14ac:dyDescent="0.55000000000000004">
      <c r="B113" s="211"/>
      <c r="C113" s="212"/>
      <c r="D113" s="212"/>
      <c r="E113" s="212"/>
      <c r="F113" s="212"/>
      <c r="G113" s="212"/>
      <c r="H113" s="212"/>
      <c r="I113" s="212"/>
      <c r="J113" s="212"/>
      <c r="K113" s="212"/>
      <c r="L113" s="212"/>
      <c r="M113" s="213"/>
      <c r="N113" s="188"/>
      <c r="O113" s="151"/>
      <c r="P113" s="151"/>
      <c r="Q113" s="189"/>
      <c r="R113" s="188"/>
      <c r="S113" s="189"/>
      <c r="T113" s="188"/>
      <c r="U113" s="189"/>
      <c r="V113" s="188"/>
      <c r="W113" s="189"/>
      <c r="X113" s="188"/>
      <c r="Y113" s="189"/>
      <c r="Z113" s="188"/>
      <c r="AA113" s="189"/>
      <c r="AB113" s="188"/>
      <c r="AC113" s="189"/>
      <c r="AD113" s="188"/>
      <c r="AE113" s="189"/>
      <c r="AF113" s="188"/>
      <c r="AG113" s="189"/>
      <c r="AH113" s="158"/>
      <c r="AI113" s="159"/>
      <c r="AJ113" s="159"/>
      <c r="AK113" s="159"/>
      <c r="AL113" s="159"/>
      <c r="AM113" s="159"/>
      <c r="AN113" s="159"/>
      <c r="AO113" s="159"/>
      <c r="AP113" s="161"/>
      <c r="AQ113" s="175"/>
      <c r="AR113" s="176"/>
      <c r="AS113" s="176"/>
      <c r="AT113" s="176"/>
      <c r="AU113" s="176"/>
      <c r="AV113" s="176"/>
      <c r="AW113" s="176"/>
      <c r="AX113" s="176"/>
      <c r="AY113" s="176"/>
      <c r="AZ113" s="176"/>
      <c r="BA113" s="176"/>
      <c r="BB113" s="176"/>
      <c r="BC113" s="177"/>
      <c r="BD113" s="59"/>
    </row>
    <row r="114" spans="2:56" x14ac:dyDescent="0.55000000000000004">
      <c r="B114" s="211"/>
      <c r="C114" s="212"/>
      <c r="D114" s="212"/>
      <c r="E114" s="212"/>
      <c r="F114" s="212"/>
      <c r="G114" s="212"/>
      <c r="H114" s="212"/>
      <c r="I114" s="212"/>
      <c r="J114" s="212"/>
      <c r="K114" s="212"/>
      <c r="L114" s="212"/>
      <c r="M114" s="213"/>
      <c r="N114" s="188"/>
      <c r="O114" s="151"/>
      <c r="P114" s="151"/>
      <c r="Q114" s="189"/>
      <c r="R114" s="188"/>
      <c r="S114" s="189"/>
      <c r="T114" s="188"/>
      <c r="U114" s="189"/>
      <c r="V114" s="188"/>
      <c r="W114" s="189"/>
      <c r="X114" s="188"/>
      <c r="Y114" s="189"/>
      <c r="Z114" s="188"/>
      <c r="AA114" s="189"/>
      <c r="AB114" s="188"/>
      <c r="AC114" s="189"/>
      <c r="AD114" s="188"/>
      <c r="AE114" s="189"/>
      <c r="AF114" s="188"/>
      <c r="AG114" s="189"/>
      <c r="AH114" s="302" t="str">
        <f>IFERROR(VLOOKUP($B112,[1]D3_9!$E$5:$S$204,13,FALSE)&amp;"","")</f>
        <v/>
      </c>
      <c r="AI114" s="149"/>
      <c r="AJ114" s="149"/>
      <c r="AK114" s="149"/>
      <c r="AL114" s="149" t="s">
        <v>59</v>
      </c>
      <c r="AM114" s="148" t="str">
        <f>IFERROR(VLOOKUP($B112,[1]D3_9!$E$5:$S$204,14,FALSE)&amp;"","")</f>
        <v/>
      </c>
      <c r="AN114" s="149"/>
      <c r="AO114" s="149"/>
      <c r="AP114" s="152"/>
      <c r="AQ114" s="175"/>
      <c r="AR114" s="176"/>
      <c r="AS114" s="176"/>
      <c r="AT114" s="176"/>
      <c r="AU114" s="176"/>
      <c r="AV114" s="176"/>
      <c r="AW114" s="176"/>
      <c r="AX114" s="176"/>
      <c r="AY114" s="176"/>
      <c r="AZ114" s="176"/>
      <c r="BA114" s="176"/>
      <c r="BB114" s="176"/>
      <c r="BC114" s="177"/>
      <c r="BD114" s="59"/>
    </row>
    <row r="115" spans="2:56" x14ac:dyDescent="0.55000000000000004">
      <c r="B115" s="167"/>
      <c r="C115" s="168"/>
      <c r="D115" s="168"/>
      <c r="E115" s="168"/>
      <c r="F115" s="168"/>
      <c r="G115" s="168"/>
      <c r="H115" s="168"/>
      <c r="I115" s="168"/>
      <c r="J115" s="168"/>
      <c r="K115" s="168"/>
      <c r="L115" s="168"/>
      <c r="M115" s="169"/>
      <c r="N115" s="142"/>
      <c r="O115" s="150"/>
      <c r="P115" s="150"/>
      <c r="Q115" s="143"/>
      <c r="R115" s="142"/>
      <c r="S115" s="143"/>
      <c r="T115" s="142"/>
      <c r="U115" s="143"/>
      <c r="V115" s="142"/>
      <c r="W115" s="143"/>
      <c r="X115" s="142"/>
      <c r="Y115" s="143"/>
      <c r="Z115" s="142"/>
      <c r="AA115" s="143"/>
      <c r="AB115" s="142"/>
      <c r="AC115" s="143"/>
      <c r="AD115" s="142"/>
      <c r="AE115" s="143"/>
      <c r="AF115" s="142"/>
      <c r="AG115" s="143"/>
      <c r="AH115" s="142"/>
      <c r="AI115" s="150"/>
      <c r="AJ115" s="150"/>
      <c r="AK115" s="150"/>
      <c r="AL115" s="150"/>
      <c r="AM115" s="150"/>
      <c r="AN115" s="150"/>
      <c r="AO115" s="150"/>
      <c r="AP115" s="143"/>
      <c r="AQ115" s="178"/>
      <c r="AR115" s="179"/>
      <c r="AS115" s="179"/>
      <c r="AT115" s="179"/>
      <c r="AU115" s="179"/>
      <c r="AV115" s="179"/>
      <c r="AW115" s="179"/>
      <c r="AX115" s="179"/>
      <c r="AY115" s="179"/>
      <c r="AZ115" s="179"/>
      <c r="BA115" s="179"/>
      <c r="BB115" s="179"/>
      <c r="BC115" s="180"/>
      <c r="BD115" s="59"/>
    </row>
    <row r="116" spans="2:56" x14ac:dyDescent="0.55000000000000004">
      <c r="B116" s="207" t="str">
        <f>[1]D3_9!$E40&amp;""</f>
        <v/>
      </c>
      <c r="C116" s="165"/>
      <c r="D116" s="165"/>
      <c r="E116" s="165"/>
      <c r="F116" s="165"/>
      <c r="G116" s="165"/>
      <c r="H116" s="165"/>
      <c r="I116" s="165"/>
      <c r="J116" s="165"/>
      <c r="K116" s="165"/>
      <c r="L116" s="165"/>
      <c r="M116" s="166"/>
      <c r="N116" s="140" t="str">
        <f>IFERROR(VLOOKUP($B116,[1]D3_9!$E$5:$S$204,2,FALSE)&amp;"","")</f>
        <v/>
      </c>
      <c r="O116" s="157"/>
      <c r="P116" s="157"/>
      <c r="Q116" s="141"/>
      <c r="R116" s="140" t="str">
        <f>IFERROR(VLOOKUP($B116,[1]D3_9!$E$5:$S$204,3,FALSE)&amp;"","")</f>
        <v/>
      </c>
      <c r="S116" s="141"/>
      <c r="T116" s="140" t="str">
        <f>IFERROR(VLOOKUP($B116,[1]D3_9!$E$5:$S$204,4,FALSE)&amp;"","")</f>
        <v/>
      </c>
      <c r="U116" s="141"/>
      <c r="V116" s="140" t="str">
        <f>IFERROR(VLOOKUP($B116,[1]D3_9!$E$5:$S$204,5,FALSE)&amp;"","")</f>
        <v/>
      </c>
      <c r="W116" s="141"/>
      <c r="X116" s="140" t="str">
        <f>IFERROR(VLOOKUP($B116,[1]D3_9!$E$5:$S$204,6,FALSE)&amp;"","")</f>
        <v/>
      </c>
      <c r="Y116" s="141"/>
      <c r="Z116" s="140" t="str">
        <f>IFERROR(VLOOKUP($B116,[1]D3_9!$E$5:$S$204,7,FALSE)&amp;"","")</f>
        <v/>
      </c>
      <c r="AA116" s="141"/>
      <c r="AB116" s="140" t="str">
        <f>IFERROR(VLOOKUP($B116,[1]D3_9!$E$5:$S$204,8,FALSE)&amp;"","")</f>
        <v/>
      </c>
      <c r="AC116" s="141"/>
      <c r="AD116" s="140" t="str">
        <f>IFERROR(VLOOKUP($B116,[1]D3_9!$E$5:$S$204,9,FALSE)&amp;"","")</f>
        <v/>
      </c>
      <c r="AE116" s="141"/>
      <c r="AF116" s="140" t="str">
        <f>IFERROR(VLOOKUP($B116,[1]D3_9!$E$5:$S$204,10,FALSE)&amp;"","")</f>
        <v/>
      </c>
      <c r="AG116" s="141"/>
      <c r="AH116" s="140" t="str">
        <f>IFERROR(VLOOKUP($B116,[1]D3_9!$E$5:$S$204,11,FALSE)&amp;"","")</f>
        <v/>
      </c>
      <c r="AI116" s="157"/>
      <c r="AJ116" s="157"/>
      <c r="AK116" s="157"/>
      <c r="AL116" s="157" t="s">
        <v>59</v>
      </c>
      <c r="AM116" s="160" t="str">
        <f>IFERROR(VLOOKUP($B116,[1]D3_9!$E$5:$S$204,12,FALSE)&amp;"","")</f>
        <v/>
      </c>
      <c r="AN116" s="157"/>
      <c r="AO116" s="157"/>
      <c r="AP116" s="141"/>
      <c r="AQ116" s="260" t="str">
        <f>IFERROR(VLOOKUP($B116,[1]D3_9!$E$5:$S$204,15,FALSE)&amp;"","")</f>
        <v/>
      </c>
      <c r="AR116" s="173"/>
      <c r="AS116" s="173"/>
      <c r="AT116" s="173"/>
      <c r="AU116" s="173"/>
      <c r="AV116" s="173"/>
      <c r="AW116" s="173"/>
      <c r="AX116" s="173"/>
      <c r="AY116" s="173"/>
      <c r="AZ116" s="173"/>
      <c r="BA116" s="173"/>
      <c r="BB116" s="173"/>
      <c r="BC116" s="174"/>
      <c r="BD116" s="59"/>
    </row>
    <row r="117" spans="2:56" x14ac:dyDescent="0.55000000000000004">
      <c r="B117" s="211"/>
      <c r="C117" s="212"/>
      <c r="D117" s="212"/>
      <c r="E117" s="212"/>
      <c r="F117" s="212"/>
      <c r="G117" s="212"/>
      <c r="H117" s="212"/>
      <c r="I117" s="212"/>
      <c r="J117" s="212"/>
      <c r="K117" s="212"/>
      <c r="L117" s="212"/>
      <c r="M117" s="213"/>
      <c r="N117" s="188"/>
      <c r="O117" s="151"/>
      <c r="P117" s="151"/>
      <c r="Q117" s="189"/>
      <c r="R117" s="188"/>
      <c r="S117" s="189"/>
      <c r="T117" s="188"/>
      <c r="U117" s="189"/>
      <c r="V117" s="188"/>
      <c r="W117" s="189"/>
      <c r="X117" s="188"/>
      <c r="Y117" s="189"/>
      <c r="Z117" s="188"/>
      <c r="AA117" s="189"/>
      <c r="AB117" s="188"/>
      <c r="AC117" s="189"/>
      <c r="AD117" s="188"/>
      <c r="AE117" s="189"/>
      <c r="AF117" s="188"/>
      <c r="AG117" s="189"/>
      <c r="AH117" s="158"/>
      <c r="AI117" s="159"/>
      <c r="AJ117" s="159"/>
      <c r="AK117" s="159"/>
      <c r="AL117" s="159"/>
      <c r="AM117" s="159"/>
      <c r="AN117" s="159"/>
      <c r="AO117" s="159"/>
      <c r="AP117" s="161"/>
      <c r="AQ117" s="175"/>
      <c r="AR117" s="176"/>
      <c r="AS117" s="176"/>
      <c r="AT117" s="176"/>
      <c r="AU117" s="176"/>
      <c r="AV117" s="176"/>
      <c r="AW117" s="176"/>
      <c r="AX117" s="176"/>
      <c r="AY117" s="176"/>
      <c r="AZ117" s="176"/>
      <c r="BA117" s="176"/>
      <c r="BB117" s="176"/>
      <c r="BC117" s="177"/>
      <c r="BD117" s="59"/>
    </row>
    <row r="118" spans="2:56" x14ac:dyDescent="0.55000000000000004">
      <c r="B118" s="211"/>
      <c r="C118" s="212"/>
      <c r="D118" s="212"/>
      <c r="E118" s="212"/>
      <c r="F118" s="212"/>
      <c r="G118" s="212"/>
      <c r="H118" s="212"/>
      <c r="I118" s="212"/>
      <c r="J118" s="212"/>
      <c r="K118" s="212"/>
      <c r="L118" s="212"/>
      <c r="M118" s="213"/>
      <c r="N118" s="188"/>
      <c r="O118" s="151"/>
      <c r="P118" s="151"/>
      <c r="Q118" s="189"/>
      <c r="R118" s="188"/>
      <c r="S118" s="189"/>
      <c r="T118" s="188"/>
      <c r="U118" s="189"/>
      <c r="V118" s="188"/>
      <c r="W118" s="189"/>
      <c r="X118" s="188"/>
      <c r="Y118" s="189"/>
      <c r="Z118" s="188"/>
      <c r="AA118" s="189"/>
      <c r="AB118" s="188"/>
      <c r="AC118" s="189"/>
      <c r="AD118" s="188"/>
      <c r="AE118" s="189"/>
      <c r="AF118" s="188"/>
      <c r="AG118" s="189"/>
      <c r="AH118" s="302" t="str">
        <f>IFERROR(VLOOKUP($B116,[1]D3_9!$E$5:$S$204,13,FALSE)&amp;"","")</f>
        <v/>
      </c>
      <c r="AI118" s="149"/>
      <c r="AJ118" s="149"/>
      <c r="AK118" s="149"/>
      <c r="AL118" s="149" t="s">
        <v>59</v>
      </c>
      <c r="AM118" s="148" t="str">
        <f>IFERROR(VLOOKUP($B116,[1]D3_9!$E$5:$S$204,14,FALSE)&amp;"","")</f>
        <v/>
      </c>
      <c r="AN118" s="149"/>
      <c r="AO118" s="149"/>
      <c r="AP118" s="152"/>
      <c r="AQ118" s="175"/>
      <c r="AR118" s="176"/>
      <c r="AS118" s="176"/>
      <c r="AT118" s="176"/>
      <c r="AU118" s="176"/>
      <c r="AV118" s="176"/>
      <c r="AW118" s="176"/>
      <c r="AX118" s="176"/>
      <c r="AY118" s="176"/>
      <c r="AZ118" s="176"/>
      <c r="BA118" s="176"/>
      <c r="BB118" s="176"/>
      <c r="BC118" s="177"/>
      <c r="BD118" s="59"/>
    </row>
    <row r="119" spans="2:56" x14ac:dyDescent="0.55000000000000004">
      <c r="B119" s="167"/>
      <c r="C119" s="168"/>
      <c r="D119" s="168"/>
      <c r="E119" s="168"/>
      <c r="F119" s="168"/>
      <c r="G119" s="168"/>
      <c r="H119" s="168"/>
      <c r="I119" s="168"/>
      <c r="J119" s="168"/>
      <c r="K119" s="168"/>
      <c r="L119" s="168"/>
      <c r="M119" s="169"/>
      <c r="N119" s="142"/>
      <c r="O119" s="150"/>
      <c r="P119" s="150"/>
      <c r="Q119" s="143"/>
      <c r="R119" s="142"/>
      <c r="S119" s="143"/>
      <c r="T119" s="142"/>
      <c r="U119" s="143"/>
      <c r="V119" s="142"/>
      <c r="W119" s="143"/>
      <c r="X119" s="142"/>
      <c r="Y119" s="143"/>
      <c r="Z119" s="142"/>
      <c r="AA119" s="143"/>
      <c r="AB119" s="142"/>
      <c r="AC119" s="143"/>
      <c r="AD119" s="142"/>
      <c r="AE119" s="143"/>
      <c r="AF119" s="142"/>
      <c r="AG119" s="143"/>
      <c r="AH119" s="142"/>
      <c r="AI119" s="150"/>
      <c r="AJ119" s="150"/>
      <c r="AK119" s="150"/>
      <c r="AL119" s="150"/>
      <c r="AM119" s="150"/>
      <c r="AN119" s="150"/>
      <c r="AO119" s="150"/>
      <c r="AP119" s="143"/>
      <c r="AQ119" s="178"/>
      <c r="AR119" s="179"/>
      <c r="AS119" s="179"/>
      <c r="AT119" s="179"/>
      <c r="AU119" s="179"/>
      <c r="AV119" s="179"/>
      <c r="AW119" s="179"/>
      <c r="AX119" s="179"/>
      <c r="AY119" s="179"/>
      <c r="AZ119" s="179"/>
      <c r="BA119" s="179"/>
      <c r="BB119" s="179"/>
      <c r="BC119" s="180"/>
      <c r="BD119" s="59"/>
    </row>
    <row r="120" spans="2:56" x14ac:dyDescent="0.55000000000000004">
      <c r="B120" s="207" t="str">
        <f>[1]D3_9!$E41&amp;""</f>
        <v/>
      </c>
      <c r="C120" s="165"/>
      <c r="D120" s="165"/>
      <c r="E120" s="165"/>
      <c r="F120" s="165"/>
      <c r="G120" s="165"/>
      <c r="H120" s="165"/>
      <c r="I120" s="165"/>
      <c r="J120" s="165"/>
      <c r="K120" s="165"/>
      <c r="L120" s="165"/>
      <c r="M120" s="166"/>
      <c r="N120" s="140" t="str">
        <f>IFERROR(VLOOKUP($B120,[1]D3_9!$E$5:$S$204,2,FALSE)&amp;"","")</f>
        <v/>
      </c>
      <c r="O120" s="157"/>
      <c r="P120" s="157"/>
      <c r="Q120" s="141"/>
      <c r="R120" s="140" t="str">
        <f>IFERROR(VLOOKUP($B120,[1]D3_9!$E$5:$S$204,3,FALSE)&amp;"","")</f>
        <v/>
      </c>
      <c r="S120" s="141"/>
      <c r="T120" s="140" t="str">
        <f>IFERROR(VLOOKUP($B120,[1]D3_9!$E$5:$S$204,4,FALSE)&amp;"","")</f>
        <v/>
      </c>
      <c r="U120" s="141"/>
      <c r="V120" s="140" t="str">
        <f>IFERROR(VLOOKUP($B120,[1]D3_9!$E$5:$S$204,5,FALSE)&amp;"","")</f>
        <v/>
      </c>
      <c r="W120" s="141"/>
      <c r="X120" s="140" t="str">
        <f>IFERROR(VLOOKUP($B120,[1]D3_9!$E$5:$S$204,6,FALSE)&amp;"","")</f>
        <v/>
      </c>
      <c r="Y120" s="141"/>
      <c r="Z120" s="140" t="str">
        <f>IFERROR(VLOOKUP($B120,[1]D3_9!$E$5:$S$204,7,FALSE)&amp;"","")</f>
        <v/>
      </c>
      <c r="AA120" s="141"/>
      <c r="AB120" s="140" t="str">
        <f>IFERROR(VLOOKUP($B120,[1]D3_9!$E$5:$S$204,8,FALSE)&amp;"","")</f>
        <v/>
      </c>
      <c r="AC120" s="141"/>
      <c r="AD120" s="140" t="str">
        <f>IFERROR(VLOOKUP($B120,[1]D3_9!$E$5:$S$204,9,FALSE)&amp;"","")</f>
        <v/>
      </c>
      <c r="AE120" s="141"/>
      <c r="AF120" s="140" t="str">
        <f>IFERROR(VLOOKUP($B120,[1]D3_9!$E$5:$S$204,10,FALSE)&amp;"","")</f>
        <v/>
      </c>
      <c r="AG120" s="141"/>
      <c r="AH120" s="140" t="str">
        <f>IFERROR(VLOOKUP($B120,[1]D3_9!$E$5:$S$204,11,FALSE)&amp;"","")</f>
        <v/>
      </c>
      <c r="AI120" s="157"/>
      <c r="AJ120" s="157"/>
      <c r="AK120" s="157"/>
      <c r="AL120" s="157" t="s">
        <v>59</v>
      </c>
      <c r="AM120" s="160" t="str">
        <f>IFERROR(VLOOKUP($B120,[1]D3_9!$E$5:$S$204,12,FALSE)&amp;"","")</f>
        <v/>
      </c>
      <c r="AN120" s="157"/>
      <c r="AO120" s="157"/>
      <c r="AP120" s="141"/>
      <c r="AQ120" s="260" t="str">
        <f>IFERROR(VLOOKUP($B120,[1]D3_9!$E$5:$S$204,15,FALSE)&amp;"","")</f>
        <v/>
      </c>
      <c r="AR120" s="173"/>
      <c r="AS120" s="173"/>
      <c r="AT120" s="173"/>
      <c r="AU120" s="173"/>
      <c r="AV120" s="173"/>
      <c r="AW120" s="173"/>
      <c r="AX120" s="173"/>
      <c r="AY120" s="173"/>
      <c r="AZ120" s="173"/>
      <c r="BA120" s="173"/>
      <c r="BB120" s="173"/>
      <c r="BC120" s="174"/>
      <c r="BD120" s="59"/>
    </row>
    <row r="121" spans="2:56" x14ac:dyDescent="0.55000000000000004">
      <c r="B121" s="211"/>
      <c r="C121" s="212"/>
      <c r="D121" s="212"/>
      <c r="E121" s="212"/>
      <c r="F121" s="212"/>
      <c r="G121" s="212"/>
      <c r="H121" s="212"/>
      <c r="I121" s="212"/>
      <c r="J121" s="212"/>
      <c r="K121" s="212"/>
      <c r="L121" s="212"/>
      <c r="M121" s="213"/>
      <c r="N121" s="188"/>
      <c r="O121" s="151"/>
      <c r="P121" s="151"/>
      <c r="Q121" s="189"/>
      <c r="R121" s="188"/>
      <c r="S121" s="189"/>
      <c r="T121" s="188"/>
      <c r="U121" s="189"/>
      <c r="V121" s="188"/>
      <c r="W121" s="189"/>
      <c r="X121" s="188"/>
      <c r="Y121" s="189"/>
      <c r="Z121" s="188"/>
      <c r="AA121" s="189"/>
      <c r="AB121" s="188"/>
      <c r="AC121" s="189"/>
      <c r="AD121" s="188"/>
      <c r="AE121" s="189"/>
      <c r="AF121" s="188"/>
      <c r="AG121" s="189"/>
      <c r="AH121" s="158"/>
      <c r="AI121" s="159"/>
      <c r="AJ121" s="159"/>
      <c r="AK121" s="159"/>
      <c r="AL121" s="159"/>
      <c r="AM121" s="159"/>
      <c r="AN121" s="159"/>
      <c r="AO121" s="159"/>
      <c r="AP121" s="161"/>
      <c r="AQ121" s="175"/>
      <c r="AR121" s="176"/>
      <c r="AS121" s="176"/>
      <c r="AT121" s="176"/>
      <c r="AU121" s="176"/>
      <c r="AV121" s="176"/>
      <c r="AW121" s="176"/>
      <c r="AX121" s="176"/>
      <c r="AY121" s="176"/>
      <c r="AZ121" s="176"/>
      <c r="BA121" s="176"/>
      <c r="BB121" s="176"/>
      <c r="BC121" s="177"/>
      <c r="BD121" s="59"/>
    </row>
    <row r="122" spans="2:56" x14ac:dyDescent="0.55000000000000004">
      <c r="B122" s="211"/>
      <c r="C122" s="212"/>
      <c r="D122" s="212"/>
      <c r="E122" s="212"/>
      <c r="F122" s="212"/>
      <c r="G122" s="212"/>
      <c r="H122" s="212"/>
      <c r="I122" s="212"/>
      <c r="J122" s="212"/>
      <c r="K122" s="212"/>
      <c r="L122" s="212"/>
      <c r="M122" s="213"/>
      <c r="N122" s="188"/>
      <c r="O122" s="151"/>
      <c r="P122" s="151"/>
      <c r="Q122" s="189"/>
      <c r="R122" s="188"/>
      <c r="S122" s="189"/>
      <c r="T122" s="188"/>
      <c r="U122" s="189"/>
      <c r="V122" s="188"/>
      <c r="W122" s="189"/>
      <c r="X122" s="188"/>
      <c r="Y122" s="189"/>
      <c r="Z122" s="188"/>
      <c r="AA122" s="189"/>
      <c r="AB122" s="188"/>
      <c r="AC122" s="189"/>
      <c r="AD122" s="188"/>
      <c r="AE122" s="189"/>
      <c r="AF122" s="188"/>
      <c r="AG122" s="189"/>
      <c r="AH122" s="302" t="str">
        <f>IFERROR(VLOOKUP($B120,[1]D3_9!$E$5:$S$204,13,FALSE)&amp;"","")</f>
        <v/>
      </c>
      <c r="AI122" s="149"/>
      <c r="AJ122" s="149"/>
      <c r="AK122" s="149"/>
      <c r="AL122" s="149" t="s">
        <v>59</v>
      </c>
      <c r="AM122" s="148" t="str">
        <f>IFERROR(VLOOKUP($B120,[1]D3_9!$E$5:$S$204,14,FALSE)&amp;"","")</f>
        <v/>
      </c>
      <c r="AN122" s="149"/>
      <c r="AO122" s="149"/>
      <c r="AP122" s="152"/>
      <c r="AQ122" s="175"/>
      <c r="AR122" s="176"/>
      <c r="AS122" s="176"/>
      <c r="AT122" s="176"/>
      <c r="AU122" s="176"/>
      <c r="AV122" s="176"/>
      <c r="AW122" s="176"/>
      <c r="AX122" s="176"/>
      <c r="AY122" s="176"/>
      <c r="AZ122" s="176"/>
      <c r="BA122" s="176"/>
      <c r="BB122" s="176"/>
      <c r="BC122" s="177"/>
      <c r="BD122" s="59"/>
    </row>
    <row r="123" spans="2:56" x14ac:dyDescent="0.55000000000000004">
      <c r="B123" s="167"/>
      <c r="C123" s="168"/>
      <c r="D123" s="168"/>
      <c r="E123" s="168"/>
      <c r="F123" s="168"/>
      <c r="G123" s="168"/>
      <c r="H123" s="168"/>
      <c r="I123" s="168"/>
      <c r="J123" s="168"/>
      <c r="K123" s="168"/>
      <c r="L123" s="168"/>
      <c r="M123" s="169"/>
      <c r="N123" s="142"/>
      <c r="O123" s="150"/>
      <c r="P123" s="150"/>
      <c r="Q123" s="143"/>
      <c r="R123" s="142"/>
      <c r="S123" s="143"/>
      <c r="T123" s="142"/>
      <c r="U123" s="143"/>
      <c r="V123" s="142"/>
      <c r="W123" s="143"/>
      <c r="X123" s="142"/>
      <c r="Y123" s="143"/>
      <c r="Z123" s="142"/>
      <c r="AA123" s="143"/>
      <c r="AB123" s="142"/>
      <c r="AC123" s="143"/>
      <c r="AD123" s="142"/>
      <c r="AE123" s="143"/>
      <c r="AF123" s="142"/>
      <c r="AG123" s="143"/>
      <c r="AH123" s="142"/>
      <c r="AI123" s="150"/>
      <c r="AJ123" s="150"/>
      <c r="AK123" s="150"/>
      <c r="AL123" s="150"/>
      <c r="AM123" s="150"/>
      <c r="AN123" s="150"/>
      <c r="AO123" s="150"/>
      <c r="AP123" s="143"/>
      <c r="AQ123" s="178"/>
      <c r="AR123" s="179"/>
      <c r="AS123" s="179"/>
      <c r="AT123" s="179"/>
      <c r="AU123" s="179"/>
      <c r="AV123" s="179"/>
      <c r="AW123" s="179"/>
      <c r="AX123" s="179"/>
      <c r="AY123" s="179"/>
      <c r="AZ123" s="179"/>
      <c r="BA123" s="179"/>
      <c r="BB123" s="179"/>
      <c r="BC123" s="180"/>
      <c r="BD123" s="59"/>
    </row>
    <row r="124" spans="2:56" x14ac:dyDescent="0.55000000000000004">
      <c r="B124" s="207" t="str">
        <f>[1]D3_9!$E42&amp;""</f>
        <v/>
      </c>
      <c r="C124" s="165"/>
      <c r="D124" s="165"/>
      <c r="E124" s="165"/>
      <c r="F124" s="165"/>
      <c r="G124" s="165"/>
      <c r="H124" s="165"/>
      <c r="I124" s="165"/>
      <c r="J124" s="165"/>
      <c r="K124" s="165"/>
      <c r="L124" s="165"/>
      <c r="M124" s="166"/>
      <c r="N124" s="140" t="str">
        <f>IFERROR(VLOOKUP($B124,[1]D3_9!$E$5:$S$204,2,FALSE)&amp;"","")</f>
        <v/>
      </c>
      <c r="O124" s="157"/>
      <c r="P124" s="157"/>
      <c r="Q124" s="141"/>
      <c r="R124" s="140" t="str">
        <f>IFERROR(VLOOKUP($B124,[1]D3_9!$E$5:$S$204,3,FALSE)&amp;"","")</f>
        <v/>
      </c>
      <c r="S124" s="141"/>
      <c r="T124" s="140" t="str">
        <f>IFERROR(VLOOKUP($B124,[1]D3_9!$E$5:$S$204,4,FALSE)&amp;"","")</f>
        <v/>
      </c>
      <c r="U124" s="141"/>
      <c r="V124" s="140" t="str">
        <f>IFERROR(VLOOKUP($B124,[1]D3_9!$E$5:$S$204,5,FALSE)&amp;"","")</f>
        <v/>
      </c>
      <c r="W124" s="141"/>
      <c r="X124" s="140" t="str">
        <f>IFERROR(VLOOKUP($B124,[1]D3_9!$E$5:$S$204,6,FALSE)&amp;"","")</f>
        <v/>
      </c>
      <c r="Y124" s="141"/>
      <c r="Z124" s="140" t="str">
        <f>IFERROR(VLOOKUP($B124,[1]D3_9!$E$5:$S$204,7,FALSE)&amp;"","")</f>
        <v/>
      </c>
      <c r="AA124" s="141"/>
      <c r="AB124" s="140" t="str">
        <f>IFERROR(VLOOKUP($B124,[1]D3_9!$E$5:$S$204,8,FALSE)&amp;"","")</f>
        <v/>
      </c>
      <c r="AC124" s="141"/>
      <c r="AD124" s="140" t="str">
        <f>IFERROR(VLOOKUP($B124,[1]D3_9!$E$5:$S$204,9,FALSE)&amp;"","")</f>
        <v/>
      </c>
      <c r="AE124" s="141"/>
      <c r="AF124" s="140" t="str">
        <f>IFERROR(VLOOKUP($B124,[1]D3_9!$E$5:$S$204,10,FALSE)&amp;"","")</f>
        <v/>
      </c>
      <c r="AG124" s="141"/>
      <c r="AH124" s="140" t="str">
        <f>IFERROR(VLOOKUP($B124,[1]D3_9!$E$5:$S$204,11,FALSE)&amp;"","")</f>
        <v/>
      </c>
      <c r="AI124" s="157"/>
      <c r="AJ124" s="157"/>
      <c r="AK124" s="157"/>
      <c r="AL124" s="157" t="s">
        <v>59</v>
      </c>
      <c r="AM124" s="160" t="str">
        <f>IFERROR(VLOOKUP($B124,[1]D3_9!$E$5:$S$204,12,FALSE)&amp;"","")</f>
        <v/>
      </c>
      <c r="AN124" s="157"/>
      <c r="AO124" s="157"/>
      <c r="AP124" s="141"/>
      <c r="AQ124" s="260" t="str">
        <f>IFERROR(VLOOKUP($B124,[1]D3_9!$E$5:$S$204,15,FALSE)&amp;"","")</f>
        <v/>
      </c>
      <c r="AR124" s="173"/>
      <c r="AS124" s="173"/>
      <c r="AT124" s="173"/>
      <c r="AU124" s="173"/>
      <c r="AV124" s="173"/>
      <c r="AW124" s="173"/>
      <c r="AX124" s="173"/>
      <c r="AY124" s="173"/>
      <c r="AZ124" s="173"/>
      <c r="BA124" s="173"/>
      <c r="BB124" s="173"/>
      <c r="BC124" s="174"/>
      <c r="BD124" s="59"/>
    </row>
    <row r="125" spans="2:56" x14ac:dyDescent="0.55000000000000004">
      <c r="B125" s="211"/>
      <c r="C125" s="212"/>
      <c r="D125" s="212"/>
      <c r="E125" s="212"/>
      <c r="F125" s="212"/>
      <c r="G125" s="212"/>
      <c r="H125" s="212"/>
      <c r="I125" s="212"/>
      <c r="J125" s="212"/>
      <c r="K125" s="212"/>
      <c r="L125" s="212"/>
      <c r="M125" s="213"/>
      <c r="N125" s="188"/>
      <c r="O125" s="151"/>
      <c r="P125" s="151"/>
      <c r="Q125" s="189"/>
      <c r="R125" s="188"/>
      <c r="S125" s="189"/>
      <c r="T125" s="188"/>
      <c r="U125" s="189"/>
      <c r="V125" s="188"/>
      <c r="W125" s="189"/>
      <c r="X125" s="188"/>
      <c r="Y125" s="189"/>
      <c r="Z125" s="188"/>
      <c r="AA125" s="189"/>
      <c r="AB125" s="188"/>
      <c r="AC125" s="189"/>
      <c r="AD125" s="188"/>
      <c r="AE125" s="189"/>
      <c r="AF125" s="188"/>
      <c r="AG125" s="189"/>
      <c r="AH125" s="158"/>
      <c r="AI125" s="159"/>
      <c r="AJ125" s="159"/>
      <c r="AK125" s="159"/>
      <c r="AL125" s="159"/>
      <c r="AM125" s="159"/>
      <c r="AN125" s="159"/>
      <c r="AO125" s="159"/>
      <c r="AP125" s="161"/>
      <c r="AQ125" s="175"/>
      <c r="AR125" s="176"/>
      <c r="AS125" s="176"/>
      <c r="AT125" s="176"/>
      <c r="AU125" s="176"/>
      <c r="AV125" s="176"/>
      <c r="AW125" s="176"/>
      <c r="AX125" s="176"/>
      <c r="AY125" s="176"/>
      <c r="AZ125" s="176"/>
      <c r="BA125" s="176"/>
      <c r="BB125" s="176"/>
      <c r="BC125" s="177"/>
      <c r="BD125" s="59"/>
    </row>
    <row r="126" spans="2:56" x14ac:dyDescent="0.55000000000000004">
      <c r="B126" s="211"/>
      <c r="C126" s="212"/>
      <c r="D126" s="212"/>
      <c r="E126" s="212"/>
      <c r="F126" s="212"/>
      <c r="G126" s="212"/>
      <c r="H126" s="212"/>
      <c r="I126" s="212"/>
      <c r="J126" s="212"/>
      <c r="K126" s="212"/>
      <c r="L126" s="212"/>
      <c r="M126" s="213"/>
      <c r="N126" s="188"/>
      <c r="O126" s="151"/>
      <c r="P126" s="151"/>
      <c r="Q126" s="189"/>
      <c r="R126" s="188"/>
      <c r="S126" s="189"/>
      <c r="T126" s="188"/>
      <c r="U126" s="189"/>
      <c r="V126" s="188"/>
      <c r="W126" s="189"/>
      <c r="X126" s="188"/>
      <c r="Y126" s="189"/>
      <c r="Z126" s="188"/>
      <c r="AA126" s="189"/>
      <c r="AB126" s="188"/>
      <c r="AC126" s="189"/>
      <c r="AD126" s="188"/>
      <c r="AE126" s="189"/>
      <c r="AF126" s="188"/>
      <c r="AG126" s="189"/>
      <c r="AH126" s="302" t="str">
        <f>IFERROR(VLOOKUP($B124,[1]D3_9!$E$5:$S$204,13,FALSE)&amp;"","")</f>
        <v/>
      </c>
      <c r="AI126" s="149"/>
      <c r="AJ126" s="149"/>
      <c r="AK126" s="149"/>
      <c r="AL126" s="149" t="s">
        <v>59</v>
      </c>
      <c r="AM126" s="148" t="str">
        <f>IFERROR(VLOOKUP($B124,[1]D3_9!$E$5:$S$204,14,FALSE)&amp;"","")</f>
        <v/>
      </c>
      <c r="AN126" s="149"/>
      <c r="AO126" s="149"/>
      <c r="AP126" s="152"/>
      <c r="AQ126" s="175"/>
      <c r="AR126" s="176"/>
      <c r="AS126" s="176"/>
      <c r="AT126" s="176"/>
      <c r="AU126" s="176"/>
      <c r="AV126" s="176"/>
      <c r="AW126" s="176"/>
      <c r="AX126" s="176"/>
      <c r="AY126" s="176"/>
      <c r="AZ126" s="176"/>
      <c r="BA126" s="176"/>
      <c r="BB126" s="176"/>
      <c r="BC126" s="177"/>
      <c r="BD126" s="59"/>
    </row>
    <row r="127" spans="2:56" x14ac:dyDescent="0.55000000000000004">
      <c r="B127" s="167"/>
      <c r="C127" s="168"/>
      <c r="D127" s="168"/>
      <c r="E127" s="168"/>
      <c r="F127" s="168"/>
      <c r="G127" s="168"/>
      <c r="H127" s="168"/>
      <c r="I127" s="168"/>
      <c r="J127" s="168"/>
      <c r="K127" s="168"/>
      <c r="L127" s="168"/>
      <c r="M127" s="169"/>
      <c r="N127" s="142"/>
      <c r="O127" s="150"/>
      <c r="P127" s="150"/>
      <c r="Q127" s="143"/>
      <c r="R127" s="142"/>
      <c r="S127" s="143"/>
      <c r="T127" s="142"/>
      <c r="U127" s="143"/>
      <c r="V127" s="142"/>
      <c r="W127" s="143"/>
      <c r="X127" s="142"/>
      <c r="Y127" s="143"/>
      <c r="Z127" s="142"/>
      <c r="AA127" s="143"/>
      <c r="AB127" s="142"/>
      <c r="AC127" s="143"/>
      <c r="AD127" s="142"/>
      <c r="AE127" s="143"/>
      <c r="AF127" s="142"/>
      <c r="AG127" s="143"/>
      <c r="AH127" s="142"/>
      <c r="AI127" s="150"/>
      <c r="AJ127" s="150"/>
      <c r="AK127" s="150"/>
      <c r="AL127" s="150"/>
      <c r="AM127" s="150"/>
      <c r="AN127" s="150"/>
      <c r="AO127" s="150"/>
      <c r="AP127" s="143"/>
      <c r="AQ127" s="178"/>
      <c r="AR127" s="179"/>
      <c r="AS127" s="179"/>
      <c r="AT127" s="179"/>
      <c r="AU127" s="179"/>
      <c r="AV127" s="179"/>
      <c r="AW127" s="179"/>
      <c r="AX127" s="179"/>
      <c r="AY127" s="179"/>
      <c r="AZ127" s="179"/>
      <c r="BA127" s="179"/>
      <c r="BB127" s="179"/>
      <c r="BC127" s="180"/>
      <c r="BD127" s="59"/>
    </row>
    <row r="128" spans="2:56" x14ac:dyDescent="0.55000000000000004">
      <c r="B128" s="207" t="str">
        <f>[1]D3_9!$E43&amp;""</f>
        <v/>
      </c>
      <c r="C128" s="165"/>
      <c r="D128" s="165"/>
      <c r="E128" s="165"/>
      <c r="F128" s="165"/>
      <c r="G128" s="165"/>
      <c r="H128" s="165"/>
      <c r="I128" s="165"/>
      <c r="J128" s="165"/>
      <c r="K128" s="165"/>
      <c r="L128" s="165"/>
      <c r="M128" s="166"/>
      <c r="N128" s="140" t="str">
        <f>IFERROR(VLOOKUP($B128,[1]D3_9!$E$5:$S$204,2,FALSE)&amp;"","")</f>
        <v/>
      </c>
      <c r="O128" s="157"/>
      <c r="P128" s="157"/>
      <c r="Q128" s="141"/>
      <c r="R128" s="140" t="str">
        <f>IFERROR(VLOOKUP($B128,[1]D3_9!$E$5:$S$204,3,FALSE)&amp;"","")</f>
        <v/>
      </c>
      <c r="S128" s="141"/>
      <c r="T128" s="140" t="str">
        <f>IFERROR(VLOOKUP($B128,[1]D3_9!$E$5:$S$204,4,FALSE)&amp;"","")</f>
        <v/>
      </c>
      <c r="U128" s="141"/>
      <c r="V128" s="140" t="str">
        <f>IFERROR(VLOOKUP($B128,[1]D3_9!$E$5:$S$204,5,FALSE)&amp;"","")</f>
        <v/>
      </c>
      <c r="W128" s="141"/>
      <c r="X128" s="140" t="str">
        <f>IFERROR(VLOOKUP($B128,[1]D3_9!$E$5:$S$204,6,FALSE)&amp;"","")</f>
        <v/>
      </c>
      <c r="Y128" s="141"/>
      <c r="Z128" s="140" t="str">
        <f>IFERROR(VLOOKUP($B128,[1]D3_9!$E$5:$S$204,7,FALSE)&amp;"","")</f>
        <v/>
      </c>
      <c r="AA128" s="141"/>
      <c r="AB128" s="140" t="str">
        <f>IFERROR(VLOOKUP($B128,[1]D3_9!$E$5:$S$204,8,FALSE)&amp;"","")</f>
        <v/>
      </c>
      <c r="AC128" s="141"/>
      <c r="AD128" s="140" t="str">
        <f>IFERROR(VLOOKUP($B128,[1]D3_9!$E$5:$S$204,9,FALSE)&amp;"","")</f>
        <v/>
      </c>
      <c r="AE128" s="141"/>
      <c r="AF128" s="140" t="str">
        <f>IFERROR(VLOOKUP($B128,[1]D3_9!$E$5:$S$204,10,FALSE)&amp;"","")</f>
        <v/>
      </c>
      <c r="AG128" s="141"/>
      <c r="AH128" s="140" t="str">
        <f>IFERROR(VLOOKUP($B128,[1]D3_9!$E$5:$S$204,11,FALSE)&amp;"","")</f>
        <v/>
      </c>
      <c r="AI128" s="157"/>
      <c r="AJ128" s="157"/>
      <c r="AK128" s="157"/>
      <c r="AL128" s="157" t="s">
        <v>59</v>
      </c>
      <c r="AM128" s="160" t="str">
        <f>IFERROR(VLOOKUP($B128,[1]D3_9!$E$5:$S$204,12,FALSE)&amp;"","")</f>
        <v/>
      </c>
      <c r="AN128" s="157"/>
      <c r="AO128" s="157"/>
      <c r="AP128" s="141"/>
      <c r="AQ128" s="260" t="str">
        <f>IFERROR(VLOOKUP($B128,[1]D3_9!$E$5:$S$204,15,FALSE)&amp;"","")</f>
        <v/>
      </c>
      <c r="AR128" s="173"/>
      <c r="AS128" s="173"/>
      <c r="AT128" s="173"/>
      <c r="AU128" s="173"/>
      <c r="AV128" s="173"/>
      <c r="AW128" s="173"/>
      <c r="AX128" s="173"/>
      <c r="AY128" s="173"/>
      <c r="AZ128" s="173"/>
      <c r="BA128" s="173"/>
      <c r="BB128" s="173"/>
      <c r="BC128" s="174"/>
      <c r="BD128" s="59"/>
    </row>
    <row r="129" spans="2:56" x14ac:dyDescent="0.55000000000000004">
      <c r="B129" s="211"/>
      <c r="C129" s="212"/>
      <c r="D129" s="212"/>
      <c r="E129" s="212"/>
      <c r="F129" s="212"/>
      <c r="G129" s="212"/>
      <c r="H129" s="212"/>
      <c r="I129" s="212"/>
      <c r="J129" s="212"/>
      <c r="K129" s="212"/>
      <c r="L129" s="212"/>
      <c r="M129" s="213"/>
      <c r="N129" s="188"/>
      <c r="O129" s="151"/>
      <c r="P129" s="151"/>
      <c r="Q129" s="189"/>
      <c r="R129" s="188"/>
      <c r="S129" s="189"/>
      <c r="T129" s="188"/>
      <c r="U129" s="189"/>
      <c r="V129" s="188"/>
      <c r="W129" s="189"/>
      <c r="X129" s="188"/>
      <c r="Y129" s="189"/>
      <c r="Z129" s="188"/>
      <c r="AA129" s="189"/>
      <c r="AB129" s="188"/>
      <c r="AC129" s="189"/>
      <c r="AD129" s="188"/>
      <c r="AE129" s="189"/>
      <c r="AF129" s="188"/>
      <c r="AG129" s="189"/>
      <c r="AH129" s="158"/>
      <c r="AI129" s="159"/>
      <c r="AJ129" s="159"/>
      <c r="AK129" s="159"/>
      <c r="AL129" s="159"/>
      <c r="AM129" s="159"/>
      <c r="AN129" s="159"/>
      <c r="AO129" s="159"/>
      <c r="AP129" s="161"/>
      <c r="AQ129" s="175"/>
      <c r="AR129" s="176"/>
      <c r="AS129" s="176"/>
      <c r="AT129" s="176"/>
      <c r="AU129" s="176"/>
      <c r="AV129" s="176"/>
      <c r="AW129" s="176"/>
      <c r="AX129" s="176"/>
      <c r="AY129" s="176"/>
      <c r="AZ129" s="176"/>
      <c r="BA129" s="176"/>
      <c r="BB129" s="176"/>
      <c r="BC129" s="177"/>
      <c r="BD129" s="59"/>
    </row>
    <row r="130" spans="2:56" x14ac:dyDescent="0.55000000000000004">
      <c r="B130" s="211"/>
      <c r="C130" s="212"/>
      <c r="D130" s="212"/>
      <c r="E130" s="212"/>
      <c r="F130" s="212"/>
      <c r="G130" s="212"/>
      <c r="H130" s="212"/>
      <c r="I130" s="212"/>
      <c r="J130" s="212"/>
      <c r="K130" s="212"/>
      <c r="L130" s="212"/>
      <c r="M130" s="213"/>
      <c r="N130" s="188"/>
      <c r="O130" s="151"/>
      <c r="P130" s="151"/>
      <c r="Q130" s="189"/>
      <c r="R130" s="188"/>
      <c r="S130" s="189"/>
      <c r="T130" s="188"/>
      <c r="U130" s="189"/>
      <c r="V130" s="188"/>
      <c r="W130" s="189"/>
      <c r="X130" s="188"/>
      <c r="Y130" s="189"/>
      <c r="Z130" s="188"/>
      <c r="AA130" s="189"/>
      <c r="AB130" s="188"/>
      <c r="AC130" s="189"/>
      <c r="AD130" s="188"/>
      <c r="AE130" s="189"/>
      <c r="AF130" s="188"/>
      <c r="AG130" s="189"/>
      <c r="AH130" s="302" t="str">
        <f>IFERROR(VLOOKUP($B128,[1]D3_9!$E$5:$S$204,13,FALSE)&amp;"","")</f>
        <v/>
      </c>
      <c r="AI130" s="149"/>
      <c r="AJ130" s="149"/>
      <c r="AK130" s="149"/>
      <c r="AL130" s="149" t="s">
        <v>59</v>
      </c>
      <c r="AM130" s="148" t="str">
        <f>IFERROR(VLOOKUP($B128,[1]D3_9!$E$5:$S$204,14,FALSE)&amp;"","")</f>
        <v/>
      </c>
      <c r="AN130" s="149"/>
      <c r="AO130" s="149"/>
      <c r="AP130" s="152"/>
      <c r="AQ130" s="175"/>
      <c r="AR130" s="176"/>
      <c r="AS130" s="176"/>
      <c r="AT130" s="176"/>
      <c r="AU130" s="176"/>
      <c r="AV130" s="176"/>
      <c r="AW130" s="176"/>
      <c r="AX130" s="176"/>
      <c r="AY130" s="176"/>
      <c r="AZ130" s="176"/>
      <c r="BA130" s="176"/>
      <c r="BB130" s="176"/>
      <c r="BC130" s="177"/>
      <c r="BD130" s="59"/>
    </row>
    <row r="131" spans="2:56" x14ac:dyDescent="0.55000000000000004">
      <c r="B131" s="167"/>
      <c r="C131" s="168"/>
      <c r="D131" s="168"/>
      <c r="E131" s="168"/>
      <c r="F131" s="168"/>
      <c r="G131" s="168"/>
      <c r="H131" s="168"/>
      <c r="I131" s="168"/>
      <c r="J131" s="168"/>
      <c r="K131" s="168"/>
      <c r="L131" s="168"/>
      <c r="M131" s="169"/>
      <c r="N131" s="142"/>
      <c r="O131" s="150"/>
      <c r="P131" s="150"/>
      <c r="Q131" s="143"/>
      <c r="R131" s="142"/>
      <c r="S131" s="143"/>
      <c r="T131" s="142"/>
      <c r="U131" s="143"/>
      <c r="V131" s="142"/>
      <c r="W131" s="143"/>
      <c r="X131" s="142"/>
      <c r="Y131" s="143"/>
      <c r="Z131" s="142"/>
      <c r="AA131" s="143"/>
      <c r="AB131" s="142"/>
      <c r="AC131" s="143"/>
      <c r="AD131" s="142"/>
      <c r="AE131" s="143"/>
      <c r="AF131" s="142"/>
      <c r="AG131" s="143"/>
      <c r="AH131" s="142"/>
      <c r="AI131" s="150"/>
      <c r="AJ131" s="150"/>
      <c r="AK131" s="150"/>
      <c r="AL131" s="150"/>
      <c r="AM131" s="150"/>
      <c r="AN131" s="150"/>
      <c r="AO131" s="150"/>
      <c r="AP131" s="143"/>
      <c r="AQ131" s="178"/>
      <c r="AR131" s="179"/>
      <c r="AS131" s="179"/>
      <c r="AT131" s="179"/>
      <c r="AU131" s="179"/>
      <c r="AV131" s="179"/>
      <c r="AW131" s="179"/>
      <c r="AX131" s="179"/>
      <c r="AY131" s="179"/>
      <c r="AZ131" s="179"/>
      <c r="BA131" s="179"/>
      <c r="BB131" s="179"/>
      <c r="BC131" s="180"/>
      <c r="BD131" s="59"/>
    </row>
    <row r="132" spans="2:56" x14ac:dyDescent="0.55000000000000004">
      <c r="B132" s="207" t="str">
        <f>[1]D3_9!$E44&amp;""</f>
        <v/>
      </c>
      <c r="C132" s="165"/>
      <c r="D132" s="165"/>
      <c r="E132" s="165"/>
      <c r="F132" s="165"/>
      <c r="G132" s="165"/>
      <c r="H132" s="165"/>
      <c r="I132" s="165"/>
      <c r="J132" s="165"/>
      <c r="K132" s="165"/>
      <c r="L132" s="165"/>
      <c r="M132" s="166"/>
      <c r="N132" s="140" t="str">
        <f>IFERROR(VLOOKUP($B132,[1]D3_9!$E$5:$S$204,2,FALSE)&amp;"","")</f>
        <v/>
      </c>
      <c r="O132" s="157"/>
      <c r="P132" s="157"/>
      <c r="Q132" s="141"/>
      <c r="R132" s="140" t="str">
        <f>IFERROR(VLOOKUP($B132,[1]D3_9!$E$5:$S$204,3,FALSE)&amp;"","")</f>
        <v/>
      </c>
      <c r="S132" s="141"/>
      <c r="T132" s="140" t="str">
        <f>IFERROR(VLOOKUP($B132,[1]D3_9!$E$5:$S$204,4,FALSE)&amp;"","")</f>
        <v/>
      </c>
      <c r="U132" s="141"/>
      <c r="V132" s="140" t="str">
        <f>IFERROR(VLOOKUP($B132,[1]D3_9!$E$5:$S$204,5,FALSE)&amp;"","")</f>
        <v/>
      </c>
      <c r="W132" s="141"/>
      <c r="X132" s="140" t="str">
        <f>IFERROR(VLOOKUP($B132,[1]D3_9!$E$5:$S$204,6,FALSE)&amp;"","")</f>
        <v/>
      </c>
      <c r="Y132" s="141"/>
      <c r="Z132" s="140" t="str">
        <f>IFERROR(VLOOKUP($B132,[1]D3_9!$E$5:$S$204,7,FALSE)&amp;"","")</f>
        <v/>
      </c>
      <c r="AA132" s="141"/>
      <c r="AB132" s="140" t="str">
        <f>IFERROR(VLOOKUP($B132,[1]D3_9!$E$5:$S$204,8,FALSE)&amp;"","")</f>
        <v/>
      </c>
      <c r="AC132" s="141"/>
      <c r="AD132" s="140" t="str">
        <f>IFERROR(VLOOKUP($B132,[1]D3_9!$E$5:$S$204,9,FALSE)&amp;"","")</f>
        <v/>
      </c>
      <c r="AE132" s="141"/>
      <c r="AF132" s="140" t="str">
        <f>IFERROR(VLOOKUP($B132,[1]D3_9!$E$5:$S$204,10,FALSE)&amp;"","")</f>
        <v/>
      </c>
      <c r="AG132" s="141"/>
      <c r="AH132" s="140" t="str">
        <f>IFERROR(VLOOKUP($B132,[1]D3_9!$E$5:$S$204,11,FALSE)&amp;"","")</f>
        <v/>
      </c>
      <c r="AI132" s="157"/>
      <c r="AJ132" s="157"/>
      <c r="AK132" s="157"/>
      <c r="AL132" s="157" t="s">
        <v>59</v>
      </c>
      <c r="AM132" s="160" t="str">
        <f>IFERROR(VLOOKUP($B132,[1]D3_9!$E$5:$S$204,12,FALSE)&amp;"","")</f>
        <v/>
      </c>
      <c r="AN132" s="157"/>
      <c r="AO132" s="157"/>
      <c r="AP132" s="141"/>
      <c r="AQ132" s="260" t="str">
        <f>IFERROR(VLOOKUP($B132,[1]D3_9!$E$5:$S$204,15,FALSE)&amp;"","")</f>
        <v/>
      </c>
      <c r="AR132" s="173"/>
      <c r="AS132" s="173"/>
      <c r="AT132" s="173"/>
      <c r="AU132" s="173"/>
      <c r="AV132" s="173"/>
      <c r="AW132" s="173"/>
      <c r="AX132" s="173"/>
      <c r="AY132" s="173"/>
      <c r="AZ132" s="173"/>
      <c r="BA132" s="173"/>
      <c r="BB132" s="173"/>
      <c r="BC132" s="174"/>
      <c r="BD132" s="59"/>
    </row>
    <row r="133" spans="2:56" x14ac:dyDescent="0.55000000000000004">
      <c r="B133" s="211"/>
      <c r="C133" s="212"/>
      <c r="D133" s="212"/>
      <c r="E133" s="212"/>
      <c r="F133" s="212"/>
      <c r="G133" s="212"/>
      <c r="H133" s="212"/>
      <c r="I133" s="212"/>
      <c r="J133" s="212"/>
      <c r="K133" s="212"/>
      <c r="L133" s="212"/>
      <c r="M133" s="213"/>
      <c r="N133" s="188"/>
      <c r="O133" s="151"/>
      <c r="P133" s="151"/>
      <c r="Q133" s="189"/>
      <c r="R133" s="188"/>
      <c r="S133" s="189"/>
      <c r="T133" s="188"/>
      <c r="U133" s="189"/>
      <c r="V133" s="188"/>
      <c r="W133" s="189"/>
      <c r="X133" s="188"/>
      <c r="Y133" s="189"/>
      <c r="Z133" s="188"/>
      <c r="AA133" s="189"/>
      <c r="AB133" s="188"/>
      <c r="AC133" s="189"/>
      <c r="AD133" s="188"/>
      <c r="AE133" s="189"/>
      <c r="AF133" s="188"/>
      <c r="AG133" s="189"/>
      <c r="AH133" s="158"/>
      <c r="AI133" s="159"/>
      <c r="AJ133" s="159"/>
      <c r="AK133" s="159"/>
      <c r="AL133" s="159"/>
      <c r="AM133" s="159"/>
      <c r="AN133" s="159"/>
      <c r="AO133" s="159"/>
      <c r="AP133" s="161"/>
      <c r="AQ133" s="175"/>
      <c r="AR133" s="176"/>
      <c r="AS133" s="176"/>
      <c r="AT133" s="176"/>
      <c r="AU133" s="176"/>
      <c r="AV133" s="176"/>
      <c r="AW133" s="176"/>
      <c r="AX133" s="176"/>
      <c r="AY133" s="176"/>
      <c r="AZ133" s="176"/>
      <c r="BA133" s="176"/>
      <c r="BB133" s="176"/>
      <c r="BC133" s="177"/>
      <c r="BD133" s="59"/>
    </row>
    <row r="134" spans="2:56" x14ac:dyDescent="0.55000000000000004">
      <c r="B134" s="211"/>
      <c r="C134" s="212"/>
      <c r="D134" s="212"/>
      <c r="E134" s="212"/>
      <c r="F134" s="212"/>
      <c r="G134" s="212"/>
      <c r="H134" s="212"/>
      <c r="I134" s="212"/>
      <c r="J134" s="212"/>
      <c r="K134" s="212"/>
      <c r="L134" s="212"/>
      <c r="M134" s="213"/>
      <c r="N134" s="188"/>
      <c r="O134" s="151"/>
      <c r="P134" s="151"/>
      <c r="Q134" s="189"/>
      <c r="R134" s="188"/>
      <c r="S134" s="189"/>
      <c r="T134" s="188"/>
      <c r="U134" s="189"/>
      <c r="V134" s="188"/>
      <c r="W134" s="189"/>
      <c r="X134" s="188"/>
      <c r="Y134" s="189"/>
      <c r="Z134" s="188"/>
      <c r="AA134" s="189"/>
      <c r="AB134" s="188"/>
      <c r="AC134" s="189"/>
      <c r="AD134" s="188"/>
      <c r="AE134" s="189"/>
      <c r="AF134" s="188"/>
      <c r="AG134" s="189"/>
      <c r="AH134" s="302" t="str">
        <f>IFERROR(VLOOKUP($B132,[1]D3_9!$E$5:$S$204,13,FALSE)&amp;"","")</f>
        <v/>
      </c>
      <c r="AI134" s="149"/>
      <c r="AJ134" s="149"/>
      <c r="AK134" s="149"/>
      <c r="AL134" s="149" t="s">
        <v>59</v>
      </c>
      <c r="AM134" s="148" t="str">
        <f>IFERROR(VLOOKUP($B132,[1]D3_9!$E$5:$S$204,14,FALSE)&amp;"","")</f>
        <v/>
      </c>
      <c r="AN134" s="149"/>
      <c r="AO134" s="149"/>
      <c r="AP134" s="152"/>
      <c r="AQ134" s="175"/>
      <c r="AR134" s="176"/>
      <c r="AS134" s="176"/>
      <c r="AT134" s="176"/>
      <c r="AU134" s="176"/>
      <c r="AV134" s="176"/>
      <c r="AW134" s="176"/>
      <c r="AX134" s="176"/>
      <c r="AY134" s="176"/>
      <c r="AZ134" s="176"/>
      <c r="BA134" s="176"/>
      <c r="BB134" s="176"/>
      <c r="BC134" s="177"/>
      <c r="BD134" s="59"/>
    </row>
    <row r="135" spans="2:56" x14ac:dyDescent="0.55000000000000004">
      <c r="B135" s="167"/>
      <c r="C135" s="168"/>
      <c r="D135" s="168"/>
      <c r="E135" s="168"/>
      <c r="F135" s="168"/>
      <c r="G135" s="168"/>
      <c r="H135" s="168"/>
      <c r="I135" s="168"/>
      <c r="J135" s="168"/>
      <c r="K135" s="168"/>
      <c r="L135" s="168"/>
      <c r="M135" s="169"/>
      <c r="N135" s="142"/>
      <c r="O135" s="150"/>
      <c r="P135" s="150"/>
      <c r="Q135" s="143"/>
      <c r="R135" s="142"/>
      <c r="S135" s="143"/>
      <c r="T135" s="142"/>
      <c r="U135" s="143"/>
      <c r="V135" s="142"/>
      <c r="W135" s="143"/>
      <c r="X135" s="142"/>
      <c r="Y135" s="143"/>
      <c r="Z135" s="142"/>
      <c r="AA135" s="143"/>
      <c r="AB135" s="142"/>
      <c r="AC135" s="143"/>
      <c r="AD135" s="142"/>
      <c r="AE135" s="143"/>
      <c r="AF135" s="142"/>
      <c r="AG135" s="143"/>
      <c r="AH135" s="142"/>
      <c r="AI135" s="150"/>
      <c r="AJ135" s="150"/>
      <c r="AK135" s="150"/>
      <c r="AL135" s="150"/>
      <c r="AM135" s="150"/>
      <c r="AN135" s="150"/>
      <c r="AO135" s="150"/>
      <c r="AP135" s="143"/>
      <c r="AQ135" s="178"/>
      <c r="AR135" s="179"/>
      <c r="AS135" s="179"/>
      <c r="AT135" s="179"/>
      <c r="AU135" s="179"/>
      <c r="AV135" s="179"/>
      <c r="AW135" s="179"/>
      <c r="AX135" s="179"/>
      <c r="AY135" s="179"/>
      <c r="AZ135" s="179"/>
      <c r="BA135" s="179"/>
      <c r="BB135" s="179"/>
      <c r="BC135" s="180"/>
      <c r="BD135" s="59"/>
    </row>
    <row r="136" spans="2:56" x14ac:dyDescent="0.55000000000000004">
      <c r="B136" s="207" t="str">
        <f>[1]D3_9!$E45&amp;""</f>
        <v/>
      </c>
      <c r="C136" s="165"/>
      <c r="D136" s="165"/>
      <c r="E136" s="165"/>
      <c r="F136" s="165"/>
      <c r="G136" s="165"/>
      <c r="H136" s="165"/>
      <c r="I136" s="165"/>
      <c r="J136" s="165"/>
      <c r="K136" s="165"/>
      <c r="L136" s="165"/>
      <c r="M136" s="166"/>
      <c r="N136" s="140" t="str">
        <f>IFERROR(VLOOKUP($B136,[1]D3_9!$E$5:$S$204,2,FALSE)&amp;"","")</f>
        <v/>
      </c>
      <c r="O136" s="157"/>
      <c r="P136" s="157"/>
      <c r="Q136" s="141"/>
      <c r="R136" s="140" t="str">
        <f>IFERROR(VLOOKUP($B136,[1]D3_9!$E$5:$S$204,3,FALSE)&amp;"","")</f>
        <v/>
      </c>
      <c r="S136" s="141"/>
      <c r="T136" s="140" t="str">
        <f>IFERROR(VLOOKUP($B136,[1]D3_9!$E$5:$S$204,4,FALSE)&amp;"","")</f>
        <v/>
      </c>
      <c r="U136" s="141"/>
      <c r="V136" s="140" t="str">
        <f>IFERROR(VLOOKUP($B136,[1]D3_9!$E$5:$S$204,5,FALSE)&amp;"","")</f>
        <v/>
      </c>
      <c r="W136" s="141"/>
      <c r="X136" s="140" t="str">
        <f>IFERROR(VLOOKUP($B136,[1]D3_9!$E$5:$S$204,6,FALSE)&amp;"","")</f>
        <v/>
      </c>
      <c r="Y136" s="141"/>
      <c r="Z136" s="140" t="str">
        <f>IFERROR(VLOOKUP($B136,[1]D3_9!$E$5:$S$204,7,FALSE)&amp;"","")</f>
        <v/>
      </c>
      <c r="AA136" s="141"/>
      <c r="AB136" s="140" t="str">
        <f>IFERROR(VLOOKUP($B136,[1]D3_9!$E$5:$S$204,8,FALSE)&amp;"","")</f>
        <v/>
      </c>
      <c r="AC136" s="141"/>
      <c r="AD136" s="140" t="str">
        <f>IFERROR(VLOOKUP($B136,[1]D3_9!$E$5:$S$204,9,FALSE)&amp;"","")</f>
        <v/>
      </c>
      <c r="AE136" s="141"/>
      <c r="AF136" s="140" t="str">
        <f>IFERROR(VLOOKUP($B136,[1]D3_9!$E$5:$S$204,10,FALSE)&amp;"","")</f>
        <v/>
      </c>
      <c r="AG136" s="141"/>
      <c r="AH136" s="140" t="str">
        <f>IFERROR(VLOOKUP($B136,[1]D3_9!$E$5:$S$204,11,FALSE)&amp;"","")</f>
        <v/>
      </c>
      <c r="AI136" s="157"/>
      <c r="AJ136" s="157"/>
      <c r="AK136" s="157"/>
      <c r="AL136" s="157" t="s">
        <v>59</v>
      </c>
      <c r="AM136" s="160" t="str">
        <f>IFERROR(VLOOKUP($B136,[1]D3_9!$E$5:$S$204,12,FALSE)&amp;"","")</f>
        <v/>
      </c>
      <c r="AN136" s="157"/>
      <c r="AO136" s="157"/>
      <c r="AP136" s="141"/>
      <c r="AQ136" s="260" t="str">
        <f>IFERROR(VLOOKUP($B136,[1]D3_9!$E$5:$S$204,15,FALSE)&amp;"","")</f>
        <v/>
      </c>
      <c r="AR136" s="173"/>
      <c r="AS136" s="173"/>
      <c r="AT136" s="173"/>
      <c r="AU136" s="173"/>
      <c r="AV136" s="173"/>
      <c r="AW136" s="173"/>
      <c r="AX136" s="173"/>
      <c r="AY136" s="173"/>
      <c r="AZ136" s="173"/>
      <c r="BA136" s="173"/>
      <c r="BB136" s="173"/>
      <c r="BC136" s="174"/>
      <c r="BD136" s="59"/>
    </row>
    <row r="137" spans="2:56" x14ac:dyDescent="0.55000000000000004">
      <c r="B137" s="211"/>
      <c r="C137" s="212"/>
      <c r="D137" s="212"/>
      <c r="E137" s="212"/>
      <c r="F137" s="212"/>
      <c r="G137" s="212"/>
      <c r="H137" s="212"/>
      <c r="I137" s="212"/>
      <c r="J137" s="212"/>
      <c r="K137" s="212"/>
      <c r="L137" s="212"/>
      <c r="M137" s="213"/>
      <c r="N137" s="188"/>
      <c r="O137" s="151"/>
      <c r="P137" s="151"/>
      <c r="Q137" s="189"/>
      <c r="R137" s="188"/>
      <c r="S137" s="189"/>
      <c r="T137" s="188"/>
      <c r="U137" s="189"/>
      <c r="V137" s="188"/>
      <c r="W137" s="189"/>
      <c r="X137" s="188"/>
      <c r="Y137" s="189"/>
      <c r="Z137" s="188"/>
      <c r="AA137" s="189"/>
      <c r="AB137" s="188"/>
      <c r="AC137" s="189"/>
      <c r="AD137" s="188"/>
      <c r="AE137" s="189"/>
      <c r="AF137" s="188"/>
      <c r="AG137" s="189"/>
      <c r="AH137" s="158"/>
      <c r="AI137" s="159"/>
      <c r="AJ137" s="159"/>
      <c r="AK137" s="159"/>
      <c r="AL137" s="159"/>
      <c r="AM137" s="159"/>
      <c r="AN137" s="159"/>
      <c r="AO137" s="159"/>
      <c r="AP137" s="161"/>
      <c r="AQ137" s="175"/>
      <c r="AR137" s="176"/>
      <c r="AS137" s="176"/>
      <c r="AT137" s="176"/>
      <c r="AU137" s="176"/>
      <c r="AV137" s="176"/>
      <c r="AW137" s="176"/>
      <c r="AX137" s="176"/>
      <c r="AY137" s="176"/>
      <c r="AZ137" s="176"/>
      <c r="BA137" s="176"/>
      <c r="BB137" s="176"/>
      <c r="BC137" s="177"/>
      <c r="BD137" s="59"/>
    </row>
    <row r="138" spans="2:56" x14ac:dyDescent="0.55000000000000004">
      <c r="B138" s="211"/>
      <c r="C138" s="212"/>
      <c r="D138" s="212"/>
      <c r="E138" s="212"/>
      <c r="F138" s="212"/>
      <c r="G138" s="212"/>
      <c r="H138" s="212"/>
      <c r="I138" s="212"/>
      <c r="J138" s="212"/>
      <c r="K138" s="212"/>
      <c r="L138" s="212"/>
      <c r="M138" s="213"/>
      <c r="N138" s="188"/>
      <c r="O138" s="151"/>
      <c r="P138" s="151"/>
      <c r="Q138" s="189"/>
      <c r="R138" s="188"/>
      <c r="S138" s="189"/>
      <c r="T138" s="188"/>
      <c r="U138" s="189"/>
      <c r="V138" s="188"/>
      <c r="W138" s="189"/>
      <c r="X138" s="188"/>
      <c r="Y138" s="189"/>
      <c r="Z138" s="188"/>
      <c r="AA138" s="189"/>
      <c r="AB138" s="188"/>
      <c r="AC138" s="189"/>
      <c r="AD138" s="188"/>
      <c r="AE138" s="189"/>
      <c r="AF138" s="188"/>
      <c r="AG138" s="189"/>
      <c r="AH138" s="302" t="str">
        <f>IFERROR(VLOOKUP($B136,[1]D3_9!$E$5:$S$204,13,FALSE)&amp;"","")</f>
        <v/>
      </c>
      <c r="AI138" s="149"/>
      <c r="AJ138" s="149"/>
      <c r="AK138" s="149"/>
      <c r="AL138" s="149" t="s">
        <v>59</v>
      </c>
      <c r="AM138" s="148" t="str">
        <f>IFERROR(VLOOKUP($B136,[1]D3_9!$E$5:$S$204,14,FALSE)&amp;"","")</f>
        <v/>
      </c>
      <c r="AN138" s="149"/>
      <c r="AO138" s="149"/>
      <c r="AP138" s="152"/>
      <c r="AQ138" s="175"/>
      <c r="AR138" s="176"/>
      <c r="AS138" s="176"/>
      <c r="AT138" s="176"/>
      <c r="AU138" s="176"/>
      <c r="AV138" s="176"/>
      <c r="AW138" s="176"/>
      <c r="AX138" s="176"/>
      <c r="AY138" s="176"/>
      <c r="AZ138" s="176"/>
      <c r="BA138" s="176"/>
      <c r="BB138" s="176"/>
      <c r="BC138" s="177"/>
      <c r="BD138" s="59"/>
    </row>
    <row r="139" spans="2:56" x14ac:dyDescent="0.55000000000000004">
      <c r="B139" s="167"/>
      <c r="C139" s="168"/>
      <c r="D139" s="168"/>
      <c r="E139" s="168"/>
      <c r="F139" s="168"/>
      <c r="G139" s="168"/>
      <c r="H139" s="168"/>
      <c r="I139" s="168"/>
      <c r="J139" s="168"/>
      <c r="K139" s="168"/>
      <c r="L139" s="168"/>
      <c r="M139" s="169"/>
      <c r="N139" s="142"/>
      <c r="O139" s="150"/>
      <c r="P139" s="150"/>
      <c r="Q139" s="143"/>
      <c r="R139" s="142"/>
      <c r="S139" s="143"/>
      <c r="T139" s="142"/>
      <c r="U139" s="143"/>
      <c r="V139" s="142"/>
      <c r="W139" s="143"/>
      <c r="X139" s="142"/>
      <c r="Y139" s="143"/>
      <c r="Z139" s="142"/>
      <c r="AA139" s="143"/>
      <c r="AB139" s="142"/>
      <c r="AC139" s="143"/>
      <c r="AD139" s="142"/>
      <c r="AE139" s="143"/>
      <c r="AF139" s="142"/>
      <c r="AG139" s="143"/>
      <c r="AH139" s="142"/>
      <c r="AI139" s="150"/>
      <c r="AJ139" s="150"/>
      <c r="AK139" s="150"/>
      <c r="AL139" s="150"/>
      <c r="AM139" s="150"/>
      <c r="AN139" s="150"/>
      <c r="AO139" s="150"/>
      <c r="AP139" s="143"/>
      <c r="AQ139" s="178"/>
      <c r="AR139" s="179"/>
      <c r="AS139" s="179"/>
      <c r="AT139" s="179"/>
      <c r="AU139" s="179"/>
      <c r="AV139" s="179"/>
      <c r="AW139" s="179"/>
      <c r="AX139" s="179"/>
      <c r="AY139" s="179"/>
      <c r="AZ139" s="179"/>
      <c r="BA139" s="179"/>
      <c r="BB139" s="179"/>
      <c r="BC139" s="180"/>
      <c r="BD139" s="59"/>
    </row>
    <row r="140" spans="2:56" x14ac:dyDescent="0.55000000000000004">
      <c r="B140" s="207" t="str">
        <f>[1]D3_9!$E46&amp;""</f>
        <v/>
      </c>
      <c r="C140" s="165"/>
      <c r="D140" s="165"/>
      <c r="E140" s="165"/>
      <c r="F140" s="165"/>
      <c r="G140" s="165"/>
      <c r="H140" s="165"/>
      <c r="I140" s="165"/>
      <c r="J140" s="165"/>
      <c r="K140" s="165"/>
      <c r="L140" s="165"/>
      <c r="M140" s="166"/>
      <c r="N140" s="140" t="str">
        <f>IFERROR(VLOOKUP($B140,[1]D3_9!$E$5:$S$204,2,FALSE)&amp;"","")</f>
        <v/>
      </c>
      <c r="O140" s="157"/>
      <c r="P140" s="157"/>
      <c r="Q140" s="141"/>
      <c r="R140" s="140" t="str">
        <f>IFERROR(VLOOKUP($B140,[1]D3_9!$E$5:$S$204,3,FALSE)&amp;"","")</f>
        <v/>
      </c>
      <c r="S140" s="141"/>
      <c r="T140" s="140" t="str">
        <f>IFERROR(VLOOKUP($B140,[1]D3_9!$E$5:$S$204,4,FALSE)&amp;"","")</f>
        <v/>
      </c>
      <c r="U140" s="141"/>
      <c r="V140" s="140" t="str">
        <f>IFERROR(VLOOKUP($B140,[1]D3_9!$E$5:$S$204,5,FALSE)&amp;"","")</f>
        <v/>
      </c>
      <c r="W140" s="141"/>
      <c r="X140" s="140" t="str">
        <f>IFERROR(VLOOKUP($B140,[1]D3_9!$E$5:$S$204,6,FALSE)&amp;"","")</f>
        <v/>
      </c>
      <c r="Y140" s="141"/>
      <c r="Z140" s="140" t="str">
        <f>IFERROR(VLOOKUP($B140,[1]D3_9!$E$5:$S$204,7,FALSE)&amp;"","")</f>
        <v/>
      </c>
      <c r="AA140" s="141"/>
      <c r="AB140" s="140" t="str">
        <f>IFERROR(VLOOKUP($B140,[1]D3_9!$E$5:$S$204,8,FALSE)&amp;"","")</f>
        <v/>
      </c>
      <c r="AC140" s="141"/>
      <c r="AD140" s="140" t="str">
        <f>IFERROR(VLOOKUP($B140,[1]D3_9!$E$5:$S$204,9,FALSE)&amp;"","")</f>
        <v/>
      </c>
      <c r="AE140" s="141"/>
      <c r="AF140" s="140" t="str">
        <f>IFERROR(VLOOKUP($B140,[1]D3_9!$E$5:$S$204,10,FALSE)&amp;"","")</f>
        <v/>
      </c>
      <c r="AG140" s="141"/>
      <c r="AH140" s="140" t="str">
        <f>IFERROR(VLOOKUP($B140,[1]D3_9!$E$5:$S$204,11,FALSE)&amp;"","")</f>
        <v/>
      </c>
      <c r="AI140" s="157"/>
      <c r="AJ140" s="157"/>
      <c r="AK140" s="157"/>
      <c r="AL140" s="157" t="s">
        <v>59</v>
      </c>
      <c r="AM140" s="160" t="str">
        <f>IFERROR(VLOOKUP($B140,[1]D3_9!$E$5:$S$204,12,FALSE)&amp;"","")</f>
        <v/>
      </c>
      <c r="AN140" s="157"/>
      <c r="AO140" s="157"/>
      <c r="AP140" s="141"/>
      <c r="AQ140" s="260" t="str">
        <f>IFERROR(VLOOKUP($B140,[1]D3_9!$E$5:$S$204,15,FALSE)&amp;"","")</f>
        <v/>
      </c>
      <c r="AR140" s="173"/>
      <c r="AS140" s="173"/>
      <c r="AT140" s="173"/>
      <c r="AU140" s="173"/>
      <c r="AV140" s="173"/>
      <c r="AW140" s="173"/>
      <c r="AX140" s="173"/>
      <c r="AY140" s="173"/>
      <c r="AZ140" s="173"/>
      <c r="BA140" s="173"/>
      <c r="BB140" s="173"/>
      <c r="BC140" s="174"/>
      <c r="BD140" s="59"/>
    </row>
    <row r="141" spans="2:56" x14ac:dyDescent="0.55000000000000004">
      <c r="B141" s="211"/>
      <c r="C141" s="212"/>
      <c r="D141" s="212"/>
      <c r="E141" s="212"/>
      <c r="F141" s="212"/>
      <c r="G141" s="212"/>
      <c r="H141" s="212"/>
      <c r="I141" s="212"/>
      <c r="J141" s="212"/>
      <c r="K141" s="212"/>
      <c r="L141" s="212"/>
      <c r="M141" s="213"/>
      <c r="N141" s="188"/>
      <c r="O141" s="151"/>
      <c r="P141" s="151"/>
      <c r="Q141" s="189"/>
      <c r="R141" s="188"/>
      <c r="S141" s="189"/>
      <c r="T141" s="188"/>
      <c r="U141" s="189"/>
      <c r="V141" s="188"/>
      <c r="W141" s="189"/>
      <c r="X141" s="188"/>
      <c r="Y141" s="189"/>
      <c r="Z141" s="188"/>
      <c r="AA141" s="189"/>
      <c r="AB141" s="188"/>
      <c r="AC141" s="189"/>
      <c r="AD141" s="188"/>
      <c r="AE141" s="189"/>
      <c r="AF141" s="188"/>
      <c r="AG141" s="189"/>
      <c r="AH141" s="158"/>
      <c r="AI141" s="159"/>
      <c r="AJ141" s="159"/>
      <c r="AK141" s="159"/>
      <c r="AL141" s="159"/>
      <c r="AM141" s="159"/>
      <c r="AN141" s="159"/>
      <c r="AO141" s="159"/>
      <c r="AP141" s="161"/>
      <c r="AQ141" s="175"/>
      <c r="AR141" s="176"/>
      <c r="AS141" s="176"/>
      <c r="AT141" s="176"/>
      <c r="AU141" s="176"/>
      <c r="AV141" s="176"/>
      <c r="AW141" s="176"/>
      <c r="AX141" s="176"/>
      <c r="AY141" s="176"/>
      <c r="AZ141" s="176"/>
      <c r="BA141" s="176"/>
      <c r="BB141" s="176"/>
      <c r="BC141" s="177"/>
      <c r="BD141" s="59"/>
    </row>
    <row r="142" spans="2:56" x14ac:dyDescent="0.55000000000000004">
      <c r="B142" s="211"/>
      <c r="C142" s="212"/>
      <c r="D142" s="212"/>
      <c r="E142" s="212"/>
      <c r="F142" s="212"/>
      <c r="G142" s="212"/>
      <c r="H142" s="212"/>
      <c r="I142" s="212"/>
      <c r="J142" s="212"/>
      <c r="K142" s="212"/>
      <c r="L142" s="212"/>
      <c r="M142" s="213"/>
      <c r="N142" s="188"/>
      <c r="O142" s="151"/>
      <c r="P142" s="151"/>
      <c r="Q142" s="189"/>
      <c r="R142" s="188"/>
      <c r="S142" s="189"/>
      <c r="T142" s="188"/>
      <c r="U142" s="189"/>
      <c r="V142" s="188"/>
      <c r="W142" s="189"/>
      <c r="X142" s="188"/>
      <c r="Y142" s="189"/>
      <c r="Z142" s="188"/>
      <c r="AA142" s="189"/>
      <c r="AB142" s="188"/>
      <c r="AC142" s="189"/>
      <c r="AD142" s="188"/>
      <c r="AE142" s="189"/>
      <c r="AF142" s="188"/>
      <c r="AG142" s="189"/>
      <c r="AH142" s="302" t="str">
        <f>IFERROR(VLOOKUP($B140,[1]D3_9!$E$5:$S$204,13,FALSE)&amp;"","")</f>
        <v/>
      </c>
      <c r="AI142" s="149"/>
      <c r="AJ142" s="149"/>
      <c r="AK142" s="149"/>
      <c r="AL142" s="149" t="s">
        <v>59</v>
      </c>
      <c r="AM142" s="148" t="str">
        <f>IFERROR(VLOOKUP($B140,[1]D3_9!$E$5:$S$204,14,FALSE)&amp;"","")</f>
        <v/>
      </c>
      <c r="AN142" s="149"/>
      <c r="AO142" s="149"/>
      <c r="AP142" s="152"/>
      <c r="AQ142" s="175"/>
      <c r="AR142" s="176"/>
      <c r="AS142" s="176"/>
      <c r="AT142" s="176"/>
      <c r="AU142" s="176"/>
      <c r="AV142" s="176"/>
      <c r="AW142" s="176"/>
      <c r="AX142" s="176"/>
      <c r="AY142" s="176"/>
      <c r="AZ142" s="176"/>
      <c r="BA142" s="176"/>
      <c r="BB142" s="176"/>
      <c r="BC142" s="177"/>
      <c r="BD142" s="59"/>
    </row>
    <row r="143" spans="2:56" x14ac:dyDescent="0.55000000000000004">
      <c r="B143" s="167"/>
      <c r="C143" s="168"/>
      <c r="D143" s="168"/>
      <c r="E143" s="168"/>
      <c r="F143" s="168"/>
      <c r="G143" s="168"/>
      <c r="H143" s="168"/>
      <c r="I143" s="168"/>
      <c r="J143" s="168"/>
      <c r="K143" s="168"/>
      <c r="L143" s="168"/>
      <c r="M143" s="169"/>
      <c r="N143" s="142"/>
      <c r="O143" s="150"/>
      <c r="P143" s="150"/>
      <c r="Q143" s="143"/>
      <c r="R143" s="142"/>
      <c r="S143" s="143"/>
      <c r="T143" s="142"/>
      <c r="U143" s="143"/>
      <c r="V143" s="142"/>
      <c r="W143" s="143"/>
      <c r="X143" s="142"/>
      <c r="Y143" s="143"/>
      <c r="Z143" s="142"/>
      <c r="AA143" s="143"/>
      <c r="AB143" s="142"/>
      <c r="AC143" s="143"/>
      <c r="AD143" s="142"/>
      <c r="AE143" s="143"/>
      <c r="AF143" s="142"/>
      <c r="AG143" s="143"/>
      <c r="AH143" s="142"/>
      <c r="AI143" s="150"/>
      <c r="AJ143" s="150"/>
      <c r="AK143" s="150"/>
      <c r="AL143" s="150"/>
      <c r="AM143" s="150"/>
      <c r="AN143" s="150"/>
      <c r="AO143" s="150"/>
      <c r="AP143" s="143"/>
      <c r="AQ143" s="178"/>
      <c r="AR143" s="179"/>
      <c r="AS143" s="179"/>
      <c r="AT143" s="179"/>
      <c r="AU143" s="179"/>
      <c r="AV143" s="179"/>
      <c r="AW143" s="179"/>
      <c r="AX143" s="179"/>
      <c r="AY143" s="179"/>
      <c r="AZ143" s="179"/>
      <c r="BA143" s="179"/>
      <c r="BB143" s="179"/>
      <c r="BC143" s="180"/>
      <c r="BD143" s="59"/>
    </row>
    <row r="144" spans="2:56" x14ac:dyDescent="0.55000000000000004">
      <c r="B144" s="207" t="str">
        <f>[1]D3_9!$E47&amp;""</f>
        <v/>
      </c>
      <c r="C144" s="165"/>
      <c r="D144" s="165"/>
      <c r="E144" s="165"/>
      <c r="F144" s="165"/>
      <c r="G144" s="165"/>
      <c r="H144" s="165"/>
      <c r="I144" s="165"/>
      <c r="J144" s="165"/>
      <c r="K144" s="165"/>
      <c r="L144" s="165"/>
      <c r="M144" s="166"/>
      <c r="N144" s="140" t="str">
        <f>IFERROR(VLOOKUP($B144,[1]D3_9!$E$5:$S$204,2,FALSE)&amp;"","")</f>
        <v/>
      </c>
      <c r="O144" s="157"/>
      <c r="P144" s="157"/>
      <c r="Q144" s="141"/>
      <c r="R144" s="140" t="str">
        <f>IFERROR(VLOOKUP($B144,[1]D3_9!$E$5:$S$204,3,FALSE)&amp;"","")</f>
        <v/>
      </c>
      <c r="S144" s="141"/>
      <c r="T144" s="140" t="str">
        <f>IFERROR(VLOOKUP($B144,[1]D3_9!$E$5:$S$204,4,FALSE)&amp;"","")</f>
        <v/>
      </c>
      <c r="U144" s="141"/>
      <c r="V144" s="140" t="str">
        <f>IFERROR(VLOOKUP($B144,[1]D3_9!$E$5:$S$204,5,FALSE)&amp;"","")</f>
        <v/>
      </c>
      <c r="W144" s="141"/>
      <c r="X144" s="140" t="str">
        <f>IFERROR(VLOOKUP($B144,[1]D3_9!$E$5:$S$204,6,FALSE)&amp;"","")</f>
        <v/>
      </c>
      <c r="Y144" s="141"/>
      <c r="Z144" s="140" t="str">
        <f>IFERROR(VLOOKUP($B144,[1]D3_9!$E$5:$S$204,7,FALSE)&amp;"","")</f>
        <v/>
      </c>
      <c r="AA144" s="141"/>
      <c r="AB144" s="140" t="str">
        <f>IFERROR(VLOOKUP($B144,[1]D3_9!$E$5:$S$204,8,FALSE)&amp;"","")</f>
        <v/>
      </c>
      <c r="AC144" s="141"/>
      <c r="AD144" s="140" t="str">
        <f>IFERROR(VLOOKUP($B144,[1]D3_9!$E$5:$S$204,9,FALSE)&amp;"","")</f>
        <v/>
      </c>
      <c r="AE144" s="141"/>
      <c r="AF144" s="140" t="str">
        <f>IFERROR(VLOOKUP($B144,[1]D3_9!$E$5:$S$204,10,FALSE)&amp;"","")</f>
        <v/>
      </c>
      <c r="AG144" s="141"/>
      <c r="AH144" s="140" t="str">
        <f>IFERROR(VLOOKUP($B144,[1]D3_9!$E$5:$S$204,11,FALSE)&amp;"","")</f>
        <v/>
      </c>
      <c r="AI144" s="157"/>
      <c r="AJ144" s="157"/>
      <c r="AK144" s="157"/>
      <c r="AL144" s="157" t="s">
        <v>59</v>
      </c>
      <c r="AM144" s="160" t="str">
        <f>IFERROR(VLOOKUP($B144,[1]D3_9!$E$5:$S$204,12,FALSE)&amp;"","")</f>
        <v/>
      </c>
      <c r="AN144" s="157"/>
      <c r="AO144" s="157"/>
      <c r="AP144" s="141"/>
      <c r="AQ144" s="260" t="str">
        <f>IFERROR(VLOOKUP($B144,[1]D3_9!$E$5:$S$204,15,FALSE)&amp;"","")</f>
        <v/>
      </c>
      <c r="AR144" s="173"/>
      <c r="AS144" s="173"/>
      <c r="AT144" s="173"/>
      <c r="AU144" s="173"/>
      <c r="AV144" s="173"/>
      <c r="AW144" s="173"/>
      <c r="AX144" s="173"/>
      <c r="AY144" s="173"/>
      <c r="AZ144" s="173"/>
      <c r="BA144" s="173"/>
      <c r="BB144" s="173"/>
      <c r="BC144" s="174"/>
      <c r="BD144" s="59"/>
    </row>
    <row r="145" spans="2:56" x14ac:dyDescent="0.55000000000000004">
      <c r="B145" s="211"/>
      <c r="C145" s="212"/>
      <c r="D145" s="212"/>
      <c r="E145" s="212"/>
      <c r="F145" s="212"/>
      <c r="G145" s="212"/>
      <c r="H145" s="212"/>
      <c r="I145" s="212"/>
      <c r="J145" s="212"/>
      <c r="K145" s="212"/>
      <c r="L145" s="212"/>
      <c r="M145" s="213"/>
      <c r="N145" s="188"/>
      <c r="O145" s="151"/>
      <c r="P145" s="151"/>
      <c r="Q145" s="189"/>
      <c r="R145" s="188"/>
      <c r="S145" s="189"/>
      <c r="T145" s="188"/>
      <c r="U145" s="189"/>
      <c r="V145" s="188"/>
      <c r="W145" s="189"/>
      <c r="X145" s="188"/>
      <c r="Y145" s="189"/>
      <c r="Z145" s="188"/>
      <c r="AA145" s="189"/>
      <c r="AB145" s="188"/>
      <c r="AC145" s="189"/>
      <c r="AD145" s="188"/>
      <c r="AE145" s="189"/>
      <c r="AF145" s="188"/>
      <c r="AG145" s="189"/>
      <c r="AH145" s="158"/>
      <c r="AI145" s="159"/>
      <c r="AJ145" s="159"/>
      <c r="AK145" s="159"/>
      <c r="AL145" s="159"/>
      <c r="AM145" s="159"/>
      <c r="AN145" s="159"/>
      <c r="AO145" s="159"/>
      <c r="AP145" s="161"/>
      <c r="AQ145" s="175"/>
      <c r="AR145" s="176"/>
      <c r="AS145" s="176"/>
      <c r="AT145" s="176"/>
      <c r="AU145" s="176"/>
      <c r="AV145" s="176"/>
      <c r="AW145" s="176"/>
      <c r="AX145" s="176"/>
      <c r="AY145" s="176"/>
      <c r="AZ145" s="176"/>
      <c r="BA145" s="176"/>
      <c r="BB145" s="176"/>
      <c r="BC145" s="177"/>
      <c r="BD145" s="59"/>
    </row>
    <row r="146" spans="2:56" x14ac:dyDescent="0.55000000000000004">
      <c r="B146" s="211"/>
      <c r="C146" s="212"/>
      <c r="D146" s="212"/>
      <c r="E146" s="212"/>
      <c r="F146" s="212"/>
      <c r="G146" s="212"/>
      <c r="H146" s="212"/>
      <c r="I146" s="212"/>
      <c r="J146" s="212"/>
      <c r="K146" s="212"/>
      <c r="L146" s="212"/>
      <c r="M146" s="213"/>
      <c r="N146" s="188"/>
      <c r="O146" s="151"/>
      <c r="P146" s="151"/>
      <c r="Q146" s="189"/>
      <c r="R146" s="188"/>
      <c r="S146" s="189"/>
      <c r="T146" s="188"/>
      <c r="U146" s="189"/>
      <c r="V146" s="188"/>
      <c r="W146" s="189"/>
      <c r="X146" s="188"/>
      <c r="Y146" s="189"/>
      <c r="Z146" s="188"/>
      <c r="AA146" s="189"/>
      <c r="AB146" s="188"/>
      <c r="AC146" s="189"/>
      <c r="AD146" s="188"/>
      <c r="AE146" s="189"/>
      <c r="AF146" s="188"/>
      <c r="AG146" s="189"/>
      <c r="AH146" s="302" t="str">
        <f>IFERROR(VLOOKUP($B144,[1]D3_9!$E$5:$S$204,13,FALSE)&amp;"","")</f>
        <v/>
      </c>
      <c r="AI146" s="149"/>
      <c r="AJ146" s="149"/>
      <c r="AK146" s="149"/>
      <c r="AL146" s="149" t="s">
        <v>59</v>
      </c>
      <c r="AM146" s="148" t="str">
        <f>IFERROR(VLOOKUP($B144,[1]D3_9!$E$5:$S$204,14,FALSE)&amp;"","")</f>
        <v/>
      </c>
      <c r="AN146" s="149"/>
      <c r="AO146" s="149"/>
      <c r="AP146" s="152"/>
      <c r="AQ146" s="175"/>
      <c r="AR146" s="176"/>
      <c r="AS146" s="176"/>
      <c r="AT146" s="176"/>
      <c r="AU146" s="176"/>
      <c r="AV146" s="176"/>
      <c r="AW146" s="176"/>
      <c r="AX146" s="176"/>
      <c r="AY146" s="176"/>
      <c r="AZ146" s="176"/>
      <c r="BA146" s="176"/>
      <c r="BB146" s="176"/>
      <c r="BC146" s="177"/>
      <c r="BD146" s="59"/>
    </row>
    <row r="147" spans="2:56" x14ac:dyDescent="0.55000000000000004">
      <c r="B147" s="167"/>
      <c r="C147" s="168"/>
      <c r="D147" s="168"/>
      <c r="E147" s="168"/>
      <c r="F147" s="168"/>
      <c r="G147" s="168"/>
      <c r="H147" s="168"/>
      <c r="I147" s="168"/>
      <c r="J147" s="168"/>
      <c r="K147" s="168"/>
      <c r="L147" s="168"/>
      <c r="M147" s="169"/>
      <c r="N147" s="142"/>
      <c r="O147" s="150"/>
      <c r="P147" s="150"/>
      <c r="Q147" s="143"/>
      <c r="R147" s="142"/>
      <c r="S147" s="143"/>
      <c r="T147" s="142"/>
      <c r="U147" s="143"/>
      <c r="V147" s="142"/>
      <c r="W147" s="143"/>
      <c r="X147" s="142"/>
      <c r="Y147" s="143"/>
      <c r="Z147" s="142"/>
      <c r="AA147" s="143"/>
      <c r="AB147" s="142"/>
      <c r="AC147" s="143"/>
      <c r="AD147" s="142"/>
      <c r="AE147" s="143"/>
      <c r="AF147" s="142"/>
      <c r="AG147" s="143"/>
      <c r="AH147" s="142"/>
      <c r="AI147" s="150"/>
      <c r="AJ147" s="150"/>
      <c r="AK147" s="150"/>
      <c r="AL147" s="150"/>
      <c r="AM147" s="150"/>
      <c r="AN147" s="150"/>
      <c r="AO147" s="150"/>
      <c r="AP147" s="143"/>
      <c r="AQ147" s="178"/>
      <c r="AR147" s="179"/>
      <c r="AS147" s="179"/>
      <c r="AT147" s="179"/>
      <c r="AU147" s="179"/>
      <c r="AV147" s="179"/>
      <c r="AW147" s="179"/>
      <c r="AX147" s="179"/>
      <c r="AY147" s="179"/>
      <c r="AZ147" s="179"/>
      <c r="BA147" s="179"/>
      <c r="BB147" s="179"/>
      <c r="BC147" s="180"/>
      <c r="BD147" s="59"/>
    </row>
    <row r="148" spans="2:56" x14ac:dyDescent="0.55000000000000004">
      <c r="B148" s="207" t="str">
        <f>[1]D3_9!$E48&amp;""</f>
        <v/>
      </c>
      <c r="C148" s="165"/>
      <c r="D148" s="165"/>
      <c r="E148" s="165"/>
      <c r="F148" s="165"/>
      <c r="G148" s="165"/>
      <c r="H148" s="165"/>
      <c r="I148" s="165"/>
      <c r="J148" s="165"/>
      <c r="K148" s="165"/>
      <c r="L148" s="165"/>
      <c r="M148" s="166"/>
      <c r="N148" s="140" t="str">
        <f>IFERROR(VLOOKUP($B148,[1]D3_9!$E$5:$S$204,2,FALSE)&amp;"","")</f>
        <v/>
      </c>
      <c r="O148" s="157"/>
      <c r="P148" s="157"/>
      <c r="Q148" s="141"/>
      <c r="R148" s="140" t="str">
        <f>IFERROR(VLOOKUP($B148,[1]D3_9!$E$5:$S$204,3,FALSE)&amp;"","")</f>
        <v/>
      </c>
      <c r="S148" s="141"/>
      <c r="T148" s="140" t="str">
        <f>IFERROR(VLOOKUP($B148,[1]D3_9!$E$5:$S$204,4,FALSE)&amp;"","")</f>
        <v/>
      </c>
      <c r="U148" s="141"/>
      <c r="V148" s="140" t="str">
        <f>IFERROR(VLOOKUP($B148,[1]D3_9!$E$5:$S$204,5,FALSE)&amp;"","")</f>
        <v/>
      </c>
      <c r="W148" s="141"/>
      <c r="X148" s="140" t="str">
        <f>IFERROR(VLOOKUP($B148,[1]D3_9!$E$5:$S$204,6,FALSE)&amp;"","")</f>
        <v/>
      </c>
      <c r="Y148" s="141"/>
      <c r="Z148" s="140" t="str">
        <f>IFERROR(VLOOKUP($B148,[1]D3_9!$E$5:$S$204,7,FALSE)&amp;"","")</f>
        <v/>
      </c>
      <c r="AA148" s="141"/>
      <c r="AB148" s="140" t="str">
        <f>IFERROR(VLOOKUP($B148,[1]D3_9!$E$5:$S$204,8,FALSE)&amp;"","")</f>
        <v/>
      </c>
      <c r="AC148" s="141"/>
      <c r="AD148" s="140" t="str">
        <f>IFERROR(VLOOKUP($B148,[1]D3_9!$E$5:$S$204,9,FALSE)&amp;"","")</f>
        <v/>
      </c>
      <c r="AE148" s="141"/>
      <c r="AF148" s="140" t="str">
        <f>IFERROR(VLOOKUP($B148,[1]D3_9!$E$5:$S$204,10,FALSE)&amp;"","")</f>
        <v/>
      </c>
      <c r="AG148" s="141"/>
      <c r="AH148" s="140" t="str">
        <f>IFERROR(VLOOKUP($B148,[1]D3_9!$E$5:$S$204,11,FALSE)&amp;"","")</f>
        <v/>
      </c>
      <c r="AI148" s="157"/>
      <c r="AJ148" s="157"/>
      <c r="AK148" s="157"/>
      <c r="AL148" s="157" t="s">
        <v>59</v>
      </c>
      <c r="AM148" s="160" t="str">
        <f>IFERROR(VLOOKUP($B148,[1]D3_9!$E$5:$S$204,12,FALSE)&amp;"","")</f>
        <v/>
      </c>
      <c r="AN148" s="157"/>
      <c r="AO148" s="157"/>
      <c r="AP148" s="141"/>
      <c r="AQ148" s="260" t="str">
        <f>IFERROR(VLOOKUP($B148,[1]D3_9!$E$5:$S$204,15,FALSE)&amp;"","")</f>
        <v/>
      </c>
      <c r="AR148" s="173"/>
      <c r="AS148" s="173"/>
      <c r="AT148" s="173"/>
      <c r="AU148" s="173"/>
      <c r="AV148" s="173"/>
      <c r="AW148" s="173"/>
      <c r="AX148" s="173"/>
      <c r="AY148" s="173"/>
      <c r="AZ148" s="173"/>
      <c r="BA148" s="173"/>
      <c r="BB148" s="173"/>
      <c r="BC148" s="174"/>
      <c r="BD148" s="59"/>
    </row>
    <row r="149" spans="2:56" x14ac:dyDescent="0.55000000000000004">
      <c r="B149" s="211"/>
      <c r="C149" s="212"/>
      <c r="D149" s="212"/>
      <c r="E149" s="212"/>
      <c r="F149" s="212"/>
      <c r="G149" s="212"/>
      <c r="H149" s="212"/>
      <c r="I149" s="212"/>
      <c r="J149" s="212"/>
      <c r="K149" s="212"/>
      <c r="L149" s="212"/>
      <c r="M149" s="213"/>
      <c r="N149" s="188"/>
      <c r="O149" s="151"/>
      <c r="P149" s="151"/>
      <c r="Q149" s="189"/>
      <c r="R149" s="188"/>
      <c r="S149" s="189"/>
      <c r="T149" s="188"/>
      <c r="U149" s="189"/>
      <c r="V149" s="188"/>
      <c r="W149" s="189"/>
      <c r="X149" s="188"/>
      <c r="Y149" s="189"/>
      <c r="Z149" s="188"/>
      <c r="AA149" s="189"/>
      <c r="AB149" s="188"/>
      <c r="AC149" s="189"/>
      <c r="AD149" s="188"/>
      <c r="AE149" s="189"/>
      <c r="AF149" s="188"/>
      <c r="AG149" s="189"/>
      <c r="AH149" s="158"/>
      <c r="AI149" s="159"/>
      <c r="AJ149" s="159"/>
      <c r="AK149" s="159"/>
      <c r="AL149" s="159"/>
      <c r="AM149" s="159"/>
      <c r="AN149" s="159"/>
      <c r="AO149" s="159"/>
      <c r="AP149" s="161"/>
      <c r="AQ149" s="175"/>
      <c r="AR149" s="176"/>
      <c r="AS149" s="176"/>
      <c r="AT149" s="176"/>
      <c r="AU149" s="176"/>
      <c r="AV149" s="176"/>
      <c r="AW149" s="176"/>
      <c r="AX149" s="176"/>
      <c r="AY149" s="176"/>
      <c r="AZ149" s="176"/>
      <c r="BA149" s="176"/>
      <c r="BB149" s="176"/>
      <c r="BC149" s="177"/>
      <c r="BD149" s="59"/>
    </row>
    <row r="150" spans="2:56" x14ac:dyDescent="0.55000000000000004">
      <c r="B150" s="211"/>
      <c r="C150" s="212"/>
      <c r="D150" s="212"/>
      <c r="E150" s="212"/>
      <c r="F150" s="212"/>
      <c r="G150" s="212"/>
      <c r="H150" s="212"/>
      <c r="I150" s="212"/>
      <c r="J150" s="212"/>
      <c r="K150" s="212"/>
      <c r="L150" s="212"/>
      <c r="M150" s="213"/>
      <c r="N150" s="188"/>
      <c r="O150" s="151"/>
      <c r="P150" s="151"/>
      <c r="Q150" s="189"/>
      <c r="R150" s="188"/>
      <c r="S150" s="189"/>
      <c r="T150" s="188"/>
      <c r="U150" s="189"/>
      <c r="V150" s="188"/>
      <c r="W150" s="189"/>
      <c r="X150" s="188"/>
      <c r="Y150" s="189"/>
      <c r="Z150" s="188"/>
      <c r="AA150" s="189"/>
      <c r="AB150" s="188"/>
      <c r="AC150" s="189"/>
      <c r="AD150" s="188"/>
      <c r="AE150" s="189"/>
      <c r="AF150" s="188"/>
      <c r="AG150" s="189"/>
      <c r="AH150" s="302" t="str">
        <f>IFERROR(VLOOKUP($B148,[1]D3_9!$E$5:$S$204,13,FALSE)&amp;"","")</f>
        <v/>
      </c>
      <c r="AI150" s="149"/>
      <c r="AJ150" s="149"/>
      <c r="AK150" s="149"/>
      <c r="AL150" s="149" t="s">
        <v>59</v>
      </c>
      <c r="AM150" s="148" t="str">
        <f>IFERROR(VLOOKUP($B148,[1]D3_9!$E$5:$S$204,14,FALSE)&amp;"","")</f>
        <v/>
      </c>
      <c r="AN150" s="149"/>
      <c r="AO150" s="149"/>
      <c r="AP150" s="152"/>
      <c r="AQ150" s="175"/>
      <c r="AR150" s="176"/>
      <c r="AS150" s="176"/>
      <c r="AT150" s="176"/>
      <c r="AU150" s="176"/>
      <c r="AV150" s="176"/>
      <c r="AW150" s="176"/>
      <c r="AX150" s="176"/>
      <c r="AY150" s="176"/>
      <c r="AZ150" s="176"/>
      <c r="BA150" s="176"/>
      <c r="BB150" s="176"/>
      <c r="BC150" s="177"/>
      <c r="BD150" s="59"/>
    </row>
    <row r="151" spans="2:56" x14ac:dyDescent="0.55000000000000004">
      <c r="B151" s="167"/>
      <c r="C151" s="168"/>
      <c r="D151" s="168"/>
      <c r="E151" s="168"/>
      <c r="F151" s="168"/>
      <c r="G151" s="168"/>
      <c r="H151" s="168"/>
      <c r="I151" s="168"/>
      <c r="J151" s="168"/>
      <c r="K151" s="168"/>
      <c r="L151" s="168"/>
      <c r="M151" s="169"/>
      <c r="N151" s="142"/>
      <c r="O151" s="150"/>
      <c r="P151" s="150"/>
      <c r="Q151" s="143"/>
      <c r="R151" s="142"/>
      <c r="S151" s="143"/>
      <c r="T151" s="142"/>
      <c r="U151" s="143"/>
      <c r="V151" s="142"/>
      <c r="W151" s="143"/>
      <c r="X151" s="142"/>
      <c r="Y151" s="143"/>
      <c r="Z151" s="142"/>
      <c r="AA151" s="143"/>
      <c r="AB151" s="142"/>
      <c r="AC151" s="143"/>
      <c r="AD151" s="142"/>
      <c r="AE151" s="143"/>
      <c r="AF151" s="142"/>
      <c r="AG151" s="143"/>
      <c r="AH151" s="142"/>
      <c r="AI151" s="150"/>
      <c r="AJ151" s="150"/>
      <c r="AK151" s="150"/>
      <c r="AL151" s="150"/>
      <c r="AM151" s="150"/>
      <c r="AN151" s="150"/>
      <c r="AO151" s="150"/>
      <c r="AP151" s="143"/>
      <c r="AQ151" s="178"/>
      <c r="AR151" s="179"/>
      <c r="AS151" s="179"/>
      <c r="AT151" s="179"/>
      <c r="AU151" s="179"/>
      <c r="AV151" s="179"/>
      <c r="AW151" s="179"/>
      <c r="AX151" s="179"/>
      <c r="AY151" s="179"/>
      <c r="AZ151" s="179"/>
      <c r="BA151" s="179"/>
      <c r="BB151" s="179"/>
      <c r="BC151" s="180"/>
      <c r="BD151" s="59"/>
    </row>
    <row r="152" spans="2:56" x14ac:dyDescent="0.55000000000000004">
      <c r="B152" s="207" t="str">
        <f>[1]D3_9!$E49&amp;""</f>
        <v/>
      </c>
      <c r="C152" s="165"/>
      <c r="D152" s="165"/>
      <c r="E152" s="165"/>
      <c r="F152" s="165"/>
      <c r="G152" s="165"/>
      <c r="H152" s="165"/>
      <c r="I152" s="165"/>
      <c r="J152" s="165"/>
      <c r="K152" s="165"/>
      <c r="L152" s="165"/>
      <c r="M152" s="166"/>
      <c r="N152" s="140" t="str">
        <f>IFERROR(VLOOKUP($B152,[1]D3_9!$E$5:$S$204,2,FALSE)&amp;"","")</f>
        <v/>
      </c>
      <c r="O152" s="157"/>
      <c r="P152" s="157"/>
      <c r="Q152" s="141"/>
      <c r="R152" s="140" t="str">
        <f>IFERROR(VLOOKUP($B152,[1]D3_9!$E$5:$S$204,3,FALSE)&amp;"","")</f>
        <v/>
      </c>
      <c r="S152" s="141"/>
      <c r="T152" s="140" t="str">
        <f>IFERROR(VLOOKUP($B152,[1]D3_9!$E$5:$S$204,4,FALSE)&amp;"","")</f>
        <v/>
      </c>
      <c r="U152" s="141"/>
      <c r="V152" s="140" t="str">
        <f>IFERROR(VLOOKUP($B152,[1]D3_9!$E$5:$S$204,5,FALSE)&amp;"","")</f>
        <v/>
      </c>
      <c r="W152" s="141"/>
      <c r="X152" s="140" t="str">
        <f>IFERROR(VLOOKUP($B152,[1]D3_9!$E$5:$S$204,6,FALSE)&amp;"","")</f>
        <v/>
      </c>
      <c r="Y152" s="141"/>
      <c r="Z152" s="140" t="str">
        <f>IFERROR(VLOOKUP($B152,[1]D3_9!$E$5:$S$204,7,FALSE)&amp;"","")</f>
        <v/>
      </c>
      <c r="AA152" s="141"/>
      <c r="AB152" s="140" t="str">
        <f>IFERROR(VLOOKUP($B152,[1]D3_9!$E$5:$S$204,8,FALSE)&amp;"","")</f>
        <v/>
      </c>
      <c r="AC152" s="141"/>
      <c r="AD152" s="140" t="str">
        <f>IFERROR(VLOOKUP($B152,[1]D3_9!$E$5:$S$204,9,FALSE)&amp;"","")</f>
        <v/>
      </c>
      <c r="AE152" s="141"/>
      <c r="AF152" s="140" t="str">
        <f>IFERROR(VLOOKUP($B152,[1]D3_9!$E$5:$S$204,10,FALSE)&amp;"","")</f>
        <v/>
      </c>
      <c r="AG152" s="141"/>
      <c r="AH152" s="140" t="str">
        <f>IFERROR(VLOOKUP($B152,[1]D3_9!$E$5:$S$204,11,FALSE)&amp;"","")</f>
        <v/>
      </c>
      <c r="AI152" s="157"/>
      <c r="AJ152" s="157"/>
      <c r="AK152" s="157"/>
      <c r="AL152" s="157" t="s">
        <v>59</v>
      </c>
      <c r="AM152" s="160" t="str">
        <f>IFERROR(VLOOKUP($B152,[1]D3_9!$E$5:$S$204,12,FALSE)&amp;"","")</f>
        <v/>
      </c>
      <c r="AN152" s="157"/>
      <c r="AO152" s="157"/>
      <c r="AP152" s="141"/>
      <c r="AQ152" s="260" t="str">
        <f>IFERROR(VLOOKUP($B152,[1]D3_9!$E$5:$S$204,15,FALSE)&amp;"","")</f>
        <v/>
      </c>
      <c r="AR152" s="173"/>
      <c r="AS152" s="173"/>
      <c r="AT152" s="173"/>
      <c r="AU152" s="173"/>
      <c r="AV152" s="173"/>
      <c r="AW152" s="173"/>
      <c r="AX152" s="173"/>
      <c r="AY152" s="173"/>
      <c r="AZ152" s="173"/>
      <c r="BA152" s="173"/>
      <c r="BB152" s="173"/>
      <c r="BC152" s="174"/>
      <c r="BD152" s="59"/>
    </row>
    <row r="153" spans="2:56" x14ac:dyDescent="0.55000000000000004">
      <c r="B153" s="211"/>
      <c r="C153" s="212"/>
      <c r="D153" s="212"/>
      <c r="E153" s="212"/>
      <c r="F153" s="212"/>
      <c r="G153" s="212"/>
      <c r="H153" s="212"/>
      <c r="I153" s="212"/>
      <c r="J153" s="212"/>
      <c r="K153" s="212"/>
      <c r="L153" s="212"/>
      <c r="M153" s="213"/>
      <c r="N153" s="188"/>
      <c r="O153" s="151"/>
      <c r="P153" s="151"/>
      <c r="Q153" s="189"/>
      <c r="R153" s="188"/>
      <c r="S153" s="189"/>
      <c r="T153" s="188"/>
      <c r="U153" s="189"/>
      <c r="V153" s="188"/>
      <c r="W153" s="189"/>
      <c r="X153" s="188"/>
      <c r="Y153" s="189"/>
      <c r="Z153" s="188"/>
      <c r="AA153" s="189"/>
      <c r="AB153" s="188"/>
      <c r="AC153" s="189"/>
      <c r="AD153" s="188"/>
      <c r="AE153" s="189"/>
      <c r="AF153" s="188"/>
      <c r="AG153" s="189"/>
      <c r="AH153" s="158"/>
      <c r="AI153" s="159"/>
      <c r="AJ153" s="159"/>
      <c r="AK153" s="159"/>
      <c r="AL153" s="159"/>
      <c r="AM153" s="159"/>
      <c r="AN153" s="159"/>
      <c r="AO153" s="159"/>
      <c r="AP153" s="161"/>
      <c r="AQ153" s="175"/>
      <c r="AR153" s="176"/>
      <c r="AS153" s="176"/>
      <c r="AT153" s="176"/>
      <c r="AU153" s="176"/>
      <c r="AV153" s="176"/>
      <c r="AW153" s="176"/>
      <c r="AX153" s="176"/>
      <c r="AY153" s="176"/>
      <c r="AZ153" s="176"/>
      <c r="BA153" s="176"/>
      <c r="BB153" s="176"/>
      <c r="BC153" s="177"/>
      <c r="BD153" s="59"/>
    </row>
    <row r="154" spans="2:56" x14ac:dyDescent="0.55000000000000004">
      <c r="B154" s="211"/>
      <c r="C154" s="212"/>
      <c r="D154" s="212"/>
      <c r="E154" s="212"/>
      <c r="F154" s="212"/>
      <c r="G154" s="212"/>
      <c r="H154" s="212"/>
      <c r="I154" s="212"/>
      <c r="J154" s="212"/>
      <c r="K154" s="212"/>
      <c r="L154" s="212"/>
      <c r="M154" s="213"/>
      <c r="N154" s="188"/>
      <c r="O154" s="151"/>
      <c r="P154" s="151"/>
      <c r="Q154" s="189"/>
      <c r="R154" s="188"/>
      <c r="S154" s="189"/>
      <c r="T154" s="188"/>
      <c r="U154" s="189"/>
      <c r="V154" s="188"/>
      <c r="W154" s="189"/>
      <c r="X154" s="188"/>
      <c r="Y154" s="189"/>
      <c r="Z154" s="188"/>
      <c r="AA154" s="189"/>
      <c r="AB154" s="188"/>
      <c r="AC154" s="189"/>
      <c r="AD154" s="188"/>
      <c r="AE154" s="189"/>
      <c r="AF154" s="188"/>
      <c r="AG154" s="189"/>
      <c r="AH154" s="302" t="str">
        <f>IFERROR(VLOOKUP($B152,[1]D3_9!$E$5:$S$204,13,FALSE)&amp;"","")</f>
        <v/>
      </c>
      <c r="AI154" s="149"/>
      <c r="AJ154" s="149"/>
      <c r="AK154" s="149"/>
      <c r="AL154" s="149" t="s">
        <v>59</v>
      </c>
      <c r="AM154" s="148" t="str">
        <f>IFERROR(VLOOKUP($B152,[1]D3_9!$E$5:$S$204,14,FALSE)&amp;"","")</f>
        <v/>
      </c>
      <c r="AN154" s="149"/>
      <c r="AO154" s="149"/>
      <c r="AP154" s="152"/>
      <c r="AQ154" s="175"/>
      <c r="AR154" s="176"/>
      <c r="AS154" s="176"/>
      <c r="AT154" s="176"/>
      <c r="AU154" s="176"/>
      <c r="AV154" s="176"/>
      <c r="AW154" s="176"/>
      <c r="AX154" s="176"/>
      <c r="AY154" s="176"/>
      <c r="AZ154" s="176"/>
      <c r="BA154" s="176"/>
      <c r="BB154" s="176"/>
      <c r="BC154" s="177"/>
      <c r="BD154" s="59"/>
    </row>
    <row r="155" spans="2:56" x14ac:dyDescent="0.55000000000000004">
      <c r="B155" s="167"/>
      <c r="C155" s="168"/>
      <c r="D155" s="168"/>
      <c r="E155" s="168"/>
      <c r="F155" s="168"/>
      <c r="G155" s="168"/>
      <c r="H155" s="168"/>
      <c r="I155" s="168"/>
      <c r="J155" s="168"/>
      <c r="K155" s="168"/>
      <c r="L155" s="168"/>
      <c r="M155" s="169"/>
      <c r="N155" s="142"/>
      <c r="O155" s="150"/>
      <c r="P155" s="150"/>
      <c r="Q155" s="143"/>
      <c r="R155" s="142"/>
      <c r="S155" s="143"/>
      <c r="T155" s="142"/>
      <c r="U155" s="143"/>
      <c r="V155" s="142"/>
      <c r="W155" s="143"/>
      <c r="X155" s="142"/>
      <c r="Y155" s="143"/>
      <c r="Z155" s="142"/>
      <c r="AA155" s="143"/>
      <c r="AB155" s="142"/>
      <c r="AC155" s="143"/>
      <c r="AD155" s="142"/>
      <c r="AE155" s="143"/>
      <c r="AF155" s="142"/>
      <c r="AG155" s="143"/>
      <c r="AH155" s="142"/>
      <c r="AI155" s="150"/>
      <c r="AJ155" s="150"/>
      <c r="AK155" s="150"/>
      <c r="AL155" s="150"/>
      <c r="AM155" s="150"/>
      <c r="AN155" s="150"/>
      <c r="AO155" s="150"/>
      <c r="AP155" s="143"/>
      <c r="AQ155" s="178"/>
      <c r="AR155" s="179"/>
      <c r="AS155" s="179"/>
      <c r="AT155" s="179"/>
      <c r="AU155" s="179"/>
      <c r="AV155" s="179"/>
      <c r="AW155" s="179"/>
      <c r="AX155" s="179"/>
      <c r="AY155" s="179"/>
      <c r="AZ155" s="179"/>
      <c r="BA155" s="179"/>
      <c r="BB155" s="179"/>
      <c r="BC155" s="180"/>
      <c r="BD155" s="59"/>
    </row>
    <row r="156" spans="2:56" x14ac:dyDescent="0.55000000000000004">
      <c r="B156" s="207" t="str">
        <f>[1]D3_9!$E50&amp;""</f>
        <v/>
      </c>
      <c r="C156" s="165"/>
      <c r="D156" s="165"/>
      <c r="E156" s="165"/>
      <c r="F156" s="165"/>
      <c r="G156" s="165"/>
      <c r="H156" s="165"/>
      <c r="I156" s="165"/>
      <c r="J156" s="165"/>
      <c r="K156" s="165"/>
      <c r="L156" s="165"/>
      <c r="M156" s="166"/>
      <c r="N156" s="140" t="str">
        <f>IFERROR(VLOOKUP($B156,[1]D3_9!$E$5:$S$204,2,FALSE)&amp;"","")</f>
        <v/>
      </c>
      <c r="O156" s="157"/>
      <c r="P156" s="157"/>
      <c r="Q156" s="141"/>
      <c r="R156" s="140" t="str">
        <f>IFERROR(VLOOKUP($B156,[1]D3_9!$E$5:$S$204,3,FALSE)&amp;"","")</f>
        <v/>
      </c>
      <c r="S156" s="141"/>
      <c r="T156" s="140" t="str">
        <f>IFERROR(VLOOKUP($B156,[1]D3_9!$E$5:$S$204,4,FALSE)&amp;"","")</f>
        <v/>
      </c>
      <c r="U156" s="141"/>
      <c r="V156" s="140" t="str">
        <f>IFERROR(VLOOKUP($B156,[1]D3_9!$E$5:$S$204,5,FALSE)&amp;"","")</f>
        <v/>
      </c>
      <c r="W156" s="141"/>
      <c r="X156" s="140" t="str">
        <f>IFERROR(VLOOKUP($B156,[1]D3_9!$E$5:$S$204,6,FALSE)&amp;"","")</f>
        <v/>
      </c>
      <c r="Y156" s="141"/>
      <c r="Z156" s="140" t="str">
        <f>IFERROR(VLOOKUP($B156,[1]D3_9!$E$5:$S$204,7,FALSE)&amp;"","")</f>
        <v/>
      </c>
      <c r="AA156" s="141"/>
      <c r="AB156" s="140" t="str">
        <f>IFERROR(VLOOKUP($B156,[1]D3_9!$E$5:$S$204,8,FALSE)&amp;"","")</f>
        <v/>
      </c>
      <c r="AC156" s="141"/>
      <c r="AD156" s="140" t="str">
        <f>IFERROR(VLOOKUP($B156,[1]D3_9!$E$5:$S$204,9,FALSE)&amp;"","")</f>
        <v/>
      </c>
      <c r="AE156" s="141"/>
      <c r="AF156" s="140" t="str">
        <f>IFERROR(VLOOKUP($B156,[1]D3_9!$E$5:$S$204,10,FALSE)&amp;"","")</f>
        <v/>
      </c>
      <c r="AG156" s="141"/>
      <c r="AH156" s="140" t="str">
        <f>IFERROR(VLOOKUP($B156,[1]D3_9!$E$5:$S$204,11,FALSE)&amp;"","")</f>
        <v/>
      </c>
      <c r="AI156" s="157"/>
      <c r="AJ156" s="157"/>
      <c r="AK156" s="157"/>
      <c r="AL156" s="157" t="s">
        <v>59</v>
      </c>
      <c r="AM156" s="160" t="str">
        <f>IFERROR(VLOOKUP($B156,[1]D3_9!$E$5:$S$204,12,FALSE)&amp;"","")</f>
        <v/>
      </c>
      <c r="AN156" s="157"/>
      <c r="AO156" s="157"/>
      <c r="AP156" s="141"/>
      <c r="AQ156" s="260" t="str">
        <f>IFERROR(VLOOKUP($B156,[1]D3_9!$E$5:$S$204,15,FALSE)&amp;"","")</f>
        <v/>
      </c>
      <c r="AR156" s="173"/>
      <c r="AS156" s="173"/>
      <c r="AT156" s="173"/>
      <c r="AU156" s="173"/>
      <c r="AV156" s="173"/>
      <c r="AW156" s="173"/>
      <c r="AX156" s="173"/>
      <c r="AY156" s="173"/>
      <c r="AZ156" s="173"/>
      <c r="BA156" s="173"/>
      <c r="BB156" s="173"/>
      <c r="BC156" s="174"/>
      <c r="BD156" s="59"/>
    </row>
    <row r="157" spans="2:56" x14ac:dyDescent="0.55000000000000004">
      <c r="B157" s="211"/>
      <c r="C157" s="212"/>
      <c r="D157" s="212"/>
      <c r="E157" s="212"/>
      <c r="F157" s="212"/>
      <c r="G157" s="212"/>
      <c r="H157" s="212"/>
      <c r="I157" s="212"/>
      <c r="J157" s="212"/>
      <c r="K157" s="212"/>
      <c r="L157" s="212"/>
      <c r="M157" s="213"/>
      <c r="N157" s="188"/>
      <c r="O157" s="151"/>
      <c r="P157" s="151"/>
      <c r="Q157" s="189"/>
      <c r="R157" s="188"/>
      <c r="S157" s="189"/>
      <c r="T157" s="188"/>
      <c r="U157" s="189"/>
      <c r="V157" s="188"/>
      <c r="W157" s="189"/>
      <c r="X157" s="188"/>
      <c r="Y157" s="189"/>
      <c r="Z157" s="188"/>
      <c r="AA157" s="189"/>
      <c r="AB157" s="188"/>
      <c r="AC157" s="189"/>
      <c r="AD157" s="188"/>
      <c r="AE157" s="189"/>
      <c r="AF157" s="188"/>
      <c r="AG157" s="189"/>
      <c r="AH157" s="158"/>
      <c r="AI157" s="159"/>
      <c r="AJ157" s="159"/>
      <c r="AK157" s="159"/>
      <c r="AL157" s="159"/>
      <c r="AM157" s="159"/>
      <c r="AN157" s="159"/>
      <c r="AO157" s="159"/>
      <c r="AP157" s="161"/>
      <c r="AQ157" s="175"/>
      <c r="AR157" s="176"/>
      <c r="AS157" s="176"/>
      <c r="AT157" s="176"/>
      <c r="AU157" s="176"/>
      <c r="AV157" s="176"/>
      <c r="AW157" s="176"/>
      <c r="AX157" s="176"/>
      <c r="AY157" s="176"/>
      <c r="AZ157" s="176"/>
      <c r="BA157" s="176"/>
      <c r="BB157" s="176"/>
      <c r="BC157" s="177"/>
      <c r="BD157" s="59"/>
    </row>
    <row r="158" spans="2:56" x14ac:dyDescent="0.55000000000000004">
      <c r="B158" s="211"/>
      <c r="C158" s="212"/>
      <c r="D158" s="212"/>
      <c r="E158" s="212"/>
      <c r="F158" s="212"/>
      <c r="G158" s="212"/>
      <c r="H158" s="212"/>
      <c r="I158" s="212"/>
      <c r="J158" s="212"/>
      <c r="K158" s="212"/>
      <c r="L158" s="212"/>
      <c r="M158" s="213"/>
      <c r="N158" s="188"/>
      <c r="O158" s="151"/>
      <c r="P158" s="151"/>
      <c r="Q158" s="189"/>
      <c r="R158" s="188"/>
      <c r="S158" s="189"/>
      <c r="T158" s="188"/>
      <c r="U158" s="189"/>
      <c r="V158" s="188"/>
      <c r="W158" s="189"/>
      <c r="X158" s="188"/>
      <c r="Y158" s="189"/>
      <c r="Z158" s="188"/>
      <c r="AA158" s="189"/>
      <c r="AB158" s="188"/>
      <c r="AC158" s="189"/>
      <c r="AD158" s="188"/>
      <c r="AE158" s="189"/>
      <c r="AF158" s="188"/>
      <c r="AG158" s="189"/>
      <c r="AH158" s="302" t="str">
        <f>IFERROR(VLOOKUP($B156,[1]D3_9!$E$5:$S$204,13,FALSE)&amp;"","")</f>
        <v/>
      </c>
      <c r="AI158" s="149"/>
      <c r="AJ158" s="149"/>
      <c r="AK158" s="149"/>
      <c r="AL158" s="149" t="s">
        <v>59</v>
      </c>
      <c r="AM158" s="148" t="str">
        <f>IFERROR(VLOOKUP($B156,[1]D3_9!$E$5:$S$204,14,FALSE)&amp;"","")</f>
        <v/>
      </c>
      <c r="AN158" s="149"/>
      <c r="AO158" s="149"/>
      <c r="AP158" s="152"/>
      <c r="AQ158" s="175"/>
      <c r="AR158" s="176"/>
      <c r="AS158" s="176"/>
      <c r="AT158" s="176"/>
      <c r="AU158" s="176"/>
      <c r="AV158" s="176"/>
      <c r="AW158" s="176"/>
      <c r="AX158" s="176"/>
      <c r="AY158" s="176"/>
      <c r="AZ158" s="176"/>
      <c r="BA158" s="176"/>
      <c r="BB158" s="176"/>
      <c r="BC158" s="177"/>
      <c r="BD158" s="59"/>
    </row>
    <row r="159" spans="2:56" x14ac:dyDescent="0.55000000000000004">
      <c r="B159" s="167"/>
      <c r="C159" s="168"/>
      <c r="D159" s="168"/>
      <c r="E159" s="168"/>
      <c r="F159" s="168"/>
      <c r="G159" s="168"/>
      <c r="H159" s="168"/>
      <c r="I159" s="168"/>
      <c r="J159" s="168"/>
      <c r="K159" s="168"/>
      <c r="L159" s="168"/>
      <c r="M159" s="169"/>
      <c r="N159" s="142"/>
      <c r="O159" s="150"/>
      <c r="P159" s="150"/>
      <c r="Q159" s="143"/>
      <c r="R159" s="142"/>
      <c r="S159" s="143"/>
      <c r="T159" s="142"/>
      <c r="U159" s="143"/>
      <c r="V159" s="142"/>
      <c r="W159" s="143"/>
      <c r="X159" s="142"/>
      <c r="Y159" s="143"/>
      <c r="Z159" s="142"/>
      <c r="AA159" s="143"/>
      <c r="AB159" s="142"/>
      <c r="AC159" s="143"/>
      <c r="AD159" s="142"/>
      <c r="AE159" s="143"/>
      <c r="AF159" s="142"/>
      <c r="AG159" s="143"/>
      <c r="AH159" s="142"/>
      <c r="AI159" s="150"/>
      <c r="AJ159" s="150"/>
      <c r="AK159" s="150"/>
      <c r="AL159" s="150"/>
      <c r="AM159" s="150"/>
      <c r="AN159" s="150"/>
      <c r="AO159" s="150"/>
      <c r="AP159" s="143"/>
      <c r="AQ159" s="178"/>
      <c r="AR159" s="179"/>
      <c r="AS159" s="179"/>
      <c r="AT159" s="179"/>
      <c r="AU159" s="179"/>
      <c r="AV159" s="179"/>
      <c r="AW159" s="179"/>
      <c r="AX159" s="179"/>
      <c r="AY159" s="179"/>
      <c r="AZ159" s="179"/>
      <c r="BA159" s="179"/>
      <c r="BB159" s="179"/>
      <c r="BC159" s="180"/>
      <c r="BD159" s="59"/>
    </row>
    <row r="160" spans="2:56" x14ac:dyDescent="0.55000000000000004">
      <c r="B160" s="207" t="str">
        <f>[1]D3_9!$E51&amp;""</f>
        <v/>
      </c>
      <c r="C160" s="165"/>
      <c r="D160" s="165"/>
      <c r="E160" s="165"/>
      <c r="F160" s="165"/>
      <c r="G160" s="165"/>
      <c r="H160" s="165"/>
      <c r="I160" s="165"/>
      <c r="J160" s="165"/>
      <c r="K160" s="165"/>
      <c r="L160" s="165"/>
      <c r="M160" s="166"/>
      <c r="N160" s="140" t="str">
        <f>IFERROR(VLOOKUP($B160,[1]D3_9!$E$5:$S$204,2,FALSE)&amp;"","")</f>
        <v/>
      </c>
      <c r="O160" s="157"/>
      <c r="P160" s="157"/>
      <c r="Q160" s="141"/>
      <c r="R160" s="140" t="str">
        <f>IFERROR(VLOOKUP($B160,[1]D3_9!$E$5:$S$204,3,FALSE)&amp;"","")</f>
        <v/>
      </c>
      <c r="S160" s="141"/>
      <c r="T160" s="140" t="str">
        <f>IFERROR(VLOOKUP($B160,[1]D3_9!$E$5:$S$204,4,FALSE)&amp;"","")</f>
        <v/>
      </c>
      <c r="U160" s="141"/>
      <c r="V160" s="140" t="str">
        <f>IFERROR(VLOOKUP($B160,[1]D3_9!$E$5:$S$204,5,FALSE)&amp;"","")</f>
        <v/>
      </c>
      <c r="W160" s="141"/>
      <c r="X160" s="140" t="str">
        <f>IFERROR(VLOOKUP($B160,[1]D3_9!$E$5:$S$204,6,FALSE)&amp;"","")</f>
        <v/>
      </c>
      <c r="Y160" s="141"/>
      <c r="Z160" s="140" t="str">
        <f>IFERROR(VLOOKUP($B160,[1]D3_9!$E$5:$S$204,7,FALSE)&amp;"","")</f>
        <v/>
      </c>
      <c r="AA160" s="141"/>
      <c r="AB160" s="140" t="str">
        <f>IFERROR(VLOOKUP($B160,[1]D3_9!$E$5:$S$204,8,FALSE)&amp;"","")</f>
        <v/>
      </c>
      <c r="AC160" s="141"/>
      <c r="AD160" s="140" t="str">
        <f>IFERROR(VLOOKUP($B160,[1]D3_9!$E$5:$S$204,9,FALSE)&amp;"","")</f>
        <v/>
      </c>
      <c r="AE160" s="141"/>
      <c r="AF160" s="140" t="str">
        <f>IFERROR(VLOOKUP($B160,[1]D3_9!$E$5:$S$204,10,FALSE)&amp;"","")</f>
        <v/>
      </c>
      <c r="AG160" s="141"/>
      <c r="AH160" s="140" t="str">
        <f>IFERROR(VLOOKUP($B160,[1]D3_9!$E$5:$S$204,11,FALSE)&amp;"","")</f>
        <v/>
      </c>
      <c r="AI160" s="157"/>
      <c r="AJ160" s="157"/>
      <c r="AK160" s="157"/>
      <c r="AL160" s="157" t="s">
        <v>59</v>
      </c>
      <c r="AM160" s="160" t="str">
        <f>IFERROR(VLOOKUP($B160,[1]D3_9!$E$5:$S$204,12,FALSE)&amp;"","")</f>
        <v/>
      </c>
      <c r="AN160" s="157"/>
      <c r="AO160" s="157"/>
      <c r="AP160" s="141"/>
      <c r="AQ160" s="260" t="str">
        <f>IFERROR(VLOOKUP($B160,[1]D3_9!$E$5:$S$204,15,FALSE)&amp;"","")</f>
        <v/>
      </c>
      <c r="AR160" s="173"/>
      <c r="AS160" s="173"/>
      <c r="AT160" s="173"/>
      <c r="AU160" s="173"/>
      <c r="AV160" s="173"/>
      <c r="AW160" s="173"/>
      <c r="AX160" s="173"/>
      <c r="AY160" s="173"/>
      <c r="AZ160" s="173"/>
      <c r="BA160" s="173"/>
      <c r="BB160" s="173"/>
      <c r="BC160" s="174"/>
      <c r="BD160" s="59"/>
    </row>
    <row r="161" spans="2:56" x14ac:dyDescent="0.55000000000000004">
      <c r="B161" s="211"/>
      <c r="C161" s="212"/>
      <c r="D161" s="212"/>
      <c r="E161" s="212"/>
      <c r="F161" s="212"/>
      <c r="G161" s="212"/>
      <c r="H161" s="212"/>
      <c r="I161" s="212"/>
      <c r="J161" s="212"/>
      <c r="K161" s="212"/>
      <c r="L161" s="212"/>
      <c r="M161" s="213"/>
      <c r="N161" s="188"/>
      <c r="O161" s="151"/>
      <c r="P161" s="151"/>
      <c r="Q161" s="189"/>
      <c r="R161" s="188"/>
      <c r="S161" s="189"/>
      <c r="T161" s="188"/>
      <c r="U161" s="189"/>
      <c r="V161" s="188"/>
      <c r="W161" s="189"/>
      <c r="X161" s="188"/>
      <c r="Y161" s="189"/>
      <c r="Z161" s="188"/>
      <c r="AA161" s="189"/>
      <c r="AB161" s="188"/>
      <c r="AC161" s="189"/>
      <c r="AD161" s="188"/>
      <c r="AE161" s="189"/>
      <c r="AF161" s="188"/>
      <c r="AG161" s="189"/>
      <c r="AH161" s="158"/>
      <c r="AI161" s="159"/>
      <c r="AJ161" s="159"/>
      <c r="AK161" s="159"/>
      <c r="AL161" s="159"/>
      <c r="AM161" s="159"/>
      <c r="AN161" s="159"/>
      <c r="AO161" s="159"/>
      <c r="AP161" s="161"/>
      <c r="AQ161" s="175"/>
      <c r="AR161" s="176"/>
      <c r="AS161" s="176"/>
      <c r="AT161" s="176"/>
      <c r="AU161" s="176"/>
      <c r="AV161" s="176"/>
      <c r="AW161" s="176"/>
      <c r="AX161" s="176"/>
      <c r="AY161" s="176"/>
      <c r="AZ161" s="176"/>
      <c r="BA161" s="176"/>
      <c r="BB161" s="176"/>
      <c r="BC161" s="177"/>
      <c r="BD161" s="59"/>
    </row>
    <row r="162" spans="2:56" x14ac:dyDescent="0.55000000000000004">
      <c r="B162" s="211"/>
      <c r="C162" s="212"/>
      <c r="D162" s="212"/>
      <c r="E162" s="212"/>
      <c r="F162" s="212"/>
      <c r="G162" s="212"/>
      <c r="H162" s="212"/>
      <c r="I162" s="212"/>
      <c r="J162" s="212"/>
      <c r="K162" s="212"/>
      <c r="L162" s="212"/>
      <c r="M162" s="213"/>
      <c r="N162" s="188"/>
      <c r="O162" s="151"/>
      <c r="P162" s="151"/>
      <c r="Q162" s="189"/>
      <c r="R162" s="188"/>
      <c r="S162" s="189"/>
      <c r="T162" s="188"/>
      <c r="U162" s="189"/>
      <c r="V162" s="188"/>
      <c r="W162" s="189"/>
      <c r="X162" s="188"/>
      <c r="Y162" s="189"/>
      <c r="Z162" s="188"/>
      <c r="AA162" s="189"/>
      <c r="AB162" s="188"/>
      <c r="AC162" s="189"/>
      <c r="AD162" s="188"/>
      <c r="AE162" s="189"/>
      <c r="AF162" s="188"/>
      <c r="AG162" s="189"/>
      <c r="AH162" s="302" t="str">
        <f>IFERROR(VLOOKUP($B160,[1]D3_9!$E$5:$S$204,13,FALSE)&amp;"","")</f>
        <v/>
      </c>
      <c r="AI162" s="149"/>
      <c r="AJ162" s="149"/>
      <c r="AK162" s="149"/>
      <c r="AL162" s="149" t="s">
        <v>59</v>
      </c>
      <c r="AM162" s="148" t="str">
        <f>IFERROR(VLOOKUP($B160,[1]D3_9!$E$5:$S$204,14,FALSE)&amp;"","")</f>
        <v/>
      </c>
      <c r="AN162" s="149"/>
      <c r="AO162" s="149"/>
      <c r="AP162" s="152"/>
      <c r="AQ162" s="175"/>
      <c r="AR162" s="176"/>
      <c r="AS162" s="176"/>
      <c r="AT162" s="176"/>
      <c r="AU162" s="176"/>
      <c r="AV162" s="176"/>
      <c r="AW162" s="176"/>
      <c r="AX162" s="176"/>
      <c r="AY162" s="176"/>
      <c r="AZ162" s="176"/>
      <c r="BA162" s="176"/>
      <c r="BB162" s="176"/>
      <c r="BC162" s="177"/>
      <c r="BD162" s="59"/>
    </row>
    <row r="163" spans="2:56" x14ac:dyDescent="0.55000000000000004">
      <c r="B163" s="167"/>
      <c r="C163" s="168"/>
      <c r="D163" s="168"/>
      <c r="E163" s="168"/>
      <c r="F163" s="168"/>
      <c r="G163" s="168"/>
      <c r="H163" s="168"/>
      <c r="I163" s="168"/>
      <c r="J163" s="168"/>
      <c r="K163" s="168"/>
      <c r="L163" s="168"/>
      <c r="M163" s="169"/>
      <c r="N163" s="142"/>
      <c r="O163" s="150"/>
      <c r="P163" s="150"/>
      <c r="Q163" s="143"/>
      <c r="R163" s="142"/>
      <c r="S163" s="143"/>
      <c r="T163" s="142"/>
      <c r="U163" s="143"/>
      <c r="V163" s="142"/>
      <c r="W163" s="143"/>
      <c r="X163" s="142"/>
      <c r="Y163" s="143"/>
      <c r="Z163" s="142"/>
      <c r="AA163" s="143"/>
      <c r="AB163" s="142"/>
      <c r="AC163" s="143"/>
      <c r="AD163" s="142"/>
      <c r="AE163" s="143"/>
      <c r="AF163" s="142"/>
      <c r="AG163" s="143"/>
      <c r="AH163" s="142"/>
      <c r="AI163" s="150"/>
      <c r="AJ163" s="150"/>
      <c r="AK163" s="150"/>
      <c r="AL163" s="150"/>
      <c r="AM163" s="150"/>
      <c r="AN163" s="150"/>
      <c r="AO163" s="150"/>
      <c r="AP163" s="143"/>
      <c r="AQ163" s="178"/>
      <c r="AR163" s="179"/>
      <c r="AS163" s="179"/>
      <c r="AT163" s="179"/>
      <c r="AU163" s="179"/>
      <c r="AV163" s="179"/>
      <c r="AW163" s="179"/>
      <c r="AX163" s="179"/>
      <c r="AY163" s="179"/>
      <c r="AZ163" s="179"/>
      <c r="BA163" s="179"/>
      <c r="BB163" s="179"/>
      <c r="BC163" s="180"/>
      <c r="BD163" s="59"/>
    </row>
    <row r="164" spans="2:56" x14ac:dyDescent="0.55000000000000004">
      <c r="B164" s="207" t="str">
        <f>[1]D3_9!$E52&amp;""</f>
        <v/>
      </c>
      <c r="C164" s="165"/>
      <c r="D164" s="165"/>
      <c r="E164" s="165"/>
      <c r="F164" s="165"/>
      <c r="G164" s="165"/>
      <c r="H164" s="165"/>
      <c r="I164" s="165"/>
      <c r="J164" s="165"/>
      <c r="K164" s="165"/>
      <c r="L164" s="165"/>
      <c r="M164" s="166"/>
      <c r="N164" s="140" t="str">
        <f>IFERROR(VLOOKUP($B164,[1]D3_9!$E$5:$S$204,2,FALSE)&amp;"","")</f>
        <v/>
      </c>
      <c r="O164" s="157"/>
      <c r="P164" s="157"/>
      <c r="Q164" s="141"/>
      <c r="R164" s="140" t="str">
        <f>IFERROR(VLOOKUP($B164,[1]D3_9!$E$5:$S$204,3,FALSE)&amp;"","")</f>
        <v/>
      </c>
      <c r="S164" s="141"/>
      <c r="T164" s="140" t="str">
        <f>IFERROR(VLOOKUP($B164,[1]D3_9!$E$5:$S$204,4,FALSE)&amp;"","")</f>
        <v/>
      </c>
      <c r="U164" s="141"/>
      <c r="V164" s="140" t="str">
        <f>IFERROR(VLOOKUP($B164,[1]D3_9!$E$5:$S$204,5,FALSE)&amp;"","")</f>
        <v/>
      </c>
      <c r="W164" s="141"/>
      <c r="X164" s="140" t="str">
        <f>IFERROR(VLOOKUP($B164,[1]D3_9!$E$5:$S$204,6,FALSE)&amp;"","")</f>
        <v/>
      </c>
      <c r="Y164" s="141"/>
      <c r="Z164" s="140" t="str">
        <f>IFERROR(VLOOKUP($B164,[1]D3_9!$E$5:$S$204,7,FALSE)&amp;"","")</f>
        <v/>
      </c>
      <c r="AA164" s="141"/>
      <c r="AB164" s="140" t="str">
        <f>IFERROR(VLOOKUP($B164,[1]D3_9!$E$5:$S$204,8,FALSE)&amp;"","")</f>
        <v/>
      </c>
      <c r="AC164" s="141"/>
      <c r="AD164" s="140" t="str">
        <f>IFERROR(VLOOKUP($B164,[1]D3_9!$E$5:$S$204,9,FALSE)&amp;"","")</f>
        <v/>
      </c>
      <c r="AE164" s="141"/>
      <c r="AF164" s="140" t="str">
        <f>IFERROR(VLOOKUP($B164,[1]D3_9!$E$5:$S$204,10,FALSE)&amp;"","")</f>
        <v/>
      </c>
      <c r="AG164" s="141"/>
      <c r="AH164" s="140" t="str">
        <f>IFERROR(VLOOKUP($B164,[1]D3_9!$E$5:$S$204,11,FALSE)&amp;"","")</f>
        <v/>
      </c>
      <c r="AI164" s="157"/>
      <c r="AJ164" s="157"/>
      <c r="AK164" s="157"/>
      <c r="AL164" s="157" t="s">
        <v>59</v>
      </c>
      <c r="AM164" s="160" t="str">
        <f>IFERROR(VLOOKUP($B164,[1]D3_9!$E$5:$S$204,12,FALSE)&amp;"","")</f>
        <v/>
      </c>
      <c r="AN164" s="157"/>
      <c r="AO164" s="157"/>
      <c r="AP164" s="141"/>
      <c r="AQ164" s="260" t="str">
        <f>IFERROR(VLOOKUP($B164,[1]D3_9!$E$5:$S$204,15,FALSE)&amp;"","")</f>
        <v/>
      </c>
      <c r="AR164" s="173"/>
      <c r="AS164" s="173"/>
      <c r="AT164" s="173"/>
      <c r="AU164" s="173"/>
      <c r="AV164" s="173"/>
      <c r="AW164" s="173"/>
      <c r="AX164" s="173"/>
      <c r="AY164" s="173"/>
      <c r="AZ164" s="173"/>
      <c r="BA164" s="173"/>
      <c r="BB164" s="173"/>
      <c r="BC164" s="174"/>
      <c r="BD164" s="59"/>
    </row>
    <row r="165" spans="2:56" x14ac:dyDescent="0.55000000000000004">
      <c r="B165" s="211"/>
      <c r="C165" s="212"/>
      <c r="D165" s="212"/>
      <c r="E165" s="212"/>
      <c r="F165" s="212"/>
      <c r="G165" s="212"/>
      <c r="H165" s="212"/>
      <c r="I165" s="212"/>
      <c r="J165" s="212"/>
      <c r="K165" s="212"/>
      <c r="L165" s="212"/>
      <c r="M165" s="213"/>
      <c r="N165" s="188"/>
      <c r="O165" s="151"/>
      <c r="P165" s="151"/>
      <c r="Q165" s="189"/>
      <c r="R165" s="188"/>
      <c r="S165" s="189"/>
      <c r="T165" s="188"/>
      <c r="U165" s="189"/>
      <c r="V165" s="188"/>
      <c r="W165" s="189"/>
      <c r="X165" s="188"/>
      <c r="Y165" s="189"/>
      <c r="Z165" s="188"/>
      <c r="AA165" s="189"/>
      <c r="AB165" s="188"/>
      <c r="AC165" s="189"/>
      <c r="AD165" s="188"/>
      <c r="AE165" s="189"/>
      <c r="AF165" s="188"/>
      <c r="AG165" s="189"/>
      <c r="AH165" s="158"/>
      <c r="AI165" s="159"/>
      <c r="AJ165" s="159"/>
      <c r="AK165" s="159"/>
      <c r="AL165" s="159"/>
      <c r="AM165" s="159"/>
      <c r="AN165" s="159"/>
      <c r="AO165" s="159"/>
      <c r="AP165" s="161"/>
      <c r="AQ165" s="175"/>
      <c r="AR165" s="176"/>
      <c r="AS165" s="176"/>
      <c r="AT165" s="176"/>
      <c r="AU165" s="176"/>
      <c r="AV165" s="176"/>
      <c r="AW165" s="176"/>
      <c r="AX165" s="176"/>
      <c r="AY165" s="176"/>
      <c r="AZ165" s="176"/>
      <c r="BA165" s="176"/>
      <c r="BB165" s="176"/>
      <c r="BC165" s="177"/>
      <c r="BD165" s="59"/>
    </row>
    <row r="166" spans="2:56" x14ac:dyDescent="0.55000000000000004">
      <c r="B166" s="211"/>
      <c r="C166" s="212"/>
      <c r="D166" s="212"/>
      <c r="E166" s="212"/>
      <c r="F166" s="212"/>
      <c r="G166" s="212"/>
      <c r="H166" s="212"/>
      <c r="I166" s="212"/>
      <c r="J166" s="212"/>
      <c r="K166" s="212"/>
      <c r="L166" s="212"/>
      <c r="M166" s="213"/>
      <c r="N166" s="188"/>
      <c r="O166" s="151"/>
      <c r="P166" s="151"/>
      <c r="Q166" s="189"/>
      <c r="R166" s="188"/>
      <c r="S166" s="189"/>
      <c r="T166" s="188"/>
      <c r="U166" s="189"/>
      <c r="V166" s="188"/>
      <c r="W166" s="189"/>
      <c r="X166" s="188"/>
      <c r="Y166" s="189"/>
      <c r="Z166" s="188"/>
      <c r="AA166" s="189"/>
      <c r="AB166" s="188"/>
      <c r="AC166" s="189"/>
      <c r="AD166" s="188"/>
      <c r="AE166" s="189"/>
      <c r="AF166" s="188"/>
      <c r="AG166" s="189"/>
      <c r="AH166" s="302" t="str">
        <f>IFERROR(VLOOKUP($B164,[1]D3_9!$E$5:$S$204,13,FALSE)&amp;"","")</f>
        <v/>
      </c>
      <c r="AI166" s="149"/>
      <c r="AJ166" s="149"/>
      <c r="AK166" s="149"/>
      <c r="AL166" s="149" t="s">
        <v>59</v>
      </c>
      <c r="AM166" s="148" t="str">
        <f>IFERROR(VLOOKUP($B164,[1]D3_9!$E$5:$S$204,14,FALSE)&amp;"","")</f>
        <v/>
      </c>
      <c r="AN166" s="149"/>
      <c r="AO166" s="149"/>
      <c r="AP166" s="152"/>
      <c r="AQ166" s="175"/>
      <c r="AR166" s="176"/>
      <c r="AS166" s="176"/>
      <c r="AT166" s="176"/>
      <c r="AU166" s="176"/>
      <c r="AV166" s="176"/>
      <c r="AW166" s="176"/>
      <c r="AX166" s="176"/>
      <c r="AY166" s="176"/>
      <c r="AZ166" s="176"/>
      <c r="BA166" s="176"/>
      <c r="BB166" s="176"/>
      <c r="BC166" s="177"/>
      <c r="BD166" s="59"/>
    </row>
    <row r="167" spans="2:56" x14ac:dyDescent="0.55000000000000004">
      <c r="B167" s="167"/>
      <c r="C167" s="168"/>
      <c r="D167" s="168"/>
      <c r="E167" s="168"/>
      <c r="F167" s="168"/>
      <c r="G167" s="168"/>
      <c r="H167" s="168"/>
      <c r="I167" s="168"/>
      <c r="J167" s="168"/>
      <c r="K167" s="168"/>
      <c r="L167" s="168"/>
      <c r="M167" s="169"/>
      <c r="N167" s="142"/>
      <c r="O167" s="150"/>
      <c r="P167" s="150"/>
      <c r="Q167" s="143"/>
      <c r="R167" s="142"/>
      <c r="S167" s="143"/>
      <c r="T167" s="142"/>
      <c r="U167" s="143"/>
      <c r="V167" s="142"/>
      <c r="W167" s="143"/>
      <c r="X167" s="142"/>
      <c r="Y167" s="143"/>
      <c r="Z167" s="142"/>
      <c r="AA167" s="143"/>
      <c r="AB167" s="142"/>
      <c r="AC167" s="143"/>
      <c r="AD167" s="142"/>
      <c r="AE167" s="143"/>
      <c r="AF167" s="142"/>
      <c r="AG167" s="143"/>
      <c r="AH167" s="142"/>
      <c r="AI167" s="150"/>
      <c r="AJ167" s="150"/>
      <c r="AK167" s="150"/>
      <c r="AL167" s="150"/>
      <c r="AM167" s="150"/>
      <c r="AN167" s="150"/>
      <c r="AO167" s="150"/>
      <c r="AP167" s="143"/>
      <c r="AQ167" s="178"/>
      <c r="AR167" s="179"/>
      <c r="AS167" s="179"/>
      <c r="AT167" s="179"/>
      <c r="AU167" s="179"/>
      <c r="AV167" s="179"/>
      <c r="AW167" s="179"/>
      <c r="AX167" s="179"/>
      <c r="AY167" s="179"/>
      <c r="AZ167" s="179"/>
      <c r="BA167" s="179"/>
      <c r="BB167" s="179"/>
      <c r="BC167" s="180"/>
      <c r="BD167" s="59"/>
    </row>
    <row r="168" spans="2:56" x14ac:dyDescent="0.55000000000000004">
      <c r="B168" s="207" t="str">
        <f>[1]D3_9!$E53&amp;""</f>
        <v/>
      </c>
      <c r="C168" s="165"/>
      <c r="D168" s="165"/>
      <c r="E168" s="165"/>
      <c r="F168" s="165"/>
      <c r="G168" s="165"/>
      <c r="H168" s="165"/>
      <c r="I168" s="165"/>
      <c r="J168" s="165"/>
      <c r="K168" s="165"/>
      <c r="L168" s="165"/>
      <c r="M168" s="166"/>
      <c r="N168" s="140" t="str">
        <f>IFERROR(VLOOKUP($B168,[1]D3_9!$E$5:$S$204,2,FALSE)&amp;"","")</f>
        <v/>
      </c>
      <c r="O168" s="157"/>
      <c r="P168" s="157"/>
      <c r="Q168" s="141"/>
      <c r="R168" s="140" t="str">
        <f>IFERROR(VLOOKUP($B168,[1]D3_9!$E$5:$S$204,3,FALSE)&amp;"","")</f>
        <v/>
      </c>
      <c r="S168" s="141"/>
      <c r="T168" s="140" t="str">
        <f>IFERROR(VLOOKUP($B168,[1]D3_9!$E$5:$S$204,4,FALSE)&amp;"","")</f>
        <v/>
      </c>
      <c r="U168" s="141"/>
      <c r="V168" s="140" t="str">
        <f>IFERROR(VLOOKUP($B168,[1]D3_9!$E$5:$S$204,5,FALSE)&amp;"","")</f>
        <v/>
      </c>
      <c r="W168" s="141"/>
      <c r="X168" s="140" t="str">
        <f>IFERROR(VLOOKUP($B168,[1]D3_9!$E$5:$S$204,6,FALSE)&amp;"","")</f>
        <v/>
      </c>
      <c r="Y168" s="141"/>
      <c r="Z168" s="140" t="str">
        <f>IFERROR(VLOOKUP($B168,[1]D3_9!$E$5:$S$204,7,FALSE)&amp;"","")</f>
        <v/>
      </c>
      <c r="AA168" s="141"/>
      <c r="AB168" s="140" t="str">
        <f>IFERROR(VLOOKUP($B168,[1]D3_9!$E$5:$S$204,8,FALSE)&amp;"","")</f>
        <v/>
      </c>
      <c r="AC168" s="141"/>
      <c r="AD168" s="140" t="str">
        <f>IFERROR(VLOOKUP($B168,[1]D3_9!$E$5:$S$204,9,FALSE)&amp;"","")</f>
        <v/>
      </c>
      <c r="AE168" s="141"/>
      <c r="AF168" s="140" t="str">
        <f>IFERROR(VLOOKUP($B168,[1]D3_9!$E$5:$S$204,10,FALSE)&amp;"","")</f>
        <v/>
      </c>
      <c r="AG168" s="141"/>
      <c r="AH168" s="140" t="str">
        <f>IFERROR(VLOOKUP($B168,[1]D3_9!$E$5:$S$204,11,FALSE)&amp;"","")</f>
        <v/>
      </c>
      <c r="AI168" s="157"/>
      <c r="AJ168" s="157"/>
      <c r="AK168" s="157"/>
      <c r="AL168" s="157" t="s">
        <v>59</v>
      </c>
      <c r="AM168" s="160" t="str">
        <f>IFERROR(VLOOKUP($B168,[1]D3_9!$E$5:$S$204,12,FALSE)&amp;"","")</f>
        <v/>
      </c>
      <c r="AN168" s="157"/>
      <c r="AO168" s="157"/>
      <c r="AP168" s="141"/>
      <c r="AQ168" s="260" t="str">
        <f>IFERROR(VLOOKUP($B168,[1]D3_9!$E$5:$S$204,15,FALSE)&amp;"","")</f>
        <v/>
      </c>
      <c r="AR168" s="173"/>
      <c r="AS168" s="173"/>
      <c r="AT168" s="173"/>
      <c r="AU168" s="173"/>
      <c r="AV168" s="173"/>
      <c r="AW168" s="173"/>
      <c r="AX168" s="173"/>
      <c r="AY168" s="173"/>
      <c r="AZ168" s="173"/>
      <c r="BA168" s="173"/>
      <c r="BB168" s="173"/>
      <c r="BC168" s="174"/>
      <c r="BD168" s="59"/>
    </row>
    <row r="169" spans="2:56" x14ac:dyDescent="0.55000000000000004">
      <c r="B169" s="211"/>
      <c r="C169" s="212"/>
      <c r="D169" s="212"/>
      <c r="E169" s="212"/>
      <c r="F169" s="212"/>
      <c r="G169" s="212"/>
      <c r="H169" s="212"/>
      <c r="I169" s="212"/>
      <c r="J169" s="212"/>
      <c r="K169" s="212"/>
      <c r="L169" s="212"/>
      <c r="M169" s="213"/>
      <c r="N169" s="188"/>
      <c r="O169" s="151"/>
      <c r="P169" s="151"/>
      <c r="Q169" s="189"/>
      <c r="R169" s="188"/>
      <c r="S169" s="189"/>
      <c r="T169" s="188"/>
      <c r="U169" s="189"/>
      <c r="V169" s="188"/>
      <c r="W169" s="189"/>
      <c r="X169" s="188"/>
      <c r="Y169" s="189"/>
      <c r="Z169" s="188"/>
      <c r="AA169" s="189"/>
      <c r="AB169" s="188"/>
      <c r="AC169" s="189"/>
      <c r="AD169" s="188"/>
      <c r="AE169" s="189"/>
      <c r="AF169" s="188"/>
      <c r="AG169" s="189"/>
      <c r="AH169" s="158"/>
      <c r="AI169" s="159"/>
      <c r="AJ169" s="159"/>
      <c r="AK169" s="159"/>
      <c r="AL169" s="159"/>
      <c r="AM169" s="159"/>
      <c r="AN169" s="159"/>
      <c r="AO169" s="159"/>
      <c r="AP169" s="161"/>
      <c r="AQ169" s="175"/>
      <c r="AR169" s="176"/>
      <c r="AS169" s="176"/>
      <c r="AT169" s="176"/>
      <c r="AU169" s="176"/>
      <c r="AV169" s="176"/>
      <c r="AW169" s="176"/>
      <c r="AX169" s="176"/>
      <c r="AY169" s="176"/>
      <c r="AZ169" s="176"/>
      <c r="BA169" s="176"/>
      <c r="BB169" s="176"/>
      <c r="BC169" s="177"/>
      <c r="BD169" s="59"/>
    </row>
    <row r="170" spans="2:56" x14ac:dyDescent="0.55000000000000004">
      <c r="B170" s="211"/>
      <c r="C170" s="212"/>
      <c r="D170" s="212"/>
      <c r="E170" s="212"/>
      <c r="F170" s="212"/>
      <c r="G170" s="212"/>
      <c r="H170" s="212"/>
      <c r="I170" s="212"/>
      <c r="J170" s="212"/>
      <c r="K170" s="212"/>
      <c r="L170" s="212"/>
      <c r="M170" s="213"/>
      <c r="N170" s="188"/>
      <c r="O170" s="151"/>
      <c r="P170" s="151"/>
      <c r="Q170" s="189"/>
      <c r="R170" s="188"/>
      <c r="S170" s="189"/>
      <c r="T170" s="188"/>
      <c r="U170" s="189"/>
      <c r="V170" s="188"/>
      <c r="W170" s="189"/>
      <c r="X170" s="188"/>
      <c r="Y170" s="189"/>
      <c r="Z170" s="188"/>
      <c r="AA170" s="189"/>
      <c r="AB170" s="188"/>
      <c r="AC170" s="189"/>
      <c r="AD170" s="188"/>
      <c r="AE170" s="189"/>
      <c r="AF170" s="188"/>
      <c r="AG170" s="189"/>
      <c r="AH170" s="302" t="str">
        <f>IFERROR(VLOOKUP($B168,[1]D3_9!$E$5:$S$204,13,FALSE)&amp;"","")</f>
        <v/>
      </c>
      <c r="AI170" s="149"/>
      <c r="AJ170" s="149"/>
      <c r="AK170" s="149"/>
      <c r="AL170" s="149" t="s">
        <v>59</v>
      </c>
      <c r="AM170" s="148" t="str">
        <f>IFERROR(VLOOKUP($B168,[1]D3_9!$E$5:$S$204,14,FALSE)&amp;"","")</f>
        <v/>
      </c>
      <c r="AN170" s="149"/>
      <c r="AO170" s="149"/>
      <c r="AP170" s="152"/>
      <c r="AQ170" s="175"/>
      <c r="AR170" s="176"/>
      <c r="AS170" s="176"/>
      <c r="AT170" s="176"/>
      <c r="AU170" s="176"/>
      <c r="AV170" s="176"/>
      <c r="AW170" s="176"/>
      <c r="AX170" s="176"/>
      <c r="AY170" s="176"/>
      <c r="AZ170" s="176"/>
      <c r="BA170" s="176"/>
      <c r="BB170" s="176"/>
      <c r="BC170" s="177"/>
      <c r="BD170" s="59"/>
    </row>
    <row r="171" spans="2:56" x14ac:dyDescent="0.55000000000000004">
      <c r="B171" s="167"/>
      <c r="C171" s="168"/>
      <c r="D171" s="168"/>
      <c r="E171" s="168"/>
      <c r="F171" s="168"/>
      <c r="G171" s="168"/>
      <c r="H171" s="168"/>
      <c r="I171" s="168"/>
      <c r="J171" s="168"/>
      <c r="K171" s="168"/>
      <c r="L171" s="168"/>
      <c r="M171" s="169"/>
      <c r="N171" s="142"/>
      <c r="O171" s="150"/>
      <c r="P171" s="150"/>
      <c r="Q171" s="143"/>
      <c r="R171" s="142"/>
      <c r="S171" s="143"/>
      <c r="T171" s="142"/>
      <c r="U171" s="143"/>
      <c r="V171" s="142"/>
      <c r="W171" s="143"/>
      <c r="X171" s="142"/>
      <c r="Y171" s="143"/>
      <c r="Z171" s="142"/>
      <c r="AA171" s="143"/>
      <c r="AB171" s="142"/>
      <c r="AC171" s="143"/>
      <c r="AD171" s="142"/>
      <c r="AE171" s="143"/>
      <c r="AF171" s="142"/>
      <c r="AG171" s="143"/>
      <c r="AH171" s="142"/>
      <c r="AI171" s="150"/>
      <c r="AJ171" s="150"/>
      <c r="AK171" s="150"/>
      <c r="AL171" s="150"/>
      <c r="AM171" s="150"/>
      <c r="AN171" s="150"/>
      <c r="AO171" s="150"/>
      <c r="AP171" s="143"/>
      <c r="AQ171" s="178"/>
      <c r="AR171" s="179"/>
      <c r="AS171" s="179"/>
      <c r="AT171" s="179"/>
      <c r="AU171" s="179"/>
      <c r="AV171" s="179"/>
      <c r="AW171" s="179"/>
      <c r="AX171" s="179"/>
      <c r="AY171" s="179"/>
      <c r="AZ171" s="179"/>
      <c r="BA171" s="179"/>
      <c r="BB171" s="179"/>
      <c r="BC171" s="180"/>
      <c r="BD171" s="59"/>
    </row>
    <row r="172" spans="2:56" x14ac:dyDescent="0.55000000000000004">
      <c r="B172" s="207" t="str">
        <f>[1]D3_9!$E54&amp;""</f>
        <v/>
      </c>
      <c r="C172" s="165"/>
      <c r="D172" s="165"/>
      <c r="E172" s="165"/>
      <c r="F172" s="165"/>
      <c r="G172" s="165"/>
      <c r="H172" s="165"/>
      <c r="I172" s="165"/>
      <c r="J172" s="165"/>
      <c r="K172" s="165"/>
      <c r="L172" s="165"/>
      <c r="M172" s="166"/>
      <c r="N172" s="140" t="str">
        <f>IFERROR(VLOOKUP($B172,[1]D3_9!$E$5:$S$204,2,FALSE)&amp;"","")</f>
        <v/>
      </c>
      <c r="O172" s="157"/>
      <c r="P172" s="157"/>
      <c r="Q172" s="141"/>
      <c r="R172" s="140" t="str">
        <f>IFERROR(VLOOKUP($B172,[1]D3_9!$E$5:$S$204,3,FALSE)&amp;"","")</f>
        <v/>
      </c>
      <c r="S172" s="141"/>
      <c r="T172" s="140" t="str">
        <f>IFERROR(VLOOKUP($B172,[1]D3_9!$E$5:$S$204,4,FALSE)&amp;"","")</f>
        <v/>
      </c>
      <c r="U172" s="141"/>
      <c r="V172" s="140" t="str">
        <f>IFERROR(VLOOKUP($B172,[1]D3_9!$E$5:$S$204,5,FALSE)&amp;"","")</f>
        <v/>
      </c>
      <c r="W172" s="141"/>
      <c r="X172" s="140" t="str">
        <f>IFERROR(VLOOKUP($B172,[1]D3_9!$E$5:$S$204,6,FALSE)&amp;"","")</f>
        <v/>
      </c>
      <c r="Y172" s="141"/>
      <c r="Z172" s="140" t="str">
        <f>IFERROR(VLOOKUP($B172,[1]D3_9!$E$5:$S$204,7,FALSE)&amp;"","")</f>
        <v/>
      </c>
      <c r="AA172" s="141"/>
      <c r="AB172" s="140" t="str">
        <f>IFERROR(VLOOKUP($B172,[1]D3_9!$E$5:$S$204,8,FALSE)&amp;"","")</f>
        <v/>
      </c>
      <c r="AC172" s="141"/>
      <c r="AD172" s="140" t="str">
        <f>IFERROR(VLOOKUP($B172,[1]D3_9!$E$5:$S$204,9,FALSE)&amp;"","")</f>
        <v/>
      </c>
      <c r="AE172" s="141"/>
      <c r="AF172" s="140" t="str">
        <f>IFERROR(VLOOKUP($B172,[1]D3_9!$E$5:$S$204,10,FALSE)&amp;"","")</f>
        <v/>
      </c>
      <c r="AG172" s="141"/>
      <c r="AH172" s="140" t="str">
        <f>IFERROR(VLOOKUP($B172,[1]D3_9!$E$5:$S$204,11,FALSE)&amp;"","")</f>
        <v/>
      </c>
      <c r="AI172" s="157"/>
      <c r="AJ172" s="157"/>
      <c r="AK172" s="157"/>
      <c r="AL172" s="157" t="s">
        <v>59</v>
      </c>
      <c r="AM172" s="160" t="str">
        <f>IFERROR(VLOOKUP($B172,[1]D3_9!$E$5:$S$204,12,FALSE)&amp;"","")</f>
        <v/>
      </c>
      <c r="AN172" s="157"/>
      <c r="AO172" s="157"/>
      <c r="AP172" s="141"/>
      <c r="AQ172" s="260" t="str">
        <f>IFERROR(VLOOKUP($B172,[1]D3_9!$E$5:$S$204,15,FALSE)&amp;"","")</f>
        <v/>
      </c>
      <c r="AR172" s="173"/>
      <c r="AS172" s="173"/>
      <c r="AT172" s="173"/>
      <c r="AU172" s="173"/>
      <c r="AV172" s="173"/>
      <c r="AW172" s="173"/>
      <c r="AX172" s="173"/>
      <c r="AY172" s="173"/>
      <c r="AZ172" s="173"/>
      <c r="BA172" s="173"/>
      <c r="BB172" s="173"/>
      <c r="BC172" s="174"/>
      <c r="BD172" s="59"/>
    </row>
    <row r="173" spans="2:56" x14ac:dyDescent="0.55000000000000004">
      <c r="B173" s="211"/>
      <c r="C173" s="212"/>
      <c r="D173" s="212"/>
      <c r="E173" s="212"/>
      <c r="F173" s="212"/>
      <c r="G173" s="212"/>
      <c r="H173" s="212"/>
      <c r="I173" s="212"/>
      <c r="J173" s="212"/>
      <c r="K173" s="212"/>
      <c r="L173" s="212"/>
      <c r="M173" s="213"/>
      <c r="N173" s="188"/>
      <c r="O173" s="151"/>
      <c r="P173" s="151"/>
      <c r="Q173" s="189"/>
      <c r="R173" s="188"/>
      <c r="S173" s="189"/>
      <c r="T173" s="188"/>
      <c r="U173" s="189"/>
      <c r="V173" s="188"/>
      <c r="W173" s="189"/>
      <c r="X173" s="188"/>
      <c r="Y173" s="189"/>
      <c r="Z173" s="188"/>
      <c r="AA173" s="189"/>
      <c r="AB173" s="188"/>
      <c r="AC173" s="189"/>
      <c r="AD173" s="188"/>
      <c r="AE173" s="189"/>
      <c r="AF173" s="188"/>
      <c r="AG173" s="189"/>
      <c r="AH173" s="158"/>
      <c r="AI173" s="159"/>
      <c r="AJ173" s="159"/>
      <c r="AK173" s="159"/>
      <c r="AL173" s="159"/>
      <c r="AM173" s="159"/>
      <c r="AN173" s="159"/>
      <c r="AO173" s="159"/>
      <c r="AP173" s="161"/>
      <c r="AQ173" s="175"/>
      <c r="AR173" s="176"/>
      <c r="AS173" s="176"/>
      <c r="AT173" s="176"/>
      <c r="AU173" s="176"/>
      <c r="AV173" s="176"/>
      <c r="AW173" s="176"/>
      <c r="AX173" s="176"/>
      <c r="AY173" s="176"/>
      <c r="AZ173" s="176"/>
      <c r="BA173" s="176"/>
      <c r="BB173" s="176"/>
      <c r="BC173" s="177"/>
      <c r="BD173" s="59"/>
    </row>
    <row r="174" spans="2:56" x14ac:dyDescent="0.55000000000000004">
      <c r="B174" s="211"/>
      <c r="C174" s="212"/>
      <c r="D174" s="212"/>
      <c r="E174" s="212"/>
      <c r="F174" s="212"/>
      <c r="G174" s="212"/>
      <c r="H174" s="212"/>
      <c r="I174" s="212"/>
      <c r="J174" s="212"/>
      <c r="K174" s="212"/>
      <c r="L174" s="212"/>
      <c r="M174" s="213"/>
      <c r="N174" s="188"/>
      <c r="O174" s="151"/>
      <c r="P174" s="151"/>
      <c r="Q174" s="189"/>
      <c r="R174" s="188"/>
      <c r="S174" s="189"/>
      <c r="T174" s="188"/>
      <c r="U174" s="189"/>
      <c r="V174" s="188"/>
      <c r="W174" s="189"/>
      <c r="X174" s="188"/>
      <c r="Y174" s="189"/>
      <c r="Z174" s="188"/>
      <c r="AA174" s="189"/>
      <c r="AB174" s="188"/>
      <c r="AC174" s="189"/>
      <c r="AD174" s="188"/>
      <c r="AE174" s="189"/>
      <c r="AF174" s="188"/>
      <c r="AG174" s="189"/>
      <c r="AH174" s="302" t="str">
        <f>IFERROR(VLOOKUP($B172,[1]D3_9!$E$5:$S$204,13,FALSE)&amp;"","")</f>
        <v/>
      </c>
      <c r="AI174" s="149"/>
      <c r="AJ174" s="149"/>
      <c r="AK174" s="149"/>
      <c r="AL174" s="149" t="s">
        <v>59</v>
      </c>
      <c r="AM174" s="148" t="str">
        <f>IFERROR(VLOOKUP($B172,[1]D3_9!$E$5:$S$204,14,FALSE)&amp;"","")</f>
        <v/>
      </c>
      <c r="AN174" s="149"/>
      <c r="AO174" s="149"/>
      <c r="AP174" s="152"/>
      <c r="AQ174" s="175"/>
      <c r="AR174" s="176"/>
      <c r="AS174" s="176"/>
      <c r="AT174" s="176"/>
      <c r="AU174" s="176"/>
      <c r="AV174" s="176"/>
      <c r="AW174" s="176"/>
      <c r="AX174" s="176"/>
      <c r="AY174" s="176"/>
      <c r="AZ174" s="176"/>
      <c r="BA174" s="176"/>
      <c r="BB174" s="176"/>
      <c r="BC174" s="177"/>
      <c r="BD174" s="59"/>
    </row>
    <row r="175" spans="2:56" x14ac:dyDescent="0.55000000000000004">
      <c r="B175" s="167"/>
      <c r="C175" s="168"/>
      <c r="D175" s="168"/>
      <c r="E175" s="168"/>
      <c r="F175" s="168"/>
      <c r="G175" s="168"/>
      <c r="H175" s="168"/>
      <c r="I175" s="168"/>
      <c r="J175" s="168"/>
      <c r="K175" s="168"/>
      <c r="L175" s="168"/>
      <c r="M175" s="169"/>
      <c r="N175" s="142"/>
      <c r="O175" s="150"/>
      <c r="P175" s="150"/>
      <c r="Q175" s="143"/>
      <c r="R175" s="142"/>
      <c r="S175" s="143"/>
      <c r="T175" s="142"/>
      <c r="U175" s="143"/>
      <c r="V175" s="142"/>
      <c r="W175" s="143"/>
      <c r="X175" s="142"/>
      <c r="Y175" s="143"/>
      <c r="Z175" s="142"/>
      <c r="AA175" s="143"/>
      <c r="AB175" s="142"/>
      <c r="AC175" s="143"/>
      <c r="AD175" s="142"/>
      <c r="AE175" s="143"/>
      <c r="AF175" s="142"/>
      <c r="AG175" s="143"/>
      <c r="AH175" s="142"/>
      <c r="AI175" s="150"/>
      <c r="AJ175" s="150"/>
      <c r="AK175" s="150"/>
      <c r="AL175" s="150"/>
      <c r="AM175" s="150"/>
      <c r="AN175" s="150"/>
      <c r="AO175" s="150"/>
      <c r="AP175" s="143"/>
      <c r="AQ175" s="178"/>
      <c r="AR175" s="179"/>
      <c r="AS175" s="179"/>
      <c r="AT175" s="179"/>
      <c r="AU175" s="179"/>
      <c r="AV175" s="179"/>
      <c r="AW175" s="179"/>
      <c r="AX175" s="179"/>
      <c r="AY175" s="179"/>
      <c r="AZ175" s="179"/>
      <c r="BA175" s="179"/>
      <c r="BB175" s="179"/>
      <c r="BC175" s="180"/>
      <c r="BD175" s="59"/>
    </row>
    <row r="176" spans="2:56" x14ac:dyDescent="0.55000000000000004">
      <c r="B176" s="207" t="str">
        <f>[1]D3_9!$E55&amp;""</f>
        <v/>
      </c>
      <c r="C176" s="165"/>
      <c r="D176" s="165"/>
      <c r="E176" s="165"/>
      <c r="F176" s="165"/>
      <c r="G176" s="165"/>
      <c r="H176" s="165"/>
      <c r="I176" s="165"/>
      <c r="J176" s="165"/>
      <c r="K176" s="165"/>
      <c r="L176" s="165"/>
      <c r="M176" s="166"/>
      <c r="N176" s="140" t="str">
        <f>IFERROR(VLOOKUP($B176,[1]D3_9!$E$5:$S$204,2,FALSE)&amp;"","")</f>
        <v/>
      </c>
      <c r="O176" s="157"/>
      <c r="P176" s="157"/>
      <c r="Q176" s="141"/>
      <c r="R176" s="140" t="str">
        <f>IFERROR(VLOOKUP($B176,[1]D3_9!$E$5:$S$204,3,FALSE)&amp;"","")</f>
        <v/>
      </c>
      <c r="S176" s="141"/>
      <c r="T176" s="140" t="str">
        <f>IFERROR(VLOOKUP($B176,[1]D3_9!$E$5:$S$204,4,FALSE)&amp;"","")</f>
        <v/>
      </c>
      <c r="U176" s="141"/>
      <c r="V176" s="140" t="str">
        <f>IFERROR(VLOOKUP($B176,[1]D3_9!$E$5:$S$204,5,FALSE)&amp;"","")</f>
        <v/>
      </c>
      <c r="W176" s="141"/>
      <c r="X176" s="140" t="str">
        <f>IFERROR(VLOOKUP($B176,[1]D3_9!$E$5:$S$204,6,FALSE)&amp;"","")</f>
        <v/>
      </c>
      <c r="Y176" s="141"/>
      <c r="Z176" s="140" t="str">
        <f>IFERROR(VLOOKUP($B176,[1]D3_9!$E$5:$S$204,7,FALSE)&amp;"","")</f>
        <v/>
      </c>
      <c r="AA176" s="141"/>
      <c r="AB176" s="140" t="str">
        <f>IFERROR(VLOOKUP($B176,[1]D3_9!$E$5:$S$204,8,FALSE)&amp;"","")</f>
        <v/>
      </c>
      <c r="AC176" s="141"/>
      <c r="AD176" s="140" t="str">
        <f>IFERROR(VLOOKUP($B176,[1]D3_9!$E$5:$S$204,9,FALSE)&amp;"","")</f>
        <v/>
      </c>
      <c r="AE176" s="141"/>
      <c r="AF176" s="140" t="str">
        <f>IFERROR(VLOOKUP($B176,[1]D3_9!$E$5:$S$204,10,FALSE)&amp;"","")</f>
        <v/>
      </c>
      <c r="AG176" s="141"/>
      <c r="AH176" s="140" t="str">
        <f>IFERROR(VLOOKUP($B176,[1]D3_9!$E$5:$S$204,11,FALSE)&amp;"","")</f>
        <v/>
      </c>
      <c r="AI176" s="157"/>
      <c r="AJ176" s="157"/>
      <c r="AK176" s="157"/>
      <c r="AL176" s="157" t="s">
        <v>59</v>
      </c>
      <c r="AM176" s="160" t="str">
        <f>IFERROR(VLOOKUP($B176,[1]D3_9!$E$5:$S$204,12,FALSE)&amp;"","")</f>
        <v/>
      </c>
      <c r="AN176" s="157"/>
      <c r="AO176" s="157"/>
      <c r="AP176" s="141"/>
      <c r="AQ176" s="260" t="str">
        <f>IFERROR(VLOOKUP($B176,[1]D3_9!$E$5:$S$204,15,FALSE)&amp;"","")</f>
        <v/>
      </c>
      <c r="AR176" s="173"/>
      <c r="AS176" s="173"/>
      <c r="AT176" s="173"/>
      <c r="AU176" s="173"/>
      <c r="AV176" s="173"/>
      <c r="AW176" s="173"/>
      <c r="AX176" s="173"/>
      <c r="AY176" s="173"/>
      <c r="AZ176" s="173"/>
      <c r="BA176" s="173"/>
      <c r="BB176" s="173"/>
      <c r="BC176" s="174"/>
      <c r="BD176" s="59"/>
    </row>
    <row r="177" spans="2:56" x14ac:dyDescent="0.55000000000000004">
      <c r="B177" s="211"/>
      <c r="C177" s="212"/>
      <c r="D177" s="212"/>
      <c r="E177" s="212"/>
      <c r="F177" s="212"/>
      <c r="G177" s="212"/>
      <c r="H177" s="212"/>
      <c r="I177" s="212"/>
      <c r="J177" s="212"/>
      <c r="K177" s="212"/>
      <c r="L177" s="212"/>
      <c r="M177" s="213"/>
      <c r="N177" s="188"/>
      <c r="O177" s="151"/>
      <c r="P177" s="151"/>
      <c r="Q177" s="189"/>
      <c r="R177" s="188"/>
      <c r="S177" s="189"/>
      <c r="T177" s="188"/>
      <c r="U177" s="189"/>
      <c r="V177" s="188"/>
      <c r="W177" s="189"/>
      <c r="X177" s="188"/>
      <c r="Y177" s="189"/>
      <c r="Z177" s="188"/>
      <c r="AA177" s="189"/>
      <c r="AB177" s="188"/>
      <c r="AC177" s="189"/>
      <c r="AD177" s="188"/>
      <c r="AE177" s="189"/>
      <c r="AF177" s="188"/>
      <c r="AG177" s="189"/>
      <c r="AH177" s="158"/>
      <c r="AI177" s="159"/>
      <c r="AJ177" s="159"/>
      <c r="AK177" s="159"/>
      <c r="AL177" s="159"/>
      <c r="AM177" s="159"/>
      <c r="AN177" s="159"/>
      <c r="AO177" s="159"/>
      <c r="AP177" s="161"/>
      <c r="AQ177" s="175"/>
      <c r="AR177" s="176"/>
      <c r="AS177" s="176"/>
      <c r="AT177" s="176"/>
      <c r="AU177" s="176"/>
      <c r="AV177" s="176"/>
      <c r="AW177" s="176"/>
      <c r="AX177" s="176"/>
      <c r="AY177" s="176"/>
      <c r="AZ177" s="176"/>
      <c r="BA177" s="176"/>
      <c r="BB177" s="176"/>
      <c r="BC177" s="177"/>
      <c r="BD177" s="59"/>
    </row>
    <row r="178" spans="2:56" x14ac:dyDescent="0.55000000000000004">
      <c r="B178" s="211"/>
      <c r="C178" s="212"/>
      <c r="D178" s="212"/>
      <c r="E178" s="212"/>
      <c r="F178" s="212"/>
      <c r="G178" s="212"/>
      <c r="H178" s="212"/>
      <c r="I178" s="212"/>
      <c r="J178" s="212"/>
      <c r="K178" s="212"/>
      <c r="L178" s="212"/>
      <c r="M178" s="213"/>
      <c r="N178" s="188"/>
      <c r="O178" s="151"/>
      <c r="P178" s="151"/>
      <c r="Q178" s="189"/>
      <c r="R178" s="188"/>
      <c r="S178" s="189"/>
      <c r="T178" s="188"/>
      <c r="U178" s="189"/>
      <c r="V178" s="188"/>
      <c r="W178" s="189"/>
      <c r="X178" s="188"/>
      <c r="Y178" s="189"/>
      <c r="Z178" s="188"/>
      <c r="AA178" s="189"/>
      <c r="AB178" s="188"/>
      <c r="AC178" s="189"/>
      <c r="AD178" s="188"/>
      <c r="AE178" s="189"/>
      <c r="AF178" s="188"/>
      <c r="AG178" s="189"/>
      <c r="AH178" s="302" t="str">
        <f>IFERROR(VLOOKUP($B176,[1]D3_9!$E$5:$S$204,13,FALSE)&amp;"","")</f>
        <v/>
      </c>
      <c r="AI178" s="149"/>
      <c r="AJ178" s="149"/>
      <c r="AK178" s="149"/>
      <c r="AL178" s="149" t="s">
        <v>59</v>
      </c>
      <c r="AM178" s="148" t="str">
        <f>IFERROR(VLOOKUP($B176,[1]D3_9!$E$5:$S$204,14,FALSE)&amp;"","")</f>
        <v/>
      </c>
      <c r="AN178" s="149"/>
      <c r="AO178" s="149"/>
      <c r="AP178" s="152"/>
      <c r="AQ178" s="175"/>
      <c r="AR178" s="176"/>
      <c r="AS178" s="176"/>
      <c r="AT178" s="176"/>
      <c r="AU178" s="176"/>
      <c r="AV178" s="176"/>
      <c r="AW178" s="176"/>
      <c r="AX178" s="176"/>
      <c r="AY178" s="176"/>
      <c r="AZ178" s="176"/>
      <c r="BA178" s="176"/>
      <c r="BB178" s="176"/>
      <c r="BC178" s="177"/>
      <c r="BD178" s="59"/>
    </row>
    <row r="179" spans="2:56" x14ac:dyDescent="0.55000000000000004">
      <c r="B179" s="167"/>
      <c r="C179" s="168"/>
      <c r="D179" s="168"/>
      <c r="E179" s="168"/>
      <c r="F179" s="168"/>
      <c r="G179" s="168"/>
      <c r="H179" s="168"/>
      <c r="I179" s="168"/>
      <c r="J179" s="168"/>
      <c r="K179" s="168"/>
      <c r="L179" s="168"/>
      <c r="M179" s="169"/>
      <c r="N179" s="142"/>
      <c r="O179" s="150"/>
      <c r="P179" s="150"/>
      <c r="Q179" s="143"/>
      <c r="R179" s="142"/>
      <c r="S179" s="143"/>
      <c r="T179" s="142"/>
      <c r="U179" s="143"/>
      <c r="V179" s="142"/>
      <c r="W179" s="143"/>
      <c r="X179" s="142"/>
      <c r="Y179" s="143"/>
      <c r="Z179" s="142"/>
      <c r="AA179" s="143"/>
      <c r="AB179" s="142"/>
      <c r="AC179" s="143"/>
      <c r="AD179" s="142"/>
      <c r="AE179" s="143"/>
      <c r="AF179" s="142"/>
      <c r="AG179" s="143"/>
      <c r="AH179" s="142"/>
      <c r="AI179" s="150"/>
      <c r="AJ179" s="150"/>
      <c r="AK179" s="150"/>
      <c r="AL179" s="150"/>
      <c r="AM179" s="150"/>
      <c r="AN179" s="150"/>
      <c r="AO179" s="150"/>
      <c r="AP179" s="143"/>
      <c r="AQ179" s="178"/>
      <c r="AR179" s="179"/>
      <c r="AS179" s="179"/>
      <c r="AT179" s="179"/>
      <c r="AU179" s="179"/>
      <c r="AV179" s="179"/>
      <c r="AW179" s="179"/>
      <c r="AX179" s="179"/>
      <c r="AY179" s="179"/>
      <c r="AZ179" s="179"/>
      <c r="BA179" s="179"/>
      <c r="BB179" s="179"/>
      <c r="BC179" s="180"/>
      <c r="BD179" s="59"/>
    </row>
    <row r="180" spans="2:56" x14ac:dyDescent="0.55000000000000004">
      <c r="B180" s="207" t="str">
        <f>[1]D3_9!$E56&amp;""</f>
        <v/>
      </c>
      <c r="C180" s="165"/>
      <c r="D180" s="165"/>
      <c r="E180" s="165"/>
      <c r="F180" s="165"/>
      <c r="G180" s="165"/>
      <c r="H180" s="165"/>
      <c r="I180" s="165"/>
      <c r="J180" s="165"/>
      <c r="K180" s="165"/>
      <c r="L180" s="165"/>
      <c r="M180" s="166"/>
      <c r="N180" s="140" t="str">
        <f>IFERROR(VLOOKUP($B180,[1]D3_9!$E$5:$S$204,2,FALSE)&amp;"","")</f>
        <v/>
      </c>
      <c r="O180" s="157"/>
      <c r="P180" s="157"/>
      <c r="Q180" s="141"/>
      <c r="R180" s="140" t="str">
        <f>IFERROR(VLOOKUP($B180,[1]D3_9!$E$5:$S$204,3,FALSE)&amp;"","")</f>
        <v/>
      </c>
      <c r="S180" s="141"/>
      <c r="T180" s="140" t="str">
        <f>IFERROR(VLOOKUP($B180,[1]D3_9!$E$5:$S$204,4,FALSE)&amp;"","")</f>
        <v/>
      </c>
      <c r="U180" s="141"/>
      <c r="V180" s="140" t="str">
        <f>IFERROR(VLOOKUP($B180,[1]D3_9!$E$5:$S$204,5,FALSE)&amp;"","")</f>
        <v/>
      </c>
      <c r="W180" s="141"/>
      <c r="X180" s="140" t="str">
        <f>IFERROR(VLOOKUP($B180,[1]D3_9!$E$5:$S$204,6,FALSE)&amp;"","")</f>
        <v/>
      </c>
      <c r="Y180" s="141"/>
      <c r="Z180" s="140" t="str">
        <f>IFERROR(VLOOKUP($B180,[1]D3_9!$E$5:$S$204,7,FALSE)&amp;"","")</f>
        <v/>
      </c>
      <c r="AA180" s="141"/>
      <c r="AB180" s="140" t="str">
        <f>IFERROR(VLOOKUP($B180,[1]D3_9!$E$5:$S$204,8,FALSE)&amp;"","")</f>
        <v/>
      </c>
      <c r="AC180" s="141"/>
      <c r="AD180" s="140" t="str">
        <f>IFERROR(VLOOKUP($B180,[1]D3_9!$E$5:$S$204,9,FALSE)&amp;"","")</f>
        <v/>
      </c>
      <c r="AE180" s="141"/>
      <c r="AF180" s="140" t="str">
        <f>IFERROR(VLOOKUP($B180,[1]D3_9!$E$5:$S$204,10,FALSE)&amp;"","")</f>
        <v/>
      </c>
      <c r="AG180" s="141"/>
      <c r="AH180" s="140" t="str">
        <f>IFERROR(VLOOKUP($B180,[1]D3_9!$E$5:$S$204,11,FALSE)&amp;"","")</f>
        <v/>
      </c>
      <c r="AI180" s="157"/>
      <c r="AJ180" s="157"/>
      <c r="AK180" s="157"/>
      <c r="AL180" s="157" t="s">
        <v>59</v>
      </c>
      <c r="AM180" s="160" t="str">
        <f>IFERROR(VLOOKUP($B180,[1]D3_9!$E$5:$S$204,12,FALSE)&amp;"","")</f>
        <v/>
      </c>
      <c r="AN180" s="157"/>
      <c r="AO180" s="157"/>
      <c r="AP180" s="141"/>
      <c r="AQ180" s="260" t="str">
        <f>IFERROR(VLOOKUP($B180,[1]D3_9!$E$5:$S$204,15,FALSE)&amp;"","")</f>
        <v/>
      </c>
      <c r="AR180" s="173"/>
      <c r="AS180" s="173"/>
      <c r="AT180" s="173"/>
      <c r="AU180" s="173"/>
      <c r="AV180" s="173"/>
      <c r="AW180" s="173"/>
      <c r="AX180" s="173"/>
      <c r="AY180" s="173"/>
      <c r="AZ180" s="173"/>
      <c r="BA180" s="173"/>
      <c r="BB180" s="173"/>
      <c r="BC180" s="174"/>
      <c r="BD180" s="59"/>
    </row>
    <row r="181" spans="2:56" x14ac:dyDescent="0.55000000000000004">
      <c r="B181" s="211"/>
      <c r="C181" s="212"/>
      <c r="D181" s="212"/>
      <c r="E181" s="212"/>
      <c r="F181" s="212"/>
      <c r="G181" s="212"/>
      <c r="H181" s="212"/>
      <c r="I181" s="212"/>
      <c r="J181" s="212"/>
      <c r="K181" s="212"/>
      <c r="L181" s="212"/>
      <c r="M181" s="213"/>
      <c r="N181" s="188"/>
      <c r="O181" s="151"/>
      <c r="P181" s="151"/>
      <c r="Q181" s="189"/>
      <c r="R181" s="188"/>
      <c r="S181" s="189"/>
      <c r="T181" s="188"/>
      <c r="U181" s="189"/>
      <c r="V181" s="188"/>
      <c r="W181" s="189"/>
      <c r="X181" s="188"/>
      <c r="Y181" s="189"/>
      <c r="Z181" s="188"/>
      <c r="AA181" s="189"/>
      <c r="AB181" s="188"/>
      <c r="AC181" s="189"/>
      <c r="AD181" s="188"/>
      <c r="AE181" s="189"/>
      <c r="AF181" s="188"/>
      <c r="AG181" s="189"/>
      <c r="AH181" s="158"/>
      <c r="AI181" s="159"/>
      <c r="AJ181" s="159"/>
      <c r="AK181" s="159"/>
      <c r="AL181" s="159"/>
      <c r="AM181" s="159"/>
      <c r="AN181" s="159"/>
      <c r="AO181" s="159"/>
      <c r="AP181" s="161"/>
      <c r="AQ181" s="175"/>
      <c r="AR181" s="176"/>
      <c r="AS181" s="176"/>
      <c r="AT181" s="176"/>
      <c r="AU181" s="176"/>
      <c r="AV181" s="176"/>
      <c r="AW181" s="176"/>
      <c r="AX181" s="176"/>
      <c r="AY181" s="176"/>
      <c r="AZ181" s="176"/>
      <c r="BA181" s="176"/>
      <c r="BB181" s="176"/>
      <c r="BC181" s="177"/>
      <c r="BD181" s="59"/>
    </row>
    <row r="182" spans="2:56" x14ac:dyDescent="0.55000000000000004">
      <c r="B182" s="211"/>
      <c r="C182" s="212"/>
      <c r="D182" s="212"/>
      <c r="E182" s="212"/>
      <c r="F182" s="212"/>
      <c r="G182" s="212"/>
      <c r="H182" s="212"/>
      <c r="I182" s="212"/>
      <c r="J182" s="212"/>
      <c r="K182" s="212"/>
      <c r="L182" s="212"/>
      <c r="M182" s="213"/>
      <c r="N182" s="188"/>
      <c r="O182" s="151"/>
      <c r="P182" s="151"/>
      <c r="Q182" s="189"/>
      <c r="R182" s="188"/>
      <c r="S182" s="189"/>
      <c r="T182" s="188"/>
      <c r="U182" s="189"/>
      <c r="V182" s="188"/>
      <c r="W182" s="189"/>
      <c r="X182" s="188"/>
      <c r="Y182" s="189"/>
      <c r="Z182" s="188"/>
      <c r="AA182" s="189"/>
      <c r="AB182" s="188"/>
      <c r="AC182" s="189"/>
      <c r="AD182" s="188"/>
      <c r="AE182" s="189"/>
      <c r="AF182" s="188"/>
      <c r="AG182" s="189"/>
      <c r="AH182" s="302" t="str">
        <f>IFERROR(VLOOKUP($B180,[1]D3_9!$E$5:$S$204,13,FALSE)&amp;"","")</f>
        <v/>
      </c>
      <c r="AI182" s="149"/>
      <c r="AJ182" s="149"/>
      <c r="AK182" s="149"/>
      <c r="AL182" s="149" t="s">
        <v>59</v>
      </c>
      <c r="AM182" s="148" t="str">
        <f>IFERROR(VLOOKUP($B180,[1]D3_9!$E$5:$S$204,14,FALSE)&amp;"","")</f>
        <v/>
      </c>
      <c r="AN182" s="149"/>
      <c r="AO182" s="149"/>
      <c r="AP182" s="152"/>
      <c r="AQ182" s="175"/>
      <c r="AR182" s="176"/>
      <c r="AS182" s="176"/>
      <c r="AT182" s="176"/>
      <c r="AU182" s="176"/>
      <c r="AV182" s="176"/>
      <c r="AW182" s="176"/>
      <c r="AX182" s="176"/>
      <c r="AY182" s="176"/>
      <c r="AZ182" s="176"/>
      <c r="BA182" s="176"/>
      <c r="BB182" s="176"/>
      <c r="BC182" s="177"/>
      <c r="BD182" s="59"/>
    </row>
    <row r="183" spans="2:56" x14ac:dyDescent="0.55000000000000004">
      <c r="B183" s="167"/>
      <c r="C183" s="168"/>
      <c r="D183" s="168"/>
      <c r="E183" s="168"/>
      <c r="F183" s="168"/>
      <c r="G183" s="168"/>
      <c r="H183" s="168"/>
      <c r="I183" s="168"/>
      <c r="J183" s="168"/>
      <c r="K183" s="168"/>
      <c r="L183" s="168"/>
      <c r="M183" s="169"/>
      <c r="N183" s="142"/>
      <c r="O183" s="150"/>
      <c r="P183" s="150"/>
      <c r="Q183" s="143"/>
      <c r="R183" s="142"/>
      <c r="S183" s="143"/>
      <c r="T183" s="142"/>
      <c r="U183" s="143"/>
      <c r="V183" s="142"/>
      <c r="W183" s="143"/>
      <c r="X183" s="142"/>
      <c r="Y183" s="143"/>
      <c r="Z183" s="142"/>
      <c r="AA183" s="143"/>
      <c r="AB183" s="142"/>
      <c r="AC183" s="143"/>
      <c r="AD183" s="142"/>
      <c r="AE183" s="143"/>
      <c r="AF183" s="142"/>
      <c r="AG183" s="143"/>
      <c r="AH183" s="142"/>
      <c r="AI183" s="150"/>
      <c r="AJ183" s="150"/>
      <c r="AK183" s="150"/>
      <c r="AL183" s="150"/>
      <c r="AM183" s="150"/>
      <c r="AN183" s="150"/>
      <c r="AO183" s="150"/>
      <c r="AP183" s="143"/>
      <c r="AQ183" s="178"/>
      <c r="AR183" s="179"/>
      <c r="AS183" s="179"/>
      <c r="AT183" s="179"/>
      <c r="AU183" s="179"/>
      <c r="AV183" s="179"/>
      <c r="AW183" s="179"/>
      <c r="AX183" s="179"/>
      <c r="AY183" s="179"/>
      <c r="AZ183" s="179"/>
      <c r="BA183" s="179"/>
      <c r="BB183" s="179"/>
      <c r="BC183" s="180"/>
      <c r="BD183" s="59"/>
    </row>
    <row r="184" spans="2:56" x14ac:dyDescent="0.55000000000000004">
      <c r="B184" s="207" t="str">
        <f>[1]D3_9!$E57&amp;""</f>
        <v/>
      </c>
      <c r="C184" s="165"/>
      <c r="D184" s="165"/>
      <c r="E184" s="165"/>
      <c r="F184" s="165"/>
      <c r="G184" s="165"/>
      <c r="H184" s="165"/>
      <c r="I184" s="165"/>
      <c r="J184" s="165"/>
      <c r="K184" s="165"/>
      <c r="L184" s="165"/>
      <c r="M184" s="166"/>
      <c r="N184" s="140" t="str">
        <f>IFERROR(VLOOKUP($B184,[1]D3_9!$E$5:$S$204,2,FALSE)&amp;"","")</f>
        <v/>
      </c>
      <c r="O184" s="157"/>
      <c r="P184" s="157"/>
      <c r="Q184" s="141"/>
      <c r="R184" s="140" t="str">
        <f>IFERROR(VLOOKUP($B184,[1]D3_9!$E$5:$S$204,3,FALSE)&amp;"","")</f>
        <v/>
      </c>
      <c r="S184" s="141"/>
      <c r="T184" s="140" t="str">
        <f>IFERROR(VLOOKUP($B184,[1]D3_9!$E$5:$S$204,4,FALSE)&amp;"","")</f>
        <v/>
      </c>
      <c r="U184" s="141"/>
      <c r="V184" s="140" t="str">
        <f>IFERROR(VLOOKUP($B184,[1]D3_9!$E$5:$S$204,5,FALSE)&amp;"","")</f>
        <v/>
      </c>
      <c r="W184" s="141"/>
      <c r="X184" s="140" t="str">
        <f>IFERROR(VLOOKUP($B184,[1]D3_9!$E$5:$S$204,6,FALSE)&amp;"","")</f>
        <v/>
      </c>
      <c r="Y184" s="141"/>
      <c r="Z184" s="140" t="str">
        <f>IFERROR(VLOOKUP($B184,[1]D3_9!$E$5:$S$204,7,FALSE)&amp;"","")</f>
        <v/>
      </c>
      <c r="AA184" s="141"/>
      <c r="AB184" s="140" t="str">
        <f>IFERROR(VLOOKUP($B184,[1]D3_9!$E$5:$S$204,8,FALSE)&amp;"","")</f>
        <v/>
      </c>
      <c r="AC184" s="141"/>
      <c r="AD184" s="140" t="str">
        <f>IFERROR(VLOOKUP($B184,[1]D3_9!$E$5:$S$204,9,FALSE)&amp;"","")</f>
        <v/>
      </c>
      <c r="AE184" s="141"/>
      <c r="AF184" s="140" t="str">
        <f>IFERROR(VLOOKUP($B184,[1]D3_9!$E$5:$S$204,10,FALSE)&amp;"","")</f>
        <v/>
      </c>
      <c r="AG184" s="141"/>
      <c r="AH184" s="140" t="str">
        <f>IFERROR(VLOOKUP($B184,[1]D3_9!$E$5:$S$204,11,FALSE)&amp;"","")</f>
        <v/>
      </c>
      <c r="AI184" s="157"/>
      <c r="AJ184" s="157"/>
      <c r="AK184" s="157"/>
      <c r="AL184" s="157" t="s">
        <v>59</v>
      </c>
      <c r="AM184" s="160" t="str">
        <f>IFERROR(VLOOKUP($B184,[1]D3_9!$E$5:$S$204,12,FALSE)&amp;"","")</f>
        <v/>
      </c>
      <c r="AN184" s="157"/>
      <c r="AO184" s="157"/>
      <c r="AP184" s="141"/>
      <c r="AQ184" s="260" t="str">
        <f>IFERROR(VLOOKUP($B184,[1]D3_9!$E$5:$S$204,15,FALSE)&amp;"","")</f>
        <v/>
      </c>
      <c r="AR184" s="173"/>
      <c r="AS184" s="173"/>
      <c r="AT184" s="173"/>
      <c r="AU184" s="173"/>
      <c r="AV184" s="173"/>
      <c r="AW184" s="173"/>
      <c r="AX184" s="173"/>
      <c r="AY184" s="173"/>
      <c r="AZ184" s="173"/>
      <c r="BA184" s="173"/>
      <c r="BB184" s="173"/>
      <c r="BC184" s="174"/>
      <c r="BD184" s="59"/>
    </row>
    <row r="185" spans="2:56" x14ac:dyDescent="0.55000000000000004">
      <c r="B185" s="211"/>
      <c r="C185" s="212"/>
      <c r="D185" s="212"/>
      <c r="E185" s="212"/>
      <c r="F185" s="212"/>
      <c r="G185" s="212"/>
      <c r="H185" s="212"/>
      <c r="I185" s="212"/>
      <c r="J185" s="212"/>
      <c r="K185" s="212"/>
      <c r="L185" s="212"/>
      <c r="M185" s="213"/>
      <c r="N185" s="188"/>
      <c r="O185" s="151"/>
      <c r="P185" s="151"/>
      <c r="Q185" s="189"/>
      <c r="R185" s="188"/>
      <c r="S185" s="189"/>
      <c r="T185" s="188"/>
      <c r="U185" s="189"/>
      <c r="V185" s="188"/>
      <c r="W185" s="189"/>
      <c r="X185" s="188"/>
      <c r="Y185" s="189"/>
      <c r="Z185" s="188"/>
      <c r="AA185" s="189"/>
      <c r="AB185" s="188"/>
      <c r="AC185" s="189"/>
      <c r="AD185" s="188"/>
      <c r="AE185" s="189"/>
      <c r="AF185" s="188"/>
      <c r="AG185" s="189"/>
      <c r="AH185" s="158"/>
      <c r="AI185" s="159"/>
      <c r="AJ185" s="159"/>
      <c r="AK185" s="159"/>
      <c r="AL185" s="159"/>
      <c r="AM185" s="159"/>
      <c r="AN185" s="159"/>
      <c r="AO185" s="159"/>
      <c r="AP185" s="161"/>
      <c r="AQ185" s="175"/>
      <c r="AR185" s="176"/>
      <c r="AS185" s="176"/>
      <c r="AT185" s="176"/>
      <c r="AU185" s="176"/>
      <c r="AV185" s="176"/>
      <c r="AW185" s="176"/>
      <c r="AX185" s="176"/>
      <c r="AY185" s="176"/>
      <c r="AZ185" s="176"/>
      <c r="BA185" s="176"/>
      <c r="BB185" s="176"/>
      <c r="BC185" s="177"/>
      <c r="BD185" s="59"/>
    </row>
    <row r="186" spans="2:56" x14ac:dyDescent="0.55000000000000004">
      <c r="B186" s="211"/>
      <c r="C186" s="212"/>
      <c r="D186" s="212"/>
      <c r="E186" s="212"/>
      <c r="F186" s="212"/>
      <c r="G186" s="212"/>
      <c r="H186" s="212"/>
      <c r="I186" s="212"/>
      <c r="J186" s="212"/>
      <c r="K186" s="212"/>
      <c r="L186" s="212"/>
      <c r="M186" s="213"/>
      <c r="N186" s="188"/>
      <c r="O186" s="151"/>
      <c r="P186" s="151"/>
      <c r="Q186" s="189"/>
      <c r="R186" s="188"/>
      <c r="S186" s="189"/>
      <c r="T186" s="188"/>
      <c r="U186" s="189"/>
      <c r="V186" s="188"/>
      <c r="W186" s="189"/>
      <c r="X186" s="188"/>
      <c r="Y186" s="189"/>
      <c r="Z186" s="188"/>
      <c r="AA186" s="189"/>
      <c r="AB186" s="188"/>
      <c r="AC186" s="189"/>
      <c r="AD186" s="188"/>
      <c r="AE186" s="189"/>
      <c r="AF186" s="188"/>
      <c r="AG186" s="189"/>
      <c r="AH186" s="302" t="str">
        <f>IFERROR(VLOOKUP($B184,[1]D3_9!$E$5:$S$204,13,FALSE)&amp;"","")</f>
        <v/>
      </c>
      <c r="AI186" s="149"/>
      <c r="AJ186" s="149"/>
      <c r="AK186" s="149"/>
      <c r="AL186" s="149" t="s">
        <v>59</v>
      </c>
      <c r="AM186" s="148" t="str">
        <f>IFERROR(VLOOKUP($B184,[1]D3_9!$E$5:$S$204,14,FALSE)&amp;"","")</f>
        <v/>
      </c>
      <c r="AN186" s="149"/>
      <c r="AO186" s="149"/>
      <c r="AP186" s="152"/>
      <c r="AQ186" s="175"/>
      <c r="AR186" s="176"/>
      <c r="AS186" s="176"/>
      <c r="AT186" s="176"/>
      <c r="AU186" s="176"/>
      <c r="AV186" s="176"/>
      <c r="AW186" s="176"/>
      <c r="AX186" s="176"/>
      <c r="AY186" s="176"/>
      <c r="AZ186" s="176"/>
      <c r="BA186" s="176"/>
      <c r="BB186" s="176"/>
      <c r="BC186" s="177"/>
      <c r="BD186" s="59"/>
    </row>
    <row r="187" spans="2:56" x14ac:dyDescent="0.55000000000000004">
      <c r="B187" s="167"/>
      <c r="C187" s="168"/>
      <c r="D187" s="168"/>
      <c r="E187" s="168"/>
      <c r="F187" s="168"/>
      <c r="G187" s="168"/>
      <c r="H187" s="168"/>
      <c r="I187" s="168"/>
      <c r="J187" s="168"/>
      <c r="K187" s="168"/>
      <c r="L187" s="168"/>
      <c r="M187" s="169"/>
      <c r="N187" s="142"/>
      <c r="O187" s="150"/>
      <c r="P187" s="150"/>
      <c r="Q187" s="143"/>
      <c r="R187" s="142"/>
      <c r="S187" s="143"/>
      <c r="T187" s="142"/>
      <c r="U187" s="143"/>
      <c r="V187" s="142"/>
      <c r="W187" s="143"/>
      <c r="X187" s="142"/>
      <c r="Y187" s="143"/>
      <c r="Z187" s="142"/>
      <c r="AA187" s="143"/>
      <c r="AB187" s="142"/>
      <c r="AC187" s="143"/>
      <c r="AD187" s="142"/>
      <c r="AE187" s="143"/>
      <c r="AF187" s="142"/>
      <c r="AG187" s="143"/>
      <c r="AH187" s="142"/>
      <c r="AI187" s="150"/>
      <c r="AJ187" s="150"/>
      <c r="AK187" s="150"/>
      <c r="AL187" s="150"/>
      <c r="AM187" s="150"/>
      <c r="AN187" s="150"/>
      <c r="AO187" s="150"/>
      <c r="AP187" s="143"/>
      <c r="AQ187" s="178"/>
      <c r="AR187" s="179"/>
      <c r="AS187" s="179"/>
      <c r="AT187" s="179"/>
      <c r="AU187" s="179"/>
      <c r="AV187" s="179"/>
      <c r="AW187" s="179"/>
      <c r="AX187" s="179"/>
      <c r="AY187" s="179"/>
      <c r="AZ187" s="179"/>
      <c r="BA187" s="179"/>
      <c r="BB187" s="179"/>
      <c r="BC187" s="180"/>
      <c r="BD187" s="59"/>
    </row>
    <row r="188" spans="2:56" x14ac:dyDescent="0.55000000000000004">
      <c r="B188" s="207" t="str">
        <f>[1]D3_9!$E58&amp;""</f>
        <v/>
      </c>
      <c r="C188" s="165"/>
      <c r="D188" s="165"/>
      <c r="E188" s="165"/>
      <c r="F188" s="165"/>
      <c r="G188" s="165"/>
      <c r="H188" s="165"/>
      <c r="I188" s="165"/>
      <c r="J188" s="165"/>
      <c r="K188" s="165"/>
      <c r="L188" s="165"/>
      <c r="M188" s="166"/>
      <c r="N188" s="140" t="str">
        <f>IFERROR(VLOOKUP($B188,[1]D3_9!$E$5:$S$204,2,FALSE)&amp;"","")</f>
        <v/>
      </c>
      <c r="O188" s="157"/>
      <c r="P188" s="157"/>
      <c r="Q188" s="141"/>
      <c r="R188" s="140" t="str">
        <f>IFERROR(VLOOKUP($B188,[1]D3_9!$E$5:$S$204,3,FALSE)&amp;"","")</f>
        <v/>
      </c>
      <c r="S188" s="141"/>
      <c r="T188" s="140" t="str">
        <f>IFERROR(VLOOKUP($B188,[1]D3_9!$E$5:$S$204,4,FALSE)&amp;"","")</f>
        <v/>
      </c>
      <c r="U188" s="141"/>
      <c r="V188" s="140" t="str">
        <f>IFERROR(VLOOKUP($B188,[1]D3_9!$E$5:$S$204,5,FALSE)&amp;"","")</f>
        <v/>
      </c>
      <c r="W188" s="141"/>
      <c r="X188" s="140" t="str">
        <f>IFERROR(VLOOKUP($B188,[1]D3_9!$E$5:$S$204,6,FALSE)&amp;"","")</f>
        <v/>
      </c>
      <c r="Y188" s="141"/>
      <c r="Z188" s="140" t="str">
        <f>IFERROR(VLOOKUP($B188,[1]D3_9!$E$5:$S$204,7,FALSE)&amp;"","")</f>
        <v/>
      </c>
      <c r="AA188" s="141"/>
      <c r="AB188" s="140" t="str">
        <f>IFERROR(VLOOKUP($B188,[1]D3_9!$E$5:$S$204,8,FALSE)&amp;"","")</f>
        <v/>
      </c>
      <c r="AC188" s="141"/>
      <c r="AD188" s="140" t="str">
        <f>IFERROR(VLOOKUP($B188,[1]D3_9!$E$5:$S$204,9,FALSE)&amp;"","")</f>
        <v/>
      </c>
      <c r="AE188" s="141"/>
      <c r="AF188" s="140" t="str">
        <f>IFERROR(VLOOKUP($B188,[1]D3_9!$E$5:$S$204,10,FALSE)&amp;"","")</f>
        <v/>
      </c>
      <c r="AG188" s="141"/>
      <c r="AH188" s="140" t="str">
        <f>IFERROR(VLOOKUP($B188,[1]D3_9!$E$5:$S$204,11,FALSE)&amp;"","")</f>
        <v/>
      </c>
      <c r="AI188" s="157"/>
      <c r="AJ188" s="157"/>
      <c r="AK188" s="157"/>
      <c r="AL188" s="157" t="s">
        <v>59</v>
      </c>
      <c r="AM188" s="160" t="str">
        <f>IFERROR(VLOOKUP($B188,[1]D3_9!$E$5:$S$204,12,FALSE)&amp;"","")</f>
        <v/>
      </c>
      <c r="AN188" s="157"/>
      <c r="AO188" s="157"/>
      <c r="AP188" s="141"/>
      <c r="AQ188" s="260" t="str">
        <f>IFERROR(VLOOKUP($B188,[1]D3_9!$E$5:$S$204,15,FALSE)&amp;"","")</f>
        <v/>
      </c>
      <c r="AR188" s="173"/>
      <c r="AS188" s="173"/>
      <c r="AT188" s="173"/>
      <c r="AU188" s="173"/>
      <c r="AV188" s="173"/>
      <c r="AW188" s="173"/>
      <c r="AX188" s="173"/>
      <c r="AY188" s="173"/>
      <c r="AZ188" s="173"/>
      <c r="BA188" s="173"/>
      <c r="BB188" s="173"/>
      <c r="BC188" s="174"/>
      <c r="BD188" s="59"/>
    </row>
    <row r="189" spans="2:56" x14ac:dyDescent="0.55000000000000004">
      <c r="B189" s="211"/>
      <c r="C189" s="212"/>
      <c r="D189" s="212"/>
      <c r="E189" s="212"/>
      <c r="F189" s="212"/>
      <c r="G189" s="212"/>
      <c r="H189" s="212"/>
      <c r="I189" s="212"/>
      <c r="J189" s="212"/>
      <c r="K189" s="212"/>
      <c r="L189" s="212"/>
      <c r="M189" s="213"/>
      <c r="N189" s="188"/>
      <c r="O189" s="151"/>
      <c r="P189" s="151"/>
      <c r="Q189" s="189"/>
      <c r="R189" s="188"/>
      <c r="S189" s="189"/>
      <c r="T189" s="188"/>
      <c r="U189" s="189"/>
      <c r="V189" s="188"/>
      <c r="W189" s="189"/>
      <c r="X189" s="188"/>
      <c r="Y189" s="189"/>
      <c r="Z189" s="188"/>
      <c r="AA189" s="189"/>
      <c r="AB189" s="188"/>
      <c r="AC189" s="189"/>
      <c r="AD189" s="188"/>
      <c r="AE189" s="189"/>
      <c r="AF189" s="188"/>
      <c r="AG189" s="189"/>
      <c r="AH189" s="158"/>
      <c r="AI189" s="159"/>
      <c r="AJ189" s="159"/>
      <c r="AK189" s="159"/>
      <c r="AL189" s="159"/>
      <c r="AM189" s="159"/>
      <c r="AN189" s="159"/>
      <c r="AO189" s="159"/>
      <c r="AP189" s="161"/>
      <c r="AQ189" s="175"/>
      <c r="AR189" s="176"/>
      <c r="AS189" s="176"/>
      <c r="AT189" s="176"/>
      <c r="AU189" s="176"/>
      <c r="AV189" s="176"/>
      <c r="AW189" s="176"/>
      <c r="AX189" s="176"/>
      <c r="AY189" s="176"/>
      <c r="AZ189" s="176"/>
      <c r="BA189" s="176"/>
      <c r="BB189" s="176"/>
      <c r="BC189" s="177"/>
      <c r="BD189" s="59"/>
    </row>
    <row r="190" spans="2:56" x14ac:dyDescent="0.55000000000000004">
      <c r="B190" s="211"/>
      <c r="C190" s="212"/>
      <c r="D190" s="212"/>
      <c r="E190" s="212"/>
      <c r="F190" s="212"/>
      <c r="G190" s="212"/>
      <c r="H190" s="212"/>
      <c r="I190" s="212"/>
      <c r="J190" s="212"/>
      <c r="K190" s="212"/>
      <c r="L190" s="212"/>
      <c r="M190" s="213"/>
      <c r="N190" s="188"/>
      <c r="O190" s="151"/>
      <c r="P190" s="151"/>
      <c r="Q190" s="189"/>
      <c r="R190" s="188"/>
      <c r="S190" s="189"/>
      <c r="T190" s="188"/>
      <c r="U190" s="189"/>
      <c r="V190" s="188"/>
      <c r="W190" s="189"/>
      <c r="X190" s="188"/>
      <c r="Y190" s="189"/>
      <c r="Z190" s="188"/>
      <c r="AA190" s="189"/>
      <c r="AB190" s="188"/>
      <c r="AC190" s="189"/>
      <c r="AD190" s="188"/>
      <c r="AE190" s="189"/>
      <c r="AF190" s="188"/>
      <c r="AG190" s="189"/>
      <c r="AH190" s="302" t="str">
        <f>IFERROR(VLOOKUP($B188,[1]D3_9!$E$5:$S$204,13,FALSE)&amp;"","")</f>
        <v/>
      </c>
      <c r="AI190" s="149"/>
      <c r="AJ190" s="149"/>
      <c r="AK190" s="149"/>
      <c r="AL190" s="149" t="s">
        <v>59</v>
      </c>
      <c r="AM190" s="148" t="str">
        <f>IFERROR(VLOOKUP($B188,[1]D3_9!$E$5:$S$204,14,FALSE)&amp;"","")</f>
        <v/>
      </c>
      <c r="AN190" s="149"/>
      <c r="AO190" s="149"/>
      <c r="AP190" s="152"/>
      <c r="AQ190" s="175"/>
      <c r="AR190" s="176"/>
      <c r="AS190" s="176"/>
      <c r="AT190" s="176"/>
      <c r="AU190" s="176"/>
      <c r="AV190" s="176"/>
      <c r="AW190" s="176"/>
      <c r="AX190" s="176"/>
      <c r="AY190" s="176"/>
      <c r="AZ190" s="176"/>
      <c r="BA190" s="176"/>
      <c r="BB190" s="176"/>
      <c r="BC190" s="177"/>
      <c r="BD190" s="59"/>
    </row>
    <row r="191" spans="2:56" x14ac:dyDescent="0.55000000000000004">
      <c r="B191" s="167"/>
      <c r="C191" s="168"/>
      <c r="D191" s="168"/>
      <c r="E191" s="168"/>
      <c r="F191" s="168"/>
      <c r="G191" s="168"/>
      <c r="H191" s="168"/>
      <c r="I191" s="168"/>
      <c r="J191" s="168"/>
      <c r="K191" s="168"/>
      <c r="L191" s="168"/>
      <c r="M191" s="169"/>
      <c r="N191" s="142"/>
      <c r="O191" s="150"/>
      <c r="P191" s="150"/>
      <c r="Q191" s="143"/>
      <c r="R191" s="142"/>
      <c r="S191" s="143"/>
      <c r="T191" s="142"/>
      <c r="U191" s="143"/>
      <c r="V191" s="142"/>
      <c r="W191" s="143"/>
      <c r="X191" s="142"/>
      <c r="Y191" s="143"/>
      <c r="Z191" s="142"/>
      <c r="AA191" s="143"/>
      <c r="AB191" s="142"/>
      <c r="AC191" s="143"/>
      <c r="AD191" s="142"/>
      <c r="AE191" s="143"/>
      <c r="AF191" s="142"/>
      <c r="AG191" s="143"/>
      <c r="AH191" s="142"/>
      <c r="AI191" s="150"/>
      <c r="AJ191" s="150"/>
      <c r="AK191" s="150"/>
      <c r="AL191" s="150"/>
      <c r="AM191" s="150"/>
      <c r="AN191" s="150"/>
      <c r="AO191" s="150"/>
      <c r="AP191" s="143"/>
      <c r="AQ191" s="178"/>
      <c r="AR191" s="179"/>
      <c r="AS191" s="179"/>
      <c r="AT191" s="179"/>
      <c r="AU191" s="179"/>
      <c r="AV191" s="179"/>
      <c r="AW191" s="179"/>
      <c r="AX191" s="179"/>
      <c r="AY191" s="179"/>
      <c r="AZ191" s="179"/>
      <c r="BA191" s="179"/>
      <c r="BB191" s="179"/>
      <c r="BC191" s="180"/>
      <c r="BD191" s="59"/>
    </row>
    <row r="192" spans="2:56" x14ac:dyDescent="0.55000000000000004">
      <c r="B192" s="207" t="str">
        <f>[1]D3_9!$E59&amp;""</f>
        <v/>
      </c>
      <c r="C192" s="165"/>
      <c r="D192" s="165"/>
      <c r="E192" s="165"/>
      <c r="F192" s="165"/>
      <c r="G192" s="165"/>
      <c r="H192" s="165"/>
      <c r="I192" s="165"/>
      <c r="J192" s="165"/>
      <c r="K192" s="165"/>
      <c r="L192" s="165"/>
      <c r="M192" s="166"/>
      <c r="N192" s="140" t="str">
        <f>IFERROR(VLOOKUP($B192,[1]D3_9!$E$5:$S$204,2,FALSE)&amp;"","")</f>
        <v/>
      </c>
      <c r="O192" s="157"/>
      <c r="P192" s="157"/>
      <c r="Q192" s="141"/>
      <c r="R192" s="140" t="str">
        <f>IFERROR(VLOOKUP($B192,[1]D3_9!$E$5:$S$204,3,FALSE)&amp;"","")</f>
        <v/>
      </c>
      <c r="S192" s="141"/>
      <c r="T192" s="140" t="str">
        <f>IFERROR(VLOOKUP($B192,[1]D3_9!$E$5:$S$204,4,FALSE)&amp;"","")</f>
        <v/>
      </c>
      <c r="U192" s="141"/>
      <c r="V192" s="140" t="str">
        <f>IFERROR(VLOOKUP($B192,[1]D3_9!$E$5:$S$204,5,FALSE)&amp;"","")</f>
        <v/>
      </c>
      <c r="W192" s="141"/>
      <c r="X192" s="140" t="str">
        <f>IFERROR(VLOOKUP($B192,[1]D3_9!$E$5:$S$204,6,FALSE)&amp;"","")</f>
        <v/>
      </c>
      <c r="Y192" s="141"/>
      <c r="Z192" s="140" t="str">
        <f>IFERROR(VLOOKUP($B192,[1]D3_9!$E$5:$S$204,7,FALSE)&amp;"","")</f>
        <v/>
      </c>
      <c r="AA192" s="141"/>
      <c r="AB192" s="140" t="str">
        <f>IFERROR(VLOOKUP($B192,[1]D3_9!$E$5:$S$204,8,FALSE)&amp;"","")</f>
        <v/>
      </c>
      <c r="AC192" s="141"/>
      <c r="AD192" s="140" t="str">
        <f>IFERROR(VLOOKUP($B192,[1]D3_9!$E$5:$S$204,9,FALSE)&amp;"","")</f>
        <v/>
      </c>
      <c r="AE192" s="141"/>
      <c r="AF192" s="140" t="str">
        <f>IFERROR(VLOOKUP($B192,[1]D3_9!$E$5:$S$204,10,FALSE)&amp;"","")</f>
        <v/>
      </c>
      <c r="AG192" s="141"/>
      <c r="AH192" s="140" t="str">
        <f>IFERROR(VLOOKUP($B192,[1]D3_9!$E$5:$S$204,11,FALSE)&amp;"","")</f>
        <v/>
      </c>
      <c r="AI192" s="157"/>
      <c r="AJ192" s="157"/>
      <c r="AK192" s="157"/>
      <c r="AL192" s="157" t="s">
        <v>59</v>
      </c>
      <c r="AM192" s="160" t="str">
        <f>IFERROR(VLOOKUP($B192,[1]D3_9!$E$5:$S$204,12,FALSE)&amp;"","")</f>
        <v/>
      </c>
      <c r="AN192" s="157"/>
      <c r="AO192" s="157"/>
      <c r="AP192" s="141"/>
      <c r="AQ192" s="260" t="str">
        <f>IFERROR(VLOOKUP($B192,[1]D3_9!$E$5:$S$204,15,FALSE)&amp;"","")</f>
        <v/>
      </c>
      <c r="AR192" s="173"/>
      <c r="AS192" s="173"/>
      <c r="AT192" s="173"/>
      <c r="AU192" s="173"/>
      <c r="AV192" s="173"/>
      <c r="AW192" s="173"/>
      <c r="AX192" s="173"/>
      <c r="AY192" s="173"/>
      <c r="AZ192" s="173"/>
      <c r="BA192" s="173"/>
      <c r="BB192" s="173"/>
      <c r="BC192" s="174"/>
      <c r="BD192" s="59"/>
    </row>
    <row r="193" spans="2:56" x14ac:dyDescent="0.55000000000000004">
      <c r="B193" s="211"/>
      <c r="C193" s="212"/>
      <c r="D193" s="212"/>
      <c r="E193" s="212"/>
      <c r="F193" s="212"/>
      <c r="G193" s="212"/>
      <c r="H193" s="212"/>
      <c r="I193" s="212"/>
      <c r="J193" s="212"/>
      <c r="K193" s="212"/>
      <c r="L193" s="212"/>
      <c r="M193" s="213"/>
      <c r="N193" s="188"/>
      <c r="O193" s="151"/>
      <c r="P193" s="151"/>
      <c r="Q193" s="189"/>
      <c r="R193" s="188"/>
      <c r="S193" s="189"/>
      <c r="T193" s="188"/>
      <c r="U193" s="189"/>
      <c r="V193" s="188"/>
      <c r="W193" s="189"/>
      <c r="X193" s="188"/>
      <c r="Y193" s="189"/>
      <c r="Z193" s="188"/>
      <c r="AA193" s="189"/>
      <c r="AB193" s="188"/>
      <c r="AC193" s="189"/>
      <c r="AD193" s="188"/>
      <c r="AE193" s="189"/>
      <c r="AF193" s="188"/>
      <c r="AG193" s="189"/>
      <c r="AH193" s="158"/>
      <c r="AI193" s="159"/>
      <c r="AJ193" s="159"/>
      <c r="AK193" s="159"/>
      <c r="AL193" s="159"/>
      <c r="AM193" s="159"/>
      <c r="AN193" s="159"/>
      <c r="AO193" s="159"/>
      <c r="AP193" s="161"/>
      <c r="AQ193" s="175"/>
      <c r="AR193" s="176"/>
      <c r="AS193" s="176"/>
      <c r="AT193" s="176"/>
      <c r="AU193" s="176"/>
      <c r="AV193" s="176"/>
      <c r="AW193" s="176"/>
      <c r="AX193" s="176"/>
      <c r="AY193" s="176"/>
      <c r="AZ193" s="176"/>
      <c r="BA193" s="176"/>
      <c r="BB193" s="176"/>
      <c r="BC193" s="177"/>
      <c r="BD193" s="59"/>
    </row>
    <row r="194" spans="2:56" x14ac:dyDescent="0.55000000000000004">
      <c r="B194" s="211"/>
      <c r="C194" s="212"/>
      <c r="D194" s="212"/>
      <c r="E194" s="212"/>
      <c r="F194" s="212"/>
      <c r="G194" s="212"/>
      <c r="H194" s="212"/>
      <c r="I194" s="212"/>
      <c r="J194" s="212"/>
      <c r="K194" s="212"/>
      <c r="L194" s="212"/>
      <c r="M194" s="213"/>
      <c r="N194" s="188"/>
      <c r="O194" s="151"/>
      <c r="P194" s="151"/>
      <c r="Q194" s="189"/>
      <c r="R194" s="188"/>
      <c r="S194" s="189"/>
      <c r="T194" s="188"/>
      <c r="U194" s="189"/>
      <c r="V194" s="188"/>
      <c r="W194" s="189"/>
      <c r="X194" s="188"/>
      <c r="Y194" s="189"/>
      <c r="Z194" s="188"/>
      <c r="AA194" s="189"/>
      <c r="AB194" s="188"/>
      <c r="AC194" s="189"/>
      <c r="AD194" s="188"/>
      <c r="AE194" s="189"/>
      <c r="AF194" s="188"/>
      <c r="AG194" s="189"/>
      <c r="AH194" s="302" t="str">
        <f>IFERROR(VLOOKUP($B192,[1]D3_9!$E$5:$S$204,13,FALSE)&amp;"","")</f>
        <v/>
      </c>
      <c r="AI194" s="149"/>
      <c r="AJ194" s="149"/>
      <c r="AK194" s="149"/>
      <c r="AL194" s="149" t="s">
        <v>59</v>
      </c>
      <c r="AM194" s="148" t="str">
        <f>IFERROR(VLOOKUP($B192,[1]D3_9!$E$5:$S$204,14,FALSE)&amp;"","")</f>
        <v/>
      </c>
      <c r="AN194" s="149"/>
      <c r="AO194" s="149"/>
      <c r="AP194" s="152"/>
      <c r="AQ194" s="175"/>
      <c r="AR194" s="176"/>
      <c r="AS194" s="176"/>
      <c r="AT194" s="176"/>
      <c r="AU194" s="176"/>
      <c r="AV194" s="176"/>
      <c r="AW194" s="176"/>
      <c r="AX194" s="176"/>
      <c r="AY194" s="176"/>
      <c r="AZ194" s="176"/>
      <c r="BA194" s="176"/>
      <c r="BB194" s="176"/>
      <c r="BC194" s="177"/>
      <c r="BD194" s="59"/>
    </row>
    <row r="195" spans="2:56" x14ac:dyDescent="0.55000000000000004">
      <c r="B195" s="167"/>
      <c r="C195" s="168"/>
      <c r="D195" s="168"/>
      <c r="E195" s="168"/>
      <c r="F195" s="168"/>
      <c r="G195" s="168"/>
      <c r="H195" s="168"/>
      <c r="I195" s="168"/>
      <c r="J195" s="168"/>
      <c r="K195" s="168"/>
      <c r="L195" s="168"/>
      <c r="M195" s="169"/>
      <c r="N195" s="142"/>
      <c r="O195" s="150"/>
      <c r="P195" s="150"/>
      <c r="Q195" s="143"/>
      <c r="R195" s="142"/>
      <c r="S195" s="143"/>
      <c r="T195" s="142"/>
      <c r="U195" s="143"/>
      <c r="V195" s="142"/>
      <c r="W195" s="143"/>
      <c r="X195" s="142"/>
      <c r="Y195" s="143"/>
      <c r="Z195" s="142"/>
      <c r="AA195" s="143"/>
      <c r="AB195" s="142"/>
      <c r="AC195" s="143"/>
      <c r="AD195" s="142"/>
      <c r="AE195" s="143"/>
      <c r="AF195" s="142"/>
      <c r="AG195" s="143"/>
      <c r="AH195" s="142"/>
      <c r="AI195" s="150"/>
      <c r="AJ195" s="150"/>
      <c r="AK195" s="150"/>
      <c r="AL195" s="150"/>
      <c r="AM195" s="150"/>
      <c r="AN195" s="150"/>
      <c r="AO195" s="150"/>
      <c r="AP195" s="143"/>
      <c r="AQ195" s="178"/>
      <c r="AR195" s="179"/>
      <c r="AS195" s="179"/>
      <c r="AT195" s="179"/>
      <c r="AU195" s="179"/>
      <c r="AV195" s="179"/>
      <c r="AW195" s="179"/>
      <c r="AX195" s="179"/>
      <c r="AY195" s="179"/>
      <c r="AZ195" s="179"/>
      <c r="BA195" s="179"/>
      <c r="BB195" s="179"/>
      <c r="BC195" s="180"/>
      <c r="BD195" s="59"/>
    </row>
    <row r="196" spans="2:56" x14ac:dyDescent="0.55000000000000004">
      <c r="B196" s="207" t="str">
        <f>[1]D3_9!$E60&amp;""</f>
        <v/>
      </c>
      <c r="C196" s="165"/>
      <c r="D196" s="165"/>
      <c r="E196" s="165"/>
      <c r="F196" s="165"/>
      <c r="G196" s="165"/>
      <c r="H196" s="165"/>
      <c r="I196" s="165"/>
      <c r="J196" s="165"/>
      <c r="K196" s="165"/>
      <c r="L196" s="165"/>
      <c r="M196" s="166"/>
      <c r="N196" s="140" t="str">
        <f>IFERROR(VLOOKUP($B196,[1]D3_9!$E$5:$S$204,2,FALSE)&amp;"","")</f>
        <v/>
      </c>
      <c r="O196" s="157"/>
      <c r="P196" s="157"/>
      <c r="Q196" s="141"/>
      <c r="R196" s="140" t="str">
        <f>IFERROR(VLOOKUP($B196,[1]D3_9!$E$5:$S$204,3,FALSE)&amp;"","")</f>
        <v/>
      </c>
      <c r="S196" s="141"/>
      <c r="T196" s="140" t="str">
        <f>IFERROR(VLOOKUP($B196,[1]D3_9!$E$5:$S$204,4,FALSE)&amp;"","")</f>
        <v/>
      </c>
      <c r="U196" s="141"/>
      <c r="V196" s="140" t="str">
        <f>IFERROR(VLOOKUP($B196,[1]D3_9!$E$5:$S$204,5,FALSE)&amp;"","")</f>
        <v/>
      </c>
      <c r="W196" s="141"/>
      <c r="X196" s="140" t="str">
        <f>IFERROR(VLOOKUP($B196,[1]D3_9!$E$5:$S$204,6,FALSE)&amp;"","")</f>
        <v/>
      </c>
      <c r="Y196" s="141"/>
      <c r="Z196" s="140" t="str">
        <f>IFERROR(VLOOKUP($B196,[1]D3_9!$E$5:$S$204,7,FALSE)&amp;"","")</f>
        <v/>
      </c>
      <c r="AA196" s="141"/>
      <c r="AB196" s="140" t="str">
        <f>IFERROR(VLOOKUP($B196,[1]D3_9!$E$5:$S$204,8,FALSE)&amp;"","")</f>
        <v/>
      </c>
      <c r="AC196" s="141"/>
      <c r="AD196" s="140" t="str">
        <f>IFERROR(VLOOKUP($B196,[1]D3_9!$E$5:$S$204,9,FALSE)&amp;"","")</f>
        <v/>
      </c>
      <c r="AE196" s="141"/>
      <c r="AF196" s="140" t="str">
        <f>IFERROR(VLOOKUP($B196,[1]D3_9!$E$5:$S$204,10,FALSE)&amp;"","")</f>
        <v/>
      </c>
      <c r="AG196" s="141"/>
      <c r="AH196" s="140" t="str">
        <f>IFERROR(VLOOKUP($B196,[1]D3_9!$E$5:$S$204,11,FALSE)&amp;"","")</f>
        <v/>
      </c>
      <c r="AI196" s="157"/>
      <c r="AJ196" s="157"/>
      <c r="AK196" s="157"/>
      <c r="AL196" s="157" t="s">
        <v>59</v>
      </c>
      <c r="AM196" s="160" t="str">
        <f>IFERROR(VLOOKUP($B196,[1]D3_9!$E$5:$S$204,12,FALSE)&amp;"","")</f>
        <v/>
      </c>
      <c r="AN196" s="157"/>
      <c r="AO196" s="157"/>
      <c r="AP196" s="141"/>
      <c r="AQ196" s="260" t="str">
        <f>IFERROR(VLOOKUP($B196,[1]D3_9!$E$5:$S$204,15,FALSE)&amp;"","")</f>
        <v/>
      </c>
      <c r="AR196" s="173"/>
      <c r="AS196" s="173"/>
      <c r="AT196" s="173"/>
      <c r="AU196" s="173"/>
      <c r="AV196" s="173"/>
      <c r="AW196" s="173"/>
      <c r="AX196" s="173"/>
      <c r="AY196" s="173"/>
      <c r="AZ196" s="173"/>
      <c r="BA196" s="173"/>
      <c r="BB196" s="173"/>
      <c r="BC196" s="174"/>
      <c r="BD196" s="59"/>
    </row>
    <row r="197" spans="2:56" x14ac:dyDescent="0.55000000000000004">
      <c r="B197" s="211"/>
      <c r="C197" s="212"/>
      <c r="D197" s="212"/>
      <c r="E197" s="212"/>
      <c r="F197" s="212"/>
      <c r="G197" s="212"/>
      <c r="H197" s="212"/>
      <c r="I197" s="212"/>
      <c r="J197" s="212"/>
      <c r="K197" s="212"/>
      <c r="L197" s="212"/>
      <c r="M197" s="213"/>
      <c r="N197" s="188"/>
      <c r="O197" s="151"/>
      <c r="P197" s="151"/>
      <c r="Q197" s="189"/>
      <c r="R197" s="188"/>
      <c r="S197" s="189"/>
      <c r="T197" s="188"/>
      <c r="U197" s="189"/>
      <c r="V197" s="188"/>
      <c r="W197" s="189"/>
      <c r="X197" s="188"/>
      <c r="Y197" s="189"/>
      <c r="Z197" s="188"/>
      <c r="AA197" s="189"/>
      <c r="AB197" s="188"/>
      <c r="AC197" s="189"/>
      <c r="AD197" s="188"/>
      <c r="AE197" s="189"/>
      <c r="AF197" s="188"/>
      <c r="AG197" s="189"/>
      <c r="AH197" s="158"/>
      <c r="AI197" s="159"/>
      <c r="AJ197" s="159"/>
      <c r="AK197" s="159"/>
      <c r="AL197" s="159"/>
      <c r="AM197" s="159"/>
      <c r="AN197" s="159"/>
      <c r="AO197" s="159"/>
      <c r="AP197" s="161"/>
      <c r="AQ197" s="175"/>
      <c r="AR197" s="176"/>
      <c r="AS197" s="176"/>
      <c r="AT197" s="176"/>
      <c r="AU197" s="176"/>
      <c r="AV197" s="176"/>
      <c r="AW197" s="176"/>
      <c r="AX197" s="176"/>
      <c r="AY197" s="176"/>
      <c r="AZ197" s="176"/>
      <c r="BA197" s="176"/>
      <c r="BB197" s="176"/>
      <c r="BC197" s="177"/>
      <c r="BD197" s="59"/>
    </row>
    <row r="198" spans="2:56" x14ac:dyDescent="0.55000000000000004">
      <c r="B198" s="211"/>
      <c r="C198" s="212"/>
      <c r="D198" s="212"/>
      <c r="E198" s="212"/>
      <c r="F198" s="212"/>
      <c r="G198" s="212"/>
      <c r="H198" s="212"/>
      <c r="I198" s="212"/>
      <c r="J198" s="212"/>
      <c r="K198" s="212"/>
      <c r="L198" s="212"/>
      <c r="M198" s="213"/>
      <c r="N198" s="188"/>
      <c r="O198" s="151"/>
      <c r="P198" s="151"/>
      <c r="Q198" s="189"/>
      <c r="R198" s="188"/>
      <c r="S198" s="189"/>
      <c r="T198" s="188"/>
      <c r="U198" s="189"/>
      <c r="V198" s="188"/>
      <c r="W198" s="189"/>
      <c r="X198" s="188"/>
      <c r="Y198" s="189"/>
      <c r="Z198" s="188"/>
      <c r="AA198" s="189"/>
      <c r="AB198" s="188"/>
      <c r="AC198" s="189"/>
      <c r="AD198" s="188"/>
      <c r="AE198" s="189"/>
      <c r="AF198" s="188"/>
      <c r="AG198" s="189"/>
      <c r="AH198" s="302" t="str">
        <f>IFERROR(VLOOKUP($B196,[1]D3_9!$E$5:$S$204,13,FALSE)&amp;"","")</f>
        <v/>
      </c>
      <c r="AI198" s="149"/>
      <c r="AJ198" s="149"/>
      <c r="AK198" s="149"/>
      <c r="AL198" s="149" t="s">
        <v>59</v>
      </c>
      <c r="AM198" s="148" t="str">
        <f>IFERROR(VLOOKUP($B196,[1]D3_9!$E$5:$S$204,14,FALSE)&amp;"","")</f>
        <v/>
      </c>
      <c r="AN198" s="149"/>
      <c r="AO198" s="149"/>
      <c r="AP198" s="152"/>
      <c r="AQ198" s="175"/>
      <c r="AR198" s="176"/>
      <c r="AS198" s="176"/>
      <c r="AT198" s="176"/>
      <c r="AU198" s="176"/>
      <c r="AV198" s="176"/>
      <c r="AW198" s="176"/>
      <c r="AX198" s="176"/>
      <c r="AY198" s="176"/>
      <c r="AZ198" s="176"/>
      <c r="BA198" s="176"/>
      <c r="BB198" s="176"/>
      <c r="BC198" s="177"/>
      <c r="BD198" s="59"/>
    </row>
    <row r="199" spans="2:56" x14ac:dyDescent="0.55000000000000004">
      <c r="B199" s="167"/>
      <c r="C199" s="168"/>
      <c r="D199" s="168"/>
      <c r="E199" s="168"/>
      <c r="F199" s="168"/>
      <c r="G199" s="168"/>
      <c r="H199" s="168"/>
      <c r="I199" s="168"/>
      <c r="J199" s="168"/>
      <c r="K199" s="168"/>
      <c r="L199" s="168"/>
      <c r="M199" s="169"/>
      <c r="N199" s="142"/>
      <c r="O199" s="150"/>
      <c r="P199" s="150"/>
      <c r="Q199" s="143"/>
      <c r="R199" s="142"/>
      <c r="S199" s="143"/>
      <c r="T199" s="142"/>
      <c r="U199" s="143"/>
      <c r="V199" s="142"/>
      <c r="W199" s="143"/>
      <c r="X199" s="142"/>
      <c r="Y199" s="143"/>
      <c r="Z199" s="142"/>
      <c r="AA199" s="143"/>
      <c r="AB199" s="142"/>
      <c r="AC199" s="143"/>
      <c r="AD199" s="142"/>
      <c r="AE199" s="143"/>
      <c r="AF199" s="142"/>
      <c r="AG199" s="143"/>
      <c r="AH199" s="142"/>
      <c r="AI199" s="150"/>
      <c r="AJ199" s="150"/>
      <c r="AK199" s="150"/>
      <c r="AL199" s="150"/>
      <c r="AM199" s="150"/>
      <c r="AN199" s="150"/>
      <c r="AO199" s="150"/>
      <c r="AP199" s="143"/>
      <c r="AQ199" s="178"/>
      <c r="AR199" s="179"/>
      <c r="AS199" s="179"/>
      <c r="AT199" s="179"/>
      <c r="AU199" s="179"/>
      <c r="AV199" s="179"/>
      <c r="AW199" s="179"/>
      <c r="AX199" s="179"/>
      <c r="AY199" s="179"/>
      <c r="AZ199" s="179"/>
      <c r="BA199" s="179"/>
      <c r="BB199" s="179"/>
      <c r="BC199" s="180"/>
      <c r="BD199" s="59"/>
    </row>
    <row r="200" spans="2:56" x14ac:dyDescent="0.55000000000000004">
      <c r="B200" s="207" t="str">
        <f>[1]D3_9!$E61&amp;""</f>
        <v/>
      </c>
      <c r="C200" s="165"/>
      <c r="D200" s="165"/>
      <c r="E200" s="165"/>
      <c r="F200" s="165"/>
      <c r="G200" s="165"/>
      <c r="H200" s="165"/>
      <c r="I200" s="165"/>
      <c r="J200" s="165"/>
      <c r="K200" s="165"/>
      <c r="L200" s="165"/>
      <c r="M200" s="166"/>
      <c r="N200" s="140" t="str">
        <f>IFERROR(VLOOKUP($B200,[1]D3_9!$E$5:$S$204,2,FALSE)&amp;"","")</f>
        <v/>
      </c>
      <c r="O200" s="157"/>
      <c r="P200" s="157"/>
      <c r="Q200" s="141"/>
      <c r="R200" s="140" t="str">
        <f>IFERROR(VLOOKUP($B200,[1]D3_9!$E$5:$S$204,3,FALSE)&amp;"","")</f>
        <v/>
      </c>
      <c r="S200" s="141"/>
      <c r="T200" s="140" t="str">
        <f>IFERROR(VLOOKUP($B200,[1]D3_9!$E$5:$S$204,4,FALSE)&amp;"","")</f>
        <v/>
      </c>
      <c r="U200" s="141"/>
      <c r="V200" s="140" t="str">
        <f>IFERROR(VLOOKUP($B200,[1]D3_9!$E$5:$S$204,5,FALSE)&amp;"","")</f>
        <v/>
      </c>
      <c r="W200" s="141"/>
      <c r="X200" s="140" t="str">
        <f>IFERROR(VLOOKUP($B200,[1]D3_9!$E$5:$S$204,6,FALSE)&amp;"","")</f>
        <v/>
      </c>
      <c r="Y200" s="141"/>
      <c r="Z200" s="140" t="str">
        <f>IFERROR(VLOOKUP($B200,[1]D3_9!$E$5:$S$204,7,FALSE)&amp;"","")</f>
        <v/>
      </c>
      <c r="AA200" s="141"/>
      <c r="AB200" s="140" t="str">
        <f>IFERROR(VLOOKUP($B200,[1]D3_9!$E$5:$S$204,8,FALSE)&amp;"","")</f>
        <v/>
      </c>
      <c r="AC200" s="141"/>
      <c r="AD200" s="140" t="str">
        <f>IFERROR(VLOOKUP($B200,[1]D3_9!$E$5:$S$204,9,FALSE)&amp;"","")</f>
        <v/>
      </c>
      <c r="AE200" s="141"/>
      <c r="AF200" s="140" t="str">
        <f>IFERROR(VLOOKUP($B200,[1]D3_9!$E$5:$S$204,10,FALSE)&amp;"","")</f>
        <v/>
      </c>
      <c r="AG200" s="141"/>
      <c r="AH200" s="140" t="str">
        <f>IFERROR(VLOOKUP($B200,[1]D3_9!$E$5:$S$204,11,FALSE)&amp;"","")</f>
        <v/>
      </c>
      <c r="AI200" s="157"/>
      <c r="AJ200" s="157"/>
      <c r="AK200" s="157"/>
      <c r="AL200" s="157" t="s">
        <v>59</v>
      </c>
      <c r="AM200" s="160" t="str">
        <f>IFERROR(VLOOKUP($B200,[1]D3_9!$E$5:$S$204,12,FALSE)&amp;"","")</f>
        <v/>
      </c>
      <c r="AN200" s="157"/>
      <c r="AO200" s="157"/>
      <c r="AP200" s="141"/>
      <c r="AQ200" s="260" t="str">
        <f>IFERROR(VLOOKUP($B200,[1]D3_9!$E$5:$S$204,15,FALSE)&amp;"","")</f>
        <v/>
      </c>
      <c r="AR200" s="173"/>
      <c r="AS200" s="173"/>
      <c r="AT200" s="173"/>
      <c r="AU200" s="173"/>
      <c r="AV200" s="173"/>
      <c r="AW200" s="173"/>
      <c r="AX200" s="173"/>
      <c r="AY200" s="173"/>
      <c r="AZ200" s="173"/>
      <c r="BA200" s="173"/>
      <c r="BB200" s="173"/>
      <c r="BC200" s="174"/>
      <c r="BD200" s="59"/>
    </row>
    <row r="201" spans="2:56" x14ac:dyDescent="0.55000000000000004">
      <c r="B201" s="211"/>
      <c r="C201" s="212"/>
      <c r="D201" s="212"/>
      <c r="E201" s="212"/>
      <c r="F201" s="212"/>
      <c r="G201" s="212"/>
      <c r="H201" s="212"/>
      <c r="I201" s="212"/>
      <c r="J201" s="212"/>
      <c r="K201" s="212"/>
      <c r="L201" s="212"/>
      <c r="M201" s="213"/>
      <c r="N201" s="188"/>
      <c r="O201" s="151"/>
      <c r="P201" s="151"/>
      <c r="Q201" s="189"/>
      <c r="R201" s="188"/>
      <c r="S201" s="189"/>
      <c r="T201" s="188"/>
      <c r="U201" s="189"/>
      <c r="V201" s="188"/>
      <c r="W201" s="189"/>
      <c r="X201" s="188"/>
      <c r="Y201" s="189"/>
      <c r="Z201" s="188"/>
      <c r="AA201" s="189"/>
      <c r="AB201" s="188"/>
      <c r="AC201" s="189"/>
      <c r="AD201" s="188"/>
      <c r="AE201" s="189"/>
      <c r="AF201" s="188"/>
      <c r="AG201" s="189"/>
      <c r="AH201" s="158"/>
      <c r="AI201" s="159"/>
      <c r="AJ201" s="159"/>
      <c r="AK201" s="159"/>
      <c r="AL201" s="159"/>
      <c r="AM201" s="159"/>
      <c r="AN201" s="159"/>
      <c r="AO201" s="159"/>
      <c r="AP201" s="161"/>
      <c r="AQ201" s="175"/>
      <c r="AR201" s="176"/>
      <c r="AS201" s="176"/>
      <c r="AT201" s="176"/>
      <c r="AU201" s="176"/>
      <c r="AV201" s="176"/>
      <c r="AW201" s="176"/>
      <c r="AX201" s="176"/>
      <c r="AY201" s="176"/>
      <c r="AZ201" s="176"/>
      <c r="BA201" s="176"/>
      <c r="BB201" s="176"/>
      <c r="BC201" s="177"/>
      <c r="BD201" s="59"/>
    </row>
    <row r="202" spans="2:56" x14ac:dyDescent="0.55000000000000004">
      <c r="B202" s="211"/>
      <c r="C202" s="212"/>
      <c r="D202" s="212"/>
      <c r="E202" s="212"/>
      <c r="F202" s="212"/>
      <c r="G202" s="212"/>
      <c r="H202" s="212"/>
      <c r="I202" s="212"/>
      <c r="J202" s="212"/>
      <c r="K202" s="212"/>
      <c r="L202" s="212"/>
      <c r="M202" s="213"/>
      <c r="N202" s="188"/>
      <c r="O202" s="151"/>
      <c r="P202" s="151"/>
      <c r="Q202" s="189"/>
      <c r="R202" s="188"/>
      <c r="S202" s="189"/>
      <c r="T202" s="188"/>
      <c r="U202" s="189"/>
      <c r="V202" s="188"/>
      <c r="W202" s="189"/>
      <c r="X202" s="188"/>
      <c r="Y202" s="189"/>
      <c r="Z202" s="188"/>
      <c r="AA202" s="189"/>
      <c r="AB202" s="188"/>
      <c r="AC202" s="189"/>
      <c r="AD202" s="188"/>
      <c r="AE202" s="189"/>
      <c r="AF202" s="188"/>
      <c r="AG202" s="189"/>
      <c r="AH202" s="302" t="str">
        <f>IFERROR(VLOOKUP($B200,[1]D3_9!$E$5:$S$204,13,FALSE)&amp;"","")</f>
        <v/>
      </c>
      <c r="AI202" s="149"/>
      <c r="AJ202" s="149"/>
      <c r="AK202" s="149"/>
      <c r="AL202" s="149" t="s">
        <v>59</v>
      </c>
      <c r="AM202" s="148" t="str">
        <f>IFERROR(VLOOKUP($B200,[1]D3_9!$E$5:$S$204,14,FALSE)&amp;"","")</f>
        <v/>
      </c>
      <c r="AN202" s="149"/>
      <c r="AO202" s="149"/>
      <c r="AP202" s="152"/>
      <c r="AQ202" s="175"/>
      <c r="AR202" s="176"/>
      <c r="AS202" s="176"/>
      <c r="AT202" s="176"/>
      <c r="AU202" s="176"/>
      <c r="AV202" s="176"/>
      <c r="AW202" s="176"/>
      <c r="AX202" s="176"/>
      <c r="AY202" s="176"/>
      <c r="AZ202" s="176"/>
      <c r="BA202" s="176"/>
      <c r="BB202" s="176"/>
      <c r="BC202" s="177"/>
      <c r="BD202" s="59"/>
    </row>
    <row r="203" spans="2:56" x14ac:dyDescent="0.55000000000000004">
      <c r="B203" s="167"/>
      <c r="C203" s="168"/>
      <c r="D203" s="168"/>
      <c r="E203" s="168"/>
      <c r="F203" s="168"/>
      <c r="G203" s="168"/>
      <c r="H203" s="168"/>
      <c r="I203" s="168"/>
      <c r="J203" s="168"/>
      <c r="K203" s="168"/>
      <c r="L203" s="168"/>
      <c r="M203" s="169"/>
      <c r="N203" s="142"/>
      <c r="O203" s="150"/>
      <c r="P203" s="150"/>
      <c r="Q203" s="143"/>
      <c r="R203" s="142"/>
      <c r="S203" s="143"/>
      <c r="T203" s="142"/>
      <c r="U203" s="143"/>
      <c r="V203" s="142"/>
      <c r="W203" s="143"/>
      <c r="X203" s="142"/>
      <c r="Y203" s="143"/>
      <c r="Z203" s="142"/>
      <c r="AA203" s="143"/>
      <c r="AB203" s="142"/>
      <c r="AC203" s="143"/>
      <c r="AD203" s="142"/>
      <c r="AE203" s="143"/>
      <c r="AF203" s="142"/>
      <c r="AG203" s="143"/>
      <c r="AH203" s="142"/>
      <c r="AI203" s="150"/>
      <c r="AJ203" s="150"/>
      <c r="AK203" s="150"/>
      <c r="AL203" s="150"/>
      <c r="AM203" s="150"/>
      <c r="AN203" s="150"/>
      <c r="AO203" s="150"/>
      <c r="AP203" s="143"/>
      <c r="AQ203" s="178"/>
      <c r="AR203" s="179"/>
      <c r="AS203" s="179"/>
      <c r="AT203" s="179"/>
      <c r="AU203" s="179"/>
      <c r="AV203" s="179"/>
      <c r="AW203" s="179"/>
      <c r="AX203" s="179"/>
      <c r="AY203" s="179"/>
      <c r="AZ203" s="179"/>
      <c r="BA203" s="179"/>
      <c r="BB203" s="179"/>
      <c r="BC203" s="180"/>
      <c r="BD203" s="59"/>
    </row>
    <row r="204" spans="2:56" x14ac:dyDescent="0.55000000000000004">
      <c r="B204" s="207" t="str">
        <f>[1]D3_9!$E62&amp;""</f>
        <v/>
      </c>
      <c r="C204" s="165"/>
      <c r="D204" s="165"/>
      <c r="E204" s="165"/>
      <c r="F204" s="165"/>
      <c r="G204" s="165"/>
      <c r="H204" s="165"/>
      <c r="I204" s="165"/>
      <c r="J204" s="165"/>
      <c r="K204" s="165"/>
      <c r="L204" s="165"/>
      <c r="M204" s="166"/>
      <c r="N204" s="140" t="str">
        <f>IFERROR(VLOOKUP($B204,[1]D3_9!$E$5:$S$204,2,FALSE)&amp;"","")</f>
        <v/>
      </c>
      <c r="O204" s="157"/>
      <c r="P204" s="157"/>
      <c r="Q204" s="141"/>
      <c r="R204" s="140" t="str">
        <f>IFERROR(VLOOKUP($B204,[1]D3_9!$E$5:$S$204,3,FALSE)&amp;"","")</f>
        <v/>
      </c>
      <c r="S204" s="141"/>
      <c r="T204" s="140" t="str">
        <f>IFERROR(VLOOKUP($B204,[1]D3_9!$E$5:$S$204,4,FALSE)&amp;"","")</f>
        <v/>
      </c>
      <c r="U204" s="141"/>
      <c r="V204" s="140" t="str">
        <f>IFERROR(VLOOKUP($B204,[1]D3_9!$E$5:$S$204,5,FALSE)&amp;"","")</f>
        <v/>
      </c>
      <c r="W204" s="141"/>
      <c r="X204" s="140" t="str">
        <f>IFERROR(VLOOKUP($B204,[1]D3_9!$E$5:$S$204,6,FALSE)&amp;"","")</f>
        <v/>
      </c>
      <c r="Y204" s="141"/>
      <c r="Z204" s="140" t="str">
        <f>IFERROR(VLOOKUP($B204,[1]D3_9!$E$5:$S$204,7,FALSE)&amp;"","")</f>
        <v/>
      </c>
      <c r="AA204" s="141"/>
      <c r="AB204" s="140" t="str">
        <f>IFERROR(VLOOKUP($B204,[1]D3_9!$E$5:$S$204,8,FALSE)&amp;"","")</f>
        <v/>
      </c>
      <c r="AC204" s="141"/>
      <c r="AD204" s="140" t="str">
        <f>IFERROR(VLOOKUP($B204,[1]D3_9!$E$5:$S$204,9,FALSE)&amp;"","")</f>
        <v/>
      </c>
      <c r="AE204" s="141"/>
      <c r="AF204" s="140" t="str">
        <f>IFERROR(VLOOKUP($B204,[1]D3_9!$E$5:$S$204,10,FALSE)&amp;"","")</f>
        <v/>
      </c>
      <c r="AG204" s="141"/>
      <c r="AH204" s="140" t="str">
        <f>IFERROR(VLOOKUP($B204,[1]D3_9!$E$5:$S$204,11,FALSE)&amp;"","")</f>
        <v/>
      </c>
      <c r="AI204" s="157"/>
      <c r="AJ204" s="157"/>
      <c r="AK204" s="157"/>
      <c r="AL204" s="157" t="s">
        <v>59</v>
      </c>
      <c r="AM204" s="160" t="str">
        <f>IFERROR(VLOOKUP($B204,[1]D3_9!$E$5:$S$204,12,FALSE)&amp;"","")</f>
        <v/>
      </c>
      <c r="AN204" s="157"/>
      <c r="AO204" s="157"/>
      <c r="AP204" s="141"/>
      <c r="AQ204" s="260" t="str">
        <f>IFERROR(VLOOKUP($B204,[1]D3_9!$E$5:$S$204,15,FALSE)&amp;"","")</f>
        <v/>
      </c>
      <c r="AR204" s="173"/>
      <c r="AS204" s="173"/>
      <c r="AT204" s="173"/>
      <c r="AU204" s="173"/>
      <c r="AV204" s="173"/>
      <c r="AW204" s="173"/>
      <c r="AX204" s="173"/>
      <c r="AY204" s="173"/>
      <c r="AZ204" s="173"/>
      <c r="BA204" s="173"/>
      <c r="BB204" s="173"/>
      <c r="BC204" s="174"/>
      <c r="BD204" s="59"/>
    </row>
    <row r="205" spans="2:56" x14ac:dyDescent="0.55000000000000004">
      <c r="B205" s="211"/>
      <c r="C205" s="212"/>
      <c r="D205" s="212"/>
      <c r="E205" s="212"/>
      <c r="F205" s="212"/>
      <c r="G205" s="212"/>
      <c r="H205" s="212"/>
      <c r="I205" s="212"/>
      <c r="J205" s="212"/>
      <c r="K205" s="212"/>
      <c r="L205" s="212"/>
      <c r="M205" s="213"/>
      <c r="N205" s="188"/>
      <c r="O205" s="151"/>
      <c r="P205" s="151"/>
      <c r="Q205" s="189"/>
      <c r="R205" s="188"/>
      <c r="S205" s="189"/>
      <c r="T205" s="188"/>
      <c r="U205" s="189"/>
      <c r="V205" s="188"/>
      <c r="W205" s="189"/>
      <c r="X205" s="188"/>
      <c r="Y205" s="189"/>
      <c r="Z205" s="188"/>
      <c r="AA205" s="189"/>
      <c r="AB205" s="188"/>
      <c r="AC205" s="189"/>
      <c r="AD205" s="188"/>
      <c r="AE205" s="189"/>
      <c r="AF205" s="188"/>
      <c r="AG205" s="189"/>
      <c r="AH205" s="158"/>
      <c r="AI205" s="159"/>
      <c r="AJ205" s="159"/>
      <c r="AK205" s="159"/>
      <c r="AL205" s="159"/>
      <c r="AM205" s="159"/>
      <c r="AN205" s="159"/>
      <c r="AO205" s="159"/>
      <c r="AP205" s="161"/>
      <c r="AQ205" s="175"/>
      <c r="AR205" s="176"/>
      <c r="AS205" s="176"/>
      <c r="AT205" s="176"/>
      <c r="AU205" s="176"/>
      <c r="AV205" s="176"/>
      <c r="AW205" s="176"/>
      <c r="AX205" s="176"/>
      <c r="AY205" s="176"/>
      <c r="AZ205" s="176"/>
      <c r="BA205" s="176"/>
      <c r="BB205" s="176"/>
      <c r="BC205" s="177"/>
      <c r="BD205" s="59"/>
    </row>
    <row r="206" spans="2:56" x14ac:dyDescent="0.55000000000000004">
      <c r="B206" s="211"/>
      <c r="C206" s="212"/>
      <c r="D206" s="212"/>
      <c r="E206" s="212"/>
      <c r="F206" s="212"/>
      <c r="G206" s="212"/>
      <c r="H206" s="212"/>
      <c r="I206" s="212"/>
      <c r="J206" s="212"/>
      <c r="K206" s="212"/>
      <c r="L206" s="212"/>
      <c r="M206" s="213"/>
      <c r="N206" s="188"/>
      <c r="O206" s="151"/>
      <c r="P206" s="151"/>
      <c r="Q206" s="189"/>
      <c r="R206" s="188"/>
      <c r="S206" s="189"/>
      <c r="T206" s="188"/>
      <c r="U206" s="189"/>
      <c r="V206" s="188"/>
      <c r="W206" s="189"/>
      <c r="X206" s="188"/>
      <c r="Y206" s="189"/>
      <c r="Z206" s="188"/>
      <c r="AA206" s="189"/>
      <c r="AB206" s="188"/>
      <c r="AC206" s="189"/>
      <c r="AD206" s="188"/>
      <c r="AE206" s="189"/>
      <c r="AF206" s="188"/>
      <c r="AG206" s="189"/>
      <c r="AH206" s="302" t="str">
        <f>IFERROR(VLOOKUP($B204,[1]D3_9!$E$5:$S$204,13,FALSE)&amp;"","")</f>
        <v/>
      </c>
      <c r="AI206" s="149"/>
      <c r="AJ206" s="149"/>
      <c r="AK206" s="149"/>
      <c r="AL206" s="149" t="s">
        <v>59</v>
      </c>
      <c r="AM206" s="148" t="str">
        <f>IFERROR(VLOOKUP($B204,[1]D3_9!$E$5:$S$204,14,FALSE)&amp;"","")</f>
        <v/>
      </c>
      <c r="AN206" s="149"/>
      <c r="AO206" s="149"/>
      <c r="AP206" s="152"/>
      <c r="AQ206" s="175"/>
      <c r="AR206" s="176"/>
      <c r="AS206" s="176"/>
      <c r="AT206" s="176"/>
      <c r="AU206" s="176"/>
      <c r="AV206" s="176"/>
      <c r="AW206" s="176"/>
      <c r="AX206" s="176"/>
      <c r="AY206" s="176"/>
      <c r="AZ206" s="176"/>
      <c r="BA206" s="176"/>
      <c r="BB206" s="176"/>
      <c r="BC206" s="177"/>
      <c r="BD206" s="59"/>
    </row>
    <row r="207" spans="2:56" x14ac:dyDescent="0.55000000000000004">
      <c r="B207" s="167"/>
      <c r="C207" s="168"/>
      <c r="D207" s="168"/>
      <c r="E207" s="168"/>
      <c r="F207" s="168"/>
      <c r="G207" s="168"/>
      <c r="H207" s="168"/>
      <c r="I207" s="168"/>
      <c r="J207" s="168"/>
      <c r="K207" s="168"/>
      <c r="L207" s="168"/>
      <c r="M207" s="169"/>
      <c r="N207" s="142"/>
      <c r="O207" s="150"/>
      <c r="P207" s="150"/>
      <c r="Q207" s="143"/>
      <c r="R207" s="142"/>
      <c r="S207" s="143"/>
      <c r="T207" s="142"/>
      <c r="U207" s="143"/>
      <c r="V207" s="142"/>
      <c r="W207" s="143"/>
      <c r="X207" s="142"/>
      <c r="Y207" s="143"/>
      <c r="Z207" s="142"/>
      <c r="AA207" s="143"/>
      <c r="AB207" s="142"/>
      <c r="AC207" s="143"/>
      <c r="AD207" s="142"/>
      <c r="AE207" s="143"/>
      <c r="AF207" s="142"/>
      <c r="AG207" s="143"/>
      <c r="AH207" s="142"/>
      <c r="AI207" s="150"/>
      <c r="AJ207" s="150"/>
      <c r="AK207" s="150"/>
      <c r="AL207" s="150"/>
      <c r="AM207" s="150"/>
      <c r="AN207" s="150"/>
      <c r="AO207" s="150"/>
      <c r="AP207" s="143"/>
      <c r="AQ207" s="178"/>
      <c r="AR207" s="179"/>
      <c r="AS207" s="179"/>
      <c r="AT207" s="179"/>
      <c r="AU207" s="179"/>
      <c r="AV207" s="179"/>
      <c r="AW207" s="179"/>
      <c r="AX207" s="179"/>
      <c r="AY207" s="179"/>
      <c r="AZ207" s="179"/>
      <c r="BA207" s="179"/>
      <c r="BB207" s="179"/>
      <c r="BC207" s="180"/>
      <c r="BD207" s="59"/>
    </row>
    <row r="208" spans="2:56" x14ac:dyDescent="0.55000000000000004">
      <c r="B208" s="207" t="str">
        <f>[1]D3_9!$E63&amp;""</f>
        <v/>
      </c>
      <c r="C208" s="165"/>
      <c r="D208" s="165"/>
      <c r="E208" s="165"/>
      <c r="F208" s="165"/>
      <c r="G208" s="165"/>
      <c r="H208" s="165"/>
      <c r="I208" s="165"/>
      <c r="J208" s="165"/>
      <c r="K208" s="165"/>
      <c r="L208" s="165"/>
      <c r="M208" s="166"/>
      <c r="N208" s="140" t="str">
        <f>IFERROR(VLOOKUP($B208,[1]D3_9!$E$5:$S$204,2,FALSE)&amp;"","")</f>
        <v/>
      </c>
      <c r="O208" s="157"/>
      <c r="P208" s="157"/>
      <c r="Q208" s="141"/>
      <c r="R208" s="140" t="str">
        <f>IFERROR(VLOOKUP($B208,[1]D3_9!$E$5:$S$204,3,FALSE)&amp;"","")</f>
        <v/>
      </c>
      <c r="S208" s="141"/>
      <c r="T208" s="140" t="str">
        <f>IFERROR(VLOOKUP($B208,[1]D3_9!$E$5:$S$204,4,FALSE)&amp;"","")</f>
        <v/>
      </c>
      <c r="U208" s="141"/>
      <c r="V208" s="140" t="str">
        <f>IFERROR(VLOOKUP($B208,[1]D3_9!$E$5:$S$204,5,FALSE)&amp;"","")</f>
        <v/>
      </c>
      <c r="W208" s="141"/>
      <c r="X208" s="140" t="str">
        <f>IFERROR(VLOOKUP($B208,[1]D3_9!$E$5:$S$204,6,FALSE)&amp;"","")</f>
        <v/>
      </c>
      <c r="Y208" s="141"/>
      <c r="Z208" s="140" t="str">
        <f>IFERROR(VLOOKUP($B208,[1]D3_9!$E$5:$S$204,7,FALSE)&amp;"","")</f>
        <v/>
      </c>
      <c r="AA208" s="141"/>
      <c r="AB208" s="140" t="str">
        <f>IFERROR(VLOOKUP($B208,[1]D3_9!$E$5:$S$204,8,FALSE)&amp;"","")</f>
        <v/>
      </c>
      <c r="AC208" s="141"/>
      <c r="AD208" s="140" t="str">
        <f>IFERROR(VLOOKUP($B208,[1]D3_9!$E$5:$S$204,9,FALSE)&amp;"","")</f>
        <v/>
      </c>
      <c r="AE208" s="141"/>
      <c r="AF208" s="140" t="str">
        <f>IFERROR(VLOOKUP($B208,[1]D3_9!$E$5:$S$204,10,FALSE)&amp;"","")</f>
        <v/>
      </c>
      <c r="AG208" s="141"/>
      <c r="AH208" s="140" t="str">
        <f>IFERROR(VLOOKUP($B208,[1]D3_9!$E$5:$S$204,11,FALSE)&amp;"","")</f>
        <v/>
      </c>
      <c r="AI208" s="157"/>
      <c r="AJ208" s="157"/>
      <c r="AK208" s="157"/>
      <c r="AL208" s="157" t="s">
        <v>59</v>
      </c>
      <c r="AM208" s="160" t="str">
        <f>IFERROR(VLOOKUP($B208,[1]D3_9!$E$5:$S$204,12,FALSE)&amp;"","")</f>
        <v/>
      </c>
      <c r="AN208" s="157"/>
      <c r="AO208" s="157"/>
      <c r="AP208" s="141"/>
      <c r="AQ208" s="260" t="str">
        <f>IFERROR(VLOOKUP($B208,[1]D3_9!$E$5:$S$204,15,FALSE)&amp;"","")</f>
        <v/>
      </c>
      <c r="AR208" s="173"/>
      <c r="AS208" s="173"/>
      <c r="AT208" s="173"/>
      <c r="AU208" s="173"/>
      <c r="AV208" s="173"/>
      <c r="AW208" s="173"/>
      <c r="AX208" s="173"/>
      <c r="AY208" s="173"/>
      <c r="AZ208" s="173"/>
      <c r="BA208" s="173"/>
      <c r="BB208" s="173"/>
      <c r="BC208" s="174"/>
      <c r="BD208" s="59"/>
    </row>
    <row r="209" spans="2:56" x14ac:dyDescent="0.55000000000000004">
      <c r="B209" s="211"/>
      <c r="C209" s="212"/>
      <c r="D209" s="212"/>
      <c r="E209" s="212"/>
      <c r="F209" s="212"/>
      <c r="G209" s="212"/>
      <c r="H209" s="212"/>
      <c r="I209" s="212"/>
      <c r="J209" s="212"/>
      <c r="K209" s="212"/>
      <c r="L209" s="212"/>
      <c r="M209" s="213"/>
      <c r="N209" s="188"/>
      <c r="O209" s="151"/>
      <c r="P209" s="151"/>
      <c r="Q209" s="189"/>
      <c r="R209" s="188"/>
      <c r="S209" s="189"/>
      <c r="T209" s="188"/>
      <c r="U209" s="189"/>
      <c r="V209" s="188"/>
      <c r="W209" s="189"/>
      <c r="X209" s="188"/>
      <c r="Y209" s="189"/>
      <c r="Z209" s="188"/>
      <c r="AA209" s="189"/>
      <c r="AB209" s="188"/>
      <c r="AC209" s="189"/>
      <c r="AD209" s="188"/>
      <c r="AE209" s="189"/>
      <c r="AF209" s="188"/>
      <c r="AG209" s="189"/>
      <c r="AH209" s="158"/>
      <c r="AI209" s="159"/>
      <c r="AJ209" s="159"/>
      <c r="AK209" s="159"/>
      <c r="AL209" s="159"/>
      <c r="AM209" s="159"/>
      <c r="AN209" s="159"/>
      <c r="AO209" s="159"/>
      <c r="AP209" s="161"/>
      <c r="AQ209" s="175"/>
      <c r="AR209" s="176"/>
      <c r="AS209" s="176"/>
      <c r="AT209" s="176"/>
      <c r="AU209" s="176"/>
      <c r="AV209" s="176"/>
      <c r="AW209" s="176"/>
      <c r="AX209" s="176"/>
      <c r="AY209" s="176"/>
      <c r="AZ209" s="176"/>
      <c r="BA209" s="176"/>
      <c r="BB209" s="176"/>
      <c r="BC209" s="177"/>
      <c r="BD209" s="59"/>
    </row>
    <row r="210" spans="2:56" x14ac:dyDescent="0.55000000000000004">
      <c r="B210" s="211"/>
      <c r="C210" s="212"/>
      <c r="D210" s="212"/>
      <c r="E210" s="212"/>
      <c r="F210" s="212"/>
      <c r="G210" s="212"/>
      <c r="H210" s="212"/>
      <c r="I210" s="212"/>
      <c r="J210" s="212"/>
      <c r="K210" s="212"/>
      <c r="L210" s="212"/>
      <c r="M210" s="213"/>
      <c r="N210" s="188"/>
      <c r="O210" s="151"/>
      <c r="P210" s="151"/>
      <c r="Q210" s="189"/>
      <c r="R210" s="188"/>
      <c r="S210" s="189"/>
      <c r="T210" s="188"/>
      <c r="U210" s="189"/>
      <c r="V210" s="188"/>
      <c r="W210" s="189"/>
      <c r="X210" s="188"/>
      <c r="Y210" s="189"/>
      <c r="Z210" s="188"/>
      <c r="AA210" s="189"/>
      <c r="AB210" s="188"/>
      <c r="AC210" s="189"/>
      <c r="AD210" s="188"/>
      <c r="AE210" s="189"/>
      <c r="AF210" s="188"/>
      <c r="AG210" s="189"/>
      <c r="AH210" s="302" t="str">
        <f>IFERROR(VLOOKUP($B208,[1]D3_9!$E$5:$S$204,13,FALSE)&amp;"","")</f>
        <v/>
      </c>
      <c r="AI210" s="149"/>
      <c r="AJ210" s="149"/>
      <c r="AK210" s="149"/>
      <c r="AL210" s="149" t="s">
        <v>59</v>
      </c>
      <c r="AM210" s="148" t="str">
        <f>IFERROR(VLOOKUP($B208,[1]D3_9!$E$5:$S$204,14,FALSE)&amp;"","")</f>
        <v/>
      </c>
      <c r="AN210" s="149"/>
      <c r="AO210" s="149"/>
      <c r="AP210" s="152"/>
      <c r="AQ210" s="175"/>
      <c r="AR210" s="176"/>
      <c r="AS210" s="176"/>
      <c r="AT210" s="176"/>
      <c r="AU210" s="176"/>
      <c r="AV210" s="176"/>
      <c r="AW210" s="176"/>
      <c r="AX210" s="176"/>
      <c r="AY210" s="176"/>
      <c r="AZ210" s="176"/>
      <c r="BA210" s="176"/>
      <c r="BB210" s="176"/>
      <c r="BC210" s="177"/>
      <c r="BD210" s="59"/>
    </row>
    <row r="211" spans="2:56" x14ac:dyDescent="0.55000000000000004">
      <c r="B211" s="167"/>
      <c r="C211" s="168"/>
      <c r="D211" s="168"/>
      <c r="E211" s="168"/>
      <c r="F211" s="168"/>
      <c r="G211" s="168"/>
      <c r="H211" s="168"/>
      <c r="I211" s="168"/>
      <c r="J211" s="168"/>
      <c r="K211" s="168"/>
      <c r="L211" s="168"/>
      <c r="M211" s="169"/>
      <c r="N211" s="142"/>
      <c r="O211" s="150"/>
      <c r="P211" s="150"/>
      <c r="Q211" s="143"/>
      <c r="R211" s="142"/>
      <c r="S211" s="143"/>
      <c r="T211" s="142"/>
      <c r="U211" s="143"/>
      <c r="V211" s="142"/>
      <c r="W211" s="143"/>
      <c r="X211" s="142"/>
      <c r="Y211" s="143"/>
      <c r="Z211" s="142"/>
      <c r="AA211" s="143"/>
      <c r="AB211" s="142"/>
      <c r="AC211" s="143"/>
      <c r="AD211" s="142"/>
      <c r="AE211" s="143"/>
      <c r="AF211" s="142"/>
      <c r="AG211" s="143"/>
      <c r="AH211" s="142"/>
      <c r="AI211" s="150"/>
      <c r="AJ211" s="150"/>
      <c r="AK211" s="150"/>
      <c r="AL211" s="150"/>
      <c r="AM211" s="150"/>
      <c r="AN211" s="150"/>
      <c r="AO211" s="150"/>
      <c r="AP211" s="143"/>
      <c r="AQ211" s="178"/>
      <c r="AR211" s="179"/>
      <c r="AS211" s="179"/>
      <c r="AT211" s="179"/>
      <c r="AU211" s="179"/>
      <c r="AV211" s="179"/>
      <c r="AW211" s="179"/>
      <c r="AX211" s="179"/>
      <c r="AY211" s="179"/>
      <c r="AZ211" s="179"/>
      <c r="BA211" s="179"/>
      <c r="BB211" s="179"/>
      <c r="BC211" s="180"/>
      <c r="BD211" s="59"/>
    </row>
    <row r="212" spans="2:56" x14ac:dyDescent="0.55000000000000004">
      <c r="B212" s="207" t="str">
        <f>[1]D3_9!$E64&amp;""</f>
        <v/>
      </c>
      <c r="C212" s="165"/>
      <c r="D212" s="165"/>
      <c r="E212" s="165"/>
      <c r="F212" s="165"/>
      <c r="G212" s="165"/>
      <c r="H212" s="165"/>
      <c r="I212" s="165"/>
      <c r="J212" s="165"/>
      <c r="K212" s="165"/>
      <c r="L212" s="165"/>
      <c r="M212" s="166"/>
      <c r="N212" s="140" t="str">
        <f>IFERROR(VLOOKUP($B212,[1]D3_9!$E$5:$S$204,2,FALSE)&amp;"","")</f>
        <v/>
      </c>
      <c r="O212" s="157"/>
      <c r="P212" s="157"/>
      <c r="Q212" s="141"/>
      <c r="R212" s="140" t="str">
        <f>IFERROR(VLOOKUP($B212,[1]D3_9!$E$5:$S$204,3,FALSE)&amp;"","")</f>
        <v/>
      </c>
      <c r="S212" s="141"/>
      <c r="T212" s="140" t="str">
        <f>IFERROR(VLOOKUP($B212,[1]D3_9!$E$5:$S$204,4,FALSE)&amp;"","")</f>
        <v/>
      </c>
      <c r="U212" s="141"/>
      <c r="V212" s="140" t="str">
        <f>IFERROR(VLOOKUP($B212,[1]D3_9!$E$5:$S$204,5,FALSE)&amp;"","")</f>
        <v/>
      </c>
      <c r="W212" s="141"/>
      <c r="X212" s="140" t="str">
        <f>IFERROR(VLOOKUP($B212,[1]D3_9!$E$5:$S$204,6,FALSE)&amp;"","")</f>
        <v/>
      </c>
      <c r="Y212" s="141"/>
      <c r="Z212" s="140" t="str">
        <f>IFERROR(VLOOKUP($B212,[1]D3_9!$E$5:$S$204,7,FALSE)&amp;"","")</f>
        <v/>
      </c>
      <c r="AA212" s="141"/>
      <c r="AB212" s="140" t="str">
        <f>IFERROR(VLOOKUP($B212,[1]D3_9!$E$5:$S$204,8,FALSE)&amp;"","")</f>
        <v/>
      </c>
      <c r="AC212" s="141"/>
      <c r="AD212" s="140" t="str">
        <f>IFERROR(VLOOKUP($B212,[1]D3_9!$E$5:$S$204,9,FALSE)&amp;"","")</f>
        <v/>
      </c>
      <c r="AE212" s="141"/>
      <c r="AF212" s="140" t="str">
        <f>IFERROR(VLOOKUP($B212,[1]D3_9!$E$5:$S$204,10,FALSE)&amp;"","")</f>
        <v/>
      </c>
      <c r="AG212" s="141"/>
      <c r="AH212" s="140" t="str">
        <f>IFERROR(VLOOKUP($B212,[1]D3_9!$E$5:$S$204,11,FALSE)&amp;"","")</f>
        <v/>
      </c>
      <c r="AI212" s="157"/>
      <c r="AJ212" s="157"/>
      <c r="AK212" s="157"/>
      <c r="AL212" s="157" t="s">
        <v>59</v>
      </c>
      <c r="AM212" s="160" t="str">
        <f>IFERROR(VLOOKUP($B212,[1]D3_9!$E$5:$S$204,12,FALSE)&amp;"","")</f>
        <v/>
      </c>
      <c r="AN212" s="157"/>
      <c r="AO212" s="157"/>
      <c r="AP212" s="141"/>
      <c r="AQ212" s="260" t="str">
        <f>IFERROR(VLOOKUP($B212,[1]D3_9!$E$5:$S$204,15,FALSE)&amp;"","")</f>
        <v/>
      </c>
      <c r="AR212" s="173"/>
      <c r="AS212" s="173"/>
      <c r="AT212" s="173"/>
      <c r="AU212" s="173"/>
      <c r="AV212" s="173"/>
      <c r="AW212" s="173"/>
      <c r="AX212" s="173"/>
      <c r="AY212" s="173"/>
      <c r="AZ212" s="173"/>
      <c r="BA212" s="173"/>
      <c r="BB212" s="173"/>
      <c r="BC212" s="174"/>
      <c r="BD212" s="59"/>
    </row>
    <row r="213" spans="2:56" x14ac:dyDescent="0.55000000000000004">
      <c r="B213" s="211"/>
      <c r="C213" s="212"/>
      <c r="D213" s="212"/>
      <c r="E213" s="212"/>
      <c r="F213" s="212"/>
      <c r="G213" s="212"/>
      <c r="H213" s="212"/>
      <c r="I213" s="212"/>
      <c r="J213" s="212"/>
      <c r="K213" s="212"/>
      <c r="L213" s="212"/>
      <c r="M213" s="213"/>
      <c r="N213" s="188"/>
      <c r="O213" s="151"/>
      <c r="P213" s="151"/>
      <c r="Q213" s="189"/>
      <c r="R213" s="188"/>
      <c r="S213" s="189"/>
      <c r="T213" s="188"/>
      <c r="U213" s="189"/>
      <c r="V213" s="188"/>
      <c r="W213" s="189"/>
      <c r="X213" s="188"/>
      <c r="Y213" s="189"/>
      <c r="Z213" s="188"/>
      <c r="AA213" s="189"/>
      <c r="AB213" s="188"/>
      <c r="AC213" s="189"/>
      <c r="AD213" s="188"/>
      <c r="AE213" s="189"/>
      <c r="AF213" s="188"/>
      <c r="AG213" s="189"/>
      <c r="AH213" s="158"/>
      <c r="AI213" s="159"/>
      <c r="AJ213" s="159"/>
      <c r="AK213" s="159"/>
      <c r="AL213" s="159"/>
      <c r="AM213" s="159"/>
      <c r="AN213" s="159"/>
      <c r="AO213" s="159"/>
      <c r="AP213" s="161"/>
      <c r="AQ213" s="175"/>
      <c r="AR213" s="176"/>
      <c r="AS213" s="176"/>
      <c r="AT213" s="176"/>
      <c r="AU213" s="176"/>
      <c r="AV213" s="176"/>
      <c r="AW213" s="176"/>
      <c r="AX213" s="176"/>
      <c r="AY213" s="176"/>
      <c r="AZ213" s="176"/>
      <c r="BA213" s="176"/>
      <c r="BB213" s="176"/>
      <c r="BC213" s="177"/>
      <c r="BD213" s="59"/>
    </row>
    <row r="214" spans="2:56" x14ac:dyDescent="0.55000000000000004">
      <c r="B214" s="211"/>
      <c r="C214" s="212"/>
      <c r="D214" s="212"/>
      <c r="E214" s="212"/>
      <c r="F214" s="212"/>
      <c r="G214" s="212"/>
      <c r="H214" s="212"/>
      <c r="I214" s="212"/>
      <c r="J214" s="212"/>
      <c r="K214" s="212"/>
      <c r="L214" s="212"/>
      <c r="M214" s="213"/>
      <c r="N214" s="188"/>
      <c r="O214" s="151"/>
      <c r="P214" s="151"/>
      <c r="Q214" s="189"/>
      <c r="R214" s="188"/>
      <c r="S214" s="189"/>
      <c r="T214" s="188"/>
      <c r="U214" s="189"/>
      <c r="V214" s="188"/>
      <c r="W214" s="189"/>
      <c r="X214" s="188"/>
      <c r="Y214" s="189"/>
      <c r="Z214" s="188"/>
      <c r="AA214" s="189"/>
      <c r="AB214" s="188"/>
      <c r="AC214" s="189"/>
      <c r="AD214" s="188"/>
      <c r="AE214" s="189"/>
      <c r="AF214" s="188"/>
      <c r="AG214" s="189"/>
      <c r="AH214" s="302" t="str">
        <f>IFERROR(VLOOKUP($B212,[1]D3_9!$E$5:$S$204,13,FALSE)&amp;"","")</f>
        <v/>
      </c>
      <c r="AI214" s="149"/>
      <c r="AJ214" s="149"/>
      <c r="AK214" s="149"/>
      <c r="AL214" s="149" t="s">
        <v>59</v>
      </c>
      <c r="AM214" s="148" t="str">
        <f>IFERROR(VLOOKUP($B212,[1]D3_9!$E$5:$S$204,14,FALSE)&amp;"","")</f>
        <v/>
      </c>
      <c r="AN214" s="149"/>
      <c r="AO214" s="149"/>
      <c r="AP214" s="152"/>
      <c r="AQ214" s="175"/>
      <c r="AR214" s="176"/>
      <c r="AS214" s="176"/>
      <c r="AT214" s="176"/>
      <c r="AU214" s="176"/>
      <c r="AV214" s="176"/>
      <c r="AW214" s="176"/>
      <c r="AX214" s="176"/>
      <c r="AY214" s="176"/>
      <c r="AZ214" s="176"/>
      <c r="BA214" s="176"/>
      <c r="BB214" s="176"/>
      <c r="BC214" s="177"/>
      <c r="BD214" s="59"/>
    </row>
    <row r="215" spans="2:56" x14ac:dyDescent="0.55000000000000004">
      <c r="B215" s="167"/>
      <c r="C215" s="168"/>
      <c r="D215" s="168"/>
      <c r="E215" s="168"/>
      <c r="F215" s="168"/>
      <c r="G215" s="168"/>
      <c r="H215" s="168"/>
      <c r="I215" s="168"/>
      <c r="J215" s="168"/>
      <c r="K215" s="168"/>
      <c r="L215" s="168"/>
      <c r="M215" s="169"/>
      <c r="N215" s="142"/>
      <c r="O215" s="150"/>
      <c r="P215" s="150"/>
      <c r="Q215" s="143"/>
      <c r="R215" s="142"/>
      <c r="S215" s="143"/>
      <c r="T215" s="142"/>
      <c r="U215" s="143"/>
      <c r="V215" s="142"/>
      <c r="W215" s="143"/>
      <c r="X215" s="142"/>
      <c r="Y215" s="143"/>
      <c r="Z215" s="142"/>
      <c r="AA215" s="143"/>
      <c r="AB215" s="142"/>
      <c r="AC215" s="143"/>
      <c r="AD215" s="142"/>
      <c r="AE215" s="143"/>
      <c r="AF215" s="142"/>
      <c r="AG215" s="143"/>
      <c r="AH215" s="142"/>
      <c r="AI215" s="150"/>
      <c r="AJ215" s="150"/>
      <c r="AK215" s="150"/>
      <c r="AL215" s="150"/>
      <c r="AM215" s="150"/>
      <c r="AN215" s="150"/>
      <c r="AO215" s="150"/>
      <c r="AP215" s="143"/>
      <c r="AQ215" s="178"/>
      <c r="AR215" s="179"/>
      <c r="AS215" s="179"/>
      <c r="AT215" s="179"/>
      <c r="AU215" s="179"/>
      <c r="AV215" s="179"/>
      <c r="AW215" s="179"/>
      <c r="AX215" s="179"/>
      <c r="AY215" s="179"/>
      <c r="AZ215" s="179"/>
      <c r="BA215" s="179"/>
      <c r="BB215" s="179"/>
      <c r="BC215" s="180"/>
      <c r="BD215" s="59"/>
    </row>
    <row r="216" spans="2:56" x14ac:dyDescent="0.55000000000000004">
      <c r="B216" s="207" t="str">
        <f>[1]D3_9!$E65&amp;""</f>
        <v/>
      </c>
      <c r="C216" s="165"/>
      <c r="D216" s="165"/>
      <c r="E216" s="165"/>
      <c r="F216" s="165"/>
      <c r="G216" s="165"/>
      <c r="H216" s="165"/>
      <c r="I216" s="165"/>
      <c r="J216" s="165"/>
      <c r="K216" s="165"/>
      <c r="L216" s="165"/>
      <c r="M216" s="166"/>
      <c r="N216" s="140" t="str">
        <f>IFERROR(VLOOKUP($B216,[1]D3_9!$E$5:$S$204,2,FALSE)&amp;"","")</f>
        <v/>
      </c>
      <c r="O216" s="157"/>
      <c r="P216" s="157"/>
      <c r="Q216" s="141"/>
      <c r="R216" s="140" t="str">
        <f>IFERROR(VLOOKUP($B216,[1]D3_9!$E$5:$S$204,3,FALSE)&amp;"","")</f>
        <v/>
      </c>
      <c r="S216" s="141"/>
      <c r="T216" s="140" t="str">
        <f>IFERROR(VLOOKUP($B216,[1]D3_9!$E$5:$S$204,4,FALSE)&amp;"","")</f>
        <v/>
      </c>
      <c r="U216" s="141"/>
      <c r="V216" s="140" t="str">
        <f>IFERROR(VLOOKUP($B216,[1]D3_9!$E$5:$S$204,5,FALSE)&amp;"","")</f>
        <v/>
      </c>
      <c r="W216" s="141"/>
      <c r="X216" s="140" t="str">
        <f>IFERROR(VLOOKUP($B216,[1]D3_9!$E$5:$S$204,6,FALSE)&amp;"","")</f>
        <v/>
      </c>
      <c r="Y216" s="141"/>
      <c r="Z216" s="140" t="str">
        <f>IFERROR(VLOOKUP($B216,[1]D3_9!$E$5:$S$204,7,FALSE)&amp;"","")</f>
        <v/>
      </c>
      <c r="AA216" s="141"/>
      <c r="AB216" s="140" t="str">
        <f>IFERROR(VLOOKUP($B216,[1]D3_9!$E$5:$S$204,8,FALSE)&amp;"","")</f>
        <v/>
      </c>
      <c r="AC216" s="141"/>
      <c r="AD216" s="140" t="str">
        <f>IFERROR(VLOOKUP($B216,[1]D3_9!$E$5:$S$204,9,FALSE)&amp;"","")</f>
        <v/>
      </c>
      <c r="AE216" s="141"/>
      <c r="AF216" s="140" t="str">
        <f>IFERROR(VLOOKUP($B216,[1]D3_9!$E$5:$S$204,10,FALSE)&amp;"","")</f>
        <v/>
      </c>
      <c r="AG216" s="141"/>
      <c r="AH216" s="140" t="str">
        <f>IFERROR(VLOOKUP($B216,[1]D3_9!$E$5:$S$204,11,FALSE)&amp;"","")</f>
        <v/>
      </c>
      <c r="AI216" s="157"/>
      <c r="AJ216" s="157"/>
      <c r="AK216" s="157"/>
      <c r="AL216" s="157" t="s">
        <v>59</v>
      </c>
      <c r="AM216" s="160" t="str">
        <f>IFERROR(VLOOKUP($B216,[1]D3_9!$E$5:$S$204,12,FALSE)&amp;"","")</f>
        <v/>
      </c>
      <c r="AN216" s="157"/>
      <c r="AO216" s="157"/>
      <c r="AP216" s="141"/>
      <c r="AQ216" s="260" t="str">
        <f>IFERROR(VLOOKUP($B216,[1]D3_9!$E$5:$S$204,15,FALSE)&amp;"","")</f>
        <v/>
      </c>
      <c r="AR216" s="173"/>
      <c r="AS216" s="173"/>
      <c r="AT216" s="173"/>
      <c r="AU216" s="173"/>
      <c r="AV216" s="173"/>
      <c r="AW216" s="173"/>
      <c r="AX216" s="173"/>
      <c r="AY216" s="173"/>
      <c r="AZ216" s="173"/>
      <c r="BA216" s="173"/>
      <c r="BB216" s="173"/>
      <c r="BC216" s="174"/>
      <c r="BD216" s="59"/>
    </row>
    <row r="217" spans="2:56" x14ac:dyDescent="0.55000000000000004">
      <c r="B217" s="211"/>
      <c r="C217" s="212"/>
      <c r="D217" s="212"/>
      <c r="E217" s="212"/>
      <c r="F217" s="212"/>
      <c r="G217" s="212"/>
      <c r="H217" s="212"/>
      <c r="I217" s="212"/>
      <c r="J217" s="212"/>
      <c r="K217" s="212"/>
      <c r="L217" s="212"/>
      <c r="M217" s="213"/>
      <c r="N217" s="188"/>
      <c r="O217" s="151"/>
      <c r="P217" s="151"/>
      <c r="Q217" s="189"/>
      <c r="R217" s="188"/>
      <c r="S217" s="189"/>
      <c r="T217" s="188"/>
      <c r="U217" s="189"/>
      <c r="V217" s="188"/>
      <c r="W217" s="189"/>
      <c r="X217" s="188"/>
      <c r="Y217" s="189"/>
      <c r="Z217" s="188"/>
      <c r="AA217" s="189"/>
      <c r="AB217" s="188"/>
      <c r="AC217" s="189"/>
      <c r="AD217" s="188"/>
      <c r="AE217" s="189"/>
      <c r="AF217" s="188"/>
      <c r="AG217" s="189"/>
      <c r="AH217" s="158"/>
      <c r="AI217" s="159"/>
      <c r="AJ217" s="159"/>
      <c r="AK217" s="159"/>
      <c r="AL217" s="159"/>
      <c r="AM217" s="159"/>
      <c r="AN217" s="159"/>
      <c r="AO217" s="159"/>
      <c r="AP217" s="161"/>
      <c r="AQ217" s="175"/>
      <c r="AR217" s="176"/>
      <c r="AS217" s="176"/>
      <c r="AT217" s="176"/>
      <c r="AU217" s="176"/>
      <c r="AV217" s="176"/>
      <c r="AW217" s="176"/>
      <c r="AX217" s="176"/>
      <c r="AY217" s="176"/>
      <c r="AZ217" s="176"/>
      <c r="BA217" s="176"/>
      <c r="BB217" s="176"/>
      <c r="BC217" s="177"/>
      <c r="BD217" s="59"/>
    </row>
    <row r="218" spans="2:56" x14ac:dyDescent="0.55000000000000004">
      <c r="B218" s="211"/>
      <c r="C218" s="212"/>
      <c r="D218" s="212"/>
      <c r="E218" s="212"/>
      <c r="F218" s="212"/>
      <c r="G218" s="212"/>
      <c r="H218" s="212"/>
      <c r="I218" s="212"/>
      <c r="J218" s="212"/>
      <c r="K218" s="212"/>
      <c r="L218" s="212"/>
      <c r="M218" s="213"/>
      <c r="N218" s="188"/>
      <c r="O218" s="151"/>
      <c r="P218" s="151"/>
      <c r="Q218" s="189"/>
      <c r="R218" s="188"/>
      <c r="S218" s="189"/>
      <c r="T218" s="188"/>
      <c r="U218" s="189"/>
      <c r="V218" s="188"/>
      <c r="W218" s="189"/>
      <c r="X218" s="188"/>
      <c r="Y218" s="189"/>
      <c r="Z218" s="188"/>
      <c r="AA218" s="189"/>
      <c r="AB218" s="188"/>
      <c r="AC218" s="189"/>
      <c r="AD218" s="188"/>
      <c r="AE218" s="189"/>
      <c r="AF218" s="188"/>
      <c r="AG218" s="189"/>
      <c r="AH218" s="302" t="str">
        <f>IFERROR(VLOOKUP($B216,[1]D3_9!$E$5:$S$204,13,FALSE)&amp;"","")</f>
        <v/>
      </c>
      <c r="AI218" s="149"/>
      <c r="AJ218" s="149"/>
      <c r="AK218" s="149"/>
      <c r="AL218" s="149" t="s">
        <v>59</v>
      </c>
      <c r="AM218" s="148" t="str">
        <f>IFERROR(VLOOKUP($B216,[1]D3_9!$E$5:$S$204,14,FALSE)&amp;"","")</f>
        <v/>
      </c>
      <c r="AN218" s="149"/>
      <c r="AO218" s="149"/>
      <c r="AP218" s="152"/>
      <c r="AQ218" s="175"/>
      <c r="AR218" s="176"/>
      <c r="AS218" s="176"/>
      <c r="AT218" s="176"/>
      <c r="AU218" s="176"/>
      <c r="AV218" s="176"/>
      <c r="AW218" s="176"/>
      <c r="AX218" s="176"/>
      <c r="AY218" s="176"/>
      <c r="AZ218" s="176"/>
      <c r="BA218" s="176"/>
      <c r="BB218" s="176"/>
      <c r="BC218" s="177"/>
      <c r="BD218" s="59"/>
    </row>
    <row r="219" spans="2:56" x14ac:dyDescent="0.55000000000000004">
      <c r="B219" s="167"/>
      <c r="C219" s="168"/>
      <c r="D219" s="168"/>
      <c r="E219" s="168"/>
      <c r="F219" s="168"/>
      <c r="G219" s="168"/>
      <c r="H219" s="168"/>
      <c r="I219" s="168"/>
      <c r="J219" s="168"/>
      <c r="K219" s="168"/>
      <c r="L219" s="168"/>
      <c r="M219" s="169"/>
      <c r="N219" s="142"/>
      <c r="O219" s="150"/>
      <c r="P219" s="150"/>
      <c r="Q219" s="143"/>
      <c r="R219" s="142"/>
      <c r="S219" s="143"/>
      <c r="T219" s="142"/>
      <c r="U219" s="143"/>
      <c r="V219" s="142"/>
      <c r="W219" s="143"/>
      <c r="X219" s="142"/>
      <c r="Y219" s="143"/>
      <c r="Z219" s="142"/>
      <c r="AA219" s="143"/>
      <c r="AB219" s="142"/>
      <c r="AC219" s="143"/>
      <c r="AD219" s="142"/>
      <c r="AE219" s="143"/>
      <c r="AF219" s="142"/>
      <c r="AG219" s="143"/>
      <c r="AH219" s="142"/>
      <c r="AI219" s="150"/>
      <c r="AJ219" s="150"/>
      <c r="AK219" s="150"/>
      <c r="AL219" s="150"/>
      <c r="AM219" s="150"/>
      <c r="AN219" s="150"/>
      <c r="AO219" s="150"/>
      <c r="AP219" s="143"/>
      <c r="AQ219" s="178"/>
      <c r="AR219" s="179"/>
      <c r="AS219" s="179"/>
      <c r="AT219" s="179"/>
      <c r="AU219" s="179"/>
      <c r="AV219" s="179"/>
      <c r="AW219" s="179"/>
      <c r="AX219" s="179"/>
      <c r="AY219" s="179"/>
      <c r="AZ219" s="179"/>
      <c r="BA219" s="179"/>
      <c r="BB219" s="179"/>
      <c r="BC219" s="180"/>
      <c r="BD219" s="59"/>
    </row>
    <row r="220" spans="2:56" x14ac:dyDescent="0.55000000000000004">
      <c r="B220" s="207" t="str">
        <f>[1]D3_9!$E66&amp;""</f>
        <v/>
      </c>
      <c r="C220" s="165"/>
      <c r="D220" s="165"/>
      <c r="E220" s="165"/>
      <c r="F220" s="165"/>
      <c r="G220" s="165"/>
      <c r="H220" s="165"/>
      <c r="I220" s="165"/>
      <c r="J220" s="165"/>
      <c r="K220" s="165"/>
      <c r="L220" s="165"/>
      <c r="M220" s="166"/>
      <c r="N220" s="140" t="str">
        <f>IFERROR(VLOOKUP($B220,[1]D3_9!$E$5:$S$204,2,FALSE)&amp;"","")</f>
        <v/>
      </c>
      <c r="O220" s="157"/>
      <c r="P220" s="157"/>
      <c r="Q220" s="141"/>
      <c r="R220" s="140" t="str">
        <f>IFERROR(VLOOKUP($B220,[1]D3_9!$E$5:$S$204,3,FALSE)&amp;"","")</f>
        <v/>
      </c>
      <c r="S220" s="141"/>
      <c r="T220" s="140" t="str">
        <f>IFERROR(VLOOKUP($B220,[1]D3_9!$E$5:$S$204,4,FALSE)&amp;"","")</f>
        <v/>
      </c>
      <c r="U220" s="141"/>
      <c r="V220" s="140" t="str">
        <f>IFERROR(VLOOKUP($B220,[1]D3_9!$E$5:$S$204,5,FALSE)&amp;"","")</f>
        <v/>
      </c>
      <c r="W220" s="141"/>
      <c r="X220" s="140" t="str">
        <f>IFERROR(VLOOKUP($B220,[1]D3_9!$E$5:$S$204,6,FALSE)&amp;"","")</f>
        <v/>
      </c>
      <c r="Y220" s="141"/>
      <c r="Z220" s="140" t="str">
        <f>IFERROR(VLOOKUP($B220,[1]D3_9!$E$5:$S$204,7,FALSE)&amp;"","")</f>
        <v/>
      </c>
      <c r="AA220" s="141"/>
      <c r="AB220" s="140" t="str">
        <f>IFERROR(VLOOKUP($B220,[1]D3_9!$E$5:$S$204,8,FALSE)&amp;"","")</f>
        <v/>
      </c>
      <c r="AC220" s="141"/>
      <c r="AD220" s="140" t="str">
        <f>IFERROR(VLOOKUP($B220,[1]D3_9!$E$5:$S$204,9,FALSE)&amp;"","")</f>
        <v/>
      </c>
      <c r="AE220" s="141"/>
      <c r="AF220" s="140" t="str">
        <f>IFERROR(VLOOKUP($B220,[1]D3_9!$E$5:$S$204,10,FALSE)&amp;"","")</f>
        <v/>
      </c>
      <c r="AG220" s="141"/>
      <c r="AH220" s="140" t="str">
        <f>IFERROR(VLOOKUP($B220,[1]D3_9!$E$5:$S$204,11,FALSE)&amp;"","")</f>
        <v/>
      </c>
      <c r="AI220" s="157"/>
      <c r="AJ220" s="157"/>
      <c r="AK220" s="157"/>
      <c r="AL220" s="157" t="s">
        <v>59</v>
      </c>
      <c r="AM220" s="160" t="str">
        <f>IFERROR(VLOOKUP($B220,[1]D3_9!$E$5:$S$204,12,FALSE)&amp;"","")</f>
        <v/>
      </c>
      <c r="AN220" s="157"/>
      <c r="AO220" s="157"/>
      <c r="AP220" s="141"/>
      <c r="AQ220" s="260" t="str">
        <f>IFERROR(VLOOKUP($B220,[1]D3_9!$E$5:$S$204,15,FALSE)&amp;"","")</f>
        <v/>
      </c>
      <c r="AR220" s="173"/>
      <c r="AS220" s="173"/>
      <c r="AT220" s="173"/>
      <c r="AU220" s="173"/>
      <c r="AV220" s="173"/>
      <c r="AW220" s="173"/>
      <c r="AX220" s="173"/>
      <c r="AY220" s="173"/>
      <c r="AZ220" s="173"/>
      <c r="BA220" s="173"/>
      <c r="BB220" s="173"/>
      <c r="BC220" s="174"/>
      <c r="BD220" s="59"/>
    </row>
    <row r="221" spans="2:56" x14ac:dyDescent="0.55000000000000004">
      <c r="B221" s="211"/>
      <c r="C221" s="212"/>
      <c r="D221" s="212"/>
      <c r="E221" s="212"/>
      <c r="F221" s="212"/>
      <c r="G221" s="212"/>
      <c r="H221" s="212"/>
      <c r="I221" s="212"/>
      <c r="J221" s="212"/>
      <c r="K221" s="212"/>
      <c r="L221" s="212"/>
      <c r="M221" s="213"/>
      <c r="N221" s="188"/>
      <c r="O221" s="151"/>
      <c r="P221" s="151"/>
      <c r="Q221" s="189"/>
      <c r="R221" s="188"/>
      <c r="S221" s="189"/>
      <c r="T221" s="188"/>
      <c r="U221" s="189"/>
      <c r="V221" s="188"/>
      <c r="W221" s="189"/>
      <c r="X221" s="188"/>
      <c r="Y221" s="189"/>
      <c r="Z221" s="188"/>
      <c r="AA221" s="189"/>
      <c r="AB221" s="188"/>
      <c r="AC221" s="189"/>
      <c r="AD221" s="188"/>
      <c r="AE221" s="189"/>
      <c r="AF221" s="188"/>
      <c r="AG221" s="189"/>
      <c r="AH221" s="158"/>
      <c r="AI221" s="159"/>
      <c r="AJ221" s="159"/>
      <c r="AK221" s="159"/>
      <c r="AL221" s="159"/>
      <c r="AM221" s="159"/>
      <c r="AN221" s="159"/>
      <c r="AO221" s="159"/>
      <c r="AP221" s="161"/>
      <c r="AQ221" s="175"/>
      <c r="AR221" s="176"/>
      <c r="AS221" s="176"/>
      <c r="AT221" s="176"/>
      <c r="AU221" s="176"/>
      <c r="AV221" s="176"/>
      <c r="AW221" s="176"/>
      <c r="AX221" s="176"/>
      <c r="AY221" s="176"/>
      <c r="AZ221" s="176"/>
      <c r="BA221" s="176"/>
      <c r="BB221" s="176"/>
      <c r="BC221" s="177"/>
      <c r="BD221" s="59"/>
    </row>
    <row r="222" spans="2:56" x14ac:dyDescent="0.55000000000000004">
      <c r="B222" s="211"/>
      <c r="C222" s="212"/>
      <c r="D222" s="212"/>
      <c r="E222" s="212"/>
      <c r="F222" s="212"/>
      <c r="G222" s="212"/>
      <c r="H222" s="212"/>
      <c r="I222" s="212"/>
      <c r="J222" s="212"/>
      <c r="K222" s="212"/>
      <c r="L222" s="212"/>
      <c r="M222" s="213"/>
      <c r="N222" s="188"/>
      <c r="O222" s="151"/>
      <c r="P222" s="151"/>
      <c r="Q222" s="189"/>
      <c r="R222" s="188"/>
      <c r="S222" s="189"/>
      <c r="T222" s="188"/>
      <c r="U222" s="189"/>
      <c r="V222" s="188"/>
      <c r="W222" s="189"/>
      <c r="X222" s="188"/>
      <c r="Y222" s="189"/>
      <c r="Z222" s="188"/>
      <c r="AA222" s="189"/>
      <c r="AB222" s="188"/>
      <c r="AC222" s="189"/>
      <c r="AD222" s="188"/>
      <c r="AE222" s="189"/>
      <c r="AF222" s="188"/>
      <c r="AG222" s="189"/>
      <c r="AH222" s="302" t="str">
        <f>IFERROR(VLOOKUP($B220,[1]D3_9!$E$5:$S$204,13,FALSE)&amp;"","")</f>
        <v/>
      </c>
      <c r="AI222" s="149"/>
      <c r="AJ222" s="149"/>
      <c r="AK222" s="149"/>
      <c r="AL222" s="149" t="s">
        <v>59</v>
      </c>
      <c r="AM222" s="148" t="str">
        <f>IFERROR(VLOOKUP($B220,[1]D3_9!$E$5:$S$204,14,FALSE)&amp;"","")</f>
        <v/>
      </c>
      <c r="AN222" s="149"/>
      <c r="AO222" s="149"/>
      <c r="AP222" s="152"/>
      <c r="AQ222" s="175"/>
      <c r="AR222" s="176"/>
      <c r="AS222" s="176"/>
      <c r="AT222" s="176"/>
      <c r="AU222" s="176"/>
      <c r="AV222" s="176"/>
      <c r="AW222" s="176"/>
      <c r="AX222" s="176"/>
      <c r="AY222" s="176"/>
      <c r="AZ222" s="176"/>
      <c r="BA222" s="176"/>
      <c r="BB222" s="176"/>
      <c r="BC222" s="177"/>
      <c r="BD222" s="59"/>
    </row>
    <row r="223" spans="2:56" x14ac:dyDescent="0.55000000000000004">
      <c r="B223" s="167"/>
      <c r="C223" s="168"/>
      <c r="D223" s="168"/>
      <c r="E223" s="168"/>
      <c r="F223" s="168"/>
      <c r="G223" s="168"/>
      <c r="H223" s="168"/>
      <c r="I223" s="168"/>
      <c r="J223" s="168"/>
      <c r="K223" s="168"/>
      <c r="L223" s="168"/>
      <c r="M223" s="169"/>
      <c r="N223" s="142"/>
      <c r="O223" s="150"/>
      <c r="P223" s="150"/>
      <c r="Q223" s="143"/>
      <c r="R223" s="142"/>
      <c r="S223" s="143"/>
      <c r="T223" s="142"/>
      <c r="U223" s="143"/>
      <c r="V223" s="142"/>
      <c r="W223" s="143"/>
      <c r="X223" s="142"/>
      <c r="Y223" s="143"/>
      <c r="Z223" s="142"/>
      <c r="AA223" s="143"/>
      <c r="AB223" s="142"/>
      <c r="AC223" s="143"/>
      <c r="AD223" s="142"/>
      <c r="AE223" s="143"/>
      <c r="AF223" s="142"/>
      <c r="AG223" s="143"/>
      <c r="AH223" s="142"/>
      <c r="AI223" s="150"/>
      <c r="AJ223" s="150"/>
      <c r="AK223" s="150"/>
      <c r="AL223" s="150"/>
      <c r="AM223" s="150"/>
      <c r="AN223" s="150"/>
      <c r="AO223" s="150"/>
      <c r="AP223" s="143"/>
      <c r="AQ223" s="178"/>
      <c r="AR223" s="179"/>
      <c r="AS223" s="179"/>
      <c r="AT223" s="179"/>
      <c r="AU223" s="179"/>
      <c r="AV223" s="179"/>
      <c r="AW223" s="179"/>
      <c r="AX223" s="179"/>
      <c r="AY223" s="179"/>
      <c r="AZ223" s="179"/>
      <c r="BA223" s="179"/>
      <c r="BB223" s="179"/>
      <c r="BC223" s="180"/>
      <c r="BD223" s="59"/>
    </row>
    <row r="224" spans="2:56" x14ac:dyDescent="0.55000000000000004">
      <c r="B224" s="207" t="str">
        <f>[1]D3_9!$E67&amp;""</f>
        <v/>
      </c>
      <c r="C224" s="165"/>
      <c r="D224" s="165"/>
      <c r="E224" s="165"/>
      <c r="F224" s="165"/>
      <c r="G224" s="165"/>
      <c r="H224" s="165"/>
      <c r="I224" s="165"/>
      <c r="J224" s="165"/>
      <c r="K224" s="165"/>
      <c r="L224" s="165"/>
      <c r="M224" s="166"/>
      <c r="N224" s="140" t="str">
        <f>IFERROR(VLOOKUP($B224,[1]D3_9!$E$5:$S$204,2,FALSE)&amp;"","")</f>
        <v/>
      </c>
      <c r="O224" s="157"/>
      <c r="P224" s="157"/>
      <c r="Q224" s="141"/>
      <c r="R224" s="140" t="str">
        <f>IFERROR(VLOOKUP($B224,[1]D3_9!$E$5:$S$204,3,FALSE)&amp;"","")</f>
        <v/>
      </c>
      <c r="S224" s="141"/>
      <c r="T224" s="140" t="str">
        <f>IFERROR(VLOOKUP($B224,[1]D3_9!$E$5:$S$204,4,FALSE)&amp;"","")</f>
        <v/>
      </c>
      <c r="U224" s="141"/>
      <c r="V224" s="140" t="str">
        <f>IFERROR(VLOOKUP($B224,[1]D3_9!$E$5:$S$204,5,FALSE)&amp;"","")</f>
        <v/>
      </c>
      <c r="W224" s="141"/>
      <c r="X224" s="140" t="str">
        <f>IFERROR(VLOOKUP($B224,[1]D3_9!$E$5:$S$204,6,FALSE)&amp;"","")</f>
        <v/>
      </c>
      <c r="Y224" s="141"/>
      <c r="Z224" s="140" t="str">
        <f>IFERROR(VLOOKUP($B224,[1]D3_9!$E$5:$S$204,7,FALSE)&amp;"","")</f>
        <v/>
      </c>
      <c r="AA224" s="141"/>
      <c r="AB224" s="140" t="str">
        <f>IFERROR(VLOOKUP($B224,[1]D3_9!$E$5:$S$204,8,FALSE)&amp;"","")</f>
        <v/>
      </c>
      <c r="AC224" s="141"/>
      <c r="AD224" s="140" t="str">
        <f>IFERROR(VLOOKUP($B224,[1]D3_9!$E$5:$S$204,9,FALSE)&amp;"","")</f>
        <v/>
      </c>
      <c r="AE224" s="141"/>
      <c r="AF224" s="140" t="str">
        <f>IFERROR(VLOOKUP($B224,[1]D3_9!$E$5:$S$204,10,FALSE)&amp;"","")</f>
        <v/>
      </c>
      <c r="AG224" s="141"/>
      <c r="AH224" s="140" t="str">
        <f>IFERROR(VLOOKUP($B224,[1]D3_9!$E$5:$S$204,11,FALSE)&amp;"","")</f>
        <v/>
      </c>
      <c r="AI224" s="157"/>
      <c r="AJ224" s="157"/>
      <c r="AK224" s="157"/>
      <c r="AL224" s="157" t="s">
        <v>59</v>
      </c>
      <c r="AM224" s="160" t="str">
        <f>IFERROR(VLOOKUP($B224,[1]D3_9!$E$5:$S$204,12,FALSE)&amp;"","")</f>
        <v/>
      </c>
      <c r="AN224" s="157"/>
      <c r="AO224" s="157"/>
      <c r="AP224" s="141"/>
      <c r="AQ224" s="260" t="str">
        <f>IFERROR(VLOOKUP($B224,[1]D3_9!$E$5:$S$204,15,FALSE)&amp;"","")</f>
        <v/>
      </c>
      <c r="AR224" s="173"/>
      <c r="AS224" s="173"/>
      <c r="AT224" s="173"/>
      <c r="AU224" s="173"/>
      <c r="AV224" s="173"/>
      <c r="AW224" s="173"/>
      <c r="AX224" s="173"/>
      <c r="AY224" s="173"/>
      <c r="AZ224" s="173"/>
      <c r="BA224" s="173"/>
      <c r="BB224" s="173"/>
      <c r="BC224" s="174"/>
      <c r="BD224" s="59"/>
    </row>
    <row r="225" spans="2:56" x14ac:dyDescent="0.55000000000000004">
      <c r="B225" s="211"/>
      <c r="C225" s="212"/>
      <c r="D225" s="212"/>
      <c r="E225" s="212"/>
      <c r="F225" s="212"/>
      <c r="G225" s="212"/>
      <c r="H225" s="212"/>
      <c r="I225" s="212"/>
      <c r="J225" s="212"/>
      <c r="K225" s="212"/>
      <c r="L225" s="212"/>
      <c r="M225" s="213"/>
      <c r="N225" s="188"/>
      <c r="O225" s="151"/>
      <c r="P225" s="151"/>
      <c r="Q225" s="189"/>
      <c r="R225" s="188"/>
      <c r="S225" s="189"/>
      <c r="T225" s="188"/>
      <c r="U225" s="189"/>
      <c r="V225" s="188"/>
      <c r="W225" s="189"/>
      <c r="X225" s="188"/>
      <c r="Y225" s="189"/>
      <c r="Z225" s="188"/>
      <c r="AA225" s="189"/>
      <c r="AB225" s="188"/>
      <c r="AC225" s="189"/>
      <c r="AD225" s="188"/>
      <c r="AE225" s="189"/>
      <c r="AF225" s="188"/>
      <c r="AG225" s="189"/>
      <c r="AH225" s="158"/>
      <c r="AI225" s="159"/>
      <c r="AJ225" s="159"/>
      <c r="AK225" s="159"/>
      <c r="AL225" s="159"/>
      <c r="AM225" s="159"/>
      <c r="AN225" s="159"/>
      <c r="AO225" s="159"/>
      <c r="AP225" s="161"/>
      <c r="AQ225" s="175"/>
      <c r="AR225" s="176"/>
      <c r="AS225" s="176"/>
      <c r="AT225" s="176"/>
      <c r="AU225" s="176"/>
      <c r="AV225" s="176"/>
      <c r="AW225" s="176"/>
      <c r="AX225" s="176"/>
      <c r="AY225" s="176"/>
      <c r="AZ225" s="176"/>
      <c r="BA225" s="176"/>
      <c r="BB225" s="176"/>
      <c r="BC225" s="177"/>
      <c r="BD225" s="59"/>
    </row>
    <row r="226" spans="2:56" x14ac:dyDescent="0.55000000000000004">
      <c r="B226" s="211"/>
      <c r="C226" s="212"/>
      <c r="D226" s="212"/>
      <c r="E226" s="212"/>
      <c r="F226" s="212"/>
      <c r="G226" s="212"/>
      <c r="H226" s="212"/>
      <c r="I226" s="212"/>
      <c r="J226" s="212"/>
      <c r="K226" s="212"/>
      <c r="L226" s="212"/>
      <c r="M226" s="213"/>
      <c r="N226" s="188"/>
      <c r="O226" s="151"/>
      <c r="P226" s="151"/>
      <c r="Q226" s="189"/>
      <c r="R226" s="188"/>
      <c r="S226" s="189"/>
      <c r="T226" s="188"/>
      <c r="U226" s="189"/>
      <c r="V226" s="188"/>
      <c r="W226" s="189"/>
      <c r="X226" s="188"/>
      <c r="Y226" s="189"/>
      <c r="Z226" s="188"/>
      <c r="AA226" s="189"/>
      <c r="AB226" s="188"/>
      <c r="AC226" s="189"/>
      <c r="AD226" s="188"/>
      <c r="AE226" s="189"/>
      <c r="AF226" s="188"/>
      <c r="AG226" s="189"/>
      <c r="AH226" s="302" t="str">
        <f>IFERROR(VLOOKUP($B224,[1]D3_9!$E$5:$S$204,13,FALSE)&amp;"","")</f>
        <v/>
      </c>
      <c r="AI226" s="149"/>
      <c r="AJ226" s="149"/>
      <c r="AK226" s="149"/>
      <c r="AL226" s="149" t="s">
        <v>59</v>
      </c>
      <c r="AM226" s="148" t="str">
        <f>IFERROR(VLOOKUP($B224,[1]D3_9!$E$5:$S$204,14,FALSE)&amp;"","")</f>
        <v/>
      </c>
      <c r="AN226" s="149"/>
      <c r="AO226" s="149"/>
      <c r="AP226" s="152"/>
      <c r="AQ226" s="175"/>
      <c r="AR226" s="176"/>
      <c r="AS226" s="176"/>
      <c r="AT226" s="176"/>
      <c r="AU226" s="176"/>
      <c r="AV226" s="176"/>
      <c r="AW226" s="176"/>
      <c r="AX226" s="176"/>
      <c r="AY226" s="176"/>
      <c r="AZ226" s="176"/>
      <c r="BA226" s="176"/>
      <c r="BB226" s="176"/>
      <c r="BC226" s="177"/>
      <c r="BD226" s="59"/>
    </row>
    <row r="227" spans="2:56" x14ac:dyDescent="0.55000000000000004">
      <c r="B227" s="167"/>
      <c r="C227" s="168"/>
      <c r="D227" s="168"/>
      <c r="E227" s="168"/>
      <c r="F227" s="168"/>
      <c r="G227" s="168"/>
      <c r="H227" s="168"/>
      <c r="I227" s="168"/>
      <c r="J227" s="168"/>
      <c r="K227" s="168"/>
      <c r="L227" s="168"/>
      <c r="M227" s="169"/>
      <c r="N227" s="142"/>
      <c r="O227" s="150"/>
      <c r="P227" s="150"/>
      <c r="Q227" s="143"/>
      <c r="R227" s="142"/>
      <c r="S227" s="143"/>
      <c r="T227" s="142"/>
      <c r="U227" s="143"/>
      <c r="V227" s="142"/>
      <c r="W227" s="143"/>
      <c r="X227" s="142"/>
      <c r="Y227" s="143"/>
      <c r="Z227" s="142"/>
      <c r="AA227" s="143"/>
      <c r="AB227" s="142"/>
      <c r="AC227" s="143"/>
      <c r="AD227" s="142"/>
      <c r="AE227" s="143"/>
      <c r="AF227" s="142"/>
      <c r="AG227" s="143"/>
      <c r="AH227" s="142"/>
      <c r="AI227" s="150"/>
      <c r="AJ227" s="150"/>
      <c r="AK227" s="150"/>
      <c r="AL227" s="150"/>
      <c r="AM227" s="150"/>
      <c r="AN227" s="150"/>
      <c r="AO227" s="150"/>
      <c r="AP227" s="143"/>
      <c r="AQ227" s="178"/>
      <c r="AR227" s="179"/>
      <c r="AS227" s="179"/>
      <c r="AT227" s="179"/>
      <c r="AU227" s="179"/>
      <c r="AV227" s="179"/>
      <c r="AW227" s="179"/>
      <c r="AX227" s="179"/>
      <c r="AY227" s="179"/>
      <c r="AZ227" s="179"/>
      <c r="BA227" s="179"/>
      <c r="BB227" s="179"/>
      <c r="BC227" s="180"/>
      <c r="BD227" s="59"/>
    </row>
    <row r="228" spans="2:56" x14ac:dyDescent="0.55000000000000004">
      <c r="B228" s="207" t="str">
        <f>[1]D3_9!$E68&amp;""</f>
        <v/>
      </c>
      <c r="C228" s="165"/>
      <c r="D228" s="165"/>
      <c r="E228" s="165"/>
      <c r="F228" s="165"/>
      <c r="G228" s="165"/>
      <c r="H228" s="165"/>
      <c r="I228" s="165"/>
      <c r="J228" s="165"/>
      <c r="K228" s="165"/>
      <c r="L228" s="165"/>
      <c r="M228" s="166"/>
      <c r="N228" s="140" t="str">
        <f>IFERROR(VLOOKUP($B228,[1]D3_9!$E$5:$S$204,2,FALSE)&amp;"","")</f>
        <v/>
      </c>
      <c r="O228" s="157"/>
      <c r="P228" s="157"/>
      <c r="Q228" s="141"/>
      <c r="R228" s="140" t="str">
        <f>IFERROR(VLOOKUP($B228,[1]D3_9!$E$5:$S$204,3,FALSE)&amp;"","")</f>
        <v/>
      </c>
      <c r="S228" s="141"/>
      <c r="T228" s="140" t="str">
        <f>IFERROR(VLOOKUP($B228,[1]D3_9!$E$5:$S$204,4,FALSE)&amp;"","")</f>
        <v/>
      </c>
      <c r="U228" s="141"/>
      <c r="V228" s="140" t="str">
        <f>IFERROR(VLOOKUP($B228,[1]D3_9!$E$5:$S$204,5,FALSE)&amp;"","")</f>
        <v/>
      </c>
      <c r="W228" s="141"/>
      <c r="X228" s="140" t="str">
        <f>IFERROR(VLOOKUP($B228,[1]D3_9!$E$5:$S$204,6,FALSE)&amp;"","")</f>
        <v/>
      </c>
      <c r="Y228" s="141"/>
      <c r="Z228" s="140" t="str">
        <f>IFERROR(VLOOKUP($B228,[1]D3_9!$E$5:$S$204,7,FALSE)&amp;"","")</f>
        <v/>
      </c>
      <c r="AA228" s="141"/>
      <c r="AB228" s="140" t="str">
        <f>IFERROR(VLOOKUP($B228,[1]D3_9!$E$5:$S$204,8,FALSE)&amp;"","")</f>
        <v/>
      </c>
      <c r="AC228" s="141"/>
      <c r="AD228" s="140" t="str">
        <f>IFERROR(VLOOKUP($B228,[1]D3_9!$E$5:$S$204,9,FALSE)&amp;"","")</f>
        <v/>
      </c>
      <c r="AE228" s="141"/>
      <c r="AF228" s="140" t="str">
        <f>IFERROR(VLOOKUP($B228,[1]D3_9!$E$5:$S$204,10,FALSE)&amp;"","")</f>
        <v/>
      </c>
      <c r="AG228" s="141"/>
      <c r="AH228" s="140" t="str">
        <f>IFERROR(VLOOKUP($B228,[1]D3_9!$E$5:$S$204,11,FALSE)&amp;"","")</f>
        <v/>
      </c>
      <c r="AI228" s="157"/>
      <c r="AJ228" s="157"/>
      <c r="AK228" s="157"/>
      <c r="AL228" s="157" t="s">
        <v>59</v>
      </c>
      <c r="AM228" s="160" t="str">
        <f>IFERROR(VLOOKUP($B228,[1]D3_9!$E$5:$S$204,12,FALSE)&amp;"","")</f>
        <v/>
      </c>
      <c r="AN228" s="157"/>
      <c r="AO228" s="157"/>
      <c r="AP228" s="141"/>
      <c r="AQ228" s="260" t="str">
        <f>IFERROR(VLOOKUP($B228,[1]D3_9!$E$5:$S$204,15,FALSE)&amp;"","")</f>
        <v/>
      </c>
      <c r="AR228" s="173"/>
      <c r="AS228" s="173"/>
      <c r="AT228" s="173"/>
      <c r="AU228" s="173"/>
      <c r="AV228" s="173"/>
      <c r="AW228" s="173"/>
      <c r="AX228" s="173"/>
      <c r="AY228" s="173"/>
      <c r="AZ228" s="173"/>
      <c r="BA228" s="173"/>
      <c r="BB228" s="173"/>
      <c r="BC228" s="174"/>
      <c r="BD228" s="59"/>
    </row>
    <row r="229" spans="2:56" x14ac:dyDescent="0.55000000000000004">
      <c r="B229" s="211"/>
      <c r="C229" s="212"/>
      <c r="D229" s="212"/>
      <c r="E229" s="212"/>
      <c r="F229" s="212"/>
      <c r="G229" s="212"/>
      <c r="H229" s="212"/>
      <c r="I229" s="212"/>
      <c r="J229" s="212"/>
      <c r="K229" s="212"/>
      <c r="L229" s="212"/>
      <c r="M229" s="213"/>
      <c r="N229" s="188"/>
      <c r="O229" s="151"/>
      <c r="P229" s="151"/>
      <c r="Q229" s="189"/>
      <c r="R229" s="188"/>
      <c r="S229" s="189"/>
      <c r="T229" s="188"/>
      <c r="U229" s="189"/>
      <c r="V229" s="188"/>
      <c r="W229" s="189"/>
      <c r="X229" s="188"/>
      <c r="Y229" s="189"/>
      <c r="Z229" s="188"/>
      <c r="AA229" s="189"/>
      <c r="AB229" s="188"/>
      <c r="AC229" s="189"/>
      <c r="AD229" s="188"/>
      <c r="AE229" s="189"/>
      <c r="AF229" s="188"/>
      <c r="AG229" s="189"/>
      <c r="AH229" s="158"/>
      <c r="AI229" s="159"/>
      <c r="AJ229" s="159"/>
      <c r="AK229" s="159"/>
      <c r="AL229" s="159"/>
      <c r="AM229" s="159"/>
      <c r="AN229" s="159"/>
      <c r="AO229" s="159"/>
      <c r="AP229" s="161"/>
      <c r="AQ229" s="175"/>
      <c r="AR229" s="176"/>
      <c r="AS229" s="176"/>
      <c r="AT229" s="176"/>
      <c r="AU229" s="176"/>
      <c r="AV229" s="176"/>
      <c r="AW229" s="176"/>
      <c r="AX229" s="176"/>
      <c r="AY229" s="176"/>
      <c r="AZ229" s="176"/>
      <c r="BA229" s="176"/>
      <c r="BB229" s="176"/>
      <c r="BC229" s="177"/>
      <c r="BD229" s="59"/>
    </row>
    <row r="230" spans="2:56" x14ac:dyDescent="0.55000000000000004">
      <c r="B230" s="211"/>
      <c r="C230" s="212"/>
      <c r="D230" s="212"/>
      <c r="E230" s="212"/>
      <c r="F230" s="212"/>
      <c r="G230" s="212"/>
      <c r="H230" s="212"/>
      <c r="I230" s="212"/>
      <c r="J230" s="212"/>
      <c r="K230" s="212"/>
      <c r="L230" s="212"/>
      <c r="M230" s="213"/>
      <c r="N230" s="188"/>
      <c r="O230" s="151"/>
      <c r="P230" s="151"/>
      <c r="Q230" s="189"/>
      <c r="R230" s="188"/>
      <c r="S230" s="189"/>
      <c r="T230" s="188"/>
      <c r="U230" s="189"/>
      <c r="V230" s="188"/>
      <c r="W230" s="189"/>
      <c r="X230" s="188"/>
      <c r="Y230" s="189"/>
      <c r="Z230" s="188"/>
      <c r="AA230" s="189"/>
      <c r="AB230" s="188"/>
      <c r="AC230" s="189"/>
      <c r="AD230" s="188"/>
      <c r="AE230" s="189"/>
      <c r="AF230" s="188"/>
      <c r="AG230" s="189"/>
      <c r="AH230" s="302" t="str">
        <f>IFERROR(VLOOKUP($B228,[1]D3_9!$E$5:$S$204,13,FALSE)&amp;"","")</f>
        <v/>
      </c>
      <c r="AI230" s="149"/>
      <c r="AJ230" s="149"/>
      <c r="AK230" s="149"/>
      <c r="AL230" s="149" t="s">
        <v>59</v>
      </c>
      <c r="AM230" s="148" t="str">
        <f>IFERROR(VLOOKUP($B228,[1]D3_9!$E$5:$S$204,14,FALSE)&amp;"","")</f>
        <v/>
      </c>
      <c r="AN230" s="149"/>
      <c r="AO230" s="149"/>
      <c r="AP230" s="152"/>
      <c r="AQ230" s="175"/>
      <c r="AR230" s="176"/>
      <c r="AS230" s="176"/>
      <c r="AT230" s="176"/>
      <c r="AU230" s="176"/>
      <c r="AV230" s="176"/>
      <c r="AW230" s="176"/>
      <c r="AX230" s="176"/>
      <c r="AY230" s="176"/>
      <c r="AZ230" s="176"/>
      <c r="BA230" s="176"/>
      <c r="BB230" s="176"/>
      <c r="BC230" s="177"/>
      <c r="BD230" s="59"/>
    </row>
    <row r="231" spans="2:56" x14ac:dyDescent="0.55000000000000004">
      <c r="B231" s="167"/>
      <c r="C231" s="168"/>
      <c r="D231" s="168"/>
      <c r="E231" s="168"/>
      <c r="F231" s="168"/>
      <c r="G231" s="168"/>
      <c r="H231" s="168"/>
      <c r="I231" s="168"/>
      <c r="J231" s="168"/>
      <c r="K231" s="168"/>
      <c r="L231" s="168"/>
      <c r="M231" s="169"/>
      <c r="N231" s="142"/>
      <c r="O231" s="150"/>
      <c r="P231" s="150"/>
      <c r="Q231" s="143"/>
      <c r="R231" s="142"/>
      <c r="S231" s="143"/>
      <c r="T231" s="142"/>
      <c r="U231" s="143"/>
      <c r="V231" s="142"/>
      <c r="W231" s="143"/>
      <c r="X231" s="142"/>
      <c r="Y231" s="143"/>
      <c r="Z231" s="142"/>
      <c r="AA231" s="143"/>
      <c r="AB231" s="142"/>
      <c r="AC231" s="143"/>
      <c r="AD231" s="142"/>
      <c r="AE231" s="143"/>
      <c r="AF231" s="142"/>
      <c r="AG231" s="143"/>
      <c r="AH231" s="142"/>
      <c r="AI231" s="150"/>
      <c r="AJ231" s="150"/>
      <c r="AK231" s="150"/>
      <c r="AL231" s="150"/>
      <c r="AM231" s="150"/>
      <c r="AN231" s="150"/>
      <c r="AO231" s="150"/>
      <c r="AP231" s="143"/>
      <c r="AQ231" s="178"/>
      <c r="AR231" s="179"/>
      <c r="AS231" s="179"/>
      <c r="AT231" s="179"/>
      <c r="AU231" s="179"/>
      <c r="AV231" s="179"/>
      <c r="AW231" s="179"/>
      <c r="AX231" s="179"/>
      <c r="AY231" s="179"/>
      <c r="AZ231" s="179"/>
      <c r="BA231" s="179"/>
      <c r="BB231" s="179"/>
      <c r="BC231" s="180"/>
      <c r="BD231" s="59"/>
    </row>
    <row r="232" spans="2:56" x14ac:dyDescent="0.55000000000000004">
      <c r="B232" s="207" t="str">
        <f>[1]D3_9!$E69&amp;""</f>
        <v/>
      </c>
      <c r="C232" s="165"/>
      <c r="D232" s="165"/>
      <c r="E232" s="165"/>
      <c r="F232" s="165"/>
      <c r="G232" s="165"/>
      <c r="H232" s="165"/>
      <c r="I232" s="165"/>
      <c r="J232" s="165"/>
      <c r="K232" s="165"/>
      <c r="L232" s="165"/>
      <c r="M232" s="166"/>
      <c r="N232" s="140" t="str">
        <f>IFERROR(VLOOKUP($B232,[1]D3_9!$E$5:$S$204,2,FALSE)&amp;"","")</f>
        <v/>
      </c>
      <c r="O232" s="157"/>
      <c r="P232" s="157"/>
      <c r="Q232" s="141"/>
      <c r="R232" s="140" t="str">
        <f>IFERROR(VLOOKUP($B232,[1]D3_9!$E$5:$S$204,3,FALSE)&amp;"","")</f>
        <v/>
      </c>
      <c r="S232" s="141"/>
      <c r="T232" s="140" t="str">
        <f>IFERROR(VLOOKUP($B232,[1]D3_9!$E$5:$S$204,4,FALSE)&amp;"","")</f>
        <v/>
      </c>
      <c r="U232" s="141"/>
      <c r="V232" s="140" t="str">
        <f>IFERROR(VLOOKUP($B232,[1]D3_9!$E$5:$S$204,5,FALSE)&amp;"","")</f>
        <v/>
      </c>
      <c r="W232" s="141"/>
      <c r="X232" s="140" t="str">
        <f>IFERROR(VLOOKUP($B232,[1]D3_9!$E$5:$S$204,6,FALSE)&amp;"","")</f>
        <v/>
      </c>
      <c r="Y232" s="141"/>
      <c r="Z232" s="140" t="str">
        <f>IFERROR(VLOOKUP($B232,[1]D3_9!$E$5:$S$204,7,FALSE)&amp;"","")</f>
        <v/>
      </c>
      <c r="AA232" s="141"/>
      <c r="AB232" s="140" t="str">
        <f>IFERROR(VLOOKUP($B232,[1]D3_9!$E$5:$S$204,8,FALSE)&amp;"","")</f>
        <v/>
      </c>
      <c r="AC232" s="141"/>
      <c r="AD232" s="140" t="str">
        <f>IFERROR(VLOOKUP($B232,[1]D3_9!$E$5:$S$204,9,FALSE)&amp;"","")</f>
        <v/>
      </c>
      <c r="AE232" s="141"/>
      <c r="AF232" s="140" t="str">
        <f>IFERROR(VLOOKUP($B232,[1]D3_9!$E$5:$S$204,10,FALSE)&amp;"","")</f>
        <v/>
      </c>
      <c r="AG232" s="141"/>
      <c r="AH232" s="140" t="str">
        <f>IFERROR(VLOOKUP($B232,[1]D3_9!$E$5:$S$204,11,FALSE)&amp;"","")</f>
        <v/>
      </c>
      <c r="AI232" s="157"/>
      <c r="AJ232" s="157"/>
      <c r="AK232" s="157"/>
      <c r="AL232" s="157" t="s">
        <v>59</v>
      </c>
      <c r="AM232" s="160" t="str">
        <f>IFERROR(VLOOKUP($B232,[1]D3_9!$E$5:$S$204,12,FALSE)&amp;"","")</f>
        <v/>
      </c>
      <c r="AN232" s="157"/>
      <c r="AO232" s="157"/>
      <c r="AP232" s="141"/>
      <c r="AQ232" s="260" t="str">
        <f>IFERROR(VLOOKUP($B232,[1]D3_9!$E$5:$S$204,15,FALSE)&amp;"","")</f>
        <v/>
      </c>
      <c r="AR232" s="173"/>
      <c r="AS232" s="173"/>
      <c r="AT232" s="173"/>
      <c r="AU232" s="173"/>
      <c r="AV232" s="173"/>
      <c r="AW232" s="173"/>
      <c r="AX232" s="173"/>
      <c r="AY232" s="173"/>
      <c r="AZ232" s="173"/>
      <c r="BA232" s="173"/>
      <c r="BB232" s="173"/>
      <c r="BC232" s="174"/>
      <c r="BD232" s="59"/>
    </row>
    <row r="233" spans="2:56" x14ac:dyDescent="0.55000000000000004">
      <c r="B233" s="211"/>
      <c r="C233" s="212"/>
      <c r="D233" s="212"/>
      <c r="E233" s="212"/>
      <c r="F233" s="212"/>
      <c r="G233" s="212"/>
      <c r="H233" s="212"/>
      <c r="I233" s="212"/>
      <c r="J233" s="212"/>
      <c r="K233" s="212"/>
      <c r="L233" s="212"/>
      <c r="M233" s="213"/>
      <c r="N233" s="188"/>
      <c r="O233" s="151"/>
      <c r="P233" s="151"/>
      <c r="Q233" s="189"/>
      <c r="R233" s="188"/>
      <c r="S233" s="189"/>
      <c r="T233" s="188"/>
      <c r="U233" s="189"/>
      <c r="V233" s="188"/>
      <c r="W233" s="189"/>
      <c r="X233" s="188"/>
      <c r="Y233" s="189"/>
      <c r="Z233" s="188"/>
      <c r="AA233" s="189"/>
      <c r="AB233" s="188"/>
      <c r="AC233" s="189"/>
      <c r="AD233" s="188"/>
      <c r="AE233" s="189"/>
      <c r="AF233" s="188"/>
      <c r="AG233" s="189"/>
      <c r="AH233" s="158"/>
      <c r="AI233" s="159"/>
      <c r="AJ233" s="159"/>
      <c r="AK233" s="159"/>
      <c r="AL233" s="159"/>
      <c r="AM233" s="159"/>
      <c r="AN233" s="159"/>
      <c r="AO233" s="159"/>
      <c r="AP233" s="161"/>
      <c r="AQ233" s="175"/>
      <c r="AR233" s="176"/>
      <c r="AS233" s="176"/>
      <c r="AT233" s="176"/>
      <c r="AU233" s="176"/>
      <c r="AV233" s="176"/>
      <c r="AW233" s="176"/>
      <c r="AX233" s="176"/>
      <c r="AY233" s="176"/>
      <c r="AZ233" s="176"/>
      <c r="BA233" s="176"/>
      <c r="BB233" s="176"/>
      <c r="BC233" s="177"/>
      <c r="BD233" s="59"/>
    </row>
    <row r="234" spans="2:56" x14ac:dyDescent="0.55000000000000004">
      <c r="B234" s="211"/>
      <c r="C234" s="212"/>
      <c r="D234" s="212"/>
      <c r="E234" s="212"/>
      <c r="F234" s="212"/>
      <c r="G234" s="212"/>
      <c r="H234" s="212"/>
      <c r="I234" s="212"/>
      <c r="J234" s="212"/>
      <c r="K234" s="212"/>
      <c r="L234" s="212"/>
      <c r="M234" s="213"/>
      <c r="N234" s="188"/>
      <c r="O234" s="151"/>
      <c r="P234" s="151"/>
      <c r="Q234" s="189"/>
      <c r="R234" s="188"/>
      <c r="S234" s="189"/>
      <c r="T234" s="188"/>
      <c r="U234" s="189"/>
      <c r="V234" s="188"/>
      <c r="W234" s="189"/>
      <c r="X234" s="188"/>
      <c r="Y234" s="189"/>
      <c r="Z234" s="188"/>
      <c r="AA234" s="189"/>
      <c r="AB234" s="188"/>
      <c r="AC234" s="189"/>
      <c r="AD234" s="188"/>
      <c r="AE234" s="189"/>
      <c r="AF234" s="188"/>
      <c r="AG234" s="189"/>
      <c r="AH234" s="302" t="str">
        <f>IFERROR(VLOOKUP($B232,[1]D3_9!$E$5:$S$204,13,FALSE)&amp;"","")</f>
        <v/>
      </c>
      <c r="AI234" s="149"/>
      <c r="AJ234" s="149"/>
      <c r="AK234" s="149"/>
      <c r="AL234" s="149" t="s">
        <v>59</v>
      </c>
      <c r="AM234" s="148" t="str">
        <f>IFERROR(VLOOKUP($B232,[1]D3_9!$E$5:$S$204,14,FALSE)&amp;"","")</f>
        <v/>
      </c>
      <c r="AN234" s="149"/>
      <c r="AO234" s="149"/>
      <c r="AP234" s="152"/>
      <c r="AQ234" s="175"/>
      <c r="AR234" s="176"/>
      <c r="AS234" s="176"/>
      <c r="AT234" s="176"/>
      <c r="AU234" s="176"/>
      <c r="AV234" s="176"/>
      <c r="AW234" s="176"/>
      <c r="AX234" s="176"/>
      <c r="AY234" s="176"/>
      <c r="AZ234" s="176"/>
      <c r="BA234" s="176"/>
      <c r="BB234" s="176"/>
      <c r="BC234" s="177"/>
      <c r="BD234" s="59"/>
    </row>
    <row r="235" spans="2:56" x14ac:dyDescent="0.55000000000000004">
      <c r="B235" s="167"/>
      <c r="C235" s="168"/>
      <c r="D235" s="168"/>
      <c r="E235" s="168"/>
      <c r="F235" s="168"/>
      <c r="G235" s="168"/>
      <c r="H235" s="168"/>
      <c r="I235" s="168"/>
      <c r="J235" s="168"/>
      <c r="K235" s="168"/>
      <c r="L235" s="168"/>
      <c r="M235" s="169"/>
      <c r="N235" s="142"/>
      <c r="O235" s="150"/>
      <c r="P235" s="150"/>
      <c r="Q235" s="143"/>
      <c r="R235" s="142"/>
      <c r="S235" s="143"/>
      <c r="T235" s="142"/>
      <c r="U235" s="143"/>
      <c r="V235" s="142"/>
      <c r="W235" s="143"/>
      <c r="X235" s="142"/>
      <c r="Y235" s="143"/>
      <c r="Z235" s="142"/>
      <c r="AA235" s="143"/>
      <c r="AB235" s="142"/>
      <c r="AC235" s="143"/>
      <c r="AD235" s="142"/>
      <c r="AE235" s="143"/>
      <c r="AF235" s="142"/>
      <c r="AG235" s="143"/>
      <c r="AH235" s="142"/>
      <c r="AI235" s="150"/>
      <c r="AJ235" s="150"/>
      <c r="AK235" s="150"/>
      <c r="AL235" s="150"/>
      <c r="AM235" s="150"/>
      <c r="AN235" s="150"/>
      <c r="AO235" s="150"/>
      <c r="AP235" s="143"/>
      <c r="AQ235" s="178"/>
      <c r="AR235" s="179"/>
      <c r="AS235" s="179"/>
      <c r="AT235" s="179"/>
      <c r="AU235" s="179"/>
      <c r="AV235" s="179"/>
      <c r="AW235" s="179"/>
      <c r="AX235" s="179"/>
      <c r="AY235" s="179"/>
      <c r="AZ235" s="179"/>
      <c r="BA235" s="179"/>
      <c r="BB235" s="179"/>
      <c r="BC235" s="180"/>
      <c r="BD235" s="59"/>
    </row>
    <row r="236" spans="2:56" x14ac:dyDescent="0.55000000000000004">
      <c r="B236" s="207" t="str">
        <f>[1]D3_9!$E70&amp;""</f>
        <v/>
      </c>
      <c r="C236" s="165"/>
      <c r="D236" s="165"/>
      <c r="E236" s="165"/>
      <c r="F236" s="165"/>
      <c r="G236" s="165"/>
      <c r="H236" s="165"/>
      <c r="I236" s="165"/>
      <c r="J236" s="165"/>
      <c r="K236" s="165"/>
      <c r="L236" s="165"/>
      <c r="M236" s="166"/>
      <c r="N236" s="140" t="str">
        <f>IFERROR(VLOOKUP($B236,[1]D3_9!$E$5:$S$204,2,FALSE)&amp;"","")</f>
        <v/>
      </c>
      <c r="O236" s="157"/>
      <c r="P236" s="157"/>
      <c r="Q236" s="141"/>
      <c r="R236" s="140" t="str">
        <f>IFERROR(VLOOKUP($B236,[1]D3_9!$E$5:$S$204,3,FALSE)&amp;"","")</f>
        <v/>
      </c>
      <c r="S236" s="141"/>
      <c r="T236" s="140" t="str">
        <f>IFERROR(VLOOKUP($B236,[1]D3_9!$E$5:$S$204,4,FALSE)&amp;"","")</f>
        <v/>
      </c>
      <c r="U236" s="141"/>
      <c r="V236" s="140" t="str">
        <f>IFERROR(VLOOKUP($B236,[1]D3_9!$E$5:$S$204,5,FALSE)&amp;"","")</f>
        <v/>
      </c>
      <c r="W236" s="141"/>
      <c r="X236" s="140" t="str">
        <f>IFERROR(VLOOKUP($B236,[1]D3_9!$E$5:$S$204,6,FALSE)&amp;"","")</f>
        <v/>
      </c>
      <c r="Y236" s="141"/>
      <c r="Z236" s="140" t="str">
        <f>IFERROR(VLOOKUP($B236,[1]D3_9!$E$5:$S$204,7,FALSE)&amp;"","")</f>
        <v/>
      </c>
      <c r="AA236" s="141"/>
      <c r="AB236" s="140" t="str">
        <f>IFERROR(VLOOKUP($B236,[1]D3_9!$E$5:$S$204,8,FALSE)&amp;"","")</f>
        <v/>
      </c>
      <c r="AC236" s="141"/>
      <c r="AD236" s="140" t="str">
        <f>IFERROR(VLOOKUP($B236,[1]D3_9!$E$5:$S$204,9,FALSE)&amp;"","")</f>
        <v/>
      </c>
      <c r="AE236" s="141"/>
      <c r="AF236" s="140" t="str">
        <f>IFERROR(VLOOKUP($B236,[1]D3_9!$E$5:$S$204,10,FALSE)&amp;"","")</f>
        <v/>
      </c>
      <c r="AG236" s="141"/>
      <c r="AH236" s="140" t="str">
        <f>IFERROR(VLOOKUP($B236,[1]D3_9!$E$5:$S$204,11,FALSE)&amp;"","")</f>
        <v/>
      </c>
      <c r="AI236" s="157"/>
      <c r="AJ236" s="157"/>
      <c r="AK236" s="157"/>
      <c r="AL236" s="157" t="s">
        <v>59</v>
      </c>
      <c r="AM236" s="160" t="str">
        <f>IFERROR(VLOOKUP($B236,[1]D3_9!$E$5:$S$204,12,FALSE)&amp;"","")</f>
        <v/>
      </c>
      <c r="AN236" s="157"/>
      <c r="AO236" s="157"/>
      <c r="AP236" s="141"/>
      <c r="AQ236" s="260" t="str">
        <f>IFERROR(VLOOKUP($B236,[1]D3_9!$E$5:$S$204,15,FALSE)&amp;"","")</f>
        <v/>
      </c>
      <c r="AR236" s="173"/>
      <c r="AS236" s="173"/>
      <c r="AT236" s="173"/>
      <c r="AU236" s="173"/>
      <c r="AV236" s="173"/>
      <c r="AW236" s="173"/>
      <c r="AX236" s="173"/>
      <c r="AY236" s="173"/>
      <c r="AZ236" s="173"/>
      <c r="BA236" s="173"/>
      <c r="BB236" s="173"/>
      <c r="BC236" s="174"/>
      <c r="BD236" s="59"/>
    </row>
    <row r="237" spans="2:56" x14ac:dyDescent="0.55000000000000004">
      <c r="B237" s="211"/>
      <c r="C237" s="212"/>
      <c r="D237" s="212"/>
      <c r="E237" s="212"/>
      <c r="F237" s="212"/>
      <c r="G237" s="212"/>
      <c r="H237" s="212"/>
      <c r="I237" s="212"/>
      <c r="J237" s="212"/>
      <c r="K237" s="212"/>
      <c r="L237" s="212"/>
      <c r="M237" s="213"/>
      <c r="N237" s="188"/>
      <c r="O237" s="151"/>
      <c r="P237" s="151"/>
      <c r="Q237" s="189"/>
      <c r="R237" s="188"/>
      <c r="S237" s="189"/>
      <c r="T237" s="188"/>
      <c r="U237" s="189"/>
      <c r="V237" s="188"/>
      <c r="W237" s="189"/>
      <c r="X237" s="188"/>
      <c r="Y237" s="189"/>
      <c r="Z237" s="188"/>
      <c r="AA237" s="189"/>
      <c r="AB237" s="188"/>
      <c r="AC237" s="189"/>
      <c r="AD237" s="188"/>
      <c r="AE237" s="189"/>
      <c r="AF237" s="188"/>
      <c r="AG237" s="189"/>
      <c r="AH237" s="158"/>
      <c r="AI237" s="159"/>
      <c r="AJ237" s="159"/>
      <c r="AK237" s="159"/>
      <c r="AL237" s="159"/>
      <c r="AM237" s="159"/>
      <c r="AN237" s="159"/>
      <c r="AO237" s="159"/>
      <c r="AP237" s="161"/>
      <c r="AQ237" s="175"/>
      <c r="AR237" s="176"/>
      <c r="AS237" s="176"/>
      <c r="AT237" s="176"/>
      <c r="AU237" s="176"/>
      <c r="AV237" s="176"/>
      <c r="AW237" s="176"/>
      <c r="AX237" s="176"/>
      <c r="AY237" s="176"/>
      <c r="AZ237" s="176"/>
      <c r="BA237" s="176"/>
      <c r="BB237" s="176"/>
      <c r="BC237" s="177"/>
      <c r="BD237" s="59"/>
    </row>
    <row r="238" spans="2:56" x14ac:dyDescent="0.55000000000000004">
      <c r="B238" s="211"/>
      <c r="C238" s="212"/>
      <c r="D238" s="212"/>
      <c r="E238" s="212"/>
      <c r="F238" s="212"/>
      <c r="G238" s="212"/>
      <c r="H238" s="212"/>
      <c r="I238" s="212"/>
      <c r="J238" s="212"/>
      <c r="K238" s="212"/>
      <c r="L238" s="212"/>
      <c r="M238" s="213"/>
      <c r="N238" s="188"/>
      <c r="O238" s="151"/>
      <c r="P238" s="151"/>
      <c r="Q238" s="189"/>
      <c r="R238" s="188"/>
      <c r="S238" s="189"/>
      <c r="T238" s="188"/>
      <c r="U238" s="189"/>
      <c r="V238" s="188"/>
      <c r="W238" s="189"/>
      <c r="X238" s="188"/>
      <c r="Y238" s="189"/>
      <c r="Z238" s="188"/>
      <c r="AA238" s="189"/>
      <c r="AB238" s="188"/>
      <c r="AC238" s="189"/>
      <c r="AD238" s="188"/>
      <c r="AE238" s="189"/>
      <c r="AF238" s="188"/>
      <c r="AG238" s="189"/>
      <c r="AH238" s="302" t="str">
        <f>IFERROR(VLOOKUP($B236,[1]D3_9!$E$5:$S$204,13,FALSE)&amp;"","")</f>
        <v/>
      </c>
      <c r="AI238" s="149"/>
      <c r="AJ238" s="149"/>
      <c r="AK238" s="149"/>
      <c r="AL238" s="149" t="s">
        <v>59</v>
      </c>
      <c r="AM238" s="148" t="str">
        <f>IFERROR(VLOOKUP($B236,[1]D3_9!$E$5:$S$204,14,FALSE)&amp;"","")</f>
        <v/>
      </c>
      <c r="AN238" s="149"/>
      <c r="AO238" s="149"/>
      <c r="AP238" s="152"/>
      <c r="AQ238" s="175"/>
      <c r="AR238" s="176"/>
      <c r="AS238" s="176"/>
      <c r="AT238" s="176"/>
      <c r="AU238" s="176"/>
      <c r="AV238" s="176"/>
      <c r="AW238" s="176"/>
      <c r="AX238" s="176"/>
      <c r="AY238" s="176"/>
      <c r="AZ238" s="176"/>
      <c r="BA238" s="176"/>
      <c r="BB238" s="176"/>
      <c r="BC238" s="177"/>
      <c r="BD238" s="59"/>
    </row>
    <row r="239" spans="2:56" x14ac:dyDescent="0.55000000000000004">
      <c r="B239" s="167"/>
      <c r="C239" s="168"/>
      <c r="D239" s="168"/>
      <c r="E239" s="168"/>
      <c r="F239" s="168"/>
      <c r="G239" s="168"/>
      <c r="H239" s="168"/>
      <c r="I239" s="168"/>
      <c r="J239" s="168"/>
      <c r="K239" s="168"/>
      <c r="L239" s="168"/>
      <c r="M239" s="169"/>
      <c r="N239" s="142"/>
      <c r="O239" s="150"/>
      <c r="P239" s="150"/>
      <c r="Q239" s="143"/>
      <c r="R239" s="142"/>
      <c r="S239" s="143"/>
      <c r="T239" s="142"/>
      <c r="U239" s="143"/>
      <c r="V239" s="142"/>
      <c r="W239" s="143"/>
      <c r="X239" s="142"/>
      <c r="Y239" s="143"/>
      <c r="Z239" s="142"/>
      <c r="AA239" s="143"/>
      <c r="AB239" s="142"/>
      <c r="AC239" s="143"/>
      <c r="AD239" s="142"/>
      <c r="AE239" s="143"/>
      <c r="AF239" s="142"/>
      <c r="AG239" s="143"/>
      <c r="AH239" s="142"/>
      <c r="AI239" s="150"/>
      <c r="AJ239" s="150"/>
      <c r="AK239" s="150"/>
      <c r="AL239" s="150"/>
      <c r="AM239" s="150"/>
      <c r="AN239" s="150"/>
      <c r="AO239" s="150"/>
      <c r="AP239" s="143"/>
      <c r="AQ239" s="178"/>
      <c r="AR239" s="179"/>
      <c r="AS239" s="179"/>
      <c r="AT239" s="179"/>
      <c r="AU239" s="179"/>
      <c r="AV239" s="179"/>
      <c r="AW239" s="179"/>
      <c r="AX239" s="179"/>
      <c r="AY239" s="179"/>
      <c r="AZ239" s="179"/>
      <c r="BA239" s="179"/>
      <c r="BB239" s="179"/>
      <c r="BC239" s="180"/>
      <c r="BD239" s="59"/>
    </row>
    <row r="240" spans="2:56" x14ac:dyDescent="0.55000000000000004">
      <c r="B240" s="207" t="str">
        <f>[1]D3_9!$E71&amp;""</f>
        <v/>
      </c>
      <c r="C240" s="165"/>
      <c r="D240" s="165"/>
      <c r="E240" s="165"/>
      <c r="F240" s="165"/>
      <c r="G240" s="165"/>
      <c r="H240" s="165"/>
      <c r="I240" s="165"/>
      <c r="J240" s="165"/>
      <c r="K240" s="165"/>
      <c r="L240" s="165"/>
      <c r="M240" s="166"/>
      <c r="N240" s="140" t="str">
        <f>IFERROR(VLOOKUP($B240,[1]D3_9!$E$5:$S$204,2,FALSE)&amp;"","")</f>
        <v/>
      </c>
      <c r="O240" s="157"/>
      <c r="P240" s="157"/>
      <c r="Q240" s="141"/>
      <c r="R240" s="140" t="str">
        <f>IFERROR(VLOOKUP($B240,[1]D3_9!$E$5:$S$204,3,FALSE)&amp;"","")</f>
        <v/>
      </c>
      <c r="S240" s="141"/>
      <c r="T240" s="140" t="str">
        <f>IFERROR(VLOOKUP($B240,[1]D3_9!$E$5:$S$204,4,FALSE)&amp;"","")</f>
        <v/>
      </c>
      <c r="U240" s="141"/>
      <c r="V240" s="140" t="str">
        <f>IFERROR(VLOOKUP($B240,[1]D3_9!$E$5:$S$204,5,FALSE)&amp;"","")</f>
        <v/>
      </c>
      <c r="W240" s="141"/>
      <c r="X240" s="140" t="str">
        <f>IFERROR(VLOOKUP($B240,[1]D3_9!$E$5:$S$204,6,FALSE)&amp;"","")</f>
        <v/>
      </c>
      <c r="Y240" s="141"/>
      <c r="Z240" s="140" t="str">
        <f>IFERROR(VLOOKUP($B240,[1]D3_9!$E$5:$S$204,7,FALSE)&amp;"","")</f>
        <v/>
      </c>
      <c r="AA240" s="141"/>
      <c r="AB240" s="140" t="str">
        <f>IFERROR(VLOOKUP($B240,[1]D3_9!$E$5:$S$204,8,FALSE)&amp;"","")</f>
        <v/>
      </c>
      <c r="AC240" s="141"/>
      <c r="AD240" s="140" t="str">
        <f>IFERROR(VLOOKUP($B240,[1]D3_9!$E$5:$S$204,9,FALSE)&amp;"","")</f>
        <v/>
      </c>
      <c r="AE240" s="141"/>
      <c r="AF240" s="140" t="str">
        <f>IFERROR(VLOOKUP($B240,[1]D3_9!$E$5:$S$204,10,FALSE)&amp;"","")</f>
        <v/>
      </c>
      <c r="AG240" s="141"/>
      <c r="AH240" s="140" t="str">
        <f>IFERROR(VLOOKUP($B240,[1]D3_9!$E$5:$S$204,11,FALSE)&amp;"","")</f>
        <v/>
      </c>
      <c r="AI240" s="157"/>
      <c r="AJ240" s="157"/>
      <c r="AK240" s="157"/>
      <c r="AL240" s="157" t="s">
        <v>59</v>
      </c>
      <c r="AM240" s="160" t="str">
        <f>IFERROR(VLOOKUP($B240,[1]D3_9!$E$5:$S$204,12,FALSE)&amp;"","")</f>
        <v/>
      </c>
      <c r="AN240" s="157"/>
      <c r="AO240" s="157"/>
      <c r="AP240" s="141"/>
      <c r="AQ240" s="260" t="str">
        <f>IFERROR(VLOOKUP($B240,[1]D3_9!$E$5:$S$204,15,FALSE)&amp;"","")</f>
        <v/>
      </c>
      <c r="AR240" s="173"/>
      <c r="AS240" s="173"/>
      <c r="AT240" s="173"/>
      <c r="AU240" s="173"/>
      <c r="AV240" s="173"/>
      <c r="AW240" s="173"/>
      <c r="AX240" s="173"/>
      <c r="AY240" s="173"/>
      <c r="AZ240" s="173"/>
      <c r="BA240" s="173"/>
      <c r="BB240" s="173"/>
      <c r="BC240" s="174"/>
      <c r="BD240" s="59"/>
    </row>
    <row r="241" spans="2:56" x14ac:dyDescent="0.55000000000000004">
      <c r="B241" s="211"/>
      <c r="C241" s="212"/>
      <c r="D241" s="212"/>
      <c r="E241" s="212"/>
      <c r="F241" s="212"/>
      <c r="G241" s="212"/>
      <c r="H241" s="212"/>
      <c r="I241" s="212"/>
      <c r="J241" s="212"/>
      <c r="K241" s="212"/>
      <c r="L241" s="212"/>
      <c r="M241" s="213"/>
      <c r="N241" s="188"/>
      <c r="O241" s="151"/>
      <c r="P241" s="151"/>
      <c r="Q241" s="189"/>
      <c r="R241" s="188"/>
      <c r="S241" s="189"/>
      <c r="T241" s="188"/>
      <c r="U241" s="189"/>
      <c r="V241" s="188"/>
      <c r="W241" s="189"/>
      <c r="X241" s="188"/>
      <c r="Y241" s="189"/>
      <c r="Z241" s="188"/>
      <c r="AA241" s="189"/>
      <c r="AB241" s="188"/>
      <c r="AC241" s="189"/>
      <c r="AD241" s="188"/>
      <c r="AE241" s="189"/>
      <c r="AF241" s="188"/>
      <c r="AG241" s="189"/>
      <c r="AH241" s="158"/>
      <c r="AI241" s="159"/>
      <c r="AJ241" s="159"/>
      <c r="AK241" s="159"/>
      <c r="AL241" s="159"/>
      <c r="AM241" s="159"/>
      <c r="AN241" s="159"/>
      <c r="AO241" s="159"/>
      <c r="AP241" s="161"/>
      <c r="AQ241" s="175"/>
      <c r="AR241" s="176"/>
      <c r="AS241" s="176"/>
      <c r="AT241" s="176"/>
      <c r="AU241" s="176"/>
      <c r="AV241" s="176"/>
      <c r="AW241" s="176"/>
      <c r="AX241" s="176"/>
      <c r="AY241" s="176"/>
      <c r="AZ241" s="176"/>
      <c r="BA241" s="176"/>
      <c r="BB241" s="176"/>
      <c r="BC241" s="177"/>
      <c r="BD241" s="59"/>
    </row>
    <row r="242" spans="2:56" x14ac:dyDescent="0.55000000000000004">
      <c r="B242" s="211"/>
      <c r="C242" s="212"/>
      <c r="D242" s="212"/>
      <c r="E242" s="212"/>
      <c r="F242" s="212"/>
      <c r="G242" s="212"/>
      <c r="H242" s="212"/>
      <c r="I242" s="212"/>
      <c r="J242" s="212"/>
      <c r="K242" s="212"/>
      <c r="L242" s="212"/>
      <c r="M242" s="213"/>
      <c r="N242" s="188"/>
      <c r="O242" s="151"/>
      <c r="P242" s="151"/>
      <c r="Q242" s="189"/>
      <c r="R242" s="188"/>
      <c r="S242" s="189"/>
      <c r="T242" s="188"/>
      <c r="U242" s="189"/>
      <c r="V242" s="188"/>
      <c r="W242" s="189"/>
      <c r="X242" s="188"/>
      <c r="Y242" s="189"/>
      <c r="Z242" s="188"/>
      <c r="AA242" s="189"/>
      <c r="AB242" s="188"/>
      <c r="AC242" s="189"/>
      <c r="AD242" s="188"/>
      <c r="AE242" s="189"/>
      <c r="AF242" s="188"/>
      <c r="AG242" s="189"/>
      <c r="AH242" s="302" t="str">
        <f>IFERROR(VLOOKUP($B240,[1]D3_9!$E$5:$S$204,13,FALSE)&amp;"","")</f>
        <v/>
      </c>
      <c r="AI242" s="149"/>
      <c r="AJ242" s="149"/>
      <c r="AK242" s="149"/>
      <c r="AL242" s="149" t="s">
        <v>59</v>
      </c>
      <c r="AM242" s="148" t="str">
        <f>IFERROR(VLOOKUP($B240,[1]D3_9!$E$5:$S$204,14,FALSE)&amp;"","")</f>
        <v/>
      </c>
      <c r="AN242" s="149"/>
      <c r="AO242" s="149"/>
      <c r="AP242" s="152"/>
      <c r="AQ242" s="175"/>
      <c r="AR242" s="176"/>
      <c r="AS242" s="176"/>
      <c r="AT242" s="176"/>
      <c r="AU242" s="176"/>
      <c r="AV242" s="176"/>
      <c r="AW242" s="176"/>
      <c r="AX242" s="176"/>
      <c r="AY242" s="176"/>
      <c r="AZ242" s="176"/>
      <c r="BA242" s="176"/>
      <c r="BB242" s="176"/>
      <c r="BC242" s="177"/>
      <c r="BD242" s="59"/>
    </row>
    <row r="243" spans="2:56" x14ac:dyDescent="0.55000000000000004">
      <c r="B243" s="167"/>
      <c r="C243" s="168"/>
      <c r="D243" s="168"/>
      <c r="E243" s="168"/>
      <c r="F243" s="168"/>
      <c r="G243" s="168"/>
      <c r="H243" s="168"/>
      <c r="I243" s="168"/>
      <c r="J243" s="168"/>
      <c r="K243" s="168"/>
      <c r="L243" s="168"/>
      <c r="M243" s="169"/>
      <c r="N243" s="142"/>
      <c r="O243" s="150"/>
      <c r="P243" s="150"/>
      <c r="Q243" s="143"/>
      <c r="R243" s="142"/>
      <c r="S243" s="143"/>
      <c r="T243" s="142"/>
      <c r="U243" s="143"/>
      <c r="V243" s="142"/>
      <c r="W243" s="143"/>
      <c r="X243" s="142"/>
      <c r="Y243" s="143"/>
      <c r="Z243" s="142"/>
      <c r="AA243" s="143"/>
      <c r="AB243" s="142"/>
      <c r="AC243" s="143"/>
      <c r="AD243" s="142"/>
      <c r="AE243" s="143"/>
      <c r="AF243" s="142"/>
      <c r="AG243" s="143"/>
      <c r="AH243" s="142"/>
      <c r="AI243" s="150"/>
      <c r="AJ243" s="150"/>
      <c r="AK243" s="150"/>
      <c r="AL243" s="150"/>
      <c r="AM243" s="150"/>
      <c r="AN243" s="150"/>
      <c r="AO243" s="150"/>
      <c r="AP243" s="143"/>
      <c r="AQ243" s="178"/>
      <c r="AR243" s="179"/>
      <c r="AS243" s="179"/>
      <c r="AT243" s="179"/>
      <c r="AU243" s="179"/>
      <c r="AV243" s="179"/>
      <c r="AW243" s="179"/>
      <c r="AX243" s="179"/>
      <c r="AY243" s="179"/>
      <c r="AZ243" s="179"/>
      <c r="BA243" s="179"/>
      <c r="BB243" s="179"/>
      <c r="BC243" s="180"/>
      <c r="BD243" s="59"/>
    </row>
    <row r="244" spans="2:56" x14ac:dyDescent="0.55000000000000004">
      <c r="B244" s="207" t="str">
        <f>[1]D3_9!$E72&amp;""</f>
        <v/>
      </c>
      <c r="C244" s="165"/>
      <c r="D244" s="165"/>
      <c r="E244" s="165"/>
      <c r="F244" s="165"/>
      <c r="G244" s="165"/>
      <c r="H244" s="165"/>
      <c r="I244" s="165"/>
      <c r="J244" s="165"/>
      <c r="K244" s="165"/>
      <c r="L244" s="165"/>
      <c r="M244" s="166"/>
      <c r="N244" s="140" t="str">
        <f>IFERROR(VLOOKUP($B244,[1]D3_9!$E$5:$S$204,2,FALSE)&amp;"","")</f>
        <v/>
      </c>
      <c r="O244" s="157"/>
      <c r="P244" s="157"/>
      <c r="Q244" s="141"/>
      <c r="R244" s="140" t="str">
        <f>IFERROR(VLOOKUP($B244,[1]D3_9!$E$5:$S$204,3,FALSE)&amp;"","")</f>
        <v/>
      </c>
      <c r="S244" s="141"/>
      <c r="T244" s="140" t="str">
        <f>IFERROR(VLOOKUP($B244,[1]D3_9!$E$5:$S$204,4,FALSE)&amp;"","")</f>
        <v/>
      </c>
      <c r="U244" s="141"/>
      <c r="V244" s="140" t="str">
        <f>IFERROR(VLOOKUP($B244,[1]D3_9!$E$5:$S$204,5,FALSE)&amp;"","")</f>
        <v/>
      </c>
      <c r="W244" s="141"/>
      <c r="X244" s="140" t="str">
        <f>IFERROR(VLOOKUP($B244,[1]D3_9!$E$5:$S$204,6,FALSE)&amp;"","")</f>
        <v/>
      </c>
      <c r="Y244" s="141"/>
      <c r="Z244" s="140" t="str">
        <f>IFERROR(VLOOKUP($B244,[1]D3_9!$E$5:$S$204,7,FALSE)&amp;"","")</f>
        <v/>
      </c>
      <c r="AA244" s="141"/>
      <c r="AB244" s="140" t="str">
        <f>IFERROR(VLOOKUP($B244,[1]D3_9!$E$5:$S$204,8,FALSE)&amp;"","")</f>
        <v/>
      </c>
      <c r="AC244" s="141"/>
      <c r="AD244" s="140" t="str">
        <f>IFERROR(VLOOKUP($B244,[1]D3_9!$E$5:$S$204,9,FALSE)&amp;"","")</f>
        <v/>
      </c>
      <c r="AE244" s="141"/>
      <c r="AF244" s="140" t="str">
        <f>IFERROR(VLOOKUP($B244,[1]D3_9!$E$5:$S$204,10,FALSE)&amp;"","")</f>
        <v/>
      </c>
      <c r="AG244" s="141"/>
      <c r="AH244" s="140" t="str">
        <f>IFERROR(VLOOKUP($B244,[1]D3_9!$E$5:$S$204,11,FALSE)&amp;"","")</f>
        <v/>
      </c>
      <c r="AI244" s="157"/>
      <c r="AJ244" s="157"/>
      <c r="AK244" s="157"/>
      <c r="AL244" s="157" t="s">
        <v>59</v>
      </c>
      <c r="AM244" s="160" t="str">
        <f>IFERROR(VLOOKUP($B244,[1]D3_9!$E$5:$S$204,12,FALSE)&amp;"","")</f>
        <v/>
      </c>
      <c r="AN244" s="157"/>
      <c r="AO244" s="157"/>
      <c r="AP244" s="141"/>
      <c r="AQ244" s="260" t="str">
        <f>IFERROR(VLOOKUP($B244,[1]D3_9!$E$5:$S$204,15,FALSE)&amp;"","")</f>
        <v/>
      </c>
      <c r="AR244" s="173"/>
      <c r="AS244" s="173"/>
      <c r="AT244" s="173"/>
      <c r="AU244" s="173"/>
      <c r="AV244" s="173"/>
      <c r="AW244" s="173"/>
      <c r="AX244" s="173"/>
      <c r="AY244" s="173"/>
      <c r="AZ244" s="173"/>
      <c r="BA244" s="173"/>
      <c r="BB244" s="173"/>
      <c r="BC244" s="174"/>
      <c r="BD244" s="59"/>
    </row>
    <row r="245" spans="2:56" x14ac:dyDescent="0.55000000000000004">
      <c r="B245" s="211"/>
      <c r="C245" s="212"/>
      <c r="D245" s="212"/>
      <c r="E245" s="212"/>
      <c r="F245" s="212"/>
      <c r="G245" s="212"/>
      <c r="H245" s="212"/>
      <c r="I245" s="212"/>
      <c r="J245" s="212"/>
      <c r="K245" s="212"/>
      <c r="L245" s="212"/>
      <c r="M245" s="213"/>
      <c r="N245" s="188"/>
      <c r="O245" s="151"/>
      <c r="P245" s="151"/>
      <c r="Q245" s="189"/>
      <c r="R245" s="188"/>
      <c r="S245" s="189"/>
      <c r="T245" s="188"/>
      <c r="U245" s="189"/>
      <c r="V245" s="188"/>
      <c r="W245" s="189"/>
      <c r="X245" s="188"/>
      <c r="Y245" s="189"/>
      <c r="Z245" s="188"/>
      <c r="AA245" s="189"/>
      <c r="AB245" s="188"/>
      <c r="AC245" s="189"/>
      <c r="AD245" s="188"/>
      <c r="AE245" s="189"/>
      <c r="AF245" s="188"/>
      <c r="AG245" s="189"/>
      <c r="AH245" s="158"/>
      <c r="AI245" s="159"/>
      <c r="AJ245" s="159"/>
      <c r="AK245" s="159"/>
      <c r="AL245" s="159"/>
      <c r="AM245" s="159"/>
      <c r="AN245" s="159"/>
      <c r="AO245" s="159"/>
      <c r="AP245" s="161"/>
      <c r="AQ245" s="175"/>
      <c r="AR245" s="176"/>
      <c r="AS245" s="176"/>
      <c r="AT245" s="176"/>
      <c r="AU245" s="176"/>
      <c r="AV245" s="176"/>
      <c r="AW245" s="176"/>
      <c r="AX245" s="176"/>
      <c r="AY245" s="176"/>
      <c r="AZ245" s="176"/>
      <c r="BA245" s="176"/>
      <c r="BB245" s="176"/>
      <c r="BC245" s="177"/>
      <c r="BD245" s="59"/>
    </row>
    <row r="246" spans="2:56" x14ac:dyDescent="0.55000000000000004">
      <c r="B246" s="211"/>
      <c r="C246" s="212"/>
      <c r="D246" s="212"/>
      <c r="E246" s="212"/>
      <c r="F246" s="212"/>
      <c r="G246" s="212"/>
      <c r="H246" s="212"/>
      <c r="I246" s="212"/>
      <c r="J246" s="212"/>
      <c r="K246" s="212"/>
      <c r="L246" s="212"/>
      <c r="M246" s="213"/>
      <c r="N246" s="188"/>
      <c r="O246" s="151"/>
      <c r="P246" s="151"/>
      <c r="Q246" s="189"/>
      <c r="R246" s="188"/>
      <c r="S246" s="189"/>
      <c r="T246" s="188"/>
      <c r="U246" s="189"/>
      <c r="V246" s="188"/>
      <c r="W246" s="189"/>
      <c r="X246" s="188"/>
      <c r="Y246" s="189"/>
      <c r="Z246" s="188"/>
      <c r="AA246" s="189"/>
      <c r="AB246" s="188"/>
      <c r="AC246" s="189"/>
      <c r="AD246" s="188"/>
      <c r="AE246" s="189"/>
      <c r="AF246" s="188"/>
      <c r="AG246" s="189"/>
      <c r="AH246" s="302" t="str">
        <f>IFERROR(VLOOKUP($B244,[1]D3_9!$E$5:$S$204,13,FALSE)&amp;"","")</f>
        <v/>
      </c>
      <c r="AI246" s="149"/>
      <c r="AJ246" s="149"/>
      <c r="AK246" s="149"/>
      <c r="AL246" s="149" t="s">
        <v>59</v>
      </c>
      <c r="AM246" s="148" t="str">
        <f>IFERROR(VLOOKUP($B244,[1]D3_9!$E$5:$S$204,14,FALSE)&amp;"","")</f>
        <v/>
      </c>
      <c r="AN246" s="149"/>
      <c r="AO246" s="149"/>
      <c r="AP246" s="152"/>
      <c r="AQ246" s="175"/>
      <c r="AR246" s="176"/>
      <c r="AS246" s="176"/>
      <c r="AT246" s="176"/>
      <c r="AU246" s="176"/>
      <c r="AV246" s="176"/>
      <c r="AW246" s="176"/>
      <c r="AX246" s="176"/>
      <c r="AY246" s="176"/>
      <c r="AZ246" s="176"/>
      <c r="BA246" s="176"/>
      <c r="BB246" s="176"/>
      <c r="BC246" s="177"/>
      <c r="BD246" s="59"/>
    </row>
    <row r="247" spans="2:56" x14ac:dyDescent="0.55000000000000004">
      <c r="B247" s="167"/>
      <c r="C247" s="168"/>
      <c r="D247" s="168"/>
      <c r="E247" s="168"/>
      <c r="F247" s="168"/>
      <c r="G247" s="168"/>
      <c r="H247" s="168"/>
      <c r="I247" s="168"/>
      <c r="J247" s="168"/>
      <c r="K247" s="168"/>
      <c r="L247" s="168"/>
      <c r="M247" s="169"/>
      <c r="N247" s="142"/>
      <c r="O247" s="150"/>
      <c r="P247" s="150"/>
      <c r="Q247" s="143"/>
      <c r="R247" s="142"/>
      <c r="S247" s="143"/>
      <c r="T247" s="142"/>
      <c r="U247" s="143"/>
      <c r="V247" s="142"/>
      <c r="W247" s="143"/>
      <c r="X247" s="142"/>
      <c r="Y247" s="143"/>
      <c r="Z247" s="142"/>
      <c r="AA247" s="143"/>
      <c r="AB247" s="142"/>
      <c r="AC247" s="143"/>
      <c r="AD247" s="142"/>
      <c r="AE247" s="143"/>
      <c r="AF247" s="142"/>
      <c r="AG247" s="143"/>
      <c r="AH247" s="142"/>
      <c r="AI247" s="150"/>
      <c r="AJ247" s="150"/>
      <c r="AK247" s="150"/>
      <c r="AL247" s="150"/>
      <c r="AM247" s="150"/>
      <c r="AN247" s="150"/>
      <c r="AO247" s="150"/>
      <c r="AP247" s="143"/>
      <c r="AQ247" s="178"/>
      <c r="AR247" s="179"/>
      <c r="AS247" s="179"/>
      <c r="AT247" s="179"/>
      <c r="AU247" s="179"/>
      <c r="AV247" s="179"/>
      <c r="AW247" s="179"/>
      <c r="AX247" s="179"/>
      <c r="AY247" s="179"/>
      <c r="AZ247" s="179"/>
      <c r="BA247" s="179"/>
      <c r="BB247" s="179"/>
      <c r="BC247" s="180"/>
      <c r="BD247" s="59"/>
    </row>
    <row r="248" spans="2:56" x14ac:dyDescent="0.55000000000000004">
      <c r="B248" s="207" t="str">
        <f>[1]D3_9!$E73&amp;""</f>
        <v/>
      </c>
      <c r="C248" s="165"/>
      <c r="D248" s="165"/>
      <c r="E248" s="165"/>
      <c r="F248" s="165"/>
      <c r="G248" s="165"/>
      <c r="H248" s="165"/>
      <c r="I248" s="165"/>
      <c r="J248" s="165"/>
      <c r="K248" s="165"/>
      <c r="L248" s="165"/>
      <c r="M248" s="166"/>
      <c r="N248" s="140" t="str">
        <f>IFERROR(VLOOKUP($B248,[1]D3_9!$E$5:$S$204,2,FALSE)&amp;"","")</f>
        <v/>
      </c>
      <c r="O248" s="157"/>
      <c r="P248" s="157"/>
      <c r="Q248" s="141"/>
      <c r="R248" s="140" t="str">
        <f>IFERROR(VLOOKUP($B248,[1]D3_9!$E$5:$S$204,3,FALSE)&amp;"","")</f>
        <v/>
      </c>
      <c r="S248" s="141"/>
      <c r="T248" s="140" t="str">
        <f>IFERROR(VLOOKUP($B248,[1]D3_9!$E$5:$S$204,4,FALSE)&amp;"","")</f>
        <v/>
      </c>
      <c r="U248" s="141"/>
      <c r="V248" s="140" t="str">
        <f>IFERROR(VLOOKUP($B248,[1]D3_9!$E$5:$S$204,5,FALSE)&amp;"","")</f>
        <v/>
      </c>
      <c r="W248" s="141"/>
      <c r="X248" s="140" t="str">
        <f>IFERROR(VLOOKUP($B248,[1]D3_9!$E$5:$S$204,6,FALSE)&amp;"","")</f>
        <v/>
      </c>
      <c r="Y248" s="141"/>
      <c r="Z248" s="140" t="str">
        <f>IFERROR(VLOOKUP($B248,[1]D3_9!$E$5:$S$204,7,FALSE)&amp;"","")</f>
        <v/>
      </c>
      <c r="AA248" s="141"/>
      <c r="AB248" s="140" t="str">
        <f>IFERROR(VLOOKUP($B248,[1]D3_9!$E$5:$S$204,8,FALSE)&amp;"","")</f>
        <v/>
      </c>
      <c r="AC248" s="141"/>
      <c r="AD248" s="140" t="str">
        <f>IFERROR(VLOOKUP($B248,[1]D3_9!$E$5:$S$204,9,FALSE)&amp;"","")</f>
        <v/>
      </c>
      <c r="AE248" s="141"/>
      <c r="AF248" s="140" t="str">
        <f>IFERROR(VLOOKUP($B248,[1]D3_9!$E$5:$S$204,10,FALSE)&amp;"","")</f>
        <v/>
      </c>
      <c r="AG248" s="141"/>
      <c r="AH248" s="140" t="str">
        <f>IFERROR(VLOOKUP($B248,[1]D3_9!$E$5:$S$204,11,FALSE)&amp;"","")</f>
        <v/>
      </c>
      <c r="AI248" s="157"/>
      <c r="AJ248" s="157"/>
      <c r="AK248" s="157"/>
      <c r="AL248" s="157" t="s">
        <v>59</v>
      </c>
      <c r="AM248" s="160" t="str">
        <f>IFERROR(VLOOKUP($B248,[1]D3_9!$E$5:$S$204,12,FALSE)&amp;"","")</f>
        <v/>
      </c>
      <c r="AN248" s="157"/>
      <c r="AO248" s="157"/>
      <c r="AP248" s="141"/>
      <c r="AQ248" s="260" t="str">
        <f>IFERROR(VLOOKUP($B248,[1]D3_9!$E$5:$S$204,15,FALSE)&amp;"","")</f>
        <v/>
      </c>
      <c r="AR248" s="173"/>
      <c r="AS248" s="173"/>
      <c r="AT248" s="173"/>
      <c r="AU248" s="173"/>
      <c r="AV248" s="173"/>
      <c r="AW248" s="173"/>
      <c r="AX248" s="173"/>
      <c r="AY248" s="173"/>
      <c r="AZ248" s="173"/>
      <c r="BA248" s="173"/>
      <c r="BB248" s="173"/>
      <c r="BC248" s="174"/>
      <c r="BD248" s="59"/>
    </row>
    <row r="249" spans="2:56" x14ac:dyDescent="0.55000000000000004">
      <c r="B249" s="211"/>
      <c r="C249" s="212"/>
      <c r="D249" s="212"/>
      <c r="E249" s="212"/>
      <c r="F249" s="212"/>
      <c r="G249" s="212"/>
      <c r="H249" s="212"/>
      <c r="I249" s="212"/>
      <c r="J249" s="212"/>
      <c r="K249" s="212"/>
      <c r="L249" s="212"/>
      <c r="M249" s="213"/>
      <c r="N249" s="188"/>
      <c r="O249" s="151"/>
      <c r="P249" s="151"/>
      <c r="Q249" s="189"/>
      <c r="R249" s="188"/>
      <c r="S249" s="189"/>
      <c r="T249" s="188"/>
      <c r="U249" s="189"/>
      <c r="V249" s="188"/>
      <c r="W249" s="189"/>
      <c r="X249" s="188"/>
      <c r="Y249" s="189"/>
      <c r="Z249" s="188"/>
      <c r="AA249" s="189"/>
      <c r="AB249" s="188"/>
      <c r="AC249" s="189"/>
      <c r="AD249" s="188"/>
      <c r="AE249" s="189"/>
      <c r="AF249" s="188"/>
      <c r="AG249" s="189"/>
      <c r="AH249" s="158"/>
      <c r="AI249" s="159"/>
      <c r="AJ249" s="159"/>
      <c r="AK249" s="159"/>
      <c r="AL249" s="159"/>
      <c r="AM249" s="159"/>
      <c r="AN249" s="159"/>
      <c r="AO249" s="159"/>
      <c r="AP249" s="161"/>
      <c r="AQ249" s="175"/>
      <c r="AR249" s="176"/>
      <c r="AS249" s="176"/>
      <c r="AT249" s="176"/>
      <c r="AU249" s="176"/>
      <c r="AV249" s="176"/>
      <c r="AW249" s="176"/>
      <c r="AX249" s="176"/>
      <c r="AY249" s="176"/>
      <c r="AZ249" s="176"/>
      <c r="BA249" s="176"/>
      <c r="BB249" s="176"/>
      <c r="BC249" s="177"/>
      <c r="BD249" s="59"/>
    </row>
    <row r="250" spans="2:56" x14ac:dyDescent="0.55000000000000004">
      <c r="B250" s="211"/>
      <c r="C250" s="212"/>
      <c r="D250" s="212"/>
      <c r="E250" s="212"/>
      <c r="F250" s="212"/>
      <c r="G250" s="212"/>
      <c r="H250" s="212"/>
      <c r="I250" s="212"/>
      <c r="J250" s="212"/>
      <c r="K250" s="212"/>
      <c r="L250" s="212"/>
      <c r="M250" s="213"/>
      <c r="N250" s="188"/>
      <c r="O250" s="151"/>
      <c r="P250" s="151"/>
      <c r="Q250" s="189"/>
      <c r="R250" s="188"/>
      <c r="S250" s="189"/>
      <c r="T250" s="188"/>
      <c r="U250" s="189"/>
      <c r="V250" s="188"/>
      <c r="W250" s="189"/>
      <c r="X250" s="188"/>
      <c r="Y250" s="189"/>
      <c r="Z250" s="188"/>
      <c r="AA250" s="189"/>
      <c r="AB250" s="188"/>
      <c r="AC250" s="189"/>
      <c r="AD250" s="188"/>
      <c r="AE250" s="189"/>
      <c r="AF250" s="188"/>
      <c r="AG250" s="189"/>
      <c r="AH250" s="302" t="str">
        <f>IFERROR(VLOOKUP($B248,[1]D3_9!$E$5:$S$204,13,FALSE)&amp;"","")</f>
        <v/>
      </c>
      <c r="AI250" s="149"/>
      <c r="AJ250" s="149"/>
      <c r="AK250" s="149"/>
      <c r="AL250" s="149" t="s">
        <v>59</v>
      </c>
      <c r="AM250" s="148" t="str">
        <f>IFERROR(VLOOKUP($B248,[1]D3_9!$E$5:$S$204,14,FALSE)&amp;"","")</f>
        <v/>
      </c>
      <c r="AN250" s="149"/>
      <c r="AO250" s="149"/>
      <c r="AP250" s="152"/>
      <c r="AQ250" s="175"/>
      <c r="AR250" s="176"/>
      <c r="AS250" s="176"/>
      <c r="AT250" s="176"/>
      <c r="AU250" s="176"/>
      <c r="AV250" s="176"/>
      <c r="AW250" s="176"/>
      <c r="AX250" s="176"/>
      <c r="AY250" s="176"/>
      <c r="AZ250" s="176"/>
      <c r="BA250" s="176"/>
      <c r="BB250" s="176"/>
      <c r="BC250" s="177"/>
      <c r="BD250" s="59"/>
    </row>
    <row r="251" spans="2:56" x14ac:dyDescent="0.55000000000000004">
      <c r="B251" s="167"/>
      <c r="C251" s="168"/>
      <c r="D251" s="168"/>
      <c r="E251" s="168"/>
      <c r="F251" s="168"/>
      <c r="G251" s="168"/>
      <c r="H251" s="168"/>
      <c r="I251" s="168"/>
      <c r="J251" s="168"/>
      <c r="K251" s="168"/>
      <c r="L251" s="168"/>
      <c r="M251" s="169"/>
      <c r="N251" s="142"/>
      <c r="O251" s="150"/>
      <c r="P251" s="150"/>
      <c r="Q251" s="143"/>
      <c r="R251" s="142"/>
      <c r="S251" s="143"/>
      <c r="T251" s="142"/>
      <c r="U251" s="143"/>
      <c r="V251" s="142"/>
      <c r="W251" s="143"/>
      <c r="X251" s="142"/>
      <c r="Y251" s="143"/>
      <c r="Z251" s="142"/>
      <c r="AA251" s="143"/>
      <c r="AB251" s="142"/>
      <c r="AC251" s="143"/>
      <c r="AD251" s="142"/>
      <c r="AE251" s="143"/>
      <c r="AF251" s="142"/>
      <c r="AG251" s="143"/>
      <c r="AH251" s="142"/>
      <c r="AI251" s="150"/>
      <c r="AJ251" s="150"/>
      <c r="AK251" s="150"/>
      <c r="AL251" s="150"/>
      <c r="AM251" s="150"/>
      <c r="AN251" s="150"/>
      <c r="AO251" s="150"/>
      <c r="AP251" s="143"/>
      <c r="AQ251" s="178"/>
      <c r="AR251" s="179"/>
      <c r="AS251" s="179"/>
      <c r="AT251" s="179"/>
      <c r="AU251" s="179"/>
      <c r="AV251" s="179"/>
      <c r="AW251" s="179"/>
      <c r="AX251" s="179"/>
      <c r="AY251" s="179"/>
      <c r="AZ251" s="179"/>
      <c r="BA251" s="179"/>
      <c r="BB251" s="179"/>
      <c r="BC251" s="180"/>
      <c r="BD251" s="59"/>
    </row>
    <row r="252" spans="2:56" x14ac:dyDescent="0.55000000000000004">
      <c r="B252" s="207" t="str">
        <f>[1]D3_9!$E74&amp;""</f>
        <v/>
      </c>
      <c r="C252" s="165"/>
      <c r="D252" s="165"/>
      <c r="E252" s="165"/>
      <c r="F252" s="165"/>
      <c r="G252" s="165"/>
      <c r="H252" s="165"/>
      <c r="I252" s="165"/>
      <c r="J252" s="165"/>
      <c r="K252" s="165"/>
      <c r="L252" s="165"/>
      <c r="M252" s="166"/>
      <c r="N252" s="140" t="str">
        <f>IFERROR(VLOOKUP($B252,[1]D3_9!$E$5:$S$204,2,FALSE)&amp;"","")</f>
        <v/>
      </c>
      <c r="O252" s="157"/>
      <c r="P252" s="157"/>
      <c r="Q252" s="141"/>
      <c r="R252" s="140" t="str">
        <f>IFERROR(VLOOKUP($B252,[1]D3_9!$E$5:$S$204,3,FALSE)&amp;"","")</f>
        <v/>
      </c>
      <c r="S252" s="141"/>
      <c r="T252" s="140" t="str">
        <f>IFERROR(VLOOKUP($B252,[1]D3_9!$E$5:$S$204,4,FALSE)&amp;"","")</f>
        <v/>
      </c>
      <c r="U252" s="141"/>
      <c r="V252" s="140" t="str">
        <f>IFERROR(VLOOKUP($B252,[1]D3_9!$E$5:$S$204,5,FALSE)&amp;"","")</f>
        <v/>
      </c>
      <c r="W252" s="141"/>
      <c r="X252" s="140" t="str">
        <f>IFERROR(VLOOKUP($B252,[1]D3_9!$E$5:$S$204,6,FALSE)&amp;"","")</f>
        <v/>
      </c>
      <c r="Y252" s="141"/>
      <c r="Z252" s="140" t="str">
        <f>IFERROR(VLOOKUP($B252,[1]D3_9!$E$5:$S$204,7,FALSE)&amp;"","")</f>
        <v/>
      </c>
      <c r="AA252" s="141"/>
      <c r="AB252" s="140" t="str">
        <f>IFERROR(VLOOKUP($B252,[1]D3_9!$E$5:$S$204,8,FALSE)&amp;"","")</f>
        <v/>
      </c>
      <c r="AC252" s="141"/>
      <c r="AD252" s="140" t="str">
        <f>IFERROR(VLOOKUP($B252,[1]D3_9!$E$5:$S$204,9,FALSE)&amp;"","")</f>
        <v/>
      </c>
      <c r="AE252" s="141"/>
      <c r="AF252" s="140" t="str">
        <f>IFERROR(VLOOKUP($B252,[1]D3_9!$E$5:$S$204,10,FALSE)&amp;"","")</f>
        <v/>
      </c>
      <c r="AG252" s="141"/>
      <c r="AH252" s="140" t="str">
        <f>IFERROR(VLOOKUP($B252,[1]D3_9!$E$5:$S$204,11,FALSE)&amp;"","")</f>
        <v/>
      </c>
      <c r="AI252" s="157"/>
      <c r="AJ252" s="157"/>
      <c r="AK252" s="157"/>
      <c r="AL252" s="157" t="s">
        <v>59</v>
      </c>
      <c r="AM252" s="160" t="str">
        <f>IFERROR(VLOOKUP($B252,[1]D3_9!$E$5:$S$204,12,FALSE)&amp;"","")</f>
        <v/>
      </c>
      <c r="AN252" s="157"/>
      <c r="AO252" s="157"/>
      <c r="AP252" s="141"/>
      <c r="AQ252" s="260" t="str">
        <f>IFERROR(VLOOKUP($B252,[1]D3_9!$E$5:$S$204,15,FALSE)&amp;"","")</f>
        <v/>
      </c>
      <c r="AR252" s="173"/>
      <c r="AS252" s="173"/>
      <c r="AT252" s="173"/>
      <c r="AU252" s="173"/>
      <c r="AV252" s="173"/>
      <c r="AW252" s="173"/>
      <c r="AX252" s="173"/>
      <c r="AY252" s="173"/>
      <c r="AZ252" s="173"/>
      <c r="BA252" s="173"/>
      <c r="BB252" s="173"/>
      <c r="BC252" s="174"/>
      <c r="BD252" s="59"/>
    </row>
    <row r="253" spans="2:56" x14ac:dyDescent="0.55000000000000004">
      <c r="B253" s="211"/>
      <c r="C253" s="212"/>
      <c r="D253" s="212"/>
      <c r="E253" s="212"/>
      <c r="F253" s="212"/>
      <c r="G253" s="212"/>
      <c r="H253" s="212"/>
      <c r="I253" s="212"/>
      <c r="J253" s="212"/>
      <c r="K253" s="212"/>
      <c r="L253" s="212"/>
      <c r="M253" s="213"/>
      <c r="N253" s="188"/>
      <c r="O253" s="151"/>
      <c r="P253" s="151"/>
      <c r="Q253" s="189"/>
      <c r="R253" s="188"/>
      <c r="S253" s="189"/>
      <c r="T253" s="188"/>
      <c r="U253" s="189"/>
      <c r="V253" s="188"/>
      <c r="W253" s="189"/>
      <c r="X253" s="188"/>
      <c r="Y253" s="189"/>
      <c r="Z253" s="188"/>
      <c r="AA253" s="189"/>
      <c r="AB253" s="188"/>
      <c r="AC253" s="189"/>
      <c r="AD253" s="188"/>
      <c r="AE253" s="189"/>
      <c r="AF253" s="188"/>
      <c r="AG253" s="189"/>
      <c r="AH253" s="158"/>
      <c r="AI253" s="159"/>
      <c r="AJ253" s="159"/>
      <c r="AK253" s="159"/>
      <c r="AL253" s="159"/>
      <c r="AM253" s="159"/>
      <c r="AN253" s="159"/>
      <c r="AO253" s="159"/>
      <c r="AP253" s="161"/>
      <c r="AQ253" s="175"/>
      <c r="AR253" s="176"/>
      <c r="AS253" s="176"/>
      <c r="AT253" s="176"/>
      <c r="AU253" s="176"/>
      <c r="AV253" s="176"/>
      <c r="AW253" s="176"/>
      <c r="AX253" s="176"/>
      <c r="AY253" s="176"/>
      <c r="AZ253" s="176"/>
      <c r="BA253" s="176"/>
      <c r="BB253" s="176"/>
      <c r="BC253" s="177"/>
      <c r="BD253" s="59"/>
    </row>
    <row r="254" spans="2:56" x14ac:dyDescent="0.55000000000000004">
      <c r="B254" s="211"/>
      <c r="C254" s="212"/>
      <c r="D254" s="212"/>
      <c r="E254" s="212"/>
      <c r="F254" s="212"/>
      <c r="G254" s="212"/>
      <c r="H254" s="212"/>
      <c r="I254" s="212"/>
      <c r="J254" s="212"/>
      <c r="K254" s="212"/>
      <c r="L254" s="212"/>
      <c r="M254" s="213"/>
      <c r="N254" s="188"/>
      <c r="O254" s="151"/>
      <c r="P254" s="151"/>
      <c r="Q254" s="189"/>
      <c r="R254" s="188"/>
      <c r="S254" s="189"/>
      <c r="T254" s="188"/>
      <c r="U254" s="189"/>
      <c r="V254" s="188"/>
      <c r="W254" s="189"/>
      <c r="X254" s="188"/>
      <c r="Y254" s="189"/>
      <c r="Z254" s="188"/>
      <c r="AA254" s="189"/>
      <c r="AB254" s="188"/>
      <c r="AC254" s="189"/>
      <c r="AD254" s="188"/>
      <c r="AE254" s="189"/>
      <c r="AF254" s="188"/>
      <c r="AG254" s="189"/>
      <c r="AH254" s="302" t="str">
        <f>IFERROR(VLOOKUP($B252,[1]D3_9!$E$5:$S$204,13,FALSE)&amp;"","")</f>
        <v/>
      </c>
      <c r="AI254" s="149"/>
      <c r="AJ254" s="149"/>
      <c r="AK254" s="149"/>
      <c r="AL254" s="149" t="s">
        <v>59</v>
      </c>
      <c r="AM254" s="148" t="str">
        <f>IFERROR(VLOOKUP($B252,[1]D3_9!$E$5:$S$204,14,FALSE)&amp;"","")</f>
        <v/>
      </c>
      <c r="AN254" s="149"/>
      <c r="AO254" s="149"/>
      <c r="AP254" s="152"/>
      <c r="AQ254" s="175"/>
      <c r="AR254" s="176"/>
      <c r="AS254" s="176"/>
      <c r="AT254" s="176"/>
      <c r="AU254" s="176"/>
      <c r="AV254" s="176"/>
      <c r="AW254" s="176"/>
      <c r="AX254" s="176"/>
      <c r="AY254" s="176"/>
      <c r="AZ254" s="176"/>
      <c r="BA254" s="176"/>
      <c r="BB254" s="176"/>
      <c r="BC254" s="177"/>
      <c r="BD254" s="59"/>
    </row>
    <row r="255" spans="2:56" x14ac:dyDescent="0.55000000000000004">
      <c r="B255" s="167"/>
      <c r="C255" s="168"/>
      <c r="D255" s="168"/>
      <c r="E255" s="168"/>
      <c r="F255" s="168"/>
      <c r="G255" s="168"/>
      <c r="H255" s="168"/>
      <c r="I255" s="168"/>
      <c r="J255" s="168"/>
      <c r="K255" s="168"/>
      <c r="L255" s="168"/>
      <c r="M255" s="169"/>
      <c r="N255" s="142"/>
      <c r="O255" s="150"/>
      <c r="P255" s="150"/>
      <c r="Q255" s="143"/>
      <c r="R255" s="142"/>
      <c r="S255" s="143"/>
      <c r="T255" s="142"/>
      <c r="U255" s="143"/>
      <c r="V255" s="142"/>
      <c r="W255" s="143"/>
      <c r="X255" s="142"/>
      <c r="Y255" s="143"/>
      <c r="Z255" s="142"/>
      <c r="AA255" s="143"/>
      <c r="AB255" s="142"/>
      <c r="AC255" s="143"/>
      <c r="AD255" s="142"/>
      <c r="AE255" s="143"/>
      <c r="AF255" s="142"/>
      <c r="AG255" s="143"/>
      <c r="AH255" s="142"/>
      <c r="AI255" s="150"/>
      <c r="AJ255" s="150"/>
      <c r="AK255" s="150"/>
      <c r="AL255" s="150"/>
      <c r="AM255" s="150"/>
      <c r="AN255" s="150"/>
      <c r="AO255" s="150"/>
      <c r="AP255" s="143"/>
      <c r="AQ255" s="178"/>
      <c r="AR255" s="179"/>
      <c r="AS255" s="179"/>
      <c r="AT255" s="179"/>
      <c r="AU255" s="179"/>
      <c r="AV255" s="179"/>
      <c r="AW255" s="179"/>
      <c r="AX255" s="179"/>
      <c r="AY255" s="179"/>
      <c r="AZ255" s="179"/>
      <c r="BA255" s="179"/>
      <c r="BB255" s="179"/>
      <c r="BC255" s="180"/>
      <c r="BD255" s="59"/>
    </row>
    <row r="256" spans="2:56" x14ac:dyDescent="0.55000000000000004">
      <c r="B256" s="207" t="str">
        <f>[1]D3_9!$E75&amp;""</f>
        <v/>
      </c>
      <c r="C256" s="165"/>
      <c r="D256" s="165"/>
      <c r="E256" s="165"/>
      <c r="F256" s="165"/>
      <c r="G256" s="165"/>
      <c r="H256" s="165"/>
      <c r="I256" s="165"/>
      <c r="J256" s="165"/>
      <c r="K256" s="165"/>
      <c r="L256" s="165"/>
      <c r="M256" s="166"/>
      <c r="N256" s="140" t="str">
        <f>IFERROR(VLOOKUP($B256,[1]D3_9!$E$5:$S$204,2,FALSE)&amp;"","")</f>
        <v/>
      </c>
      <c r="O256" s="157"/>
      <c r="P256" s="157"/>
      <c r="Q256" s="141"/>
      <c r="R256" s="140" t="str">
        <f>IFERROR(VLOOKUP($B256,[1]D3_9!$E$5:$S$204,3,FALSE)&amp;"","")</f>
        <v/>
      </c>
      <c r="S256" s="141"/>
      <c r="T256" s="140" t="str">
        <f>IFERROR(VLOOKUP($B256,[1]D3_9!$E$5:$S$204,4,FALSE)&amp;"","")</f>
        <v/>
      </c>
      <c r="U256" s="141"/>
      <c r="V256" s="140" t="str">
        <f>IFERROR(VLOOKUP($B256,[1]D3_9!$E$5:$S$204,5,FALSE)&amp;"","")</f>
        <v/>
      </c>
      <c r="W256" s="141"/>
      <c r="X256" s="140" t="str">
        <f>IFERROR(VLOOKUP($B256,[1]D3_9!$E$5:$S$204,6,FALSE)&amp;"","")</f>
        <v/>
      </c>
      <c r="Y256" s="141"/>
      <c r="Z256" s="140" t="str">
        <f>IFERROR(VLOOKUP($B256,[1]D3_9!$E$5:$S$204,7,FALSE)&amp;"","")</f>
        <v/>
      </c>
      <c r="AA256" s="141"/>
      <c r="AB256" s="140" t="str">
        <f>IFERROR(VLOOKUP($B256,[1]D3_9!$E$5:$S$204,8,FALSE)&amp;"","")</f>
        <v/>
      </c>
      <c r="AC256" s="141"/>
      <c r="AD256" s="140" t="str">
        <f>IFERROR(VLOOKUP($B256,[1]D3_9!$E$5:$S$204,9,FALSE)&amp;"","")</f>
        <v/>
      </c>
      <c r="AE256" s="141"/>
      <c r="AF256" s="140" t="str">
        <f>IFERROR(VLOOKUP($B256,[1]D3_9!$E$5:$S$204,10,FALSE)&amp;"","")</f>
        <v/>
      </c>
      <c r="AG256" s="141"/>
      <c r="AH256" s="140" t="str">
        <f>IFERROR(VLOOKUP($B256,[1]D3_9!$E$5:$S$204,11,FALSE)&amp;"","")</f>
        <v/>
      </c>
      <c r="AI256" s="157"/>
      <c r="AJ256" s="157"/>
      <c r="AK256" s="157"/>
      <c r="AL256" s="157" t="s">
        <v>59</v>
      </c>
      <c r="AM256" s="160" t="str">
        <f>IFERROR(VLOOKUP($B256,[1]D3_9!$E$5:$S$204,12,FALSE)&amp;"","")</f>
        <v/>
      </c>
      <c r="AN256" s="157"/>
      <c r="AO256" s="157"/>
      <c r="AP256" s="141"/>
      <c r="AQ256" s="260" t="str">
        <f>IFERROR(VLOOKUP($B256,[1]D3_9!$E$5:$S$204,15,FALSE)&amp;"","")</f>
        <v/>
      </c>
      <c r="AR256" s="173"/>
      <c r="AS256" s="173"/>
      <c r="AT256" s="173"/>
      <c r="AU256" s="173"/>
      <c r="AV256" s="173"/>
      <c r="AW256" s="173"/>
      <c r="AX256" s="173"/>
      <c r="AY256" s="173"/>
      <c r="AZ256" s="173"/>
      <c r="BA256" s="173"/>
      <c r="BB256" s="173"/>
      <c r="BC256" s="174"/>
      <c r="BD256" s="59"/>
    </row>
    <row r="257" spans="2:56" x14ac:dyDescent="0.55000000000000004">
      <c r="B257" s="211"/>
      <c r="C257" s="212"/>
      <c r="D257" s="212"/>
      <c r="E257" s="212"/>
      <c r="F257" s="212"/>
      <c r="G257" s="212"/>
      <c r="H257" s="212"/>
      <c r="I257" s="212"/>
      <c r="J257" s="212"/>
      <c r="K257" s="212"/>
      <c r="L257" s="212"/>
      <c r="M257" s="213"/>
      <c r="N257" s="188"/>
      <c r="O257" s="151"/>
      <c r="P257" s="151"/>
      <c r="Q257" s="189"/>
      <c r="R257" s="188"/>
      <c r="S257" s="189"/>
      <c r="T257" s="188"/>
      <c r="U257" s="189"/>
      <c r="V257" s="188"/>
      <c r="W257" s="189"/>
      <c r="X257" s="188"/>
      <c r="Y257" s="189"/>
      <c r="Z257" s="188"/>
      <c r="AA257" s="189"/>
      <c r="AB257" s="188"/>
      <c r="AC257" s="189"/>
      <c r="AD257" s="188"/>
      <c r="AE257" s="189"/>
      <c r="AF257" s="188"/>
      <c r="AG257" s="189"/>
      <c r="AH257" s="158"/>
      <c r="AI257" s="159"/>
      <c r="AJ257" s="159"/>
      <c r="AK257" s="159"/>
      <c r="AL257" s="159"/>
      <c r="AM257" s="159"/>
      <c r="AN257" s="159"/>
      <c r="AO257" s="159"/>
      <c r="AP257" s="161"/>
      <c r="AQ257" s="175"/>
      <c r="AR257" s="176"/>
      <c r="AS257" s="176"/>
      <c r="AT257" s="176"/>
      <c r="AU257" s="176"/>
      <c r="AV257" s="176"/>
      <c r="AW257" s="176"/>
      <c r="AX257" s="176"/>
      <c r="AY257" s="176"/>
      <c r="AZ257" s="176"/>
      <c r="BA257" s="176"/>
      <c r="BB257" s="176"/>
      <c r="BC257" s="177"/>
      <c r="BD257" s="59"/>
    </row>
    <row r="258" spans="2:56" x14ac:dyDescent="0.55000000000000004">
      <c r="B258" s="211"/>
      <c r="C258" s="212"/>
      <c r="D258" s="212"/>
      <c r="E258" s="212"/>
      <c r="F258" s="212"/>
      <c r="G258" s="212"/>
      <c r="H258" s="212"/>
      <c r="I258" s="212"/>
      <c r="J258" s="212"/>
      <c r="K258" s="212"/>
      <c r="L258" s="212"/>
      <c r="M258" s="213"/>
      <c r="N258" s="188"/>
      <c r="O258" s="151"/>
      <c r="P258" s="151"/>
      <c r="Q258" s="189"/>
      <c r="R258" s="188"/>
      <c r="S258" s="189"/>
      <c r="T258" s="188"/>
      <c r="U258" s="189"/>
      <c r="V258" s="188"/>
      <c r="W258" s="189"/>
      <c r="X258" s="188"/>
      <c r="Y258" s="189"/>
      <c r="Z258" s="188"/>
      <c r="AA258" s="189"/>
      <c r="AB258" s="188"/>
      <c r="AC258" s="189"/>
      <c r="AD258" s="188"/>
      <c r="AE258" s="189"/>
      <c r="AF258" s="188"/>
      <c r="AG258" s="189"/>
      <c r="AH258" s="302" t="str">
        <f>IFERROR(VLOOKUP($B256,[1]D3_9!$E$5:$S$204,13,FALSE)&amp;"","")</f>
        <v/>
      </c>
      <c r="AI258" s="149"/>
      <c r="AJ258" s="149"/>
      <c r="AK258" s="149"/>
      <c r="AL258" s="149" t="s">
        <v>59</v>
      </c>
      <c r="AM258" s="148" t="str">
        <f>IFERROR(VLOOKUP($B256,[1]D3_9!$E$5:$S$204,14,FALSE)&amp;"","")</f>
        <v/>
      </c>
      <c r="AN258" s="149"/>
      <c r="AO258" s="149"/>
      <c r="AP258" s="152"/>
      <c r="AQ258" s="175"/>
      <c r="AR258" s="176"/>
      <c r="AS258" s="176"/>
      <c r="AT258" s="176"/>
      <c r="AU258" s="176"/>
      <c r="AV258" s="176"/>
      <c r="AW258" s="176"/>
      <c r="AX258" s="176"/>
      <c r="AY258" s="176"/>
      <c r="AZ258" s="176"/>
      <c r="BA258" s="176"/>
      <c r="BB258" s="176"/>
      <c r="BC258" s="177"/>
      <c r="BD258" s="59"/>
    </row>
    <row r="259" spans="2:56" x14ac:dyDescent="0.55000000000000004">
      <c r="B259" s="167"/>
      <c r="C259" s="168"/>
      <c r="D259" s="168"/>
      <c r="E259" s="168"/>
      <c r="F259" s="168"/>
      <c r="G259" s="168"/>
      <c r="H259" s="168"/>
      <c r="I259" s="168"/>
      <c r="J259" s="168"/>
      <c r="K259" s="168"/>
      <c r="L259" s="168"/>
      <c r="M259" s="169"/>
      <c r="N259" s="142"/>
      <c r="O259" s="150"/>
      <c r="P259" s="150"/>
      <c r="Q259" s="143"/>
      <c r="R259" s="142"/>
      <c r="S259" s="143"/>
      <c r="T259" s="142"/>
      <c r="U259" s="143"/>
      <c r="V259" s="142"/>
      <c r="W259" s="143"/>
      <c r="X259" s="142"/>
      <c r="Y259" s="143"/>
      <c r="Z259" s="142"/>
      <c r="AA259" s="143"/>
      <c r="AB259" s="142"/>
      <c r="AC259" s="143"/>
      <c r="AD259" s="142"/>
      <c r="AE259" s="143"/>
      <c r="AF259" s="142"/>
      <c r="AG259" s="143"/>
      <c r="AH259" s="142"/>
      <c r="AI259" s="150"/>
      <c r="AJ259" s="150"/>
      <c r="AK259" s="150"/>
      <c r="AL259" s="150"/>
      <c r="AM259" s="150"/>
      <c r="AN259" s="150"/>
      <c r="AO259" s="150"/>
      <c r="AP259" s="143"/>
      <c r="AQ259" s="178"/>
      <c r="AR259" s="179"/>
      <c r="AS259" s="179"/>
      <c r="AT259" s="179"/>
      <c r="AU259" s="179"/>
      <c r="AV259" s="179"/>
      <c r="AW259" s="179"/>
      <c r="AX259" s="179"/>
      <c r="AY259" s="179"/>
      <c r="AZ259" s="179"/>
      <c r="BA259" s="179"/>
      <c r="BB259" s="179"/>
      <c r="BC259" s="180"/>
      <c r="BD259" s="59"/>
    </row>
    <row r="260" spans="2:56" x14ac:dyDescent="0.55000000000000004">
      <c r="B260" s="207" t="str">
        <f>[1]D3_9!$E76&amp;""</f>
        <v/>
      </c>
      <c r="C260" s="165"/>
      <c r="D260" s="165"/>
      <c r="E260" s="165"/>
      <c r="F260" s="165"/>
      <c r="G260" s="165"/>
      <c r="H260" s="165"/>
      <c r="I260" s="165"/>
      <c r="J260" s="165"/>
      <c r="K260" s="165"/>
      <c r="L260" s="165"/>
      <c r="M260" s="166"/>
      <c r="N260" s="140" t="str">
        <f>IFERROR(VLOOKUP($B260,[1]D3_9!$E$5:$S$204,2,FALSE)&amp;"","")</f>
        <v/>
      </c>
      <c r="O260" s="157"/>
      <c r="P260" s="157"/>
      <c r="Q260" s="141"/>
      <c r="R260" s="140" t="str">
        <f>IFERROR(VLOOKUP($B260,[1]D3_9!$E$5:$S$204,3,FALSE)&amp;"","")</f>
        <v/>
      </c>
      <c r="S260" s="141"/>
      <c r="T260" s="140" t="str">
        <f>IFERROR(VLOOKUP($B260,[1]D3_9!$E$5:$S$204,4,FALSE)&amp;"","")</f>
        <v/>
      </c>
      <c r="U260" s="141"/>
      <c r="V260" s="140" t="str">
        <f>IFERROR(VLOOKUP($B260,[1]D3_9!$E$5:$S$204,5,FALSE)&amp;"","")</f>
        <v/>
      </c>
      <c r="W260" s="141"/>
      <c r="X260" s="140" t="str">
        <f>IFERROR(VLOOKUP($B260,[1]D3_9!$E$5:$S$204,6,FALSE)&amp;"","")</f>
        <v/>
      </c>
      <c r="Y260" s="141"/>
      <c r="Z260" s="140" t="str">
        <f>IFERROR(VLOOKUP($B260,[1]D3_9!$E$5:$S$204,7,FALSE)&amp;"","")</f>
        <v/>
      </c>
      <c r="AA260" s="141"/>
      <c r="AB260" s="140" t="str">
        <f>IFERROR(VLOOKUP($B260,[1]D3_9!$E$5:$S$204,8,FALSE)&amp;"","")</f>
        <v/>
      </c>
      <c r="AC260" s="141"/>
      <c r="AD260" s="140" t="str">
        <f>IFERROR(VLOOKUP($B260,[1]D3_9!$E$5:$S$204,9,FALSE)&amp;"","")</f>
        <v/>
      </c>
      <c r="AE260" s="141"/>
      <c r="AF260" s="140" t="str">
        <f>IFERROR(VLOOKUP($B260,[1]D3_9!$E$5:$S$204,10,FALSE)&amp;"","")</f>
        <v/>
      </c>
      <c r="AG260" s="141"/>
      <c r="AH260" s="140" t="str">
        <f>IFERROR(VLOOKUP($B260,[1]D3_9!$E$5:$S$204,11,FALSE)&amp;"","")</f>
        <v/>
      </c>
      <c r="AI260" s="157"/>
      <c r="AJ260" s="157"/>
      <c r="AK260" s="157"/>
      <c r="AL260" s="157" t="s">
        <v>59</v>
      </c>
      <c r="AM260" s="160" t="str">
        <f>IFERROR(VLOOKUP($B260,[1]D3_9!$E$5:$S$204,12,FALSE)&amp;"","")</f>
        <v/>
      </c>
      <c r="AN260" s="157"/>
      <c r="AO260" s="157"/>
      <c r="AP260" s="141"/>
      <c r="AQ260" s="260" t="str">
        <f>IFERROR(VLOOKUP($B260,[1]D3_9!$E$5:$S$204,15,FALSE)&amp;"","")</f>
        <v/>
      </c>
      <c r="AR260" s="173"/>
      <c r="AS260" s="173"/>
      <c r="AT260" s="173"/>
      <c r="AU260" s="173"/>
      <c r="AV260" s="173"/>
      <c r="AW260" s="173"/>
      <c r="AX260" s="173"/>
      <c r="AY260" s="173"/>
      <c r="AZ260" s="173"/>
      <c r="BA260" s="173"/>
      <c r="BB260" s="173"/>
      <c r="BC260" s="174"/>
      <c r="BD260" s="59"/>
    </row>
    <row r="261" spans="2:56" x14ac:dyDescent="0.55000000000000004">
      <c r="B261" s="211"/>
      <c r="C261" s="212"/>
      <c r="D261" s="212"/>
      <c r="E261" s="212"/>
      <c r="F261" s="212"/>
      <c r="G261" s="212"/>
      <c r="H261" s="212"/>
      <c r="I261" s="212"/>
      <c r="J261" s="212"/>
      <c r="K261" s="212"/>
      <c r="L261" s="212"/>
      <c r="M261" s="213"/>
      <c r="N261" s="188"/>
      <c r="O261" s="151"/>
      <c r="P261" s="151"/>
      <c r="Q261" s="189"/>
      <c r="R261" s="188"/>
      <c r="S261" s="189"/>
      <c r="T261" s="188"/>
      <c r="U261" s="189"/>
      <c r="V261" s="188"/>
      <c r="W261" s="189"/>
      <c r="X261" s="188"/>
      <c r="Y261" s="189"/>
      <c r="Z261" s="188"/>
      <c r="AA261" s="189"/>
      <c r="AB261" s="188"/>
      <c r="AC261" s="189"/>
      <c r="AD261" s="188"/>
      <c r="AE261" s="189"/>
      <c r="AF261" s="188"/>
      <c r="AG261" s="189"/>
      <c r="AH261" s="158"/>
      <c r="AI261" s="159"/>
      <c r="AJ261" s="159"/>
      <c r="AK261" s="159"/>
      <c r="AL261" s="159"/>
      <c r="AM261" s="159"/>
      <c r="AN261" s="159"/>
      <c r="AO261" s="159"/>
      <c r="AP261" s="161"/>
      <c r="AQ261" s="175"/>
      <c r="AR261" s="176"/>
      <c r="AS261" s="176"/>
      <c r="AT261" s="176"/>
      <c r="AU261" s="176"/>
      <c r="AV261" s="176"/>
      <c r="AW261" s="176"/>
      <c r="AX261" s="176"/>
      <c r="AY261" s="176"/>
      <c r="AZ261" s="176"/>
      <c r="BA261" s="176"/>
      <c r="BB261" s="176"/>
      <c r="BC261" s="177"/>
      <c r="BD261" s="59"/>
    </row>
    <row r="262" spans="2:56" x14ac:dyDescent="0.55000000000000004">
      <c r="B262" s="211"/>
      <c r="C262" s="212"/>
      <c r="D262" s="212"/>
      <c r="E262" s="212"/>
      <c r="F262" s="212"/>
      <c r="G262" s="212"/>
      <c r="H262" s="212"/>
      <c r="I262" s="212"/>
      <c r="J262" s="212"/>
      <c r="K262" s="212"/>
      <c r="L262" s="212"/>
      <c r="M262" s="213"/>
      <c r="N262" s="188"/>
      <c r="O262" s="151"/>
      <c r="P262" s="151"/>
      <c r="Q262" s="189"/>
      <c r="R262" s="188"/>
      <c r="S262" s="189"/>
      <c r="T262" s="188"/>
      <c r="U262" s="189"/>
      <c r="V262" s="188"/>
      <c r="W262" s="189"/>
      <c r="X262" s="188"/>
      <c r="Y262" s="189"/>
      <c r="Z262" s="188"/>
      <c r="AA262" s="189"/>
      <c r="AB262" s="188"/>
      <c r="AC262" s="189"/>
      <c r="AD262" s="188"/>
      <c r="AE262" s="189"/>
      <c r="AF262" s="188"/>
      <c r="AG262" s="189"/>
      <c r="AH262" s="302" t="str">
        <f>IFERROR(VLOOKUP($B260,[1]D3_9!$E$5:$S$204,13,FALSE)&amp;"","")</f>
        <v/>
      </c>
      <c r="AI262" s="149"/>
      <c r="AJ262" s="149"/>
      <c r="AK262" s="149"/>
      <c r="AL262" s="149" t="s">
        <v>59</v>
      </c>
      <c r="AM262" s="148" t="str">
        <f>IFERROR(VLOOKUP($B260,[1]D3_9!$E$5:$S$204,14,FALSE)&amp;"","")</f>
        <v/>
      </c>
      <c r="AN262" s="149"/>
      <c r="AO262" s="149"/>
      <c r="AP262" s="152"/>
      <c r="AQ262" s="175"/>
      <c r="AR262" s="176"/>
      <c r="AS262" s="176"/>
      <c r="AT262" s="176"/>
      <c r="AU262" s="176"/>
      <c r="AV262" s="176"/>
      <c r="AW262" s="176"/>
      <c r="AX262" s="176"/>
      <c r="AY262" s="176"/>
      <c r="AZ262" s="176"/>
      <c r="BA262" s="176"/>
      <c r="BB262" s="176"/>
      <c r="BC262" s="177"/>
      <c r="BD262" s="59"/>
    </row>
    <row r="263" spans="2:56" x14ac:dyDescent="0.55000000000000004">
      <c r="B263" s="167"/>
      <c r="C263" s="168"/>
      <c r="D263" s="168"/>
      <c r="E263" s="168"/>
      <c r="F263" s="168"/>
      <c r="G263" s="168"/>
      <c r="H263" s="168"/>
      <c r="I263" s="168"/>
      <c r="J263" s="168"/>
      <c r="K263" s="168"/>
      <c r="L263" s="168"/>
      <c r="M263" s="169"/>
      <c r="N263" s="142"/>
      <c r="O263" s="150"/>
      <c r="P263" s="150"/>
      <c r="Q263" s="143"/>
      <c r="R263" s="142"/>
      <c r="S263" s="143"/>
      <c r="T263" s="142"/>
      <c r="U263" s="143"/>
      <c r="V263" s="142"/>
      <c r="W263" s="143"/>
      <c r="X263" s="142"/>
      <c r="Y263" s="143"/>
      <c r="Z263" s="142"/>
      <c r="AA263" s="143"/>
      <c r="AB263" s="142"/>
      <c r="AC263" s="143"/>
      <c r="AD263" s="142"/>
      <c r="AE263" s="143"/>
      <c r="AF263" s="142"/>
      <c r="AG263" s="143"/>
      <c r="AH263" s="142"/>
      <c r="AI263" s="150"/>
      <c r="AJ263" s="150"/>
      <c r="AK263" s="150"/>
      <c r="AL263" s="150"/>
      <c r="AM263" s="150"/>
      <c r="AN263" s="150"/>
      <c r="AO263" s="150"/>
      <c r="AP263" s="143"/>
      <c r="AQ263" s="178"/>
      <c r="AR263" s="179"/>
      <c r="AS263" s="179"/>
      <c r="AT263" s="179"/>
      <c r="AU263" s="179"/>
      <c r="AV263" s="179"/>
      <c r="AW263" s="179"/>
      <c r="AX263" s="179"/>
      <c r="AY263" s="179"/>
      <c r="AZ263" s="179"/>
      <c r="BA263" s="179"/>
      <c r="BB263" s="179"/>
      <c r="BC263" s="180"/>
      <c r="BD263" s="59"/>
    </row>
    <row r="264" spans="2:56" x14ac:dyDescent="0.55000000000000004">
      <c r="B264" s="207" t="str">
        <f>[1]D3_9!$E77&amp;""</f>
        <v/>
      </c>
      <c r="C264" s="165"/>
      <c r="D264" s="165"/>
      <c r="E264" s="165"/>
      <c r="F264" s="165"/>
      <c r="G264" s="165"/>
      <c r="H264" s="165"/>
      <c r="I264" s="165"/>
      <c r="J264" s="165"/>
      <c r="K264" s="165"/>
      <c r="L264" s="165"/>
      <c r="M264" s="166"/>
      <c r="N264" s="140" t="str">
        <f>IFERROR(VLOOKUP($B264,[1]D3_9!$E$5:$S$204,2,FALSE)&amp;"","")</f>
        <v/>
      </c>
      <c r="O264" s="157"/>
      <c r="P264" s="157"/>
      <c r="Q264" s="141"/>
      <c r="R264" s="140" t="str">
        <f>IFERROR(VLOOKUP($B264,[1]D3_9!$E$5:$S$204,3,FALSE)&amp;"","")</f>
        <v/>
      </c>
      <c r="S264" s="141"/>
      <c r="T264" s="140" t="str">
        <f>IFERROR(VLOOKUP($B264,[1]D3_9!$E$5:$S$204,4,FALSE)&amp;"","")</f>
        <v/>
      </c>
      <c r="U264" s="141"/>
      <c r="V264" s="140" t="str">
        <f>IFERROR(VLOOKUP($B264,[1]D3_9!$E$5:$S$204,5,FALSE)&amp;"","")</f>
        <v/>
      </c>
      <c r="W264" s="141"/>
      <c r="X264" s="140" t="str">
        <f>IFERROR(VLOOKUP($B264,[1]D3_9!$E$5:$S$204,6,FALSE)&amp;"","")</f>
        <v/>
      </c>
      <c r="Y264" s="141"/>
      <c r="Z264" s="140" t="str">
        <f>IFERROR(VLOOKUP($B264,[1]D3_9!$E$5:$S$204,7,FALSE)&amp;"","")</f>
        <v/>
      </c>
      <c r="AA264" s="141"/>
      <c r="AB264" s="140" t="str">
        <f>IFERROR(VLOOKUP($B264,[1]D3_9!$E$5:$S$204,8,FALSE)&amp;"","")</f>
        <v/>
      </c>
      <c r="AC264" s="141"/>
      <c r="AD264" s="140" t="str">
        <f>IFERROR(VLOOKUP($B264,[1]D3_9!$E$5:$S$204,9,FALSE)&amp;"","")</f>
        <v/>
      </c>
      <c r="AE264" s="141"/>
      <c r="AF264" s="140" t="str">
        <f>IFERROR(VLOOKUP($B264,[1]D3_9!$E$5:$S$204,10,FALSE)&amp;"","")</f>
        <v/>
      </c>
      <c r="AG264" s="141"/>
      <c r="AH264" s="140" t="str">
        <f>IFERROR(VLOOKUP($B264,[1]D3_9!$E$5:$S$204,11,FALSE)&amp;"","")</f>
        <v/>
      </c>
      <c r="AI264" s="157"/>
      <c r="AJ264" s="157"/>
      <c r="AK264" s="157"/>
      <c r="AL264" s="157" t="s">
        <v>59</v>
      </c>
      <c r="AM264" s="160" t="str">
        <f>IFERROR(VLOOKUP($B264,[1]D3_9!$E$5:$S$204,12,FALSE)&amp;"","")</f>
        <v/>
      </c>
      <c r="AN264" s="157"/>
      <c r="AO264" s="157"/>
      <c r="AP264" s="141"/>
      <c r="AQ264" s="260" t="str">
        <f>IFERROR(VLOOKUP($B264,[1]D3_9!$E$5:$S$204,15,FALSE)&amp;"","")</f>
        <v/>
      </c>
      <c r="AR264" s="173"/>
      <c r="AS264" s="173"/>
      <c r="AT264" s="173"/>
      <c r="AU264" s="173"/>
      <c r="AV264" s="173"/>
      <c r="AW264" s="173"/>
      <c r="AX264" s="173"/>
      <c r="AY264" s="173"/>
      <c r="AZ264" s="173"/>
      <c r="BA264" s="173"/>
      <c r="BB264" s="173"/>
      <c r="BC264" s="174"/>
      <c r="BD264" s="59"/>
    </row>
    <row r="265" spans="2:56" x14ac:dyDescent="0.55000000000000004">
      <c r="B265" s="211"/>
      <c r="C265" s="212"/>
      <c r="D265" s="212"/>
      <c r="E265" s="212"/>
      <c r="F265" s="212"/>
      <c r="G265" s="212"/>
      <c r="H265" s="212"/>
      <c r="I265" s="212"/>
      <c r="J265" s="212"/>
      <c r="K265" s="212"/>
      <c r="L265" s="212"/>
      <c r="M265" s="213"/>
      <c r="N265" s="188"/>
      <c r="O265" s="151"/>
      <c r="P265" s="151"/>
      <c r="Q265" s="189"/>
      <c r="R265" s="188"/>
      <c r="S265" s="189"/>
      <c r="T265" s="188"/>
      <c r="U265" s="189"/>
      <c r="V265" s="188"/>
      <c r="W265" s="189"/>
      <c r="X265" s="188"/>
      <c r="Y265" s="189"/>
      <c r="Z265" s="188"/>
      <c r="AA265" s="189"/>
      <c r="AB265" s="188"/>
      <c r="AC265" s="189"/>
      <c r="AD265" s="188"/>
      <c r="AE265" s="189"/>
      <c r="AF265" s="188"/>
      <c r="AG265" s="189"/>
      <c r="AH265" s="158"/>
      <c r="AI265" s="159"/>
      <c r="AJ265" s="159"/>
      <c r="AK265" s="159"/>
      <c r="AL265" s="159"/>
      <c r="AM265" s="159"/>
      <c r="AN265" s="159"/>
      <c r="AO265" s="159"/>
      <c r="AP265" s="161"/>
      <c r="AQ265" s="175"/>
      <c r="AR265" s="176"/>
      <c r="AS265" s="176"/>
      <c r="AT265" s="176"/>
      <c r="AU265" s="176"/>
      <c r="AV265" s="176"/>
      <c r="AW265" s="176"/>
      <c r="AX265" s="176"/>
      <c r="AY265" s="176"/>
      <c r="AZ265" s="176"/>
      <c r="BA265" s="176"/>
      <c r="BB265" s="176"/>
      <c r="BC265" s="177"/>
      <c r="BD265" s="59"/>
    </row>
    <row r="266" spans="2:56" x14ac:dyDescent="0.55000000000000004">
      <c r="B266" s="211"/>
      <c r="C266" s="212"/>
      <c r="D266" s="212"/>
      <c r="E266" s="212"/>
      <c r="F266" s="212"/>
      <c r="G266" s="212"/>
      <c r="H266" s="212"/>
      <c r="I266" s="212"/>
      <c r="J266" s="212"/>
      <c r="K266" s="212"/>
      <c r="L266" s="212"/>
      <c r="M266" s="213"/>
      <c r="N266" s="188"/>
      <c r="O266" s="151"/>
      <c r="P266" s="151"/>
      <c r="Q266" s="189"/>
      <c r="R266" s="188"/>
      <c r="S266" s="189"/>
      <c r="T266" s="188"/>
      <c r="U266" s="189"/>
      <c r="V266" s="188"/>
      <c r="W266" s="189"/>
      <c r="X266" s="188"/>
      <c r="Y266" s="189"/>
      <c r="Z266" s="188"/>
      <c r="AA266" s="189"/>
      <c r="AB266" s="188"/>
      <c r="AC266" s="189"/>
      <c r="AD266" s="188"/>
      <c r="AE266" s="189"/>
      <c r="AF266" s="188"/>
      <c r="AG266" s="189"/>
      <c r="AH266" s="302" t="str">
        <f>IFERROR(VLOOKUP($B264,[1]D3_9!$E$5:$S$204,13,FALSE)&amp;"","")</f>
        <v/>
      </c>
      <c r="AI266" s="149"/>
      <c r="AJ266" s="149"/>
      <c r="AK266" s="149"/>
      <c r="AL266" s="149" t="s">
        <v>59</v>
      </c>
      <c r="AM266" s="148" t="str">
        <f>IFERROR(VLOOKUP($B264,[1]D3_9!$E$5:$S$204,14,FALSE)&amp;"","")</f>
        <v/>
      </c>
      <c r="AN266" s="149"/>
      <c r="AO266" s="149"/>
      <c r="AP266" s="152"/>
      <c r="AQ266" s="175"/>
      <c r="AR266" s="176"/>
      <c r="AS266" s="176"/>
      <c r="AT266" s="176"/>
      <c r="AU266" s="176"/>
      <c r="AV266" s="176"/>
      <c r="AW266" s="176"/>
      <c r="AX266" s="176"/>
      <c r="AY266" s="176"/>
      <c r="AZ266" s="176"/>
      <c r="BA266" s="176"/>
      <c r="BB266" s="176"/>
      <c r="BC266" s="177"/>
      <c r="BD266" s="59"/>
    </row>
    <row r="267" spans="2:56" x14ac:dyDescent="0.55000000000000004">
      <c r="B267" s="167"/>
      <c r="C267" s="168"/>
      <c r="D267" s="168"/>
      <c r="E267" s="168"/>
      <c r="F267" s="168"/>
      <c r="G267" s="168"/>
      <c r="H267" s="168"/>
      <c r="I267" s="168"/>
      <c r="J267" s="168"/>
      <c r="K267" s="168"/>
      <c r="L267" s="168"/>
      <c r="M267" s="169"/>
      <c r="N267" s="142"/>
      <c r="O267" s="150"/>
      <c r="P267" s="150"/>
      <c r="Q267" s="143"/>
      <c r="R267" s="142"/>
      <c r="S267" s="143"/>
      <c r="T267" s="142"/>
      <c r="U267" s="143"/>
      <c r="V267" s="142"/>
      <c r="W267" s="143"/>
      <c r="X267" s="142"/>
      <c r="Y267" s="143"/>
      <c r="Z267" s="142"/>
      <c r="AA267" s="143"/>
      <c r="AB267" s="142"/>
      <c r="AC267" s="143"/>
      <c r="AD267" s="142"/>
      <c r="AE267" s="143"/>
      <c r="AF267" s="142"/>
      <c r="AG267" s="143"/>
      <c r="AH267" s="142"/>
      <c r="AI267" s="150"/>
      <c r="AJ267" s="150"/>
      <c r="AK267" s="150"/>
      <c r="AL267" s="150"/>
      <c r="AM267" s="150"/>
      <c r="AN267" s="150"/>
      <c r="AO267" s="150"/>
      <c r="AP267" s="143"/>
      <c r="AQ267" s="178"/>
      <c r="AR267" s="179"/>
      <c r="AS267" s="179"/>
      <c r="AT267" s="179"/>
      <c r="AU267" s="179"/>
      <c r="AV267" s="179"/>
      <c r="AW267" s="179"/>
      <c r="AX267" s="179"/>
      <c r="AY267" s="179"/>
      <c r="AZ267" s="179"/>
      <c r="BA267" s="179"/>
      <c r="BB267" s="179"/>
      <c r="BC267" s="180"/>
      <c r="BD267" s="59"/>
    </row>
    <row r="268" spans="2:56" x14ac:dyDescent="0.55000000000000004">
      <c r="B268" s="207" t="str">
        <f>[1]D3_9!$E78&amp;""</f>
        <v/>
      </c>
      <c r="C268" s="165"/>
      <c r="D268" s="165"/>
      <c r="E268" s="165"/>
      <c r="F268" s="165"/>
      <c r="G268" s="165"/>
      <c r="H268" s="165"/>
      <c r="I268" s="165"/>
      <c r="J268" s="165"/>
      <c r="K268" s="165"/>
      <c r="L268" s="165"/>
      <c r="M268" s="166"/>
      <c r="N268" s="140" t="str">
        <f>IFERROR(VLOOKUP($B268,[1]D3_9!$E$5:$S$204,2,FALSE)&amp;"","")</f>
        <v/>
      </c>
      <c r="O268" s="157"/>
      <c r="P268" s="157"/>
      <c r="Q268" s="141"/>
      <c r="R268" s="140" t="str">
        <f>IFERROR(VLOOKUP($B268,[1]D3_9!$E$5:$S$204,3,FALSE)&amp;"","")</f>
        <v/>
      </c>
      <c r="S268" s="141"/>
      <c r="T268" s="140" t="str">
        <f>IFERROR(VLOOKUP($B268,[1]D3_9!$E$5:$S$204,4,FALSE)&amp;"","")</f>
        <v/>
      </c>
      <c r="U268" s="141"/>
      <c r="V268" s="140" t="str">
        <f>IFERROR(VLOOKUP($B268,[1]D3_9!$E$5:$S$204,5,FALSE)&amp;"","")</f>
        <v/>
      </c>
      <c r="W268" s="141"/>
      <c r="X268" s="140" t="str">
        <f>IFERROR(VLOOKUP($B268,[1]D3_9!$E$5:$S$204,6,FALSE)&amp;"","")</f>
        <v/>
      </c>
      <c r="Y268" s="141"/>
      <c r="Z268" s="140" t="str">
        <f>IFERROR(VLOOKUP($B268,[1]D3_9!$E$5:$S$204,7,FALSE)&amp;"","")</f>
        <v/>
      </c>
      <c r="AA268" s="141"/>
      <c r="AB268" s="140" t="str">
        <f>IFERROR(VLOOKUP($B268,[1]D3_9!$E$5:$S$204,8,FALSE)&amp;"","")</f>
        <v/>
      </c>
      <c r="AC268" s="141"/>
      <c r="AD268" s="140" t="str">
        <f>IFERROR(VLOOKUP($B268,[1]D3_9!$E$5:$S$204,9,FALSE)&amp;"","")</f>
        <v/>
      </c>
      <c r="AE268" s="141"/>
      <c r="AF268" s="140" t="str">
        <f>IFERROR(VLOOKUP($B268,[1]D3_9!$E$5:$S$204,10,FALSE)&amp;"","")</f>
        <v/>
      </c>
      <c r="AG268" s="141"/>
      <c r="AH268" s="140" t="str">
        <f>IFERROR(VLOOKUP($B268,[1]D3_9!$E$5:$S$204,11,FALSE)&amp;"","")</f>
        <v/>
      </c>
      <c r="AI268" s="157"/>
      <c r="AJ268" s="157"/>
      <c r="AK268" s="157"/>
      <c r="AL268" s="157" t="s">
        <v>59</v>
      </c>
      <c r="AM268" s="160" t="str">
        <f>IFERROR(VLOOKUP($B268,[1]D3_9!$E$5:$S$204,12,FALSE)&amp;"","")</f>
        <v/>
      </c>
      <c r="AN268" s="157"/>
      <c r="AO268" s="157"/>
      <c r="AP268" s="141"/>
      <c r="AQ268" s="260" t="str">
        <f>IFERROR(VLOOKUP($B268,[1]D3_9!$E$5:$S$204,15,FALSE)&amp;"","")</f>
        <v/>
      </c>
      <c r="AR268" s="173"/>
      <c r="AS268" s="173"/>
      <c r="AT268" s="173"/>
      <c r="AU268" s="173"/>
      <c r="AV268" s="173"/>
      <c r="AW268" s="173"/>
      <c r="AX268" s="173"/>
      <c r="AY268" s="173"/>
      <c r="AZ268" s="173"/>
      <c r="BA268" s="173"/>
      <c r="BB268" s="173"/>
      <c r="BC268" s="174"/>
      <c r="BD268" s="59"/>
    </row>
    <row r="269" spans="2:56" x14ac:dyDescent="0.55000000000000004">
      <c r="B269" s="211"/>
      <c r="C269" s="212"/>
      <c r="D269" s="212"/>
      <c r="E269" s="212"/>
      <c r="F269" s="212"/>
      <c r="G269" s="212"/>
      <c r="H269" s="212"/>
      <c r="I269" s="212"/>
      <c r="J269" s="212"/>
      <c r="K269" s="212"/>
      <c r="L269" s="212"/>
      <c r="M269" s="213"/>
      <c r="N269" s="188"/>
      <c r="O269" s="151"/>
      <c r="P269" s="151"/>
      <c r="Q269" s="189"/>
      <c r="R269" s="188"/>
      <c r="S269" s="189"/>
      <c r="T269" s="188"/>
      <c r="U269" s="189"/>
      <c r="V269" s="188"/>
      <c r="W269" s="189"/>
      <c r="X269" s="188"/>
      <c r="Y269" s="189"/>
      <c r="Z269" s="188"/>
      <c r="AA269" s="189"/>
      <c r="AB269" s="188"/>
      <c r="AC269" s="189"/>
      <c r="AD269" s="188"/>
      <c r="AE269" s="189"/>
      <c r="AF269" s="188"/>
      <c r="AG269" s="189"/>
      <c r="AH269" s="158"/>
      <c r="AI269" s="159"/>
      <c r="AJ269" s="159"/>
      <c r="AK269" s="159"/>
      <c r="AL269" s="159"/>
      <c r="AM269" s="159"/>
      <c r="AN269" s="159"/>
      <c r="AO269" s="159"/>
      <c r="AP269" s="161"/>
      <c r="AQ269" s="175"/>
      <c r="AR269" s="176"/>
      <c r="AS269" s="176"/>
      <c r="AT269" s="176"/>
      <c r="AU269" s="176"/>
      <c r="AV269" s="176"/>
      <c r="AW269" s="176"/>
      <c r="AX269" s="176"/>
      <c r="AY269" s="176"/>
      <c r="AZ269" s="176"/>
      <c r="BA269" s="176"/>
      <c r="BB269" s="176"/>
      <c r="BC269" s="177"/>
      <c r="BD269" s="59"/>
    </row>
    <row r="270" spans="2:56" x14ac:dyDescent="0.55000000000000004">
      <c r="B270" s="211"/>
      <c r="C270" s="212"/>
      <c r="D270" s="212"/>
      <c r="E270" s="212"/>
      <c r="F270" s="212"/>
      <c r="G270" s="212"/>
      <c r="H270" s="212"/>
      <c r="I270" s="212"/>
      <c r="J270" s="212"/>
      <c r="K270" s="212"/>
      <c r="L270" s="212"/>
      <c r="M270" s="213"/>
      <c r="N270" s="188"/>
      <c r="O270" s="151"/>
      <c r="P270" s="151"/>
      <c r="Q270" s="189"/>
      <c r="R270" s="188"/>
      <c r="S270" s="189"/>
      <c r="T270" s="188"/>
      <c r="U270" s="189"/>
      <c r="V270" s="188"/>
      <c r="W270" s="189"/>
      <c r="X270" s="188"/>
      <c r="Y270" s="189"/>
      <c r="Z270" s="188"/>
      <c r="AA270" s="189"/>
      <c r="AB270" s="188"/>
      <c r="AC270" s="189"/>
      <c r="AD270" s="188"/>
      <c r="AE270" s="189"/>
      <c r="AF270" s="188"/>
      <c r="AG270" s="189"/>
      <c r="AH270" s="302" t="str">
        <f>IFERROR(VLOOKUP($B268,[1]D3_9!$E$5:$S$204,13,FALSE)&amp;"","")</f>
        <v/>
      </c>
      <c r="AI270" s="149"/>
      <c r="AJ270" s="149"/>
      <c r="AK270" s="149"/>
      <c r="AL270" s="149" t="s">
        <v>59</v>
      </c>
      <c r="AM270" s="148" t="str">
        <f>IFERROR(VLOOKUP($B268,[1]D3_9!$E$5:$S$204,14,FALSE)&amp;"","")</f>
        <v/>
      </c>
      <c r="AN270" s="149"/>
      <c r="AO270" s="149"/>
      <c r="AP270" s="152"/>
      <c r="AQ270" s="175"/>
      <c r="AR270" s="176"/>
      <c r="AS270" s="176"/>
      <c r="AT270" s="176"/>
      <c r="AU270" s="176"/>
      <c r="AV270" s="176"/>
      <c r="AW270" s="176"/>
      <c r="AX270" s="176"/>
      <c r="AY270" s="176"/>
      <c r="AZ270" s="176"/>
      <c r="BA270" s="176"/>
      <c r="BB270" s="176"/>
      <c r="BC270" s="177"/>
      <c r="BD270" s="59"/>
    </row>
    <row r="271" spans="2:56" x14ac:dyDescent="0.55000000000000004">
      <c r="B271" s="167"/>
      <c r="C271" s="168"/>
      <c r="D271" s="168"/>
      <c r="E271" s="168"/>
      <c r="F271" s="168"/>
      <c r="G271" s="168"/>
      <c r="H271" s="168"/>
      <c r="I271" s="168"/>
      <c r="J271" s="168"/>
      <c r="K271" s="168"/>
      <c r="L271" s="168"/>
      <c r="M271" s="169"/>
      <c r="N271" s="142"/>
      <c r="O271" s="150"/>
      <c r="P271" s="150"/>
      <c r="Q271" s="143"/>
      <c r="R271" s="142"/>
      <c r="S271" s="143"/>
      <c r="T271" s="142"/>
      <c r="U271" s="143"/>
      <c r="V271" s="142"/>
      <c r="W271" s="143"/>
      <c r="X271" s="142"/>
      <c r="Y271" s="143"/>
      <c r="Z271" s="142"/>
      <c r="AA271" s="143"/>
      <c r="AB271" s="142"/>
      <c r="AC271" s="143"/>
      <c r="AD271" s="142"/>
      <c r="AE271" s="143"/>
      <c r="AF271" s="142"/>
      <c r="AG271" s="143"/>
      <c r="AH271" s="142"/>
      <c r="AI271" s="150"/>
      <c r="AJ271" s="150"/>
      <c r="AK271" s="150"/>
      <c r="AL271" s="150"/>
      <c r="AM271" s="150"/>
      <c r="AN271" s="150"/>
      <c r="AO271" s="150"/>
      <c r="AP271" s="143"/>
      <c r="AQ271" s="178"/>
      <c r="AR271" s="179"/>
      <c r="AS271" s="179"/>
      <c r="AT271" s="179"/>
      <c r="AU271" s="179"/>
      <c r="AV271" s="179"/>
      <c r="AW271" s="179"/>
      <c r="AX271" s="179"/>
      <c r="AY271" s="179"/>
      <c r="AZ271" s="179"/>
      <c r="BA271" s="179"/>
      <c r="BB271" s="179"/>
      <c r="BC271" s="180"/>
      <c r="BD271" s="59"/>
    </row>
    <row r="272" spans="2:56" x14ac:dyDescent="0.55000000000000004">
      <c r="B272" s="207" t="str">
        <f>[1]D3_9!$E79&amp;""</f>
        <v/>
      </c>
      <c r="C272" s="165"/>
      <c r="D272" s="165"/>
      <c r="E272" s="165"/>
      <c r="F272" s="165"/>
      <c r="G272" s="165"/>
      <c r="H272" s="165"/>
      <c r="I272" s="165"/>
      <c r="J272" s="165"/>
      <c r="K272" s="165"/>
      <c r="L272" s="165"/>
      <c r="M272" s="166"/>
      <c r="N272" s="140" t="str">
        <f>IFERROR(VLOOKUP($B272,[1]D3_9!$E$5:$S$204,2,FALSE)&amp;"","")</f>
        <v/>
      </c>
      <c r="O272" s="157"/>
      <c r="P272" s="157"/>
      <c r="Q272" s="141"/>
      <c r="R272" s="140" t="str">
        <f>IFERROR(VLOOKUP($B272,[1]D3_9!$E$5:$S$204,3,FALSE)&amp;"","")</f>
        <v/>
      </c>
      <c r="S272" s="141"/>
      <c r="T272" s="140" t="str">
        <f>IFERROR(VLOOKUP($B272,[1]D3_9!$E$5:$S$204,4,FALSE)&amp;"","")</f>
        <v/>
      </c>
      <c r="U272" s="141"/>
      <c r="V272" s="140" t="str">
        <f>IFERROR(VLOOKUP($B272,[1]D3_9!$E$5:$S$204,5,FALSE)&amp;"","")</f>
        <v/>
      </c>
      <c r="W272" s="141"/>
      <c r="X272" s="140" t="str">
        <f>IFERROR(VLOOKUP($B272,[1]D3_9!$E$5:$S$204,6,FALSE)&amp;"","")</f>
        <v/>
      </c>
      <c r="Y272" s="141"/>
      <c r="Z272" s="140" t="str">
        <f>IFERROR(VLOOKUP($B272,[1]D3_9!$E$5:$S$204,7,FALSE)&amp;"","")</f>
        <v/>
      </c>
      <c r="AA272" s="141"/>
      <c r="AB272" s="140" t="str">
        <f>IFERROR(VLOOKUP($B272,[1]D3_9!$E$5:$S$204,8,FALSE)&amp;"","")</f>
        <v/>
      </c>
      <c r="AC272" s="141"/>
      <c r="AD272" s="140" t="str">
        <f>IFERROR(VLOOKUP($B272,[1]D3_9!$E$5:$S$204,9,FALSE)&amp;"","")</f>
        <v/>
      </c>
      <c r="AE272" s="141"/>
      <c r="AF272" s="140" t="str">
        <f>IFERROR(VLOOKUP($B272,[1]D3_9!$E$5:$S$204,10,FALSE)&amp;"","")</f>
        <v/>
      </c>
      <c r="AG272" s="141"/>
      <c r="AH272" s="140" t="str">
        <f>IFERROR(VLOOKUP($B272,[1]D3_9!$E$5:$S$204,11,FALSE)&amp;"","")</f>
        <v/>
      </c>
      <c r="AI272" s="157"/>
      <c r="AJ272" s="157"/>
      <c r="AK272" s="157"/>
      <c r="AL272" s="157" t="s">
        <v>59</v>
      </c>
      <c r="AM272" s="160" t="str">
        <f>IFERROR(VLOOKUP($B272,[1]D3_9!$E$5:$S$204,12,FALSE)&amp;"","")</f>
        <v/>
      </c>
      <c r="AN272" s="157"/>
      <c r="AO272" s="157"/>
      <c r="AP272" s="141"/>
      <c r="AQ272" s="260" t="str">
        <f>IFERROR(VLOOKUP($B272,[1]D3_9!$E$5:$S$204,15,FALSE)&amp;"","")</f>
        <v/>
      </c>
      <c r="AR272" s="173"/>
      <c r="AS272" s="173"/>
      <c r="AT272" s="173"/>
      <c r="AU272" s="173"/>
      <c r="AV272" s="173"/>
      <c r="AW272" s="173"/>
      <c r="AX272" s="173"/>
      <c r="AY272" s="173"/>
      <c r="AZ272" s="173"/>
      <c r="BA272" s="173"/>
      <c r="BB272" s="173"/>
      <c r="BC272" s="174"/>
      <c r="BD272" s="59"/>
    </row>
    <row r="273" spans="2:56" x14ac:dyDescent="0.55000000000000004">
      <c r="B273" s="211"/>
      <c r="C273" s="212"/>
      <c r="D273" s="212"/>
      <c r="E273" s="212"/>
      <c r="F273" s="212"/>
      <c r="G273" s="212"/>
      <c r="H273" s="212"/>
      <c r="I273" s="212"/>
      <c r="J273" s="212"/>
      <c r="K273" s="212"/>
      <c r="L273" s="212"/>
      <c r="M273" s="213"/>
      <c r="N273" s="188"/>
      <c r="O273" s="151"/>
      <c r="P273" s="151"/>
      <c r="Q273" s="189"/>
      <c r="R273" s="188"/>
      <c r="S273" s="189"/>
      <c r="T273" s="188"/>
      <c r="U273" s="189"/>
      <c r="V273" s="188"/>
      <c r="W273" s="189"/>
      <c r="X273" s="188"/>
      <c r="Y273" s="189"/>
      <c r="Z273" s="188"/>
      <c r="AA273" s="189"/>
      <c r="AB273" s="188"/>
      <c r="AC273" s="189"/>
      <c r="AD273" s="188"/>
      <c r="AE273" s="189"/>
      <c r="AF273" s="188"/>
      <c r="AG273" s="189"/>
      <c r="AH273" s="158"/>
      <c r="AI273" s="159"/>
      <c r="AJ273" s="159"/>
      <c r="AK273" s="159"/>
      <c r="AL273" s="159"/>
      <c r="AM273" s="159"/>
      <c r="AN273" s="159"/>
      <c r="AO273" s="159"/>
      <c r="AP273" s="161"/>
      <c r="AQ273" s="175"/>
      <c r="AR273" s="176"/>
      <c r="AS273" s="176"/>
      <c r="AT273" s="176"/>
      <c r="AU273" s="176"/>
      <c r="AV273" s="176"/>
      <c r="AW273" s="176"/>
      <c r="AX273" s="176"/>
      <c r="AY273" s="176"/>
      <c r="AZ273" s="176"/>
      <c r="BA273" s="176"/>
      <c r="BB273" s="176"/>
      <c r="BC273" s="177"/>
      <c r="BD273" s="59"/>
    </row>
    <row r="274" spans="2:56" x14ac:dyDescent="0.55000000000000004">
      <c r="B274" s="211"/>
      <c r="C274" s="212"/>
      <c r="D274" s="212"/>
      <c r="E274" s="212"/>
      <c r="F274" s="212"/>
      <c r="G274" s="212"/>
      <c r="H274" s="212"/>
      <c r="I274" s="212"/>
      <c r="J274" s="212"/>
      <c r="K274" s="212"/>
      <c r="L274" s="212"/>
      <c r="M274" s="213"/>
      <c r="N274" s="188"/>
      <c r="O274" s="151"/>
      <c r="P274" s="151"/>
      <c r="Q274" s="189"/>
      <c r="R274" s="188"/>
      <c r="S274" s="189"/>
      <c r="T274" s="188"/>
      <c r="U274" s="189"/>
      <c r="V274" s="188"/>
      <c r="W274" s="189"/>
      <c r="X274" s="188"/>
      <c r="Y274" s="189"/>
      <c r="Z274" s="188"/>
      <c r="AA274" s="189"/>
      <c r="AB274" s="188"/>
      <c r="AC274" s="189"/>
      <c r="AD274" s="188"/>
      <c r="AE274" s="189"/>
      <c r="AF274" s="188"/>
      <c r="AG274" s="189"/>
      <c r="AH274" s="302" t="str">
        <f>IFERROR(VLOOKUP($B272,[1]D3_9!$E$5:$S$204,13,FALSE)&amp;"","")</f>
        <v/>
      </c>
      <c r="AI274" s="149"/>
      <c r="AJ274" s="149"/>
      <c r="AK274" s="149"/>
      <c r="AL274" s="149" t="s">
        <v>59</v>
      </c>
      <c r="AM274" s="148" t="str">
        <f>IFERROR(VLOOKUP($B272,[1]D3_9!$E$5:$S$204,14,FALSE)&amp;"","")</f>
        <v/>
      </c>
      <c r="AN274" s="149"/>
      <c r="AO274" s="149"/>
      <c r="AP274" s="152"/>
      <c r="AQ274" s="175"/>
      <c r="AR274" s="176"/>
      <c r="AS274" s="176"/>
      <c r="AT274" s="176"/>
      <c r="AU274" s="176"/>
      <c r="AV274" s="176"/>
      <c r="AW274" s="176"/>
      <c r="AX274" s="176"/>
      <c r="AY274" s="176"/>
      <c r="AZ274" s="176"/>
      <c r="BA274" s="176"/>
      <c r="BB274" s="176"/>
      <c r="BC274" s="177"/>
      <c r="BD274" s="59"/>
    </row>
    <row r="275" spans="2:56" x14ac:dyDescent="0.55000000000000004">
      <c r="B275" s="167"/>
      <c r="C275" s="168"/>
      <c r="D275" s="168"/>
      <c r="E275" s="168"/>
      <c r="F275" s="168"/>
      <c r="G275" s="168"/>
      <c r="H275" s="168"/>
      <c r="I275" s="168"/>
      <c r="J275" s="168"/>
      <c r="K275" s="168"/>
      <c r="L275" s="168"/>
      <c r="M275" s="169"/>
      <c r="N275" s="142"/>
      <c r="O275" s="150"/>
      <c r="P275" s="150"/>
      <c r="Q275" s="143"/>
      <c r="R275" s="142"/>
      <c r="S275" s="143"/>
      <c r="T275" s="142"/>
      <c r="U275" s="143"/>
      <c r="V275" s="142"/>
      <c r="W275" s="143"/>
      <c r="X275" s="142"/>
      <c r="Y275" s="143"/>
      <c r="Z275" s="142"/>
      <c r="AA275" s="143"/>
      <c r="AB275" s="142"/>
      <c r="AC275" s="143"/>
      <c r="AD275" s="142"/>
      <c r="AE275" s="143"/>
      <c r="AF275" s="142"/>
      <c r="AG275" s="143"/>
      <c r="AH275" s="142"/>
      <c r="AI275" s="150"/>
      <c r="AJ275" s="150"/>
      <c r="AK275" s="150"/>
      <c r="AL275" s="150"/>
      <c r="AM275" s="150"/>
      <c r="AN275" s="150"/>
      <c r="AO275" s="150"/>
      <c r="AP275" s="143"/>
      <c r="AQ275" s="178"/>
      <c r="AR275" s="179"/>
      <c r="AS275" s="179"/>
      <c r="AT275" s="179"/>
      <c r="AU275" s="179"/>
      <c r="AV275" s="179"/>
      <c r="AW275" s="179"/>
      <c r="AX275" s="179"/>
      <c r="AY275" s="179"/>
      <c r="AZ275" s="179"/>
      <c r="BA275" s="179"/>
      <c r="BB275" s="179"/>
      <c r="BC275" s="180"/>
      <c r="BD275" s="59"/>
    </row>
    <row r="276" spans="2:56" x14ac:dyDescent="0.55000000000000004">
      <c r="B276" s="207" t="str">
        <f>[1]D3_9!$E80&amp;""</f>
        <v/>
      </c>
      <c r="C276" s="165"/>
      <c r="D276" s="165"/>
      <c r="E276" s="165"/>
      <c r="F276" s="165"/>
      <c r="G276" s="165"/>
      <c r="H276" s="165"/>
      <c r="I276" s="165"/>
      <c r="J276" s="165"/>
      <c r="K276" s="165"/>
      <c r="L276" s="165"/>
      <c r="M276" s="166"/>
      <c r="N276" s="140" t="str">
        <f>IFERROR(VLOOKUP($B276,[1]D3_9!$E$5:$S$204,2,FALSE)&amp;"","")</f>
        <v/>
      </c>
      <c r="O276" s="157"/>
      <c r="P276" s="157"/>
      <c r="Q276" s="141"/>
      <c r="R276" s="140" t="str">
        <f>IFERROR(VLOOKUP($B276,[1]D3_9!$E$5:$S$204,3,FALSE)&amp;"","")</f>
        <v/>
      </c>
      <c r="S276" s="141"/>
      <c r="T276" s="140" t="str">
        <f>IFERROR(VLOOKUP($B276,[1]D3_9!$E$5:$S$204,4,FALSE)&amp;"","")</f>
        <v/>
      </c>
      <c r="U276" s="141"/>
      <c r="V276" s="140" t="str">
        <f>IFERROR(VLOOKUP($B276,[1]D3_9!$E$5:$S$204,5,FALSE)&amp;"","")</f>
        <v/>
      </c>
      <c r="W276" s="141"/>
      <c r="X276" s="140" t="str">
        <f>IFERROR(VLOOKUP($B276,[1]D3_9!$E$5:$S$204,6,FALSE)&amp;"","")</f>
        <v/>
      </c>
      <c r="Y276" s="141"/>
      <c r="Z276" s="140" t="str">
        <f>IFERROR(VLOOKUP($B276,[1]D3_9!$E$5:$S$204,7,FALSE)&amp;"","")</f>
        <v/>
      </c>
      <c r="AA276" s="141"/>
      <c r="AB276" s="140" t="str">
        <f>IFERROR(VLOOKUP($B276,[1]D3_9!$E$5:$S$204,8,FALSE)&amp;"","")</f>
        <v/>
      </c>
      <c r="AC276" s="141"/>
      <c r="AD276" s="140" t="str">
        <f>IFERROR(VLOOKUP($B276,[1]D3_9!$E$5:$S$204,9,FALSE)&amp;"","")</f>
        <v/>
      </c>
      <c r="AE276" s="141"/>
      <c r="AF276" s="140" t="str">
        <f>IFERROR(VLOOKUP($B276,[1]D3_9!$E$5:$S$204,10,FALSE)&amp;"","")</f>
        <v/>
      </c>
      <c r="AG276" s="141"/>
      <c r="AH276" s="140" t="str">
        <f>IFERROR(VLOOKUP($B276,[1]D3_9!$E$5:$S$204,11,FALSE)&amp;"","")</f>
        <v/>
      </c>
      <c r="AI276" s="157"/>
      <c r="AJ276" s="157"/>
      <c r="AK276" s="157"/>
      <c r="AL276" s="157" t="s">
        <v>59</v>
      </c>
      <c r="AM276" s="160" t="str">
        <f>IFERROR(VLOOKUP($B276,[1]D3_9!$E$5:$S$204,12,FALSE)&amp;"","")</f>
        <v/>
      </c>
      <c r="AN276" s="157"/>
      <c r="AO276" s="157"/>
      <c r="AP276" s="141"/>
      <c r="AQ276" s="260" t="str">
        <f>IFERROR(VLOOKUP($B276,[1]D3_9!$E$5:$S$204,15,FALSE)&amp;"","")</f>
        <v/>
      </c>
      <c r="AR276" s="173"/>
      <c r="AS276" s="173"/>
      <c r="AT276" s="173"/>
      <c r="AU276" s="173"/>
      <c r="AV276" s="173"/>
      <c r="AW276" s="173"/>
      <c r="AX276" s="173"/>
      <c r="AY276" s="173"/>
      <c r="AZ276" s="173"/>
      <c r="BA276" s="173"/>
      <c r="BB276" s="173"/>
      <c r="BC276" s="174"/>
      <c r="BD276" s="59"/>
    </row>
    <row r="277" spans="2:56" x14ac:dyDescent="0.55000000000000004">
      <c r="B277" s="211"/>
      <c r="C277" s="212"/>
      <c r="D277" s="212"/>
      <c r="E277" s="212"/>
      <c r="F277" s="212"/>
      <c r="G277" s="212"/>
      <c r="H277" s="212"/>
      <c r="I277" s="212"/>
      <c r="J277" s="212"/>
      <c r="K277" s="212"/>
      <c r="L277" s="212"/>
      <c r="M277" s="213"/>
      <c r="N277" s="188"/>
      <c r="O277" s="151"/>
      <c r="P277" s="151"/>
      <c r="Q277" s="189"/>
      <c r="R277" s="188"/>
      <c r="S277" s="189"/>
      <c r="T277" s="188"/>
      <c r="U277" s="189"/>
      <c r="V277" s="188"/>
      <c r="W277" s="189"/>
      <c r="X277" s="188"/>
      <c r="Y277" s="189"/>
      <c r="Z277" s="188"/>
      <c r="AA277" s="189"/>
      <c r="AB277" s="188"/>
      <c r="AC277" s="189"/>
      <c r="AD277" s="188"/>
      <c r="AE277" s="189"/>
      <c r="AF277" s="188"/>
      <c r="AG277" s="189"/>
      <c r="AH277" s="158"/>
      <c r="AI277" s="159"/>
      <c r="AJ277" s="159"/>
      <c r="AK277" s="159"/>
      <c r="AL277" s="159"/>
      <c r="AM277" s="159"/>
      <c r="AN277" s="159"/>
      <c r="AO277" s="159"/>
      <c r="AP277" s="161"/>
      <c r="AQ277" s="175"/>
      <c r="AR277" s="176"/>
      <c r="AS277" s="176"/>
      <c r="AT277" s="176"/>
      <c r="AU277" s="176"/>
      <c r="AV277" s="176"/>
      <c r="AW277" s="176"/>
      <c r="AX277" s="176"/>
      <c r="AY277" s="176"/>
      <c r="AZ277" s="176"/>
      <c r="BA277" s="176"/>
      <c r="BB277" s="176"/>
      <c r="BC277" s="177"/>
      <c r="BD277" s="59"/>
    </row>
    <row r="278" spans="2:56" x14ac:dyDescent="0.55000000000000004">
      <c r="B278" s="211"/>
      <c r="C278" s="212"/>
      <c r="D278" s="212"/>
      <c r="E278" s="212"/>
      <c r="F278" s="212"/>
      <c r="G278" s="212"/>
      <c r="H278" s="212"/>
      <c r="I278" s="212"/>
      <c r="J278" s="212"/>
      <c r="K278" s="212"/>
      <c r="L278" s="212"/>
      <c r="M278" s="213"/>
      <c r="N278" s="188"/>
      <c r="O278" s="151"/>
      <c r="P278" s="151"/>
      <c r="Q278" s="189"/>
      <c r="R278" s="188"/>
      <c r="S278" s="189"/>
      <c r="T278" s="188"/>
      <c r="U278" s="189"/>
      <c r="V278" s="188"/>
      <c r="W278" s="189"/>
      <c r="X278" s="188"/>
      <c r="Y278" s="189"/>
      <c r="Z278" s="188"/>
      <c r="AA278" s="189"/>
      <c r="AB278" s="188"/>
      <c r="AC278" s="189"/>
      <c r="AD278" s="188"/>
      <c r="AE278" s="189"/>
      <c r="AF278" s="188"/>
      <c r="AG278" s="189"/>
      <c r="AH278" s="302" t="str">
        <f>IFERROR(VLOOKUP($B276,[1]D3_9!$E$5:$S$204,13,FALSE)&amp;"","")</f>
        <v/>
      </c>
      <c r="AI278" s="149"/>
      <c r="AJ278" s="149"/>
      <c r="AK278" s="149"/>
      <c r="AL278" s="149" t="s">
        <v>59</v>
      </c>
      <c r="AM278" s="148" t="str">
        <f>IFERROR(VLOOKUP($B276,[1]D3_9!$E$5:$S$204,14,FALSE)&amp;"","")</f>
        <v/>
      </c>
      <c r="AN278" s="149"/>
      <c r="AO278" s="149"/>
      <c r="AP278" s="152"/>
      <c r="AQ278" s="175"/>
      <c r="AR278" s="176"/>
      <c r="AS278" s="176"/>
      <c r="AT278" s="176"/>
      <c r="AU278" s="176"/>
      <c r="AV278" s="176"/>
      <c r="AW278" s="176"/>
      <c r="AX278" s="176"/>
      <c r="AY278" s="176"/>
      <c r="AZ278" s="176"/>
      <c r="BA278" s="176"/>
      <c r="BB278" s="176"/>
      <c r="BC278" s="177"/>
      <c r="BD278" s="59"/>
    </row>
    <row r="279" spans="2:56" x14ac:dyDescent="0.55000000000000004">
      <c r="B279" s="167"/>
      <c r="C279" s="168"/>
      <c r="D279" s="168"/>
      <c r="E279" s="168"/>
      <c r="F279" s="168"/>
      <c r="G279" s="168"/>
      <c r="H279" s="168"/>
      <c r="I279" s="168"/>
      <c r="J279" s="168"/>
      <c r="K279" s="168"/>
      <c r="L279" s="168"/>
      <c r="M279" s="169"/>
      <c r="N279" s="142"/>
      <c r="O279" s="150"/>
      <c r="P279" s="150"/>
      <c r="Q279" s="143"/>
      <c r="R279" s="142"/>
      <c r="S279" s="143"/>
      <c r="T279" s="142"/>
      <c r="U279" s="143"/>
      <c r="V279" s="142"/>
      <c r="W279" s="143"/>
      <c r="X279" s="142"/>
      <c r="Y279" s="143"/>
      <c r="Z279" s="142"/>
      <c r="AA279" s="143"/>
      <c r="AB279" s="142"/>
      <c r="AC279" s="143"/>
      <c r="AD279" s="142"/>
      <c r="AE279" s="143"/>
      <c r="AF279" s="142"/>
      <c r="AG279" s="143"/>
      <c r="AH279" s="142"/>
      <c r="AI279" s="150"/>
      <c r="AJ279" s="150"/>
      <c r="AK279" s="150"/>
      <c r="AL279" s="150"/>
      <c r="AM279" s="150"/>
      <c r="AN279" s="150"/>
      <c r="AO279" s="150"/>
      <c r="AP279" s="143"/>
      <c r="AQ279" s="178"/>
      <c r="AR279" s="179"/>
      <c r="AS279" s="179"/>
      <c r="AT279" s="179"/>
      <c r="AU279" s="179"/>
      <c r="AV279" s="179"/>
      <c r="AW279" s="179"/>
      <c r="AX279" s="179"/>
      <c r="AY279" s="179"/>
      <c r="AZ279" s="179"/>
      <c r="BA279" s="179"/>
      <c r="BB279" s="179"/>
      <c r="BC279" s="180"/>
      <c r="BD279" s="59"/>
    </row>
    <row r="280" spans="2:56" x14ac:dyDescent="0.55000000000000004">
      <c r="B280" s="207" t="str">
        <f>[1]D3_9!$E81&amp;""</f>
        <v/>
      </c>
      <c r="C280" s="165"/>
      <c r="D280" s="165"/>
      <c r="E280" s="165"/>
      <c r="F280" s="165"/>
      <c r="G280" s="165"/>
      <c r="H280" s="165"/>
      <c r="I280" s="165"/>
      <c r="J280" s="165"/>
      <c r="K280" s="165"/>
      <c r="L280" s="165"/>
      <c r="M280" s="166"/>
      <c r="N280" s="140" t="str">
        <f>IFERROR(VLOOKUP($B280,[1]D3_9!$E$5:$S$204,2,FALSE)&amp;"","")</f>
        <v/>
      </c>
      <c r="O280" s="157"/>
      <c r="P280" s="157"/>
      <c r="Q280" s="141"/>
      <c r="R280" s="140" t="str">
        <f>IFERROR(VLOOKUP($B280,[1]D3_9!$E$5:$S$204,3,FALSE)&amp;"","")</f>
        <v/>
      </c>
      <c r="S280" s="141"/>
      <c r="T280" s="140" t="str">
        <f>IFERROR(VLOOKUP($B280,[1]D3_9!$E$5:$S$204,4,FALSE)&amp;"","")</f>
        <v/>
      </c>
      <c r="U280" s="141"/>
      <c r="V280" s="140" t="str">
        <f>IFERROR(VLOOKUP($B280,[1]D3_9!$E$5:$S$204,5,FALSE)&amp;"","")</f>
        <v/>
      </c>
      <c r="W280" s="141"/>
      <c r="X280" s="140" t="str">
        <f>IFERROR(VLOOKUP($B280,[1]D3_9!$E$5:$S$204,6,FALSE)&amp;"","")</f>
        <v/>
      </c>
      <c r="Y280" s="141"/>
      <c r="Z280" s="140" t="str">
        <f>IFERROR(VLOOKUP($B280,[1]D3_9!$E$5:$S$204,7,FALSE)&amp;"","")</f>
        <v/>
      </c>
      <c r="AA280" s="141"/>
      <c r="AB280" s="140" t="str">
        <f>IFERROR(VLOOKUP($B280,[1]D3_9!$E$5:$S$204,8,FALSE)&amp;"","")</f>
        <v/>
      </c>
      <c r="AC280" s="141"/>
      <c r="AD280" s="140" t="str">
        <f>IFERROR(VLOOKUP($B280,[1]D3_9!$E$5:$S$204,9,FALSE)&amp;"","")</f>
        <v/>
      </c>
      <c r="AE280" s="141"/>
      <c r="AF280" s="140" t="str">
        <f>IFERROR(VLOOKUP($B280,[1]D3_9!$E$5:$S$204,10,FALSE)&amp;"","")</f>
        <v/>
      </c>
      <c r="AG280" s="141"/>
      <c r="AH280" s="140" t="str">
        <f>IFERROR(VLOOKUP($B280,[1]D3_9!$E$5:$S$204,11,FALSE)&amp;"","")</f>
        <v/>
      </c>
      <c r="AI280" s="157"/>
      <c r="AJ280" s="157"/>
      <c r="AK280" s="157"/>
      <c r="AL280" s="157" t="s">
        <v>59</v>
      </c>
      <c r="AM280" s="160" t="str">
        <f>IFERROR(VLOOKUP($B280,[1]D3_9!$E$5:$S$204,12,FALSE)&amp;"","")</f>
        <v/>
      </c>
      <c r="AN280" s="157"/>
      <c r="AO280" s="157"/>
      <c r="AP280" s="141"/>
      <c r="AQ280" s="260" t="str">
        <f>IFERROR(VLOOKUP($B280,[1]D3_9!$E$5:$S$204,15,FALSE)&amp;"","")</f>
        <v/>
      </c>
      <c r="AR280" s="173"/>
      <c r="AS280" s="173"/>
      <c r="AT280" s="173"/>
      <c r="AU280" s="173"/>
      <c r="AV280" s="173"/>
      <c r="AW280" s="173"/>
      <c r="AX280" s="173"/>
      <c r="AY280" s="173"/>
      <c r="AZ280" s="173"/>
      <c r="BA280" s="173"/>
      <c r="BB280" s="173"/>
      <c r="BC280" s="174"/>
      <c r="BD280" s="59"/>
    </row>
    <row r="281" spans="2:56" x14ac:dyDescent="0.55000000000000004">
      <c r="B281" s="211"/>
      <c r="C281" s="212"/>
      <c r="D281" s="212"/>
      <c r="E281" s="212"/>
      <c r="F281" s="212"/>
      <c r="G281" s="212"/>
      <c r="H281" s="212"/>
      <c r="I281" s="212"/>
      <c r="J281" s="212"/>
      <c r="K281" s="212"/>
      <c r="L281" s="212"/>
      <c r="M281" s="213"/>
      <c r="N281" s="188"/>
      <c r="O281" s="151"/>
      <c r="P281" s="151"/>
      <c r="Q281" s="189"/>
      <c r="R281" s="188"/>
      <c r="S281" s="189"/>
      <c r="T281" s="188"/>
      <c r="U281" s="189"/>
      <c r="V281" s="188"/>
      <c r="W281" s="189"/>
      <c r="X281" s="188"/>
      <c r="Y281" s="189"/>
      <c r="Z281" s="188"/>
      <c r="AA281" s="189"/>
      <c r="AB281" s="188"/>
      <c r="AC281" s="189"/>
      <c r="AD281" s="188"/>
      <c r="AE281" s="189"/>
      <c r="AF281" s="188"/>
      <c r="AG281" s="189"/>
      <c r="AH281" s="158"/>
      <c r="AI281" s="159"/>
      <c r="AJ281" s="159"/>
      <c r="AK281" s="159"/>
      <c r="AL281" s="159"/>
      <c r="AM281" s="159"/>
      <c r="AN281" s="159"/>
      <c r="AO281" s="159"/>
      <c r="AP281" s="161"/>
      <c r="AQ281" s="175"/>
      <c r="AR281" s="176"/>
      <c r="AS281" s="176"/>
      <c r="AT281" s="176"/>
      <c r="AU281" s="176"/>
      <c r="AV281" s="176"/>
      <c r="AW281" s="176"/>
      <c r="AX281" s="176"/>
      <c r="AY281" s="176"/>
      <c r="AZ281" s="176"/>
      <c r="BA281" s="176"/>
      <c r="BB281" s="176"/>
      <c r="BC281" s="177"/>
      <c r="BD281" s="59"/>
    </row>
    <row r="282" spans="2:56" x14ac:dyDescent="0.55000000000000004">
      <c r="B282" s="211"/>
      <c r="C282" s="212"/>
      <c r="D282" s="212"/>
      <c r="E282" s="212"/>
      <c r="F282" s="212"/>
      <c r="G282" s="212"/>
      <c r="H282" s="212"/>
      <c r="I282" s="212"/>
      <c r="J282" s="212"/>
      <c r="K282" s="212"/>
      <c r="L282" s="212"/>
      <c r="M282" s="213"/>
      <c r="N282" s="188"/>
      <c r="O282" s="151"/>
      <c r="P282" s="151"/>
      <c r="Q282" s="189"/>
      <c r="R282" s="188"/>
      <c r="S282" s="189"/>
      <c r="T282" s="188"/>
      <c r="U282" s="189"/>
      <c r="V282" s="188"/>
      <c r="W282" s="189"/>
      <c r="X282" s="188"/>
      <c r="Y282" s="189"/>
      <c r="Z282" s="188"/>
      <c r="AA282" s="189"/>
      <c r="AB282" s="188"/>
      <c r="AC282" s="189"/>
      <c r="AD282" s="188"/>
      <c r="AE282" s="189"/>
      <c r="AF282" s="188"/>
      <c r="AG282" s="189"/>
      <c r="AH282" s="302" t="str">
        <f>IFERROR(VLOOKUP($B280,[1]D3_9!$E$5:$S$204,13,FALSE)&amp;"","")</f>
        <v/>
      </c>
      <c r="AI282" s="149"/>
      <c r="AJ282" s="149"/>
      <c r="AK282" s="149"/>
      <c r="AL282" s="149" t="s">
        <v>59</v>
      </c>
      <c r="AM282" s="148" t="str">
        <f>IFERROR(VLOOKUP($B280,[1]D3_9!$E$5:$S$204,14,FALSE)&amp;"","")</f>
        <v/>
      </c>
      <c r="AN282" s="149"/>
      <c r="AO282" s="149"/>
      <c r="AP282" s="152"/>
      <c r="AQ282" s="175"/>
      <c r="AR282" s="176"/>
      <c r="AS282" s="176"/>
      <c r="AT282" s="176"/>
      <c r="AU282" s="176"/>
      <c r="AV282" s="176"/>
      <c r="AW282" s="176"/>
      <c r="AX282" s="176"/>
      <c r="AY282" s="176"/>
      <c r="AZ282" s="176"/>
      <c r="BA282" s="176"/>
      <c r="BB282" s="176"/>
      <c r="BC282" s="177"/>
      <c r="BD282" s="59"/>
    </row>
    <row r="283" spans="2:56" x14ac:dyDescent="0.55000000000000004">
      <c r="B283" s="167"/>
      <c r="C283" s="168"/>
      <c r="D283" s="168"/>
      <c r="E283" s="168"/>
      <c r="F283" s="168"/>
      <c r="G283" s="168"/>
      <c r="H283" s="168"/>
      <c r="I283" s="168"/>
      <c r="J283" s="168"/>
      <c r="K283" s="168"/>
      <c r="L283" s="168"/>
      <c r="M283" s="169"/>
      <c r="N283" s="142"/>
      <c r="O283" s="150"/>
      <c r="P283" s="150"/>
      <c r="Q283" s="143"/>
      <c r="R283" s="142"/>
      <c r="S283" s="143"/>
      <c r="T283" s="142"/>
      <c r="U283" s="143"/>
      <c r="V283" s="142"/>
      <c r="W283" s="143"/>
      <c r="X283" s="142"/>
      <c r="Y283" s="143"/>
      <c r="Z283" s="142"/>
      <c r="AA283" s="143"/>
      <c r="AB283" s="142"/>
      <c r="AC283" s="143"/>
      <c r="AD283" s="142"/>
      <c r="AE283" s="143"/>
      <c r="AF283" s="142"/>
      <c r="AG283" s="143"/>
      <c r="AH283" s="142"/>
      <c r="AI283" s="150"/>
      <c r="AJ283" s="150"/>
      <c r="AK283" s="150"/>
      <c r="AL283" s="150"/>
      <c r="AM283" s="150"/>
      <c r="AN283" s="150"/>
      <c r="AO283" s="150"/>
      <c r="AP283" s="143"/>
      <c r="AQ283" s="178"/>
      <c r="AR283" s="179"/>
      <c r="AS283" s="179"/>
      <c r="AT283" s="179"/>
      <c r="AU283" s="179"/>
      <c r="AV283" s="179"/>
      <c r="AW283" s="179"/>
      <c r="AX283" s="179"/>
      <c r="AY283" s="179"/>
      <c r="AZ283" s="179"/>
      <c r="BA283" s="179"/>
      <c r="BB283" s="179"/>
      <c r="BC283" s="180"/>
      <c r="BD283" s="59"/>
    </row>
    <row r="284" spans="2:56" x14ac:dyDescent="0.55000000000000004">
      <c r="B284" s="207" t="str">
        <f>[1]D3_9!$E82&amp;""</f>
        <v/>
      </c>
      <c r="C284" s="165"/>
      <c r="D284" s="165"/>
      <c r="E284" s="165"/>
      <c r="F284" s="165"/>
      <c r="G284" s="165"/>
      <c r="H284" s="165"/>
      <c r="I284" s="165"/>
      <c r="J284" s="165"/>
      <c r="K284" s="165"/>
      <c r="L284" s="165"/>
      <c r="M284" s="166"/>
      <c r="N284" s="140" t="str">
        <f>IFERROR(VLOOKUP($B284,[1]D3_9!$E$5:$S$204,2,FALSE)&amp;"","")</f>
        <v/>
      </c>
      <c r="O284" s="157"/>
      <c r="P284" s="157"/>
      <c r="Q284" s="141"/>
      <c r="R284" s="140" t="str">
        <f>IFERROR(VLOOKUP($B284,[1]D3_9!$E$5:$S$204,3,FALSE)&amp;"","")</f>
        <v/>
      </c>
      <c r="S284" s="141"/>
      <c r="T284" s="140" t="str">
        <f>IFERROR(VLOOKUP($B284,[1]D3_9!$E$5:$S$204,4,FALSE)&amp;"","")</f>
        <v/>
      </c>
      <c r="U284" s="141"/>
      <c r="V284" s="140" t="str">
        <f>IFERROR(VLOOKUP($B284,[1]D3_9!$E$5:$S$204,5,FALSE)&amp;"","")</f>
        <v/>
      </c>
      <c r="W284" s="141"/>
      <c r="X284" s="140" t="str">
        <f>IFERROR(VLOOKUP($B284,[1]D3_9!$E$5:$S$204,6,FALSE)&amp;"","")</f>
        <v/>
      </c>
      <c r="Y284" s="141"/>
      <c r="Z284" s="140" t="str">
        <f>IFERROR(VLOOKUP($B284,[1]D3_9!$E$5:$S$204,7,FALSE)&amp;"","")</f>
        <v/>
      </c>
      <c r="AA284" s="141"/>
      <c r="AB284" s="140" t="str">
        <f>IFERROR(VLOOKUP($B284,[1]D3_9!$E$5:$S$204,8,FALSE)&amp;"","")</f>
        <v/>
      </c>
      <c r="AC284" s="141"/>
      <c r="AD284" s="140" t="str">
        <f>IFERROR(VLOOKUP($B284,[1]D3_9!$E$5:$S$204,9,FALSE)&amp;"","")</f>
        <v/>
      </c>
      <c r="AE284" s="141"/>
      <c r="AF284" s="140" t="str">
        <f>IFERROR(VLOOKUP($B284,[1]D3_9!$E$5:$S$204,10,FALSE)&amp;"","")</f>
        <v/>
      </c>
      <c r="AG284" s="141"/>
      <c r="AH284" s="140" t="str">
        <f>IFERROR(VLOOKUP($B284,[1]D3_9!$E$5:$S$204,11,FALSE)&amp;"","")</f>
        <v/>
      </c>
      <c r="AI284" s="157"/>
      <c r="AJ284" s="157"/>
      <c r="AK284" s="157"/>
      <c r="AL284" s="157" t="s">
        <v>59</v>
      </c>
      <c r="AM284" s="160" t="str">
        <f>IFERROR(VLOOKUP($B284,[1]D3_9!$E$5:$S$204,12,FALSE)&amp;"","")</f>
        <v/>
      </c>
      <c r="AN284" s="157"/>
      <c r="AO284" s="157"/>
      <c r="AP284" s="141"/>
      <c r="AQ284" s="260" t="str">
        <f>IFERROR(VLOOKUP($B284,[1]D3_9!$E$5:$S$204,15,FALSE)&amp;"","")</f>
        <v/>
      </c>
      <c r="AR284" s="173"/>
      <c r="AS284" s="173"/>
      <c r="AT284" s="173"/>
      <c r="AU284" s="173"/>
      <c r="AV284" s="173"/>
      <c r="AW284" s="173"/>
      <c r="AX284" s="173"/>
      <c r="AY284" s="173"/>
      <c r="AZ284" s="173"/>
      <c r="BA284" s="173"/>
      <c r="BB284" s="173"/>
      <c r="BC284" s="174"/>
      <c r="BD284" s="59"/>
    </row>
    <row r="285" spans="2:56" x14ac:dyDescent="0.55000000000000004">
      <c r="B285" s="211"/>
      <c r="C285" s="212"/>
      <c r="D285" s="212"/>
      <c r="E285" s="212"/>
      <c r="F285" s="212"/>
      <c r="G285" s="212"/>
      <c r="H285" s="212"/>
      <c r="I285" s="212"/>
      <c r="J285" s="212"/>
      <c r="K285" s="212"/>
      <c r="L285" s="212"/>
      <c r="M285" s="213"/>
      <c r="N285" s="188"/>
      <c r="O285" s="151"/>
      <c r="P285" s="151"/>
      <c r="Q285" s="189"/>
      <c r="R285" s="188"/>
      <c r="S285" s="189"/>
      <c r="T285" s="188"/>
      <c r="U285" s="189"/>
      <c r="V285" s="188"/>
      <c r="W285" s="189"/>
      <c r="X285" s="188"/>
      <c r="Y285" s="189"/>
      <c r="Z285" s="188"/>
      <c r="AA285" s="189"/>
      <c r="AB285" s="188"/>
      <c r="AC285" s="189"/>
      <c r="AD285" s="188"/>
      <c r="AE285" s="189"/>
      <c r="AF285" s="188"/>
      <c r="AG285" s="189"/>
      <c r="AH285" s="158"/>
      <c r="AI285" s="159"/>
      <c r="AJ285" s="159"/>
      <c r="AK285" s="159"/>
      <c r="AL285" s="159"/>
      <c r="AM285" s="159"/>
      <c r="AN285" s="159"/>
      <c r="AO285" s="159"/>
      <c r="AP285" s="161"/>
      <c r="AQ285" s="175"/>
      <c r="AR285" s="176"/>
      <c r="AS285" s="176"/>
      <c r="AT285" s="176"/>
      <c r="AU285" s="176"/>
      <c r="AV285" s="176"/>
      <c r="AW285" s="176"/>
      <c r="AX285" s="176"/>
      <c r="AY285" s="176"/>
      <c r="AZ285" s="176"/>
      <c r="BA285" s="176"/>
      <c r="BB285" s="176"/>
      <c r="BC285" s="177"/>
      <c r="BD285" s="59"/>
    </row>
    <row r="286" spans="2:56" x14ac:dyDescent="0.55000000000000004">
      <c r="B286" s="211"/>
      <c r="C286" s="212"/>
      <c r="D286" s="212"/>
      <c r="E286" s="212"/>
      <c r="F286" s="212"/>
      <c r="G286" s="212"/>
      <c r="H286" s="212"/>
      <c r="I286" s="212"/>
      <c r="J286" s="212"/>
      <c r="K286" s="212"/>
      <c r="L286" s="212"/>
      <c r="M286" s="213"/>
      <c r="N286" s="188"/>
      <c r="O286" s="151"/>
      <c r="P286" s="151"/>
      <c r="Q286" s="189"/>
      <c r="R286" s="188"/>
      <c r="S286" s="189"/>
      <c r="T286" s="188"/>
      <c r="U286" s="189"/>
      <c r="V286" s="188"/>
      <c r="W286" s="189"/>
      <c r="X286" s="188"/>
      <c r="Y286" s="189"/>
      <c r="Z286" s="188"/>
      <c r="AA286" s="189"/>
      <c r="AB286" s="188"/>
      <c r="AC286" s="189"/>
      <c r="AD286" s="188"/>
      <c r="AE286" s="189"/>
      <c r="AF286" s="188"/>
      <c r="AG286" s="189"/>
      <c r="AH286" s="302" t="str">
        <f>IFERROR(VLOOKUP($B284,[1]D3_9!$E$5:$S$204,13,FALSE)&amp;"","")</f>
        <v/>
      </c>
      <c r="AI286" s="149"/>
      <c r="AJ286" s="149"/>
      <c r="AK286" s="149"/>
      <c r="AL286" s="149" t="s">
        <v>59</v>
      </c>
      <c r="AM286" s="148" t="str">
        <f>IFERROR(VLOOKUP($B284,[1]D3_9!$E$5:$S$204,14,FALSE)&amp;"","")</f>
        <v/>
      </c>
      <c r="AN286" s="149"/>
      <c r="AO286" s="149"/>
      <c r="AP286" s="152"/>
      <c r="AQ286" s="175"/>
      <c r="AR286" s="176"/>
      <c r="AS286" s="176"/>
      <c r="AT286" s="176"/>
      <c r="AU286" s="176"/>
      <c r="AV286" s="176"/>
      <c r="AW286" s="176"/>
      <c r="AX286" s="176"/>
      <c r="AY286" s="176"/>
      <c r="AZ286" s="176"/>
      <c r="BA286" s="176"/>
      <c r="BB286" s="176"/>
      <c r="BC286" s="177"/>
      <c r="BD286" s="59"/>
    </row>
    <row r="287" spans="2:56" x14ac:dyDescent="0.55000000000000004">
      <c r="B287" s="167"/>
      <c r="C287" s="168"/>
      <c r="D287" s="168"/>
      <c r="E287" s="168"/>
      <c r="F287" s="168"/>
      <c r="G287" s="168"/>
      <c r="H287" s="168"/>
      <c r="I287" s="168"/>
      <c r="J287" s="168"/>
      <c r="K287" s="168"/>
      <c r="L287" s="168"/>
      <c r="M287" s="169"/>
      <c r="N287" s="142"/>
      <c r="O287" s="150"/>
      <c r="P287" s="150"/>
      <c r="Q287" s="143"/>
      <c r="R287" s="142"/>
      <c r="S287" s="143"/>
      <c r="T287" s="142"/>
      <c r="U287" s="143"/>
      <c r="V287" s="142"/>
      <c r="W287" s="143"/>
      <c r="X287" s="142"/>
      <c r="Y287" s="143"/>
      <c r="Z287" s="142"/>
      <c r="AA287" s="143"/>
      <c r="AB287" s="142"/>
      <c r="AC287" s="143"/>
      <c r="AD287" s="142"/>
      <c r="AE287" s="143"/>
      <c r="AF287" s="142"/>
      <c r="AG287" s="143"/>
      <c r="AH287" s="142"/>
      <c r="AI287" s="150"/>
      <c r="AJ287" s="150"/>
      <c r="AK287" s="150"/>
      <c r="AL287" s="150"/>
      <c r="AM287" s="150"/>
      <c r="AN287" s="150"/>
      <c r="AO287" s="150"/>
      <c r="AP287" s="143"/>
      <c r="AQ287" s="178"/>
      <c r="AR287" s="179"/>
      <c r="AS287" s="179"/>
      <c r="AT287" s="179"/>
      <c r="AU287" s="179"/>
      <c r="AV287" s="179"/>
      <c r="AW287" s="179"/>
      <c r="AX287" s="179"/>
      <c r="AY287" s="179"/>
      <c r="AZ287" s="179"/>
      <c r="BA287" s="179"/>
      <c r="BB287" s="179"/>
      <c r="BC287" s="180"/>
      <c r="BD287" s="59"/>
    </row>
    <row r="288" spans="2:56" x14ac:dyDescent="0.55000000000000004">
      <c r="B288" s="207" t="str">
        <f>[1]D3_9!$E83&amp;""</f>
        <v/>
      </c>
      <c r="C288" s="165"/>
      <c r="D288" s="165"/>
      <c r="E288" s="165"/>
      <c r="F288" s="165"/>
      <c r="G288" s="165"/>
      <c r="H288" s="165"/>
      <c r="I288" s="165"/>
      <c r="J288" s="165"/>
      <c r="K288" s="165"/>
      <c r="L288" s="165"/>
      <c r="M288" s="166"/>
      <c r="N288" s="140" t="str">
        <f>IFERROR(VLOOKUP($B288,[1]D3_9!$E$5:$S$204,2,FALSE)&amp;"","")</f>
        <v/>
      </c>
      <c r="O288" s="157"/>
      <c r="P288" s="157"/>
      <c r="Q288" s="141"/>
      <c r="R288" s="140" t="str">
        <f>IFERROR(VLOOKUP($B288,[1]D3_9!$E$5:$S$204,3,FALSE)&amp;"","")</f>
        <v/>
      </c>
      <c r="S288" s="141"/>
      <c r="T288" s="140" t="str">
        <f>IFERROR(VLOOKUP($B288,[1]D3_9!$E$5:$S$204,4,FALSE)&amp;"","")</f>
        <v/>
      </c>
      <c r="U288" s="141"/>
      <c r="V288" s="140" t="str">
        <f>IFERROR(VLOOKUP($B288,[1]D3_9!$E$5:$S$204,5,FALSE)&amp;"","")</f>
        <v/>
      </c>
      <c r="W288" s="141"/>
      <c r="X288" s="140" t="str">
        <f>IFERROR(VLOOKUP($B288,[1]D3_9!$E$5:$S$204,6,FALSE)&amp;"","")</f>
        <v/>
      </c>
      <c r="Y288" s="141"/>
      <c r="Z288" s="140" t="str">
        <f>IFERROR(VLOOKUP($B288,[1]D3_9!$E$5:$S$204,7,FALSE)&amp;"","")</f>
        <v/>
      </c>
      <c r="AA288" s="141"/>
      <c r="AB288" s="140" t="str">
        <f>IFERROR(VLOOKUP($B288,[1]D3_9!$E$5:$S$204,8,FALSE)&amp;"","")</f>
        <v/>
      </c>
      <c r="AC288" s="141"/>
      <c r="AD288" s="140" t="str">
        <f>IFERROR(VLOOKUP($B288,[1]D3_9!$E$5:$S$204,9,FALSE)&amp;"","")</f>
        <v/>
      </c>
      <c r="AE288" s="141"/>
      <c r="AF288" s="140" t="str">
        <f>IFERROR(VLOOKUP($B288,[1]D3_9!$E$5:$S$204,10,FALSE)&amp;"","")</f>
        <v/>
      </c>
      <c r="AG288" s="141"/>
      <c r="AH288" s="140" t="str">
        <f>IFERROR(VLOOKUP($B288,[1]D3_9!$E$5:$S$204,11,FALSE)&amp;"","")</f>
        <v/>
      </c>
      <c r="AI288" s="157"/>
      <c r="AJ288" s="157"/>
      <c r="AK288" s="157"/>
      <c r="AL288" s="157" t="s">
        <v>59</v>
      </c>
      <c r="AM288" s="160" t="str">
        <f>IFERROR(VLOOKUP($B288,[1]D3_9!$E$5:$S$204,12,FALSE)&amp;"","")</f>
        <v/>
      </c>
      <c r="AN288" s="157"/>
      <c r="AO288" s="157"/>
      <c r="AP288" s="141"/>
      <c r="AQ288" s="260" t="str">
        <f>IFERROR(VLOOKUP($B288,[1]D3_9!$E$5:$S$204,15,FALSE)&amp;"","")</f>
        <v/>
      </c>
      <c r="AR288" s="173"/>
      <c r="AS288" s="173"/>
      <c r="AT288" s="173"/>
      <c r="AU288" s="173"/>
      <c r="AV288" s="173"/>
      <c r="AW288" s="173"/>
      <c r="AX288" s="173"/>
      <c r="AY288" s="173"/>
      <c r="AZ288" s="173"/>
      <c r="BA288" s="173"/>
      <c r="BB288" s="173"/>
      <c r="BC288" s="174"/>
      <c r="BD288" s="59"/>
    </row>
    <row r="289" spans="2:56" x14ac:dyDescent="0.55000000000000004">
      <c r="B289" s="211"/>
      <c r="C289" s="212"/>
      <c r="D289" s="212"/>
      <c r="E289" s="212"/>
      <c r="F289" s="212"/>
      <c r="G289" s="212"/>
      <c r="H289" s="212"/>
      <c r="I289" s="212"/>
      <c r="J289" s="212"/>
      <c r="K289" s="212"/>
      <c r="L289" s="212"/>
      <c r="M289" s="213"/>
      <c r="N289" s="188"/>
      <c r="O289" s="151"/>
      <c r="P289" s="151"/>
      <c r="Q289" s="189"/>
      <c r="R289" s="188"/>
      <c r="S289" s="189"/>
      <c r="T289" s="188"/>
      <c r="U289" s="189"/>
      <c r="V289" s="188"/>
      <c r="W289" s="189"/>
      <c r="X289" s="188"/>
      <c r="Y289" s="189"/>
      <c r="Z289" s="188"/>
      <c r="AA289" s="189"/>
      <c r="AB289" s="188"/>
      <c r="AC289" s="189"/>
      <c r="AD289" s="188"/>
      <c r="AE289" s="189"/>
      <c r="AF289" s="188"/>
      <c r="AG289" s="189"/>
      <c r="AH289" s="158"/>
      <c r="AI289" s="159"/>
      <c r="AJ289" s="159"/>
      <c r="AK289" s="159"/>
      <c r="AL289" s="159"/>
      <c r="AM289" s="159"/>
      <c r="AN289" s="159"/>
      <c r="AO289" s="159"/>
      <c r="AP289" s="161"/>
      <c r="AQ289" s="175"/>
      <c r="AR289" s="176"/>
      <c r="AS289" s="176"/>
      <c r="AT289" s="176"/>
      <c r="AU289" s="176"/>
      <c r="AV289" s="176"/>
      <c r="AW289" s="176"/>
      <c r="AX289" s="176"/>
      <c r="AY289" s="176"/>
      <c r="AZ289" s="176"/>
      <c r="BA289" s="176"/>
      <c r="BB289" s="176"/>
      <c r="BC289" s="177"/>
      <c r="BD289" s="59"/>
    </row>
    <row r="290" spans="2:56" x14ac:dyDescent="0.55000000000000004">
      <c r="B290" s="211"/>
      <c r="C290" s="212"/>
      <c r="D290" s="212"/>
      <c r="E290" s="212"/>
      <c r="F290" s="212"/>
      <c r="G290" s="212"/>
      <c r="H290" s="212"/>
      <c r="I290" s="212"/>
      <c r="J290" s="212"/>
      <c r="K290" s="212"/>
      <c r="L290" s="212"/>
      <c r="M290" s="213"/>
      <c r="N290" s="188"/>
      <c r="O290" s="151"/>
      <c r="P290" s="151"/>
      <c r="Q290" s="189"/>
      <c r="R290" s="188"/>
      <c r="S290" s="189"/>
      <c r="T290" s="188"/>
      <c r="U290" s="189"/>
      <c r="V290" s="188"/>
      <c r="W290" s="189"/>
      <c r="X290" s="188"/>
      <c r="Y290" s="189"/>
      <c r="Z290" s="188"/>
      <c r="AA290" s="189"/>
      <c r="AB290" s="188"/>
      <c r="AC290" s="189"/>
      <c r="AD290" s="188"/>
      <c r="AE290" s="189"/>
      <c r="AF290" s="188"/>
      <c r="AG290" s="189"/>
      <c r="AH290" s="302" t="str">
        <f>IFERROR(VLOOKUP($B288,[1]D3_9!$E$5:$S$204,13,FALSE)&amp;"","")</f>
        <v/>
      </c>
      <c r="AI290" s="149"/>
      <c r="AJ290" s="149"/>
      <c r="AK290" s="149"/>
      <c r="AL290" s="149" t="s">
        <v>59</v>
      </c>
      <c r="AM290" s="148" t="str">
        <f>IFERROR(VLOOKUP($B288,[1]D3_9!$E$5:$S$204,14,FALSE)&amp;"","")</f>
        <v/>
      </c>
      <c r="AN290" s="149"/>
      <c r="AO290" s="149"/>
      <c r="AP290" s="152"/>
      <c r="AQ290" s="175"/>
      <c r="AR290" s="176"/>
      <c r="AS290" s="176"/>
      <c r="AT290" s="176"/>
      <c r="AU290" s="176"/>
      <c r="AV290" s="176"/>
      <c r="AW290" s="176"/>
      <c r="AX290" s="176"/>
      <c r="AY290" s="176"/>
      <c r="AZ290" s="176"/>
      <c r="BA290" s="176"/>
      <c r="BB290" s="176"/>
      <c r="BC290" s="177"/>
      <c r="BD290" s="59"/>
    </row>
    <row r="291" spans="2:56" x14ac:dyDescent="0.55000000000000004">
      <c r="B291" s="167"/>
      <c r="C291" s="168"/>
      <c r="D291" s="168"/>
      <c r="E291" s="168"/>
      <c r="F291" s="168"/>
      <c r="G291" s="168"/>
      <c r="H291" s="168"/>
      <c r="I291" s="168"/>
      <c r="J291" s="168"/>
      <c r="K291" s="168"/>
      <c r="L291" s="168"/>
      <c r="M291" s="169"/>
      <c r="N291" s="142"/>
      <c r="O291" s="150"/>
      <c r="P291" s="150"/>
      <c r="Q291" s="143"/>
      <c r="R291" s="142"/>
      <c r="S291" s="143"/>
      <c r="T291" s="142"/>
      <c r="U291" s="143"/>
      <c r="V291" s="142"/>
      <c r="W291" s="143"/>
      <c r="X291" s="142"/>
      <c r="Y291" s="143"/>
      <c r="Z291" s="142"/>
      <c r="AA291" s="143"/>
      <c r="AB291" s="142"/>
      <c r="AC291" s="143"/>
      <c r="AD291" s="142"/>
      <c r="AE291" s="143"/>
      <c r="AF291" s="142"/>
      <c r="AG291" s="143"/>
      <c r="AH291" s="142"/>
      <c r="AI291" s="150"/>
      <c r="AJ291" s="150"/>
      <c r="AK291" s="150"/>
      <c r="AL291" s="150"/>
      <c r="AM291" s="150"/>
      <c r="AN291" s="150"/>
      <c r="AO291" s="150"/>
      <c r="AP291" s="143"/>
      <c r="AQ291" s="178"/>
      <c r="AR291" s="179"/>
      <c r="AS291" s="179"/>
      <c r="AT291" s="179"/>
      <c r="AU291" s="179"/>
      <c r="AV291" s="179"/>
      <c r="AW291" s="179"/>
      <c r="AX291" s="179"/>
      <c r="AY291" s="179"/>
      <c r="AZ291" s="179"/>
      <c r="BA291" s="179"/>
      <c r="BB291" s="179"/>
      <c r="BC291" s="180"/>
      <c r="BD291" s="59"/>
    </row>
    <row r="292" spans="2:56" x14ac:dyDescent="0.55000000000000004">
      <c r="B292" s="207" t="str">
        <f>[1]D3_9!$E84&amp;""</f>
        <v/>
      </c>
      <c r="C292" s="165"/>
      <c r="D292" s="165"/>
      <c r="E292" s="165"/>
      <c r="F292" s="165"/>
      <c r="G292" s="165"/>
      <c r="H292" s="165"/>
      <c r="I292" s="165"/>
      <c r="J292" s="165"/>
      <c r="K292" s="165"/>
      <c r="L292" s="165"/>
      <c r="M292" s="166"/>
      <c r="N292" s="140" t="str">
        <f>IFERROR(VLOOKUP($B292,[1]D3_9!$E$5:$S$204,2,FALSE)&amp;"","")</f>
        <v/>
      </c>
      <c r="O292" s="157"/>
      <c r="P292" s="157"/>
      <c r="Q292" s="141"/>
      <c r="R292" s="140" t="str">
        <f>IFERROR(VLOOKUP($B292,[1]D3_9!$E$5:$S$204,3,FALSE)&amp;"","")</f>
        <v/>
      </c>
      <c r="S292" s="141"/>
      <c r="T292" s="140" t="str">
        <f>IFERROR(VLOOKUP($B292,[1]D3_9!$E$5:$S$204,4,FALSE)&amp;"","")</f>
        <v/>
      </c>
      <c r="U292" s="141"/>
      <c r="V292" s="140" t="str">
        <f>IFERROR(VLOOKUP($B292,[1]D3_9!$E$5:$S$204,5,FALSE)&amp;"","")</f>
        <v/>
      </c>
      <c r="W292" s="141"/>
      <c r="X292" s="140" t="str">
        <f>IFERROR(VLOOKUP($B292,[1]D3_9!$E$5:$S$204,6,FALSE)&amp;"","")</f>
        <v/>
      </c>
      <c r="Y292" s="141"/>
      <c r="Z292" s="140" t="str">
        <f>IFERROR(VLOOKUP($B292,[1]D3_9!$E$5:$S$204,7,FALSE)&amp;"","")</f>
        <v/>
      </c>
      <c r="AA292" s="141"/>
      <c r="AB292" s="140" t="str">
        <f>IFERROR(VLOOKUP($B292,[1]D3_9!$E$5:$S$204,8,FALSE)&amp;"","")</f>
        <v/>
      </c>
      <c r="AC292" s="141"/>
      <c r="AD292" s="140" t="str">
        <f>IFERROR(VLOOKUP($B292,[1]D3_9!$E$5:$S$204,9,FALSE)&amp;"","")</f>
        <v/>
      </c>
      <c r="AE292" s="141"/>
      <c r="AF292" s="140" t="str">
        <f>IFERROR(VLOOKUP($B292,[1]D3_9!$E$5:$S$204,10,FALSE)&amp;"","")</f>
        <v/>
      </c>
      <c r="AG292" s="141"/>
      <c r="AH292" s="140" t="str">
        <f>IFERROR(VLOOKUP($B292,[1]D3_9!$E$5:$S$204,11,FALSE)&amp;"","")</f>
        <v/>
      </c>
      <c r="AI292" s="157"/>
      <c r="AJ292" s="157"/>
      <c r="AK292" s="157"/>
      <c r="AL292" s="157" t="s">
        <v>59</v>
      </c>
      <c r="AM292" s="160" t="str">
        <f>IFERROR(VLOOKUP($B292,[1]D3_9!$E$5:$S$204,12,FALSE)&amp;"","")</f>
        <v/>
      </c>
      <c r="AN292" s="157"/>
      <c r="AO292" s="157"/>
      <c r="AP292" s="141"/>
      <c r="AQ292" s="260" t="str">
        <f>IFERROR(VLOOKUP($B292,[1]D3_9!$E$5:$S$204,15,FALSE)&amp;"","")</f>
        <v/>
      </c>
      <c r="AR292" s="173"/>
      <c r="AS292" s="173"/>
      <c r="AT292" s="173"/>
      <c r="AU292" s="173"/>
      <c r="AV292" s="173"/>
      <c r="AW292" s="173"/>
      <c r="AX292" s="173"/>
      <c r="AY292" s="173"/>
      <c r="AZ292" s="173"/>
      <c r="BA292" s="173"/>
      <c r="BB292" s="173"/>
      <c r="BC292" s="174"/>
      <c r="BD292" s="59"/>
    </row>
    <row r="293" spans="2:56" x14ac:dyDescent="0.55000000000000004">
      <c r="B293" s="211"/>
      <c r="C293" s="212"/>
      <c r="D293" s="212"/>
      <c r="E293" s="212"/>
      <c r="F293" s="212"/>
      <c r="G293" s="212"/>
      <c r="H293" s="212"/>
      <c r="I293" s="212"/>
      <c r="J293" s="212"/>
      <c r="K293" s="212"/>
      <c r="L293" s="212"/>
      <c r="M293" s="213"/>
      <c r="N293" s="188"/>
      <c r="O293" s="151"/>
      <c r="P293" s="151"/>
      <c r="Q293" s="189"/>
      <c r="R293" s="188"/>
      <c r="S293" s="189"/>
      <c r="T293" s="188"/>
      <c r="U293" s="189"/>
      <c r="V293" s="188"/>
      <c r="W293" s="189"/>
      <c r="X293" s="188"/>
      <c r="Y293" s="189"/>
      <c r="Z293" s="188"/>
      <c r="AA293" s="189"/>
      <c r="AB293" s="188"/>
      <c r="AC293" s="189"/>
      <c r="AD293" s="188"/>
      <c r="AE293" s="189"/>
      <c r="AF293" s="188"/>
      <c r="AG293" s="189"/>
      <c r="AH293" s="158"/>
      <c r="AI293" s="159"/>
      <c r="AJ293" s="159"/>
      <c r="AK293" s="159"/>
      <c r="AL293" s="159"/>
      <c r="AM293" s="159"/>
      <c r="AN293" s="159"/>
      <c r="AO293" s="159"/>
      <c r="AP293" s="161"/>
      <c r="AQ293" s="175"/>
      <c r="AR293" s="176"/>
      <c r="AS293" s="176"/>
      <c r="AT293" s="176"/>
      <c r="AU293" s="176"/>
      <c r="AV293" s="176"/>
      <c r="AW293" s="176"/>
      <c r="AX293" s="176"/>
      <c r="AY293" s="176"/>
      <c r="AZ293" s="176"/>
      <c r="BA293" s="176"/>
      <c r="BB293" s="176"/>
      <c r="BC293" s="177"/>
      <c r="BD293" s="59"/>
    </row>
    <row r="294" spans="2:56" x14ac:dyDescent="0.55000000000000004">
      <c r="B294" s="211"/>
      <c r="C294" s="212"/>
      <c r="D294" s="212"/>
      <c r="E294" s="212"/>
      <c r="F294" s="212"/>
      <c r="G294" s="212"/>
      <c r="H294" s="212"/>
      <c r="I294" s="212"/>
      <c r="J294" s="212"/>
      <c r="K294" s="212"/>
      <c r="L294" s="212"/>
      <c r="M294" s="213"/>
      <c r="N294" s="188"/>
      <c r="O294" s="151"/>
      <c r="P294" s="151"/>
      <c r="Q294" s="189"/>
      <c r="R294" s="188"/>
      <c r="S294" s="189"/>
      <c r="T294" s="188"/>
      <c r="U294" s="189"/>
      <c r="V294" s="188"/>
      <c r="W294" s="189"/>
      <c r="X294" s="188"/>
      <c r="Y294" s="189"/>
      <c r="Z294" s="188"/>
      <c r="AA294" s="189"/>
      <c r="AB294" s="188"/>
      <c r="AC294" s="189"/>
      <c r="AD294" s="188"/>
      <c r="AE294" s="189"/>
      <c r="AF294" s="188"/>
      <c r="AG294" s="189"/>
      <c r="AH294" s="302" t="str">
        <f>IFERROR(VLOOKUP($B292,[1]D3_9!$E$5:$S$204,13,FALSE)&amp;"","")</f>
        <v/>
      </c>
      <c r="AI294" s="149"/>
      <c r="AJ294" s="149"/>
      <c r="AK294" s="149"/>
      <c r="AL294" s="149" t="s">
        <v>59</v>
      </c>
      <c r="AM294" s="148" t="str">
        <f>IFERROR(VLOOKUP($B292,[1]D3_9!$E$5:$S$204,14,FALSE)&amp;"","")</f>
        <v/>
      </c>
      <c r="AN294" s="149"/>
      <c r="AO294" s="149"/>
      <c r="AP294" s="152"/>
      <c r="AQ294" s="175"/>
      <c r="AR294" s="176"/>
      <c r="AS294" s="176"/>
      <c r="AT294" s="176"/>
      <c r="AU294" s="176"/>
      <c r="AV294" s="176"/>
      <c r="AW294" s="176"/>
      <c r="AX294" s="176"/>
      <c r="AY294" s="176"/>
      <c r="AZ294" s="176"/>
      <c r="BA294" s="176"/>
      <c r="BB294" s="176"/>
      <c r="BC294" s="177"/>
      <c r="BD294" s="59"/>
    </row>
    <row r="295" spans="2:56" x14ac:dyDescent="0.55000000000000004">
      <c r="B295" s="167"/>
      <c r="C295" s="168"/>
      <c r="D295" s="168"/>
      <c r="E295" s="168"/>
      <c r="F295" s="168"/>
      <c r="G295" s="168"/>
      <c r="H295" s="168"/>
      <c r="I295" s="168"/>
      <c r="J295" s="168"/>
      <c r="K295" s="168"/>
      <c r="L295" s="168"/>
      <c r="M295" s="169"/>
      <c r="N295" s="142"/>
      <c r="O295" s="150"/>
      <c r="P295" s="150"/>
      <c r="Q295" s="143"/>
      <c r="R295" s="142"/>
      <c r="S295" s="143"/>
      <c r="T295" s="142"/>
      <c r="U295" s="143"/>
      <c r="V295" s="142"/>
      <c r="W295" s="143"/>
      <c r="X295" s="142"/>
      <c r="Y295" s="143"/>
      <c r="Z295" s="142"/>
      <c r="AA295" s="143"/>
      <c r="AB295" s="142"/>
      <c r="AC295" s="143"/>
      <c r="AD295" s="142"/>
      <c r="AE295" s="143"/>
      <c r="AF295" s="142"/>
      <c r="AG295" s="143"/>
      <c r="AH295" s="142"/>
      <c r="AI295" s="150"/>
      <c r="AJ295" s="150"/>
      <c r="AK295" s="150"/>
      <c r="AL295" s="150"/>
      <c r="AM295" s="150"/>
      <c r="AN295" s="150"/>
      <c r="AO295" s="150"/>
      <c r="AP295" s="143"/>
      <c r="AQ295" s="178"/>
      <c r="AR295" s="179"/>
      <c r="AS295" s="179"/>
      <c r="AT295" s="179"/>
      <c r="AU295" s="179"/>
      <c r="AV295" s="179"/>
      <c r="AW295" s="179"/>
      <c r="AX295" s="179"/>
      <c r="AY295" s="179"/>
      <c r="AZ295" s="179"/>
      <c r="BA295" s="179"/>
      <c r="BB295" s="179"/>
      <c r="BC295" s="180"/>
      <c r="BD295" s="59"/>
    </row>
    <row r="296" spans="2:56" x14ac:dyDescent="0.55000000000000004">
      <c r="B296" s="207" t="str">
        <f>[1]D3_9!$E85&amp;""</f>
        <v/>
      </c>
      <c r="C296" s="165"/>
      <c r="D296" s="165"/>
      <c r="E296" s="165"/>
      <c r="F296" s="165"/>
      <c r="G296" s="165"/>
      <c r="H296" s="165"/>
      <c r="I296" s="165"/>
      <c r="J296" s="165"/>
      <c r="K296" s="165"/>
      <c r="L296" s="165"/>
      <c r="M296" s="166"/>
      <c r="N296" s="140" t="str">
        <f>IFERROR(VLOOKUP($B296,[1]D3_9!$E$5:$S$204,2,FALSE)&amp;"","")</f>
        <v/>
      </c>
      <c r="O296" s="157"/>
      <c r="P296" s="157"/>
      <c r="Q296" s="141"/>
      <c r="R296" s="140" t="str">
        <f>IFERROR(VLOOKUP($B296,[1]D3_9!$E$5:$S$204,3,FALSE)&amp;"","")</f>
        <v/>
      </c>
      <c r="S296" s="141"/>
      <c r="T296" s="140" t="str">
        <f>IFERROR(VLOOKUP($B296,[1]D3_9!$E$5:$S$204,4,FALSE)&amp;"","")</f>
        <v/>
      </c>
      <c r="U296" s="141"/>
      <c r="V296" s="140" t="str">
        <f>IFERROR(VLOOKUP($B296,[1]D3_9!$E$5:$S$204,5,FALSE)&amp;"","")</f>
        <v/>
      </c>
      <c r="W296" s="141"/>
      <c r="X296" s="140" t="str">
        <f>IFERROR(VLOOKUP($B296,[1]D3_9!$E$5:$S$204,6,FALSE)&amp;"","")</f>
        <v/>
      </c>
      <c r="Y296" s="141"/>
      <c r="Z296" s="140" t="str">
        <f>IFERROR(VLOOKUP($B296,[1]D3_9!$E$5:$S$204,7,FALSE)&amp;"","")</f>
        <v/>
      </c>
      <c r="AA296" s="141"/>
      <c r="AB296" s="140" t="str">
        <f>IFERROR(VLOOKUP($B296,[1]D3_9!$E$5:$S$204,8,FALSE)&amp;"","")</f>
        <v/>
      </c>
      <c r="AC296" s="141"/>
      <c r="AD296" s="140" t="str">
        <f>IFERROR(VLOOKUP($B296,[1]D3_9!$E$5:$S$204,9,FALSE)&amp;"","")</f>
        <v/>
      </c>
      <c r="AE296" s="141"/>
      <c r="AF296" s="140" t="str">
        <f>IFERROR(VLOOKUP($B296,[1]D3_9!$E$5:$S$204,10,FALSE)&amp;"","")</f>
        <v/>
      </c>
      <c r="AG296" s="141"/>
      <c r="AH296" s="140" t="str">
        <f>IFERROR(VLOOKUP($B296,[1]D3_9!$E$5:$S$204,11,FALSE)&amp;"","")</f>
        <v/>
      </c>
      <c r="AI296" s="157"/>
      <c r="AJ296" s="157"/>
      <c r="AK296" s="157"/>
      <c r="AL296" s="157" t="s">
        <v>59</v>
      </c>
      <c r="AM296" s="160" t="str">
        <f>IFERROR(VLOOKUP($B296,[1]D3_9!$E$5:$S$204,12,FALSE)&amp;"","")</f>
        <v/>
      </c>
      <c r="AN296" s="157"/>
      <c r="AO296" s="157"/>
      <c r="AP296" s="141"/>
      <c r="AQ296" s="260" t="str">
        <f>IFERROR(VLOOKUP($B296,[1]D3_9!$E$5:$S$204,15,FALSE)&amp;"","")</f>
        <v/>
      </c>
      <c r="AR296" s="173"/>
      <c r="AS296" s="173"/>
      <c r="AT296" s="173"/>
      <c r="AU296" s="173"/>
      <c r="AV296" s="173"/>
      <c r="AW296" s="173"/>
      <c r="AX296" s="173"/>
      <c r="AY296" s="173"/>
      <c r="AZ296" s="173"/>
      <c r="BA296" s="173"/>
      <c r="BB296" s="173"/>
      <c r="BC296" s="174"/>
      <c r="BD296" s="59"/>
    </row>
    <row r="297" spans="2:56" x14ac:dyDescent="0.55000000000000004">
      <c r="B297" s="211"/>
      <c r="C297" s="212"/>
      <c r="D297" s="212"/>
      <c r="E297" s="212"/>
      <c r="F297" s="212"/>
      <c r="G297" s="212"/>
      <c r="H297" s="212"/>
      <c r="I297" s="212"/>
      <c r="J297" s="212"/>
      <c r="K297" s="212"/>
      <c r="L297" s="212"/>
      <c r="M297" s="213"/>
      <c r="N297" s="188"/>
      <c r="O297" s="151"/>
      <c r="P297" s="151"/>
      <c r="Q297" s="189"/>
      <c r="R297" s="188"/>
      <c r="S297" s="189"/>
      <c r="T297" s="188"/>
      <c r="U297" s="189"/>
      <c r="V297" s="188"/>
      <c r="W297" s="189"/>
      <c r="X297" s="188"/>
      <c r="Y297" s="189"/>
      <c r="Z297" s="188"/>
      <c r="AA297" s="189"/>
      <c r="AB297" s="188"/>
      <c r="AC297" s="189"/>
      <c r="AD297" s="188"/>
      <c r="AE297" s="189"/>
      <c r="AF297" s="188"/>
      <c r="AG297" s="189"/>
      <c r="AH297" s="158"/>
      <c r="AI297" s="159"/>
      <c r="AJ297" s="159"/>
      <c r="AK297" s="159"/>
      <c r="AL297" s="159"/>
      <c r="AM297" s="159"/>
      <c r="AN297" s="159"/>
      <c r="AO297" s="159"/>
      <c r="AP297" s="161"/>
      <c r="AQ297" s="175"/>
      <c r="AR297" s="176"/>
      <c r="AS297" s="176"/>
      <c r="AT297" s="176"/>
      <c r="AU297" s="176"/>
      <c r="AV297" s="176"/>
      <c r="AW297" s="176"/>
      <c r="AX297" s="176"/>
      <c r="AY297" s="176"/>
      <c r="AZ297" s="176"/>
      <c r="BA297" s="176"/>
      <c r="BB297" s="176"/>
      <c r="BC297" s="177"/>
      <c r="BD297" s="59"/>
    </row>
    <row r="298" spans="2:56" x14ac:dyDescent="0.55000000000000004">
      <c r="B298" s="211"/>
      <c r="C298" s="212"/>
      <c r="D298" s="212"/>
      <c r="E298" s="212"/>
      <c r="F298" s="212"/>
      <c r="G298" s="212"/>
      <c r="H298" s="212"/>
      <c r="I298" s="212"/>
      <c r="J298" s="212"/>
      <c r="K298" s="212"/>
      <c r="L298" s="212"/>
      <c r="M298" s="213"/>
      <c r="N298" s="188"/>
      <c r="O298" s="151"/>
      <c r="P298" s="151"/>
      <c r="Q298" s="189"/>
      <c r="R298" s="188"/>
      <c r="S298" s="189"/>
      <c r="T298" s="188"/>
      <c r="U298" s="189"/>
      <c r="V298" s="188"/>
      <c r="W298" s="189"/>
      <c r="X298" s="188"/>
      <c r="Y298" s="189"/>
      <c r="Z298" s="188"/>
      <c r="AA298" s="189"/>
      <c r="AB298" s="188"/>
      <c r="AC298" s="189"/>
      <c r="AD298" s="188"/>
      <c r="AE298" s="189"/>
      <c r="AF298" s="188"/>
      <c r="AG298" s="189"/>
      <c r="AH298" s="302" t="str">
        <f>IFERROR(VLOOKUP($B296,[1]D3_9!$E$5:$S$204,13,FALSE)&amp;"","")</f>
        <v/>
      </c>
      <c r="AI298" s="149"/>
      <c r="AJ298" s="149"/>
      <c r="AK298" s="149"/>
      <c r="AL298" s="149" t="s">
        <v>59</v>
      </c>
      <c r="AM298" s="148" t="str">
        <f>IFERROR(VLOOKUP($B296,[1]D3_9!$E$5:$S$204,14,FALSE)&amp;"","")</f>
        <v/>
      </c>
      <c r="AN298" s="149"/>
      <c r="AO298" s="149"/>
      <c r="AP298" s="152"/>
      <c r="AQ298" s="175"/>
      <c r="AR298" s="176"/>
      <c r="AS298" s="176"/>
      <c r="AT298" s="176"/>
      <c r="AU298" s="176"/>
      <c r="AV298" s="176"/>
      <c r="AW298" s="176"/>
      <c r="AX298" s="176"/>
      <c r="AY298" s="176"/>
      <c r="AZ298" s="176"/>
      <c r="BA298" s="176"/>
      <c r="BB298" s="176"/>
      <c r="BC298" s="177"/>
      <c r="BD298" s="59"/>
    </row>
    <row r="299" spans="2:56" x14ac:dyDescent="0.55000000000000004">
      <c r="B299" s="167"/>
      <c r="C299" s="168"/>
      <c r="D299" s="168"/>
      <c r="E299" s="168"/>
      <c r="F299" s="168"/>
      <c r="G299" s="168"/>
      <c r="H299" s="168"/>
      <c r="I299" s="168"/>
      <c r="J299" s="168"/>
      <c r="K299" s="168"/>
      <c r="L299" s="168"/>
      <c r="M299" s="169"/>
      <c r="N299" s="142"/>
      <c r="O299" s="150"/>
      <c r="P299" s="150"/>
      <c r="Q299" s="143"/>
      <c r="R299" s="142"/>
      <c r="S299" s="143"/>
      <c r="T299" s="142"/>
      <c r="U299" s="143"/>
      <c r="V299" s="142"/>
      <c r="W299" s="143"/>
      <c r="X299" s="142"/>
      <c r="Y299" s="143"/>
      <c r="Z299" s="142"/>
      <c r="AA299" s="143"/>
      <c r="AB299" s="142"/>
      <c r="AC299" s="143"/>
      <c r="AD299" s="142"/>
      <c r="AE299" s="143"/>
      <c r="AF299" s="142"/>
      <c r="AG299" s="143"/>
      <c r="AH299" s="142"/>
      <c r="AI299" s="150"/>
      <c r="AJ299" s="150"/>
      <c r="AK299" s="150"/>
      <c r="AL299" s="150"/>
      <c r="AM299" s="150"/>
      <c r="AN299" s="150"/>
      <c r="AO299" s="150"/>
      <c r="AP299" s="143"/>
      <c r="AQ299" s="178"/>
      <c r="AR299" s="179"/>
      <c r="AS299" s="179"/>
      <c r="AT299" s="179"/>
      <c r="AU299" s="179"/>
      <c r="AV299" s="179"/>
      <c r="AW299" s="179"/>
      <c r="AX299" s="179"/>
      <c r="AY299" s="179"/>
      <c r="AZ299" s="179"/>
      <c r="BA299" s="179"/>
      <c r="BB299" s="179"/>
      <c r="BC299" s="180"/>
      <c r="BD299" s="59"/>
    </row>
    <row r="300" spans="2:56" x14ac:dyDescent="0.55000000000000004">
      <c r="B300" s="207" t="str">
        <f>[1]D3_9!$E86&amp;""</f>
        <v/>
      </c>
      <c r="C300" s="165"/>
      <c r="D300" s="165"/>
      <c r="E300" s="165"/>
      <c r="F300" s="165"/>
      <c r="G300" s="165"/>
      <c r="H300" s="165"/>
      <c r="I300" s="165"/>
      <c r="J300" s="165"/>
      <c r="K300" s="165"/>
      <c r="L300" s="165"/>
      <c r="M300" s="166"/>
      <c r="N300" s="140" t="str">
        <f>IFERROR(VLOOKUP($B300,[1]D3_9!$E$5:$S$204,2,FALSE)&amp;"","")</f>
        <v/>
      </c>
      <c r="O300" s="157"/>
      <c r="P300" s="157"/>
      <c r="Q300" s="141"/>
      <c r="R300" s="140" t="str">
        <f>IFERROR(VLOOKUP($B300,[1]D3_9!$E$5:$S$204,3,FALSE)&amp;"","")</f>
        <v/>
      </c>
      <c r="S300" s="141"/>
      <c r="T300" s="140" t="str">
        <f>IFERROR(VLOOKUP($B300,[1]D3_9!$E$5:$S$204,4,FALSE)&amp;"","")</f>
        <v/>
      </c>
      <c r="U300" s="141"/>
      <c r="V300" s="140" t="str">
        <f>IFERROR(VLOOKUP($B300,[1]D3_9!$E$5:$S$204,5,FALSE)&amp;"","")</f>
        <v/>
      </c>
      <c r="W300" s="141"/>
      <c r="X300" s="140" t="str">
        <f>IFERROR(VLOOKUP($B300,[1]D3_9!$E$5:$S$204,6,FALSE)&amp;"","")</f>
        <v/>
      </c>
      <c r="Y300" s="141"/>
      <c r="Z300" s="140" t="str">
        <f>IFERROR(VLOOKUP($B300,[1]D3_9!$E$5:$S$204,7,FALSE)&amp;"","")</f>
        <v/>
      </c>
      <c r="AA300" s="141"/>
      <c r="AB300" s="140" t="str">
        <f>IFERROR(VLOOKUP($B300,[1]D3_9!$E$5:$S$204,8,FALSE)&amp;"","")</f>
        <v/>
      </c>
      <c r="AC300" s="141"/>
      <c r="AD300" s="140" t="str">
        <f>IFERROR(VLOOKUP($B300,[1]D3_9!$E$5:$S$204,9,FALSE)&amp;"","")</f>
        <v/>
      </c>
      <c r="AE300" s="141"/>
      <c r="AF300" s="140" t="str">
        <f>IFERROR(VLOOKUP($B300,[1]D3_9!$E$5:$S$204,10,FALSE)&amp;"","")</f>
        <v/>
      </c>
      <c r="AG300" s="141"/>
      <c r="AH300" s="140" t="str">
        <f>IFERROR(VLOOKUP($B300,[1]D3_9!$E$5:$S$204,11,FALSE)&amp;"","")</f>
        <v/>
      </c>
      <c r="AI300" s="157"/>
      <c r="AJ300" s="157"/>
      <c r="AK300" s="157"/>
      <c r="AL300" s="157" t="s">
        <v>59</v>
      </c>
      <c r="AM300" s="160" t="str">
        <f>IFERROR(VLOOKUP($B300,[1]D3_9!$E$5:$S$204,12,FALSE)&amp;"","")</f>
        <v/>
      </c>
      <c r="AN300" s="157"/>
      <c r="AO300" s="157"/>
      <c r="AP300" s="141"/>
      <c r="AQ300" s="260" t="str">
        <f>IFERROR(VLOOKUP($B300,[1]D3_9!$E$5:$S$204,15,FALSE)&amp;"","")</f>
        <v/>
      </c>
      <c r="AR300" s="173"/>
      <c r="AS300" s="173"/>
      <c r="AT300" s="173"/>
      <c r="AU300" s="173"/>
      <c r="AV300" s="173"/>
      <c r="AW300" s="173"/>
      <c r="AX300" s="173"/>
      <c r="AY300" s="173"/>
      <c r="AZ300" s="173"/>
      <c r="BA300" s="173"/>
      <c r="BB300" s="173"/>
      <c r="BC300" s="174"/>
      <c r="BD300" s="59"/>
    </row>
    <row r="301" spans="2:56" x14ac:dyDescent="0.55000000000000004">
      <c r="B301" s="211"/>
      <c r="C301" s="212"/>
      <c r="D301" s="212"/>
      <c r="E301" s="212"/>
      <c r="F301" s="212"/>
      <c r="G301" s="212"/>
      <c r="H301" s="212"/>
      <c r="I301" s="212"/>
      <c r="J301" s="212"/>
      <c r="K301" s="212"/>
      <c r="L301" s="212"/>
      <c r="M301" s="213"/>
      <c r="N301" s="188"/>
      <c r="O301" s="151"/>
      <c r="P301" s="151"/>
      <c r="Q301" s="189"/>
      <c r="R301" s="188"/>
      <c r="S301" s="189"/>
      <c r="T301" s="188"/>
      <c r="U301" s="189"/>
      <c r="V301" s="188"/>
      <c r="W301" s="189"/>
      <c r="X301" s="188"/>
      <c r="Y301" s="189"/>
      <c r="Z301" s="188"/>
      <c r="AA301" s="189"/>
      <c r="AB301" s="188"/>
      <c r="AC301" s="189"/>
      <c r="AD301" s="188"/>
      <c r="AE301" s="189"/>
      <c r="AF301" s="188"/>
      <c r="AG301" s="189"/>
      <c r="AH301" s="158"/>
      <c r="AI301" s="159"/>
      <c r="AJ301" s="159"/>
      <c r="AK301" s="159"/>
      <c r="AL301" s="159"/>
      <c r="AM301" s="159"/>
      <c r="AN301" s="159"/>
      <c r="AO301" s="159"/>
      <c r="AP301" s="161"/>
      <c r="AQ301" s="175"/>
      <c r="AR301" s="176"/>
      <c r="AS301" s="176"/>
      <c r="AT301" s="176"/>
      <c r="AU301" s="176"/>
      <c r="AV301" s="176"/>
      <c r="AW301" s="176"/>
      <c r="AX301" s="176"/>
      <c r="AY301" s="176"/>
      <c r="AZ301" s="176"/>
      <c r="BA301" s="176"/>
      <c r="BB301" s="176"/>
      <c r="BC301" s="177"/>
      <c r="BD301" s="59"/>
    </row>
    <row r="302" spans="2:56" x14ac:dyDescent="0.55000000000000004">
      <c r="B302" s="211"/>
      <c r="C302" s="212"/>
      <c r="D302" s="212"/>
      <c r="E302" s="212"/>
      <c r="F302" s="212"/>
      <c r="G302" s="212"/>
      <c r="H302" s="212"/>
      <c r="I302" s="212"/>
      <c r="J302" s="212"/>
      <c r="K302" s="212"/>
      <c r="L302" s="212"/>
      <c r="M302" s="213"/>
      <c r="N302" s="188"/>
      <c r="O302" s="151"/>
      <c r="P302" s="151"/>
      <c r="Q302" s="189"/>
      <c r="R302" s="188"/>
      <c r="S302" s="189"/>
      <c r="T302" s="188"/>
      <c r="U302" s="189"/>
      <c r="V302" s="188"/>
      <c r="W302" s="189"/>
      <c r="X302" s="188"/>
      <c r="Y302" s="189"/>
      <c r="Z302" s="188"/>
      <c r="AA302" s="189"/>
      <c r="AB302" s="188"/>
      <c r="AC302" s="189"/>
      <c r="AD302" s="188"/>
      <c r="AE302" s="189"/>
      <c r="AF302" s="188"/>
      <c r="AG302" s="189"/>
      <c r="AH302" s="302" t="str">
        <f>IFERROR(VLOOKUP($B300,[1]D3_9!$E$5:$S$204,13,FALSE)&amp;"","")</f>
        <v/>
      </c>
      <c r="AI302" s="149"/>
      <c r="AJ302" s="149"/>
      <c r="AK302" s="149"/>
      <c r="AL302" s="149" t="s">
        <v>59</v>
      </c>
      <c r="AM302" s="148" t="str">
        <f>IFERROR(VLOOKUP($B300,[1]D3_9!$E$5:$S$204,14,FALSE)&amp;"","")</f>
        <v/>
      </c>
      <c r="AN302" s="149"/>
      <c r="AO302" s="149"/>
      <c r="AP302" s="152"/>
      <c r="AQ302" s="175"/>
      <c r="AR302" s="176"/>
      <c r="AS302" s="176"/>
      <c r="AT302" s="176"/>
      <c r="AU302" s="176"/>
      <c r="AV302" s="176"/>
      <c r="AW302" s="176"/>
      <c r="AX302" s="176"/>
      <c r="AY302" s="176"/>
      <c r="AZ302" s="176"/>
      <c r="BA302" s="176"/>
      <c r="BB302" s="176"/>
      <c r="BC302" s="177"/>
      <c r="BD302" s="59"/>
    </row>
    <row r="303" spans="2:56" x14ac:dyDescent="0.55000000000000004">
      <c r="B303" s="167"/>
      <c r="C303" s="168"/>
      <c r="D303" s="168"/>
      <c r="E303" s="168"/>
      <c r="F303" s="168"/>
      <c r="G303" s="168"/>
      <c r="H303" s="168"/>
      <c r="I303" s="168"/>
      <c r="J303" s="168"/>
      <c r="K303" s="168"/>
      <c r="L303" s="168"/>
      <c r="M303" s="169"/>
      <c r="N303" s="142"/>
      <c r="O303" s="150"/>
      <c r="P303" s="150"/>
      <c r="Q303" s="143"/>
      <c r="R303" s="142"/>
      <c r="S303" s="143"/>
      <c r="T303" s="142"/>
      <c r="U303" s="143"/>
      <c r="V303" s="142"/>
      <c r="W303" s="143"/>
      <c r="X303" s="142"/>
      <c r="Y303" s="143"/>
      <c r="Z303" s="142"/>
      <c r="AA303" s="143"/>
      <c r="AB303" s="142"/>
      <c r="AC303" s="143"/>
      <c r="AD303" s="142"/>
      <c r="AE303" s="143"/>
      <c r="AF303" s="142"/>
      <c r="AG303" s="143"/>
      <c r="AH303" s="142"/>
      <c r="AI303" s="150"/>
      <c r="AJ303" s="150"/>
      <c r="AK303" s="150"/>
      <c r="AL303" s="150"/>
      <c r="AM303" s="150"/>
      <c r="AN303" s="150"/>
      <c r="AO303" s="150"/>
      <c r="AP303" s="143"/>
      <c r="AQ303" s="178"/>
      <c r="AR303" s="179"/>
      <c r="AS303" s="179"/>
      <c r="AT303" s="179"/>
      <c r="AU303" s="179"/>
      <c r="AV303" s="179"/>
      <c r="AW303" s="179"/>
      <c r="AX303" s="179"/>
      <c r="AY303" s="179"/>
      <c r="AZ303" s="179"/>
      <c r="BA303" s="179"/>
      <c r="BB303" s="179"/>
      <c r="BC303" s="180"/>
      <c r="BD303" s="59"/>
    </row>
    <row r="304" spans="2:56" x14ac:dyDescent="0.55000000000000004">
      <c r="B304" s="207" t="str">
        <f>[1]D3_9!$E87&amp;""</f>
        <v/>
      </c>
      <c r="C304" s="165"/>
      <c r="D304" s="165"/>
      <c r="E304" s="165"/>
      <c r="F304" s="165"/>
      <c r="G304" s="165"/>
      <c r="H304" s="165"/>
      <c r="I304" s="165"/>
      <c r="J304" s="165"/>
      <c r="K304" s="165"/>
      <c r="L304" s="165"/>
      <c r="M304" s="166"/>
      <c r="N304" s="140" t="str">
        <f>IFERROR(VLOOKUP($B304,[1]D3_9!$E$5:$S$204,2,FALSE)&amp;"","")</f>
        <v/>
      </c>
      <c r="O304" s="157"/>
      <c r="P304" s="157"/>
      <c r="Q304" s="141"/>
      <c r="R304" s="140" t="str">
        <f>IFERROR(VLOOKUP($B304,[1]D3_9!$E$5:$S$204,3,FALSE)&amp;"","")</f>
        <v/>
      </c>
      <c r="S304" s="141"/>
      <c r="T304" s="140" t="str">
        <f>IFERROR(VLOOKUP($B304,[1]D3_9!$E$5:$S$204,4,FALSE)&amp;"","")</f>
        <v/>
      </c>
      <c r="U304" s="141"/>
      <c r="V304" s="140" t="str">
        <f>IFERROR(VLOOKUP($B304,[1]D3_9!$E$5:$S$204,5,FALSE)&amp;"","")</f>
        <v/>
      </c>
      <c r="W304" s="141"/>
      <c r="X304" s="140" t="str">
        <f>IFERROR(VLOOKUP($B304,[1]D3_9!$E$5:$S$204,6,FALSE)&amp;"","")</f>
        <v/>
      </c>
      <c r="Y304" s="141"/>
      <c r="Z304" s="140" t="str">
        <f>IFERROR(VLOOKUP($B304,[1]D3_9!$E$5:$S$204,7,FALSE)&amp;"","")</f>
        <v/>
      </c>
      <c r="AA304" s="141"/>
      <c r="AB304" s="140" t="str">
        <f>IFERROR(VLOOKUP($B304,[1]D3_9!$E$5:$S$204,8,FALSE)&amp;"","")</f>
        <v/>
      </c>
      <c r="AC304" s="141"/>
      <c r="AD304" s="140" t="str">
        <f>IFERROR(VLOOKUP($B304,[1]D3_9!$E$5:$S$204,9,FALSE)&amp;"","")</f>
        <v/>
      </c>
      <c r="AE304" s="141"/>
      <c r="AF304" s="140" t="str">
        <f>IFERROR(VLOOKUP($B304,[1]D3_9!$E$5:$S$204,10,FALSE)&amp;"","")</f>
        <v/>
      </c>
      <c r="AG304" s="141"/>
      <c r="AH304" s="140" t="str">
        <f>IFERROR(VLOOKUP($B304,[1]D3_9!$E$5:$S$204,11,FALSE)&amp;"","")</f>
        <v/>
      </c>
      <c r="AI304" s="157"/>
      <c r="AJ304" s="157"/>
      <c r="AK304" s="157"/>
      <c r="AL304" s="157" t="s">
        <v>59</v>
      </c>
      <c r="AM304" s="160" t="str">
        <f>IFERROR(VLOOKUP($B304,[1]D3_9!$E$5:$S$204,12,FALSE)&amp;"","")</f>
        <v/>
      </c>
      <c r="AN304" s="157"/>
      <c r="AO304" s="157"/>
      <c r="AP304" s="141"/>
      <c r="AQ304" s="260" t="str">
        <f>IFERROR(VLOOKUP($B304,[1]D3_9!$E$5:$S$204,15,FALSE)&amp;"","")</f>
        <v/>
      </c>
      <c r="AR304" s="173"/>
      <c r="AS304" s="173"/>
      <c r="AT304" s="173"/>
      <c r="AU304" s="173"/>
      <c r="AV304" s="173"/>
      <c r="AW304" s="173"/>
      <c r="AX304" s="173"/>
      <c r="AY304" s="173"/>
      <c r="AZ304" s="173"/>
      <c r="BA304" s="173"/>
      <c r="BB304" s="173"/>
      <c r="BC304" s="174"/>
      <c r="BD304" s="59"/>
    </row>
    <row r="305" spans="2:56" x14ac:dyDescent="0.55000000000000004">
      <c r="B305" s="211"/>
      <c r="C305" s="212"/>
      <c r="D305" s="212"/>
      <c r="E305" s="212"/>
      <c r="F305" s="212"/>
      <c r="G305" s="212"/>
      <c r="H305" s="212"/>
      <c r="I305" s="212"/>
      <c r="J305" s="212"/>
      <c r="K305" s="212"/>
      <c r="L305" s="212"/>
      <c r="M305" s="213"/>
      <c r="N305" s="188"/>
      <c r="O305" s="151"/>
      <c r="P305" s="151"/>
      <c r="Q305" s="189"/>
      <c r="R305" s="188"/>
      <c r="S305" s="189"/>
      <c r="T305" s="188"/>
      <c r="U305" s="189"/>
      <c r="V305" s="188"/>
      <c r="W305" s="189"/>
      <c r="X305" s="188"/>
      <c r="Y305" s="189"/>
      <c r="Z305" s="188"/>
      <c r="AA305" s="189"/>
      <c r="AB305" s="188"/>
      <c r="AC305" s="189"/>
      <c r="AD305" s="188"/>
      <c r="AE305" s="189"/>
      <c r="AF305" s="188"/>
      <c r="AG305" s="189"/>
      <c r="AH305" s="158"/>
      <c r="AI305" s="159"/>
      <c r="AJ305" s="159"/>
      <c r="AK305" s="159"/>
      <c r="AL305" s="159"/>
      <c r="AM305" s="159"/>
      <c r="AN305" s="159"/>
      <c r="AO305" s="159"/>
      <c r="AP305" s="161"/>
      <c r="AQ305" s="175"/>
      <c r="AR305" s="176"/>
      <c r="AS305" s="176"/>
      <c r="AT305" s="176"/>
      <c r="AU305" s="176"/>
      <c r="AV305" s="176"/>
      <c r="AW305" s="176"/>
      <c r="AX305" s="176"/>
      <c r="AY305" s="176"/>
      <c r="AZ305" s="176"/>
      <c r="BA305" s="176"/>
      <c r="BB305" s="176"/>
      <c r="BC305" s="177"/>
      <c r="BD305" s="59"/>
    </row>
    <row r="306" spans="2:56" x14ac:dyDescent="0.55000000000000004">
      <c r="B306" s="211"/>
      <c r="C306" s="212"/>
      <c r="D306" s="212"/>
      <c r="E306" s="212"/>
      <c r="F306" s="212"/>
      <c r="G306" s="212"/>
      <c r="H306" s="212"/>
      <c r="I306" s="212"/>
      <c r="J306" s="212"/>
      <c r="K306" s="212"/>
      <c r="L306" s="212"/>
      <c r="M306" s="213"/>
      <c r="N306" s="188"/>
      <c r="O306" s="151"/>
      <c r="P306" s="151"/>
      <c r="Q306" s="189"/>
      <c r="R306" s="188"/>
      <c r="S306" s="189"/>
      <c r="T306" s="188"/>
      <c r="U306" s="189"/>
      <c r="V306" s="188"/>
      <c r="W306" s="189"/>
      <c r="X306" s="188"/>
      <c r="Y306" s="189"/>
      <c r="Z306" s="188"/>
      <c r="AA306" s="189"/>
      <c r="AB306" s="188"/>
      <c r="AC306" s="189"/>
      <c r="AD306" s="188"/>
      <c r="AE306" s="189"/>
      <c r="AF306" s="188"/>
      <c r="AG306" s="189"/>
      <c r="AH306" s="302" t="str">
        <f>IFERROR(VLOOKUP($B304,[1]D3_9!$E$5:$S$204,13,FALSE)&amp;"","")</f>
        <v/>
      </c>
      <c r="AI306" s="149"/>
      <c r="AJ306" s="149"/>
      <c r="AK306" s="149"/>
      <c r="AL306" s="149" t="s">
        <v>59</v>
      </c>
      <c r="AM306" s="148" t="str">
        <f>IFERROR(VLOOKUP($B304,[1]D3_9!$E$5:$S$204,14,FALSE)&amp;"","")</f>
        <v/>
      </c>
      <c r="AN306" s="149"/>
      <c r="AO306" s="149"/>
      <c r="AP306" s="152"/>
      <c r="AQ306" s="175"/>
      <c r="AR306" s="176"/>
      <c r="AS306" s="176"/>
      <c r="AT306" s="176"/>
      <c r="AU306" s="176"/>
      <c r="AV306" s="176"/>
      <c r="AW306" s="176"/>
      <c r="AX306" s="176"/>
      <c r="AY306" s="176"/>
      <c r="AZ306" s="176"/>
      <c r="BA306" s="176"/>
      <c r="BB306" s="176"/>
      <c r="BC306" s="177"/>
      <c r="BD306" s="59"/>
    </row>
    <row r="307" spans="2:56" x14ac:dyDescent="0.55000000000000004">
      <c r="B307" s="167"/>
      <c r="C307" s="168"/>
      <c r="D307" s="168"/>
      <c r="E307" s="168"/>
      <c r="F307" s="168"/>
      <c r="G307" s="168"/>
      <c r="H307" s="168"/>
      <c r="I307" s="168"/>
      <c r="J307" s="168"/>
      <c r="K307" s="168"/>
      <c r="L307" s="168"/>
      <c r="M307" s="169"/>
      <c r="N307" s="142"/>
      <c r="O307" s="150"/>
      <c r="P307" s="150"/>
      <c r="Q307" s="143"/>
      <c r="R307" s="142"/>
      <c r="S307" s="143"/>
      <c r="T307" s="142"/>
      <c r="U307" s="143"/>
      <c r="V307" s="142"/>
      <c r="W307" s="143"/>
      <c r="X307" s="142"/>
      <c r="Y307" s="143"/>
      <c r="Z307" s="142"/>
      <c r="AA307" s="143"/>
      <c r="AB307" s="142"/>
      <c r="AC307" s="143"/>
      <c r="AD307" s="142"/>
      <c r="AE307" s="143"/>
      <c r="AF307" s="142"/>
      <c r="AG307" s="143"/>
      <c r="AH307" s="142"/>
      <c r="AI307" s="150"/>
      <c r="AJ307" s="150"/>
      <c r="AK307" s="150"/>
      <c r="AL307" s="150"/>
      <c r="AM307" s="150"/>
      <c r="AN307" s="150"/>
      <c r="AO307" s="150"/>
      <c r="AP307" s="143"/>
      <c r="AQ307" s="178"/>
      <c r="AR307" s="179"/>
      <c r="AS307" s="179"/>
      <c r="AT307" s="179"/>
      <c r="AU307" s="179"/>
      <c r="AV307" s="179"/>
      <c r="AW307" s="179"/>
      <c r="AX307" s="179"/>
      <c r="AY307" s="179"/>
      <c r="AZ307" s="179"/>
      <c r="BA307" s="179"/>
      <c r="BB307" s="179"/>
      <c r="BC307" s="180"/>
      <c r="BD307" s="59"/>
    </row>
    <row r="308" spans="2:56" x14ac:dyDescent="0.55000000000000004">
      <c r="B308" s="207" t="str">
        <f>[1]D3_9!$E88&amp;""</f>
        <v/>
      </c>
      <c r="C308" s="165"/>
      <c r="D308" s="165"/>
      <c r="E308" s="165"/>
      <c r="F308" s="165"/>
      <c r="G308" s="165"/>
      <c r="H308" s="165"/>
      <c r="I308" s="165"/>
      <c r="J308" s="165"/>
      <c r="K308" s="165"/>
      <c r="L308" s="165"/>
      <c r="M308" s="166"/>
      <c r="N308" s="140" t="str">
        <f>IFERROR(VLOOKUP($B308,[1]D3_9!$E$5:$S$204,2,FALSE)&amp;"","")</f>
        <v/>
      </c>
      <c r="O308" s="157"/>
      <c r="P308" s="157"/>
      <c r="Q308" s="141"/>
      <c r="R308" s="140" t="str">
        <f>IFERROR(VLOOKUP($B308,[1]D3_9!$E$5:$S$204,3,FALSE)&amp;"","")</f>
        <v/>
      </c>
      <c r="S308" s="141"/>
      <c r="T308" s="140" t="str">
        <f>IFERROR(VLOOKUP($B308,[1]D3_9!$E$5:$S$204,4,FALSE)&amp;"","")</f>
        <v/>
      </c>
      <c r="U308" s="141"/>
      <c r="V308" s="140" t="str">
        <f>IFERROR(VLOOKUP($B308,[1]D3_9!$E$5:$S$204,5,FALSE)&amp;"","")</f>
        <v/>
      </c>
      <c r="W308" s="141"/>
      <c r="X308" s="140" t="str">
        <f>IFERROR(VLOOKUP($B308,[1]D3_9!$E$5:$S$204,6,FALSE)&amp;"","")</f>
        <v/>
      </c>
      <c r="Y308" s="141"/>
      <c r="Z308" s="140" t="str">
        <f>IFERROR(VLOOKUP($B308,[1]D3_9!$E$5:$S$204,7,FALSE)&amp;"","")</f>
        <v/>
      </c>
      <c r="AA308" s="141"/>
      <c r="AB308" s="140" t="str">
        <f>IFERROR(VLOOKUP($B308,[1]D3_9!$E$5:$S$204,8,FALSE)&amp;"","")</f>
        <v/>
      </c>
      <c r="AC308" s="141"/>
      <c r="AD308" s="140" t="str">
        <f>IFERROR(VLOOKUP($B308,[1]D3_9!$E$5:$S$204,9,FALSE)&amp;"","")</f>
        <v/>
      </c>
      <c r="AE308" s="141"/>
      <c r="AF308" s="140" t="str">
        <f>IFERROR(VLOOKUP($B308,[1]D3_9!$E$5:$S$204,10,FALSE)&amp;"","")</f>
        <v/>
      </c>
      <c r="AG308" s="141"/>
      <c r="AH308" s="140" t="str">
        <f>IFERROR(VLOOKUP($B308,[1]D3_9!$E$5:$S$204,11,FALSE)&amp;"","")</f>
        <v/>
      </c>
      <c r="AI308" s="157"/>
      <c r="AJ308" s="157"/>
      <c r="AK308" s="157"/>
      <c r="AL308" s="157" t="s">
        <v>59</v>
      </c>
      <c r="AM308" s="160" t="str">
        <f>IFERROR(VLOOKUP($B308,[1]D3_9!$E$5:$S$204,12,FALSE)&amp;"","")</f>
        <v/>
      </c>
      <c r="AN308" s="157"/>
      <c r="AO308" s="157"/>
      <c r="AP308" s="141"/>
      <c r="AQ308" s="260" t="str">
        <f>IFERROR(VLOOKUP($B308,[1]D3_9!$E$5:$S$204,15,FALSE)&amp;"","")</f>
        <v/>
      </c>
      <c r="AR308" s="173"/>
      <c r="AS308" s="173"/>
      <c r="AT308" s="173"/>
      <c r="AU308" s="173"/>
      <c r="AV308" s="173"/>
      <c r="AW308" s="173"/>
      <c r="AX308" s="173"/>
      <c r="AY308" s="173"/>
      <c r="AZ308" s="173"/>
      <c r="BA308" s="173"/>
      <c r="BB308" s="173"/>
      <c r="BC308" s="174"/>
      <c r="BD308" s="59"/>
    </row>
    <row r="309" spans="2:56" x14ac:dyDescent="0.55000000000000004">
      <c r="B309" s="211"/>
      <c r="C309" s="212"/>
      <c r="D309" s="212"/>
      <c r="E309" s="212"/>
      <c r="F309" s="212"/>
      <c r="G309" s="212"/>
      <c r="H309" s="212"/>
      <c r="I309" s="212"/>
      <c r="J309" s="212"/>
      <c r="K309" s="212"/>
      <c r="L309" s="212"/>
      <c r="M309" s="213"/>
      <c r="N309" s="188"/>
      <c r="O309" s="151"/>
      <c r="P309" s="151"/>
      <c r="Q309" s="189"/>
      <c r="R309" s="188"/>
      <c r="S309" s="189"/>
      <c r="T309" s="188"/>
      <c r="U309" s="189"/>
      <c r="V309" s="188"/>
      <c r="W309" s="189"/>
      <c r="X309" s="188"/>
      <c r="Y309" s="189"/>
      <c r="Z309" s="188"/>
      <c r="AA309" s="189"/>
      <c r="AB309" s="188"/>
      <c r="AC309" s="189"/>
      <c r="AD309" s="188"/>
      <c r="AE309" s="189"/>
      <c r="AF309" s="188"/>
      <c r="AG309" s="189"/>
      <c r="AH309" s="158"/>
      <c r="AI309" s="159"/>
      <c r="AJ309" s="159"/>
      <c r="AK309" s="159"/>
      <c r="AL309" s="159"/>
      <c r="AM309" s="159"/>
      <c r="AN309" s="159"/>
      <c r="AO309" s="159"/>
      <c r="AP309" s="161"/>
      <c r="AQ309" s="175"/>
      <c r="AR309" s="176"/>
      <c r="AS309" s="176"/>
      <c r="AT309" s="176"/>
      <c r="AU309" s="176"/>
      <c r="AV309" s="176"/>
      <c r="AW309" s="176"/>
      <c r="AX309" s="176"/>
      <c r="AY309" s="176"/>
      <c r="AZ309" s="176"/>
      <c r="BA309" s="176"/>
      <c r="BB309" s="176"/>
      <c r="BC309" s="177"/>
      <c r="BD309" s="59"/>
    </row>
    <row r="310" spans="2:56" x14ac:dyDescent="0.55000000000000004">
      <c r="B310" s="211"/>
      <c r="C310" s="212"/>
      <c r="D310" s="212"/>
      <c r="E310" s="212"/>
      <c r="F310" s="212"/>
      <c r="G310" s="212"/>
      <c r="H310" s="212"/>
      <c r="I310" s="212"/>
      <c r="J310" s="212"/>
      <c r="K310" s="212"/>
      <c r="L310" s="212"/>
      <c r="M310" s="213"/>
      <c r="N310" s="188"/>
      <c r="O310" s="151"/>
      <c r="P310" s="151"/>
      <c r="Q310" s="189"/>
      <c r="R310" s="188"/>
      <c r="S310" s="189"/>
      <c r="T310" s="188"/>
      <c r="U310" s="189"/>
      <c r="V310" s="188"/>
      <c r="W310" s="189"/>
      <c r="X310" s="188"/>
      <c r="Y310" s="189"/>
      <c r="Z310" s="188"/>
      <c r="AA310" s="189"/>
      <c r="AB310" s="188"/>
      <c r="AC310" s="189"/>
      <c r="AD310" s="188"/>
      <c r="AE310" s="189"/>
      <c r="AF310" s="188"/>
      <c r="AG310" s="189"/>
      <c r="AH310" s="302" t="str">
        <f>IFERROR(VLOOKUP($B308,[1]D3_9!$E$5:$S$204,13,FALSE)&amp;"","")</f>
        <v/>
      </c>
      <c r="AI310" s="149"/>
      <c r="AJ310" s="149"/>
      <c r="AK310" s="149"/>
      <c r="AL310" s="149" t="s">
        <v>59</v>
      </c>
      <c r="AM310" s="148" t="str">
        <f>IFERROR(VLOOKUP($B308,[1]D3_9!$E$5:$S$204,14,FALSE)&amp;"","")</f>
        <v/>
      </c>
      <c r="AN310" s="149"/>
      <c r="AO310" s="149"/>
      <c r="AP310" s="152"/>
      <c r="AQ310" s="175"/>
      <c r="AR310" s="176"/>
      <c r="AS310" s="176"/>
      <c r="AT310" s="176"/>
      <c r="AU310" s="176"/>
      <c r="AV310" s="176"/>
      <c r="AW310" s="176"/>
      <c r="AX310" s="176"/>
      <c r="AY310" s="176"/>
      <c r="AZ310" s="176"/>
      <c r="BA310" s="176"/>
      <c r="BB310" s="176"/>
      <c r="BC310" s="177"/>
      <c r="BD310" s="59"/>
    </row>
    <row r="311" spans="2:56" x14ac:dyDescent="0.55000000000000004">
      <c r="B311" s="167"/>
      <c r="C311" s="168"/>
      <c r="D311" s="168"/>
      <c r="E311" s="168"/>
      <c r="F311" s="168"/>
      <c r="G311" s="168"/>
      <c r="H311" s="168"/>
      <c r="I311" s="168"/>
      <c r="J311" s="168"/>
      <c r="K311" s="168"/>
      <c r="L311" s="168"/>
      <c r="M311" s="169"/>
      <c r="N311" s="142"/>
      <c r="O311" s="150"/>
      <c r="P311" s="150"/>
      <c r="Q311" s="143"/>
      <c r="R311" s="142"/>
      <c r="S311" s="143"/>
      <c r="T311" s="142"/>
      <c r="U311" s="143"/>
      <c r="V311" s="142"/>
      <c r="W311" s="143"/>
      <c r="X311" s="142"/>
      <c r="Y311" s="143"/>
      <c r="Z311" s="142"/>
      <c r="AA311" s="143"/>
      <c r="AB311" s="142"/>
      <c r="AC311" s="143"/>
      <c r="AD311" s="142"/>
      <c r="AE311" s="143"/>
      <c r="AF311" s="142"/>
      <c r="AG311" s="143"/>
      <c r="AH311" s="142"/>
      <c r="AI311" s="150"/>
      <c r="AJ311" s="150"/>
      <c r="AK311" s="150"/>
      <c r="AL311" s="150"/>
      <c r="AM311" s="150"/>
      <c r="AN311" s="150"/>
      <c r="AO311" s="150"/>
      <c r="AP311" s="143"/>
      <c r="AQ311" s="178"/>
      <c r="AR311" s="179"/>
      <c r="AS311" s="179"/>
      <c r="AT311" s="179"/>
      <c r="AU311" s="179"/>
      <c r="AV311" s="179"/>
      <c r="AW311" s="179"/>
      <c r="AX311" s="179"/>
      <c r="AY311" s="179"/>
      <c r="AZ311" s="179"/>
      <c r="BA311" s="179"/>
      <c r="BB311" s="179"/>
      <c r="BC311" s="180"/>
      <c r="BD311" s="59"/>
    </row>
    <row r="312" spans="2:56" x14ac:dyDescent="0.55000000000000004">
      <c r="B312" s="207" t="str">
        <f>[1]D3_9!$E89&amp;""</f>
        <v/>
      </c>
      <c r="C312" s="165"/>
      <c r="D312" s="165"/>
      <c r="E312" s="165"/>
      <c r="F312" s="165"/>
      <c r="G312" s="165"/>
      <c r="H312" s="165"/>
      <c r="I312" s="165"/>
      <c r="J312" s="165"/>
      <c r="K312" s="165"/>
      <c r="L312" s="165"/>
      <c r="M312" s="166"/>
      <c r="N312" s="140" t="str">
        <f>IFERROR(VLOOKUP($B312,[1]D3_9!$E$5:$S$204,2,FALSE)&amp;"","")</f>
        <v/>
      </c>
      <c r="O312" s="157"/>
      <c r="P312" s="157"/>
      <c r="Q312" s="141"/>
      <c r="R312" s="140" t="str">
        <f>IFERROR(VLOOKUP($B312,[1]D3_9!$E$5:$S$204,3,FALSE)&amp;"","")</f>
        <v/>
      </c>
      <c r="S312" s="141"/>
      <c r="T312" s="140" t="str">
        <f>IFERROR(VLOOKUP($B312,[1]D3_9!$E$5:$S$204,4,FALSE)&amp;"","")</f>
        <v/>
      </c>
      <c r="U312" s="141"/>
      <c r="V312" s="140" t="str">
        <f>IFERROR(VLOOKUP($B312,[1]D3_9!$E$5:$S$204,5,FALSE)&amp;"","")</f>
        <v/>
      </c>
      <c r="W312" s="141"/>
      <c r="X312" s="140" t="str">
        <f>IFERROR(VLOOKUP($B312,[1]D3_9!$E$5:$S$204,6,FALSE)&amp;"","")</f>
        <v/>
      </c>
      <c r="Y312" s="141"/>
      <c r="Z312" s="140" t="str">
        <f>IFERROR(VLOOKUP($B312,[1]D3_9!$E$5:$S$204,7,FALSE)&amp;"","")</f>
        <v/>
      </c>
      <c r="AA312" s="141"/>
      <c r="AB312" s="140" t="str">
        <f>IFERROR(VLOOKUP($B312,[1]D3_9!$E$5:$S$204,8,FALSE)&amp;"","")</f>
        <v/>
      </c>
      <c r="AC312" s="141"/>
      <c r="AD312" s="140" t="str">
        <f>IFERROR(VLOOKUP($B312,[1]D3_9!$E$5:$S$204,9,FALSE)&amp;"","")</f>
        <v/>
      </c>
      <c r="AE312" s="141"/>
      <c r="AF312" s="140" t="str">
        <f>IFERROR(VLOOKUP($B312,[1]D3_9!$E$5:$S$204,10,FALSE)&amp;"","")</f>
        <v/>
      </c>
      <c r="AG312" s="141"/>
      <c r="AH312" s="140" t="str">
        <f>IFERROR(VLOOKUP($B312,[1]D3_9!$E$5:$S$204,11,FALSE)&amp;"","")</f>
        <v/>
      </c>
      <c r="AI312" s="157"/>
      <c r="AJ312" s="157"/>
      <c r="AK312" s="157"/>
      <c r="AL312" s="157" t="s">
        <v>59</v>
      </c>
      <c r="AM312" s="160" t="str">
        <f>IFERROR(VLOOKUP($B312,[1]D3_9!$E$5:$S$204,12,FALSE)&amp;"","")</f>
        <v/>
      </c>
      <c r="AN312" s="157"/>
      <c r="AO312" s="157"/>
      <c r="AP312" s="141"/>
      <c r="AQ312" s="260" t="str">
        <f>IFERROR(VLOOKUP($B312,[1]D3_9!$E$5:$S$204,15,FALSE)&amp;"","")</f>
        <v/>
      </c>
      <c r="AR312" s="173"/>
      <c r="AS312" s="173"/>
      <c r="AT312" s="173"/>
      <c r="AU312" s="173"/>
      <c r="AV312" s="173"/>
      <c r="AW312" s="173"/>
      <c r="AX312" s="173"/>
      <c r="AY312" s="173"/>
      <c r="AZ312" s="173"/>
      <c r="BA312" s="173"/>
      <c r="BB312" s="173"/>
      <c r="BC312" s="174"/>
      <c r="BD312" s="59"/>
    </row>
    <row r="313" spans="2:56" x14ac:dyDescent="0.55000000000000004">
      <c r="B313" s="211"/>
      <c r="C313" s="212"/>
      <c r="D313" s="212"/>
      <c r="E313" s="212"/>
      <c r="F313" s="212"/>
      <c r="G313" s="212"/>
      <c r="H313" s="212"/>
      <c r="I313" s="212"/>
      <c r="J313" s="212"/>
      <c r="K313" s="212"/>
      <c r="L313" s="212"/>
      <c r="M313" s="213"/>
      <c r="N313" s="188"/>
      <c r="O313" s="151"/>
      <c r="P313" s="151"/>
      <c r="Q313" s="189"/>
      <c r="R313" s="188"/>
      <c r="S313" s="189"/>
      <c r="T313" s="188"/>
      <c r="U313" s="189"/>
      <c r="V313" s="188"/>
      <c r="W313" s="189"/>
      <c r="X313" s="188"/>
      <c r="Y313" s="189"/>
      <c r="Z313" s="188"/>
      <c r="AA313" s="189"/>
      <c r="AB313" s="188"/>
      <c r="AC313" s="189"/>
      <c r="AD313" s="188"/>
      <c r="AE313" s="189"/>
      <c r="AF313" s="188"/>
      <c r="AG313" s="189"/>
      <c r="AH313" s="158"/>
      <c r="AI313" s="159"/>
      <c r="AJ313" s="159"/>
      <c r="AK313" s="159"/>
      <c r="AL313" s="159"/>
      <c r="AM313" s="159"/>
      <c r="AN313" s="159"/>
      <c r="AO313" s="159"/>
      <c r="AP313" s="161"/>
      <c r="AQ313" s="175"/>
      <c r="AR313" s="176"/>
      <c r="AS313" s="176"/>
      <c r="AT313" s="176"/>
      <c r="AU313" s="176"/>
      <c r="AV313" s="176"/>
      <c r="AW313" s="176"/>
      <c r="AX313" s="176"/>
      <c r="AY313" s="176"/>
      <c r="AZ313" s="176"/>
      <c r="BA313" s="176"/>
      <c r="BB313" s="176"/>
      <c r="BC313" s="177"/>
      <c r="BD313" s="59"/>
    </row>
    <row r="314" spans="2:56" x14ac:dyDescent="0.55000000000000004">
      <c r="B314" s="211"/>
      <c r="C314" s="212"/>
      <c r="D314" s="212"/>
      <c r="E314" s="212"/>
      <c r="F314" s="212"/>
      <c r="G314" s="212"/>
      <c r="H314" s="212"/>
      <c r="I314" s="212"/>
      <c r="J314" s="212"/>
      <c r="K314" s="212"/>
      <c r="L314" s="212"/>
      <c r="M314" s="213"/>
      <c r="N314" s="188"/>
      <c r="O314" s="151"/>
      <c r="P314" s="151"/>
      <c r="Q314" s="189"/>
      <c r="R314" s="188"/>
      <c r="S314" s="189"/>
      <c r="T314" s="188"/>
      <c r="U314" s="189"/>
      <c r="V314" s="188"/>
      <c r="W314" s="189"/>
      <c r="X314" s="188"/>
      <c r="Y314" s="189"/>
      <c r="Z314" s="188"/>
      <c r="AA314" s="189"/>
      <c r="AB314" s="188"/>
      <c r="AC314" s="189"/>
      <c r="AD314" s="188"/>
      <c r="AE314" s="189"/>
      <c r="AF314" s="188"/>
      <c r="AG314" s="189"/>
      <c r="AH314" s="302" t="str">
        <f>IFERROR(VLOOKUP($B312,[1]D3_9!$E$5:$S$204,13,FALSE)&amp;"","")</f>
        <v/>
      </c>
      <c r="AI314" s="149"/>
      <c r="AJ314" s="149"/>
      <c r="AK314" s="149"/>
      <c r="AL314" s="149" t="s">
        <v>59</v>
      </c>
      <c r="AM314" s="148" t="str">
        <f>IFERROR(VLOOKUP($B312,[1]D3_9!$E$5:$S$204,14,FALSE)&amp;"","")</f>
        <v/>
      </c>
      <c r="AN314" s="149"/>
      <c r="AO314" s="149"/>
      <c r="AP314" s="152"/>
      <c r="AQ314" s="175"/>
      <c r="AR314" s="176"/>
      <c r="AS314" s="176"/>
      <c r="AT314" s="176"/>
      <c r="AU314" s="176"/>
      <c r="AV314" s="176"/>
      <c r="AW314" s="176"/>
      <c r="AX314" s="176"/>
      <c r="AY314" s="176"/>
      <c r="AZ314" s="176"/>
      <c r="BA314" s="176"/>
      <c r="BB314" s="176"/>
      <c r="BC314" s="177"/>
      <c r="BD314" s="59"/>
    </row>
    <row r="315" spans="2:56" x14ac:dyDescent="0.55000000000000004">
      <c r="B315" s="167"/>
      <c r="C315" s="168"/>
      <c r="D315" s="168"/>
      <c r="E315" s="168"/>
      <c r="F315" s="168"/>
      <c r="G315" s="168"/>
      <c r="H315" s="168"/>
      <c r="I315" s="168"/>
      <c r="J315" s="168"/>
      <c r="K315" s="168"/>
      <c r="L315" s="168"/>
      <c r="M315" s="169"/>
      <c r="N315" s="142"/>
      <c r="O315" s="150"/>
      <c r="P315" s="150"/>
      <c r="Q315" s="143"/>
      <c r="R315" s="142"/>
      <c r="S315" s="143"/>
      <c r="T315" s="142"/>
      <c r="U315" s="143"/>
      <c r="V315" s="142"/>
      <c r="W315" s="143"/>
      <c r="X315" s="142"/>
      <c r="Y315" s="143"/>
      <c r="Z315" s="142"/>
      <c r="AA315" s="143"/>
      <c r="AB315" s="142"/>
      <c r="AC315" s="143"/>
      <c r="AD315" s="142"/>
      <c r="AE315" s="143"/>
      <c r="AF315" s="142"/>
      <c r="AG315" s="143"/>
      <c r="AH315" s="142"/>
      <c r="AI315" s="150"/>
      <c r="AJ315" s="150"/>
      <c r="AK315" s="150"/>
      <c r="AL315" s="150"/>
      <c r="AM315" s="150"/>
      <c r="AN315" s="150"/>
      <c r="AO315" s="150"/>
      <c r="AP315" s="143"/>
      <c r="AQ315" s="178"/>
      <c r="AR315" s="179"/>
      <c r="AS315" s="179"/>
      <c r="AT315" s="179"/>
      <c r="AU315" s="179"/>
      <c r="AV315" s="179"/>
      <c r="AW315" s="179"/>
      <c r="AX315" s="179"/>
      <c r="AY315" s="179"/>
      <c r="AZ315" s="179"/>
      <c r="BA315" s="179"/>
      <c r="BB315" s="179"/>
      <c r="BC315" s="180"/>
      <c r="BD315" s="59"/>
    </row>
    <row r="316" spans="2:56" x14ac:dyDescent="0.55000000000000004">
      <c r="B316" s="207" t="str">
        <f>[1]D3_9!$E90&amp;""</f>
        <v/>
      </c>
      <c r="C316" s="165"/>
      <c r="D316" s="165"/>
      <c r="E316" s="165"/>
      <c r="F316" s="165"/>
      <c r="G316" s="165"/>
      <c r="H316" s="165"/>
      <c r="I316" s="165"/>
      <c r="J316" s="165"/>
      <c r="K316" s="165"/>
      <c r="L316" s="165"/>
      <c r="M316" s="166"/>
      <c r="N316" s="140" t="str">
        <f>IFERROR(VLOOKUP($B316,[1]D3_9!$E$5:$S$204,2,FALSE)&amp;"","")</f>
        <v/>
      </c>
      <c r="O316" s="157"/>
      <c r="P316" s="157"/>
      <c r="Q316" s="141"/>
      <c r="R316" s="140" t="str">
        <f>IFERROR(VLOOKUP($B316,[1]D3_9!$E$5:$S$204,3,FALSE)&amp;"","")</f>
        <v/>
      </c>
      <c r="S316" s="141"/>
      <c r="T316" s="140" t="str">
        <f>IFERROR(VLOOKUP($B316,[1]D3_9!$E$5:$S$204,4,FALSE)&amp;"","")</f>
        <v/>
      </c>
      <c r="U316" s="141"/>
      <c r="V316" s="140" t="str">
        <f>IFERROR(VLOOKUP($B316,[1]D3_9!$E$5:$S$204,5,FALSE)&amp;"","")</f>
        <v/>
      </c>
      <c r="W316" s="141"/>
      <c r="X316" s="140" t="str">
        <f>IFERROR(VLOOKUP($B316,[1]D3_9!$E$5:$S$204,6,FALSE)&amp;"","")</f>
        <v/>
      </c>
      <c r="Y316" s="141"/>
      <c r="Z316" s="140" t="str">
        <f>IFERROR(VLOOKUP($B316,[1]D3_9!$E$5:$S$204,7,FALSE)&amp;"","")</f>
        <v/>
      </c>
      <c r="AA316" s="141"/>
      <c r="AB316" s="140" t="str">
        <f>IFERROR(VLOOKUP($B316,[1]D3_9!$E$5:$S$204,8,FALSE)&amp;"","")</f>
        <v/>
      </c>
      <c r="AC316" s="141"/>
      <c r="AD316" s="140" t="str">
        <f>IFERROR(VLOOKUP($B316,[1]D3_9!$E$5:$S$204,9,FALSE)&amp;"","")</f>
        <v/>
      </c>
      <c r="AE316" s="141"/>
      <c r="AF316" s="140" t="str">
        <f>IFERROR(VLOOKUP($B316,[1]D3_9!$E$5:$S$204,10,FALSE)&amp;"","")</f>
        <v/>
      </c>
      <c r="AG316" s="141"/>
      <c r="AH316" s="140" t="str">
        <f>IFERROR(VLOOKUP($B316,[1]D3_9!$E$5:$S$204,11,FALSE)&amp;"","")</f>
        <v/>
      </c>
      <c r="AI316" s="157"/>
      <c r="AJ316" s="157"/>
      <c r="AK316" s="157"/>
      <c r="AL316" s="157" t="s">
        <v>59</v>
      </c>
      <c r="AM316" s="160" t="str">
        <f>IFERROR(VLOOKUP($B316,[1]D3_9!$E$5:$S$204,12,FALSE)&amp;"","")</f>
        <v/>
      </c>
      <c r="AN316" s="157"/>
      <c r="AO316" s="157"/>
      <c r="AP316" s="141"/>
      <c r="AQ316" s="260" t="str">
        <f>IFERROR(VLOOKUP($B316,[1]D3_9!$E$5:$S$204,15,FALSE)&amp;"","")</f>
        <v/>
      </c>
      <c r="AR316" s="173"/>
      <c r="AS316" s="173"/>
      <c r="AT316" s="173"/>
      <c r="AU316" s="173"/>
      <c r="AV316" s="173"/>
      <c r="AW316" s="173"/>
      <c r="AX316" s="173"/>
      <c r="AY316" s="173"/>
      <c r="AZ316" s="173"/>
      <c r="BA316" s="173"/>
      <c r="BB316" s="173"/>
      <c r="BC316" s="174"/>
      <c r="BD316" s="59"/>
    </row>
    <row r="317" spans="2:56" x14ac:dyDescent="0.55000000000000004">
      <c r="B317" s="211"/>
      <c r="C317" s="212"/>
      <c r="D317" s="212"/>
      <c r="E317" s="212"/>
      <c r="F317" s="212"/>
      <c r="G317" s="212"/>
      <c r="H317" s="212"/>
      <c r="I317" s="212"/>
      <c r="J317" s="212"/>
      <c r="K317" s="212"/>
      <c r="L317" s="212"/>
      <c r="M317" s="213"/>
      <c r="N317" s="188"/>
      <c r="O317" s="151"/>
      <c r="P317" s="151"/>
      <c r="Q317" s="189"/>
      <c r="R317" s="188"/>
      <c r="S317" s="189"/>
      <c r="T317" s="188"/>
      <c r="U317" s="189"/>
      <c r="V317" s="188"/>
      <c r="W317" s="189"/>
      <c r="X317" s="188"/>
      <c r="Y317" s="189"/>
      <c r="Z317" s="188"/>
      <c r="AA317" s="189"/>
      <c r="AB317" s="188"/>
      <c r="AC317" s="189"/>
      <c r="AD317" s="188"/>
      <c r="AE317" s="189"/>
      <c r="AF317" s="188"/>
      <c r="AG317" s="189"/>
      <c r="AH317" s="158"/>
      <c r="AI317" s="159"/>
      <c r="AJ317" s="159"/>
      <c r="AK317" s="159"/>
      <c r="AL317" s="159"/>
      <c r="AM317" s="159"/>
      <c r="AN317" s="159"/>
      <c r="AO317" s="159"/>
      <c r="AP317" s="161"/>
      <c r="AQ317" s="175"/>
      <c r="AR317" s="176"/>
      <c r="AS317" s="176"/>
      <c r="AT317" s="176"/>
      <c r="AU317" s="176"/>
      <c r="AV317" s="176"/>
      <c r="AW317" s="176"/>
      <c r="AX317" s="176"/>
      <c r="AY317" s="176"/>
      <c r="AZ317" s="176"/>
      <c r="BA317" s="176"/>
      <c r="BB317" s="176"/>
      <c r="BC317" s="177"/>
      <c r="BD317" s="59"/>
    </row>
    <row r="318" spans="2:56" x14ac:dyDescent="0.55000000000000004">
      <c r="B318" s="211"/>
      <c r="C318" s="212"/>
      <c r="D318" s="212"/>
      <c r="E318" s="212"/>
      <c r="F318" s="212"/>
      <c r="G318" s="212"/>
      <c r="H318" s="212"/>
      <c r="I318" s="212"/>
      <c r="J318" s="212"/>
      <c r="K318" s="212"/>
      <c r="L318" s="212"/>
      <c r="M318" s="213"/>
      <c r="N318" s="188"/>
      <c r="O318" s="151"/>
      <c r="P318" s="151"/>
      <c r="Q318" s="189"/>
      <c r="R318" s="188"/>
      <c r="S318" s="189"/>
      <c r="T318" s="188"/>
      <c r="U318" s="189"/>
      <c r="V318" s="188"/>
      <c r="W318" s="189"/>
      <c r="X318" s="188"/>
      <c r="Y318" s="189"/>
      <c r="Z318" s="188"/>
      <c r="AA318" s="189"/>
      <c r="AB318" s="188"/>
      <c r="AC318" s="189"/>
      <c r="AD318" s="188"/>
      <c r="AE318" s="189"/>
      <c r="AF318" s="188"/>
      <c r="AG318" s="189"/>
      <c r="AH318" s="302" t="str">
        <f>IFERROR(VLOOKUP($B316,[1]D3_9!$E$5:$S$204,13,FALSE)&amp;"","")</f>
        <v/>
      </c>
      <c r="AI318" s="149"/>
      <c r="AJ318" s="149"/>
      <c r="AK318" s="149"/>
      <c r="AL318" s="149" t="s">
        <v>59</v>
      </c>
      <c r="AM318" s="148" t="str">
        <f>IFERROR(VLOOKUP($B316,[1]D3_9!$E$5:$S$204,14,FALSE)&amp;"","")</f>
        <v/>
      </c>
      <c r="AN318" s="149"/>
      <c r="AO318" s="149"/>
      <c r="AP318" s="152"/>
      <c r="AQ318" s="175"/>
      <c r="AR318" s="176"/>
      <c r="AS318" s="176"/>
      <c r="AT318" s="176"/>
      <c r="AU318" s="176"/>
      <c r="AV318" s="176"/>
      <c r="AW318" s="176"/>
      <c r="AX318" s="176"/>
      <c r="AY318" s="176"/>
      <c r="AZ318" s="176"/>
      <c r="BA318" s="176"/>
      <c r="BB318" s="176"/>
      <c r="BC318" s="177"/>
      <c r="BD318" s="59"/>
    </row>
    <row r="319" spans="2:56" x14ac:dyDescent="0.55000000000000004">
      <c r="B319" s="167"/>
      <c r="C319" s="168"/>
      <c r="D319" s="168"/>
      <c r="E319" s="168"/>
      <c r="F319" s="168"/>
      <c r="G319" s="168"/>
      <c r="H319" s="168"/>
      <c r="I319" s="168"/>
      <c r="J319" s="168"/>
      <c r="K319" s="168"/>
      <c r="L319" s="168"/>
      <c r="M319" s="169"/>
      <c r="N319" s="142"/>
      <c r="O319" s="150"/>
      <c r="P319" s="150"/>
      <c r="Q319" s="143"/>
      <c r="R319" s="142"/>
      <c r="S319" s="143"/>
      <c r="T319" s="142"/>
      <c r="U319" s="143"/>
      <c r="V319" s="142"/>
      <c r="W319" s="143"/>
      <c r="X319" s="142"/>
      <c r="Y319" s="143"/>
      <c r="Z319" s="142"/>
      <c r="AA319" s="143"/>
      <c r="AB319" s="142"/>
      <c r="AC319" s="143"/>
      <c r="AD319" s="142"/>
      <c r="AE319" s="143"/>
      <c r="AF319" s="142"/>
      <c r="AG319" s="143"/>
      <c r="AH319" s="142"/>
      <c r="AI319" s="150"/>
      <c r="AJ319" s="150"/>
      <c r="AK319" s="150"/>
      <c r="AL319" s="150"/>
      <c r="AM319" s="150"/>
      <c r="AN319" s="150"/>
      <c r="AO319" s="150"/>
      <c r="AP319" s="143"/>
      <c r="AQ319" s="178"/>
      <c r="AR319" s="179"/>
      <c r="AS319" s="179"/>
      <c r="AT319" s="179"/>
      <c r="AU319" s="179"/>
      <c r="AV319" s="179"/>
      <c r="AW319" s="179"/>
      <c r="AX319" s="179"/>
      <c r="AY319" s="179"/>
      <c r="AZ319" s="179"/>
      <c r="BA319" s="179"/>
      <c r="BB319" s="179"/>
      <c r="BC319" s="180"/>
      <c r="BD319" s="59"/>
    </row>
    <row r="320" spans="2:56" x14ac:dyDescent="0.55000000000000004">
      <c r="B320" s="207" t="str">
        <f>[1]D3_9!$E91&amp;""</f>
        <v/>
      </c>
      <c r="C320" s="165"/>
      <c r="D320" s="165"/>
      <c r="E320" s="165"/>
      <c r="F320" s="165"/>
      <c r="G320" s="165"/>
      <c r="H320" s="165"/>
      <c r="I320" s="165"/>
      <c r="J320" s="165"/>
      <c r="K320" s="165"/>
      <c r="L320" s="165"/>
      <c r="M320" s="166"/>
      <c r="N320" s="140" t="str">
        <f>IFERROR(VLOOKUP($B320,[1]D3_9!$E$5:$S$204,2,FALSE)&amp;"","")</f>
        <v/>
      </c>
      <c r="O320" s="157"/>
      <c r="P320" s="157"/>
      <c r="Q320" s="141"/>
      <c r="R320" s="140" t="str">
        <f>IFERROR(VLOOKUP($B320,[1]D3_9!$E$5:$S$204,3,FALSE)&amp;"","")</f>
        <v/>
      </c>
      <c r="S320" s="141"/>
      <c r="T320" s="140" t="str">
        <f>IFERROR(VLOOKUP($B320,[1]D3_9!$E$5:$S$204,4,FALSE)&amp;"","")</f>
        <v/>
      </c>
      <c r="U320" s="141"/>
      <c r="V320" s="140" t="str">
        <f>IFERROR(VLOOKUP($B320,[1]D3_9!$E$5:$S$204,5,FALSE)&amp;"","")</f>
        <v/>
      </c>
      <c r="W320" s="141"/>
      <c r="X320" s="140" t="str">
        <f>IFERROR(VLOOKUP($B320,[1]D3_9!$E$5:$S$204,6,FALSE)&amp;"","")</f>
        <v/>
      </c>
      <c r="Y320" s="141"/>
      <c r="Z320" s="140" t="str">
        <f>IFERROR(VLOOKUP($B320,[1]D3_9!$E$5:$S$204,7,FALSE)&amp;"","")</f>
        <v/>
      </c>
      <c r="AA320" s="141"/>
      <c r="AB320" s="140" t="str">
        <f>IFERROR(VLOOKUP($B320,[1]D3_9!$E$5:$S$204,8,FALSE)&amp;"","")</f>
        <v/>
      </c>
      <c r="AC320" s="141"/>
      <c r="AD320" s="140" t="str">
        <f>IFERROR(VLOOKUP($B320,[1]D3_9!$E$5:$S$204,9,FALSE)&amp;"","")</f>
        <v/>
      </c>
      <c r="AE320" s="141"/>
      <c r="AF320" s="140" t="str">
        <f>IFERROR(VLOOKUP($B320,[1]D3_9!$E$5:$S$204,10,FALSE)&amp;"","")</f>
        <v/>
      </c>
      <c r="AG320" s="141"/>
      <c r="AH320" s="140" t="str">
        <f>IFERROR(VLOOKUP($B320,[1]D3_9!$E$5:$S$204,11,FALSE)&amp;"","")</f>
        <v/>
      </c>
      <c r="AI320" s="157"/>
      <c r="AJ320" s="157"/>
      <c r="AK320" s="157"/>
      <c r="AL320" s="157" t="s">
        <v>59</v>
      </c>
      <c r="AM320" s="160" t="str">
        <f>IFERROR(VLOOKUP($B320,[1]D3_9!$E$5:$S$204,12,FALSE)&amp;"","")</f>
        <v/>
      </c>
      <c r="AN320" s="157"/>
      <c r="AO320" s="157"/>
      <c r="AP320" s="141"/>
      <c r="AQ320" s="260" t="str">
        <f>IFERROR(VLOOKUP($B320,[1]D3_9!$E$5:$S$204,15,FALSE)&amp;"","")</f>
        <v/>
      </c>
      <c r="AR320" s="173"/>
      <c r="AS320" s="173"/>
      <c r="AT320" s="173"/>
      <c r="AU320" s="173"/>
      <c r="AV320" s="173"/>
      <c r="AW320" s="173"/>
      <c r="AX320" s="173"/>
      <c r="AY320" s="173"/>
      <c r="AZ320" s="173"/>
      <c r="BA320" s="173"/>
      <c r="BB320" s="173"/>
      <c r="BC320" s="174"/>
      <c r="BD320" s="59"/>
    </row>
    <row r="321" spans="2:56" x14ac:dyDescent="0.55000000000000004">
      <c r="B321" s="211"/>
      <c r="C321" s="212"/>
      <c r="D321" s="212"/>
      <c r="E321" s="212"/>
      <c r="F321" s="212"/>
      <c r="G321" s="212"/>
      <c r="H321" s="212"/>
      <c r="I321" s="212"/>
      <c r="J321" s="212"/>
      <c r="K321" s="212"/>
      <c r="L321" s="212"/>
      <c r="M321" s="213"/>
      <c r="N321" s="188"/>
      <c r="O321" s="151"/>
      <c r="P321" s="151"/>
      <c r="Q321" s="189"/>
      <c r="R321" s="188"/>
      <c r="S321" s="189"/>
      <c r="T321" s="188"/>
      <c r="U321" s="189"/>
      <c r="V321" s="188"/>
      <c r="W321" s="189"/>
      <c r="X321" s="188"/>
      <c r="Y321" s="189"/>
      <c r="Z321" s="188"/>
      <c r="AA321" s="189"/>
      <c r="AB321" s="188"/>
      <c r="AC321" s="189"/>
      <c r="AD321" s="188"/>
      <c r="AE321" s="189"/>
      <c r="AF321" s="188"/>
      <c r="AG321" s="189"/>
      <c r="AH321" s="158"/>
      <c r="AI321" s="159"/>
      <c r="AJ321" s="159"/>
      <c r="AK321" s="159"/>
      <c r="AL321" s="159"/>
      <c r="AM321" s="159"/>
      <c r="AN321" s="159"/>
      <c r="AO321" s="159"/>
      <c r="AP321" s="161"/>
      <c r="AQ321" s="175"/>
      <c r="AR321" s="176"/>
      <c r="AS321" s="176"/>
      <c r="AT321" s="176"/>
      <c r="AU321" s="176"/>
      <c r="AV321" s="176"/>
      <c r="AW321" s="176"/>
      <c r="AX321" s="176"/>
      <c r="AY321" s="176"/>
      <c r="AZ321" s="176"/>
      <c r="BA321" s="176"/>
      <c r="BB321" s="176"/>
      <c r="BC321" s="177"/>
      <c r="BD321" s="59"/>
    </row>
    <row r="322" spans="2:56" x14ac:dyDescent="0.55000000000000004">
      <c r="B322" s="211"/>
      <c r="C322" s="212"/>
      <c r="D322" s="212"/>
      <c r="E322" s="212"/>
      <c r="F322" s="212"/>
      <c r="G322" s="212"/>
      <c r="H322" s="212"/>
      <c r="I322" s="212"/>
      <c r="J322" s="212"/>
      <c r="K322" s="212"/>
      <c r="L322" s="212"/>
      <c r="M322" s="213"/>
      <c r="N322" s="188"/>
      <c r="O322" s="151"/>
      <c r="P322" s="151"/>
      <c r="Q322" s="189"/>
      <c r="R322" s="188"/>
      <c r="S322" s="189"/>
      <c r="T322" s="188"/>
      <c r="U322" s="189"/>
      <c r="V322" s="188"/>
      <c r="W322" s="189"/>
      <c r="X322" s="188"/>
      <c r="Y322" s="189"/>
      <c r="Z322" s="188"/>
      <c r="AA322" s="189"/>
      <c r="AB322" s="188"/>
      <c r="AC322" s="189"/>
      <c r="AD322" s="188"/>
      <c r="AE322" s="189"/>
      <c r="AF322" s="188"/>
      <c r="AG322" s="189"/>
      <c r="AH322" s="302" t="str">
        <f>IFERROR(VLOOKUP($B320,[1]D3_9!$E$5:$S$204,13,FALSE)&amp;"","")</f>
        <v/>
      </c>
      <c r="AI322" s="149"/>
      <c r="AJ322" s="149"/>
      <c r="AK322" s="149"/>
      <c r="AL322" s="149" t="s">
        <v>59</v>
      </c>
      <c r="AM322" s="148" t="str">
        <f>IFERROR(VLOOKUP($B320,[1]D3_9!$E$5:$S$204,14,FALSE)&amp;"","")</f>
        <v/>
      </c>
      <c r="AN322" s="149"/>
      <c r="AO322" s="149"/>
      <c r="AP322" s="152"/>
      <c r="AQ322" s="175"/>
      <c r="AR322" s="176"/>
      <c r="AS322" s="176"/>
      <c r="AT322" s="176"/>
      <c r="AU322" s="176"/>
      <c r="AV322" s="176"/>
      <c r="AW322" s="176"/>
      <c r="AX322" s="176"/>
      <c r="AY322" s="176"/>
      <c r="AZ322" s="176"/>
      <c r="BA322" s="176"/>
      <c r="BB322" s="176"/>
      <c r="BC322" s="177"/>
      <c r="BD322" s="59"/>
    </row>
    <row r="323" spans="2:56" x14ac:dyDescent="0.55000000000000004">
      <c r="B323" s="167"/>
      <c r="C323" s="168"/>
      <c r="D323" s="168"/>
      <c r="E323" s="168"/>
      <c r="F323" s="168"/>
      <c r="G323" s="168"/>
      <c r="H323" s="168"/>
      <c r="I323" s="168"/>
      <c r="J323" s="168"/>
      <c r="K323" s="168"/>
      <c r="L323" s="168"/>
      <c r="M323" s="169"/>
      <c r="N323" s="142"/>
      <c r="O323" s="150"/>
      <c r="P323" s="150"/>
      <c r="Q323" s="143"/>
      <c r="R323" s="142"/>
      <c r="S323" s="143"/>
      <c r="T323" s="142"/>
      <c r="U323" s="143"/>
      <c r="V323" s="142"/>
      <c r="W323" s="143"/>
      <c r="X323" s="142"/>
      <c r="Y323" s="143"/>
      <c r="Z323" s="142"/>
      <c r="AA323" s="143"/>
      <c r="AB323" s="142"/>
      <c r="AC323" s="143"/>
      <c r="AD323" s="142"/>
      <c r="AE323" s="143"/>
      <c r="AF323" s="142"/>
      <c r="AG323" s="143"/>
      <c r="AH323" s="142"/>
      <c r="AI323" s="150"/>
      <c r="AJ323" s="150"/>
      <c r="AK323" s="150"/>
      <c r="AL323" s="150"/>
      <c r="AM323" s="150"/>
      <c r="AN323" s="150"/>
      <c r="AO323" s="150"/>
      <c r="AP323" s="143"/>
      <c r="AQ323" s="178"/>
      <c r="AR323" s="179"/>
      <c r="AS323" s="179"/>
      <c r="AT323" s="179"/>
      <c r="AU323" s="179"/>
      <c r="AV323" s="179"/>
      <c r="AW323" s="179"/>
      <c r="AX323" s="179"/>
      <c r="AY323" s="179"/>
      <c r="AZ323" s="179"/>
      <c r="BA323" s="179"/>
      <c r="BB323" s="179"/>
      <c r="BC323" s="180"/>
      <c r="BD323" s="59"/>
    </row>
    <row r="324" spans="2:56" x14ac:dyDescent="0.55000000000000004">
      <c r="B324" s="207" t="str">
        <f>[1]D3_9!$E92&amp;""</f>
        <v/>
      </c>
      <c r="C324" s="165"/>
      <c r="D324" s="165"/>
      <c r="E324" s="165"/>
      <c r="F324" s="165"/>
      <c r="G324" s="165"/>
      <c r="H324" s="165"/>
      <c r="I324" s="165"/>
      <c r="J324" s="165"/>
      <c r="K324" s="165"/>
      <c r="L324" s="165"/>
      <c r="M324" s="166"/>
      <c r="N324" s="140" t="str">
        <f>IFERROR(VLOOKUP($B324,[1]D3_9!$E$5:$S$204,2,FALSE)&amp;"","")</f>
        <v/>
      </c>
      <c r="O324" s="157"/>
      <c r="P324" s="157"/>
      <c r="Q324" s="141"/>
      <c r="R324" s="140" t="str">
        <f>IFERROR(VLOOKUP($B324,[1]D3_9!$E$5:$S$204,3,FALSE)&amp;"","")</f>
        <v/>
      </c>
      <c r="S324" s="141"/>
      <c r="T324" s="140" t="str">
        <f>IFERROR(VLOOKUP($B324,[1]D3_9!$E$5:$S$204,4,FALSE)&amp;"","")</f>
        <v/>
      </c>
      <c r="U324" s="141"/>
      <c r="V324" s="140" t="str">
        <f>IFERROR(VLOOKUP($B324,[1]D3_9!$E$5:$S$204,5,FALSE)&amp;"","")</f>
        <v/>
      </c>
      <c r="W324" s="141"/>
      <c r="X324" s="140" t="str">
        <f>IFERROR(VLOOKUP($B324,[1]D3_9!$E$5:$S$204,6,FALSE)&amp;"","")</f>
        <v/>
      </c>
      <c r="Y324" s="141"/>
      <c r="Z324" s="140" t="str">
        <f>IFERROR(VLOOKUP($B324,[1]D3_9!$E$5:$S$204,7,FALSE)&amp;"","")</f>
        <v/>
      </c>
      <c r="AA324" s="141"/>
      <c r="AB324" s="140" t="str">
        <f>IFERROR(VLOOKUP($B324,[1]D3_9!$E$5:$S$204,8,FALSE)&amp;"","")</f>
        <v/>
      </c>
      <c r="AC324" s="141"/>
      <c r="AD324" s="140" t="str">
        <f>IFERROR(VLOOKUP($B324,[1]D3_9!$E$5:$S$204,9,FALSE)&amp;"","")</f>
        <v/>
      </c>
      <c r="AE324" s="141"/>
      <c r="AF324" s="140" t="str">
        <f>IFERROR(VLOOKUP($B324,[1]D3_9!$E$5:$S$204,10,FALSE)&amp;"","")</f>
        <v/>
      </c>
      <c r="AG324" s="141"/>
      <c r="AH324" s="140" t="str">
        <f>IFERROR(VLOOKUP($B324,[1]D3_9!$E$5:$S$204,11,FALSE)&amp;"","")</f>
        <v/>
      </c>
      <c r="AI324" s="157"/>
      <c r="AJ324" s="157"/>
      <c r="AK324" s="157"/>
      <c r="AL324" s="157" t="s">
        <v>59</v>
      </c>
      <c r="AM324" s="160" t="str">
        <f>IFERROR(VLOOKUP($B324,[1]D3_9!$E$5:$S$204,12,FALSE)&amp;"","")</f>
        <v/>
      </c>
      <c r="AN324" s="157"/>
      <c r="AO324" s="157"/>
      <c r="AP324" s="141"/>
      <c r="AQ324" s="260" t="str">
        <f>IFERROR(VLOOKUP($B324,[1]D3_9!$E$5:$S$204,15,FALSE)&amp;"","")</f>
        <v/>
      </c>
      <c r="AR324" s="173"/>
      <c r="AS324" s="173"/>
      <c r="AT324" s="173"/>
      <c r="AU324" s="173"/>
      <c r="AV324" s="173"/>
      <c r="AW324" s="173"/>
      <c r="AX324" s="173"/>
      <c r="AY324" s="173"/>
      <c r="AZ324" s="173"/>
      <c r="BA324" s="173"/>
      <c r="BB324" s="173"/>
      <c r="BC324" s="174"/>
      <c r="BD324" s="59"/>
    </row>
    <row r="325" spans="2:56" x14ac:dyDescent="0.55000000000000004">
      <c r="B325" s="211"/>
      <c r="C325" s="212"/>
      <c r="D325" s="212"/>
      <c r="E325" s="212"/>
      <c r="F325" s="212"/>
      <c r="G325" s="212"/>
      <c r="H325" s="212"/>
      <c r="I325" s="212"/>
      <c r="J325" s="212"/>
      <c r="K325" s="212"/>
      <c r="L325" s="212"/>
      <c r="M325" s="213"/>
      <c r="N325" s="188"/>
      <c r="O325" s="151"/>
      <c r="P325" s="151"/>
      <c r="Q325" s="189"/>
      <c r="R325" s="188"/>
      <c r="S325" s="189"/>
      <c r="T325" s="188"/>
      <c r="U325" s="189"/>
      <c r="V325" s="188"/>
      <c r="W325" s="189"/>
      <c r="X325" s="188"/>
      <c r="Y325" s="189"/>
      <c r="Z325" s="188"/>
      <c r="AA325" s="189"/>
      <c r="AB325" s="188"/>
      <c r="AC325" s="189"/>
      <c r="AD325" s="188"/>
      <c r="AE325" s="189"/>
      <c r="AF325" s="188"/>
      <c r="AG325" s="189"/>
      <c r="AH325" s="158"/>
      <c r="AI325" s="159"/>
      <c r="AJ325" s="159"/>
      <c r="AK325" s="159"/>
      <c r="AL325" s="159"/>
      <c r="AM325" s="159"/>
      <c r="AN325" s="159"/>
      <c r="AO325" s="159"/>
      <c r="AP325" s="161"/>
      <c r="AQ325" s="175"/>
      <c r="AR325" s="176"/>
      <c r="AS325" s="176"/>
      <c r="AT325" s="176"/>
      <c r="AU325" s="176"/>
      <c r="AV325" s="176"/>
      <c r="AW325" s="176"/>
      <c r="AX325" s="176"/>
      <c r="AY325" s="176"/>
      <c r="AZ325" s="176"/>
      <c r="BA325" s="176"/>
      <c r="BB325" s="176"/>
      <c r="BC325" s="177"/>
      <c r="BD325" s="59"/>
    </row>
    <row r="326" spans="2:56" x14ac:dyDescent="0.55000000000000004">
      <c r="B326" s="211"/>
      <c r="C326" s="212"/>
      <c r="D326" s="212"/>
      <c r="E326" s="212"/>
      <c r="F326" s="212"/>
      <c r="G326" s="212"/>
      <c r="H326" s="212"/>
      <c r="I326" s="212"/>
      <c r="J326" s="212"/>
      <c r="K326" s="212"/>
      <c r="L326" s="212"/>
      <c r="M326" s="213"/>
      <c r="N326" s="188"/>
      <c r="O326" s="151"/>
      <c r="P326" s="151"/>
      <c r="Q326" s="189"/>
      <c r="R326" s="188"/>
      <c r="S326" s="189"/>
      <c r="T326" s="188"/>
      <c r="U326" s="189"/>
      <c r="V326" s="188"/>
      <c r="W326" s="189"/>
      <c r="X326" s="188"/>
      <c r="Y326" s="189"/>
      <c r="Z326" s="188"/>
      <c r="AA326" s="189"/>
      <c r="AB326" s="188"/>
      <c r="AC326" s="189"/>
      <c r="AD326" s="188"/>
      <c r="AE326" s="189"/>
      <c r="AF326" s="188"/>
      <c r="AG326" s="189"/>
      <c r="AH326" s="302" t="str">
        <f>IFERROR(VLOOKUP($B324,[1]D3_9!$E$5:$S$204,13,FALSE)&amp;"","")</f>
        <v/>
      </c>
      <c r="AI326" s="149"/>
      <c r="AJ326" s="149"/>
      <c r="AK326" s="149"/>
      <c r="AL326" s="149" t="s">
        <v>59</v>
      </c>
      <c r="AM326" s="148" t="str">
        <f>IFERROR(VLOOKUP($B324,[1]D3_9!$E$5:$S$204,14,FALSE)&amp;"","")</f>
        <v/>
      </c>
      <c r="AN326" s="149"/>
      <c r="AO326" s="149"/>
      <c r="AP326" s="152"/>
      <c r="AQ326" s="175"/>
      <c r="AR326" s="176"/>
      <c r="AS326" s="176"/>
      <c r="AT326" s="176"/>
      <c r="AU326" s="176"/>
      <c r="AV326" s="176"/>
      <c r="AW326" s="176"/>
      <c r="AX326" s="176"/>
      <c r="AY326" s="176"/>
      <c r="AZ326" s="176"/>
      <c r="BA326" s="176"/>
      <c r="BB326" s="176"/>
      <c r="BC326" s="177"/>
      <c r="BD326" s="59"/>
    </row>
    <row r="327" spans="2:56" x14ac:dyDescent="0.55000000000000004">
      <c r="B327" s="167"/>
      <c r="C327" s="168"/>
      <c r="D327" s="168"/>
      <c r="E327" s="168"/>
      <c r="F327" s="168"/>
      <c r="G327" s="168"/>
      <c r="H327" s="168"/>
      <c r="I327" s="168"/>
      <c r="J327" s="168"/>
      <c r="K327" s="168"/>
      <c r="L327" s="168"/>
      <c r="M327" s="169"/>
      <c r="N327" s="142"/>
      <c r="O327" s="150"/>
      <c r="P327" s="150"/>
      <c r="Q327" s="143"/>
      <c r="R327" s="142"/>
      <c r="S327" s="143"/>
      <c r="T327" s="142"/>
      <c r="U327" s="143"/>
      <c r="V327" s="142"/>
      <c r="W327" s="143"/>
      <c r="X327" s="142"/>
      <c r="Y327" s="143"/>
      <c r="Z327" s="142"/>
      <c r="AA327" s="143"/>
      <c r="AB327" s="142"/>
      <c r="AC327" s="143"/>
      <c r="AD327" s="142"/>
      <c r="AE327" s="143"/>
      <c r="AF327" s="142"/>
      <c r="AG327" s="143"/>
      <c r="AH327" s="142"/>
      <c r="AI327" s="150"/>
      <c r="AJ327" s="150"/>
      <c r="AK327" s="150"/>
      <c r="AL327" s="150"/>
      <c r="AM327" s="150"/>
      <c r="AN327" s="150"/>
      <c r="AO327" s="150"/>
      <c r="AP327" s="143"/>
      <c r="AQ327" s="178"/>
      <c r="AR327" s="179"/>
      <c r="AS327" s="179"/>
      <c r="AT327" s="179"/>
      <c r="AU327" s="179"/>
      <c r="AV327" s="179"/>
      <c r="AW327" s="179"/>
      <c r="AX327" s="179"/>
      <c r="AY327" s="179"/>
      <c r="AZ327" s="179"/>
      <c r="BA327" s="179"/>
      <c r="BB327" s="179"/>
      <c r="BC327" s="180"/>
      <c r="BD327" s="59"/>
    </row>
    <row r="328" spans="2:56" x14ac:dyDescent="0.55000000000000004">
      <c r="B328" s="207" t="str">
        <f>[1]D3_9!$E93&amp;""</f>
        <v/>
      </c>
      <c r="C328" s="165"/>
      <c r="D328" s="165"/>
      <c r="E328" s="165"/>
      <c r="F328" s="165"/>
      <c r="G328" s="165"/>
      <c r="H328" s="165"/>
      <c r="I328" s="165"/>
      <c r="J328" s="165"/>
      <c r="K328" s="165"/>
      <c r="L328" s="165"/>
      <c r="M328" s="166"/>
      <c r="N328" s="140" t="str">
        <f>IFERROR(VLOOKUP($B328,[1]D3_9!$E$5:$S$204,2,FALSE)&amp;"","")</f>
        <v/>
      </c>
      <c r="O328" s="157"/>
      <c r="P328" s="157"/>
      <c r="Q328" s="141"/>
      <c r="R328" s="140" t="str">
        <f>IFERROR(VLOOKUP($B328,[1]D3_9!$E$5:$S$204,3,FALSE)&amp;"","")</f>
        <v/>
      </c>
      <c r="S328" s="141"/>
      <c r="T328" s="140" t="str">
        <f>IFERROR(VLOOKUP($B328,[1]D3_9!$E$5:$S$204,4,FALSE)&amp;"","")</f>
        <v/>
      </c>
      <c r="U328" s="141"/>
      <c r="V328" s="140" t="str">
        <f>IFERROR(VLOOKUP($B328,[1]D3_9!$E$5:$S$204,5,FALSE)&amp;"","")</f>
        <v/>
      </c>
      <c r="W328" s="141"/>
      <c r="X328" s="140" t="str">
        <f>IFERROR(VLOOKUP($B328,[1]D3_9!$E$5:$S$204,6,FALSE)&amp;"","")</f>
        <v/>
      </c>
      <c r="Y328" s="141"/>
      <c r="Z328" s="140" t="str">
        <f>IFERROR(VLOOKUP($B328,[1]D3_9!$E$5:$S$204,7,FALSE)&amp;"","")</f>
        <v/>
      </c>
      <c r="AA328" s="141"/>
      <c r="AB328" s="140" t="str">
        <f>IFERROR(VLOOKUP($B328,[1]D3_9!$E$5:$S$204,8,FALSE)&amp;"","")</f>
        <v/>
      </c>
      <c r="AC328" s="141"/>
      <c r="AD328" s="140" t="str">
        <f>IFERROR(VLOOKUP($B328,[1]D3_9!$E$5:$S$204,9,FALSE)&amp;"","")</f>
        <v/>
      </c>
      <c r="AE328" s="141"/>
      <c r="AF328" s="140" t="str">
        <f>IFERROR(VLOOKUP($B328,[1]D3_9!$E$5:$S$204,10,FALSE)&amp;"","")</f>
        <v/>
      </c>
      <c r="AG328" s="141"/>
      <c r="AH328" s="140" t="str">
        <f>IFERROR(VLOOKUP($B328,[1]D3_9!$E$5:$S$204,11,FALSE)&amp;"","")</f>
        <v/>
      </c>
      <c r="AI328" s="157"/>
      <c r="AJ328" s="157"/>
      <c r="AK328" s="157"/>
      <c r="AL328" s="157" t="s">
        <v>59</v>
      </c>
      <c r="AM328" s="160" t="str">
        <f>IFERROR(VLOOKUP($B328,[1]D3_9!$E$5:$S$204,12,FALSE)&amp;"","")</f>
        <v/>
      </c>
      <c r="AN328" s="157"/>
      <c r="AO328" s="157"/>
      <c r="AP328" s="141"/>
      <c r="AQ328" s="260" t="str">
        <f>IFERROR(VLOOKUP($B328,[1]D3_9!$E$5:$S$204,15,FALSE)&amp;"","")</f>
        <v/>
      </c>
      <c r="AR328" s="173"/>
      <c r="AS328" s="173"/>
      <c r="AT328" s="173"/>
      <c r="AU328" s="173"/>
      <c r="AV328" s="173"/>
      <c r="AW328" s="173"/>
      <c r="AX328" s="173"/>
      <c r="AY328" s="173"/>
      <c r="AZ328" s="173"/>
      <c r="BA328" s="173"/>
      <c r="BB328" s="173"/>
      <c r="BC328" s="174"/>
      <c r="BD328" s="59"/>
    </row>
    <row r="329" spans="2:56" x14ac:dyDescent="0.55000000000000004">
      <c r="B329" s="211"/>
      <c r="C329" s="212"/>
      <c r="D329" s="212"/>
      <c r="E329" s="212"/>
      <c r="F329" s="212"/>
      <c r="G329" s="212"/>
      <c r="H329" s="212"/>
      <c r="I329" s="212"/>
      <c r="J329" s="212"/>
      <c r="K329" s="212"/>
      <c r="L329" s="212"/>
      <c r="M329" s="213"/>
      <c r="N329" s="188"/>
      <c r="O329" s="151"/>
      <c r="P329" s="151"/>
      <c r="Q329" s="189"/>
      <c r="R329" s="188"/>
      <c r="S329" s="189"/>
      <c r="T329" s="188"/>
      <c r="U329" s="189"/>
      <c r="V329" s="188"/>
      <c r="W329" s="189"/>
      <c r="X329" s="188"/>
      <c r="Y329" s="189"/>
      <c r="Z329" s="188"/>
      <c r="AA329" s="189"/>
      <c r="AB329" s="188"/>
      <c r="AC329" s="189"/>
      <c r="AD329" s="188"/>
      <c r="AE329" s="189"/>
      <c r="AF329" s="188"/>
      <c r="AG329" s="189"/>
      <c r="AH329" s="158"/>
      <c r="AI329" s="159"/>
      <c r="AJ329" s="159"/>
      <c r="AK329" s="159"/>
      <c r="AL329" s="159"/>
      <c r="AM329" s="159"/>
      <c r="AN329" s="159"/>
      <c r="AO329" s="159"/>
      <c r="AP329" s="161"/>
      <c r="AQ329" s="175"/>
      <c r="AR329" s="176"/>
      <c r="AS329" s="176"/>
      <c r="AT329" s="176"/>
      <c r="AU329" s="176"/>
      <c r="AV329" s="176"/>
      <c r="AW329" s="176"/>
      <c r="AX329" s="176"/>
      <c r="AY329" s="176"/>
      <c r="AZ329" s="176"/>
      <c r="BA329" s="176"/>
      <c r="BB329" s="176"/>
      <c r="BC329" s="177"/>
      <c r="BD329" s="59"/>
    </row>
    <row r="330" spans="2:56" x14ac:dyDescent="0.55000000000000004">
      <c r="B330" s="211"/>
      <c r="C330" s="212"/>
      <c r="D330" s="212"/>
      <c r="E330" s="212"/>
      <c r="F330" s="212"/>
      <c r="G330" s="212"/>
      <c r="H330" s="212"/>
      <c r="I330" s="212"/>
      <c r="J330" s="212"/>
      <c r="K330" s="212"/>
      <c r="L330" s="212"/>
      <c r="M330" s="213"/>
      <c r="N330" s="188"/>
      <c r="O330" s="151"/>
      <c r="P330" s="151"/>
      <c r="Q330" s="189"/>
      <c r="R330" s="188"/>
      <c r="S330" s="189"/>
      <c r="T330" s="188"/>
      <c r="U330" s="189"/>
      <c r="V330" s="188"/>
      <c r="W330" s="189"/>
      <c r="X330" s="188"/>
      <c r="Y330" s="189"/>
      <c r="Z330" s="188"/>
      <c r="AA330" s="189"/>
      <c r="AB330" s="188"/>
      <c r="AC330" s="189"/>
      <c r="AD330" s="188"/>
      <c r="AE330" s="189"/>
      <c r="AF330" s="188"/>
      <c r="AG330" s="189"/>
      <c r="AH330" s="302" t="str">
        <f>IFERROR(VLOOKUP($B328,[1]D3_9!$E$5:$S$204,13,FALSE)&amp;"","")</f>
        <v/>
      </c>
      <c r="AI330" s="149"/>
      <c r="AJ330" s="149"/>
      <c r="AK330" s="149"/>
      <c r="AL330" s="149" t="s">
        <v>59</v>
      </c>
      <c r="AM330" s="148" t="str">
        <f>IFERROR(VLOOKUP($B328,[1]D3_9!$E$5:$S$204,14,FALSE)&amp;"","")</f>
        <v/>
      </c>
      <c r="AN330" s="149"/>
      <c r="AO330" s="149"/>
      <c r="AP330" s="152"/>
      <c r="AQ330" s="175"/>
      <c r="AR330" s="176"/>
      <c r="AS330" s="176"/>
      <c r="AT330" s="176"/>
      <c r="AU330" s="176"/>
      <c r="AV330" s="176"/>
      <c r="AW330" s="176"/>
      <c r="AX330" s="176"/>
      <c r="AY330" s="176"/>
      <c r="AZ330" s="176"/>
      <c r="BA330" s="176"/>
      <c r="BB330" s="176"/>
      <c r="BC330" s="177"/>
      <c r="BD330" s="59"/>
    </row>
    <row r="331" spans="2:56" x14ac:dyDescent="0.55000000000000004">
      <c r="B331" s="167"/>
      <c r="C331" s="168"/>
      <c r="D331" s="168"/>
      <c r="E331" s="168"/>
      <c r="F331" s="168"/>
      <c r="G331" s="168"/>
      <c r="H331" s="168"/>
      <c r="I331" s="168"/>
      <c r="J331" s="168"/>
      <c r="K331" s="168"/>
      <c r="L331" s="168"/>
      <c r="M331" s="169"/>
      <c r="N331" s="142"/>
      <c r="O331" s="150"/>
      <c r="P331" s="150"/>
      <c r="Q331" s="143"/>
      <c r="R331" s="142"/>
      <c r="S331" s="143"/>
      <c r="T331" s="142"/>
      <c r="U331" s="143"/>
      <c r="V331" s="142"/>
      <c r="W331" s="143"/>
      <c r="X331" s="142"/>
      <c r="Y331" s="143"/>
      <c r="Z331" s="142"/>
      <c r="AA331" s="143"/>
      <c r="AB331" s="142"/>
      <c r="AC331" s="143"/>
      <c r="AD331" s="142"/>
      <c r="AE331" s="143"/>
      <c r="AF331" s="142"/>
      <c r="AG331" s="143"/>
      <c r="AH331" s="142"/>
      <c r="AI331" s="150"/>
      <c r="AJ331" s="150"/>
      <c r="AK331" s="150"/>
      <c r="AL331" s="150"/>
      <c r="AM331" s="150"/>
      <c r="AN331" s="150"/>
      <c r="AO331" s="150"/>
      <c r="AP331" s="143"/>
      <c r="AQ331" s="178"/>
      <c r="AR331" s="179"/>
      <c r="AS331" s="179"/>
      <c r="AT331" s="179"/>
      <c r="AU331" s="179"/>
      <c r="AV331" s="179"/>
      <c r="AW331" s="179"/>
      <c r="AX331" s="179"/>
      <c r="AY331" s="179"/>
      <c r="AZ331" s="179"/>
      <c r="BA331" s="179"/>
      <c r="BB331" s="179"/>
      <c r="BC331" s="180"/>
      <c r="BD331" s="59"/>
    </row>
    <row r="332" spans="2:56" x14ac:dyDescent="0.55000000000000004">
      <c r="B332" s="207" t="str">
        <f>[1]D3_9!$E94&amp;""</f>
        <v/>
      </c>
      <c r="C332" s="165"/>
      <c r="D332" s="165"/>
      <c r="E332" s="165"/>
      <c r="F332" s="165"/>
      <c r="G332" s="165"/>
      <c r="H332" s="165"/>
      <c r="I332" s="165"/>
      <c r="J332" s="165"/>
      <c r="K332" s="165"/>
      <c r="L332" s="165"/>
      <c r="M332" s="166"/>
      <c r="N332" s="140" t="str">
        <f>IFERROR(VLOOKUP($B332,[1]D3_9!$E$5:$S$204,2,FALSE)&amp;"","")</f>
        <v/>
      </c>
      <c r="O332" s="157"/>
      <c r="P332" s="157"/>
      <c r="Q332" s="141"/>
      <c r="R332" s="140" t="str">
        <f>IFERROR(VLOOKUP($B332,[1]D3_9!$E$5:$S$204,3,FALSE)&amp;"","")</f>
        <v/>
      </c>
      <c r="S332" s="141"/>
      <c r="T332" s="140" t="str">
        <f>IFERROR(VLOOKUP($B332,[1]D3_9!$E$5:$S$204,4,FALSE)&amp;"","")</f>
        <v/>
      </c>
      <c r="U332" s="141"/>
      <c r="V332" s="140" t="str">
        <f>IFERROR(VLOOKUP($B332,[1]D3_9!$E$5:$S$204,5,FALSE)&amp;"","")</f>
        <v/>
      </c>
      <c r="W332" s="141"/>
      <c r="X332" s="140" t="str">
        <f>IFERROR(VLOOKUP($B332,[1]D3_9!$E$5:$S$204,6,FALSE)&amp;"","")</f>
        <v/>
      </c>
      <c r="Y332" s="141"/>
      <c r="Z332" s="140" t="str">
        <f>IFERROR(VLOOKUP($B332,[1]D3_9!$E$5:$S$204,7,FALSE)&amp;"","")</f>
        <v/>
      </c>
      <c r="AA332" s="141"/>
      <c r="AB332" s="140" t="str">
        <f>IFERROR(VLOOKUP($B332,[1]D3_9!$E$5:$S$204,8,FALSE)&amp;"","")</f>
        <v/>
      </c>
      <c r="AC332" s="141"/>
      <c r="AD332" s="140" t="str">
        <f>IFERROR(VLOOKUP($B332,[1]D3_9!$E$5:$S$204,9,FALSE)&amp;"","")</f>
        <v/>
      </c>
      <c r="AE332" s="141"/>
      <c r="AF332" s="140" t="str">
        <f>IFERROR(VLOOKUP($B332,[1]D3_9!$E$5:$S$204,10,FALSE)&amp;"","")</f>
        <v/>
      </c>
      <c r="AG332" s="141"/>
      <c r="AH332" s="140" t="str">
        <f>IFERROR(VLOOKUP($B332,[1]D3_9!$E$5:$S$204,11,FALSE)&amp;"","")</f>
        <v/>
      </c>
      <c r="AI332" s="157"/>
      <c r="AJ332" s="157"/>
      <c r="AK332" s="157"/>
      <c r="AL332" s="157" t="s">
        <v>59</v>
      </c>
      <c r="AM332" s="160" t="str">
        <f>IFERROR(VLOOKUP($B332,[1]D3_9!$E$5:$S$204,12,FALSE)&amp;"","")</f>
        <v/>
      </c>
      <c r="AN332" s="157"/>
      <c r="AO332" s="157"/>
      <c r="AP332" s="141"/>
      <c r="AQ332" s="260" t="str">
        <f>IFERROR(VLOOKUP($B332,[1]D3_9!$E$5:$S$204,15,FALSE)&amp;"","")</f>
        <v/>
      </c>
      <c r="AR332" s="173"/>
      <c r="AS332" s="173"/>
      <c r="AT332" s="173"/>
      <c r="AU332" s="173"/>
      <c r="AV332" s="173"/>
      <c r="AW332" s="173"/>
      <c r="AX332" s="173"/>
      <c r="AY332" s="173"/>
      <c r="AZ332" s="173"/>
      <c r="BA332" s="173"/>
      <c r="BB332" s="173"/>
      <c r="BC332" s="174"/>
      <c r="BD332" s="59"/>
    </row>
    <row r="333" spans="2:56" x14ac:dyDescent="0.55000000000000004">
      <c r="B333" s="211"/>
      <c r="C333" s="212"/>
      <c r="D333" s="212"/>
      <c r="E333" s="212"/>
      <c r="F333" s="212"/>
      <c r="G333" s="212"/>
      <c r="H333" s="212"/>
      <c r="I333" s="212"/>
      <c r="J333" s="212"/>
      <c r="K333" s="212"/>
      <c r="L333" s="212"/>
      <c r="M333" s="213"/>
      <c r="N333" s="188"/>
      <c r="O333" s="151"/>
      <c r="P333" s="151"/>
      <c r="Q333" s="189"/>
      <c r="R333" s="188"/>
      <c r="S333" s="189"/>
      <c r="T333" s="188"/>
      <c r="U333" s="189"/>
      <c r="V333" s="188"/>
      <c r="W333" s="189"/>
      <c r="X333" s="188"/>
      <c r="Y333" s="189"/>
      <c r="Z333" s="188"/>
      <c r="AA333" s="189"/>
      <c r="AB333" s="188"/>
      <c r="AC333" s="189"/>
      <c r="AD333" s="188"/>
      <c r="AE333" s="189"/>
      <c r="AF333" s="188"/>
      <c r="AG333" s="189"/>
      <c r="AH333" s="158"/>
      <c r="AI333" s="159"/>
      <c r="AJ333" s="159"/>
      <c r="AK333" s="159"/>
      <c r="AL333" s="159"/>
      <c r="AM333" s="159"/>
      <c r="AN333" s="159"/>
      <c r="AO333" s="159"/>
      <c r="AP333" s="161"/>
      <c r="AQ333" s="175"/>
      <c r="AR333" s="176"/>
      <c r="AS333" s="176"/>
      <c r="AT333" s="176"/>
      <c r="AU333" s="176"/>
      <c r="AV333" s="176"/>
      <c r="AW333" s="176"/>
      <c r="AX333" s="176"/>
      <c r="AY333" s="176"/>
      <c r="AZ333" s="176"/>
      <c r="BA333" s="176"/>
      <c r="BB333" s="176"/>
      <c r="BC333" s="177"/>
      <c r="BD333" s="59"/>
    </row>
    <row r="334" spans="2:56" x14ac:dyDescent="0.55000000000000004">
      <c r="B334" s="211"/>
      <c r="C334" s="212"/>
      <c r="D334" s="212"/>
      <c r="E334" s="212"/>
      <c r="F334" s="212"/>
      <c r="G334" s="212"/>
      <c r="H334" s="212"/>
      <c r="I334" s="212"/>
      <c r="J334" s="212"/>
      <c r="K334" s="212"/>
      <c r="L334" s="212"/>
      <c r="M334" s="213"/>
      <c r="N334" s="188"/>
      <c r="O334" s="151"/>
      <c r="P334" s="151"/>
      <c r="Q334" s="189"/>
      <c r="R334" s="188"/>
      <c r="S334" s="189"/>
      <c r="T334" s="188"/>
      <c r="U334" s="189"/>
      <c r="V334" s="188"/>
      <c r="W334" s="189"/>
      <c r="X334" s="188"/>
      <c r="Y334" s="189"/>
      <c r="Z334" s="188"/>
      <c r="AA334" s="189"/>
      <c r="AB334" s="188"/>
      <c r="AC334" s="189"/>
      <c r="AD334" s="188"/>
      <c r="AE334" s="189"/>
      <c r="AF334" s="188"/>
      <c r="AG334" s="189"/>
      <c r="AH334" s="302" t="str">
        <f>IFERROR(VLOOKUP($B332,[1]D3_9!$E$5:$S$204,13,FALSE)&amp;"","")</f>
        <v/>
      </c>
      <c r="AI334" s="149"/>
      <c r="AJ334" s="149"/>
      <c r="AK334" s="149"/>
      <c r="AL334" s="149" t="s">
        <v>59</v>
      </c>
      <c r="AM334" s="148" t="str">
        <f>IFERROR(VLOOKUP($B332,[1]D3_9!$E$5:$S$204,14,FALSE)&amp;"","")</f>
        <v/>
      </c>
      <c r="AN334" s="149"/>
      <c r="AO334" s="149"/>
      <c r="AP334" s="152"/>
      <c r="AQ334" s="175"/>
      <c r="AR334" s="176"/>
      <c r="AS334" s="176"/>
      <c r="AT334" s="176"/>
      <c r="AU334" s="176"/>
      <c r="AV334" s="176"/>
      <c r="AW334" s="176"/>
      <c r="AX334" s="176"/>
      <c r="AY334" s="176"/>
      <c r="AZ334" s="176"/>
      <c r="BA334" s="176"/>
      <c r="BB334" s="176"/>
      <c r="BC334" s="177"/>
      <c r="BD334" s="59"/>
    </row>
    <row r="335" spans="2:56" x14ac:dyDescent="0.55000000000000004">
      <c r="B335" s="167"/>
      <c r="C335" s="168"/>
      <c r="D335" s="168"/>
      <c r="E335" s="168"/>
      <c r="F335" s="168"/>
      <c r="G335" s="168"/>
      <c r="H335" s="168"/>
      <c r="I335" s="168"/>
      <c r="J335" s="168"/>
      <c r="K335" s="168"/>
      <c r="L335" s="168"/>
      <c r="M335" s="169"/>
      <c r="N335" s="142"/>
      <c r="O335" s="150"/>
      <c r="P335" s="150"/>
      <c r="Q335" s="143"/>
      <c r="R335" s="142"/>
      <c r="S335" s="143"/>
      <c r="T335" s="142"/>
      <c r="U335" s="143"/>
      <c r="V335" s="142"/>
      <c r="W335" s="143"/>
      <c r="X335" s="142"/>
      <c r="Y335" s="143"/>
      <c r="Z335" s="142"/>
      <c r="AA335" s="143"/>
      <c r="AB335" s="142"/>
      <c r="AC335" s="143"/>
      <c r="AD335" s="142"/>
      <c r="AE335" s="143"/>
      <c r="AF335" s="142"/>
      <c r="AG335" s="143"/>
      <c r="AH335" s="142"/>
      <c r="AI335" s="150"/>
      <c r="AJ335" s="150"/>
      <c r="AK335" s="150"/>
      <c r="AL335" s="150"/>
      <c r="AM335" s="150"/>
      <c r="AN335" s="150"/>
      <c r="AO335" s="150"/>
      <c r="AP335" s="143"/>
      <c r="AQ335" s="178"/>
      <c r="AR335" s="179"/>
      <c r="AS335" s="179"/>
      <c r="AT335" s="179"/>
      <c r="AU335" s="179"/>
      <c r="AV335" s="179"/>
      <c r="AW335" s="179"/>
      <c r="AX335" s="179"/>
      <c r="AY335" s="179"/>
      <c r="AZ335" s="179"/>
      <c r="BA335" s="179"/>
      <c r="BB335" s="179"/>
      <c r="BC335" s="180"/>
      <c r="BD335" s="59"/>
    </row>
    <row r="336" spans="2:56" x14ac:dyDescent="0.55000000000000004">
      <c r="B336" s="207" t="str">
        <f>[1]D3_9!$E95&amp;""</f>
        <v/>
      </c>
      <c r="C336" s="165"/>
      <c r="D336" s="165"/>
      <c r="E336" s="165"/>
      <c r="F336" s="165"/>
      <c r="G336" s="165"/>
      <c r="H336" s="165"/>
      <c r="I336" s="165"/>
      <c r="J336" s="165"/>
      <c r="K336" s="165"/>
      <c r="L336" s="165"/>
      <c r="M336" s="166"/>
      <c r="N336" s="140" t="str">
        <f>IFERROR(VLOOKUP($B336,[1]D3_9!$E$5:$S$204,2,FALSE)&amp;"","")</f>
        <v/>
      </c>
      <c r="O336" s="157"/>
      <c r="P336" s="157"/>
      <c r="Q336" s="141"/>
      <c r="R336" s="140" t="str">
        <f>IFERROR(VLOOKUP($B336,[1]D3_9!$E$5:$S$204,3,FALSE)&amp;"","")</f>
        <v/>
      </c>
      <c r="S336" s="141"/>
      <c r="T336" s="140" t="str">
        <f>IFERROR(VLOOKUP($B336,[1]D3_9!$E$5:$S$204,4,FALSE)&amp;"","")</f>
        <v/>
      </c>
      <c r="U336" s="141"/>
      <c r="V336" s="140" t="str">
        <f>IFERROR(VLOOKUP($B336,[1]D3_9!$E$5:$S$204,5,FALSE)&amp;"","")</f>
        <v/>
      </c>
      <c r="W336" s="141"/>
      <c r="X336" s="140" t="str">
        <f>IFERROR(VLOOKUP($B336,[1]D3_9!$E$5:$S$204,6,FALSE)&amp;"","")</f>
        <v/>
      </c>
      <c r="Y336" s="141"/>
      <c r="Z336" s="140" t="str">
        <f>IFERROR(VLOOKUP($B336,[1]D3_9!$E$5:$S$204,7,FALSE)&amp;"","")</f>
        <v/>
      </c>
      <c r="AA336" s="141"/>
      <c r="AB336" s="140" t="str">
        <f>IFERROR(VLOOKUP($B336,[1]D3_9!$E$5:$S$204,8,FALSE)&amp;"","")</f>
        <v/>
      </c>
      <c r="AC336" s="141"/>
      <c r="AD336" s="140" t="str">
        <f>IFERROR(VLOOKUP($B336,[1]D3_9!$E$5:$S$204,9,FALSE)&amp;"","")</f>
        <v/>
      </c>
      <c r="AE336" s="141"/>
      <c r="AF336" s="140" t="str">
        <f>IFERROR(VLOOKUP($B336,[1]D3_9!$E$5:$S$204,10,FALSE)&amp;"","")</f>
        <v/>
      </c>
      <c r="AG336" s="141"/>
      <c r="AH336" s="140" t="str">
        <f>IFERROR(VLOOKUP($B336,[1]D3_9!$E$5:$S$204,11,FALSE)&amp;"","")</f>
        <v/>
      </c>
      <c r="AI336" s="157"/>
      <c r="AJ336" s="157"/>
      <c r="AK336" s="157"/>
      <c r="AL336" s="157" t="s">
        <v>59</v>
      </c>
      <c r="AM336" s="160" t="str">
        <f>IFERROR(VLOOKUP($B336,[1]D3_9!$E$5:$S$204,12,FALSE)&amp;"","")</f>
        <v/>
      </c>
      <c r="AN336" s="157"/>
      <c r="AO336" s="157"/>
      <c r="AP336" s="141"/>
      <c r="AQ336" s="260" t="str">
        <f>IFERROR(VLOOKUP($B336,[1]D3_9!$E$5:$S$204,15,FALSE)&amp;"","")</f>
        <v/>
      </c>
      <c r="AR336" s="173"/>
      <c r="AS336" s="173"/>
      <c r="AT336" s="173"/>
      <c r="AU336" s="173"/>
      <c r="AV336" s="173"/>
      <c r="AW336" s="173"/>
      <c r="AX336" s="173"/>
      <c r="AY336" s="173"/>
      <c r="AZ336" s="173"/>
      <c r="BA336" s="173"/>
      <c r="BB336" s="173"/>
      <c r="BC336" s="174"/>
      <c r="BD336" s="59"/>
    </row>
    <row r="337" spans="2:56" x14ac:dyDescent="0.55000000000000004">
      <c r="B337" s="211"/>
      <c r="C337" s="212"/>
      <c r="D337" s="212"/>
      <c r="E337" s="212"/>
      <c r="F337" s="212"/>
      <c r="G337" s="212"/>
      <c r="H337" s="212"/>
      <c r="I337" s="212"/>
      <c r="J337" s="212"/>
      <c r="K337" s="212"/>
      <c r="L337" s="212"/>
      <c r="M337" s="213"/>
      <c r="N337" s="188"/>
      <c r="O337" s="151"/>
      <c r="P337" s="151"/>
      <c r="Q337" s="189"/>
      <c r="R337" s="188"/>
      <c r="S337" s="189"/>
      <c r="T337" s="188"/>
      <c r="U337" s="189"/>
      <c r="V337" s="188"/>
      <c r="W337" s="189"/>
      <c r="X337" s="188"/>
      <c r="Y337" s="189"/>
      <c r="Z337" s="188"/>
      <c r="AA337" s="189"/>
      <c r="AB337" s="188"/>
      <c r="AC337" s="189"/>
      <c r="AD337" s="188"/>
      <c r="AE337" s="189"/>
      <c r="AF337" s="188"/>
      <c r="AG337" s="189"/>
      <c r="AH337" s="158"/>
      <c r="AI337" s="159"/>
      <c r="AJ337" s="159"/>
      <c r="AK337" s="159"/>
      <c r="AL337" s="159"/>
      <c r="AM337" s="159"/>
      <c r="AN337" s="159"/>
      <c r="AO337" s="159"/>
      <c r="AP337" s="161"/>
      <c r="AQ337" s="175"/>
      <c r="AR337" s="176"/>
      <c r="AS337" s="176"/>
      <c r="AT337" s="176"/>
      <c r="AU337" s="176"/>
      <c r="AV337" s="176"/>
      <c r="AW337" s="176"/>
      <c r="AX337" s="176"/>
      <c r="AY337" s="176"/>
      <c r="AZ337" s="176"/>
      <c r="BA337" s="176"/>
      <c r="BB337" s="176"/>
      <c r="BC337" s="177"/>
      <c r="BD337" s="59"/>
    </row>
    <row r="338" spans="2:56" x14ac:dyDescent="0.55000000000000004">
      <c r="B338" s="211"/>
      <c r="C338" s="212"/>
      <c r="D338" s="212"/>
      <c r="E338" s="212"/>
      <c r="F338" s="212"/>
      <c r="G338" s="212"/>
      <c r="H338" s="212"/>
      <c r="I338" s="212"/>
      <c r="J338" s="212"/>
      <c r="K338" s="212"/>
      <c r="L338" s="212"/>
      <c r="M338" s="213"/>
      <c r="N338" s="188"/>
      <c r="O338" s="151"/>
      <c r="P338" s="151"/>
      <c r="Q338" s="189"/>
      <c r="R338" s="188"/>
      <c r="S338" s="189"/>
      <c r="T338" s="188"/>
      <c r="U338" s="189"/>
      <c r="V338" s="188"/>
      <c r="W338" s="189"/>
      <c r="X338" s="188"/>
      <c r="Y338" s="189"/>
      <c r="Z338" s="188"/>
      <c r="AA338" s="189"/>
      <c r="AB338" s="188"/>
      <c r="AC338" s="189"/>
      <c r="AD338" s="188"/>
      <c r="AE338" s="189"/>
      <c r="AF338" s="188"/>
      <c r="AG338" s="189"/>
      <c r="AH338" s="302" t="str">
        <f>IFERROR(VLOOKUP($B336,[1]D3_9!$E$5:$S$204,13,FALSE)&amp;"","")</f>
        <v/>
      </c>
      <c r="AI338" s="149"/>
      <c r="AJ338" s="149"/>
      <c r="AK338" s="149"/>
      <c r="AL338" s="149" t="s">
        <v>59</v>
      </c>
      <c r="AM338" s="148" t="str">
        <f>IFERROR(VLOOKUP($B336,[1]D3_9!$E$5:$S$204,14,FALSE)&amp;"","")</f>
        <v/>
      </c>
      <c r="AN338" s="149"/>
      <c r="AO338" s="149"/>
      <c r="AP338" s="152"/>
      <c r="AQ338" s="175"/>
      <c r="AR338" s="176"/>
      <c r="AS338" s="176"/>
      <c r="AT338" s="176"/>
      <c r="AU338" s="176"/>
      <c r="AV338" s="176"/>
      <c r="AW338" s="176"/>
      <c r="AX338" s="176"/>
      <c r="AY338" s="176"/>
      <c r="AZ338" s="176"/>
      <c r="BA338" s="176"/>
      <c r="BB338" s="176"/>
      <c r="BC338" s="177"/>
      <c r="BD338" s="59"/>
    </row>
    <row r="339" spans="2:56" x14ac:dyDescent="0.55000000000000004">
      <c r="B339" s="167"/>
      <c r="C339" s="168"/>
      <c r="D339" s="168"/>
      <c r="E339" s="168"/>
      <c r="F339" s="168"/>
      <c r="G339" s="168"/>
      <c r="H339" s="168"/>
      <c r="I339" s="168"/>
      <c r="J339" s="168"/>
      <c r="K339" s="168"/>
      <c r="L339" s="168"/>
      <c r="M339" s="169"/>
      <c r="N339" s="142"/>
      <c r="O339" s="150"/>
      <c r="P339" s="150"/>
      <c r="Q339" s="143"/>
      <c r="R339" s="142"/>
      <c r="S339" s="143"/>
      <c r="T339" s="142"/>
      <c r="U339" s="143"/>
      <c r="V339" s="142"/>
      <c r="W339" s="143"/>
      <c r="X339" s="142"/>
      <c r="Y339" s="143"/>
      <c r="Z339" s="142"/>
      <c r="AA339" s="143"/>
      <c r="AB339" s="142"/>
      <c r="AC339" s="143"/>
      <c r="AD339" s="142"/>
      <c r="AE339" s="143"/>
      <c r="AF339" s="142"/>
      <c r="AG339" s="143"/>
      <c r="AH339" s="142"/>
      <c r="AI339" s="150"/>
      <c r="AJ339" s="150"/>
      <c r="AK339" s="150"/>
      <c r="AL339" s="150"/>
      <c r="AM339" s="150"/>
      <c r="AN339" s="150"/>
      <c r="AO339" s="150"/>
      <c r="AP339" s="143"/>
      <c r="AQ339" s="178"/>
      <c r="AR339" s="179"/>
      <c r="AS339" s="179"/>
      <c r="AT339" s="179"/>
      <c r="AU339" s="179"/>
      <c r="AV339" s="179"/>
      <c r="AW339" s="179"/>
      <c r="AX339" s="179"/>
      <c r="AY339" s="179"/>
      <c r="AZ339" s="179"/>
      <c r="BA339" s="179"/>
      <c r="BB339" s="179"/>
      <c r="BC339" s="180"/>
      <c r="BD339" s="59"/>
    </row>
    <row r="340" spans="2:56" x14ac:dyDescent="0.55000000000000004">
      <c r="B340" s="207" t="str">
        <f>[1]D3_9!$E96&amp;""</f>
        <v/>
      </c>
      <c r="C340" s="165"/>
      <c r="D340" s="165"/>
      <c r="E340" s="165"/>
      <c r="F340" s="165"/>
      <c r="G340" s="165"/>
      <c r="H340" s="165"/>
      <c r="I340" s="165"/>
      <c r="J340" s="165"/>
      <c r="K340" s="165"/>
      <c r="L340" s="165"/>
      <c r="M340" s="166"/>
      <c r="N340" s="140" t="str">
        <f>IFERROR(VLOOKUP($B340,[1]D3_9!$E$5:$S$204,2,FALSE)&amp;"","")</f>
        <v/>
      </c>
      <c r="O340" s="157"/>
      <c r="P340" s="157"/>
      <c r="Q340" s="141"/>
      <c r="R340" s="140" t="str">
        <f>IFERROR(VLOOKUP($B340,[1]D3_9!$E$5:$S$204,3,FALSE)&amp;"","")</f>
        <v/>
      </c>
      <c r="S340" s="141"/>
      <c r="T340" s="140" t="str">
        <f>IFERROR(VLOOKUP($B340,[1]D3_9!$E$5:$S$204,4,FALSE)&amp;"","")</f>
        <v/>
      </c>
      <c r="U340" s="141"/>
      <c r="V340" s="140" t="str">
        <f>IFERROR(VLOOKUP($B340,[1]D3_9!$E$5:$S$204,5,FALSE)&amp;"","")</f>
        <v/>
      </c>
      <c r="W340" s="141"/>
      <c r="X340" s="140" t="str">
        <f>IFERROR(VLOOKUP($B340,[1]D3_9!$E$5:$S$204,6,FALSE)&amp;"","")</f>
        <v/>
      </c>
      <c r="Y340" s="141"/>
      <c r="Z340" s="140" t="str">
        <f>IFERROR(VLOOKUP($B340,[1]D3_9!$E$5:$S$204,7,FALSE)&amp;"","")</f>
        <v/>
      </c>
      <c r="AA340" s="141"/>
      <c r="AB340" s="140" t="str">
        <f>IFERROR(VLOOKUP($B340,[1]D3_9!$E$5:$S$204,8,FALSE)&amp;"","")</f>
        <v/>
      </c>
      <c r="AC340" s="141"/>
      <c r="AD340" s="140" t="str">
        <f>IFERROR(VLOOKUP($B340,[1]D3_9!$E$5:$S$204,9,FALSE)&amp;"","")</f>
        <v/>
      </c>
      <c r="AE340" s="141"/>
      <c r="AF340" s="140" t="str">
        <f>IFERROR(VLOOKUP($B340,[1]D3_9!$E$5:$S$204,10,FALSE)&amp;"","")</f>
        <v/>
      </c>
      <c r="AG340" s="141"/>
      <c r="AH340" s="140" t="str">
        <f>IFERROR(VLOOKUP($B340,[1]D3_9!$E$5:$S$204,11,FALSE)&amp;"","")</f>
        <v/>
      </c>
      <c r="AI340" s="157"/>
      <c r="AJ340" s="157"/>
      <c r="AK340" s="157"/>
      <c r="AL340" s="157" t="s">
        <v>59</v>
      </c>
      <c r="AM340" s="160" t="str">
        <f>IFERROR(VLOOKUP($B340,[1]D3_9!$E$5:$S$204,12,FALSE)&amp;"","")</f>
        <v/>
      </c>
      <c r="AN340" s="157"/>
      <c r="AO340" s="157"/>
      <c r="AP340" s="141"/>
      <c r="AQ340" s="260" t="str">
        <f>IFERROR(VLOOKUP($B340,[1]D3_9!$E$5:$S$204,15,FALSE)&amp;"","")</f>
        <v/>
      </c>
      <c r="AR340" s="173"/>
      <c r="AS340" s="173"/>
      <c r="AT340" s="173"/>
      <c r="AU340" s="173"/>
      <c r="AV340" s="173"/>
      <c r="AW340" s="173"/>
      <c r="AX340" s="173"/>
      <c r="AY340" s="173"/>
      <c r="AZ340" s="173"/>
      <c r="BA340" s="173"/>
      <c r="BB340" s="173"/>
      <c r="BC340" s="174"/>
      <c r="BD340" s="59"/>
    </row>
    <row r="341" spans="2:56" x14ac:dyDescent="0.55000000000000004">
      <c r="B341" s="211"/>
      <c r="C341" s="212"/>
      <c r="D341" s="212"/>
      <c r="E341" s="212"/>
      <c r="F341" s="212"/>
      <c r="G341" s="212"/>
      <c r="H341" s="212"/>
      <c r="I341" s="212"/>
      <c r="J341" s="212"/>
      <c r="K341" s="212"/>
      <c r="L341" s="212"/>
      <c r="M341" s="213"/>
      <c r="N341" s="188"/>
      <c r="O341" s="151"/>
      <c r="P341" s="151"/>
      <c r="Q341" s="189"/>
      <c r="R341" s="188"/>
      <c r="S341" s="189"/>
      <c r="T341" s="188"/>
      <c r="U341" s="189"/>
      <c r="V341" s="188"/>
      <c r="W341" s="189"/>
      <c r="X341" s="188"/>
      <c r="Y341" s="189"/>
      <c r="Z341" s="188"/>
      <c r="AA341" s="189"/>
      <c r="AB341" s="188"/>
      <c r="AC341" s="189"/>
      <c r="AD341" s="188"/>
      <c r="AE341" s="189"/>
      <c r="AF341" s="188"/>
      <c r="AG341" s="189"/>
      <c r="AH341" s="158"/>
      <c r="AI341" s="159"/>
      <c r="AJ341" s="159"/>
      <c r="AK341" s="159"/>
      <c r="AL341" s="159"/>
      <c r="AM341" s="159"/>
      <c r="AN341" s="159"/>
      <c r="AO341" s="159"/>
      <c r="AP341" s="161"/>
      <c r="AQ341" s="175"/>
      <c r="AR341" s="176"/>
      <c r="AS341" s="176"/>
      <c r="AT341" s="176"/>
      <c r="AU341" s="176"/>
      <c r="AV341" s="176"/>
      <c r="AW341" s="176"/>
      <c r="AX341" s="176"/>
      <c r="AY341" s="176"/>
      <c r="AZ341" s="176"/>
      <c r="BA341" s="176"/>
      <c r="BB341" s="176"/>
      <c r="BC341" s="177"/>
      <c r="BD341" s="59"/>
    </row>
    <row r="342" spans="2:56" x14ac:dyDescent="0.55000000000000004">
      <c r="B342" s="211"/>
      <c r="C342" s="212"/>
      <c r="D342" s="212"/>
      <c r="E342" s="212"/>
      <c r="F342" s="212"/>
      <c r="G342" s="212"/>
      <c r="H342" s="212"/>
      <c r="I342" s="212"/>
      <c r="J342" s="212"/>
      <c r="K342" s="212"/>
      <c r="L342" s="212"/>
      <c r="M342" s="213"/>
      <c r="N342" s="188"/>
      <c r="O342" s="151"/>
      <c r="P342" s="151"/>
      <c r="Q342" s="189"/>
      <c r="R342" s="188"/>
      <c r="S342" s="189"/>
      <c r="T342" s="188"/>
      <c r="U342" s="189"/>
      <c r="V342" s="188"/>
      <c r="W342" s="189"/>
      <c r="X342" s="188"/>
      <c r="Y342" s="189"/>
      <c r="Z342" s="188"/>
      <c r="AA342" s="189"/>
      <c r="AB342" s="188"/>
      <c r="AC342" s="189"/>
      <c r="AD342" s="188"/>
      <c r="AE342" s="189"/>
      <c r="AF342" s="188"/>
      <c r="AG342" s="189"/>
      <c r="AH342" s="302" t="str">
        <f>IFERROR(VLOOKUP($B340,[1]D3_9!$E$5:$S$204,13,FALSE)&amp;"","")</f>
        <v/>
      </c>
      <c r="AI342" s="149"/>
      <c r="AJ342" s="149"/>
      <c r="AK342" s="149"/>
      <c r="AL342" s="149" t="s">
        <v>59</v>
      </c>
      <c r="AM342" s="148" t="str">
        <f>IFERROR(VLOOKUP($B340,[1]D3_9!$E$5:$S$204,14,FALSE)&amp;"","")</f>
        <v/>
      </c>
      <c r="AN342" s="149"/>
      <c r="AO342" s="149"/>
      <c r="AP342" s="152"/>
      <c r="AQ342" s="175"/>
      <c r="AR342" s="176"/>
      <c r="AS342" s="176"/>
      <c r="AT342" s="176"/>
      <c r="AU342" s="176"/>
      <c r="AV342" s="176"/>
      <c r="AW342" s="176"/>
      <c r="AX342" s="176"/>
      <c r="AY342" s="176"/>
      <c r="AZ342" s="176"/>
      <c r="BA342" s="176"/>
      <c r="BB342" s="176"/>
      <c r="BC342" s="177"/>
      <c r="BD342" s="59"/>
    </row>
    <row r="343" spans="2:56" x14ac:dyDescent="0.55000000000000004">
      <c r="B343" s="167"/>
      <c r="C343" s="168"/>
      <c r="D343" s="168"/>
      <c r="E343" s="168"/>
      <c r="F343" s="168"/>
      <c r="G343" s="168"/>
      <c r="H343" s="168"/>
      <c r="I343" s="168"/>
      <c r="J343" s="168"/>
      <c r="K343" s="168"/>
      <c r="L343" s="168"/>
      <c r="M343" s="169"/>
      <c r="N343" s="142"/>
      <c r="O343" s="150"/>
      <c r="P343" s="150"/>
      <c r="Q343" s="143"/>
      <c r="R343" s="142"/>
      <c r="S343" s="143"/>
      <c r="T343" s="142"/>
      <c r="U343" s="143"/>
      <c r="V343" s="142"/>
      <c r="W343" s="143"/>
      <c r="X343" s="142"/>
      <c r="Y343" s="143"/>
      <c r="Z343" s="142"/>
      <c r="AA343" s="143"/>
      <c r="AB343" s="142"/>
      <c r="AC343" s="143"/>
      <c r="AD343" s="142"/>
      <c r="AE343" s="143"/>
      <c r="AF343" s="142"/>
      <c r="AG343" s="143"/>
      <c r="AH343" s="142"/>
      <c r="AI343" s="150"/>
      <c r="AJ343" s="150"/>
      <c r="AK343" s="150"/>
      <c r="AL343" s="150"/>
      <c r="AM343" s="150"/>
      <c r="AN343" s="150"/>
      <c r="AO343" s="150"/>
      <c r="AP343" s="143"/>
      <c r="AQ343" s="178"/>
      <c r="AR343" s="179"/>
      <c r="AS343" s="179"/>
      <c r="AT343" s="179"/>
      <c r="AU343" s="179"/>
      <c r="AV343" s="179"/>
      <c r="AW343" s="179"/>
      <c r="AX343" s="179"/>
      <c r="AY343" s="179"/>
      <c r="AZ343" s="179"/>
      <c r="BA343" s="179"/>
      <c r="BB343" s="179"/>
      <c r="BC343" s="180"/>
      <c r="BD343" s="59"/>
    </row>
    <row r="344" spans="2:56" x14ac:dyDescent="0.55000000000000004">
      <c r="B344" s="207" t="str">
        <f>[1]D3_9!$E97&amp;""</f>
        <v/>
      </c>
      <c r="C344" s="165"/>
      <c r="D344" s="165"/>
      <c r="E344" s="165"/>
      <c r="F344" s="165"/>
      <c r="G344" s="165"/>
      <c r="H344" s="165"/>
      <c r="I344" s="165"/>
      <c r="J344" s="165"/>
      <c r="K344" s="165"/>
      <c r="L344" s="165"/>
      <c r="M344" s="166"/>
      <c r="N344" s="140" t="str">
        <f>IFERROR(VLOOKUP($B344,[1]D3_9!$E$5:$S$204,2,FALSE)&amp;"","")</f>
        <v/>
      </c>
      <c r="O344" s="157"/>
      <c r="P344" s="157"/>
      <c r="Q344" s="141"/>
      <c r="R344" s="140" t="str">
        <f>IFERROR(VLOOKUP($B344,[1]D3_9!$E$5:$S$204,3,FALSE)&amp;"","")</f>
        <v/>
      </c>
      <c r="S344" s="141"/>
      <c r="T344" s="140" t="str">
        <f>IFERROR(VLOOKUP($B344,[1]D3_9!$E$5:$S$204,4,FALSE)&amp;"","")</f>
        <v/>
      </c>
      <c r="U344" s="141"/>
      <c r="V344" s="140" t="str">
        <f>IFERROR(VLOOKUP($B344,[1]D3_9!$E$5:$S$204,5,FALSE)&amp;"","")</f>
        <v/>
      </c>
      <c r="W344" s="141"/>
      <c r="X344" s="140" t="str">
        <f>IFERROR(VLOOKUP($B344,[1]D3_9!$E$5:$S$204,6,FALSE)&amp;"","")</f>
        <v/>
      </c>
      <c r="Y344" s="141"/>
      <c r="Z344" s="140" t="str">
        <f>IFERROR(VLOOKUP($B344,[1]D3_9!$E$5:$S$204,7,FALSE)&amp;"","")</f>
        <v/>
      </c>
      <c r="AA344" s="141"/>
      <c r="AB344" s="140" t="str">
        <f>IFERROR(VLOOKUP($B344,[1]D3_9!$E$5:$S$204,8,FALSE)&amp;"","")</f>
        <v/>
      </c>
      <c r="AC344" s="141"/>
      <c r="AD344" s="140" t="str">
        <f>IFERROR(VLOOKUP($B344,[1]D3_9!$E$5:$S$204,9,FALSE)&amp;"","")</f>
        <v/>
      </c>
      <c r="AE344" s="141"/>
      <c r="AF344" s="140" t="str">
        <f>IFERROR(VLOOKUP($B344,[1]D3_9!$E$5:$S$204,10,FALSE)&amp;"","")</f>
        <v/>
      </c>
      <c r="AG344" s="141"/>
      <c r="AH344" s="140" t="str">
        <f>IFERROR(VLOOKUP($B344,[1]D3_9!$E$5:$S$204,11,FALSE)&amp;"","")</f>
        <v/>
      </c>
      <c r="AI344" s="157"/>
      <c r="AJ344" s="157"/>
      <c r="AK344" s="157"/>
      <c r="AL344" s="157" t="s">
        <v>59</v>
      </c>
      <c r="AM344" s="160" t="str">
        <f>IFERROR(VLOOKUP($B344,[1]D3_9!$E$5:$S$204,12,FALSE)&amp;"","")</f>
        <v/>
      </c>
      <c r="AN344" s="157"/>
      <c r="AO344" s="157"/>
      <c r="AP344" s="141"/>
      <c r="AQ344" s="260" t="str">
        <f>IFERROR(VLOOKUP($B344,[1]D3_9!$E$5:$S$204,15,FALSE)&amp;"","")</f>
        <v/>
      </c>
      <c r="AR344" s="173"/>
      <c r="AS344" s="173"/>
      <c r="AT344" s="173"/>
      <c r="AU344" s="173"/>
      <c r="AV344" s="173"/>
      <c r="AW344" s="173"/>
      <c r="AX344" s="173"/>
      <c r="AY344" s="173"/>
      <c r="AZ344" s="173"/>
      <c r="BA344" s="173"/>
      <c r="BB344" s="173"/>
      <c r="BC344" s="174"/>
      <c r="BD344" s="59"/>
    </row>
    <row r="345" spans="2:56" x14ac:dyDescent="0.55000000000000004">
      <c r="B345" s="211"/>
      <c r="C345" s="212"/>
      <c r="D345" s="212"/>
      <c r="E345" s="212"/>
      <c r="F345" s="212"/>
      <c r="G345" s="212"/>
      <c r="H345" s="212"/>
      <c r="I345" s="212"/>
      <c r="J345" s="212"/>
      <c r="K345" s="212"/>
      <c r="L345" s="212"/>
      <c r="M345" s="213"/>
      <c r="N345" s="188"/>
      <c r="O345" s="151"/>
      <c r="P345" s="151"/>
      <c r="Q345" s="189"/>
      <c r="R345" s="188"/>
      <c r="S345" s="189"/>
      <c r="T345" s="188"/>
      <c r="U345" s="189"/>
      <c r="V345" s="188"/>
      <c r="W345" s="189"/>
      <c r="X345" s="188"/>
      <c r="Y345" s="189"/>
      <c r="Z345" s="188"/>
      <c r="AA345" s="189"/>
      <c r="AB345" s="188"/>
      <c r="AC345" s="189"/>
      <c r="AD345" s="188"/>
      <c r="AE345" s="189"/>
      <c r="AF345" s="188"/>
      <c r="AG345" s="189"/>
      <c r="AH345" s="158"/>
      <c r="AI345" s="159"/>
      <c r="AJ345" s="159"/>
      <c r="AK345" s="159"/>
      <c r="AL345" s="159"/>
      <c r="AM345" s="159"/>
      <c r="AN345" s="159"/>
      <c r="AO345" s="159"/>
      <c r="AP345" s="161"/>
      <c r="AQ345" s="175"/>
      <c r="AR345" s="176"/>
      <c r="AS345" s="176"/>
      <c r="AT345" s="176"/>
      <c r="AU345" s="176"/>
      <c r="AV345" s="176"/>
      <c r="AW345" s="176"/>
      <c r="AX345" s="176"/>
      <c r="AY345" s="176"/>
      <c r="AZ345" s="176"/>
      <c r="BA345" s="176"/>
      <c r="BB345" s="176"/>
      <c r="BC345" s="177"/>
      <c r="BD345" s="59"/>
    </row>
    <row r="346" spans="2:56" x14ac:dyDescent="0.55000000000000004">
      <c r="B346" s="211"/>
      <c r="C346" s="212"/>
      <c r="D346" s="212"/>
      <c r="E346" s="212"/>
      <c r="F346" s="212"/>
      <c r="G346" s="212"/>
      <c r="H346" s="212"/>
      <c r="I346" s="212"/>
      <c r="J346" s="212"/>
      <c r="K346" s="212"/>
      <c r="L346" s="212"/>
      <c r="M346" s="213"/>
      <c r="N346" s="188"/>
      <c r="O346" s="151"/>
      <c r="P346" s="151"/>
      <c r="Q346" s="189"/>
      <c r="R346" s="188"/>
      <c r="S346" s="189"/>
      <c r="T346" s="188"/>
      <c r="U346" s="189"/>
      <c r="V346" s="188"/>
      <c r="W346" s="189"/>
      <c r="X346" s="188"/>
      <c r="Y346" s="189"/>
      <c r="Z346" s="188"/>
      <c r="AA346" s="189"/>
      <c r="AB346" s="188"/>
      <c r="AC346" s="189"/>
      <c r="AD346" s="188"/>
      <c r="AE346" s="189"/>
      <c r="AF346" s="188"/>
      <c r="AG346" s="189"/>
      <c r="AH346" s="302" t="str">
        <f>IFERROR(VLOOKUP($B344,[1]D3_9!$E$5:$S$204,13,FALSE)&amp;"","")</f>
        <v/>
      </c>
      <c r="AI346" s="149"/>
      <c r="AJ346" s="149"/>
      <c r="AK346" s="149"/>
      <c r="AL346" s="149" t="s">
        <v>59</v>
      </c>
      <c r="AM346" s="148" t="str">
        <f>IFERROR(VLOOKUP($B344,[1]D3_9!$E$5:$S$204,14,FALSE)&amp;"","")</f>
        <v/>
      </c>
      <c r="AN346" s="149"/>
      <c r="AO346" s="149"/>
      <c r="AP346" s="152"/>
      <c r="AQ346" s="175"/>
      <c r="AR346" s="176"/>
      <c r="AS346" s="176"/>
      <c r="AT346" s="176"/>
      <c r="AU346" s="176"/>
      <c r="AV346" s="176"/>
      <c r="AW346" s="176"/>
      <c r="AX346" s="176"/>
      <c r="AY346" s="176"/>
      <c r="AZ346" s="176"/>
      <c r="BA346" s="176"/>
      <c r="BB346" s="176"/>
      <c r="BC346" s="177"/>
      <c r="BD346" s="59"/>
    </row>
    <row r="347" spans="2:56" x14ac:dyDescent="0.55000000000000004">
      <c r="B347" s="167"/>
      <c r="C347" s="168"/>
      <c r="D347" s="168"/>
      <c r="E347" s="168"/>
      <c r="F347" s="168"/>
      <c r="G347" s="168"/>
      <c r="H347" s="168"/>
      <c r="I347" s="168"/>
      <c r="J347" s="168"/>
      <c r="K347" s="168"/>
      <c r="L347" s="168"/>
      <c r="M347" s="169"/>
      <c r="N347" s="142"/>
      <c r="O347" s="150"/>
      <c r="P347" s="150"/>
      <c r="Q347" s="143"/>
      <c r="R347" s="142"/>
      <c r="S347" s="143"/>
      <c r="T347" s="142"/>
      <c r="U347" s="143"/>
      <c r="V347" s="142"/>
      <c r="W347" s="143"/>
      <c r="X347" s="142"/>
      <c r="Y347" s="143"/>
      <c r="Z347" s="142"/>
      <c r="AA347" s="143"/>
      <c r="AB347" s="142"/>
      <c r="AC347" s="143"/>
      <c r="AD347" s="142"/>
      <c r="AE347" s="143"/>
      <c r="AF347" s="142"/>
      <c r="AG347" s="143"/>
      <c r="AH347" s="142"/>
      <c r="AI347" s="150"/>
      <c r="AJ347" s="150"/>
      <c r="AK347" s="150"/>
      <c r="AL347" s="150"/>
      <c r="AM347" s="150"/>
      <c r="AN347" s="150"/>
      <c r="AO347" s="150"/>
      <c r="AP347" s="143"/>
      <c r="AQ347" s="178"/>
      <c r="AR347" s="179"/>
      <c r="AS347" s="179"/>
      <c r="AT347" s="179"/>
      <c r="AU347" s="179"/>
      <c r="AV347" s="179"/>
      <c r="AW347" s="179"/>
      <c r="AX347" s="179"/>
      <c r="AY347" s="179"/>
      <c r="AZ347" s="179"/>
      <c r="BA347" s="179"/>
      <c r="BB347" s="179"/>
      <c r="BC347" s="180"/>
      <c r="BD347" s="59"/>
    </row>
    <row r="348" spans="2:56" x14ac:dyDescent="0.55000000000000004">
      <c r="B348" s="207" t="str">
        <f>[1]D3_9!$E98&amp;""</f>
        <v/>
      </c>
      <c r="C348" s="165"/>
      <c r="D348" s="165"/>
      <c r="E348" s="165"/>
      <c r="F348" s="165"/>
      <c r="G348" s="165"/>
      <c r="H348" s="165"/>
      <c r="I348" s="165"/>
      <c r="J348" s="165"/>
      <c r="K348" s="165"/>
      <c r="L348" s="165"/>
      <c r="M348" s="166"/>
      <c r="N348" s="140" t="str">
        <f>IFERROR(VLOOKUP($B348,[1]D3_9!$E$5:$S$204,2,FALSE)&amp;"","")</f>
        <v/>
      </c>
      <c r="O348" s="157"/>
      <c r="P348" s="157"/>
      <c r="Q348" s="141"/>
      <c r="R348" s="140" t="str">
        <f>IFERROR(VLOOKUP($B348,[1]D3_9!$E$5:$S$204,3,FALSE)&amp;"","")</f>
        <v/>
      </c>
      <c r="S348" s="141"/>
      <c r="T348" s="140" t="str">
        <f>IFERROR(VLOOKUP($B348,[1]D3_9!$E$5:$S$204,4,FALSE)&amp;"","")</f>
        <v/>
      </c>
      <c r="U348" s="141"/>
      <c r="V348" s="140" t="str">
        <f>IFERROR(VLOOKUP($B348,[1]D3_9!$E$5:$S$204,5,FALSE)&amp;"","")</f>
        <v/>
      </c>
      <c r="W348" s="141"/>
      <c r="X348" s="140" t="str">
        <f>IFERROR(VLOOKUP($B348,[1]D3_9!$E$5:$S$204,6,FALSE)&amp;"","")</f>
        <v/>
      </c>
      <c r="Y348" s="141"/>
      <c r="Z348" s="140" t="str">
        <f>IFERROR(VLOOKUP($B348,[1]D3_9!$E$5:$S$204,7,FALSE)&amp;"","")</f>
        <v/>
      </c>
      <c r="AA348" s="141"/>
      <c r="AB348" s="140" t="str">
        <f>IFERROR(VLOOKUP($B348,[1]D3_9!$E$5:$S$204,8,FALSE)&amp;"","")</f>
        <v/>
      </c>
      <c r="AC348" s="141"/>
      <c r="AD348" s="140" t="str">
        <f>IFERROR(VLOOKUP($B348,[1]D3_9!$E$5:$S$204,9,FALSE)&amp;"","")</f>
        <v/>
      </c>
      <c r="AE348" s="141"/>
      <c r="AF348" s="140" t="str">
        <f>IFERROR(VLOOKUP($B348,[1]D3_9!$E$5:$S$204,10,FALSE)&amp;"","")</f>
        <v/>
      </c>
      <c r="AG348" s="141"/>
      <c r="AH348" s="140" t="str">
        <f>IFERROR(VLOOKUP($B348,[1]D3_9!$E$5:$S$204,11,FALSE)&amp;"","")</f>
        <v/>
      </c>
      <c r="AI348" s="157"/>
      <c r="AJ348" s="157"/>
      <c r="AK348" s="157"/>
      <c r="AL348" s="157" t="s">
        <v>59</v>
      </c>
      <c r="AM348" s="160" t="str">
        <f>IFERROR(VLOOKUP($B348,[1]D3_9!$E$5:$S$204,12,FALSE)&amp;"","")</f>
        <v/>
      </c>
      <c r="AN348" s="157"/>
      <c r="AO348" s="157"/>
      <c r="AP348" s="141"/>
      <c r="AQ348" s="260" t="str">
        <f>IFERROR(VLOOKUP($B348,[1]D3_9!$E$5:$S$204,15,FALSE)&amp;"","")</f>
        <v/>
      </c>
      <c r="AR348" s="173"/>
      <c r="AS348" s="173"/>
      <c r="AT348" s="173"/>
      <c r="AU348" s="173"/>
      <c r="AV348" s="173"/>
      <c r="AW348" s="173"/>
      <c r="AX348" s="173"/>
      <c r="AY348" s="173"/>
      <c r="AZ348" s="173"/>
      <c r="BA348" s="173"/>
      <c r="BB348" s="173"/>
      <c r="BC348" s="174"/>
      <c r="BD348" s="59"/>
    </row>
    <row r="349" spans="2:56" x14ac:dyDescent="0.55000000000000004">
      <c r="B349" s="211"/>
      <c r="C349" s="212"/>
      <c r="D349" s="212"/>
      <c r="E349" s="212"/>
      <c r="F349" s="212"/>
      <c r="G349" s="212"/>
      <c r="H349" s="212"/>
      <c r="I349" s="212"/>
      <c r="J349" s="212"/>
      <c r="K349" s="212"/>
      <c r="L349" s="212"/>
      <c r="M349" s="213"/>
      <c r="N349" s="188"/>
      <c r="O349" s="151"/>
      <c r="P349" s="151"/>
      <c r="Q349" s="189"/>
      <c r="R349" s="188"/>
      <c r="S349" s="189"/>
      <c r="T349" s="188"/>
      <c r="U349" s="189"/>
      <c r="V349" s="188"/>
      <c r="W349" s="189"/>
      <c r="X349" s="188"/>
      <c r="Y349" s="189"/>
      <c r="Z349" s="188"/>
      <c r="AA349" s="189"/>
      <c r="AB349" s="188"/>
      <c r="AC349" s="189"/>
      <c r="AD349" s="188"/>
      <c r="AE349" s="189"/>
      <c r="AF349" s="188"/>
      <c r="AG349" s="189"/>
      <c r="AH349" s="158"/>
      <c r="AI349" s="159"/>
      <c r="AJ349" s="159"/>
      <c r="AK349" s="159"/>
      <c r="AL349" s="159"/>
      <c r="AM349" s="159"/>
      <c r="AN349" s="159"/>
      <c r="AO349" s="159"/>
      <c r="AP349" s="161"/>
      <c r="AQ349" s="175"/>
      <c r="AR349" s="176"/>
      <c r="AS349" s="176"/>
      <c r="AT349" s="176"/>
      <c r="AU349" s="176"/>
      <c r="AV349" s="176"/>
      <c r="AW349" s="176"/>
      <c r="AX349" s="176"/>
      <c r="AY349" s="176"/>
      <c r="AZ349" s="176"/>
      <c r="BA349" s="176"/>
      <c r="BB349" s="176"/>
      <c r="BC349" s="177"/>
      <c r="BD349" s="59"/>
    </row>
    <row r="350" spans="2:56" x14ac:dyDescent="0.55000000000000004">
      <c r="B350" s="211"/>
      <c r="C350" s="212"/>
      <c r="D350" s="212"/>
      <c r="E350" s="212"/>
      <c r="F350" s="212"/>
      <c r="G350" s="212"/>
      <c r="H350" s="212"/>
      <c r="I350" s="212"/>
      <c r="J350" s="212"/>
      <c r="K350" s="212"/>
      <c r="L350" s="212"/>
      <c r="M350" s="213"/>
      <c r="N350" s="188"/>
      <c r="O350" s="151"/>
      <c r="P350" s="151"/>
      <c r="Q350" s="189"/>
      <c r="R350" s="188"/>
      <c r="S350" s="189"/>
      <c r="T350" s="188"/>
      <c r="U350" s="189"/>
      <c r="V350" s="188"/>
      <c r="W350" s="189"/>
      <c r="X350" s="188"/>
      <c r="Y350" s="189"/>
      <c r="Z350" s="188"/>
      <c r="AA350" s="189"/>
      <c r="AB350" s="188"/>
      <c r="AC350" s="189"/>
      <c r="AD350" s="188"/>
      <c r="AE350" s="189"/>
      <c r="AF350" s="188"/>
      <c r="AG350" s="189"/>
      <c r="AH350" s="302" t="str">
        <f>IFERROR(VLOOKUP($B348,[1]D3_9!$E$5:$S$204,13,FALSE)&amp;"","")</f>
        <v/>
      </c>
      <c r="AI350" s="149"/>
      <c r="AJ350" s="149"/>
      <c r="AK350" s="149"/>
      <c r="AL350" s="149" t="s">
        <v>59</v>
      </c>
      <c r="AM350" s="148" t="str">
        <f>IFERROR(VLOOKUP($B348,[1]D3_9!$E$5:$S$204,14,FALSE)&amp;"","")</f>
        <v/>
      </c>
      <c r="AN350" s="149"/>
      <c r="AO350" s="149"/>
      <c r="AP350" s="152"/>
      <c r="AQ350" s="175"/>
      <c r="AR350" s="176"/>
      <c r="AS350" s="176"/>
      <c r="AT350" s="176"/>
      <c r="AU350" s="176"/>
      <c r="AV350" s="176"/>
      <c r="AW350" s="176"/>
      <c r="AX350" s="176"/>
      <c r="AY350" s="176"/>
      <c r="AZ350" s="176"/>
      <c r="BA350" s="176"/>
      <c r="BB350" s="176"/>
      <c r="BC350" s="177"/>
      <c r="BD350" s="59"/>
    </row>
    <row r="351" spans="2:56" x14ac:dyDescent="0.55000000000000004">
      <c r="B351" s="167"/>
      <c r="C351" s="168"/>
      <c r="D351" s="168"/>
      <c r="E351" s="168"/>
      <c r="F351" s="168"/>
      <c r="G351" s="168"/>
      <c r="H351" s="168"/>
      <c r="I351" s="168"/>
      <c r="J351" s="168"/>
      <c r="K351" s="168"/>
      <c r="L351" s="168"/>
      <c r="M351" s="169"/>
      <c r="N351" s="142"/>
      <c r="O351" s="150"/>
      <c r="P351" s="150"/>
      <c r="Q351" s="143"/>
      <c r="R351" s="142"/>
      <c r="S351" s="143"/>
      <c r="T351" s="142"/>
      <c r="U351" s="143"/>
      <c r="V351" s="142"/>
      <c r="W351" s="143"/>
      <c r="X351" s="142"/>
      <c r="Y351" s="143"/>
      <c r="Z351" s="142"/>
      <c r="AA351" s="143"/>
      <c r="AB351" s="142"/>
      <c r="AC351" s="143"/>
      <c r="AD351" s="142"/>
      <c r="AE351" s="143"/>
      <c r="AF351" s="142"/>
      <c r="AG351" s="143"/>
      <c r="AH351" s="142"/>
      <c r="AI351" s="150"/>
      <c r="AJ351" s="150"/>
      <c r="AK351" s="150"/>
      <c r="AL351" s="150"/>
      <c r="AM351" s="150"/>
      <c r="AN351" s="150"/>
      <c r="AO351" s="150"/>
      <c r="AP351" s="143"/>
      <c r="AQ351" s="178"/>
      <c r="AR351" s="179"/>
      <c r="AS351" s="179"/>
      <c r="AT351" s="179"/>
      <c r="AU351" s="179"/>
      <c r="AV351" s="179"/>
      <c r="AW351" s="179"/>
      <c r="AX351" s="179"/>
      <c r="AY351" s="179"/>
      <c r="AZ351" s="179"/>
      <c r="BA351" s="179"/>
      <c r="BB351" s="179"/>
      <c r="BC351" s="180"/>
      <c r="BD351" s="59"/>
    </row>
    <row r="352" spans="2:56" x14ac:dyDescent="0.55000000000000004">
      <c r="B352" s="207" t="str">
        <f>[1]D3_9!$E99&amp;""</f>
        <v/>
      </c>
      <c r="C352" s="165"/>
      <c r="D352" s="165"/>
      <c r="E352" s="165"/>
      <c r="F352" s="165"/>
      <c r="G352" s="165"/>
      <c r="H352" s="165"/>
      <c r="I352" s="165"/>
      <c r="J352" s="165"/>
      <c r="K352" s="165"/>
      <c r="L352" s="165"/>
      <c r="M352" s="166"/>
      <c r="N352" s="140" t="str">
        <f>IFERROR(VLOOKUP($B352,[1]D3_9!$E$5:$S$204,2,FALSE)&amp;"","")</f>
        <v/>
      </c>
      <c r="O352" s="157"/>
      <c r="P352" s="157"/>
      <c r="Q352" s="141"/>
      <c r="R352" s="140" t="str">
        <f>IFERROR(VLOOKUP($B352,[1]D3_9!$E$5:$S$204,3,FALSE)&amp;"","")</f>
        <v/>
      </c>
      <c r="S352" s="141"/>
      <c r="T352" s="140" t="str">
        <f>IFERROR(VLOOKUP($B352,[1]D3_9!$E$5:$S$204,4,FALSE)&amp;"","")</f>
        <v/>
      </c>
      <c r="U352" s="141"/>
      <c r="V352" s="140" t="str">
        <f>IFERROR(VLOOKUP($B352,[1]D3_9!$E$5:$S$204,5,FALSE)&amp;"","")</f>
        <v/>
      </c>
      <c r="W352" s="141"/>
      <c r="X352" s="140" t="str">
        <f>IFERROR(VLOOKUP($B352,[1]D3_9!$E$5:$S$204,6,FALSE)&amp;"","")</f>
        <v/>
      </c>
      <c r="Y352" s="141"/>
      <c r="Z352" s="140" t="str">
        <f>IFERROR(VLOOKUP($B352,[1]D3_9!$E$5:$S$204,7,FALSE)&amp;"","")</f>
        <v/>
      </c>
      <c r="AA352" s="141"/>
      <c r="AB352" s="140" t="str">
        <f>IFERROR(VLOOKUP($B352,[1]D3_9!$E$5:$S$204,8,FALSE)&amp;"","")</f>
        <v/>
      </c>
      <c r="AC352" s="141"/>
      <c r="AD352" s="140" t="str">
        <f>IFERROR(VLOOKUP($B352,[1]D3_9!$E$5:$S$204,9,FALSE)&amp;"","")</f>
        <v/>
      </c>
      <c r="AE352" s="141"/>
      <c r="AF352" s="140" t="str">
        <f>IFERROR(VLOOKUP($B352,[1]D3_9!$E$5:$S$204,10,FALSE)&amp;"","")</f>
        <v/>
      </c>
      <c r="AG352" s="141"/>
      <c r="AH352" s="140" t="str">
        <f>IFERROR(VLOOKUP($B352,[1]D3_9!$E$5:$S$204,11,FALSE)&amp;"","")</f>
        <v/>
      </c>
      <c r="AI352" s="157"/>
      <c r="AJ352" s="157"/>
      <c r="AK352" s="157"/>
      <c r="AL352" s="157" t="s">
        <v>59</v>
      </c>
      <c r="AM352" s="160" t="str">
        <f>IFERROR(VLOOKUP($B352,[1]D3_9!$E$5:$S$204,12,FALSE)&amp;"","")</f>
        <v/>
      </c>
      <c r="AN352" s="157"/>
      <c r="AO352" s="157"/>
      <c r="AP352" s="141"/>
      <c r="AQ352" s="260" t="str">
        <f>IFERROR(VLOOKUP($B352,[1]D3_9!$E$5:$S$204,15,FALSE)&amp;"","")</f>
        <v/>
      </c>
      <c r="AR352" s="173"/>
      <c r="AS352" s="173"/>
      <c r="AT352" s="173"/>
      <c r="AU352" s="173"/>
      <c r="AV352" s="173"/>
      <c r="AW352" s="173"/>
      <c r="AX352" s="173"/>
      <c r="AY352" s="173"/>
      <c r="AZ352" s="173"/>
      <c r="BA352" s="173"/>
      <c r="BB352" s="173"/>
      <c r="BC352" s="174"/>
      <c r="BD352" s="59"/>
    </row>
    <row r="353" spans="2:56" x14ac:dyDescent="0.55000000000000004">
      <c r="B353" s="211"/>
      <c r="C353" s="212"/>
      <c r="D353" s="212"/>
      <c r="E353" s="212"/>
      <c r="F353" s="212"/>
      <c r="G353" s="212"/>
      <c r="H353" s="212"/>
      <c r="I353" s="212"/>
      <c r="J353" s="212"/>
      <c r="K353" s="212"/>
      <c r="L353" s="212"/>
      <c r="M353" s="213"/>
      <c r="N353" s="188"/>
      <c r="O353" s="151"/>
      <c r="P353" s="151"/>
      <c r="Q353" s="189"/>
      <c r="R353" s="188"/>
      <c r="S353" s="189"/>
      <c r="T353" s="188"/>
      <c r="U353" s="189"/>
      <c r="V353" s="188"/>
      <c r="W353" s="189"/>
      <c r="X353" s="188"/>
      <c r="Y353" s="189"/>
      <c r="Z353" s="188"/>
      <c r="AA353" s="189"/>
      <c r="AB353" s="188"/>
      <c r="AC353" s="189"/>
      <c r="AD353" s="188"/>
      <c r="AE353" s="189"/>
      <c r="AF353" s="188"/>
      <c r="AG353" s="189"/>
      <c r="AH353" s="158"/>
      <c r="AI353" s="159"/>
      <c r="AJ353" s="159"/>
      <c r="AK353" s="159"/>
      <c r="AL353" s="159"/>
      <c r="AM353" s="159"/>
      <c r="AN353" s="159"/>
      <c r="AO353" s="159"/>
      <c r="AP353" s="161"/>
      <c r="AQ353" s="175"/>
      <c r="AR353" s="176"/>
      <c r="AS353" s="176"/>
      <c r="AT353" s="176"/>
      <c r="AU353" s="176"/>
      <c r="AV353" s="176"/>
      <c r="AW353" s="176"/>
      <c r="AX353" s="176"/>
      <c r="AY353" s="176"/>
      <c r="AZ353" s="176"/>
      <c r="BA353" s="176"/>
      <c r="BB353" s="176"/>
      <c r="BC353" s="177"/>
      <c r="BD353" s="59"/>
    </row>
    <row r="354" spans="2:56" x14ac:dyDescent="0.55000000000000004">
      <c r="B354" s="211"/>
      <c r="C354" s="212"/>
      <c r="D354" s="212"/>
      <c r="E354" s="212"/>
      <c r="F354" s="212"/>
      <c r="G354" s="212"/>
      <c r="H354" s="212"/>
      <c r="I354" s="212"/>
      <c r="J354" s="212"/>
      <c r="K354" s="212"/>
      <c r="L354" s="212"/>
      <c r="M354" s="213"/>
      <c r="N354" s="188"/>
      <c r="O354" s="151"/>
      <c r="P354" s="151"/>
      <c r="Q354" s="189"/>
      <c r="R354" s="188"/>
      <c r="S354" s="189"/>
      <c r="T354" s="188"/>
      <c r="U354" s="189"/>
      <c r="V354" s="188"/>
      <c r="W354" s="189"/>
      <c r="X354" s="188"/>
      <c r="Y354" s="189"/>
      <c r="Z354" s="188"/>
      <c r="AA354" s="189"/>
      <c r="AB354" s="188"/>
      <c r="AC354" s="189"/>
      <c r="AD354" s="188"/>
      <c r="AE354" s="189"/>
      <c r="AF354" s="188"/>
      <c r="AG354" s="189"/>
      <c r="AH354" s="302" t="str">
        <f>IFERROR(VLOOKUP($B352,[1]D3_9!$E$5:$S$204,13,FALSE)&amp;"","")</f>
        <v/>
      </c>
      <c r="AI354" s="149"/>
      <c r="AJ354" s="149"/>
      <c r="AK354" s="149"/>
      <c r="AL354" s="149" t="s">
        <v>59</v>
      </c>
      <c r="AM354" s="148" t="str">
        <f>IFERROR(VLOOKUP($B352,[1]D3_9!$E$5:$S$204,14,FALSE)&amp;"","")</f>
        <v/>
      </c>
      <c r="AN354" s="149"/>
      <c r="AO354" s="149"/>
      <c r="AP354" s="152"/>
      <c r="AQ354" s="175"/>
      <c r="AR354" s="176"/>
      <c r="AS354" s="176"/>
      <c r="AT354" s="176"/>
      <c r="AU354" s="176"/>
      <c r="AV354" s="176"/>
      <c r="AW354" s="176"/>
      <c r="AX354" s="176"/>
      <c r="AY354" s="176"/>
      <c r="AZ354" s="176"/>
      <c r="BA354" s="176"/>
      <c r="BB354" s="176"/>
      <c r="BC354" s="177"/>
      <c r="BD354" s="59"/>
    </row>
    <row r="355" spans="2:56" x14ac:dyDescent="0.55000000000000004">
      <c r="B355" s="167"/>
      <c r="C355" s="168"/>
      <c r="D355" s="168"/>
      <c r="E355" s="168"/>
      <c r="F355" s="168"/>
      <c r="G355" s="168"/>
      <c r="H355" s="168"/>
      <c r="I355" s="168"/>
      <c r="J355" s="168"/>
      <c r="K355" s="168"/>
      <c r="L355" s="168"/>
      <c r="M355" s="169"/>
      <c r="N355" s="142"/>
      <c r="O355" s="150"/>
      <c r="P355" s="150"/>
      <c r="Q355" s="143"/>
      <c r="R355" s="142"/>
      <c r="S355" s="143"/>
      <c r="T355" s="142"/>
      <c r="U355" s="143"/>
      <c r="V355" s="142"/>
      <c r="W355" s="143"/>
      <c r="X355" s="142"/>
      <c r="Y355" s="143"/>
      <c r="Z355" s="142"/>
      <c r="AA355" s="143"/>
      <c r="AB355" s="142"/>
      <c r="AC355" s="143"/>
      <c r="AD355" s="142"/>
      <c r="AE355" s="143"/>
      <c r="AF355" s="142"/>
      <c r="AG355" s="143"/>
      <c r="AH355" s="142"/>
      <c r="AI355" s="150"/>
      <c r="AJ355" s="150"/>
      <c r="AK355" s="150"/>
      <c r="AL355" s="150"/>
      <c r="AM355" s="150"/>
      <c r="AN355" s="150"/>
      <c r="AO355" s="150"/>
      <c r="AP355" s="143"/>
      <c r="AQ355" s="178"/>
      <c r="AR355" s="179"/>
      <c r="AS355" s="179"/>
      <c r="AT355" s="179"/>
      <c r="AU355" s="179"/>
      <c r="AV355" s="179"/>
      <c r="AW355" s="179"/>
      <c r="AX355" s="179"/>
      <c r="AY355" s="179"/>
      <c r="AZ355" s="179"/>
      <c r="BA355" s="179"/>
      <c r="BB355" s="179"/>
      <c r="BC355" s="180"/>
      <c r="BD355" s="59"/>
    </row>
    <row r="356" spans="2:56" x14ac:dyDescent="0.55000000000000004">
      <c r="B356" s="207" t="str">
        <f>[1]D3_9!$E100&amp;""</f>
        <v/>
      </c>
      <c r="C356" s="165"/>
      <c r="D356" s="165"/>
      <c r="E356" s="165"/>
      <c r="F356" s="165"/>
      <c r="G356" s="165"/>
      <c r="H356" s="165"/>
      <c r="I356" s="165"/>
      <c r="J356" s="165"/>
      <c r="K356" s="165"/>
      <c r="L356" s="165"/>
      <c r="M356" s="166"/>
      <c r="N356" s="140" t="str">
        <f>IFERROR(VLOOKUP($B356,[1]D3_9!$E$5:$S$204,2,FALSE)&amp;"","")</f>
        <v/>
      </c>
      <c r="O356" s="157"/>
      <c r="P356" s="157"/>
      <c r="Q356" s="141"/>
      <c r="R356" s="140" t="str">
        <f>IFERROR(VLOOKUP($B356,[1]D3_9!$E$5:$S$204,3,FALSE)&amp;"","")</f>
        <v/>
      </c>
      <c r="S356" s="141"/>
      <c r="T356" s="140" t="str">
        <f>IFERROR(VLOOKUP($B356,[1]D3_9!$E$5:$S$204,4,FALSE)&amp;"","")</f>
        <v/>
      </c>
      <c r="U356" s="141"/>
      <c r="V356" s="140" t="str">
        <f>IFERROR(VLOOKUP($B356,[1]D3_9!$E$5:$S$204,5,FALSE)&amp;"","")</f>
        <v/>
      </c>
      <c r="W356" s="141"/>
      <c r="X356" s="140" t="str">
        <f>IFERROR(VLOOKUP($B356,[1]D3_9!$E$5:$S$204,6,FALSE)&amp;"","")</f>
        <v/>
      </c>
      <c r="Y356" s="141"/>
      <c r="Z356" s="140" t="str">
        <f>IFERROR(VLOOKUP($B356,[1]D3_9!$E$5:$S$204,7,FALSE)&amp;"","")</f>
        <v/>
      </c>
      <c r="AA356" s="141"/>
      <c r="AB356" s="140" t="str">
        <f>IFERROR(VLOOKUP($B356,[1]D3_9!$E$5:$S$204,8,FALSE)&amp;"","")</f>
        <v/>
      </c>
      <c r="AC356" s="141"/>
      <c r="AD356" s="140" t="str">
        <f>IFERROR(VLOOKUP($B356,[1]D3_9!$E$5:$S$204,9,FALSE)&amp;"","")</f>
        <v/>
      </c>
      <c r="AE356" s="141"/>
      <c r="AF356" s="140" t="str">
        <f>IFERROR(VLOOKUP($B356,[1]D3_9!$E$5:$S$204,10,FALSE)&amp;"","")</f>
        <v/>
      </c>
      <c r="AG356" s="141"/>
      <c r="AH356" s="140" t="str">
        <f>IFERROR(VLOOKUP($B356,[1]D3_9!$E$5:$S$204,11,FALSE)&amp;"","")</f>
        <v/>
      </c>
      <c r="AI356" s="157"/>
      <c r="AJ356" s="157"/>
      <c r="AK356" s="157"/>
      <c r="AL356" s="157" t="s">
        <v>59</v>
      </c>
      <c r="AM356" s="160" t="str">
        <f>IFERROR(VLOOKUP($B356,[1]D3_9!$E$5:$S$204,12,FALSE)&amp;"","")</f>
        <v/>
      </c>
      <c r="AN356" s="157"/>
      <c r="AO356" s="157"/>
      <c r="AP356" s="141"/>
      <c r="AQ356" s="260" t="str">
        <f>IFERROR(VLOOKUP($B356,[1]D3_9!$E$5:$S$204,15,FALSE)&amp;"","")</f>
        <v/>
      </c>
      <c r="AR356" s="173"/>
      <c r="AS356" s="173"/>
      <c r="AT356" s="173"/>
      <c r="AU356" s="173"/>
      <c r="AV356" s="173"/>
      <c r="AW356" s="173"/>
      <c r="AX356" s="173"/>
      <c r="AY356" s="173"/>
      <c r="AZ356" s="173"/>
      <c r="BA356" s="173"/>
      <c r="BB356" s="173"/>
      <c r="BC356" s="174"/>
      <c r="BD356" s="59"/>
    </row>
    <row r="357" spans="2:56" x14ac:dyDescent="0.55000000000000004">
      <c r="B357" s="211"/>
      <c r="C357" s="212"/>
      <c r="D357" s="212"/>
      <c r="E357" s="212"/>
      <c r="F357" s="212"/>
      <c r="G357" s="212"/>
      <c r="H357" s="212"/>
      <c r="I357" s="212"/>
      <c r="J357" s="212"/>
      <c r="K357" s="212"/>
      <c r="L357" s="212"/>
      <c r="M357" s="213"/>
      <c r="N357" s="188"/>
      <c r="O357" s="151"/>
      <c r="P357" s="151"/>
      <c r="Q357" s="189"/>
      <c r="R357" s="188"/>
      <c r="S357" s="189"/>
      <c r="T357" s="188"/>
      <c r="U357" s="189"/>
      <c r="V357" s="188"/>
      <c r="W357" s="189"/>
      <c r="X357" s="188"/>
      <c r="Y357" s="189"/>
      <c r="Z357" s="188"/>
      <c r="AA357" s="189"/>
      <c r="AB357" s="188"/>
      <c r="AC357" s="189"/>
      <c r="AD357" s="188"/>
      <c r="AE357" s="189"/>
      <c r="AF357" s="188"/>
      <c r="AG357" s="189"/>
      <c r="AH357" s="158"/>
      <c r="AI357" s="159"/>
      <c r="AJ357" s="159"/>
      <c r="AK357" s="159"/>
      <c r="AL357" s="159"/>
      <c r="AM357" s="159"/>
      <c r="AN357" s="159"/>
      <c r="AO357" s="159"/>
      <c r="AP357" s="161"/>
      <c r="AQ357" s="175"/>
      <c r="AR357" s="176"/>
      <c r="AS357" s="176"/>
      <c r="AT357" s="176"/>
      <c r="AU357" s="176"/>
      <c r="AV357" s="176"/>
      <c r="AW357" s="176"/>
      <c r="AX357" s="176"/>
      <c r="AY357" s="176"/>
      <c r="AZ357" s="176"/>
      <c r="BA357" s="176"/>
      <c r="BB357" s="176"/>
      <c r="BC357" s="177"/>
      <c r="BD357" s="59"/>
    </row>
    <row r="358" spans="2:56" x14ac:dyDescent="0.55000000000000004">
      <c r="B358" s="211"/>
      <c r="C358" s="212"/>
      <c r="D358" s="212"/>
      <c r="E358" s="212"/>
      <c r="F358" s="212"/>
      <c r="G358" s="212"/>
      <c r="H358" s="212"/>
      <c r="I358" s="212"/>
      <c r="J358" s="212"/>
      <c r="K358" s="212"/>
      <c r="L358" s="212"/>
      <c r="M358" s="213"/>
      <c r="N358" s="188"/>
      <c r="O358" s="151"/>
      <c r="P358" s="151"/>
      <c r="Q358" s="189"/>
      <c r="R358" s="188"/>
      <c r="S358" s="189"/>
      <c r="T358" s="188"/>
      <c r="U358" s="189"/>
      <c r="V358" s="188"/>
      <c r="W358" s="189"/>
      <c r="X358" s="188"/>
      <c r="Y358" s="189"/>
      <c r="Z358" s="188"/>
      <c r="AA358" s="189"/>
      <c r="AB358" s="188"/>
      <c r="AC358" s="189"/>
      <c r="AD358" s="188"/>
      <c r="AE358" s="189"/>
      <c r="AF358" s="188"/>
      <c r="AG358" s="189"/>
      <c r="AH358" s="302" t="str">
        <f>IFERROR(VLOOKUP($B356,[1]D3_9!$E$5:$S$204,13,FALSE)&amp;"","")</f>
        <v/>
      </c>
      <c r="AI358" s="149"/>
      <c r="AJ358" s="149"/>
      <c r="AK358" s="149"/>
      <c r="AL358" s="149" t="s">
        <v>59</v>
      </c>
      <c r="AM358" s="148" t="str">
        <f>IFERROR(VLOOKUP($B356,[1]D3_9!$E$5:$S$204,14,FALSE)&amp;"","")</f>
        <v/>
      </c>
      <c r="AN358" s="149"/>
      <c r="AO358" s="149"/>
      <c r="AP358" s="152"/>
      <c r="AQ358" s="175"/>
      <c r="AR358" s="176"/>
      <c r="AS358" s="176"/>
      <c r="AT358" s="176"/>
      <c r="AU358" s="176"/>
      <c r="AV358" s="176"/>
      <c r="AW358" s="176"/>
      <c r="AX358" s="176"/>
      <c r="AY358" s="176"/>
      <c r="AZ358" s="176"/>
      <c r="BA358" s="176"/>
      <c r="BB358" s="176"/>
      <c r="BC358" s="177"/>
      <c r="BD358" s="59"/>
    </row>
    <row r="359" spans="2:56" x14ac:dyDescent="0.55000000000000004">
      <c r="B359" s="167"/>
      <c r="C359" s="168"/>
      <c r="D359" s="168"/>
      <c r="E359" s="168"/>
      <c r="F359" s="168"/>
      <c r="G359" s="168"/>
      <c r="H359" s="168"/>
      <c r="I359" s="168"/>
      <c r="J359" s="168"/>
      <c r="K359" s="168"/>
      <c r="L359" s="168"/>
      <c r="M359" s="169"/>
      <c r="N359" s="142"/>
      <c r="O359" s="150"/>
      <c r="P359" s="150"/>
      <c r="Q359" s="143"/>
      <c r="R359" s="142"/>
      <c r="S359" s="143"/>
      <c r="T359" s="142"/>
      <c r="U359" s="143"/>
      <c r="V359" s="142"/>
      <c r="W359" s="143"/>
      <c r="X359" s="142"/>
      <c r="Y359" s="143"/>
      <c r="Z359" s="142"/>
      <c r="AA359" s="143"/>
      <c r="AB359" s="142"/>
      <c r="AC359" s="143"/>
      <c r="AD359" s="142"/>
      <c r="AE359" s="143"/>
      <c r="AF359" s="142"/>
      <c r="AG359" s="143"/>
      <c r="AH359" s="142"/>
      <c r="AI359" s="150"/>
      <c r="AJ359" s="150"/>
      <c r="AK359" s="150"/>
      <c r="AL359" s="150"/>
      <c r="AM359" s="150"/>
      <c r="AN359" s="150"/>
      <c r="AO359" s="150"/>
      <c r="AP359" s="143"/>
      <c r="AQ359" s="178"/>
      <c r="AR359" s="179"/>
      <c r="AS359" s="179"/>
      <c r="AT359" s="179"/>
      <c r="AU359" s="179"/>
      <c r="AV359" s="179"/>
      <c r="AW359" s="179"/>
      <c r="AX359" s="179"/>
      <c r="AY359" s="179"/>
      <c r="AZ359" s="179"/>
      <c r="BA359" s="179"/>
      <c r="BB359" s="179"/>
      <c r="BC359" s="180"/>
      <c r="BD359" s="59"/>
    </row>
    <row r="360" spans="2:56" x14ac:dyDescent="0.55000000000000004">
      <c r="B360" s="207" t="str">
        <f>[1]D3_9!$E101&amp;""</f>
        <v/>
      </c>
      <c r="C360" s="165"/>
      <c r="D360" s="165"/>
      <c r="E360" s="165"/>
      <c r="F360" s="165"/>
      <c r="G360" s="165"/>
      <c r="H360" s="165"/>
      <c r="I360" s="165"/>
      <c r="J360" s="165"/>
      <c r="K360" s="165"/>
      <c r="L360" s="165"/>
      <c r="M360" s="166"/>
      <c r="N360" s="140" t="str">
        <f>IFERROR(VLOOKUP($B360,[1]D3_9!$E$5:$S$204,2,FALSE)&amp;"","")</f>
        <v/>
      </c>
      <c r="O360" s="157"/>
      <c r="P360" s="157"/>
      <c r="Q360" s="141"/>
      <c r="R360" s="140" t="str">
        <f>IFERROR(VLOOKUP($B360,[1]D3_9!$E$5:$S$204,3,FALSE)&amp;"","")</f>
        <v/>
      </c>
      <c r="S360" s="141"/>
      <c r="T360" s="140" t="str">
        <f>IFERROR(VLOOKUP($B360,[1]D3_9!$E$5:$S$204,4,FALSE)&amp;"","")</f>
        <v/>
      </c>
      <c r="U360" s="141"/>
      <c r="V360" s="140" t="str">
        <f>IFERROR(VLOOKUP($B360,[1]D3_9!$E$5:$S$204,5,FALSE)&amp;"","")</f>
        <v/>
      </c>
      <c r="W360" s="141"/>
      <c r="X360" s="140" t="str">
        <f>IFERROR(VLOOKUP($B360,[1]D3_9!$E$5:$S$204,6,FALSE)&amp;"","")</f>
        <v/>
      </c>
      <c r="Y360" s="141"/>
      <c r="Z360" s="140" t="str">
        <f>IFERROR(VLOOKUP($B360,[1]D3_9!$E$5:$S$204,7,FALSE)&amp;"","")</f>
        <v/>
      </c>
      <c r="AA360" s="141"/>
      <c r="AB360" s="140" t="str">
        <f>IFERROR(VLOOKUP($B360,[1]D3_9!$E$5:$S$204,8,FALSE)&amp;"","")</f>
        <v/>
      </c>
      <c r="AC360" s="141"/>
      <c r="AD360" s="140" t="str">
        <f>IFERROR(VLOOKUP($B360,[1]D3_9!$E$5:$S$204,9,FALSE)&amp;"","")</f>
        <v/>
      </c>
      <c r="AE360" s="141"/>
      <c r="AF360" s="140" t="str">
        <f>IFERROR(VLOOKUP($B360,[1]D3_9!$E$5:$S$204,10,FALSE)&amp;"","")</f>
        <v/>
      </c>
      <c r="AG360" s="141"/>
      <c r="AH360" s="140" t="str">
        <f>IFERROR(VLOOKUP($B360,[1]D3_9!$E$5:$S$204,11,FALSE)&amp;"","")</f>
        <v/>
      </c>
      <c r="AI360" s="157"/>
      <c r="AJ360" s="157"/>
      <c r="AK360" s="157"/>
      <c r="AL360" s="157" t="s">
        <v>59</v>
      </c>
      <c r="AM360" s="160" t="str">
        <f>IFERROR(VLOOKUP($B360,[1]D3_9!$E$5:$S$204,12,FALSE)&amp;"","")</f>
        <v/>
      </c>
      <c r="AN360" s="157"/>
      <c r="AO360" s="157"/>
      <c r="AP360" s="141"/>
      <c r="AQ360" s="260" t="str">
        <f>IFERROR(VLOOKUP($B360,[1]D3_9!$E$5:$S$204,15,FALSE)&amp;"","")</f>
        <v/>
      </c>
      <c r="AR360" s="173"/>
      <c r="AS360" s="173"/>
      <c r="AT360" s="173"/>
      <c r="AU360" s="173"/>
      <c r="AV360" s="173"/>
      <c r="AW360" s="173"/>
      <c r="AX360" s="173"/>
      <c r="AY360" s="173"/>
      <c r="AZ360" s="173"/>
      <c r="BA360" s="173"/>
      <c r="BB360" s="173"/>
      <c r="BC360" s="174"/>
      <c r="BD360" s="59"/>
    </row>
    <row r="361" spans="2:56" x14ac:dyDescent="0.55000000000000004">
      <c r="B361" s="211"/>
      <c r="C361" s="212"/>
      <c r="D361" s="212"/>
      <c r="E361" s="212"/>
      <c r="F361" s="212"/>
      <c r="G361" s="212"/>
      <c r="H361" s="212"/>
      <c r="I361" s="212"/>
      <c r="J361" s="212"/>
      <c r="K361" s="212"/>
      <c r="L361" s="212"/>
      <c r="M361" s="213"/>
      <c r="N361" s="188"/>
      <c r="O361" s="151"/>
      <c r="P361" s="151"/>
      <c r="Q361" s="189"/>
      <c r="R361" s="188"/>
      <c r="S361" s="189"/>
      <c r="T361" s="188"/>
      <c r="U361" s="189"/>
      <c r="V361" s="188"/>
      <c r="W361" s="189"/>
      <c r="X361" s="188"/>
      <c r="Y361" s="189"/>
      <c r="Z361" s="188"/>
      <c r="AA361" s="189"/>
      <c r="AB361" s="188"/>
      <c r="AC361" s="189"/>
      <c r="AD361" s="188"/>
      <c r="AE361" s="189"/>
      <c r="AF361" s="188"/>
      <c r="AG361" s="189"/>
      <c r="AH361" s="158"/>
      <c r="AI361" s="159"/>
      <c r="AJ361" s="159"/>
      <c r="AK361" s="159"/>
      <c r="AL361" s="159"/>
      <c r="AM361" s="159"/>
      <c r="AN361" s="159"/>
      <c r="AO361" s="159"/>
      <c r="AP361" s="161"/>
      <c r="AQ361" s="175"/>
      <c r="AR361" s="176"/>
      <c r="AS361" s="176"/>
      <c r="AT361" s="176"/>
      <c r="AU361" s="176"/>
      <c r="AV361" s="176"/>
      <c r="AW361" s="176"/>
      <c r="AX361" s="176"/>
      <c r="AY361" s="176"/>
      <c r="AZ361" s="176"/>
      <c r="BA361" s="176"/>
      <c r="BB361" s="176"/>
      <c r="BC361" s="177"/>
      <c r="BD361" s="59"/>
    </row>
    <row r="362" spans="2:56" x14ac:dyDescent="0.55000000000000004">
      <c r="B362" s="211"/>
      <c r="C362" s="212"/>
      <c r="D362" s="212"/>
      <c r="E362" s="212"/>
      <c r="F362" s="212"/>
      <c r="G362" s="212"/>
      <c r="H362" s="212"/>
      <c r="I362" s="212"/>
      <c r="J362" s="212"/>
      <c r="K362" s="212"/>
      <c r="L362" s="212"/>
      <c r="M362" s="213"/>
      <c r="N362" s="188"/>
      <c r="O362" s="151"/>
      <c r="P362" s="151"/>
      <c r="Q362" s="189"/>
      <c r="R362" s="188"/>
      <c r="S362" s="189"/>
      <c r="T362" s="188"/>
      <c r="U362" s="189"/>
      <c r="V362" s="188"/>
      <c r="W362" s="189"/>
      <c r="X362" s="188"/>
      <c r="Y362" s="189"/>
      <c r="Z362" s="188"/>
      <c r="AA362" s="189"/>
      <c r="AB362" s="188"/>
      <c r="AC362" s="189"/>
      <c r="AD362" s="188"/>
      <c r="AE362" s="189"/>
      <c r="AF362" s="188"/>
      <c r="AG362" s="189"/>
      <c r="AH362" s="302" t="str">
        <f>IFERROR(VLOOKUP($B360,[1]D3_9!$E$5:$S$204,13,FALSE)&amp;"","")</f>
        <v/>
      </c>
      <c r="AI362" s="149"/>
      <c r="AJ362" s="149"/>
      <c r="AK362" s="149"/>
      <c r="AL362" s="149" t="s">
        <v>59</v>
      </c>
      <c r="AM362" s="148" t="str">
        <f>IFERROR(VLOOKUP($B360,[1]D3_9!$E$5:$S$204,14,FALSE)&amp;"","")</f>
        <v/>
      </c>
      <c r="AN362" s="149"/>
      <c r="AO362" s="149"/>
      <c r="AP362" s="152"/>
      <c r="AQ362" s="175"/>
      <c r="AR362" s="176"/>
      <c r="AS362" s="176"/>
      <c r="AT362" s="176"/>
      <c r="AU362" s="176"/>
      <c r="AV362" s="176"/>
      <c r="AW362" s="176"/>
      <c r="AX362" s="176"/>
      <c r="AY362" s="176"/>
      <c r="AZ362" s="176"/>
      <c r="BA362" s="176"/>
      <c r="BB362" s="176"/>
      <c r="BC362" s="177"/>
      <c r="BD362" s="59"/>
    </row>
    <row r="363" spans="2:56" x14ac:dyDescent="0.55000000000000004">
      <c r="B363" s="167"/>
      <c r="C363" s="168"/>
      <c r="D363" s="168"/>
      <c r="E363" s="168"/>
      <c r="F363" s="168"/>
      <c r="G363" s="168"/>
      <c r="H363" s="168"/>
      <c r="I363" s="168"/>
      <c r="J363" s="168"/>
      <c r="K363" s="168"/>
      <c r="L363" s="168"/>
      <c r="M363" s="169"/>
      <c r="N363" s="142"/>
      <c r="O363" s="150"/>
      <c r="P363" s="150"/>
      <c r="Q363" s="143"/>
      <c r="R363" s="142"/>
      <c r="S363" s="143"/>
      <c r="T363" s="142"/>
      <c r="U363" s="143"/>
      <c r="V363" s="142"/>
      <c r="W363" s="143"/>
      <c r="X363" s="142"/>
      <c r="Y363" s="143"/>
      <c r="Z363" s="142"/>
      <c r="AA363" s="143"/>
      <c r="AB363" s="142"/>
      <c r="AC363" s="143"/>
      <c r="AD363" s="142"/>
      <c r="AE363" s="143"/>
      <c r="AF363" s="142"/>
      <c r="AG363" s="143"/>
      <c r="AH363" s="142"/>
      <c r="AI363" s="150"/>
      <c r="AJ363" s="150"/>
      <c r="AK363" s="150"/>
      <c r="AL363" s="150"/>
      <c r="AM363" s="150"/>
      <c r="AN363" s="150"/>
      <c r="AO363" s="150"/>
      <c r="AP363" s="143"/>
      <c r="AQ363" s="178"/>
      <c r="AR363" s="179"/>
      <c r="AS363" s="179"/>
      <c r="AT363" s="179"/>
      <c r="AU363" s="179"/>
      <c r="AV363" s="179"/>
      <c r="AW363" s="179"/>
      <c r="AX363" s="179"/>
      <c r="AY363" s="179"/>
      <c r="AZ363" s="179"/>
      <c r="BA363" s="179"/>
      <c r="BB363" s="179"/>
      <c r="BC363" s="180"/>
      <c r="BD363" s="59"/>
    </row>
    <row r="364" spans="2:56" x14ac:dyDescent="0.55000000000000004">
      <c r="B364" s="207" t="str">
        <f>[1]D3_9!$E102&amp;""</f>
        <v/>
      </c>
      <c r="C364" s="165"/>
      <c r="D364" s="165"/>
      <c r="E364" s="165"/>
      <c r="F364" s="165"/>
      <c r="G364" s="165"/>
      <c r="H364" s="165"/>
      <c r="I364" s="165"/>
      <c r="J364" s="165"/>
      <c r="K364" s="165"/>
      <c r="L364" s="165"/>
      <c r="M364" s="166"/>
      <c r="N364" s="140" t="str">
        <f>IFERROR(VLOOKUP($B364,[1]D3_9!$E$5:$S$204,2,FALSE)&amp;"","")</f>
        <v/>
      </c>
      <c r="O364" s="157"/>
      <c r="P364" s="157"/>
      <c r="Q364" s="141"/>
      <c r="R364" s="140" t="str">
        <f>IFERROR(VLOOKUP($B364,[1]D3_9!$E$5:$S$204,3,FALSE)&amp;"","")</f>
        <v/>
      </c>
      <c r="S364" s="141"/>
      <c r="T364" s="140" t="str">
        <f>IFERROR(VLOOKUP($B364,[1]D3_9!$E$5:$S$204,4,FALSE)&amp;"","")</f>
        <v/>
      </c>
      <c r="U364" s="141"/>
      <c r="V364" s="140" t="str">
        <f>IFERROR(VLOOKUP($B364,[1]D3_9!$E$5:$S$204,5,FALSE)&amp;"","")</f>
        <v/>
      </c>
      <c r="W364" s="141"/>
      <c r="X364" s="140" t="str">
        <f>IFERROR(VLOOKUP($B364,[1]D3_9!$E$5:$S$204,6,FALSE)&amp;"","")</f>
        <v/>
      </c>
      <c r="Y364" s="141"/>
      <c r="Z364" s="140" t="str">
        <f>IFERROR(VLOOKUP($B364,[1]D3_9!$E$5:$S$204,7,FALSE)&amp;"","")</f>
        <v/>
      </c>
      <c r="AA364" s="141"/>
      <c r="AB364" s="140" t="str">
        <f>IFERROR(VLOOKUP($B364,[1]D3_9!$E$5:$S$204,8,FALSE)&amp;"","")</f>
        <v/>
      </c>
      <c r="AC364" s="141"/>
      <c r="AD364" s="140" t="str">
        <f>IFERROR(VLOOKUP($B364,[1]D3_9!$E$5:$S$204,9,FALSE)&amp;"","")</f>
        <v/>
      </c>
      <c r="AE364" s="141"/>
      <c r="AF364" s="140" t="str">
        <f>IFERROR(VLOOKUP($B364,[1]D3_9!$E$5:$S$204,10,FALSE)&amp;"","")</f>
        <v/>
      </c>
      <c r="AG364" s="141"/>
      <c r="AH364" s="140" t="str">
        <f>IFERROR(VLOOKUP($B364,[1]D3_9!$E$5:$S$204,11,FALSE)&amp;"","")</f>
        <v/>
      </c>
      <c r="AI364" s="157"/>
      <c r="AJ364" s="157"/>
      <c r="AK364" s="157"/>
      <c r="AL364" s="157" t="s">
        <v>59</v>
      </c>
      <c r="AM364" s="160" t="str">
        <f>IFERROR(VLOOKUP($B364,[1]D3_9!$E$5:$S$204,12,FALSE)&amp;"","")</f>
        <v/>
      </c>
      <c r="AN364" s="157"/>
      <c r="AO364" s="157"/>
      <c r="AP364" s="141"/>
      <c r="AQ364" s="260" t="str">
        <f>IFERROR(VLOOKUP($B364,[1]D3_9!$E$5:$S$204,15,FALSE)&amp;"","")</f>
        <v/>
      </c>
      <c r="AR364" s="173"/>
      <c r="AS364" s="173"/>
      <c r="AT364" s="173"/>
      <c r="AU364" s="173"/>
      <c r="AV364" s="173"/>
      <c r="AW364" s="173"/>
      <c r="AX364" s="173"/>
      <c r="AY364" s="173"/>
      <c r="AZ364" s="173"/>
      <c r="BA364" s="173"/>
      <c r="BB364" s="173"/>
      <c r="BC364" s="174"/>
      <c r="BD364" s="59"/>
    </row>
    <row r="365" spans="2:56" x14ac:dyDescent="0.55000000000000004">
      <c r="B365" s="211"/>
      <c r="C365" s="212"/>
      <c r="D365" s="212"/>
      <c r="E365" s="212"/>
      <c r="F365" s="212"/>
      <c r="G365" s="212"/>
      <c r="H365" s="212"/>
      <c r="I365" s="212"/>
      <c r="J365" s="212"/>
      <c r="K365" s="212"/>
      <c r="L365" s="212"/>
      <c r="M365" s="213"/>
      <c r="N365" s="188"/>
      <c r="O365" s="151"/>
      <c r="P365" s="151"/>
      <c r="Q365" s="189"/>
      <c r="R365" s="188"/>
      <c r="S365" s="189"/>
      <c r="T365" s="188"/>
      <c r="U365" s="189"/>
      <c r="V365" s="188"/>
      <c r="W365" s="189"/>
      <c r="X365" s="188"/>
      <c r="Y365" s="189"/>
      <c r="Z365" s="188"/>
      <c r="AA365" s="189"/>
      <c r="AB365" s="188"/>
      <c r="AC365" s="189"/>
      <c r="AD365" s="188"/>
      <c r="AE365" s="189"/>
      <c r="AF365" s="188"/>
      <c r="AG365" s="189"/>
      <c r="AH365" s="158"/>
      <c r="AI365" s="159"/>
      <c r="AJ365" s="159"/>
      <c r="AK365" s="159"/>
      <c r="AL365" s="159"/>
      <c r="AM365" s="159"/>
      <c r="AN365" s="159"/>
      <c r="AO365" s="159"/>
      <c r="AP365" s="161"/>
      <c r="AQ365" s="175"/>
      <c r="AR365" s="176"/>
      <c r="AS365" s="176"/>
      <c r="AT365" s="176"/>
      <c r="AU365" s="176"/>
      <c r="AV365" s="176"/>
      <c r="AW365" s="176"/>
      <c r="AX365" s="176"/>
      <c r="AY365" s="176"/>
      <c r="AZ365" s="176"/>
      <c r="BA365" s="176"/>
      <c r="BB365" s="176"/>
      <c r="BC365" s="177"/>
      <c r="BD365" s="59"/>
    </row>
    <row r="366" spans="2:56" x14ac:dyDescent="0.55000000000000004">
      <c r="B366" s="211"/>
      <c r="C366" s="212"/>
      <c r="D366" s="212"/>
      <c r="E366" s="212"/>
      <c r="F366" s="212"/>
      <c r="G366" s="212"/>
      <c r="H366" s="212"/>
      <c r="I366" s="212"/>
      <c r="J366" s="212"/>
      <c r="K366" s="212"/>
      <c r="L366" s="212"/>
      <c r="M366" s="213"/>
      <c r="N366" s="188"/>
      <c r="O366" s="151"/>
      <c r="P366" s="151"/>
      <c r="Q366" s="189"/>
      <c r="R366" s="188"/>
      <c r="S366" s="189"/>
      <c r="T366" s="188"/>
      <c r="U366" s="189"/>
      <c r="V366" s="188"/>
      <c r="W366" s="189"/>
      <c r="X366" s="188"/>
      <c r="Y366" s="189"/>
      <c r="Z366" s="188"/>
      <c r="AA366" s="189"/>
      <c r="AB366" s="188"/>
      <c r="AC366" s="189"/>
      <c r="AD366" s="188"/>
      <c r="AE366" s="189"/>
      <c r="AF366" s="188"/>
      <c r="AG366" s="189"/>
      <c r="AH366" s="302" t="str">
        <f>IFERROR(VLOOKUP($B364,[1]D3_9!$E$5:$S$204,13,FALSE)&amp;"","")</f>
        <v/>
      </c>
      <c r="AI366" s="149"/>
      <c r="AJ366" s="149"/>
      <c r="AK366" s="149"/>
      <c r="AL366" s="149" t="s">
        <v>59</v>
      </c>
      <c r="AM366" s="148" t="str">
        <f>IFERROR(VLOOKUP($B364,[1]D3_9!$E$5:$S$204,14,FALSE)&amp;"","")</f>
        <v/>
      </c>
      <c r="AN366" s="149"/>
      <c r="AO366" s="149"/>
      <c r="AP366" s="152"/>
      <c r="AQ366" s="175"/>
      <c r="AR366" s="176"/>
      <c r="AS366" s="176"/>
      <c r="AT366" s="176"/>
      <c r="AU366" s="176"/>
      <c r="AV366" s="176"/>
      <c r="AW366" s="176"/>
      <c r="AX366" s="176"/>
      <c r="AY366" s="176"/>
      <c r="AZ366" s="176"/>
      <c r="BA366" s="176"/>
      <c r="BB366" s="176"/>
      <c r="BC366" s="177"/>
      <c r="BD366" s="59"/>
    </row>
    <row r="367" spans="2:56" x14ac:dyDescent="0.55000000000000004">
      <c r="B367" s="167"/>
      <c r="C367" s="168"/>
      <c r="D367" s="168"/>
      <c r="E367" s="168"/>
      <c r="F367" s="168"/>
      <c r="G367" s="168"/>
      <c r="H367" s="168"/>
      <c r="I367" s="168"/>
      <c r="J367" s="168"/>
      <c r="K367" s="168"/>
      <c r="L367" s="168"/>
      <c r="M367" s="169"/>
      <c r="N367" s="142"/>
      <c r="O367" s="150"/>
      <c r="P367" s="150"/>
      <c r="Q367" s="143"/>
      <c r="R367" s="142"/>
      <c r="S367" s="143"/>
      <c r="T367" s="142"/>
      <c r="U367" s="143"/>
      <c r="V367" s="142"/>
      <c r="W367" s="143"/>
      <c r="X367" s="142"/>
      <c r="Y367" s="143"/>
      <c r="Z367" s="142"/>
      <c r="AA367" s="143"/>
      <c r="AB367" s="142"/>
      <c r="AC367" s="143"/>
      <c r="AD367" s="142"/>
      <c r="AE367" s="143"/>
      <c r="AF367" s="142"/>
      <c r="AG367" s="143"/>
      <c r="AH367" s="142"/>
      <c r="AI367" s="150"/>
      <c r="AJ367" s="150"/>
      <c r="AK367" s="150"/>
      <c r="AL367" s="150"/>
      <c r="AM367" s="150"/>
      <c r="AN367" s="150"/>
      <c r="AO367" s="150"/>
      <c r="AP367" s="143"/>
      <c r="AQ367" s="178"/>
      <c r="AR367" s="179"/>
      <c r="AS367" s="179"/>
      <c r="AT367" s="179"/>
      <c r="AU367" s="179"/>
      <c r="AV367" s="179"/>
      <c r="AW367" s="179"/>
      <c r="AX367" s="179"/>
      <c r="AY367" s="179"/>
      <c r="AZ367" s="179"/>
      <c r="BA367" s="179"/>
      <c r="BB367" s="179"/>
      <c r="BC367" s="180"/>
      <c r="BD367" s="59"/>
    </row>
    <row r="368" spans="2:56" x14ac:dyDescent="0.55000000000000004">
      <c r="B368" s="207" t="str">
        <f>[1]D3_9!$E103&amp;""</f>
        <v/>
      </c>
      <c r="C368" s="165"/>
      <c r="D368" s="165"/>
      <c r="E368" s="165"/>
      <c r="F368" s="165"/>
      <c r="G368" s="165"/>
      <c r="H368" s="165"/>
      <c r="I368" s="165"/>
      <c r="J368" s="165"/>
      <c r="K368" s="165"/>
      <c r="L368" s="165"/>
      <c r="M368" s="166"/>
      <c r="N368" s="140" t="str">
        <f>IFERROR(VLOOKUP($B368,[1]D3_9!$E$5:$S$204,2,FALSE)&amp;"","")</f>
        <v/>
      </c>
      <c r="O368" s="157"/>
      <c r="P368" s="157"/>
      <c r="Q368" s="141"/>
      <c r="R368" s="140" t="str">
        <f>IFERROR(VLOOKUP($B368,[1]D3_9!$E$5:$S$204,3,FALSE)&amp;"","")</f>
        <v/>
      </c>
      <c r="S368" s="141"/>
      <c r="T368" s="140" t="str">
        <f>IFERROR(VLOOKUP($B368,[1]D3_9!$E$5:$S$204,4,FALSE)&amp;"","")</f>
        <v/>
      </c>
      <c r="U368" s="141"/>
      <c r="V368" s="140" t="str">
        <f>IFERROR(VLOOKUP($B368,[1]D3_9!$E$5:$S$204,5,FALSE)&amp;"","")</f>
        <v/>
      </c>
      <c r="W368" s="141"/>
      <c r="X368" s="140" t="str">
        <f>IFERROR(VLOOKUP($B368,[1]D3_9!$E$5:$S$204,6,FALSE)&amp;"","")</f>
        <v/>
      </c>
      <c r="Y368" s="141"/>
      <c r="Z368" s="140" t="str">
        <f>IFERROR(VLOOKUP($B368,[1]D3_9!$E$5:$S$204,7,FALSE)&amp;"","")</f>
        <v/>
      </c>
      <c r="AA368" s="141"/>
      <c r="AB368" s="140" t="str">
        <f>IFERROR(VLOOKUP($B368,[1]D3_9!$E$5:$S$204,8,FALSE)&amp;"","")</f>
        <v/>
      </c>
      <c r="AC368" s="141"/>
      <c r="AD368" s="140" t="str">
        <f>IFERROR(VLOOKUP($B368,[1]D3_9!$E$5:$S$204,9,FALSE)&amp;"","")</f>
        <v/>
      </c>
      <c r="AE368" s="141"/>
      <c r="AF368" s="140" t="str">
        <f>IFERROR(VLOOKUP($B368,[1]D3_9!$E$5:$S$204,10,FALSE)&amp;"","")</f>
        <v/>
      </c>
      <c r="AG368" s="141"/>
      <c r="AH368" s="140" t="str">
        <f>IFERROR(VLOOKUP($B368,[1]D3_9!$E$5:$S$204,11,FALSE)&amp;"","")</f>
        <v/>
      </c>
      <c r="AI368" s="157"/>
      <c r="AJ368" s="157"/>
      <c r="AK368" s="157"/>
      <c r="AL368" s="157" t="s">
        <v>59</v>
      </c>
      <c r="AM368" s="160" t="str">
        <f>IFERROR(VLOOKUP($B368,[1]D3_9!$E$5:$S$204,12,FALSE)&amp;"","")</f>
        <v/>
      </c>
      <c r="AN368" s="157"/>
      <c r="AO368" s="157"/>
      <c r="AP368" s="141"/>
      <c r="AQ368" s="260" t="str">
        <f>IFERROR(VLOOKUP($B368,[1]D3_9!$E$5:$S$204,15,FALSE)&amp;"","")</f>
        <v/>
      </c>
      <c r="AR368" s="173"/>
      <c r="AS368" s="173"/>
      <c r="AT368" s="173"/>
      <c r="AU368" s="173"/>
      <c r="AV368" s="173"/>
      <c r="AW368" s="173"/>
      <c r="AX368" s="173"/>
      <c r="AY368" s="173"/>
      <c r="AZ368" s="173"/>
      <c r="BA368" s="173"/>
      <c r="BB368" s="173"/>
      <c r="BC368" s="174"/>
      <c r="BD368" s="59"/>
    </row>
    <row r="369" spans="2:56" x14ac:dyDescent="0.55000000000000004">
      <c r="B369" s="211"/>
      <c r="C369" s="212"/>
      <c r="D369" s="212"/>
      <c r="E369" s="212"/>
      <c r="F369" s="212"/>
      <c r="G369" s="212"/>
      <c r="H369" s="212"/>
      <c r="I369" s="212"/>
      <c r="J369" s="212"/>
      <c r="K369" s="212"/>
      <c r="L369" s="212"/>
      <c r="M369" s="213"/>
      <c r="N369" s="188"/>
      <c r="O369" s="151"/>
      <c r="P369" s="151"/>
      <c r="Q369" s="189"/>
      <c r="R369" s="188"/>
      <c r="S369" s="189"/>
      <c r="T369" s="188"/>
      <c r="U369" s="189"/>
      <c r="V369" s="188"/>
      <c r="W369" s="189"/>
      <c r="X369" s="188"/>
      <c r="Y369" s="189"/>
      <c r="Z369" s="188"/>
      <c r="AA369" s="189"/>
      <c r="AB369" s="188"/>
      <c r="AC369" s="189"/>
      <c r="AD369" s="188"/>
      <c r="AE369" s="189"/>
      <c r="AF369" s="188"/>
      <c r="AG369" s="189"/>
      <c r="AH369" s="158"/>
      <c r="AI369" s="159"/>
      <c r="AJ369" s="159"/>
      <c r="AK369" s="159"/>
      <c r="AL369" s="159"/>
      <c r="AM369" s="159"/>
      <c r="AN369" s="159"/>
      <c r="AO369" s="159"/>
      <c r="AP369" s="161"/>
      <c r="AQ369" s="175"/>
      <c r="AR369" s="176"/>
      <c r="AS369" s="176"/>
      <c r="AT369" s="176"/>
      <c r="AU369" s="176"/>
      <c r="AV369" s="176"/>
      <c r="AW369" s="176"/>
      <c r="AX369" s="176"/>
      <c r="AY369" s="176"/>
      <c r="AZ369" s="176"/>
      <c r="BA369" s="176"/>
      <c r="BB369" s="176"/>
      <c r="BC369" s="177"/>
      <c r="BD369" s="59"/>
    </row>
    <row r="370" spans="2:56" x14ac:dyDescent="0.55000000000000004">
      <c r="B370" s="211"/>
      <c r="C370" s="212"/>
      <c r="D370" s="212"/>
      <c r="E370" s="212"/>
      <c r="F370" s="212"/>
      <c r="G370" s="212"/>
      <c r="H370" s="212"/>
      <c r="I370" s="212"/>
      <c r="J370" s="212"/>
      <c r="K370" s="212"/>
      <c r="L370" s="212"/>
      <c r="M370" s="213"/>
      <c r="N370" s="188"/>
      <c r="O370" s="151"/>
      <c r="P370" s="151"/>
      <c r="Q370" s="189"/>
      <c r="R370" s="188"/>
      <c r="S370" s="189"/>
      <c r="T370" s="188"/>
      <c r="U370" s="189"/>
      <c r="V370" s="188"/>
      <c r="W370" s="189"/>
      <c r="X370" s="188"/>
      <c r="Y370" s="189"/>
      <c r="Z370" s="188"/>
      <c r="AA370" s="189"/>
      <c r="AB370" s="188"/>
      <c r="AC370" s="189"/>
      <c r="AD370" s="188"/>
      <c r="AE370" s="189"/>
      <c r="AF370" s="188"/>
      <c r="AG370" s="189"/>
      <c r="AH370" s="302" t="str">
        <f>IFERROR(VLOOKUP($B368,[1]D3_9!$E$5:$S$204,13,FALSE)&amp;"","")</f>
        <v/>
      </c>
      <c r="AI370" s="149"/>
      <c r="AJ370" s="149"/>
      <c r="AK370" s="149"/>
      <c r="AL370" s="149" t="s">
        <v>59</v>
      </c>
      <c r="AM370" s="148" t="str">
        <f>IFERROR(VLOOKUP($B368,[1]D3_9!$E$5:$S$204,14,FALSE)&amp;"","")</f>
        <v/>
      </c>
      <c r="AN370" s="149"/>
      <c r="AO370" s="149"/>
      <c r="AP370" s="152"/>
      <c r="AQ370" s="175"/>
      <c r="AR370" s="176"/>
      <c r="AS370" s="176"/>
      <c r="AT370" s="176"/>
      <c r="AU370" s="176"/>
      <c r="AV370" s="176"/>
      <c r="AW370" s="176"/>
      <c r="AX370" s="176"/>
      <c r="AY370" s="176"/>
      <c r="AZ370" s="176"/>
      <c r="BA370" s="176"/>
      <c r="BB370" s="176"/>
      <c r="BC370" s="177"/>
      <c r="BD370" s="59"/>
    </row>
    <row r="371" spans="2:56" x14ac:dyDescent="0.55000000000000004">
      <c r="B371" s="167"/>
      <c r="C371" s="168"/>
      <c r="D371" s="168"/>
      <c r="E371" s="168"/>
      <c r="F371" s="168"/>
      <c r="G371" s="168"/>
      <c r="H371" s="168"/>
      <c r="I371" s="168"/>
      <c r="J371" s="168"/>
      <c r="K371" s="168"/>
      <c r="L371" s="168"/>
      <c r="M371" s="169"/>
      <c r="N371" s="142"/>
      <c r="O371" s="150"/>
      <c r="P371" s="150"/>
      <c r="Q371" s="143"/>
      <c r="R371" s="142"/>
      <c r="S371" s="143"/>
      <c r="T371" s="142"/>
      <c r="U371" s="143"/>
      <c r="V371" s="142"/>
      <c r="W371" s="143"/>
      <c r="X371" s="142"/>
      <c r="Y371" s="143"/>
      <c r="Z371" s="142"/>
      <c r="AA371" s="143"/>
      <c r="AB371" s="142"/>
      <c r="AC371" s="143"/>
      <c r="AD371" s="142"/>
      <c r="AE371" s="143"/>
      <c r="AF371" s="142"/>
      <c r="AG371" s="143"/>
      <c r="AH371" s="142"/>
      <c r="AI371" s="150"/>
      <c r="AJ371" s="150"/>
      <c r="AK371" s="150"/>
      <c r="AL371" s="150"/>
      <c r="AM371" s="150"/>
      <c r="AN371" s="150"/>
      <c r="AO371" s="150"/>
      <c r="AP371" s="143"/>
      <c r="AQ371" s="178"/>
      <c r="AR371" s="179"/>
      <c r="AS371" s="179"/>
      <c r="AT371" s="179"/>
      <c r="AU371" s="179"/>
      <c r="AV371" s="179"/>
      <c r="AW371" s="179"/>
      <c r="AX371" s="179"/>
      <c r="AY371" s="179"/>
      <c r="AZ371" s="179"/>
      <c r="BA371" s="179"/>
      <c r="BB371" s="179"/>
      <c r="BC371" s="180"/>
      <c r="BD371" s="59"/>
    </row>
    <row r="372" spans="2:56" x14ac:dyDescent="0.55000000000000004">
      <c r="B372" s="207" t="str">
        <f>[1]D3_9!$E104&amp;""</f>
        <v/>
      </c>
      <c r="C372" s="165"/>
      <c r="D372" s="165"/>
      <c r="E372" s="165"/>
      <c r="F372" s="165"/>
      <c r="G372" s="165"/>
      <c r="H372" s="165"/>
      <c r="I372" s="165"/>
      <c r="J372" s="165"/>
      <c r="K372" s="165"/>
      <c r="L372" s="165"/>
      <c r="M372" s="166"/>
      <c r="N372" s="140" t="str">
        <f>IFERROR(VLOOKUP($B372,[1]D3_9!$E$5:$S$204,2,FALSE)&amp;"","")</f>
        <v/>
      </c>
      <c r="O372" s="157"/>
      <c r="P372" s="157"/>
      <c r="Q372" s="141"/>
      <c r="R372" s="140" t="str">
        <f>IFERROR(VLOOKUP($B372,[1]D3_9!$E$5:$S$204,3,FALSE)&amp;"","")</f>
        <v/>
      </c>
      <c r="S372" s="141"/>
      <c r="T372" s="140" t="str">
        <f>IFERROR(VLOOKUP($B372,[1]D3_9!$E$5:$S$204,4,FALSE)&amp;"","")</f>
        <v/>
      </c>
      <c r="U372" s="141"/>
      <c r="V372" s="140" t="str">
        <f>IFERROR(VLOOKUP($B372,[1]D3_9!$E$5:$S$204,5,FALSE)&amp;"","")</f>
        <v/>
      </c>
      <c r="W372" s="141"/>
      <c r="X372" s="140" t="str">
        <f>IFERROR(VLOOKUP($B372,[1]D3_9!$E$5:$S$204,6,FALSE)&amp;"","")</f>
        <v/>
      </c>
      <c r="Y372" s="141"/>
      <c r="Z372" s="140" t="str">
        <f>IFERROR(VLOOKUP($B372,[1]D3_9!$E$5:$S$204,7,FALSE)&amp;"","")</f>
        <v/>
      </c>
      <c r="AA372" s="141"/>
      <c r="AB372" s="140" t="str">
        <f>IFERROR(VLOOKUP($B372,[1]D3_9!$E$5:$S$204,8,FALSE)&amp;"","")</f>
        <v/>
      </c>
      <c r="AC372" s="141"/>
      <c r="AD372" s="140" t="str">
        <f>IFERROR(VLOOKUP($B372,[1]D3_9!$E$5:$S$204,9,FALSE)&amp;"","")</f>
        <v/>
      </c>
      <c r="AE372" s="141"/>
      <c r="AF372" s="140" t="str">
        <f>IFERROR(VLOOKUP($B372,[1]D3_9!$E$5:$S$204,10,FALSE)&amp;"","")</f>
        <v/>
      </c>
      <c r="AG372" s="141"/>
      <c r="AH372" s="140" t="str">
        <f>IFERROR(VLOOKUP($B372,[1]D3_9!$E$5:$S$204,11,FALSE)&amp;"","")</f>
        <v/>
      </c>
      <c r="AI372" s="157"/>
      <c r="AJ372" s="157"/>
      <c r="AK372" s="157"/>
      <c r="AL372" s="157" t="s">
        <v>59</v>
      </c>
      <c r="AM372" s="160" t="str">
        <f>IFERROR(VLOOKUP($B372,[1]D3_9!$E$5:$S$204,12,FALSE)&amp;"","")</f>
        <v/>
      </c>
      <c r="AN372" s="157"/>
      <c r="AO372" s="157"/>
      <c r="AP372" s="141"/>
      <c r="AQ372" s="260" t="str">
        <f>IFERROR(VLOOKUP($B372,[1]D3_9!$E$5:$S$204,15,FALSE)&amp;"","")</f>
        <v/>
      </c>
      <c r="AR372" s="173"/>
      <c r="AS372" s="173"/>
      <c r="AT372" s="173"/>
      <c r="AU372" s="173"/>
      <c r="AV372" s="173"/>
      <c r="AW372" s="173"/>
      <c r="AX372" s="173"/>
      <c r="AY372" s="173"/>
      <c r="AZ372" s="173"/>
      <c r="BA372" s="173"/>
      <c r="BB372" s="173"/>
      <c r="BC372" s="174"/>
      <c r="BD372" s="59"/>
    </row>
    <row r="373" spans="2:56" x14ac:dyDescent="0.55000000000000004">
      <c r="B373" s="211"/>
      <c r="C373" s="212"/>
      <c r="D373" s="212"/>
      <c r="E373" s="212"/>
      <c r="F373" s="212"/>
      <c r="G373" s="212"/>
      <c r="H373" s="212"/>
      <c r="I373" s="212"/>
      <c r="J373" s="212"/>
      <c r="K373" s="212"/>
      <c r="L373" s="212"/>
      <c r="M373" s="213"/>
      <c r="N373" s="188"/>
      <c r="O373" s="151"/>
      <c r="P373" s="151"/>
      <c r="Q373" s="189"/>
      <c r="R373" s="188"/>
      <c r="S373" s="189"/>
      <c r="T373" s="188"/>
      <c r="U373" s="189"/>
      <c r="V373" s="188"/>
      <c r="W373" s="189"/>
      <c r="X373" s="188"/>
      <c r="Y373" s="189"/>
      <c r="Z373" s="188"/>
      <c r="AA373" s="189"/>
      <c r="AB373" s="188"/>
      <c r="AC373" s="189"/>
      <c r="AD373" s="188"/>
      <c r="AE373" s="189"/>
      <c r="AF373" s="188"/>
      <c r="AG373" s="189"/>
      <c r="AH373" s="158"/>
      <c r="AI373" s="159"/>
      <c r="AJ373" s="159"/>
      <c r="AK373" s="159"/>
      <c r="AL373" s="159"/>
      <c r="AM373" s="159"/>
      <c r="AN373" s="159"/>
      <c r="AO373" s="159"/>
      <c r="AP373" s="161"/>
      <c r="AQ373" s="175"/>
      <c r="AR373" s="176"/>
      <c r="AS373" s="176"/>
      <c r="AT373" s="176"/>
      <c r="AU373" s="176"/>
      <c r="AV373" s="176"/>
      <c r="AW373" s="176"/>
      <c r="AX373" s="176"/>
      <c r="AY373" s="176"/>
      <c r="AZ373" s="176"/>
      <c r="BA373" s="176"/>
      <c r="BB373" s="176"/>
      <c r="BC373" s="177"/>
      <c r="BD373" s="59"/>
    </row>
    <row r="374" spans="2:56" x14ac:dyDescent="0.55000000000000004">
      <c r="B374" s="211"/>
      <c r="C374" s="212"/>
      <c r="D374" s="212"/>
      <c r="E374" s="212"/>
      <c r="F374" s="212"/>
      <c r="G374" s="212"/>
      <c r="H374" s="212"/>
      <c r="I374" s="212"/>
      <c r="J374" s="212"/>
      <c r="K374" s="212"/>
      <c r="L374" s="212"/>
      <c r="M374" s="213"/>
      <c r="N374" s="188"/>
      <c r="O374" s="151"/>
      <c r="P374" s="151"/>
      <c r="Q374" s="189"/>
      <c r="R374" s="188"/>
      <c r="S374" s="189"/>
      <c r="T374" s="188"/>
      <c r="U374" s="189"/>
      <c r="V374" s="188"/>
      <c r="W374" s="189"/>
      <c r="X374" s="188"/>
      <c r="Y374" s="189"/>
      <c r="Z374" s="188"/>
      <c r="AA374" s="189"/>
      <c r="AB374" s="188"/>
      <c r="AC374" s="189"/>
      <c r="AD374" s="188"/>
      <c r="AE374" s="189"/>
      <c r="AF374" s="188"/>
      <c r="AG374" s="189"/>
      <c r="AH374" s="302" t="str">
        <f>IFERROR(VLOOKUP($B372,[1]D3_9!$E$5:$S$204,13,FALSE)&amp;"","")</f>
        <v/>
      </c>
      <c r="AI374" s="149"/>
      <c r="AJ374" s="149"/>
      <c r="AK374" s="149"/>
      <c r="AL374" s="149" t="s">
        <v>59</v>
      </c>
      <c r="AM374" s="148" t="str">
        <f>IFERROR(VLOOKUP($B372,[1]D3_9!$E$5:$S$204,14,FALSE)&amp;"","")</f>
        <v/>
      </c>
      <c r="AN374" s="149"/>
      <c r="AO374" s="149"/>
      <c r="AP374" s="152"/>
      <c r="AQ374" s="175"/>
      <c r="AR374" s="176"/>
      <c r="AS374" s="176"/>
      <c r="AT374" s="176"/>
      <c r="AU374" s="176"/>
      <c r="AV374" s="176"/>
      <c r="AW374" s="176"/>
      <c r="AX374" s="176"/>
      <c r="AY374" s="176"/>
      <c r="AZ374" s="176"/>
      <c r="BA374" s="176"/>
      <c r="BB374" s="176"/>
      <c r="BC374" s="177"/>
      <c r="BD374" s="59"/>
    </row>
    <row r="375" spans="2:56" x14ac:dyDescent="0.55000000000000004">
      <c r="B375" s="167"/>
      <c r="C375" s="168"/>
      <c r="D375" s="168"/>
      <c r="E375" s="168"/>
      <c r="F375" s="168"/>
      <c r="G375" s="168"/>
      <c r="H375" s="168"/>
      <c r="I375" s="168"/>
      <c r="J375" s="168"/>
      <c r="K375" s="168"/>
      <c r="L375" s="168"/>
      <c r="M375" s="169"/>
      <c r="N375" s="142"/>
      <c r="O375" s="150"/>
      <c r="P375" s="150"/>
      <c r="Q375" s="143"/>
      <c r="R375" s="142"/>
      <c r="S375" s="143"/>
      <c r="T375" s="142"/>
      <c r="U375" s="143"/>
      <c r="V375" s="142"/>
      <c r="W375" s="143"/>
      <c r="X375" s="142"/>
      <c r="Y375" s="143"/>
      <c r="Z375" s="142"/>
      <c r="AA375" s="143"/>
      <c r="AB375" s="142"/>
      <c r="AC375" s="143"/>
      <c r="AD375" s="142"/>
      <c r="AE375" s="143"/>
      <c r="AF375" s="142"/>
      <c r="AG375" s="143"/>
      <c r="AH375" s="142"/>
      <c r="AI375" s="150"/>
      <c r="AJ375" s="150"/>
      <c r="AK375" s="150"/>
      <c r="AL375" s="150"/>
      <c r="AM375" s="150"/>
      <c r="AN375" s="150"/>
      <c r="AO375" s="150"/>
      <c r="AP375" s="143"/>
      <c r="AQ375" s="178"/>
      <c r="AR375" s="179"/>
      <c r="AS375" s="179"/>
      <c r="AT375" s="179"/>
      <c r="AU375" s="179"/>
      <c r="AV375" s="179"/>
      <c r="AW375" s="179"/>
      <c r="AX375" s="179"/>
      <c r="AY375" s="179"/>
      <c r="AZ375" s="179"/>
      <c r="BA375" s="179"/>
      <c r="BB375" s="179"/>
      <c r="BC375" s="180"/>
      <c r="BD375" s="59"/>
    </row>
    <row r="376" spans="2:56" x14ac:dyDescent="0.55000000000000004">
      <c r="B376" s="207" t="str">
        <f>[1]D3_9!$E105&amp;""</f>
        <v/>
      </c>
      <c r="C376" s="165"/>
      <c r="D376" s="165"/>
      <c r="E376" s="165"/>
      <c r="F376" s="165"/>
      <c r="G376" s="165"/>
      <c r="H376" s="165"/>
      <c r="I376" s="165"/>
      <c r="J376" s="165"/>
      <c r="K376" s="165"/>
      <c r="L376" s="165"/>
      <c r="M376" s="166"/>
      <c r="N376" s="140" t="str">
        <f>IFERROR(VLOOKUP($B376,[1]D3_9!$E$5:$S$204,2,FALSE)&amp;"","")</f>
        <v/>
      </c>
      <c r="O376" s="157"/>
      <c r="P376" s="157"/>
      <c r="Q376" s="141"/>
      <c r="R376" s="140" t="str">
        <f>IFERROR(VLOOKUP($B376,[1]D3_9!$E$5:$S$204,3,FALSE)&amp;"","")</f>
        <v/>
      </c>
      <c r="S376" s="141"/>
      <c r="T376" s="140" t="str">
        <f>IFERROR(VLOOKUP($B376,[1]D3_9!$E$5:$S$204,4,FALSE)&amp;"","")</f>
        <v/>
      </c>
      <c r="U376" s="141"/>
      <c r="V376" s="140" t="str">
        <f>IFERROR(VLOOKUP($B376,[1]D3_9!$E$5:$S$204,5,FALSE)&amp;"","")</f>
        <v/>
      </c>
      <c r="W376" s="141"/>
      <c r="X376" s="140" t="str">
        <f>IFERROR(VLOOKUP($B376,[1]D3_9!$E$5:$S$204,6,FALSE)&amp;"","")</f>
        <v/>
      </c>
      <c r="Y376" s="141"/>
      <c r="Z376" s="140" t="str">
        <f>IFERROR(VLOOKUP($B376,[1]D3_9!$E$5:$S$204,7,FALSE)&amp;"","")</f>
        <v/>
      </c>
      <c r="AA376" s="141"/>
      <c r="AB376" s="140" t="str">
        <f>IFERROR(VLOOKUP($B376,[1]D3_9!$E$5:$S$204,8,FALSE)&amp;"","")</f>
        <v/>
      </c>
      <c r="AC376" s="141"/>
      <c r="AD376" s="140" t="str">
        <f>IFERROR(VLOOKUP($B376,[1]D3_9!$E$5:$S$204,9,FALSE)&amp;"","")</f>
        <v/>
      </c>
      <c r="AE376" s="141"/>
      <c r="AF376" s="140" t="str">
        <f>IFERROR(VLOOKUP($B376,[1]D3_9!$E$5:$S$204,10,FALSE)&amp;"","")</f>
        <v/>
      </c>
      <c r="AG376" s="141"/>
      <c r="AH376" s="140" t="str">
        <f>IFERROR(VLOOKUP($B376,[1]D3_9!$E$5:$S$204,11,FALSE)&amp;"","")</f>
        <v/>
      </c>
      <c r="AI376" s="157"/>
      <c r="AJ376" s="157"/>
      <c r="AK376" s="157"/>
      <c r="AL376" s="157" t="s">
        <v>59</v>
      </c>
      <c r="AM376" s="160" t="str">
        <f>IFERROR(VLOOKUP($B376,[1]D3_9!$E$5:$S$204,12,FALSE)&amp;"","")</f>
        <v/>
      </c>
      <c r="AN376" s="157"/>
      <c r="AO376" s="157"/>
      <c r="AP376" s="141"/>
      <c r="AQ376" s="260" t="str">
        <f>IFERROR(VLOOKUP($B376,[1]D3_9!$E$5:$S$204,15,FALSE)&amp;"","")</f>
        <v/>
      </c>
      <c r="AR376" s="173"/>
      <c r="AS376" s="173"/>
      <c r="AT376" s="173"/>
      <c r="AU376" s="173"/>
      <c r="AV376" s="173"/>
      <c r="AW376" s="173"/>
      <c r="AX376" s="173"/>
      <c r="AY376" s="173"/>
      <c r="AZ376" s="173"/>
      <c r="BA376" s="173"/>
      <c r="BB376" s="173"/>
      <c r="BC376" s="174"/>
      <c r="BD376" s="59"/>
    </row>
    <row r="377" spans="2:56" x14ac:dyDescent="0.55000000000000004">
      <c r="B377" s="211"/>
      <c r="C377" s="212"/>
      <c r="D377" s="212"/>
      <c r="E377" s="212"/>
      <c r="F377" s="212"/>
      <c r="G377" s="212"/>
      <c r="H377" s="212"/>
      <c r="I377" s="212"/>
      <c r="J377" s="212"/>
      <c r="K377" s="212"/>
      <c r="L377" s="212"/>
      <c r="M377" s="213"/>
      <c r="N377" s="188"/>
      <c r="O377" s="151"/>
      <c r="P377" s="151"/>
      <c r="Q377" s="189"/>
      <c r="R377" s="188"/>
      <c r="S377" s="189"/>
      <c r="T377" s="188"/>
      <c r="U377" s="189"/>
      <c r="V377" s="188"/>
      <c r="W377" s="189"/>
      <c r="X377" s="188"/>
      <c r="Y377" s="189"/>
      <c r="Z377" s="188"/>
      <c r="AA377" s="189"/>
      <c r="AB377" s="188"/>
      <c r="AC377" s="189"/>
      <c r="AD377" s="188"/>
      <c r="AE377" s="189"/>
      <c r="AF377" s="188"/>
      <c r="AG377" s="189"/>
      <c r="AH377" s="158"/>
      <c r="AI377" s="159"/>
      <c r="AJ377" s="159"/>
      <c r="AK377" s="159"/>
      <c r="AL377" s="159"/>
      <c r="AM377" s="159"/>
      <c r="AN377" s="159"/>
      <c r="AO377" s="159"/>
      <c r="AP377" s="161"/>
      <c r="AQ377" s="175"/>
      <c r="AR377" s="176"/>
      <c r="AS377" s="176"/>
      <c r="AT377" s="176"/>
      <c r="AU377" s="176"/>
      <c r="AV377" s="176"/>
      <c r="AW377" s="176"/>
      <c r="AX377" s="176"/>
      <c r="AY377" s="176"/>
      <c r="AZ377" s="176"/>
      <c r="BA377" s="176"/>
      <c r="BB377" s="176"/>
      <c r="BC377" s="177"/>
      <c r="BD377" s="59"/>
    </row>
    <row r="378" spans="2:56" x14ac:dyDescent="0.55000000000000004">
      <c r="B378" s="211"/>
      <c r="C378" s="212"/>
      <c r="D378" s="212"/>
      <c r="E378" s="212"/>
      <c r="F378" s="212"/>
      <c r="G378" s="212"/>
      <c r="H378" s="212"/>
      <c r="I378" s="212"/>
      <c r="J378" s="212"/>
      <c r="K378" s="212"/>
      <c r="L378" s="212"/>
      <c r="M378" s="213"/>
      <c r="N378" s="188"/>
      <c r="O378" s="151"/>
      <c r="P378" s="151"/>
      <c r="Q378" s="189"/>
      <c r="R378" s="188"/>
      <c r="S378" s="189"/>
      <c r="T378" s="188"/>
      <c r="U378" s="189"/>
      <c r="V378" s="188"/>
      <c r="W378" s="189"/>
      <c r="X378" s="188"/>
      <c r="Y378" s="189"/>
      <c r="Z378" s="188"/>
      <c r="AA378" s="189"/>
      <c r="AB378" s="188"/>
      <c r="AC378" s="189"/>
      <c r="AD378" s="188"/>
      <c r="AE378" s="189"/>
      <c r="AF378" s="188"/>
      <c r="AG378" s="189"/>
      <c r="AH378" s="302" t="str">
        <f>IFERROR(VLOOKUP($B376,[1]D3_9!$E$5:$S$204,13,FALSE)&amp;"","")</f>
        <v/>
      </c>
      <c r="AI378" s="149"/>
      <c r="AJ378" s="149"/>
      <c r="AK378" s="149"/>
      <c r="AL378" s="149" t="s">
        <v>59</v>
      </c>
      <c r="AM378" s="148" t="str">
        <f>IFERROR(VLOOKUP($B376,[1]D3_9!$E$5:$S$204,14,FALSE)&amp;"","")</f>
        <v/>
      </c>
      <c r="AN378" s="149"/>
      <c r="AO378" s="149"/>
      <c r="AP378" s="152"/>
      <c r="AQ378" s="175"/>
      <c r="AR378" s="176"/>
      <c r="AS378" s="176"/>
      <c r="AT378" s="176"/>
      <c r="AU378" s="176"/>
      <c r="AV378" s="176"/>
      <c r="AW378" s="176"/>
      <c r="AX378" s="176"/>
      <c r="AY378" s="176"/>
      <c r="AZ378" s="176"/>
      <c r="BA378" s="176"/>
      <c r="BB378" s="176"/>
      <c r="BC378" s="177"/>
      <c r="BD378" s="59"/>
    </row>
    <row r="379" spans="2:56" x14ac:dyDescent="0.55000000000000004">
      <c r="B379" s="167"/>
      <c r="C379" s="168"/>
      <c r="D379" s="168"/>
      <c r="E379" s="168"/>
      <c r="F379" s="168"/>
      <c r="G379" s="168"/>
      <c r="H379" s="168"/>
      <c r="I379" s="168"/>
      <c r="J379" s="168"/>
      <c r="K379" s="168"/>
      <c r="L379" s="168"/>
      <c r="M379" s="169"/>
      <c r="N379" s="142"/>
      <c r="O379" s="150"/>
      <c r="P379" s="150"/>
      <c r="Q379" s="143"/>
      <c r="R379" s="142"/>
      <c r="S379" s="143"/>
      <c r="T379" s="142"/>
      <c r="U379" s="143"/>
      <c r="V379" s="142"/>
      <c r="W379" s="143"/>
      <c r="X379" s="142"/>
      <c r="Y379" s="143"/>
      <c r="Z379" s="142"/>
      <c r="AA379" s="143"/>
      <c r="AB379" s="142"/>
      <c r="AC379" s="143"/>
      <c r="AD379" s="142"/>
      <c r="AE379" s="143"/>
      <c r="AF379" s="142"/>
      <c r="AG379" s="143"/>
      <c r="AH379" s="142"/>
      <c r="AI379" s="150"/>
      <c r="AJ379" s="150"/>
      <c r="AK379" s="150"/>
      <c r="AL379" s="150"/>
      <c r="AM379" s="150"/>
      <c r="AN379" s="150"/>
      <c r="AO379" s="150"/>
      <c r="AP379" s="143"/>
      <c r="AQ379" s="178"/>
      <c r="AR379" s="179"/>
      <c r="AS379" s="179"/>
      <c r="AT379" s="179"/>
      <c r="AU379" s="179"/>
      <c r="AV379" s="179"/>
      <c r="AW379" s="179"/>
      <c r="AX379" s="179"/>
      <c r="AY379" s="179"/>
      <c r="AZ379" s="179"/>
      <c r="BA379" s="179"/>
      <c r="BB379" s="179"/>
      <c r="BC379" s="180"/>
      <c r="BD379" s="59"/>
    </row>
    <row r="380" spans="2:56" x14ac:dyDescent="0.55000000000000004">
      <c r="B380" s="207" t="str">
        <f>[1]D3_9!$E106&amp;""</f>
        <v/>
      </c>
      <c r="C380" s="165"/>
      <c r="D380" s="165"/>
      <c r="E380" s="165"/>
      <c r="F380" s="165"/>
      <c r="G380" s="165"/>
      <c r="H380" s="165"/>
      <c r="I380" s="165"/>
      <c r="J380" s="165"/>
      <c r="K380" s="165"/>
      <c r="L380" s="165"/>
      <c r="M380" s="166"/>
      <c r="N380" s="140" t="str">
        <f>IFERROR(VLOOKUP($B380,[1]D3_9!$E$5:$S$204,2,FALSE)&amp;"","")</f>
        <v/>
      </c>
      <c r="O380" s="157"/>
      <c r="P380" s="157"/>
      <c r="Q380" s="141"/>
      <c r="R380" s="140" t="str">
        <f>IFERROR(VLOOKUP($B380,[1]D3_9!$E$5:$S$204,3,FALSE)&amp;"","")</f>
        <v/>
      </c>
      <c r="S380" s="141"/>
      <c r="T380" s="140" t="str">
        <f>IFERROR(VLOOKUP($B380,[1]D3_9!$E$5:$S$204,4,FALSE)&amp;"","")</f>
        <v/>
      </c>
      <c r="U380" s="141"/>
      <c r="V380" s="140" t="str">
        <f>IFERROR(VLOOKUP($B380,[1]D3_9!$E$5:$S$204,5,FALSE)&amp;"","")</f>
        <v/>
      </c>
      <c r="W380" s="141"/>
      <c r="X380" s="140" t="str">
        <f>IFERROR(VLOOKUP($B380,[1]D3_9!$E$5:$S$204,6,FALSE)&amp;"","")</f>
        <v/>
      </c>
      <c r="Y380" s="141"/>
      <c r="Z380" s="140" t="str">
        <f>IFERROR(VLOOKUP($B380,[1]D3_9!$E$5:$S$204,7,FALSE)&amp;"","")</f>
        <v/>
      </c>
      <c r="AA380" s="141"/>
      <c r="AB380" s="140" t="str">
        <f>IFERROR(VLOOKUP($B380,[1]D3_9!$E$5:$S$204,8,FALSE)&amp;"","")</f>
        <v/>
      </c>
      <c r="AC380" s="141"/>
      <c r="AD380" s="140" t="str">
        <f>IFERROR(VLOOKUP($B380,[1]D3_9!$E$5:$S$204,9,FALSE)&amp;"","")</f>
        <v/>
      </c>
      <c r="AE380" s="141"/>
      <c r="AF380" s="140" t="str">
        <f>IFERROR(VLOOKUP($B380,[1]D3_9!$E$5:$S$204,10,FALSE)&amp;"","")</f>
        <v/>
      </c>
      <c r="AG380" s="141"/>
      <c r="AH380" s="140" t="str">
        <f>IFERROR(VLOOKUP($B380,[1]D3_9!$E$5:$S$204,11,FALSE)&amp;"","")</f>
        <v/>
      </c>
      <c r="AI380" s="157"/>
      <c r="AJ380" s="157"/>
      <c r="AK380" s="157"/>
      <c r="AL380" s="157" t="s">
        <v>59</v>
      </c>
      <c r="AM380" s="160" t="str">
        <f>IFERROR(VLOOKUP($B380,[1]D3_9!$E$5:$S$204,12,FALSE)&amp;"","")</f>
        <v/>
      </c>
      <c r="AN380" s="157"/>
      <c r="AO380" s="157"/>
      <c r="AP380" s="141"/>
      <c r="AQ380" s="260" t="str">
        <f>IFERROR(VLOOKUP($B380,[1]D3_9!$E$5:$S$204,15,FALSE)&amp;"","")</f>
        <v/>
      </c>
      <c r="AR380" s="173"/>
      <c r="AS380" s="173"/>
      <c r="AT380" s="173"/>
      <c r="AU380" s="173"/>
      <c r="AV380" s="173"/>
      <c r="AW380" s="173"/>
      <c r="AX380" s="173"/>
      <c r="AY380" s="173"/>
      <c r="AZ380" s="173"/>
      <c r="BA380" s="173"/>
      <c r="BB380" s="173"/>
      <c r="BC380" s="174"/>
      <c r="BD380" s="59"/>
    </row>
    <row r="381" spans="2:56" x14ac:dyDescent="0.55000000000000004">
      <c r="B381" s="211"/>
      <c r="C381" s="212"/>
      <c r="D381" s="212"/>
      <c r="E381" s="212"/>
      <c r="F381" s="212"/>
      <c r="G381" s="212"/>
      <c r="H381" s="212"/>
      <c r="I381" s="212"/>
      <c r="J381" s="212"/>
      <c r="K381" s="212"/>
      <c r="L381" s="212"/>
      <c r="M381" s="213"/>
      <c r="N381" s="188"/>
      <c r="O381" s="151"/>
      <c r="P381" s="151"/>
      <c r="Q381" s="189"/>
      <c r="R381" s="188"/>
      <c r="S381" s="189"/>
      <c r="T381" s="188"/>
      <c r="U381" s="189"/>
      <c r="V381" s="188"/>
      <c r="W381" s="189"/>
      <c r="X381" s="188"/>
      <c r="Y381" s="189"/>
      <c r="Z381" s="188"/>
      <c r="AA381" s="189"/>
      <c r="AB381" s="188"/>
      <c r="AC381" s="189"/>
      <c r="AD381" s="188"/>
      <c r="AE381" s="189"/>
      <c r="AF381" s="188"/>
      <c r="AG381" s="189"/>
      <c r="AH381" s="158"/>
      <c r="AI381" s="159"/>
      <c r="AJ381" s="159"/>
      <c r="AK381" s="159"/>
      <c r="AL381" s="159"/>
      <c r="AM381" s="159"/>
      <c r="AN381" s="159"/>
      <c r="AO381" s="159"/>
      <c r="AP381" s="161"/>
      <c r="AQ381" s="175"/>
      <c r="AR381" s="176"/>
      <c r="AS381" s="176"/>
      <c r="AT381" s="176"/>
      <c r="AU381" s="176"/>
      <c r="AV381" s="176"/>
      <c r="AW381" s="176"/>
      <c r="AX381" s="176"/>
      <c r="AY381" s="176"/>
      <c r="AZ381" s="176"/>
      <c r="BA381" s="176"/>
      <c r="BB381" s="176"/>
      <c r="BC381" s="177"/>
      <c r="BD381" s="59"/>
    </row>
    <row r="382" spans="2:56" x14ac:dyDescent="0.55000000000000004">
      <c r="B382" s="211"/>
      <c r="C382" s="212"/>
      <c r="D382" s="212"/>
      <c r="E382" s="212"/>
      <c r="F382" s="212"/>
      <c r="G382" s="212"/>
      <c r="H382" s="212"/>
      <c r="I382" s="212"/>
      <c r="J382" s="212"/>
      <c r="K382" s="212"/>
      <c r="L382" s="212"/>
      <c r="M382" s="213"/>
      <c r="N382" s="188"/>
      <c r="O382" s="151"/>
      <c r="P382" s="151"/>
      <c r="Q382" s="189"/>
      <c r="R382" s="188"/>
      <c r="S382" s="189"/>
      <c r="T382" s="188"/>
      <c r="U382" s="189"/>
      <c r="V382" s="188"/>
      <c r="W382" s="189"/>
      <c r="X382" s="188"/>
      <c r="Y382" s="189"/>
      <c r="Z382" s="188"/>
      <c r="AA382" s="189"/>
      <c r="AB382" s="188"/>
      <c r="AC382" s="189"/>
      <c r="AD382" s="188"/>
      <c r="AE382" s="189"/>
      <c r="AF382" s="188"/>
      <c r="AG382" s="189"/>
      <c r="AH382" s="302" t="str">
        <f>IFERROR(VLOOKUP($B380,[1]D3_9!$E$5:$S$204,13,FALSE)&amp;"","")</f>
        <v/>
      </c>
      <c r="AI382" s="149"/>
      <c r="AJ382" s="149"/>
      <c r="AK382" s="149"/>
      <c r="AL382" s="149" t="s">
        <v>59</v>
      </c>
      <c r="AM382" s="148" t="str">
        <f>IFERROR(VLOOKUP($B380,[1]D3_9!$E$5:$S$204,14,FALSE)&amp;"","")</f>
        <v/>
      </c>
      <c r="AN382" s="149"/>
      <c r="AO382" s="149"/>
      <c r="AP382" s="152"/>
      <c r="AQ382" s="175"/>
      <c r="AR382" s="176"/>
      <c r="AS382" s="176"/>
      <c r="AT382" s="176"/>
      <c r="AU382" s="176"/>
      <c r="AV382" s="176"/>
      <c r="AW382" s="176"/>
      <c r="AX382" s="176"/>
      <c r="AY382" s="176"/>
      <c r="AZ382" s="176"/>
      <c r="BA382" s="176"/>
      <c r="BB382" s="176"/>
      <c r="BC382" s="177"/>
      <c r="BD382" s="59"/>
    </row>
    <row r="383" spans="2:56" x14ac:dyDescent="0.55000000000000004">
      <c r="B383" s="167"/>
      <c r="C383" s="168"/>
      <c r="D383" s="168"/>
      <c r="E383" s="168"/>
      <c r="F383" s="168"/>
      <c r="G383" s="168"/>
      <c r="H383" s="168"/>
      <c r="I383" s="168"/>
      <c r="J383" s="168"/>
      <c r="K383" s="168"/>
      <c r="L383" s="168"/>
      <c r="M383" s="169"/>
      <c r="N383" s="142"/>
      <c r="O383" s="150"/>
      <c r="P383" s="150"/>
      <c r="Q383" s="143"/>
      <c r="R383" s="142"/>
      <c r="S383" s="143"/>
      <c r="T383" s="142"/>
      <c r="U383" s="143"/>
      <c r="V383" s="142"/>
      <c r="W383" s="143"/>
      <c r="X383" s="142"/>
      <c r="Y383" s="143"/>
      <c r="Z383" s="142"/>
      <c r="AA383" s="143"/>
      <c r="AB383" s="142"/>
      <c r="AC383" s="143"/>
      <c r="AD383" s="142"/>
      <c r="AE383" s="143"/>
      <c r="AF383" s="142"/>
      <c r="AG383" s="143"/>
      <c r="AH383" s="142"/>
      <c r="AI383" s="150"/>
      <c r="AJ383" s="150"/>
      <c r="AK383" s="150"/>
      <c r="AL383" s="150"/>
      <c r="AM383" s="150"/>
      <c r="AN383" s="150"/>
      <c r="AO383" s="150"/>
      <c r="AP383" s="143"/>
      <c r="AQ383" s="178"/>
      <c r="AR383" s="179"/>
      <c r="AS383" s="179"/>
      <c r="AT383" s="179"/>
      <c r="AU383" s="179"/>
      <c r="AV383" s="179"/>
      <c r="AW383" s="179"/>
      <c r="AX383" s="179"/>
      <c r="AY383" s="179"/>
      <c r="AZ383" s="179"/>
      <c r="BA383" s="179"/>
      <c r="BB383" s="179"/>
      <c r="BC383" s="180"/>
      <c r="BD383" s="59"/>
    </row>
    <row r="384" spans="2:56" x14ac:dyDescent="0.55000000000000004">
      <c r="B384" s="207" t="str">
        <f>[1]D3_9!$E107&amp;""</f>
        <v/>
      </c>
      <c r="C384" s="165"/>
      <c r="D384" s="165"/>
      <c r="E384" s="165"/>
      <c r="F384" s="165"/>
      <c r="G384" s="165"/>
      <c r="H384" s="165"/>
      <c r="I384" s="165"/>
      <c r="J384" s="165"/>
      <c r="K384" s="165"/>
      <c r="L384" s="165"/>
      <c r="M384" s="166"/>
      <c r="N384" s="140" t="str">
        <f>IFERROR(VLOOKUP($B384,[1]D3_9!$E$5:$S$204,2,FALSE)&amp;"","")</f>
        <v/>
      </c>
      <c r="O384" s="157"/>
      <c r="P384" s="157"/>
      <c r="Q384" s="141"/>
      <c r="R384" s="140" t="str">
        <f>IFERROR(VLOOKUP($B384,[1]D3_9!$E$5:$S$204,3,FALSE)&amp;"","")</f>
        <v/>
      </c>
      <c r="S384" s="141"/>
      <c r="T384" s="140" t="str">
        <f>IFERROR(VLOOKUP($B384,[1]D3_9!$E$5:$S$204,4,FALSE)&amp;"","")</f>
        <v/>
      </c>
      <c r="U384" s="141"/>
      <c r="V384" s="140" t="str">
        <f>IFERROR(VLOOKUP($B384,[1]D3_9!$E$5:$S$204,5,FALSE)&amp;"","")</f>
        <v/>
      </c>
      <c r="W384" s="141"/>
      <c r="X384" s="140" t="str">
        <f>IFERROR(VLOOKUP($B384,[1]D3_9!$E$5:$S$204,6,FALSE)&amp;"","")</f>
        <v/>
      </c>
      <c r="Y384" s="141"/>
      <c r="Z384" s="140" t="str">
        <f>IFERROR(VLOOKUP($B384,[1]D3_9!$E$5:$S$204,7,FALSE)&amp;"","")</f>
        <v/>
      </c>
      <c r="AA384" s="141"/>
      <c r="AB384" s="140" t="str">
        <f>IFERROR(VLOOKUP($B384,[1]D3_9!$E$5:$S$204,8,FALSE)&amp;"","")</f>
        <v/>
      </c>
      <c r="AC384" s="141"/>
      <c r="AD384" s="140" t="str">
        <f>IFERROR(VLOOKUP($B384,[1]D3_9!$E$5:$S$204,9,FALSE)&amp;"","")</f>
        <v/>
      </c>
      <c r="AE384" s="141"/>
      <c r="AF384" s="140" t="str">
        <f>IFERROR(VLOOKUP($B384,[1]D3_9!$E$5:$S$204,10,FALSE)&amp;"","")</f>
        <v/>
      </c>
      <c r="AG384" s="141"/>
      <c r="AH384" s="140" t="str">
        <f>IFERROR(VLOOKUP($B384,[1]D3_9!$E$5:$S$204,11,FALSE)&amp;"","")</f>
        <v/>
      </c>
      <c r="AI384" s="157"/>
      <c r="AJ384" s="157"/>
      <c r="AK384" s="157"/>
      <c r="AL384" s="157" t="s">
        <v>59</v>
      </c>
      <c r="AM384" s="160" t="str">
        <f>IFERROR(VLOOKUP($B384,[1]D3_9!$E$5:$S$204,12,FALSE)&amp;"","")</f>
        <v/>
      </c>
      <c r="AN384" s="157"/>
      <c r="AO384" s="157"/>
      <c r="AP384" s="141"/>
      <c r="AQ384" s="260" t="str">
        <f>IFERROR(VLOOKUP($B384,[1]D3_9!$E$5:$S$204,15,FALSE)&amp;"","")</f>
        <v/>
      </c>
      <c r="AR384" s="173"/>
      <c r="AS384" s="173"/>
      <c r="AT384" s="173"/>
      <c r="AU384" s="173"/>
      <c r="AV384" s="173"/>
      <c r="AW384" s="173"/>
      <c r="AX384" s="173"/>
      <c r="AY384" s="173"/>
      <c r="AZ384" s="173"/>
      <c r="BA384" s="173"/>
      <c r="BB384" s="173"/>
      <c r="BC384" s="174"/>
      <c r="BD384" s="59"/>
    </row>
    <row r="385" spans="2:56" x14ac:dyDescent="0.55000000000000004">
      <c r="B385" s="211"/>
      <c r="C385" s="212"/>
      <c r="D385" s="212"/>
      <c r="E385" s="212"/>
      <c r="F385" s="212"/>
      <c r="G385" s="212"/>
      <c r="H385" s="212"/>
      <c r="I385" s="212"/>
      <c r="J385" s="212"/>
      <c r="K385" s="212"/>
      <c r="L385" s="212"/>
      <c r="M385" s="213"/>
      <c r="N385" s="188"/>
      <c r="O385" s="151"/>
      <c r="P385" s="151"/>
      <c r="Q385" s="189"/>
      <c r="R385" s="188"/>
      <c r="S385" s="189"/>
      <c r="T385" s="188"/>
      <c r="U385" s="189"/>
      <c r="V385" s="188"/>
      <c r="W385" s="189"/>
      <c r="X385" s="188"/>
      <c r="Y385" s="189"/>
      <c r="Z385" s="188"/>
      <c r="AA385" s="189"/>
      <c r="AB385" s="188"/>
      <c r="AC385" s="189"/>
      <c r="AD385" s="188"/>
      <c r="AE385" s="189"/>
      <c r="AF385" s="188"/>
      <c r="AG385" s="189"/>
      <c r="AH385" s="158"/>
      <c r="AI385" s="159"/>
      <c r="AJ385" s="159"/>
      <c r="AK385" s="159"/>
      <c r="AL385" s="159"/>
      <c r="AM385" s="159"/>
      <c r="AN385" s="159"/>
      <c r="AO385" s="159"/>
      <c r="AP385" s="161"/>
      <c r="AQ385" s="175"/>
      <c r="AR385" s="176"/>
      <c r="AS385" s="176"/>
      <c r="AT385" s="176"/>
      <c r="AU385" s="176"/>
      <c r="AV385" s="176"/>
      <c r="AW385" s="176"/>
      <c r="AX385" s="176"/>
      <c r="AY385" s="176"/>
      <c r="AZ385" s="176"/>
      <c r="BA385" s="176"/>
      <c r="BB385" s="176"/>
      <c r="BC385" s="177"/>
      <c r="BD385" s="59"/>
    </row>
    <row r="386" spans="2:56" x14ac:dyDescent="0.55000000000000004">
      <c r="B386" s="211"/>
      <c r="C386" s="212"/>
      <c r="D386" s="212"/>
      <c r="E386" s="212"/>
      <c r="F386" s="212"/>
      <c r="G386" s="212"/>
      <c r="H386" s="212"/>
      <c r="I386" s="212"/>
      <c r="J386" s="212"/>
      <c r="K386" s="212"/>
      <c r="L386" s="212"/>
      <c r="M386" s="213"/>
      <c r="N386" s="188"/>
      <c r="O386" s="151"/>
      <c r="P386" s="151"/>
      <c r="Q386" s="189"/>
      <c r="R386" s="188"/>
      <c r="S386" s="189"/>
      <c r="T386" s="188"/>
      <c r="U386" s="189"/>
      <c r="V386" s="188"/>
      <c r="W386" s="189"/>
      <c r="X386" s="188"/>
      <c r="Y386" s="189"/>
      <c r="Z386" s="188"/>
      <c r="AA386" s="189"/>
      <c r="AB386" s="188"/>
      <c r="AC386" s="189"/>
      <c r="AD386" s="188"/>
      <c r="AE386" s="189"/>
      <c r="AF386" s="188"/>
      <c r="AG386" s="189"/>
      <c r="AH386" s="302" t="str">
        <f>IFERROR(VLOOKUP($B384,[1]D3_9!$E$5:$S$204,13,FALSE)&amp;"","")</f>
        <v/>
      </c>
      <c r="AI386" s="149"/>
      <c r="AJ386" s="149"/>
      <c r="AK386" s="149"/>
      <c r="AL386" s="149" t="s">
        <v>59</v>
      </c>
      <c r="AM386" s="148" t="str">
        <f>IFERROR(VLOOKUP($B384,[1]D3_9!$E$5:$S$204,14,FALSE)&amp;"","")</f>
        <v/>
      </c>
      <c r="AN386" s="149"/>
      <c r="AO386" s="149"/>
      <c r="AP386" s="152"/>
      <c r="AQ386" s="175"/>
      <c r="AR386" s="176"/>
      <c r="AS386" s="176"/>
      <c r="AT386" s="176"/>
      <c r="AU386" s="176"/>
      <c r="AV386" s="176"/>
      <c r="AW386" s="176"/>
      <c r="AX386" s="176"/>
      <c r="AY386" s="176"/>
      <c r="AZ386" s="176"/>
      <c r="BA386" s="176"/>
      <c r="BB386" s="176"/>
      <c r="BC386" s="177"/>
      <c r="BD386" s="59"/>
    </row>
    <row r="387" spans="2:56" x14ac:dyDescent="0.55000000000000004">
      <c r="B387" s="167"/>
      <c r="C387" s="168"/>
      <c r="D387" s="168"/>
      <c r="E387" s="168"/>
      <c r="F387" s="168"/>
      <c r="G387" s="168"/>
      <c r="H387" s="168"/>
      <c r="I387" s="168"/>
      <c r="J387" s="168"/>
      <c r="K387" s="168"/>
      <c r="L387" s="168"/>
      <c r="M387" s="169"/>
      <c r="N387" s="142"/>
      <c r="O387" s="150"/>
      <c r="P387" s="150"/>
      <c r="Q387" s="143"/>
      <c r="R387" s="142"/>
      <c r="S387" s="143"/>
      <c r="T387" s="142"/>
      <c r="U387" s="143"/>
      <c r="V387" s="142"/>
      <c r="W387" s="143"/>
      <c r="X387" s="142"/>
      <c r="Y387" s="143"/>
      <c r="Z387" s="142"/>
      <c r="AA387" s="143"/>
      <c r="AB387" s="142"/>
      <c r="AC387" s="143"/>
      <c r="AD387" s="142"/>
      <c r="AE387" s="143"/>
      <c r="AF387" s="142"/>
      <c r="AG387" s="143"/>
      <c r="AH387" s="142"/>
      <c r="AI387" s="150"/>
      <c r="AJ387" s="150"/>
      <c r="AK387" s="150"/>
      <c r="AL387" s="150"/>
      <c r="AM387" s="150"/>
      <c r="AN387" s="150"/>
      <c r="AO387" s="150"/>
      <c r="AP387" s="143"/>
      <c r="AQ387" s="178"/>
      <c r="AR387" s="179"/>
      <c r="AS387" s="179"/>
      <c r="AT387" s="179"/>
      <c r="AU387" s="179"/>
      <c r="AV387" s="179"/>
      <c r="AW387" s="179"/>
      <c r="AX387" s="179"/>
      <c r="AY387" s="179"/>
      <c r="AZ387" s="179"/>
      <c r="BA387" s="179"/>
      <c r="BB387" s="179"/>
      <c r="BC387" s="180"/>
      <c r="BD387" s="59"/>
    </row>
    <row r="388" spans="2:56" x14ac:dyDescent="0.55000000000000004">
      <c r="B388" s="207" t="str">
        <f>[1]D3_9!$E108&amp;""</f>
        <v/>
      </c>
      <c r="C388" s="165"/>
      <c r="D388" s="165"/>
      <c r="E388" s="165"/>
      <c r="F388" s="165"/>
      <c r="G388" s="165"/>
      <c r="H388" s="165"/>
      <c r="I388" s="165"/>
      <c r="J388" s="165"/>
      <c r="K388" s="165"/>
      <c r="L388" s="165"/>
      <c r="M388" s="166"/>
      <c r="N388" s="140" t="str">
        <f>IFERROR(VLOOKUP($B388,[1]D3_9!$E$5:$S$204,2,FALSE)&amp;"","")</f>
        <v/>
      </c>
      <c r="O388" s="157"/>
      <c r="P388" s="157"/>
      <c r="Q388" s="141"/>
      <c r="R388" s="140" t="str">
        <f>IFERROR(VLOOKUP($B388,[1]D3_9!$E$5:$S$204,3,FALSE)&amp;"","")</f>
        <v/>
      </c>
      <c r="S388" s="141"/>
      <c r="T388" s="140" t="str">
        <f>IFERROR(VLOOKUP($B388,[1]D3_9!$E$5:$S$204,4,FALSE)&amp;"","")</f>
        <v/>
      </c>
      <c r="U388" s="141"/>
      <c r="V388" s="140" t="str">
        <f>IFERROR(VLOOKUP($B388,[1]D3_9!$E$5:$S$204,5,FALSE)&amp;"","")</f>
        <v/>
      </c>
      <c r="W388" s="141"/>
      <c r="X388" s="140" t="str">
        <f>IFERROR(VLOOKUP($B388,[1]D3_9!$E$5:$S$204,6,FALSE)&amp;"","")</f>
        <v/>
      </c>
      <c r="Y388" s="141"/>
      <c r="Z388" s="140" t="str">
        <f>IFERROR(VLOOKUP($B388,[1]D3_9!$E$5:$S$204,7,FALSE)&amp;"","")</f>
        <v/>
      </c>
      <c r="AA388" s="141"/>
      <c r="AB388" s="140" t="str">
        <f>IFERROR(VLOOKUP($B388,[1]D3_9!$E$5:$S$204,8,FALSE)&amp;"","")</f>
        <v/>
      </c>
      <c r="AC388" s="141"/>
      <c r="AD388" s="140" t="str">
        <f>IFERROR(VLOOKUP($B388,[1]D3_9!$E$5:$S$204,9,FALSE)&amp;"","")</f>
        <v/>
      </c>
      <c r="AE388" s="141"/>
      <c r="AF388" s="140" t="str">
        <f>IFERROR(VLOOKUP($B388,[1]D3_9!$E$5:$S$204,10,FALSE)&amp;"","")</f>
        <v/>
      </c>
      <c r="AG388" s="141"/>
      <c r="AH388" s="140" t="str">
        <f>IFERROR(VLOOKUP($B388,[1]D3_9!$E$5:$S$204,11,FALSE)&amp;"","")</f>
        <v/>
      </c>
      <c r="AI388" s="157"/>
      <c r="AJ388" s="157"/>
      <c r="AK388" s="157"/>
      <c r="AL388" s="157" t="s">
        <v>59</v>
      </c>
      <c r="AM388" s="160" t="str">
        <f>IFERROR(VLOOKUP($B388,[1]D3_9!$E$5:$S$204,12,FALSE)&amp;"","")</f>
        <v/>
      </c>
      <c r="AN388" s="157"/>
      <c r="AO388" s="157"/>
      <c r="AP388" s="141"/>
      <c r="AQ388" s="260" t="str">
        <f>IFERROR(VLOOKUP($B388,[1]D3_9!$E$5:$S$204,15,FALSE)&amp;"","")</f>
        <v/>
      </c>
      <c r="AR388" s="173"/>
      <c r="AS388" s="173"/>
      <c r="AT388" s="173"/>
      <c r="AU388" s="173"/>
      <c r="AV388" s="173"/>
      <c r="AW388" s="173"/>
      <c r="AX388" s="173"/>
      <c r="AY388" s="173"/>
      <c r="AZ388" s="173"/>
      <c r="BA388" s="173"/>
      <c r="BB388" s="173"/>
      <c r="BC388" s="174"/>
      <c r="BD388" s="59"/>
    </row>
    <row r="389" spans="2:56" x14ac:dyDescent="0.55000000000000004">
      <c r="B389" s="211"/>
      <c r="C389" s="212"/>
      <c r="D389" s="212"/>
      <c r="E389" s="212"/>
      <c r="F389" s="212"/>
      <c r="G389" s="212"/>
      <c r="H389" s="212"/>
      <c r="I389" s="212"/>
      <c r="J389" s="212"/>
      <c r="K389" s="212"/>
      <c r="L389" s="212"/>
      <c r="M389" s="213"/>
      <c r="N389" s="188"/>
      <c r="O389" s="151"/>
      <c r="P389" s="151"/>
      <c r="Q389" s="189"/>
      <c r="R389" s="188"/>
      <c r="S389" s="189"/>
      <c r="T389" s="188"/>
      <c r="U389" s="189"/>
      <c r="V389" s="188"/>
      <c r="W389" s="189"/>
      <c r="X389" s="188"/>
      <c r="Y389" s="189"/>
      <c r="Z389" s="188"/>
      <c r="AA389" s="189"/>
      <c r="AB389" s="188"/>
      <c r="AC389" s="189"/>
      <c r="AD389" s="188"/>
      <c r="AE389" s="189"/>
      <c r="AF389" s="188"/>
      <c r="AG389" s="189"/>
      <c r="AH389" s="158"/>
      <c r="AI389" s="159"/>
      <c r="AJ389" s="159"/>
      <c r="AK389" s="159"/>
      <c r="AL389" s="159"/>
      <c r="AM389" s="159"/>
      <c r="AN389" s="159"/>
      <c r="AO389" s="159"/>
      <c r="AP389" s="161"/>
      <c r="AQ389" s="175"/>
      <c r="AR389" s="176"/>
      <c r="AS389" s="176"/>
      <c r="AT389" s="176"/>
      <c r="AU389" s="176"/>
      <c r="AV389" s="176"/>
      <c r="AW389" s="176"/>
      <c r="AX389" s="176"/>
      <c r="AY389" s="176"/>
      <c r="AZ389" s="176"/>
      <c r="BA389" s="176"/>
      <c r="BB389" s="176"/>
      <c r="BC389" s="177"/>
      <c r="BD389" s="59"/>
    </row>
    <row r="390" spans="2:56" x14ac:dyDescent="0.55000000000000004">
      <c r="B390" s="211"/>
      <c r="C390" s="212"/>
      <c r="D390" s="212"/>
      <c r="E390" s="212"/>
      <c r="F390" s="212"/>
      <c r="G390" s="212"/>
      <c r="H390" s="212"/>
      <c r="I390" s="212"/>
      <c r="J390" s="212"/>
      <c r="K390" s="212"/>
      <c r="L390" s="212"/>
      <c r="M390" s="213"/>
      <c r="N390" s="188"/>
      <c r="O390" s="151"/>
      <c r="P390" s="151"/>
      <c r="Q390" s="189"/>
      <c r="R390" s="188"/>
      <c r="S390" s="189"/>
      <c r="T390" s="188"/>
      <c r="U390" s="189"/>
      <c r="V390" s="188"/>
      <c r="W390" s="189"/>
      <c r="X390" s="188"/>
      <c r="Y390" s="189"/>
      <c r="Z390" s="188"/>
      <c r="AA390" s="189"/>
      <c r="AB390" s="188"/>
      <c r="AC390" s="189"/>
      <c r="AD390" s="188"/>
      <c r="AE390" s="189"/>
      <c r="AF390" s="188"/>
      <c r="AG390" s="189"/>
      <c r="AH390" s="302" t="str">
        <f>IFERROR(VLOOKUP($B388,[1]D3_9!$E$5:$S$204,13,FALSE)&amp;"","")</f>
        <v/>
      </c>
      <c r="AI390" s="149"/>
      <c r="AJ390" s="149"/>
      <c r="AK390" s="149"/>
      <c r="AL390" s="149" t="s">
        <v>59</v>
      </c>
      <c r="AM390" s="148" t="str">
        <f>IFERROR(VLOOKUP($B388,[1]D3_9!$E$5:$S$204,14,FALSE)&amp;"","")</f>
        <v/>
      </c>
      <c r="AN390" s="149"/>
      <c r="AO390" s="149"/>
      <c r="AP390" s="152"/>
      <c r="AQ390" s="175"/>
      <c r="AR390" s="176"/>
      <c r="AS390" s="176"/>
      <c r="AT390" s="176"/>
      <c r="AU390" s="176"/>
      <c r="AV390" s="176"/>
      <c r="AW390" s="176"/>
      <c r="AX390" s="176"/>
      <c r="AY390" s="176"/>
      <c r="AZ390" s="176"/>
      <c r="BA390" s="176"/>
      <c r="BB390" s="176"/>
      <c r="BC390" s="177"/>
      <c r="BD390" s="59"/>
    </row>
    <row r="391" spans="2:56" x14ac:dyDescent="0.55000000000000004">
      <c r="B391" s="167"/>
      <c r="C391" s="168"/>
      <c r="D391" s="168"/>
      <c r="E391" s="168"/>
      <c r="F391" s="168"/>
      <c r="G391" s="168"/>
      <c r="H391" s="168"/>
      <c r="I391" s="168"/>
      <c r="J391" s="168"/>
      <c r="K391" s="168"/>
      <c r="L391" s="168"/>
      <c r="M391" s="169"/>
      <c r="N391" s="142"/>
      <c r="O391" s="150"/>
      <c r="P391" s="150"/>
      <c r="Q391" s="143"/>
      <c r="R391" s="142"/>
      <c r="S391" s="143"/>
      <c r="T391" s="142"/>
      <c r="U391" s="143"/>
      <c r="V391" s="142"/>
      <c r="W391" s="143"/>
      <c r="X391" s="142"/>
      <c r="Y391" s="143"/>
      <c r="Z391" s="142"/>
      <c r="AA391" s="143"/>
      <c r="AB391" s="142"/>
      <c r="AC391" s="143"/>
      <c r="AD391" s="142"/>
      <c r="AE391" s="143"/>
      <c r="AF391" s="142"/>
      <c r="AG391" s="143"/>
      <c r="AH391" s="142"/>
      <c r="AI391" s="150"/>
      <c r="AJ391" s="150"/>
      <c r="AK391" s="150"/>
      <c r="AL391" s="150"/>
      <c r="AM391" s="150"/>
      <c r="AN391" s="150"/>
      <c r="AO391" s="150"/>
      <c r="AP391" s="143"/>
      <c r="AQ391" s="178"/>
      <c r="AR391" s="179"/>
      <c r="AS391" s="179"/>
      <c r="AT391" s="179"/>
      <c r="AU391" s="179"/>
      <c r="AV391" s="179"/>
      <c r="AW391" s="179"/>
      <c r="AX391" s="179"/>
      <c r="AY391" s="179"/>
      <c r="AZ391" s="179"/>
      <c r="BA391" s="179"/>
      <c r="BB391" s="179"/>
      <c r="BC391" s="180"/>
      <c r="BD391" s="59"/>
    </row>
    <row r="392" spans="2:56" x14ac:dyDescent="0.55000000000000004">
      <c r="B392" s="207" t="str">
        <f>[1]D3_9!$E109&amp;""</f>
        <v/>
      </c>
      <c r="C392" s="165"/>
      <c r="D392" s="165"/>
      <c r="E392" s="165"/>
      <c r="F392" s="165"/>
      <c r="G392" s="165"/>
      <c r="H392" s="165"/>
      <c r="I392" s="165"/>
      <c r="J392" s="165"/>
      <c r="K392" s="165"/>
      <c r="L392" s="165"/>
      <c r="M392" s="166"/>
      <c r="N392" s="140" t="str">
        <f>IFERROR(VLOOKUP($B392,[1]D3_9!$E$5:$S$204,2,FALSE)&amp;"","")</f>
        <v/>
      </c>
      <c r="O392" s="157"/>
      <c r="P392" s="157"/>
      <c r="Q392" s="141"/>
      <c r="R392" s="140" t="str">
        <f>IFERROR(VLOOKUP($B392,[1]D3_9!$E$5:$S$204,3,FALSE)&amp;"","")</f>
        <v/>
      </c>
      <c r="S392" s="141"/>
      <c r="T392" s="140" t="str">
        <f>IFERROR(VLOOKUP($B392,[1]D3_9!$E$5:$S$204,4,FALSE)&amp;"","")</f>
        <v/>
      </c>
      <c r="U392" s="141"/>
      <c r="V392" s="140" t="str">
        <f>IFERROR(VLOOKUP($B392,[1]D3_9!$E$5:$S$204,5,FALSE)&amp;"","")</f>
        <v/>
      </c>
      <c r="W392" s="141"/>
      <c r="X392" s="140" t="str">
        <f>IFERROR(VLOOKUP($B392,[1]D3_9!$E$5:$S$204,6,FALSE)&amp;"","")</f>
        <v/>
      </c>
      <c r="Y392" s="141"/>
      <c r="Z392" s="140" t="str">
        <f>IFERROR(VLOOKUP($B392,[1]D3_9!$E$5:$S$204,7,FALSE)&amp;"","")</f>
        <v/>
      </c>
      <c r="AA392" s="141"/>
      <c r="AB392" s="140" t="str">
        <f>IFERROR(VLOOKUP($B392,[1]D3_9!$E$5:$S$204,8,FALSE)&amp;"","")</f>
        <v/>
      </c>
      <c r="AC392" s="141"/>
      <c r="AD392" s="140" t="str">
        <f>IFERROR(VLOOKUP($B392,[1]D3_9!$E$5:$S$204,9,FALSE)&amp;"","")</f>
        <v/>
      </c>
      <c r="AE392" s="141"/>
      <c r="AF392" s="140" t="str">
        <f>IFERROR(VLOOKUP($B392,[1]D3_9!$E$5:$S$204,10,FALSE)&amp;"","")</f>
        <v/>
      </c>
      <c r="AG392" s="141"/>
      <c r="AH392" s="140" t="str">
        <f>IFERROR(VLOOKUP($B392,[1]D3_9!$E$5:$S$204,11,FALSE)&amp;"","")</f>
        <v/>
      </c>
      <c r="AI392" s="157"/>
      <c r="AJ392" s="157"/>
      <c r="AK392" s="157"/>
      <c r="AL392" s="157" t="s">
        <v>59</v>
      </c>
      <c r="AM392" s="160" t="str">
        <f>IFERROR(VLOOKUP($B392,[1]D3_9!$E$5:$S$204,12,FALSE)&amp;"","")</f>
        <v/>
      </c>
      <c r="AN392" s="157"/>
      <c r="AO392" s="157"/>
      <c r="AP392" s="141"/>
      <c r="AQ392" s="260" t="str">
        <f>IFERROR(VLOOKUP($B392,[1]D3_9!$E$5:$S$204,15,FALSE)&amp;"","")</f>
        <v/>
      </c>
      <c r="AR392" s="173"/>
      <c r="AS392" s="173"/>
      <c r="AT392" s="173"/>
      <c r="AU392" s="173"/>
      <c r="AV392" s="173"/>
      <c r="AW392" s="173"/>
      <c r="AX392" s="173"/>
      <c r="AY392" s="173"/>
      <c r="AZ392" s="173"/>
      <c r="BA392" s="173"/>
      <c r="BB392" s="173"/>
      <c r="BC392" s="174"/>
      <c r="BD392" s="59"/>
    </row>
    <row r="393" spans="2:56" x14ac:dyDescent="0.55000000000000004">
      <c r="B393" s="211"/>
      <c r="C393" s="212"/>
      <c r="D393" s="212"/>
      <c r="E393" s="212"/>
      <c r="F393" s="212"/>
      <c r="G393" s="212"/>
      <c r="H393" s="212"/>
      <c r="I393" s="212"/>
      <c r="J393" s="212"/>
      <c r="K393" s="212"/>
      <c r="L393" s="212"/>
      <c r="M393" s="213"/>
      <c r="N393" s="188"/>
      <c r="O393" s="151"/>
      <c r="P393" s="151"/>
      <c r="Q393" s="189"/>
      <c r="R393" s="188"/>
      <c r="S393" s="189"/>
      <c r="T393" s="188"/>
      <c r="U393" s="189"/>
      <c r="V393" s="188"/>
      <c r="W393" s="189"/>
      <c r="X393" s="188"/>
      <c r="Y393" s="189"/>
      <c r="Z393" s="188"/>
      <c r="AA393" s="189"/>
      <c r="AB393" s="188"/>
      <c r="AC393" s="189"/>
      <c r="AD393" s="188"/>
      <c r="AE393" s="189"/>
      <c r="AF393" s="188"/>
      <c r="AG393" s="189"/>
      <c r="AH393" s="158"/>
      <c r="AI393" s="159"/>
      <c r="AJ393" s="159"/>
      <c r="AK393" s="159"/>
      <c r="AL393" s="159"/>
      <c r="AM393" s="159"/>
      <c r="AN393" s="159"/>
      <c r="AO393" s="159"/>
      <c r="AP393" s="161"/>
      <c r="AQ393" s="175"/>
      <c r="AR393" s="176"/>
      <c r="AS393" s="176"/>
      <c r="AT393" s="176"/>
      <c r="AU393" s="176"/>
      <c r="AV393" s="176"/>
      <c r="AW393" s="176"/>
      <c r="AX393" s="176"/>
      <c r="AY393" s="176"/>
      <c r="AZ393" s="176"/>
      <c r="BA393" s="176"/>
      <c r="BB393" s="176"/>
      <c r="BC393" s="177"/>
      <c r="BD393" s="59"/>
    </row>
    <row r="394" spans="2:56" x14ac:dyDescent="0.55000000000000004">
      <c r="B394" s="211"/>
      <c r="C394" s="212"/>
      <c r="D394" s="212"/>
      <c r="E394" s="212"/>
      <c r="F394" s="212"/>
      <c r="G394" s="212"/>
      <c r="H394" s="212"/>
      <c r="I394" s="212"/>
      <c r="J394" s="212"/>
      <c r="K394" s="212"/>
      <c r="L394" s="212"/>
      <c r="M394" s="213"/>
      <c r="N394" s="188"/>
      <c r="O394" s="151"/>
      <c r="P394" s="151"/>
      <c r="Q394" s="189"/>
      <c r="R394" s="188"/>
      <c r="S394" s="189"/>
      <c r="T394" s="188"/>
      <c r="U394" s="189"/>
      <c r="V394" s="188"/>
      <c r="W394" s="189"/>
      <c r="X394" s="188"/>
      <c r="Y394" s="189"/>
      <c r="Z394" s="188"/>
      <c r="AA394" s="189"/>
      <c r="AB394" s="188"/>
      <c r="AC394" s="189"/>
      <c r="AD394" s="188"/>
      <c r="AE394" s="189"/>
      <c r="AF394" s="188"/>
      <c r="AG394" s="189"/>
      <c r="AH394" s="302" t="str">
        <f>IFERROR(VLOOKUP($B392,[1]D3_9!$E$5:$S$204,13,FALSE)&amp;"","")</f>
        <v/>
      </c>
      <c r="AI394" s="149"/>
      <c r="AJ394" s="149"/>
      <c r="AK394" s="149"/>
      <c r="AL394" s="149" t="s">
        <v>59</v>
      </c>
      <c r="AM394" s="148" t="str">
        <f>IFERROR(VLOOKUP($B392,[1]D3_9!$E$5:$S$204,14,FALSE)&amp;"","")</f>
        <v/>
      </c>
      <c r="AN394" s="149"/>
      <c r="AO394" s="149"/>
      <c r="AP394" s="152"/>
      <c r="AQ394" s="175"/>
      <c r="AR394" s="176"/>
      <c r="AS394" s="176"/>
      <c r="AT394" s="176"/>
      <c r="AU394" s="176"/>
      <c r="AV394" s="176"/>
      <c r="AW394" s="176"/>
      <c r="AX394" s="176"/>
      <c r="AY394" s="176"/>
      <c r="AZ394" s="176"/>
      <c r="BA394" s="176"/>
      <c r="BB394" s="176"/>
      <c r="BC394" s="177"/>
      <c r="BD394" s="59"/>
    </row>
    <row r="395" spans="2:56" x14ac:dyDescent="0.55000000000000004">
      <c r="B395" s="167"/>
      <c r="C395" s="168"/>
      <c r="D395" s="168"/>
      <c r="E395" s="168"/>
      <c r="F395" s="168"/>
      <c r="G395" s="168"/>
      <c r="H395" s="168"/>
      <c r="I395" s="168"/>
      <c r="J395" s="168"/>
      <c r="K395" s="168"/>
      <c r="L395" s="168"/>
      <c r="M395" s="169"/>
      <c r="N395" s="142"/>
      <c r="O395" s="150"/>
      <c r="P395" s="150"/>
      <c r="Q395" s="143"/>
      <c r="R395" s="142"/>
      <c r="S395" s="143"/>
      <c r="T395" s="142"/>
      <c r="U395" s="143"/>
      <c r="V395" s="142"/>
      <c r="W395" s="143"/>
      <c r="X395" s="142"/>
      <c r="Y395" s="143"/>
      <c r="Z395" s="142"/>
      <c r="AA395" s="143"/>
      <c r="AB395" s="142"/>
      <c r="AC395" s="143"/>
      <c r="AD395" s="142"/>
      <c r="AE395" s="143"/>
      <c r="AF395" s="142"/>
      <c r="AG395" s="143"/>
      <c r="AH395" s="142"/>
      <c r="AI395" s="150"/>
      <c r="AJ395" s="150"/>
      <c r="AK395" s="150"/>
      <c r="AL395" s="150"/>
      <c r="AM395" s="150"/>
      <c r="AN395" s="150"/>
      <c r="AO395" s="150"/>
      <c r="AP395" s="143"/>
      <c r="AQ395" s="178"/>
      <c r="AR395" s="179"/>
      <c r="AS395" s="179"/>
      <c r="AT395" s="179"/>
      <c r="AU395" s="179"/>
      <c r="AV395" s="179"/>
      <c r="AW395" s="179"/>
      <c r="AX395" s="179"/>
      <c r="AY395" s="179"/>
      <c r="AZ395" s="179"/>
      <c r="BA395" s="179"/>
      <c r="BB395" s="179"/>
      <c r="BC395" s="180"/>
      <c r="BD395" s="59"/>
    </row>
    <row r="396" spans="2:56" x14ac:dyDescent="0.55000000000000004">
      <c r="B396" s="207" t="str">
        <f>[1]D3_9!$E110&amp;""</f>
        <v/>
      </c>
      <c r="C396" s="165"/>
      <c r="D396" s="165"/>
      <c r="E396" s="165"/>
      <c r="F396" s="165"/>
      <c r="G396" s="165"/>
      <c r="H396" s="165"/>
      <c r="I396" s="165"/>
      <c r="J396" s="165"/>
      <c r="K396" s="165"/>
      <c r="L396" s="165"/>
      <c r="M396" s="166"/>
      <c r="N396" s="140" t="str">
        <f>IFERROR(VLOOKUP($B396,[1]D3_9!$E$5:$S$204,2,FALSE)&amp;"","")</f>
        <v/>
      </c>
      <c r="O396" s="157"/>
      <c r="P396" s="157"/>
      <c r="Q396" s="141"/>
      <c r="R396" s="140" t="str">
        <f>IFERROR(VLOOKUP($B396,[1]D3_9!$E$5:$S$204,3,FALSE)&amp;"","")</f>
        <v/>
      </c>
      <c r="S396" s="141"/>
      <c r="T396" s="140" t="str">
        <f>IFERROR(VLOOKUP($B396,[1]D3_9!$E$5:$S$204,4,FALSE)&amp;"","")</f>
        <v/>
      </c>
      <c r="U396" s="141"/>
      <c r="V396" s="140" t="str">
        <f>IFERROR(VLOOKUP($B396,[1]D3_9!$E$5:$S$204,5,FALSE)&amp;"","")</f>
        <v/>
      </c>
      <c r="W396" s="141"/>
      <c r="X396" s="140" t="str">
        <f>IFERROR(VLOOKUP($B396,[1]D3_9!$E$5:$S$204,6,FALSE)&amp;"","")</f>
        <v/>
      </c>
      <c r="Y396" s="141"/>
      <c r="Z396" s="140" t="str">
        <f>IFERROR(VLOOKUP($B396,[1]D3_9!$E$5:$S$204,7,FALSE)&amp;"","")</f>
        <v/>
      </c>
      <c r="AA396" s="141"/>
      <c r="AB396" s="140" t="str">
        <f>IFERROR(VLOOKUP($B396,[1]D3_9!$E$5:$S$204,8,FALSE)&amp;"","")</f>
        <v/>
      </c>
      <c r="AC396" s="141"/>
      <c r="AD396" s="140" t="str">
        <f>IFERROR(VLOOKUP($B396,[1]D3_9!$E$5:$S$204,9,FALSE)&amp;"","")</f>
        <v/>
      </c>
      <c r="AE396" s="141"/>
      <c r="AF396" s="140" t="str">
        <f>IFERROR(VLOOKUP($B396,[1]D3_9!$E$5:$S$204,10,FALSE)&amp;"","")</f>
        <v/>
      </c>
      <c r="AG396" s="141"/>
      <c r="AH396" s="140" t="str">
        <f>IFERROR(VLOOKUP($B396,[1]D3_9!$E$5:$S$204,11,FALSE)&amp;"","")</f>
        <v/>
      </c>
      <c r="AI396" s="157"/>
      <c r="AJ396" s="157"/>
      <c r="AK396" s="157"/>
      <c r="AL396" s="157" t="s">
        <v>59</v>
      </c>
      <c r="AM396" s="160" t="str">
        <f>IFERROR(VLOOKUP($B396,[1]D3_9!$E$5:$S$204,12,FALSE)&amp;"","")</f>
        <v/>
      </c>
      <c r="AN396" s="157"/>
      <c r="AO396" s="157"/>
      <c r="AP396" s="141"/>
      <c r="AQ396" s="260" t="str">
        <f>IFERROR(VLOOKUP($B396,[1]D3_9!$E$5:$S$204,15,FALSE)&amp;"","")</f>
        <v/>
      </c>
      <c r="AR396" s="173"/>
      <c r="AS396" s="173"/>
      <c r="AT396" s="173"/>
      <c r="AU396" s="173"/>
      <c r="AV396" s="173"/>
      <c r="AW396" s="173"/>
      <c r="AX396" s="173"/>
      <c r="AY396" s="173"/>
      <c r="AZ396" s="173"/>
      <c r="BA396" s="173"/>
      <c r="BB396" s="173"/>
      <c r="BC396" s="174"/>
      <c r="BD396" s="59"/>
    </row>
    <row r="397" spans="2:56" x14ac:dyDescent="0.55000000000000004">
      <c r="B397" s="211"/>
      <c r="C397" s="212"/>
      <c r="D397" s="212"/>
      <c r="E397" s="212"/>
      <c r="F397" s="212"/>
      <c r="G397" s="212"/>
      <c r="H397" s="212"/>
      <c r="I397" s="212"/>
      <c r="J397" s="212"/>
      <c r="K397" s="212"/>
      <c r="L397" s="212"/>
      <c r="M397" s="213"/>
      <c r="N397" s="188"/>
      <c r="O397" s="151"/>
      <c r="P397" s="151"/>
      <c r="Q397" s="189"/>
      <c r="R397" s="188"/>
      <c r="S397" s="189"/>
      <c r="T397" s="188"/>
      <c r="U397" s="189"/>
      <c r="V397" s="188"/>
      <c r="W397" s="189"/>
      <c r="X397" s="188"/>
      <c r="Y397" s="189"/>
      <c r="Z397" s="188"/>
      <c r="AA397" s="189"/>
      <c r="AB397" s="188"/>
      <c r="AC397" s="189"/>
      <c r="AD397" s="188"/>
      <c r="AE397" s="189"/>
      <c r="AF397" s="188"/>
      <c r="AG397" s="189"/>
      <c r="AH397" s="158"/>
      <c r="AI397" s="159"/>
      <c r="AJ397" s="159"/>
      <c r="AK397" s="159"/>
      <c r="AL397" s="159"/>
      <c r="AM397" s="159"/>
      <c r="AN397" s="159"/>
      <c r="AO397" s="159"/>
      <c r="AP397" s="161"/>
      <c r="AQ397" s="175"/>
      <c r="AR397" s="176"/>
      <c r="AS397" s="176"/>
      <c r="AT397" s="176"/>
      <c r="AU397" s="176"/>
      <c r="AV397" s="176"/>
      <c r="AW397" s="176"/>
      <c r="AX397" s="176"/>
      <c r="AY397" s="176"/>
      <c r="AZ397" s="176"/>
      <c r="BA397" s="176"/>
      <c r="BB397" s="176"/>
      <c r="BC397" s="177"/>
      <c r="BD397" s="59"/>
    </row>
    <row r="398" spans="2:56" x14ac:dyDescent="0.55000000000000004">
      <c r="B398" s="211"/>
      <c r="C398" s="212"/>
      <c r="D398" s="212"/>
      <c r="E398" s="212"/>
      <c r="F398" s="212"/>
      <c r="G398" s="212"/>
      <c r="H398" s="212"/>
      <c r="I398" s="212"/>
      <c r="J398" s="212"/>
      <c r="K398" s="212"/>
      <c r="L398" s="212"/>
      <c r="M398" s="213"/>
      <c r="N398" s="188"/>
      <c r="O398" s="151"/>
      <c r="P398" s="151"/>
      <c r="Q398" s="189"/>
      <c r="R398" s="188"/>
      <c r="S398" s="189"/>
      <c r="T398" s="188"/>
      <c r="U398" s="189"/>
      <c r="V398" s="188"/>
      <c r="W398" s="189"/>
      <c r="X398" s="188"/>
      <c r="Y398" s="189"/>
      <c r="Z398" s="188"/>
      <c r="AA398" s="189"/>
      <c r="AB398" s="188"/>
      <c r="AC398" s="189"/>
      <c r="AD398" s="188"/>
      <c r="AE398" s="189"/>
      <c r="AF398" s="188"/>
      <c r="AG398" s="189"/>
      <c r="AH398" s="302" t="str">
        <f>IFERROR(VLOOKUP($B396,[1]D3_9!$E$5:$S$204,13,FALSE)&amp;"","")</f>
        <v/>
      </c>
      <c r="AI398" s="149"/>
      <c r="AJ398" s="149"/>
      <c r="AK398" s="149"/>
      <c r="AL398" s="149" t="s">
        <v>59</v>
      </c>
      <c r="AM398" s="148" t="str">
        <f>IFERROR(VLOOKUP($B396,[1]D3_9!$E$5:$S$204,14,FALSE)&amp;"","")</f>
        <v/>
      </c>
      <c r="AN398" s="149"/>
      <c r="AO398" s="149"/>
      <c r="AP398" s="152"/>
      <c r="AQ398" s="175"/>
      <c r="AR398" s="176"/>
      <c r="AS398" s="176"/>
      <c r="AT398" s="176"/>
      <c r="AU398" s="176"/>
      <c r="AV398" s="176"/>
      <c r="AW398" s="176"/>
      <c r="AX398" s="176"/>
      <c r="AY398" s="176"/>
      <c r="AZ398" s="176"/>
      <c r="BA398" s="176"/>
      <c r="BB398" s="176"/>
      <c r="BC398" s="177"/>
      <c r="BD398" s="59"/>
    </row>
    <row r="399" spans="2:56" x14ac:dyDescent="0.55000000000000004">
      <c r="B399" s="167"/>
      <c r="C399" s="168"/>
      <c r="D399" s="168"/>
      <c r="E399" s="168"/>
      <c r="F399" s="168"/>
      <c r="G399" s="168"/>
      <c r="H399" s="168"/>
      <c r="I399" s="168"/>
      <c r="J399" s="168"/>
      <c r="K399" s="168"/>
      <c r="L399" s="168"/>
      <c r="M399" s="169"/>
      <c r="N399" s="142"/>
      <c r="O399" s="150"/>
      <c r="P399" s="150"/>
      <c r="Q399" s="143"/>
      <c r="R399" s="142"/>
      <c r="S399" s="143"/>
      <c r="T399" s="142"/>
      <c r="U399" s="143"/>
      <c r="V399" s="142"/>
      <c r="W399" s="143"/>
      <c r="X399" s="142"/>
      <c r="Y399" s="143"/>
      <c r="Z399" s="142"/>
      <c r="AA399" s="143"/>
      <c r="AB399" s="142"/>
      <c r="AC399" s="143"/>
      <c r="AD399" s="142"/>
      <c r="AE399" s="143"/>
      <c r="AF399" s="142"/>
      <c r="AG399" s="143"/>
      <c r="AH399" s="142"/>
      <c r="AI399" s="150"/>
      <c r="AJ399" s="150"/>
      <c r="AK399" s="150"/>
      <c r="AL399" s="150"/>
      <c r="AM399" s="150"/>
      <c r="AN399" s="150"/>
      <c r="AO399" s="150"/>
      <c r="AP399" s="143"/>
      <c r="AQ399" s="178"/>
      <c r="AR399" s="179"/>
      <c r="AS399" s="179"/>
      <c r="AT399" s="179"/>
      <c r="AU399" s="179"/>
      <c r="AV399" s="179"/>
      <c r="AW399" s="179"/>
      <c r="AX399" s="179"/>
      <c r="AY399" s="179"/>
      <c r="AZ399" s="179"/>
      <c r="BA399" s="179"/>
      <c r="BB399" s="179"/>
      <c r="BC399" s="180"/>
      <c r="BD399" s="59"/>
    </row>
    <row r="400" spans="2:56" x14ac:dyDescent="0.55000000000000004">
      <c r="B400" s="207" t="str">
        <f>[1]D3_9!$E111&amp;""</f>
        <v/>
      </c>
      <c r="C400" s="165"/>
      <c r="D400" s="165"/>
      <c r="E400" s="165"/>
      <c r="F400" s="165"/>
      <c r="G400" s="165"/>
      <c r="H400" s="165"/>
      <c r="I400" s="165"/>
      <c r="J400" s="165"/>
      <c r="K400" s="165"/>
      <c r="L400" s="165"/>
      <c r="M400" s="166"/>
      <c r="N400" s="140" t="str">
        <f>IFERROR(VLOOKUP($B400,[1]D3_9!$E$5:$S$204,2,FALSE)&amp;"","")</f>
        <v/>
      </c>
      <c r="O400" s="157"/>
      <c r="P400" s="157"/>
      <c r="Q400" s="141"/>
      <c r="R400" s="140" t="str">
        <f>IFERROR(VLOOKUP($B400,[1]D3_9!$E$5:$S$204,3,FALSE)&amp;"","")</f>
        <v/>
      </c>
      <c r="S400" s="141"/>
      <c r="T400" s="140" t="str">
        <f>IFERROR(VLOOKUP($B400,[1]D3_9!$E$5:$S$204,4,FALSE)&amp;"","")</f>
        <v/>
      </c>
      <c r="U400" s="141"/>
      <c r="V400" s="140" t="str">
        <f>IFERROR(VLOOKUP($B400,[1]D3_9!$E$5:$S$204,5,FALSE)&amp;"","")</f>
        <v/>
      </c>
      <c r="W400" s="141"/>
      <c r="X400" s="140" t="str">
        <f>IFERROR(VLOOKUP($B400,[1]D3_9!$E$5:$S$204,6,FALSE)&amp;"","")</f>
        <v/>
      </c>
      <c r="Y400" s="141"/>
      <c r="Z400" s="140" t="str">
        <f>IFERROR(VLOOKUP($B400,[1]D3_9!$E$5:$S$204,7,FALSE)&amp;"","")</f>
        <v/>
      </c>
      <c r="AA400" s="141"/>
      <c r="AB400" s="140" t="str">
        <f>IFERROR(VLOOKUP($B400,[1]D3_9!$E$5:$S$204,8,FALSE)&amp;"","")</f>
        <v/>
      </c>
      <c r="AC400" s="141"/>
      <c r="AD400" s="140" t="str">
        <f>IFERROR(VLOOKUP($B400,[1]D3_9!$E$5:$S$204,9,FALSE)&amp;"","")</f>
        <v/>
      </c>
      <c r="AE400" s="141"/>
      <c r="AF400" s="140" t="str">
        <f>IFERROR(VLOOKUP($B400,[1]D3_9!$E$5:$S$204,10,FALSE)&amp;"","")</f>
        <v/>
      </c>
      <c r="AG400" s="141"/>
      <c r="AH400" s="140" t="str">
        <f>IFERROR(VLOOKUP($B400,[1]D3_9!$E$5:$S$204,11,FALSE)&amp;"","")</f>
        <v/>
      </c>
      <c r="AI400" s="157"/>
      <c r="AJ400" s="157"/>
      <c r="AK400" s="157"/>
      <c r="AL400" s="157" t="s">
        <v>59</v>
      </c>
      <c r="AM400" s="160" t="str">
        <f>IFERROR(VLOOKUP($B400,[1]D3_9!$E$5:$S$204,12,FALSE)&amp;"","")</f>
        <v/>
      </c>
      <c r="AN400" s="157"/>
      <c r="AO400" s="157"/>
      <c r="AP400" s="141"/>
      <c r="AQ400" s="260" t="str">
        <f>IFERROR(VLOOKUP($B400,[1]D3_9!$E$5:$S$204,15,FALSE)&amp;"","")</f>
        <v/>
      </c>
      <c r="AR400" s="173"/>
      <c r="AS400" s="173"/>
      <c r="AT400" s="173"/>
      <c r="AU400" s="173"/>
      <c r="AV400" s="173"/>
      <c r="AW400" s="173"/>
      <c r="AX400" s="173"/>
      <c r="AY400" s="173"/>
      <c r="AZ400" s="173"/>
      <c r="BA400" s="173"/>
      <c r="BB400" s="173"/>
      <c r="BC400" s="174"/>
      <c r="BD400" s="59"/>
    </row>
    <row r="401" spans="2:56" x14ac:dyDescent="0.55000000000000004">
      <c r="B401" s="211"/>
      <c r="C401" s="212"/>
      <c r="D401" s="212"/>
      <c r="E401" s="212"/>
      <c r="F401" s="212"/>
      <c r="G401" s="212"/>
      <c r="H401" s="212"/>
      <c r="I401" s="212"/>
      <c r="J401" s="212"/>
      <c r="K401" s="212"/>
      <c r="L401" s="212"/>
      <c r="M401" s="213"/>
      <c r="N401" s="188"/>
      <c r="O401" s="151"/>
      <c r="P401" s="151"/>
      <c r="Q401" s="189"/>
      <c r="R401" s="188"/>
      <c r="S401" s="189"/>
      <c r="T401" s="188"/>
      <c r="U401" s="189"/>
      <c r="V401" s="188"/>
      <c r="W401" s="189"/>
      <c r="X401" s="188"/>
      <c r="Y401" s="189"/>
      <c r="Z401" s="188"/>
      <c r="AA401" s="189"/>
      <c r="AB401" s="188"/>
      <c r="AC401" s="189"/>
      <c r="AD401" s="188"/>
      <c r="AE401" s="189"/>
      <c r="AF401" s="188"/>
      <c r="AG401" s="189"/>
      <c r="AH401" s="158"/>
      <c r="AI401" s="159"/>
      <c r="AJ401" s="159"/>
      <c r="AK401" s="159"/>
      <c r="AL401" s="159"/>
      <c r="AM401" s="159"/>
      <c r="AN401" s="159"/>
      <c r="AO401" s="159"/>
      <c r="AP401" s="161"/>
      <c r="AQ401" s="175"/>
      <c r="AR401" s="176"/>
      <c r="AS401" s="176"/>
      <c r="AT401" s="176"/>
      <c r="AU401" s="176"/>
      <c r="AV401" s="176"/>
      <c r="AW401" s="176"/>
      <c r="AX401" s="176"/>
      <c r="AY401" s="176"/>
      <c r="AZ401" s="176"/>
      <c r="BA401" s="176"/>
      <c r="BB401" s="176"/>
      <c r="BC401" s="177"/>
      <c r="BD401" s="59"/>
    </row>
    <row r="402" spans="2:56" x14ac:dyDescent="0.55000000000000004">
      <c r="B402" s="211"/>
      <c r="C402" s="212"/>
      <c r="D402" s="212"/>
      <c r="E402" s="212"/>
      <c r="F402" s="212"/>
      <c r="G402" s="212"/>
      <c r="H402" s="212"/>
      <c r="I402" s="212"/>
      <c r="J402" s="212"/>
      <c r="K402" s="212"/>
      <c r="L402" s="212"/>
      <c r="M402" s="213"/>
      <c r="N402" s="188"/>
      <c r="O402" s="151"/>
      <c r="P402" s="151"/>
      <c r="Q402" s="189"/>
      <c r="R402" s="188"/>
      <c r="S402" s="189"/>
      <c r="T402" s="188"/>
      <c r="U402" s="189"/>
      <c r="V402" s="188"/>
      <c r="W402" s="189"/>
      <c r="X402" s="188"/>
      <c r="Y402" s="189"/>
      <c r="Z402" s="188"/>
      <c r="AA402" s="189"/>
      <c r="AB402" s="188"/>
      <c r="AC402" s="189"/>
      <c r="AD402" s="188"/>
      <c r="AE402" s="189"/>
      <c r="AF402" s="188"/>
      <c r="AG402" s="189"/>
      <c r="AH402" s="302" t="str">
        <f>IFERROR(VLOOKUP($B400,[1]D3_9!$E$5:$S$204,13,FALSE)&amp;"","")</f>
        <v/>
      </c>
      <c r="AI402" s="149"/>
      <c r="AJ402" s="149"/>
      <c r="AK402" s="149"/>
      <c r="AL402" s="149" t="s">
        <v>59</v>
      </c>
      <c r="AM402" s="148" t="str">
        <f>IFERROR(VLOOKUP($B400,[1]D3_9!$E$5:$S$204,14,FALSE)&amp;"","")</f>
        <v/>
      </c>
      <c r="AN402" s="149"/>
      <c r="AO402" s="149"/>
      <c r="AP402" s="152"/>
      <c r="AQ402" s="175"/>
      <c r="AR402" s="176"/>
      <c r="AS402" s="176"/>
      <c r="AT402" s="176"/>
      <c r="AU402" s="176"/>
      <c r="AV402" s="176"/>
      <c r="AW402" s="176"/>
      <c r="AX402" s="176"/>
      <c r="AY402" s="176"/>
      <c r="AZ402" s="176"/>
      <c r="BA402" s="176"/>
      <c r="BB402" s="176"/>
      <c r="BC402" s="177"/>
      <c r="BD402" s="59"/>
    </row>
    <row r="403" spans="2:56" x14ac:dyDescent="0.55000000000000004">
      <c r="B403" s="167"/>
      <c r="C403" s="168"/>
      <c r="D403" s="168"/>
      <c r="E403" s="168"/>
      <c r="F403" s="168"/>
      <c r="G403" s="168"/>
      <c r="H403" s="168"/>
      <c r="I403" s="168"/>
      <c r="J403" s="168"/>
      <c r="K403" s="168"/>
      <c r="L403" s="168"/>
      <c r="M403" s="169"/>
      <c r="N403" s="142"/>
      <c r="O403" s="150"/>
      <c r="P403" s="150"/>
      <c r="Q403" s="143"/>
      <c r="R403" s="142"/>
      <c r="S403" s="143"/>
      <c r="T403" s="142"/>
      <c r="U403" s="143"/>
      <c r="V403" s="142"/>
      <c r="W403" s="143"/>
      <c r="X403" s="142"/>
      <c r="Y403" s="143"/>
      <c r="Z403" s="142"/>
      <c r="AA403" s="143"/>
      <c r="AB403" s="142"/>
      <c r="AC403" s="143"/>
      <c r="AD403" s="142"/>
      <c r="AE403" s="143"/>
      <c r="AF403" s="142"/>
      <c r="AG403" s="143"/>
      <c r="AH403" s="142"/>
      <c r="AI403" s="150"/>
      <c r="AJ403" s="150"/>
      <c r="AK403" s="150"/>
      <c r="AL403" s="150"/>
      <c r="AM403" s="150"/>
      <c r="AN403" s="150"/>
      <c r="AO403" s="150"/>
      <c r="AP403" s="143"/>
      <c r="AQ403" s="178"/>
      <c r="AR403" s="179"/>
      <c r="AS403" s="179"/>
      <c r="AT403" s="179"/>
      <c r="AU403" s="179"/>
      <c r="AV403" s="179"/>
      <c r="AW403" s="179"/>
      <c r="AX403" s="179"/>
      <c r="AY403" s="179"/>
      <c r="AZ403" s="179"/>
      <c r="BA403" s="179"/>
      <c r="BB403" s="179"/>
      <c r="BC403" s="180"/>
      <c r="BD403" s="59"/>
    </row>
    <row r="404" spans="2:56" x14ac:dyDescent="0.55000000000000004">
      <c r="B404" s="207" t="str">
        <f>[1]D3_9!$E112&amp;""</f>
        <v/>
      </c>
      <c r="C404" s="165"/>
      <c r="D404" s="165"/>
      <c r="E404" s="165"/>
      <c r="F404" s="165"/>
      <c r="G404" s="165"/>
      <c r="H404" s="165"/>
      <c r="I404" s="165"/>
      <c r="J404" s="165"/>
      <c r="K404" s="165"/>
      <c r="L404" s="165"/>
      <c r="M404" s="166"/>
      <c r="N404" s="140" t="str">
        <f>IFERROR(VLOOKUP($B404,[1]D3_9!$E$5:$S$204,2,FALSE)&amp;"","")</f>
        <v/>
      </c>
      <c r="O404" s="157"/>
      <c r="P404" s="157"/>
      <c r="Q404" s="141"/>
      <c r="R404" s="140" t="str">
        <f>IFERROR(VLOOKUP($B404,[1]D3_9!$E$5:$S$204,3,FALSE)&amp;"","")</f>
        <v/>
      </c>
      <c r="S404" s="141"/>
      <c r="T404" s="140" t="str">
        <f>IFERROR(VLOOKUP($B404,[1]D3_9!$E$5:$S$204,4,FALSE)&amp;"","")</f>
        <v/>
      </c>
      <c r="U404" s="141"/>
      <c r="V404" s="140" t="str">
        <f>IFERROR(VLOOKUP($B404,[1]D3_9!$E$5:$S$204,5,FALSE)&amp;"","")</f>
        <v/>
      </c>
      <c r="W404" s="141"/>
      <c r="X404" s="140" t="str">
        <f>IFERROR(VLOOKUP($B404,[1]D3_9!$E$5:$S$204,6,FALSE)&amp;"","")</f>
        <v/>
      </c>
      <c r="Y404" s="141"/>
      <c r="Z404" s="140" t="str">
        <f>IFERROR(VLOOKUP($B404,[1]D3_9!$E$5:$S$204,7,FALSE)&amp;"","")</f>
        <v/>
      </c>
      <c r="AA404" s="141"/>
      <c r="AB404" s="140" t="str">
        <f>IFERROR(VLOOKUP($B404,[1]D3_9!$E$5:$S$204,8,FALSE)&amp;"","")</f>
        <v/>
      </c>
      <c r="AC404" s="141"/>
      <c r="AD404" s="140" t="str">
        <f>IFERROR(VLOOKUP($B404,[1]D3_9!$E$5:$S$204,9,FALSE)&amp;"","")</f>
        <v/>
      </c>
      <c r="AE404" s="141"/>
      <c r="AF404" s="140" t="str">
        <f>IFERROR(VLOOKUP($B404,[1]D3_9!$E$5:$S$204,10,FALSE)&amp;"","")</f>
        <v/>
      </c>
      <c r="AG404" s="141"/>
      <c r="AH404" s="140" t="str">
        <f>IFERROR(VLOOKUP($B404,[1]D3_9!$E$5:$S$204,11,FALSE)&amp;"","")</f>
        <v/>
      </c>
      <c r="AI404" s="157"/>
      <c r="AJ404" s="157"/>
      <c r="AK404" s="157"/>
      <c r="AL404" s="157" t="s">
        <v>59</v>
      </c>
      <c r="AM404" s="160" t="str">
        <f>IFERROR(VLOOKUP($B404,[1]D3_9!$E$5:$S$204,12,FALSE)&amp;"","")</f>
        <v/>
      </c>
      <c r="AN404" s="157"/>
      <c r="AO404" s="157"/>
      <c r="AP404" s="141"/>
      <c r="AQ404" s="260" t="str">
        <f>IFERROR(VLOOKUP($B404,[1]D3_9!$E$5:$S$204,15,FALSE)&amp;"","")</f>
        <v/>
      </c>
      <c r="AR404" s="173"/>
      <c r="AS404" s="173"/>
      <c r="AT404" s="173"/>
      <c r="AU404" s="173"/>
      <c r="AV404" s="173"/>
      <c r="AW404" s="173"/>
      <c r="AX404" s="173"/>
      <c r="AY404" s="173"/>
      <c r="AZ404" s="173"/>
      <c r="BA404" s="173"/>
      <c r="BB404" s="173"/>
      <c r="BC404" s="174"/>
      <c r="BD404" s="59"/>
    </row>
    <row r="405" spans="2:56" x14ac:dyDescent="0.55000000000000004">
      <c r="B405" s="211"/>
      <c r="C405" s="212"/>
      <c r="D405" s="212"/>
      <c r="E405" s="212"/>
      <c r="F405" s="212"/>
      <c r="G405" s="212"/>
      <c r="H405" s="212"/>
      <c r="I405" s="212"/>
      <c r="J405" s="212"/>
      <c r="K405" s="212"/>
      <c r="L405" s="212"/>
      <c r="M405" s="213"/>
      <c r="N405" s="188"/>
      <c r="O405" s="151"/>
      <c r="P405" s="151"/>
      <c r="Q405" s="189"/>
      <c r="R405" s="188"/>
      <c r="S405" s="189"/>
      <c r="T405" s="188"/>
      <c r="U405" s="189"/>
      <c r="V405" s="188"/>
      <c r="W405" s="189"/>
      <c r="X405" s="188"/>
      <c r="Y405" s="189"/>
      <c r="Z405" s="188"/>
      <c r="AA405" s="189"/>
      <c r="AB405" s="188"/>
      <c r="AC405" s="189"/>
      <c r="AD405" s="188"/>
      <c r="AE405" s="189"/>
      <c r="AF405" s="188"/>
      <c r="AG405" s="189"/>
      <c r="AH405" s="158"/>
      <c r="AI405" s="159"/>
      <c r="AJ405" s="159"/>
      <c r="AK405" s="159"/>
      <c r="AL405" s="159"/>
      <c r="AM405" s="159"/>
      <c r="AN405" s="159"/>
      <c r="AO405" s="159"/>
      <c r="AP405" s="161"/>
      <c r="AQ405" s="175"/>
      <c r="AR405" s="176"/>
      <c r="AS405" s="176"/>
      <c r="AT405" s="176"/>
      <c r="AU405" s="176"/>
      <c r="AV405" s="176"/>
      <c r="AW405" s="176"/>
      <c r="AX405" s="176"/>
      <c r="AY405" s="176"/>
      <c r="AZ405" s="176"/>
      <c r="BA405" s="176"/>
      <c r="BB405" s="176"/>
      <c r="BC405" s="177"/>
      <c r="BD405" s="59"/>
    </row>
    <row r="406" spans="2:56" x14ac:dyDescent="0.55000000000000004">
      <c r="B406" s="211"/>
      <c r="C406" s="212"/>
      <c r="D406" s="212"/>
      <c r="E406" s="212"/>
      <c r="F406" s="212"/>
      <c r="G406" s="212"/>
      <c r="H406" s="212"/>
      <c r="I406" s="212"/>
      <c r="J406" s="212"/>
      <c r="K406" s="212"/>
      <c r="L406" s="212"/>
      <c r="M406" s="213"/>
      <c r="N406" s="188"/>
      <c r="O406" s="151"/>
      <c r="P406" s="151"/>
      <c r="Q406" s="189"/>
      <c r="R406" s="188"/>
      <c r="S406" s="189"/>
      <c r="T406" s="188"/>
      <c r="U406" s="189"/>
      <c r="V406" s="188"/>
      <c r="W406" s="189"/>
      <c r="X406" s="188"/>
      <c r="Y406" s="189"/>
      <c r="Z406" s="188"/>
      <c r="AA406" s="189"/>
      <c r="AB406" s="188"/>
      <c r="AC406" s="189"/>
      <c r="AD406" s="188"/>
      <c r="AE406" s="189"/>
      <c r="AF406" s="188"/>
      <c r="AG406" s="189"/>
      <c r="AH406" s="302" t="str">
        <f>IFERROR(VLOOKUP($B404,[1]D3_9!$E$5:$S$204,13,FALSE)&amp;"","")</f>
        <v/>
      </c>
      <c r="AI406" s="149"/>
      <c r="AJ406" s="149"/>
      <c r="AK406" s="149"/>
      <c r="AL406" s="149" t="s">
        <v>59</v>
      </c>
      <c r="AM406" s="148" t="str">
        <f>IFERROR(VLOOKUP($B404,[1]D3_9!$E$5:$S$204,14,FALSE)&amp;"","")</f>
        <v/>
      </c>
      <c r="AN406" s="149"/>
      <c r="AO406" s="149"/>
      <c r="AP406" s="152"/>
      <c r="AQ406" s="175"/>
      <c r="AR406" s="176"/>
      <c r="AS406" s="176"/>
      <c r="AT406" s="176"/>
      <c r="AU406" s="176"/>
      <c r="AV406" s="176"/>
      <c r="AW406" s="176"/>
      <c r="AX406" s="176"/>
      <c r="AY406" s="176"/>
      <c r="AZ406" s="176"/>
      <c r="BA406" s="176"/>
      <c r="BB406" s="176"/>
      <c r="BC406" s="177"/>
      <c r="BD406" s="59"/>
    </row>
    <row r="407" spans="2:56" x14ac:dyDescent="0.55000000000000004">
      <c r="B407" s="167"/>
      <c r="C407" s="168"/>
      <c r="D407" s="168"/>
      <c r="E407" s="168"/>
      <c r="F407" s="168"/>
      <c r="G407" s="168"/>
      <c r="H407" s="168"/>
      <c r="I407" s="168"/>
      <c r="J407" s="168"/>
      <c r="K407" s="168"/>
      <c r="L407" s="168"/>
      <c r="M407" s="169"/>
      <c r="N407" s="142"/>
      <c r="O407" s="150"/>
      <c r="P407" s="150"/>
      <c r="Q407" s="143"/>
      <c r="R407" s="142"/>
      <c r="S407" s="143"/>
      <c r="T407" s="142"/>
      <c r="U407" s="143"/>
      <c r="V407" s="142"/>
      <c r="W407" s="143"/>
      <c r="X407" s="142"/>
      <c r="Y407" s="143"/>
      <c r="Z407" s="142"/>
      <c r="AA407" s="143"/>
      <c r="AB407" s="142"/>
      <c r="AC407" s="143"/>
      <c r="AD407" s="142"/>
      <c r="AE407" s="143"/>
      <c r="AF407" s="142"/>
      <c r="AG407" s="143"/>
      <c r="AH407" s="142"/>
      <c r="AI407" s="150"/>
      <c r="AJ407" s="150"/>
      <c r="AK407" s="150"/>
      <c r="AL407" s="150"/>
      <c r="AM407" s="150"/>
      <c r="AN407" s="150"/>
      <c r="AO407" s="150"/>
      <c r="AP407" s="143"/>
      <c r="AQ407" s="178"/>
      <c r="AR407" s="179"/>
      <c r="AS407" s="179"/>
      <c r="AT407" s="179"/>
      <c r="AU407" s="179"/>
      <c r="AV407" s="179"/>
      <c r="AW407" s="179"/>
      <c r="AX407" s="179"/>
      <c r="AY407" s="179"/>
      <c r="AZ407" s="179"/>
      <c r="BA407" s="179"/>
      <c r="BB407" s="179"/>
      <c r="BC407" s="180"/>
      <c r="BD407" s="59"/>
    </row>
    <row r="408" spans="2:56" x14ac:dyDescent="0.55000000000000004">
      <c r="B408" s="207" t="str">
        <f>[1]D3_9!$E113&amp;""</f>
        <v/>
      </c>
      <c r="C408" s="165"/>
      <c r="D408" s="165"/>
      <c r="E408" s="165"/>
      <c r="F408" s="165"/>
      <c r="G408" s="165"/>
      <c r="H408" s="165"/>
      <c r="I408" s="165"/>
      <c r="J408" s="165"/>
      <c r="K408" s="165"/>
      <c r="L408" s="165"/>
      <c r="M408" s="166"/>
      <c r="N408" s="140" t="str">
        <f>IFERROR(VLOOKUP($B408,[1]D3_9!$E$5:$S$204,2,FALSE)&amp;"","")</f>
        <v/>
      </c>
      <c r="O408" s="157"/>
      <c r="P408" s="157"/>
      <c r="Q408" s="141"/>
      <c r="R408" s="140" t="str">
        <f>IFERROR(VLOOKUP($B408,[1]D3_9!$E$5:$S$204,3,FALSE)&amp;"","")</f>
        <v/>
      </c>
      <c r="S408" s="141"/>
      <c r="T408" s="140" t="str">
        <f>IFERROR(VLOOKUP($B408,[1]D3_9!$E$5:$S$204,4,FALSE)&amp;"","")</f>
        <v/>
      </c>
      <c r="U408" s="141"/>
      <c r="V408" s="140" t="str">
        <f>IFERROR(VLOOKUP($B408,[1]D3_9!$E$5:$S$204,5,FALSE)&amp;"","")</f>
        <v/>
      </c>
      <c r="W408" s="141"/>
      <c r="X408" s="140" t="str">
        <f>IFERROR(VLOOKUP($B408,[1]D3_9!$E$5:$S$204,6,FALSE)&amp;"","")</f>
        <v/>
      </c>
      <c r="Y408" s="141"/>
      <c r="Z408" s="140" t="str">
        <f>IFERROR(VLOOKUP($B408,[1]D3_9!$E$5:$S$204,7,FALSE)&amp;"","")</f>
        <v/>
      </c>
      <c r="AA408" s="141"/>
      <c r="AB408" s="140" t="str">
        <f>IFERROR(VLOOKUP($B408,[1]D3_9!$E$5:$S$204,8,FALSE)&amp;"","")</f>
        <v/>
      </c>
      <c r="AC408" s="141"/>
      <c r="AD408" s="140" t="str">
        <f>IFERROR(VLOOKUP($B408,[1]D3_9!$E$5:$S$204,9,FALSE)&amp;"","")</f>
        <v/>
      </c>
      <c r="AE408" s="141"/>
      <c r="AF408" s="140" t="str">
        <f>IFERROR(VLOOKUP($B408,[1]D3_9!$E$5:$S$204,10,FALSE)&amp;"","")</f>
        <v/>
      </c>
      <c r="AG408" s="141"/>
      <c r="AH408" s="140" t="str">
        <f>IFERROR(VLOOKUP($B408,[1]D3_9!$E$5:$S$204,11,FALSE)&amp;"","")</f>
        <v/>
      </c>
      <c r="AI408" s="157"/>
      <c r="AJ408" s="157"/>
      <c r="AK408" s="157"/>
      <c r="AL408" s="157" t="s">
        <v>59</v>
      </c>
      <c r="AM408" s="160" t="str">
        <f>IFERROR(VLOOKUP($B408,[1]D3_9!$E$5:$S$204,12,FALSE)&amp;"","")</f>
        <v/>
      </c>
      <c r="AN408" s="157"/>
      <c r="AO408" s="157"/>
      <c r="AP408" s="141"/>
      <c r="AQ408" s="260" t="str">
        <f>IFERROR(VLOOKUP($B408,[1]D3_9!$E$5:$S$204,15,FALSE)&amp;"","")</f>
        <v/>
      </c>
      <c r="AR408" s="173"/>
      <c r="AS408" s="173"/>
      <c r="AT408" s="173"/>
      <c r="AU408" s="173"/>
      <c r="AV408" s="173"/>
      <c r="AW408" s="173"/>
      <c r="AX408" s="173"/>
      <c r="AY408" s="173"/>
      <c r="AZ408" s="173"/>
      <c r="BA408" s="173"/>
      <c r="BB408" s="173"/>
      <c r="BC408" s="174"/>
      <c r="BD408" s="59"/>
    </row>
    <row r="409" spans="2:56" x14ac:dyDescent="0.55000000000000004">
      <c r="B409" s="211"/>
      <c r="C409" s="212"/>
      <c r="D409" s="212"/>
      <c r="E409" s="212"/>
      <c r="F409" s="212"/>
      <c r="G409" s="212"/>
      <c r="H409" s="212"/>
      <c r="I409" s="212"/>
      <c r="J409" s="212"/>
      <c r="K409" s="212"/>
      <c r="L409" s="212"/>
      <c r="M409" s="213"/>
      <c r="N409" s="188"/>
      <c r="O409" s="151"/>
      <c r="P409" s="151"/>
      <c r="Q409" s="189"/>
      <c r="R409" s="188"/>
      <c r="S409" s="189"/>
      <c r="T409" s="188"/>
      <c r="U409" s="189"/>
      <c r="V409" s="188"/>
      <c r="W409" s="189"/>
      <c r="X409" s="188"/>
      <c r="Y409" s="189"/>
      <c r="Z409" s="188"/>
      <c r="AA409" s="189"/>
      <c r="AB409" s="188"/>
      <c r="AC409" s="189"/>
      <c r="AD409" s="188"/>
      <c r="AE409" s="189"/>
      <c r="AF409" s="188"/>
      <c r="AG409" s="189"/>
      <c r="AH409" s="158"/>
      <c r="AI409" s="159"/>
      <c r="AJ409" s="159"/>
      <c r="AK409" s="159"/>
      <c r="AL409" s="159"/>
      <c r="AM409" s="159"/>
      <c r="AN409" s="159"/>
      <c r="AO409" s="159"/>
      <c r="AP409" s="161"/>
      <c r="AQ409" s="175"/>
      <c r="AR409" s="176"/>
      <c r="AS409" s="176"/>
      <c r="AT409" s="176"/>
      <c r="AU409" s="176"/>
      <c r="AV409" s="176"/>
      <c r="AW409" s="176"/>
      <c r="AX409" s="176"/>
      <c r="AY409" s="176"/>
      <c r="AZ409" s="176"/>
      <c r="BA409" s="176"/>
      <c r="BB409" s="176"/>
      <c r="BC409" s="177"/>
      <c r="BD409" s="59"/>
    </row>
    <row r="410" spans="2:56" x14ac:dyDescent="0.55000000000000004">
      <c r="B410" s="211"/>
      <c r="C410" s="212"/>
      <c r="D410" s="212"/>
      <c r="E410" s="212"/>
      <c r="F410" s="212"/>
      <c r="G410" s="212"/>
      <c r="H410" s="212"/>
      <c r="I410" s="212"/>
      <c r="J410" s="212"/>
      <c r="K410" s="212"/>
      <c r="L410" s="212"/>
      <c r="M410" s="213"/>
      <c r="N410" s="188"/>
      <c r="O410" s="151"/>
      <c r="P410" s="151"/>
      <c r="Q410" s="189"/>
      <c r="R410" s="188"/>
      <c r="S410" s="189"/>
      <c r="T410" s="188"/>
      <c r="U410" s="189"/>
      <c r="V410" s="188"/>
      <c r="W410" s="189"/>
      <c r="X410" s="188"/>
      <c r="Y410" s="189"/>
      <c r="Z410" s="188"/>
      <c r="AA410" s="189"/>
      <c r="AB410" s="188"/>
      <c r="AC410" s="189"/>
      <c r="AD410" s="188"/>
      <c r="AE410" s="189"/>
      <c r="AF410" s="188"/>
      <c r="AG410" s="189"/>
      <c r="AH410" s="302" t="str">
        <f>IFERROR(VLOOKUP($B408,[1]D3_9!$E$5:$S$204,13,FALSE)&amp;"","")</f>
        <v/>
      </c>
      <c r="AI410" s="149"/>
      <c r="AJ410" s="149"/>
      <c r="AK410" s="149"/>
      <c r="AL410" s="149" t="s">
        <v>59</v>
      </c>
      <c r="AM410" s="148" t="str">
        <f>IFERROR(VLOOKUP($B408,[1]D3_9!$E$5:$S$204,14,FALSE)&amp;"","")</f>
        <v/>
      </c>
      <c r="AN410" s="149"/>
      <c r="AO410" s="149"/>
      <c r="AP410" s="152"/>
      <c r="AQ410" s="175"/>
      <c r="AR410" s="176"/>
      <c r="AS410" s="176"/>
      <c r="AT410" s="176"/>
      <c r="AU410" s="176"/>
      <c r="AV410" s="176"/>
      <c r="AW410" s="176"/>
      <c r="AX410" s="176"/>
      <c r="AY410" s="176"/>
      <c r="AZ410" s="176"/>
      <c r="BA410" s="176"/>
      <c r="BB410" s="176"/>
      <c r="BC410" s="177"/>
      <c r="BD410" s="59"/>
    </row>
    <row r="411" spans="2:56" x14ac:dyDescent="0.55000000000000004">
      <c r="B411" s="167"/>
      <c r="C411" s="168"/>
      <c r="D411" s="168"/>
      <c r="E411" s="168"/>
      <c r="F411" s="168"/>
      <c r="G411" s="168"/>
      <c r="H411" s="168"/>
      <c r="I411" s="168"/>
      <c r="J411" s="168"/>
      <c r="K411" s="168"/>
      <c r="L411" s="168"/>
      <c r="M411" s="169"/>
      <c r="N411" s="142"/>
      <c r="O411" s="150"/>
      <c r="P411" s="150"/>
      <c r="Q411" s="143"/>
      <c r="R411" s="142"/>
      <c r="S411" s="143"/>
      <c r="T411" s="142"/>
      <c r="U411" s="143"/>
      <c r="V411" s="142"/>
      <c r="W411" s="143"/>
      <c r="X411" s="142"/>
      <c r="Y411" s="143"/>
      <c r="Z411" s="142"/>
      <c r="AA411" s="143"/>
      <c r="AB411" s="142"/>
      <c r="AC411" s="143"/>
      <c r="AD411" s="142"/>
      <c r="AE411" s="143"/>
      <c r="AF411" s="142"/>
      <c r="AG411" s="143"/>
      <c r="AH411" s="142"/>
      <c r="AI411" s="150"/>
      <c r="AJ411" s="150"/>
      <c r="AK411" s="150"/>
      <c r="AL411" s="150"/>
      <c r="AM411" s="150"/>
      <c r="AN411" s="150"/>
      <c r="AO411" s="150"/>
      <c r="AP411" s="143"/>
      <c r="AQ411" s="178"/>
      <c r="AR411" s="179"/>
      <c r="AS411" s="179"/>
      <c r="AT411" s="179"/>
      <c r="AU411" s="179"/>
      <c r="AV411" s="179"/>
      <c r="AW411" s="179"/>
      <c r="AX411" s="179"/>
      <c r="AY411" s="179"/>
      <c r="AZ411" s="179"/>
      <c r="BA411" s="179"/>
      <c r="BB411" s="179"/>
      <c r="BC411" s="180"/>
      <c r="BD411" s="59"/>
    </row>
    <row r="412" spans="2:56" x14ac:dyDescent="0.55000000000000004">
      <c r="B412" s="207" t="str">
        <f>[1]D3_9!$E114&amp;""</f>
        <v/>
      </c>
      <c r="C412" s="165"/>
      <c r="D412" s="165"/>
      <c r="E412" s="165"/>
      <c r="F412" s="165"/>
      <c r="G412" s="165"/>
      <c r="H412" s="165"/>
      <c r="I412" s="165"/>
      <c r="J412" s="165"/>
      <c r="K412" s="165"/>
      <c r="L412" s="165"/>
      <c r="M412" s="166"/>
      <c r="N412" s="140" t="str">
        <f>IFERROR(VLOOKUP($B412,[1]D3_9!$E$5:$S$204,2,FALSE)&amp;"","")</f>
        <v/>
      </c>
      <c r="O412" s="157"/>
      <c r="P412" s="157"/>
      <c r="Q412" s="141"/>
      <c r="R412" s="140" t="str">
        <f>IFERROR(VLOOKUP($B412,[1]D3_9!$E$5:$S$204,3,FALSE)&amp;"","")</f>
        <v/>
      </c>
      <c r="S412" s="141"/>
      <c r="T412" s="140" t="str">
        <f>IFERROR(VLOOKUP($B412,[1]D3_9!$E$5:$S$204,4,FALSE)&amp;"","")</f>
        <v/>
      </c>
      <c r="U412" s="141"/>
      <c r="V412" s="140" t="str">
        <f>IFERROR(VLOOKUP($B412,[1]D3_9!$E$5:$S$204,5,FALSE)&amp;"","")</f>
        <v/>
      </c>
      <c r="W412" s="141"/>
      <c r="X412" s="140" t="str">
        <f>IFERROR(VLOOKUP($B412,[1]D3_9!$E$5:$S$204,6,FALSE)&amp;"","")</f>
        <v/>
      </c>
      <c r="Y412" s="141"/>
      <c r="Z412" s="140" t="str">
        <f>IFERROR(VLOOKUP($B412,[1]D3_9!$E$5:$S$204,7,FALSE)&amp;"","")</f>
        <v/>
      </c>
      <c r="AA412" s="141"/>
      <c r="AB412" s="140" t="str">
        <f>IFERROR(VLOOKUP($B412,[1]D3_9!$E$5:$S$204,8,FALSE)&amp;"","")</f>
        <v/>
      </c>
      <c r="AC412" s="141"/>
      <c r="AD412" s="140" t="str">
        <f>IFERROR(VLOOKUP($B412,[1]D3_9!$E$5:$S$204,9,FALSE)&amp;"","")</f>
        <v/>
      </c>
      <c r="AE412" s="141"/>
      <c r="AF412" s="140" t="str">
        <f>IFERROR(VLOOKUP($B412,[1]D3_9!$E$5:$S$204,10,FALSE)&amp;"","")</f>
        <v/>
      </c>
      <c r="AG412" s="141"/>
      <c r="AH412" s="140" t="str">
        <f>IFERROR(VLOOKUP($B412,[1]D3_9!$E$5:$S$204,11,FALSE)&amp;"","")</f>
        <v/>
      </c>
      <c r="AI412" s="157"/>
      <c r="AJ412" s="157"/>
      <c r="AK412" s="157"/>
      <c r="AL412" s="157" t="s">
        <v>59</v>
      </c>
      <c r="AM412" s="160" t="str">
        <f>IFERROR(VLOOKUP($B412,[1]D3_9!$E$5:$S$204,12,FALSE)&amp;"","")</f>
        <v/>
      </c>
      <c r="AN412" s="157"/>
      <c r="AO412" s="157"/>
      <c r="AP412" s="141"/>
      <c r="AQ412" s="260" t="str">
        <f>IFERROR(VLOOKUP($B412,[1]D3_9!$E$5:$S$204,15,FALSE)&amp;"","")</f>
        <v/>
      </c>
      <c r="AR412" s="173"/>
      <c r="AS412" s="173"/>
      <c r="AT412" s="173"/>
      <c r="AU412" s="173"/>
      <c r="AV412" s="173"/>
      <c r="AW412" s="173"/>
      <c r="AX412" s="173"/>
      <c r="AY412" s="173"/>
      <c r="AZ412" s="173"/>
      <c r="BA412" s="173"/>
      <c r="BB412" s="173"/>
      <c r="BC412" s="174"/>
      <c r="BD412" s="59"/>
    </row>
    <row r="413" spans="2:56" x14ac:dyDescent="0.55000000000000004">
      <c r="B413" s="211"/>
      <c r="C413" s="212"/>
      <c r="D413" s="212"/>
      <c r="E413" s="212"/>
      <c r="F413" s="212"/>
      <c r="G413" s="212"/>
      <c r="H413" s="212"/>
      <c r="I413" s="212"/>
      <c r="J413" s="212"/>
      <c r="K413" s="212"/>
      <c r="L413" s="212"/>
      <c r="M413" s="213"/>
      <c r="N413" s="188"/>
      <c r="O413" s="151"/>
      <c r="P413" s="151"/>
      <c r="Q413" s="189"/>
      <c r="R413" s="188"/>
      <c r="S413" s="189"/>
      <c r="T413" s="188"/>
      <c r="U413" s="189"/>
      <c r="V413" s="188"/>
      <c r="W413" s="189"/>
      <c r="X413" s="188"/>
      <c r="Y413" s="189"/>
      <c r="Z413" s="188"/>
      <c r="AA413" s="189"/>
      <c r="AB413" s="188"/>
      <c r="AC413" s="189"/>
      <c r="AD413" s="188"/>
      <c r="AE413" s="189"/>
      <c r="AF413" s="188"/>
      <c r="AG413" s="189"/>
      <c r="AH413" s="158"/>
      <c r="AI413" s="159"/>
      <c r="AJ413" s="159"/>
      <c r="AK413" s="159"/>
      <c r="AL413" s="159"/>
      <c r="AM413" s="159"/>
      <c r="AN413" s="159"/>
      <c r="AO413" s="159"/>
      <c r="AP413" s="161"/>
      <c r="AQ413" s="175"/>
      <c r="AR413" s="176"/>
      <c r="AS413" s="176"/>
      <c r="AT413" s="176"/>
      <c r="AU413" s="176"/>
      <c r="AV413" s="176"/>
      <c r="AW413" s="176"/>
      <c r="AX413" s="176"/>
      <c r="AY413" s="176"/>
      <c r="AZ413" s="176"/>
      <c r="BA413" s="176"/>
      <c r="BB413" s="176"/>
      <c r="BC413" s="177"/>
      <c r="BD413" s="59"/>
    </row>
    <row r="414" spans="2:56" x14ac:dyDescent="0.55000000000000004">
      <c r="B414" s="211"/>
      <c r="C414" s="212"/>
      <c r="D414" s="212"/>
      <c r="E414" s="212"/>
      <c r="F414" s="212"/>
      <c r="G414" s="212"/>
      <c r="H414" s="212"/>
      <c r="I414" s="212"/>
      <c r="J414" s="212"/>
      <c r="K414" s="212"/>
      <c r="L414" s="212"/>
      <c r="M414" s="213"/>
      <c r="N414" s="188"/>
      <c r="O414" s="151"/>
      <c r="P414" s="151"/>
      <c r="Q414" s="189"/>
      <c r="R414" s="188"/>
      <c r="S414" s="189"/>
      <c r="T414" s="188"/>
      <c r="U414" s="189"/>
      <c r="V414" s="188"/>
      <c r="W414" s="189"/>
      <c r="X414" s="188"/>
      <c r="Y414" s="189"/>
      <c r="Z414" s="188"/>
      <c r="AA414" s="189"/>
      <c r="AB414" s="188"/>
      <c r="AC414" s="189"/>
      <c r="AD414" s="188"/>
      <c r="AE414" s="189"/>
      <c r="AF414" s="188"/>
      <c r="AG414" s="189"/>
      <c r="AH414" s="302" t="str">
        <f>IFERROR(VLOOKUP($B412,[1]D3_9!$E$5:$S$204,13,FALSE)&amp;"","")</f>
        <v/>
      </c>
      <c r="AI414" s="149"/>
      <c r="AJ414" s="149"/>
      <c r="AK414" s="149"/>
      <c r="AL414" s="149" t="s">
        <v>59</v>
      </c>
      <c r="AM414" s="148" t="str">
        <f>IFERROR(VLOOKUP($B412,[1]D3_9!$E$5:$S$204,14,FALSE)&amp;"","")</f>
        <v/>
      </c>
      <c r="AN414" s="149"/>
      <c r="AO414" s="149"/>
      <c r="AP414" s="152"/>
      <c r="AQ414" s="175"/>
      <c r="AR414" s="176"/>
      <c r="AS414" s="176"/>
      <c r="AT414" s="176"/>
      <c r="AU414" s="176"/>
      <c r="AV414" s="176"/>
      <c r="AW414" s="176"/>
      <c r="AX414" s="176"/>
      <c r="AY414" s="176"/>
      <c r="AZ414" s="176"/>
      <c r="BA414" s="176"/>
      <c r="BB414" s="176"/>
      <c r="BC414" s="177"/>
      <c r="BD414" s="59"/>
    </row>
    <row r="415" spans="2:56" x14ac:dyDescent="0.55000000000000004">
      <c r="B415" s="167"/>
      <c r="C415" s="168"/>
      <c r="D415" s="168"/>
      <c r="E415" s="168"/>
      <c r="F415" s="168"/>
      <c r="G415" s="168"/>
      <c r="H415" s="168"/>
      <c r="I415" s="168"/>
      <c r="J415" s="168"/>
      <c r="K415" s="168"/>
      <c r="L415" s="168"/>
      <c r="M415" s="169"/>
      <c r="N415" s="142"/>
      <c r="O415" s="150"/>
      <c r="P415" s="150"/>
      <c r="Q415" s="143"/>
      <c r="R415" s="142"/>
      <c r="S415" s="143"/>
      <c r="T415" s="142"/>
      <c r="U415" s="143"/>
      <c r="V415" s="142"/>
      <c r="W415" s="143"/>
      <c r="X415" s="142"/>
      <c r="Y415" s="143"/>
      <c r="Z415" s="142"/>
      <c r="AA415" s="143"/>
      <c r="AB415" s="142"/>
      <c r="AC415" s="143"/>
      <c r="AD415" s="142"/>
      <c r="AE415" s="143"/>
      <c r="AF415" s="142"/>
      <c r="AG415" s="143"/>
      <c r="AH415" s="142"/>
      <c r="AI415" s="150"/>
      <c r="AJ415" s="150"/>
      <c r="AK415" s="150"/>
      <c r="AL415" s="150"/>
      <c r="AM415" s="150"/>
      <c r="AN415" s="150"/>
      <c r="AO415" s="150"/>
      <c r="AP415" s="143"/>
      <c r="AQ415" s="178"/>
      <c r="AR415" s="179"/>
      <c r="AS415" s="179"/>
      <c r="AT415" s="179"/>
      <c r="AU415" s="179"/>
      <c r="AV415" s="179"/>
      <c r="AW415" s="179"/>
      <c r="AX415" s="179"/>
      <c r="AY415" s="179"/>
      <c r="AZ415" s="179"/>
      <c r="BA415" s="179"/>
      <c r="BB415" s="179"/>
      <c r="BC415" s="180"/>
      <c r="BD415" s="59"/>
    </row>
    <row r="416" spans="2:56" x14ac:dyDescent="0.55000000000000004">
      <c r="B416" s="207" t="str">
        <f>[1]D3_9!$E115&amp;""</f>
        <v/>
      </c>
      <c r="C416" s="165"/>
      <c r="D416" s="165"/>
      <c r="E416" s="165"/>
      <c r="F416" s="165"/>
      <c r="G416" s="165"/>
      <c r="H416" s="165"/>
      <c r="I416" s="165"/>
      <c r="J416" s="165"/>
      <c r="K416" s="165"/>
      <c r="L416" s="165"/>
      <c r="M416" s="166"/>
      <c r="N416" s="140" t="str">
        <f>IFERROR(VLOOKUP($B416,[1]D3_9!$E$5:$S$204,2,FALSE)&amp;"","")</f>
        <v/>
      </c>
      <c r="O416" s="157"/>
      <c r="P416" s="157"/>
      <c r="Q416" s="141"/>
      <c r="R416" s="140" t="str">
        <f>IFERROR(VLOOKUP($B416,[1]D3_9!$E$5:$S$204,3,FALSE)&amp;"","")</f>
        <v/>
      </c>
      <c r="S416" s="141"/>
      <c r="T416" s="140" t="str">
        <f>IFERROR(VLOOKUP($B416,[1]D3_9!$E$5:$S$204,4,FALSE)&amp;"","")</f>
        <v/>
      </c>
      <c r="U416" s="141"/>
      <c r="V416" s="140" t="str">
        <f>IFERROR(VLOOKUP($B416,[1]D3_9!$E$5:$S$204,5,FALSE)&amp;"","")</f>
        <v/>
      </c>
      <c r="W416" s="141"/>
      <c r="X416" s="140" t="str">
        <f>IFERROR(VLOOKUP($B416,[1]D3_9!$E$5:$S$204,6,FALSE)&amp;"","")</f>
        <v/>
      </c>
      <c r="Y416" s="141"/>
      <c r="Z416" s="140" t="str">
        <f>IFERROR(VLOOKUP($B416,[1]D3_9!$E$5:$S$204,7,FALSE)&amp;"","")</f>
        <v/>
      </c>
      <c r="AA416" s="141"/>
      <c r="AB416" s="140" t="str">
        <f>IFERROR(VLOOKUP($B416,[1]D3_9!$E$5:$S$204,8,FALSE)&amp;"","")</f>
        <v/>
      </c>
      <c r="AC416" s="141"/>
      <c r="AD416" s="140" t="str">
        <f>IFERROR(VLOOKUP($B416,[1]D3_9!$E$5:$S$204,9,FALSE)&amp;"","")</f>
        <v/>
      </c>
      <c r="AE416" s="141"/>
      <c r="AF416" s="140" t="str">
        <f>IFERROR(VLOOKUP($B416,[1]D3_9!$E$5:$S$204,10,FALSE)&amp;"","")</f>
        <v/>
      </c>
      <c r="AG416" s="141"/>
      <c r="AH416" s="140" t="str">
        <f>IFERROR(VLOOKUP($B416,[1]D3_9!$E$5:$S$204,11,FALSE)&amp;"","")</f>
        <v/>
      </c>
      <c r="AI416" s="157"/>
      <c r="AJ416" s="157"/>
      <c r="AK416" s="157"/>
      <c r="AL416" s="157" t="s">
        <v>59</v>
      </c>
      <c r="AM416" s="160" t="str">
        <f>IFERROR(VLOOKUP($B416,[1]D3_9!$E$5:$S$204,12,FALSE)&amp;"","")</f>
        <v/>
      </c>
      <c r="AN416" s="157"/>
      <c r="AO416" s="157"/>
      <c r="AP416" s="141"/>
      <c r="AQ416" s="260" t="str">
        <f>IFERROR(VLOOKUP($B416,[1]D3_9!$E$5:$S$204,15,FALSE)&amp;"","")</f>
        <v/>
      </c>
      <c r="AR416" s="173"/>
      <c r="AS416" s="173"/>
      <c r="AT416" s="173"/>
      <c r="AU416" s="173"/>
      <c r="AV416" s="173"/>
      <c r="AW416" s="173"/>
      <c r="AX416" s="173"/>
      <c r="AY416" s="173"/>
      <c r="AZ416" s="173"/>
      <c r="BA416" s="173"/>
      <c r="BB416" s="173"/>
      <c r="BC416" s="174"/>
      <c r="BD416" s="59"/>
    </row>
    <row r="417" spans="2:56" x14ac:dyDescent="0.55000000000000004">
      <c r="B417" s="211"/>
      <c r="C417" s="212"/>
      <c r="D417" s="212"/>
      <c r="E417" s="212"/>
      <c r="F417" s="212"/>
      <c r="G417" s="212"/>
      <c r="H417" s="212"/>
      <c r="I417" s="212"/>
      <c r="J417" s="212"/>
      <c r="K417" s="212"/>
      <c r="L417" s="212"/>
      <c r="M417" s="213"/>
      <c r="N417" s="188"/>
      <c r="O417" s="151"/>
      <c r="P417" s="151"/>
      <c r="Q417" s="189"/>
      <c r="R417" s="188"/>
      <c r="S417" s="189"/>
      <c r="T417" s="188"/>
      <c r="U417" s="189"/>
      <c r="V417" s="188"/>
      <c r="W417" s="189"/>
      <c r="X417" s="188"/>
      <c r="Y417" s="189"/>
      <c r="Z417" s="188"/>
      <c r="AA417" s="189"/>
      <c r="AB417" s="188"/>
      <c r="AC417" s="189"/>
      <c r="AD417" s="188"/>
      <c r="AE417" s="189"/>
      <c r="AF417" s="188"/>
      <c r="AG417" s="189"/>
      <c r="AH417" s="158"/>
      <c r="AI417" s="159"/>
      <c r="AJ417" s="159"/>
      <c r="AK417" s="159"/>
      <c r="AL417" s="159"/>
      <c r="AM417" s="159"/>
      <c r="AN417" s="159"/>
      <c r="AO417" s="159"/>
      <c r="AP417" s="161"/>
      <c r="AQ417" s="175"/>
      <c r="AR417" s="176"/>
      <c r="AS417" s="176"/>
      <c r="AT417" s="176"/>
      <c r="AU417" s="176"/>
      <c r="AV417" s="176"/>
      <c r="AW417" s="176"/>
      <c r="AX417" s="176"/>
      <c r="AY417" s="176"/>
      <c r="AZ417" s="176"/>
      <c r="BA417" s="176"/>
      <c r="BB417" s="176"/>
      <c r="BC417" s="177"/>
      <c r="BD417" s="59"/>
    </row>
    <row r="418" spans="2:56" x14ac:dyDescent="0.55000000000000004">
      <c r="B418" s="211"/>
      <c r="C418" s="212"/>
      <c r="D418" s="212"/>
      <c r="E418" s="212"/>
      <c r="F418" s="212"/>
      <c r="G418" s="212"/>
      <c r="H418" s="212"/>
      <c r="I418" s="212"/>
      <c r="J418" s="212"/>
      <c r="K418" s="212"/>
      <c r="L418" s="212"/>
      <c r="M418" s="213"/>
      <c r="N418" s="188"/>
      <c r="O418" s="151"/>
      <c r="P418" s="151"/>
      <c r="Q418" s="189"/>
      <c r="R418" s="188"/>
      <c r="S418" s="189"/>
      <c r="T418" s="188"/>
      <c r="U418" s="189"/>
      <c r="V418" s="188"/>
      <c r="W418" s="189"/>
      <c r="X418" s="188"/>
      <c r="Y418" s="189"/>
      <c r="Z418" s="188"/>
      <c r="AA418" s="189"/>
      <c r="AB418" s="188"/>
      <c r="AC418" s="189"/>
      <c r="AD418" s="188"/>
      <c r="AE418" s="189"/>
      <c r="AF418" s="188"/>
      <c r="AG418" s="189"/>
      <c r="AH418" s="302" t="str">
        <f>IFERROR(VLOOKUP($B416,[1]D3_9!$E$5:$S$204,13,FALSE)&amp;"","")</f>
        <v/>
      </c>
      <c r="AI418" s="149"/>
      <c r="AJ418" s="149"/>
      <c r="AK418" s="149"/>
      <c r="AL418" s="149" t="s">
        <v>59</v>
      </c>
      <c r="AM418" s="148" t="str">
        <f>IFERROR(VLOOKUP($B416,[1]D3_9!$E$5:$S$204,14,FALSE)&amp;"","")</f>
        <v/>
      </c>
      <c r="AN418" s="149"/>
      <c r="AO418" s="149"/>
      <c r="AP418" s="152"/>
      <c r="AQ418" s="175"/>
      <c r="AR418" s="176"/>
      <c r="AS418" s="176"/>
      <c r="AT418" s="176"/>
      <c r="AU418" s="176"/>
      <c r="AV418" s="176"/>
      <c r="AW418" s="176"/>
      <c r="AX418" s="176"/>
      <c r="AY418" s="176"/>
      <c r="AZ418" s="176"/>
      <c r="BA418" s="176"/>
      <c r="BB418" s="176"/>
      <c r="BC418" s="177"/>
      <c r="BD418" s="59"/>
    </row>
    <row r="419" spans="2:56" x14ac:dyDescent="0.55000000000000004">
      <c r="B419" s="167"/>
      <c r="C419" s="168"/>
      <c r="D419" s="168"/>
      <c r="E419" s="168"/>
      <c r="F419" s="168"/>
      <c r="G419" s="168"/>
      <c r="H419" s="168"/>
      <c r="I419" s="168"/>
      <c r="J419" s="168"/>
      <c r="K419" s="168"/>
      <c r="L419" s="168"/>
      <c r="M419" s="169"/>
      <c r="N419" s="142"/>
      <c r="O419" s="150"/>
      <c r="P419" s="150"/>
      <c r="Q419" s="143"/>
      <c r="R419" s="142"/>
      <c r="S419" s="143"/>
      <c r="T419" s="142"/>
      <c r="U419" s="143"/>
      <c r="V419" s="142"/>
      <c r="W419" s="143"/>
      <c r="X419" s="142"/>
      <c r="Y419" s="143"/>
      <c r="Z419" s="142"/>
      <c r="AA419" s="143"/>
      <c r="AB419" s="142"/>
      <c r="AC419" s="143"/>
      <c r="AD419" s="142"/>
      <c r="AE419" s="143"/>
      <c r="AF419" s="142"/>
      <c r="AG419" s="143"/>
      <c r="AH419" s="142"/>
      <c r="AI419" s="150"/>
      <c r="AJ419" s="150"/>
      <c r="AK419" s="150"/>
      <c r="AL419" s="150"/>
      <c r="AM419" s="150"/>
      <c r="AN419" s="150"/>
      <c r="AO419" s="150"/>
      <c r="AP419" s="143"/>
      <c r="AQ419" s="178"/>
      <c r="AR419" s="179"/>
      <c r="AS419" s="179"/>
      <c r="AT419" s="179"/>
      <c r="AU419" s="179"/>
      <c r="AV419" s="179"/>
      <c r="AW419" s="179"/>
      <c r="AX419" s="179"/>
      <c r="AY419" s="179"/>
      <c r="AZ419" s="179"/>
      <c r="BA419" s="179"/>
      <c r="BB419" s="179"/>
      <c r="BC419" s="180"/>
      <c r="BD419" s="59"/>
    </row>
    <row r="420" spans="2:56" x14ac:dyDescent="0.55000000000000004">
      <c r="B420" s="207" t="str">
        <f>[1]D3_9!$E116&amp;""</f>
        <v/>
      </c>
      <c r="C420" s="165"/>
      <c r="D420" s="165"/>
      <c r="E420" s="165"/>
      <c r="F420" s="165"/>
      <c r="G420" s="165"/>
      <c r="H420" s="165"/>
      <c r="I420" s="165"/>
      <c r="J420" s="165"/>
      <c r="K420" s="165"/>
      <c r="L420" s="165"/>
      <c r="M420" s="166"/>
      <c r="N420" s="140" t="str">
        <f>IFERROR(VLOOKUP($B420,[1]D3_9!$E$5:$S$204,2,FALSE)&amp;"","")</f>
        <v/>
      </c>
      <c r="O420" s="157"/>
      <c r="P420" s="157"/>
      <c r="Q420" s="141"/>
      <c r="R420" s="140" t="str">
        <f>IFERROR(VLOOKUP($B420,[1]D3_9!$E$5:$S$204,3,FALSE)&amp;"","")</f>
        <v/>
      </c>
      <c r="S420" s="141"/>
      <c r="T420" s="140" t="str">
        <f>IFERROR(VLOOKUP($B420,[1]D3_9!$E$5:$S$204,4,FALSE)&amp;"","")</f>
        <v/>
      </c>
      <c r="U420" s="141"/>
      <c r="V420" s="140" t="str">
        <f>IFERROR(VLOOKUP($B420,[1]D3_9!$E$5:$S$204,5,FALSE)&amp;"","")</f>
        <v/>
      </c>
      <c r="W420" s="141"/>
      <c r="X420" s="140" t="str">
        <f>IFERROR(VLOOKUP($B420,[1]D3_9!$E$5:$S$204,6,FALSE)&amp;"","")</f>
        <v/>
      </c>
      <c r="Y420" s="141"/>
      <c r="Z420" s="140" t="str">
        <f>IFERROR(VLOOKUP($B420,[1]D3_9!$E$5:$S$204,7,FALSE)&amp;"","")</f>
        <v/>
      </c>
      <c r="AA420" s="141"/>
      <c r="AB420" s="140" t="str">
        <f>IFERROR(VLOOKUP($B420,[1]D3_9!$E$5:$S$204,8,FALSE)&amp;"","")</f>
        <v/>
      </c>
      <c r="AC420" s="141"/>
      <c r="AD420" s="140" t="str">
        <f>IFERROR(VLOOKUP($B420,[1]D3_9!$E$5:$S$204,9,FALSE)&amp;"","")</f>
        <v/>
      </c>
      <c r="AE420" s="141"/>
      <c r="AF420" s="140" t="str">
        <f>IFERROR(VLOOKUP($B420,[1]D3_9!$E$5:$S$204,10,FALSE)&amp;"","")</f>
        <v/>
      </c>
      <c r="AG420" s="141"/>
      <c r="AH420" s="140" t="str">
        <f>IFERROR(VLOOKUP($B420,[1]D3_9!$E$5:$S$204,11,FALSE)&amp;"","")</f>
        <v/>
      </c>
      <c r="AI420" s="157"/>
      <c r="AJ420" s="157"/>
      <c r="AK420" s="157"/>
      <c r="AL420" s="157" t="s">
        <v>59</v>
      </c>
      <c r="AM420" s="160" t="str">
        <f>IFERROR(VLOOKUP($B420,[1]D3_9!$E$5:$S$204,12,FALSE)&amp;"","")</f>
        <v/>
      </c>
      <c r="AN420" s="157"/>
      <c r="AO420" s="157"/>
      <c r="AP420" s="141"/>
      <c r="AQ420" s="260" t="str">
        <f>IFERROR(VLOOKUP($B420,[1]D3_9!$E$5:$S$204,15,FALSE)&amp;"","")</f>
        <v/>
      </c>
      <c r="AR420" s="173"/>
      <c r="AS420" s="173"/>
      <c r="AT420" s="173"/>
      <c r="AU420" s="173"/>
      <c r="AV420" s="173"/>
      <c r="AW420" s="173"/>
      <c r="AX420" s="173"/>
      <c r="AY420" s="173"/>
      <c r="AZ420" s="173"/>
      <c r="BA420" s="173"/>
      <c r="BB420" s="173"/>
      <c r="BC420" s="174"/>
      <c r="BD420" s="59"/>
    </row>
    <row r="421" spans="2:56" x14ac:dyDescent="0.55000000000000004">
      <c r="B421" s="211"/>
      <c r="C421" s="212"/>
      <c r="D421" s="212"/>
      <c r="E421" s="212"/>
      <c r="F421" s="212"/>
      <c r="G421" s="212"/>
      <c r="H421" s="212"/>
      <c r="I421" s="212"/>
      <c r="J421" s="212"/>
      <c r="K421" s="212"/>
      <c r="L421" s="212"/>
      <c r="M421" s="213"/>
      <c r="N421" s="188"/>
      <c r="O421" s="151"/>
      <c r="P421" s="151"/>
      <c r="Q421" s="189"/>
      <c r="R421" s="188"/>
      <c r="S421" s="189"/>
      <c r="T421" s="188"/>
      <c r="U421" s="189"/>
      <c r="V421" s="188"/>
      <c r="W421" s="189"/>
      <c r="X421" s="188"/>
      <c r="Y421" s="189"/>
      <c r="Z421" s="188"/>
      <c r="AA421" s="189"/>
      <c r="AB421" s="188"/>
      <c r="AC421" s="189"/>
      <c r="AD421" s="188"/>
      <c r="AE421" s="189"/>
      <c r="AF421" s="188"/>
      <c r="AG421" s="189"/>
      <c r="AH421" s="158"/>
      <c r="AI421" s="159"/>
      <c r="AJ421" s="159"/>
      <c r="AK421" s="159"/>
      <c r="AL421" s="159"/>
      <c r="AM421" s="159"/>
      <c r="AN421" s="159"/>
      <c r="AO421" s="159"/>
      <c r="AP421" s="161"/>
      <c r="AQ421" s="175"/>
      <c r="AR421" s="176"/>
      <c r="AS421" s="176"/>
      <c r="AT421" s="176"/>
      <c r="AU421" s="176"/>
      <c r="AV421" s="176"/>
      <c r="AW421" s="176"/>
      <c r="AX421" s="176"/>
      <c r="AY421" s="176"/>
      <c r="AZ421" s="176"/>
      <c r="BA421" s="176"/>
      <c r="BB421" s="176"/>
      <c r="BC421" s="177"/>
      <c r="BD421" s="59"/>
    </row>
    <row r="422" spans="2:56" x14ac:dyDescent="0.55000000000000004">
      <c r="B422" s="211"/>
      <c r="C422" s="212"/>
      <c r="D422" s="212"/>
      <c r="E422" s="212"/>
      <c r="F422" s="212"/>
      <c r="G422" s="212"/>
      <c r="H422" s="212"/>
      <c r="I422" s="212"/>
      <c r="J422" s="212"/>
      <c r="K422" s="212"/>
      <c r="L422" s="212"/>
      <c r="M422" s="213"/>
      <c r="N422" s="188"/>
      <c r="O422" s="151"/>
      <c r="P422" s="151"/>
      <c r="Q422" s="189"/>
      <c r="R422" s="188"/>
      <c r="S422" s="189"/>
      <c r="T422" s="188"/>
      <c r="U422" s="189"/>
      <c r="V422" s="188"/>
      <c r="W422" s="189"/>
      <c r="X422" s="188"/>
      <c r="Y422" s="189"/>
      <c r="Z422" s="188"/>
      <c r="AA422" s="189"/>
      <c r="AB422" s="188"/>
      <c r="AC422" s="189"/>
      <c r="AD422" s="188"/>
      <c r="AE422" s="189"/>
      <c r="AF422" s="188"/>
      <c r="AG422" s="189"/>
      <c r="AH422" s="302" t="str">
        <f>IFERROR(VLOOKUP($B420,[1]D3_9!$E$5:$S$204,13,FALSE)&amp;"","")</f>
        <v/>
      </c>
      <c r="AI422" s="149"/>
      <c r="AJ422" s="149"/>
      <c r="AK422" s="149"/>
      <c r="AL422" s="149" t="s">
        <v>59</v>
      </c>
      <c r="AM422" s="148" t="str">
        <f>IFERROR(VLOOKUP($B420,[1]D3_9!$E$5:$S$204,14,FALSE)&amp;"","")</f>
        <v/>
      </c>
      <c r="AN422" s="149"/>
      <c r="AO422" s="149"/>
      <c r="AP422" s="152"/>
      <c r="AQ422" s="175"/>
      <c r="AR422" s="176"/>
      <c r="AS422" s="176"/>
      <c r="AT422" s="176"/>
      <c r="AU422" s="176"/>
      <c r="AV422" s="176"/>
      <c r="AW422" s="176"/>
      <c r="AX422" s="176"/>
      <c r="AY422" s="176"/>
      <c r="AZ422" s="176"/>
      <c r="BA422" s="176"/>
      <c r="BB422" s="176"/>
      <c r="BC422" s="177"/>
      <c r="BD422" s="59"/>
    </row>
    <row r="423" spans="2:56" x14ac:dyDescent="0.55000000000000004">
      <c r="B423" s="167"/>
      <c r="C423" s="168"/>
      <c r="D423" s="168"/>
      <c r="E423" s="168"/>
      <c r="F423" s="168"/>
      <c r="G423" s="168"/>
      <c r="H423" s="168"/>
      <c r="I423" s="168"/>
      <c r="J423" s="168"/>
      <c r="K423" s="168"/>
      <c r="L423" s="168"/>
      <c r="M423" s="169"/>
      <c r="N423" s="142"/>
      <c r="O423" s="150"/>
      <c r="P423" s="150"/>
      <c r="Q423" s="143"/>
      <c r="R423" s="142"/>
      <c r="S423" s="143"/>
      <c r="T423" s="142"/>
      <c r="U423" s="143"/>
      <c r="V423" s="142"/>
      <c r="W423" s="143"/>
      <c r="X423" s="142"/>
      <c r="Y423" s="143"/>
      <c r="Z423" s="142"/>
      <c r="AA423" s="143"/>
      <c r="AB423" s="142"/>
      <c r="AC423" s="143"/>
      <c r="AD423" s="142"/>
      <c r="AE423" s="143"/>
      <c r="AF423" s="142"/>
      <c r="AG423" s="143"/>
      <c r="AH423" s="142"/>
      <c r="AI423" s="150"/>
      <c r="AJ423" s="150"/>
      <c r="AK423" s="150"/>
      <c r="AL423" s="150"/>
      <c r="AM423" s="150"/>
      <c r="AN423" s="150"/>
      <c r="AO423" s="150"/>
      <c r="AP423" s="143"/>
      <c r="AQ423" s="178"/>
      <c r="AR423" s="179"/>
      <c r="AS423" s="179"/>
      <c r="AT423" s="179"/>
      <c r="AU423" s="179"/>
      <c r="AV423" s="179"/>
      <c r="AW423" s="179"/>
      <c r="AX423" s="179"/>
      <c r="AY423" s="179"/>
      <c r="AZ423" s="179"/>
      <c r="BA423" s="179"/>
      <c r="BB423" s="179"/>
      <c r="BC423" s="180"/>
      <c r="BD423" s="59"/>
    </row>
    <row r="424" spans="2:56" x14ac:dyDescent="0.55000000000000004">
      <c r="B424" s="207" t="str">
        <f>[1]D3_9!$E117&amp;""</f>
        <v/>
      </c>
      <c r="C424" s="165"/>
      <c r="D424" s="165"/>
      <c r="E424" s="165"/>
      <c r="F424" s="165"/>
      <c r="G424" s="165"/>
      <c r="H424" s="165"/>
      <c r="I424" s="165"/>
      <c r="J424" s="165"/>
      <c r="K424" s="165"/>
      <c r="L424" s="165"/>
      <c r="M424" s="166"/>
      <c r="N424" s="140" t="str">
        <f>IFERROR(VLOOKUP($B424,[1]D3_9!$E$5:$S$204,2,FALSE)&amp;"","")</f>
        <v/>
      </c>
      <c r="O424" s="157"/>
      <c r="P424" s="157"/>
      <c r="Q424" s="141"/>
      <c r="R424" s="140" t="str">
        <f>IFERROR(VLOOKUP($B424,[1]D3_9!$E$5:$S$204,3,FALSE)&amp;"","")</f>
        <v/>
      </c>
      <c r="S424" s="141"/>
      <c r="T424" s="140" t="str">
        <f>IFERROR(VLOOKUP($B424,[1]D3_9!$E$5:$S$204,4,FALSE)&amp;"","")</f>
        <v/>
      </c>
      <c r="U424" s="141"/>
      <c r="V424" s="140" t="str">
        <f>IFERROR(VLOOKUP($B424,[1]D3_9!$E$5:$S$204,5,FALSE)&amp;"","")</f>
        <v/>
      </c>
      <c r="W424" s="141"/>
      <c r="X424" s="140" t="str">
        <f>IFERROR(VLOOKUP($B424,[1]D3_9!$E$5:$S$204,6,FALSE)&amp;"","")</f>
        <v/>
      </c>
      <c r="Y424" s="141"/>
      <c r="Z424" s="140" t="str">
        <f>IFERROR(VLOOKUP($B424,[1]D3_9!$E$5:$S$204,7,FALSE)&amp;"","")</f>
        <v/>
      </c>
      <c r="AA424" s="141"/>
      <c r="AB424" s="140" t="str">
        <f>IFERROR(VLOOKUP($B424,[1]D3_9!$E$5:$S$204,8,FALSE)&amp;"","")</f>
        <v/>
      </c>
      <c r="AC424" s="141"/>
      <c r="AD424" s="140" t="str">
        <f>IFERROR(VLOOKUP($B424,[1]D3_9!$E$5:$S$204,9,FALSE)&amp;"","")</f>
        <v/>
      </c>
      <c r="AE424" s="141"/>
      <c r="AF424" s="140" t="str">
        <f>IFERROR(VLOOKUP($B424,[1]D3_9!$E$5:$S$204,10,FALSE)&amp;"","")</f>
        <v/>
      </c>
      <c r="AG424" s="141"/>
      <c r="AH424" s="140" t="str">
        <f>IFERROR(VLOOKUP($B424,[1]D3_9!$E$5:$S$204,11,FALSE)&amp;"","")</f>
        <v/>
      </c>
      <c r="AI424" s="157"/>
      <c r="AJ424" s="157"/>
      <c r="AK424" s="157"/>
      <c r="AL424" s="157" t="s">
        <v>59</v>
      </c>
      <c r="AM424" s="160" t="str">
        <f>IFERROR(VLOOKUP($B424,[1]D3_9!$E$5:$S$204,12,FALSE)&amp;"","")</f>
        <v/>
      </c>
      <c r="AN424" s="157"/>
      <c r="AO424" s="157"/>
      <c r="AP424" s="141"/>
      <c r="AQ424" s="260" t="str">
        <f>IFERROR(VLOOKUP($B424,[1]D3_9!$E$5:$S$204,15,FALSE)&amp;"","")</f>
        <v/>
      </c>
      <c r="AR424" s="173"/>
      <c r="AS424" s="173"/>
      <c r="AT424" s="173"/>
      <c r="AU424" s="173"/>
      <c r="AV424" s="173"/>
      <c r="AW424" s="173"/>
      <c r="AX424" s="173"/>
      <c r="AY424" s="173"/>
      <c r="AZ424" s="173"/>
      <c r="BA424" s="173"/>
      <c r="BB424" s="173"/>
      <c r="BC424" s="174"/>
      <c r="BD424" s="59"/>
    </row>
    <row r="425" spans="2:56" x14ac:dyDescent="0.55000000000000004">
      <c r="B425" s="211"/>
      <c r="C425" s="212"/>
      <c r="D425" s="212"/>
      <c r="E425" s="212"/>
      <c r="F425" s="212"/>
      <c r="G425" s="212"/>
      <c r="H425" s="212"/>
      <c r="I425" s="212"/>
      <c r="J425" s="212"/>
      <c r="K425" s="212"/>
      <c r="L425" s="212"/>
      <c r="M425" s="213"/>
      <c r="N425" s="188"/>
      <c r="O425" s="151"/>
      <c r="P425" s="151"/>
      <c r="Q425" s="189"/>
      <c r="R425" s="188"/>
      <c r="S425" s="189"/>
      <c r="T425" s="188"/>
      <c r="U425" s="189"/>
      <c r="V425" s="188"/>
      <c r="W425" s="189"/>
      <c r="X425" s="188"/>
      <c r="Y425" s="189"/>
      <c r="Z425" s="188"/>
      <c r="AA425" s="189"/>
      <c r="AB425" s="188"/>
      <c r="AC425" s="189"/>
      <c r="AD425" s="188"/>
      <c r="AE425" s="189"/>
      <c r="AF425" s="188"/>
      <c r="AG425" s="189"/>
      <c r="AH425" s="158"/>
      <c r="AI425" s="159"/>
      <c r="AJ425" s="159"/>
      <c r="AK425" s="159"/>
      <c r="AL425" s="159"/>
      <c r="AM425" s="159"/>
      <c r="AN425" s="159"/>
      <c r="AO425" s="159"/>
      <c r="AP425" s="161"/>
      <c r="AQ425" s="175"/>
      <c r="AR425" s="176"/>
      <c r="AS425" s="176"/>
      <c r="AT425" s="176"/>
      <c r="AU425" s="176"/>
      <c r="AV425" s="176"/>
      <c r="AW425" s="176"/>
      <c r="AX425" s="176"/>
      <c r="AY425" s="176"/>
      <c r="AZ425" s="176"/>
      <c r="BA425" s="176"/>
      <c r="BB425" s="176"/>
      <c r="BC425" s="177"/>
      <c r="BD425" s="59"/>
    </row>
    <row r="426" spans="2:56" x14ac:dyDescent="0.55000000000000004">
      <c r="B426" s="211"/>
      <c r="C426" s="212"/>
      <c r="D426" s="212"/>
      <c r="E426" s="212"/>
      <c r="F426" s="212"/>
      <c r="G426" s="212"/>
      <c r="H426" s="212"/>
      <c r="I426" s="212"/>
      <c r="J426" s="212"/>
      <c r="K426" s="212"/>
      <c r="L426" s="212"/>
      <c r="M426" s="213"/>
      <c r="N426" s="188"/>
      <c r="O426" s="151"/>
      <c r="P426" s="151"/>
      <c r="Q426" s="189"/>
      <c r="R426" s="188"/>
      <c r="S426" s="189"/>
      <c r="T426" s="188"/>
      <c r="U426" s="189"/>
      <c r="V426" s="188"/>
      <c r="W426" s="189"/>
      <c r="X426" s="188"/>
      <c r="Y426" s="189"/>
      <c r="Z426" s="188"/>
      <c r="AA426" s="189"/>
      <c r="AB426" s="188"/>
      <c r="AC426" s="189"/>
      <c r="AD426" s="188"/>
      <c r="AE426" s="189"/>
      <c r="AF426" s="188"/>
      <c r="AG426" s="189"/>
      <c r="AH426" s="302" t="str">
        <f>IFERROR(VLOOKUP($B424,[1]D3_9!$E$5:$S$204,13,FALSE)&amp;"","")</f>
        <v/>
      </c>
      <c r="AI426" s="149"/>
      <c r="AJ426" s="149"/>
      <c r="AK426" s="149"/>
      <c r="AL426" s="149" t="s">
        <v>59</v>
      </c>
      <c r="AM426" s="148" t="str">
        <f>IFERROR(VLOOKUP($B424,[1]D3_9!$E$5:$S$204,14,FALSE)&amp;"","")</f>
        <v/>
      </c>
      <c r="AN426" s="149"/>
      <c r="AO426" s="149"/>
      <c r="AP426" s="152"/>
      <c r="AQ426" s="175"/>
      <c r="AR426" s="176"/>
      <c r="AS426" s="176"/>
      <c r="AT426" s="176"/>
      <c r="AU426" s="176"/>
      <c r="AV426" s="176"/>
      <c r="AW426" s="176"/>
      <c r="AX426" s="176"/>
      <c r="AY426" s="176"/>
      <c r="AZ426" s="176"/>
      <c r="BA426" s="176"/>
      <c r="BB426" s="176"/>
      <c r="BC426" s="177"/>
      <c r="BD426" s="59"/>
    </row>
    <row r="427" spans="2:56" x14ac:dyDescent="0.55000000000000004">
      <c r="B427" s="167"/>
      <c r="C427" s="168"/>
      <c r="D427" s="168"/>
      <c r="E427" s="168"/>
      <c r="F427" s="168"/>
      <c r="G427" s="168"/>
      <c r="H427" s="168"/>
      <c r="I427" s="168"/>
      <c r="J427" s="168"/>
      <c r="K427" s="168"/>
      <c r="L427" s="168"/>
      <c r="M427" s="169"/>
      <c r="N427" s="142"/>
      <c r="O427" s="150"/>
      <c r="P427" s="150"/>
      <c r="Q427" s="143"/>
      <c r="R427" s="142"/>
      <c r="S427" s="143"/>
      <c r="T427" s="142"/>
      <c r="U427" s="143"/>
      <c r="V427" s="142"/>
      <c r="W427" s="143"/>
      <c r="X427" s="142"/>
      <c r="Y427" s="143"/>
      <c r="Z427" s="142"/>
      <c r="AA427" s="143"/>
      <c r="AB427" s="142"/>
      <c r="AC427" s="143"/>
      <c r="AD427" s="142"/>
      <c r="AE427" s="143"/>
      <c r="AF427" s="142"/>
      <c r="AG427" s="143"/>
      <c r="AH427" s="142"/>
      <c r="AI427" s="150"/>
      <c r="AJ427" s="150"/>
      <c r="AK427" s="150"/>
      <c r="AL427" s="150"/>
      <c r="AM427" s="150"/>
      <c r="AN427" s="150"/>
      <c r="AO427" s="150"/>
      <c r="AP427" s="143"/>
      <c r="AQ427" s="178"/>
      <c r="AR427" s="179"/>
      <c r="AS427" s="179"/>
      <c r="AT427" s="179"/>
      <c r="AU427" s="179"/>
      <c r="AV427" s="179"/>
      <c r="AW427" s="179"/>
      <c r="AX427" s="179"/>
      <c r="AY427" s="179"/>
      <c r="AZ427" s="179"/>
      <c r="BA427" s="179"/>
      <c r="BB427" s="179"/>
      <c r="BC427" s="180"/>
      <c r="BD427" s="59"/>
    </row>
    <row r="428" spans="2:56" x14ac:dyDescent="0.55000000000000004">
      <c r="B428" s="207" t="str">
        <f>[1]D3_9!$E118&amp;""</f>
        <v/>
      </c>
      <c r="C428" s="165"/>
      <c r="D428" s="165"/>
      <c r="E428" s="165"/>
      <c r="F428" s="165"/>
      <c r="G428" s="165"/>
      <c r="H428" s="165"/>
      <c r="I428" s="165"/>
      <c r="J428" s="165"/>
      <c r="K428" s="165"/>
      <c r="L428" s="165"/>
      <c r="M428" s="166"/>
      <c r="N428" s="140" t="str">
        <f>IFERROR(VLOOKUP($B428,[1]D3_9!$E$5:$S$204,2,FALSE)&amp;"","")</f>
        <v/>
      </c>
      <c r="O428" s="157"/>
      <c r="P428" s="157"/>
      <c r="Q428" s="141"/>
      <c r="R428" s="140" t="str">
        <f>IFERROR(VLOOKUP($B428,[1]D3_9!$E$5:$S$204,3,FALSE)&amp;"","")</f>
        <v/>
      </c>
      <c r="S428" s="141"/>
      <c r="T428" s="140" t="str">
        <f>IFERROR(VLOOKUP($B428,[1]D3_9!$E$5:$S$204,4,FALSE)&amp;"","")</f>
        <v/>
      </c>
      <c r="U428" s="141"/>
      <c r="V428" s="140" t="str">
        <f>IFERROR(VLOOKUP($B428,[1]D3_9!$E$5:$S$204,5,FALSE)&amp;"","")</f>
        <v/>
      </c>
      <c r="W428" s="141"/>
      <c r="X428" s="140" t="str">
        <f>IFERROR(VLOOKUP($B428,[1]D3_9!$E$5:$S$204,6,FALSE)&amp;"","")</f>
        <v/>
      </c>
      <c r="Y428" s="141"/>
      <c r="Z428" s="140" t="str">
        <f>IFERROR(VLOOKUP($B428,[1]D3_9!$E$5:$S$204,7,FALSE)&amp;"","")</f>
        <v/>
      </c>
      <c r="AA428" s="141"/>
      <c r="AB428" s="140" t="str">
        <f>IFERROR(VLOOKUP($B428,[1]D3_9!$E$5:$S$204,8,FALSE)&amp;"","")</f>
        <v/>
      </c>
      <c r="AC428" s="141"/>
      <c r="AD428" s="140" t="str">
        <f>IFERROR(VLOOKUP($B428,[1]D3_9!$E$5:$S$204,9,FALSE)&amp;"","")</f>
        <v/>
      </c>
      <c r="AE428" s="141"/>
      <c r="AF428" s="140" t="str">
        <f>IFERROR(VLOOKUP($B428,[1]D3_9!$E$5:$S$204,10,FALSE)&amp;"","")</f>
        <v/>
      </c>
      <c r="AG428" s="141"/>
      <c r="AH428" s="140" t="str">
        <f>IFERROR(VLOOKUP($B428,[1]D3_9!$E$5:$S$204,11,FALSE)&amp;"","")</f>
        <v/>
      </c>
      <c r="AI428" s="157"/>
      <c r="AJ428" s="157"/>
      <c r="AK428" s="157"/>
      <c r="AL428" s="157" t="s">
        <v>59</v>
      </c>
      <c r="AM428" s="160" t="str">
        <f>IFERROR(VLOOKUP($B428,[1]D3_9!$E$5:$S$204,12,FALSE)&amp;"","")</f>
        <v/>
      </c>
      <c r="AN428" s="157"/>
      <c r="AO428" s="157"/>
      <c r="AP428" s="141"/>
      <c r="AQ428" s="260" t="str">
        <f>IFERROR(VLOOKUP($B428,[1]D3_9!$E$5:$S$204,15,FALSE)&amp;"","")</f>
        <v/>
      </c>
      <c r="AR428" s="173"/>
      <c r="AS428" s="173"/>
      <c r="AT428" s="173"/>
      <c r="AU428" s="173"/>
      <c r="AV428" s="173"/>
      <c r="AW428" s="173"/>
      <c r="AX428" s="173"/>
      <c r="AY428" s="173"/>
      <c r="AZ428" s="173"/>
      <c r="BA428" s="173"/>
      <c r="BB428" s="173"/>
      <c r="BC428" s="174"/>
      <c r="BD428" s="59"/>
    </row>
    <row r="429" spans="2:56" x14ac:dyDescent="0.55000000000000004">
      <c r="B429" s="211"/>
      <c r="C429" s="212"/>
      <c r="D429" s="212"/>
      <c r="E429" s="212"/>
      <c r="F429" s="212"/>
      <c r="G429" s="212"/>
      <c r="H429" s="212"/>
      <c r="I429" s="212"/>
      <c r="J429" s="212"/>
      <c r="K429" s="212"/>
      <c r="L429" s="212"/>
      <c r="M429" s="213"/>
      <c r="N429" s="188"/>
      <c r="O429" s="151"/>
      <c r="P429" s="151"/>
      <c r="Q429" s="189"/>
      <c r="R429" s="188"/>
      <c r="S429" s="189"/>
      <c r="T429" s="188"/>
      <c r="U429" s="189"/>
      <c r="V429" s="188"/>
      <c r="W429" s="189"/>
      <c r="X429" s="188"/>
      <c r="Y429" s="189"/>
      <c r="Z429" s="188"/>
      <c r="AA429" s="189"/>
      <c r="AB429" s="188"/>
      <c r="AC429" s="189"/>
      <c r="AD429" s="188"/>
      <c r="AE429" s="189"/>
      <c r="AF429" s="188"/>
      <c r="AG429" s="189"/>
      <c r="AH429" s="158"/>
      <c r="AI429" s="159"/>
      <c r="AJ429" s="159"/>
      <c r="AK429" s="159"/>
      <c r="AL429" s="159"/>
      <c r="AM429" s="159"/>
      <c r="AN429" s="159"/>
      <c r="AO429" s="159"/>
      <c r="AP429" s="161"/>
      <c r="AQ429" s="175"/>
      <c r="AR429" s="176"/>
      <c r="AS429" s="176"/>
      <c r="AT429" s="176"/>
      <c r="AU429" s="176"/>
      <c r="AV429" s="176"/>
      <c r="AW429" s="176"/>
      <c r="AX429" s="176"/>
      <c r="AY429" s="176"/>
      <c r="AZ429" s="176"/>
      <c r="BA429" s="176"/>
      <c r="BB429" s="176"/>
      <c r="BC429" s="177"/>
      <c r="BD429" s="59"/>
    </row>
    <row r="430" spans="2:56" x14ac:dyDescent="0.55000000000000004">
      <c r="B430" s="211"/>
      <c r="C430" s="212"/>
      <c r="D430" s="212"/>
      <c r="E430" s="212"/>
      <c r="F430" s="212"/>
      <c r="G430" s="212"/>
      <c r="H430" s="212"/>
      <c r="I430" s="212"/>
      <c r="J430" s="212"/>
      <c r="K430" s="212"/>
      <c r="L430" s="212"/>
      <c r="M430" s="213"/>
      <c r="N430" s="188"/>
      <c r="O430" s="151"/>
      <c r="P430" s="151"/>
      <c r="Q430" s="189"/>
      <c r="R430" s="188"/>
      <c r="S430" s="189"/>
      <c r="T430" s="188"/>
      <c r="U430" s="189"/>
      <c r="V430" s="188"/>
      <c r="W430" s="189"/>
      <c r="X430" s="188"/>
      <c r="Y430" s="189"/>
      <c r="Z430" s="188"/>
      <c r="AA430" s="189"/>
      <c r="AB430" s="188"/>
      <c r="AC430" s="189"/>
      <c r="AD430" s="188"/>
      <c r="AE430" s="189"/>
      <c r="AF430" s="188"/>
      <c r="AG430" s="189"/>
      <c r="AH430" s="302" t="str">
        <f>IFERROR(VLOOKUP($B428,[1]D3_9!$E$5:$S$204,13,FALSE)&amp;"","")</f>
        <v/>
      </c>
      <c r="AI430" s="149"/>
      <c r="AJ430" s="149"/>
      <c r="AK430" s="149"/>
      <c r="AL430" s="149" t="s">
        <v>59</v>
      </c>
      <c r="AM430" s="148" t="str">
        <f>IFERROR(VLOOKUP($B428,[1]D3_9!$E$5:$S$204,14,FALSE)&amp;"","")</f>
        <v/>
      </c>
      <c r="AN430" s="149"/>
      <c r="AO430" s="149"/>
      <c r="AP430" s="152"/>
      <c r="AQ430" s="175"/>
      <c r="AR430" s="176"/>
      <c r="AS430" s="176"/>
      <c r="AT430" s="176"/>
      <c r="AU430" s="176"/>
      <c r="AV430" s="176"/>
      <c r="AW430" s="176"/>
      <c r="AX430" s="176"/>
      <c r="AY430" s="176"/>
      <c r="AZ430" s="176"/>
      <c r="BA430" s="176"/>
      <c r="BB430" s="176"/>
      <c r="BC430" s="177"/>
      <c r="BD430" s="59"/>
    </row>
    <row r="431" spans="2:56" x14ac:dyDescent="0.55000000000000004">
      <c r="B431" s="167"/>
      <c r="C431" s="168"/>
      <c r="D431" s="168"/>
      <c r="E431" s="168"/>
      <c r="F431" s="168"/>
      <c r="G431" s="168"/>
      <c r="H431" s="168"/>
      <c r="I431" s="168"/>
      <c r="J431" s="168"/>
      <c r="K431" s="168"/>
      <c r="L431" s="168"/>
      <c r="M431" s="169"/>
      <c r="N431" s="142"/>
      <c r="O431" s="150"/>
      <c r="P431" s="150"/>
      <c r="Q431" s="143"/>
      <c r="R431" s="142"/>
      <c r="S431" s="143"/>
      <c r="T431" s="142"/>
      <c r="U431" s="143"/>
      <c r="V431" s="142"/>
      <c r="W431" s="143"/>
      <c r="X431" s="142"/>
      <c r="Y431" s="143"/>
      <c r="Z431" s="142"/>
      <c r="AA431" s="143"/>
      <c r="AB431" s="142"/>
      <c r="AC431" s="143"/>
      <c r="AD431" s="142"/>
      <c r="AE431" s="143"/>
      <c r="AF431" s="142"/>
      <c r="AG431" s="143"/>
      <c r="AH431" s="142"/>
      <c r="AI431" s="150"/>
      <c r="AJ431" s="150"/>
      <c r="AK431" s="150"/>
      <c r="AL431" s="150"/>
      <c r="AM431" s="150"/>
      <c r="AN431" s="150"/>
      <c r="AO431" s="150"/>
      <c r="AP431" s="143"/>
      <c r="AQ431" s="178"/>
      <c r="AR431" s="179"/>
      <c r="AS431" s="179"/>
      <c r="AT431" s="179"/>
      <c r="AU431" s="179"/>
      <c r="AV431" s="179"/>
      <c r="AW431" s="179"/>
      <c r="AX431" s="179"/>
      <c r="AY431" s="179"/>
      <c r="AZ431" s="179"/>
      <c r="BA431" s="179"/>
      <c r="BB431" s="179"/>
      <c r="BC431" s="180"/>
      <c r="BD431" s="59"/>
    </row>
    <row r="432" spans="2:56" x14ac:dyDescent="0.55000000000000004">
      <c r="B432" s="207" t="str">
        <f>[1]D3_9!$E119&amp;""</f>
        <v/>
      </c>
      <c r="C432" s="165"/>
      <c r="D432" s="165"/>
      <c r="E432" s="165"/>
      <c r="F432" s="165"/>
      <c r="G432" s="165"/>
      <c r="H432" s="165"/>
      <c r="I432" s="165"/>
      <c r="J432" s="165"/>
      <c r="K432" s="165"/>
      <c r="L432" s="165"/>
      <c r="M432" s="166"/>
      <c r="N432" s="140" t="str">
        <f>IFERROR(VLOOKUP($B432,[1]D3_9!$E$5:$S$204,2,FALSE)&amp;"","")</f>
        <v/>
      </c>
      <c r="O432" s="157"/>
      <c r="P432" s="157"/>
      <c r="Q432" s="141"/>
      <c r="R432" s="140" t="str">
        <f>IFERROR(VLOOKUP($B432,[1]D3_9!$E$5:$S$204,3,FALSE)&amp;"","")</f>
        <v/>
      </c>
      <c r="S432" s="141"/>
      <c r="T432" s="140" t="str">
        <f>IFERROR(VLOOKUP($B432,[1]D3_9!$E$5:$S$204,4,FALSE)&amp;"","")</f>
        <v/>
      </c>
      <c r="U432" s="141"/>
      <c r="V432" s="140" t="str">
        <f>IFERROR(VLOOKUP($B432,[1]D3_9!$E$5:$S$204,5,FALSE)&amp;"","")</f>
        <v/>
      </c>
      <c r="W432" s="141"/>
      <c r="X432" s="140" t="str">
        <f>IFERROR(VLOOKUP($B432,[1]D3_9!$E$5:$S$204,6,FALSE)&amp;"","")</f>
        <v/>
      </c>
      <c r="Y432" s="141"/>
      <c r="Z432" s="140" t="str">
        <f>IFERROR(VLOOKUP($B432,[1]D3_9!$E$5:$S$204,7,FALSE)&amp;"","")</f>
        <v/>
      </c>
      <c r="AA432" s="141"/>
      <c r="AB432" s="140" t="str">
        <f>IFERROR(VLOOKUP($B432,[1]D3_9!$E$5:$S$204,8,FALSE)&amp;"","")</f>
        <v/>
      </c>
      <c r="AC432" s="141"/>
      <c r="AD432" s="140" t="str">
        <f>IFERROR(VLOOKUP($B432,[1]D3_9!$E$5:$S$204,9,FALSE)&amp;"","")</f>
        <v/>
      </c>
      <c r="AE432" s="141"/>
      <c r="AF432" s="140" t="str">
        <f>IFERROR(VLOOKUP($B432,[1]D3_9!$E$5:$S$204,10,FALSE)&amp;"","")</f>
        <v/>
      </c>
      <c r="AG432" s="141"/>
      <c r="AH432" s="140" t="str">
        <f>IFERROR(VLOOKUP($B432,[1]D3_9!$E$5:$S$204,11,FALSE)&amp;"","")</f>
        <v/>
      </c>
      <c r="AI432" s="157"/>
      <c r="AJ432" s="157"/>
      <c r="AK432" s="157"/>
      <c r="AL432" s="157" t="s">
        <v>59</v>
      </c>
      <c r="AM432" s="160" t="str">
        <f>IFERROR(VLOOKUP($B432,[1]D3_9!$E$5:$S$204,12,FALSE)&amp;"","")</f>
        <v/>
      </c>
      <c r="AN432" s="157"/>
      <c r="AO432" s="157"/>
      <c r="AP432" s="141"/>
      <c r="AQ432" s="260" t="str">
        <f>IFERROR(VLOOKUP($B432,[1]D3_9!$E$5:$S$204,15,FALSE)&amp;"","")</f>
        <v/>
      </c>
      <c r="AR432" s="173"/>
      <c r="AS432" s="173"/>
      <c r="AT432" s="173"/>
      <c r="AU432" s="173"/>
      <c r="AV432" s="173"/>
      <c r="AW432" s="173"/>
      <c r="AX432" s="173"/>
      <c r="AY432" s="173"/>
      <c r="AZ432" s="173"/>
      <c r="BA432" s="173"/>
      <c r="BB432" s="173"/>
      <c r="BC432" s="174"/>
      <c r="BD432" s="59"/>
    </row>
    <row r="433" spans="2:56" x14ac:dyDescent="0.55000000000000004">
      <c r="B433" s="211"/>
      <c r="C433" s="212"/>
      <c r="D433" s="212"/>
      <c r="E433" s="212"/>
      <c r="F433" s="212"/>
      <c r="G433" s="212"/>
      <c r="H433" s="212"/>
      <c r="I433" s="212"/>
      <c r="J433" s="212"/>
      <c r="K433" s="212"/>
      <c r="L433" s="212"/>
      <c r="M433" s="213"/>
      <c r="N433" s="188"/>
      <c r="O433" s="151"/>
      <c r="P433" s="151"/>
      <c r="Q433" s="189"/>
      <c r="R433" s="188"/>
      <c r="S433" s="189"/>
      <c r="T433" s="188"/>
      <c r="U433" s="189"/>
      <c r="V433" s="188"/>
      <c r="W433" s="189"/>
      <c r="X433" s="188"/>
      <c r="Y433" s="189"/>
      <c r="Z433" s="188"/>
      <c r="AA433" s="189"/>
      <c r="AB433" s="188"/>
      <c r="AC433" s="189"/>
      <c r="AD433" s="188"/>
      <c r="AE433" s="189"/>
      <c r="AF433" s="188"/>
      <c r="AG433" s="189"/>
      <c r="AH433" s="158"/>
      <c r="AI433" s="159"/>
      <c r="AJ433" s="159"/>
      <c r="AK433" s="159"/>
      <c r="AL433" s="159"/>
      <c r="AM433" s="159"/>
      <c r="AN433" s="159"/>
      <c r="AO433" s="159"/>
      <c r="AP433" s="161"/>
      <c r="AQ433" s="175"/>
      <c r="AR433" s="176"/>
      <c r="AS433" s="176"/>
      <c r="AT433" s="176"/>
      <c r="AU433" s="176"/>
      <c r="AV433" s="176"/>
      <c r="AW433" s="176"/>
      <c r="AX433" s="176"/>
      <c r="AY433" s="176"/>
      <c r="AZ433" s="176"/>
      <c r="BA433" s="176"/>
      <c r="BB433" s="176"/>
      <c r="BC433" s="177"/>
      <c r="BD433" s="59"/>
    </row>
    <row r="434" spans="2:56" x14ac:dyDescent="0.55000000000000004">
      <c r="B434" s="211"/>
      <c r="C434" s="212"/>
      <c r="D434" s="212"/>
      <c r="E434" s="212"/>
      <c r="F434" s="212"/>
      <c r="G434" s="212"/>
      <c r="H434" s="212"/>
      <c r="I434" s="212"/>
      <c r="J434" s="212"/>
      <c r="K434" s="212"/>
      <c r="L434" s="212"/>
      <c r="M434" s="213"/>
      <c r="N434" s="188"/>
      <c r="O434" s="151"/>
      <c r="P434" s="151"/>
      <c r="Q434" s="189"/>
      <c r="R434" s="188"/>
      <c r="S434" s="189"/>
      <c r="T434" s="188"/>
      <c r="U434" s="189"/>
      <c r="V434" s="188"/>
      <c r="W434" s="189"/>
      <c r="X434" s="188"/>
      <c r="Y434" s="189"/>
      <c r="Z434" s="188"/>
      <c r="AA434" s="189"/>
      <c r="AB434" s="188"/>
      <c r="AC434" s="189"/>
      <c r="AD434" s="188"/>
      <c r="AE434" s="189"/>
      <c r="AF434" s="188"/>
      <c r="AG434" s="189"/>
      <c r="AH434" s="302" t="str">
        <f>IFERROR(VLOOKUP($B432,[1]D3_9!$E$5:$S$204,13,FALSE)&amp;"","")</f>
        <v/>
      </c>
      <c r="AI434" s="149"/>
      <c r="AJ434" s="149"/>
      <c r="AK434" s="149"/>
      <c r="AL434" s="149" t="s">
        <v>59</v>
      </c>
      <c r="AM434" s="148" t="str">
        <f>IFERROR(VLOOKUP($B432,[1]D3_9!$E$5:$S$204,14,FALSE)&amp;"","")</f>
        <v/>
      </c>
      <c r="AN434" s="149"/>
      <c r="AO434" s="149"/>
      <c r="AP434" s="152"/>
      <c r="AQ434" s="175"/>
      <c r="AR434" s="176"/>
      <c r="AS434" s="176"/>
      <c r="AT434" s="176"/>
      <c r="AU434" s="176"/>
      <c r="AV434" s="176"/>
      <c r="AW434" s="176"/>
      <c r="AX434" s="176"/>
      <c r="AY434" s="176"/>
      <c r="AZ434" s="176"/>
      <c r="BA434" s="176"/>
      <c r="BB434" s="176"/>
      <c r="BC434" s="177"/>
      <c r="BD434" s="59"/>
    </row>
    <row r="435" spans="2:56" x14ac:dyDescent="0.55000000000000004">
      <c r="B435" s="167"/>
      <c r="C435" s="168"/>
      <c r="D435" s="168"/>
      <c r="E435" s="168"/>
      <c r="F435" s="168"/>
      <c r="G435" s="168"/>
      <c r="H435" s="168"/>
      <c r="I435" s="168"/>
      <c r="J435" s="168"/>
      <c r="K435" s="168"/>
      <c r="L435" s="168"/>
      <c r="M435" s="169"/>
      <c r="N435" s="142"/>
      <c r="O435" s="150"/>
      <c r="P435" s="150"/>
      <c r="Q435" s="143"/>
      <c r="R435" s="142"/>
      <c r="S435" s="143"/>
      <c r="T435" s="142"/>
      <c r="U435" s="143"/>
      <c r="V435" s="142"/>
      <c r="W435" s="143"/>
      <c r="X435" s="142"/>
      <c r="Y435" s="143"/>
      <c r="Z435" s="142"/>
      <c r="AA435" s="143"/>
      <c r="AB435" s="142"/>
      <c r="AC435" s="143"/>
      <c r="AD435" s="142"/>
      <c r="AE435" s="143"/>
      <c r="AF435" s="142"/>
      <c r="AG435" s="143"/>
      <c r="AH435" s="142"/>
      <c r="AI435" s="150"/>
      <c r="AJ435" s="150"/>
      <c r="AK435" s="150"/>
      <c r="AL435" s="150"/>
      <c r="AM435" s="150"/>
      <c r="AN435" s="150"/>
      <c r="AO435" s="150"/>
      <c r="AP435" s="143"/>
      <c r="AQ435" s="178"/>
      <c r="AR435" s="179"/>
      <c r="AS435" s="179"/>
      <c r="AT435" s="179"/>
      <c r="AU435" s="179"/>
      <c r="AV435" s="179"/>
      <c r="AW435" s="179"/>
      <c r="AX435" s="179"/>
      <c r="AY435" s="179"/>
      <c r="AZ435" s="179"/>
      <c r="BA435" s="179"/>
      <c r="BB435" s="179"/>
      <c r="BC435" s="180"/>
      <c r="BD435" s="59"/>
    </row>
    <row r="436" spans="2:56" x14ac:dyDescent="0.55000000000000004">
      <c r="B436" s="207" t="str">
        <f>[1]D3_9!$E120&amp;""</f>
        <v/>
      </c>
      <c r="C436" s="165"/>
      <c r="D436" s="165"/>
      <c r="E436" s="165"/>
      <c r="F436" s="165"/>
      <c r="G436" s="165"/>
      <c r="H436" s="165"/>
      <c r="I436" s="165"/>
      <c r="J436" s="165"/>
      <c r="K436" s="165"/>
      <c r="L436" s="165"/>
      <c r="M436" s="166"/>
      <c r="N436" s="140" t="str">
        <f>IFERROR(VLOOKUP($B436,[1]D3_9!$E$5:$S$204,2,FALSE)&amp;"","")</f>
        <v/>
      </c>
      <c r="O436" s="157"/>
      <c r="P436" s="157"/>
      <c r="Q436" s="141"/>
      <c r="R436" s="140" t="str">
        <f>IFERROR(VLOOKUP($B436,[1]D3_9!$E$5:$S$204,3,FALSE)&amp;"","")</f>
        <v/>
      </c>
      <c r="S436" s="141"/>
      <c r="T436" s="140" t="str">
        <f>IFERROR(VLOOKUP($B436,[1]D3_9!$E$5:$S$204,4,FALSE)&amp;"","")</f>
        <v/>
      </c>
      <c r="U436" s="141"/>
      <c r="V436" s="140" t="str">
        <f>IFERROR(VLOOKUP($B436,[1]D3_9!$E$5:$S$204,5,FALSE)&amp;"","")</f>
        <v/>
      </c>
      <c r="W436" s="141"/>
      <c r="X436" s="140" t="str">
        <f>IFERROR(VLOOKUP($B436,[1]D3_9!$E$5:$S$204,6,FALSE)&amp;"","")</f>
        <v/>
      </c>
      <c r="Y436" s="141"/>
      <c r="Z436" s="140" t="str">
        <f>IFERROR(VLOOKUP($B436,[1]D3_9!$E$5:$S$204,7,FALSE)&amp;"","")</f>
        <v/>
      </c>
      <c r="AA436" s="141"/>
      <c r="AB436" s="140" t="str">
        <f>IFERROR(VLOOKUP($B436,[1]D3_9!$E$5:$S$204,8,FALSE)&amp;"","")</f>
        <v/>
      </c>
      <c r="AC436" s="141"/>
      <c r="AD436" s="140" t="str">
        <f>IFERROR(VLOOKUP($B436,[1]D3_9!$E$5:$S$204,9,FALSE)&amp;"","")</f>
        <v/>
      </c>
      <c r="AE436" s="141"/>
      <c r="AF436" s="140" t="str">
        <f>IFERROR(VLOOKUP($B436,[1]D3_9!$E$5:$S$204,10,FALSE)&amp;"","")</f>
        <v/>
      </c>
      <c r="AG436" s="141"/>
      <c r="AH436" s="140" t="str">
        <f>IFERROR(VLOOKUP($B436,[1]D3_9!$E$5:$S$204,11,FALSE)&amp;"","")</f>
        <v/>
      </c>
      <c r="AI436" s="157"/>
      <c r="AJ436" s="157"/>
      <c r="AK436" s="157"/>
      <c r="AL436" s="157" t="s">
        <v>59</v>
      </c>
      <c r="AM436" s="160" t="str">
        <f>IFERROR(VLOOKUP($B436,[1]D3_9!$E$5:$S$204,12,FALSE)&amp;"","")</f>
        <v/>
      </c>
      <c r="AN436" s="157"/>
      <c r="AO436" s="157"/>
      <c r="AP436" s="141"/>
      <c r="AQ436" s="260" t="str">
        <f>IFERROR(VLOOKUP($B436,[1]D3_9!$E$5:$S$204,15,FALSE)&amp;"","")</f>
        <v/>
      </c>
      <c r="AR436" s="173"/>
      <c r="AS436" s="173"/>
      <c r="AT436" s="173"/>
      <c r="AU436" s="173"/>
      <c r="AV436" s="173"/>
      <c r="AW436" s="173"/>
      <c r="AX436" s="173"/>
      <c r="AY436" s="173"/>
      <c r="AZ436" s="173"/>
      <c r="BA436" s="173"/>
      <c r="BB436" s="173"/>
      <c r="BC436" s="174"/>
      <c r="BD436" s="59"/>
    </row>
    <row r="437" spans="2:56" x14ac:dyDescent="0.55000000000000004">
      <c r="B437" s="211"/>
      <c r="C437" s="212"/>
      <c r="D437" s="212"/>
      <c r="E437" s="212"/>
      <c r="F437" s="212"/>
      <c r="G437" s="212"/>
      <c r="H437" s="212"/>
      <c r="I437" s="212"/>
      <c r="J437" s="212"/>
      <c r="K437" s="212"/>
      <c r="L437" s="212"/>
      <c r="M437" s="213"/>
      <c r="N437" s="188"/>
      <c r="O437" s="151"/>
      <c r="P437" s="151"/>
      <c r="Q437" s="189"/>
      <c r="R437" s="188"/>
      <c r="S437" s="189"/>
      <c r="T437" s="188"/>
      <c r="U437" s="189"/>
      <c r="V437" s="188"/>
      <c r="W437" s="189"/>
      <c r="X437" s="188"/>
      <c r="Y437" s="189"/>
      <c r="Z437" s="188"/>
      <c r="AA437" s="189"/>
      <c r="AB437" s="188"/>
      <c r="AC437" s="189"/>
      <c r="AD437" s="188"/>
      <c r="AE437" s="189"/>
      <c r="AF437" s="188"/>
      <c r="AG437" s="189"/>
      <c r="AH437" s="158"/>
      <c r="AI437" s="159"/>
      <c r="AJ437" s="159"/>
      <c r="AK437" s="159"/>
      <c r="AL437" s="159"/>
      <c r="AM437" s="159"/>
      <c r="AN437" s="159"/>
      <c r="AO437" s="159"/>
      <c r="AP437" s="161"/>
      <c r="AQ437" s="175"/>
      <c r="AR437" s="176"/>
      <c r="AS437" s="176"/>
      <c r="AT437" s="176"/>
      <c r="AU437" s="176"/>
      <c r="AV437" s="176"/>
      <c r="AW437" s="176"/>
      <c r="AX437" s="176"/>
      <c r="AY437" s="176"/>
      <c r="AZ437" s="176"/>
      <c r="BA437" s="176"/>
      <c r="BB437" s="176"/>
      <c r="BC437" s="177"/>
      <c r="BD437" s="59"/>
    </row>
    <row r="438" spans="2:56" x14ac:dyDescent="0.55000000000000004">
      <c r="B438" s="211"/>
      <c r="C438" s="212"/>
      <c r="D438" s="212"/>
      <c r="E438" s="212"/>
      <c r="F438" s="212"/>
      <c r="G438" s="212"/>
      <c r="H438" s="212"/>
      <c r="I438" s="212"/>
      <c r="J438" s="212"/>
      <c r="K438" s="212"/>
      <c r="L438" s="212"/>
      <c r="M438" s="213"/>
      <c r="N438" s="188"/>
      <c r="O438" s="151"/>
      <c r="P438" s="151"/>
      <c r="Q438" s="189"/>
      <c r="R438" s="188"/>
      <c r="S438" s="189"/>
      <c r="T438" s="188"/>
      <c r="U438" s="189"/>
      <c r="V438" s="188"/>
      <c r="W438" s="189"/>
      <c r="X438" s="188"/>
      <c r="Y438" s="189"/>
      <c r="Z438" s="188"/>
      <c r="AA438" s="189"/>
      <c r="AB438" s="188"/>
      <c r="AC438" s="189"/>
      <c r="AD438" s="188"/>
      <c r="AE438" s="189"/>
      <c r="AF438" s="188"/>
      <c r="AG438" s="189"/>
      <c r="AH438" s="302" t="str">
        <f>IFERROR(VLOOKUP($B436,[1]D3_9!$E$5:$S$204,13,FALSE)&amp;"","")</f>
        <v/>
      </c>
      <c r="AI438" s="149"/>
      <c r="AJ438" s="149"/>
      <c r="AK438" s="149"/>
      <c r="AL438" s="149" t="s">
        <v>59</v>
      </c>
      <c r="AM438" s="148" t="str">
        <f>IFERROR(VLOOKUP($B436,[1]D3_9!$E$5:$S$204,14,FALSE)&amp;"","")</f>
        <v/>
      </c>
      <c r="AN438" s="149"/>
      <c r="AO438" s="149"/>
      <c r="AP438" s="152"/>
      <c r="AQ438" s="175"/>
      <c r="AR438" s="176"/>
      <c r="AS438" s="176"/>
      <c r="AT438" s="176"/>
      <c r="AU438" s="176"/>
      <c r="AV438" s="176"/>
      <c r="AW438" s="176"/>
      <c r="AX438" s="176"/>
      <c r="AY438" s="176"/>
      <c r="AZ438" s="176"/>
      <c r="BA438" s="176"/>
      <c r="BB438" s="176"/>
      <c r="BC438" s="177"/>
      <c r="BD438" s="59"/>
    </row>
    <row r="439" spans="2:56" x14ac:dyDescent="0.55000000000000004">
      <c r="B439" s="167"/>
      <c r="C439" s="168"/>
      <c r="D439" s="168"/>
      <c r="E439" s="168"/>
      <c r="F439" s="168"/>
      <c r="G439" s="168"/>
      <c r="H439" s="168"/>
      <c r="I439" s="168"/>
      <c r="J439" s="168"/>
      <c r="K439" s="168"/>
      <c r="L439" s="168"/>
      <c r="M439" s="169"/>
      <c r="N439" s="142"/>
      <c r="O439" s="150"/>
      <c r="P439" s="150"/>
      <c r="Q439" s="143"/>
      <c r="R439" s="142"/>
      <c r="S439" s="143"/>
      <c r="T439" s="142"/>
      <c r="U439" s="143"/>
      <c r="V439" s="142"/>
      <c r="W439" s="143"/>
      <c r="X439" s="142"/>
      <c r="Y439" s="143"/>
      <c r="Z439" s="142"/>
      <c r="AA439" s="143"/>
      <c r="AB439" s="142"/>
      <c r="AC439" s="143"/>
      <c r="AD439" s="142"/>
      <c r="AE439" s="143"/>
      <c r="AF439" s="142"/>
      <c r="AG439" s="143"/>
      <c r="AH439" s="142"/>
      <c r="AI439" s="150"/>
      <c r="AJ439" s="150"/>
      <c r="AK439" s="150"/>
      <c r="AL439" s="150"/>
      <c r="AM439" s="150"/>
      <c r="AN439" s="150"/>
      <c r="AO439" s="150"/>
      <c r="AP439" s="143"/>
      <c r="AQ439" s="178"/>
      <c r="AR439" s="179"/>
      <c r="AS439" s="179"/>
      <c r="AT439" s="179"/>
      <c r="AU439" s="179"/>
      <c r="AV439" s="179"/>
      <c r="AW439" s="179"/>
      <c r="AX439" s="179"/>
      <c r="AY439" s="179"/>
      <c r="AZ439" s="179"/>
      <c r="BA439" s="179"/>
      <c r="BB439" s="179"/>
      <c r="BC439" s="180"/>
      <c r="BD439" s="59"/>
    </row>
    <row r="440" spans="2:56" x14ac:dyDescent="0.55000000000000004">
      <c r="B440" s="207" t="str">
        <f>[1]D3_9!$E121&amp;""</f>
        <v/>
      </c>
      <c r="C440" s="165"/>
      <c r="D440" s="165"/>
      <c r="E440" s="165"/>
      <c r="F440" s="165"/>
      <c r="G440" s="165"/>
      <c r="H440" s="165"/>
      <c r="I440" s="165"/>
      <c r="J440" s="165"/>
      <c r="K440" s="165"/>
      <c r="L440" s="165"/>
      <c r="M440" s="166"/>
      <c r="N440" s="140" t="str">
        <f>IFERROR(VLOOKUP($B440,[1]D3_9!$E$5:$S$204,2,FALSE)&amp;"","")</f>
        <v/>
      </c>
      <c r="O440" s="157"/>
      <c r="P440" s="157"/>
      <c r="Q440" s="141"/>
      <c r="R440" s="140" t="str">
        <f>IFERROR(VLOOKUP($B440,[1]D3_9!$E$5:$S$204,3,FALSE)&amp;"","")</f>
        <v/>
      </c>
      <c r="S440" s="141"/>
      <c r="T440" s="140" t="str">
        <f>IFERROR(VLOOKUP($B440,[1]D3_9!$E$5:$S$204,4,FALSE)&amp;"","")</f>
        <v/>
      </c>
      <c r="U440" s="141"/>
      <c r="V440" s="140" t="str">
        <f>IFERROR(VLOOKUP($B440,[1]D3_9!$E$5:$S$204,5,FALSE)&amp;"","")</f>
        <v/>
      </c>
      <c r="W440" s="141"/>
      <c r="X440" s="140" t="str">
        <f>IFERROR(VLOOKUP($B440,[1]D3_9!$E$5:$S$204,6,FALSE)&amp;"","")</f>
        <v/>
      </c>
      <c r="Y440" s="141"/>
      <c r="Z440" s="140" t="str">
        <f>IFERROR(VLOOKUP($B440,[1]D3_9!$E$5:$S$204,7,FALSE)&amp;"","")</f>
        <v/>
      </c>
      <c r="AA440" s="141"/>
      <c r="AB440" s="140" t="str">
        <f>IFERROR(VLOOKUP($B440,[1]D3_9!$E$5:$S$204,8,FALSE)&amp;"","")</f>
        <v/>
      </c>
      <c r="AC440" s="141"/>
      <c r="AD440" s="140" t="str">
        <f>IFERROR(VLOOKUP($B440,[1]D3_9!$E$5:$S$204,9,FALSE)&amp;"","")</f>
        <v/>
      </c>
      <c r="AE440" s="141"/>
      <c r="AF440" s="140" t="str">
        <f>IFERROR(VLOOKUP($B440,[1]D3_9!$E$5:$S$204,10,FALSE)&amp;"","")</f>
        <v/>
      </c>
      <c r="AG440" s="141"/>
      <c r="AH440" s="140" t="str">
        <f>IFERROR(VLOOKUP($B440,[1]D3_9!$E$5:$S$204,11,FALSE)&amp;"","")</f>
        <v/>
      </c>
      <c r="AI440" s="157"/>
      <c r="AJ440" s="157"/>
      <c r="AK440" s="157"/>
      <c r="AL440" s="157" t="s">
        <v>59</v>
      </c>
      <c r="AM440" s="160" t="str">
        <f>IFERROR(VLOOKUP($B440,[1]D3_9!$E$5:$S$204,12,FALSE)&amp;"","")</f>
        <v/>
      </c>
      <c r="AN440" s="157"/>
      <c r="AO440" s="157"/>
      <c r="AP440" s="141"/>
      <c r="AQ440" s="260" t="str">
        <f>IFERROR(VLOOKUP($B440,[1]D3_9!$E$5:$S$204,15,FALSE)&amp;"","")</f>
        <v/>
      </c>
      <c r="AR440" s="173"/>
      <c r="AS440" s="173"/>
      <c r="AT440" s="173"/>
      <c r="AU440" s="173"/>
      <c r="AV440" s="173"/>
      <c r="AW440" s="173"/>
      <c r="AX440" s="173"/>
      <c r="AY440" s="173"/>
      <c r="AZ440" s="173"/>
      <c r="BA440" s="173"/>
      <c r="BB440" s="173"/>
      <c r="BC440" s="174"/>
      <c r="BD440" s="59"/>
    </row>
    <row r="441" spans="2:56" x14ac:dyDescent="0.55000000000000004">
      <c r="B441" s="211"/>
      <c r="C441" s="212"/>
      <c r="D441" s="212"/>
      <c r="E441" s="212"/>
      <c r="F441" s="212"/>
      <c r="G441" s="212"/>
      <c r="H441" s="212"/>
      <c r="I441" s="212"/>
      <c r="J441" s="212"/>
      <c r="K441" s="212"/>
      <c r="L441" s="212"/>
      <c r="M441" s="213"/>
      <c r="N441" s="188"/>
      <c r="O441" s="151"/>
      <c r="P441" s="151"/>
      <c r="Q441" s="189"/>
      <c r="R441" s="188"/>
      <c r="S441" s="189"/>
      <c r="T441" s="188"/>
      <c r="U441" s="189"/>
      <c r="V441" s="188"/>
      <c r="W441" s="189"/>
      <c r="X441" s="188"/>
      <c r="Y441" s="189"/>
      <c r="Z441" s="188"/>
      <c r="AA441" s="189"/>
      <c r="AB441" s="188"/>
      <c r="AC441" s="189"/>
      <c r="AD441" s="188"/>
      <c r="AE441" s="189"/>
      <c r="AF441" s="188"/>
      <c r="AG441" s="189"/>
      <c r="AH441" s="158"/>
      <c r="AI441" s="159"/>
      <c r="AJ441" s="159"/>
      <c r="AK441" s="159"/>
      <c r="AL441" s="159"/>
      <c r="AM441" s="159"/>
      <c r="AN441" s="159"/>
      <c r="AO441" s="159"/>
      <c r="AP441" s="161"/>
      <c r="AQ441" s="175"/>
      <c r="AR441" s="176"/>
      <c r="AS441" s="176"/>
      <c r="AT441" s="176"/>
      <c r="AU441" s="176"/>
      <c r="AV441" s="176"/>
      <c r="AW441" s="176"/>
      <c r="AX441" s="176"/>
      <c r="AY441" s="176"/>
      <c r="AZ441" s="176"/>
      <c r="BA441" s="176"/>
      <c r="BB441" s="176"/>
      <c r="BC441" s="177"/>
      <c r="BD441" s="59"/>
    </row>
    <row r="442" spans="2:56" x14ac:dyDescent="0.55000000000000004">
      <c r="B442" s="211"/>
      <c r="C442" s="212"/>
      <c r="D442" s="212"/>
      <c r="E442" s="212"/>
      <c r="F442" s="212"/>
      <c r="G442" s="212"/>
      <c r="H442" s="212"/>
      <c r="I442" s="212"/>
      <c r="J442" s="212"/>
      <c r="K442" s="212"/>
      <c r="L442" s="212"/>
      <c r="M442" s="213"/>
      <c r="N442" s="188"/>
      <c r="O442" s="151"/>
      <c r="P442" s="151"/>
      <c r="Q442" s="189"/>
      <c r="R442" s="188"/>
      <c r="S442" s="189"/>
      <c r="T442" s="188"/>
      <c r="U442" s="189"/>
      <c r="V442" s="188"/>
      <c r="W442" s="189"/>
      <c r="X442" s="188"/>
      <c r="Y442" s="189"/>
      <c r="Z442" s="188"/>
      <c r="AA442" s="189"/>
      <c r="AB442" s="188"/>
      <c r="AC442" s="189"/>
      <c r="AD442" s="188"/>
      <c r="AE442" s="189"/>
      <c r="AF442" s="188"/>
      <c r="AG442" s="189"/>
      <c r="AH442" s="302" t="str">
        <f>IFERROR(VLOOKUP($B440,[1]D3_9!$E$5:$S$204,13,FALSE)&amp;"","")</f>
        <v/>
      </c>
      <c r="AI442" s="149"/>
      <c r="AJ442" s="149"/>
      <c r="AK442" s="149"/>
      <c r="AL442" s="149" t="s">
        <v>59</v>
      </c>
      <c r="AM442" s="148" t="str">
        <f>IFERROR(VLOOKUP($B440,[1]D3_9!$E$5:$S$204,14,FALSE)&amp;"","")</f>
        <v/>
      </c>
      <c r="AN442" s="149"/>
      <c r="AO442" s="149"/>
      <c r="AP442" s="152"/>
      <c r="AQ442" s="175"/>
      <c r="AR442" s="176"/>
      <c r="AS442" s="176"/>
      <c r="AT442" s="176"/>
      <c r="AU442" s="176"/>
      <c r="AV442" s="176"/>
      <c r="AW442" s="176"/>
      <c r="AX442" s="176"/>
      <c r="AY442" s="176"/>
      <c r="AZ442" s="176"/>
      <c r="BA442" s="176"/>
      <c r="BB442" s="176"/>
      <c r="BC442" s="177"/>
      <c r="BD442" s="59"/>
    </row>
    <row r="443" spans="2:56" x14ac:dyDescent="0.55000000000000004">
      <c r="B443" s="167"/>
      <c r="C443" s="168"/>
      <c r="D443" s="168"/>
      <c r="E443" s="168"/>
      <c r="F443" s="168"/>
      <c r="G443" s="168"/>
      <c r="H443" s="168"/>
      <c r="I443" s="168"/>
      <c r="J443" s="168"/>
      <c r="K443" s="168"/>
      <c r="L443" s="168"/>
      <c r="M443" s="169"/>
      <c r="N443" s="142"/>
      <c r="O443" s="150"/>
      <c r="P443" s="150"/>
      <c r="Q443" s="143"/>
      <c r="R443" s="142"/>
      <c r="S443" s="143"/>
      <c r="T443" s="142"/>
      <c r="U443" s="143"/>
      <c r="V443" s="142"/>
      <c r="W443" s="143"/>
      <c r="X443" s="142"/>
      <c r="Y443" s="143"/>
      <c r="Z443" s="142"/>
      <c r="AA443" s="143"/>
      <c r="AB443" s="142"/>
      <c r="AC443" s="143"/>
      <c r="AD443" s="142"/>
      <c r="AE443" s="143"/>
      <c r="AF443" s="142"/>
      <c r="AG443" s="143"/>
      <c r="AH443" s="142"/>
      <c r="AI443" s="150"/>
      <c r="AJ443" s="150"/>
      <c r="AK443" s="150"/>
      <c r="AL443" s="150"/>
      <c r="AM443" s="150"/>
      <c r="AN443" s="150"/>
      <c r="AO443" s="150"/>
      <c r="AP443" s="143"/>
      <c r="AQ443" s="178"/>
      <c r="AR443" s="179"/>
      <c r="AS443" s="179"/>
      <c r="AT443" s="179"/>
      <c r="AU443" s="179"/>
      <c r="AV443" s="179"/>
      <c r="AW443" s="179"/>
      <c r="AX443" s="179"/>
      <c r="AY443" s="179"/>
      <c r="AZ443" s="179"/>
      <c r="BA443" s="179"/>
      <c r="BB443" s="179"/>
      <c r="BC443" s="180"/>
      <c r="BD443" s="59"/>
    </row>
    <row r="444" spans="2:56" x14ac:dyDescent="0.55000000000000004">
      <c r="B444" s="207" t="str">
        <f>[1]D3_9!$E122&amp;""</f>
        <v/>
      </c>
      <c r="C444" s="165"/>
      <c r="D444" s="165"/>
      <c r="E444" s="165"/>
      <c r="F444" s="165"/>
      <c r="G444" s="165"/>
      <c r="H444" s="165"/>
      <c r="I444" s="165"/>
      <c r="J444" s="165"/>
      <c r="K444" s="165"/>
      <c r="L444" s="165"/>
      <c r="M444" s="166"/>
      <c r="N444" s="140" t="str">
        <f>IFERROR(VLOOKUP($B444,[1]D3_9!$E$5:$S$204,2,FALSE)&amp;"","")</f>
        <v/>
      </c>
      <c r="O444" s="157"/>
      <c r="P444" s="157"/>
      <c r="Q444" s="141"/>
      <c r="R444" s="140" t="str">
        <f>IFERROR(VLOOKUP($B444,[1]D3_9!$E$5:$S$204,3,FALSE)&amp;"","")</f>
        <v/>
      </c>
      <c r="S444" s="141"/>
      <c r="T444" s="140" t="str">
        <f>IFERROR(VLOOKUP($B444,[1]D3_9!$E$5:$S$204,4,FALSE)&amp;"","")</f>
        <v/>
      </c>
      <c r="U444" s="141"/>
      <c r="V444" s="140" t="str">
        <f>IFERROR(VLOOKUP($B444,[1]D3_9!$E$5:$S$204,5,FALSE)&amp;"","")</f>
        <v/>
      </c>
      <c r="W444" s="141"/>
      <c r="X444" s="140" t="str">
        <f>IFERROR(VLOOKUP($B444,[1]D3_9!$E$5:$S$204,6,FALSE)&amp;"","")</f>
        <v/>
      </c>
      <c r="Y444" s="141"/>
      <c r="Z444" s="140" t="str">
        <f>IFERROR(VLOOKUP($B444,[1]D3_9!$E$5:$S$204,7,FALSE)&amp;"","")</f>
        <v/>
      </c>
      <c r="AA444" s="141"/>
      <c r="AB444" s="140" t="str">
        <f>IFERROR(VLOOKUP($B444,[1]D3_9!$E$5:$S$204,8,FALSE)&amp;"","")</f>
        <v/>
      </c>
      <c r="AC444" s="141"/>
      <c r="AD444" s="140" t="str">
        <f>IFERROR(VLOOKUP($B444,[1]D3_9!$E$5:$S$204,9,FALSE)&amp;"","")</f>
        <v/>
      </c>
      <c r="AE444" s="141"/>
      <c r="AF444" s="140" t="str">
        <f>IFERROR(VLOOKUP($B444,[1]D3_9!$E$5:$S$204,10,FALSE)&amp;"","")</f>
        <v/>
      </c>
      <c r="AG444" s="141"/>
      <c r="AH444" s="140" t="str">
        <f>IFERROR(VLOOKUP($B444,[1]D3_9!$E$5:$S$204,11,FALSE)&amp;"","")</f>
        <v/>
      </c>
      <c r="AI444" s="157"/>
      <c r="AJ444" s="157"/>
      <c r="AK444" s="157"/>
      <c r="AL444" s="157" t="s">
        <v>59</v>
      </c>
      <c r="AM444" s="160" t="str">
        <f>IFERROR(VLOOKUP($B444,[1]D3_9!$E$5:$S$204,12,FALSE)&amp;"","")</f>
        <v/>
      </c>
      <c r="AN444" s="157"/>
      <c r="AO444" s="157"/>
      <c r="AP444" s="141"/>
      <c r="AQ444" s="260" t="str">
        <f>IFERROR(VLOOKUP($B444,[1]D3_9!$E$5:$S$204,15,FALSE)&amp;"","")</f>
        <v/>
      </c>
      <c r="AR444" s="173"/>
      <c r="AS444" s="173"/>
      <c r="AT444" s="173"/>
      <c r="AU444" s="173"/>
      <c r="AV444" s="173"/>
      <c r="AW444" s="173"/>
      <c r="AX444" s="173"/>
      <c r="AY444" s="173"/>
      <c r="AZ444" s="173"/>
      <c r="BA444" s="173"/>
      <c r="BB444" s="173"/>
      <c r="BC444" s="174"/>
      <c r="BD444" s="59"/>
    </row>
    <row r="445" spans="2:56" x14ac:dyDescent="0.55000000000000004">
      <c r="B445" s="211"/>
      <c r="C445" s="212"/>
      <c r="D445" s="212"/>
      <c r="E445" s="212"/>
      <c r="F445" s="212"/>
      <c r="G445" s="212"/>
      <c r="H445" s="212"/>
      <c r="I445" s="212"/>
      <c r="J445" s="212"/>
      <c r="K445" s="212"/>
      <c r="L445" s="212"/>
      <c r="M445" s="213"/>
      <c r="N445" s="188"/>
      <c r="O445" s="151"/>
      <c r="P445" s="151"/>
      <c r="Q445" s="189"/>
      <c r="R445" s="188"/>
      <c r="S445" s="189"/>
      <c r="T445" s="188"/>
      <c r="U445" s="189"/>
      <c r="V445" s="188"/>
      <c r="W445" s="189"/>
      <c r="X445" s="188"/>
      <c r="Y445" s="189"/>
      <c r="Z445" s="188"/>
      <c r="AA445" s="189"/>
      <c r="AB445" s="188"/>
      <c r="AC445" s="189"/>
      <c r="AD445" s="188"/>
      <c r="AE445" s="189"/>
      <c r="AF445" s="188"/>
      <c r="AG445" s="189"/>
      <c r="AH445" s="158"/>
      <c r="AI445" s="159"/>
      <c r="AJ445" s="159"/>
      <c r="AK445" s="159"/>
      <c r="AL445" s="159"/>
      <c r="AM445" s="159"/>
      <c r="AN445" s="159"/>
      <c r="AO445" s="159"/>
      <c r="AP445" s="161"/>
      <c r="AQ445" s="175"/>
      <c r="AR445" s="176"/>
      <c r="AS445" s="176"/>
      <c r="AT445" s="176"/>
      <c r="AU445" s="176"/>
      <c r="AV445" s="176"/>
      <c r="AW445" s="176"/>
      <c r="AX445" s="176"/>
      <c r="AY445" s="176"/>
      <c r="AZ445" s="176"/>
      <c r="BA445" s="176"/>
      <c r="BB445" s="176"/>
      <c r="BC445" s="177"/>
      <c r="BD445" s="59"/>
    </row>
    <row r="446" spans="2:56" x14ac:dyDescent="0.55000000000000004">
      <c r="B446" s="211"/>
      <c r="C446" s="212"/>
      <c r="D446" s="212"/>
      <c r="E446" s="212"/>
      <c r="F446" s="212"/>
      <c r="G446" s="212"/>
      <c r="H446" s="212"/>
      <c r="I446" s="212"/>
      <c r="J446" s="212"/>
      <c r="K446" s="212"/>
      <c r="L446" s="212"/>
      <c r="M446" s="213"/>
      <c r="N446" s="188"/>
      <c r="O446" s="151"/>
      <c r="P446" s="151"/>
      <c r="Q446" s="189"/>
      <c r="R446" s="188"/>
      <c r="S446" s="189"/>
      <c r="T446" s="188"/>
      <c r="U446" s="189"/>
      <c r="V446" s="188"/>
      <c r="W446" s="189"/>
      <c r="X446" s="188"/>
      <c r="Y446" s="189"/>
      <c r="Z446" s="188"/>
      <c r="AA446" s="189"/>
      <c r="AB446" s="188"/>
      <c r="AC446" s="189"/>
      <c r="AD446" s="188"/>
      <c r="AE446" s="189"/>
      <c r="AF446" s="188"/>
      <c r="AG446" s="189"/>
      <c r="AH446" s="302" t="str">
        <f>IFERROR(VLOOKUP($B444,[1]D3_9!$E$5:$S$204,13,FALSE)&amp;"","")</f>
        <v/>
      </c>
      <c r="AI446" s="149"/>
      <c r="AJ446" s="149"/>
      <c r="AK446" s="149"/>
      <c r="AL446" s="149" t="s">
        <v>59</v>
      </c>
      <c r="AM446" s="148" t="str">
        <f>IFERROR(VLOOKUP($B444,[1]D3_9!$E$5:$S$204,14,FALSE)&amp;"","")</f>
        <v/>
      </c>
      <c r="AN446" s="149"/>
      <c r="AO446" s="149"/>
      <c r="AP446" s="152"/>
      <c r="AQ446" s="175"/>
      <c r="AR446" s="176"/>
      <c r="AS446" s="176"/>
      <c r="AT446" s="176"/>
      <c r="AU446" s="176"/>
      <c r="AV446" s="176"/>
      <c r="AW446" s="176"/>
      <c r="AX446" s="176"/>
      <c r="AY446" s="176"/>
      <c r="AZ446" s="176"/>
      <c r="BA446" s="176"/>
      <c r="BB446" s="176"/>
      <c r="BC446" s="177"/>
      <c r="BD446" s="59"/>
    </row>
    <row r="447" spans="2:56" x14ac:dyDescent="0.55000000000000004">
      <c r="B447" s="167"/>
      <c r="C447" s="168"/>
      <c r="D447" s="168"/>
      <c r="E447" s="168"/>
      <c r="F447" s="168"/>
      <c r="G447" s="168"/>
      <c r="H447" s="168"/>
      <c r="I447" s="168"/>
      <c r="J447" s="168"/>
      <c r="K447" s="168"/>
      <c r="L447" s="168"/>
      <c r="M447" s="169"/>
      <c r="N447" s="142"/>
      <c r="O447" s="150"/>
      <c r="P447" s="150"/>
      <c r="Q447" s="143"/>
      <c r="R447" s="142"/>
      <c r="S447" s="143"/>
      <c r="T447" s="142"/>
      <c r="U447" s="143"/>
      <c r="V447" s="142"/>
      <c r="W447" s="143"/>
      <c r="X447" s="142"/>
      <c r="Y447" s="143"/>
      <c r="Z447" s="142"/>
      <c r="AA447" s="143"/>
      <c r="AB447" s="142"/>
      <c r="AC447" s="143"/>
      <c r="AD447" s="142"/>
      <c r="AE447" s="143"/>
      <c r="AF447" s="142"/>
      <c r="AG447" s="143"/>
      <c r="AH447" s="142"/>
      <c r="AI447" s="150"/>
      <c r="AJ447" s="150"/>
      <c r="AK447" s="150"/>
      <c r="AL447" s="150"/>
      <c r="AM447" s="150"/>
      <c r="AN447" s="150"/>
      <c r="AO447" s="150"/>
      <c r="AP447" s="143"/>
      <c r="AQ447" s="178"/>
      <c r="AR447" s="179"/>
      <c r="AS447" s="179"/>
      <c r="AT447" s="179"/>
      <c r="AU447" s="179"/>
      <c r="AV447" s="179"/>
      <c r="AW447" s="179"/>
      <c r="AX447" s="179"/>
      <c r="AY447" s="179"/>
      <c r="AZ447" s="179"/>
      <c r="BA447" s="179"/>
      <c r="BB447" s="179"/>
      <c r="BC447" s="180"/>
      <c r="BD447" s="59"/>
    </row>
    <row r="448" spans="2:56" x14ac:dyDescent="0.55000000000000004">
      <c r="B448" s="207" t="str">
        <f>[1]D3_9!$E123&amp;""</f>
        <v/>
      </c>
      <c r="C448" s="165"/>
      <c r="D448" s="165"/>
      <c r="E448" s="165"/>
      <c r="F448" s="165"/>
      <c r="G448" s="165"/>
      <c r="H448" s="165"/>
      <c r="I448" s="165"/>
      <c r="J448" s="165"/>
      <c r="K448" s="165"/>
      <c r="L448" s="165"/>
      <c r="M448" s="166"/>
      <c r="N448" s="140" t="str">
        <f>IFERROR(VLOOKUP($B448,[1]D3_9!$E$5:$S$204,2,FALSE)&amp;"","")</f>
        <v/>
      </c>
      <c r="O448" s="157"/>
      <c r="P448" s="157"/>
      <c r="Q448" s="141"/>
      <c r="R448" s="140" t="str">
        <f>IFERROR(VLOOKUP($B448,[1]D3_9!$E$5:$S$204,3,FALSE)&amp;"","")</f>
        <v/>
      </c>
      <c r="S448" s="141"/>
      <c r="T448" s="140" t="str">
        <f>IFERROR(VLOOKUP($B448,[1]D3_9!$E$5:$S$204,4,FALSE)&amp;"","")</f>
        <v/>
      </c>
      <c r="U448" s="141"/>
      <c r="V448" s="140" t="str">
        <f>IFERROR(VLOOKUP($B448,[1]D3_9!$E$5:$S$204,5,FALSE)&amp;"","")</f>
        <v/>
      </c>
      <c r="W448" s="141"/>
      <c r="X448" s="140" t="str">
        <f>IFERROR(VLOOKUP($B448,[1]D3_9!$E$5:$S$204,6,FALSE)&amp;"","")</f>
        <v/>
      </c>
      <c r="Y448" s="141"/>
      <c r="Z448" s="140" t="str">
        <f>IFERROR(VLOOKUP($B448,[1]D3_9!$E$5:$S$204,7,FALSE)&amp;"","")</f>
        <v/>
      </c>
      <c r="AA448" s="141"/>
      <c r="AB448" s="140" t="str">
        <f>IFERROR(VLOOKUP($B448,[1]D3_9!$E$5:$S$204,8,FALSE)&amp;"","")</f>
        <v/>
      </c>
      <c r="AC448" s="141"/>
      <c r="AD448" s="140" t="str">
        <f>IFERROR(VLOOKUP($B448,[1]D3_9!$E$5:$S$204,9,FALSE)&amp;"","")</f>
        <v/>
      </c>
      <c r="AE448" s="141"/>
      <c r="AF448" s="140" t="str">
        <f>IFERROR(VLOOKUP($B448,[1]D3_9!$E$5:$S$204,10,FALSE)&amp;"","")</f>
        <v/>
      </c>
      <c r="AG448" s="141"/>
      <c r="AH448" s="140" t="str">
        <f>IFERROR(VLOOKUP($B448,[1]D3_9!$E$5:$S$204,11,FALSE)&amp;"","")</f>
        <v/>
      </c>
      <c r="AI448" s="157"/>
      <c r="AJ448" s="157"/>
      <c r="AK448" s="157"/>
      <c r="AL448" s="157" t="s">
        <v>59</v>
      </c>
      <c r="AM448" s="160" t="str">
        <f>IFERROR(VLOOKUP($B448,[1]D3_9!$E$5:$S$204,12,FALSE)&amp;"","")</f>
        <v/>
      </c>
      <c r="AN448" s="157"/>
      <c r="AO448" s="157"/>
      <c r="AP448" s="141"/>
      <c r="AQ448" s="260" t="str">
        <f>IFERROR(VLOOKUP($B448,[1]D3_9!$E$5:$S$204,15,FALSE)&amp;"","")</f>
        <v/>
      </c>
      <c r="AR448" s="173"/>
      <c r="AS448" s="173"/>
      <c r="AT448" s="173"/>
      <c r="AU448" s="173"/>
      <c r="AV448" s="173"/>
      <c r="AW448" s="173"/>
      <c r="AX448" s="173"/>
      <c r="AY448" s="173"/>
      <c r="AZ448" s="173"/>
      <c r="BA448" s="173"/>
      <c r="BB448" s="173"/>
      <c r="BC448" s="174"/>
      <c r="BD448" s="59"/>
    </row>
    <row r="449" spans="2:56" x14ac:dyDescent="0.55000000000000004">
      <c r="B449" s="211"/>
      <c r="C449" s="212"/>
      <c r="D449" s="212"/>
      <c r="E449" s="212"/>
      <c r="F449" s="212"/>
      <c r="G449" s="212"/>
      <c r="H449" s="212"/>
      <c r="I449" s="212"/>
      <c r="J449" s="212"/>
      <c r="K449" s="212"/>
      <c r="L449" s="212"/>
      <c r="M449" s="213"/>
      <c r="N449" s="188"/>
      <c r="O449" s="151"/>
      <c r="P449" s="151"/>
      <c r="Q449" s="189"/>
      <c r="R449" s="188"/>
      <c r="S449" s="189"/>
      <c r="T449" s="188"/>
      <c r="U449" s="189"/>
      <c r="V449" s="188"/>
      <c r="W449" s="189"/>
      <c r="X449" s="188"/>
      <c r="Y449" s="189"/>
      <c r="Z449" s="188"/>
      <c r="AA449" s="189"/>
      <c r="AB449" s="188"/>
      <c r="AC449" s="189"/>
      <c r="AD449" s="188"/>
      <c r="AE449" s="189"/>
      <c r="AF449" s="188"/>
      <c r="AG449" s="189"/>
      <c r="AH449" s="158"/>
      <c r="AI449" s="159"/>
      <c r="AJ449" s="159"/>
      <c r="AK449" s="159"/>
      <c r="AL449" s="159"/>
      <c r="AM449" s="159"/>
      <c r="AN449" s="159"/>
      <c r="AO449" s="159"/>
      <c r="AP449" s="161"/>
      <c r="AQ449" s="175"/>
      <c r="AR449" s="176"/>
      <c r="AS449" s="176"/>
      <c r="AT449" s="176"/>
      <c r="AU449" s="176"/>
      <c r="AV449" s="176"/>
      <c r="AW449" s="176"/>
      <c r="AX449" s="176"/>
      <c r="AY449" s="176"/>
      <c r="AZ449" s="176"/>
      <c r="BA449" s="176"/>
      <c r="BB449" s="176"/>
      <c r="BC449" s="177"/>
      <c r="BD449" s="59"/>
    </row>
    <row r="450" spans="2:56" x14ac:dyDescent="0.55000000000000004">
      <c r="B450" s="211"/>
      <c r="C450" s="212"/>
      <c r="D450" s="212"/>
      <c r="E450" s="212"/>
      <c r="F450" s="212"/>
      <c r="G450" s="212"/>
      <c r="H450" s="212"/>
      <c r="I450" s="212"/>
      <c r="J450" s="212"/>
      <c r="K450" s="212"/>
      <c r="L450" s="212"/>
      <c r="M450" s="213"/>
      <c r="N450" s="188"/>
      <c r="O450" s="151"/>
      <c r="P450" s="151"/>
      <c r="Q450" s="189"/>
      <c r="R450" s="188"/>
      <c r="S450" s="189"/>
      <c r="T450" s="188"/>
      <c r="U450" s="189"/>
      <c r="V450" s="188"/>
      <c r="W450" s="189"/>
      <c r="X450" s="188"/>
      <c r="Y450" s="189"/>
      <c r="Z450" s="188"/>
      <c r="AA450" s="189"/>
      <c r="AB450" s="188"/>
      <c r="AC450" s="189"/>
      <c r="AD450" s="188"/>
      <c r="AE450" s="189"/>
      <c r="AF450" s="188"/>
      <c r="AG450" s="189"/>
      <c r="AH450" s="302" t="str">
        <f>IFERROR(VLOOKUP($B448,[1]D3_9!$E$5:$S$204,13,FALSE)&amp;"","")</f>
        <v/>
      </c>
      <c r="AI450" s="149"/>
      <c r="AJ450" s="149"/>
      <c r="AK450" s="149"/>
      <c r="AL450" s="149" t="s">
        <v>59</v>
      </c>
      <c r="AM450" s="148" t="str">
        <f>IFERROR(VLOOKUP($B448,[1]D3_9!$E$5:$S$204,14,FALSE)&amp;"","")</f>
        <v/>
      </c>
      <c r="AN450" s="149"/>
      <c r="AO450" s="149"/>
      <c r="AP450" s="152"/>
      <c r="AQ450" s="175"/>
      <c r="AR450" s="176"/>
      <c r="AS450" s="176"/>
      <c r="AT450" s="176"/>
      <c r="AU450" s="176"/>
      <c r="AV450" s="176"/>
      <c r="AW450" s="176"/>
      <c r="AX450" s="176"/>
      <c r="AY450" s="176"/>
      <c r="AZ450" s="176"/>
      <c r="BA450" s="176"/>
      <c r="BB450" s="176"/>
      <c r="BC450" s="177"/>
      <c r="BD450" s="59"/>
    </row>
    <row r="451" spans="2:56" x14ac:dyDescent="0.55000000000000004">
      <c r="B451" s="167"/>
      <c r="C451" s="168"/>
      <c r="D451" s="168"/>
      <c r="E451" s="168"/>
      <c r="F451" s="168"/>
      <c r="G451" s="168"/>
      <c r="H451" s="168"/>
      <c r="I451" s="168"/>
      <c r="J451" s="168"/>
      <c r="K451" s="168"/>
      <c r="L451" s="168"/>
      <c r="M451" s="169"/>
      <c r="N451" s="142"/>
      <c r="O451" s="150"/>
      <c r="P451" s="150"/>
      <c r="Q451" s="143"/>
      <c r="R451" s="142"/>
      <c r="S451" s="143"/>
      <c r="T451" s="142"/>
      <c r="U451" s="143"/>
      <c r="V451" s="142"/>
      <c r="W451" s="143"/>
      <c r="X451" s="142"/>
      <c r="Y451" s="143"/>
      <c r="Z451" s="142"/>
      <c r="AA451" s="143"/>
      <c r="AB451" s="142"/>
      <c r="AC451" s="143"/>
      <c r="AD451" s="142"/>
      <c r="AE451" s="143"/>
      <c r="AF451" s="142"/>
      <c r="AG451" s="143"/>
      <c r="AH451" s="142"/>
      <c r="AI451" s="150"/>
      <c r="AJ451" s="150"/>
      <c r="AK451" s="150"/>
      <c r="AL451" s="150"/>
      <c r="AM451" s="150"/>
      <c r="AN451" s="150"/>
      <c r="AO451" s="150"/>
      <c r="AP451" s="143"/>
      <c r="AQ451" s="178"/>
      <c r="AR451" s="179"/>
      <c r="AS451" s="179"/>
      <c r="AT451" s="179"/>
      <c r="AU451" s="179"/>
      <c r="AV451" s="179"/>
      <c r="AW451" s="179"/>
      <c r="AX451" s="179"/>
      <c r="AY451" s="179"/>
      <c r="AZ451" s="179"/>
      <c r="BA451" s="179"/>
      <c r="BB451" s="179"/>
      <c r="BC451" s="180"/>
      <c r="BD451" s="59"/>
    </row>
    <row r="452" spans="2:56" x14ac:dyDescent="0.55000000000000004">
      <c r="B452" s="207" t="str">
        <f>[1]D3_9!$E124&amp;""</f>
        <v/>
      </c>
      <c r="C452" s="165"/>
      <c r="D452" s="165"/>
      <c r="E452" s="165"/>
      <c r="F452" s="165"/>
      <c r="G452" s="165"/>
      <c r="H452" s="165"/>
      <c r="I452" s="165"/>
      <c r="J452" s="165"/>
      <c r="K452" s="165"/>
      <c r="L452" s="165"/>
      <c r="M452" s="166"/>
      <c r="N452" s="140" t="str">
        <f>IFERROR(VLOOKUP($B452,[1]D3_9!$E$5:$S$204,2,FALSE)&amp;"","")</f>
        <v/>
      </c>
      <c r="O452" s="157"/>
      <c r="P452" s="157"/>
      <c r="Q452" s="141"/>
      <c r="R452" s="140" t="str">
        <f>IFERROR(VLOOKUP($B452,[1]D3_9!$E$5:$S$204,3,FALSE)&amp;"","")</f>
        <v/>
      </c>
      <c r="S452" s="141"/>
      <c r="T452" s="140" t="str">
        <f>IFERROR(VLOOKUP($B452,[1]D3_9!$E$5:$S$204,4,FALSE)&amp;"","")</f>
        <v/>
      </c>
      <c r="U452" s="141"/>
      <c r="V452" s="140" t="str">
        <f>IFERROR(VLOOKUP($B452,[1]D3_9!$E$5:$S$204,5,FALSE)&amp;"","")</f>
        <v/>
      </c>
      <c r="W452" s="141"/>
      <c r="X452" s="140" t="str">
        <f>IFERROR(VLOOKUP($B452,[1]D3_9!$E$5:$S$204,6,FALSE)&amp;"","")</f>
        <v/>
      </c>
      <c r="Y452" s="141"/>
      <c r="Z452" s="140" t="str">
        <f>IFERROR(VLOOKUP($B452,[1]D3_9!$E$5:$S$204,7,FALSE)&amp;"","")</f>
        <v/>
      </c>
      <c r="AA452" s="141"/>
      <c r="AB452" s="140" t="str">
        <f>IFERROR(VLOOKUP($B452,[1]D3_9!$E$5:$S$204,8,FALSE)&amp;"","")</f>
        <v/>
      </c>
      <c r="AC452" s="141"/>
      <c r="AD452" s="140" t="str">
        <f>IFERROR(VLOOKUP($B452,[1]D3_9!$E$5:$S$204,9,FALSE)&amp;"","")</f>
        <v/>
      </c>
      <c r="AE452" s="141"/>
      <c r="AF452" s="140" t="str">
        <f>IFERROR(VLOOKUP($B452,[1]D3_9!$E$5:$S$204,10,FALSE)&amp;"","")</f>
        <v/>
      </c>
      <c r="AG452" s="141"/>
      <c r="AH452" s="140" t="str">
        <f>IFERROR(VLOOKUP($B452,[1]D3_9!$E$5:$S$204,11,FALSE)&amp;"","")</f>
        <v/>
      </c>
      <c r="AI452" s="157"/>
      <c r="AJ452" s="157"/>
      <c r="AK452" s="157"/>
      <c r="AL452" s="157" t="s">
        <v>59</v>
      </c>
      <c r="AM452" s="160" t="str">
        <f>IFERROR(VLOOKUP($B452,[1]D3_9!$E$5:$S$204,12,FALSE)&amp;"","")</f>
        <v/>
      </c>
      <c r="AN452" s="157"/>
      <c r="AO452" s="157"/>
      <c r="AP452" s="141"/>
      <c r="AQ452" s="260" t="str">
        <f>IFERROR(VLOOKUP($B452,[1]D3_9!$E$5:$S$204,15,FALSE)&amp;"","")</f>
        <v/>
      </c>
      <c r="AR452" s="173"/>
      <c r="AS452" s="173"/>
      <c r="AT452" s="173"/>
      <c r="AU452" s="173"/>
      <c r="AV452" s="173"/>
      <c r="AW452" s="173"/>
      <c r="AX452" s="173"/>
      <c r="AY452" s="173"/>
      <c r="AZ452" s="173"/>
      <c r="BA452" s="173"/>
      <c r="BB452" s="173"/>
      <c r="BC452" s="174"/>
      <c r="BD452" s="59"/>
    </row>
    <row r="453" spans="2:56" x14ac:dyDescent="0.55000000000000004">
      <c r="B453" s="211"/>
      <c r="C453" s="212"/>
      <c r="D453" s="212"/>
      <c r="E453" s="212"/>
      <c r="F453" s="212"/>
      <c r="G453" s="212"/>
      <c r="H453" s="212"/>
      <c r="I453" s="212"/>
      <c r="J453" s="212"/>
      <c r="K453" s="212"/>
      <c r="L453" s="212"/>
      <c r="M453" s="213"/>
      <c r="N453" s="188"/>
      <c r="O453" s="151"/>
      <c r="P453" s="151"/>
      <c r="Q453" s="189"/>
      <c r="R453" s="188"/>
      <c r="S453" s="189"/>
      <c r="T453" s="188"/>
      <c r="U453" s="189"/>
      <c r="V453" s="188"/>
      <c r="W453" s="189"/>
      <c r="X453" s="188"/>
      <c r="Y453" s="189"/>
      <c r="Z453" s="188"/>
      <c r="AA453" s="189"/>
      <c r="AB453" s="188"/>
      <c r="AC453" s="189"/>
      <c r="AD453" s="188"/>
      <c r="AE453" s="189"/>
      <c r="AF453" s="188"/>
      <c r="AG453" s="189"/>
      <c r="AH453" s="158"/>
      <c r="AI453" s="159"/>
      <c r="AJ453" s="159"/>
      <c r="AK453" s="159"/>
      <c r="AL453" s="159"/>
      <c r="AM453" s="159"/>
      <c r="AN453" s="159"/>
      <c r="AO453" s="159"/>
      <c r="AP453" s="161"/>
      <c r="AQ453" s="175"/>
      <c r="AR453" s="176"/>
      <c r="AS453" s="176"/>
      <c r="AT453" s="176"/>
      <c r="AU453" s="176"/>
      <c r="AV453" s="176"/>
      <c r="AW453" s="176"/>
      <c r="AX453" s="176"/>
      <c r="AY453" s="176"/>
      <c r="AZ453" s="176"/>
      <c r="BA453" s="176"/>
      <c r="BB453" s="176"/>
      <c r="BC453" s="177"/>
      <c r="BD453" s="59"/>
    </row>
    <row r="454" spans="2:56" x14ac:dyDescent="0.55000000000000004">
      <c r="B454" s="211"/>
      <c r="C454" s="212"/>
      <c r="D454" s="212"/>
      <c r="E454" s="212"/>
      <c r="F454" s="212"/>
      <c r="G454" s="212"/>
      <c r="H454" s="212"/>
      <c r="I454" s="212"/>
      <c r="J454" s="212"/>
      <c r="K454" s="212"/>
      <c r="L454" s="212"/>
      <c r="M454" s="213"/>
      <c r="N454" s="188"/>
      <c r="O454" s="151"/>
      <c r="P454" s="151"/>
      <c r="Q454" s="189"/>
      <c r="R454" s="188"/>
      <c r="S454" s="189"/>
      <c r="T454" s="188"/>
      <c r="U454" s="189"/>
      <c r="V454" s="188"/>
      <c r="W454" s="189"/>
      <c r="X454" s="188"/>
      <c r="Y454" s="189"/>
      <c r="Z454" s="188"/>
      <c r="AA454" s="189"/>
      <c r="AB454" s="188"/>
      <c r="AC454" s="189"/>
      <c r="AD454" s="188"/>
      <c r="AE454" s="189"/>
      <c r="AF454" s="188"/>
      <c r="AG454" s="189"/>
      <c r="AH454" s="302" t="str">
        <f>IFERROR(VLOOKUP($B452,[1]D3_9!$E$5:$S$204,13,FALSE)&amp;"","")</f>
        <v/>
      </c>
      <c r="AI454" s="149"/>
      <c r="AJ454" s="149"/>
      <c r="AK454" s="149"/>
      <c r="AL454" s="149" t="s">
        <v>59</v>
      </c>
      <c r="AM454" s="148" t="str">
        <f>IFERROR(VLOOKUP($B452,[1]D3_9!$E$5:$S$204,14,FALSE)&amp;"","")</f>
        <v/>
      </c>
      <c r="AN454" s="149"/>
      <c r="AO454" s="149"/>
      <c r="AP454" s="152"/>
      <c r="AQ454" s="175"/>
      <c r="AR454" s="176"/>
      <c r="AS454" s="176"/>
      <c r="AT454" s="176"/>
      <c r="AU454" s="176"/>
      <c r="AV454" s="176"/>
      <c r="AW454" s="176"/>
      <c r="AX454" s="176"/>
      <c r="AY454" s="176"/>
      <c r="AZ454" s="176"/>
      <c r="BA454" s="176"/>
      <c r="BB454" s="176"/>
      <c r="BC454" s="177"/>
      <c r="BD454" s="59"/>
    </row>
    <row r="455" spans="2:56" x14ac:dyDescent="0.55000000000000004">
      <c r="B455" s="167"/>
      <c r="C455" s="168"/>
      <c r="D455" s="168"/>
      <c r="E455" s="168"/>
      <c r="F455" s="168"/>
      <c r="G455" s="168"/>
      <c r="H455" s="168"/>
      <c r="I455" s="168"/>
      <c r="J455" s="168"/>
      <c r="K455" s="168"/>
      <c r="L455" s="168"/>
      <c r="M455" s="169"/>
      <c r="N455" s="142"/>
      <c r="O455" s="150"/>
      <c r="P455" s="150"/>
      <c r="Q455" s="143"/>
      <c r="R455" s="142"/>
      <c r="S455" s="143"/>
      <c r="T455" s="142"/>
      <c r="U455" s="143"/>
      <c r="V455" s="142"/>
      <c r="W455" s="143"/>
      <c r="X455" s="142"/>
      <c r="Y455" s="143"/>
      <c r="Z455" s="142"/>
      <c r="AA455" s="143"/>
      <c r="AB455" s="142"/>
      <c r="AC455" s="143"/>
      <c r="AD455" s="142"/>
      <c r="AE455" s="143"/>
      <c r="AF455" s="142"/>
      <c r="AG455" s="143"/>
      <c r="AH455" s="142"/>
      <c r="AI455" s="150"/>
      <c r="AJ455" s="150"/>
      <c r="AK455" s="150"/>
      <c r="AL455" s="150"/>
      <c r="AM455" s="150"/>
      <c r="AN455" s="150"/>
      <c r="AO455" s="150"/>
      <c r="AP455" s="143"/>
      <c r="AQ455" s="178"/>
      <c r="AR455" s="179"/>
      <c r="AS455" s="179"/>
      <c r="AT455" s="179"/>
      <c r="AU455" s="179"/>
      <c r="AV455" s="179"/>
      <c r="AW455" s="179"/>
      <c r="AX455" s="179"/>
      <c r="AY455" s="179"/>
      <c r="AZ455" s="179"/>
      <c r="BA455" s="179"/>
      <c r="BB455" s="179"/>
      <c r="BC455" s="180"/>
      <c r="BD455" s="59"/>
    </row>
    <row r="456" spans="2:56" x14ac:dyDescent="0.55000000000000004">
      <c r="B456" s="207" t="str">
        <f>[1]D3_9!$E125&amp;""</f>
        <v/>
      </c>
      <c r="C456" s="165"/>
      <c r="D456" s="165"/>
      <c r="E456" s="165"/>
      <c r="F456" s="165"/>
      <c r="G456" s="165"/>
      <c r="H456" s="165"/>
      <c r="I456" s="165"/>
      <c r="J456" s="165"/>
      <c r="K456" s="165"/>
      <c r="L456" s="165"/>
      <c r="M456" s="166"/>
      <c r="N456" s="140" t="str">
        <f>IFERROR(VLOOKUP($B456,[1]D3_9!$E$5:$S$204,2,FALSE)&amp;"","")</f>
        <v/>
      </c>
      <c r="O456" s="157"/>
      <c r="P456" s="157"/>
      <c r="Q456" s="141"/>
      <c r="R456" s="140" t="str">
        <f>IFERROR(VLOOKUP($B456,[1]D3_9!$E$5:$S$204,3,FALSE)&amp;"","")</f>
        <v/>
      </c>
      <c r="S456" s="141"/>
      <c r="T456" s="140" t="str">
        <f>IFERROR(VLOOKUP($B456,[1]D3_9!$E$5:$S$204,4,FALSE)&amp;"","")</f>
        <v/>
      </c>
      <c r="U456" s="141"/>
      <c r="V456" s="140" t="str">
        <f>IFERROR(VLOOKUP($B456,[1]D3_9!$E$5:$S$204,5,FALSE)&amp;"","")</f>
        <v/>
      </c>
      <c r="W456" s="141"/>
      <c r="X456" s="140" t="str">
        <f>IFERROR(VLOOKUP($B456,[1]D3_9!$E$5:$S$204,6,FALSE)&amp;"","")</f>
        <v/>
      </c>
      <c r="Y456" s="141"/>
      <c r="Z456" s="140" t="str">
        <f>IFERROR(VLOOKUP($B456,[1]D3_9!$E$5:$S$204,7,FALSE)&amp;"","")</f>
        <v/>
      </c>
      <c r="AA456" s="141"/>
      <c r="AB456" s="140" t="str">
        <f>IFERROR(VLOOKUP($B456,[1]D3_9!$E$5:$S$204,8,FALSE)&amp;"","")</f>
        <v/>
      </c>
      <c r="AC456" s="141"/>
      <c r="AD456" s="140" t="str">
        <f>IFERROR(VLOOKUP($B456,[1]D3_9!$E$5:$S$204,9,FALSE)&amp;"","")</f>
        <v/>
      </c>
      <c r="AE456" s="141"/>
      <c r="AF456" s="140" t="str">
        <f>IFERROR(VLOOKUP($B456,[1]D3_9!$E$5:$S$204,10,FALSE)&amp;"","")</f>
        <v/>
      </c>
      <c r="AG456" s="141"/>
      <c r="AH456" s="140" t="str">
        <f>IFERROR(VLOOKUP($B456,[1]D3_9!$E$5:$S$204,11,FALSE)&amp;"","")</f>
        <v/>
      </c>
      <c r="AI456" s="157"/>
      <c r="AJ456" s="157"/>
      <c r="AK456" s="157"/>
      <c r="AL456" s="157" t="s">
        <v>59</v>
      </c>
      <c r="AM456" s="160" t="str">
        <f>IFERROR(VLOOKUP($B456,[1]D3_9!$E$5:$S$204,12,FALSE)&amp;"","")</f>
        <v/>
      </c>
      <c r="AN456" s="157"/>
      <c r="AO456" s="157"/>
      <c r="AP456" s="141"/>
      <c r="AQ456" s="260" t="str">
        <f>IFERROR(VLOOKUP($B456,[1]D3_9!$E$5:$S$204,15,FALSE)&amp;"","")</f>
        <v/>
      </c>
      <c r="AR456" s="173"/>
      <c r="AS456" s="173"/>
      <c r="AT456" s="173"/>
      <c r="AU456" s="173"/>
      <c r="AV456" s="173"/>
      <c r="AW456" s="173"/>
      <c r="AX456" s="173"/>
      <c r="AY456" s="173"/>
      <c r="AZ456" s="173"/>
      <c r="BA456" s="173"/>
      <c r="BB456" s="173"/>
      <c r="BC456" s="174"/>
      <c r="BD456" s="59"/>
    </row>
    <row r="457" spans="2:56" x14ac:dyDescent="0.55000000000000004">
      <c r="B457" s="211"/>
      <c r="C457" s="212"/>
      <c r="D457" s="212"/>
      <c r="E457" s="212"/>
      <c r="F457" s="212"/>
      <c r="G457" s="212"/>
      <c r="H457" s="212"/>
      <c r="I457" s="212"/>
      <c r="J457" s="212"/>
      <c r="K457" s="212"/>
      <c r="L457" s="212"/>
      <c r="M457" s="213"/>
      <c r="N457" s="188"/>
      <c r="O457" s="151"/>
      <c r="P457" s="151"/>
      <c r="Q457" s="189"/>
      <c r="R457" s="188"/>
      <c r="S457" s="189"/>
      <c r="T457" s="188"/>
      <c r="U457" s="189"/>
      <c r="V457" s="188"/>
      <c r="W457" s="189"/>
      <c r="X457" s="188"/>
      <c r="Y457" s="189"/>
      <c r="Z457" s="188"/>
      <c r="AA457" s="189"/>
      <c r="AB457" s="188"/>
      <c r="AC457" s="189"/>
      <c r="AD457" s="188"/>
      <c r="AE457" s="189"/>
      <c r="AF457" s="188"/>
      <c r="AG457" s="189"/>
      <c r="AH457" s="158"/>
      <c r="AI457" s="159"/>
      <c r="AJ457" s="159"/>
      <c r="AK457" s="159"/>
      <c r="AL457" s="159"/>
      <c r="AM457" s="159"/>
      <c r="AN457" s="159"/>
      <c r="AO457" s="159"/>
      <c r="AP457" s="161"/>
      <c r="AQ457" s="175"/>
      <c r="AR457" s="176"/>
      <c r="AS457" s="176"/>
      <c r="AT457" s="176"/>
      <c r="AU457" s="176"/>
      <c r="AV457" s="176"/>
      <c r="AW457" s="176"/>
      <c r="AX457" s="176"/>
      <c r="AY457" s="176"/>
      <c r="AZ457" s="176"/>
      <c r="BA457" s="176"/>
      <c r="BB457" s="176"/>
      <c r="BC457" s="177"/>
      <c r="BD457" s="59"/>
    </row>
    <row r="458" spans="2:56" x14ac:dyDescent="0.55000000000000004">
      <c r="B458" s="211"/>
      <c r="C458" s="212"/>
      <c r="D458" s="212"/>
      <c r="E458" s="212"/>
      <c r="F458" s="212"/>
      <c r="G458" s="212"/>
      <c r="H458" s="212"/>
      <c r="I458" s="212"/>
      <c r="J458" s="212"/>
      <c r="K458" s="212"/>
      <c r="L458" s="212"/>
      <c r="M458" s="213"/>
      <c r="N458" s="188"/>
      <c r="O458" s="151"/>
      <c r="P458" s="151"/>
      <c r="Q458" s="189"/>
      <c r="R458" s="188"/>
      <c r="S458" s="189"/>
      <c r="T458" s="188"/>
      <c r="U458" s="189"/>
      <c r="V458" s="188"/>
      <c r="W458" s="189"/>
      <c r="X458" s="188"/>
      <c r="Y458" s="189"/>
      <c r="Z458" s="188"/>
      <c r="AA458" s="189"/>
      <c r="AB458" s="188"/>
      <c r="AC458" s="189"/>
      <c r="AD458" s="188"/>
      <c r="AE458" s="189"/>
      <c r="AF458" s="188"/>
      <c r="AG458" s="189"/>
      <c r="AH458" s="302" t="str">
        <f>IFERROR(VLOOKUP($B456,[1]D3_9!$E$5:$S$204,13,FALSE)&amp;"","")</f>
        <v/>
      </c>
      <c r="AI458" s="149"/>
      <c r="AJ458" s="149"/>
      <c r="AK458" s="149"/>
      <c r="AL458" s="149" t="s">
        <v>59</v>
      </c>
      <c r="AM458" s="148" t="str">
        <f>IFERROR(VLOOKUP($B456,[1]D3_9!$E$5:$S$204,14,FALSE)&amp;"","")</f>
        <v/>
      </c>
      <c r="AN458" s="149"/>
      <c r="AO458" s="149"/>
      <c r="AP458" s="152"/>
      <c r="AQ458" s="175"/>
      <c r="AR458" s="176"/>
      <c r="AS458" s="176"/>
      <c r="AT458" s="176"/>
      <c r="AU458" s="176"/>
      <c r="AV458" s="176"/>
      <c r="AW458" s="176"/>
      <c r="AX458" s="176"/>
      <c r="AY458" s="176"/>
      <c r="AZ458" s="176"/>
      <c r="BA458" s="176"/>
      <c r="BB458" s="176"/>
      <c r="BC458" s="177"/>
      <c r="BD458" s="59"/>
    </row>
    <row r="459" spans="2:56" x14ac:dyDescent="0.55000000000000004">
      <c r="B459" s="167"/>
      <c r="C459" s="168"/>
      <c r="D459" s="168"/>
      <c r="E459" s="168"/>
      <c r="F459" s="168"/>
      <c r="G459" s="168"/>
      <c r="H459" s="168"/>
      <c r="I459" s="168"/>
      <c r="J459" s="168"/>
      <c r="K459" s="168"/>
      <c r="L459" s="168"/>
      <c r="M459" s="169"/>
      <c r="N459" s="142"/>
      <c r="O459" s="150"/>
      <c r="P459" s="150"/>
      <c r="Q459" s="143"/>
      <c r="R459" s="142"/>
      <c r="S459" s="143"/>
      <c r="T459" s="142"/>
      <c r="U459" s="143"/>
      <c r="V459" s="142"/>
      <c r="W459" s="143"/>
      <c r="X459" s="142"/>
      <c r="Y459" s="143"/>
      <c r="Z459" s="142"/>
      <c r="AA459" s="143"/>
      <c r="AB459" s="142"/>
      <c r="AC459" s="143"/>
      <c r="AD459" s="142"/>
      <c r="AE459" s="143"/>
      <c r="AF459" s="142"/>
      <c r="AG459" s="143"/>
      <c r="AH459" s="142"/>
      <c r="AI459" s="150"/>
      <c r="AJ459" s="150"/>
      <c r="AK459" s="150"/>
      <c r="AL459" s="150"/>
      <c r="AM459" s="150"/>
      <c r="AN459" s="150"/>
      <c r="AO459" s="150"/>
      <c r="AP459" s="143"/>
      <c r="AQ459" s="178"/>
      <c r="AR459" s="179"/>
      <c r="AS459" s="179"/>
      <c r="AT459" s="179"/>
      <c r="AU459" s="179"/>
      <c r="AV459" s="179"/>
      <c r="AW459" s="179"/>
      <c r="AX459" s="179"/>
      <c r="AY459" s="179"/>
      <c r="AZ459" s="179"/>
      <c r="BA459" s="179"/>
      <c r="BB459" s="179"/>
      <c r="BC459" s="180"/>
      <c r="BD459" s="59"/>
    </row>
    <row r="460" spans="2:56" x14ac:dyDescent="0.55000000000000004">
      <c r="B460" s="207" t="str">
        <f>[1]D3_9!$E126&amp;""</f>
        <v/>
      </c>
      <c r="C460" s="165"/>
      <c r="D460" s="165"/>
      <c r="E460" s="165"/>
      <c r="F460" s="165"/>
      <c r="G460" s="165"/>
      <c r="H460" s="165"/>
      <c r="I460" s="165"/>
      <c r="J460" s="165"/>
      <c r="K460" s="165"/>
      <c r="L460" s="165"/>
      <c r="M460" s="166"/>
      <c r="N460" s="140" t="str">
        <f>IFERROR(VLOOKUP($B460,[1]D3_9!$E$5:$S$204,2,FALSE)&amp;"","")</f>
        <v/>
      </c>
      <c r="O460" s="157"/>
      <c r="P460" s="157"/>
      <c r="Q460" s="141"/>
      <c r="R460" s="140" t="str">
        <f>IFERROR(VLOOKUP($B460,[1]D3_9!$E$5:$S$204,3,FALSE)&amp;"","")</f>
        <v/>
      </c>
      <c r="S460" s="141"/>
      <c r="T460" s="140" t="str">
        <f>IFERROR(VLOOKUP($B460,[1]D3_9!$E$5:$S$204,4,FALSE)&amp;"","")</f>
        <v/>
      </c>
      <c r="U460" s="141"/>
      <c r="V460" s="140" t="str">
        <f>IFERROR(VLOOKUP($B460,[1]D3_9!$E$5:$S$204,5,FALSE)&amp;"","")</f>
        <v/>
      </c>
      <c r="W460" s="141"/>
      <c r="X460" s="140" t="str">
        <f>IFERROR(VLOOKUP($B460,[1]D3_9!$E$5:$S$204,6,FALSE)&amp;"","")</f>
        <v/>
      </c>
      <c r="Y460" s="141"/>
      <c r="Z460" s="140" t="str">
        <f>IFERROR(VLOOKUP($B460,[1]D3_9!$E$5:$S$204,7,FALSE)&amp;"","")</f>
        <v/>
      </c>
      <c r="AA460" s="141"/>
      <c r="AB460" s="140" t="str">
        <f>IFERROR(VLOOKUP($B460,[1]D3_9!$E$5:$S$204,8,FALSE)&amp;"","")</f>
        <v/>
      </c>
      <c r="AC460" s="141"/>
      <c r="AD460" s="140" t="str">
        <f>IFERROR(VLOOKUP($B460,[1]D3_9!$E$5:$S$204,9,FALSE)&amp;"","")</f>
        <v/>
      </c>
      <c r="AE460" s="141"/>
      <c r="AF460" s="140" t="str">
        <f>IFERROR(VLOOKUP($B460,[1]D3_9!$E$5:$S$204,10,FALSE)&amp;"","")</f>
        <v/>
      </c>
      <c r="AG460" s="141"/>
      <c r="AH460" s="140" t="str">
        <f>IFERROR(VLOOKUP($B460,[1]D3_9!$E$5:$S$204,11,FALSE)&amp;"","")</f>
        <v/>
      </c>
      <c r="AI460" s="157"/>
      <c r="AJ460" s="157"/>
      <c r="AK460" s="157"/>
      <c r="AL460" s="157" t="s">
        <v>59</v>
      </c>
      <c r="AM460" s="160" t="str">
        <f>IFERROR(VLOOKUP($B460,[1]D3_9!$E$5:$S$204,12,FALSE)&amp;"","")</f>
        <v/>
      </c>
      <c r="AN460" s="157"/>
      <c r="AO460" s="157"/>
      <c r="AP460" s="141"/>
      <c r="AQ460" s="260" t="str">
        <f>IFERROR(VLOOKUP($B460,[1]D3_9!$E$5:$S$204,15,FALSE)&amp;"","")</f>
        <v/>
      </c>
      <c r="AR460" s="173"/>
      <c r="AS460" s="173"/>
      <c r="AT460" s="173"/>
      <c r="AU460" s="173"/>
      <c r="AV460" s="173"/>
      <c r="AW460" s="173"/>
      <c r="AX460" s="173"/>
      <c r="AY460" s="173"/>
      <c r="AZ460" s="173"/>
      <c r="BA460" s="173"/>
      <c r="BB460" s="173"/>
      <c r="BC460" s="174"/>
      <c r="BD460" s="59"/>
    </row>
    <row r="461" spans="2:56" x14ac:dyDescent="0.55000000000000004">
      <c r="B461" s="211"/>
      <c r="C461" s="212"/>
      <c r="D461" s="212"/>
      <c r="E461" s="212"/>
      <c r="F461" s="212"/>
      <c r="G461" s="212"/>
      <c r="H461" s="212"/>
      <c r="I461" s="212"/>
      <c r="J461" s="212"/>
      <c r="K461" s="212"/>
      <c r="L461" s="212"/>
      <c r="M461" s="213"/>
      <c r="N461" s="188"/>
      <c r="O461" s="151"/>
      <c r="P461" s="151"/>
      <c r="Q461" s="189"/>
      <c r="R461" s="188"/>
      <c r="S461" s="189"/>
      <c r="T461" s="188"/>
      <c r="U461" s="189"/>
      <c r="V461" s="188"/>
      <c r="W461" s="189"/>
      <c r="X461" s="188"/>
      <c r="Y461" s="189"/>
      <c r="Z461" s="188"/>
      <c r="AA461" s="189"/>
      <c r="AB461" s="188"/>
      <c r="AC461" s="189"/>
      <c r="AD461" s="188"/>
      <c r="AE461" s="189"/>
      <c r="AF461" s="188"/>
      <c r="AG461" s="189"/>
      <c r="AH461" s="158"/>
      <c r="AI461" s="159"/>
      <c r="AJ461" s="159"/>
      <c r="AK461" s="159"/>
      <c r="AL461" s="159"/>
      <c r="AM461" s="159"/>
      <c r="AN461" s="159"/>
      <c r="AO461" s="159"/>
      <c r="AP461" s="161"/>
      <c r="AQ461" s="175"/>
      <c r="AR461" s="176"/>
      <c r="AS461" s="176"/>
      <c r="AT461" s="176"/>
      <c r="AU461" s="176"/>
      <c r="AV461" s="176"/>
      <c r="AW461" s="176"/>
      <c r="AX461" s="176"/>
      <c r="AY461" s="176"/>
      <c r="AZ461" s="176"/>
      <c r="BA461" s="176"/>
      <c r="BB461" s="176"/>
      <c r="BC461" s="177"/>
      <c r="BD461" s="59"/>
    </row>
    <row r="462" spans="2:56" x14ac:dyDescent="0.55000000000000004">
      <c r="B462" s="211"/>
      <c r="C462" s="212"/>
      <c r="D462" s="212"/>
      <c r="E462" s="212"/>
      <c r="F462" s="212"/>
      <c r="G462" s="212"/>
      <c r="H462" s="212"/>
      <c r="I462" s="212"/>
      <c r="J462" s="212"/>
      <c r="K462" s="212"/>
      <c r="L462" s="212"/>
      <c r="M462" s="213"/>
      <c r="N462" s="188"/>
      <c r="O462" s="151"/>
      <c r="P462" s="151"/>
      <c r="Q462" s="189"/>
      <c r="R462" s="188"/>
      <c r="S462" s="189"/>
      <c r="T462" s="188"/>
      <c r="U462" s="189"/>
      <c r="V462" s="188"/>
      <c r="W462" s="189"/>
      <c r="X462" s="188"/>
      <c r="Y462" s="189"/>
      <c r="Z462" s="188"/>
      <c r="AA462" s="189"/>
      <c r="AB462" s="188"/>
      <c r="AC462" s="189"/>
      <c r="AD462" s="188"/>
      <c r="AE462" s="189"/>
      <c r="AF462" s="188"/>
      <c r="AG462" s="189"/>
      <c r="AH462" s="302" t="str">
        <f>IFERROR(VLOOKUP($B460,[1]D3_9!$E$5:$S$204,13,FALSE)&amp;"","")</f>
        <v/>
      </c>
      <c r="AI462" s="149"/>
      <c r="AJ462" s="149"/>
      <c r="AK462" s="149"/>
      <c r="AL462" s="149" t="s">
        <v>59</v>
      </c>
      <c r="AM462" s="148" t="str">
        <f>IFERROR(VLOOKUP($B460,[1]D3_9!$E$5:$S$204,14,FALSE)&amp;"","")</f>
        <v/>
      </c>
      <c r="AN462" s="149"/>
      <c r="AO462" s="149"/>
      <c r="AP462" s="152"/>
      <c r="AQ462" s="175"/>
      <c r="AR462" s="176"/>
      <c r="AS462" s="176"/>
      <c r="AT462" s="176"/>
      <c r="AU462" s="176"/>
      <c r="AV462" s="176"/>
      <c r="AW462" s="176"/>
      <c r="AX462" s="176"/>
      <c r="AY462" s="176"/>
      <c r="AZ462" s="176"/>
      <c r="BA462" s="176"/>
      <c r="BB462" s="176"/>
      <c r="BC462" s="177"/>
      <c r="BD462" s="59"/>
    </row>
    <row r="463" spans="2:56" x14ac:dyDescent="0.55000000000000004">
      <c r="B463" s="167"/>
      <c r="C463" s="168"/>
      <c r="D463" s="168"/>
      <c r="E463" s="168"/>
      <c r="F463" s="168"/>
      <c r="G463" s="168"/>
      <c r="H463" s="168"/>
      <c r="I463" s="168"/>
      <c r="J463" s="168"/>
      <c r="K463" s="168"/>
      <c r="L463" s="168"/>
      <c r="M463" s="169"/>
      <c r="N463" s="142"/>
      <c r="O463" s="150"/>
      <c r="P463" s="150"/>
      <c r="Q463" s="143"/>
      <c r="R463" s="142"/>
      <c r="S463" s="143"/>
      <c r="T463" s="142"/>
      <c r="U463" s="143"/>
      <c r="V463" s="142"/>
      <c r="W463" s="143"/>
      <c r="X463" s="142"/>
      <c r="Y463" s="143"/>
      <c r="Z463" s="142"/>
      <c r="AA463" s="143"/>
      <c r="AB463" s="142"/>
      <c r="AC463" s="143"/>
      <c r="AD463" s="142"/>
      <c r="AE463" s="143"/>
      <c r="AF463" s="142"/>
      <c r="AG463" s="143"/>
      <c r="AH463" s="142"/>
      <c r="AI463" s="150"/>
      <c r="AJ463" s="150"/>
      <c r="AK463" s="150"/>
      <c r="AL463" s="150"/>
      <c r="AM463" s="150"/>
      <c r="AN463" s="150"/>
      <c r="AO463" s="150"/>
      <c r="AP463" s="143"/>
      <c r="AQ463" s="178"/>
      <c r="AR463" s="179"/>
      <c r="AS463" s="179"/>
      <c r="AT463" s="179"/>
      <c r="AU463" s="179"/>
      <c r="AV463" s="179"/>
      <c r="AW463" s="179"/>
      <c r="AX463" s="179"/>
      <c r="AY463" s="179"/>
      <c r="AZ463" s="179"/>
      <c r="BA463" s="179"/>
      <c r="BB463" s="179"/>
      <c r="BC463" s="180"/>
      <c r="BD463" s="59"/>
    </row>
    <row r="464" spans="2:56" x14ac:dyDescent="0.55000000000000004">
      <c r="B464" s="207" t="str">
        <f>[1]D3_9!$E127&amp;""</f>
        <v/>
      </c>
      <c r="C464" s="165"/>
      <c r="D464" s="165"/>
      <c r="E464" s="165"/>
      <c r="F464" s="165"/>
      <c r="G464" s="165"/>
      <c r="H464" s="165"/>
      <c r="I464" s="165"/>
      <c r="J464" s="165"/>
      <c r="K464" s="165"/>
      <c r="L464" s="165"/>
      <c r="M464" s="166"/>
      <c r="N464" s="140" t="str">
        <f>IFERROR(VLOOKUP($B464,[1]D3_9!$E$5:$S$204,2,FALSE)&amp;"","")</f>
        <v/>
      </c>
      <c r="O464" s="157"/>
      <c r="P464" s="157"/>
      <c r="Q464" s="141"/>
      <c r="R464" s="140" t="str">
        <f>IFERROR(VLOOKUP($B464,[1]D3_9!$E$5:$S$204,3,FALSE)&amp;"","")</f>
        <v/>
      </c>
      <c r="S464" s="141"/>
      <c r="T464" s="140" t="str">
        <f>IFERROR(VLOOKUP($B464,[1]D3_9!$E$5:$S$204,4,FALSE)&amp;"","")</f>
        <v/>
      </c>
      <c r="U464" s="141"/>
      <c r="V464" s="140" t="str">
        <f>IFERROR(VLOOKUP($B464,[1]D3_9!$E$5:$S$204,5,FALSE)&amp;"","")</f>
        <v/>
      </c>
      <c r="W464" s="141"/>
      <c r="X464" s="140" t="str">
        <f>IFERROR(VLOOKUP($B464,[1]D3_9!$E$5:$S$204,6,FALSE)&amp;"","")</f>
        <v/>
      </c>
      <c r="Y464" s="141"/>
      <c r="Z464" s="140" t="str">
        <f>IFERROR(VLOOKUP($B464,[1]D3_9!$E$5:$S$204,7,FALSE)&amp;"","")</f>
        <v/>
      </c>
      <c r="AA464" s="141"/>
      <c r="AB464" s="140" t="str">
        <f>IFERROR(VLOOKUP($B464,[1]D3_9!$E$5:$S$204,8,FALSE)&amp;"","")</f>
        <v/>
      </c>
      <c r="AC464" s="141"/>
      <c r="AD464" s="140" t="str">
        <f>IFERROR(VLOOKUP($B464,[1]D3_9!$E$5:$S$204,9,FALSE)&amp;"","")</f>
        <v/>
      </c>
      <c r="AE464" s="141"/>
      <c r="AF464" s="140" t="str">
        <f>IFERROR(VLOOKUP($B464,[1]D3_9!$E$5:$S$204,10,FALSE)&amp;"","")</f>
        <v/>
      </c>
      <c r="AG464" s="141"/>
      <c r="AH464" s="140" t="str">
        <f>IFERROR(VLOOKUP($B464,[1]D3_9!$E$5:$S$204,11,FALSE)&amp;"","")</f>
        <v/>
      </c>
      <c r="AI464" s="157"/>
      <c r="AJ464" s="157"/>
      <c r="AK464" s="157"/>
      <c r="AL464" s="157" t="s">
        <v>59</v>
      </c>
      <c r="AM464" s="160" t="str">
        <f>IFERROR(VLOOKUP($B464,[1]D3_9!$E$5:$S$204,12,FALSE)&amp;"","")</f>
        <v/>
      </c>
      <c r="AN464" s="157"/>
      <c r="AO464" s="157"/>
      <c r="AP464" s="141"/>
      <c r="AQ464" s="260" t="str">
        <f>IFERROR(VLOOKUP($B464,[1]D3_9!$E$5:$S$204,15,FALSE)&amp;"","")</f>
        <v/>
      </c>
      <c r="AR464" s="173"/>
      <c r="AS464" s="173"/>
      <c r="AT464" s="173"/>
      <c r="AU464" s="173"/>
      <c r="AV464" s="173"/>
      <c r="AW464" s="173"/>
      <c r="AX464" s="173"/>
      <c r="AY464" s="173"/>
      <c r="AZ464" s="173"/>
      <c r="BA464" s="173"/>
      <c r="BB464" s="173"/>
      <c r="BC464" s="174"/>
      <c r="BD464" s="59"/>
    </row>
    <row r="465" spans="2:56" x14ac:dyDescent="0.55000000000000004">
      <c r="B465" s="211"/>
      <c r="C465" s="212"/>
      <c r="D465" s="212"/>
      <c r="E465" s="212"/>
      <c r="F465" s="212"/>
      <c r="G465" s="212"/>
      <c r="H465" s="212"/>
      <c r="I465" s="212"/>
      <c r="J465" s="212"/>
      <c r="K465" s="212"/>
      <c r="L465" s="212"/>
      <c r="M465" s="213"/>
      <c r="N465" s="188"/>
      <c r="O465" s="151"/>
      <c r="P465" s="151"/>
      <c r="Q465" s="189"/>
      <c r="R465" s="188"/>
      <c r="S465" s="189"/>
      <c r="T465" s="188"/>
      <c r="U465" s="189"/>
      <c r="V465" s="188"/>
      <c r="W465" s="189"/>
      <c r="X465" s="188"/>
      <c r="Y465" s="189"/>
      <c r="Z465" s="188"/>
      <c r="AA465" s="189"/>
      <c r="AB465" s="188"/>
      <c r="AC465" s="189"/>
      <c r="AD465" s="188"/>
      <c r="AE465" s="189"/>
      <c r="AF465" s="188"/>
      <c r="AG465" s="189"/>
      <c r="AH465" s="158"/>
      <c r="AI465" s="159"/>
      <c r="AJ465" s="159"/>
      <c r="AK465" s="159"/>
      <c r="AL465" s="159"/>
      <c r="AM465" s="159"/>
      <c r="AN465" s="159"/>
      <c r="AO465" s="159"/>
      <c r="AP465" s="161"/>
      <c r="AQ465" s="175"/>
      <c r="AR465" s="176"/>
      <c r="AS465" s="176"/>
      <c r="AT465" s="176"/>
      <c r="AU465" s="176"/>
      <c r="AV465" s="176"/>
      <c r="AW465" s="176"/>
      <c r="AX465" s="176"/>
      <c r="AY465" s="176"/>
      <c r="AZ465" s="176"/>
      <c r="BA465" s="176"/>
      <c r="BB465" s="176"/>
      <c r="BC465" s="177"/>
      <c r="BD465" s="59"/>
    </row>
    <row r="466" spans="2:56" x14ac:dyDescent="0.55000000000000004">
      <c r="B466" s="211"/>
      <c r="C466" s="212"/>
      <c r="D466" s="212"/>
      <c r="E466" s="212"/>
      <c r="F466" s="212"/>
      <c r="G466" s="212"/>
      <c r="H466" s="212"/>
      <c r="I466" s="212"/>
      <c r="J466" s="212"/>
      <c r="K466" s="212"/>
      <c r="L466" s="212"/>
      <c r="M466" s="213"/>
      <c r="N466" s="188"/>
      <c r="O466" s="151"/>
      <c r="P466" s="151"/>
      <c r="Q466" s="189"/>
      <c r="R466" s="188"/>
      <c r="S466" s="189"/>
      <c r="T466" s="188"/>
      <c r="U466" s="189"/>
      <c r="V466" s="188"/>
      <c r="W466" s="189"/>
      <c r="X466" s="188"/>
      <c r="Y466" s="189"/>
      <c r="Z466" s="188"/>
      <c r="AA466" s="189"/>
      <c r="AB466" s="188"/>
      <c r="AC466" s="189"/>
      <c r="AD466" s="188"/>
      <c r="AE466" s="189"/>
      <c r="AF466" s="188"/>
      <c r="AG466" s="189"/>
      <c r="AH466" s="302" t="str">
        <f>IFERROR(VLOOKUP($B464,[1]D3_9!$E$5:$S$204,13,FALSE)&amp;"","")</f>
        <v/>
      </c>
      <c r="AI466" s="149"/>
      <c r="AJ466" s="149"/>
      <c r="AK466" s="149"/>
      <c r="AL466" s="149" t="s">
        <v>59</v>
      </c>
      <c r="AM466" s="148" t="str">
        <f>IFERROR(VLOOKUP($B464,[1]D3_9!$E$5:$S$204,14,FALSE)&amp;"","")</f>
        <v/>
      </c>
      <c r="AN466" s="149"/>
      <c r="AO466" s="149"/>
      <c r="AP466" s="152"/>
      <c r="AQ466" s="175"/>
      <c r="AR466" s="176"/>
      <c r="AS466" s="176"/>
      <c r="AT466" s="176"/>
      <c r="AU466" s="176"/>
      <c r="AV466" s="176"/>
      <c r="AW466" s="176"/>
      <c r="AX466" s="176"/>
      <c r="AY466" s="176"/>
      <c r="AZ466" s="176"/>
      <c r="BA466" s="176"/>
      <c r="BB466" s="176"/>
      <c r="BC466" s="177"/>
      <c r="BD466" s="59"/>
    </row>
    <row r="467" spans="2:56" x14ac:dyDescent="0.55000000000000004">
      <c r="B467" s="167"/>
      <c r="C467" s="168"/>
      <c r="D467" s="168"/>
      <c r="E467" s="168"/>
      <c r="F467" s="168"/>
      <c r="G467" s="168"/>
      <c r="H467" s="168"/>
      <c r="I467" s="168"/>
      <c r="J467" s="168"/>
      <c r="K467" s="168"/>
      <c r="L467" s="168"/>
      <c r="M467" s="169"/>
      <c r="N467" s="142"/>
      <c r="O467" s="150"/>
      <c r="P467" s="150"/>
      <c r="Q467" s="143"/>
      <c r="R467" s="142"/>
      <c r="S467" s="143"/>
      <c r="T467" s="142"/>
      <c r="U467" s="143"/>
      <c r="V467" s="142"/>
      <c r="W467" s="143"/>
      <c r="X467" s="142"/>
      <c r="Y467" s="143"/>
      <c r="Z467" s="142"/>
      <c r="AA467" s="143"/>
      <c r="AB467" s="142"/>
      <c r="AC467" s="143"/>
      <c r="AD467" s="142"/>
      <c r="AE467" s="143"/>
      <c r="AF467" s="142"/>
      <c r="AG467" s="143"/>
      <c r="AH467" s="142"/>
      <c r="AI467" s="150"/>
      <c r="AJ467" s="150"/>
      <c r="AK467" s="150"/>
      <c r="AL467" s="150"/>
      <c r="AM467" s="150"/>
      <c r="AN467" s="150"/>
      <c r="AO467" s="150"/>
      <c r="AP467" s="143"/>
      <c r="AQ467" s="178"/>
      <c r="AR467" s="179"/>
      <c r="AS467" s="179"/>
      <c r="AT467" s="179"/>
      <c r="AU467" s="179"/>
      <c r="AV467" s="179"/>
      <c r="AW467" s="179"/>
      <c r="AX467" s="179"/>
      <c r="AY467" s="179"/>
      <c r="AZ467" s="179"/>
      <c r="BA467" s="179"/>
      <c r="BB467" s="179"/>
      <c r="BC467" s="180"/>
      <c r="BD467" s="59"/>
    </row>
    <row r="468" spans="2:56" x14ac:dyDescent="0.55000000000000004">
      <c r="B468" s="207" t="str">
        <f>[1]D3_9!$E128&amp;""</f>
        <v/>
      </c>
      <c r="C468" s="165"/>
      <c r="D468" s="165"/>
      <c r="E468" s="165"/>
      <c r="F468" s="165"/>
      <c r="G468" s="165"/>
      <c r="H468" s="165"/>
      <c r="I468" s="165"/>
      <c r="J468" s="165"/>
      <c r="K468" s="165"/>
      <c r="L468" s="165"/>
      <c r="M468" s="166"/>
      <c r="N468" s="140" t="str">
        <f>IFERROR(VLOOKUP($B468,[1]D3_9!$E$5:$S$204,2,FALSE)&amp;"","")</f>
        <v/>
      </c>
      <c r="O468" s="157"/>
      <c r="P468" s="157"/>
      <c r="Q468" s="141"/>
      <c r="R468" s="140" t="str">
        <f>IFERROR(VLOOKUP($B468,[1]D3_9!$E$5:$S$204,3,FALSE)&amp;"","")</f>
        <v/>
      </c>
      <c r="S468" s="141"/>
      <c r="T468" s="140" t="str">
        <f>IFERROR(VLOOKUP($B468,[1]D3_9!$E$5:$S$204,4,FALSE)&amp;"","")</f>
        <v/>
      </c>
      <c r="U468" s="141"/>
      <c r="V468" s="140" t="str">
        <f>IFERROR(VLOOKUP($B468,[1]D3_9!$E$5:$S$204,5,FALSE)&amp;"","")</f>
        <v/>
      </c>
      <c r="W468" s="141"/>
      <c r="X468" s="140" t="str">
        <f>IFERROR(VLOOKUP($B468,[1]D3_9!$E$5:$S$204,6,FALSE)&amp;"","")</f>
        <v/>
      </c>
      <c r="Y468" s="141"/>
      <c r="Z468" s="140" t="str">
        <f>IFERROR(VLOOKUP($B468,[1]D3_9!$E$5:$S$204,7,FALSE)&amp;"","")</f>
        <v/>
      </c>
      <c r="AA468" s="141"/>
      <c r="AB468" s="140" t="str">
        <f>IFERROR(VLOOKUP($B468,[1]D3_9!$E$5:$S$204,8,FALSE)&amp;"","")</f>
        <v/>
      </c>
      <c r="AC468" s="141"/>
      <c r="AD468" s="140" t="str">
        <f>IFERROR(VLOOKUP($B468,[1]D3_9!$E$5:$S$204,9,FALSE)&amp;"","")</f>
        <v/>
      </c>
      <c r="AE468" s="141"/>
      <c r="AF468" s="140" t="str">
        <f>IFERROR(VLOOKUP($B468,[1]D3_9!$E$5:$S$204,10,FALSE)&amp;"","")</f>
        <v/>
      </c>
      <c r="AG468" s="141"/>
      <c r="AH468" s="140" t="str">
        <f>IFERROR(VLOOKUP($B468,[1]D3_9!$E$5:$S$204,11,FALSE)&amp;"","")</f>
        <v/>
      </c>
      <c r="AI468" s="157"/>
      <c r="AJ468" s="157"/>
      <c r="AK468" s="157"/>
      <c r="AL468" s="157" t="s">
        <v>59</v>
      </c>
      <c r="AM468" s="160" t="str">
        <f>IFERROR(VLOOKUP($B468,[1]D3_9!$E$5:$S$204,12,FALSE)&amp;"","")</f>
        <v/>
      </c>
      <c r="AN468" s="157"/>
      <c r="AO468" s="157"/>
      <c r="AP468" s="141"/>
      <c r="AQ468" s="260" t="str">
        <f>IFERROR(VLOOKUP($B468,[1]D3_9!$E$5:$S$204,15,FALSE)&amp;"","")</f>
        <v/>
      </c>
      <c r="AR468" s="173"/>
      <c r="AS468" s="173"/>
      <c r="AT468" s="173"/>
      <c r="AU468" s="173"/>
      <c r="AV468" s="173"/>
      <c r="AW468" s="173"/>
      <c r="AX468" s="173"/>
      <c r="AY468" s="173"/>
      <c r="AZ468" s="173"/>
      <c r="BA468" s="173"/>
      <c r="BB468" s="173"/>
      <c r="BC468" s="174"/>
      <c r="BD468" s="59"/>
    </row>
    <row r="469" spans="2:56" x14ac:dyDescent="0.55000000000000004">
      <c r="B469" s="211"/>
      <c r="C469" s="212"/>
      <c r="D469" s="212"/>
      <c r="E469" s="212"/>
      <c r="F469" s="212"/>
      <c r="G469" s="212"/>
      <c r="H469" s="212"/>
      <c r="I469" s="212"/>
      <c r="J469" s="212"/>
      <c r="K469" s="212"/>
      <c r="L469" s="212"/>
      <c r="M469" s="213"/>
      <c r="N469" s="188"/>
      <c r="O469" s="151"/>
      <c r="P469" s="151"/>
      <c r="Q469" s="189"/>
      <c r="R469" s="188"/>
      <c r="S469" s="189"/>
      <c r="T469" s="188"/>
      <c r="U469" s="189"/>
      <c r="V469" s="188"/>
      <c r="W469" s="189"/>
      <c r="X469" s="188"/>
      <c r="Y469" s="189"/>
      <c r="Z469" s="188"/>
      <c r="AA469" s="189"/>
      <c r="AB469" s="188"/>
      <c r="AC469" s="189"/>
      <c r="AD469" s="188"/>
      <c r="AE469" s="189"/>
      <c r="AF469" s="188"/>
      <c r="AG469" s="189"/>
      <c r="AH469" s="158"/>
      <c r="AI469" s="159"/>
      <c r="AJ469" s="159"/>
      <c r="AK469" s="159"/>
      <c r="AL469" s="159"/>
      <c r="AM469" s="159"/>
      <c r="AN469" s="159"/>
      <c r="AO469" s="159"/>
      <c r="AP469" s="161"/>
      <c r="AQ469" s="175"/>
      <c r="AR469" s="176"/>
      <c r="AS469" s="176"/>
      <c r="AT469" s="176"/>
      <c r="AU469" s="176"/>
      <c r="AV469" s="176"/>
      <c r="AW469" s="176"/>
      <c r="AX469" s="176"/>
      <c r="AY469" s="176"/>
      <c r="AZ469" s="176"/>
      <c r="BA469" s="176"/>
      <c r="BB469" s="176"/>
      <c r="BC469" s="177"/>
      <c r="BD469" s="59"/>
    </row>
    <row r="470" spans="2:56" x14ac:dyDescent="0.55000000000000004">
      <c r="B470" s="211"/>
      <c r="C470" s="212"/>
      <c r="D470" s="212"/>
      <c r="E470" s="212"/>
      <c r="F470" s="212"/>
      <c r="G470" s="212"/>
      <c r="H470" s="212"/>
      <c r="I470" s="212"/>
      <c r="J470" s="212"/>
      <c r="K470" s="212"/>
      <c r="L470" s="212"/>
      <c r="M470" s="213"/>
      <c r="N470" s="188"/>
      <c r="O470" s="151"/>
      <c r="P470" s="151"/>
      <c r="Q470" s="189"/>
      <c r="R470" s="188"/>
      <c r="S470" s="189"/>
      <c r="T470" s="188"/>
      <c r="U470" s="189"/>
      <c r="V470" s="188"/>
      <c r="W470" s="189"/>
      <c r="X470" s="188"/>
      <c r="Y470" s="189"/>
      <c r="Z470" s="188"/>
      <c r="AA470" s="189"/>
      <c r="AB470" s="188"/>
      <c r="AC470" s="189"/>
      <c r="AD470" s="188"/>
      <c r="AE470" s="189"/>
      <c r="AF470" s="188"/>
      <c r="AG470" s="189"/>
      <c r="AH470" s="302" t="str">
        <f>IFERROR(VLOOKUP($B468,[1]D3_9!$E$5:$S$204,13,FALSE)&amp;"","")</f>
        <v/>
      </c>
      <c r="AI470" s="149"/>
      <c r="AJ470" s="149"/>
      <c r="AK470" s="149"/>
      <c r="AL470" s="149" t="s">
        <v>59</v>
      </c>
      <c r="AM470" s="148" t="str">
        <f>IFERROR(VLOOKUP($B468,[1]D3_9!$E$5:$S$204,14,FALSE)&amp;"","")</f>
        <v/>
      </c>
      <c r="AN470" s="149"/>
      <c r="AO470" s="149"/>
      <c r="AP470" s="152"/>
      <c r="AQ470" s="175"/>
      <c r="AR470" s="176"/>
      <c r="AS470" s="176"/>
      <c r="AT470" s="176"/>
      <c r="AU470" s="176"/>
      <c r="AV470" s="176"/>
      <c r="AW470" s="176"/>
      <c r="AX470" s="176"/>
      <c r="AY470" s="176"/>
      <c r="AZ470" s="176"/>
      <c r="BA470" s="176"/>
      <c r="BB470" s="176"/>
      <c r="BC470" s="177"/>
      <c r="BD470" s="59"/>
    </row>
    <row r="471" spans="2:56" x14ac:dyDescent="0.55000000000000004">
      <c r="B471" s="167"/>
      <c r="C471" s="168"/>
      <c r="D471" s="168"/>
      <c r="E471" s="168"/>
      <c r="F471" s="168"/>
      <c r="G471" s="168"/>
      <c r="H471" s="168"/>
      <c r="I471" s="168"/>
      <c r="J471" s="168"/>
      <c r="K471" s="168"/>
      <c r="L471" s="168"/>
      <c r="M471" s="169"/>
      <c r="N471" s="142"/>
      <c r="O471" s="150"/>
      <c r="P471" s="150"/>
      <c r="Q471" s="143"/>
      <c r="R471" s="142"/>
      <c r="S471" s="143"/>
      <c r="T471" s="142"/>
      <c r="U471" s="143"/>
      <c r="V471" s="142"/>
      <c r="W471" s="143"/>
      <c r="X471" s="142"/>
      <c r="Y471" s="143"/>
      <c r="Z471" s="142"/>
      <c r="AA471" s="143"/>
      <c r="AB471" s="142"/>
      <c r="AC471" s="143"/>
      <c r="AD471" s="142"/>
      <c r="AE471" s="143"/>
      <c r="AF471" s="142"/>
      <c r="AG471" s="143"/>
      <c r="AH471" s="142"/>
      <c r="AI471" s="150"/>
      <c r="AJ471" s="150"/>
      <c r="AK471" s="150"/>
      <c r="AL471" s="150"/>
      <c r="AM471" s="150"/>
      <c r="AN471" s="150"/>
      <c r="AO471" s="150"/>
      <c r="AP471" s="143"/>
      <c r="AQ471" s="178"/>
      <c r="AR471" s="179"/>
      <c r="AS471" s="179"/>
      <c r="AT471" s="179"/>
      <c r="AU471" s="179"/>
      <c r="AV471" s="179"/>
      <c r="AW471" s="179"/>
      <c r="AX471" s="179"/>
      <c r="AY471" s="179"/>
      <c r="AZ471" s="179"/>
      <c r="BA471" s="179"/>
      <c r="BB471" s="179"/>
      <c r="BC471" s="180"/>
      <c r="BD471" s="59"/>
    </row>
    <row r="472" spans="2:56" x14ac:dyDescent="0.55000000000000004">
      <c r="B472" s="207" t="str">
        <f>[1]D3_9!$E129&amp;""</f>
        <v/>
      </c>
      <c r="C472" s="165"/>
      <c r="D472" s="165"/>
      <c r="E472" s="165"/>
      <c r="F472" s="165"/>
      <c r="G472" s="165"/>
      <c r="H472" s="165"/>
      <c r="I472" s="165"/>
      <c r="J472" s="165"/>
      <c r="K472" s="165"/>
      <c r="L472" s="165"/>
      <c r="M472" s="166"/>
      <c r="N472" s="140" t="str">
        <f>IFERROR(VLOOKUP($B472,[1]D3_9!$E$5:$S$204,2,FALSE)&amp;"","")</f>
        <v/>
      </c>
      <c r="O472" s="157"/>
      <c r="P472" s="157"/>
      <c r="Q472" s="141"/>
      <c r="R472" s="140" t="str">
        <f>IFERROR(VLOOKUP($B472,[1]D3_9!$E$5:$S$204,3,FALSE)&amp;"","")</f>
        <v/>
      </c>
      <c r="S472" s="141"/>
      <c r="T472" s="140" t="str">
        <f>IFERROR(VLOOKUP($B472,[1]D3_9!$E$5:$S$204,4,FALSE)&amp;"","")</f>
        <v/>
      </c>
      <c r="U472" s="141"/>
      <c r="V472" s="140" t="str">
        <f>IFERROR(VLOOKUP($B472,[1]D3_9!$E$5:$S$204,5,FALSE)&amp;"","")</f>
        <v/>
      </c>
      <c r="W472" s="141"/>
      <c r="X472" s="140" t="str">
        <f>IFERROR(VLOOKUP($B472,[1]D3_9!$E$5:$S$204,6,FALSE)&amp;"","")</f>
        <v/>
      </c>
      <c r="Y472" s="141"/>
      <c r="Z472" s="140" t="str">
        <f>IFERROR(VLOOKUP($B472,[1]D3_9!$E$5:$S$204,7,FALSE)&amp;"","")</f>
        <v/>
      </c>
      <c r="AA472" s="141"/>
      <c r="AB472" s="140" t="str">
        <f>IFERROR(VLOOKUP($B472,[1]D3_9!$E$5:$S$204,8,FALSE)&amp;"","")</f>
        <v/>
      </c>
      <c r="AC472" s="141"/>
      <c r="AD472" s="140" t="str">
        <f>IFERROR(VLOOKUP($B472,[1]D3_9!$E$5:$S$204,9,FALSE)&amp;"","")</f>
        <v/>
      </c>
      <c r="AE472" s="141"/>
      <c r="AF472" s="140" t="str">
        <f>IFERROR(VLOOKUP($B472,[1]D3_9!$E$5:$S$204,10,FALSE)&amp;"","")</f>
        <v/>
      </c>
      <c r="AG472" s="141"/>
      <c r="AH472" s="140" t="str">
        <f>IFERROR(VLOOKUP($B472,[1]D3_9!$E$5:$S$204,11,FALSE)&amp;"","")</f>
        <v/>
      </c>
      <c r="AI472" s="157"/>
      <c r="AJ472" s="157"/>
      <c r="AK472" s="157"/>
      <c r="AL472" s="157" t="s">
        <v>59</v>
      </c>
      <c r="AM472" s="160" t="str">
        <f>IFERROR(VLOOKUP($B472,[1]D3_9!$E$5:$S$204,12,FALSE)&amp;"","")</f>
        <v/>
      </c>
      <c r="AN472" s="157"/>
      <c r="AO472" s="157"/>
      <c r="AP472" s="141"/>
      <c r="AQ472" s="260" t="str">
        <f>IFERROR(VLOOKUP($B472,[1]D3_9!$E$5:$S$204,15,FALSE)&amp;"","")</f>
        <v/>
      </c>
      <c r="AR472" s="173"/>
      <c r="AS472" s="173"/>
      <c r="AT472" s="173"/>
      <c r="AU472" s="173"/>
      <c r="AV472" s="173"/>
      <c r="AW472" s="173"/>
      <c r="AX472" s="173"/>
      <c r="AY472" s="173"/>
      <c r="AZ472" s="173"/>
      <c r="BA472" s="173"/>
      <c r="BB472" s="173"/>
      <c r="BC472" s="174"/>
      <c r="BD472" s="59"/>
    </row>
    <row r="473" spans="2:56" x14ac:dyDescent="0.55000000000000004">
      <c r="B473" s="211"/>
      <c r="C473" s="212"/>
      <c r="D473" s="212"/>
      <c r="E473" s="212"/>
      <c r="F473" s="212"/>
      <c r="G473" s="212"/>
      <c r="H473" s="212"/>
      <c r="I473" s="212"/>
      <c r="J473" s="212"/>
      <c r="K473" s="212"/>
      <c r="L473" s="212"/>
      <c r="M473" s="213"/>
      <c r="N473" s="188"/>
      <c r="O473" s="151"/>
      <c r="P473" s="151"/>
      <c r="Q473" s="189"/>
      <c r="R473" s="188"/>
      <c r="S473" s="189"/>
      <c r="T473" s="188"/>
      <c r="U473" s="189"/>
      <c r="V473" s="188"/>
      <c r="W473" s="189"/>
      <c r="X473" s="188"/>
      <c r="Y473" s="189"/>
      <c r="Z473" s="188"/>
      <c r="AA473" s="189"/>
      <c r="AB473" s="188"/>
      <c r="AC473" s="189"/>
      <c r="AD473" s="188"/>
      <c r="AE473" s="189"/>
      <c r="AF473" s="188"/>
      <c r="AG473" s="189"/>
      <c r="AH473" s="158"/>
      <c r="AI473" s="159"/>
      <c r="AJ473" s="159"/>
      <c r="AK473" s="159"/>
      <c r="AL473" s="159"/>
      <c r="AM473" s="159"/>
      <c r="AN473" s="159"/>
      <c r="AO473" s="159"/>
      <c r="AP473" s="161"/>
      <c r="AQ473" s="175"/>
      <c r="AR473" s="176"/>
      <c r="AS473" s="176"/>
      <c r="AT473" s="176"/>
      <c r="AU473" s="176"/>
      <c r="AV473" s="176"/>
      <c r="AW473" s="176"/>
      <c r="AX473" s="176"/>
      <c r="AY473" s="176"/>
      <c r="AZ473" s="176"/>
      <c r="BA473" s="176"/>
      <c r="BB473" s="176"/>
      <c r="BC473" s="177"/>
      <c r="BD473" s="59"/>
    </row>
    <row r="474" spans="2:56" x14ac:dyDescent="0.55000000000000004">
      <c r="B474" s="211"/>
      <c r="C474" s="212"/>
      <c r="D474" s="212"/>
      <c r="E474" s="212"/>
      <c r="F474" s="212"/>
      <c r="G474" s="212"/>
      <c r="H474" s="212"/>
      <c r="I474" s="212"/>
      <c r="J474" s="212"/>
      <c r="K474" s="212"/>
      <c r="L474" s="212"/>
      <c r="M474" s="213"/>
      <c r="N474" s="188"/>
      <c r="O474" s="151"/>
      <c r="P474" s="151"/>
      <c r="Q474" s="189"/>
      <c r="R474" s="188"/>
      <c r="S474" s="189"/>
      <c r="T474" s="188"/>
      <c r="U474" s="189"/>
      <c r="V474" s="188"/>
      <c r="W474" s="189"/>
      <c r="X474" s="188"/>
      <c r="Y474" s="189"/>
      <c r="Z474" s="188"/>
      <c r="AA474" s="189"/>
      <c r="AB474" s="188"/>
      <c r="AC474" s="189"/>
      <c r="AD474" s="188"/>
      <c r="AE474" s="189"/>
      <c r="AF474" s="188"/>
      <c r="AG474" s="189"/>
      <c r="AH474" s="302" t="str">
        <f>IFERROR(VLOOKUP($B472,[1]D3_9!$E$5:$S$204,13,FALSE)&amp;"","")</f>
        <v/>
      </c>
      <c r="AI474" s="149"/>
      <c r="AJ474" s="149"/>
      <c r="AK474" s="149"/>
      <c r="AL474" s="149" t="s">
        <v>59</v>
      </c>
      <c r="AM474" s="148" t="str">
        <f>IFERROR(VLOOKUP($B472,[1]D3_9!$E$5:$S$204,14,FALSE)&amp;"","")</f>
        <v/>
      </c>
      <c r="AN474" s="149"/>
      <c r="AO474" s="149"/>
      <c r="AP474" s="152"/>
      <c r="AQ474" s="175"/>
      <c r="AR474" s="176"/>
      <c r="AS474" s="176"/>
      <c r="AT474" s="176"/>
      <c r="AU474" s="176"/>
      <c r="AV474" s="176"/>
      <c r="AW474" s="176"/>
      <c r="AX474" s="176"/>
      <c r="AY474" s="176"/>
      <c r="AZ474" s="176"/>
      <c r="BA474" s="176"/>
      <c r="BB474" s="176"/>
      <c r="BC474" s="177"/>
      <c r="BD474" s="59"/>
    </row>
    <row r="475" spans="2:56" x14ac:dyDescent="0.55000000000000004">
      <c r="B475" s="167"/>
      <c r="C475" s="168"/>
      <c r="D475" s="168"/>
      <c r="E475" s="168"/>
      <c r="F475" s="168"/>
      <c r="G475" s="168"/>
      <c r="H475" s="168"/>
      <c r="I475" s="168"/>
      <c r="J475" s="168"/>
      <c r="K475" s="168"/>
      <c r="L475" s="168"/>
      <c r="M475" s="169"/>
      <c r="N475" s="142"/>
      <c r="O475" s="150"/>
      <c r="P475" s="150"/>
      <c r="Q475" s="143"/>
      <c r="R475" s="142"/>
      <c r="S475" s="143"/>
      <c r="T475" s="142"/>
      <c r="U475" s="143"/>
      <c r="V475" s="142"/>
      <c r="W475" s="143"/>
      <c r="X475" s="142"/>
      <c r="Y475" s="143"/>
      <c r="Z475" s="142"/>
      <c r="AA475" s="143"/>
      <c r="AB475" s="142"/>
      <c r="AC475" s="143"/>
      <c r="AD475" s="142"/>
      <c r="AE475" s="143"/>
      <c r="AF475" s="142"/>
      <c r="AG475" s="143"/>
      <c r="AH475" s="142"/>
      <c r="AI475" s="150"/>
      <c r="AJ475" s="150"/>
      <c r="AK475" s="150"/>
      <c r="AL475" s="150"/>
      <c r="AM475" s="150"/>
      <c r="AN475" s="150"/>
      <c r="AO475" s="150"/>
      <c r="AP475" s="143"/>
      <c r="AQ475" s="178"/>
      <c r="AR475" s="179"/>
      <c r="AS475" s="179"/>
      <c r="AT475" s="179"/>
      <c r="AU475" s="179"/>
      <c r="AV475" s="179"/>
      <c r="AW475" s="179"/>
      <c r="AX475" s="179"/>
      <c r="AY475" s="179"/>
      <c r="AZ475" s="179"/>
      <c r="BA475" s="179"/>
      <c r="BB475" s="179"/>
      <c r="BC475" s="180"/>
      <c r="BD475" s="59"/>
    </row>
    <row r="476" spans="2:56" x14ac:dyDescent="0.55000000000000004">
      <c r="B476" s="207" t="str">
        <f>[1]D3_9!$E130&amp;""</f>
        <v/>
      </c>
      <c r="C476" s="165"/>
      <c r="D476" s="165"/>
      <c r="E476" s="165"/>
      <c r="F476" s="165"/>
      <c r="G476" s="165"/>
      <c r="H476" s="165"/>
      <c r="I476" s="165"/>
      <c r="J476" s="165"/>
      <c r="K476" s="165"/>
      <c r="L476" s="165"/>
      <c r="M476" s="166"/>
      <c r="N476" s="140" t="str">
        <f>IFERROR(VLOOKUP($B476,[1]D3_9!$E$5:$S$204,2,FALSE)&amp;"","")</f>
        <v/>
      </c>
      <c r="O476" s="157"/>
      <c r="P476" s="157"/>
      <c r="Q476" s="141"/>
      <c r="R476" s="140" t="str">
        <f>IFERROR(VLOOKUP($B476,[1]D3_9!$E$5:$S$204,3,FALSE)&amp;"","")</f>
        <v/>
      </c>
      <c r="S476" s="141"/>
      <c r="T476" s="140" t="str">
        <f>IFERROR(VLOOKUP($B476,[1]D3_9!$E$5:$S$204,4,FALSE)&amp;"","")</f>
        <v/>
      </c>
      <c r="U476" s="141"/>
      <c r="V476" s="140" t="str">
        <f>IFERROR(VLOOKUP($B476,[1]D3_9!$E$5:$S$204,5,FALSE)&amp;"","")</f>
        <v/>
      </c>
      <c r="W476" s="141"/>
      <c r="X476" s="140" t="str">
        <f>IFERROR(VLOOKUP($B476,[1]D3_9!$E$5:$S$204,6,FALSE)&amp;"","")</f>
        <v/>
      </c>
      <c r="Y476" s="141"/>
      <c r="Z476" s="140" t="str">
        <f>IFERROR(VLOOKUP($B476,[1]D3_9!$E$5:$S$204,7,FALSE)&amp;"","")</f>
        <v/>
      </c>
      <c r="AA476" s="141"/>
      <c r="AB476" s="140" t="str">
        <f>IFERROR(VLOOKUP($B476,[1]D3_9!$E$5:$S$204,8,FALSE)&amp;"","")</f>
        <v/>
      </c>
      <c r="AC476" s="141"/>
      <c r="AD476" s="140" t="str">
        <f>IFERROR(VLOOKUP($B476,[1]D3_9!$E$5:$S$204,9,FALSE)&amp;"","")</f>
        <v/>
      </c>
      <c r="AE476" s="141"/>
      <c r="AF476" s="140" t="str">
        <f>IFERROR(VLOOKUP($B476,[1]D3_9!$E$5:$S$204,10,FALSE)&amp;"","")</f>
        <v/>
      </c>
      <c r="AG476" s="141"/>
      <c r="AH476" s="140" t="str">
        <f>IFERROR(VLOOKUP($B476,[1]D3_9!$E$5:$S$204,11,FALSE)&amp;"","")</f>
        <v/>
      </c>
      <c r="AI476" s="157"/>
      <c r="AJ476" s="157"/>
      <c r="AK476" s="157"/>
      <c r="AL476" s="157" t="s">
        <v>59</v>
      </c>
      <c r="AM476" s="160" t="str">
        <f>IFERROR(VLOOKUP($B476,[1]D3_9!$E$5:$S$204,12,FALSE)&amp;"","")</f>
        <v/>
      </c>
      <c r="AN476" s="157"/>
      <c r="AO476" s="157"/>
      <c r="AP476" s="141"/>
      <c r="AQ476" s="260" t="str">
        <f>IFERROR(VLOOKUP($B476,[1]D3_9!$E$5:$S$204,15,FALSE)&amp;"","")</f>
        <v/>
      </c>
      <c r="AR476" s="173"/>
      <c r="AS476" s="173"/>
      <c r="AT476" s="173"/>
      <c r="AU476" s="173"/>
      <c r="AV476" s="173"/>
      <c r="AW476" s="173"/>
      <c r="AX476" s="173"/>
      <c r="AY476" s="173"/>
      <c r="AZ476" s="173"/>
      <c r="BA476" s="173"/>
      <c r="BB476" s="173"/>
      <c r="BC476" s="174"/>
      <c r="BD476" s="59"/>
    </row>
    <row r="477" spans="2:56" x14ac:dyDescent="0.55000000000000004">
      <c r="B477" s="211"/>
      <c r="C477" s="212"/>
      <c r="D477" s="212"/>
      <c r="E477" s="212"/>
      <c r="F477" s="212"/>
      <c r="G477" s="212"/>
      <c r="H477" s="212"/>
      <c r="I477" s="212"/>
      <c r="J477" s="212"/>
      <c r="K477" s="212"/>
      <c r="L477" s="212"/>
      <c r="M477" s="213"/>
      <c r="N477" s="188"/>
      <c r="O477" s="151"/>
      <c r="P477" s="151"/>
      <c r="Q477" s="189"/>
      <c r="R477" s="188"/>
      <c r="S477" s="189"/>
      <c r="T477" s="188"/>
      <c r="U477" s="189"/>
      <c r="V477" s="188"/>
      <c r="W477" s="189"/>
      <c r="X477" s="188"/>
      <c r="Y477" s="189"/>
      <c r="Z477" s="188"/>
      <c r="AA477" s="189"/>
      <c r="AB477" s="188"/>
      <c r="AC477" s="189"/>
      <c r="AD477" s="188"/>
      <c r="AE477" s="189"/>
      <c r="AF477" s="188"/>
      <c r="AG477" s="189"/>
      <c r="AH477" s="158"/>
      <c r="AI477" s="159"/>
      <c r="AJ477" s="159"/>
      <c r="AK477" s="159"/>
      <c r="AL477" s="159"/>
      <c r="AM477" s="159"/>
      <c r="AN477" s="159"/>
      <c r="AO477" s="159"/>
      <c r="AP477" s="161"/>
      <c r="AQ477" s="175"/>
      <c r="AR477" s="176"/>
      <c r="AS477" s="176"/>
      <c r="AT477" s="176"/>
      <c r="AU477" s="176"/>
      <c r="AV477" s="176"/>
      <c r="AW477" s="176"/>
      <c r="AX477" s="176"/>
      <c r="AY477" s="176"/>
      <c r="AZ477" s="176"/>
      <c r="BA477" s="176"/>
      <c r="BB477" s="176"/>
      <c r="BC477" s="177"/>
      <c r="BD477" s="59"/>
    </row>
    <row r="478" spans="2:56" x14ac:dyDescent="0.55000000000000004">
      <c r="B478" s="211"/>
      <c r="C478" s="212"/>
      <c r="D478" s="212"/>
      <c r="E478" s="212"/>
      <c r="F478" s="212"/>
      <c r="G478" s="212"/>
      <c r="H478" s="212"/>
      <c r="I478" s="212"/>
      <c r="J478" s="212"/>
      <c r="K478" s="212"/>
      <c r="L478" s="212"/>
      <c r="M478" s="213"/>
      <c r="N478" s="188"/>
      <c r="O478" s="151"/>
      <c r="P478" s="151"/>
      <c r="Q478" s="189"/>
      <c r="R478" s="188"/>
      <c r="S478" s="189"/>
      <c r="T478" s="188"/>
      <c r="U478" s="189"/>
      <c r="V478" s="188"/>
      <c r="W478" s="189"/>
      <c r="X478" s="188"/>
      <c r="Y478" s="189"/>
      <c r="Z478" s="188"/>
      <c r="AA478" s="189"/>
      <c r="AB478" s="188"/>
      <c r="AC478" s="189"/>
      <c r="AD478" s="188"/>
      <c r="AE478" s="189"/>
      <c r="AF478" s="188"/>
      <c r="AG478" s="189"/>
      <c r="AH478" s="302" t="str">
        <f>IFERROR(VLOOKUP($B476,[1]D3_9!$E$5:$S$204,13,FALSE)&amp;"","")</f>
        <v/>
      </c>
      <c r="AI478" s="149"/>
      <c r="AJ478" s="149"/>
      <c r="AK478" s="149"/>
      <c r="AL478" s="149" t="s">
        <v>59</v>
      </c>
      <c r="AM478" s="148" t="str">
        <f>IFERROR(VLOOKUP($B476,[1]D3_9!$E$5:$S$204,14,FALSE)&amp;"","")</f>
        <v/>
      </c>
      <c r="AN478" s="149"/>
      <c r="AO478" s="149"/>
      <c r="AP478" s="152"/>
      <c r="AQ478" s="175"/>
      <c r="AR478" s="176"/>
      <c r="AS478" s="176"/>
      <c r="AT478" s="176"/>
      <c r="AU478" s="176"/>
      <c r="AV478" s="176"/>
      <c r="AW478" s="176"/>
      <c r="AX478" s="176"/>
      <c r="AY478" s="176"/>
      <c r="AZ478" s="176"/>
      <c r="BA478" s="176"/>
      <c r="BB478" s="176"/>
      <c r="BC478" s="177"/>
      <c r="BD478" s="59"/>
    </row>
    <row r="479" spans="2:56" x14ac:dyDescent="0.55000000000000004">
      <c r="B479" s="167"/>
      <c r="C479" s="168"/>
      <c r="D479" s="168"/>
      <c r="E479" s="168"/>
      <c r="F479" s="168"/>
      <c r="G479" s="168"/>
      <c r="H479" s="168"/>
      <c r="I479" s="168"/>
      <c r="J479" s="168"/>
      <c r="K479" s="168"/>
      <c r="L479" s="168"/>
      <c r="M479" s="169"/>
      <c r="N479" s="142"/>
      <c r="O479" s="150"/>
      <c r="P479" s="150"/>
      <c r="Q479" s="143"/>
      <c r="R479" s="142"/>
      <c r="S479" s="143"/>
      <c r="T479" s="142"/>
      <c r="U479" s="143"/>
      <c r="V479" s="142"/>
      <c r="W479" s="143"/>
      <c r="X479" s="142"/>
      <c r="Y479" s="143"/>
      <c r="Z479" s="142"/>
      <c r="AA479" s="143"/>
      <c r="AB479" s="142"/>
      <c r="AC479" s="143"/>
      <c r="AD479" s="142"/>
      <c r="AE479" s="143"/>
      <c r="AF479" s="142"/>
      <c r="AG479" s="143"/>
      <c r="AH479" s="142"/>
      <c r="AI479" s="150"/>
      <c r="AJ479" s="150"/>
      <c r="AK479" s="150"/>
      <c r="AL479" s="150"/>
      <c r="AM479" s="150"/>
      <c r="AN479" s="150"/>
      <c r="AO479" s="150"/>
      <c r="AP479" s="143"/>
      <c r="AQ479" s="178"/>
      <c r="AR479" s="179"/>
      <c r="AS479" s="179"/>
      <c r="AT479" s="179"/>
      <c r="AU479" s="179"/>
      <c r="AV479" s="179"/>
      <c r="AW479" s="179"/>
      <c r="AX479" s="179"/>
      <c r="AY479" s="179"/>
      <c r="AZ479" s="179"/>
      <c r="BA479" s="179"/>
      <c r="BB479" s="179"/>
      <c r="BC479" s="180"/>
      <c r="BD479" s="59"/>
    </row>
    <row r="480" spans="2:56" x14ac:dyDescent="0.55000000000000004">
      <c r="B480" s="207" t="str">
        <f>[1]D3_9!$E131&amp;""</f>
        <v/>
      </c>
      <c r="C480" s="165"/>
      <c r="D480" s="165"/>
      <c r="E480" s="165"/>
      <c r="F480" s="165"/>
      <c r="G480" s="165"/>
      <c r="H480" s="165"/>
      <c r="I480" s="165"/>
      <c r="J480" s="165"/>
      <c r="K480" s="165"/>
      <c r="L480" s="165"/>
      <c r="M480" s="166"/>
      <c r="N480" s="140" t="str">
        <f>IFERROR(VLOOKUP($B480,[1]D3_9!$E$5:$S$204,2,FALSE)&amp;"","")</f>
        <v/>
      </c>
      <c r="O480" s="157"/>
      <c r="P480" s="157"/>
      <c r="Q480" s="141"/>
      <c r="R480" s="140" t="str">
        <f>IFERROR(VLOOKUP($B480,[1]D3_9!$E$5:$S$204,3,FALSE)&amp;"","")</f>
        <v/>
      </c>
      <c r="S480" s="141"/>
      <c r="T480" s="140" t="str">
        <f>IFERROR(VLOOKUP($B480,[1]D3_9!$E$5:$S$204,4,FALSE)&amp;"","")</f>
        <v/>
      </c>
      <c r="U480" s="141"/>
      <c r="V480" s="140" t="str">
        <f>IFERROR(VLOOKUP($B480,[1]D3_9!$E$5:$S$204,5,FALSE)&amp;"","")</f>
        <v/>
      </c>
      <c r="W480" s="141"/>
      <c r="X480" s="140" t="str">
        <f>IFERROR(VLOOKUP($B480,[1]D3_9!$E$5:$S$204,6,FALSE)&amp;"","")</f>
        <v/>
      </c>
      <c r="Y480" s="141"/>
      <c r="Z480" s="140" t="str">
        <f>IFERROR(VLOOKUP($B480,[1]D3_9!$E$5:$S$204,7,FALSE)&amp;"","")</f>
        <v/>
      </c>
      <c r="AA480" s="141"/>
      <c r="AB480" s="140" t="str">
        <f>IFERROR(VLOOKUP($B480,[1]D3_9!$E$5:$S$204,8,FALSE)&amp;"","")</f>
        <v/>
      </c>
      <c r="AC480" s="141"/>
      <c r="AD480" s="140" t="str">
        <f>IFERROR(VLOOKUP($B480,[1]D3_9!$E$5:$S$204,9,FALSE)&amp;"","")</f>
        <v/>
      </c>
      <c r="AE480" s="141"/>
      <c r="AF480" s="140" t="str">
        <f>IFERROR(VLOOKUP($B480,[1]D3_9!$E$5:$S$204,10,FALSE)&amp;"","")</f>
        <v/>
      </c>
      <c r="AG480" s="141"/>
      <c r="AH480" s="140" t="str">
        <f>IFERROR(VLOOKUP($B480,[1]D3_9!$E$5:$S$204,11,FALSE)&amp;"","")</f>
        <v/>
      </c>
      <c r="AI480" s="157"/>
      <c r="AJ480" s="157"/>
      <c r="AK480" s="157"/>
      <c r="AL480" s="157" t="s">
        <v>59</v>
      </c>
      <c r="AM480" s="160" t="str">
        <f>IFERROR(VLOOKUP($B480,[1]D3_9!$E$5:$S$204,12,FALSE)&amp;"","")</f>
        <v/>
      </c>
      <c r="AN480" s="157"/>
      <c r="AO480" s="157"/>
      <c r="AP480" s="141"/>
      <c r="AQ480" s="260" t="str">
        <f>IFERROR(VLOOKUP($B480,[1]D3_9!$E$5:$S$204,15,FALSE)&amp;"","")</f>
        <v/>
      </c>
      <c r="AR480" s="173"/>
      <c r="AS480" s="173"/>
      <c r="AT480" s="173"/>
      <c r="AU480" s="173"/>
      <c r="AV480" s="173"/>
      <c r="AW480" s="173"/>
      <c r="AX480" s="173"/>
      <c r="AY480" s="173"/>
      <c r="AZ480" s="173"/>
      <c r="BA480" s="173"/>
      <c r="BB480" s="173"/>
      <c r="BC480" s="174"/>
      <c r="BD480" s="59"/>
    </row>
    <row r="481" spans="2:56" x14ac:dyDescent="0.55000000000000004">
      <c r="B481" s="211"/>
      <c r="C481" s="212"/>
      <c r="D481" s="212"/>
      <c r="E481" s="212"/>
      <c r="F481" s="212"/>
      <c r="G481" s="212"/>
      <c r="H481" s="212"/>
      <c r="I481" s="212"/>
      <c r="J481" s="212"/>
      <c r="K481" s="212"/>
      <c r="L481" s="212"/>
      <c r="M481" s="213"/>
      <c r="N481" s="188"/>
      <c r="O481" s="151"/>
      <c r="P481" s="151"/>
      <c r="Q481" s="189"/>
      <c r="R481" s="188"/>
      <c r="S481" s="189"/>
      <c r="T481" s="188"/>
      <c r="U481" s="189"/>
      <c r="V481" s="188"/>
      <c r="W481" s="189"/>
      <c r="X481" s="188"/>
      <c r="Y481" s="189"/>
      <c r="Z481" s="188"/>
      <c r="AA481" s="189"/>
      <c r="AB481" s="188"/>
      <c r="AC481" s="189"/>
      <c r="AD481" s="188"/>
      <c r="AE481" s="189"/>
      <c r="AF481" s="188"/>
      <c r="AG481" s="189"/>
      <c r="AH481" s="158"/>
      <c r="AI481" s="159"/>
      <c r="AJ481" s="159"/>
      <c r="AK481" s="159"/>
      <c r="AL481" s="159"/>
      <c r="AM481" s="159"/>
      <c r="AN481" s="159"/>
      <c r="AO481" s="159"/>
      <c r="AP481" s="161"/>
      <c r="AQ481" s="175"/>
      <c r="AR481" s="176"/>
      <c r="AS481" s="176"/>
      <c r="AT481" s="176"/>
      <c r="AU481" s="176"/>
      <c r="AV481" s="176"/>
      <c r="AW481" s="176"/>
      <c r="AX481" s="176"/>
      <c r="AY481" s="176"/>
      <c r="AZ481" s="176"/>
      <c r="BA481" s="176"/>
      <c r="BB481" s="176"/>
      <c r="BC481" s="177"/>
      <c r="BD481" s="59"/>
    </row>
    <row r="482" spans="2:56" x14ac:dyDescent="0.55000000000000004">
      <c r="B482" s="211"/>
      <c r="C482" s="212"/>
      <c r="D482" s="212"/>
      <c r="E482" s="212"/>
      <c r="F482" s="212"/>
      <c r="G482" s="212"/>
      <c r="H482" s="212"/>
      <c r="I482" s="212"/>
      <c r="J482" s="212"/>
      <c r="K482" s="212"/>
      <c r="L482" s="212"/>
      <c r="M482" s="213"/>
      <c r="N482" s="188"/>
      <c r="O482" s="151"/>
      <c r="P482" s="151"/>
      <c r="Q482" s="189"/>
      <c r="R482" s="188"/>
      <c r="S482" s="189"/>
      <c r="T482" s="188"/>
      <c r="U482" s="189"/>
      <c r="V482" s="188"/>
      <c r="W482" s="189"/>
      <c r="X482" s="188"/>
      <c r="Y482" s="189"/>
      <c r="Z482" s="188"/>
      <c r="AA482" s="189"/>
      <c r="AB482" s="188"/>
      <c r="AC482" s="189"/>
      <c r="AD482" s="188"/>
      <c r="AE482" s="189"/>
      <c r="AF482" s="188"/>
      <c r="AG482" s="189"/>
      <c r="AH482" s="302" t="str">
        <f>IFERROR(VLOOKUP($B480,[1]D3_9!$E$5:$S$204,13,FALSE)&amp;"","")</f>
        <v/>
      </c>
      <c r="AI482" s="149"/>
      <c r="AJ482" s="149"/>
      <c r="AK482" s="149"/>
      <c r="AL482" s="149" t="s">
        <v>59</v>
      </c>
      <c r="AM482" s="148" t="str">
        <f>IFERROR(VLOOKUP($B480,[1]D3_9!$E$5:$S$204,14,FALSE)&amp;"","")</f>
        <v/>
      </c>
      <c r="AN482" s="149"/>
      <c r="AO482" s="149"/>
      <c r="AP482" s="152"/>
      <c r="AQ482" s="175"/>
      <c r="AR482" s="176"/>
      <c r="AS482" s="176"/>
      <c r="AT482" s="176"/>
      <c r="AU482" s="176"/>
      <c r="AV482" s="176"/>
      <c r="AW482" s="176"/>
      <c r="AX482" s="176"/>
      <c r="AY482" s="176"/>
      <c r="AZ482" s="176"/>
      <c r="BA482" s="176"/>
      <c r="BB482" s="176"/>
      <c r="BC482" s="177"/>
      <c r="BD482" s="59"/>
    </row>
    <row r="483" spans="2:56" x14ac:dyDescent="0.55000000000000004">
      <c r="B483" s="167"/>
      <c r="C483" s="168"/>
      <c r="D483" s="168"/>
      <c r="E483" s="168"/>
      <c r="F483" s="168"/>
      <c r="G483" s="168"/>
      <c r="H483" s="168"/>
      <c r="I483" s="168"/>
      <c r="J483" s="168"/>
      <c r="K483" s="168"/>
      <c r="L483" s="168"/>
      <c r="M483" s="169"/>
      <c r="N483" s="142"/>
      <c r="O483" s="150"/>
      <c r="P483" s="150"/>
      <c r="Q483" s="143"/>
      <c r="R483" s="142"/>
      <c r="S483" s="143"/>
      <c r="T483" s="142"/>
      <c r="U483" s="143"/>
      <c r="V483" s="142"/>
      <c r="W483" s="143"/>
      <c r="X483" s="142"/>
      <c r="Y483" s="143"/>
      <c r="Z483" s="142"/>
      <c r="AA483" s="143"/>
      <c r="AB483" s="142"/>
      <c r="AC483" s="143"/>
      <c r="AD483" s="142"/>
      <c r="AE483" s="143"/>
      <c r="AF483" s="142"/>
      <c r="AG483" s="143"/>
      <c r="AH483" s="142"/>
      <c r="AI483" s="150"/>
      <c r="AJ483" s="150"/>
      <c r="AK483" s="150"/>
      <c r="AL483" s="150"/>
      <c r="AM483" s="150"/>
      <c r="AN483" s="150"/>
      <c r="AO483" s="150"/>
      <c r="AP483" s="143"/>
      <c r="AQ483" s="178"/>
      <c r="AR483" s="179"/>
      <c r="AS483" s="179"/>
      <c r="AT483" s="179"/>
      <c r="AU483" s="179"/>
      <c r="AV483" s="179"/>
      <c r="AW483" s="179"/>
      <c r="AX483" s="179"/>
      <c r="AY483" s="179"/>
      <c r="AZ483" s="179"/>
      <c r="BA483" s="179"/>
      <c r="BB483" s="179"/>
      <c r="BC483" s="180"/>
      <c r="BD483" s="59"/>
    </row>
    <row r="484" spans="2:56" x14ac:dyDescent="0.55000000000000004">
      <c r="B484" s="207" t="str">
        <f>[1]D3_9!$E132&amp;""</f>
        <v/>
      </c>
      <c r="C484" s="165"/>
      <c r="D484" s="165"/>
      <c r="E484" s="165"/>
      <c r="F484" s="165"/>
      <c r="G484" s="165"/>
      <c r="H484" s="165"/>
      <c r="I484" s="165"/>
      <c r="J484" s="165"/>
      <c r="K484" s="165"/>
      <c r="L484" s="165"/>
      <c r="M484" s="166"/>
      <c r="N484" s="140" t="str">
        <f>IFERROR(VLOOKUP($B484,[1]D3_9!$E$5:$S$204,2,FALSE)&amp;"","")</f>
        <v/>
      </c>
      <c r="O484" s="157"/>
      <c r="P484" s="157"/>
      <c r="Q484" s="141"/>
      <c r="R484" s="140" t="str">
        <f>IFERROR(VLOOKUP($B484,[1]D3_9!$E$5:$S$204,3,FALSE)&amp;"","")</f>
        <v/>
      </c>
      <c r="S484" s="141"/>
      <c r="T484" s="140" t="str">
        <f>IFERROR(VLOOKUP($B484,[1]D3_9!$E$5:$S$204,4,FALSE)&amp;"","")</f>
        <v/>
      </c>
      <c r="U484" s="141"/>
      <c r="V484" s="140" t="str">
        <f>IFERROR(VLOOKUP($B484,[1]D3_9!$E$5:$S$204,5,FALSE)&amp;"","")</f>
        <v/>
      </c>
      <c r="W484" s="141"/>
      <c r="X484" s="140" t="str">
        <f>IFERROR(VLOOKUP($B484,[1]D3_9!$E$5:$S$204,6,FALSE)&amp;"","")</f>
        <v/>
      </c>
      <c r="Y484" s="141"/>
      <c r="Z484" s="140" t="str">
        <f>IFERROR(VLOOKUP($B484,[1]D3_9!$E$5:$S$204,7,FALSE)&amp;"","")</f>
        <v/>
      </c>
      <c r="AA484" s="141"/>
      <c r="AB484" s="140" t="str">
        <f>IFERROR(VLOOKUP($B484,[1]D3_9!$E$5:$S$204,8,FALSE)&amp;"","")</f>
        <v/>
      </c>
      <c r="AC484" s="141"/>
      <c r="AD484" s="140" t="str">
        <f>IFERROR(VLOOKUP($B484,[1]D3_9!$E$5:$S$204,9,FALSE)&amp;"","")</f>
        <v/>
      </c>
      <c r="AE484" s="141"/>
      <c r="AF484" s="140" t="str">
        <f>IFERROR(VLOOKUP($B484,[1]D3_9!$E$5:$S$204,10,FALSE)&amp;"","")</f>
        <v/>
      </c>
      <c r="AG484" s="141"/>
      <c r="AH484" s="140" t="str">
        <f>IFERROR(VLOOKUP($B484,[1]D3_9!$E$5:$S$204,11,FALSE)&amp;"","")</f>
        <v/>
      </c>
      <c r="AI484" s="157"/>
      <c r="AJ484" s="157"/>
      <c r="AK484" s="157"/>
      <c r="AL484" s="157" t="s">
        <v>59</v>
      </c>
      <c r="AM484" s="160" t="str">
        <f>IFERROR(VLOOKUP($B484,[1]D3_9!$E$5:$S$204,12,FALSE)&amp;"","")</f>
        <v/>
      </c>
      <c r="AN484" s="157"/>
      <c r="AO484" s="157"/>
      <c r="AP484" s="141"/>
      <c r="AQ484" s="260" t="str">
        <f>IFERROR(VLOOKUP($B484,[1]D3_9!$E$5:$S$204,15,FALSE)&amp;"","")</f>
        <v/>
      </c>
      <c r="AR484" s="173"/>
      <c r="AS484" s="173"/>
      <c r="AT484" s="173"/>
      <c r="AU484" s="173"/>
      <c r="AV484" s="173"/>
      <c r="AW484" s="173"/>
      <c r="AX484" s="173"/>
      <c r="AY484" s="173"/>
      <c r="AZ484" s="173"/>
      <c r="BA484" s="173"/>
      <c r="BB484" s="173"/>
      <c r="BC484" s="174"/>
      <c r="BD484" s="59"/>
    </row>
    <row r="485" spans="2:56" x14ac:dyDescent="0.55000000000000004">
      <c r="B485" s="211"/>
      <c r="C485" s="212"/>
      <c r="D485" s="212"/>
      <c r="E485" s="212"/>
      <c r="F485" s="212"/>
      <c r="G485" s="212"/>
      <c r="H485" s="212"/>
      <c r="I485" s="212"/>
      <c r="J485" s="212"/>
      <c r="K485" s="212"/>
      <c r="L485" s="212"/>
      <c r="M485" s="213"/>
      <c r="N485" s="188"/>
      <c r="O485" s="151"/>
      <c r="P485" s="151"/>
      <c r="Q485" s="189"/>
      <c r="R485" s="188"/>
      <c r="S485" s="189"/>
      <c r="T485" s="188"/>
      <c r="U485" s="189"/>
      <c r="V485" s="188"/>
      <c r="W485" s="189"/>
      <c r="X485" s="188"/>
      <c r="Y485" s="189"/>
      <c r="Z485" s="188"/>
      <c r="AA485" s="189"/>
      <c r="AB485" s="188"/>
      <c r="AC485" s="189"/>
      <c r="AD485" s="188"/>
      <c r="AE485" s="189"/>
      <c r="AF485" s="188"/>
      <c r="AG485" s="189"/>
      <c r="AH485" s="158"/>
      <c r="AI485" s="159"/>
      <c r="AJ485" s="159"/>
      <c r="AK485" s="159"/>
      <c r="AL485" s="159"/>
      <c r="AM485" s="159"/>
      <c r="AN485" s="159"/>
      <c r="AO485" s="159"/>
      <c r="AP485" s="161"/>
      <c r="AQ485" s="175"/>
      <c r="AR485" s="176"/>
      <c r="AS485" s="176"/>
      <c r="AT485" s="176"/>
      <c r="AU485" s="176"/>
      <c r="AV485" s="176"/>
      <c r="AW485" s="176"/>
      <c r="AX485" s="176"/>
      <c r="AY485" s="176"/>
      <c r="AZ485" s="176"/>
      <c r="BA485" s="176"/>
      <c r="BB485" s="176"/>
      <c r="BC485" s="177"/>
      <c r="BD485" s="59"/>
    </row>
    <row r="486" spans="2:56" x14ac:dyDescent="0.55000000000000004">
      <c r="B486" s="211"/>
      <c r="C486" s="212"/>
      <c r="D486" s="212"/>
      <c r="E486" s="212"/>
      <c r="F486" s="212"/>
      <c r="G486" s="212"/>
      <c r="H486" s="212"/>
      <c r="I486" s="212"/>
      <c r="J486" s="212"/>
      <c r="K486" s="212"/>
      <c r="L486" s="212"/>
      <c r="M486" s="213"/>
      <c r="N486" s="188"/>
      <c r="O486" s="151"/>
      <c r="P486" s="151"/>
      <c r="Q486" s="189"/>
      <c r="R486" s="188"/>
      <c r="S486" s="189"/>
      <c r="T486" s="188"/>
      <c r="U486" s="189"/>
      <c r="V486" s="188"/>
      <c r="W486" s="189"/>
      <c r="X486" s="188"/>
      <c r="Y486" s="189"/>
      <c r="Z486" s="188"/>
      <c r="AA486" s="189"/>
      <c r="AB486" s="188"/>
      <c r="AC486" s="189"/>
      <c r="AD486" s="188"/>
      <c r="AE486" s="189"/>
      <c r="AF486" s="188"/>
      <c r="AG486" s="189"/>
      <c r="AH486" s="302" t="str">
        <f>IFERROR(VLOOKUP($B484,[1]D3_9!$E$5:$S$204,13,FALSE)&amp;"","")</f>
        <v/>
      </c>
      <c r="AI486" s="149"/>
      <c r="AJ486" s="149"/>
      <c r="AK486" s="149"/>
      <c r="AL486" s="149" t="s">
        <v>59</v>
      </c>
      <c r="AM486" s="148" t="str">
        <f>IFERROR(VLOOKUP($B484,[1]D3_9!$E$5:$S$204,14,FALSE)&amp;"","")</f>
        <v/>
      </c>
      <c r="AN486" s="149"/>
      <c r="AO486" s="149"/>
      <c r="AP486" s="152"/>
      <c r="AQ486" s="175"/>
      <c r="AR486" s="176"/>
      <c r="AS486" s="176"/>
      <c r="AT486" s="176"/>
      <c r="AU486" s="176"/>
      <c r="AV486" s="176"/>
      <c r="AW486" s="176"/>
      <c r="AX486" s="176"/>
      <c r="AY486" s="176"/>
      <c r="AZ486" s="176"/>
      <c r="BA486" s="176"/>
      <c r="BB486" s="176"/>
      <c r="BC486" s="177"/>
      <c r="BD486" s="59"/>
    </row>
    <row r="487" spans="2:56" x14ac:dyDescent="0.55000000000000004">
      <c r="B487" s="167"/>
      <c r="C487" s="168"/>
      <c r="D487" s="168"/>
      <c r="E487" s="168"/>
      <c r="F487" s="168"/>
      <c r="G487" s="168"/>
      <c r="H487" s="168"/>
      <c r="I487" s="168"/>
      <c r="J487" s="168"/>
      <c r="K487" s="168"/>
      <c r="L487" s="168"/>
      <c r="M487" s="169"/>
      <c r="N487" s="142"/>
      <c r="O487" s="150"/>
      <c r="P487" s="150"/>
      <c r="Q487" s="143"/>
      <c r="R487" s="142"/>
      <c r="S487" s="143"/>
      <c r="T487" s="142"/>
      <c r="U487" s="143"/>
      <c r="V487" s="142"/>
      <c r="W487" s="143"/>
      <c r="X487" s="142"/>
      <c r="Y487" s="143"/>
      <c r="Z487" s="142"/>
      <c r="AA487" s="143"/>
      <c r="AB487" s="142"/>
      <c r="AC487" s="143"/>
      <c r="AD487" s="142"/>
      <c r="AE487" s="143"/>
      <c r="AF487" s="142"/>
      <c r="AG487" s="143"/>
      <c r="AH487" s="142"/>
      <c r="AI487" s="150"/>
      <c r="AJ487" s="150"/>
      <c r="AK487" s="150"/>
      <c r="AL487" s="150"/>
      <c r="AM487" s="150"/>
      <c r="AN487" s="150"/>
      <c r="AO487" s="150"/>
      <c r="AP487" s="143"/>
      <c r="AQ487" s="178"/>
      <c r="AR487" s="179"/>
      <c r="AS487" s="179"/>
      <c r="AT487" s="179"/>
      <c r="AU487" s="179"/>
      <c r="AV487" s="179"/>
      <c r="AW487" s="179"/>
      <c r="AX487" s="179"/>
      <c r="AY487" s="179"/>
      <c r="AZ487" s="179"/>
      <c r="BA487" s="179"/>
      <c r="BB487" s="179"/>
      <c r="BC487" s="180"/>
      <c r="BD487" s="59"/>
    </row>
    <row r="488" spans="2:56" x14ac:dyDescent="0.55000000000000004">
      <c r="B488" s="207" t="str">
        <f>[1]D3_9!$E133&amp;""</f>
        <v/>
      </c>
      <c r="C488" s="165"/>
      <c r="D488" s="165"/>
      <c r="E488" s="165"/>
      <c r="F488" s="165"/>
      <c r="G488" s="165"/>
      <c r="H488" s="165"/>
      <c r="I488" s="165"/>
      <c r="J488" s="165"/>
      <c r="K488" s="165"/>
      <c r="L488" s="165"/>
      <c r="M488" s="166"/>
      <c r="N488" s="140" t="str">
        <f>IFERROR(VLOOKUP($B488,[1]D3_9!$E$5:$S$204,2,FALSE)&amp;"","")</f>
        <v/>
      </c>
      <c r="O488" s="157"/>
      <c r="P488" s="157"/>
      <c r="Q488" s="141"/>
      <c r="R488" s="140" t="str">
        <f>IFERROR(VLOOKUP($B488,[1]D3_9!$E$5:$S$204,3,FALSE)&amp;"","")</f>
        <v/>
      </c>
      <c r="S488" s="141"/>
      <c r="T488" s="140" t="str">
        <f>IFERROR(VLOOKUP($B488,[1]D3_9!$E$5:$S$204,4,FALSE)&amp;"","")</f>
        <v/>
      </c>
      <c r="U488" s="141"/>
      <c r="V488" s="140" t="str">
        <f>IFERROR(VLOOKUP($B488,[1]D3_9!$E$5:$S$204,5,FALSE)&amp;"","")</f>
        <v/>
      </c>
      <c r="W488" s="141"/>
      <c r="X488" s="140" t="str">
        <f>IFERROR(VLOOKUP($B488,[1]D3_9!$E$5:$S$204,6,FALSE)&amp;"","")</f>
        <v/>
      </c>
      <c r="Y488" s="141"/>
      <c r="Z488" s="140" t="str">
        <f>IFERROR(VLOOKUP($B488,[1]D3_9!$E$5:$S$204,7,FALSE)&amp;"","")</f>
        <v/>
      </c>
      <c r="AA488" s="141"/>
      <c r="AB488" s="140" t="str">
        <f>IFERROR(VLOOKUP($B488,[1]D3_9!$E$5:$S$204,8,FALSE)&amp;"","")</f>
        <v/>
      </c>
      <c r="AC488" s="141"/>
      <c r="AD488" s="140" t="str">
        <f>IFERROR(VLOOKUP($B488,[1]D3_9!$E$5:$S$204,9,FALSE)&amp;"","")</f>
        <v/>
      </c>
      <c r="AE488" s="141"/>
      <c r="AF488" s="140" t="str">
        <f>IFERROR(VLOOKUP($B488,[1]D3_9!$E$5:$S$204,10,FALSE)&amp;"","")</f>
        <v/>
      </c>
      <c r="AG488" s="141"/>
      <c r="AH488" s="140" t="str">
        <f>IFERROR(VLOOKUP($B488,[1]D3_9!$E$5:$S$204,11,FALSE)&amp;"","")</f>
        <v/>
      </c>
      <c r="AI488" s="157"/>
      <c r="AJ488" s="157"/>
      <c r="AK488" s="157"/>
      <c r="AL488" s="157" t="s">
        <v>59</v>
      </c>
      <c r="AM488" s="160" t="str">
        <f>IFERROR(VLOOKUP($B488,[1]D3_9!$E$5:$S$204,12,FALSE)&amp;"","")</f>
        <v/>
      </c>
      <c r="AN488" s="157"/>
      <c r="AO488" s="157"/>
      <c r="AP488" s="141"/>
      <c r="AQ488" s="260" t="str">
        <f>IFERROR(VLOOKUP($B488,[1]D3_9!$E$5:$S$204,15,FALSE)&amp;"","")</f>
        <v/>
      </c>
      <c r="AR488" s="173"/>
      <c r="AS488" s="173"/>
      <c r="AT488" s="173"/>
      <c r="AU488" s="173"/>
      <c r="AV488" s="173"/>
      <c r="AW488" s="173"/>
      <c r="AX488" s="173"/>
      <c r="AY488" s="173"/>
      <c r="AZ488" s="173"/>
      <c r="BA488" s="173"/>
      <c r="BB488" s="173"/>
      <c r="BC488" s="174"/>
      <c r="BD488" s="59"/>
    </row>
    <row r="489" spans="2:56" x14ac:dyDescent="0.55000000000000004">
      <c r="B489" s="211"/>
      <c r="C489" s="212"/>
      <c r="D489" s="212"/>
      <c r="E489" s="212"/>
      <c r="F489" s="212"/>
      <c r="G489" s="212"/>
      <c r="H489" s="212"/>
      <c r="I489" s="212"/>
      <c r="J489" s="212"/>
      <c r="K489" s="212"/>
      <c r="L489" s="212"/>
      <c r="M489" s="213"/>
      <c r="N489" s="188"/>
      <c r="O489" s="151"/>
      <c r="P489" s="151"/>
      <c r="Q489" s="189"/>
      <c r="R489" s="188"/>
      <c r="S489" s="189"/>
      <c r="T489" s="188"/>
      <c r="U489" s="189"/>
      <c r="V489" s="188"/>
      <c r="W489" s="189"/>
      <c r="X489" s="188"/>
      <c r="Y489" s="189"/>
      <c r="Z489" s="188"/>
      <c r="AA489" s="189"/>
      <c r="AB489" s="188"/>
      <c r="AC489" s="189"/>
      <c r="AD489" s="188"/>
      <c r="AE489" s="189"/>
      <c r="AF489" s="188"/>
      <c r="AG489" s="189"/>
      <c r="AH489" s="158"/>
      <c r="AI489" s="159"/>
      <c r="AJ489" s="159"/>
      <c r="AK489" s="159"/>
      <c r="AL489" s="159"/>
      <c r="AM489" s="159"/>
      <c r="AN489" s="159"/>
      <c r="AO489" s="159"/>
      <c r="AP489" s="161"/>
      <c r="AQ489" s="175"/>
      <c r="AR489" s="176"/>
      <c r="AS489" s="176"/>
      <c r="AT489" s="176"/>
      <c r="AU489" s="176"/>
      <c r="AV489" s="176"/>
      <c r="AW489" s="176"/>
      <c r="AX489" s="176"/>
      <c r="AY489" s="176"/>
      <c r="AZ489" s="176"/>
      <c r="BA489" s="176"/>
      <c r="BB489" s="176"/>
      <c r="BC489" s="177"/>
      <c r="BD489" s="59"/>
    </row>
    <row r="490" spans="2:56" x14ac:dyDescent="0.55000000000000004">
      <c r="B490" s="211"/>
      <c r="C490" s="212"/>
      <c r="D490" s="212"/>
      <c r="E490" s="212"/>
      <c r="F490" s="212"/>
      <c r="G490" s="212"/>
      <c r="H490" s="212"/>
      <c r="I490" s="212"/>
      <c r="J490" s="212"/>
      <c r="K490" s="212"/>
      <c r="L490" s="212"/>
      <c r="M490" s="213"/>
      <c r="N490" s="188"/>
      <c r="O490" s="151"/>
      <c r="P490" s="151"/>
      <c r="Q490" s="189"/>
      <c r="R490" s="188"/>
      <c r="S490" s="189"/>
      <c r="T490" s="188"/>
      <c r="U490" s="189"/>
      <c r="V490" s="188"/>
      <c r="W490" s="189"/>
      <c r="X490" s="188"/>
      <c r="Y490" s="189"/>
      <c r="Z490" s="188"/>
      <c r="AA490" s="189"/>
      <c r="AB490" s="188"/>
      <c r="AC490" s="189"/>
      <c r="AD490" s="188"/>
      <c r="AE490" s="189"/>
      <c r="AF490" s="188"/>
      <c r="AG490" s="189"/>
      <c r="AH490" s="302" t="str">
        <f>IFERROR(VLOOKUP($B488,[1]D3_9!$E$5:$S$204,13,FALSE)&amp;"","")</f>
        <v/>
      </c>
      <c r="AI490" s="149"/>
      <c r="AJ490" s="149"/>
      <c r="AK490" s="149"/>
      <c r="AL490" s="149" t="s">
        <v>59</v>
      </c>
      <c r="AM490" s="148" t="str">
        <f>IFERROR(VLOOKUP($B488,[1]D3_9!$E$5:$S$204,14,FALSE)&amp;"","")</f>
        <v/>
      </c>
      <c r="AN490" s="149"/>
      <c r="AO490" s="149"/>
      <c r="AP490" s="152"/>
      <c r="AQ490" s="175"/>
      <c r="AR490" s="176"/>
      <c r="AS490" s="176"/>
      <c r="AT490" s="176"/>
      <c r="AU490" s="176"/>
      <c r="AV490" s="176"/>
      <c r="AW490" s="176"/>
      <c r="AX490" s="176"/>
      <c r="AY490" s="176"/>
      <c r="AZ490" s="176"/>
      <c r="BA490" s="176"/>
      <c r="BB490" s="176"/>
      <c r="BC490" s="177"/>
      <c r="BD490" s="59"/>
    </row>
    <row r="491" spans="2:56" x14ac:dyDescent="0.55000000000000004">
      <c r="B491" s="167"/>
      <c r="C491" s="168"/>
      <c r="D491" s="168"/>
      <c r="E491" s="168"/>
      <c r="F491" s="168"/>
      <c r="G491" s="168"/>
      <c r="H491" s="168"/>
      <c r="I491" s="168"/>
      <c r="J491" s="168"/>
      <c r="K491" s="168"/>
      <c r="L491" s="168"/>
      <c r="M491" s="169"/>
      <c r="N491" s="142"/>
      <c r="O491" s="150"/>
      <c r="P491" s="150"/>
      <c r="Q491" s="143"/>
      <c r="R491" s="142"/>
      <c r="S491" s="143"/>
      <c r="T491" s="142"/>
      <c r="U491" s="143"/>
      <c r="V491" s="142"/>
      <c r="W491" s="143"/>
      <c r="X491" s="142"/>
      <c r="Y491" s="143"/>
      <c r="Z491" s="142"/>
      <c r="AA491" s="143"/>
      <c r="AB491" s="142"/>
      <c r="AC491" s="143"/>
      <c r="AD491" s="142"/>
      <c r="AE491" s="143"/>
      <c r="AF491" s="142"/>
      <c r="AG491" s="143"/>
      <c r="AH491" s="142"/>
      <c r="AI491" s="150"/>
      <c r="AJ491" s="150"/>
      <c r="AK491" s="150"/>
      <c r="AL491" s="150"/>
      <c r="AM491" s="150"/>
      <c r="AN491" s="150"/>
      <c r="AO491" s="150"/>
      <c r="AP491" s="143"/>
      <c r="AQ491" s="178"/>
      <c r="AR491" s="179"/>
      <c r="AS491" s="179"/>
      <c r="AT491" s="179"/>
      <c r="AU491" s="179"/>
      <c r="AV491" s="179"/>
      <c r="AW491" s="179"/>
      <c r="AX491" s="179"/>
      <c r="AY491" s="179"/>
      <c r="AZ491" s="179"/>
      <c r="BA491" s="179"/>
      <c r="BB491" s="179"/>
      <c r="BC491" s="180"/>
      <c r="BD491" s="59"/>
    </row>
    <row r="492" spans="2:56" x14ac:dyDescent="0.55000000000000004">
      <c r="B492" s="207" t="str">
        <f>[1]D3_9!$E134&amp;""</f>
        <v/>
      </c>
      <c r="C492" s="165"/>
      <c r="D492" s="165"/>
      <c r="E492" s="165"/>
      <c r="F492" s="165"/>
      <c r="G492" s="165"/>
      <c r="H492" s="165"/>
      <c r="I492" s="165"/>
      <c r="J492" s="165"/>
      <c r="K492" s="165"/>
      <c r="L492" s="165"/>
      <c r="M492" s="166"/>
      <c r="N492" s="140" t="str">
        <f>IFERROR(VLOOKUP($B492,[1]D3_9!$E$5:$S$204,2,FALSE)&amp;"","")</f>
        <v/>
      </c>
      <c r="O492" s="157"/>
      <c r="P492" s="157"/>
      <c r="Q492" s="141"/>
      <c r="R492" s="140" t="str">
        <f>IFERROR(VLOOKUP($B492,[1]D3_9!$E$5:$S$204,3,FALSE)&amp;"","")</f>
        <v/>
      </c>
      <c r="S492" s="141"/>
      <c r="T492" s="140" t="str">
        <f>IFERROR(VLOOKUP($B492,[1]D3_9!$E$5:$S$204,4,FALSE)&amp;"","")</f>
        <v/>
      </c>
      <c r="U492" s="141"/>
      <c r="V492" s="140" t="str">
        <f>IFERROR(VLOOKUP($B492,[1]D3_9!$E$5:$S$204,5,FALSE)&amp;"","")</f>
        <v/>
      </c>
      <c r="W492" s="141"/>
      <c r="X492" s="140" t="str">
        <f>IFERROR(VLOOKUP($B492,[1]D3_9!$E$5:$S$204,6,FALSE)&amp;"","")</f>
        <v/>
      </c>
      <c r="Y492" s="141"/>
      <c r="Z492" s="140" t="str">
        <f>IFERROR(VLOOKUP($B492,[1]D3_9!$E$5:$S$204,7,FALSE)&amp;"","")</f>
        <v/>
      </c>
      <c r="AA492" s="141"/>
      <c r="AB492" s="140" t="str">
        <f>IFERROR(VLOOKUP($B492,[1]D3_9!$E$5:$S$204,8,FALSE)&amp;"","")</f>
        <v/>
      </c>
      <c r="AC492" s="141"/>
      <c r="AD492" s="140" t="str">
        <f>IFERROR(VLOOKUP($B492,[1]D3_9!$E$5:$S$204,9,FALSE)&amp;"","")</f>
        <v/>
      </c>
      <c r="AE492" s="141"/>
      <c r="AF492" s="140" t="str">
        <f>IFERROR(VLOOKUP($B492,[1]D3_9!$E$5:$S$204,10,FALSE)&amp;"","")</f>
        <v/>
      </c>
      <c r="AG492" s="141"/>
      <c r="AH492" s="140" t="str">
        <f>IFERROR(VLOOKUP($B492,[1]D3_9!$E$5:$S$204,11,FALSE)&amp;"","")</f>
        <v/>
      </c>
      <c r="AI492" s="157"/>
      <c r="AJ492" s="157"/>
      <c r="AK492" s="157"/>
      <c r="AL492" s="157" t="s">
        <v>59</v>
      </c>
      <c r="AM492" s="160" t="str">
        <f>IFERROR(VLOOKUP($B492,[1]D3_9!$E$5:$S$204,12,FALSE)&amp;"","")</f>
        <v/>
      </c>
      <c r="AN492" s="157"/>
      <c r="AO492" s="157"/>
      <c r="AP492" s="141"/>
      <c r="AQ492" s="260" t="str">
        <f>IFERROR(VLOOKUP($B492,[1]D3_9!$E$5:$S$204,15,FALSE)&amp;"","")</f>
        <v/>
      </c>
      <c r="AR492" s="173"/>
      <c r="AS492" s="173"/>
      <c r="AT492" s="173"/>
      <c r="AU492" s="173"/>
      <c r="AV492" s="173"/>
      <c r="AW492" s="173"/>
      <c r="AX492" s="173"/>
      <c r="AY492" s="173"/>
      <c r="AZ492" s="173"/>
      <c r="BA492" s="173"/>
      <c r="BB492" s="173"/>
      <c r="BC492" s="174"/>
      <c r="BD492" s="59"/>
    </row>
    <row r="493" spans="2:56" x14ac:dyDescent="0.55000000000000004">
      <c r="B493" s="211"/>
      <c r="C493" s="212"/>
      <c r="D493" s="212"/>
      <c r="E493" s="212"/>
      <c r="F493" s="212"/>
      <c r="G493" s="212"/>
      <c r="H493" s="212"/>
      <c r="I493" s="212"/>
      <c r="J493" s="212"/>
      <c r="K493" s="212"/>
      <c r="L493" s="212"/>
      <c r="M493" s="213"/>
      <c r="N493" s="188"/>
      <c r="O493" s="151"/>
      <c r="P493" s="151"/>
      <c r="Q493" s="189"/>
      <c r="R493" s="188"/>
      <c r="S493" s="189"/>
      <c r="T493" s="188"/>
      <c r="U493" s="189"/>
      <c r="V493" s="188"/>
      <c r="W493" s="189"/>
      <c r="X493" s="188"/>
      <c r="Y493" s="189"/>
      <c r="Z493" s="188"/>
      <c r="AA493" s="189"/>
      <c r="AB493" s="188"/>
      <c r="AC493" s="189"/>
      <c r="AD493" s="188"/>
      <c r="AE493" s="189"/>
      <c r="AF493" s="188"/>
      <c r="AG493" s="189"/>
      <c r="AH493" s="158"/>
      <c r="AI493" s="159"/>
      <c r="AJ493" s="159"/>
      <c r="AK493" s="159"/>
      <c r="AL493" s="159"/>
      <c r="AM493" s="159"/>
      <c r="AN493" s="159"/>
      <c r="AO493" s="159"/>
      <c r="AP493" s="161"/>
      <c r="AQ493" s="175"/>
      <c r="AR493" s="176"/>
      <c r="AS493" s="176"/>
      <c r="AT493" s="176"/>
      <c r="AU493" s="176"/>
      <c r="AV493" s="176"/>
      <c r="AW493" s="176"/>
      <c r="AX493" s="176"/>
      <c r="AY493" s="176"/>
      <c r="AZ493" s="176"/>
      <c r="BA493" s="176"/>
      <c r="BB493" s="176"/>
      <c r="BC493" s="177"/>
      <c r="BD493" s="59"/>
    </row>
    <row r="494" spans="2:56" x14ac:dyDescent="0.55000000000000004">
      <c r="B494" s="211"/>
      <c r="C494" s="212"/>
      <c r="D494" s="212"/>
      <c r="E494" s="212"/>
      <c r="F494" s="212"/>
      <c r="G494" s="212"/>
      <c r="H494" s="212"/>
      <c r="I494" s="212"/>
      <c r="J494" s="212"/>
      <c r="K494" s="212"/>
      <c r="L494" s="212"/>
      <c r="M494" s="213"/>
      <c r="N494" s="188"/>
      <c r="O494" s="151"/>
      <c r="P494" s="151"/>
      <c r="Q494" s="189"/>
      <c r="R494" s="188"/>
      <c r="S494" s="189"/>
      <c r="T494" s="188"/>
      <c r="U494" s="189"/>
      <c r="V494" s="188"/>
      <c r="W494" s="189"/>
      <c r="X494" s="188"/>
      <c r="Y494" s="189"/>
      <c r="Z494" s="188"/>
      <c r="AA494" s="189"/>
      <c r="AB494" s="188"/>
      <c r="AC494" s="189"/>
      <c r="AD494" s="188"/>
      <c r="AE494" s="189"/>
      <c r="AF494" s="188"/>
      <c r="AG494" s="189"/>
      <c r="AH494" s="302" t="str">
        <f>IFERROR(VLOOKUP($B492,[1]D3_9!$E$5:$S$204,13,FALSE)&amp;"","")</f>
        <v/>
      </c>
      <c r="AI494" s="149"/>
      <c r="AJ494" s="149"/>
      <c r="AK494" s="149"/>
      <c r="AL494" s="149" t="s">
        <v>59</v>
      </c>
      <c r="AM494" s="148" t="str">
        <f>IFERROR(VLOOKUP($B492,[1]D3_9!$E$5:$S$204,14,FALSE)&amp;"","")</f>
        <v/>
      </c>
      <c r="AN494" s="149"/>
      <c r="AO494" s="149"/>
      <c r="AP494" s="152"/>
      <c r="AQ494" s="175"/>
      <c r="AR494" s="176"/>
      <c r="AS494" s="176"/>
      <c r="AT494" s="176"/>
      <c r="AU494" s="176"/>
      <c r="AV494" s="176"/>
      <c r="AW494" s="176"/>
      <c r="AX494" s="176"/>
      <c r="AY494" s="176"/>
      <c r="AZ494" s="176"/>
      <c r="BA494" s="176"/>
      <c r="BB494" s="176"/>
      <c r="BC494" s="177"/>
      <c r="BD494" s="59"/>
    </row>
    <row r="495" spans="2:56" x14ac:dyDescent="0.55000000000000004">
      <c r="B495" s="167"/>
      <c r="C495" s="168"/>
      <c r="D495" s="168"/>
      <c r="E495" s="168"/>
      <c r="F495" s="168"/>
      <c r="G495" s="168"/>
      <c r="H495" s="168"/>
      <c r="I495" s="168"/>
      <c r="J495" s="168"/>
      <c r="K495" s="168"/>
      <c r="L495" s="168"/>
      <c r="M495" s="169"/>
      <c r="N495" s="142"/>
      <c r="O495" s="150"/>
      <c r="P495" s="150"/>
      <c r="Q495" s="143"/>
      <c r="R495" s="142"/>
      <c r="S495" s="143"/>
      <c r="T495" s="142"/>
      <c r="U495" s="143"/>
      <c r="V495" s="142"/>
      <c r="W495" s="143"/>
      <c r="X495" s="142"/>
      <c r="Y495" s="143"/>
      <c r="Z495" s="142"/>
      <c r="AA495" s="143"/>
      <c r="AB495" s="142"/>
      <c r="AC495" s="143"/>
      <c r="AD495" s="142"/>
      <c r="AE495" s="143"/>
      <c r="AF495" s="142"/>
      <c r="AG495" s="143"/>
      <c r="AH495" s="142"/>
      <c r="AI495" s="150"/>
      <c r="AJ495" s="150"/>
      <c r="AK495" s="150"/>
      <c r="AL495" s="150"/>
      <c r="AM495" s="150"/>
      <c r="AN495" s="150"/>
      <c r="AO495" s="150"/>
      <c r="AP495" s="143"/>
      <c r="AQ495" s="178"/>
      <c r="AR495" s="179"/>
      <c r="AS495" s="179"/>
      <c r="AT495" s="179"/>
      <c r="AU495" s="179"/>
      <c r="AV495" s="179"/>
      <c r="AW495" s="179"/>
      <c r="AX495" s="179"/>
      <c r="AY495" s="179"/>
      <c r="AZ495" s="179"/>
      <c r="BA495" s="179"/>
      <c r="BB495" s="179"/>
      <c r="BC495" s="180"/>
      <c r="BD495" s="59"/>
    </row>
    <row r="496" spans="2:56" x14ac:dyDescent="0.55000000000000004">
      <c r="B496" s="207" t="str">
        <f>[1]D3_9!$E135&amp;""</f>
        <v/>
      </c>
      <c r="C496" s="165"/>
      <c r="D496" s="165"/>
      <c r="E496" s="165"/>
      <c r="F496" s="165"/>
      <c r="G496" s="165"/>
      <c r="H496" s="165"/>
      <c r="I496" s="165"/>
      <c r="J496" s="165"/>
      <c r="K496" s="165"/>
      <c r="L496" s="165"/>
      <c r="M496" s="166"/>
      <c r="N496" s="140" t="str">
        <f>IFERROR(VLOOKUP($B496,[1]D3_9!$E$5:$S$204,2,FALSE)&amp;"","")</f>
        <v/>
      </c>
      <c r="O496" s="157"/>
      <c r="P496" s="157"/>
      <c r="Q496" s="141"/>
      <c r="R496" s="140" t="str">
        <f>IFERROR(VLOOKUP($B496,[1]D3_9!$E$5:$S$204,3,FALSE)&amp;"","")</f>
        <v/>
      </c>
      <c r="S496" s="141"/>
      <c r="T496" s="140" t="str">
        <f>IFERROR(VLOOKUP($B496,[1]D3_9!$E$5:$S$204,4,FALSE)&amp;"","")</f>
        <v/>
      </c>
      <c r="U496" s="141"/>
      <c r="V496" s="140" t="str">
        <f>IFERROR(VLOOKUP($B496,[1]D3_9!$E$5:$S$204,5,FALSE)&amp;"","")</f>
        <v/>
      </c>
      <c r="W496" s="141"/>
      <c r="X496" s="140" t="str">
        <f>IFERROR(VLOOKUP($B496,[1]D3_9!$E$5:$S$204,6,FALSE)&amp;"","")</f>
        <v/>
      </c>
      <c r="Y496" s="141"/>
      <c r="Z496" s="140" t="str">
        <f>IFERROR(VLOOKUP($B496,[1]D3_9!$E$5:$S$204,7,FALSE)&amp;"","")</f>
        <v/>
      </c>
      <c r="AA496" s="141"/>
      <c r="AB496" s="140" t="str">
        <f>IFERROR(VLOOKUP($B496,[1]D3_9!$E$5:$S$204,8,FALSE)&amp;"","")</f>
        <v/>
      </c>
      <c r="AC496" s="141"/>
      <c r="AD496" s="140" t="str">
        <f>IFERROR(VLOOKUP($B496,[1]D3_9!$E$5:$S$204,9,FALSE)&amp;"","")</f>
        <v/>
      </c>
      <c r="AE496" s="141"/>
      <c r="AF496" s="140" t="str">
        <f>IFERROR(VLOOKUP($B496,[1]D3_9!$E$5:$S$204,10,FALSE)&amp;"","")</f>
        <v/>
      </c>
      <c r="AG496" s="141"/>
      <c r="AH496" s="140" t="str">
        <f>IFERROR(VLOOKUP($B496,[1]D3_9!$E$5:$S$204,11,FALSE)&amp;"","")</f>
        <v/>
      </c>
      <c r="AI496" s="157"/>
      <c r="AJ496" s="157"/>
      <c r="AK496" s="157"/>
      <c r="AL496" s="157" t="s">
        <v>59</v>
      </c>
      <c r="AM496" s="160" t="str">
        <f>IFERROR(VLOOKUP($B496,[1]D3_9!$E$5:$S$204,12,FALSE)&amp;"","")</f>
        <v/>
      </c>
      <c r="AN496" s="157"/>
      <c r="AO496" s="157"/>
      <c r="AP496" s="141"/>
      <c r="AQ496" s="260" t="str">
        <f>IFERROR(VLOOKUP($B496,[1]D3_9!$E$5:$S$204,15,FALSE)&amp;"","")</f>
        <v/>
      </c>
      <c r="AR496" s="173"/>
      <c r="AS496" s="173"/>
      <c r="AT496" s="173"/>
      <c r="AU496" s="173"/>
      <c r="AV496" s="173"/>
      <c r="AW496" s="173"/>
      <c r="AX496" s="173"/>
      <c r="AY496" s="173"/>
      <c r="AZ496" s="173"/>
      <c r="BA496" s="173"/>
      <c r="BB496" s="173"/>
      <c r="BC496" s="174"/>
      <c r="BD496" s="59"/>
    </row>
    <row r="497" spans="2:56" x14ac:dyDescent="0.55000000000000004">
      <c r="B497" s="211"/>
      <c r="C497" s="212"/>
      <c r="D497" s="212"/>
      <c r="E497" s="212"/>
      <c r="F497" s="212"/>
      <c r="G497" s="212"/>
      <c r="H497" s="212"/>
      <c r="I497" s="212"/>
      <c r="J497" s="212"/>
      <c r="K497" s="212"/>
      <c r="L497" s="212"/>
      <c r="M497" s="213"/>
      <c r="N497" s="188"/>
      <c r="O497" s="151"/>
      <c r="P497" s="151"/>
      <c r="Q497" s="189"/>
      <c r="R497" s="188"/>
      <c r="S497" s="189"/>
      <c r="T497" s="188"/>
      <c r="U497" s="189"/>
      <c r="V497" s="188"/>
      <c r="W497" s="189"/>
      <c r="X497" s="188"/>
      <c r="Y497" s="189"/>
      <c r="Z497" s="188"/>
      <c r="AA497" s="189"/>
      <c r="AB497" s="188"/>
      <c r="AC497" s="189"/>
      <c r="AD497" s="188"/>
      <c r="AE497" s="189"/>
      <c r="AF497" s="188"/>
      <c r="AG497" s="189"/>
      <c r="AH497" s="158"/>
      <c r="AI497" s="159"/>
      <c r="AJ497" s="159"/>
      <c r="AK497" s="159"/>
      <c r="AL497" s="159"/>
      <c r="AM497" s="159"/>
      <c r="AN497" s="159"/>
      <c r="AO497" s="159"/>
      <c r="AP497" s="161"/>
      <c r="AQ497" s="175"/>
      <c r="AR497" s="176"/>
      <c r="AS497" s="176"/>
      <c r="AT497" s="176"/>
      <c r="AU497" s="176"/>
      <c r="AV497" s="176"/>
      <c r="AW497" s="176"/>
      <c r="AX497" s="176"/>
      <c r="AY497" s="176"/>
      <c r="AZ497" s="176"/>
      <c r="BA497" s="176"/>
      <c r="BB497" s="176"/>
      <c r="BC497" s="177"/>
      <c r="BD497" s="59"/>
    </row>
    <row r="498" spans="2:56" x14ac:dyDescent="0.55000000000000004">
      <c r="B498" s="211"/>
      <c r="C498" s="212"/>
      <c r="D498" s="212"/>
      <c r="E498" s="212"/>
      <c r="F498" s="212"/>
      <c r="G498" s="212"/>
      <c r="H498" s="212"/>
      <c r="I498" s="212"/>
      <c r="J498" s="212"/>
      <c r="K498" s="212"/>
      <c r="L498" s="212"/>
      <c r="M498" s="213"/>
      <c r="N498" s="188"/>
      <c r="O498" s="151"/>
      <c r="P498" s="151"/>
      <c r="Q498" s="189"/>
      <c r="R498" s="188"/>
      <c r="S498" s="189"/>
      <c r="T498" s="188"/>
      <c r="U498" s="189"/>
      <c r="V498" s="188"/>
      <c r="W498" s="189"/>
      <c r="X498" s="188"/>
      <c r="Y498" s="189"/>
      <c r="Z498" s="188"/>
      <c r="AA498" s="189"/>
      <c r="AB498" s="188"/>
      <c r="AC498" s="189"/>
      <c r="AD498" s="188"/>
      <c r="AE498" s="189"/>
      <c r="AF498" s="188"/>
      <c r="AG498" s="189"/>
      <c r="AH498" s="302" t="str">
        <f>IFERROR(VLOOKUP($B496,[1]D3_9!$E$5:$S$204,13,FALSE)&amp;"","")</f>
        <v/>
      </c>
      <c r="AI498" s="149"/>
      <c r="AJ498" s="149"/>
      <c r="AK498" s="149"/>
      <c r="AL498" s="149" t="s">
        <v>59</v>
      </c>
      <c r="AM498" s="148" t="str">
        <f>IFERROR(VLOOKUP($B496,[1]D3_9!$E$5:$S$204,14,FALSE)&amp;"","")</f>
        <v/>
      </c>
      <c r="AN498" s="149"/>
      <c r="AO498" s="149"/>
      <c r="AP498" s="152"/>
      <c r="AQ498" s="175"/>
      <c r="AR498" s="176"/>
      <c r="AS498" s="176"/>
      <c r="AT498" s="176"/>
      <c r="AU498" s="176"/>
      <c r="AV498" s="176"/>
      <c r="AW498" s="176"/>
      <c r="AX498" s="176"/>
      <c r="AY498" s="176"/>
      <c r="AZ498" s="176"/>
      <c r="BA498" s="176"/>
      <c r="BB498" s="176"/>
      <c r="BC498" s="177"/>
      <c r="BD498" s="59"/>
    </row>
    <row r="499" spans="2:56" x14ac:dyDescent="0.55000000000000004">
      <c r="B499" s="167"/>
      <c r="C499" s="168"/>
      <c r="D499" s="168"/>
      <c r="E499" s="168"/>
      <c r="F499" s="168"/>
      <c r="G499" s="168"/>
      <c r="H499" s="168"/>
      <c r="I499" s="168"/>
      <c r="J499" s="168"/>
      <c r="K499" s="168"/>
      <c r="L499" s="168"/>
      <c r="M499" s="169"/>
      <c r="N499" s="142"/>
      <c r="O499" s="150"/>
      <c r="P499" s="150"/>
      <c r="Q499" s="143"/>
      <c r="R499" s="142"/>
      <c r="S499" s="143"/>
      <c r="T499" s="142"/>
      <c r="U499" s="143"/>
      <c r="V499" s="142"/>
      <c r="W499" s="143"/>
      <c r="X499" s="142"/>
      <c r="Y499" s="143"/>
      <c r="Z499" s="142"/>
      <c r="AA499" s="143"/>
      <c r="AB499" s="142"/>
      <c r="AC499" s="143"/>
      <c r="AD499" s="142"/>
      <c r="AE499" s="143"/>
      <c r="AF499" s="142"/>
      <c r="AG499" s="143"/>
      <c r="AH499" s="142"/>
      <c r="AI499" s="150"/>
      <c r="AJ499" s="150"/>
      <c r="AK499" s="150"/>
      <c r="AL499" s="150"/>
      <c r="AM499" s="150"/>
      <c r="AN499" s="150"/>
      <c r="AO499" s="150"/>
      <c r="AP499" s="143"/>
      <c r="AQ499" s="178"/>
      <c r="AR499" s="179"/>
      <c r="AS499" s="179"/>
      <c r="AT499" s="179"/>
      <c r="AU499" s="179"/>
      <c r="AV499" s="179"/>
      <c r="AW499" s="179"/>
      <c r="AX499" s="179"/>
      <c r="AY499" s="179"/>
      <c r="AZ499" s="179"/>
      <c r="BA499" s="179"/>
      <c r="BB499" s="179"/>
      <c r="BC499" s="180"/>
      <c r="BD499" s="59"/>
    </row>
    <row r="500" spans="2:56" x14ac:dyDescent="0.55000000000000004">
      <c r="B500" s="207" t="str">
        <f>[1]D3_9!$E136&amp;""</f>
        <v/>
      </c>
      <c r="C500" s="165"/>
      <c r="D500" s="165"/>
      <c r="E500" s="165"/>
      <c r="F500" s="165"/>
      <c r="G500" s="165"/>
      <c r="H500" s="165"/>
      <c r="I500" s="165"/>
      <c r="J500" s="165"/>
      <c r="K500" s="165"/>
      <c r="L500" s="165"/>
      <c r="M500" s="166"/>
      <c r="N500" s="140" t="str">
        <f>IFERROR(VLOOKUP($B500,[1]D3_9!$E$5:$S$204,2,FALSE)&amp;"","")</f>
        <v/>
      </c>
      <c r="O500" s="157"/>
      <c r="P500" s="157"/>
      <c r="Q500" s="141"/>
      <c r="R500" s="140" t="str">
        <f>IFERROR(VLOOKUP($B500,[1]D3_9!$E$5:$S$204,3,FALSE)&amp;"","")</f>
        <v/>
      </c>
      <c r="S500" s="141"/>
      <c r="T500" s="140" t="str">
        <f>IFERROR(VLOOKUP($B500,[1]D3_9!$E$5:$S$204,4,FALSE)&amp;"","")</f>
        <v/>
      </c>
      <c r="U500" s="141"/>
      <c r="V500" s="140" t="str">
        <f>IFERROR(VLOOKUP($B500,[1]D3_9!$E$5:$S$204,5,FALSE)&amp;"","")</f>
        <v/>
      </c>
      <c r="W500" s="141"/>
      <c r="X500" s="140" t="str">
        <f>IFERROR(VLOOKUP($B500,[1]D3_9!$E$5:$S$204,6,FALSE)&amp;"","")</f>
        <v/>
      </c>
      <c r="Y500" s="141"/>
      <c r="Z500" s="140" t="str">
        <f>IFERROR(VLOOKUP($B500,[1]D3_9!$E$5:$S$204,7,FALSE)&amp;"","")</f>
        <v/>
      </c>
      <c r="AA500" s="141"/>
      <c r="AB500" s="140" t="str">
        <f>IFERROR(VLOOKUP($B500,[1]D3_9!$E$5:$S$204,8,FALSE)&amp;"","")</f>
        <v/>
      </c>
      <c r="AC500" s="141"/>
      <c r="AD500" s="140" t="str">
        <f>IFERROR(VLOOKUP($B500,[1]D3_9!$E$5:$S$204,9,FALSE)&amp;"","")</f>
        <v/>
      </c>
      <c r="AE500" s="141"/>
      <c r="AF500" s="140" t="str">
        <f>IFERROR(VLOOKUP($B500,[1]D3_9!$E$5:$S$204,10,FALSE)&amp;"","")</f>
        <v/>
      </c>
      <c r="AG500" s="141"/>
      <c r="AH500" s="140" t="str">
        <f>IFERROR(VLOOKUP($B500,[1]D3_9!$E$5:$S$204,11,FALSE)&amp;"","")</f>
        <v/>
      </c>
      <c r="AI500" s="157"/>
      <c r="AJ500" s="157"/>
      <c r="AK500" s="157"/>
      <c r="AL500" s="157" t="s">
        <v>59</v>
      </c>
      <c r="AM500" s="160" t="str">
        <f>IFERROR(VLOOKUP($B500,[1]D3_9!$E$5:$S$204,12,FALSE)&amp;"","")</f>
        <v/>
      </c>
      <c r="AN500" s="157"/>
      <c r="AO500" s="157"/>
      <c r="AP500" s="141"/>
      <c r="AQ500" s="260" t="str">
        <f>IFERROR(VLOOKUP($B500,[1]D3_9!$E$5:$S$204,15,FALSE)&amp;"","")</f>
        <v/>
      </c>
      <c r="AR500" s="173"/>
      <c r="AS500" s="173"/>
      <c r="AT500" s="173"/>
      <c r="AU500" s="173"/>
      <c r="AV500" s="173"/>
      <c r="AW500" s="173"/>
      <c r="AX500" s="173"/>
      <c r="AY500" s="173"/>
      <c r="AZ500" s="173"/>
      <c r="BA500" s="173"/>
      <c r="BB500" s="173"/>
      <c r="BC500" s="174"/>
      <c r="BD500" s="59"/>
    </row>
    <row r="501" spans="2:56" x14ac:dyDescent="0.55000000000000004">
      <c r="B501" s="211"/>
      <c r="C501" s="212"/>
      <c r="D501" s="212"/>
      <c r="E501" s="212"/>
      <c r="F501" s="212"/>
      <c r="G501" s="212"/>
      <c r="H501" s="212"/>
      <c r="I501" s="212"/>
      <c r="J501" s="212"/>
      <c r="K501" s="212"/>
      <c r="L501" s="212"/>
      <c r="M501" s="213"/>
      <c r="N501" s="188"/>
      <c r="O501" s="151"/>
      <c r="P501" s="151"/>
      <c r="Q501" s="189"/>
      <c r="R501" s="188"/>
      <c r="S501" s="189"/>
      <c r="T501" s="188"/>
      <c r="U501" s="189"/>
      <c r="V501" s="188"/>
      <c r="W501" s="189"/>
      <c r="X501" s="188"/>
      <c r="Y501" s="189"/>
      <c r="Z501" s="188"/>
      <c r="AA501" s="189"/>
      <c r="AB501" s="188"/>
      <c r="AC501" s="189"/>
      <c r="AD501" s="188"/>
      <c r="AE501" s="189"/>
      <c r="AF501" s="188"/>
      <c r="AG501" s="189"/>
      <c r="AH501" s="158"/>
      <c r="AI501" s="159"/>
      <c r="AJ501" s="159"/>
      <c r="AK501" s="159"/>
      <c r="AL501" s="159"/>
      <c r="AM501" s="159"/>
      <c r="AN501" s="159"/>
      <c r="AO501" s="159"/>
      <c r="AP501" s="161"/>
      <c r="AQ501" s="175"/>
      <c r="AR501" s="176"/>
      <c r="AS501" s="176"/>
      <c r="AT501" s="176"/>
      <c r="AU501" s="176"/>
      <c r="AV501" s="176"/>
      <c r="AW501" s="176"/>
      <c r="AX501" s="176"/>
      <c r="AY501" s="176"/>
      <c r="AZ501" s="176"/>
      <c r="BA501" s="176"/>
      <c r="BB501" s="176"/>
      <c r="BC501" s="177"/>
      <c r="BD501" s="59"/>
    </row>
    <row r="502" spans="2:56" x14ac:dyDescent="0.55000000000000004">
      <c r="B502" s="211"/>
      <c r="C502" s="212"/>
      <c r="D502" s="212"/>
      <c r="E502" s="212"/>
      <c r="F502" s="212"/>
      <c r="G502" s="212"/>
      <c r="H502" s="212"/>
      <c r="I502" s="212"/>
      <c r="J502" s="212"/>
      <c r="K502" s="212"/>
      <c r="L502" s="212"/>
      <c r="M502" s="213"/>
      <c r="N502" s="188"/>
      <c r="O502" s="151"/>
      <c r="P502" s="151"/>
      <c r="Q502" s="189"/>
      <c r="R502" s="188"/>
      <c r="S502" s="189"/>
      <c r="T502" s="188"/>
      <c r="U502" s="189"/>
      <c r="V502" s="188"/>
      <c r="W502" s="189"/>
      <c r="X502" s="188"/>
      <c r="Y502" s="189"/>
      <c r="Z502" s="188"/>
      <c r="AA502" s="189"/>
      <c r="AB502" s="188"/>
      <c r="AC502" s="189"/>
      <c r="AD502" s="188"/>
      <c r="AE502" s="189"/>
      <c r="AF502" s="188"/>
      <c r="AG502" s="189"/>
      <c r="AH502" s="302" t="str">
        <f>IFERROR(VLOOKUP($B500,[1]D3_9!$E$5:$S$204,13,FALSE)&amp;"","")</f>
        <v/>
      </c>
      <c r="AI502" s="149"/>
      <c r="AJ502" s="149"/>
      <c r="AK502" s="149"/>
      <c r="AL502" s="149" t="s">
        <v>59</v>
      </c>
      <c r="AM502" s="148" t="str">
        <f>IFERROR(VLOOKUP($B500,[1]D3_9!$E$5:$S$204,14,FALSE)&amp;"","")</f>
        <v/>
      </c>
      <c r="AN502" s="149"/>
      <c r="AO502" s="149"/>
      <c r="AP502" s="152"/>
      <c r="AQ502" s="175"/>
      <c r="AR502" s="176"/>
      <c r="AS502" s="176"/>
      <c r="AT502" s="176"/>
      <c r="AU502" s="176"/>
      <c r="AV502" s="176"/>
      <c r="AW502" s="176"/>
      <c r="AX502" s="176"/>
      <c r="AY502" s="176"/>
      <c r="AZ502" s="176"/>
      <c r="BA502" s="176"/>
      <c r="BB502" s="176"/>
      <c r="BC502" s="177"/>
      <c r="BD502" s="59"/>
    </row>
    <row r="503" spans="2:56" x14ac:dyDescent="0.55000000000000004">
      <c r="B503" s="167"/>
      <c r="C503" s="168"/>
      <c r="D503" s="168"/>
      <c r="E503" s="168"/>
      <c r="F503" s="168"/>
      <c r="G503" s="168"/>
      <c r="H503" s="168"/>
      <c r="I503" s="168"/>
      <c r="J503" s="168"/>
      <c r="K503" s="168"/>
      <c r="L503" s="168"/>
      <c r="M503" s="169"/>
      <c r="N503" s="142"/>
      <c r="O503" s="150"/>
      <c r="P503" s="150"/>
      <c r="Q503" s="143"/>
      <c r="R503" s="142"/>
      <c r="S503" s="143"/>
      <c r="T503" s="142"/>
      <c r="U503" s="143"/>
      <c r="V503" s="142"/>
      <c r="W503" s="143"/>
      <c r="X503" s="142"/>
      <c r="Y503" s="143"/>
      <c r="Z503" s="142"/>
      <c r="AA503" s="143"/>
      <c r="AB503" s="142"/>
      <c r="AC503" s="143"/>
      <c r="AD503" s="142"/>
      <c r="AE503" s="143"/>
      <c r="AF503" s="142"/>
      <c r="AG503" s="143"/>
      <c r="AH503" s="142"/>
      <c r="AI503" s="150"/>
      <c r="AJ503" s="150"/>
      <c r="AK503" s="150"/>
      <c r="AL503" s="150"/>
      <c r="AM503" s="150"/>
      <c r="AN503" s="150"/>
      <c r="AO503" s="150"/>
      <c r="AP503" s="143"/>
      <c r="AQ503" s="178"/>
      <c r="AR503" s="179"/>
      <c r="AS503" s="179"/>
      <c r="AT503" s="179"/>
      <c r="AU503" s="179"/>
      <c r="AV503" s="179"/>
      <c r="AW503" s="179"/>
      <c r="AX503" s="179"/>
      <c r="AY503" s="179"/>
      <c r="AZ503" s="179"/>
      <c r="BA503" s="179"/>
      <c r="BB503" s="179"/>
      <c r="BC503" s="180"/>
      <c r="BD503" s="59"/>
    </row>
    <row r="504" spans="2:56" x14ac:dyDescent="0.55000000000000004">
      <c r="B504" s="207" t="str">
        <f>[1]D3_9!$E137&amp;""</f>
        <v/>
      </c>
      <c r="C504" s="165"/>
      <c r="D504" s="165"/>
      <c r="E504" s="165"/>
      <c r="F504" s="165"/>
      <c r="G504" s="165"/>
      <c r="H504" s="165"/>
      <c r="I504" s="165"/>
      <c r="J504" s="165"/>
      <c r="K504" s="165"/>
      <c r="L504" s="165"/>
      <c r="M504" s="166"/>
      <c r="N504" s="140" t="str">
        <f>IFERROR(VLOOKUP($B504,[1]D3_9!$E$5:$S$204,2,FALSE)&amp;"","")</f>
        <v/>
      </c>
      <c r="O504" s="157"/>
      <c r="P504" s="157"/>
      <c r="Q504" s="141"/>
      <c r="R504" s="140" t="str">
        <f>IFERROR(VLOOKUP($B504,[1]D3_9!$E$5:$S$204,3,FALSE)&amp;"","")</f>
        <v/>
      </c>
      <c r="S504" s="141"/>
      <c r="T504" s="140" t="str">
        <f>IFERROR(VLOOKUP($B504,[1]D3_9!$E$5:$S$204,4,FALSE)&amp;"","")</f>
        <v/>
      </c>
      <c r="U504" s="141"/>
      <c r="V504" s="140" t="str">
        <f>IFERROR(VLOOKUP($B504,[1]D3_9!$E$5:$S$204,5,FALSE)&amp;"","")</f>
        <v/>
      </c>
      <c r="W504" s="141"/>
      <c r="X504" s="140" t="str">
        <f>IFERROR(VLOOKUP($B504,[1]D3_9!$E$5:$S$204,6,FALSE)&amp;"","")</f>
        <v/>
      </c>
      <c r="Y504" s="141"/>
      <c r="Z504" s="140" t="str">
        <f>IFERROR(VLOOKUP($B504,[1]D3_9!$E$5:$S$204,7,FALSE)&amp;"","")</f>
        <v/>
      </c>
      <c r="AA504" s="141"/>
      <c r="AB504" s="140" t="str">
        <f>IFERROR(VLOOKUP($B504,[1]D3_9!$E$5:$S$204,8,FALSE)&amp;"","")</f>
        <v/>
      </c>
      <c r="AC504" s="141"/>
      <c r="AD504" s="140" t="str">
        <f>IFERROR(VLOOKUP($B504,[1]D3_9!$E$5:$S$204,9,FALSE)&amp;"","")</f>
        <v/>
      </c>
      <c r="AE504" s="141"/>
      <c r="AF504" s="140" t="str">
        <f>IFERROR(VLOOKUP($B504,[1]D3_9!$E$5:$S$204,10,FALSE)&amp;"","")</f>
        <v/>
      </c>
      <c r="AG504" s="141"/>
      <c r="AH504" s="140" t="str">
        <f>IFERROR(VLOOKUP($B504,[1]D3_9!$E$5:$S$204,11,FALSE)&amp;"","")</f>
        <v/>
      </c>
      <c r="AI504" s="157"/>
      <c r="AJ504" s="157"/>
      <c r="AK504" s="157"/>
      <c r="AL504" s="157" t="s">
        <v>59</v>
      </c>
      <c r="AM504" s="160" t="str">
        <f>IFERROR(VLOOKUP($B504,[1]D3_9!$E$5:$S$204,12,FALSE)&amp;"","")</f>
        <v/>
      </c>
      <c r="AN504" s="157"/>
      <c r="AO504" s="157"/>
      <c r="AP504" s="141"/>
      <c r="AQ504" s="260" t="str">
        <f>IFERROR(VLOOKUP($B504,[1]D3_9!$E$5:$S$204,15,FALSE)&amp;"","")</f>
        <v/>
      </c>
      <c r="AR504" s="173"/>
      <c r="AS504" s="173"/>
      <c r="AT504" s="173"/>
      <c r="AU504" s="173"/>
      <c r="AV504" s="173"/>
      <c r="AW504" s="173"/>
      <c r="AX504" s="173"/>
      <c r="AY504" s="173"/>
      <c r="AZ504" s="173"/>
      <c r="BA504" s="173"/>
      <c r="BB504" s="173"/>
      <c r="BC504" s="174"/>
      <c r="BD504" s="59"/>
    </row>
    <row r="505" spans="2:56" x14ac:dyDescent="0.55000000000000004">
      <c r="B505" s="211"/>
      <c r="C505" s="212"/>
      <c r="D505" s="212"/>
      <c r="E505" s="212"/>
      <c r="F505" s="212"/>
      <c r="G505" s="212"/>
      <c r="H505" s="212"/>
      <c r="I505" s="212"/>
      <c r="J505" s="212"/>
      <c r="K505" s="212"/>
      <c r="L505" s="212"/>
      <c r="M505" s="213"/>
      <c r="N505" s="188"/>
      <c r="O505" s="151"/>
      <c r="P505" s="151"/>
      <c r="Q505" s="189"/>
      <c r="R505" s="188"/>
      <c r="S505" s="189"/>
      <c r="T505" s="188"/>
      <c r="U505" s="189"/>
      <c r="V505" s="188"/>
      <c r="W505" s="189"/>
      <c r="X505" s="188"/>
      <c r="Y505" s="189"/>
      <c r="Z505" s="188"/>
      <c r="AA505" s="189"/>
      <c r="AB505" s="188"/>
      <c r="AC505" s="189"/>
      <c r="AD505" s="188"/>
      <c r="AE505" s="189"/>
      <c r="AF505" s="188"/>
      <c r="AG505" s="189"/>
      <c r="AH505" s="158"/>
      <c r="AI505" s="159"/>
      <c r="AJ505" s="159"/>
      <c r="AK505" s="159"/>
      <c r="AL505" s="159"/>
      <c r="AM505" s="159"/>
      <c r="AN505" s="159"/>
      <c r="AO505" s="159"/>
      <c r="AP505" s="161"/>
      <c r="AQ505" s="175"/>
      <c r="AR505" s="176"/>
      <c r="AS505" s="176"/>
      <c r="AT505" s="176"/>
      <c r="AU505" s="176"/>
      <c r="AV505" s="176"/>
      <c r="AW505" s="176"/>
      <c r="AX505" s="176"/>
      <c r="AY505" s="176"/>
      <c r="AZ505" s="176"/>
      <c r="BA505" s="176"/>
      <c r="BB505" s="176"/>
      <c r="BC505" s="177"/>
      <c r="BD505" s="59"/>
    </row>
    <row r="506" spans="2:56" x14ac:dyDescent="0.55000000000000004">
      <c r="B506" s="211"/>
      <c r="C506" s="212"/>
      <c r="D506" s="212"/>
      <c r="E506" s="212"/>
      <c r="F506" s="212"/>
      <c r="G506" s="212"/>
      <c r="H506" s="212"/>
      <c r="I506" s="212"/>
      <c r="J506" s="212"/>
      <c r="K506" s="212"/>
      <c r="L506" s="212"/>
      <c r="M506" s="213"/>
      <c r="N506" s="188"/>
      <c r="O506" s="151"/>
      <c r="P506" s="151"/>
      <c r="Q506" s="189"/>
      <c r="R506" s="188"/>
      <c r="S506" s="189"/>
      <c r="T506" s="188"/>
      <c r="U506" s="189"/>
      <c r="V506" s="188"/>
      <c r="W506" s="189"/>
      <c r="X506" s="188"/>
      <c r="Y506" s="189"/>
      <c r="Z506" s="188"/>
      <c r="AA506" s="189"/>
      <c r="AB506" s="188"/>
      <c r="AC506" s="189"/>
      <c r="AD506" s="188"/>
      <c r="AE506" s="189"/>
      <c r="AF506" s="188"/>
      <c r="AG506" s="189"/>
      <c r="AH506" s="302" t="str">
        <f>IFERROR(VLOOKUP($B504,[1]D3_9!$E$5:$S$204,13,FALSE)&amp;"","")</f>
        <v/>
      </c>
      <c r="AI506" s="149"/>
      <c r="AJ506" s="149"/>
      <c r="AK506" s="149"/>
      <c r="AL506" s="149" t="s">
        <v>59</v>
      </c>
      <c r="AM506" s="148" t="str">
        <f>IFERROR(VLOOKUP($B504,[1]D3_9!$E$5:$S$204,14,FALSE)&amp;"","")</f>
        <v/>
      </c>
      <c r="AN506" s="149"/>
      <c r="AO506" s="149"/>
      <c r="AP506" s="152"/>
      <c r="AQ506" s="175"/>
      <c r="AR506" s="176"/>
      <c r="AS506" s="176"/>
      <c r="AT506" s="176"/>
      <c r="AU506" s="176"/>
      <c r="AV506" s="176"/>
      <c r="AW506" s="176"/>
      <c r="AX506" s="176"/>
      <c r="AY506" s="176"/>
      <c r="AZ506" s="176"/>
      <c r="BA506" s="176"/>
      <c r="BB506" s="176"/>
      <c r="BC506" s="177"/>
      <c r="BD506" s="59"/>
    </row>
    <row r="507" spans="2:56" x14ac:dyDescent="0.55000000000000004">
      <c r="B507" s="167"/>
      <c r="C507" s="168"/>
      <c r="D507" s="168"/>
      <c r="E507" s="168"/>
      <c r="F507" s="168"/>
      <c r="G507" s="168"/>
      <c r="H507" s="168"/>
      <c r="I507" s="168"/>
      <c r="J507" s="168"/>
      <c r="K507" s="168"/>
      <c r="L507" s="168"/>
      <c r="M507" s="169"/>
      <c r="N507" s="142"/>
      <c r="O507" s="150"/>
      <c r="P507" s="150"/>
      <c r="Q507" s="143"/>
      <c r="R507" s="142"/>
      <c r="S507" s="143"/>
      <c r="T507" s="142"/>
      <c r="U507" s="143"/>
      <c r="V507" s="142"/>
      <c r="W507" s="143"/>
      <c r="X507" s="142"/>
      <c r="Y507" s="143"/>
      <c r="Z507" s="142"/>
      <c r="AA507" s="143"/>
      <c r="AB507" s="142"/>
      <c r="AC507" s="143"/>
      <c r="AD507" s="142"/>
      <c r="AE507" s="143"/>
      <c r="AF507" s="142"/>
      <c r="AG507" s="143"/>
      <c r="AH507" s="142"/>
      <c r="AI507" s="150"/>
      <c r="AJ507" s="150"/>
      <c r="AK507" s="150"/>
      <c r="AL507" s="150"/>
      <c r="AM507" s="150"/>
      <c r="AN507" s="150"/>
      <c r="AO507" s="150"/>
      <c r="AP507" s="143"/>
      <c r="AQ507" s="178"/>
      <c r="AR507" s="179"/>
      <c r="AS507" s="179"/>
      <c r="AT507" s="179"/>
      <c r="AU507" s="179"/>
      <c r="AV507" s="179"/>
      <c r="AW507" s="179"/>
      <c r="AX507" s="179"/>
      <c r="AY507" s="179"/>
      <c r="AZ507" s="179"/>
      <c r="BA507" s="179"/>
      <c r="BB507" s="179"/>
      <c r="BC507" s="180"/>
      <c r="BD507" s="59"/>
    </row>
    <row r="508" spans="2:56" x14ac:dyDescent="0.55000000000000004">
      <c r="B508" s="207" t="str">
        <f>[1]D3_9!$E138&amp;""</f>
        <v/>
      </c>
      <c r="C508" s="165"/>
      <c r="D508" s="165"/>
      <c r="E508" s="165"/>
      <c r="F508" s="165"/>
      <c r="G508" s="165"/>
      <c r="H508" s="165"/>
      <c r="I508" s="165"/>
      <c r="J508" s="165"/>
      <c r="K508" s="165"/>
      <c r="L508" s="165"/>
      <c r="M508" s="166"/>
      <c r="N508" s="140" t="str">
        <f>IFERROR(VLOOKUP($B508,[1]D3_9!$E$5:$S$204,2,FALSE)&amp;"","")</f>
        <v/>
      </c>
      <c r="O508" s="157"/>
      <c r="P508" s="157"/>
      <c r="Q508" s="141"/>
      <c r="R508" s="140" t="str">
        <f>IFERROR(VLOOKUP($B508,[1]D3_9!$E$5:$S$204,3,FALSE)&amp;"","")</f>
        <v/>
      </c>
      <c r="S508" s="141"/>
      <c r="T508" s="140" t="str">
        <f>IFERROR(VLOOKUP($B508,[1]D3_9!$E$5:$S$204,4,FALSE)&amp;"","")</f>
        <v/>
      </c>
      <c r="U508" s="141"/>
      <c r="V508" s="140" t="str">
        <f>IFERROR(VLOOKUP($B508,[1]D3_9!$E$5:$S$204,5,FALSE)&amp;"","")</f>
        <v/>
      </c>
      <c r="W508" s="141"/>
      <c r="X508" s="140" t="str">
        <f>IFERROR(VLOOKUP($B508,[1]D3_9!$E$5:$S$204,6,FALSE)&amp;"","")</f>
        <v/>
      </c>
      <c r="Y508" s="141"/>
      <c r="Z508" s="140" t="str">
        <f>IFERROR(VLOOKUP($B508,[1]D3_9!$E$5:$S$204,7,FALSE)&amp;"","")</f>
        <v/>
      </c>
      <c r="AA508" s="141"/>
      <c r="AB508" s="140" t="str">
        <f>IFERROR(VLOOKUP($B508,[1]D3_9!$E$5:$S$204,8,FALSE)&amp;"","")</f>
        <v/>
      </c>
      <c r="AC508" s="141"/>
      <c r="AD508" s="140" t="str">
        <f>IFERROR(VLOOKUP($B508,[1]D3_9!$E$5:$S$204,9,FALSE)&amp;"","")</f>
        <v/>
      </c>
      <c r="AE508" s="141"/>
      <c r="AF508" s="140" t="str">
        <f>IFERROR(VLOOKUP($B508,[1]D3_9!$E$5:$S$204,10,FALSE)&amp;"","")</f>
        <v/>
      </c>
      <c r="AG508" s="141"/>
      <c r="AH508" s="140" t="str">
        <f>IFERROR(VLOOKUP($B508,[1]D3_9!$E$5:$S$204,11,FALSE)&amp;"","")</f>
        <v/>
      </c>
      <c r="AI508" s="157"/>
      <c r="AJ508" s="157"/>
      <c r="AK508" s="157"/>
      <c r="AL508" s="157" t="s">
        <v>59</v>
      </c>
      <c r="AM508" s="160" t="str">
        <f>IFERROR(VLOOKUP($B508,[1]D3_9!$E$5:$S$204,12,FALSE)&amp;"","")</f>
        <v/>
      </c>
      <c r="AN508" s="157"/>
      <c r="AO508" s="157"/>
      <c r="AP508" s="141"/>
      <c r="AQ508" s="260" t="str">
        <f>IFERROR(VLOOKUP($B508,[1]D3_9!$E$5:$S$204,15,FALSE)&amp;"","")</f>
        <v/>
      </c>
      <c r="AR508" s="173"/>
      <c r="AS508" s="173"/>
      <c r="AT508" s="173"/>
      <c r="AU508" s="173"/>
      <c r="AV508" s="173"/>
      <c r="AW508" s="173"/>
      <c r="AX508" s="173"/>
      <c r="AY508" s="173"/>
      <c r="AZ508" s="173"/>
      <c r="BA508" s="173"/>
      <c r="BB508" s="173"/>
      <c r="BC508" s="174"/>
      <c r="BD508" s="59"/>
    </row>
    <row r="509" spans="2:56" x14ac:dyDescent="0.55000000000000004">
      <c r="B509" s="211"/>
      <c r="C509" s="212"/>
      <c r="D509" s="212"/>
      <c r="E509" s="212"/>
      <c r="F509" s="212"/>
      <c r="G509" s="212"/>
      <c r="H509" s="212"/>
      <c r="I509" s="212"/>
      <c r="J509" s="212"/>
      <c r="K509" s="212"/>
      <c r="L509" s="212"/>
      <c r="M509" s="213"/>
      <c r="N509" s="188"/>
      <c r="O509" s="151"/>
      <c r="P509" s="151"/>
      <c r="Q509" s="189"/>
      <c r="R509" s="188"/>
      <c r="S509" s="189"/>
      <c r="T509" s="188"/>
      <c r="U509" s="189"/>
      <c r="V509" s="188"/>
      <c r="W509" s="189"/>
      <c r="X509" s="188"/>
      <c r="Y509" s="189"/>
      <c r="Z509" s="188"/>
      <c r="AA509" s="189"/>
      <c r="AB509" s="188"/>
      <c r="AC509" s="189"/>
      <c r="AD509" s="188"/>
      <c r="AE509" s="189"/>
      <c r="AF509" s="188"/>
      <c r="AG509" s="189"/>
      <c r="AH509" s="158"/>
      <c r="AI509" s="159"/>
      <c r="AJ509" s="159"/>
      <c r="AK509" s="159"/>
      <c r="AL509" s="159"/>
      <c r="AM509" s="159"/>
      <c r="AN509" s="159"/>
      <c r="AO509" s="159"/>
      <c r="AP509" s="161"/>
      <c r="AQ509" s="175"/>
      <c r="AR509" s="176"/>
      <c r="AS509" s="176"/>
      <c r="AT509" s="176"/>
      <c r="AU509" s="176"/>
      <c r="AV509" s="176"/>
      <c r="AW509" s="176"/>
      <c r="AX509" s="176"/>
      <c r="AY509" s="176"/>
      <c r="AZ509" s="176"/>
      <c r="BA509" s="176"/>
      <c r="BB509" s="176"/>
      <c r="BC509" s="177"/>
      <c r="BD509" s="59"/>
    </row>
    <row r="510" spans="2:56" x14ac:dyDescent="0.55000000000000004">
      <c r="B510" s="211"/>
      <c r="C510" s="212"/>
      <c r="D510" s="212"/>
      <c r="E510" s="212"/>
      <c r="F510" s="212"/>
      <c r="G510" s="212"/>
      <c r="H510" s="212"/>
      <c r="I510" s="212"/>
      <c r="J510" s="212"/>
      <c r="K510" s="212"/>
      <c r="L510" s="212"/>
      <c r="M510" s="213"/>
      <c r="N510" s="188"/>
      <c r="O510" s="151"/>
      <c r="P510" s="151"/>
      <c r="Q510" s="189"/>
      <c r="R510" s="188"/>
      <c r="S510" s="189"/>
      <c r="T510" s="188"/>
      <c r="U510" s="189"/>
      <c r="V510" s="188"/>
      <c r="W510" s="189"/>
      <c r="X510" s="188"/>
      <c r="Y510" s="189"/>
      <c r="Z510" s="188"/>
      <c r="AA510" s="189"/>
      <c r="AB510" s="188"/>
      <c r="AC510" s="189"/>
      <c r="AD510" s="188"/>
      <c r="AE510" s="189"/>
      <c r="AF510" s="188"/>
      <c r="AG510" s="189"/>
      <c r="AH510" s="302" t="str">
        <f>IFERROR(VLOOKUP($B508,[1]D3_9!$E$5:$S$204,13,FALSE)&amp;"","")</f>
        <v/>
      </c>
      <c r="AI510" s="149"/>
      <c r="AJ510" s="149"/>
      <c r="AK510" s="149"/>
      <c r="AL510" s="149" t="s">
        <v>59</v>
      </c>
      <c r="AM510" s="148" t="str">
        <f>IFERROR(VLOOKUP($B508,[1]D3_9!$E$5:$S$204,14,FALSE)&amp;"","")</f>
        <v/>
      </c>
      <c r="AN510" s="149"/>
      <c r="AO510" s="149"/>
      <c r="AP510" s="152"/>
      <c r="AQ510" s="175"/>
      <c r="AR510" s="176"/>
      <c r="AS510" s="176"/>
      <c r="AT510" s="176"/>
      <c r="AU510" s="176"/>
      <c r="AV510" s="176"/>
      <c r="AW510" s="176"/>
      <c r="AX510" s="176"/>
      <c r="AY510" s="176"/>
      <c r="AZ510" s="176"/>
      <c r="BA510" s="176"/>
      <c r="BB510" s="176"/>
      <c r="BC510" s="177"/>
      <c r="BD510" s="59"/>
    </row>
    <row r="511" spans="2:56" x14ac:dyDescent="0.55000000000000004">
      <c r="B511" s="167"/>
      <c r="C511" s="168"/>
      <c r="D511" s="168"/>
      <c r="E511" s="168"/>
      <c r="F511" s="168"/>
      <c r="G511" s="168"/>
      <c r="H511" s="168"/>
      <c r="I511" s="168"/>
      <c r="J511" s="168"/>
      <c r="K511" s="168"/>
      <c r="L511" s="168"/>
      <c r="M511" s="169"/>
      <c r="N511" s="142"/>
      <c r="O511" s="150"/>
      <c r="P511" s="150"/>
      <c r="Q511" s="143"/>
      <c r="R511" s="142"/>
      <c r="S511" s="143"/>
      <c r="T511" s="142"/>
      <c r="U511" s="143"/>
      <c r="V511" s="142"/>
      <c r="W511" s="143"/>
      <c r="X511" s="142"/>
      <c r="Y511" s="143"/>
      <c r="Z511" s="142"/>
      <c r="AA511" s="143"/>
      <c r="AB511" s="142"/>
      <c r="AC511" s="143"/>
      <c r="AD511" s="142"/>
      <c r="AE511" s="143"/>
      <c r="AF511" s="142"/>
      <c r="AG511" s="143"/>
      <c r="AH511" s="142"/>
      <c r="AI511" s="150"/>
      <c r="AJ511" s="150"/>
      <c r="AK511" s="150"/>
      <c r="AL511" s="150"/>
      <c r="AM511" s="150"/>
      <c r="AN511" s="150"/>
      <c r="AO511" s="150"/>
      <c r="AP511" s="143"/>
      <c r="AQ511" s="178"/>
      <c r="AR511" s="179"/>
      <c r="AS511" s="179"/>
      <c r="AT511" s="179"/>
      <c r="AU511" s="179"/>
      <c r="AV511" s="179"/>
      <c r="AW511" s="179"/>
      <c r="AX511" s="179"/>
      <c r="AY511" s="179"/>
      <c r="AZ511" s="179"/>
      <c r="BA511" s="179"/>
      <c r="BB511" s="179"/>
      <c r="BC511" s="180"/>
      <c r="BD511" s="59"/>
    </row>
    <row r="512" spans="2:56" x14ac:dyDescent="0.55000000000000004">
      <c r="B512" s="207" t="str">
        <f>[1]D3_9!$E139&amp;""</f>
        <v/>
      </c>
      <c r="C512" s="165"/>
      <c r="D512" s="165"/>
      <c r="E512" s="165"/>
      <c r="F512" s="165"/>
      <c r="G512" s="165"/>
      <c r="H512" s="165"/>
      <c r="I512" s="165"/>
      <c r="J512" s="165"/>
      <c r="K512" s="165"/>
      <c r="L512" s="165"/>
      <c r="M512" s="166"/>
      <c r="N512" s="140" t="str">
        <f>IFERROR(VLOOKUP($B512,[1]D3_9!$E$5:$S$204,2,FALSE)&amp;"","")</f>
        <v/>
      </c>
      <c r="O512" s="157"/>
      <c r="P512" s="157"/>
      <c r="Q512" s="141"/>
      <c r="R512" s="140" t="str">
        <f>IFERROR(VLOOKUP($B512,[1]D3_9!$E$5:$S$204,3,FALSE)&amp;"","")</f>
        <v/>
      </c>
      <c r="S512" s="141"/>
      <c r="T512" s="140" t="str">
        <f>IFERROR(VLOOKUP($B512,[1]D3_9!$E$5:$S$204,4,FALSE)&amp;"","")</f>
        <v/>
      </c>
      <c r="U512" s="141"/>
      <c r="V512" s="140" t="str">
        <f>IFERROR(VLOOKUP($B512,[1]D3_9!$E$5:$S$204,5,FALSE)&amp;"","")</f>
        <v/>
      </c>
      <c r="W512" s="141"/>
      <c r="X512" s="140" t="str">
        <f>IFERROR(VLOOKUP($B512,[1]D3_9!$E$5:$S$204,6,FALSE)&amp;"","")</f>
        <v/>
      </c>
      <c r="Y512" s="141"/>
      <c r="Z512" s="140" t="str">
        <f>IFERROR(VLOOKUP($B512,[1]D3_9!$E$5:$S$204,7,FALSE)&amp;"","")</f>
        <v/>
      </c>
      <c r="AA512" s="141"/>
      <c r="AB512" s="140" t="str">
        <f>IFERROR(VLOOKUP($B512,[1]D3_9!$E$5:$S$204,8,FALSE)&amp;"","")</f>
        <v/>
      </c>
      <c r="AC512" s="141"/>
      <c r="AD512" s="140" t="str">
        <f>IFERROR(VLOOKUP($B512,[1]D3_9!$E$5:$S$204,9,FALSE)&amp;"","")</f>
        <v/>
      </c>
      <c r="AE512" s="141"/>
      <c r="AF512" s="140" t="str">
        <f>IFERROR(VLOOKUP($B512,[1]D3_9!$E$5:$S$204,10,FALSE)&amp;"","")</f>
        <v/>
      </c>
      <c r="AG512" s="141"/>
      <c r="AH512" s="140" t="str">
        <f>IFERROR(VLOOKUP($B512,[1]D3_9!$E$5:$S$204,11,FALSE)&amp;"","")</f>
        <v/>
      </c>
      <c r="AI512" s="157"/>
      <c r="AJ512" s="157"/>
      <c r="AK512" s="157"/>
      <c r="AL512" s="157" t="s">
        <v>59</v>
      </c>
      <c r="AM512" s="160" t="str">
        <f>IFERROR(VLOOKUP($B512,[1]D3_9!$E$5:$S$204,12,FALSE)&amp;"","")</f>
        <v/>
      </c>
      <c r="AN512" s="157"/>
      <c r="AO512" s="157"/>
      <c r="AP512" s="141"/>
      <c r="AQ512" s="260" t="str">
        <f>IFERROR(VLOOKUP($B512,[1]D3_9!$E$5:$S$204,15,FALSE)&amp;"","")</f>
        <v/>
      </c>
      <c r="AR512" s="173"/>
      <c r="AS512" s="173"/>
      <c r="AT512" s="173"/>
      <c r="AU512" s="173"/>
      <c r="AV512" s="173"/>
      <c r="AW512" s="173"/>
      <c r="AX512" s="173"/>
      <c r="AY512" s="173"/>
      <c r="AZ512" s="173"/>
      <c r="BA512" s="173"/>
      <c r="BB512" s="173"/>
      <c r="BC512" s="174"/>
      <c r="BD512" s="59"/>
    </row>
    <row r="513" spans="2:56" x14ac:dyDescent="0.55000000000000004">
      <c r="B513" s="211"/>
      <c r="C513" s="212"/>
      <c r="D513" s="212"/>
      <c r="E513" s="212"/>
      <c r="F513" s="212"/>
      <c r="G513" s="212"/>
      <c r="H513" s="212"/>
      <c r="I513" s="212"/>
      <c r="J513" s="212"/>
      <c r="K513" s="212"/>
      <c r="L513" s="212"/>
      <c r="M513" s="213"/>
      <c r="N513" s="188"/>
      <c r="O513" s="151"/>
      <c r="P513" s="151"/>
      <c r="Q513" s="189"/>
      <c r="R513" s="188"/>
      <c r="S513" s="189"/>
      <c r="T513" s="188"/>
      <c r="U513" s="189"/>
      <c r="V513" s="188"/>
      <c r="W513" s="189"/>
      <c r="X513" s="188"/>
      <c r="Y513" s="189"/>
      <c r="Z513" s="188"/>
      <c r="AA513" s="189"/>
      <c r="AB513" s="188"/>
      <c r="AC513" s="189"/>
      <c r="AD513" s="188"/>
      <c r="AE513" s="189"/>
      <c r="AF513" s="188"/>
      <c r="AG513" s="189"/>
      <c r="AH513" s="158"/>
      <c r="AI513" s="159"/>
      <c r="AJ513" s="159"/>
      <c r="AK513" s="159"/>
      <c r="AL513" s="159"/>
      <c r="AM513" s="159"/>
      <c r="AN513" s="159"/>
      <c r="AO513" s="159"/>
      <c r="AP513" s="161"/>
      <c r="AQ513" s="175"/>
      <c r="AR513" s="176"/>
      <c r="AS513" s="176"/>
      <c r="AT513" s="176"/>
      <c r="AU513" s="176"/>
      <c r="AV513" s="176"/>
      <c r="AW513" s="176"/>
      <c r="AX513" s="176"/>
      <c r="AY513" s="176"/>
      <c r="AZ513" s="176"/>
      <c r="BA513" s="176"/>
      <c r="BB513" s="176"/>
      <c r="BC513" s="177"/>
      <c r="BD513" s="59"/>
    </row>
    <row r="514" spans="2:56" x14ac:dyDescent="0.55000000000000004">
      <c r="B514" s="211"/>
      <c r="C514" s="212"/>
      <c r="D514" s="212"/>
      <c r="E514" s="212"/>
      <c r="F514" s="212"/>
      <c r="G514" s="212"/>
      <c r="H514" s="212"/>
      <c r="I514" s="212"/>
      <c r="J514" s="212"/>
      <c r="K514" s="212"/>
      <c r="L514" s="212"/>
      <c r="M514" s="213"/>
      <c r="N514" s="188"/>
      <c r="O514" s="151"/>
      <c r="P514" s="151"/>
      <c r="Q514" s="189"/>
      <c r="R514" s="188"/>
      <c r="S514" s="189"/>
      <c r="T514" s="188"/>
      <c r="U514" s="189"/>
      <c r="V514" s="188"/>
      <c r="W514" s="189"/>
      <c r="X514" s="188"/>
      <c r="Y514" s="189"/>
      <c r="Z514" s="188"/>
      <c r="AA514" s="189"/>
      <c r="AB514" s="188"/>
      <c r="AC514" s="189"/>
      <c r="AD514" s="188"/>
      <c r="AE514" s="189"/>
      <c r="AF514" s="188"/>
      <c r="AG514" s="189"/>
      <c r="AH514" s="302" t="str">
        <f>IFERROR(VLOOKUP($B512,[1]D3_9!$E$5:$S$204,13,FALSE)&amp;"","")</f>
        <v/>
      </c>
      <c r="AI514" s="149"/>
      <c r="AJ514" s="149"/>
      <c r="AK514" s="149"/>
      <c r="AL514" s="149" t="s">
        <v>59</v>
      </c>
      <c r="AM514" s="148" t="str">
        <f>IFERROR(VLOOKUP($B512,[1]D3_9!$E$5:$S$204,14,FALSE)&amp;"","")</f>
        <v/>
      </c>
      <c r="AN514" s="149"/>
      <c r="AO514" s="149"/>
      <c r="AP514" s="152"/>
      <c r="AQ514" s="175"/>
      <c r="AR514" s="176"/>
      <c r="AS514" s="176"/>
      <c r="AT514" s="176"/>
      <c r="AU514" s="176"/>
      <c r="AV514" s="176"/>
      <c r="AW514" s="176"/>
      <c r="AX514" s="176"/>
      <c r="AY514" s="176"/>
      <c r="AZ514" s="176"/>
      <c r="BA514" s="176"/>
      <c r="BB514" s="176"/>
      <c r="BC514" s="177"/>
      <c r="BD514" s="59"/>
    </row>
    <row r="515" spans="2:56" x14ac:dyDescent="0.55000000000000004">
      <c r="B515" s="167"/>
      <c r="C515" s="168"/>
      <c r="D515" s="168"/>
      <c r="E515" s="168"/>
      <c r="F515" s="168"/>
      <c r="G515" s="168"/>
      <c r="H515" s="168"/>
      <c r="I515" s="168"/>
      <c r="J515" s="168"/>
      <c r="K515" s="168"/>
      <c r="L515" s="168"/>
      <c r="M515" s="169"/>
      <c r="N515" s="142"/>
      <c r="O515" s="150"/>
      <c r="P515" s="150"/>
      <c r="Q515" s="143"/>
      <c r="R515" s="142"/>
      <c r="S515" s="143"/>
      <c r="T515" s="142"/>
      <c r="U515" s="143"/>
      <c r="V515" s="142"/>
      <c r="W515" s="143"/>
      <c r="X515" s="142"/>
      <c r="Y515" s="143"/>
      <c r="Z515" s="142"/>
      <c r="AA515" s="143"/>
      <c r="AB515" s="142"/>
      <c r="AC515" s="143"/>
      <c r="AD515" s="142"/>
      <c r="AE515" s="143"/>
      <c r="AF515" s="142"/>
      <c r="AG515" s="143"/>
      <c r="AH515" s="142"/>
      <c r="AI515" s="150"/>
      <c r="AJ515" s="150"/>
      <c r="AK515" s="150"/>
      <c r="AL515" s="150"/>
      <c r="AM515" s="150"/>
      <c r="AN515" s="150"/>
      <c r="AO515" s="150"/>
      <c r="AP515" s="143"/>
      <c r="AQ515" s="178"/>
      <c r="AR515" s="179"/>
      <c r="AS515" s="179"/>
      <c r="AT515" s="179"/>
      <c r="AU515" s="179"/>
      <c r="AV515" s="179"/>
      <c r="AW515" s="179"/>
      <c r="AX515" s="179"/>
      <c r="AY515" s="179"/>
      <c r="AZ515" s="179"/>
      <c r="BA515" s="179"/>
      <c r="BB515" s="179"/>
      <c r="BC515" s="180"/>
      <c r="BD515" s="59"/>
    </row>
    <row r="516" spans="2:56" x14ac:dyDescent="0.55000000000000004">
      <c r="B516" s="207" t="str">
        <f>[1]D3_9!$E140&amp;""</f>
        <v/>
      </c>
      <c r="C516" s="165"/>
      <c r="D516" s="165"/>
      <c r="E516" s="165"/>
      <c r="F516" s="165"/>
      <c r="G516" s="165"/>
      <c r="H516" s="165"/>
      <c r="I516" s="165"/>
      <c r="J516" s="165"/>
      <c r="K516" s="165"/>
      <c r="L516" s="165"/>
      <c r="M516" s="166"/>
      <c r="N516" s="140" t="str">
        <f>IFERROR(VLOOKUP($B516,[1]D3_9!$E$5:$S$204,2,FALSE)&amp;"","")</f>
        <v/>
      </c>
      <c r="O516" s="157"/>
      <c r="P516" s="157"/>
      <c r="Q516" s="141"/>
      <c r="R516" s="140" t="str">
        <f>IFERROR(VLOOKUP($B516,[1]D3_9!$E$5:$S$204,3,FALSE)&amp;"","")</f>
        <v/>
      </c>
      <c r="S516" s="141"/>
      <c r="T516" s="140" t="str">
        <f>IFERROR(VLOOKUP($B516,[1]D3_9!$E$5:$S$204,4,FALSE)&amp;"","")</f>
        <v/>
      </c>
      <c r="U516" s="141"/>
      <c r="V516" s="140" t="str">
        <f>IFERROR(VLOOKUP($B516,[1]D3_9!$E$5:$S$204,5,FALSE)&amp;"","")</f>
        <v/>
      </c>
      <c r="W516" s="141"/>
      <c r="X516" s="140" t="str">
        <f>IFERROR(VLOOKUP($B516,[1]D3_9!$E$5:$S$204,6,FALSE)&amp;"","")</f>
        <v/>
      </c>
      <c r="Y516" s="141"/>
      <c r="Z516" s="140" t="str">
        <f>IFERROR(VLOOKUP($B516,[1]D3_9!$E$5:$S$204,7,FALSE)&amp;"","")</f>
        <v/>
      </c>
      <c r="AA516" s="141"/>
      <c r="AB516" s="140" t="str">
        <f>IFERROR(VLOOKUP($B516,[1]D3_9!$E$5:$S$204,8,FALSE)&amp;"","")</f>
        <v/>
      </c>
      <c r="AC516" s="141"/>
      <c r="AD516" s="140" t="str">
        <f>IFERROR(VLOOKUP($B516,[1]D3_9!$E$5:$S$204,9,FALSE)&amp;"","")</f>
        <v/>
      </c>
      <c r="AE516" s="141"/>
      <c r="AF516" s="140" t="str">
        <f>IFERROR(VLOOKUP($B516,[1]D3_9!$E$5:$S$204,10,FALSE)&amp;"","")</f>
        <v/>
      </c>
      <c r="AG516" s="141"/>
      <c r="AH516" s="140" t="str">
        <f>IFERROR(VLOOKUP($B516,[1]D3_9!$E$5:$S$204,11,FALSE)&amp;"","")</f>
        <v/>
      </c>
      <c r="AI516" s="157"/>
      <c r="AJ516" s="157"/>
      <c r="AK516" s="157"/>
      <c r="AL516" s="157" t="s">
        <v>59</v>
      </c>
      <c r="AM516" s="160" t="str">
        <f>IFERROR(VLOOKUP($B516,[1]D3_9!$E$5:$S$204,12,FALSE)&amp;"","")</f>
        <v/>
      </c>
      <c r="AN516" s="157"/>
      <c r="AO516" s="157"/>
      <c r="AP516" s="141"/>
      <c r="AQ516" s="260" t="str">
        <f>IFERROR(VLOOKUP($B516,[1]D3_9!$E$5:$S$204,15,FALSE)&amp;"","")</f>
        <v/>
      </c>
      <c r="AR516" s="173"/>
      <c r="AS516" s="173"/>
      <c r="AT516" s="173"/>
      <c r="AU516" s="173"/>
      <c r="AV516" s="173"/>
      <c r="AW516" s="173"/>
      <c r="AX516" s="173"/>
      <c r="AY516" s="173"/>
      <c r="AZ516" s="173"/>
      <c r="BA516" s="173"/>
      <c r="BB516" s="173"/>
      <c r="BC516" s="174"/>
      <c r="BD516" s="59"/>
    </row>
    <row r="517" spans="2:56" x14ac:dyDescent="0.55000000000000004">
      <c r="B517" s="211"/>
      <c r="C517" s="212"/>
      <c r="D517" s="212"/>
      <c r="E517" s="212"/>
      <c r="F517" s="212"/>
      <c r="G517" s="212"/>
      <c r="H517" s="212"/>
      <c r="I517" s="212"/>
      <c r="J517" s="212"/>
      <c r="K517" s="212"/>
      <c r="L517" s="212"/>
      <c r="M517" s="213"/>
      <c r="N517" s="188"/>
      <c r="O517" s="151"/>
      <c r="P517" s="151"/>
      <c r="Q517" s="189"/>
      <c r="R517" s="188"/>
      <c r="S517" s="189"/>
      <c r="T517" s="188"/>
      <c r="U517" s="189"/>
      <c r="V517" s="188"/>
      <c r="W517" s="189"/>
      <c r="X517" s="188"/>
      <c r="Y517" s="189"/>
      <c r="Z517" s="188"/>
      <c r="AA517" s="189"/>
      <c r="AB517" s="188"/>
      <c r="AC517" s="189"/>
      <c r="AD517" s="188"/>
      <c r="AE517" s="189"/>
      <c r="AF517" s="188"/>
      <c r="AG517" s="189"/>
      <c r="AH517" s="158"/>
      <c r="AI517" s="159"/>
      <c r="AJ517" s="159"/>
      <c r="AK517" s="159"/>
      <c r="AL517" s="159"/>
      <c r="AM517" s="159"/>
      <c r="AN517" s="159"/>
      <c r="AO517" s="159"/>
      <c r="AP517" s="161"/>
      <c r="AQ517" s="175"/>
      <c r="AR517" s="176"/>
      <c r="AS517" s="176"/>
      <c r="AT517" s="176"/>
      <c r="AU517" s="176"/>
      <c r="AV517" s="176"/>
      <c r="AW517" s="176"/>
      <c r="AX517" s="176"/>
      <c r="AY517" s="176"/>
      <c r="AZ517" s="176"/>
      <c r="BA517" s="176"/>
      <c r="BB517" s="176"/>
      <c r="BC517" s="177"/>
      <c r="BD517" s="59"/>
    </row>
    <row r="518" spans="2:56" x14ac:dyDescent="0.55000000000000004">
      <c r="B518" s="211"/>
      <c r="C518" s="212"/>
      <c r="D518" s="212"/>
      <c r="E518" s="212"/>
      <c r="F518" s="212"/>
      <c r="G518" s="212"/>
      <c r="H518" s="212"/>
      <c r="I518" s="212"/>
      <c r="J518" s="212"/>
      <c r="K518" s="212"/>
      <c r="L518" s="212"/>
      <c r="M518" s="213"/>
      <c r="N518" s="188"/>
      <c r="O518" s="151"/>
      <c r="P518" s="151"/>
      <c r="Q518" s="189"/>
      <c r="R518" s="188"/>
      <c r="S518" s="189"/>
      <c r="T518" s="188"/>
      <c r="U518" s="189"/>
      <c r="V518" s="188"/>
      <c r="W518" s="189"/>
      <c r="X518" s="188"/>
      <c r="Y518" s="189"/>
      <c r="Z518" s="188"/>
      <c r="AA518" s="189"/>
      <c r="AB518" s="188"/>
      <c r="AC518" s="189"/>
      <c r="AD518" s="188"/>
      <c r="AE518" s="189"/>
      <c r="AF518" s="188"/>
      <c r="AG518" s="189"/>
      <c r="AH518" s="302" t="str">
        <f>IFERROR(VLOOKUP($B516,[1]D3_9!$E$5:$S$204,13,FALSE)&amp;"","")</f>
        <v/>
      </c>
      <c r="AI518" s="149"/>
      <c r="AJ518" s="149"/>
      <c r="AK518" s="149"/>
      <c r="AL518" s="149" t="s">
        <v>59</v>
      </c>
      <c r="AM518" s="148" t="str">
        <f>IFERROR(VLOOKUP($B516,[1]D3_9!$E$5:$S$204,14,FALSE)&amp;"","")</f>
        <v/>
      </c>
      <c r="AN518" s="149"/>
      <c r="AO518" s="149"/>
      <c r="AP518" s="152"/>
      <c r="AQ518" s="175"/>
      <c r="AR518" s="176"/>
      <c r="AS518" s="176"/>
      <c r="AT518" s="176"/>
      <c r="AU518" s="176"/>
      <c r="AV518" s="176"/>
      <c r="AW518" s="176"/>
      <c r="AX518" s="176"/>
      <c r="AY518" s="176"/>
      <c r="AZ518" s="176"/>
      <c r="BA518" s="176"/>
      <c r="BB518" s="176"/>
      <c r="BC518" s="177"/>
      <c r="BD518" s="59"/>
    </row>
    <row r="519" spans="2:56" x14ac:dyDescent="0.55000000000000004">
      <c r="B519" s="167"/>
      <c r="C519" s="168"/>
      <c r="D519" s="168"/>
      <c r="E519" s="168"/>
      <c r="F519" s="168"/>
      <c r="G519" s="168"/>
      <c r="H519" s="168"/>
      <c r="I519" s="168"/>
      <c r="J519" s="168"/>
      <c r="K519" s="168"/>
      <c r="L519" s="168"/>
      <c r="M519" s="169"/>
      <c r="N519" s="142"/>
      <c r="O519" s="150"/>
      <c r="P519" s="150"/>
      <c r="Q519" s="143"/>
      <c r="R519" s="142"/>
      <c r="S519" s="143"/>
      <c r="T519" s="142"/>
      <c r="U519" s="143"/>
      <c r="V519" s="142"/>
      <c r="W519" s="143"/>
      <c r="X519" s="142"/>
      <c r="Y519" s="143"/>
      <c r="Z519" s="142"/>
      <c r="AA519" s="143"/>
      <c r="AB519" s="142"/>
      <c r="AC519" s="143"/>
      <c r="AD519" s="142"/>
      <c r="AE519" s="143"/>
      <c r="AF519" s="142"/>
      <c r="AG519" s="143"/>
      <c r="AH519" s="142"/>
      <c r="AI519" s="150"/>
      <c r="AJ519" s="150"/>
      <c r="AK519" s="150"/>
      <c r="AL519" s="150"/>
      <c r="AM519" s="150"/>
      <c r="AN519" s="150"/>
      <c r="AO519" s="150"/>
      <c r="AP519" s="143"/>
      <c r="AQ519" s="178"/>
      <c r="AR519" s="179"/>
      <c r="AS519" s="179"/>
      <c r="AT519" s="179"/>
      <c r="AU519" s="179"/>
      <c r="AV519" s="179"/>
      <c r="AW519" s="179"/>
      <c r="AX519" s="179"/>
      <c r="AY519" s="179"/>
      <c r="AZ519" s="179"/>
      <c r="BA519" s="179"/>
      <c r="BB519" s="179"/>
      <c r="BC519" s="180"/>
      <c r="BD519" s="59"/>
    </row>
    <row r="520" spans="2:56" x14ac:dyDescent="0.55000000000000004">
      <c r="B520" s="207" t="str">
        <f>[1]D3_9!$E141&amp;""</f>
        <v/>
      </c>
      <c r="C520" s="165"/>
      <c r="D520" s="165"/>
      <c r="E520" s="165"/>
      <c r="F520" s="165"/>
      <c r="G520" s="165"/>
      <c r="H520" s="165"/>
      <c r="I520" s="165"/>
      <c r="J520" s="165"/>
      <c r="K520" s="165"/>
      <c r="L520" s="165"/>
      <c r="M520" s="166"/>
      <c r="N520" s="140" t="str">
        <f>IFERROR(VLOOKUP($B520,[1]D3_9!$E$5:$S$204,2,FALSE)&amp;"","")</f>
        <v/>
      </c>
      <c r="O520" s="157"/>
      <c r="P520" s="157"/>
      <c r="Q520" s="141"/>
      <c r="R520" s="140" t="str">
        <f>IFERROR(VLOOKUP($B520,[1]D3_9!$E$5:$S$204,3,FALSE)&amp;"","")</f>
        <v/>
      </c>
      <c r="S520" s="141"/>
      <c r="T520" s="140" t="str">
        <f>IFERROR(VLOOKUP($B520,[1]D3_9!$E$5:$S$204,4,FALSE)&amp;"","")</f>
        <v/>
      </c>
      <c r="U520" s="141"/>
      <c r="V520" s="140" t="str">
        <f>IFERROR(VLOOKUP($B520,[1]D3_9!$E$5:$S$204,5,FALSE)&amp;"","")</f>
        <v/>
      </c>
      <c r="W520" s="141"/>
      <c r="X520" s="140" t="str">
        <f>IFERROR(VLOOKUP($B520,[1]D3_9!$E$5:$S$204,6,FALSE)&amp;"","")</f>
        <v/>
      </c>
      <c r="Y520" s="141"/>
      <c r="Z520" s="140" t="str">
        <f>IFERROR(VLOOKUP($B520,[1]D3_9!$E$5:$S$204,7,FALSE)&amp;"","")</f>
        <v/>
      </c>
      <c r="AA520" s="141"/>
      <c r="AB520" s="140" t="str">
        <f>IFERROR(VLOOKUP($B520,[1]D3_9!$E$5:$S$204,8,FALSE)&amp;"","")</f>
        <v/>
      </c>
      <c r="AC520" s="141"/>
      <c r="AD520" s="140" t="str">
        <f>IFERROR(VLOOKUP($B520,[1]D3_9!$E$5:$S$204,9,FALSE)&amp;"","")</f>
        <v/>
      </c>
      <c r="AE520" s="141"/>
      <c r="AF520" s="140" t="str">
        <f>IFERROR(VLOOKUP($B520,[1]D3_9!$E$5:$S$204,10,FALSE)&amp;"","")</f>
        <v/>
      </c>
      <c r="AG520" s="141"/>
      <c r="AH520" s="140" t="str">
        <f>IFERROR(VLOOKUP($B520,[1]D3_9!$E$5:$S$204,11,FALSE)&amp;"","")</f>
        <v/>
      </c>
      <c r="AI520" s="157"/>
      <c r="AJ520" s="157"/>
      <c r="AK520" s="157"/>
      <c r="AL520" s="157" t="s">
        <v>59</v>
      </c>
      <c r="AM520" s="160" t="str">
        <f>IFERROR(VLOOKUP($B520,[1]D3_9!$E$5:$S$204,12,FALSE)&amp;"","")</f>
        <v/>
      </c>
      <c r="AN520" s="157"/>
      <c r="AO520" s="157"/>
      <c r="AP520" s="141"/>
      <c r="AQ520" s="260" t="str">
        <f>IFERROR(VLOOKUP($B520,[1]D3_9!$E$5:$S$204,15,FALSE)&amp;"","")</f>
        <v/>
      </c>
      <c r="AR520" s="173"/>
      <c r="AS520" s="173"/>
      <c r="AT520" s="173"/>
      <c r="AU520" s="173"/>
      <c r="AV520" s="173"/>
      <c r="AW520" s="173"/>
      <c r="AX520" s="173"/>
      <c r="AY520" s="173"/>
      <c r="AZ520" s="173"/>
      <c r="BA520" s="173"/>
      <c r="BB520" s="173"/>
      <c r="BC520" s="174"/>
      <c r="BD520" s="59"/>
    </row>
    <row r="521" spans="2:56" x14ac:dyDescent="0.55000000000000004">
      <c r="B521" s="211"/>
      <c r="C521" s="212"/>
      <c r="D521" s="212"/>
      <c r="E521" s="212"/>
      <c r="F521" s="212"/>
      <c r="G521" s="212"/>
      <c r="H521" s="212"/>
      <c r="I521" s="212"/>
      <c r="J521" s="212"/>
      <c r="K521" s="212"/>
      <c r="L521" s="212"/>
      <c r="M521" s="213"/>
      <c r="N521" s="188"/>
      <c r="O521" s="151"/>
      <c r="P521" s="151"/>
      <c r="Q521" s="189"/>
      <c r="R521" s="188"/>
      <c r="S521" s="189"/>
      <c r="T521" s="188"/>
      <c r="U521" s="189"/>
      <c r="V521" s="188"/>
      <c r="W521" s="189"/>
      <c r="X521" s="188"/>
      <c r="Y521" s="189"/>
      <c r="Z521" s="188"/>
      <c r="AA521" s="189"/>
      <c r="AB521" s="188"/>
      <c r="AC521" s="189"/>
      <c r="AD521" s="188"/>
      <c r="AE521" s="189"/>
      <c r="AF521" s="188"/>
      <c r="AG521" s="189"/>
      <c r="AH521" s="158"/>
      <c r="AI521" s="159"/>
      <c r="AJ521" s="159"/>
      <c r="AK521" s="159"/>
      <c r="AL521" s="159"/>
      <c r="AM521" s="159"/>
      <c r="AN521" s="159"/>
      <c r="AO521" s="159"/>
      <c r="AP521" s="161"/>
      <c r="AQ521" s="175"/>
      <c r="AR521" s="176"/>
      <c r="AS521" s="176"/>
      <c r="AT521" s="176"/>
      <c r="AU521" s="176"/>
      <c r="AV521" s="176"/>
      <c r="AW521" s="176"/>
      <c r="AX521" s="176"/>
      <c r="AY521" s="176"/>
      <c r="AZ521" s="176"/>
      <c r="BA521" s="176"/>
      <c r="BB521" s="176"/>
      <c r="BC521" s="177"/>
      <c r="BD521" s="59"/>
    </row>
    <row r="522" spans="2:56" x14ac:dyDescent="0.55000000000000004">
      <c r="B522" s="211"/>
      <c r="C522" s="212"/>
      <c r="D522" s="212"/>
      <c r="E522" s="212"/>
      <c r="F522" s="212"/>
      <c r="G522" s="212"/>
      <c r="H522" s="212"/>
      <c r="I522" s="212"/>
      <c r="J522" s="212"/>
      <c r="K522" s="212"/>
      <c r="L522" s="212"/>
      <c r="M522" s="213"/>
      <c r="N522" s="188"/>
      <c r="O522" s="151"/>
      <c r="P522" s="151"/>
      <c r="Q522" s="189"/>
      <c r="R522" s="188"/>
      <c r="S522" s="189"/>
      <c r="T522" s="188"/>
      <c r="U522" s="189"/>
      <c r="V522" s="188"/>
      <c r="W522" s="189"/>
      <c r="X522" s="188"/>
      <c r="Y522" s="189"/>
      <c r="Z522" s="188"/>
      <c r="AA522" s="189"/>
      <c r="AB522" s="188"/>
      <c r="AC522" s="189"/>
      <c r="AD522" s="188"/>
      <c r="AE522" s="189"/>
      <c r="AF522" s="188"/>
      <c r="AG522" s="189"/>
      <c r="AH522" s="302" t="str">
        <f>IFERROR(VLOOKUP($B520,[1]D3_9!$E$5:$S$204,13,FALSE)&amp;"","")</f>
        <v/>
      </c>
      <c r="AI522" s="149"/>
      <c r="AJ522" s="149"/>
      <c r="AK522" s="149"/>
      <c r="AL522" s="149" t="s">
        <v>59</v>
      </c>
      <c r="AM522" s="148" t="str">
        <f>IFERROR(VLOOKUP($B520,[1]D3_9!$E$5:$S$204,14,FALSE)&amp;"","")</f>
        <v/>
      </c>
      <c r="AN522" s="149"/>
      <c r="AO522" s="149"/>
      <c r="AP522" s="152"/>
      <c r="AQ522" s="175"/>
      <c r="AR522" s="176"/>
      <c r="AS522" s="176"/>
      <c r="AT522" s="176"/>
      <c r="AU522" s="176"/>
      <c r="AV522" s="176"/>
      <c r="AW522" s="176"/>
      <c r="AX522" s="176"/>
      <c r="AY522" s="176"/>
      <c r="AZ522" s="176"/>
      <c r="BA522" s="176"/>
      <c r="BB522" s="176"/>
      <c r="BC522" s="177"/>
      <c r="BD522" s="59"/>
    </row>
    <row r="523" spans="2:56" x14ac:dyDescent="0.55000000000000004">
      <c r="B523" s="167"/>
      <c r="C523" s="168"/>
      <c r="D523" s="168"/>
      <c r="E523" s="168"/>
      <c r="F523" s="168"/>
      <c r="G523" s="168"/>
      <c r="H523" s="168"/>
      <c r="I523" s="168"/>
      <c r="J523" s="168"/>
      <c r="K523" s="168"/>
      <c r="L523" s="168"/>
      <c r="M523" s="169"/>
      <c r="N523" s="142"/>
      <c r="O523" s="150"/>
      <c r="P523" s="150"/>
      <c r="Q523" s="143"/>
      <c r="R523" s="142"/>
      <c r="S523" s="143"/>
      <c r="T523" s="142"/>
      <c r="U523" s="143"/>
      <c r="V523" s="142"/>
      <c r="W523" s="143"/>
      <c r="X523" s="142"/>
      <c r="Y523" s="143"/>
      <c r="Z523" s="142"/>
      <c r="AA523" s="143"/>
      <c r="AB523" s="142"/>
      <c r="AC523" s="143"/>
      <c r="AD523" s="142"/>
      <c r="AE523" s="143"/>
      <c r="AF523" s="142"/>
      <c r="AG523" s="143"/>
      <c r="AH523" s="142"/>
      <c r="AI523" s="150"/>
      <c r="AJ523" s="150"/>
      <c r="AK523" s="150"/>
      <c r="AL523" s="150"/>
      <c r="AM523" s="150"/>
      <c r="AN523" s="150"/>
      <c r="AO523" s="150"/>
      <c r="AP523" s="143"/>
      <c r="AQ523" s="178"/>
      <c r="AR523" s="179"/>
      <c r="AS523" s="179"/>
      <c r="AT523" s="179"/>
      <c r="AU523" s="179"/>
      <c r="AV523" s="179"/>
      <c r="AW523" s="179"/>
      <c r="AX523" s="179"/>
      <c r="AY523" s="179"/>
      <c r="AZ523" s="179"/>
      <c r="BA523" s="179"/>
      <c r="BB523" s="179"/>
      <c r="BC523" s="180"/>
      <c r="BD523" s="59"/>
    </row>
    <row r="524" spans="2:56" x14ac:dyDescent="0.55000000000000004">
      <c r="B524" s="207" t="str">
        <f>[1]D3_9!$E142&amp;""</f>
        <v/>
      </c>
      <c r="C524" s="165"/>
      <c r="D524" s="165"/>
      <c r="E524" s="165"/>
      <c r="F524" s="165"/>
      <c r="G524" s="165"/>
      <c r="H524" s="165"/>
      <c r="I524" s="165"/>
      <c r="J524" s="165"/>
      <c r="K524" s="165"/>
      <c r="L524" s="165"/>
      <c r="M524" s="166"/>
      <c r="N524" s="140" t="str">
        <f>IFERROR(VLOOKUP($B524,[1]D3_9!$E$5:$S$204,2,FALSE)&amp;"","")</f>
        <v/>
      </c>
      <c r="O524" s="157"/>
      <c r="P524" s="157"/>
      <c r="Q524" s="141"/>
      <c r="R524" s="140" t="str">
        <f>IFERROR(VLOOKUP($B524,[1]D3_9!$E$5:$S$204,3,FALSE)&amp;"","")</f>
        <v/>
      </c>
      <c r="S524" s="141"/>
      <c r="T524" s="140" t="str">
        <f>IFERROR(VLOOKUP($B524,[1]D3_9!$E$5:$S$204,4,FALSE)&amp;"","")</f>
        <v/>
      </c>
      <c r="U524" s="141"/>
      <c r="V524" s="140" t="str">
        <f>IFERROR(VLOOKUP($B524,[1]D3_9!$E$5:$S$204,5,FALSE)&amp;"","")</f>
        <v/>
      </c>
      <c r="W524" s="141"/>
      <c r="X524" s="140" t="str">
        <f>IFERROR(VLOOKUP($B524,[1]D3_9!$E$5:$S$204,6,FALSE)&amp;"","")</f>
        <v/>
      </c>
      <c r="Y524" s="141"/>
      <c r="Z524" s="140" t="str">
        <f>IFERROR(VLOOKUP($B524,[1]D3_9!$E$5:$S$204,7,FALSE)&amp;"","")</f>
        <v/>
      </c>
      <c r="AA524" s="141"/>
      <c r="AB524" s="140" t="str">
        <f>IFERROR(VLOOKUP($B524,[1]D3_9!$E$5:$S$204,8,FALSE)&amp;"","")</f>
        <v/>
      </c>
      <c r="AC524" s="141"/>
      <c r="AD524" s="140" t="str">
        <f>IFERROR(VLOOKUP($B524,[1]D3_9!$E$5:$S$204,9,FALSE)&amp;"","")</f>
        <v/>
      </c>
      <c r="AE524" s="141"/>
      <c r="AF524" s="140" t="str">
        <f>IFERROR(VLOOKUP($B524,[1]D3_9!$E$5:$S$204,10,FALSE)&amp;"","")</f>
        <v/>
      </c>
      <c r="AG524" s="141"/>
      <c r="AH524" s="140" t="str">
        <f>IFERROR(VLOOKUP($B524,[1]D3_9!$E$5:$S$204,11,FALSE)&amp;"","")</f>
        <v/>
      </c>
      <c r="AI524" s="157"/>
      <c r="AJ524" s="157"/>
      <c r="AK524" s="157"/>
      <c r="AL524" s="157" t="s">
        <v>59</v>
      </c>
      <c r="AM524" s="160" t="str">
        <f>IFERROR(VLOOKUP($B524,[1]D3_9!$E$5:$S$204,12,FALSE)&amp;"","")</f>
        <v/>
      </c>
      <c r="AN524" s="157"/>
      <c r="AO524" s="157"/>
      <c r="AP524" s="141"/>
      <c r="AQ524" s="260" t="str">
        <f>IFERROR(VLOOKUP($B524,[1]D3_9!$E$5:$S$204,15,FALSE)&amp;"","")</f>
        <v/>
      </c>
      <c r="AR524" s="173"/>
      <c r="AS524" s="173"/>
      <c r="AT524" s="173"/>
      <c r="AU524" s="173"/>
      <c r="AV524" s="173"/>
      <c r="AW524" s="173"/>
      <c r="AX524" s="173"/>
      <c r="AY524" s="173"/>
      <c r="AZ524" s="173"/>
      <c r="BA524" s="173"/>
      <c r="BB524" s="173"/>
      <c r="BC524" s="174"/>
      <c r="BD524" s="59"/>
    </row>
    <row r="525" spans="2:56" x14ac:dyDescent="0.55000000000000004">
      <c r="B525" s="211"/>
      <c r="C525" s="212"/>
      <c r="D525" s="212"/>
      <c r="E525" s="212"/>
      <c r="F525" s="212"/>
      <c r="G525" s="212"/>
      <c r="H525" s="212"/>
      <c r="I525" s="212"/>
      <c r="J525" s="212"/>
      <c r="K525" s="212"/>
      <c r="L525" s="212"/>
      <c r="M525" s="213"/>
      <c r="N525" s="188"/>
      <c r="O525" s="151"/>
      <c r="P525" s="151"/>
      <c r="Q525" s="189"/>
      <c r="R525" s="188"/>
      <c r="S525" s="189"/>
      <c r="T525" s="188"/>
      <c r="U525" s="189"/>
      <c r="V525" s="188"/>
      <c r="W525" s="189"/>
      <c r="X525" s="188"/>
      <c r="Y525" s="189"/>
      <c r="Z525" s="188"/>
      <c r="AA525" s="189"/>
      <c r="AB525" s="188"/>
      <c r="AC525" s="189"/>
      <c r="AD525" s="188"/>
      <c r="AE525" s="189"/>
      <c r="AF525" s="188"/>
      <c r="AG525" s="189"/>
      <c r="AH525" s="158"/>
      <c r="AI525" s="159"/>
      <c r="AJ525" s="159"/>
      <c r="AK525" s="159"/>
      <c r="AL525" s="159"/>
      <c r="AM525" s="159"/>
      <c r="AN525" s="159"/>
      <c r="AO525" s="159"/>
      <c r="AP525" s="161"/>
      <c r="AQ525" s="175"/>
      <c r="AR525" s="176"/>
      <c r="AS525" s="176"/>
      <c r="AT525" s="176"/>
      <c r="AU525" s="176"/>
      <c r="AV525" s="176"/>
      <c r="AW525" s="176"/>
      <c r="AX525" s="176"/>
      <c r="AY525" s="176"/>
      <c r="AZ525" s="176"/>
      <c r="BA525" s="176"/>
      <c r="BB525" s="176"/>
      <c r="BC525" s="177"/>
      <c r="BD525" s="59"/>
    </row>
    <row r="526" spans="2:56" x14ac:dyDescent="0.55000000000000004">
      <c r="B526" s="211"/>
      <c r="C526" s="212"/>
      <c r="D526" s="212"/>
      <c r="E526" s="212"/>
      <c r="F526" s="212"/>
      <c r="G526" s="212"/>
      <c r="H526" s="212"/>
      <c r="I526" s="212"/>
      <c r="J526" s="212"/>
      <c r="K526" s="212"/>
      <c r="L526" s="212"/>
      <c r="M526" s="213"/>
      <c r="N526" s="188"/>
      <c r="O526" s="151"/>
      <c r="P526" s="151"/>
      <c r="Q526" s="189"/>
      <c r="R526" s="188"/>
      <c r="S526" s="189"/>
      <c r="T526" s="188"/>
      <c r="U526" s="189"/>
      <c r="V526" s="188"/>
      <c r="W526" s="189"/>
      <c r="X526" s="188"/>
      <c r="Y526" s="189"/>
      <c r="Z526" s="188"/>
      <c r="AA526" s="189"/>
      <c r="AB526" s="188"/>
      <c r="AC526" s="189"/>
      <c r="AD526" s="188"/>
      <c r="AE526" s="189"/>
      <c r="AF526" s="188"/>
      <c r="AG526" s="189"/>
      <c r="AH526" s="302" t="str">
        <f>IFERROR(VLOOKUP($B524,[1]D3_9!$E$5:$S$204,13,FALSE)&amp;"","")</f>
        <v/>
      </c>
      <c r="AI526" s="149"/>
      <c r="AJ526" s="149"/>
      <c r="AK526" s="149"/>
      <c r="AL526" s="149" t="s">
        <v>59</v>
      </c>
      <c r="AM526" s="148" t="str">
        <f>IFERROR(VLOOKUP($B524,[1]D3_9!$E$5:$S$204,14,FALSE)&amp;"","")</f>
        <v/>
      </c>
      <c r="AN526" s="149"/>
      <c r="AO526" s="149"/>
      <c r="AP526" s="152"/>
      <c r="AQ526" s="175"/>
      <c r="AR526" s="176"/>
      <c r="AS526" s="176"/>
      <c r="AT526" s="176"/>
      <c r="AU526" s="176"/>
      <c r="AV526" s="176"/>
      <c r="AW526" s="176"/>
      <c r="AX526" s="176"/>
      <c r="AY526" s="176"/>
      <c r="AZ526" s="176"/>
      <c r="BA526" s="176"/>
      <c r="BB526" s="176"/>
      <c r="BC526" s="177"/>
      <c r="BD526" s="59"/>
    </row>
    <row r="527" spans="2:56" x14ac:dyDescent="0.55000000000000004">
      <c r="B527" s="167"/>
      <c r="C527" s="168"/>
      <c r="D527" s="168"/>
      <c r="E527" s="168"/>
      <c r="F527" s="168"/>
      <c r="G527" s="168"/>
      <c r="H527" s="168"/>
      <c r="I527" s="168"/>
      <c r="J527" s="168"/>
      <c r="K527" s="168"/>
      <c r="L527" s="168"/>
      <c r="M527" s="169"/>
      <c r="N527" s="142"/>
      <c r="O527" s="150"/>
      <c r="P527" s="150"/>
      <c r="Q527" s="143"/>
      <c r="R527" s="142"/>
      <c r="S527" s="143"/>
      <c r="T527" s="142"/>
      <c r="U527" s="143"/>
      <c r="V527" s="142"/>
      <c r="W527" s="143"/>
      <c r="X527" s="142"/>
      <c r="Y527" s="143"/>
      <c r="Z527" s="142"/>
      <c r="AA527" s="143"/>
      <c r="AB527" s="142"/>
      <c r="AC527" s="143"/>
      <c r="AD527" s="142"/>
      <c r="AE527" s="143"/>
      <c r="AF527" s="142"/>
      <c r="AG527" s="143"/>
      <c r="AH527" s="142"/>
      <c r="AI527" s="150"/>
      <c r="AJ527" s="150"/>
      <c r="AK527" s="150"/>
      <c r="AL527" s="150"/>
      <c r="AM527" s="150"/>
      <c r="AN527" s="150"/>
      <c r="AO527" s="150"/>
      <c r="AP527" s="143"/>
      <c r="AQ527" s="178"/>
      <c r="AR527" s="179"/>
      <c r="AS527" s="179"/>
      <c r="AT527" s="179"/>
      <c r="AU527" s="179"/>
      <c r="AV527" s="179"/>
      <c r="AW527" s="179"/>
      <c r="AX527" s="179"/>
      <c r="AY527" s="179"/>
      <c r="AZ527" s="179"/>
      <c r="BA527" s="179"/>
      <c r="BB527" s="179"/>
      <c r="BC527" s="180"/>
      <c r="BD527" s="59"/>
    </row>
    <row r="528" spans="2:56" x14ac:dyDescent="0.55000000000000004">
      <c r="B528" s="207" t="str">
        <f>[1]D3_9!$E143&amp;""</f>
        <v/>
      </c>
      <c r="C528" s="165"/>
      <c r="D528" s="165"/>
      <c r="E528" s="165"/>
      <c r="F528" s="165"/>
      <c r="G528" s="165"/>
      <c r="H528" s="165"/>
      <c r="I528" s="165"/>
      <c r="J528" s="165"/>
      <c r="K528" s="165"/>
      <c r="L528" s="165"/>
      <c r="M528" s="166"/>
      <c r="N528" s="140" t="str">
        <f>IFERROR(VLOOKUP($B528,[1]D3_9!$E$5:$S$204,2,FALSE)&amp;"","")</f>
        <v/>
      </c>
      <c r="O528" s="157"/>
      <c r="P528" s="157"/>
      <c r="Q528" s="141"/>
      <c r="R528" s="140" t="str">
        <f>IFERROR(VLOOKUP($B528,[1]D3_9!$E$5:$S$204,3,FALSE)&amp;"","")</f>
        <v/>
      </c>
      <c r="S528" s="141"/>
      <c r="T528" s="140" t="str">
        <f>IFERROR(VLOOKUP($B528,[1]D3_9!$E$5:$S$204,4,FALSE)&amp;"","")</f>
        <v/>
      </c>
      <c r="U528" s="141"/>
      <c r="V528" s="140" t="str">
        <f>IFERROR(VLOOKUP($B528,[1]D3_9!$E$5:$S$204,5,FALSE)&amp;"","")</f>
        <v/>
      </c>
      <c r="W528" s="141"/>
      <c r="X528" s="140" t="str">
        <f>IFERROR(VLOOKUP($B528,[1]D3_9!$E$5:$S$204,6,FALSE)&amp;"","")</f>
        <v/>
      </c>
      <c r="Y528" s="141"/>
      <c r="Z528" s="140" t="str">
        <f>IFERROR(VLOOKUP($B528,[1]D3_9!$E$5:$S$204,7,FALSE)&amp;"","")</f>
        <v/>
      </c>
      <c r="AA528" s="141"/>
      <c r="AB528" s="140" t="str">
        <f>IFERROR(VLOOKUP($B528,[1]D3_9!$E$5:$S$204,8,FALSE)&amp;"","")</f>
        <v/>
      </c>
      <c r="AC528" s="141"/>
      <c r="AD528" s="140" t="str">
        <f>IFERROR(VLOOKUP($B528,[1]D3_9!$E$5:$S$204,9,FALSE)&amp;"","")</f>
        <v/>
      </c>
      <c r="AE528" s="141"/>
      <c r="AF528" s="140" t="str">
        <f>IFERROR(VLOOKUP($B528,[1]D3_9!$E$5:$S$204,10,FALSE)&amp;"","")</f>
        <v/>
      </c>
      <c r="AG528" s="141"/>
      <c r="AH528" s="140" t="str">
        <f>IFERROR(VLOOKUP($B528,[1]D3_9!$E$5:$S$204,11,FALSE)&amp;"","")</f>
        <v/>
      </c>
      <c r="AI528" s="157"/>
      <c r="AJ528" s="157"/>
      <c r="AK528" s="157"/>
      <c r="AL528" s="157" t="s">
        <v>59</v>
      </c>
      <c r="AM528" s="160" t="str">
        <f>IFERROR(VLOOKUP($B528,[1]D3_9!$E$5:$S$204,12,FALSE)&amp;"","")</f>
        <v/>
      </c>
      <c r="AN528" s="157"/>
      <c r="AO528" s="157"/>
      <c r="AP528" s="141"/>
      <c r="AQ528" s="260" t="str">
        <f>IFERROR(VLOOKUP($B528,[1]D3_9!$E$5:$S$204,15,FALSE)&amp;"","")</f>
        <v/>
      </c>
      <c r="AR528" s="173"/>
      <c r="AS528" s="173"/>
      <c r="AT528" s="173"/>
      <c r="AU528" s="173"/>
      <c r="AV528" s="173"/>
      <c r="AW528" s="173"/>
      <c r="AX528" s="173"/>
      <c r="AY528" s="173"/>
      <c r="AZ528" s="173"/>
      <c r="BA528" s="173"/>
      <c r="BB528" s="173"/>
      <c r="BC528" s="174"/>
      <c r="BD528" s="59"/>
    </row>
    <row r="529" spans="2:56" x14ac:dyDescent="0.55000000000000004">
      <c r="B529" s="211"/>
      <c r="C529" s="212"/>
      <c r="D529" s="212"/>
      <c r="E529" s="212"/>
      <c r="F529" s="212"/>
      <c r="G529" s="212"/>
      <c r="H529" s="212"/>
      <c r="I529" s="212"/>
      <c r="J529" s="212"/>
      <c r="K529" s="212"/>
      <c r="L529" s="212"/>
      <c r="M529" s="213"/>
      <c r="N529" s="188"/>
      <c r="O529" s="151"/>
      <c r="P529" s="151"/>
      <c r="Q529" s="189"/>
      <c r="R529" s="188"/>
      <c r="S529" s="189"/>
      <c r="T529" s="188"/>
      <c r="U529" s="189"/>
      <c r="V529" s="188"/>
      <c r="W529" s="189"/>
      <c r="X529" s="188"/>
      <c r="Y529" s="189"/>
      <c r="Z529" s="188"/>
      <c r="AA529" s="189"/>
      <c r="AB529" s="188"/>
      <c r="AC529" s="189"/>
      <c r="AD529" s="188"/>
      <c r="AE529" s="189"/>
      <c r="AF529" s="188"/>
      <c r="AG529" s="189"/>
      <c r="AH529" s="158"/>
      <c r="AI529" s="159"/>
      <c r="AJ529" s="159"/>
      <c r="AK529" s="159"/>
      <c r="AL529" s="159"/>
      <c r="AM529" s="159"/>
      <c r="AN529" s="159"/>
      <c r="AO529" s="159"/>
      <c r="AP529" s="161"/>
      <c r="AQ529" s="175"/>
      <c r="AR529" s="176"/>
      <c r="AS529" s="176"/>
      <c r="AT529" s="176"/>
      <c r="AU529" s="176"/>
      <c r="AV529" s="176"/>
      <c r="AW529" s="176"/>
      <c r="AX529" s="176"/>
      <c r="AY529" s="176"/>
      <c r="AZ529" s="176"/>
      <c r="BA529" s="176"/>
      <c r="BB529" s="176"/>
      <c r="BC529" s="177"/>
      <c r="BD529" s="59"/>
    </row>
    <row r="530" spans="2:56" x14ac:dyDescent="0.55000000000000004">
      <c r="B530" s="211"/>
      <c r="C530" s="212"/>
      <c r="D530" s="212"/>
      <c r="E530" s="212"/>
      <c r="F530" s="212"/>
      <c r="G530" s="212"/>
      <c r="H530" s="212"/>
      <c r="I530" s="212"/>
      <c r="J530" s="212"/>
      <c r="K530" s="212"/>
      <c r="L530" s="212"/>
      <c r="M530" s="213"/>
      <c r="N530" s="188"/>
      <c r="O530" s="151"/>
      <c r="P530" s="151"/>
      <c r="Q530" s="189"/>
      <c r="R530" s="188"/>
      <c r="S530" s="189"/>
      <c r="T530" s="188"/>
      <c r="U530" s="189"/>
      <c r="V530" s="188"/>
      <c r="W530" s="189"/>
      <c r="X530" s="188"/>
      <c r="Y530" s="189"/>
      <c r="Z530" s="188"/>
      <c r="AA530" s="189"/>
      <c r="AB530" s="188"/>
      <c r="AC530" s="189"/>
      <c r="AD530" s="188"/>
      <c r="AE530" s="189"/>
      <c r="AF530" s="188"/>
      <c r="AG530" s="189"/>
      <c r="AH530" s="302" t="str">
        <f>IFERROR(VLOOKUP($B528,[1]D3_9!$E$5:$S$204,13,FALSE)&amp;"","")</f>
        <v/>
      </c>
      <c r="AI530" s="149"/>
      <c r="AJ530" s="149"/>
      <c r="AK530" s="149"/>
      <c r="AL530" s="149" t="s">
        <v>59</v>
      </c>
      <c r="AM530" s="148" t="str">
        <f>IFERROR(VLOOKUP($B528,[1]D3_9!$E$5:$S$204,14,FALSE)&amp;"","")</f>
        <v/>
      </c>
      <c r="AN530" s="149"/>
      <c r="AO530" s="149"/>
      <c r="AP530" s="152"/>
      <c r="AQ530" s="175"/>
      <c r="AR530" s="176"/>
      <c r="AS530" s="176"/>
      <c r="AT530" s="176"/>
      <c r="AU530" s="176"/>
      <c r="AV530" s="176"/>
      <c r="AW530" s="176"/>
      <c r="AX530" s="176"/>
      <c r="AY530" s="176"/>
      <c r="AZ530" s="176"/>
      <c r="BA530" s="176"/>
      <c r="BB530" s="176"/>
      <c r="BC530" s="177"/>
      <c r="BD530" s="59"/>
    </row>
    <row r="531" spans="2:56" x14ac:dyDescent="0.55000000000000004">
      <c r="B531" s="167"/>
      <c r="C531" s="168"/>
      <c r="D531" s="168"/>
      <c r="E531" s="168"/>
      <c r="F531" s="168"/>
      <c r="G531" s="168"/>
      <c r="H531" s="168"/>
      <c r="I531" s="168"/>
      <c r="J531" s="168"/>
      <c r="K531" s="168"/>
      <c r="L531" s="168"/>
      <c r="M531" s="169"/>
      <c r="N531" s="142"/>
      <c r="O531" s="150"/>
      <c r="P531" s="150"/>
      <c r="Q531" s="143"/>
      <c r="R531" s="142"/>
      <c r="S531" s="143"/>
      <c r="T531" s="142"/>
      <c r="U531" s="143"/>
      <c r="V531" s="142"/>
      <c r="W531" s="143"/>
      <c r="X531" s="142"/>
      <c r="Y531" s="143"/>
      <c r="Z531" s="142"/>
      <c r="AA531" s="143"/>
      <c r="AB531" s="142"/>
      <c r="AC531" s="143"/>
      <c r="AD531" s="142"/>
      <c r="AE531" s="143"/>
      <c r="AF531" s="142"/>
      <c r="AG531" s="143"/>
      <c r="AH531" s="142"/>
      <c r="AI531" s="150"/>
      <c r="AJ531" s="150"/>
      <c r="AK531" s="150"/>
      <c r="AL531" s="150"/>
      <c r="AM531" s="150"/>
      <c r="AN531" s="150"/>
      <c r="AO531" s="150"/>
      <c r="AP531" s="143"/>
      <c r="AQ531" s="178"/>
      <c r="AR531" s="179"/>
      <c r="AS531" s="179"/>
      <c r="AT531" s="179"/>
      <c r="AU531" s="179"/>
      <c r="AV531" s="179"/>
      <c r="AW531" s="179"/>
      <c r="AX531" s="179"/>
      <c r="AY531" s="179"/>
      <c r="AZ531" s="179"/>
      <c r="BA531" s="179"/>
      <c r="BB531" s="179"/>
      <c r="BC531" s="180"/>
      <c r="BD531" s="59"/>
    </row>
    <row r="532" spans="2:56" x14ac:dyDescent="0.55000000000000004">
      <c r="B532" s="207" t="str">
        <f>[1]D3_9!$E144&amp;""</f>
        <v/>
      </c>
      <c r="C532" s="165"/>
      <c r="D532" s="165"/>
      <c r="E532" s="165"/>
      <c r="F532" s="165"/>
      <c r="G532" s="165"/>
      <c r="H532" s="165"/>
      <c r="I532" s="165"/>
      <c r="J532" s="165"/>
      <c r="K532" s="165"/>
      <c r="L532" s="165"/>
      <c r="M532" s="166"/>
      <c r="N532" s="140" t="str">
        <f>IFERROR(VLOOKUP($B532,[1]D3_9!$E$5:$S$204,2,FALSE)&amp;"","")</f>
        <v/>
      </c>
      <c r="O532" s="157"/>
      <c r="P532" s="157"/>
      <c r="Q532" s="141"/>
      <c r="R532" s="140" t="str">
        <f>IFERROR(VLOOKUP($B532,[1]D3_9!$E$5:$S$204,3,FALSE)&amp;"","")</f>
        <v/>
      </c>
      <c r="S532" s="141"/>
      <c r="T532" s="140" t="str">
        <f>IFERROR(VLOOKUP($B532,[1]D3_9!$E$5:$S$204,4,FALSE)&amp;"","")</f>
        <v/>
      </c>
      <c r="U532" s="141"/>
      <c r="V532" s="140" t="str">
        <f>IFERROR(VLOOKUP($B532,[1]D3_9!$E$5:$S$204,5,FALSE)&amp;"","")</f>
        <v/>
      </c>
      <c r="W532" s="141"/>
      <c r="X532" s="140" t="str">
        <f>IFERROR(VLOOKUP($B532,[1]D3_9!$E$5:$S$204,6,FALSE)&amp;"","")</f>
        <v/>
      </c>
      <c r="Y532" s="141"/>
      <c r="Z532" s="140" t="str">
        <f>IFERROR(VLOOKUP($B532,[1]D3_9!$E$5:$S$204,7,FALSE)&amp;"","")</f>
        <v/>
      </c>
      <c r="AA532" s="141"/>
      <c r="AB532" s="140" t="str">
        <f>IFERROR(VLOOKUP($B532,[1]D3_9!$E$5:$S$204,8,FALSE)&amp;"","")</f>
        <v/>
      </c>
      <c r="AC532" s="141"/>
      <c r="AD532" s="140" t="str">
        <f>IFERROR(VLOOKUP($B532,[1]D3_9!$E$5:$S$204,9,FALSE)&amp;"","")</f>
        <v/>
      </c>
      <c r="AE532" s="141"/>
      <c r="AF532" s="140" t="str">
        <f>IFERROR(VLOOKUP($B532,[1]D3_9!$E$5:$S$204,10,FALSE)&amp;"","")</f>
        <v/>
      </c>
      <c r="AG532" s="141"/>
      <c r="AH532" s="140" t="str">
        <f>IFERROR(VLOOKUP($B532,[1]D3_9!$E$5:$S$204,11,FALSE)&amp;"","")</f>
        <v/>
      </c>
      <c r="AI532" s="157"/>
      <c r="AJ532" s="157"/>
      <c r="AK532" s="157"/>
      <c r="AL532" s="157" t="s">
        <v>59</v>
      </c>
      <c r="AM532" s="160" t="str">
        <f>IFERROR(VLOOKUP($B532,[1]D3_9!$E$5:$S$204,12,FALSE)&amp;"","")</f>
        <v/>
      </c>
      <c r="AN532" s="157"/>
      <c r="AO532" s="157"/>
      <c r="AP532" s="141"/>
      <c r="AQ532" s="260" t="str">
        <f>IFERROR(VLOOKUP($B532,[1]D3_9!$E$5:$S$204,15,FALSE)&amp;"","")</f>
        <v/>
      </c>
      <c r="AR532" s="173"/>
      <c r="AS532" s="173"/>
      <c r="AT532" s="173"/>
      <c r="AU532" s="173"/>
      <c r="AV532" s="173"/>
      <c r="AW532" s="173"/>
      <c r="AX532" s="173"/>
      <c r="AY532" s="173"/>
      <c r="AZ532" s="173"/>
      <c r="BA532" s="173"/>
      <c r="BB532" s="173"/>
      <c r="BC532" s="174"/>
      <c r="BD532" s="59"/>
    </row>
    <row r="533" spans="2:56" x14ac:dyDescent="0.55000000000000004">
      <c r="B533" s="211"/>
      <c r="C533" s="212"/>
      <c r="D533" s="212"/>
      <c r="E533" s="212"/>
      <c r="F533" s="212"/>
      <c r="G533" s="212"/>
      <c r="H533" s="212"/>
      <c r="I533" s="212"/>
      <c r="J533" s="212"/>
      <c r="K533" s="212"/>
      <c r="L533" s="212"/>
      <c r="M533" s="213"/>
      <c r="N533" s="188"/>
      <c r="O533" s="151"/>
      <c r="P533" s="151"/>
      <c r="Q533" s="189"/>
      <c r="R533" s="188"/>
      <c r="S533" s="189"/>
      <c r="T533" s="188"/>
      <c r="U533" s="189"/>
      <c r="V533" s="188"/>
      <c r="W533" s="189"/>
      <c r="X533" s="188"/>
      <c r="Y533" s="189"/>
      <c r="Z533" s="188"/>
      <c r="AA533" s="189"/>
      <c r="AB533" s="188"/>
      <c r="AC533" s="189"/>
      <c r="AD533" s="188"/>
      <c r="AE533" s="189"/>
      <c r="AF533" s="188"/>
      <c r="AG533" s="189"/>
      <c r="AH533" s="158"/>
      <c r="AI533" s="159"/>
      <c r="AJ533" s="159"/>
      <c r="AK533" s="159"/>
      <c r="AL533" s="159"/>
      <c r="AM533" s="159"/>
      <c r="AN533" s="159"/>
      <c r="AO533" s="159"/>
      <c r="AP533" s="161"/>
      <c r="AQ533" s="175"/>
      <c r="AR533" s="176"/>
      <c r="AS533" s="176"/>
      <c r="AT533" s="176"/>
      <c r="AU533" s="176"/>
      <c r="AV533" s="176"/>
      <c r="AW533" s="176"/>
      <c r="AX533" s="176"/>
      <c r="AY533" s="176"/>
      <c r="AZ533" s="176"/>
      <c r="BA533" s="176"/>
      <c r="BB533" s="176"/>
      <c r="BC533" s="177"/>
      <c r="BD533" s="59"/>
    </row>
    <row r="534" spans="2:56" x14ac:dyDescent="0.55000000000000004">
      <c r="B534" s="211"/>
      <c r="C534" s="212"/>
      <c r="D534" s="212"/>
      <c r="E534" s="212"/>
      <c r="F534" s="212"/>
      <c r="G534" s="212"/>
      <c r="H534" s="212"/>
      <c r="I534" s="212"/>
      <c r="J534" s="212"/>
      <c r="K534" s="212"/>
      <c r="L534" s="212"/>
      <c r="M534" s="213"/>
      <c r="N534" s="188"/>
      <c r="O534" s="151"/>
      <c r="P534" s="151"/>
      <c r="Q534" s="189"/>
      <c r="R534" s="188"/>
      <c r="S534" s="189"/>
      <c r="T534" s="188"/>
      <c r="U534" s="189"/>
      <c r="V534" s="188"/>
      <c r="W534" s="189"/>
      <c r="X534" s="188"/>
      <c r="Y534" s="189"/>
      <c r="Z534" s="188"/>
      <c r="AA534" s="189"/>
      <c r="AB534" s="188"/>
      <c r="AC534" s="189"/>
      <c r="AD534" s="188"/>
      <c r="AE534" s="189"/>
      <c r="AF534" s="188"/>
      <c r="AG534" s="189"/>
      <c r="AH534" s="302" t="str">
        <f>IFERROR(VLOOKUP($B532,[1]D3_9!$E$5:$S$204,13,FALSE)&amp;"","")</f>
        <v/>
      </c>
      <c r="AI534" s="149"/>
      <c r="AJ534" s="149"/>
      <c r="AK534" s="149"/>
      <c r="AL534" s="149" t="s">
        <v>59</v>
      </c>
      <c r="AM534" s="148" t="str">
        <f>IFERROR(VLOOKUP($B532,[1]D3_9!$E$5:$S$204,14,FALSE)&amp;"","")</f>
        <v/>
      </c>
      <c r="AN534" s="149"/>
      <c r="AO534" s="149"/>
      <c r="AP534" s="152"/>
      <c r="AQ534" s="175"/>
      <c r="AR534" s="176"/>
      <c r="AS534" s="176"/>
      <c r="AT534" s="176"/>
      <c r="AU534" s="176"/>
      <c r="AV534" s="176"/>
      <c r="AW534" s="176"/>
      <c r="AX534" s="176"/>
      <c r="AY534" s="176"/>
      <c r="AZ534" s="176"/>
      <c r="BA534" s="176"/>
      <c r="BB534" s="176"/>
      <c r="BC534" s="177"/>
      <c r="BD534" s="59"/>
    </row>
    <row r="535" spans="2:56" x14ac:dyDescent="0.55000000000000004">
      <c r="B535" s="167"/>
      <c r="C535" s="168"/>
      <c r="D535" s="168"/>
      <c r="E535" s="168"/>
      <c r="F535" s="168"/>
      <c r="G535" s="168"/>
      <c r="H535" s="168"/>
      <c r="I535" s="168"/>
      <c r="J535" s="168"/>
      <c r="K535" s="168"/>
      <c r="L535" s="168"/>
      <c r="M535" s="169"/>
      <c r="N535" s="142"/>
      <c r="O535" s="150"/>
      <c r="P535" s="150"/>
      <c r="Q535" s="143"/>
      <c r="R535" s="142"/>
      <c r="S535" s="143"/>
      <c r="T535" s="142"/>
      <c r="U535" s="143"/>
      <c r="V535" s="142"/>
      <c r="W535" s="143"/>
      <c r="X535" s="142"/>
      <c r="Y535" s="143"/>
      <c r="Z535" s="142"/>
      <c r="AA535" s="143"/>
      <c r="AB535" s="142"/>
      <c r="AC535" s="143"/>
      <c r="AD535" s="142"/>
      <c r="AE535" s="143"/>
      <c r="AF535" s="142"/>
      <c r="AG535" s="143"/>
      <c r="AH535" s="142"/>
      <c r="AI535" s="150"/>
      <c r="AJ535" s="150"/>
      <c r="AK535" s="150"/>
      <c r="AL535" s="150"/>
      <c r="AM535" s="150"/>
      <c r="AN535" s="150"/>
      <c r="AO535" s="150"/>
      <c r="AP535" s="143"/>
      <c r="AQ535" s="178"/>
      <c r="AR535" s="179"/>
      <c r="AS535" s="179"/>
      <c r="AT535" s="179"/>
      <c r="AU535" s="179"/>
      <c r="AV535" s="179"/>
      <c r="AW535" s="179"/>
      <c r="AX535" s="179"/>
      <c r="AY535" s="179"/>
      <c r="AZ535" s="179"/>
      <c r="BA535" s="179"/>
      <c r="BB535" s="179"/>
      <c r="BC535" s="180"/>
      <c r="BD535" s="59"/>
    </row>
    <row r="536" spans="2:56" x14ac:dyDescent="0.55000000000000004">
      <c r="B536" s="207" t="str">
        <f>[1]D3_9!$E145&amp;""</f>
        <v/>
      </c>
      <c r="C536" s="165"/>
      <c r="D536" s="165"/>
      <c r="E536" s="165"/>
      <c r="F536" s="165"/>
      <c r="G536" s="165"/>
      <c r="H536" s="165"/>
      <c r="I536" s="165"/>
      <c r="J536" s="165"/>
      <c r="K536" s="165"/>
      <c r="L536" s="165"/>
      <c r="M536" s="166"/>
      <c r="N536" s="140" t="str">
        <f>IFERROR(VLOOKUP($B536,[1]D3_9!$E$5:$S$204,2,FALSE)&amp;"","")</f>
        <v/>
      </c>
      <c r="O536" s="157"/>
      <c r="P536" s="157"/>
      <c r="Q536" s="141"/>
      <c r="R536" s="140" t="str">
        <f>IFERROR(VLOOKUP($B536,[1]D3_9!$E$5:$S$204,3,FALSE)&amp;"","")</f>
        <v/>
      </c>
      <c r="S536" s="141"/>
      <c r="T536" s="140" t="str">
        <f>IFERROR(VLOOKUP($B536,[1]D3_9!$E$5:$S$204,4,FALSE)&amp;"","")</f>
        <v/>
      </c>
      <c r="U536" s="141"/>
      <c r="V536" s="140" t="str">
        <f>IFERROR(VLOOKUP($B536,[1]D3_9!$E$5:$S$204,5,FALSE)&amp;"","")</f>
        <v/>
      </c>
      <c r="W536" s="141"/>
      <c r="X536" s="140" t="str">
        <f>IFERROR(VLOOKUP($B536,[1]D3_9!$E$5:$S$204,6,FALSE)&amp;"","")</f>
        <v/>
      </c>
      <c r="Y536" s="141"/>
      <c r="Z536" s="140" t="str">
        <f>IFERROR(VLOOKUP($B536,[1]D3_9!$E$5:$S$204,7,FALSE)&amp;"","")</f>
        <v/>
      </c>
      <c r="AA536" s="141"/>
      <c r="AB536" s="140" t="str">
        <f>IFERROR(VLOOKUP($B536,[1]D3_9!$E$5:$S$204,8,FALSE)&amp;"","")</f>
        <v/>
      </c>
      <c r="AC536" s="141"/>
      <c r="AD536" s="140" t="str">
        <f>IFERROR(VLOOKUP($B536,[1]D3_9!$E$5:$S$204,9,FALSE)&amp;"","")</f>
        <v/>
      </c>
      <c r="AE536" s="141"/>
      <c r="AF536" s="140" t="str">
        <f>IFERROR(VLOOKUP($B536,[1]D3_9!$E$5:$S$204,10,FALSE)&amp;"","")</f>
        <v/>
      </c>
      <c r="AG536" s="141"/>
      <c r="AH536" s="140" t="str">
        <f>IFERROR(VLOOKUP($B536,[1]D3_9!$E$5:$S$204,11,FALSE)&amp;"","")</f>
        <v/>
      </c>
      <c r="AI536" s="157"/>
      <c r="AJ536" s="157"/>
      <c r="AK536" s="157"/>
      <c r="AL536" s="157" t="s">
        <v>59</v>
      </c>
      <c r="AM536" s="160" t="str">
        <f>IFERROR(VLOOKUP($B536,[1]D3_9!$E$5:$S$204,12,FALSE)&amp;"","")</f>
        <v/>
      </c>
      <c r="AN536" s="157"/>
      <c r="AO536" s="157"/>
      <c r="AP536" s="141"/>
      <c r="AQ536" s="260" t="str">
        <f>IFERROR(VLOOKUP($B536,[1]D3_9!$E$5:$S$204,15,FALSE)&amp;"","")</f>
        <v/>
      </c>
      <c r="AR536" s="173"/>
      <c r="AS536" s="173"/>
      <c r="AT536" s="173"/>
      <c r="AU536" s="173"/>
      <c r="AV536" s="173"/>
      <c r="AW536" s="173"/>
      <c r="AX536" s="173"/>
      <c r="AY536" s="173"/>
      <c r="AZ536" s="173"/>
      <c r="BA536" s="173"/>
      <c r="BB536" s="173"/>
      <c r="BC536" s="174"/>
      <c r="BD536" s="59"/>
    </row>
    <row r="537" spans="2:56" x14ac:dyDescent="0.55000000000000004">
      <c r="B537" s="211"/>
      <c r="C537" s="212"/>
      <c r="D537" s="212"/>
      <c r="E537" s="212"/>
      <c r="F537" s="212"/>
      <c r="G537" s="212"/>
      <c r="H537" s="212"/>
      <c r="I537" s="212"/>
      <c r="J537" s="212"/>
      <c r="K537" s="212"/>
      <c r="L537" s="212"/>
      <c r="M537" s="213"/>
      <c r="N537" s="188"/>
      <c r="O537" s="151"/>
      <c r="P537" s="151"/>
      <c r="Q537" s="189"/>
      <c r="R537" s="188"/>
      <c r="S537" s="189"/>
      <c r="T537" s="188"/>
      <c r="U537" s="189"/>
      <c r="V537" s="188"/>
      <c r="W537" s="189"/>
      <c r="X537" s="188"/>
      <c r="Y537" s="189"/>
      <c r="Z537" s="188"/>
      <c r="AA537" s="189"/>
      <c r="AB537" s="188"/>
      <c r="AC537" s="189"/>
      <c r="AD537" s="188"/>
      <c r="AE537" s="189"/>
      <c r="AF537" s="188"/>
      <c r="AG537" s="189"/>
      <c r="AH537" s="158"/>
      <c r="AI537" s="159"/>
      <c r="AJ537" s="159"/>
      <c r="AK537" s="159"/>
      <c r="AL537" s="159"/>
      <c r="AM537" s="159"/>
      <c r="AN537" s="159"/>
      <c r="AO537" s="159"/>
      <c r="AP537" s="161"/>
      <c r="AQ537" s="175"/>
      <c r="AR537" s="176"/>
      <c r="AS537" s="176"/>
      <c r="AT537" s="176"/>
      <c r="AU537" s="176"/>
      <c r="AV537" s="176"/>
      <c r="AW537" s="176"/>
      <c r="AX537" s="176"/>
      <c r="AY537" s="176"/>
      <c r="AZ537" s="176"/>
      <c r="BA537" s="176"/>
      <c r="BB537" s="176"/>
      <c r="BC537" s="177"/>
      <c r="BD537" s="59"/>
    </row>
    <row r="538" spans="2:56" x14ac:dyDescent="0.55000000000000004">
      <c r="B538" s="211"/>
      <c r="C538" s="212"/>
      <c r="D538" s="212"/>
      <c r="E538" s="212"/>
      <c r="F538" s="212"/>
      <c r="G538" s="212"/>
      <c r="H538" s="212"/>
      <c r="I538" s="212"/>
      <c r="J538" s="212"/>
      <c r="K538" s="212"/>
      <c r="L538" s="212"/>
      <c r="M538" s="213"/>
      <c r="N538" s="188"/>
      <c r="O538" s="151"/>
      <c r="P538" s="151"/>
      <c r="Q538" s="189"/>
      <c r="R538" s="188"/>
      <c r="S538" s="189"/>
      <c r="T538" s="188"/>
      <c r="U538" s="189"/>
      <c r="V538" s="188"/>
      <c r="W538" s="189"/>
      <c r="X538" s="188"/>
      <c r="Y538" s="189"/>
      <c r="Z538" s="188"/>
      <c r="AA538" s="189"/>
      <c r="AB538" s="188"/>
      <c r="AC538" s="189"/>
      <c r="AD538" s="188"/>
      <c r="AE538" s="189"/>
      <c r="AF538" s="188"/>
      <c r="AG538" s="189"/>
      <c r="AH538" s="302" t="str">
        <f>IFERROR(VLOOKUP($B536,[1]D3_9!$E$5:$S$204,13,FALSE)&amp;"","")</f>
        <v/>
      </c>
      <c r="AI538" s="149"/>
      <c r="AJ538" s="149"/>
      <c r="AK538" s="149"/>
      <c r="AL538" s="149" t="s">
        <v>59</v>
      </c>
      <c r="AM538" s="148" t="str">
        <f>IFERROR(VLOOKUP($B536,[1]D3_9!$E$5:$S$204,14,FALSE)&amp;"","")</f>
        <v/>
      </c>
      <c r="AN538" s="149"/>
      <c r="AO538" s="149"/>
      <c r="AP538" s="152"/>
      <c r="AQ538" s="175"/>
      <c r="AR538" s="176"/>
      <c r="AS538" s="176"/>
      <c r="AT538" s="176"/>
      <c r="AU538" s="176"/>
      <c r="AV538" s="176"/>
      <c r="AW538" s="176"/>
      <c r="AX538" s="176"/>
      <c r="AY538" s="176"/>
      <c r="AZ538" s="176"/>
      <c r="BA538" s="176"/>
      <c r="BB538" s="176"/>
      <c r="BC538" s="177"/>
      <c r="BD538" s="59"/>
    </row>
    <row r="539" spans="2:56" x14ac:dyDescent="0.55000000000000004">
      <c r="B539" s="167"/>
      <c r="C539" s="168"/>
      <c r="D539" s="168"/>
      <c r="E539" s="168"/>
      <c r="F539" s="168"/>
      <c r="G539" s="168"/>
      <c r="H539" s="168"/>
      <c r="I539" s="168"/>
      <c r="J539" s="168"/>
      <c r="K539" s="168"/>
      <c r="L539" s="168"/>
      <c r="M539" s="169"/>
      <c r="N539" s="142"/>
      <c r="O539" s="150"/>
      <c r="P539" s="150"/>
      <c r="Q539" s="143"/>
      <c r="R539" s="142"/>
      <c r="S539" s="143"/>
      <c r="T539" s="142"/>
      <c r="U539" s="143"/>
      <c r="V539" s="142"/>
      <c r="W539" s="143"/>
      <c r="X539" s="142"/>
      <c r="Y539" s="143"/>
      <c r="Z539" s="142"/>
      <c r="AA539" s="143"/>
      <c r="AB539" s="142"/>
      <c r="AC539" s="143"/>
      <c r="AD539" s="142"/>
      <c r="AE539" s="143"/>
      <c r="AF539" s="142"/>
      <c r="AG539" s="143"/>
      <c r="AH539" s="142"/>
      <c r="AI539" s="150"/>
      <c r="AJ539" s="150"/>
      <c r="AK539" s="150"/>
      <c r="AL539" s="150"/>
      <c r="AM539" s="150"/>
      <c r="AN539" s="150"/>
      <c r="AO539" s="150"/>
      <c r="AP539" s="143"/>
      <c r="AQ539" s="178"/>
      <c r="AR539" s="179"/>
      <c r="AS539" s="179"/>
      <c r="AT539" s="179"/>
      <c r="AU539" s="179"/>
      <c r="AV539" s="179"/>
      <c r="AW539" s="179"/>
      <c r="AX539" s="179"/>
      <c r="AY539" s="179"/>
      <c r="AZ539" s="179"/>
      <c r="BA539" s="179"/>
      <c r="BB539" s="179"/>
      <c r="BC539" s="180"/>
      <c r="BD539" s="59"/>
    </row>
    <row r="540" spans="2:56" x14ac:dyDescent="0.55000000000000004">
      <c r="B540" s="207" t="str">
        <f>[1]D3_9!$E146&amp;""</f>
        <v/>
      </c>
      <c r="C540" s="165"/>
      <c r="D540" s="165"/>
      <c r="E540" s="165"/>
      <c r="F540" s="165"/>
      <c r="G540" s="165"/>
      <c r="H540" s="165"/>
      <c r="I540" s="165"/>
      <c r="J540" s="165"/>
      <c r="K540" s="165"/>
      <c r="L540" s="165"/>
      <c r="M540" s="166"/>
      <c r="N540" s="140" t="str">
        <f>IFERROR(VLOOKUP($B540,[1]D3_9!$E$5:$S$204,2,FALSE)&amp;"","")</f>
        <v/>
      </c>
      <c r="O540" s="157"/>
      <c r="P540" s="157"/>
      <c r="Q540" s="141"/>
      <c r="R540" s="140" t="str">
        <f>IFERROR(VLOOKUP($B540,[1]D3_9!$E$5:$S$204,3,FALSE)&amp;"","")</f>
        <v/>
      </c>
      <c r="S540" s="141"/>
      <c r="T540" s="140" t="str">
        <f>IFERROR(VLOOKUP($B540,[1]D3_9!$E$5:$S$204,4,FALSE)&amp;"","")</f>
        <v/>
      </c>
      <c r="U540" s="141"/>
      <c r="V540" s="140" t="str">
        <f>IFERROR(VLOOKUP($B540,[1]D3_9!$E$5:$S$204,5,FALSE)&amp;"","")</f>
        <v/>
      </c>
      <c r="W540" s="141"/>
      <c r="X540" s="140" t="str">
        <f>IFERROR(VLOOKUP($B540,[1]D3_9!$E$5:$S$204,6,FALSE)&amp;"","")</f>
        <v/>
      </c>
      <c r="Y540" s="141"/>
      <c r="Z540" s="140" t="str">
        <f>IFERROR(VLOOKUP($B540,[1]D3_9!$E$5:$S$204,7,FALSE)&amp;"","")</f>
        <v/>
      </c>
      <c r="AA540" s="141"/>
      <c r="AB540" s="140" t="str">
        <f>IFERROR(VLOOKUP($B540,[1]D3_9!$E$5:$S$204,8,FALSE)&amp;"","")</f>
        <v/>
      </c>
      <c r="AC540" s="141"/>
      <c r="AD540" s="140" t="str">
        <f>IFERROR(VLOOKUP($B540,[1]D3_9!$E$5:$S$204,9,FALSE)&amp;"","")</f>
        <v/>
      </c>
      <c r="AE540" s="141"/>
      <c r="AF540" s="140" t="str">
        <f>IFERROR(VLOOKUP($B540,[1]D3_9!$E$5:$S$204,10,FALSE)&amp;"","")</f>
        <v/>
      </c>
      <c r="AG540" s="141"/>
      <c r="AH540" s="140" t="str">
        <f>IFERROR(VLOOKUP($B540,[1]D3_9!$E$5:$S$204,11,FALSE)&amp;"","")</f>
        <v/>
      </c>
      <c r="AI540" s="157"/>
      <c r="AJ540" s="157"/>
      <c r="AK540" s="157"/>
      <c r="AL540" s="157" t="s">
        <v>59</v>
      </c>
      <c r="AM540" s="160" t="str">
        <f>IFERROR(VLOOKUP($B540,[1]D3_9!$E$5:$S$204,12,FALSE)&amp;"","")</f>
        <v/>
      </c>
      <c r="AN540" s="157"/>
      <c r="AO540" s="157"/>
      <c r="AP540" s="141"/>
      <c r="AQ540" s="260" t="str">
        <f>IFERROR(VLOOKUP($B540,[1]D3_9!$E$5:$S$204,15,FALSE)&amp;"","")</f>
        <v/>
      </c>
      <c r="AR540" s="173"/>
      <c r="AS540" s="173"/>
      <c r="AT540" s="173"/>
      <c r="AU540" s="173"/>
      <c r="AV540" s="173"/>
      <c r="AW540" s="173"/>
      <c r="AX540" s="173"/>
      <c r="AY540" s="173"/>
      <c r="AZ540" s="173"/>
      <c r="BA540" s="173"/>
      <c r="BB540" s="173"/>
      <c r="BC540" s="174"/>
      <c r="BD540" s="59"/>
    </row>
    <row r="541" spans="2:56" x14ac:dyDescent="0.55000000000000004">
      <c r="B541" s="211"/>
      <c r="C541" s="212"/>
      <c r="D541" s="212"/>
      <c r="E541" s="212"/>
      <c r="F541" s="212"/>
      <c r="G541" s="212"/>
      <c r="H541" s="212"/>
      <c r="I541" s="212"/>
      <c r="J541" s="212"/>
      <c r="K541" s="212"/>
      <c r="L541" s="212"/>
      <c r="M541" s="213"/>
      <c r="N541" s="188"/>
      <c r="O541" s="151"/>
      <c r="P541" s="151"/>
      <c r="Q541" s="189"/>
      <c r="R541" s="188"/>
      <c r="S541" s="189"/>
      <c r="T541" s="188"/>
      <c r="U541" s="189"/>
      <c r="V541" s="188"/>
      <c r="W541" s="189"/>
      <c r="X541" s="188"/>
      <c r="Y541" s="189"/>
      <c r="Z541" s="188"/>
      <c r="AA541" s="189"/>
      <c r="AB541" s="188"/>
      <c r="AC541" s="189"/>
      <c r="AD541" s="188"/>
      <c r="AE541" s="189"/>
      <c r="AF541" s="188"/>
      <c r="AG541" s="189"/>
      <c r="AH541" s="158"/>
      <c r="AI541" s="159"/>
      <c r="AJ541" s="159"/>
      <c r="AK541" s="159"/>
      <c r="AL541" s="159"/>
      <c r="AM541" s="159"/>
      <c r="AN541" s="159"/>
      <c r="AO541" s="159"/>
      <c r="AP541" s="161"/>
      <c r="AQ541" s="175"/>
      <c r="AR541" s="176"/>
      <c r="AS541" s="176"/>
      <c r="AT541" s="176"/>
      <c r="AU541" s="176"/>
      <c r="AV541" s="176"/>
      <c r="AW541" s="176"/>
      <c r="AX541" s="176"/>
      <c r="AY541" s="176"/>
      <c r="AZ541" s="176"/>
      <c r="BA541" s="176"/>
      <c r="BB541" s="176"/>
      <c r="BC541" s="177"/>
      <c r="BD541" s="59"/>
    </row>
    <row r="542" spans="2:56" x14ac:dyDescent="0.55000000000000004">
      <c r="B542" s="211"/>
      <c r="C542" s="212"/>
      <c r="D542" s="212"/>
      <c r="E542" s="212"/>
      <c r="F542" s="212"/>
      <c r="G542" s="212"/>
      <c r="H542" s="212"/>
      <c r="I542" s="212"/>
      <c r="J542" s="212"/>
      <c r="K542" s="212"/>
      <c r="L542" s="212"/>
      <c r="M542" s="213"/>
      <c r="N542" s="188"/>
      <c r="O542" s="151"/>
      <c r="P542" s="151"/>
      <c r="Q542" s="189"/>
      <c r="R542" s="188"/>
      <c r="S542" s="189"/>
      <c r="T542" s="188"/>
      <c r="U542" s="189"/>
      <c r="V542" s="188"/>
      <c r="W542" s="189"/>
      <c r="X542" s="188"/>
      <c r="Y542" s="189"/>
      <c r="Z542" s="188"/>
      <c r="AA542" s="189"/>
      <c r="AB542" s="188"/>
      <c r="AC542" s="189"/>
      <c r="AD542" s="188"/>
      <c r="AE542" s="189"/>
      <c r="AF542" s="188"/>
      <c r="AG542" s="189"/>
      <c r="AH542" s="302" t="str">
        <f>IFERROR(VLOOKUP($B540,[1]D3_9!$E$5:$S$204,13,FALSE)&amp;"","")</f>
        <v/>
      </c>
      <c r="AI542" s="149"/>
      <c r="AJ542" s="149"/>
      <c r="AK542" s="149"/>
      <c r="AL542" s="149" t="s">
        <v>59</v>
      </c>
      <c r="AM542" s="148" t="str">
        <f>IFERROR(VLOOKUP($B540,[1]D3_9!$E$5:$S$204,14,FALSE)&amp;"","")</f>
        <v/>
      </c>
      <c r="AN542" s="149"/>
      <c r="AO542" s="149"/>
      <c r="AP542" s="152"/>
      <c r="AQ542" s="175"/>
      <c r="AR542" s="176"/>
      <c r="AS542" s="176"/>
      <c r="AT542" s="176"/>
      <c r="AU542" s="176"/>
      <c r="AV542" s="176"/>
      <c r="AW542" s="176"/>
      <c r="AX542" s="176"/>
      <c r="AY542" s="176"/>
      <c r="AZ542" s="176"/>
      <c r="BA542" s="176"/>
      <c r="BB542" s="176"/>
      <c r="BC542" s="177"/>
      <c r="BD542" s="59"/>
    </row>
    <row r="543" spans="2:56" x14ac:dyDescent="0.55000000000000004">
      <c r="B543" s="167"/>
      <c r="C543" s="168"/>
      <c r="D543" s="168"/>
      <c r="E543" s="168"/>
      <c r="F543" s="168"/>
      <c r="G543" s="168"/>
      <c r="H543" s="168"/>
      <c r="I543" s="168"/>
      <c r="J543" s="168"/>
      <c r="K543" s="168"/>
      <c r="L543" s="168"/>
      <c r="M543" s="169"/>
      <c r="N543" s="142"/>
      <c r="O543" s="150"/>
      <c r="P543" s="150"/>
      <c r="Q543" s="143"/>
      <c r="R543" s="142"/>
      <c r="S543" s="143"/>
      <c r="T543" s="142"/>
      <c r="U543" s="143"/>
      <c r="V543" s="142"/>
      <c r="W543" s="143"/>
      <c r="X543" s="142"/>
      <c r="Y543" s="143"/>
      <c r="Z543" s="142"/>
      <c r="AA543" s="143"/>
      <c r="AB543" s="142"/>
      <c r="AC543" s="143"/>
      <c r="AD543" s="142"/>
      <c r="AE543" s="143"/>
      <c r="AF543" s="142"/>
      <c r="AG543" s="143"/>
      <c r="AH543" s="142"/>
      <c r="AI543" s="150"/>
      <c r="AJ543" s="150"/>
      <c r="AK543" s="150"/>
      <c r="AL543" s="150"/>
      <c r="AM543" s="150"/>
      <c r="AN543" s="150"/>
      <c r="AO543" s="150"/>
      <c r="AP543" s="143"/>
      <c r="AQ543" s="178"/>
      <c r="AR543" s="179"/>
      <c r="AS543" s="179"/>
      <c r="AT543" s="179"/>
      <c r="AU543" s="179"/>
      <c r="AV543" s="179"/>
      <c r="AW543" s="179"/>
      <c r="AX543" s="179"/>
      <c r="AY543" s="179"/>
      <c r="AZ543" s="179"/>
      <c r="BA543" s="179"/>
      <c r="BB543" s="179"/>
      <c r="BC543" s="180"/>
      <c r="BD543" s="59"/>
    </row>
    <row r="544" spans="2:56" x14ac:dyDescent="0.55000000000000004">
      <c r="B544" s="207" t="str">
        <f>[1]D3_9!$E147&amp;""</f>
        <v/>
      </c>
      <c r="C544" s="165"/>
      <c r="D544" s="165"/>
      <c r="E544" s="165"/>
      <c r="F544" s="165"/>
      <c r="G544" s="165"/>
      <c r="H544" s="165"/>
      <c r="I544" s="165"/>
      <c r="J544" s="165"/>
      <c r="K544" s="165"/>
      <c r="L544" s="165"/>
      <c r="M544" s="166"/>
      <c r="N544" s="140" t="str">
        <f>IFERROR(VLOOKUP($B544,[1]D3_9!$E$5:$S$204,2,FALSE)&amp;"","")</f>
        <v/>
      </c>
      <c r="O544" s="157"/>
      <c r="P544" s="157"/>
      <c r="Q544" s="141"/>
      <c r="R544" s="140" t="str">
        <f>IFERROR(VLOOKUP($B544,[1]D3_9!$E$5:$S$204,3,FALSE)&amp;"","")</f>
        <v/>
      </c>
      <c r="S544" s="141"/>
      <c r="T544" s="140" t="str">
        <f>IFERROR(VLOOKUP($B544,[1]D3_9!$E$5:$S$204,4,FALSE)&amp;"","")</f>
        <v/>
      </c>
      <c r="U544" s="141"/>
      <c r="V544" s="140" t="str">
        <f>IFERROR(VLOOKUP($B544,[1]D3_9!$E$5:$S$204,5,FALSE)&amp;"","")</f>
        <v/>
      </c>
      <c r="W544" s="141"/>
      <c r="X544" s="140" t="str">
        <f>IFERROR(VLOOKUP($B544,[1]D3_9!$E$5:$S$204,6,FALSE)&amp;"","")</f>
        <v/>
      </c>
      <c r="Y544" s="141"/>
      <c r="Z544" s="140" t="str">
        <f>IFERROR(VLOOKUP($B544,[1]D3_9!$E$5:$S$204,7,FALSE)&amp;"","")</f>
        <v/>
      </c>
      <c r="AA544" s="141"/>
      <c r="AB544" s="140" t="str">
        <f>IFERROR(VLOOKUP($B544,[1]D3_9!$E$5:$S$204,8,FALSE)&amp;"","")</f>
        <v/>
      </c>
      <c r="AC544" s="141"/>
      <c r="AD544" s="140" t="str">
        <f>IFERROR(VLOOKUP($B544,[1]D3_9!$E$5:$S$204,9,FALSE)&amp;"","")</f>
        <v/>
      </c>
      <c r="AE544" s="141"/>
      <c r="AF544" s="140" t="str">
        <f>IFERROR(VLOOKUP($B544,[1]D3_9!$E$5:$S$204,10,FALSE)&amp;"","")</f>
        <v/>
      </c>
      <c r="AG544" s="141"/>
      <c r="AH544" s="140" t="str">
        <f>IFERROR(VLOOKUP($B544,[1]D3_9!$E$5:$S$204,11,FALSE)&amp;"","")</f>
        <v/>
      </c>
      <c r="AI544" s="157"/>
      <c r="AJ544" s="157"/>
      <c r="AK544" s="157"/>
      <c r="AL544" s="157" t="s">
        <v>59</v>
      </c>
      <c r="AM544" s="160" t="str">
        <f>IFERROR(VLOOKUP($B544,[1]D3_9!$E$5:$S$204,12,FALSE)&amp;"","")</f>
        <v/>
      </c>
      <c r="AN544" s="157"/>
      <c r="AO544" s="157"/>
      <c r="AP544" s="141"/>
      <c r="AQ544" s="260" t="str">
        <f>IFERROR(VLOOKUP($B544,[1]D3_9!$E$5:$S$204,15,FALSE)&amp;"","")</f>
        <v/>
      </c>
      <c r="AR544" s="173"/>
      <c r="AS544" s="173"/>
      <c r="AT544" s="173"/>
      <c r="AU544" s="173"/>
      <c r="AV544" s="173"/>
      <c r="AW544" s="173"/>
      <c r="AX544" s="173"/>
      <c r="AY544" s="173"/>
      <c r="AZ544" s="173"/>
      <c r="BA544" s="173"/>
      <c r="BB544" s="173"/>
      <c r="BC544" s="174"/>
      <c r="BD544" s="59"/>
    </row>
    <row r="545" spans="2:56" x14ac:dyDescent="0.55000000000000004">
      <c r="B545" s="211"/>
      <c r="C545" s="212"/>
      <c r="D545" s="212"/>
      <c r="E545" s="212"/>
      <c r="F545" s="212"/>
      <c r="G545" s="212"/>
      <c r="H545" s="212"/>
      <c r="I545" s="212"/>
      <c r="J545" s="212"/>
      <c r="K545" s="212"/>
      <c r="L545" s="212"/>
      <c r="M545" s="213"/>
      <c r="N545" s="188"/>
      <c r="O545" s="151"/>
      <c r="P545" s="151"/>
      <c r="Q545" s="189"/>
      <c r="R545" s="188"/>
      <c r="S545" s="189"/>
      <c r="T545" s="188"/>
      <c r="U545" s="189"/>
      <c r="V545" s="188"/>
      <c r="W545" s="189"/>
      <c r="X545" s="188"/>
      <c r="Y545" s="189"/>
      <c r="Z545" s="188"/>
      <c r="AA545" s="189"/>
      <c r="AB545" s="188"/>
      <c r="AC545" s="189"/>
      <c r="AD545" s="188"/>
      <c r="AE545" s="189"/>
      <c r="AF545" s="188"/>
      <c r="AG545" s="189"/>
      <c r="AH545" s="158"/>
      <c r="AI545" s="159"/>
      <c r="AJ545" s="159"/>
      <c r="AK545" s="159"/>
      <c r="AL545" s="159"/>
      <c r="AM545" s="159"/>
      <c r="AN545" s="159"/>
      <c r="AO545" s="159"/>
      <c r="AP545" s="161"/>
      <c r="AQ545" s="175"/>
      <c r="AR545" s="176"/>
      <c r="AS545" s="176"/>
      <c r="AT545" s="176"/>
      <c r="AU545" s="176"/>
      <c r="AV545" s="176"/>
      <c r="AW545" s="176"/>
      <c r="AX545" s="176"/>
      <c r="AY545" s="176"/>
      <c r="AZ545" s="176"/>
      <c r="BA545" s="176"/>
      <c r="BB545" s="176"/>
      <c r="BC545" s="177"/>
      <c r="BD545" s="59"/>
    </row>
    <row r="546" spans="2:56" x14ac:dyDescent="0.55000000000000004">
      <c r="B546" s="211"/>
      <c r="C546" s="212"/>
      <c r="D546" s="212"/>
      <c r="E546" s="212"/>
      <c r="F546" s="212"/>
      <c r="G546" s="212"/>
      <c r="H546" s="212"/>
      <c r="I546" s="212"/>
      <c r="J546" s="212"/>
      <c r="K546" s="212"/>
      <c r="L546" s="212"/>
      <c r="M546" s="213"/>
      <c r="N546" s="188"/>
      <c r="O546" s="151"/>
      <c r="P546" s="151"/>
      <c r="Q546" s="189"/>
      <c r="R546" s="188"/>
      <c r="S546" s="189"/>
      <c r="T546" s="188"/>
      <c r="U546" s="189"/>
      <c r="V546" s="188"/>
      <c r="W546" s="189"/>
      <c r="X546" s="188"/>
      <c r="Y546" s="189"/>
      <c r="Z546" s="188"/>
      <c r="AA546" s="189"/>
      <c r="AB546" s="188"/>
      <c r="AC546" s="189"/>
      <c r="AD546" s="188"/>
      <c r="AE546" s="189"/>
      <c r="AF546" s="188"/>
      <c r="AG546" s="189"/>
      <c r="AH546" s="302" t="str">
        <f>IFERROR(VLOOKUP($B544,[1]D3_9!$E$5:$S$204,13,FALSE)&amp;"","")</f>
        <v/>
      </c>
      <c r="AI546" s="149"/>
      <c r="AJ546" s="149"/>
      <c r="AK546" s="149"/>
      <c r="AL546" s="149" t="s">
        <v>59</v>
      </c>
      <c r="AM546" s="148" t="str">
        <f>IFERROR(VLOOKUP($B544,[1]D3_9!$E$5:$S$204,14,FALSE)&amp;"","")</f>
        <v/>
      </c>
      <c r="AN546" s="149"/>
      <c r="AO546" s="149"/>
      <c r="AP546" s="152"/>
      <c r="AQ546" s="175"/>
      <c r="AR546" s="176"/>
      <c r="AS546" s="176"/>
      <c r="AT546" s="176"/>
      <c r="AU546" s="176"/>
      <c r="AV546" s="176"/>
      <c r="AW546" s="176"/>
      <c r="AX546" s="176"/>
      <c r="AY546" s="176"/>
      <c r="AZ546" s="176"/>
      <c r="BA546" s="176"/>
      <c r="BB546" s="176"/>
      <c r="BC546" s="177"/>
      <c r="BD546" s="59"/>
    </row>
    <row r="547" spans="2:56" x14ac:dyDescent="0.55000000000000004">
      <c r="B547" s="167"/>
      <c r="C547" s="168"/>
      <c r="D547" s="168"/>
      <c r="E547" s="168"/>
      <c r="F547" s="168"/>
      <c r="G547" s="168"/>
      <c r="H547" s="168"/>
      <c r="I547" s="168"/>
      <c r="J547" s="168"/>
      <c r="K547" s="168"/>
      <c r="L547" s="168"/>
      <c r="M547" s="169"/>
      <c r="N547" s="142"/>
      <c r="O547" s="150"/>
      <c r="P547" s="150"/>
      <c r="Q547" s="143"/>
      <c r="R547" s="142"/>
      <c r="S547" s="143"/>
      <c r="T547" s="142"/>
      <c r="U547" s="143"/>
      <c r="V547" s="142"/>
      <c r="W547" s="143"/>
      <c r="X547" s="142"/>
      <c r="Y547" s="143"/>
      <c r="Z547" s="142"/>
      <c r="AA547" s="143"/>
      <c r="AB547" s="142"/>
      <c r="AC547" s="143"/>
      <c r="AD547" s="142"/>
      <c r="AE547" s="143"/>
      <c r="AF547" s="142"/>
      <c r="AG547" s="143"/>
      <c r="AH547" s="142"/>
      <c r="AI547" s="150"/>
      <c r="AJ547" s="150"/>
      <c r="AK547" s="150"/>
      <c r="AL547" s="150"/>
      <c r="AM547" s="150"/>
      <c r="AN547" s="150"/>
      <c r="AO547" s="150"/>
      <c r="AP547" s="143"/>
      <c r="AQ547" s="178"/>
      <c r="AR547" s="179"/>
      <c r="AS547" s="179"/>
      <c r="AT547" s="179"/>
      <c r="AU547" s="179"/>
      <c r="AV547" s="179"/>
      <c r="AW547" s="179"/>
      <c r="AX547" s="179"/>
      <c r="AY547" s="179"/>
      <c r="AZ547" s="179"/>
      <c r="BA547" s="179"/>
      <c r="BB547" s="179"/>
      <c r="BC547" s="180"/>
      <c r="BD547" s="59"/>
    </row>
    <row r="548" spans="2:56" x14ac:dyDescent="0.55000000000000004">
      <c r="B548" s="207" t="str">
        <f>[1]D3_9!$E148&amp;""</f>
        <v/>
      </c>
      <c r="C548" s="165"/>
      <c r="D548" s="165"/>
      <c r="E548" s="165"/>
      <c r="F548" s="165"/>
      <c r="G548" s="165"/>
      <c r="H548" s="165"/>
      <c r="I548" s="165"/>
      <c r="J548" s="165"/>
      <c r="K548" s="165"/>
      <c r="L548" s="165"/>
      <c r="M548" s="166"/>
      <c r="N548" s="140" t="str">
        <f>IFERROR(VLOOKUP($B548,[1]D3_9!$E$5:$S$204,2,FALSE)&amp;"","")</f>
        <v/>
      </c>
      <c r="O548" s="157"/>
      <c r="P548" s="157"/>
      <c r="Q548" s="141"/>
      <c r="R548" s="140" t="str">
        <f>IFERROR(VLOOKUP($B548,[1]D3_9!$E$5:$S$204,3,FALSE)&amp;"","")</f>
        <v/>
      </c>
      <c r="S548" s="141"/>
      <c r="T548" s="140" t="str">
        <f>IFERROR(VLOOKUP($B548,[1]D3_9!$E$5:$S$204,4,FALSE)&amp;"","")</f>
        <v/>
      </c>
      <c r="U548" s="141"/>
      <c r="V548" s="140" t="str">
        <f>IFERROR(VLOOKUP($B548,[1]D3_9!$E$5:$S$204,5,FALSE)&amp;"","")</f>
        <v/>
      </c>
      <c r="W548" s="141"/>
      <c r="X548" s="140" t="str">
        <f>IFERROR(VLOOKUP($B548,[1]D3_9!$E$5:$S$204,6,FALSE)&amp;"","")</f>
        <v/>
      </c>
      <c r="Y548" s="141"/>
      <c r="Z548" s="140" t="str">
        <f>IFERROR(VLOOKUP($B548,[1]D3_9!$E$5:$S$204,7,FALSE)&amp;"","")</f>
        <v/>
      </c>
      <c r="AA548" s="141"/>
      <c r="AB548" s="140" t="str">
        <f>IFERROR(VLOOKUP($B548,[1]D3_9!$E$5:$S$204,8,FALSE)&amp;"","")</f>
        <v/>
      </c>
      <c r="AC548" s="141"/>
      <c r="AD548" s="140" t="str">
        <f>IFERROR(VLOOKUP($B548,[1]D3_9!$E$5:$S$204,9,FALSE)&amp;"","")</f>
        <v/>
      </c>
      <c r="AE548" s="141"/>
      <c r="AF548" s="140" t="str">
        <f>IFERROR(VLOOKUP($B548,[1]D3_9!$E$5:$S$204,10,FALSE)&amp;"","")</f>
        <v/>
      </c>
      <c r="AG548" s="141"/>
      <c r="AH548" s="140" t="str">
        <f>IFERROR(VLOOKUP($B548,[1]D3_9!$E$5:$S$204,11,FALSE)&amp;"","")</f>
        <v/>
      </c>
      <c r="AI548" s="157"/>
      <c r="AJ548" s="157"/>
      <c r="AK548" s="157"/>
      <c r="AL548" s="157" t="s">
        <v>59</v>
      </c>
      <c r="AM548" s="160" t="str">
        <f>IFERROR(VLOOKUP($B548,[1]D3_9!$E$5:$S$204,12,FALSE)&amp;"","")</f>
        <v/>
      </c>
      <c r="AN548" s="157"/>
      <c r="AO548" s="157"/>
      <c r="AP548" s="141"/>
      <c r="AQ548" s="260" t="str">
        <f>IFERROR(VLOOKUP($B548,[1]D3_9!$E$5:$S$204,15,FALSE)&amp;"","")</f>
        <v/>
      </c>
      <c r="AR548" s="173"/>
      <c r="AS548" s="173"/>
      <c r="AT548" s="173"/>
      <c r="AU548" s="173"/>
      <c r="AV548" s="173"/>
      <c r="AW548" s="173"/>
      <c r="AX548" s="173"/>
      <c r="AY548" s="173"/>
      <c r="AZ548" s="173"/>
      <c r="BA548" s="173"/>
      <c r="BB548" s="173"/>
      <c r="BC548" s="174"/>
      <c r="BD548" s="59"/>
    </row>
    <row r="549" spans="2:56" x14ac:dyDescent="0.55000000000000004">
      <c r="B549" s="211"/>
      <c r="C549" s="212"/>
      <c r="D549" s="212"/>
      <c r="E549" s="212"/>
      <c r="F549" s="212"/>
      <c r="G549" s="212"/>
      <c r="H549" s="212"/>
      <c r="I549" s="212"/>
      <c r="J549" s="212"/>
      <c r="K549" s="212"/>
      <c r="L549" s="212"/>
      <c r="M549" s="213"/>
      <c r="N549" s="188"/>
      <c r="O549" s="151"/>
      <c r="P549" s="151"/>
      <c r="Q549" s="189"/>
      <c r="R549" s="188"/>
      <c r="S549" s="189"/>
      <c r="T549" s="188"/>
      <c r="U549" s="189"/>
      <c r="V549" s="188"/>
      <c r="W549" s="189"/>
      <c r="X549" s="188"/>
      <c r="Y549" s="189"/>
      <c r="Z549" s="188"/>
      <c r="AA549" s="189"/>
      <c r="AB549" s="188"/>
      <c r="AC549" s="189"/>
      <c r="AD549" s="188"/>
      <c r="AE549" s="189"/>
      <c r="AF549" s="188"/>
      <c r="AG549" s="189"/>
      <c r="AH549" s="158"/>
      <c r="AI549" s="159"/>
      <c r="AJ549" s="159"/>
      <c r="AK549" s="159"/>
      <c r="AL549" s="159"/>
      <c r="AM549" s="159"/>
      <c r="AN549" s="159"/>
      <c r="AO549" s="159"/>
      <c r="AP549" s="161"/>
      <c r="AQ549" s="175"/>
      <c r="AR549" s="176"/>
      <c r="AS549" s="176"/>
      <c r="AT549" s="176"/>
      <c r="AU549" s="176"/>
      <c r="AV549" s="176"/>
      <c r="AW549" s="176"/>
      <c r="AX549" s="176"/>
      <c r="AY549" s="176"/>
      <c r="AZ549" s="176"/>
      <c r="BA549" s="176"/>
      <c r="BB549" s="176"/>
      <c r="BC549" s="177"/>
      <c r="BD549" s="59"/>
    </row>
    <row r="550" spans="2:56" x14ac:dyDescent="0.55000000000000004">
      <c r="B550" s="211"/>
      <c r="C550" s="212"/>
      <c r="D550" s="212"/>
      <c r="E550" s="212"/>
      <c r="F550" s="212"/>
      <c r="G550" s="212"/>
      <c r="H550" s="212"/>
      <c r="I550" s="212"/>
      <c r="J550" s="212"/>
      <c r="K550" s="212"/>
      <c r="L550" s="212"/>
      <c r="M550" s="213"/>
      <c r="N550" s="188"/>
      <c r="O550" s="151"/>
      <c r="P550" s="151"/>
      <c r="Q550" s="189"/>
      <c r="R550" s="188"/>
      <c r="S550" s="189"/>
      <c r="T550" s="188"/>
      <c r="U550" s="189"/>
      <c r="V550" s="188"/>
      <c r="W550" s="189"/>
      <c r="X550" s="188"/>
      <c r="Y550" s="189"/>
      <c r="Z550" s="188"/>
      <c r="AA550" s="189"/>
      <c r="AB550" s="188"/>
      <c r="AC550" s="189"/>
      <c r="AD550" s="188"/>
      <c r="AE550" s="189"/>
      <c r="AF550" s="188"/>
      <c r="AG550" s="189"/>
      <c r="AH550" s="302" t="str">
        <f>IFERROR(VLOOKUP($B548,[1]D3_9!$E$5:$S$204,13,FALSE)&amp;"","")</f>
        <v/>
      </c>
      <c r="AI550" s="149"/>
      <c r="AJ550" s="149"/>
      <c r="AK550" s="149"/>
      <c r="AL550" s="149" t="s">
        <v>59</v>
      </c>
      <c r="AM550" s="148" t="str">
        <f>IFERROR(VLOOKUP($B548,[1]D3_9!$E$5:$S$204,14,FALSE)&amp;"","")</f>
        <v/>
      </c>
      <c r="AN550" s="149"/>
      <c r="AO550" s="149"/>
      <c r="AP550" s="152"/>
      <c r="AQ550" s="175"/>
      <c r="AR550" s="176"/>
      <c r="AS550" s="176"/>
      <c r="AT550" s="176"/>
      <c r="AU550" s="176"/>
      <c r="AV550" s="176"/>
      <c r="AW550" s="176"/>
      <c r="AX550" s="176"/>
      <c r="AY550" s="176"/>
      <c r="AZ550" s="176"/>
      <c r="BA550" s="176"/>
      <c r="BB550" s="176"/>
      <c r="BC550" s="177"/>
      <c r="BD550" s="59"/>
    </row>
    <row r="551" spans="2:56" x14ac:dyDescent="0.55000000000000004">
      <c r="B551" s="167"/>
      <c r="C551" s="168"/>
      <c r="D551" s="168"/>
      <c r="E551" s="168"/>
      <c r="F551" s="168"/>
      <c r="G551" s="168"/>
      <c r="H551" s="168"/>
      <c r="I551" s="168"/>
      <c r="J551" s="168"/>
      <c r="K551" s="168"/>
      <c r="L551" s="168"/>
      <c r="M551" s="169"/>
      <c r="N551" s="142"/>
      <c r="O551" s="150"/>
      <c r="P551" s="150"/>
      <c r="Q551" s="143"/>
      <c r="R551" s="142"/>
      <c r="S551" s="143"/>
      <c r="T551" s="142"/>
      <c r="U551" s="143"/>
      <c r="V551" s="142"/>
      <c r="W551" s="143"/>
      <c r="X551" s="142"/>
      <c r="Y551" s="143"/>
      <c r="Z551" s="142"/>
      <c r="AA551" s="143"/>
      <c r="AB551" s="142"/>
      <c r="AC551" s="143"/>
      <c r="AD551" s="142"/>
      <c r="AE551" s="143"/>
      <c r="AF551" s="142"/>
      <c r="AG551" s="143"/>
      <c r="AH551" s="142"/>
      <c r="AI551" s="150"/>
      <c r="AJ551" s="150"/>
      <c r="AK551" s="150"/>
      <c r="AL551" s="150"/>
      <c r="AM551" s="150"/>
      <c r="AN551" s="150"/>
      <c r="AO551" s="150"/>
      <c r="AP551" s="143"/>
      <c r="AQ551" s="178"/>
      <c r="AR551" s="179"/>
      <c r="AS551" s="179"/>
      <c r="AT551" s="179"/>
      <c r="AU551" s="179"/>
      <c r="AV551" s="179"/>
      <c r="AW551" s="179"/>
      <c r="AX551" s="179"/>
      <c r="AY551" s="179"/>
      <c r="AZ551" s="179"/>
      <c r="BA551" s="179"/>
      <c r="BB551" s="179"/>
      <c r="BC551" s="180"/>
      <c r="BD551" s="59"/>
    </row>
    <row r="552" spans="2:56" x14ac:dyDescent="0.55000000000000004">
      <c r="B552" s="207" t="str">
        <f>[1]D3_9!$E149&amp;""</f>
        <v/>
      </c>
      <c r="C552" s="165"/>
      <c r="D552" s="165"/>
      <c r="E552" s="165"/>
      <c r="F552" s="165"/>
      <c r="G552" s="165"/>
      <c r="H552" s="165"/>
      <c r="I552" s="165"/>
      <c r="J552" s="165"/>
      <c r="K552" s="165"/>
      <c r="L552" s="165"/>
      <c r="M552" s="166"/>
      <c r="N552" s="140" t="str">
        <f>IFERROR(VLOOKUP($B552,[1]D3_9!$E$5:$S$204,2,FALSE)&amp;"","")</f>
        <v/>
      </c>
      <c r="O552" s="157"/>
      <c r="P552" s="157"/>
      <c r="Q552" s="141"/>
      <c r="R552" s="140" t="str">
        <f>IFERROR(VLOOKUP($B552,[1]D3_9!$E$5:$S$204,3,FALSE)&amp;"","")</f>
        <v/>
      </c>
      <c r="S552" s="141"/>
      <c r="T552" s="140" t="str">
        <f>IFERROR(VLOOKUP($B552,[1]D3_9!$E$5:$S$204,4,FALSE)&amp;"","")</f>
        <v/>
      </c>
      <c r="U552" s="141"/>
      <c r="V552" s="140" t="str">
        <f>IFERROR(VLOOKUP($B552,[1]D3_9!$E$5:$S$204,5,FALSE)&amp;"","")</f>
        <v/>
      </c>
      <c r="W552" s="141"/>
      <c r="X552" s="140" t="str">
        <f>IFERROR(VLOOKUP($B552,[1]D3_9!$E$5:$S$204,6,FALSE)&amp;"","")</f>
        <v/>
      </c>
      <c r="Y552" s="141"/>
      <c r="Z552" s="140" t="str">
        <f>IFERROR(VLOOKUP($B552,[1]D3_9!$E$5:$S$204,7,FALSE)&amp;"","")</f>
        <v/>
      </c>
      <c r="AA552" s="141"/>
      <c r="AB552" s="140" t="str">
        <f>IFERROR(VLOOKUP($B552,[1]D3_9!$E$5:$S$204,8,FALSE)&amp;"","")</f>
        <v/>
      </c>
      <c r="AC552" s="141"/>
      <c r="AD552" s="140" t="str">
        <f>IFERROR(VLOOKUP($B552,[1]D3_9!$E$5:$S$204,9,FALSE)&amp;"","")</f>
        <v/>
      </c>
      <c r="AE552" s="141"/>
      <c r="AF552" s="140" t="str">
        <f>IFERROR(VLOOKUP($B552,[1]D3_9!$E$5:$S$204,10,FALSE)&amp;"","")</f>
        <v/>
      </c>
      <c r="AG552" s="141"/>
      <c r="AH552" s="140" t="str">
        <f>IFERROR(VLOOKUP($B552,[1]D3_9!$E$5:$S$204,11,FALSE)&amp;"","")</f>
        <v/>
      </c>
      <c r="AI552" s="157"/>
      <c r="AJ552" s="157"/>
      <c r="AK552" s="157"/>
      <c r="AL552" s="157" t="s">
        <v>59</v>
      </c>
      <c r="AM552" s="160" t="str">
        <f>IFERROR(VLOOKUP($B552,[1]D3_9!$E$5:$S$204,12,FALSE)&amp;"","")</f>
        <v/>
      </c>
      <c r="AN552" s="157"/>
      <c r="AO552" s="157"/>
      <c r="AP552" s="141"/>
      <c r="AQ552" s="260" t="str">
        <f>IFERROR(VLOOKUP($B552,[1]D3_9!$E$5:$S$204,15,FALSE)&amp;"","")</f>
        <v/>
      </c>
      <c r="AR552" s="173"/>
      <c r="AS552" s="173"/>
      <c r="AT552" s="173"/>
      <c r="AU552" s="173"/>
      <c r="AV552" s="173"/>
      <c r="AW552" s="173"/>
      <c r="AX552" s="173"/>
      <c r="AY552" s="173"/>
      <c r="AZ552" s="173"/>
      <c r="BA552" s="173"/>
      <c r="BB552" s="173"/>
      <c r="BC552" s="174"/>
      <c r="BD552" s="59"/>
    </row>
    <row r="553" spans="2:56" x14ac:dyDescent="0.55000000000000004">
      <c r="B553" s="211"/>
      <c r="C553" s="212"/>
      <c r="D553" s="212"/>
      <c r="E553" s="212"/>
      <c r="F553" s="212"/>
      <c r="G553" s="212"/>
      <c r="H553" s="212"/>
      <c r="I553" s="212"/>
      <c r="J553" s="212"/>
      <c r="K553" s="212"/>
      <c r="L553" s="212"/>
      <c r="M553" s="213"/>
      <c r="N553" s="188"/>
      <c r="O553" s="151"/>
      <c r="P553" s="151"/>
      <c r="Q553" s="189"/>
      <c r="R553" s="188"/>
      <c r="S553" s="189"/>
      <c r="T553" s="188"/>
      <c r="U553" s="189"/>
      <c r="V553" s="188"/>
      <c r="W553" s="189"/>
      <c r="X553" s="188"/>
      <c r="Y553" s="189"/>
      <c r="Z553" s="188"/>
      <c r="AA553" s="189"/>
      <c r="AB553" s="188"/>
      <c r="AC553" s="189"/>
      <c r="AD553" s="188"/>
      <c r="AE553" s="189"/>
      <c r="AF553" s="188"/>
      <c r="AG553" s="189"/>
      <c r="AH553" s="158"/>
      <c r="AI553" s="159"/>
      <c r="AJ553" s="159"/>
      <c r="AK553" s="159"/>
      <c r="AL553" s="159"/>
      <c r="AM553" s="159"/>
      <c r="AN553" s="159"/>
      <c r="AO553" s="159"/>
      <c r="AP553" s="161"/>
      <c r="AQ553" s="175"/>
      <c r="AR553" s="176"/>
      <c r="AS553" s="176"/>
      <c r="AT553" s="176"/>
      <c r="AU553" s="176"/>
      <c r="AV553" s="176"/>
      <c r="AW553" s="176"/>
      <c r="AX553" s="176"/>
      <c r="AY553" s="176"/>
      <c r="AZ553" s="176"/>
      <c r="BA553" s="176"/>
      <c r="BB553" s="176"/>
      <c r="BC553" s="177"/>
      <c r="BD553" s="59"/>
    </row>
    <row r="554" spans="2:56" x14ac:dyDescent="0.55000000000000004">
      <c r="B554" s="211"/>
      <c r="C554" s="212"/>
      <c r="D554" s="212"/>
      <c r="E554" s="212"/>
      <c r="F554" s="212"/>
      <c r="G554" s="212"/>
      <c r="H554" s="212"/>
      <c r="I554" s="212"/>
      <c r="J554" s="212"/>
      <c r="K554" s="212"/>
      <c r="L554" s="212"/>
      <c r="M554" s="213"/>
      <c r="N554" s="188"/>
      <c r="O554" s="151"/>
      <c r="P554" s="151"/>
      <c r="Q554" s="189"/>
      <c r="R554" s="188"/>
      <c r="S554" s="189"/>
      <c r="T554" s="188"/>
      <c r="U554" s="189"/>
      <c r="V554" s="188"/>
      <c r="W554" s="189"/>
      <c r="X554" s="188"/>
      <c r="Y554" s="189"/>
      <c r="Z554" s="188"/>
      <c r="AA554" s="189"/>
      <c r="AB554" s="188"/>
      <c r="AC554" s="189"/>
      <c r="AD554" s="188"/>
      <c r="AE554" s="189"/>
      <c r="AF554" s="188"/>
      <c r="AG554" s="189"/>
      <c r="AH554" s="302" t="str">
        <f>IFERROR(VLOOKUP($B552,[1]D3_9!$E$5:$S$204,13,FALSE)&amp;"","")</f>
        <v/>
      </c>
      <c r="AI554" s="149"/>
      <c r="AJ554" s="149"/>
      <c r="AK554" s="149"/>
      <c r="AL554" s="149" t="s">
        <v>59</v>
      </c>
      <c r="AM554" s="148" t="str">
        <f>IFERROR(VLOOKUP($B552,[1]D3_9!$E$5:$S$204,14,FALSE)&amp;"","")</f>
        <v/>
      </c>
      <c r="AN554" s="149"/>
      <c r="AO554" s="149"/>
      <c r="AP554" s="152"/>
      <c r="AQ554" s="175"/>
      <c r="AR554" s="176"/>
      <c r="AS554" s="176"/>
      <c r="AT554" s="176"/>
      <c r="AU554" s="176"/>
      <c r="AV554" s="176"/>
      <c r="AW554" s="176"/>
      <c r="AX554" s="176"/>
      <c r="AY554" s="176"/>
      <c r="AZ554" s="176"/>
      <c r="BA554" s="176"/>
      <c r="BB554" s="176"/>
      <c r="BC554" s="177"/>
      <c r="BD554" s="59"/>
    </row>
    <row r="555" spans="2:56" x14ac:dyDescent="0.55000000000000004">
      <c r="B555" s="167"/>
      <c r="C555" s="168"/>
      <c r="D555" s="168"/>
      <c r="E555" s="168"/>
      <c r="F555" s="168"/>
      <c r="G555" s="168"/>
      <c r="H555" s="168"/>
      <c r="I555" s="168"/>
      <c r="J555" s="168"/>
      <c r="K555" s="168"/>
      <c r="L555" s="168"/>
      <c r="M555" s="169"/>
      <c r="N555" s="142"/>
      <c r="O555" s="150"/>
      <c r="P555" s="150"/>
      <c r="Q555" s="143"/>
      <c r="R555" s="142"/>
      <c r="S555" s="143"/>
      <c r="T555" s="142"/>
      <c r="U555" s="143"/>
      <c r="V555" s="142"/>
      <c r="W555" s="143"/>
      <c r="X555" s="142"/>
      <c r="Y555" s="143"/>
      <c r="Z555" s="142"/>
      <c r="AA555" s="143"/>
      <c r="AB555" s="142"/>
      <c r="AC555" s="143"/>
      <c r="AD555" s="142"/>
      <c r="AE555" s="143"/>
      <c r="AF555" s="142"/>
      <c r="AG555" s="143"/>
      <c r="AH555" s="142"/>
      <c r="AI555" s="150"/>
      <c r="AJ555" s="150"/>
      <c r="AK555" s="150"/>
      <c r="AL555" s="150"/>
      <c r="AM555" s="150"/>
      <c r="AN555" s="150"/>
      <c r="AO555" s="150"/>
      <c r="AP555" s="143"/>
      <c r="AQ555" s="178"/>
      <c r="AR555" s="179"/>
      <c r="AS555" s="179"/>
      <c r="AT555" s="179"/>
      <c r="AU555" s="179"/>
      <c r="AV555" s="179"/>
      <c r="AW555" s="179"/>
      <c r="AX555" s="179"/>
      <c r="AY555" s="179"/>
      <c r="AZ555" s="179"/>
      <c r="BA555" s="179"/>
      <c r="BB555" s="179"/>
      <c r="BC555" s="180"/>
      <c r="BD555" s="59"/>
    </row>
    <row r="556" spans="2:56" x14ac:dyDescent="0.55000000000000004">
      <c r="B556" s="207" t="str">
        <f>[1]D3_9!$E150&amp;""</f>
        <v/>
      </c>
      <c r="C556" s="165"/>
      <c r="D556" s="165"/>
      <c r="E556" s="165"/>
      <c r="F556" s="165"/>
      <c r="G556" s="165"/>
      <c r="H556" s="165"/>
      <c r="I556" s="165"/>
      <c r="J556" s="165"/>
      <c r="K556" s="165"/>
      <c r="L556" s="165"/>
      <c r="M556" s="166"/>
      <c r="N556" s="140" t="str">
        <f>IFERROR(VLOOKUP($B556,[1]D3_9!$E$5:$S$204,2,FALSE)&amp;"","")</f>
        <v/>
      </c>
      <c r="O556" s="157"/>
      <c r="P556" s="157"/>
      <c r="Q556" s="141"/>
      <c r="R556" s="140" t="str">
        <f>IFERROR(VLOOKUP($B556,[1]D3_9!$E$5:$S$204,3,FALSE)&amp;"","")</f>
        <v/>
      </c>
      <c r="S556" s="141"/>
      <c r="T556" s="140" t="str">
        <f>IFERROR(VLOOKUP($B556,[1]D3_9!$E$5:$S$204,4,FALSE)&amp;"","")</f>
        <v/>
      </c>
      <c r="U556" s="141"/>
      <c r="V556" s="140" t="str">
        <f>IFERROR(VLOOKUP($B556,[1]D3_9!$E$5:$S$204,5,FALSE)&amp;"","")</f>
        <v/>
      </c>
      <c r="W556" s="141"/>
      <c r="X556" s="140" t="str">
        <f>IFERROR(VLOOKUP($B556,[1]D3_9!$E$5:$S$204,6,FALSE)&amp;"","")</f>
        <v/>
      </c>
      <c r="Y556" s="141"/>
      <c r="Z556" s="140" t="str">
        <f>IFERROR(VLOOKUP($B556,[1]D3_9!$E$5:$S$204,7,FALSE)&amp;"","")</f>
        <v/>
      </c>
      <c r="AA556" s="141"/>
      <c r="AB556" s="140" t="str">
        <f>IFERROR(VLOOKUP($B556,[1]D3_9!$E$5:$S$204,8,FALSE)&amp;"","")</f>
        <v/>
      </c>
      <c r="AC556" s="141"/>
      <c r="AD556" s="140" t="str">
        <f>IFERROR(VLOOKUP($B556,[1]D3_9!$E$5:$S$204,9,FALSE)&amp;"","")</f>
        <v/>
      </c>
      <c r="AE556" s="141"/>
      <c r="AF556" s="140" t="str">
        <f>IFERROR(VLOOKUP($B556,[1]D3_9!$E$5:$S$204,10,FALSE)&amp;"","")</f>
        <v/>
      </c>
      <c r="AG556" s="141"/>
      <c r="AH556" s="140" t="str">
        <f>IFERROR(VLOOKUP($B556,[1]D3_9!$E$5:$S$204,11,FALSE)&amp;"","")</f>
        <v/>
      </c>
      <c r="AI556" s="157"/>
      <c r="AJ556" s="157"/>
      <c r="AK556" s="157"/>
      <c r="AL556" s="157" t="s">
        <v>59</v>
      </c>
      <c r="AM556" s="160" t="str">
        <f>IFERROR(VLOOKUP($B556,[1]D3_9!$E$5:$S$204,12,FALSE)&amp;"","")</f>
        <v/>
      </c>
      <c r="AN556" s="157"/>
      <c r="AO556" s="157"/>
      <c r="AP556" s="141"/>
      <c r="AQ556" s="260" t="str">
        <f>IFERROR(VLOOKUP($B556,[1]D3_9!$E$5:$S$204,15,FALSE)&amp;"","")</f>
        <v/>
      </c>
      <c r="AR556" s="173"/>
      <c r="AS556" s="173"/>
      <c r="AT556" s="173"/>
      <c r="AU556" s="173"/>
      <c r="AV556" s="173"/>
      <c r="AW556" s="173"/>
      <c r="AX556" s="173"/>
      <c r="AY556" s="173"/>
      <c r="AZ556" s="173"/>
      <c r="BA556" s="173"/>
      <c r="BB556" s="173"/>
      <c r="BC556" s="174"/>
      <c r="BD556" s="59"/>
    </row>
    <row r="557" spans="2:56" x14ac:dyDescent="0.55000000000000004">
      <c r="B557" s="211"/>
      <c r="C557" s="212"/>
      <c r="D557" s="212"/>
      <c r="E557" s="212"/>
      <c r="F557" s="212"/>
      <c r="G557" s="212"/>
      <c r="H557" s="212"/>
      <c r="I557" s="212"/>
      <c r="J557" s="212"/>
      <c r="K557" s="212"/>
      <c r="L557" s="212"/>
      <c r="M557" s="213"/>
      <c r="N557" s="188"/>
      <c r="O557" s="151"/>
      <c r="P557" s="151"/>
      <c r="Q557" s="189"/>
      <c r="R557" s="188"/>
      <c r="S557" s="189"/>
      <c r="T557" s="188"/>
      <c r="U557" s="189"/>
      <c r="V557" s="188"/>
      <c r="W557" s="189"/>
      <c r="X557" s="188"/>
      <c r="Y557" s="189"/>
      <c r="Z557" s="188"/>
      <c r="AA557" s="189"/>
      <c r="AB557" s="188"/>
      <c r="AC557" s="189"/>
      <c r="AD557" s="188"/>
      <c r="AE557" s="189"/>
      <c r="AF557" s="188"/>
      <c r="AG557" s="189"/>
      <c r="AH557" s="158"/>
      <c r="AI557" s="159"/>
      <c r="AJ557" s="159"/>
      <c r="AK557" s="159"/>
      <c r="AL557" s="159"/>
      <c r="AM557" s="159"/>
      <c r="AN557" s="159"/>
      <c r="AO557" s="159"/>
      <c r="AP557" s="161"/>
      <c r="AQ557" s="175"/>
      <c r="AR557" s="176"/>
      <c r="AS557" s="176"/>
      <c r="AT557" s="176"/>
      <c r="AU557" s="176"/>
      <c r="AV557" s="176"/>
      <c r="AW557" s="176"/>
      <c r="AX557" s="176"/>
      <c r="AY557" s="176"/>
      <c r="AZ557" s="176"/>
      <c r="BA557" s="176"/>
      <c r="BB557" s="176"/>
      <c r="BC557" s="177"/>
      <c r="BD557" s="59"/>
    </row>
    <row r="558" spans="2:56" x14ac:dyDescent="0.55000000000000004">
      <c r="B558" s="211"/>
      <c r="C558" s="212"/>
      <c r="D558" s="212"/>
      <c r="E558" s="212"/>
      <c r="F558" s="212"/>
      <c r="G558" s="212"/>
      <c r="H558" s="212"/>
      <c r="I558" s="212"/>
      <c r="J558" s="212"/>
      <c r="K558" s="212"/>
      <c r="L558" s="212"/>
      <c r="M558" s="213"/>
      <c r="N558" s="188"/>
      <c r="O558" s="151"/>
      <c r="P558" s="151"/>
      <c r="Q558" s="189"/>
      <c r="R558" s="188"/>
      <c r="S558" s="189"/>
      <c r="T558" s="188"/>
      <c r="U558" s="189"/>
      <c r="V558" s="188"/>
      <c r="W558" s="189"/>
      <c r="X558" s="188"/>
      <c r="Y558" s="189"/>
      <c r="Z558" s="188"/>
      <c r="AA558" s="189"/>
      <c r="AB558" s="188"/>
      <c r="AC558" s="189"/>
      <c r="AD558" s="188"/>
      <c r="AE558" s="189"/>
      <c r="AF558" s="188"/>
      <c r="AG558" s="189"/>
      <c r="AH558" s="302" t="str">
        <f>IFERROR(VLOOKUP($B556,[1]D3_9!$E$5:$S$204,13,FALSE)&amp;"","")</f>
        <v/>
      </c>
      <c r="AI558" s="149"/>
      <c r="AJ558" s="149"/>
      <c r="AK558" s="149"/>
      <c r="AL558" s="149" t="s">
        <v>59</v>
      </c>
      <c r="AM558" s="148" t="str">
        <f>IFERROR(VLOOKUP($B556,[1]D3_9!$E$5:$S$204,14,FALSE)&amp;"","")</f>
        <v/>
      </c>
      <c r="AN558" s="149"/>
      <c r="AO558" s="149"/>
      <c r="AP558" s="152"/>
      <c r="AQ558" s="175"/>
      <c r="AR558" s="176"/>
      <c r="AS558" s="176"/>
      <c r="AT558" s="176"/>
      <c r="AU558" s="176"/>
      <c r="AV558" s="176"/>
      <c r="AW558" s="176"/>
      <c r="AX558" s="176"/>
      <c r="AY558" s="176"/>
      <c r="AZ558" s="176"/>
      <c r="BA558" s="176"/>
      <c r="BB558" s="176"/>
      <c r="BC558" s="177"/>
      <c r="BD558" s="59"/>
    </row>
    <row r="559" spans="2:56" x14ac:dyDescent="0.55000000000000004">
      <c r="B559" s="167"/>
      <c r="C559" s="168"/>
      <c r="D559" s="168"/>
      <c r="E559" s="168"/>
      <c r="F559" s="168"/>
      <c r="G559" s="168"/>
      <c r="H559" s="168"/>
      <c r="I559" s="168"/>
      <c r="J559" s="168"/>
      <c r="K559" s="168"/>
      <c r="L559" s="168"/>
      <c r="M559" s="169"/>
      <c r="N559" s="142"/>
      <c r="O559" s="150"/>
      <c r="P559" s="150"/>
      <c r="Q559" s="143"/>
      <c r="R559" s="142"/>
      <c r="S559" s="143"/>
      <c r="T559" s="142"/>
      <c r="U559" s="143"/>
      <c r="V559" s="142"/>
      <c r="W559" s="143"/>
      <c r="X559" s="142"/>
      <c r="Y559" s="143"/>
      <c r="Z559" s="142"/>
      <c r="AA559" s="143"/>
      <c r="AB559" s="142"/>
      <c r="AC559" s="143"/>
      <c r="AD559" s="142"/>
      <c r="AE559" s="143"/>
      <c r="AF559" s="142"/>
      <c r="AG559" s="143"/>
      <c r="AH559" s="142"/>
      <c r="AI559" s="150"/>
      <c r="AJ559" s="150"/>
      <c r="AK559" s="150"/>
      <c r="AL559" s="150"/>
      <c r="AM559" s="150"/>
      <c r="AN559" s="150"/>
      <c r="AO559" s="150"/>
      <c r="AP559" s="143"/>
      <c r="AQ559" s="178"/>
      <c r="AR559" s="179"/>
      <c r="AS559" s="179"/>
      <c r="AT559" s="179"/>
      <c r="AU559" s="179"/>
      <c r="AV559" s="179"/>
      <c r="AW559" s="179"/>
      <c r="AX559" s="179"/>
      <c r="AY559" s="179"/>
      <c r="AZ559" s="179"/>
      <c r="BA559" s="179"/>
      <c r="BB559" s="179"/>
      <c r="BC559" s="180"/>
      <c r="BD559" s="59"/>
    </row>
    <row r="560" spans="2:56" x14ac:dyDescent="0.55000000000000004">
      <c r="B560" s="207" t="str">
        <f>[1]D3_9!$E151&amp;""</f>
        <v/>
      </c>
      <c r="C560" s="165"/>
      <c r="D560" s="165"/>
      <c r="E560" s="165"/>
      <c r="F560" s="165"/>
      <c r="G560" s="165"/>
      <c r="H560" s="165"/>
      <c r="I560" s="165"/>
      <c r="J560" s="165"/>
      <c r="K560" s="165"/>
      <c r="L560" s="165"/>
      <c r="M560" s="166"/>
      <c r="N560" s="140" t="str">
        <f>IFERROR(VLOOKUP($B560,[1]D3_9!$E$5:$S$204,2,FALSE)&amp;"","")</f>
        <v/>
      </c>
      <c r="O560" s="157"/>
      <c r="P560" s="157"/>
      <c r="Q560" s="141"/>
      <c r="R560" s="140" t="str">
        <f>IFERROR(VLOOKUP($B560,[1]D3_9!$E$5:$S$204,3,FALSE)&amp;"","")</f>
        <v/>
      </c>
      <c r="S560" s="141"/>
      <c r="T560" s="140" t="str">
        <f>IFERROR(VLOOKUP($B560,[1]D3_9!$E$5:$S$204,4,FALSE)&amp;"","")</f>
        <v/>
      </c>
      <c r="U560" s="141"/>
      <c r="V560" s="140" t="str">
        <f>IFERROR(VLOOKUP($B560,[1]D3_9!$E$5:$S$204,5,FALSE)&amp;"","")</f>
        <v/>
      </c>
      <c r="W560" s="141"/>
      <c r="X560" s="140" t="str">
        <f>IFERROR(VLOOKUP($B560,[1]D3_9!$E$5:$S$204,6,FALSE)&amp;"","")</f>
        <v/>
      </c>
      <c r="Y560" s="141"/>
      <c r="Z560" s="140" t="str">
        <f>IFERROR(VLOOKUP($B560,[1]D3_9!$E$5:$S$204,7,FALSE)&amp;"","")</f>
        <v/>
      </c>
      <c r="AA560" s="141"/>
      <c r="AB560" s="140" t="str">
        <f>IFERROR(VLOOKUP($B560,[1]D3_9!$E$5:$S$204,8,FALSE)&amp;"","")</f>
        <v/>
      </c>
      <c r="AC560" s="141"/>
      <c r="AD560" s="140" t="str">
        <f>IFERROR(VLOOKUP($B560,[1]D3_9!$E$5:$S$204,9,FALSE)&amp;"","")</f>
        <v/>
      </c>
      <c r="AE560" s="141"/>
      <c r="AF560" s="140" t="str">
        <f>IFERROR(VLOOKUP($B560,[1]D3_9!$E$5:$S$204,10,FALSE)&amp;"","")</f>
        <v/>
      </c>
      <c r="AG560" s="141"/>
      <c r="AH560" s="140" t="str">
        <f>IFERROR(VLOOKUP($B560,[1]D3_9!$E$5:$S$204,11,FALSE)&amp;"","")</f>
        <v/>
      </c>
      <c r="AI560" s="157"/>
      <c r="AJ560" s="157"/>
      <c r="AK560" s="157"/>
      <c r="AL560" s="157" t="s">
        <v>59</v>
      </c>
      <c r="AM560" s="160" t="str">
        <f>IFERROR(VLOOKUP($B560,[1]D3_9!$E$5:$S$204,12,FALSE)&amp;"","")</f>
        <v/>
      </c>
      <c r="AN560" s="157"/>
      <c r="AO560" s="157"/>
      <c r="AP560" s="141"/>
      <c r="AQ560" s="260" t="str">
        <f>IFERROR(VLOOKUP($B560,[1]D3_9!$E$5:$S$204,15,FALSE)&amp;"","")</f>
        <v/>
      </c>
      <c r="AR560" s="173"/>
      <c r="AS560" s="173"/>
      <c r="AT560" s="173"/>
      <c r="AU560" s="173"/>
      <c r="AV560" s="173"/>
      <c r="AW560" s="173"/>
      <c r="AX560" s="173"/>
      <c r="AY560" s="173"/>
      <c r="AZ560" s="173"/>
      <c r="BA560" s="173"/>
      <c r="BB560" s="173"/>
      <c r="BC560" s="174"/>
      <c r="BD560" s="59"/>
    </row>
    <row r="561" spans="2:56" x14ac:dyDescent="0.55000000000000004">
      <c r="B561" s="211"/>
      <c r="C561" s="212"/>
      <c r="D561" s="212"/>
      <c r="E561" s="212"/>
      <c r="F561" s="212"/>
      <c r="G561" s="212"/>
      <c r="H561" s="212"/>
      <c r="I561" s="212"/>
      <c r="J561" s="212"/>
      <c r="K561" s="212"/>
      <c r="L561" s="212"/>
      <c r="M561" s="213"/>
      <c r="N561" s="188"/>
      <c r="O561" s="151"/>
      <c r="P561" s="151"/>
      <c r="Q561" s="189"/>
      <c r="R561" s="188"/>
      <c r="S561" s="189"/>
      <c r="T561" s="188"/>
      <c r="U561" s="189"/>
      <c r="V561" s="188"/>
      <c r="W561" s="189"/>
      <c r="X561" s="188"/>
      <c r="Y561" s="189"/>
      <c r="Z561" s="188"/>
      <c r="AA561" s="189"/>
      <c r="AB561" s="188"/>
      <c r="AC561" s="189"/>
      <c r="AD561" s="188"/>
      <c r="AE561" s="189"/>
      <c r="AF561" s="188"/>
      <c r="AG561" s="189"/>
      <c r="AH561" s="158"/>
      <c r="AI561" s="159"/>
      <c r="AJ561" s="159"/>
      <c r="AK561" s="159"/>
      <c r="AL561" s="159"/>
      <c r="AM561" s="159"/>
      <c r="AN561" s="159"/>
      <c r="AO561" s="159"/>
      <c r="AP561" s="161"/>
      <c r="AQ561" s="175"/>
      <c r="AR561" s="176"/>
      <c r="AS561" s="176"/>
      <c r="AT561" s="176"/>
      <c r="AU561" s="176"/>
      <c r="AV561" s="176"/>
      <c r="AW561" s="176"/>
      <c r="AX561" s="176"/>
      <c r="AY561" s="176"/>
      <c r="AZ561" s="176"/>
      <c r="BA561" s="176"/>
      <c r="BB561" s="176"/>
      <c r="BC561" s="177"/>
      <c r="BD561" s="59"/>
    </row>
    <row r="562" spans="2:56" x14ac:dyDescent="0.55000000000000004">
      <c r="B562" s="211"/>
      <c r="C562" s="212"/>
      <c r="D562" s="212"/>
      <c r="E562" s="212"/>
      <c r="F562" s="212"/>
      <c r="G562" s="212"/>
      <c r="H562" s="212"/>
      <c r="I562" s="212"/>
      <c r="J562" s="212"/>
      <c r="K562" s="212"/>
      <c r="L562" s="212"/>
      <c r="M562" s="213"/>
      <c r="N562" s="188"/>
      <c r="O562" s="151"/>
      <c r="P562" s="151"/>
      <c r="Q562" s="189"/>
      <c r="R562" s="188"/>
      <c r="S562" s="189"/>
      <c r="T562" s="188"/>
      <c r="U562" s="189"/>
      <c r="V562" s="188"/>
      <c r="W562" s="189"/>
      <c r="X562" s="188"/>
      <c r="Y562" s="189"/>
      <c r="Z562" s="188"/>
      <c r="AA562" s="189"/>
      <c r="AB562" s="188"/>
      <c r="AC562" s="189"/>
      <c r="AD562" s="188"/>
      <c r="AE562" s="189"/>
      <c r="AF562" s="188"/>
      <c r="AG562" s="189"/>
      <c r="AH562" s="302" t="str">
        <f>IFERROR(VLOOKUP($B560,[1]D3_9!$E$5:$S$204,13,FALSE)&amp;"","")</f>
        <v/>
      </c>
      <c r="AI562" s="149"/>
      <c r="AJ562" s="149"/>
      <c r="AK562" s="149"/>
      <c r="AL562" s="149" t="s">
        <v>59</v>
      </c>
      <c r="AM562" s="148" t="str">
        <f>IFERROR(VLOOKUP($B560,[1]D3_9!$E$5:$S$204,14,FALSE)&amp;"","")</f>
        <v/>
      </c>
      <c r="AN562" s="149"/>
      <c r="AO562" s="149"/>
      <c r="AP562" s="152"/>
      <c r="AQ562" s="175"/>
      <c r="AR562" s="176"/>
      <c r="AS562" s="176"/>
      <c r="AT562" s="176"/>
      <c r="AU562" s="176"/>
      <c r="AV562" s="176"/>
      <c r="AW562" s="176"/>
      <c r="AX562" s="176"/>
      <c r="AY562" s="176"/>
      <c r="AZ562" s="176"/>
      <c r="BA562" s="176"/>
      <c r="BB562" s="176"/>
      <c r="BC562" s="177"/>
      <c r="BD562" s="59"/>
    </row>
    <row r="563" spans="2:56" x14ac:dyDescent="0.55000000000000004">
      <c r="B563" s="167"/>
      <c r="C563" s="168"/>
      <c r="D563" s="168"/>
      <c r="E563" s="168"/>
      <c r="F563" s="168"/>
      <c r="G563" s="168"/>
      <c r="H563" s="168"/>
      <c r="I563" s="168"/>
      <c r="J563" s="168"/>
      <c r="K563" s="168"/>
      <c r="L563" s="168"/>
      <c r="M563" s="169"/>
      <c r="N563" s="142"/>
      <c r="O563" s="150"/>
      <c r="P563" s="150"/>
      <c r="Q563" s="143"/>
      <c r="R563" s="142"/>
      <c r="S563" s="143"/>
      <c r="T563" s="142"/>
      <c r="U563" s="143"/>
      <c r="V563" s="142"/>
      <c r="W563" s="143"/>
      <c r="X563" s="142"/>
      <c r="Y563" s="143"/>
      <c r="Z563" s="142"/>
      <c r="AA563" s="143"/>
      <c r="AB563" s="142"/>
      <c r="AC563" s="143"/>
      <c r="AD563" s="142"/>
      <c r="AE563" s="143"/>
      <c r="AF563" s="142"/>
      <c r="AG563" s="143"/>
      <c r="AH563" s="142"/>
      <c r="AI563" s="150"/>
      <c r="AJ563" s="150"/>
      <c r="AK563" s="150"/>
      <c r="AL563" s="150"/>
      <c r="AM563" s="150"/>
      <c r="AN563" s="150"/>
      <c r="AO563" s="150"/>
      <c r="AP563" s="143"/>
      <c r="AQ563" s="178"/>
      <c r="AR563" s="179"/>
      <c r="AS563" s="179"/>
      <c r="AT563" s="179"/>
      <c r="AU563" s="179"/>
      <c r="AV563" s="179"/>
      <c r="AW563" s="179"/>
      <c r="AX563" s="179"/>
      <c r="AY563" s="179"/>
      <c r="AZ563" s="179"/>
      <c r="BA563" s="179"/>
      <c r="BB563" s="179"/>
      <c r="BC563" s="180"/>
      <c r="BD563" s="59"/>
    </row>
    <row r="564" spans="2:56" x14ac:dyDescent="0.55000000000000004">
      <c r="B564" s="207" t="str">
        <f>[1]D3_9!$E152&amp;""</f>
        <v/>
      </c>
      <c r="C564" s="165"/>
      <c r="D564" s="165"/>
      <c r="E564" s="165"/>
      <c r="F564" s="165"/>
      <c r="G564" s="165"/>
      <c r="H564" s="165"/>
      <c r="I564" s="165"/>
      <c r="J564" s="165"/>
      <c r="K564" s="165"/>
      <c r="L564" s="165"/>
      <c r="M564" s="166"/>
      <c r="N564" s="140" t="str">
        <f>IFERROR(VLOOKUP($B564,[1]D3_9!$E$5:$S$204,2,FALSE)&amp;"","")</f>
        <v/>
      </c>
      <c r="O564" s="157"/>
      <c r="P564" s="157"/>
      <c r="Q564" s="141"/>
      <c r="R564" s="140" t="str">
        <f>IFERROR(VLOOKUP($B564,[1]D3_9!$E$5:$S$204,3,FALSE)&amp;"","")</f>
        <v/>
      </c>
      <c r="S564" s="141"/>
      <c r="T564" s="140" t="str">
        <f>IFERROR(VLOOKUP($B564,[1]D3_9!$E$5:$S$204,4,FALSE)&amp;"","")</f>
        <v/>
      </c>
      <c r="U564" s="141"/>
      <c r="V564" s="140" t="str">
        <f>IFERROR(VLOOKUP($B564,[1]D3_9!$E$5:$S$204,5,FALSE)&amp;"","")</f>
        <v/>
      </c>
      <c r="W564" s="141"/>
      <c r="X564" s="140" t="str">
        <f>IFERROR(VLOOKUP($B564,[1]D3_9!$E$5:$S$204,6,FALSE)&amp;"","")</f>
        <v/>
      </c>
      <c r="Y564" s="141"/>
      <c r="Z564" s="140" t="str">
        <f>IFERROR(VLOOKUP($B564,[1]D3_9!$E$5:$S$204,7,FALSE)&amp;"","")</f>
        <v/>
      </c>
      <c r="AA564" s="141"/>
      <c r="AB564" s="140" t="str">
        <f>IFERROR(VLOOKUP($B564,[1]D3_9!$E$5:$S$204,8,FALSE)&amp;"","")</f>
        <v/>
      </c>
      <c r="AC564" s="141"/>
      <c r="AD564" s="140" t="str">
        <f>IFERROR(VLOOKUP($B564,[1]D3_9!$E$5:$S$204,9,FALSE)&amp;"","")</f>
        <v/>
      </c>
      <c r="AE564" s="141"/>
      <c r="AF564" s="140" t="str">
        <f>IFERROR(VLOOKUP($B564,[1]D3_9!$E$5:$S$204,10,FALSE)&amp;"","")</f>
        <v/>
      </c>
      <c r="AG564" s="141"/>
      <c r="AH564" s="140" t="str">
        <f>IFERROR(VLOOKUP($B564,[1]D3_9!$E$5:$S$204,11,FALSE)&amp;"","")</f>
        <v/>
      </c>
      <c r="AI564" s="157"/>
      <c r="AJ564" s="157"/>
      <c r="AK564" s="157"/>
      <c r="AL564" s="157" t="s">
        <v>59</v>
      </c>
      <c r="AM564" s="160" t="str">
        <f>IFERROR(VLOOKUP($B564,[1]D3_9!$E$5:$S$204,12,FALSE)&amp;"","")</f>
        <v/>
      </c>
      <c r="AN564" s="157"/>
      <c r="AO564" s="157"/>
      <c r="AP564" s="141"/>
      <c r="AQ564" s="260" t="str">
        <f>IFERROR(VLOOKUP($B564,[1]D3_9!$E$5:$S$204,15,FALSE)&amp;"","")</f>
        <v/>
      </c>
      <c r="AR564" s="173"/>
      <c r="AS564" s="173"/>
      <c r="AT564" s="173"/>
      <c r="AU564" s="173"/>
      <c r="AV564" s="173"/>
      <c r="AW564" s="173"/>
      <c r="AX564" s="173"/>
      <c r="AY564" s="173"/>
      <c r="AZ564" s="173"/>
      <c r="BA564" s="173"/>
      <c r="BB564" s="173"/>
      <c r="BC564" s="174"/>
      <c r="BD564" s="59"/>
    </row>
    <row r="565" spans="2:56" x14ac:dyDescent="0.55000000000000004">
      <c r="B565" s="211"/>
      <c r="C565" s="212"/>
      <c r="D565" s="212"/>
      <c r="E565" s="212"/>
      <c r="F565" s="212"/>
      <c r="G565" s="212"/>
      <c r="H565" s="212"/>
      <c r="I565" s="212"/>
      <c r="J565" s="212"/>
      <c r="K565" s="212"/>
      <c r="L565" s="212"/>
      <c r="M565" s="213"/>
      <c r="N565" s="188"/>
      <c r="O565" s="151"/>
      <c r="P565" s="151"/>
      <c r="Q565" s="189"/>
      <c r="R565" s="188"/>
      <c r="S565" s="189"/>
      <c r="T565" s="188"/>
      <c r="U565" s="189"/>
      <c r="V565" s="188"/>
      <c r="W565" s="189"/>
      <c r="X565" s="188"/>
      <c r="Y565" s="189"/>
      <c r="Z565" s="188"/>
      <c r="AA565" s="189"/>
      <c r="AB565" s="188"/>
      <c r="AC565" s="189"/>
      <c r="AD565" s="188"/>
      <c r="AE565" s="189"/>
      <c r="AF565" s="188"/>
      <c r="AG565" s="189"/>
      <c r="AH565" s="158"/>
      <c r="AI565" s="159"/>
      <c r="AJ565" s="159"/>
      <c r="AK565" s="159"/>
      <c r="AL565" s="159"/>
      <c r="AM565" s="159"/>
      <c r="AN565" s="159"/>
      <c r="AO565" s="159"/>
      <c r="AP565" s="161"/>
      <c r="AQ565" s="175"/>
      <c r="AR565" s="176"/>
      <c r="AS565" s="176"/>
      <c r="AT565" s="176"/>
      <c r="AU565" s="176"/>
      <c r="AV565" s="176"/>
      <c r="AW565" s="176"/>
      <c r="AX565" s="176"/>
      <c r="AY565" s="176"/>
      <c r="AZ565" s="176"/>
      <c r="BA565" s="176"/>
      <c r="BB565" s="176"/>
      <c r="BC565" s="177"/>
      <c r="BD565" s="59"/>
    </row>
    <row r="566" spans="2:56" x14ac:dyDescent="0.55000000000000004">
      <c r="B566" s="211"/>
      <c r="C566" s="212"/>
      <c r="D566" s="212"/>
      <c r="E566" s="212"/>
      <c r="F566" s="212"/>
      <c r="G566" s="212"/>
      <c r="H566" s="212"/>
      <c r="I566" s="212"/>
      <c r="J566" s="212"/>
      <c r="K566" s="212"/>
      <c r="L566" s="212"/>
      <c r="M566" s="213"/>
      <c r="N566" s="188"/>
      <c r="O566" s="151"/>
      <c r="P566" s="151"/>
      <c r="Q566" s="189"/>
      <c r="R566" s="188"/>
      <c r="S566" s="189"/>
      <c r="T566" s="188"/>
      <c r="U566" s="189"/>
      <c r="V566" s="188"/>
      <c r="W566" s="189"/>
      <c r="X566" s="188"/>
      <c r="Y566" s="189"/>
      <c r="Z566" s="188"/>
      <c r="AA566" s="189"/>
      <c r="AB566" s="188"/>
      <c r="AC566" s="189"/>
      <c r="AD566" s="188"/>
      <c r="AE566" s="189"/>
      <c r="AF566" s="188"/>
      <c r="AG566" s="189"/>
      <c r="AH566" s="302" t="str">
        <f>IFERROR(VLOOKUP($B564,[1]D3_9!$E$5:$S$204,13,FALSE)&amp;"","")</f>
        <v/>
      </c>
      <c r="AI566" s="149"/>
      <c r="AJ566" s="149"/>
      <c r="AK566" s="149"/>
      <c r="AL566" s="149" t="s">
        <v>59</v>
      </c>
      <c r="AM566" s="148" t="str">
        <f>IFERROR(VLOOKUP($B564,[1]D3_9!$E$5:$S$204,14,FALSE)&amp;"","")</f>
        <v/>
      </c>
      <c r="AN566" s="149"/>
      <c r="AO566" s="149"/>
      <c r="AP566" s="152"/>
      <c r="AQ566" s="175"/>
      <c r="AR566" s="176"/>
      <c r="AS566" s="176"/>
      <c r="AT566" s="176"/>
      <c r="AU566" s="176"/>
      <c r="AV566" s="176"/>
      <c r="AW566" s="176"/>
      <c r="AX566" s="176"/>
      <c r="AY566" s="176"/>
      <c r="AZ566" s="176"/>
      <c r="BA566" s="176"/>
      <c r="BB566" s="176"/>
      <c r="BC566" s="177"/>
      <c r="BD566" s="59"/>
    </row>
    <row r="567" spans="2:56" x14ac:dyDescent="0.55000000000000004">
      <c r="B567" s="167"/>
      <c r="C567" s="168"/>
      <c r="D567" s="168"/>
      <c r="E567" s="168"/>
      <c r="F567" s="168"/>
      <c r="G567" s="168"/>
      <c r="H567" s="168"/>
      <c r="I567" s="168"/>
      <c r="J567" s="168"/>
      <c r="K567" s="168"/>
      <c r="L567" s="168"/>
      <c r="M567" s="169"/>
      <c r="N567" s="142"/>
      <c r="O567" s="150"/>
      <c r="P567" s="150"/>
      <c r="Q567" s="143"/>
      <c r="R567" s="142"/>
      <c r="S567" s="143"/>
      <c r="T567" s="142"/>
      <c r="U567" s="143"/>
      <c r="V567" s="142"/>
      <c r="W567" s="143"/>
      <c r="X567" s="142"/>
      <c r="Y567" s="143"/>
      <c r="Z567" s="142"/>
      <c r="AA567" s="143"/>
      <c r="AB567" s="142"/>
      <c r="AC567" s="143"/>
      <c r="AD567" s="142"/>
      <c r="AE567" s="143"/>
      <c r="AF567" s="142"/>
      <c r="AG567" s="143"/>
      <c r="AH567" s="142"/>
      <c r="AI567" s="150"/>
      <c r="AJ567" s="150"/>
      <c r="AK567" s="150"/>
      <c r="AL567" s="150"/>
      <c r="AM567" s="150"/>
      <c r="AN567" s="150"/>
      <c r="AO567" s="150"/>
      <c r="AP567" s="143"/>
      <c r="AQ567" s="178"/>
      <c r="AR567" s="179"/>
      <c r="AS567" s="179"/>
      <c r="AT567" s="179"/>
      <c r="AU567" s="179"/>
      <c r="AV567" s="179"/>
      <c r="AW567" s="179"/>
      <c r="AX567" s="179"/>
      <c r="AY567" s="179"/>
      <c r="AZ567" s="179"/>
      <c r="BA567" s="179"/>
      <c r="BB567" s="179"/>
      <c r="BC567" s="180"/>
      <c r="BD567" s="59"/>
    </row>
    <row r="568" spans="2:56" x14ac:dyDescent="0.55000000000000004">
      <c r="B568" s="207" t="str">
        <f>[1]D3_9!$E153&amp;""</f>
        <v/>
      </c>
      <c r="C568" s="165"/>
      <c r="D568" s="165"/>
      <c r="E568" s="165"/>
      <c r="F568" s="165"/>
      <c r="G568" s="165"/>
      <c r="H568" s="165"/>
      <c r="I568" s="165"/>
      <c r="J568" s="165"/>
      <c r="K568" s="165"/>
      <c r="L568" s="165"/>
      <c r="M568" s="166"/>
      <c r="N568" s="140" t="str">
        <f>IFERROR(VLOOKUP($B568,[1]D3_9!$E$5:$S$204,2,FALSE)&amp;"","")</f>
        <v/>
      </c>
      <c r="O568" s="157"/>
      <c r="P568" s="157"/>
      <c r="Q568" s="141"/>
      <c r="R568" s="140" t="str">
        <f>IFERROR(VLOOKUP($B568,[1]D3_9!$E$5:$S$204,3,FALSE)&amp;"","")</f>
        <v/>
      </c>
      <c r="S568" s="141"/>
      <c r="T568" s="140" t="str">
        <f>IFERROR(VLOOKUP($B568,[1]D3_9!$E$5:$S$204,4,FALSE)&amp;"","")</f>
        <v/>
      </c>
      <c r="U568" s="141"/>
      <c r="V568" s="140" t="str">
        <f>IFERROR(VLOOKUP($B568,[1]D3_9!$E$5:$S$204,5,FALSE)&amp;"","")</f>
        <v/>
      </c>
      <c r="W568" s="141"/>
      <c r="X568" s="140" t="str">
        <f>IFERROR(VLOOKUP($B568,[1]D3_9!$E$5:$S$204,6,FALSE)&amp;"","")</f>
        <v/>
      </c>
      <c r="Y568" s="141"/>
      <c r="Z568" s="140" t="str">
        <f>IFERROR(VLOOKUP($B568,[1]D3_9!$E$5:$S$204,7,FALSE)&amp;"","")</f>
        <v/>
      </c>
      <c r="AA568" s="141"/>
      <c r="AB568" s="140" t="str">
        <f>IFERROR(VLOOKUP($B568,[1]D3_9!$E$5:$S$204,8,FALSE)&amp;"","")</f>
        <v/>
      </c>
      <c r="AC568" s="141"/>
      <c r="AD568" s="140" t="str">
        <f>IFERROR(VLOOKUP($B568,[1]D3_9!$E$5:$S$204,9,FALSE)&amp;"","")</f>
        <v/>
      </c>
      <c r="AE568" s="141"/>
      <c r="AF568" s="140" t="str">
        <f>IFERROR(VLOOKUP($B568,[1]D3_9!$E$5:$S$204,10,FALSE)&amp;"","")</f>
        <v/>
      </c>
      <c r="AG568" s="141"/>
      <c r="AH568" s="140" t="str">
        <f>IFERROR(VLOOKUP($B568,[1]D3_9!$E$5:$S$204,11,FALSE)&amp;"","")</f>
        <v/>
      </c>
      <c r="AI568" s="157"/>
      <c r="AJ568" s="157"/>
      <c r="AK568" s="157"/>
      <c r="AL568" s="157" t="s">
        <v>59</v>
      </c>
      <c r="AM568" s="160" t="str">
        <f>IFERROR(VLOOKUP($B568,[1]D3_9!$E$5:$S$204,12,FALSE)&amp;"","")</f>
        <v/>
      </c>
      <c r="AN568" s="157"/>
      <c r="AO568" s="157"/>
      <c r="AP568" s="141"/>
      <c r="AQ568" s="260" t="str">
        <f>IFERROR(VLOOKUP($B568,[1]D3_9!$E$5:$S$204,15,FALSE)&amp;"","")</f>
        <v/>
      </c>
      <c r="AR568" s="173"/>
      <c r="AS568" s="173"/>
      <c r="AT568" s="173"/>
      <c r="AU568" s="173"/>
      <c r="AV568" s="173"/>
      <c r="AW568" s="173"/>
      <c r="AX568" s="173"/>
      <c r="AY568" s="173"/>
      <c r="AZ568" s="173"/>
      <c r="BA568" s="173"/>
      <c r="BB568" s="173"/>
      <c r="BC568" s="174"/>
      <c r="BD568" s="59"/>
    </row>
    <row r="569" spans="2:56" x14ac:dyDescent="0.55000000000000004">
      <c r="B569" s="211"/>
      <c r="C569" s="212"/>
      <c r="D569" s="212"/>
      <c r="E569" s="212"/>
      <c r="F569" s="212"/>
      <c r="G569" s="212"/>
      <c r="H569" s="212"/>
      <c r="I569" s="212"/>
      <c r="J569" s="212"/>
      <c r="K569" s="212"/>
      <c r="L569" s="212"/>
      <c r="M569" s="213"/>
      <c r="N569" s="188"/>
      <c r="O569" s="151"/>
      <c r="P569" s="151"/>
      <c r="Q569" s="189"/>
      <c r="R569" s="188"/>
      <c r="S569" s="189"/>
      <c r="T569" s="188"/>
      <c r="U569" s="189"/>
      <c r="V569" s="188"/>
      <c r="W569" s="189"/>
      <c r="X569" s="188"/>
      <c r="Y569" s="189"/>
      <c r="Z569" s="188"/>
      <c r="AA569" s="189"/>
      <c r="AB569" s="188"/>
      <c r="AC569" s="189"/>
      <c r="AD569" s="188"/>
      <c r="AE569" s="189"/>
      <c r="AF569" s="188"/>
      <c r="AG569" s="189"/>
      <c r="AH569" s="158"/>
      <c r="AI569" s="159"/>
      <c r="AJ569" s="159"/>
      <c r="AK569" s="159"/>
      <c r="AL569" s="159"/>
      <c r="AM569" s="159"/>
      <c r="AN569" s="159"/>
      <c r="AO569" s="159"/>
      <c r="AP569" s="161"/>
      <c r="AQ569" s="175"/>
      <c r="AR569" s="176"/>
      <c r="AS569" s="176"/>
      <c r="AT569" s="176"/>
      <c r="AU569" s="176"/>
      <c r="AV569" s="176"/>
      <c r="AW569" s="176"/>
      <c r="AX569" s="176"/>
      <c r="AY569" s="176"/>
      <c r="AZ569" s="176"/>
      <c r="BA569" s="176"/>
      <c r="BB569" s="176"/>
      <c r="BC569" s="177"/>
      <c r="BD569" s="59"/>
    </row>
    <row r="570" spans="2:56" x14ac:dyDescent="0.55000000000000004">
      <c r="B570" s="211"/>
      <c r="C570" s="212"/>
      <c r="D570" s="212"/>
      <c r="E570" s="212"/>
      <c r="F570" s="212"/>
      <c r="G570" s="212"/>
      <c r="H570" s="212"/>
      <c r="I570" s="212"/>
      <c r="J570" s="212"/>
      <c r="K570" s="212"/>
      <c r="L570" s="212"/>
      <c r="M570" s="213"/>
      <c r="N570" s="188"/>
      <c r="O570" s="151"/>
      <c r="P570" s="151"/>
      <c r="Q570" s="189"/>
      <c r="R570" s="188"/>
      <c r="S570" s="189"/>
      <c r="T570" s="188"/>
      <c r="U570" s="189"/>
      <c r="V570" s="188"/>
      <c r="W570" s="189"/>
      <c r="X570" s="188"/>
      <c r="Y570" s="189"/>
      <c r="Z570" s="188"/>
      <c r="AA570" s="189"/>
      <c r="AB570" s="188"/>
      <c r="AC570" s="189"/>
      <c r="AD570" s="188"/>
      <c r="AE570" s="189"/>
      <c r="AF570" s="188"/>
      <c r="AG570" s="189"/>
      <c r="AH570" s="302" t="str">
        <f>IFERROR(VLOOKUP($B568,[1]D3_9!$E$5:$S$204,13,FALSE)&amp;"","")</f>
        <v/>
      </c>
      <c r="AI570" s="149"/>
      <c r="AJ570" s="149"/>
      <c r="AK570" s="149"/>
      <c r="AL570" s="149" t="s">
        <v>59</v>
      </c>
      <c r="AM570" s="148" t="str">
        <f>IFERROR(VLOOKUP($B568,[1]D3_9!$E$5:$S$204,14,FALSE)&amp;"","")</f>
        <v/>
      </c>
      <c r="AN570" s="149"/>
      <c r="AO570" s="149"/>
      <c r="AP570" s="152"/>
      <c r="AQ570" s="175"/>
      <c r="AR570" s="176"/>
      <c r="AS570" s="176"/>
      <c r="AT570" s="176"/>
      <c r="AU570" s="176"/>
      <c r="AV570" s="176"/>
      <c r="AW570" s="176"/>
      <c r="AX570" s="176"/>
      <c r="AY570" s="176"/>
      <c r="AZ570" s="176"/>
      <c r="BA570" s="176"/>
      <c r="BB570" s="176"/>
      <c r="BC570" s="177"/>
      <c r="BD570" s="59"/>
    </row>
    <row r="571" spans="2:56" x14ac:dyDescent="0.55000000000000004">
      <c r="B571" s="167"/>
      <c r="C571" s="168"/>
      <c r="D571" s="168"/>
      <c r="E571" s="168"/>
      <c r="F571" s="168"/>
      <c r="G571" s="168"/>
      <c r="H571" s="168"/>
      <c r="I571" s="168"/>
      <c r="J571" s="168"/>
      <c r="K571" s="168"/>
      <c r="L571" s="168"/>
      <c r="M571" s="169"/>
      <c r="N571" s="142"/>
      <c r="O571" s="150"/>
      <c r="P571" s="150"/>
      <c r="Q571" s="143"/>
      <c r="R571" s="142"/>
      <c r="S571" s="143"/>
      <c r="T571" s="142"/>
      <c r="U571" s="143"/>
      <c r="V571" s="142"/>
      <c r="W571" s="143"/>
      <c r="X571" s="142"/>
      <c r="Y571" s="143"/>
      <c r="Z571" s="142"/>
      <c r="AA571" s="143"/>
      <c r="AB571" s="142"/>
      <c r="AC571" s="143"/>
      <c r="AD571" s="142"/>
      <c r="AE571" s="143"/>
      <c r="AF571" s="142"/>
      <c r="AG571" s="143"/>
      <c r="AH571" s="142"/>
      <c r="AI571" s="150"/>
      <c r="AJ571" s="150"/>
      <c r="AK571" s="150"/>
      <c r="AL571" s="150"/>
      <c r="AM571" s="150"/>
      <c r="AN571" s="150"/>
      <c r="AO571" s="150"/>
      <c r="AP571" s="143"/>
      <c r="AQ571" s="178"/>
      <c r="AR571" s="179"/>
      <c r="AS571" s="179"/>
      <c r="AT571" s="179"/>
      <c r="AU571" s="179"/>
      <c r="AV571" s="179"/>
      <c r="AW571" s="179"/>
      <c r="AX571" s="179"/>
      <c r="AY571" s="179"/>
      <c r="AZ571" s="179"/>
      <c r="BA571" s="179"/>
      <c r="BB571" s="179"/>
      <c r="BC571" s="180"/>
      <c r="BD571" s="59"/>
    </row>
    <row r="572" spans="2:56" x14ac:dyDescent="0.55000000000000004">
      <c r="B572" s="207" t="str">
        <f>[1]D3_9!$E154&amp;""</f>
        <v/>
      </c>
      <c r="C572" s="165"/>
      <c r="D572" s="165"/>
      <c r="E572" s="165"/>
      <c r="F572" s="165"/>
      <c r="G572" s="165"/>
      <c r="H572" s="165"/>
      <c r="I572" s="165"/>
      <c r="J572" s="165"/>
      <c r="K572" s="165"/>
      <c r="L572" s="165"/>
      <c r="M572" s="166"/>
      <c r="N572" s="140" t="str">
        <f>IFERROR(VLOOKUP($B572,[1]D3_9!$E$5:$S$204,2,FALSE)&amp;"","")</f>
        <v/>
      </c>
      <c r="O572" s="157"/>
      <c r="P572" s="157"/>
      <c r="Q572" s="141"/>
      <c r="R572" s="140" t="str">
        <f>IFERROR(VLOOKUP($B572,[1]D3_9!$E$5:$S$204,3,FALSE)&amp;"","")</f>
        <v/>
      </c>
      <c r="S572" s="141"/>
      <c r="T572" s="140" t="str">
        <f>IFERROR(VLOOKUP($B572,[1]D3_9!$E$5:$S$204,4,FALSE)&amp;"","")</f>
        <v/>
      </c>
      <c r="U572" s="141"/>
      <c r="V572" s="140" t="str">
        <f>IFERROR(VLOOKUP($B572,[1]D3_9!$E$5:$S$204,5,FALSE)&amp;"","")</f>
        <v/>
      </c>
      <c r="W572" s="141"/>
      <c r="X572" s="140" t="str">
        <f>IFERROR(VLOOKUP($B572,[1]D3_9!$E$5:$S$204,6,FALSE)&amp;"","")</f>
        <v/>
      </c>
      <c r="Y572" s="141"/>
      <c r="Z572" s="140" t="str">
        <f>IFERROR(VLOOKUP($B572,[1]D3_9!$E$5:$S$204,7,FALSE)&amp;"","")</f>
        <v/>
      </c>
      <c r="AA572" s="141"/>
      <c r="AB572" s="140" t="str">
        <f>IFERROR(VLOOKUP($B572,[1]D3_9!$E$5:$S$204,8,FALSE)&amp;"","")</f>
        <v/>
      </c>
      <c r="AC572" s="141"/>
      <c r="AD572" s="140" t="str">
        <f>IFERROR(VLOOKUP($B572,[1]D3_9!$E$5:$S$204,9,FALSE)&amp;"","")</f>
        <v/>
      </c>
      <c r="AE572" s="141"/>
      <c r="AF572" s="140" t="str">
        <f>IFERROR(VLOOKUP($B572,[1]D3_9!$E$5:$S$204,10,FALSE)&amp;"","")</f>
        <v/>
      </c>
      <c r="AG572" s="141"/>
      <c r="AH572" s="140" t="str">
        <f>IFERROR(VLOOKUP($B572,[1]D3_9!$E$5:$S$204,11,FALSE)&amp;"","")</f>
        <v/>
      </c>
      <c r="AI572" s="157"/>
      <c r="AJ572" s="157"/>
      <c r="AK572" s="157"/>
      <c r="AL572" s="157" t="s">
        <v>59</v>
      </c>
      <c r="AM572" s="160" t="str">
        <f>IFERROR(VLOOKUP($B572,[1]D3_9!$E$5:$S$204,12,FALSE)&amp;"","")</f>
        <v/>
      </c>
      <c r="AN572" s="157"/>
      <c r="AO572" s="157"/>
      <c r="AP572" s="141"/>
      <c r="AQ572" s="260" t="str">
        <f>IFERROR(VLOOKUP($B572,[1]D3_9!$E$5:$S$204,15,FALSE)&amp;"","")</f>
        <v/>
      </c>
      <c r="AR572" s="173"/>
      <c r="AS572" s="173"/>
      <c r="AT572" s="173"/>
      <c r="AU572" s="173"/>
      <c r="AV572" s="173"/>
      <c r="AW572" s="173"/>
      <c r="AX572" s="173"/>
      <c r="AY572" s="173"/>
      <c r="AZ572" s="173"/>
      <c r="BA572" s="173"/>
      <c r="BB572" s="173"/>
      <c r="BC572" s="174"/>
      <c r="BD572" s="59"/>
    </row>
    <row r="573" spans="2:56" x14ac:dyDescent="0.55000000000000004">
      <c r="B573" s="211"/>
      <c r="C573" s="212"/>
      <c r="D573" s="212"/>
      <c r="E573" s="212"/>
      <c r="F573" s="212"/>
      <c r="G573" s="212"/>
      <c r="H573" s="212"/>
      <c r="I573" s="212"/>
      <c r="J573" s="212"/>
      <c r="K573" s="212"/>
      <c r="L573" s="212"/>
      <c r="M573" s="213"/>
      <c r="N573" s="188"/>
      <c r="O573" s="151"/>
      <c r="P573" s="151"/>
      <c r="Q573" s="189"/>
      <c r="R573" s="188"/>
      <c r="S573" s="189"/>
      <c r="T573" s="188"/>
      <c r="U573" s="189"/>
      <c r="V573" s="188"/>
      <c r="W573" s="189"/>
      <c r="X573" s="188"/>
      <c r="Y573" s="189"/>
      <c r="Z573" s="188"/>
      <c r="AA573" s="189"/>
      <c r="AB573" s="188"/>
      <c r="AC573" s="189"/>
      <c r="AD573" s="188"/>
      <c r="AE573" s="189"/>
      <c r="AF573" s="188"/>
      <c r="AG573" s="189"/>
      <c r="AH573" s="158"/>
      <c r="AI573" s="159"/>
      <c r="AJ573" s="159"/>
      <c r="AK573" s="159"/>
      <c r="AL573" s="159"/>
      <c r="AM573" s="159"/>
      <c r="AN573" s="159"/>
      <c r="AO573" s="159"/>
      <c r="AP573" s="161"/>
      <c r="AQ573" s="175"/>
      <c r="AR573" s="176"/>
      <c r="AS573" s="176"/>
      <c r="AT573" s="176"/>
      <c r="AU573" s="176"/>
      <c r="AV573" s="176"/>
      <c r="AW573" s="176"/>
      <c r="AX573" s="176"/>
      <c r="AY573" s="176"/>
      <c r="AZ573" s="176"/>
      <c r="BA573" s="176"/>
      <c r="BB573" s="176"/>
      <c r="BC573" s="177"/>
      <c r="BD573" s="59"/>
    </row>
    <row r="574" spans="2:56" x14ac:dyDescent="0.55000000000000004">
      <c r="B574" s="211"/>
      <c r="C574" s="212"/>
      <c r="D574" s="212"/>
      <c r="E574" s="212"/>
      <c r="F574" s="212"/>
      <c r="G574" s="212"/>
      <c r="H574" s="212"/>
      <c r="I574" s="212"/>
      <c r="J574" s="212"/>
      <c r="K574" s="212"/>
      <c r="L574" s="212"/>
      <c r="M574" s="213"/>
      <c r="N574" s="188"/>
      <c r="O574" s="151"/>
      <c r="P574" s="151"/>
      <c r="Q574" s="189"/>
      <c r="R574" s="188"/>
      <c r="S574" s="189"/>
      <c r="T574" s="188"/>
      <c r="U574" s="189"/>
      <c r="V574" s="188"/>
      <c r="W574" s="189"/>
      <c r="X574" s="188"/>
      <c r="Y574" s="189"/>
      <c r="Z574" s="188"/>
      <c r="AA574" s="189"/>
      <c r="AB574" s="188"/>
      <c r="AC574" s="189"/>
      <c r="AD574" s="188"/>
      <c r="AE574" s="189"/>
      <c r="AF574" s="188"/>
      <c r="AG574" s="189"/>
      <c r="AH574" s="302" t="str">
        <f>IFERROR(VLOOKUP($B572,[1]D3_9!$E$5:$S$204,13,FALSE)&amp;"","")</f>
        <v/>
      </c>
      <c r="AI574" s="149"/>
      <c r="AJ574" s="149"/>
      <c r="AK574" s="149"/>
      <c r="AL574" s="149" t="s">
        <v>59</v>
      </c>
      <c r="AM574" s="148" t="str">
        <f>IFERROR(VLOOKUP($B572,[1]D3_9!$E$5:$S$204,14,FALSE)&amp;"","")</f>
        <v/>
      </c>
      <c r="AN574" s="149"/>
      <c r="AO574" s="149"/>
      <c r="AP574" s="152"/>
      <c r="AQ574" s="175"/>
      <c r="AR574" s="176"/>
      <c r="AS574" s="176"/>
      <c r="AT574" s="176"/>
      <c r="AU574" s="176"/>
      <c r="AV574" s="176"/>
      <c r="AW574" s="176"/>
      <c r="AX574" s="176"/>
      <c r="AY574" s="176"/>
      <c r="AZ574" s="176"/>
      <c r="BA574" s="176"/>
      <c r="BB574" s="176"/>
      <c r="BC574" s="177"/>
      <c r="BD574" s="59"/>
    </row>
    <row r="575" spans="2:56" x14ac:dyDescent="0.55000000000000004">
      <c r="B575" s="167"/>
      <c r="C575" s="168"/>
      <c r="D575" s="168"/>
      <c r="E575" s="168"/>
      <c r="F575" s="168"/>
      <c r="G575" s="168"/>
      <c r="H575" s="168"/>
      <c r="I575" s="168"/>
      <c r="J575" s="168"/>
      <c r="K575" s="168"/>
      <c r="L575" s="168"/>
      <c r="M575" s="169"/>
      <c r="N575" s="142"/>
      <c r="O575" s="150"/>
      <c r="P575" s="150"/>
      <c r="Q575" s="143"/>
      <c r="R575" s="142"/>
      <c r="S575" s="143"/>
      <c r="T575" s="142"/>
      <c r="U575" s="143"/>
      <c r="V575" s="142"/>
      <c r="W575" s="143"/>
      <c r="X575" s="142"/>
      <c r="Y575" s="143"/>
      <c r="Z575" s="142"/>
      <c r="AA575" s="143"/>
      <c r="AB575" s="142"/>
      <c r="AC575" s="143"/>
      <c r="AD575" s="142"/>
      <c r="AE575" s="143"/>
      <c r="AF575" s="142"/>
      <c r="AG575" s="143"/>
      <c r="AH575" s="142"/>
      <c r="AI575" s="150"/>
      <c r="AJ575" s="150"/>
      <c r="AK575" s="150"/>
      <c r="AL575" s="150"/>
      <c r="AM575" s="150"/>
      <c r="AN575" s="150"/>
      <c r="AO575" s="150"/>
      <c r="AP575" s="143"/>
      <c r="AQ575" s="178"/>
      <c r="AR575" s="179"/>
      <c r="AS575" s="179"/>
      <c r="AT575" s="179"/>
      <c r="AU575" s="179"/>
      <c r="AV575" s="179"/>
      <c r="AW575" s="179"/>
      <c r="AX575" s="179"/>
      <c r="AY575" s="179"/>
      <c r="AZ575" s="179"/>
      <c r="BA575" s="179"/>
      <c r="BB575" s="179"/>
      <c r="BC575" s="180"/>
      <c r="BD575" s="59"/>
    </row>
    <row r="576" spans="2:56" x14ac:dyDescent="0.55000000000000004">
      <c r="B576" s="207" t="str">
        <f>[1]D3_9!$E155&amp;""</f>
        <v/>
      </c>
      <c r="C576" s="165"/>
      <c r="D576" s="165"/>
      <c r="E576" s="165"/>
      <c r="F576" s="165"/>
      <c r="G576" s="165"/>
      <c r="H576" s="165"/>
      <c r="I576" s="165"/>
      <c r="J576" s="165"/>
      <c r="K576" s="165"/>
      <c r="L576" s="165"/>
      <c r="M576" s="166"/>
      <c r="N576" s="140" t="str">
        <f>IFERROR(VLOOKUP($B576,[1]D3_9!$E$5:$S$204,2,FALSE)&amp;"","")</f>
        <v/>
      </c>
      <c r="O576" s="157"/>
      <c r="P576" s="157"/>
      <c r="Q576" s="141"/>
      <c r="R576" s="140" t="str">
        <f>IFERROR(VLOOKUP($B576,[1]D3_9!$E$5:$S$204,3,FALSE)&amp;"","")</f>
        <v/>
      </c>
      <c r="S576" s="141"/>
      <c r="T576" s="140" t="str">
        <f>IFERROR(VLOOKUP($B576,[1]D3_9!$E$5:$S$204,4,FALSE)&amp;"","")</f>
        <v/>
      </c>
      <c r="U576" s="141"/>
      <c r="V576" s="140" t="str">
        <f>IFERROR(VLOOKUP($B576,[1]D3_9!$E$5:$S$204,5,FALSE)&amp;"","")</f>
        <v/>
      </c>
      <c r="W576" s="141"/>
      <c r="X576" s="140" t="str">
        <f>IFERROR(VLOOKUP($B576,[1]D3_9!$E$5:$S$204,6,FALSE)&amp;"","")</f>
        <v/>
      </c>
      <c r="Y576" s="141"/>
      <c r="Z576" s="140" t="str">
        <f>IFERROR(VLOOKUP($B576,[1]D3_9!$E$5:$S$204,7,FALSE)&amp;"","")</f>
        <v/>
      </c>
      <c r="AA576" s="141"/>
      <c r="AB576" s="140" t="str">
        <f>IFERROR(VLOOKUP($B576,[1]D3_9!$E$5:$S$204,8,FALSE)&amp;"","")</f>
        <v/>
      </c>
      <c r="AC576" s="141"/>
      <c r="AD576" s="140" t="str">
        <f>IFERROR(VLOOKUP($B576,[1]D3_9!$E$5:$S$204,9,FALSE)&amp;"","")</f>
        <v/>
      </c>
      <c r="AE576" s="141"/>
      <c r="AF576" s="140" t="str">
        <f>IFERROR(VLOOKUP($B576,[1]D3_9!$E$5:$S$204,10,FALSE)&amp;"","")</f>
        <v/>
      </c>
      <c r="AG576" s="141"/>
      <c r="AH576" s="140" t="str">
        <f>IFERROR(VLOOKUP($B576,[1]D3_9!$E$5:$S$204,11,FALSE)&amp;"","")</f>
        <v/>
      </c>
      <c r="AI576" s="157"/>
      <c r="AJ576" s="157"/>
      <c r="AK576" s="157"/>
      <c r="AL576" s="157" t="s">
        <v>59</v>
      </c>
      <c r="AM576" s="160" t="str">
        <f>IFERROR(VLOOKUP($B576,[1]D3_9!$E$5:$S$204,12,FALSE)&amp;"","")</f>
        <v/>
      </c>
      <c r="AN576" s="157"/>
      <c r="AO576" s="157"/>
      <c r="AP576" s="141"/>
      <c r="AQ576" s="260" t="str">
        <f>IFERROR(VLOOKUP($B576,[1]D3_9!$E$5:$S$204,15,FALSE)&amp;"","")</f>
        <v/>
      </c>
      <c r="AR576" s="173"/>
      <c r="AS576" s="173"/>
      <c r="AT576" s="173"/>
      <c r="AU576" s="173"/>
      <c r="AV576" s="173"/>
      <c r="AW576" s="173"/>
      <c r="AX576" s="173"/>
      <c r="AY576" s="173"/>
      <c r="AZ576" s="173"/>
      <c r="BA576" s="173"/>
      <c r="BB576" s="173"/>
      <c r="BC576" s="174"/>
      <c r="BD576" s="59"/>
    </row>
    <row r="577" spans="2:56" x14ac:dyDescent="0.55000000000000004">
      <c r="B577" s="211"/>
      <c r="C577" s="212"/>
      <c r="D577" s="212"/>
      <c r="E577" s="212"/>
      <c r="F577" s="212"/>
      <c r="G577" s="212"/>
      <c r="H577" s="212"/>
      <c r="I577" s="212"/>
      <c r="J577" s="212"/>
      <c r="K577" s="212"/>
      <c r="L577" s="212"/>
      <c r="M577" s="213"/>
      <c r="N577" s="188"/>
      <c r="O577" s="151"/>
      <c r="P577" s="151"/>
      <c r="Q577" s="189"/>
      <c r="R577" s="188"/>
      <c r="S577" s="189"/>
      <c r="T577" s="188"/>
      <c r="U577" s="189"/>
      <c r="V577" s="188"/>
      <c r="W577" s="189"/>
      <c r="X577" s="188"/>
      <c r="Y577" s="189"/>
      <c r="Z577" s="188"/>
      <c r="AA577" s="189"/>
      <c r="AB577" s="188"/>
      <c r="AC577" s="189"/>
      <c r="AD577" s="188"/>
      <c r="AE577" s="189"/>
      <c r="AF577" s="188"/>
      <c r="AG577" s="189"/>
      <c r="AH577" s="158"/>
      <c r="AI577" s="159"/>
      <c r="AJ577" s="159"/>
      <c r="AK577" s="159"/>
      <c r="AL577" s="159"/>
      <c r="AM577" s="159"/>
      <c r="AN577" s="159"/>
      <c r="AO577" s="159"/>
      <c r="AP577" s="161"/>
      <c r="AQ577" s="175"/>
      <c r="AR577" s="176"/>
      <c r="AS577" s="176"/>
      <c r="AT577" s="176"/>
      <c r="AU577" s="176"/>
      <c r="AV577" s="176"/>
      <c r="AW577" s="176"/>
      <c r="AX577" s="176"/>
      <c r="AY577" s="176"/>
      <c r="AZ577" s="176"/>
      <c r="BA577" s="176"/>
      <c r="BB577" s="176"/>
      <c r="BC577" s="177"/>
      <c r="BD577" s="59"/>
    </row>
    <row r="578" spans="2:56" x14ac:dyDescent="0.55000000000000004">
      <c r="B578" s="211"/>
      <c r="C578" s="212"/>
      <c r="D578" s="212"/>
      <c r="E578" s="212"/>
      <c r="F578" s="212"/>
      <c r="G578" s="212"/>
      <c r="H578" s="212"/>
      <c r="I578" s="212"/>
      <c r="J578" s="212"/>
      <c r="K578" s="212"/>
      <c r="L578" s="212"/>
      <c r="M578" s="213"/>
      <c r="N578" s="188"/>
      <c r="O578" s="151"/>
      <c r="P578" s="151"/>
      <c r="Q578" s="189"/>
      <c r="R578" s="188"/>
      <c r="S578" s="189"/>
      <c r="T578" s="188"/>
      <c r="U578" s="189"/>
      <c r="V578" s="188"/>
      <c r="W578" s="189"/>
      <c r="X578" s="188"/>
      <c r="Y578" s="189"/>
      <c r="Z578" s="188"/>
      <c r="AA578" s="189"/>
      <c r="AB578" s="188"/>
      <c r="AC578" s="189"/>
      <c r="AD578" s="188"/>
      <c r="AE578" s="189"/>
      <c r="AF578" s="188"/>
      <c r="AG578" s="189"/>
      <c r="AH578" s="302" t="str">
        <f>IFERROR(VLOOKUP($B576,[1]D3_9!$E$5:$S$204,13,FALSE)&amp;"","")</f>
        <v/>
      </c>
      <c r="AI578" s="149"/>
      <c r="AJ578" s="149"/>
      <c r="AK578" s="149"/>
      <c r="AL578" s="149" t="s">
        <v>59</v>
      </c>
      <c r="AM578" s="148" t="str">
        <f>IFERROR(VLOOKUP($B576,[1]D3_9!$E$5:$S$204,14,FALSE)&amp;"","")</f>
        <v/>
      </c>
      <c r="AN578" s="149"/>
      <c r="AO578" s="149"/>
      <c r="AP578" s="152"/>
      <c r="AQ578" s="175"/>
      <c r="AR578" s="176"/>
      <c r="AS578" s="176"/>
      <c r="AT578" s="176"/>
      <c r="AU578" s="176"/>
      <c r="AV578" s="176"/>
      <c r="AW578" s="176"/>
      <c r="AX578" s="176"/>
      <c r="AY578" s="176"/>
      <c r="AZ578" s="176"/>
      <c r="BA578" s="176"/>
      <c r="BB578" s="176"/>
      <c r="BC578" s="177"/>
      <c r="BD578" s="59"/>
    </row>
    <row r="579" spans="2:56" x14ac:dyDescent="0.55000000000000004">
      <c r="B579" s="167"/>
      <c r="C579" s="168"/>
      <c r="D579" s="168"/>
      <c r="E579" s="168"/>
      <c r="F579" s="168"/>
      <c r="G579" s="168"/>
      <c r="H579" s="168"/>
      <c r="I579" s="168"/>
      <c r="J579" s="168"/>
      <c r="K579" s="168"/>
      <c r="L579" s="168"/>
      <c r="M579" s="169"/>
      <c r="N579" s="142"/>
      <c r="O579" s="150"/>
      <c r="P579" s="150"/>
      <c r="Q579" s="143"/>
      <c r="R579" s="142"/>
      <c r="S579" s="143"/>
      <c r="T579" s="142"/>
      <c r="U579" s="143"/>
      <c r="V579" s="142"/>
      <c r="W579" s="143"/>
      <c r="X579" s="142"/>
      <c r="Y579" s="143"/>
      <c r="Z579" s="142"/>
      <c r="AA579" s="143"/>
      <c r="AB579" s="142"/>
      <c r="AC579" s="143"/>
      <c r="AD579" s="142"/>
      <c r="AE579" s="143"/>
      <c r="AF579" s="142"/>
      <c r="AG579" s="143"/>
      <c r="AH579" s="142"/>
      <c r="AI579" s="150"/>
      <c r="AJ579" s="150"/>
      <c r="AK579" s="150"/>
      <c r="AL579" s="150"/>
      <c r="AM579" s="150"/>
      <c r="AN579" s="150"/>
      <c r="AO579" s="150"/>
      <c r="AP579" s="143"/>
      <c r="AQ579" s="178"/>
      <c r="AR579" s="179"/>
      <c r="AS579" s="179"/>
      <c r="AT579" s="179"/>
      <c r="AU579" s="179"/>
      <c r="AV579" s="179"/>
      <c r="AW579" s="179"/>
      <c r="AX579" s="179"/>
      <c r="AY579" s="179"/>
      <c r="AZ579" s="179"/>
      <c r="BA579" s="179"/>
      <c r="BB579" s="179"/>
      <c r="BC579" s="180"/>
      <c r="BD579" s="59"/>
    </row>
    <row r="580" spans="2:56" x14ac:dyDescent="0.55000000000000004">
      <c r="B580" s="207" t="str">
        <f>[1]D3_9!$E156&amp;""</f>
        <v/>
      </c>
      <c r="C580" s="165"/>
      <c r="D580" s="165"/>
      <c r="E580" s="165"/>
      <c r="F580" s="165"/>
      <c r="G580" s="165"/>
      <c r="H580" s="165"/>
      <c r="I580" s="165"/>
      <c r="J580" s="165"/>
      <c r="K580" s="165"/>
      <c r="L580" s="165"/>
      <c r="M580" s="166"/>
      <c r="N580" s="140" t="str">
        <f>IFERROR(VLOOKUP($B580,[1]D3_9!$E$5:$S$204,2,FALSE)&amp;"","")</f>
        <v/>
      </c>
      <c r="O580" s="157"/>
      <c r="P580" s="157"/>
      <c r="Q580" s="141"/>
      <c r="R580" s="140" t="str">
        <f>IFERROR(VLOOKUP($B580,[1]D3_9!$E$5:$S$204,3,FALSE)&amp;"","")</f>
        <v/>
      </c>
      <c r="S580" s="141"/>
      <c r="T580" s="140" t="str">
        <f>IFERROR(VLOOKUP($B580,[1]D3_9!$E$5:$S$204,4,FALSE)&amp;"","")</f>
        <v/>
      </c>
      <c r="U580" s="141"/>
      <c r="V580" s="140" t="str">
        <f>IFERROR(VLOOKUP($B580,[1]D3_9!$E$5:$S$204,5,FALSE)&amp;"","")</f>
        <v/>
      </c>
      <c r="W580" s="141"/>
      <c r="X580" s="140" t="str">
        <f>IFERROR(VLOOKUP($B580,[1]D3_9!$E$5:$S$204,6,FALSE)&amp;"","")</f>
        <v/>
      </c>
      <c r="Y580" s="141"/>
      <c r="Z580" s="140" t="str">
        <f>IFERROR(VLOOKUP($B580,[1]D3_9!$E$5:$S$204,7,FALSE)&amp;"","")</f>
        <v/>
      </c>
      <c r="AA580" s="141"/>
      <c r="AB580" s="140" t="str">
        <f>IFERROR(VLOOKUP($B580,[1]D3_9!$E$5:$S$204,8,FALSE)&amp;"","")</f>
        <v/>
      </c>
      <c r="AC580" s="141"/>
      <c r="AD580" s="140" t="str">
        <f>IFERROR(VLOOKUP($B580,[1]D3_9!$E$5:$S$204,9,FALSE)&amp;"","")</f>
        <v/>
      </c>
      <c r="AE580" s="141"/>
      <c r="AF580" s="140" t="str">
        <f>IFERROR(VLOOKUP($B580,[1]D3_9!$E$5:$S$204,10,FALSE)&amp;"","")</f>
        <v/>
      </c>
      <c r="AG580" s="141"/>
      <c r="AH580" s="140" t="str">
        <f>IFERROR(VLOOKUP($B580,[1]D3_9!$E$5:$S$204,11,FALSE)&amp;"","")</f>
        <v/>
      </c>
      <c r="AI580" s="157"/>
      <c r="AJ580" s="157"/>
      <c r="AK580" s="157"/>
      <c r="AL580" s="157" t="s">
        <v>59</v>
      </c>
      <c r="AM580" s="160" t="str">
        <f>IFERROR(VLOOKUP($B580,[1]D3_9!$E$5:$S$204,12,FALSE)&amp;"","")</f>
        <v/>
      </c>
      <c r="AN580" s="157"/>
      <c r="AO580" s="157"/>
      <c r="AP580" s="141"/>
      <c r="AQ580" s="260" t="str">
        <f>IFERROR(VLOOKUP($B580,[1]D3_9!$E$5:$S$204,15,FALSE)&amp;"","")</f>
        <v/>
      </c>
      <c r="AR580" s="173"/>
      <c r="AS580" s="173"/>
      <c r="AT580" s="173"/>
      <c r="AU580" s="173"/>
      <c r="AV580" s="173"/>
      <c r="AW580" s="173"/>
      <c r="AX580" s="173"/>
      <c r="AY580" s="173"/>
      <c r="AZ580" s="173"/>
      <c r="BA580" s="173"/>
      <c r="BB580" s="173"/>
      <c r="BC580" s="174"/>
      <c r="BD580" s="59"/>
    </row>
    <row r="581" spans="2:56" x14ac:dyDescent="0.55000000000000004">
      <c r="B581" s="211"/>
      <c r="C581" s="212"/>
      <c r="D581" s="212"/>
      <c r="E581" s="212"/>
      <c r="F581" s="212"/>
      <c r="G581" s="212"/>
      <c r="H581" s="212"/>
      <c r="I581" s="212"/>
      <c r="J581" s="212"/>
      <c r="K581" s="212"/>
      <c r="L581" s="212"/>
      <c r="M581" s="213"/>
      <c r="N581" s="188"/>
      <c r="O581" s="151"/>
      <c r="P581" s="151"/>
      <c r="Q581" s="189"/>
      <c r="R581" s="188"/>
      <c r="S581" s="189"/>
      <c r="T581" s="188"/>
      <c r="U581" s="189"/>
      <c r="V581" s="188"/>
      <c r="W581" s="189"/>
      <c r="X581" s="188"/>
      <c r="Y581" s="189"/>
      <c r="Z581" s="188"/>
      <c r="AA581" s="189"/>
      <c r="AB581" s="188"/>
      <c r="AC581" s="189"/>
      <c r="AD581" s="188"/>
      <c r="AE581" s="189"/>
      <c r="AF581" s="188"/>
      <c r="AG581" s="189"/>
      <c r="AH581" s="158"/>
      <c r="AI581" s="159"/>
      <c r="AJ581" s="159"/>
      <c r="AK581" s="159"/>
      <c r="AL581" s="159"/>
      <c r="AM581" s="159"/>
      <c r="AN581" s="159"/>
      <c r="AO581" s="159"/>
      <c r="AP581" s="161"/>
      <c r="AQ581" s="175"/>
      <c r="AR581" s="176"/>
      <c r="AS581" s="176"/>
      <c r="AT581" s="176"/>
      <c r="AU581" s="176"/>
      <c r="AV581" s="176"/>
      <c r="AW581" s="176"/>
      <c r="AX581" s="176"/>
      <c r="AY581" s="176"/>
      <c r="AZ581" s="176"/>
      <c r="BA581" s="176"/>
      <c r="BB581" s="176"/>
      <c r="BC581" s="177"/>
      <c r="BD581" s="59"/>
    </row>
    <row r="582" spans="2:56" x14ac:dyDescent="0.55000000000000004">
      <c r="B582" s="211"/>
      <c r="C582" s="212"/>
      <c r="D582" s="212"/>
      <c r="E582" s="212"/>
      <c r="F582" s="212"/>
      <c r="G582" s="212"/>
      <c r="H582" s="212"/>
      <c r="I582" s="212"/>
      <c r="J582" s="212"/>
      <c r="K582" s="212"/>
      <c r="L582" s="212"/>
      <c r="M582" s="213"/>
      <c r="N582" s="188"/>
      <c r="O582" s="151"/>
      <c r="P582" s="151"/>
      <c r="Q582" s="189"/>
      <c r="R582" s="188"/>
      <c r="S582" s="189"/>
      <c r="T582" s="188"/>
      <c r="U582" s="189"/>
      <c r="V582" s="188"/>
      <c r="W582" s="189"/>
      <c r="X582" s="188"/>
      <c r="Y582" s="189"/>
      <c r="Z582" s="188"/>
      <c r="AA582" s="189"/>
      <c r="AB582" s="188"/>
      <c r="AC582" s="189"/>
      <c r="AD582" s="188"/>
      <c r="AE582" s="189"/>
      <c r="AF582" s="188"/>
      <c r="AG582" s="189"/>
      <c r="AH582" s="302" t="str">
        <f>IFERROR(VLOOKUP($B580,[1]D3_9!$E$5:$S$204,13,FALSE)&amp;"","")</f>
        <v/>
      </c>
      <c r="AI582" s="149"/>
      <c r="AJ582" s="149"/>
      <c r="AK582" s="149"/>
      <c r="AL582" s="149" t="s">
        <v>59</v>
      </c>
      <c r="AM582" s="148" t="str">
        <f>IFERROR(VLOOKUP($B580,[1]D3_9!$E$5:$S$204,14,FALSE)&amp;"","")</f>
        <v/>
      </c>
      <c r="AN582" s="149"/>
      <c r="AO582" s="149"/>
      <c r="AP582" s="152"/>
      <c r="AQ582" s="175"/>
      <c r="AR582" s="176"/>
      <c r="AS582" s="176"/>
      <c r="AT582" s="176"/>
      <c r="AU582" s="176"/>
      <c r="AV582" s="176"/>
      <c r="AW582" s="176"/>
      <c r="AX582" s="176"/>
      <c r="AY582" s="176"/>
      <c r="AZ582" s="176"/>
      <c r="BA582" s="176"/>
      <c r="BB582" s="176"/>
      <c r="BC582" s="177"/>
      <c r="BD582" s="59"/>
    </row>
    <row r="583" spans="2:56" x14ac:dyDescent="0.55000000000000004">
      <c r="B583" s="167"/>
      <c r="C583" s="168"/>
      <c r="D583" s="168"/>
      <c r="E583" s="168"/>
      <c r="F583" s="168"/>
      <c r="G583" s="168"/>
      <c r="H583" s="168"/>
      <c r="I583" s="168"/>
      <c r="J583" s="168"/>
      <c r="K583" s="168"/>
      <c r="L583" s="168"/>
      <c r="M583" s="169"/>
      <c r="N583" s="142"/>
      <c r="O583" s="150"/>
      <c r="P583" s="150"/>
      <c r="Q583" s="143"/>
      <c r="R583" s="142"/>
      <c r="S583" s="143"/>
      <c r="T583" s="142"/>
      <c r="U583" s="143"/>
      <c r="V583" s="142"/>
      <c r="W583" s="143"/>
      <c r="X583" s="142"/>
      <c r="Y583" s="143"/>
      <c r="Z583" s="142"/>
      <c r="AA583" s="143"/>
      <c r="AB583" s="142"/>
      <c r="AC583" s="143"/>
      <c r="AD583" s="142"/>
      <c r="AE583" s="143"/>
      <c r="AF583" s="142"/>
      <c r="AG583" s="143"/>
      <c r="AH583" s="142"/>
      <c r="AI583" s="150"/>
      <c r="AJ583" s="150"/>
      <c r="AK583" s="150"/>
      <c r="AL583" s="150"/>
      <c r="AM583" s="150"/>
      <c r="AN583" s="150"/>
      <c r="AO583" s="150"/>
      <c r="AP583" s="143"/>
      <c r="AQ583" s="178"/>
      <c r="AR583" s="179"/>
      <c r="AS583" s="179"/>
      <c r="AT583" s="179"/>
      <c r="AU583" s="179"/>
      <c r="AV583" s="179"/>
      <c r="AW583" s="179"/>
      <c r="AX583" s="179"/>
      <c r="AY583" s="179"/>
      <c r="AZ583" s="179"/>
      <c r="BA583" s="179"/>
      <c r="BB583" s="179"/>
      <c r="BC583" s="180"/>
      <c r="BD583" s="59"/>
    </row>
    <row r="584" spans="2:56" x14ac:dyDescent="0.55000000000000004">
      <c r="B584" s="207" t="str">
        <f>[1]D3_9!$E157&amp;""</f>
        <v/>
      </c>
      <c r="C584" s="165"/>
      <c r="D584" s="165"/>
      <c r="E584" s="165"/>
      <c r="F584" s="165"/>
      <c r="G584" s="165"/>
      <c r="H584" s="165"/>
      <c r="I584" s="165"/>
      <c r="J584" s="165"/>
      <c r="K584" s="165"/>
      <c r="L584" s="165"/>
      <c r="M584" s="166"/>
      <c r="N584" s="140" t="str">
        <f>IFERROR(VLOOKUP($B584,[1]D3_9!$E$5:$S$204,2,FALSE)&amp;"","")</f>
        <v/>
      </c>
      <c r="O584" s="157"/>
      <c r="P584" s="157"/>
      <c r="Q584" s="141"/>
      <c r="R584" s="140" t="str">
        <f>IFERROR(VLOOKUP($B584,[1]D3_9!$E$5:$S$204,3,FALSE)&amp;"","")</f>
        <v/>
      </c>
      <c r="S584" s="141"/>
      <c r="T584" s="140" t="str">
        <f>IFERROR(VLOOKUP($B584,[1]D3_9!$E$5:$S$204,4,FALSE)&amp;"","")</f>
        <v/>
      </c>
      <c r="U584" s="141"/>
      <c r="V584" s="140" t="str">
        <f>IFERROR(VLOOKUP($B584,[1]D3_9!$E$5:$S$204,5,FALSE)&amp;"","")</f>
        <v/>
      </c>
      <c r="W584" s="141"/>
      <c r="X584" s="140" t="str">
        <f>IFERROR(VLOOKUP($B584,[1]D3_9!$E$5:$S$204,6,FALSE)&amp;"","")</f>
        <v/>
      </c>
      <c r="Y584" s="141"/>
      <c r="Z584" s="140" t="str">
        <f>IFERROR(VLOOKUP($B584,[1]D3_9!$E$5:$S$204,7,FALSE)&amp;"","")</f>
        <v/>
      </c>
      <c r="AA584" s="141"/>
      <c r="AB584" s="140" t="str">
        <f>IFERROR(VLOOKUP($B584,[1]D3_9!$E$5:$S$204,8,FALSE)&amp;"","")</f>
        <v/>
      </c>
      <c r="AC584" s="141"/>
      <c r="AD584" s="140" t="str">
        <f>IFERROR(VLOOKUP($B584,[1]D3_9!$E$5:$S$204,9,FALSE)&amp;"","")</f>
        <v/>
      </c>
      <c r="AE584" s="141"/>
      <c r="AF584" s="140" t="str">
        <f>IFERROR(VLOOKUP($B584,[1]D3_9!$E$5:$S$204,10,FALSE)&amp;"","")</f>
        <v/>
      </c>
      <c r="AG584" s="141"/>
      <c r="AH584" s="140" t="str">
        <f>IFERROR(VLOOKUP($B584,[1]D3_9!$E$5:$S$204,11,FALSE)&amp;"","")</f>
        <v/>
      </c>
      <c r="AI584" s="157"/>
      <c r="AJ584" s="157"/>
      <c r="AK584" s="157"/>
      <c r="AL584" s="157" t="s">
        <v>59</v>
      </c>
      <c r="AM584" s="160" t="str">
        <f>IFERROR(VLOOKUP($B584,[1]D3_9!$E$5:$S$204,12,FALSE)&amp;"","")</f>
        <v/>
      </c>
      <c r="AN584" s="157"/>
      <c r="AO584" s="157"/>
      <c r="AP584" s="141"/>
      <c r="AQ584" s="260" t="str">
        <f>IFERROR(VLOOKUP($B584,[1]D3_9!$E$5:$S$204,15,FALSE)&amp;"","")</f>
        <v/>
      </c>
      <c r="AR584" s="173"/>
      <c r="AS584" s="173"/>
      <c r="AT584" s="173"/>
      <c r="AU584" s="173"/>
      <c r="AV584" s="173"/>
      <c r="AW584" s="173"/>
      <c r="AX584" s="173"/>
      <c r="AY584" s="173"/>
      <c r="AZ584" s="173"/>
      <c r="BA584" s="173"/>
      <c r="BB584" s="173"/>
      <c r="BC584" s="174"/>
      <c r="BD584" s="59"/>
    </row>
    <row r="585" spans="2:56" x14ac:dyDescent="0.55000000000000004">
      <c r="B585" s="211"/>
      <c r="C585" s="212"/>
      <c r="D585" s="212"/>
      <c r="E585" s="212"/>
      <c r="F585" s="212"/>
      <c r="G585" s="212"/>
      <c r="H585" s="212"/>
      <c r="I585" s="212"/>
      <c r="J585" s="212"/>
      <c r="K585" s="212"/>
      <c r="L585" s="212"/>
      <c r="M585" s="213"/>
      <c r="N585" s="188"/>
      <c r="O585" s="151"/>
      <c r="P585" s="151"/>
      <c r="Q585" s="189"/>
      <c r="R585" s="188"/>
      <c r="S585" s="189"/>
      <c r="T585" s="188"/>
      <c r="U585" s="189"/>
      <c r="V585" s="188"/>
      <c r="W585" s="189"/>
      <c r="X585" s="188"/>
      <c r="Y585" s="189"/>
      <c r="Z585" s="188"/>
      <c r="AA585" s="189"/>
      <c r="AB585" s="188"/>
      <c r="AC585" s="189"/>
      <c r="AD585" s="188"/>
      <c r="AE585" s="189"/>
      <c r="AF585" s="188"/>
      <c r="AG585" s="189"/>
      <c r="AH585" s="158"/>
      <c r="AI585" s="159"/>
      <c r="AJ585" s="159"/>
      <c r="AK585" s="159"/>
      <c r="AL585" s="159"/>
      <c r="AM585" s="159"/>
      <c r="AN585" s="159"/>
      <c r="AO585" s="159"/>
      <c r="AP585" s="161"/>
      <c r="AQ585" s="175"/>
      <c r="AR585" s="176"/>
      <c r="AS585" s="176"/>
      <c r="AT585" s="176"/>
      <c r="AU585" s="176"/>
      <c r="AV585" s="176"/>
      <c r="AW585" s="176"/>
      <c r="AX585" s="176"/>
      <c r="AY585" s="176"/>
      <c r="AZ585" s="176"/>
      <c r="BA585" s="176"/>
      <c r="BB585" s="176"/>
      <c r="BC585" s="177"/>
      <c r="BD585" s="59"/>
    </row>
    <row r="586" spans="2:56" x14ac:dyDescent="0.55000000000000004">
      <c r="B586" s="211"/>
      <c r="C586" s="212"/>
      <c r="D586" s="212"/>
      <c r="E586" s="212"/>
      <c r="F586" s="212"/>
      <c r="G586" s="212"/>
      <c r="H586" s="212"/>
      <c r="I586" s="212"/>
      <c r="J586" s="212"/>
      <c r="K586" s="212"/>
      <c r="L586" s="212"/>
      <c r="M586" s="213"/>
      <c r="N586" s="188"/>
      <c r="O586" s="151"/>
      <c r="P586" s="151"/>
      <c r="Q586" s="189"/>
      <c r="R586" s="188"/>
      <c r="S586" s="189"/>
      <c r="T586" s="188"/>
      <c r="U586" s="189"/>
      <c r="V586" s="188"/>
      <c r="W586" s="189"/>
      <c r="X586" s="188"/>
      <c r="Y586" s="189"/>
      <c r="Z586" s="188"/>
      <c r="AA586" s="189"/>
      <c r="AB586" s="188"/>
      <c r="AC586" s="189"/>
      <c r="AD586" s="188"/>
      <c r="AE586" s="189"/>
      <c r="AF586" s="188"/>
      <c r="AG586" s="189"/>
      <c r="AH586" s="302" t="str">
        <f>IFERROR(VLOOKUP($B584,[1]D3_9!$E$5:$S$204,13,FALSE)&amp;"","")</f>
        <v/>
      </c>
      <c r="AI586" s="149"/>
      <c r="AJ586" s="149"/>
      <c r="AK586" s="149"/>
      <c r="AL586" s="149" t="s">
        <v>59</v>
      </c>
      <c r="AM586" s="148" t="str">
        <f>IFERROR(VLOOKUP($B584,[1]D3_9!$E$5:$S$204,14,FALSE)&amp;"","")</f>
        <v/>
      </c>
      <c r="AN586" s="149"/>
      <c r="AO586" s="149"/>
      <c r="AP586" s="152"/>
      <c r="AQ586" s="175"/>
      <c r="AR586" s="176"/>
      <c r="AS586" s="176"/>
      <c r="AT586" s="176"/>
      <c r="AU586" s="176"/>
      <c r="AV586" s="176"/>
      <c r="AW586" s="176"/>
      <c r="AX586" s="176"/>
      <c r="AY586" s="176"/>
      <c r="AZ586" s="176"/>
      <c r="BA586" s="176"/>
      <c r="BB586" s="176"/>
      <c r="BC586" s="177"/>
      <c r="BD586" s="59"/>
    </row>
    <row r="587" spans="2:56" x14ac:dyDescent="0.55000000000000004">
      <c r="B587" s="167"/>
      <c r="C587" s="168"/>
      <c r="D587" s="168"/>
      <c r="E587" s="168"/>
      <c r="F587" s="168"/>
      <c r="G587" s="168"/>
      <c r="H587" s="168"/>
      <c r="I587" s="168"/>
      <c r="J587" s="168"/>
      <c r="K587" s="168"/>
      <c r="L587" s="168"/>
      <c r="M587" s="169"/>
      <c r="N587" s="142"/>
      <c r="O587" s="150"/>
      <c r="P587" s="150"/>
      <c r="Q587" s="143"/>
      <c r="R587" s="142"/>
      <c r="S587" s="143"/>
      <c r="T587" s="142"/>
      <c r="U587" s="143"/>
      <c r="V587" s="142"/>
      <c r="W587" s="143"/>
      <c r="X587" s="142"/>
      <c r="Y587" s="143"/>
      <c r="Z587" s="142"/>
      <c r="AA587" s="143"/>
      <c r="AB587" s="142"/>
      <c r="AC587" s="143"/>
      <c r="AD587" s="142"/>
      <c r="AE587" s="143"/>
      <c r="AF587" s="142"/>
      <c r="AG587" s="143"/>
      <c r="AH587" s="142"/>
      <c r="AI587" s="150"/>
      <c r="AJ587" s="150"/>
      <c r="AK587" s="150"/>
      <c r="AL587" s="150"/>
      <c r="AM587" s="150"/>
      <c r="AN587" s="150"/>
      <c r="AO587" s="150"/>
      <c r="AP587" s="143"/>
      <c r="AQ587" s="178"/>
      <c r="AR587" s="179"/>
      <c r="AS587" s="179"/>
      <c r="AT587" s="179"/>
      <c r="AU587" s="179"/>
      <c r="AV587" s="179"/>
      <c r="AW587" s="179"/>
      <c r="AX587" s="179"/>
      <c r="AY587" s="179"/>
      <c r="AZ587" s="179"/>
      <c r="BA587" s="179"/>
      <c r="BB587" s="179"/>
      <c r="BC587" s="180"/>
      <c r="BD587" s="59"/>
    </row>
    <row r="588" spans="2:56" x14ac:dyDescent="0.55000000000000004">
      <c r="B588" s="207" t="str">
        <f>[1]D3_9!$E158&amp;""</f>
        <v/>
      </c>
      <c r="C588" s="165"/>
      <c r="D588" s="165"/>
      <c r="E588" s="165"/>
      <c r="F588" s="165"/>
      <c r="G588" s="165"/>
      <c r="H588" s="165"/>
      <c r="I588" s="165"/>
      <c r="J588" s="165"/>
      <c r="K588" s="165"/>
      <c r="L588" s="165"/>
      <c r="M588" s="166"/>
      <c r="N588" s="140" t="str">
        <f>IFERROR(VLOOKUP($B588,[1]D3_9!$E$5:$S$204,2,FALSE)&amp;"","")</f>
        <v/>
      </c>
      <c r="O588" s="157"/>
      <c r="P588" s="157"/>
      <c r="Q588" s="141"/>
      <c r="R588" s="140" t="str">
        <f>IFERROR(VLOOKUP($B588,[1]D3_9!$E$5:$S$204,3,FALSE)&amp;"","")</f>
        <v/>
      </c>
      <c r="S588" s="141"/>
      <c r="T588" s="140" t="str">
        <f>IFERROR(VLOOKUP($B588,[1]D3_9!$E$5:$S$204,4,FALSE)&amp;"","")</f>
        <v/>
      </c>
      <c r="U588" s="141"/>
      <c r="V588" s="140" t="str">
        <f>IFERROR(VLOOKUP($B588,[1]D3_9!$E$5:$S$204,5,FALSE)&amp;"","")</f>
        <v/>
      </c>
      <c r="W588" s="141"/>
      <c r="X588" s="140" t="str">
        <f>IFERROR(VLOOKUP($B588,[1]D3_9!$E$5:$S$204,6,FALSE)&amp;"","")</f>
        <v/>
      </c>
      <c r="Y588" s="141"/>
      <c r="Z588" s="140" t="str">
        <f>IFERROR(VLOOKUP($B588,[1]D3_9!$E$5:$S$204,7,FALSE)&amp;"","")</f>
        <v/>
      </c>
      <c r="AA588" s="141"/>
      <c r="AB588" s="140" t="str">
        <f>IFERROR(VLOOKUP($B588,[1]D3_9!$E$5:$S$204,8,FALSE)&amp;"","")</f>
        <v/>
      </c>
      <c r="AC588" s="141"/>
      <c r="AD588" s="140" t="str">
        <f>IFERROR(VLOOKUP($B588,[1]D3_9!$E$5:$S$204,9,FALSE)&amp;"","")</f>
        <v/>
      </c>
      <c r="AE588" s="141"/>
      <c r="AF588" s="140" t="str">
        <f>IFERROR(VLOOKUP($B588,[1]D3_9!$E$5:$S$204,10,FALSE)&amp;"","")</f>
        <v/>
      </c>
      <c r="AG588" s="141"/>
      <c r="AH588" s="140" t="str">
        <f>IFERROR(VLOOKUP($B588,[1]D3_9!$E$5:$S$204,11,FALSE)&amp;"","")</f>
        <v/>
      </c>
      <c r="AI588" s="157"/>
      <c r="AJ588" s="157"/>
      <c r="AK588" s="157"/>
      <c r="AL588" s="157" t="s">
        <v>59</v>
      </c>
      <c r="AM588" s="160" t="str">
        <f>IFERROR(VLOOKUP($B588,[1]D3_9!$E$5:$S$204,12,FALSE)&amp;"","")</f>
        <v/>
      </c>
      <c r="AN588" s="157"/>
      <c r="AO588" s="157"/>
      <c r="AP588" s="141"/>
      <c r="AQ588" s="260" t="str">
        <f>IFERROR(VLOOKUP($B588,[1]D3_9!$E$5:$S$204,15,FALSE)&amp;"","")</f>
        <v/>
      </c>
      <c r="AR588" s="173"/>
      <c r="AS588" s="173"/>
      <c r="AT588" s="173"/>
      <c r="AU588" s="173"/>
      <c r="AV588" s="173"/>
      <c r="AW588" s="173"/>
      <c r="AX588" s="173"/>
      <c r="AY588" s="173"/>
      <c r="AZ588" s="173"/>
      <c r="BA588" s="173"/>
      <c r="BB588" s="173"/>
      <c r="BC588" s="174"/>
      <c r="BD588" s="59"/>
    </row>
    <row r="589" spans="2:56" x14ac:dyDescent="0.55000000000000004">
      <c r="B589" s="211"/>
      <c r="C589" s="212"/>
      <c r="D589" s="212"/>
      <c r="E589" s="212"/>
      <c r="F589" s="212"/>
      <c r="G589" s="212"/>
      <c r="H589" s="212"/>
      <c r="I589" s="212"/>
      <c r="J589" s="212"/>
      <c r="K589" s="212"/>
      <c r="L589" s="212"/>
      <c r="M589" s="213"/>
      <c r="N589" s="188"/>
      <c r="O589" s="151"/>
      <c r="P589" s="151"/>
      <c r="Q589" s="189"/>
      <c r="R589" s="188"/>
      <c r="S589" s="189"/>
      <c r="T589" s="188"/>
      <c r="U589" s="189"/>
      <c r="V589" s="188"/>
      <c r="W589" s="189"/>
      <c r="X589" s="188"/>
      <c r="Y589" s="189"/>
      <c r="Z589" s="188"/>
      <c r="AA589" s="189"/>
      <c r="AB589" s="188"/>
      <c r="AC589" s="189"/>
      <c r="AD589" s="188"/>
      <c r="AE589" s="189"/>
      <c r="AF589" s="188"/>
      <c r="AG589" s="189"/>
      <c r="AH589" s="158"/>
      <c r="AI589" s="159"/>
      <c r="AJ589" s="159"/>
      <c r="AK589" s="159"/>
      <c r="AL589" s="159"/>
      <c r="AM589" s="159"/>
      <c r="AN589" s="159"/>
      <c r="AO589" s="159"/>
      <c r="AP589" s="161"/>
      <c r="AQ589" s="175"/>
      <c r="AR589" s="176"/>
      <c r="AS589" s="176"/>
      <c r="AT589" s="176"/>
      <c r="AU589" s="176"/>
      <c r="AV589" s="176"/>
      <c r="AW589" s="176"/>
      <c r="AX589" s="176"/>
      <c r="AY589" s="176"/>
      <c r="AZ589" s="176"/>
      <c r="BA589" s="176"/>
      <c r="BB589" s="176"/>
      <c r="BC589" s="177"/>
      <c r="BD589" s="59"/>
    </row>
    <row r="590" spans="2:56" x14ac:dyDescent="0.55000000000000004">
      <c r="B590" s="211"/>
      <c r="C590" s="212"/>
      <c r="D590" s="212"/>
      <c r="E590" s="212"/>
      <c r="F590" s="212"/>
      <c r="G590" s="212"/>
      <c r="H590" s="212"/>
      <c r="I590" s="212"/>
      <c r="J590" s="212"/>
      <c r="K590" s="212"/>
      <c r="L590" s="212"/>
      <c r="M590" s="213"/>
      <c r="N590" s="188"/>
      <c r="O590" s="151"/>
      <c r="P590" s="151"/>
      <c r="Q590" s="189"/>
      <c r="R590" s="188"/>
      <c r="S590" s="189"/>
      <c r="T590" s="188"/>
      <c r="U590" s="189"/>
      <c r="V590" s="188"/>
      <c r="W590" s="189"/>
      <c r="X590" s="188"/>
      <c r="Y590" s="189"/>
      <c r="Z590" s="188"/>
      <c r="AA590" s="189"/>
      <c r="AB590" s="188"/>
      <c r="AC590" s="189"/>
      <c r="AD590" s="188"/>
      <c r="AE590" s="189"/>
      <c r="AF590" s="188"/>
      <c r="AG590" s="189"/>
      <c r="AH590" s="302" t="str">
        <f>IFERROR(VLOOKUP($B588,[1]D3_9!$E$5:$S$204,13,FALSE)&amp;"","")</f>
        <v/>
      </c>
      <c r="AI590" s="149"/>
      <c r="AJ590" s="149"/>
      <c r="AK590" s="149"/>
      <c r="AL590" s="149" t="s">
        <v>59</v>
      </c>
      <c r="AM590" s="148" t="str">
        <f>IFERROR(VLOOKUP($B588,[1]D3_9!$E$5:$S$204,14,FALSE)&amp;"","")</f>
        <v/>
      </c>
      <c r="AN590" s="149"/>
      <c r="AO590" s="149"/>
      <c r="AP590" s="152"/>
      <c r="AQ590" s="175"/>
      <c r="AR590" s="176"/>
      <c r="AS590" s="176"/>
      <c r="AT590" s="176"/>
      <c r="AU590" s="176"/>
      <c r="AV590" s="176"/>
      <c r="AW590" s="176"/>
      <c r="AX590" s="176"/>
      <c r="AY590" s="176"/>
      <c r="AZ590" s="176"/>
      <c r="BA590" s="176"/>
      <c r="BB590" s="176"/>
      <c r="BC590" s="177"/>
      <c r="BD590" s="59"/>
    </row>
    <row r="591" spans="2:56" x14ac:dyDescent="0.55000000000000004">
      <c r="B591" s="167"/>
      <c r="C591" s="168"/>
      <c r="D591" s="168"/>
      <c r="E591" s="168"/>
      <c r="F591" s="168"/>
      <c r="G591" s="168"/>
      <c r="H591" s="168"/>
      <c r="I591" s="168"/>
      <c r="J591" s="168"/>
      <c r="K591" s="168"/>
      <c r="L591" s="168"/>
      <c r="M591" s="169"/>
      <c r="N591" s="142"/>
      <c r="O591" s="150"/>
      <c r="P591" s="150"/>
      <c r="Q591" s="143"/>
      <c r="R591" s="142"/>
      <c r="S591" s="143"/>
      <c r="T591" s="142"/>
      <c r="U591" s="143"/>
      <c r="V591" s="142"/>
      <c r="W591" s="143"/>
      <c r="X591" s="142"/>
      <c r="Y591" s="143"/>
      <c r="Z591" s="142"/>
      <c r="AA591" s="143"/>
      <c r="AB591" s="142"/>
      <c r="AC591" s="143"/>
      <c r="AD591" s="142"/>
      <c r="AE591" s="143"/>
      <c r="AF591" s="142"/>
      <c r="AG591" s="143"/>
      <c r="AH591" s="142"/>
      <c r="AI591" s="150"/>
      <c r="AJ591" s="150"/>
      <c r="AK591" s="150"/>
      <c r="AL591" s="150"/>
      <c r="AM591" s="150"/>
      <c r="AN591" s="150"/>
      <c r="AO591" s="150"/>
      <c r="AP591" s="143"/>
      <c r="AQ591" s="178"/>
      <c r="AR591" s="179"/>
      <c r="AS591" s="179"/>
      <c r="AT591" s="179"/>
      <c r="AU591" s="179"/>
      <c r="AV591" s="179"/>
      <c r="AW591" s="179"/>
      <c r="AX591" s="179"/>
      <c r="AY591" s="179"/>
      <c r="AZ591" s="179"/>
      <c r="BA591" s="179"/>
      <c r="BB591" s="179"/>
      <c r="BC591" s="180"/>
      <c r="BD591" s="59"/>
    </row>
    <row r="592" spans="2:56" x14ac:dyDescent="0.55000000000000004">
      <c r="B592" s="207" t="str">
        <f>[1]D3_9!$E159&amp;""</f>
        <v/>
      </c>
      <c r="C592" s="165"/>
      <c r="D592" s="165"/>
      <c r="E592" s="165"/>
      <c r="F592" s="165"/>
      <c r="G592" s="165"/>
      <c r="H592" s="165"/>
      <c r="I592" s="165"/>
      <c r="J592" s="165"/>
      <c r="K592" s="165"/>
      <c r="L592" s="165"/>
      <c r="M592" s="166"/>
      <c r="N592" s="140" t="str">
        <f>IFERROR(VLOOKUP($B592,[1]D3_9!$E$5:$S$204,2,FALSE)&amp;"","")</f>
        <v/>
      </c>
      <c r="O592" s="157"/>
      <c r="P592" s="157"/>
      <c r="Q592" s="141"/>
      <c r="R592" s="140" t="str">
        <f>IFERROR(VLOOKUP($B592,[1]D3_9!$E$5:$S$204,3,FALSE)&amp;"","")</f>
        <v/>
      </c>
      <c r="S592" s="141"/>
      <c r="T592" s="140" t="str">
        <f>IFERROR(VLOOKUP($B592,[1]D3_9!$E$5:$S$204,4,FALSE)&amp;"","")</f>
        <v/>
      </c>
      <c r="U592" s="141"/>
      <c r="V592" s="140" t="str">
        <f>IFERROR(VLOOKUP($B592,[1]D3_9!$E$5:$S$204,5,FALSE)&amp;"","")</f>
        <v/>
      </c>
      <c r="W592" s="141"/>
      <c r="X592" s="140" t="str">
        <f>IFERROR(VLOOKUP($B592,[1]D3_9!$E$5:$S$204,6,FALSE)&amp;"","")</f>
        <v/>
      </c>
      <c r="Y592" s="141"/>
      <c r="Z592" s="140" t="str">
        <f>IFERROR(VLOOKUP($B592,[1]D3_9!$E$5:$S$204,7,FALSE)&amp;"","")</f>
        <v/>
      </c>
      <c r="AA592" s="141"/>
      <c r="AB592" s="140" t="str">
        <f>IFERROR(VLOOKUP($B592,[1]D3_9!$E$5:$S$204,8,FALSE)&amp;"","")</f>
        <v/>
      </c>
      <c r="AC592" s="141"/>
      <c r="AD592" s="140" t="str">
        <f>IFERROR(VLOOKUP($B592,[1]D3_9!$E$5:$S$204,9,FALSE)&amp;"","")</f>
        <v/>
      </c>
      <c r="AE592" s="141"/>
      <c r="AF592" s="140" t="str">
        <f>IFERROR(VLOOKUP($B592,[1]D3_9!$E$5:$S$204,10,FALSE)&amp;"","")</f>
        <v/>
      </c>
      <c r="AG592" s="141"/>
      <c r="AH592" s="140" t="str">
        <f>IFERROR(VLOOKUP($B592,[1]D3_9!$E$5:$S$204,11,FALSE)&amp;"","")</f>
        <v/>
      </c>
      <c r="AI592" s="157"/>
      <c r="AJ592" s="157"/>
      <c r="AK592" s="157"/>
      <c r="AL592" s="157" t="s">
        <v>59</v>
      </c>
      <c r="AM592" s="160" t="str">
        <f>IFERROR(VLOOKUP($B592,[1]D3_9!$E$5:$S$204,12,FALSE)&amp;"","")</f>
        <v/>
      </c>
      <c r="AN592" s="157"/>
      <c r="AO592" s="157"/>
      <c r="AP592" s="141"/>
      <c r="AQ592" s="260" t="str">
        <f>IFERROR(VLOOKUP($B592,[1]D3_9!$E$5:$S$204,15,FALSE)&amp;"","")</f>
        <v/>
      </c>
      <c r="AR592" s="173"/>
      <c r="AS592" s="173"/>
      <c r="AT592" s="173"/>
      <c r="AU592" s="173"/>
      <c r="AV592" s="173"/>
      <c r="AW592" s="173"/>
      <c r="AX592" s="173"/>
      <c r="AY592" s="173"/>
      <c r="AZ592" s="173"/>
      <c r="BA592" s="173"/>
      <c r="BB592" s="173"/>
      <c r="BC592" s="174"/>
      <c r="BD592" s="59"/>
    </row>
    <row r="593" spans="2:56" x14ac:dyDescent="0.55000000000000004">
      <c r="B593" s="211"/>
      <c r="C593" s="212"/>
      <c r="D593" s="212"/>
      <c r="E593" s="212"/>
      <c r="F593" s="212"/>
      <c r="G593" s="212"/>
      <c r="H593" s="212"/>
      <c r="I593" s="212"/>
      <c r="J593" s="212"/>
      <c r="K593" s="212"/>
      <c r="L593" s="212"/>
      <c r="M593" s="213"/>
      <c r="N593" s="188"/>
      <c r="O593" s="151"/>
      <c r="P593" s="151"/>
      <c r="Q593" s="189"/>
      <c r="R593" s="188"/>
      <c r="S593" s="189"/>
      <c r="T593" s="188"/>
      <c r="U593" s="189"/>
      <c r="V593" s="188"/>
      <c r="W593" s="189"/>
      <c r="X593" s="188"/>
      <c r="Y593" s="189"/>
      <c r="Z593" s="188"/>
      <c r="AA593" s="189"/>
      <c r="AB593" s="188"/>
      <c r="AC593" s="189"/>
      <c r="AD593" s="188"/>
      <c r="AE593" s="189"/>
      <c r="AF593" s="188"/>
      <c r="AG593" s="189"/>
      <c r="AH593" s="158"/>
      <c r="AI593" s="159"/>
      <c r="AJ593" s="159"/>
      <c r="AK593" s="159"/>
      <c r="AL593" s="159"/>
      <c r="AM593" s="159"/>
      <c r="AN593" s="159"/>
      <c r="AO593" s="159"/>
      <c r="AP593" s="161"/>
      <c r="AQ593" s="175"/>
      <c r="AR593" s="176"/>
      <c r="AS593" s="176"/>
      <c r="AT593" s="176"/>
      <c r="AU593" s="176"/>
      <c r="AV593" s="176"/>
      <c r="AW593" s="176"/>
      <c r="AX593" s="176"/>
      <c r="AY593" s="176"/>
      <c r="AZ593" s="176"/>
      <c r="BA593" s="176"/>
      <c r="BB593" s="176"/>
      <c r="BC593" s="177"/>
      <c r="BD593" s="59"/>
    </row>
    <row r="594" spans="2:56" x14ac:dyDescent="0.55000000000000004">
      <c r="B594" s="211"/>
      <c r="C594" s="212"/>
      <c r="D594" s="212"/>
      <c r="E594" s="212"/>
      <c r="F594" s="212"/>
      <c r="G594" s="212"/>
      <c r="H594" s="212"/>
      <c r="I594" s="212"/>
      <c r="J594" s="212"/>
      <c r="K594" s="212"/>
      <c r="L594" s="212"/>
      <c r="M594" s="213"/>
      <c r="N594" s="188"/>
      <c r="O594" s="151"/>
      <c r="P594" s="151"/>
      <c r="Q594" s="189"/>
      <c r="R594" s="188"/>
      <c r="S594" s="189"/>
      <c r="T594" s="188"/>
      <c r="U594" s="189"/>
      <c r="V594" s="188"/>
      <c r="W594" s="189"/>
      <c r="X594" s="188"/>
      <c r="Y594" s="189"/>
      <c r="Z594" s="188"/>
      <c r="AA594" s="189"/>
      <c r="AB594" s="188"/>
      <c r="AC594" s="189"/>
      <c r="AD594" s="188"/>
      <c r="AE594" s="189"/>
      <c r="AF594" s="188"/>
      <c r="AG594" s="189"/>
      <c r="AH594" s="302" t="str">
        <f>IFERROR(VLOOKUP($B592,[1]D3_9!$E$5:$S$204,13,FALSE)&amp;"","")</f>
        <v/>
      </c>
      <c r="AI594" s="149"/>
      <c r="AJ594" s="149"/>
      <c r="AK594" s="149"/>
      <c r="AL594" s="149" t="s">
        <v>59</v>
      </c>
      <c r="AM594" s="148" t="str">
        <f>IFERROR(VLOOKUP($B592,[1]D3_9!$E$5:$S$204,14,FALSE)&amp;"","")</f>
        <v/>
      </c>
      <c r="AN594" s="149"/>
      <c r="AO594" s="149"/>
      <c r="AP594" s="152"/>
      <c r="AQ594" s="175"/>
      <c r="AR594" s="176"/>
      <c r="AS594" s="176"/>
      <c r="AT594" s="176"/>
      <c r="AU594" s="176"/>
      <c r="AV594" s="176"/>
      <c r="AW594" s="176"/>
      <c r="AX594" s="176"/>
      <c r="AY594" s="176"/>
      <c r="AZ594" s="176"/>
      <c r="BA594" s="176"/>
      <c r="BB594" s="176"/>
      <c r="BC594" s="177"/>
      <c r="BD594" s="59"/>
    </row>
    <row r="595" spans="2:56" x14ac:dyDescent="0.55000000000000004">
      <c r="B595" s="167"/>
      <c r="C595" s="168"/>
      <c r="D595" s="168"/>
      <c r="E595" s="168"/>
      <c r="F595" s="168"/>
      <c r="G595" s="168"/>
      <c r="H595" s="168"/>
      <c r="I595" s="168"/>
      <c r="J595" s="168"/>
      <c r="K595" s="168"/>
      <c r="L595" s="168"/>
      <c r="M595" s="169"/>
      <c r="N595" s="142"/>
      <c r="O595" s="150"/>
      <c r="P595" s="150"/>
      <c r="Q595" s="143"/>
      <c r="R595" s="142"/>
      <c r="S595" s="143"/>
      <c r="T595" s="142"/>
      <c r="U595" s="143"/>
      <c r="V595" s="142"/>
      <c r="W595" s="143"/>
      <c r="X595" s="142"/>
      <c r="Y595" s="143"/>
      <c r="Z595" s="142"/>
      <c r="AA595" s="143"/>
      <c r="AB595" s="142"/>
      <c r="AC595" s="143"/>
      <c r="AD595" s="142"/>
      <c r="AE595" s="143"/>
      <c r="AF595" s="142"/>
      <c r="AG595" s="143"/>
      <c r="AH595" s="142"/>
      <c r="AI595" s="150"/>
      <c r="AJ595" s="150"/>
      <c r="AK595" s="150"/>
      <c r="AL595" s="150"/>
      <c r="AM595" s="150"/>
      <c r="AN595" s="150"/>
      <c r="AO595" s="150"/>
      <c r="AP595" s="143"/>
      <c r="AQ595" s="178"/>
      <c r="AR595" s="179"/>
      <c r="AS595" s="179"/>
      <c r="AT595" s="179"/>
      <c r="AU595" s="179"/>
      <c r="AV595" s="179"/>
      <c r="AW595" s="179"/>
      <c r="AX595" s="179"/>
      <c r="AY595" s="179"/>
      <c r="AZ595" s="179"/>
      <c r="BA595" s="179"/>
      <c r="BB595" s="179"/>
      <c r="BC595" s="180"/>
      <c r="BD595" s="59"/>
    </row>
    <row r="596" spans="2:56" x14ac:dyDescent="0.55000000000000004">
      <c r="B596" s="207" t="str">
        <f>[1]D3_9!$E160&amp;""</f>
        <v/>
      </c>
      <c r="C596" s="165"/>
      <c r="D596" s="165"/>
      <c r="E596" s="165"/>
      <c r="F596" s="165"/>
      <c r="G596" s="165"/>
      <c r="H596" s="165"/>
      <c r="I596" s="165"/>
      <c r="J596" s="165"/>
      <c r="K596" s="165"/>
      <c r="L596" s="165"/>
      <c r="M596" s="166"/>
      <c r="N596" s="140" t="str">
        <f>IFERROR(VLOOKUP($B596,[1]D3_9!$E$5:$S$204,2,FALSE)&amp;"","")</f>
        <v/>
      </c>
      <c r="O596" s="157"/>
      <c r="P596" s="157"/>
      <c r="Q596" s="141"/>
      <c r="R596" s="140" t="str">
        <f>IFERROR(VLOOKUP($B596,[1]D3_9!$E$5:$S$204,3,FALSE)&amp;"","")</f>
        <v/>
      </c>
      <c r="S596" s="141"/>
      <c r="T596" s="140" t="str">
        <f>IFERROR(VLOOKUP($B596,[1]D3_9!$E$5:$S$204,4,FALSE)&amp;"","")</f>
        <v/>
      </c>
      <c r="U596" s="141"/>
      <c r="V596" s="140" t="str">
        <f>IFERROR(VLOOKUP($B596,[1]D3_9!$E$5:$S$204,5,FALSE)&amp;"","")</f>
        <v/>
      </c>
      <c r="W596" s="141"/>
      <c r="X596" s="140" t="str">
        <f>IFERROR(VLOOKUP($B596,[1]D3_9!$E$5:$S$204,6,FALSE)&amp;"","")</f>
        <v/>
      </c>
      <c r="Y596" s="141"/>
      <c r="Z596" s="140" t="str">
        <f>IFERROR(VLOOKUP($B596,[1]D3_9!$E$5:$S$204,7,FALSE)&amp;"","")</f>
        <v/>
      </c>
      <c r="AA596" s="141"/>
      <c r="AB596" s="140" t="str">
        <f>IFERROR(VLOOKUP($B596,[1]D3_9!$E$5:$S$204,8,FALSE)&amp;"","")</f>
        <v/>
      </c>
      <c r="AC596" s="141"/>
      <c r="AD596" s="140" t="str">
        <f>IFERROR(VLOOKUP($B596,[1]D3_9!$E$5:$S$204,9,FALSE)&amp;"","")</f>
        <v/>
      </c>
      <c r="AE596" s="141"/>
      <c r="AF596" s="140" t="str">
        <f>IFERROR(VLOOKUP($B596,[1]D3_9!$E$5:$S$204,10,FALSE)&amp;"","")</f>
        <v/>
      </c>
      <c r="AG596" s="141"/>
      <c r="AH596" s="140" t="str">
        <f>IFERROR(VLOOKUP($B596,[1]D3_9!$E$5:$S$204,11,FALSE)&amp;"","")</f>
        <v/>
      </c>
      <c r="AI596" s="157"/>
      <c r="AJ596" s="157"/>
      <c r="AK596" s="157"/>
      <c r="AL596" s="157" t="s">
        <v>59</v>
      </c>
      <c r="AM596" s="160" t="str">
        <f>IFERROR(VLOOKUP($B596,[1]D3_9!$E$5:$S$204,12,FALSE)&amp;"","")</f>
        <v/>
      </c>
      <c r="AN596" s="157"/>
      <c r="AO596" s="157"/>
      <c r="AP596" s="141"/>
      <c r="AQ596" s="260" t="str">
        <f>IFERROR(VLOOKUP($B596,[1]D3_9!$E$5:$S$204,15,FALSE)&amp;"","")</f>
        <v/>
      </c>
      <c r="AR596" s="173"/>
      <c r="AS596" s="173"/>
      <c r="AT596" s="173"/>
      <c r="AU596" s="173"/>
      <c r="AV596" s="173"/>
      <c r="AW596" s="173"/>
      <c r="AX596" s="173"/>
      <c r="AY596" s="173"/>
      <c r="AZ596" s="173"/>
      <c r="BA596" s="173"/>
      <c r="BB596" s="173"/>
      <c r="BC596" s="174"/>
      <c r="BD596" s="59"/>
    </row>
    <row r="597" spans="2:56" x14ac:dyDescent="0.55000000000000004">
      <c r="B597" s="211"/>
      <c r="C597" s="212"/>
      <c r="D597" s="212"/>
      <c r="E597" s="212"/>
      <c r="F597" s="212"/>
      <c r="G597" s="212"/>
      <c r="H597" s="212"/>
      <c r="I597" s="212"/>
      <c r="J597" s="212"/>
      <c r="K597" s="212"/>
      <c r="L597" s="212"/>
      <c r="M597" s="213"/>
      <c r="N597" s="188"/>
      <c r="O597" s="151"/>
      <c r="P597" s="151"/>
      <c r="Q597" s="189"/>
      <c r="R597" s="188"/>
      <c r="S597" s="189"/>
      <c r="T597" s="188"/>
      <c r="U597" s="189"/>
      <c r="V597" s="188"/>
      <c r="W597" s="189"/>
      <c r="X597" s="188"/>
      <c r="Y597" s="189"/>
      <c r="Z597" s="188"/>
      <c r="AA597" s="189"/>
      <c r="AB597" s="188"/>
      <c r="AC597" s="189"/>
      <c r="AD597" s="188"/>
      <c r="AE597" s="189"/>
      <c r="AF597" s="188"/>
      <c r="AG597" s="189"/>
      <c r="AH597" s="158"/>
      <c r="AI597" s="159"/>
      <c r="AJ597" s="159"/>
      <c r="AK597" s="159"/>
      <c r="AL597" s="159"/>
      <c r="AM597" s="159"/>
      <c r="AN597" s="159"/>
      <c r="AO597" s="159"/>
      <c r="AP597" s="161"/>
      <c r="AQ597" s="175"/>
      <c r="AR597" s="176"/>
      <c r="AS597" s="176"/>
      <c r="AT597" s="176"/>
      <c r="AU597" s="176"/>
      <c r="AV597" s="176"/>
      <c r="AW597" s="176"/>
      <c r="AX597" s="176"/>
      <c r="AY597" s="176"/>
      <c r="AZ597" s="176"/>
      <c r="BA597" s="176"/>
      <c r="BB597" s="176"/>
      <c r="BC597" s="177"/>
      <c r="BD597" s="59"/>
    </row>
    <row r="598" spans="2:56" x14ac:dyDescent="0.55000000000000004">
      <c r="B598" s="211"/>
      <c r="C598" s="212"/>
      <c r="D598" s="212"/>
      <c r="E598" s="212"/>
      <c r="F598" s="212"/>
      <c r="G598" s="212"/>
      <c r="H598" s="212"/>
      <c r="I598" s="212"/>
      <c r="J598" s="212"/>
      <c r="K598" s="212"/>
      <c r="L598" s="212"/>
      <c r="M598" s="213"/>
      <c r="N598" s="188"/>
      <c r="O598" s="151"/>
      <c r="P598" s="151"/>
      <c r="Q598" s="189"/>
      <c r="R598" s="188"/>
      <c r="S598" s="189"/>
      <c r="T598" s="188"/>
      <c r="U598" s="189"/>
      <c r="V598" s="188"/>
      <c r="W598" s="189"/>
      <c r="X598" s="188"/>
      <c r="Y598" s="189"/>
      <c r="Z598" s="188"/>
      <c r="AA598" s="189"/>
      <c r="AB598" s="188"/>
      <c r="AC598" s="189"/>
      <c r="AD598" s="188"/>
      <c r="AE598" s="189"/>
      <c r="AF598" s="188"/>
      <c r="AG598" s="189"/>
      <c r="AH598" s="302" t="str">
        <f>IFERROR(VLOOKUP($B596,[1]D3_9!$E$5:$S$204,13,FALSE)&amp;"","")</f>
        <v/>
      </c>
      <c r="AI598" s="149"/>
      <c r="AJ598" s="149"/>
      <c r="AK598" s="149"/>
      <c r="AL598" s="149" t="s">
        <v>59</v>
      </c>
      <c r="AM598" s="148" t="str">
        <f>IFERROR(VLOOKUP($B596,[1]D3_9!$E$5:$S$204,14,FALSE)&amp;"","")</f>
        <v/>
      </c>
      <c r="AN598" s="149"/>
      <c r="AO598" s="149"/>
      <c r="AP598" s="152"/>
      <c r="AQ598" s="175"/>
      <c r="AR598" s="176"/>
      <c r="AS598" s="176"/>
      <c r="AT598" s="176"/>
      <c r="AU598" s="176"/>
      <c r="AV598" s="176"/>
      <c r="AW598" s="176"/>
      <c r="AX598" s="176"/>
      <c r="AY598" s="176"/>
      <c r="AZ598" s="176"/>
      <c r="BA598" s="176"/>
      <c r="BB598" s="176"/>
      <c r="BC598" s="177"/>
      <c r="BD598" s="59"/>
    </row>
    <row r="599" spans="2:56" x14ac:dyDescent="0.55000000000000004">
      <c r="B599" s="167"/>
      <c r="C599" s="168"/>
      <c r="D599" s="168"/>
      <c r="E599" s="168"/>
      <c r="F599" s="168"/>
      <c r="G599" s="168"/>
      <c r="H599" s="168"/>
      <c r="I599" s="168"/>
      <c r="J599" s="168"/>
      <c r="K599" s="168"/>
      <c r="L599" s="168"/>
      <c r="M599" s="169"/>
      <c r="N599" s="142"/>
      <c r="O599" s="150"/>
      <c r="P599" s="150"/>
      <c r="Q599" s="143"/>
      <c r="R599" s="142"/>
      <c r="S599" s="143"/>
      <c r="T599" s="142"/>
      <c r="U599" s="143"/>
      <c r="V599" s="142"/>
      <c r="W599" s="143"/>
      <c r="X599" s="142"/>
      <c r="Y599" s="143"/>
      <c r="Z599" s="142"/>
      <c r="AA599" s="143"/>
      <c r="AB599" s="142"/>
      <c r="AC599" s="143"/>
      <c r="AD599" s="142"/>
      <c r="AE599" s="143"/>
      <c r="AF599" s="142"/>
      <c r="AG599" s="143"/>
      <c r="AH599" s="142"/>
      <c r="AI599" s="150"/>
      <c r="AJ599" s="150"/>
      <c r="AK599" s="150"/>
      <c r="AL599" s="150"/>
      <c r="AM599" s="150"/>
      <c r="AN599" s="150"/>
      <c r="AO599" s="150"/>
      <c r="AP599" s="143"/>
      <c r="AQ599" s="178"/>
      <c r="AR599" s="179"/>
      <c r="AS599" s="179"/>
      <c r="AT599" s="179"/>
      <c r="AU599" s="179"/>
      <c r="AV599" s="179"/>
      <c r="AW599" s="179"/>
      <c r="AX599" s="179"/>
      <c r="AY599" s="179"/>
      <c r="AZ599" s="179"/>
      <c r="BA599" s="179"/>
      <c r="BB599" s="179"/>
      <c r="BC599" s="180"/>
      <c r="BD599" s="59"/>
    </row>
    <row r="600" spans="2:56" x14ac:dyDescent="0.55000000000000004">
      <c r="B600" s="207" t="str">
        <f>[1]D3_9!$E161&amp;""</f>
        <v/>
      </c>
      <c r="C600" s="165"/>
      <c r="D600" s="165"/>
      <c r="E600" s="165"/>
      <c r="F600" s="165"/>
      <c r="G600" s="165"/>
      <c r="H600" s="165"/>
      <c r="I600" s="165"/>
      <c r="J600" s="165"/>
      <c r="K600" s="165"/>
      <c r="L600" s="165"/>
      <c r="M600" s="166"/>
      <c r="N600" s="140" t="str">
        <f>IFERROR(VLOOKUP($B600,[1]D3_9!$E$5:$S$204,2,FALSE)&amp;"","")</f>
        <v/>
      </c>
      <c r="O600" s="157"/>
      <c r="P600" s="157"/>
      <c r="Q600" s="141"/>
      <c r="R600" s="140" t="str">
        <f>IFERROR(VLOOKUP($B600,[1]D3_9!$E$5:$S$204,3,FALSE)&amp;"","")</f>
        <v/>
      </c>
      <c r="S600" s="141"/>
      <c r="T600" s="140" t="str">
        <f>IFERROR(VLOOKUP($B600,[1]D3_9!$E$5:$S$204,4,FALSE)&amp;"","")</f>
        <v/>
      </c>
      <c r="U600" s="141"/>
      <c r="V600" s="140" t="str">
        <f>IFERROR(VLOOKUP($B600,[1]D3_9!$E$5:$S$204,5,FALSE)&amp;"","")</f>
        <v/>
      </c>
      <c r="W600" s="141"/>
      <c r="X600" s="140" t="str">
        <f>IFERROR(VLOOKUP($B600,[1]D3_9!$E$5:$S$204,6,FALSE)&amp;"","")</f>
        <v/>
      </c>
      <c r="Y600" s="141"/>
      <c r="Z600" s="140" t="str">
        <f>IFERROR(VLOOKUP($B600,[1]D3_9!$E$5:$S$204,7,FALSE)&amp;"","")</f>
        <v/>
      </c>
      <c r="AA600" s="141"/>
      <c r="AB600" s="140" t="str">
        <f>IFERROR(VLOOKUP($B600,[1]D3_9!$E$5:$S$204,8,FALSE)&amp;"","")</f>
        <v/>
      </c>
      <c r="AC600" s="141"/>
      <c r="AD600" s="140" t="str">
        <f>IFERROR(VLOOKUP($B600,[1]D3_9!$E$5:$S$204,9,FALSE)&amp;"","")</f>
        <v/>
      </c>
      <c r="AE600" s="141"/>
      <c r="AF600" s="140" t="str">
        <f>IFERROR(VLOOKUP($B600,[1]D3_9!$E$5:$S$204,10,FALSE)&amp;"","")</f>
        <v/>
      </c>
      <c r="AG600" s="141"/>
      <c r="AH600" s="140" t="str">
        <f>IFERROR(VLOOKUP($B600,[1]D3_9!$E$5:$S$204,11,FALSE)&amp;"","")</f>
        <v/>
      </c>
      <c r="AI600" s="157"/>
      <c r="AJ600" s="157"/>
      <c r="AK600" s="157"/>
      <c r="AL600" s="157" t="s">
        <v>59</v>
      </c>
      <c r="AM600" s="160" t="str">
        <f>IFERROR(VLOOKUP($B600,[1]D3_9!$E$5:$S$204,12,FALSE)&amp;"","")</f>
        <v/>
      </c>
      <c r="AN600" s="157"/>
      <c r="AO600" s="157"/>
      <c r="AP600" s="141"/>
      <c r="AQ600" s="260" t="str">
        <f>IFERROR(VLOOKUP($B600,[1]D3_9!$E$5:$S$204,15,FALSE)&amp;"","")</f>
        <v/>
      </c>
      <c r="AR600" s="173"/>
      <c r="AS600" s="173"/>
      <c r="AT600" s="173"/>
      <c r="AU600" s="173"/>
      <c r="AV600" s="173"/>
      <c r="AW600" s="173"/>
      <c r="AX600" s="173"/>
      <c r="AY600" s="173"/>
      <c r="AZ600" s="173"/>
      <c r="BA600" s="173"/>
      <c r="BB600" s="173"/>
      <c r="BC600" s="174"/>
      <c r="BD600" s="59"/>
    </row>
    <row r="601" spans="2:56" x14ac:dyDescent="0.55000000000000004">
      <c r="B601" s="211"/>
      <c r="C601" s="212"/>
      <c r="D601" s="212"/>
      <c r="E601" s="212"/>
      <c r="F601" s="212"/>
      <c r="G601" s="212"/>
      <c r="H601" s="212"/>
      <c r="I601" s="212"/>
      <c r="J601" s="212"/>
      <c r="K601" s="212"/>
      <c r="L601" s="212"/>
      <c r="M601" s="213"/>
      <c r="N601" s="188"/>
      <c r="O601" s="151"/>
      <c r="P601" s="151"/>
      <c r="Q601" s="189"/>
      <c r="R601" s="188"/>
      <c r="S601" s="189"/>
      <c r="T601" s="188"/>
      <c r="U601" s="189"/>
      <c r="V601" s="188"/>
      <c r="W601" s="189"/>
      <c r="X601" s="188"/>
      <c r="Y601" s="189"/>
      <c r="Z601" s="188"/>
      <c r="AA601" s="189"/>
      <c r="AB601" s="188"/>
      <c r="AC601" s="189"/>
      <c r="AD601" s="188"/>
      <c r="AE601" s="189"/>
      <c r="AF601" s="188"/>
      <c r="AG601" s="189"/>
      <c r="AH601" s="158"/>
      <c r="AI601" s="159"/>
      <c r="AJ601" s="159"/>
      <c r="AK601" s="159"/>
      <c r="AL601" s="159"/>
      <c r="AM601" s="159"/>
      <c r="AN601" s="159"/>
      <c r="AO601" s="159"/>
      <c r="AP601" s="161"/>
      <c r="AQ601" s="175"/>
      <c r="AR601" s="176"/>
      <c r="AS601" s="176"/>
      <c r="AT601" s="176"/>
      <c r="AU601" s="176"/>
      <c r="AV601" s="176"/>
      <c r="AW601" s="176"/>
      <c r="AX601" s="176"/>
      <c r="AY601" s="176"/>
      <c r="AZ601" s="176"/>
      <c r="BA601" s="176"/>
      <c r="BB601" s="176"/>
      <c r="BC601" s="177"/>
      <c r="BD601" s="59"/>
    </row>
    <row r="602" spans="2:56" x14ac:dyDescent="0.55000000000000004">
      <c r="B602" s="211"/>
      <c r="C602" s="212"/>
      <c r="D602" s="212"/>
      <c r="E602" s="212"/>
      <c r="F602" s="212"/>
      <c r="G602" s="212"/>
      <c r="H602" s="212"/>
      <c r="I602" s="212"/>
      <c r="J602" s="212"/>
      <c r="K602" s="212"/>
      <c r="L602" s="212"/>
      <c r="M602" s="213"/>
      <c r="N602" s="188"/>
      <c r="O602" s="151"/>
      <c r="P602" s="151"/>
      <c r="Q602" s="189"/>
      <c r="R602" s="188"/>
      <c r="S602" s="189"/>
      <c r="T602" s="188"/>
      <c r="U602" s="189"/>
      <c r="V602" s="188"/>
      <c r="W602" s="189"/>
      <c r="X602" s="188"/>
      <c r="Y602" s="189"/>
      <c r="Z602" s="188"/>
      <c r="AA602" s="189"/>
      <c r="AB602" s="188"/>
      <c r="AC602" s="189"/>
      <c r="AD602" s="188"/>
      <c r="AE602" s="189"/>
      <c r="AF602" s="188"/>
      <c r="AG602" s="189"/>
      <c r="AH602" s="302" t="str">
        <f>IFERROR(VLOOKUP($B600,[1]D3_9!$E$5:$S$204,13,FALSE)&amp;"","")</f>
        <v/>
      </c>
      <c r="AI602" s="149"/>
      <c r="AJ602" s="149"/>
      <c r="AK602" s="149"/>
      <c r="AL602" s="149" t="s">
        <v>59</v>
      </c>
      <c r="AM602" s="148" t="str">
        <f>IFERROR(VLOOKUP($B600,[1]D3_9!$E$5:$S$204,14,FALSE)&amp;"","")</f>
        <v/>
      </c>
      <c r="AN602" s="149"/>
      <c r="AO602" s="149"/>
      <c r="AP602" s="152"/>
      <c r="AQ602" s="175"/>
      <c r="AR602" s="176"/>
      <c r="AS602" s="176"/>
      <c r="AT602" s="176"/>
      <c r="AU602" s="176"/>
      <c r="AV602" s="176"/>
      <c r="AW602" s="176"/>
      <c r="AX602" s="176"/>
      <c r="AY602" s="176"/>
      <c r="AZ602" s="176"/>
      <c r="BA602" s="176"/>
      <c r="BB602" s="176"/>
      <c r="BC602" s="177"/>
      <c r="BD602" s="59"/>
    </row>
    <row r="603" spans="2:56" x14ac:dyDescent="0.55000000000000004">
      <c r="B603" s="167"/>
      <c r="C603" s="168"/>
      <c r="D603" s="168"/>
      <c r="E603" s="168"/>
      <c r="F603" s="168"/>
      <c r="G603" s="168"/>
      <c r="H603" s="168"/>
      <c r="I603" s="168"/>
      <c r="J603" s="168"/>
      <c r="K603" s="168"/>
      <c r="L603" s="168"/>
      <c r="M603" s="169"/>
      <c r="N603" s="142"/>
      <c r="O603" s="150"/>
      <c r="P603" s="150"/>
      <c r="Q603" s="143"/>
      <c r="R603" s="142"/>
      <c r="S603" s="143"/>
      <c r="T603" s="142"/>
      <c r="U603" s="143"/>
      <c r="V603" s="142"/>
      <c r="W603" s="143"/>
      <c r="X603" s="142"/>
      <c r="Y603" s="143"/>
      <c r="Z603" s="142"/>
      <c r="AA603" s="143"/>
      <c r="AB603" s="142"/>
      <c r="AC603" s="143"/>
      <c r="AD603" s="142"/>
      <c r="AE603" s="143"/>
      <c r="AF603" s="142"/>
      <c r="AG603" s="143"/>
      <c r="AH603" s="142"/>
      <c r="AI603" s="150"/>
      <c r="AJ603" s="150"/>
      <c r="AK603" s="150"/>
      <c r="AL603" s="150"/>
      <c r="AM603" s="150"/>
      <c r="AN603" s="150"/>
      <c r="AO603" s="150"/>
      <c r="AP603" s="143"/>
      <c r="AQ603" s="178"/>
      <c r="AR603" s="179"/>
      <c r="AS603" s="179"/>
      <c r="AT603" s="179"/>
      <c r="AU603" s="179"/>
      <c r="AV603" s="179"/>
      <c r="AW603" s="179"/>
      <c r="AX603" s="179"/>
      <c r="AY603" s="179"/>
      <c r="AZ603" s="179"/>
      <c r="BA603" s="179"/>
      <c r="BB603" s="179"/>
      <c r="BC603" s="180"/>
      <c r="BD603" s="59"/>
    </row>
    <row r="604" spans="2:56" x14ac:dyDescent="0.55000000000000004">
      <c r="B604" s="207" t="str">
        <f>[1]D3_9!$E162&amp;""</f>
        <v/>
      </c>
      <c r="C604" s="165"/>
      <c r="D604" s="165"/>
      <c r="E604" s="165"/>
      <c r="F604" s="165"/>
      <c r="G604" s="165"/>
      <c r="H604" s="165"/>
      <c r="I604" s="165"/>
      <c r="J604" s="165"/>
      <c r="K604" s="165"/>
      <c r="L604" s="165"/>
      <c r="M604" s="166"/>
      <c r="N604" s="140" t="str">
        <f>IFERROR(VLOOKUP($B604,[1]D3_9!$E$5:$S$204,2,FALSE)&amp;"","")</f>
        <v/>
      </c>
      <c r="O604" s="157"/>
      <c r="P604" s="157"/>
      <c r="Q604" s="141"/>
      <c r="R604" s="140" t="str">
        <f>IFERROR(VLOOKUP($B604,[1]D3_9!$E$5:$S$204,3,FALSE)&amp;"","")</f>
        <v/>
      </c>
      <c r="S604" s="141"/>
      <c r="T604" s="140" t="str">
        <f>IFERROR(VLOOKUP($B604,[1]D3_9!$E$5:$S$204,4,FALSE)&amp;"","")</f>
        <v/>
      </c>
      <c r="U604" s="141"/>
      <c r="V604" s="140" t="str">
        <f>IFERROR(VLOOKUP($B604,[1]D3_9!$E$5:$S$204,5,FALSE)&amp;"","")</f>
        <v/>
      </c>
      <c r="W604" s="141"/>
      <c r="X604" s="140" t="str">
        <f>IFERROR(VLOOKUP($B604,[1]D3_9!$E$5:$S$204,6,FALSE)&amp;"","")</f>
        <v/>
      </c>
      <c r="Y604" s="141"/>
      <c r="Z604" s="140" t="str">
        <f>IFERROR(VLOOKUP($B604,[1]D3_9!$E$5:$S$204,7,FALSE)&amp;"","")</f>
        <v/>
      </c>
      <c r="AA604" s="141"/>
      <c r="AB604" s="140" t="str">
        <f>IFERROR(VLOOKUP($B604,[1]D3_9!$E$5:$S$204,8,FALSE)&amp;"","")</f>
        <v/>
      </c>
      <c r="AC604" s="141"/>
      <c r="AD604" s="140" t="str">
        <f>IFERROR(VLOOKUP($B604,[1]D3_9!$E$5:$S$204,9,FALSE)&amp;"","")</f>
        <v/>
      </c>
      <c r="AE604" s="141"/>
      <c r="AF604" s="140" t="str">
        <f>IFERROR(VLOOKUP($B604,[1]D3_9!$E$5:$S$204,10,FALSE)&amp;"","")</f>
        <v/>
      </c>
      <c r="AG604" s="141"/>
      <c r="AH604" s="140" t="str">
        <f>IFERROR(VLOOKUP($B604,[1]D3_9!$E$5:$S$204,11,FALSE)&amp;"","")</f>
        <v/>
      </c>
      <c r="AI604" s="157"/>
      <c r="AJ604" s="157"/>
      <c r="AK604" s="157"/>
      <c r="AL604" s="157" t="s">
        <v>59</v>
      </c>
      <c r="AM604" s="160" t="str">
        <f>IFERROR(VLOOKUP($B604,[1]D3_9!$E$5:$S$204,12,FALSE)&amp;"","")</f>
        <v/>
      </c>
      <c r="AN604" s="157"/>
      <c r="AO604" s="157"/>
      <c r="AP604" s="141"/>
      <c r="AQ604" s="260" t="str">
        <f>IFERROR(VLOOKUP($B604,[1]D3_9!$E$5:$S$204,15,FALSE)&amp;"","")</f>
        <v/>
      </c>
      <c r="AR604" s="173"/>
      <c r="AS604" s="173"/>
      <c r="AT604" s="173"/>
      <c r="AU604" s="173"/>
      <c r="AV604" s="173"/>
      <c r="AW604" s="173"/>
      <c r="AX604" s="173"/>
      <c r="AY604" s="173"/>
      <c r="AZ604" s="173"/>
      <c r="BA604" s="173"/>
      <c r="BB604" s="173"/>
      <c r="BC604" s="174"/>
      <c r="BD604" s="59"/>
    </row>
    <row r="605" spans="2:56" x14ac:dyDescent="0.55000000000000004">
      <c r="B605" s="211"/>
      <c r="C605" s="212"/>
      <c r="D605" s="212"/>
      <c r="E605" s="212"/>
      <c r="F605" s="212"/>
      <c r="G605" s="212"/>
      <c r="H605" s="212"/>
      <c r="I605" s="212"/>
      <c r="J605" s="212"/>
      <c r="K605" s="212"/>
      <c r="L605" s="212"/>
      <c r="M605" s="213"/>
      <c r="N605" s="188"/>
      <c r="O605" s="151"/>
      <c r="P605" s="151"/>
      <c r="Q605" s="189"/>
      <c r="R605" s="188"/>
      <c r="S605" s="189"/>
      <c r="T605" s="188"/>
      <c r="U605" s="189"/>
      <c r="V605" s="188"/>
      <c r="W605" s="189"/>
      <c r="X605" s="188"/>
      <c r="Y605" s="189"/>
      <c r="Z605" s="188"/>
      <c r="AA605" s="189"/>
      <c r="AB605" s="188"/>
      <c r="AC605" s="189"/>
      <c r="AD605" s="188"/>
      <c r="AE605" s="189"/>
      <c r="AF605" s="188"/>
      <c r="AG605" s="189"/>
      <c r="AH605" s="158"/>
      <c r="AI605" s="159"/>
      <c r="AJ605" s="159"/>
      <c r="AK605" s="159"/>
      <c r="AL605" s="159"/>
      <c r="AM605" s="159"/>
      <c r="AN605" s="159"/>
      <c r="AO605" s="159"/>
      <c r="AP605" s="161"/>
      <c r="AQ605" s="175"/>
      <c r="AR605" s="176"/>
      <c r="AS605" s="176"/>
      <c r="AT605" s="176"/>
      <c r="AU605" s="176"/>
      <c r="AV605" s="176"/>
      <c r="AW605" s="176"/>
      <c r="AX605" s="176"/>
      <c r="AY605" s="176"/>
      <c r="AZ605" s="176"/>
      <c r="BA605" s="176"/>
      <c r="BB605" s="176"/>
      <c r="BC605" s="177"/>
      <c r="BD605" s="59"/>
    </row>
    <row r="606" spans="2:56" x14ac:dyDescent="0.55000000000000004">
      <c r="B606" s="211"/>
      <c r="C606" s="212"/>
      <c r="D606" s="212"/>
      <c r="E606" s="212"/>
      <c r="F606" s="212"/>
      <c r="G606" s="212"/>
      <c r="H606" s="212"/>
      <c r="I606" s="212"/>
      <c r="J606" s="212"/>
      <c r="K606" s="212"/>
      <c r="L606" s="212"/>
      <c r="M606" s="213"/>
      <c r="N606" s="188"/>
      <c r="O606" s="151"/>
      <c r="P606" s="151"/>
      <c r="Q606" s="189"/>
      <c r="R606" s="188"/>
      <c r="S606" s="189"/>
      <c r="T606" s="188"/>
      <c r="U606" s="189"/>
      <c r="V606" s="188"/>
      <c r="W606" s="189"/>
      <c r="X606" s="188"/>
      <c r="Y606" s="189"/>
      <c r="Z606" s="188"/>
      <c r="AA606" s="189"/>
      <c r="AB606" s="188"/>
      <c r="AC606" s="189"/>
      <c r="AD606" s="188"/>
      <c r="AE606" s="189"/>
      <c r="AF606" s="188"/>
      <c r="AG606" s="189"/>
      <c r="AH606" s="302" t="str">
        <f>IFERROR(VLOOKUP($B604,[1]D3_9!$E$5:$S$204,13,FALSE)&amp;"","")</f>
        <v/>
      </c>
      <c r="AI606" s="149"/>
      <c r="AJ606" s="149"/>
      <c r="AK606" s="149"/>
      <c r="AL606" s="149" t="s">
        <v>59</v>
      </c>
      <c r="AM606" s="148" t="str">
        <f>IFERROR(VLOOKUP($B604,[1]D3_9!$E$5:$S$204,14,FALSE)&amp;"","")</f>
        <v/>
      </c>
      <c r="AN606" s="149"/>
      <c r="AO606" s="149"/>
      <c r="AP606" s="152"/>
      <c r="AQ606" s="175"/>
      <c r="AR606" s="176"/>
      <c r="AS606" s="176"/>
      <c r="AT606" s="176"/>
      <c r="AU606" s="176"/>
      <c r="AV606" s="176"/>
      <c r="AW606" s="176"/>
      <c r="AX606" s="176"/>
      <c r="AY606" s="176"/>
      <c r="AZ606" s="176"/>
      <c r="BA606" s="176"/>
      <c r="BB606" s="176"/>
      <c r="BC606" s="177"/>
      <c r="BD606" s="59"/>
    </row>
    <row r="607" spans="2:56" x14ac:dyDescent="0.55000000000000004">
      <c r="B607" s="167"/>
      <c r="C607" s="168"/>
      <c r="D607" s="168"/>
      <c r="E607" s="168"/>
      <c r="F607" s="168"/>
      <c r="G607" s="168"/>
      <c r="H607" s="168"/>
      <c r="I607" s="168"/>
      <c r="J607" s="168"/>
      <c r="K607" s="168"/>
      <c r="L607" s="168"/>
      <c r="M607" s="169"/>
      <c r="N607" s="142"/>
      <c r="O607" s="150"/>
      <c r="P607" s="150"/>
      <c r="Q607" s="143"/>
      <c r="R607" s="142"/>
      <c r="S607" s="143"/>
      <c r="T607" s="142"/>
      <c r="U607" s="143"/>
      <c r="V607" s="142"/>
      <c r="W607" s="143"/>
      <c r="X607" s="142"/>
      <c r="Y607" s="143"/>
      <c r="Z607" s="142"/>
      <c r="AA607" s="143"/>
      <c r="AB607" s="142"/>
      <c r="AC607" s="143"/>
      <c r="AD607" s="142"/>
      <c r="AE607" s="143"/>
      <c r="AF607" s="142"/>
      <c r="AG607" s="143"/>
      <c r="AH607" s="142"/>
      <c r="AI607" s="150"/>
      <c r="AJ607" s="150"/>
      <c r="AK607" s="150"/>
      <c r="AL607" s="150"/>
      <c r="AM607" s="150"/>
      <c r="AN607" s="150"/>
      <c r="AO607" s="150"/>
      <c r="AP607" s="143"/>
      <c r="AQ607" s="178"/>
      <c r="AR607" s="179"/>
      <c r="AS607" s="179"/>
      <c r="AT607" s="179"/>
      <c r="AU607" s="179"/>
      <c r="AV607" s="179"/>
      <c r="AW607" s="179"/>
      <c r="AX607" s="179"/>
      <c r="AY607" s="179"/>
      <c r="AZ607" s="179"/>
      <c r="BA607" s="179"/>
      <c r="BB607" s="179"/>
      <c r="BC607" s="180"/>
      <c r="BD607" s="59"/>
    </row>
    <row r="608" spans="2:56" x14ac:dyDescent="0.55000000000000004">
      <c r="B608" s="207" t="str">
        <f>[1]D3_9!$E163&amp;""</f>
        <v/>
      </c>
      <c r="C608" s="165"/>
      <c r="D608" s="165"/>
      <c r="E608" s="165"/>
      <c r="F608" s="165"/>
      <c r="G608" s="165"/>
      <c r="H608" s="165"/>
      <c r="I608" s="165"/>
      <c r="J608" s="165"/>
      <c r="K608" s="165"/>
      <c r="L608" s="165"/>
      <c r="M608" s="166"/>
      <c r="N608" s="140" t="str">
        <f>IFERROR(VLOOKUP($B608,[1]D3_9!$E$5:$S$204,2,FALSE)&amp;"","")</f>
        <v/>
      </c>
      <c r="O608" s="157"/>
      <c r="P608" s="157"/>
      <c r="Q608" s="141"/>
      <c r="R608" s="140" t="str">
        <f>IFERROR(VLOOKUP($B608,[1]D3_9!$E$5:$S$204,3,FALSE)&amp;"","")</f>
        <v/>
      </c>
      <c r="S608" s="141"/>
      <c r="T608" s="140" t="str">
        <f>IFERROR(VLOOKUP($B608,[1]D3_9!$E$5:$S$204,4,FALSE)&amp;"","")</f>
        <v/>
      </c>
      <c r="U608" s="141"/>
      <c r="V608" s="140" t="str">
        <f>IFERROR(VLOOKUP($B608,[1]D3_9!$E$5:$S$204,5,FALSE)&amp;"","")</f>
        <v/>
      </c>
      <c r="W608" s="141"/>
      <c r="X608" s="140" t="str">
        <f>IFERROR(VLOOKUP($B608,[1]D3_9!$E$5:$S$204,6,FALSE)&amp;"","")</f>
        <v/>
      </c>
      <c r="Y608" s="141"/>
      <c r="Z608" s="140" t="str">
        <f>IFERROR(VLOOKUP($B608,[1]D3_9!$E$5:$S$204,7,FALSE)&amp;"","")</f>
        <v/>
      </c>
      <c r="AA608" s="141"/>
      <c r="AB608" s="140" t="str">
        <f>IFERROR(VLOOKUP($B608,[1]D3_9!$E$5:$S$204,8,FALSE)&amp;"","")</f>
        <v/>
      </c>
      <c r="AC608" s="141"/>
      <c r="AD608" s="140" t="str">
        <f>IFERROR(VLOOKUP($B608,[1]D3_9!$E$5:$S$204,9,FALSE)&amp;"","")</f>
        <v/>
      </c>
      <c r="AE608" s="141"/>
      <c r="AF608" s="140" t="str">
        <f>IFERROR(VLOOKUP($B608,[1]D3_9!$E$5:$S$204,10,FALSE)&amp;"","")</f>
        <v/>
      </c>
      <c r="AG608" s="141"/>
      <c r="AH608" s="140" t="str">
        <f>IFERROR(VLOOKUP($B608,[1]D3_9!$E$5:$S$204,11,FALSE)&amp;"","")</f>
        <v/>
      </c>
      <c r="AI608" s="157"/>
      <c r="AJ608" s="157"/>
      <c r="AK608" s="157"/>
      <c r="AL608" s="157" t="s">
        <v>59</v>
      </c>
      <c r="AM608" s="160" t="str">
        <f>IFERROR(VLOOKUP($B608,[1]D3_9!$E$5:$S$204,12,FALSE)&amp;"","")</f>
        <v/>
      </c>
      <c r="AN608" s="157"/>
      <c r="AO608" s="157"/>
      <c r="AP608" s="141"/>
      <c r="AQ608" s="260" t="str">
        <f>IFERROR(VLOOKUP($B608,[1]D3_9!$E$5:$S$204,15,FALSE)&amp;"","")</f>
        <v/>
      </c>
      <c r="AR608" s="173"/>
      <c r="AS608" s="173"/>
      <c r="AT608" s="173"/>
      <c r="AU608" s="173"/>
      <c r="AV608" s="173"/>
      <c r="AW608" s="173"/>
      <c r="AX608" s="173"/>
      <c r="AY608" s="173"/>
      <c r="AZ608" s="173"/>
      <c r="BA608" s="173"/>
      <c r="BB608" s="173"/>
      <c r="BC608" s="174"/>
      <c r="BD608" s="59"/>
    </row>
    <row r="609" spans="2:56" x14ac:dyDescent="0.55000000000000004">
      <c r="B609" s="211"/>
      <c r="C609" s="212"/>
      <c r="D609" s="212"/>
      <c r="E609" s="212"/>
      <c r="F609" s="212"/>
      <c r="G609" s="212"/>
      <c r="H609" s="212"/>
      <c r="I609" s="212"/>
      <c r="J609" s="212"/>
      <c r="K609" s="212"/>
      <c r="L609" s="212"/>
      <c r="M609" s="213"/>
      <c r="N609" s="188"/>
      <c r="O609" s="151"/>
      <c r="P609" s="151"/>
      <c r="Q609" s="189"/>
      <c r="R609" s="188"/>
      <c r="S609" s="189"/>
      <c r="T609" s="188"/>
      <c r="U609" s="189"/>
      <c r="V609" s="188"/>
      <c r="W609" s="189"/>
      <c r="X609" s="188"/>
      <c r="Y609" s="189"/>
      <c r="Z609" s="188"/>
      <c r="AA609" s="189"/>
      <c r="AB609" s="188"/>
      <c r="AC609" s="189"/>
      <c r="AD609" s="188"/>
      <c r="AE609" s="189"/>
      <c r="AF609" s="188"/>
      <c r="AG609" s="189"/>
      <c r="AH609" s="158"/>
      <c r="AI609" s="159"/>
      <c r="AJ609" s="159"/>
      <c r="AK609" s="159"/>
      <c r="AL609" s="159"/>
      <c r="AM609" s="159"/>
      <c r="AN609" s="159"/>
      <c r="AO609" s="159"/>
      <c r="AP609" s="161"/>
      <c r="AQ609" s="175"/>
      <c r="AR609" s="176"/>
      <c r="AS609" s="176"/>
      <c r="AT609" s="176"/>
      <c r="AU609" s="176"/>
      <c r="AV609" s="176"/>
      <c r="AW609" s="176"/>
      <c r="AX609" s="176"/>
      <c r="AY609" s="176"/>
      <c r="AZ609" s="176"/>
      <c r="BA609" s="176"/>
      <c r="BB609" s="176"/>
      <c r="BC609" s="177"/>
      <c r="BD609" s="59"/>
    </row>
    <row r="610" spans="2:56" x14ac:dyDescent="0.55000000000000004">
      <c r="B610" s="211"/>
      <c r="C610" s="212"/>
      <c r="D610" s="212"/>
      <c r="E610" s="212"/>
      <c r="F610" s="212"/>
      <c r="G610" s="212"/>
      <c r="H610" s="212"/>
      <c r="I610" s="212"/>
      <c r="J610" s="212"/>
      <c r="K610" s="212"/>
      <c r="L610" s="212"/>
      <c r="M610" s="213"/>
      <c r="N610" s="188"/>
      <c r="O610" s="151"/>
      <c r="P610" s="151"/>
      <c r="Q610" s="189"/>
      <c r="R610" s="188"/>
      <c r="S610" s="189"/>
      <c r="T610" s="188"/>
      <c r="U610" s="189"/>
      <c r="V610" s="188"/>
      <c r="W610" s="189"/>
      <c r="X610" s="188"/>
      <c r="Y610" s="189"/>
      <c r="Z610" s="188"/>
      <c r="AA610" s="189"/>
      <c r="AB610" s="188"/>
      <c r="AC610" s="189"/>
      <c r="AD610" s="188"/>
      <c r="AE610" s="189"/>
      <c r="AF610" s="188"/>
      <c r="AG610" s="189"/>
      <c r="AH610" s="302" t="str">
        <f>IFERROR(VLOOKUP($B608,[1]D3_9!$E$5:$S$204,13,FALSE)&amp;"","")</f>
        <v/>
      </c>
      <c r="AI610" s="149"/>
      <c r="AJ610" s="149"/>
      <c r="AK610" s="149"/>
      <c r="AL610" s="149" t="s">
        <v>59</v>
      </c>
      <c r="AM610" s="148" t="str">
        <f>IFERROR(VLOOKUP($B608,[1]D3_9!$E$5:$S$204,14,FALSE)&amp;"","")</f>
        <v/>
      </c>
      <c r="AN610" s="149"/>
      <c r="AO610" s="149"/>
      <c r="AP610" s="152"/>
      <c r="AQ610" s="175"/>
      <c r="AR610" s="176"/>
      <c r="AS610" s="176"/>
      <c r="AT610" s="176"/>
      <c r="AU610" s="176"/>
      <c r="AV610" s="176"/>
      <c r="AW610" s="176"/>
      <c r="AX610" s="176"/>
      <c r="AY610" s="176"/>
      <c r="AZ610" s="176"/>
      <c r="BA610" s="176"/>
      <c r="BB610" s="176"/>
      <c r="BC610" s="177"/>
      <c r="BD610" s="59"/>
    </row>
    <row r="611" spans="2:56" x14ac:dyDescent="0.55000000000000004">
      <c r="B611" s="167"/>
      <c r="C611" s="168"/>
      <c r="D611" s="168"/>
      <c r="E611" s="168"/>
      <c r="F611" s="168"/>
      <c r="G611" s="168"/>
      <c r="H611" s="168"/>
      <c r="I611" s="168"/>
      <c r="J611" s="168"/>
      <c r="K611" s="168"/>
      <c r="L611" s="168"/>
      <c r="M611" s="169"/>
      <c r="N611" s="142"/>
      <c r="O611" s="150"/>
      <c r="P611" s="150"/>
      <c r="Q611" s="143"/>
      <c r="R611" s="142"/>
      <c r="S611" s="143"/>
      <c r="T611" s="142"/>
      <c r="U611" s="143"/>
      <c r="V611" s="142"/>
      <c r="W611" s="143"/>
      <c r="X611" s="142"/>
      <c r="Y611" s="143"/>
      <c r="Z611" s="142"/>
      <c r="AA611" s="143"/>
      <c r="AB611" s="142"/>
      <c r="AC611" s="143"/>
      <c r="AD611" s="142"/>
      <c r="AE611" s="143"/>
      <c r="AF611" s="142"/>
      <c r="AG611" s="143"/>
      <c r="AH611" s="142"/>
      <c r="AI611" s="150"/>
      <c r="AJ611" s="150"/>
      <c r="AK611" s="150"/>
      <c r="AL611" s="150"/>
      <c r="AM611" s="150"/>
      <c r="AN611" s="150"/>
      <c r="AO611" s="150"/>
      <c r="AP611" s="143"/>
      <c r="AQ611" s="178"/>
      <c r="AR611" s="179"/>
      <c r="AS611" s="179"/>
      <c r="AT611" s="179"/>
      <c r="AU611" s="179"/>
      <c r="AV611" s="179"/>
      <c r="AW611" s="179"/>
      <c r="AX611" s="179"/>
      <c r="AY611" s="179"/>
      <c r="AZ611" s="179"/>
      <c r="BA611" s="179"/>
      <c r="BB611" s="179"/>
      <c r="BC611" s="180"/>
      <c r="BD611" s="59"/>
    </row>
    <row r="612" spans="2:56" x14ac:dyDescent="0.55000000000000004">
      <c r="B612" s="207" t="str">
        <f>[1]D3_9!$E164&amp;""</f>
        <v/>
      </c>
      <c r="C612" s="165"/>
      <c r="D612" s="165"/>
      <c r="E612" s="165"/>
      <c r="F612" s="165"/>
      <c r="G612" s="165"/>
      <c r="H612" s="165"/>
      <c r="I612" s="165"/>
      <c r="J612" s="165"/>
      <c r="K612" s="165"/>
      <c r="L612" s="165"/>
      <c r="M612" s="166"/>
      <c r="N612" s="140" t="str">
        <f>IFERROR(VLOOKUP($B612,[1]D3_9!$E$5:$S$204,2,FALSE)&amp;"","")</f>
        <v/>
      </c>
      <c r="O612" s="157"/>
      <c r="P612" s="157"/>
      <c r="Q612" s="141"/>
      <c r="R612" s="140" t="str">
        <f>IFERROR(VLOOKUP($B612,[1]D3_9!$E$5:$S$204,3,FALSE)&amp;"","")</f>
        <v/>
      </c>
      <c r="S612" s="141"/>
      <c r="T612" s="140" t="str">
        <f>IFERROR(VLOOKUP($B612,[1]D3_9!$E$5:$S$204,4,FALSE)&amp;"","")</f>
        <v/>
      </c>
      <c r="U612" s="141"/>
      <c r="V612" s="140" t="str">
        <f>IFERROR(VLOOKUP($B612,[1]D3_9!$E$5:$S$204,5,FALSE)&amp;"","")</f>
        <v/>
      </c>
      <c r="W612" s="141"/>
      <c r="X612" s="140" t="str">
        <f>IFERROR(VLOOKUP($B612,[1]D3_9!$E$5:$S$204,6,FALSE)&amp;"","")</f>
        <v/>
      </c>
      <c r="Y612" s="141"/>
      <c r="Z612" s="140" t="str">
        <f>IFERROR(VLOOKUP($B612,[1]D3_9!$E$5:$S$204,7,FALSE)&amp;"","")</f>
        <v/>
      </c>
      <c r="AA612" s="141"/>
      <c r="AB612" s="140" t="str">
        <f>IFERROR(VLOOKUP($B612,[1]D3_9!$E$5:$S$204,8,FALSE)&amp;"","")</f>
        <v/>
      </c>
      <c r="AC612" s="141"/>
      <c r="AD612" s="140" t="str">
        <f>IFERROR(VLOOKUP($B612,[1]D3_9!$E$5:$S$204,9,FALSE)&amp;"","")</f>
        <v/>
      </c>
      <c r="AE612" s="141"/>
      <c r="AF612" s="140" t="str">
        <f>IFERROR(VLOOKUP($B612,[1]D3_9!$E$5:$S$204,10,FALSE)&amp;"","")</f>
        <v/>
      </c>
      <c r="AG612" s="141"/>
      <c r="AH612" s="140" t="str">
        <f>IFERROR(VLOOKUP($B612,[1]D3_9!$E$5:$S$204,11,FALSE)&amp;"","")</f>
        <v/>
      </c>
      <c r="AI612" s="157"/>
      <c r="AJ612" s="157"/>
      <c r="AK612" s="157"/>
      <c r="AL612" s="157" t="s">
        <v>59</v>
      </c>
      <c r="AM612" s="160" t="str">
        <f>IFERROR(VLOOKUP($B612,[1]D3_9!$E$5:$S$204,12,FALSE)&amp;"","")</f>
        <v/>
      </c>
      <c r="AN612" s="157"/>
      <c r="AO612" s="157"/>
      <c r="AP612" s="141"/>
      <c r="AQ612" s="260" t="str">
        <f>IFERROR(VLOOKUP($B612,[1]D3_9!$E$5:$S$204,15,FALSE)&amp;"","")</f>
        <v/>
      </c>
      <c r="AR612" s="173"/>
      <c r="AS612" s="173"/>
      <c r="AT612" s="173"/>
      <c r="AU612" s="173"/>
      <c r="AV612" s="173"/>
      <c r="AW612" s="173"/>
      <c r="AX612" s="173"/>
      <c r="AY612" s="173"/>
      <c r="AZ612" s="173"/>
      <c r="BA612" s="173"/>
      <c r="BB612" s="173"/>
      <c r="BC612" s="174"/>
      <c r="BD612" s="59"/>
    </row>
    <row r="613" spans="2:56" x14ac:dyDescent="0.55000000000000004">
      <c r="B613" s="211"/>
      <c r="C613" s="212"/>
      <c r="D613" s="212"/>
      <c r="E613" s="212"/>
      <c r="F613" s="212"/>
      <c r="G613" s="212"/>
      <c r="H613" s="212"/>
      <c r="I613" s="212"/>
      <c r="J613" s="212"/>
      <c r="K613" s="212"/>
      <c r="L613" s="212"/>
      <c r="M613" s="213"/>
      <c r="N613" s="188"/>
      <c r="O613" s="151"/>
      <c r="P613" s="151"/>
      <c r="Q613" s="189"/>
      <c r="R613" s="188"/>
      <c r="S613" s="189"/>
      <c r="T613" s="188"/>
      <c r="U613" s="189"/>
      <c r="V613" s="188"/>
      <c r="W613" s="189"/>
      <c r="X613" s="188"/>
      <c r="Y613" s="189"/>
      <c r="Z613" s="188"/>
      <c r="AA613" s="189"/>
      <c r="AB613" s="188"/>
      <c r="AC613" s="189"/>
      <c r="AD613" s="188"/>
      <c r="AE613" s="189"/>
      <c r="AF613" s="188"/>
      <c r="AG613" s="189"/>
      <c r="AH613" s="158"/>
      <c r="AI613" s="159"/>
      <c r="AJ613" s="159"/>
      <c r="AK613" s="159"/>
      <c r="AL613" s="159"/>
      <c r="AM613" s="159"/>
      <c r="AN613" s="159"/>
      <c r="AO613" s="159"/>
      <c r="AP613" s="161"/>
      <c r="AQ613" s="175"/>
      <c r="AR613" s="176"/>
      <c r="AS613" s="176"/>
      <c r="AT613" s="176"/>
      <c r="AU613" s="176"/>
      <c r="AV613" s="176"/>
      <c r="AW613" s="176"/>
      <c r="AX613" s="176"/>
      <c r="AY613" s="176"/>
      <c r="AZ613" s="176"/>
      <c r="BA613" s="176"/>
      <c r="BB613" s="176"/>
      <c r="BC613" s="177"/>
      <c r="BD613" s="59"/>
    </row>
    <row r="614" spans="2:56" x14ac:dyDescent="0.55000000000000004">
      <c r="B614" s="211"/>
      <c r="C614" s="212"/>
      <c r="D614" s="212"/>
      <c r="E614" s="212"/>
      <c r="F614" s="212"/>
      <c r="G614" s="212"/>
      <c r="H614" s="212"/>
      <c r="I614" s="212"/>
      <c r="J614" s="212"/>
      <c r="K614" s="212"/>
      <c r="L614" s="212"/>
      <c r="M614" s="213"/>
      <c r="N614" s="188"/>
      <c r="O614" s="151"/>
      <c r="P614" s="151"/>
      <c r="Q614" s="189"/>
      <c r="R614" s="188"/>
      <c r="S614" s="189"/>
      <c r="T614" s="188"/>
      <c r="U614" s="189"/>
      <c r="V614" s="188"/>
      <c r="W614" s="189"/>
      <c r="X614" s="188"/>
      <c r="Y614" s="189"/>
      <c r="Z614" s="188"/>
      <c r="AA614" s="189"/>
      <c r="AB614" s="188"/>
      <c r="AC614" s="189"/>
      <c r="AD614" s="188"/>
      <c r="AE614" s="189"/>
      <c r="AF614" s="188"/>
      <c r="AG614" s="189"/>
      <c r="AH614" s="302" t="str">
        <f>IFERROR(VLOOKUP($B612,[1]D3_9!$E$5:$S$204,13,FALSE)&amp;"","")</f>
        <v/>
      </c>
      <c r="AI614" s="149"/>
      <c r="AJ614" s="149"/>
      <c r="AK614" s="149"/>
      <c r="AL614" s="149" t="s">
        <v>59</v>
      </c>
      <c r="AM614" s="148" t="str">
        <f>IFERROR(VLOOKUP($B612,[1]D3_9!$E$5:$S$204,14,FALSE)&amp;"","")</f>
        <v/>
      </c>
      <c r="AN614" s="149"/>
      <c r="AO614" s="149"/>
      <c r="AP614" s="152"/>
      <c r="AQ614" s="175"/>
      <c r="AR614" s="176"/>
      <c r="AS614" s="176"/>
      <c r="AT614" s="176"/>
      <c r="AU614" s="176"/>
      <c r="AV614" s="176"/>
      <c r="AW614" s="176"/>
      <c r="AX614" s="176"/>
      <c r="AY614" s="176"/>
      <c r="AZ614" s="176"/>
      <c r="BA614" s="176"/>
      <c r="BB614" s="176"/>
      <c r="BC614" s="177"/>
      <c r="BD614" s="59"/>
    </row>
    <row r="615" spans="2:56" x14ac:dyDescent="0.55000000000000004">
      <c r="B615" s="167"/>
      <c r="C615" s="168"/>
      <c r="D615" s="168"/>
      <c r="E615" s="168"/>
      <c r="F615" s="168"/>
      <c r="G615" s="168"/>
      <c r="H615" s="168"/>
      <c r="I615" s="168"/>
      <c r="J615" s="168"/>
      <c r="K615" s="168"/>
      <c r="L615" s="168"/>
      <c r="M615" s="169"/>
      <c r="N615" s="142"/>
      <c r="O615" s="150"/>
      <c r="P615" s="150"/>
      <c r="Q615" s="143"/>
      <c r="R615" s="142"/>
      <c r="S615" s="143"/>
      <c r="T615" s="142"/>
      <c r="U615" s="143"/>
      <c r="V615" s="142"/>
      <c r="W615" s="143"/>
      <c r="X615" s="142"/>
      <c r="Y615" s="143"/>
      <c r="Z615" s="142"/>
      <c r="AA615" s="143"/>
      <c r="AB615" s="142"/>
      <c r="AC615" s="143"/>
      <c r="AD615" s="142"/>
      <c r="AE615" s="143"/>
      <c r="AF615" s="142"/>
      <c r="AG615" s="143"/>
      <c r="AH615" s="142"/>
      <c r="AI615" s="150"/>
      <c r="AJ615" s="150"/>
      <c r="AK615" s="150"/>
      <c r="AL615" s="150"/>
      <c r="AM615" s="150"/>
      <c r="AN615" s="150"/>
      <c r="AO615" s="150"/>
      <c r="AP615" s="143"/>
      <c r="AQ615" s="178"/>
      <c r="AR615" s="179"/>
      <c r="AS615" s="179"/>
      <c r="AT615" s="179"/>
      <c r="AU615" s="179"/>
      <c r="AV615" s="179"/>
      <c r="AW615" s="179"/>
      <c r="AX615" s="179"/>
      <c r="AY615" s="179"/>
      <c r="AZ615" s="179"/>
      <c r="BA615" s="179"/>
      <c r="BB615" s="179"/>
      <c r="BC615" s="180"/>
      <c r="BD615" s="59"/>
    </row>
    <row r="616" spans="2:56" x14ac:dyDescent="0.55000000000000004">
      <c r="B616" s="207" t="str">
        <f>[1]D3_9!$E165&amp;""</f>
        <v/>
      </c>
      <c r="C616" s="165"/>
      <c r="D616" s="165"/>
      <c r="E616" s="165"/>
      <c r="F616" s="165"/>
      <c r="G616" s="165"/>
      <c r="H616" s="165"/>
      <c r="I616" s="165"/>
      <c r="J616" s="165"/>
      <c r="K616" s="165"/>
      <c r="L616" s="165"/>
      <c r="M616" s="166"/>
      <c r="N616" s="140" t="str">
        <f>IFERROR(VLOOKUP($B616,[1]D3_9!$E$5:$S$204,2,FALSE)&amp;"","")</f>
        <v/>
      </c>
      <c r="O616" s="157"/>
      <c r="P616" s="157"/>
      <c r="Q616" s="141"/>
      <c r="R616" s="140" t="str">
        <f>IFERROR(VLOOKUP($B616,[1]D3_9!$E$5:$S$204,3,FALSE)&amp;"","")</f>
        <v/>
      </c>
      <c r="S616" s="141"/>
      <c r="T616" s="140" t="str">
        <f>IFERROR(VLOOKUP($B616,[1]D3_9!$E$5:$S$204,4,FALSE)&amp;"","")</f>
        <v/>
      </c>
      <c r="U616" s="141"/>
      <c r="V616" s="140" t="str">
        <f>IFERROR(VLOOKUP($B616,[1]D3_9!$E$5:$S$204,5,FALSE)&amp;"","")</f>
        <v/>
      </c>
      <c r="W616" s="141"/>
      <c r="X616" s="140" t="str">
        <f>IFERROR(VLOOKUP($B616,[1]D3_9!$E$5:$S$204,6,FALSE)&amp;"","")</f>
        <v/>
      </c>
      <c r="Y616" s="141"/>
      <c r="Z616" s="140" t="str">
        <f>IFERROR(VLOOKUP($B616,[1]D3_9!$E$5:$S$204,7,FALSE)&amp;"","")</f>
        <v/>
      </c>
      <c r="AA616" s="141"/>
      <c r="AB616" s="140" t="str">
        <f>IFERROR(VLOOKUP($B616,[1]D3_9!$E$5:$S$204,8,FALSE)&amp;"","")</f>
        <v/>
      </c>
      <c r="AC616" s="141"/>
      <c r="AD616" s="140" t="str">
        <f>IFERROR(VLOOKUP($B616,[1]D3_9!$E$5:$S$204,9,FALSE)&amp;"","")</f>
        <v/>
      </c>
      <c r="AE616" s="141"/>
      <c r="AF616" s="140" t="str">
        <f>IFERROR(VLOOKUP($B616,[1]D3_9!$E$5:$S$204,10,FALSE)&amp;"","")</f>
        <v/>
      </c>
      <c r="AG616" s="141"/>
      <c r="AH616" s="140" t="str">
        <f>IFERROR(VLOOKUP($B616,[1]D3_9!$E$5:$S$204,11,FALSE)&amp;"","")</f>
        <v/>
      </c>
      <c r="AI616" s="157"/>
      <c r="AJ616" s="157"/>
      <c r="AK616" s="157"/>
      <c r="AL616" s="157" t="s">
        <v>59</v>
      </c>
      <c r="AM616" s="160" t="str">
        <f>IFERROR(VLOOKUP($B616,[1]D3_9!$E$5:$S$204,12,FALSE)&amp;"","")</f>
        <v/>
      </c>
      <c r="AN616" s="157"/>
      <c r="AO616" s="157"/>
      <c r="AP616" s="141"/>
      <c r="AQ616" s="260" t="str">
        <f>IFERROR(VLOOKUP($B616,[1]D3_9!$E$5:$S$204,15,FALSE)&amp;"","")</f>
        <v/>
      </c>
      <c r="AR616" s="173"/>
      <c r="AS616" s="173"/>
      <c r="AT616" s="173"/>
      <c r="AU616" s="173"/>
      <c r="AV616" s="173"/>
      <c r="AW616" s="173"/>
      <c r="AX616" s="173"/>
      <c r="AY616" s="173"/>
      <c r="AZ616" s="173"/>
      <c r="BA616" s="173"/>
      <c r="BB616" s="173"/>
      <c r="BC616" s="174"/>
      <c r="BD616" s="59"/>
    </row>
    <row r="617" spans="2:56" x14ac:dyDescent="0.55000000000000004">
      <c r="B617" s="211"/>
      <c r="C617" s="212"/>
      <c r="D617" s="212"/>
      <c r="E617" s="212"/>
      <c r="F617" s="212"/>
      <c r="G617" s="212"/>
      <c r="H617" s="212"/>
      <c r="I617" s="212"/>
      <c r="J617" s="212"/>
      <c r="K617" s="212"/>
      <c r="L617" s="212"/>
      <c r="M617" s="213"/>
      <c r="N617" s="188"/>
      <c r="O617" s="151"/>
      <c r="P617" s="151"/>
      <c r="Q617" s="189"/>
      <c r="R617" s="188"/>
      <c r="S617" s="189"/>
      <c r="T617" s="188"/>
      <c r="U617" s="189"/>
      <c r="V617" s="188"/>
      <c r="W617" s="189"/>
      <c r="X617" s="188"/>
      <c r="Y617" s="189"/>
      <c r="Z617" s="188"/>
      <c r="AA617" s="189"/>
      <c r="AB617" s="188"/>
      <c r="AC617" s="189"/>
      <c r="AD617" s="188"/>
      <c r="AE617" s="189"/>
      <c r="AF617" s="188"/>
      <c r="AG617" s="189"/>
      <c r="AH617" s="158"/>
      <c r="AI617" s="159"/>
      <c r="AJ617" s="159"/>
      <c r="AK617" s="159"/>
      <c r="AL617" s="159"/>
      <c r="AM617" s="159"/>
      <c r="AN617" s="159"/>
      <c r="AO617" s="159"/>
      <c r="AP617" s="161"/>
      <c r="AQ617" s="175"/>
      <c r="AR617" s="176"/>
      <c r="AS617" s="176"/>
      <c r="AT617" s="176"/>
      <c r="AU617" s="176"/>
      <c r="AV617" s="176"/>
      <c r="AW617" s="176"/>
      <c r="AX617" s="176"/>
      <c r="AY617" s="176"/>
      <c r="AZ617" s="176"/>
      <c r="BA617" s="176"/>
      <c r="BB617" s="176"/>
      <c r="BC617" s="177"/>
      <c r="BD617" s="59"/>
    </row>
    <row r="618" spans="2:56" x14ac:dyDescent="0.55000000000000004">
      <c r="B618" s="211"/>
      <c r="C618" s="212"/>
      <c r="D618" s="212"/>
      <c r="E618" s="212"/>
      <c r="F618" s="212"/>
      <c r="G618" s="212"/>
      <c r="H618" s="212"/>
      <c r="I618" s="212"/>
      <c r="J618" s="212"/>
      <c r="K618" s="212"/>
      <c r="L618" s="212"/>
      <c r="M618" s="213"/>
      <c r="N618" s="188"/>
      <c r="O618" s="151"/>
      <c r="P618" s="151"/>
      <c r="Q618" s="189"/>
      <c r="R618" s="188"/>
      <c r="S618" s="189"/>
      <c r="T618" s="188"/>
      <c r="U618" s="189"/>
      <c r="V618" s="188"/>
      <c r="W618" s="189"/>
      <c r="X618" s="188"/>
      <c r="Y618" s="189"/>
      <c r="Z618" s="188"/>
      <c r="AA618" s="189"/>
      <c r="AB618" s="188"/>
      <c r="AC618" s="189"/>
      <c r="AD618" s="188"/>
      <c r="AE618" s="189"/>
      <c r="AF618" s="188"/>
      <c r="AG618" s="189"/>
      <c r="AH618" s="302" t="str">
        <f>IFERROR(VLOOKUP($B616,[1]D3_9!$E$5:$S$204,13,FALSE)&amp;"","")</f>
        <v/>
      </c>
      <c r="AI618" s="149"/>
      <c r="AJ618" s="149"/>
      <c r="AK618" s="149"/>
      <c r="AL618" s="149" t="s">
        <v>59</v>
      </c>
      <c r="AM618" s="148" t="str">
        <f>IFERROR(VLOOKUP($B616,[1]D3_9!$E$5:$S$204,14,FALSE)&amp;"","")</f>
        <v/>
      </c>
      <c r="AN618" s="149"/>
      <c r="AO618" s="149"/>
      <c r="AP618" s="152"/>
      <c r="AQ618" s="175"/>
      <c r="AR618" s="176"/>
      <c r="AS618" s="176"/>
      <c r="AT618" s="176"/>
      <c r="AU618" s="176"/>
      <c r="AV618" s="176"/>
      <c r="AW618" s="176"/>
      <c r="AX618" s="176"/>
      <c r="AY618" s="176"/>
      <c r="AZ618" s="176"/>
      <c r="BA618" s="176"/>
      <c r="BB618" s="176"/>
      <c r="BC618" s="177"/>
      <c r="BD618" s="59"/>
    </row>
    <row r="619" spans="2:56" x14ac:dyDescent="0.55000000000000004">
      <c r="B619" s="167"/>
      <c r="C619" s="168"/>
      <c r="D619" s="168"/>
      <c r="E619" s="168"/>
      <c r="F619" s="168"/>
      <c r="G619" s="168"/>
      <c r="H619" s="168"/>
      <c r="I619" s="168"/>
      <c r="J619" s="168"/>
      <c r="K619" s="168"/>
      <c r="L619" s="168"/>
      <c r="M619" s="169"/>
      <c r="N619" s="142"/>
      <c r="O619" s="150"/>
      <c r="P619" s="150"/>
      <c r="Q619" s="143"/>
      <c r="R619" s="142"/>
      <c r="S619" s="143"/>
      <c r="T619" s="142"/>
      <c r="U619" s="143"/>
      <c r="V619" s="142"/>
      <c r="W619" s="143"/>
      <c r="X619" s="142"/>
      <c r="Y619" s="143"/>
      <c r="Z619" s="142"/>
      <c r="AA619" s="143"/>
      <c r="AB619" s="142"/>
      <c r="AC619" s="143"/>
      <c r="AD619" s="142"/>
      <c r="AE619" s="143"/>
      <c r="AF619" s="142"/>
      <c r="AG619" s="143"/>
      <c r="AH619" s="142"/>
      <c r="AI619" s="150"/>
      <c r="AJ619" s="150"/>
      <c r="AK619" s="150"/>
      <c r="AL619" s="150"/>
      <c r="AM619" s="150"/>
      <c r="AN619" s="150"/>
      <c r="AO619" s="150"/>
      <c r="AP619" s="143"/>
      <c r="AQ619" s="178"/>
      <c r="AR619" s="179"/>
      <c r="AS619" s="179"/>
      <c r="AT619" s="179"/>
      <c r="AU619" s="179"/>
      <c r="AV619" s="179"/>
      <c r="AW619" s="179"/>
      <c r="AX619" s="179"/>
      <c r="AY619" s="179"/>
      <c r="AZ619" s="179"/>
      <c r="BA619" s="179"/>
      <c r="BB619" s="179"/>
      <c r="BC619" s="180"/>
      <c r="BD619" s="59"/>
    </row>
    <row r="620" spans="2:56" x14ac:dyDescent="0.55000000000000004">
      <c r="B620" s="207" t="str">
        <f>[1]D3_9!$E166&amp;""</f>
        <v/>
      </c>
      <c r="C620" s="165"/>
      <c r="D620" s="165"/>
      <c r="E620" s="165"/>
      <c r="F620" s="165"/>
      <c r="G620" s="165"/>
      <c r="H620" s="165"/>
      <c r="I620" s="165"/>
      <c r="J620" s="165"/>
      <c r="K620" s="165"/>
      <c r="L620" s="165"/>
      <c r="M620" s="166"/>
      <c r="N620" s="140" t="str">
        <f>IFERROR(VLOOKUP($B620,[1]D3_9!$E$5:$S$204,2,FALSE)&amp;"","")</f>
        <v/>
      </c>
      <c r="O620" s="157"/>
      <c r="P620" s="157"/>
      <c r="Q620" s="141"/>
      <c r="R620" s="140" t="str">
        <f>IFERROR(VLOOKUP($B620,[1]D3_9!$E$5:$S$204,3,FALSE)&amp;"","")</f>
        <v/>
      </c>
      <c r="S620" s="141"/>
      <c r="T620" s="140" t="str">
        <f>IFERROR(VLOOKUP($B620,[1]D3_9!$E$5:$S$204,4,FALSE)&amp;"","")</f>
        <v/>
      </c>
      <c r="U620" s="141"/>
      <c r="V620" s="140" t="str">
        <f>IFERROR(VLOOKUP($B620,[1]D3_9!$E$5:$S$204,5,FALSE)&amp;"","")</f>
        <v/>
      </c>
      <c r="W620" s="141"/>
      <c r="X620" s="140" t="str">
        <f>IFERROR(VLOOKUP($B620,[1]D3_9!$E$5:$S$204,6,FALSE)&amp;"","")</f>
        <v/>
      </c>
      <c r="Y620" s="141"/>
      <c r="Z620" s="140" t="str">
        <f>IFERROR(VLOOKUP($B620,[1]D3_9!$E$5:$S$204,7,FALSE)&amp;"","")</f>
        <v/>
      </c>
      <c r="AA620" s="141"/>
      <c r="AB620" s="140" t="str">
        <f>IFERROR(VLOOKUP($B620,[1]D3_9!$E$5:$S$204,8,FALSE)&amp;"","")</f>
        <v/>
      </c>
      <c r="AC620" s="141"/>
      <c r="AD620" s="140" t="str">
        <f>IFERROR(VLOOKUP($B620,[1]D3_9!$E$5:$S$204,9,FALSE)&amp;"","")</f>
        <v/>
      </c>
      <c r="AE620" s="141"/>
      <c r="AF620" s="140" t="str">
        <f>IFERROR(VLOOKUP($B620,[1]D3_9!$E$5:$S$204,10,FALSE)&amp;"","")</f>
        <v/>
      </c>
      <c r="AG620" s="141"/>
      <c r="AH620" s="140" t="str">
        <f>IFERROR(VLOOKUP($B620,[1]D3_9!$E$5:$S$204,11,FALSE)&amp;"","")</f>
        <v/>
      </c>
      <c r="AI620" s="157"/>
      <c r="AJ620" s="157"/>
      <c r="AK620" s="157"/>
      <c r="AL620" s="157" t="s">
        <v>59</v>
      </c>
      <c r="AM620" s="160" t="str">
        <f>IFERROR(VLOOKUP($B620,[1]D3_9!$E$5:$S$204,12,FALSE)&amp;"","")</f>
        <v/>
      </c>
      <c r="AN620" s="157"/>
      <c r="AO620" s="157"/>
      <c r="AP620" s="141"/>
      <c r="AQ620" s="260" t="str">
        <f>IFERROR(VLOOKUP($B620,[1]D3_9!$E$5:$S$204,15,FALSE)&amp;"","")</f>
        <v/>
      </c>
      <c r="AR620" s="173"/>
      <c r="AS620" s="173"/>
      <c r="AT620" s="173"/>
      <c r="AU620" s="173"/>
      <c r="AV620" s="173"/>
      <c r="AW620" s="173"/>
      <c r="AX620" s="173"/>
      <c r="AY620" s="173"/>
      <c r="AZ620" s="173"/>
      <c r="BA620" s="173"/>
      <c r="BB620" s="173"/>
      <c r="BC620" s="174"/>
      <c r="BD620" s="59"/>
    </row>
    <row r="621" spans="2:56" x14ac:dyDescent="0.55000000000000004">
      <c r="B621" s="211"/>
      <c r="C621" s="212"/>
      <c r="D621" s="212"/>
      <c r="E621" s="212"/>
      <c r="F621" s="212"/>
      <c r="G621" s="212"/>
      <c r="H621" s="212"/>
      <c r="I621" s="212"/>
      <c r="J621" s="212"/>
      <c r="K621" s="212"/>
      <c r="L621" s="212"/>
      <c r="M621" s="213"/>
      <c r="N621" s="188"/>
      <c r="O621" s="151"/>
      <c r="P621" s="151"/>
      <c r="Q621" s="189"/>
      <c r="R621" s="188"/>
      <c r="S621" s="189"/>
      <c r="T621" s="188"/>
      <c r="U621" s="189"/>
      <c r="V621" s="188"/>
      <c r="W621" s="189"/>
      <c r="X621" s="188"/>
      <c r="Y621" s="189"/>
      <c r="Z621" s="188"/>
      <c r="AA621" s="189"/>
      <c r="AB621" s="188"/>
      <c r="AC621" s="189"/>
      <c r="AD621" s="188"/>
      <c r="AE621" s="189"/>
      <c r="AF621" s="188"/>
      <c r="AG621" s="189"/>
      <c r="AH621" s="158"/>
      <c r="AI621" s="159"/>
      <c r="AJ621" s="159"/>
      <c r="AK621" s="159"/>
      <c r="AL621" s="159"/>
      <c r="AM621" s="159"/>
      <c r="AN621" s="159"/>
      <c r="AO621" s="159"/>
      <c r="AP621" s="161"/>
      <c r="AQ621" s="175"/>
      <c r="AR621" s="176"/>
      <c r="AS621" s="176"/>
      <c r="AT621" s="176"/>
      <c r="AU621" s="176"/>
      <c r="AV621" s="176"/>
      <c r="AW621" s="176"/>
      <c r="AX621" s="176"/>
      <c r="AY621" s="176"/>
      <c r="AZ621" s="176"/>
      <c r="BA621" s="176"/>
      <c r="BB621" s="176"/>
      <c r="BC621" s="177"/>
      <c r="BD621" s="59"/>
    </row>
    <row r="622" spans="2:56" x14ac:dyDescent="0.55000000000000004">
      <c r="B622" s="211"/>
      <c r="C622" s="212"/>
      <c r="D622" s="212"/>
      <c r="E622" s="212"/>
      <c r="F622" s="212"/>
      <c r="G622" s="212"/>
      <c r="H622" s="212"/>
      <c r="I622" s="212"/>
      <c r="J622" s="212"/>
      <c r="K622" s="212"/>
      <c r="L622" s="212"/>
      <c r="M622" s="213"/>
      <c r="N622" s="188"/>
      <c r="O622" s="151"/>
      <c r="P622" s="151"/>
      <c r="Q622" s="189"/>
      <c r="R622" s="188"/>
      <c r="S622" s="189"/>
      <c r="T622" s="188"/>
      <c r="U622" s="189"/>
      <c r="V622" s="188"/>
      <c r="W622" s="189"/>
      <c r="X622" s="188"/>
      <c r="Y622" s="189"/>
      <c r="Z622" s="188"/>
      <c r="AA622" s="189"/>
      <c r="AB622" s="188"/>
      <c r="AC622" s="189"/>
      <c r="AD622" s="188"/>
      <c r="AE622" s="189"/>
      <c r="AF622" s="188"/>
      <c r="AG622" s="189"/>
      <c r="AH622" s="302" t="str">
        <f>IFERROR(VLOOKUP($B620,[1]D3_9!$E$5:$S$204,13,FALSE)&amp;"","")</f>
        <v/>
      </c>
      <c r="AI622" s="149"/>
      <c r="AJ622" s="149"/>
      <c r="AK622" s="149"/>
      <c r="AL622" s="149" t="s">
        <v>59</v>
      </c>
      <c r="AM622" s="148" t="str">
        <f>IFERROR(VLOOKUP($B620,[1]D3_9!$E$5:$S$204,14,FALSE)&amp;"","")</f>
        <v/>
      </c>
      <c r="AN622" s="149"/>
      <c r="AO622" s="149"/>
      <c r="AP622" s="152"/>
      <c r="AQ622" s="175"/>
      <c r="AR622" s="176"/>
      <c r="AS622" s="176"/>
      <c r="AT622" s="176"/>
      <c r="AU622" s="176"/>
      <c r="AV622" s="176"/>
      <c r="AW622" s="176"/>
      <c r="AX622" s="176"/>
      <c r="AY622" s="176"/>
      <c r="AZ622" s="176"/>
      <c r="BA622" s="176"/>
      <c r="BB622" s="176"/>
      <c r="BC622" s="177"/>
      <c r="BD622" s="59"/>
    </row>
    <row r="623" spans="2:56" x14ac:dyDescent="0.55000000000000004">
      <c r="B623" s="167"/>
      <c r="C623" s="168"/>
      <c r="D623" s="168"/>
      <c r="E623" s="168"/>
      <c r="F623" s="168"/>
      <c r="G623" s="168"/>
      <c r="H623" s="168"/>
      <c r="I623" s="168"/>
      <c r="J623" s="168"/>
      <c r="K623" s="168"/>
      <c r="L623" s="168"/>
      <c r="M623" s="169"/>
      <c r="N623" s="142"/>
      <c r="O623" s="150"/>
      <c r="P623" s="150"/>
      <c r="Q623" s="143"/>
      <c r="R623" s="142"/>
      <c r="S623" s="143"/>
      <c r="T623" s="142"/>
      <c r="U623" s="143"/>
      <c r="V623" s="142"/>
      <c r="W623" s="143"/>
      <c r="X623" s="142"/>
      <c r="Y623" s="143"/>
      <c r="Z623" s="142"/>
      <c r="AA623" s="143"/>
      <c r="AB623" s="142"/>
      <c r="AC623" s="143"/>
      <c r="AD623" s="142"/>
      <c r="AE623" s="143"/>
      <c r="AF623" s="142"/>
      <c r="AG623" s="143"/>
      <c r="AH623" s="142"/>
      <c r="AI623" s="150"/>
      <c r="AJ623" s="150"/>
      <c r="AK623" s="150"/>
      <c r="AL623" s="150"/>
      <c r="AM623" s="150"/>
      <c r="AN623" s="150"/>
      <c r="AO623" s="150"/>
      <c r="AP623" s="143"/>
      <c r="AQ623" s="178"/>
      <c r="AR623" s="179"/>
      <c r="AS623" s="179"/>
      <c r="AT623" s="179"/>
      <c r="AU623" s="179"/>
      <c r="AV623" s="179"/>
      <c r="AW623" s="179"/>
      <c r="AX623" s="179"/>
      <c r="AY623" s="179"/>
      <c r="AZ623" s="179"/>
      <c r="BA623" s="179"/>
      <c r="BB623" s="179"/>
      <c r="BC623" s="180"/>
      <c r="BD623" s="59"/>
    </row>
    <row r="624" spans="2:56" x14ac:dyDescent="0.55000000000000004">
      <c r="B624" s="207" t="str">
        <f>[1]D3_9!$E167&amp;""</f>
        <v/>
      </c>
      <c r="C624" s="165"/>
      <c r="D624" s="165"/>
      <c r="E624" s="165"/>
      <c r="F624" s="165"/>
      <c r="G624" s="165"/>
      <c r="H624" s="165"/>
      <c r="I624" s="165"/>
      <c r="J624" s="165"/>
      <c r="K624" s="165"/>
      <c r="L624" s="165"/>
      <c r="M624" s="166"/>
      <c r="N624" s="140" t="str">
        <f>IFERROR(VLOOKUP($B624,[1]D3_9!$E$5:$S$204,2,FALSE)&amp;"","")</f>
        <v/>
      </c>
      <c r="O624" s="157"/>
      <c r="P624" s="157"/>
      <c r="Q624" s="141"/>
      <c r="R624" s="140" t="str">
        <f>IFERROR(VLOOKUP($B624,[1]D3_9!$E$5:$S$204,3,FALSE)&amp;"","")</f>
        <v/>
      </c>
      <c r="S624" s="141"/>
      <c r="T624" s="140" t="str">
        <f>IFERROR(VLOOKUP($B624,[1]D3_9!$E$5:$S$204,4,FALSE)&amp;"","")</f>
        <v/>
      </c>
      <c r="U624" s="141"/>
      <c r="V624" s="140" t="str">
        <f>IFERROR(VLOOKUP($B624,[1]D3_9!$E$5:$S$204,5,FALSE)&amp;"","")</f>
        <v/>
      </c>
      <c r="W624" s="141"/>
      <c r="X624" s="140" t="str">
        <f>IFERROR(VLOOKUP($B624,[1]D3_9!$E$5:$S$204,6,FALSE)&amp;"","")</f>
        <v/>
      </c>
      <c r="Y624" s="141"/>
      <c r="Z624" s="140" t="str">
        <f>IFERROR(VLOOKUP($B624,[1]D3_9!$E$5:$S$204,7,FALSE)&amp;"","")</f>
        <v/>
      </c>
      <c r="AA624" s="141"/>
      <c r="AB624" s="140" t="str">
        <f>IFERROR(VLOOKUP($B624,[1]D3_9!$E$5:$S$204,8,FALSE)&amp;"","")</f>
        <v/>
      </c>
      <c r="AC624" s="141"/>
      <c r="AD624" s="140" t="str">
        <f>IFERROR(VLOOKUP($B624,[1]D3_9!$E$5:$S$204,9,FALSE)&amp;"","")</f>
        <v/>
      </c>
      <c r="AE624" s="141"/>
      <c r="AF624" s="140" t="str">
        <f>IFERROR(VLOOKUP($B624,[1]D3_9!$E$5:$S$204,10,FALSE)&amp;"","")</f>
        <v/>
      </c>
      <c r="AG624" s="141"/>
      <c r="AH624" s="140" t="str">
        <f>IFERROR(VLOOKUP($B624,[1]D3_9!$E$5:$S$204,11,FALSE)&amp;"","")</f>
        <v/>
      </c>
      <c r="AI624" s="157"/>
      <c r="AJ624" s="157"/>
      <c r="AK624" s="157"/>
      <c r="AL624" s="157" t="s">
        <v>59</v>
      </c>
      <c r="AM624" s="160" t="str">
        <f>IFERROR(VLOOKUP($B624,[1]D3_9!$E$5:$S$204,12,FALSE)&amp;"","")</f>
        <v/>
      </c>
      <c r="AN624" s="157"/>
      <c r="AO624" s="157"/>
      <c r="AP624" s="141"/>
      <c r="AQ624" s="260" t="str">
        <f>IFERROR(VLOOKUP($B624,[1]D3_9!$E$5:$S$204,15,FALSE)&amp;"","")</f>
        <v/>
      </c>
      <c r="AR624" s="173"/>
      <c r="AS624" s="173"/>
      <c r="AT624" s="173"/>
      <c r="AU624" s="173"/>
      <c r="AV624" s="173"/>
      <c r="AW624" s="173"/>
      <c r="AX624" s="173"/>
      <c r="AY624" s="173"/>
      <c r="AZ624" s="173"/>
      <c r="BA624" s="173"/>
      <c r="BB624" s="173"/>
      <c r="BC624" s="174"/>
      <c r="BD624" s="59"/>
    </row>
    <row r="625" spans="2:56" x14ac:dyDescent="0.55000000000000004">
      <c r="B625" s="211"/>
      <c r="C625" s="212"/>
      <c r="D625" s="212"/>
      <c r="E625" s="212"/>
      <c r="F625" s="212"/>
      <c r="G625" s="212"/>
      <c r="H625" s="212"/>
      <c r="I625" s="212"/>
      <c r="J625" s="212"/>
      <c r="K625" s="212"/>
      <c r="L625" s="212"/>
      <c r="M625" s="213"/>
      <c r="N625" s="188"/>
      <c r="O625" s="151"/>
      <c r="P625" s="151"/>
      <c r="Q625" s="189"/>
      <c r="R625" s="188"/>
      <c r="S625" s="189"/>
      <c r="T625" s="188"/>
      <c r="U625" s="189"/>
      <c r="V625" s="188"/>
      <c r="W625" s="189"/>
      <c r="X625" s="188"/>
      <c r="Y625" s="189"/>
      <c r="Z625" s="188"/>
      <c r="AA625" s="189"/>
      <c r="AB625" s="188"/>
      <c r="AC625" s="189"/>
      <c r="AD625" s="188"/>
      <c r="AE625" s="189"/>
      <c r="AF625" s="188"/>
      <c r="AG625" s="189"/>
      <c r="AH625" s="158"/>
      <c r="AI625" s="159"/>
      <c r="AJ625" s="159"/>
      <c r="AK625" s="159"/>
      <c r="AL625" s="159"/>
      <c r="AM625" s="159"/>
      <c r="AN625" s="159"/>
      <c r="AO625" s="159"/>
      <c r="AP625" s="161"/>
      <c r="AQ625" s="175"/>
      <c r="AR625" s="176"/>
      <c r="AS625" s="176"/>
      <c r="AT625" s="176"/>
      <c r="AU625" s="176"/>
      <c r="AV625" s="176"/>
      <c r="AW625" s="176"/>
      <c r="AX625" s="176"/>
      <c r="AY625" s="176"/>
      <c r="AZ625" s="176"/>
      <c r="BA625" s="176"/>
      <c r="BB625" s="176"/>
      <c r="BC625" s="177"/>
      <c r="BD625" s="59"/>
    </row>
    <row r="626" spans="2:56" x14ac:dyDescent="0.55000000000000004">
      <c r="B626" s="211"/>
      <c r="C626" s="212"/>
      <c r="D626" s="212"/>
      <c r="E626" s="212"/>
      <c r="F626" s="212"/>
      <c r="G626" s="212"/>
      <c r="H626" s="212"/>
      <c r="I626" s="212"/>
      <c r="J626" s="212"/>
      <c r="K626" s="212"/>
      <c r="L626" s="212"/>
      <c r="M626" s="213"/>
      <c r="N626" s="188"/>
      <c r="O626" s="151"/>
      <c r="P626" s="151"/>
      <c r="Q626" s="189"/>
      <c r="R626" s="188"/>
      <c r="S626" s="189"/>
      <c r="T626" s="188"/>
      <c r="U626" s="189"/>
      <c r="V626" s="188"/>
      <c r="W626" s="189"/>
      <c r="X626" s="188"/>
      <c r="Y626" s="189"/>
      <c r="Z626" s="188"/>
      <c r="AA626" s="189"/>
      <c r="AB626" s="188"/>
      <c r="AC626" s="189"/>
      <c r="AD626" s="188"/>
      <c r="AE626" s="189"/>
      <c r="AF626" s="188"/>
      <c r="AG626" s="189"/>
      <c r="AH626" s="302" t="str">
        <f>IFERROR(VLOOKUP($B624,[1]D3_9!$E$5:$S$204,13,FALSE)&amp;"","")</f>
        <v/>
      </c>
      <c r="AI626" s="149"/>
      <c r="AJ626" s="149"/>
      <c r="AK626" s="149"/>
      <c r="AL626" s="149" t="s">
        <v>59</v>
      </c>
      <c r="AM626" s="148" t="str">
        <f>IFERROR(VLOOKUP($B624,[1]D3_9!$E$5:$S$204,14,FALSE)&amp;"","")</f>
        <v/>
      </c>
      <c r="AN626" s="149"/>
      <c r="AO626" s="149"/>
      <c r="AP626" s="152"/>
      <c r="AQ626" s="175"/>
      <c r="AR626" s="176"/>
      <c r="AS626" s="176"/>
      <c r="AT626" s="176"/>
      <c r="AU626" s="176"/>
      <c r="AV626" s="176"/>
      <c r="AW626" s="176"/>
      <c r="AX626" s="176"/>
      <c r="AY626" s="176"/>
      <c r="AZ626" s="176"/>
      <c r="BA626" s="176"/>
      <c r="BB626" s="176"/>
      <c r="BC626" s="177"/>
      <c r="BD626" s="59"/>
    </row>
    <row r="627" spans="2:56" x14ac:dyDescent="0.55000000000000004">
      <c r="B627" s="167"/>
      <c r="C627" s="168"/>
      <c r="D627" s="168"/>
      <c r="E627" s="168"/>
      <c r="F627" s="168"/>
      <c r="G627" s="168"/>
      <c r="H627" s="168"/>
      <c r="I627" s="168"/>
      <c r="J627" s="168"/>
      <c r="K627" s="168"/>
      <c r="L627" s="168"/>
      <c r="M627" s="169"/>
      <c r="N627" s="142"/>
      <c r="O627" s="150"/>
      <c r="P627" s="150"/>
      <c r="Q627" s="143"/>
      <c r="R627" s="142"/>
      <c r="S627" s="143"/>
      <c r="T627" s="142"/>
      <c r="U627" s="143"/>
      <c r="V627" s="142"/>
      <c r="W627" s="143"/>
      <c r="X627" s="142"/>
      <c r="Y627" s="143"/>
      <c r="Z627" s="142"/>
      <c r="AA627" s="143"/>
      <c r="AB627" s="142"/>
      <c r="AC627" s="143"/>
      <c r="AD627" s="142"/>
      <c r="AE627" s="143"/>
      <c r="AF627" s="142"/>
      <c r="AG627" s="143"/>
      <c r="AH627" s="142"/>
      <c r="AI627" s="150"/>
      <c r="AJ627" s="150"/>
      <c r="AK627" s="150"/>
      <c r="AL627" s="150"/>
      <c r="AM627" s="150"/>
      <c r="AN627" s="150"/>
      <c r="AO627" s="150"/>
      <c r="AP627" s="143"/>
      <c r="AQ627" s="178"/>
      <c r="AR627" s="179"/>
      <c r="AS627" s="179"/>
      <c r="AT627" s="179"/>
      <c r="AU627" s="179"/>
      <c r="AV627" s="179"/>
      <c r="AW627" s="179"/>
      <c r="AX627" s="179"/>
      <c r="AY627" s="179"/>
      <c r="AZ627" s="179"/>
      <c r="BA627" s="179"/>
      <c r="BB627" s="179"/>
      <c r="BC627" s="180"/>
      <c r="BD627" s="59"/>
    </row>
    <row r="628" spans="2:56" x14ac:dyDescent="0.55000000000000004">
      <c r="B628" s="207" t="str">
        <f>[1]D3_9!$E168&amp;""</f>
        <v/>
      </c>
      <c r="C628" s="165"/>
      <c r="D628" s="165"/>
      <c r="E628" s="165"/>
      <c r="F628" s="165"/>
      <c r="G628" s="165"/>
      <c r="H628" s="165"/>
      <c r="I628" s="165"/>
      <c r="J628" s="165"/>
      <c r="K628" s="165"/>
      <c r="L628" s="165"/>
      <c r="M628" s="166"/>
      <c r="N628" s="140" t="str">
        <f>IFERROR(VLOOKUP($B628,[1]D3_9!$E$5:$S$204,2,FALSE)&amp;"","")</f>
        <v/>
      </c>
      <c r="O628" s="157"/>
      <c r="P628" s="157"/>
      <c r="Q628" s="141"/>
      <c r="R628" s="140" t="str">
        <f>IFERROR(VLOOKUP($B628,[1]D3_9!$E$5:$S$204,3,FALSE)&amp;"","")</f>
        <v/>
      </c>
      <c r="S628" s="141"/>
      <c r="T628" s="140" t="str">
        <f>IFERROR(VLOOKUP($B628,[1]D3_9!$E$5:$S$204,4,FALSE)&amp;"","")</f>
        <v/>
      </c>
      <c r="U628" s="141"/>
      <c r="V628" s="140" t="str">
        <f>IFERROR(VLOOKUP($B628,[1]D3_9!$E$5:$S$204,5,FALSE)&amp;"","")</f>
        <v/>
      </c>
      <c r="W628" s="141"/>
      <c r="X628" s="140" t="str">
        <f>IFERROR(VLOOKUP($B628,[1]D3_9!$E$5:$S$204,6,FALSE)&amp;"","")</f>
        <v/>
      </c>
      <c r="Y628" s="141"/>
      <c r="Z628" s="140" t="str">
        <f>IFERROR(VLOOKUP($B628,[1]D3_9!$E$5:$S$204,7,FALSE)&amp;"","")</f>
        <v/>
      </c>
      <c r="AA628" s="141"/>
      <c r="AB628" s="140" t="str">
        <f>IFERROR(VLOOKUP($B628,[1]D3_9!$E$5:$S$204,8,FALSE)&amp;"","")</f>
        <v/>
      </c>
      <c r="AC628" s="141"/>
      <c r="AD628" s="140" t="str">
        <f>IFERROR(VLOOKUP($B628,[1]D3_9!$E$5:$S$204,9,FALSE)&amp;"","")</f>
        <v/>
      </c>
      <c r="AE628" s="141"/>
      <c r="AF628" s="140" t="str">
        <f>IFERROR(VLOOKUP($B628,[1]D3_9!$E$5:$S$204,10,FALSE)&amp;"","")</f>
        <v/>
      </c>
      <c r="AG628" s="141"/>
      <c r="AH628" s="140" t="str">
        <f>IFERROR(VLOOKUP($B628,[1]D3_9!$E$5:$S$204,11,FALSE)&amp;"","")</f>
        <v/>
      </c>
      <c r="AI628" s="157"/>
      <c r="AJ628" s="157"/>
      <c r="AK628" s="157"/>
      <c r="AL628" s="157" t="s">
        <v>59</v>
      </c>
      <c r="AM628" s="160" t="str">
        <f>IFERROR(VLOOKUP($B628,[1]D3_9!$E$5:$S$204,12,FALSE)&amp;"","")</f>
        <v/>
      </c>
      <c r="AN628" s="157"/>
      <c r="AO628" s="157"/>
      <c r="AP628" s="141"/>
      <c r="AQ628" s="260" t="str">
        <f>IFERROR(VLOOKUP($B628,[1]D3_9!$E$5:$S$204,15,FALSE)&amp;"","")</f>
        <v/>
      </c>
      <c r="AR628" s="173"/>
      <c r="AS628" s="173"/>
      <c r="AT628" s="173"/>
      <c r="AU628" s="173"/>
      <c r="AV628" s="173"/>
      <c r="AW628" s="173"/>
      <c r="AX628" s="173"/>
      <c r="AY628" s="173"/>
      <c r="AZ628" s="173"/>
      <c r="BA628" s="173"/>
      <c r="BB628" s="173"/>
      <c r="BC628" s="174"/>
      <c r="BD628" s="59"/>
    </row>
    <row r="629" spans="2:56" x14ac:dyDescent="0.55000000000000004">
      <c r="B629" s="211"/>
      <c r="C629" s="212"/>
      <c r="D629" s="212"/>
      <c r="E629" s="212"/>
      <c r="F629" s="212"/>
      <c r="G629" s="212"/>
      <c r="H629" s="212"/>
      <c r="I629" s="212"/>
      <c r="J629" s="212"/>
      <c r="K629" s="212"/>
      <c r="L629" s="212"/>
      <c r="M629" s="213"/>
      <c r="N629" s="188"/>
      <c r="O629" s="151"/>
      <c r="P629" s="151"/>
      <c r="Q629" s="189"/>
      <c r="R629" s="188"/>
      <c r="S629" s="189"/>
      <c r="T629" s="188"/>
      <c r="U629" s="189"/>
      <c r="V629" s="188"/>
      <c r="W629" s="189"/>
      <c r="X629" s="188"/>
      <c r="Y629" s="189"/>
      <c r="Z629" s="188"/>
      <c r="AA629" s="189"/>
      <c r="AB629" s="188"/>
      <c r="AC629" s="189"/>
      <c r="AD629" s="188"/>
      <c r="AE629" s="189"/>
      <c r="AF629" s="188"/>
      <c r="AG629" s="189"/>
      <c r="AH629" s="158"/>
      <c r="AI629" s="159"/>
      <c r="AJ629" s="159"/>
      <c r="AK629" s="159"/>
      <c r="AL629" s="159"/>
      <c r="AM629" s="159"/>
      <c r="AN629" s="159"/>
      <c r="AO629" s="159"/>
      <c r="AP629" s="161"/>
      <c r="AQ629" s="175"/>
      <c r="AR629" s="176"/>
      <c r="AS629" s="176"/>
      <c r="AT629" s="176"/>
      <c r="AU629" s="176"/>
      <c r="AV629" s="176"/>
      <c r="AW629" s="176"/>
      <c r="AX629" s="176"/>
      <c r="AY629" s="176"/>
      <c r="AZ629" s="176"/>
      <c r="BA629" s="176"/>
      <c r="BB629" s="176"/>
      <c r="BC629" s="177"/>
      <c r="BD629" s="59"/>
    </row>
    <row r="630" spans="2:56" x14ac:dyDescent="0.55000000000000004">
      <c r="B630" s="211"/>
      <c r="C630" s="212"/>
      <c r="D630" s="212"/>
      <c r="E630" s="212"/>
      <c r="F630" s="212"/>
      <c r="G630" s="212"/>
      <c r="H630" s="212"/>
      <c r="I630" s="212"/>
      <c r="J630" s="212"/>
      <c r="K630" s="212"/>
      <c r="L630" s="212"/>
      <c r="M630" s="213"/>
      <c r="N630" s="188"/>
      <c r="O630" s="151"/>
      <c r="P630" s="151"/>
      <c r="Q630" s="189"/>
      <c r="R630" s="188"/>
      <c r="S630" s="189"/>
      <c r="T630" s="188"/>
      <c r="U630" s="189"/>
      <c r="V630" s="188"/>
      <c r="W630" s="189"/>
      <c r="X630" s="188"/>
      <c r="Y630" s="189"/>
      <c r="Z630" s="188"/>
      <c r="AA630" s="189"/>
      <c r="AB630" s="188"/>
      <c r="AC630" s="189"/>
      <c r="AD630" s="188"/>
      <c r="AE630" s="189"/>
      <c r="AF630" s="188"/>
      <c r="AG630" s="189"/>
      <c r="AH630" s="302" t="str">
        <f>IFERROR(VLOOKUP($B628,[1]D3_9!$E$5:$S$204,13,FALSE)&amp;"","")</f>
        <v/>
      </c>
      <c r="AI630" s="149"/>
      <c r="AJ630" s="149"/>
      <c r="AK630" s="149"/>
      <c r="AL630" s="149" t="s">
        <v>59</v>
      </c>
      <c r="AM630" s="148" t="str">
        <f>IFERROR(VLOOKUP($B628,[1]D3_9!$E$5:$S$204,14,FALSE)&amp;"","")</f>
        <v/>
      </c>
      <c r="AN630" s="149"/>
      <c r="AO630" s="149"/>
      <c r="AP630" s="152"/>
      <c r="AQ630" s="175"/>
      <c r="AR630" s="176"/>
      <c r="AS630" s="176"/>
      <c r="AT630" s="176"/>
      <c r="AU630" s="176"/>
      <c r="AV630" s="176"/>
      <c r="AW630" s="176"/>
      <c r="AX630" s="176"/>
      <c r="AY630" s="176"/>
      <c r="AZ630" s="176"/>
      <c r="BA630" s="176"/>
      <c r="BB630" s="176"/>
      <c r="BC630" s="177"/>
      <c r="BD630" s="59"/>
    </row>
    <row r="631" spans="2:56" x14ac:dyDescent="0.55000000000000004">
      <c r="B631" s="167"/>
      <c r="C631" s="168"/>
      <c r="D631" s="168"/>
      <c r="E631" s="168"/>
      <c r="F631" s="168"/>
      <c r="G631" s="168"/>
      <c r="H631" s="168"/>
      <c r="I631" s="168"/>
      <c r="J631" s="168"/>
      <c r="K631" s="168"/>
      <c r="L631" s="168"/>
      <c r="M631" s="169"/>
      <c r="N631" s="142"/>
      <c r="O631" s="150"/>
      <c r="P631" s="150"/>
      <c r="Q631" s="143"/>
      <c r="R631" s="142"/>
      <c r="S631" s="143"/>
      <c r="T631" s="142"/>
      <c r="U631" s="143"/>
      <c r="V631" s="142"/>
      <c r="W631" s="143"/>
      <c r="X631" s="142"/>
      <c r="Y631" s="143"/>
      <c r="Z631" s="142"/>
      <c r="AA631" s="143"/>
      <c r="AB631" s="142"/>
      <c r="AC631" s="143"/>
      <c r="AD631" s="142"/>
      <c r="AE631" s="143"/>
      <c r="AF631" s="142"/>
      <c r="AG631" s="143"/>
      <c r="AH631" s="142"/>
      <c r="AI631" s="150"/>
      <c r="AJ631" s="150"/>
      <c r="AK631" s="150"/>
      <c r="AL631" s="150"/>
      <c r="AM631" s="150"/>
      <c r="AN631" s="150"/>
      <c r="AO631" s="150"/>
      <c r="AP631" s="143"/>
      <c r="AQ631" s="178"/>
      <c r="AR631" s="179"/>
      <c r="AS631" s="179"/>
      <c r="AT631" s="179"/>
      <c r="AU631" s="179"/>
      <c r="AV631" s="179"/>
      <c r="AW631" s="179"/>
      <c r="AX631" s="179"/>
      <c r="AY631" s="179"/>
      <c r="AZ631" s="179"/>
      <c r="BA631" s="179"/>
      <c r="BB631" s="179"/>
      <c r="BC631" s="180"/>
      <c r="BD631" s="59"/>
    </row>
    <row r="632" spans="2:56" x14ac:dyDescent="0.55000000000000004">
      <c r="B632" s="207" t="str">
        <f>[1]D3_9!$E169&amp;""</f>
        <v/>
      </c>
      <c r="C632" s="165"/>
      <c r="D632" s="165"/>
      <c r="E632" s="165"/>
      <c r="F632" s="165"/>
      <c r="G632" s="165"/>
      <c r="H632" s="165"/>
      <c r="I632" s="165"/>
      <c r="J632" s="165"/>
      <c r="K632" s="165"/>
      <c r="L632" s="165"/>
      <c r="M632" s="166"/>
      <c r="N632" s="140" t="str">
        <f>IFERROR(VLOOKUP($B632,[1]D3_9!$E$5:$S$204,2,FALSE)&amp;"","")</f>
        <v/>
      </c>
      <c r="O632" s="157"/>
      <c r="P632" s="157"/>
      <c r="Q632" s="141"/>
      <c r="R632" s="140" t="str">
        <f>IFERROR(VLOOKUP($B632,[1]D3_9!$E$5:$S$204,3,FALSE)&amp;"","")</f>
        <v/>
      </c>
      <c r="S632" s="141"/>
      <c r="T632" s="140" t="str">
        <f>IFERROR(VLOOKUP($B632,[1]D3_9!$E$5:$S$204,4,FALSE)&amp;"","")</f>
        <v/>
      </c>
      <c r="U632" s="141"/>
      <c r="V632" s="140" t="str">
        <f>IFERROR(VLOOKUP($B632,[1]D3_9!$E$5:$S$204,5,FALSE)&amp;"","")</f>
        <v/>
      </c>
      <c r="W632" s="141"/>
      <c r="X632" s="140" t="str">
        <f>IFERROR(VLOOKUP($B632,[1]D3_9!$E$5:$S$204,6,FALSE)&amp;"","")</f>
        <v/>
      </c>
      <c r="Y632" s="141"/>
      <c r="Z632" s="140" t="str">
        <f>IFERROR(VLOOKUP($B632,[1]D3_9!$E$5:$S$204,7,FALSE)&amp;"","")</f>
        <v/>
      </c>
      <c r="AA632" s="141"/>
      <c r="AB632" s="140" t="str">
        <f>IFERROR(VLOOKUP($B632,[1]D3_9!$E$5:$S$204,8,FALSE)&amp;"","")</f>
        <v/>
      </c>
      <c r="AC632" s="141"/>
      <c r="AD632" s="140" t="str">
        <f>IFERROR(VLOOKUP($B632,[1]D3_9!$E$5:$S$204,9,FALSE)&amp;"","")</f>
        <v/>
      </c>
      <c r="AE632" s="141"/>
      <c r="AF632" s="140" t="str">
        <f>IFERROR(VLOOKUP($B632,[1]D3_9!$E$5:$S$204,10,FALSE)&amp;"","")</f>
        <v/>
      </c>
      <c r="AG632" s="141"/>
      <c r="AH632" s="140" t="str">
        <f>IFERROR(VLOOKUP($B632,[1]D3_9!$E$5:$S$204,11,FALSE)&amp;"","")</f>
        <v/>
      </c>
      <c r="AI632" s="157"/>
      <c r="AJ632" s="157"/>
      <c r="AK632" s="157"/>
      <c r="AL632" s="157" t="s">
        <v>59</v>
      </c>
      <c r="AM632" s="160" t="str">
        <f>IFERROR(VLOOKUP($B632,[1]D3_9!$E$5:$S$204,12,FALSE)&amp;"","")</f>
        <v/>
      </c>
      <c r="AN632" s="157"/>
      <c r="AO632" s="157"/>
      <c r="AP632" s="141"/>
      <c r="AQ632" s="260" t="str">
        <f>IFERROR(VLOOKUP($B632,[1]D3_9!$E$5:$S$204,15,FALSE)&amp;"","")</f>
        <v/>
      </c>
      <c r="AR632" s="173"/>
      <c r="AS632" s="173"/>
      <c r="AT632" s="173"/>
      <c r="AU632" s="173"/>
      <c r="AV632" s="173"/>
      <c r="AW632" s="173"/>
      <c r="AX632" s="173"/>
      <c r="AY632" s="173"/>
      <c r="AZ632" s="173"/>
      <c r="BA632" s="173"/>
      <c r="BB632" s="173"/>
      <c r="BC632" s="174"/>
      <c r="BD632" s="59"/>
    </row>
    <row r="633" spans="2:56" x14ac:dyDescent="0.55000000000000004">
      <c r="B633" s="211"/>
      <c r="C633" s="212"/>
      <c r="D633" s="212"/>
      <c r="E633" s="212"/>
      <c r="F633" s="212"/>
      <c r="G633" s="212"/>
      <c r="H633" s="212"/>
      <c r="I633" s="212"/>
      <c r="J633" s="212"/>
      <c r="K633" s="212"/>
      <c r="L633" s="212"/>
      <c r="M633" s="213"/>
      <c r="N633" s="188"/>
      <c r="O633" s="151"/>
      <c r="P633" s="151"/>
      <c r="Q633" s="189"/>
      <c r="R633" s="188"/>
      <c r="S633" s="189"/>
      <c r="T633" s="188"/>
      <c r="U633" s="189"/>
      <c r="V633" s="188"/>
      <c r="W633" s="189"/>
      <c r="X633" s="188"/>
      <c r="Y633" s="189"/>
      <c r="Z633" s="188"/>
      <c r="AA633" s="189"/>
      <c r="AB633" s="188"/>
      <c r="AC633" s="189"/>
      <c r="AD633" s="188"/>
      <c r="AE633" s="189"/>
      <c r="AF633" s="188"/>
      <c r="AG633" s="189"/>
      <c r="AH633" s="158"/>
      <c r="AI633" s="159"/>
      <c r="AJ633" s="159"/>
      <c r="AK633" s="159"/>
      <c r="AL633" s="159"/>
      <c r="AM633" s="159"/>
      <c r="AN633" s="159"/>
      <c r="AO633" s="159"/>
      <c r="AP633" s="161"/>
      <c r="AQ633" s="175"/>
      <c r="AR633" s="176"/>
      <c r="AS633" s="176"/>
      <c r="AT633" s="176"/>
      <c r="AU633" s="176"/>
      <c r="AV633" s="176"/>
      <c r="AW633" s="176"/>
      <c r="AX633" s="176"/>
      <c r="AY633" s="176"/>
      <c r="AZ633" s="176"/>
      <c r="BA633" s="176"/>
      <c r="BB633" s="176"/>
      <c r="BC633" s="177"/>
      <c r="BD633" s="59"/>
    </row>
    <row r="634" spans="2:56" x14ac:dyDescent="0.55000000000000004">
      <c r="B634" s="211"/>
      <c r="C634" s="212"/>
      <c r="D634" s="212"/>
      <c r="E634" s="212"/>
      <c r="F634" s="212"/>
      <c r="G634" s="212"/>
      <c r="H634" s="212"/>
      <c r="I634" s="212"/>
      <c r="J634" s="212"/>
      <c r="K634" s="212"/>
      <c r="L634" s="212"/>
      <c r="M634" s="213"/>
      <c r="N634" s="188"/>
      <c r="O634" s="151"/>
      <c r="P634" s="151"/>
      <c r="Q634" s="189"/>
      <c r="R634" s="188"/>
      <c r="S634" s="189"/>
      <c r="T634" s="188"/>
      <c r="U634" s="189"/>
      <c r="V634" s="188"/>
      <c r="W634" s="189"/>
      <c r="X634" s="188"/>
      <c r="Y634" s="189"/>
      <c r="Z634" s="188"/>
      <c r="AA634" s="189"/>
      <c r="AB634" s="188"/>
      <c r="AC634" s="189"/>
      <c r="AD634" s="188"/>
      <c r="AE634" s="189"/>
      <c r="AF634" s="188"/>
      <c r="AG634" s="189"/>
      <c r="AH634" s="302" t="str">
        <f>IFERROR(VLOOKUP($B632,[1]D3_9!$E$5:$S$204,13,FALSE)&amp;"","")</f>
        <v/>
      </c>
      <c r="AI634" s="149"/>
      <c r="AJ634" s="149"/>
      <c r="AK634" s="149"/>
      <c r="AL634" s="149" t="s">
        <v>59</v>
      </c>
      <c r="AM634" s="148" t="str">
        <f>IFERROR(VLOOKUP($B632,[1]D3_9!$E$5:$S$204,14,FALSE)&amp;"","")</f>
        <v/>
      </c>
      <c r="AN634" s="149"/>
      <c r="AO634" s="149"/>
      <c r="AP634" s="152"/>
      <c r="AQ634" s="175"/>
      <c r="AR634" s="176"/>
      <c r="AS634" s="176"/>
      <c r="AT634" s="176"/>
      <c r="AU634" s="176"/>
      <c r="AV634" s="176"/>
      <c r="AW634" s="176"/>
      <c r="AX634" s="176"/>
      <c r="AY634" s="176"/>
      <c r="AZ634" s="176"/>
      <c r="BA634" s="176"/>
      <c r="BB634" s="176"/>
      <c r="BC634" s="177"/>
      <c r="BD634" s="59"/>
    </row>
    <row r="635" spans="2:56" x14ac:dyDescent="0.55000000000000004">
      <c r="B635" s="167"/>
      <c r="C635" s="168"/>
      <c r="D635" s="168"/>
      <c r="E635" s="168"/>
      <c r="F635" s="168"/>
      <c r="G635" s="168"/>
      <c r="H635" s="168"/>
      <c r="I635" s="168"/>
      <c r="J635" s="168"/>
      <c r="K635" s="168"/>
      <c r="L635" s="168"/>
      <c r="M635" s="169"/>
      <c r="N635" s="142"/>
      <c r="O635" s="150"/>
      <c r="P635" s="150"/>
      <c r="Q635" s="143"/>
      <c r="R635" s="142"/>
      <c r="S635" s="143"/>
      <c r="T635" s="142"/>
      <c r="U635" s="143"/>
      <c r="V635" s="142"/>
      <c r="W635" s="143"/>
      <c r="X635" s="142"/>
      <c r="Y635" s="143"/>
      <c r="Z635" s="142"/>
      <c r="AA635" s="143"/>
      <c r="AB635" s="142"/>
      <c r="AC635" s="143"/>
      <c r="AD635" s="142"/>
      <c r="AE635" s="143"/>
      <c r="AF635" s="142"/>
      <c r="AG635" s="143"/>
      <c r="AH635" s="142"/>
      <c r="AI635" s="150"/>
      <c r="AJ635" s="150"/>
      <c r="AK635" s="150"/>
      <c r="AL635" s="150"/>
      <c r="AM635" s="150"/>
      <c r="AN635" s="150"/>
      <c r="AO635" s="150"/>
      <c r="AP635" s="143"/>
      <c r="AQ635" s="178"/>
      <c r="AR635" s="179"/>
      <c r="AS635" s="179"/>
      <c r="AT635" s="179"/>
      <c r="AU635" s="179"/>
      <c r="AV635" s="179"/>
      <c r="AW635" s="179"/>
      <c r="AX635" s="179"/>
      <c r="AY635" s="179"/>
      <c r="AZ635" s="179"/>
      <c r="BA635" s="179"/>
      <c r="BB635" s="179"/>
      <c r="BC635" s="180"/>
      <c r="BD635" s="59"/>
    </row>
    <row r="636" spans="2:56" x14ac:dyDescent="0.55000000000000004">
      <c r="B636" s="207" t="str">
        <f>[1]D3_9!$E170&amp;""</f>
        <v/>
      </c>
      <c r="C636" s="165"/>
      <c r="D636" s="165"/>
      <c r="E636" s="165"/>
      <c r="F636" s="165"/>
      <c r="G636" s="165"/>
      <c r="H636" s="165"/>
      <c r="I636" s="165"/>
      <c r="J636" s="165"/>
      <c r="K636" s="165"/>
      <c r="L636" s="165"/>
      <c r="M636" s="166"/>
      <c r="N636" s="140" t="str">
        <f>IFERROR(VLOOKUP($B636,[1]D3_9!$E$5:$S$204,2,FALSE)&amp;"","")</f>
        <v/>
      </c>
      <c r="O636" s="157"/>
      <c r="P636" s="157"/>
      <c r="Q636" s="141"/>
      <c r="R636" s="140" t="str">
        <f>IFERROR(VLOOKUP($B636,[1]D3_9!$E$5:$S$204,3,FALSE)&amp;"","")</f>
        <v/>
      </c>
      <c r="S636" s="141"/>
      <c r="T636" s="140" t="str">
        <f>IFERROR(VLOOKUP($B636,[1]D3_9!$E$5:$S$204,4,FALSE)&amp;"","")</f>
        <v/>
      </c>
      <c r="U636" s="141"/>
      <c r="V636" s="140" t="str">
        <f>IFERROR(VLOOKUP($B636,[1]D3_9!$E$5:$S$204,5,FALSE)&amp;"","")</f>
        <v/>
      </c>
      <c r="W636" s="141"/>
      <c r="X636" s="140" t="str">
        <f>IFERROR(VLOOKUP($B636,[1]D3_9!$E$5:$S$204,6,FALSE)&amp;"","")</f>
        <v/>
      </c>
      <c r="Y636" s="141"/>
      <c r="Z636" s="140" t="str">
        <f>IFERROR(VLOOKUP($B636,[1]D3_9!$E$5:$S$204,7,FALSE)&amp;"","")</f>
        <v/>
      </c>
      <c r="AA636" s="141"/>
      <c r="AB636" s="140" t="str">
        <f>IFERROR(VLOOKUP($B636,[1]D3_9!$E$5:$S$204,8,FALSE)&amp;"","")</f>
        <v/>
      </c>
      <c r="AC636" s="141"/>
      <c r="AD636" s="140" t="str">
        <f>IFERROR(VLOOKUP($B636,[1]D3_9!$E$5:$S$204,9,FALSE)&amp;"","")</f>
        <v/>
      </c>
      <c r="AE636" s="141"/>
      <c r="AF636" s="140" t="str">
        <f>IFERROR(VLOOKUP($B636,[1]D3_9!$E$5:$S$204,10,FALSE)&amp;"","")</f>
        <v/>
      </c>
      <c r="AG636" s="141"/>
      <c r="AH636" s="140" t="str">
        <f>IFERROR(VLOOKUP($B636,[1]D3_9!$E$5:$S$204,11,FALSE)&amp;"","")</f>
        <v/>
      </c>
      <c r="AI636" s="157"/>
      <c r="AJ636" s="157"/>
      <c r="AK636" s="157"/>
      <c r="AL636" s="157" t="s">
        <v>59</v>
      </c>
      <c r="AM636" s="160" t="str">
        <f>IFERROR(VLOOKUP($B636,[1]D3_9!$E$5:$S$204,12,FALSE)&amp;"","")</f>
        <v/>
      </c>
      <c r="AN636" s="157"/>
      <c r="AO636" s="157"/>
      <c r="AP636" s="141"/>
      <c r="AQ636" s="260" t="str">
        <f>IFERROR(VLOOKUP($B636,[1]D3_9!$E$5:$S$204,15,FALSE)&amp;"","")</f>
        <v/>
      </c>
      <c r="AR636" s="173"/>
      <c r="AS636" s="173"/>
      <c r="AT636" s="173"/>
      <c r="AU636" s="173"/>
      <c r="AV636" s="173"/>
      <c r="AW636" s="173"/>
      <c r="AX636" s="173"/>
      <c r="AY636" s="173"/>
      <c r="AZ636" s="173"/>
      <c r="BA636" s="173"/>
      <c r="BB636" s="173"/>
      <c r="BC636" s="174"/>
      <c r="BD636" s="59"/>
    </row>
    <row r="637" spans="2:56" x14ac:dyDescent="0.55000000000000004">
      <c r="B637" s="211"/>
      <c r="C637" s="212"/>
      <c r="D637" s="212"/>
      <c r="E637" s="212"/>
      <c r="F637" s="212"/>
      <c r="G637" s="212"/>
      <c r="H637" s="212"/>
      <c r="I637" s="212"/>
      <c r="J637" s="212"/>
      <c r="K637" s="212"/>
      <c r="L637" s="212"/>
      <c r="M637" s="213"/>
      <c r="N637" s="188"/>
      <c r="O637" s="151"/>
      <c r="P637" s="151"/>
      <c r="Q637" s="189"/>
      <c r="R637" s="188"/>
      <c r="S637" s="189"/>
      <c r="T637" s="188"/>
      <c r="U637" s="189"/>
      <c r="V637" s="188"/>
      <c r="W637" s="189"/>
      <c r="X637" s="188"/>
      <c r="Y637" s="189"/>
      <c r="Z637" s="188"/>
      <c r="AA637" s="189"/>
      <c r="AB637" s="188"/>
      <c r="AC637" s="189"/>
      <c r="AD637" s="188"/>
      <c r="AE637" s="189"/>
      <c r="AF637" s="188"/>
      <c r="AG637" s="189"/>
      <c r="AH637" s="158"/>
      <c r="AI637" s="159"/>
      <c r="AJ637" s="159"/>
      <c r="AK637" s="159"/>
      <c r="AL637" s="159"/>
      <c r="AM637" s="159"/>
      <c r="AN637" s="159"/>
      <c r="AO637" s="159"/>
      <c r="AP637" s="161"/>
      <c r="AQ637" s="175"/>
      <c r="AR637" s="176"/>
      <c r="AS637" s="176"/>
      <c r="AT637" s="176"/>
      <c r="AU637" s="176"/>
      <c r="AV637" s="176"/>
      <c r="AW637" s="176"/>
      <c r="AX637" s="176"/>
      <c r="AY637" s="176"/>
      <c r="AZ637" s="176"/>
      <c r="BA637" s="176"/>
      <c r="BB637" s="176"/>
      <c r="BC637" s="177"/>
      <c r="BD637" s="59"/>
    </row>
    <row r="638" spans="2:56" x14ac:dyDescent="0.55000000000000004">
      <c r="B638" s="211"/>
      <c r="C638" s="212"/>
      <c r="D638" s="212"/>
      <c r="E638" s="212"/>
      <c r="F638" s="212"/>
      <c r="G638" s="212"/>
      <c r="H638" s="212"/>
      <c r="I638" s="212"/>
      <c r="J638" s="212"/>
      <c r="K638" s="212"/>
      <c r="L638" s="212"/>
      <c r="M638" s="213"/>
      <c r="N638" s="188"/>
      <c r="O638" s="151"/>
      <c r="P638" s="151"/>
      <c r="Q638" s="189"/>
      <c r="R638" s="188"/>
      <c r="S638" s="189"/>
      <c r="T638" s="188"/>
      <c r="U638" s="189"/>
      <c r="V638" s="188"/>
      <c r="W638" s="189"/>
      <c r="X638" s="188"/>
      <c r="Y638" s="189"/>
      <c r="Z638" s="188"/>
      <c r="AA638" s="189"/>
      <c r="AB638" s="188"/>
      <c r="AC638" s="189"/>
      <c r="AD638" s="188"/>
      <c r="AE638" s="189"/>
      <c r="AF638" s="188"/>
      <c r="AG638" s="189"/>
      <c r="AH638" s="302" t="str">
        <f>IFERROR(VLOOKUP($B636,[1]D3_9!$E$5:$S$204,13,FALSE)&amp;"","")</f>
        <v/>
      </c>
      <c r="AI638" s="149"/>
      <c r="AJ638" s="149"/>
      <c r="AK638" s="149"/>
      <c r="AL638" s="149" t="s">
        <v>59</v>
      </c>
      <c r="AM638" s="148" t="str">
        <f>IFERROR(VLOOKUP($B636,[1]D3_9!$E$5:$S$204,14,FALSE)&amp;"","")</f>
        <v/>
      </c>
      <c r="AN638" s="149"/>
      <c r="AO638" s="149"/>
      <c r="AP638" s="152"/>
      <c r="AQ638" s="175"/>
      <c r="AR638" s="176"/>
      <c r="AS638" s="176"/>
      <c r="AT638" s="176"/>
      <c r="AU638" s="176"/>
      <c r="AV638" s="176"/>
      <c r="AW638" s="176"/>
      <c r="AX638" s="176"/>
      <c r="AY638" s="176"/>
      <c r="AZ638" s="176"/>
      <c r="BA638" s="176"/>
      <c r="BB638" s="176"/>
      <c r="BC638" s="177"/>
      <c r="BD638" s="59"/>
    </row>
    <row r="639" spans="2:56" x14ac:dyDescent="0.55000000000000004">
      <c r="B639" s="167"/>
      <c r="C639" s="168"/>
      <c r="D639" s="168"/>
      <c r="E639" s="168"/>
      <c r="F639" s="168"/>
      <c r="G639" s="168"/>
      <c r="H639" s="168"/>
      <c r="I639" s="168"/>
      <c r="J639" s="168"/>
      <c r="K639" s="168"/>
      <c r="L639" s="168"/>
      <c r="M639" s="169"/>
      <c r="N639" s="142"/>
      <c r="O639" s="150"/>
      <c r="P639" s="150"/>
      <c r="Q639" s="143"/>
      <c r="R639" s="142"/>
      <c r="S639" s="143"/>
      <c r="T639" s="142"/>
      <c r="U639" s="143"/>
      <c r="V639" s="142"/>
      <c r="W639" s="143"/>
      <c r="X639" s="142"/>
      <c r="Y639" s="143"/>
      <c r="Z639" s="142"/>
      <c r="AA639" s="143"/>
      <c r="AB639" s="142"/>
      <c r="AC639" s="143"/>
      <c r="AD639" s="142"/>
      <c r="AE639" s="143"/>
      <c r="AF639" s="142"/>
      <c r="AG639" s="143"/>
      <c r="AH639" s="142"/>
      <c r="AI639" s="150"/>
      <c r="AJ639" s="150"/>
      <c r="AK639" s="150"/>
      <c r="AL639" s="150"/>
      <c r="AM639" s="150"/>
      <c r="AN639" s="150"/>
      <c r="AO639" s="150"/>
      <c r="AP639" s="143"/>
      <c r="AQ639" s="178"/>
      <c r="AR639" s="179"/>
      <c r="AS639" s="179"/>
      <c r="AT639" s="179"/>
      <c r="AU639" s="179"/>
      <c r="AV639" s="179"/>
      <c r="AW639" s="179"/>
      <c r="AX639" s="179"/>
      <c r="AY639" s="179"/>
      <c r="AZ639" s="179"/>
      <c r="BA639" s="179"/>
      <c r="BB639" s="179"/>
      <c r="BC639" s="180"/>
      <c r="BD639" s="59"/>
    </row>
    <row r="640" spans="2:56" x14ac:dyDescent="0.55000000000000004">
      <c r="B640" s="207" t="str">
        <f>[1]D3_9!$E171&amp;""</f>
        <v/>
      </c>
      <c r="C640" s="165"/>
      <c r="D640" s="165"/>
      <c r="E640" s="165"/>
      <c r="F640" s="165"/>
      <c r="G640" s="165"/>
      <c r="H640" s="165"/>
      <c r="I640" s="165"/>
      <c r="J640" s="165"/>
      <c r="K640" s="165"/>
      <c r="L640" s="165"/>
      <c r="M640" s="166"/>
      <c r="N640" s="140" t="str">
        <f>IFERROR(VLOOKUP($B640,[1]D3_9!$E$5:$S$204,2,FALSE)&amp;"","")</f>
        <v/>
      </c>
      <c r="O640" s="157"/>
      <c r="P640" s="157"/>
      <c r="Q640" s="141"/>
      <c r="R640" s="140" t="str">
        <f>IFERROR(VLOOKUP($B640,[1]D3_9!$E$5:$S$204,3,FALSE)&amp;"","")</f>
        <v/>
      </c>
      <c r="S640" s="141"/>
      <c r="T640" s="140" t="str">
        <f>IFERROR(VLOOKUP($B640,[1]D3_9!$E$5:$S$204,4,FALSE)&amp;"","")</f>
        <v/>
      </c>
      <c r="U640" s="141"/>
      <c r="V640" s="140" t="str">
        <f>IFERROR(VLOOKUP($B640,[1]D3_9!$E$5:$S$204,5,FALSE)&amp;"","")</f>
        <v/>
      </c>
      <c r="W640" s="141"/>
      <c r="X640" s="140" t="str">
        <f>IFERROR(VLOOKUP($B640,[1]D3_9!$E$5:$S$204,6,FALSE)&amp;"","")</f>
        <v/>
      </c>
      <c r="Y640" s="141"/>
      <c r="Z640" s="140" t="str">
        <f>IFERROR(VLOOKUP($B640,[1]D3_9!$E$5:$S$204,7,FALSE)&amp;"","")</f>
        <v/>
      </c>
      <c r="AA640" s="141"/>
      <c r="AB640" s="140" t="str">
        <f>IFERROR(VLOOKUP($B640,[1]D3_9!$E$5:$S$204,8,FALSE)&amp;"","")</f>
        <v/>
      </c>
      <c r="AC640" s="141"/>
      <c r="AD640" s="140" t="str">
        <f>IFERROR(VLOOKUP($B640,[1]D3_9!$E$5:$S$204,9,FALSE)&amp;"","")</f>
        <v/>
      </c>
      <c r="AE640" s="141"/>
      <c r="AF640" s="140" t="str">
        <f>IFERROR(VLOOKUP($B640,[1]D3_9!$E$5:$S$204,10,FALSE)&amp;"","")</f>
        <v/>
      </c>
      <c r="AG640" s="141"/>
      <c r="AH640" s="140" t="str">
        <f>IFERROR(VLOOKUP($B640,[1]D3_9!$E$5:$S$204,11,FALSE)&amp;"","")</f>
        <v/>
      </c>
      <c r="AI640" s="157"/>
      <c r="AJ640" s="157"/>
      <c r="AK640" s="157"/>
      <c r="AL640" s="157" t="s">
        <v>59</v>
      </c>
      <c r="AM640" s="160" t="str">
        <f>IFERROR(VLOOKUP($B640,[1]D3_9!$E$5:$S$204,12,FALSE)&amp;"","")</f>
        <v/>
      </c>
      <c r="AN640" s="157"/>
      <c r="AO640" s="157"/>
      <c r="AP640" s="141"/>
      <c r="AQ640" s="260" t="str">
        <f>IFERROR(VLOOKUP($B640,[1]D3_9!$E$5:$S$204,15,FALSE)&amp;"","")</f>
        <v/>
      </c>
      <c r="AR640" s="173"/>
      <c r="AS640" s="173"/>
      <c r="AT640" s="173"/>
      <c r="AU640" s="173"/>
      <c r="AV640" s="173"/>
      <c r="AW640" s="173"/>
      <c r="AX640" s="173"/>
      <c r="AY640" s="173"/>
      <c r="AZ640" s="173"/>
      <c r="BA640" s="173"/>
      <c r="BB640" s="173"/>
      <c r="BC640" s="174"/>
      <c r="BD640" s="59"/>
    </row>
    <row r="641" spans="2:56" x14ac:dyDescent="0.55000000000000004">
      <c r="B641" s="211"/>
      <c r="C641" s="212"/>
      <c r="D641" s="212"/>
      <c r="E641" s="212"/>
      <c r="F641" s="212"/>
      <c r="G641" s="212"/>
      <c r="H641" s="212"/>
      <c r="I641" s="212"/>
      <c r="J641" s="212"/>
      <c r="K641" s="212"/>
      <c r="L641" s="212"/>
      <c r="M641" s="213"/>
      <c r="N641" s="188"/>
      <c r="O641" s="151"/>
      <c r="P641" s="151"/>
      <c r="Q641" s="189"/>
      <c r="R641" s="188"/>
      <c r="S641" s="189"/>
      <c r="T641" s="188"/>
      <c r="U641" s="189"/>
      <c r="V641" s="188"/>
      <c r="W641" s="189"/>
      <c r="X641" s="188"/>
      <c r="Y641" s="189"/>
      <c r="Z641" s="188"/>
      <c r="AA641" s="189"/>
      <c r="AB641" s="188"/>
      <c r="AC641" s="189"/>
      <c r="AD641" s="188"/>
      <c r="AE641" s="189"/>
      <c r="AF641" s="188"/>
      <c r="AG641" s="189"/>
      <c r="AH641" s="158"/>
      <c r="AI641" s="159"/>
      <c r="AJ641" s="159"/>
      <c r="AK641" s="159"/>
      <c r="AL641" s="159"/>
      <c r="AM641" s="159"/>
      <c r="AN641" s="159"/>
      <c r="AO641" s="159"/>
      <c r="AP641" s="161"/>
      <c r="AQ641" s="175"/>
      <c r="AR641" s="176"/>
      <c r="AS641" s="176"/>
      <c r="AT641" s="176"/>
      <c r="AU641" s="176"/>
      <c r="AV641" s="176"/>
      <c r="AW641" s="176"/>
      <c r="AX641" s="176"/>
      <c r="AY641" s="176"/>
      <c r="AZ641" s="176"/>
      <c r="BA641" s="176"/>
      <c r="BB641" s="176"/>
      <c r="BC641" s="177"/>
      <c r="BD641" s="59"/>
    </row>
    <row r="642" spans="2:56" x14ac:dyDescent="0.55000000000000004">
      <c r="B642" s="211"/>
      <c r="C642" s="212"/>
      <c r="D642" s="212"/>
      <c r="E642" s="212"/>
      <c r="F642" s="212"/>
      <c r="G642" s="212"/>
      <c r="H642" s="212"/>
      <c r="I642" s="212"/>
      <c r="J642" s="212"/>
      <c r="K642" s="212"/>
      <c r="L642" s="212"/>
      <c r="M642" s="213"/>
      <c r="N642" s="188"/>
      <c r="O642" s="151"/>
      <c r="P642" s="151"/>
      <c r="Q642" s="189"/>
      <c r="R642" s="188"/>
      <c r="S642" s="189"/>
      <c r="T642" s="188"/>
      <c r="U642" s="189"/>
      <c r="V642" s="188"/>
      <c r="W642" s="189"/>
      <c r="X642" s="188"/>
      <c r="Y642" s="189"/>
      <c r="Z642" s="188"/>
      <c r="AA642" s="189"/>
      <c r="AB642" s="188"/>
      <c r="AC642" s="189"/>
      <c r="AD642" s="188"/>
      <c r="AE642" s="189"/>
      <c r="AF642" s="188"/>
      <c r="AG642" s="189"/>
      <c r="AH642" s="302" t="str">
        <f>IFERROR(VLOOKUP($B640,[1]D3_9!$E$5:$S$204,13,FALSE)&amp;"","")</f>
        <v/>
      </c>
      <c r="AI642" s="149"/>
      <c r="AJ642" s="149"/>
      <c r="AK642" s="149"/>
      <c r="AL642" s="149" t="s">
        <v>59</v>
      </c>
      <c r="AM642" s="148" t="str">
        <f>IFERROR(VLOOKUP($B640,[1]D3_9!$E$5:$S$204,14,FALSE)&amp;"","")</f>
        <v/>
      </c>
      <c r="AN642" s="149"/>
      <c r="AO642" s="149"/>
      <c r="AP642" s="152"/>
      <c r="AQ642" s="175"/>
      <c r="AR642" s="176"/>
      <c r="AS642" s="176"/>
      <c r="AT642" s="176"/>
      <c r="AU642" s="176"/>
      <c r="AV642" s="176"/>
      <c r="AW642" s="176"/>
      <c r="AX642" s="176"/>
      <c r="AY642" s="176"/>
      <c r="AZ642" s="176"/>
      <c r="BA642" s="176"/>
      <c r="BB642" s="176"/>
      <c r="BC642" s="177"/>
      <c r="BD642" s="59"/>
    </row>
    <row r="643" spans="2:56" x14ac:dyDescent="0.55000000000000004">
      <c r="B643" s="167"/>
      <c r="C643" s="168"/>
      <c r="D643" s="168"/>
      <c r="E643" s="168"/>
      <c r="F643" s="168"/>
      <c r="G643" s="168"/>
      <c r="H643" s="168"/>
      <c r="I643" s="168"/>
      <c r="J643" s="168"/>
      <c r="K643" s="168"/>
      <c r="L643" s="168"/>
      <c r="M643" s="169"/>
      <c r="N643" s="142"/>
      <c r="O643" s="150"/>
      <c r="P643" s="150"/>
      <c r="Q643" s="143"/>
      <c r="R643" s="142"/>
      <c r="S643" s="143"/>
      <c r="T643" s="142"/>
      <c r="U643" s="143"/>
      <c r="V643" s="142"/>
      <c r="W643" s="143"/>
      <c r="X643" s="142"/>
      <c r="Y643" s="143"/>
      <c r="Z643" s="142"/>
      <c r="AA643" s="143"/>
      <c r="AB643" s="142"/>
      <c r="AC643" s="143"/>
      <c r="AD643" s="142"/>
      <c r="AE643" s="143"/>
      <c r="AF643" s="142"/>
      <c r="AG643" s="143"/>
      <c r="AH643" s="142"/>
      <c r="AI643" s="150"/>
      <c r="AJ643" s="150"/>
      <c r="AK643" s="150"/>
      <c r="AL643" s="150"/>
      <c r="AM643" s="150"/>
      <c r="AN643" s="150"/>
      <c r="AO643" s="150"/>
      <c r="AP643" s="143"/>
      <c r="AQ643" s="178"/>
      <c r="AR643" s="179"/>
      <c r="AS643" s="179"/>
      <c r="AT643" s="179"/>
      <c r="AU643" s="179"/>
      <c r="AV643" s="179"/>
      <c r="AW643" s="179"/>
      <c r="AX643" s="179"/>
      <c r="AY643" s="179"/>
      <c r="AZ643" s="179"/>
      <c r="BA643" s="179"/>
      <c r="BB643" s="179"/>
      <c r="BC643" s="180"/>
      <c r="BD643" s="59"/>
    </row>
    <row r="644" spans="2:56" x14ac:dyDescent="0.55000000000000004">
      <c r="B644" s="207" t="str">
        <f>[1]D3_9!$E172&amp;""</f>
        <v/>
      </c>
      <c r="C644" s="165"/>
      <c r="D644" s="165"/>
      <c r="E644" s="165"/>
      <c r="F644" s="165"/>
      <c r="G644" s="165"/>
      <c r="H644" s="165"/>
      <c r="I644" s="165"/>
      <c r="J644" s="165"/>
      <c r="K644" s="165"/>
      <c r="L644" s="165"/>
      <c r="M644" s="166"/>
      <c r="N644" s="140" t="str">
        <f>IFERROR(VLOOKUP($B644,[1]D3_9!$E$5:$S$204,2,FALSE)&amp;"","")</f>
        <v/>
      </c>
      <c r="O644" s="157"/>
      <c r="P644" s="157"/>
      <c r="Q644" s="141"/>
      <c r="R644" s="140" t="str">
        <f>IFERROR(VLOOKUP($B644,[1]D3_9!$E$5:$S$204,3,FALSE)&amp;"","")</f>
        <v/>
      </c>
      <c r="S644" s="141"/>
      <c r="T644" s="140" t="str">
        <f>IFERROR(VLOOKUP($B644,[1]D3_9!$E$5:$S$204,4,FALSE)&amp;"","")</f>
        <v/>
      </c>
      <c r="U644" s="141"/>
      <c r="V644" s="140" t="str">
        <f>IFERROR(VLOOKUP($B644,[1]D3_9!$E$5:$S$204,5,FALSE)&amp;"","")</f>
        <v/>
      </c>
      <c r="W644" s="141"/>
      <c r="X644" s="140" t="str">
        <f>IFERROR(VLOOKUP($B644,[1]D3_9!$E$5:$S$204,6,FALSE)&amp;"","")</f>
        <v/>
      </c>
      <c r="Y644" s="141"/>
      <c r="Z644" s="140" t="str">
        <f>IFERROR(VLOOKUP($B644,[1]D3_9!$E$5:$S$204,7,FALSE)&amp;"","")</f>
        <v/>
      </c>
      <c r="AA644" s="141"/>
      <c r="AB644" s="140" t="str">
        <f>IFERROR(VLOOKUP($B644,[1]D3_9!$E$5:$S$204,8,FALSE)&amp;"","")</f>
        <v/>
      </c>
      <c r="AC644" s="141"/>
      <c r="AD644" s="140" t="str">
        <f>IFERROR(VLOOKUP($B644,[1]D3_9!$E$5:$S$204,9,FALSE)&amp;"","")</f>
        <v/>
      </c>
      <c r="AE644" s="141"/>
      <c r="AF644" s="140" t="str">
        <f>IFERROR(VLOOKUP($B644,[1]D3_9!$E$5:$S$204,10,FALSE)&amp;"","")</f>
        <v/>
      </c>
      <c r="AG644" s="141"/>
      <c r="AH644" s="140" t="str">
        <f>IFERROR(VLOOKUP($B644,[1]D3_9!$E$5:$S$204,11,FALSE)&amp;"","")</f>
        <v/>
      </c>
      <c r="AI644" s="157"/>
      <c r="AJ644" s="157"/>
      <c r="AK644" s="157"/>
      <c r="AL644" s="157" t="s">
        <v>59</v>
      </c>
      <c r="AM644" s="160" t="str">
        <f>IFERROR(VLOOKUP($B644,[1]D3_9!$E$5:$S$204,12,FALSE)&amp;"","")</f>
        <v/>
      </c>
      <c r="AN644" s="157"/>
      <c r="AO644" s="157"/>
      <c r="AP644" s="141"/>
      <c r="AQ644" s="260" t="str">
        <f>IFERROR(VLOOKUP($B644,[1]D3_9!$E$5:$S$204,15,FALSE)&amp;"","")</f>
        <v/>
      </c>
      <c r="AR644" s="173"/>
      <c r="AS644" s="173"/>
      <c r="AT644" s="173"/>
      <c r="AU644" s="173"/>
      <c r="AV644" s="173"/>
      <c r="AW644" s="173"/>
      <c r="AX644" s="173"/>
      <c r="AY644" s="173"/>
      <c r="AZ644" s="173"/>
      <c r="BA644" s="173"/>
      <c r="BB644" s="173"/>
      <c r="BC644" s="174"/>
      <c r="BD644" s="59"/>
    </row>
    <row r="645" spans="2:56" x14ac:dyDescent="0.55000000000000004">
      <c r="B645" s="211"/>
      <c r="C645" s="212"/>
      <c r="D645" s="212"/>
      <c r="E645" s="212"/>
      <c r="F645" s="212"/>
      <c r="G645" s="212"/>
      <c r="H645" s="212"/>
      <c r="I645" s="212"/>
      <c r="J645" s="212"/>
      <c r="K645" s="212"/>
      <c r="L645" s="212"/>
      <c r="M645" s="213"/>
      <c r="N645" s="188"/>
      <c r="O645" s="151"/>
      <c r="P645" s="151"/>
      <c r="Q645" s="189"/>
      <c r="R645" s="188"/>
      <c r="S645" s="189"/>
      <c r="T645" s="188"/>
      <c r="U645" s="189"/>
      <c r="V645" s="188"/>
      <c r="W645" s="189"/>
      <c r="X645" s="188"/>
      <c r="Y645" s="189"/>
      <c r="Z645" s="188"/>
      <c r="AA645" s="189"/>
      <c r="AB645" s="188"/>
      <c r="AC645" s="189"/>
      <c r="AD645" s="188"/>
      <c r="AE645" s="189"/>
      <c r="AF645" s="188"/>
      <c r="AG645" s="189"/>
      <c r="AH645" s="158"/>
      <c r="AI645" s="159"/>
      <c r="AJ645" s="159"/>
      <c r="AK645" s="159"/>
      <c r="AL645" s="159"/>
      <c r="AM645" s="159"/>
      <c r="AN645" s="159"/>
      <c r="AO645" s="159"/>
      <c r="AP645" s="161"/>
      <c r="AQ645" s="175"/>
      <c r="AR645" s="176"/>
      <c r="AS645" s="176"/>
      <c r="AT645" s="176"/>
      <c r="AU645" s="176"/>
      <c r="AV645" s="176"/>
      <c r="AW645" s="176"/>
      <c r="AX645" s="176"/>
      <c r="AY645" s="176"/>
      <c r="AZ645" s="176"/>
      <c r="BA645" s="176"/>
      <c r="BB645" s="176"/>
      <c r="BC645" s="177"/>
      <c r="BD645" s="59"/>
    </row>
    <row r="646" spans="2:56" x14ac:dyDescent="0.55000000000000004">
      <c r="B646" s="211"/>
      <c r="C646" s="212"/>
      <c r="D646" s="212"/>
      <c r="E646" s="212"/>
      <c r="F646" s="212"/>
      <c r="G646" s="212"/>
      <c r="H646" s="212"/>
      <c r="I646" s="212"/>
      <c r="J646" s="212"/>
      <c r="K646" s="212"/>
      <c r="L646" s="212"/>
      <c r="M646" s="213"/>
      <c r="N646" s="188"/>
      <c r="O646" s="151"/>
      <c r="P646" s="151"/>
      <c r="Q646" s="189"/>
      <c r="R646" s="188"/>
      <c r="S646" s="189"/>
      <c r="T646" s="188"/>
      <c r="U646" s="189"/>
      <c r="V646" s="188"/>
      <c r="W646" s="189"/>
      <c r="X646" s="188"/>
      <c r="Y646" s="189"/>
      <c r="Z646" s="188"/>
      <c r="AA646" s="189"/>
      <c r="AB646" s="188"/>
      <c r="AC646" s="189"/>
      <c r="AD646" s="188"/>
      <c r="AE646" s="189"/>
      <c r="AF646" s="188"/>
      <c r="AG646" s="189"/>
      <c r="AH646" s="302" t="str">
        <f>IFERROR(VLOOKUP($B644,[1]D3_9!$E$5:$S$204,13,FALSE)&amp;"","")</f>
        <v/>
      </c>
      <c r="AI646" s="149"/>
      <c r="AJ646" s="149"/>
      <c r="AK646" s="149"/>
      <c r="AL646" s="149" t="s">
        <v>59</v>
      </c>
      <c r="AM646" s="148" t="str">
        <f>IFERROR(VLOOKUP($B644,[1]D3_9!$E$5:$S$204,14,FALSE)&amp;"","")</f>
        <v/>
      </c>
      <c r="AN646" s="149"/>
      <c r="AO646" s="149"/>
      <c r="AP646" s="152"/>
      <c r="AQ646" s="175"/>
      <c r="AR646" s="176"/>
      <c r="AS646" s="176"/>
      <c r="AT646" s="176"/>
      <c r="AU646" s="176"/>
      <c r="AV646" s="176"/>
      <c r="AW646" s="176"/>
      <c r="AX646" s="176"/>
      <c r="AY646" s="176"/>
      <c r="AZ646" s="176"/>
      <c r="BA646" s="176"/>
      <c r="BB646" s="176"/>
      <c r="BC646" s="177"/>
      <c r="BD646" s="59"/>
    </row>
    <row r="647" spans="2:56" x14ac:dyDescent="0.55000000000000004">
      <c r="B647" s="167"/>
      <c r="C647" s="168"/>
      <c r="D647" s="168"/>
      <c r="E647" s="168"/>
      <c r="F647" s="168"/>
      <c r="G647" s="168"/>
      <c r="H647" s="168"/>
      <c r="I647" s="168"/>
      <c r="J647" s="168"/>
      <c r="K647" s="168"/>
      <c r="L647" s="168"/>
      <c r="M647" s="169"/>
      <c r="N647" s="142"/>
      <c r="O647" s="150"/>
      <c r="P647" s="150"/>
      <c r="Q647" s="143"/>
      <c r="R647" s="142"/>
      <c r="S647" s="143"/>
      <c r="T647" s="142"/>
      <c r="U647" s="143"/>
      <c r="V647" s="142"/>
      <c r="W647" s="143"/>
      <c r="X647" s="142"/>
      <c r="Y647" s="143"/>
      <c r="Z647" s="142"/>
      <c r="AA647" s="143"/>
      <c r="AB647" s="142"/>
      <c r="AC647" s="143"/>
      <c r="AD647" s="142"/>
      <c r="AE647" s="143"/>
      <c r="AF647" s="142"/>
      <c r="AG647" s="143"/>
      <c r="AH647" s="142"/>
      <c r="AI647" s="150"/>
      <c r="AJ647" s="150"/>
      <c r="AK647" s="150"/>
      <c r="AL647" s="150"/>
      <c r="AM647" s="150"/>
      <c r="AN647" s="150"/>
      <c r="AO647" s="150"/>
      <c r="AP647" s="143"/>
      <c r="AQ647" s="178"/>
      <c r="AR647" s="179"/>
      <c r="AS647" s="179"/>
      <c r="AT647" s="179"/>
      <c r="AU647" s="179"/>
      <c r="AV647" s="179"/>
      <c r="AW647" s="179"/>
      <c r="AX647" s="179"/>
      <c r="AY647" s="179"/>
      <c r="AZ647" s="179"/>
      <c r="BA647" s="179"/>
      <c r="BB647" s="179"/>
      <c r="BC647" s="180"/>
      <c r="BD647" s="59"/>
    </row>
    <row r="648" spans="2:56" x14ac:dyDescent="0.55000000000000004">
      <c r="B648" s="207" t="str">
        <f>[1]D3_9!$E173&amp;""</f>
        <v/>
      </c>
      <c r="C648" s="165"/>
      <c r="D648" s="165"/>
      <c r="E648" s="165"/>
      <c r="F648" s="165"/>
      <c r="G648" s="165"/>
      <c r="H648" s="165"/>
      <c r="I648" s="165"/>
      <c r="J648" s="165"/>
      <c r="K648" s="165"/>
      <c r="L648" s="165"/>
      <c r="M648" s="166"/>
      <c r="N648" s="140" t="str">
        <f>IFERROR(VLOOKUP($B648,[1]D3_9!$E$5:$S$204,2,FALSE)&amp;"","")</f>
        <v/>
      </c>
      <c r="O648" s="157"/>
      <c r="P648" s="157"/>
      <c r="Q648" s="141"/>
      <c r="R648" s="140" t="str">
        <f>IFERROR(VLOOKUP($B648,[1]D3_9!$E$5:$S$204,3,FALSE)&amp;"","")</f>
        <v/>
      </c>
      <c r="S648" s="141"/>
      <c r="T648" s="140" t="str">
        <f>IFERROR(VLOOKUP($B648,[1]D3_9!$E$5:$S$204,4,FALSE)&amp;"","")</f>
        <v/>
      </c>
      <c r="U648" s="141"/>
      <c r="V648" s="140" t="str">
        <f>IFERROR(VLOOKUP($B648,[1]D3_9!$E$5:$S$204,5,FALSE)&amp;"","")</f>
        <v/>
      </c>
      <c r="W648" s="141"/>
      <c r="X648" s="140" t="str">
        <f>IFERROR(VLOOKUP($B648,[1]D3_9!$E$5:$S$204,6,FALSE)&amp;"","")</f>
        <v/>
      </c>
      <c r="Y648" s="141"/>
      <c r="Z648" s="140" t="str">
        <f>IFERROR(VLOOKUP($B648,[1]D3_9!$E$5:$S$204,7,FALSE)&amp;"","")</f>
        <v/>
      </c>
      <c r="AA648" s="141"/>
      <c r="AB648" s="140" t="str">
        <f>IFERROR(VLOOKUP($B648,[1]D3_9!$E$5:$S$204,8,FALSE)&amp;"","")</f>
        <v/>
      </c>
      <c r="AC648" s="141"/>
      <c r="AD648" s="140" t="str">
        <f>IFERROR(VLOOKUP($B648,[1]D3_9!$E$5:$S$204,9,FALSE)&amp;"","")</f>
        <v/>
      </c>
      <c r="AE648" s="141"/>
      <c r="AF648" s="140" t="str">
        <f>IFERROR(VLOOKUP($B648,[1]D3_9!$E$5:$S$204,10,FALSE)&amp;"","")</f>
        <v/>
      </c>
      <c r="AG648" s="141"/>
      <c r="AH648" s="140" t="str">
        <f>IFERROR(VLOOKUP($B648,[1]D3_9!$E$5:$S$204,11,FALSE)&amp;"","")</f>
        <v/>
      </c>
      <c r="AI648" s="157"/>
      <c r="AJ648" s="157"/>
      <c r="AK648" s="157"/>
      <c r="AL648" s="157" t="s">
        <v>59</v>
      </c>
      <c r="AM648" s="160" t="str">
        <f>IFERROR(VLOOKUP($B648,[1]D3_9!$E$5:$S$204,12,FALSE)&amp;"","")</f>
        <v/>
      </c>
      <c r="AN648" s="157"/>
      <c r="AO648" s="157"/>
      <c r="AP648" s="141"/>
      <c r="AQ648" s="260" t="str">
        <f>IFERROR(VLOOKUP($B648,[1]D3_9!$E$5:$S$204,15,FALSE)&amp;"","")</f>
        <v/>
      </c>
      <c r="AR648" s="173"/>
      <c r="AS648" s="173"/>
      <c r="AT648" s="173"/>
      <c r="AU648" s="173"/>
      <c r="AV648" s="173"/>
      <c r="AW648" s="173"/>
      <c r="AX648" s="173"/>
      <c r="AY648" s="173"/>
      <c r="AZ648" s="173"/>
      <c r="BA648" s="173"/>
      <c r="BB648" s="173"/>
      <c r="BC648" s="174"/>
      <c r="BD648" s="59"/>
    </row>
    <row r="649" spans="2:56" x14ac:dyDescent="0.55000000000000004">
      <c r="B649" s="211"/>
      <c r="C649" s="212"/>
      <c r="D649" s="212"/>
      <c r="E649" s="212"/>
      <c r="F649" s="212"/>
      <c r="G649" s="212"/>
      <c r="H649" s="212"/>
      <c r="I649" s="212"/>
      <c r="J649" s="212"/>
      <c r="K649" s="212"/>
      <c r="L649" s="212"/>
      <c r="M649" s="213"/>
      <c r="N649" s="188"/>
      <c r="O649" s="151"/>
      <c r="P649" s="151"/>
      <c r="Q649" s="189"/>
      <c r="R649" s="188"/>
      <c r="S649" s="189"/>
      <c r="T649" s="188"/>
      <c r="U649" s="189"/>
      <c r="V649" s="188"/>
      <c r="W649" s="189"/>
      <c r="X649" s="188"/>
      <c r="Y649" s="189"/>
      <c r="Z649" s="188"/>
      <c r="AA649" s="189"/>
      <c r="AB649" s="188"/>
      <c r="AC649" s="189"/>
      <c r="AD649" s="188"/>
      <c r="AE649" s="189"/>
      <c r="AF649" s="188"/>
      <c r="AG649" s="189"/>
      <c r="AH649" s="158"/>
      <c r="AI649" s="159"/>
      <c r="AJ649" s="159"/>
      <c r="AK649" s="159"/>
      <c r="AL649" s="159"/>
      <c r="AM649" s="159"/>
      <c r="AN649" s="159"/>
      <c r="AO649" s="159"/>
      <c r="AP649" s="161"/>
      <c r="AQ649" s="175"/>
      <c r="AR649" s="176"/>
      <c r="AS649" s="176"/>
      <c r="AT649" s="176"/>
      <c r="AU649" s="176"/>
      <c r="AV649" s="176"/>
      <c r="AW649" s="176"/>
      <c r="AX649" s="176"/>
      <c r="AY649" s="176"/>
      <c r="AZ649" s="176"/>
      <c r="BA649" s="176"/>
      <c r="BB649" s="176"/>
      <c r="BC649" s="177"/>
      <c r="BD649" s="59"/>
    </row>
    <row r="650" spans="2:56" x14ac:dyDescent="0.55000000000000004">
      <c r="B650" s="211"/>
      <c r="C650" s="212"/>
      <c r="D650" s="212"/>
      <c r="E650" s="212"/>
      <c r="F650" s="212"/>
      <c r="G650" s="212"/>
      <c r="H650" s="212"/>
      <c r="I650" s="212"/>
      <c r="J650" s="212"/>
      <c r="K650" s="212"/>
      <c r="L650" s="212"/>
      <c r="M650" s="213"/>
      <c r="N650" s="188"/>
      <c r="O650" s="151"/>
      <c r="P650" s="151"/>
      <c r="Q650" s="189"/>
      <c r="R650" s="188"/>
      <c r="S650" s="189"/>
      <c r="T650" s="188"/>
      <c r="U650" s="189"/>
      <c r="V650" s="188"/>
      <c r="W650" s="189"/>
      <c r="X650" s="188"/>
      <c r="Y650" s="189"/>
      <c r="Z650" s="188"/>
      <c r="AA650" s="189"/>
      <c r="AB650" s="188"/>
      <c r="AC650" s="189"/>
      <c r="AD650" s="188"/>
      <c r="AE650" s="189"/>
      <c r="AF650" s="188"/>
      <c r="AG650" s="189"/>
      <c r="AH650" s="302" t="str">
        <f>IFERROR(VLOOKUP($B648,[1]D3_9!$E$5:$S$204,13,FALSE)&amp;"","")</f>
        <v/>
      </c>
      <c r="AI650" s="149"/>
      <c r="AJ650" s="149"/>
      <c r="AK650" s="149"/>
      <c r="AL650" s="149" t="s">
        <v>59</v>
      </c>
      <c r="AM650" s="148" t="str">
        <f>IFERROR(VLOOKUP($B648,[1]D3_9!$E$5:$S$204,14,FALSE)&amp;"","")</f>
        <v/>
      </c>
      <c r="AN650" s="149"/>
      <c r="AO650" s="149"/>
      <c r="AP650" s="152"/>
      <c r="AQ650" s="175"/>
      <c r="AR650" s="176"/>
      <c r="AS650" s="176"/>
      <c r="AT650" s="176"/>
      <c r="AU650" s="176"/>
      <c r="AV650" s="176"/>
      <c r="AW650" s="176"/>
      <c r="AX650" s="176"/>
      <c r="AY650" s="176"/>
      <c r="AZ650" s="176"/>
      <c r="BA650" s="176"/>
      <c r="BB650" s="176"/>
      <c r="BC650" s="177"/>
      <c r="BD650" s="59"/>
    </row>
    <row r="651" spans="2:56" x14ac:dyDescent="0.55000000000000004">
      <c r="B651" s="167"/>
      <c r="C651" s="168"/>
      <c r="D651" s="168"/>
      <c r="E651" s="168"/>
      <c r="F651" s="168"/>
      <c r="G651" s="168"/>
      <c r="H651" s="168"/>
      <c r="I651" s="168"/>
      <c r="J651" s="168"/>
      <c r="K651" s="168"/>
      <c r="L651" s="168"/>
      <c r="M651" s="169"/>
      <c r="N651" s="142"/>
      <c r="O651" s="150"/>
      <c r="P651" s="150"/>
      <c r="Q651" s="143"/>
      <c r="R651" s="142"/>
      <c r="S651" s="143"/>
      <c r="T651" s="142"/>
      <c r="U651" s="143"/>
      <c r="V651" s="142"/>
      <c r="W651" s="143"/>
      <c r="X651" s="142"/>
      <c r="Y651" s="143"/>
      <c r="Z651" s="142"/>
      <c r="AA651" s="143"/>
      <c r="AB651" s="142"/>
      <c r="AC651" s="143"/>
      <c r="AD651" s="142"/>
      <c r="AE651" s="143"/>
      <c r="AF651" s="142"/>
      <c r="AG651" s="143"/>
      <c r="AH651" s="142"/>
      <c r="AI651" s="150"/>
      <c r="AJ651" s="150"/>
      <c r="AK651" s="150"/>
      <c r="AL651" s="150"/>
      <c r="AM651" s="150"/>
      <c r="AN651" s="150"/>
      <c r="AO651" s="150"/>
      <c r="AP651" s="143"/>
      <c r="AQ651" s="178"/>
      <c r="AR651" s="179"/>
      <c r="AS651" s="179"/>
      <c r="AT651" s="179"/>
      <c r="AU651" s="179"/>
      <c r="AV651" s="179"/>
      <c r="AW651" s="179"/>
      <c r="AX651" s="179"/>
      <c r="AY651" s="179"/>
      <c r="AZ651" s="179"/>
      <c r="BA651" s="179"/>
      <c r="BB651" s="179"/>
      <c r="BC651" s="180"/>
      <c r="BD651" s="59"/>
    </row>
    <row r="652" spans="2:56" x14ac:dyDescent="0.55000000000000004">
      <c r="B652" s="207" t="str">
        <f>[1]D3_9!$E174&amp;""</f>
        <v/>
      </c>
      <c r="C652" s="165"/>
      <c r="D652" s="165"/>
      <c r="E652" s="165"/>
      <c r="F652" s="165"/>
      <c r="G652" s="165"/>
      <c r="H652" s="165"/>
      <c r="I652" s="165"/>
      <c r="J652" s="165"/>
      <c r="K652" s="165"/>
      <c r="L652" s="165"/>
      <c r="M652" s="166"/>
      <c r="N652" s="140" t="str">
        <f>IFERROR(VLOOKUP($B652,[1]D3_9!$E$5:$S$204,2,FALSE)&amp;"","")</f>
        <v/>
      </c>
      <c r="O652" s="157"/>
      <c r="P652" s="157"/>
      <c r="Q652" s="141"/>
      <c r="R652" s="140" t="str">
        <f>IFERROR(VLOOKUP($B652,[1]D3_9!$E$5:$S$204,3,FALSE)&amp;"","")</f>
        <v/>
      </c>
      <c r="S652" s="141"/>
      <c r="T652" s="140" t="str">
        <f>IFERROR(VLOOKUP($B652,[1]D3_9!$E$5:$S$204,4,FALSE)&amp;"","")</f>
        <v/>
      </c>
      <c r="U652" s="141"/>
      <c r="V652" s="140" t="str">
        <f>IFERROR(VLOOKUP($B652,[1]D3_9!$E$5:$S$204,5,FALSE)&amp;"","")</f>
        <v/>
      </c>
      <c r="W652" s="141"/>
      <c r="X652" s="140" t="str">
        <f>IFERROR(VLOOKUP($B652,[1]D3_9!$E$5:$S$204,6,FALSE)&amp;"","")</f>
        <v/>
      </c>
      <c r="Y652" s="141"/>
      <c r="Z652" s="140" t="str">
        <f>IFERROR(VLOOKUP($B652,[1]D3_9!$E$5:$S$204,7,FALSE)&amp;"","")</f>
        <v/>
      </c>
      <c r="AA652" s="141"/>
      <c r="AB652" s="140" t="str">
        <f>IFERROR(VLOOKUP($B652,[1]D3_9!$E$5:$S$204,8,FALSE)&amp;"","")</f>
        <v/>
      </c>
      <c r="AC652" s="141"/>
      <c r="AD652" s="140" t="str">
        <f>IFERROR(VLOOKUP($B652,[1]D3_9!$E$5:$S$204,9,FALSE)&amp;"","")</f>
        <v/>
      </c>
      <c r="AE652" s="141"/>
      <c r="AF652" s="140" t="str">
        <f>IFERROR(VLOOKUP($B652,[1]D3_9!$E$5:$S$204,10,FALSE)&amp;"","")</f>
        <v/>
      </c>
      <c r="AG652" s="141"/>
      <c r="AH652" s="140" t="str">
        <f>IFERROR(VLOOKUP($B652,[1]D3_9!$E$5:$S$204,11,FALSE)&amp;"","")</f>
        <v/>
      </c>
      <c r="AI652" s="157"/>
      <c r="AJ652" s="157"/>
      <c r="AK652" s="157"/>
      <c r="AL652" s="157" t="s">
        <v>59</v>
      </c>
      <c r="AM652" s="160" t="str">
        <f>IFERROR(VLOOKUP($B652,[1]D3_9!$E$5:$S$204,12,FALSE)&amp;"","")</f>
        <v/>
      </c>
      <c r="AN652" s="157"/>
      <c r="AO652" s="157"/>
      <c r="AP652" s="141"/>
      <c r="AQ652" s="260" t="str">
        <f>IFERROR(VLOOKUP($B652,[1]D3_9!$E$5:$S$204,15,FALSE)&amp;"","")</f>
        <v/>
      </c>
      <c r="AR652" s="173"/>
      <c r="AS652" s="173"/>
      <c r="AT652" s="173"/>
      <c r="AU652" s="173"/>
      <c r="AV652" s="173"/>
      <c r="AW652" s="173"/>
      <c r="AX652" s="173"/>
      <c r="AY652" s="173"/>
      <c r="AZ652" s="173"/>
      <c r="BA652" s="173"/>
      <c r="BB652" s="173"/>
      <c r="BC652" s="174"/>
      <c r="BD652" s="59"/>
    </row>
    <row r="653" spans="2:56" x14ac:dyDescent="0.55000000000000004">
      <c r="B653" s="211"/>
      <c r="C653" s="212"/>
      <c r="D653" s="212"/>
      <c r="E653" s="212"/>
      <c r="F653" s="212"/>
      <c r="G653" s="212"/>
      <c r="H653" s="212"/>
      <c r="I653" s="212"/>
      <c r="J653" s="212"/>
      <c r="K653" s="212"/>
      <c r="L653" s="212"/>
      <c r="M653" s="213"/>
      <c r="N653" s="188"/>
      <c r="O653" s="151"/>
      <c r="P653" s="151"/>
      <c r="Q653" s="189"/>
      <c r="R653" s="188"/>
      <c r="S653" s="189"/>
      <c r="T653" s="188"/>
      <c r="U653" s="189"/>
      <c r="V653" s="188"/>
      <c r="W653" s="189"/>
      <c r="X653" s="188"/>
      <c r="Y653" s="189"/>
      <c r="Z653" s="188"/>
      <c r="AA653" s="189"/>
      <c r="AB653" s="188"/>
      <c r="AC653" s="189"/>
      <c r="AD653" s="188"/>
      <c r="AE653" s="189"/>
      <c r="AF653" s="188"/>
      <c r="AG653" s="189"/>
      <c r="AH653" s="158"/>
      <c r="AI653" s="159"/>
      <c r="AJ653" s="159"/>
      <c r="AK653" s="159"/>
      <c r="AL653" s="159"/>
      <c r="AM653" s="159"/>
      <c r="AN653" s="159"/>
      <c r="AO653" s="159"/>
      <c r="AP653" s="161"/>
      <c r="AQ653" s="175"/>
      <c r="AR653" s="176"/>
      <c r="AS653" s="176"/>
      <c r="AT653" s="176"/>
      <c r="AU653" s="176"/>
      <c r="AV653" s="176"/>
      <c r="AW653" s="176"/>
      <c r="AX653" s="176"/>
      <c r="AY653" s="176"/>
      <c r="AZ653" s="176"/>
      <c r="BA653" s="176"/>
      <c r="BB653" s="176"/>
      <c r="BC653" s="177"/>
      <c r="BD653" s="59"/>
    </row>
    <row r="654" spans="2:56" x14ac:dyDescent="0.55000000000000004">
      <c r="B654" s="211"/>
      <c r="C654" s="212"/>
      <c r="D654" s="212"/>
      <c r="E654" s="212"/>
      <c r="F654" s="212"/>
      <c r="G654" s="212"/>
      <c r="H654" s="212"/>
      <c r="I654" s="212"/>
      <c r="J654" s="212"/>
      <c r="K654" s="212"/>
      <c r="L654" s="212"/>
      <c r="M654" s="213"/>
      <c r="N654" s="188"/>
      <c r="O654" s="151"/>
      <c r="P654" s="151"/>
      <c r="Q654" s="189"/>
      <c r="R654" s="188"/>
      <c r="S654" s="189"/>
      <c r="T654" s="188"/>
      <c r="U654" s="189"/>
      <c r="V654" s="188"/>
      <c r="W654" s="189"/>
      <c r="X654" s="188"/>
      <c r="Y654" s="189"/>
      <c r="Z654" s="188"/>
      <c r="AA654" s="189"/>
      <c r="AB654" s="188"/>
      <c r="AC654" s="189"/>
      <c r="AD654" s="188"/>
      <c r="AE654" s="189"/>
      <c r="AF654" s="188"/>
      <c r="AG654" s="189"/>
      <c r="AH654" s="302" t="str">
        <f>IFERROR(VLOOKUP($B652,[1]D3_9!$E$5:$S$204,13,FALSE)&amp;"","")</f>
        <v/>
      </c>
      <c r="AI654" s="149"/>
      <c r="AJ654" s="149"/>
      <c r="AK654" s="149"/>
      <c r="AL654" s="149" t="s">
        <v>59</v>
      </c>
      <c r="AM654" s="148" t="str">
        <f>IFERROR(VLOOKUP($B652,[1]D3_9!$E$5:$S$204,14,FALSE)&amp;"","")</f>
        <v/>
      </c>
      <c r="AN654" s="149"/>
      <c r="AO654" s="149"/>
      <c r="AP654" s="152"/>
      <c r="AQ654" s="175"/>
      <c r="AR654" s="176"/>
      <c r="AS654" s="176"/>
      <c r="AT654" s="176"/>
      <c r="AU654" s="176"/>
      <c r="AV654" s="176"/>
      <c r="AW654" s="176"/>
      <c r="AX654" s="176"/>
      <c r="AY654" s="176"/>
      <c r="AZ654" s="176"/>
      <c r="BA654" s="176"/>
      <c r="BB654" s="176"/>
      <c r="BC654" s="177"/>
      <c r="BD654" s="59"/>
    </row>
    <row r="655" spans="2:56" x14ac:dyDescent="0.55000000000000004">
      <c r="B655" s="167"/>
      <c r="C655" s="168"/>
      <c r="D655" s="168"/>
      <c r="E655" s="168"/>
      <c r="F655" s="168"/>
      <c r="G655" s="168"/>
      <c r="H655" s="168"/>
      <c r="I655" s="168"/>
      <c r="J655" s="168"/>
      <c r="K655" s="168"/>
      <c r="L655" s="168"/>
      <c r="M655" s="169"/>
      <c r="N655" s="142"/>
      <c r="O655" s="150"/>
      <c r="P655" s="150"/>
      <c r="Q655" s="143"/>
      <c r="R655" s="142"/>
      <c r="S655" s="143"/>
      <c r="T655" s="142"/>
      <c r="U655" s="143"/>
      <c r="V655" s="142"/>
      <c r="W655" s="143"/>
      <c r="X655" s="142"/>
      <c r="Y655" s="143"/>
      <c r="Z655" s="142"/>
      <c r="AA655" s="143"/>
      <c r="AB655" s="142"/>
      <c r="AC655" s="143"/>
      <c r="AD655" s="142"/>
      <c r="AE655" s="143"/>
      <c r="AF655" s="142"/>
      <c r="AG655" s="143"/>
      <c r="AH655" s="142"/>
      <c r="AI655" s="150"/>
      <c r="AJ655" s="150"/>
      <c r="AK655" s="150"/>
      <c r="AL655" s="150"/>
      <c r="AM655" s="150"/>
      <c r="AN655" s="150"/>
      <c r="AO655" s="150"/>
      <c r="AP655" s="143"/>
      <c r="AQ655" s="178"/>
      <c r="AR655" s="179"/>
      <c r="AS655" s="179"/>
      <c r="AT655" s="179"/>
      <c r="AU655" s="179"/>
      <c r="AV655" s="179"/>
      <c r="AW655" s="179"/>
      <c r="AX655" s="179"/>
      <c r="AY655" s="179"/>
      <c r="AZ655" s="179"/>
      <c r="BA655" s="179"/>
      <c r="BB655" s="179"/>
      <c r="BC655" s="180"/>
      <c r="BD655" s="59"/>
    </row>
    <row r="656" spans="2:56" x14ac:dyDescent="0.55000000000000004">
      <c r="B656" s="207" t="str">
        <f>[1]D3_9!$E175&amp;""</f>
        <v/>
      </c>
      <c r="C656" s="165"/>
      <c r="D656" s="165"/>
      <c r="E656" s="165"/>
      <c r="F656" s="165"/>
      <c r="G656" s="165"/>
      <c r="H656" s="165"/>
      <c r="I656" s="165"/>
      <c r="J656" s="165"/>
      <c r="K656" s="165"/>
      <c r="L656" s="165"/>
      <c r="M656" s="166"/>
      <c r="N656" s="140" t="str">
        <f>IFERROR(VLOOKUP($B656,[1]D3_9!$E$5:$S$204,2,FALSE)&amp;"","")</f>
        <v/>
      </c>
      <c r="O656" s="157"/>
      <c r="P656" s="157"/>
      <c r="Q656" s="141"/>
      <c r="R656" s="140" t="str">
        <f>IFERROR(VLOOKUP($B656,[1]D3_9!$E$5:$S$204,3,FALSE)&amp;"","")</f>
        <v/>
      </c>
      <c r="S656" s="141"/>
      <c r="T656" s="140" t="str">
        <f>IFERROR(VLOOKUP($B656,[1]D3_9!$E$5:$S$204,4,FALSE)&amp;"","")</f>
        <v/>
      </c>
      <c r="U656" s="141"/>
      <c r="V656" s="140" t="str">
        <f>IFERROR(VLOOKUP($B656,[1]D3_9!$E$5:$S$204,5,FALSE)&amp;"","")</f>
        <v/>
      </c>
      <c r="W656" s="141"/>
      <c r="X656" s="140" t="str">
        <f>IFERROR(VLOOKUP($B656,[1]D3_9!$E$5:$S$204,6,FALSE)&amp;"","")</f>
        <v/>
      </c>
      <c r="Y656" s="141"/>
      <c r="Z656" s="140" t="str">
        <f>IFERROR(VLOOKUP($B656,[1]D3_9!$E$5:$S$204,7,FALSE)&amp;"","")</f>
        <v/>
      </c>
      <c r="AA656" s="141"/>
      <c r="AB656" s="140" t="str">
        <f>IFERROR(VLOOKUP($B656,[1]D3_9!$E$5:$S$204,8,FALSE)&amp;"","")</f>
        <v/>
      </c>
      <c r="AC656" s="141"/>
      <c r="AD656" s="140" t="str">
        <f>IFERROR(VLOOKUP($B656,[1]D3_9!$E$5:$S$204,9,FALSE)&amp;"","")</f>
        <v/>
      </c>
      <c r="AE656" s="141"/>
      <c r="AF656" s="140" t="str">
        <f>IFERROR(VLOOKUP($B656,[1]D3_9!$E$5:$S$204,10,FALSE)&amp;"","")</f>
        <v/>
      </c>
      <c r="AG656" s="141"/>
      <c r="AH656" s="140" t="str">
        <f>IFERROR(VLOOKUP($B656,[1]D3_9!$E$5:$S$204,11,FALSE)&amp;"","")</f>
        <v/>
      </c>
      <c r="AI656" s="157"/>
      <c r="AJ656" s="157"/>
      <c r="AK656" s="157"/>
      <c r="AL656" s="157" t="s">
        <v>59</v>
      </c>
      <c r="AM656" s="160" t="str">
        <f>IFERROR(VLOOKUP($B656,[1]D3_9!$E$5:$S$204,12,FALSE)&amp;"","")</f>
        <v/>
      </c>
      <c r="AN656" s="157"/>
      <c r="AO656" s="157"/>
      <c r="AP656" s="141"/>
      <c r="AQ656" s="260" t="str">
        <f>IFERROR(VLOOKUP($B656,[1]D3_9!$E$5:$S$204,15,FALSE)&amp;"","")</f>
        <v/>
      </c>
      <c r="AR656" s="173"/>
      <c r="AS656" s="173"/>
      <c r="AT656" s="173"/>
      <c r="AU656" s="173"/>
      <c r="AV656" s="173"/>
      <c r="AW656" s="173"/>
      <c r="AX656" s="173"/>
      <c r="AY656" s="173"/>
      <c r="AZ656" s="173"/>
      <c r="BA656" s="173"/>
      <c r="BB656" s="173"/>
      <c r="BC656" s="174"/>
      <c r="BD656" s="59"/>
    </row>
    <row r="657" spans="2:56" x14ac:dyDescent="0.55000000000000004">
      <c r="B657" s="211"/>
      <c r="C657" s="212"/>
      <c r="D657" s="212"/>
      <c r="E657" s="212"/>
      <c r="F657" s="212"/>
      <c r="G657" s="212"/>
      <c r="H657" s="212"/>
      <c r="I657" s="212"/>
      <c r="J657" s="212"/>
      <c r="K657" s="212"/>
      <c r="L657" s="212"/>
      <c r="M657" s="213"/>
      <c r="N657" s="188"/>
      <c r="O657" s="151"/>
      <c r="P657" s="151"/>
      <c r="Q657" s="189"/>
      <c r="R657" s="188"/>
      <c r="S657" s="189"/>
      <c r="T657" s="188"/>
      <c r="U657" s="189"/>
      <c r="V657" s="188"/>
      <c r="W657" s="189"/>
      <c r="X657" s="188"/>
      <c r="Y657" s="189"/>
      <c r="Z657" s="188"/>
      <c r="AA657" s="189"/>
      <c r="AB657" s="188"/>
      <c r="AC657" s="189"/>
      <c r="AD657" s="188"/>
      <c r="AE657" s="189"/>
      <c r="AF657" s="188"/>
      <c r="AG657" s="189"/>
      <c r="AH657" s="158"/>
      <c r="AI657" s="159"/>
      <c r="AJ657" s="159"/>
      <c r="AK657" s="159"/>
      <c r="AL657" s="159"/>
      <c r="AM657" s="159"/>
      <c r="AN657" s="159"/>
      <c r="AO657" s="159"/>
      <c r="AP657" s="161"/>
      <c r="AQ657" s="175"/>
      <c r="AR657" s="176"/>
      <c r="AS657" s="176"/>
      <c r="AT657" s="176"/>
      <c r="AU657" s="176"/>
      <c r="AV657" s="176"/>
      <c r="AW657" s="176"/>
      <c r="AX657" s="176"/>
      <c r="AY657" s="176"/>
      <c r="AZ657" s="176"/>
      <c r="BA657" s="176"/>
      <c r="BB657" s="176"/>
      <c r="BC657" s="177"/>
      <c r="BD657" s="59"/>
    </row>
    <row r="658" spans="2:56" x14ac:dyDescent="0.55000000000000004">
      <c r="B658" s="211"/>
      <c r="C658" s="212"/>
      <c r="D658" s="212"/>
      <c r="E658" s="212"/>
      <c r="F658" s="212"/>
      <c r="G658" s="212"/>
      <c r="H658" s="212"/>
      <c r="I658" s="212"/>
      <c r="J658" s="212"/>
      <c r="K658" s="212"/>
      <c r="L658" s="212"/>
      <c r="M658" s="213"/>
      <c r="N658" s="188"/>
      <c r="O658" s="151"/>
      <c r="P658" s="151"/>
      <c r="Q658" s="189"/>
      <c r="R658" s="188"/>
      <c r="S658" s="189"/>
      <c r="T658" s="188"/>
      <c r="U658" s="189"/>
      <c r="V658" s="188"/>
      <c r="W658" s="189"/>
      <c r="X658" s="188"/>
      <c r="Y658" s="189"/>
      <c r="Z658" s="188"/>
      <c r="AA658" s="189"/>
      <c r="AB658" s="188"/>
      <c r="AC658" s="189"/>
      <c r="AD658" s="188"/>
      <c r="AE658" s="189"/>
      <c r="AF658" s="188"/>
      <c r="AG658" s="189"/>
      <c r="AH658" s="302" t="str">
        <f>IFERROR(VLOOKUP($B656,[1]D3_9!$E$5:$S$204,13,FALSE)&amp;"","")</f>
        <v/>
      </c>
      <c r="AI658" s="149"/>
      <c r="AJ658" s="149"/>
      <c r="AK658" s="149"/>
      <c r="AL658" s="149" t="s">
        <v>59</v>
      </c>
      <c r="AM658" s="148" t="str">
        <f>IFERROR(VLOOKUP($B656,[1]D3_9!$E$5:$S$204,14,FALSE)&amp;"","")</f>
        <v/>
      </c>
      <c r="AN658" s="149"/>
      <c r="AO658" s="149"/>
      <c r="AP658" s="152"/>
      <c r="AQ658" s="175"/>
      <c r="AR658" s="176"/>
      <c r="AS658" s="176"/>
      <c r="AT658" s="176"/>
      <c r="AU658" s="176"/>
      <c r="AV658" s="176"/>
      <c r="AW658" s="176"/>
      <c r="AX658" s="176"/>
      <c r="AY658" s="176"/>
      <c r="AZ658" s="176"/>
      <c r="BA658" s="176"/>
      <c r="BB658" s="176"/>
      <c r="BC658" s="177"/>
      <c r="BD658" s="59"/>
    </row>
    <row r="659" spans="2:56" x14ac:dyDescent="0.55000000000000004">
      <c r="B659" s="167"/>
      <c r="C659" s="168"/>
      <c r="D659" s="168"/>
      <c r="E659" s="168"/>
      <c r="F659" s="168"/>
      <c r="G659" s="168"/>
      <c r="H659" s="168"/>
      <c r="I659" s="168"/>
      <c r="J659" s="168"/>
      <c r="K659" s="168"/>
      <c r="L659" s="168"/>
      <c r="M659" s="169"/>
      <c r="N659" s="142"/>
      <c r="O659" s="150"/>
      <c r="P659" s="150"/>
      <c r="Q659" s="143"/>
      <c r="R659" s="142"/>
      <c r="S659" s="143"/>
      <c r="T659" s="142"/>
      <c r="U659" s="143"/>
      <c r="V659" s="142"/>
      <c r="W659" s="143"/>
      <c r="X659" s="142"/>
      <c r="Y659" s="143"/>
      <c r="Z659" s="142"/>
      <c r="AA659" s="143"/>
      <c r="AB659" s="142"/>
      <c r="AC659" s="143"/>
      <c r="AD659" s="142"/>
      <c r="AE659" s="143"/>
      <c r="AF659" s="142"/>
      <c r="AG659" s="143"/>
      <c r="AH659" s="142"/>
      <c r="AI659" s="150"/>
      <c r="AJ659" s="150"/>
      <c r="AK659" s="150"/>
      <c r="AL659" s="150"/>
      <c r="AM659" s="150"/>
      <c r="AN659" s="150"/>
      <c r="AO659" s="150"/>
      <c r="AP659" s="143"/>
      <c r="AQ659" s="178"/>
      <c r="AR659" s="179"/>
      <c r="AS659" s="179"/>
      <c r="AT659" s="179"/>
      <c r="AU659" s="179"/>
      <c r="AV659" s="179"/>
      <c r="AW659" s="179"/>
      <c r="AX659" s="179"/>
      <c r="AY659" s="179"/>
      <c r="AZ659" s="179"/>
      <c r="BA659" s="179"/>
      <c r="BB659" s="179"/>
      <c r="BC659" s="180"/>
      <c r="BD659" s="59"/>
    </row>
    <row r="660" spans="2:56" x14ac:dyDescent="0.55000000000000004">
      <c r="B660" s="207" t="str">
        <f>[1]D3_9!$E176&amp;""</f>
        <v/>
      </c>
      <c r="C660" s="165"/>
      <c r="D660" s="165"/>
      <c r="E660" s="165"/>
      <c r="F660" s="165"/>
      <c r="G660" s="165"/>
      <c r="H660" s="165"/>
      <c r="I660" s="165"/>
      <c r="J660" s="165"/>
      <c r="K660" s="165"/>
      <c r="L660" s="165"/>
      <c r="M660" s="166"/>
      <c r="N660" s="140" t="str">
        <f>IFERROR(VLOOKUP($B660,[1]D3_9!$E$5:$S$204,2,FALSE)&amp;"","")</f>
        <v/>
      </c>
      <c r="O660" s="157"/>
      <c r="P660" s="157"/>
      <c r="Q660" s="141"/>
      <c r="R660" s="140" t="str">
        <f>IFERROR(VLOOKUP($B660,[1]D3_9!$E$5:$S$204,3,FALSE)&amp;"","")</f>
        <v/>
      </c>
      <c r="S660" s="141"/>
      <c r="T660" s="140" t="str">
        <f>IFERROR(VLOOKUP($B660,[1]D3_9!$E$5:$S$204,4,FALSE)&amp;"","")</f>
        <v/>
      </c>
      <c r="U660" s="141"/>
      <c r="V660" s="140" t="str">
        <f>IFERROR(VLOOKUP($B660,[1]D3_9!$E$5:$S$204,5,FALSE)&amp;"","")</f>
        <v/>
      </c>
      <c r="W660" s="141"/>
      <c r="X660" s="140" t="str">
        <f>IFERROR(VLOOKUP($B660,[1]D3_9!$E$5:$S$204,6,FALSE)&amp;"","")</f>
        <v/>
      </c>
      <c r="Y660" s="141"/>
      <c r="Z660" s="140" t="str">
        <f>IFERROR(VLOOKUP($B660,[1]D3_9!$E$5:$S$204,7,FALSE)&amp;"","")</f>
        <v/>
      </c>
      <c r="AA660" s="141"/>
      <c r="AB660" s="140" t="str">
        <f>IFERROR(VLOOKUP($B660,[1]D3_9!$E$5:$S$204,8,FALSE)&amp;"","")</f>
        <v/>
      </c>
      <c r="AC660" s="141"/>
      <c r="AD660" s="140" t="str">
        <f>IFERROR(VLOOKUP($B660,[1]D3_9!$E$5:$S$204,9,FALSE)&amp;"","")</f>
        <v/>
      </c>
      <c r="AE660" s="141"/>
      <c r="AF660" s="140" t="str">
        <f>IFERROR(VLOOKUP($B660,[1]D3_9!$E$5:$S$204,10,FALSE)&amp;"","")</f>
        <v/>
      </c>
      <c r="AG660" s="141"/>
      <c r="AH660" s="140" t="str">
        <f>IFERROR(VLOOKUP($B660,[1]D3_9!$E$5:$S$204,11,FALSE)&amp;"","")</f>
        <v/>
      </c>
      <c r="AI660" s="157"/>
      <c r="AJ660" s="157"/>
      <c r="AK660" s="157"/>
      <c r="AL660" s="157" t="s">
        <v>59</v>
      </c>
      <c r="AM660" s="160" t="str">
        <f>IFERROR(VLOOKUP($B660,[1]D3_9!$E$5:$S$204,12,FALSE)&amp;"","")</f>
        <v/>
      </c>
      <c r="AN660" s="157"/>
      <c r="AO660" s="157"/>
      <c r="AP660" s="141"/>
      <c r="AQ660" s="260" t="str">
        <f>IFERROR(VLOOKUP($B660,[1]D3_9!$E$5:$S$204,15,FALSE)&amp;"","")</f>
        <v/>
      </c>
      <c r="AR660" s="173"/>
      <c r="AS660" s="173"/>
      <c r="AT660" s="173"/>
      <c r="AU660" s="173"/>
      <c r="AV660" s="173"/>
      <c r="AW660" s="173"/>
      <c r="AX660" s="173"/>
      <c r="AY660" s="173"/>
      <c r="AZ660" s="173"/>
      <c r="BA660" s="173"/>
      <c r="BB660" s="173"/>
      <c r="BC660" s="174"/>
      <c r="BD660" s="59"/>
    </row>
    <row r="661" spans="2:56" x14ac:dyDescent="0.55000000000000004">
      <c r="B661" s="211"/>
      <c r="C661" s="212"/>
      <c r="D661" s="212"/>
      <c r="E661" s="212"/>
      <c r="F661" s="212"/>
      <c r="G661" s="212"/>
      <c r="H661" s="212"/>
      <c r="I661" s="212"/>
      <c r="J661" s="212"/>
      <c r="K661" s="212"/>
      <c r="L661" s="212"/>
      <c r="M661" s="213"/>
      <c r="N661" s="188"/>
      <c r="O661" s="151"/>
      <c r="P661" s="151"/>
      <c r="Q661" s="189"/>
      <c r="R661" s="188"/>
      <c r="S661" s="189"/>
      <c r="T661" s="188"/>
      <c r="U661" s="189"/>
      <c r="V661" s="188"/>
      <c r="W661" s="189"/>
      <c r="X661" s="188"/>
      <c r="Y661" s="189"/>
      <c r="Z661" s="188"/>
      <c r="AA661" s="189"/>
      <c r="AB661" s="188"/>
      <c r="AC661" s="189"/>
      <c r="AD661" s="188"/>
      <c r="AE661" s="189"/>
      <c r="AF661" s="188"/>
      <c r="AG661" s="189"/>
      <c r="AH661" s="158"/>
      <c r="AI661" s="159"/>
      <c r="AJ661" s="159"/>
      <c r="AK661" s="159"/>
      <c r="AL661" s="159"/>
      <c r="AM661" s="159"/>
      <c r="AN661" s="159"/>
      <c r="AO661" s="159"/>
      <c r="AP661" s="161"/>
      <c r="AQ661" s="175"/>
      <c r="AR661" s="176"/>
      <c r="AS661" s="176"/>
      <c r="AT661" s="176"/>
      <c r="AU661" s="176"/>
      <c r="AV661" s="176"/>
      <c r="AW661" s="176"/>
      <c r="AX661" s="176"/>
      <c r="AY661" s="176"/>
      <c r="AZ661" s="176"/>
      <c r="BA661" s="176"/>
      <c r="BB661" s="176"/>
      <c r="BC661" s="177"/>
      <c r="BD661" s="59"/>
    </row>
    <row r="662" spans="2:56" x14ac:dyDescent="0.55000000000000004">
      <c r="B662" s="211"/>
      <c r="C662" s="212"/>
      <c r="D662" s="212"/>
      <c r="E662" s="212"/>
      <c r="F662" s="212"/>
      <c r="G662" s="212"/>
      <c r="H662" s="212"/>
      <c r="I662" s="212"/>
      <c r="J662" s="212"/>
      <c r="K662" s="212"/>
      <c r="L662" s="212"/>
      <c r="M662" s="213"/>
      <c r="N662" s="188"/>
      <c r="O662" s="151"/>
      <c r="P662" s="151"/>
      <c r="Q662" s="189"/>
      <c r="R662" s="188"/>
      <c r="S662" s="189"/>
      <c r="T662" s="188"/>
      <c r="U662" s="189"/>
      <c r="V662" s="188"/>
      <c r="W662" s="189"/>
      <c r="X662" s="188"/>
      <c r="Y662" s="189"/>
      <c r="Z662" s="188"/>
      <c r="AA662" s="189"/>
      <c r="AB662" s="188"/>
      <c r="AC662" s="189"/>
      <c r="AD662" s="188"/>
      <c r="AE662" s="189"/>
      <c r="AF662" s="188"/>
      <c r="AG662" s="189"/>
      <c r="AH662" s="302" t="str">
        <f>IFERROR(VLOOKUP($B660,[1]D3_9!$E$5:$S$204,13,FALSE)&amp;"","")</f>
        <v/>
      </c>
      <c r="AI662" s="149"/>
      <c r="AJ662" s="149"/>
      <c r="AK662" s="149"/>
      <c r="AL662" s="149" t="s">
        <v>59</v>
      </c>
      <c r="AM662" s="148" t="str">
        <f>IFERROR(VLOOKUP($B660,[1]D3_9!$E$5:$S$204,14,FALSE)&amp;"","")</f>
        <v/>
      </c>
      <c r="AN662" s="149"/>
      <c r="AO662" s="149"/>
      <c r="AP662" s="152"/>
      <c r="AQ662" s="175"/>
      <c r="AR662" s="176"/>
      <c r="AS662" s="176"/>
      <c r="AT662" s="176"/>
      <c r="AU662" s="176"/>
      <c r="AV662" s="176"/>
      <c r="AW662" s="176"/>
      <c r="AX662" s="176"/>
      <c r="AY662" s="176"/>
      <c r="AZ662" s="176"/>
      <c r="BA662" s="176"/>
      <c r="BB662" s="176"/>
      <c r="BC662" s="177"/>
      <c r="BD662" s="59"/>
    </row>
    <row r="663" spans="2:56" x14ac:dyDescent="0.55000000000000004">
      <c r="B663" s="167"/>
      <c r="C663" s="168"/>
      <c r="D663" s="168"/>
      <c r="E663" s="168"/>
      <c r="F663" s="168"/>
      <c r="G663" s="168"/>
      <c r="H663" s="168"/>
      <c r="I663" s="168"/>
      <c r="J663" s="168"/>
      <c r="K663" s="168"/>
      <c r="L663" s="168"/>
      <c r="M663" s="169"/>
      <c r="N663" s="142"/>
      <c r="O663" s="150"/>
      <c r="P663" s="150"/>
      <c r="Q663" s="143"/>
      <c r="R663" s="142"/>
      <c r="S663" s="143"/>
      <c r="T663" s="142"/>
      <c r="U663" s="143"/>
      <c r="V663" s="142"/>
      <c r="W663" s="143"/>
      <c r="X663" s="142"/>
      <c r="Y663" s="143"/>
      <c r="Z663" s="142"/>
      <c r="AA663" s="143"/>
      <c r="AB663" s="142"/>
      <c r="AC663" s="143"/>
      <c r="AD663" s="142"/>
      <c r="AE663" s="143"/>
      <c r="AF663" s="142"/>
      <c r="AG663" s="143"/>
      <c r="AH663" s="142"/>
      <c r="AI663" s="150"/>
      <c r="AJ663" s="150"/>
      <c r="AK663" s="150"/>
      <c r="AL663" s="150"/>
      <c r="AM663" s="150"/>
      <c r="AN663" s="150"/>
      <c r="AO663" s="150"/>
      <c r="AP663" s="143"/>
      <c r="AQ663" s="178"/>
      <c r="AR663" s="179"/>
      <c r="AS663" s="179"/>
      <c r="AT663" s="179"/>
      <c r="AU663" s="179"/>
      <c r="AV663" s="179"/>
      <c r="AW663" s="179"/>
      <c r="AX663" s="179"/>
      <c r="AY663" s="179"/>
      <c r="AZ663" s="179"/>
      <c r="BA663" s="179"/>
      <c r="BB663" s="179"/>
      <c r="BC663" s="180"/>
      <c r="BD663" s="59"/>
    </row>
    <row r="664" spans="2:56" x14ac:dyDescent="0.55000000000000004">
      <c r="B664" s="207" t="str">
        <f>[1]D3_9!$E177&amp;""</f>
        <v/>
      </c>
      <c r="C664" s="165"/>
      <c r="D664" s="165"/>
      <c r="E664" s="165"/>
      <c r="F664" s="165"/>
      <c r="G664" s="165"/>
      <c r="H664" s="165"/>
      <c r="I664" s="165"/>
      <c r="J664" s="165"/>
      <c r="K664" s="165"/>
      <c r="L664" s="165"/>
      <c r="M664" s="166"/>
      <c r="N664" s="140" t="str">
        <f>IFERROR(VLOOKUP($B664,[1]D3_9!$E$5:$S$204,2,FALSE)&amp;"","")</f>
        <v/>
      </c>
      <c r="O664" s="157"/>
      <c r="P664" s="157"/>
      <c r="Q664" s="141"/>
      <c r="R664" s="140" t="str">
        <f>IFERROR(VLOOKUP($B664,[1]D3_9!$E$5:$S$204,3,FALSE)&amp;"","")</f>
        <v/>
      </c>
      <c r="S664" s="141"/>
      <c r="T664" s="140" t="str">
        <f>IFERROR(VLOOKUP($B664,[1]D3_9!$E$5:$S$204,4,FALSE)&amp;"","")</f>
        <v/>
      </c>
      <c r="U664" s="141"/>
      <c r="V664" s="140" t="str">
        <f>IFERROR(VLOOKUP($B664,[1]D3_9!$E$5:$S$204,5,FALSE)&amp;"","")</f>
        <v/>
      </c>
      <c r="W664" s="141"/>
      <c r="X664" s="140" t="str">
        <f>IFERROR(VLOOKUP($B664,[1]D3_9!$E$5:$S$204,6,FALSE)&amp;"","")</f>
        <v/>
      </c>
      <c r="Y664" s="141"/>
      <c r="Z664" s="140" t="str">
        <f>IFERROR(VLOOKUP($B664,[1]D3_9!$E$5:$S$204,7,FALSE)&amp;"","")</f>
        <v/>
      </c>
      <c r="AA664" s="141"/>
      <c r="AB664" s="140" t="str">
        <f>IFERROR(VLOOKUP($B664,[1]D3_9!$E$5:$S$204,8,FALSE)&amp;"","")</f>
        <v/>
      </c>
      <c r="AC664" s="141"/>
      <c r="AD664" s="140" t="str">
        <f>IFERROR(VLOOKUP($B664,[1]D3_9!$E$5:$S$204,9,FALSE)&amp;"","")</f>
        <v/>
      </c>
      <c r="AE664" s="141"/>
      <c r="AF664" s="140" t="str">
        <f>IFERROR(VLOOKUP($B664,[1]D3_9!$E$5:$S$204,10,FALSE)&amp;"","")</f>
        <v/>
      </c>
      <c r="AG664" s="141"/>
      <c r="AH664" s="140" t="str">
        <f>IFERROR(VLOOKUP($B664,[1]D3_9!$E$5:$S$204,11,FALSE)&amp;"","")</f>
        <v/>
      </c>
      <c r="AI664" s="157"/>
      <c r="AJ664" s="157"/>
      <c r="AK664" s="157"/>
      <c r="AL664" s="157" t="s">
        <v>59</v>
      </c>
      <c r="AM664" s="160" t="str">
        <f>IFERROR(VLOOKUP($B664,[1]D3_9!$E$5:$S$204,12,FALSE)&amp;"","")</f>
        <v/>
      </c>
      <c r="AN664" s="157"/>
      <c r="AO664" s="157"/>
      <c r="AP664" s="141"/>
      <c r="AQ664" s="260" t="str">
        <f>IFERROR(VLOOKUP($B664,[1]D3_9!$E$5:$S$204,15,FALSE)&amp;"","")</f>
        <v/>
      </c>
      <c r="AR664" s="173"/>
      <c r="AS664" s="173"/>
      <c r="AT664" s="173"/>
      <c r="AU664" s="173"/>
      <c r="AV664" s="173"/>
      <c r="AW664" s="173"/>
      <c r="AX664" s="173"/>
      <c r="AY664" s="173"/>
      <c r="AZ664" s="173"/>
      <c r="BA664" s="173"/>
      <c r="BB664" s="173"/>
      <c r="BC664" s="174"/>
      <c r="BD664" s="59"/>
    </row>
    <row r="665" spans="2:56" x14ac:dyDescent="0.55000000000000004">
      <c r="B665" s="211"/>
      <c r="C665" s="212"/>
      <c r="D665" s="212"/>
      <c r="E665" s="212"/>
      <c r="F665" s="212"/>
      <c r="G665" s="212"/>
      <c r="H665" s="212"/>
      <c r="I665" s="212"/>
      <c r="J665" s="212"/>
      <c r="K665" s="212"/>
      <c r="L665" s="212"/>
      <c r="M665" s="213"/>
      <c r="N665" s="188"/>
      <c r="O665" s="151"/>
      <c r="P665" s="151"/>
      <c r="Q665" s="189"/>
      <c r="R665" s="188"/>
      <c r="S665" s="189"/>
      <c r="T665" s="188"/>
      <c r="U665" s="189"/>
      <c r="V665" s="188"/>
      <c r="W665" s="189"/>
      <c r="X665" s="188"/>
      <c r="Y665" s="189"/>
      <c r="Z665" s="188"/>
      <c r="AA665" s="189"/>
      <c r="AB665" s="188"/>
      <c r="AC665" s="189"/>
      <c r="AD665" s="188"/>
      <c r="AE665" s="189"/>
      <c r="AF665" s="188"/>
      <c r="AG665" s="189"/>
      <c r="AH665" s="158"/>
      <c r="AI665" s="159"/>
      <c r="AJ665" s="159"/>
      <c r="AK665" s="159"/>
      <c r="AL665" s="159"/>
      <c r="AM665" s="159"/>
      <c r="AN665" s="159"/>
      <c r="AO665" s="159"/>
      <c r="AP665" s="161"/>
      <c r="AQ665" s="175"/>
      <c r="AR665" s="176"/>
      <c r="AS665" s="176"/>
      <c r="AT665" s="176"/>
      <c r="AU665" s="176"/>
      <c r="AV665" s="176"/>
      <c r="AW665" s="176"/>
      <c r="AX665" s="176"/>
      <c r="AY665" s="176"/>
      <c r="AZ665" s="176"/>
      <c r="BA665" s="176"/>
      <c r="BB665" s="176"/>
      <c r="BC665" s="177"/>
      <c r="BD665" s="59"/>
    </row>
    <row r="666" spans="2:56" x14ac:dyDescent="0.55000000000000004">
      <c r="B666" s="211"/>
      <c r="C666" s="212"/>
      <c r="D666" s="212"/>
      <c r="E666" s="212"/>
      <c r="F666" s="212"/>
      <c r="G666" s="212"/>
      <c r="H666" s="212"/>
      <c r="I666" s="212"/>
      <c r="J666" s="212"/>
      <c r="K666" s="212"/>
      <c r="L666" s="212"/>
      <c r="M666" s="213"/>
      <c r="N666" s="188"/>
      <c r="O666" s="151"/>
      <c r="P666" s="151"/>
      <c r="Q666" s="189"/>
      <c r="R666" s="188"/>
      <c r="S666" s="189"/>
      <c r="T666" s="188"/>
      <c r="U666" s="189"/>
      <c r="V666" s="188"/>
      <c r="W666" s="189"/>
      <c r="X666" s="188"/>
      <c r="Y666" s="189"/>
      <c r="Z666" s="188"/>
      <c r="AA666" s="189"/>
      <c r="AB666" s="188"/>
      <c r="AC666" s="189"/>
      <c r="AD666" s="188"/>
      <c r="AE666" s="189"/>
      <c r="AF666" s="188"/>
      <c r="AG666" s="189"/>
      <c r="AH666" s="302" t="str">
        <f>IFERROR(VLOOKUP($B664,[1]D3_9!$E$5:$S$204,13,FALSE)&amp;"","")</f>
        <v/>
      </c>
      <c r="AI666" s="149"/>
      <c r="AJ666" s="149"/>
      <c r="AK666" s="149"/>
      <c r="AL666" s="149" t="s">
        <v>59</v>
      </c>
      <c r="AM666" s="148" t="str">
        <f>IFERROR(VLOOKUP($B664,[1]D3_9!$E$5:$S$204,14,FALSE)&amp;"","")</f>
        <v/>
      </c>
      <c r="AN666" s="149"/>
      <c r="AO666" s="149"/>
      <c r="AP666" s="152"/>
      <c r="AQ666" s="175"/>
      <c r="AR666" s="176"/>
      <c r="AS666" s="176"/>
      <c r="AT666" s="176"/>
      <c r="AU666" s="176"/>
      <c r="AV666" s="176"/>
      <c r="AW666" s="176"/>
      <c r="AX666" s="176"/>
      <c r="AY666" s="176"/>
      <c r="AZ666" s="176"/>
      <c r="BA666" s="176"/>
      <c r="BB666" s="176"/>
      <c r="BC666" s="177"/>
      <c r="BD666" s="59"/>
    </row>
    <row r="667" spans="2:56" x14ac:dyDescent="0.55000000000000004">
      <c r="B667" s="167"/>
      <c r="C667" s="168"/>
      <c r="D667" s="168"/>
      <c r="E667" s="168"/>
      <c r="F667" s="168"/>
      <c r="G667" s="168"/>
      <c r="H667" s="168"/>
      <c r="I667" s="168"/>
      <c r="J667" s="168"/>
      <c r="K667" s="168"/>
      <c r="L667" s="168"/>
      <c r="M667" s="169"/>
      <c r="N667" s="142"/>
      <c r="O667" s="150"/>
      <c r="P667" s="150"/>
      <c r="Q667" s="143"/>
      <c r="R667" s="142"/>
      <c r="S667" s="143"/>
      <c r="T667" s="142"/>
      <c r="U667" s="143"/>
      <c r="V667" s="142"/>
      <c r="W667" s="143"/>
      <c r="X667" s="142"/>
      <c r="Y667" s="143"/>
      <c r="Z667" s="142"/>
      <c r="AA667" s="143"/>
      <c r="AB667" s="142"/>
      <c r="AC667" s="143"/>
      <c r="AD667" s="142"/>
      <c r="AE667" s="143"/>
      <c r="AF667" s="142"/>
      <c r="AG667" s="143"/>
      <c r="AH667" s="142"/>
      <c r="AI667" s="150"/>
      <c r="AJ667" s="150"/>
      <c r="AK667" s="150"/>
      <c r="AL667" s="150"/>
      <c r="AM667" s="150"/>
      <c r="AN667" s="150"/>
      <c r="AO667" s="150"/>
      <c r="AP667" s="143"/>
      <c r="AQ667" s="178"/>
      <c r="AR667" s="179"/>
      <c r="AS667" s="179"/>
      <c r="AT667" s="179"/>
      <c r="AU667" s="179"/>
      <c r="AV667" s="179"/>
      <c r="AW667" s="179"/>
      <c r="AX667" s="179"/>
      <c r="AY667" s="179"/>
      <c r="AZ667" s="179"/>
      <c r="BA667" s="179"/>
      <c r="BB667" s="179"/>
      <c r="BC667" s="180"/>
      <c r="BD667" s="59"/>
    </row>
    <row r="668" spans="2:56" x14ac:dyDescent="0.55000000000000004">
      <c r="B668" s="207" t="str">
        <f>[1]D3_9!$E178&amp;""</f>
        <v/>
      </c>
      <c r="C668" s="165"/>
      <c r="D668" s="165"/>
      <c r="E668" s="165"/>
      <c r="F668" s="165"/>
      <c r="G668" s="165"/>
      <c r="H668" s="165"/>
      <c r="I668" s="165"/>
      <c r="J668" s="165"/>
      <c r="K668" s="165"/>
      <c r="L668" s="165"/>
      <c r="M668" s="166"/>
      <c r="N668" s="140" t="str">
        <f>IFERROR(VLOOKUP($B668,[1]D3_9!$E$5:$S$204,2,FALSE)&amp;"","")</f>
        <v/>
      </c>
      <c r="O668" s="157"/>
      <c r="P668" s="157"/>
      <c r="Q668" s="141"/>
      <c r="R668" s="140" t="str">
        <f>IFERROR(VLOOKUP($B668,[1]D3_9!$E$5:$S$204,3,FALSE)&amp;"","")</f>
        <v/>
      </c>
      <c r="S668" s="141"/>
      <c r="T668" s="140" t="str">
        <f>IFERROR(VLOOKUP($B668,[1]D3_9!$E$5:$S$204,4,FALSE)&amp;"","")</f>
        <v/>
      </c>
      <c r="U668" s="141"/>
      <c r="V668" s="140" t="str">
        <f>IFERROR(VLOOKUP($B668,[1]D3_9!$E$5:$S$204,5,FALSE)&amp;"","")</f>
        <v/>
      </c>
      <c r="W668" s="141"/>
      <c r="X668" s="140" t="str">
        <f>IFERROR(VLOOKUP($B668,[1]D3_9!$E$5:$S$204,6,FALSE)&amp;"","")</f>
        <v/>
      </c>
      <c r="Y668" s="141"/>
      <c r="Z668" s="140" t="str">
        <f>IFERROR(VLOOKUP($B668,[1]D3_9!$E$5:$S$204,7,FALSE)&amp;"","")</f>
        <v/>
      </c>
      <c r="AA668" s="141"/>
      <c r="AB668" s="140" t="str">
        <f>IFERROR(VLOOKUP($B668,[1]D3_9!$E$5:$S$204,8,FALSE)&amp;"","")</f>
        <v/>
      </c>
      <c r="AC668" s="141"/>
      <c r="AD668" s="140" t="str">
        <f>IFERROR(VLOOKUP($B668,[1]D3_9!$E$5:$S$204,9,FALSE)&amp;"","")</f>
        <v/>
      </c>
      <c r="AE668" s="141"/>
      <c r="AF668" s="140" t="str">
        <f>IFERROR(VLOOKUP($B668,[1]D3_9!$E$5:$S$204,10,FALSE)&amp;"","")</f>
        <v/>
      </c>
      <c r="AG668" s="141"/>
      <c r="AH668" s="140" t="str">
        <f>IFERROR(VLOOKUP($B668,[1]D3_9!$E$5:$S$204,11,FALSE)&amp;"","")</f>
        <v/>
      </c>
      <c r="AI668" s="157"/>
      <c r="AJ668" s="157"/>
      <c r="AK668" s="157"/>
      <c r="AL668" s="157" t="s">
        <v>59</v>
      </c>
      <c r="AM668" s="160" t="str">
        <f>IFERROR(VLOOKUP($B668,[1]D3_9!$E$5:$S$204,12,FALSE)&amp;"","")</f>
        <v/>
      </c>
      <c r="AN668" s="157"/>
      <c r="AO668" s="157"/>
      <c r="AP668" s="141"/>
      <c r="AQ668" s="260" t="str">
        <f>IFERROR(VLOOKUP($B668,[1]D3_9!$E$5:$S$204,15,FALSE)&amp;"","")</f>
        <v/>
      </c>
      <c r="AR668" s="173"/>
      <c r="AS668" s="173"/>
      <c r="AT668" s="173"/>
      <c r="AU668" s="173"/>
      <c r="AV668" s="173"/>
      <c r="AW668" s="173"/>
      <c r="AX668" s="173"/>
      <c r="AY668" s="173"/>
      <c r="AZ668" s="173"/>
      <c r="BA668" s="173"/>
      <c r="BB668" s="173"/>
      <c r="BC668" s="174"/>
      <c r="BD668" s="59"/>
    </row>
    <row r="669" spans="2:56" x14ac:dyDescent="0.55000000000000004">
      <c r="B669" s="211"/>
      <c r="C669" s="212"/>
      <c r="D669" s="212"/>
      <c r="E669" s="212"/>
      <c r="F669" s="212"/>
      <c r="G669" s="212"/>
      <c r="H669" s="212"/>
      <c r="I669" s="212"/>
      <c r="J669" s="212"/>
      <c r="K669" s="212"/>
      <c r="L669" s="212"/>
      <c r="M669" s="213"/>
      <c r="N669" s="188"/>
      <c r="O669" s="151"/>
      <c r="P669" s="151"/>
      <c r="Q669" s="189"/>
      <c r="R669" s="188"/>
      <c r="S669" s="189"/>
      <c r="T669" s="188"/>
      <c r="U669" s="189"/>
      <c r="V669" s="188"/>
      <c r="W669" s="189"/>
      <c r="X669" s="188"/>
      <c r="Y669" s="189"/>
      <c r="Z669" s="188"/>
      <c r="AA669" s="189"/>
      <c r="AB669" s="188"/>
      <c r="AC669" s="189"/>
      <c r="AD669" s="188"/>
      <c r="AE669" s="189"/>
      <c r="AF669" s="188"/>
      <c r="AG669" s="189"/>
      <c r="AH669" s="158"/>
      <c r="AI669" s="159"/>
      <c r="AJ669" s="159"/>
      <c r="AK669" s="159"/>
      <c r="AL669" s="159"/>
      <c r="AM669" s="159"/>
      <c r="AN669" s="159"/>
      <c r="AO669" s="159"/>
      <c r="AP669" s="161"/>
      <c r="AQ669" s="175"/>
      <c r="AR669" s="176"/>
      <c r="AS669" s="176"/>
      <c r="AT669" s="176"/>
      <c r="AU669" s="176"/>
      <c r="AV669" s="176"/>
      <c r="AW669" s="176"/>
      <c r="AX669" s="176"/>
      <c r="AY669" s="176"/>
      <c r="AZ669" s="176"/>
      <c r="BA669" s="176"/>
      <c r="BB669" s="176"/>
      <c r="BC669" s="177"/>
      <c r="BD669" s="59"/>
    </row>
    <row r="670" spans="2:56" x14ac:dyDescent="0.55000000000000004">
      <c r="B670" s="211"/>
      <c r="C670" s="212"/>
      <c r="D670" s="212"/>
      <c r="E670" s="212"/>
      <c r="F670" s="212"/>
      <c r="G670" s="212"/>
      <c r="H670" s="212"/>
      <c r="I670" s="212"/>
      <c r="J670" s="212"/>
      <c r="K670" s="212"/>
      <c r="L670" s="212"/>
      <c r="M670" s="213"/>
      <c r="N670" s="188"/>
      <c r="O670" s="151"/>
      <c r="P670" s="151"/>
      <c r="Q670" s="189"/>
      <c r="R670" s="188"/>
      <c r="S670" s="189"/>
      <c r="T670" s="188"/>
      <c r="U670" s="189"/>
      <c r="V670" s="188"/>
      <c r="W670" s="189"/>
      <c r="X670" s="188"/>
      <c r="Y670" s="189"/>
      <c r="Z670" s="188"/>
      <c r="AA670" s="189"/>
      <c r="AB670" s="188"/>
      <c r="AC670" s="189"/>
      <c r="AD670" s="188"/>
      <c r="AE670" s="189"/>
      <c r="AF670" s="188"/>
      <c r="AG670" s="189"/>
      <c r="AH670" s="302" t="str">
        <f>IFERROR(VLOOKUP($B668,[1]D3_9!$E$5:$S$204,13,FALSE)&amp;"","")</f>
        <v/>
      </c>
      <c r="AI670" s="149"/>
      <c r="AJ670" s="149"/>
      <c r="AK670" s="149"/>
      <c r="AL670" s="149" t="s">
        <v>59</v>
      </c>
      <c r="AM670" s="148" t="str">
        <f>IFERROR(VLOOKUP($B668,[1]D3_9!$E$5:$S$204,14,FALSE)&amp;"","")</f>
        <v/>
      </c>
      <c r="AN670" s="149"/>
      <c r="AO670" s="149"/>
      <c r="AP670" s="152"/>
      <c r="AQ670" s="175"/>
      <c r="AR670" s="176"/>
      <c r="AS670" s="176"/>
      <c r="AT670" s="176"/>
      <c r="AU670" s="176"/>
      <c r="AV670" s="176"/>
      <c r="AW670" s="176"/>
      <c r="AX670" s="176"/>
      <c r="AY670" s="176"/>
      <c r="AZ670" s="176"/>
      <c r="BA670" s="176"/>
      <c r="BB670" s="176"/>
      <c r="BC670" s="177"/>
      <c r="BD670" s="59"/>
    </row>
    <row r="671" spans="2:56" x14ac:dyDescent="0.55000000000000004">
      <c r="B671" s="167"/>
      <c r="C671" s="168"/>
      <c r="D671" s="168"/>
      <c r="E671" s="168"/>
      <c r="F671" s="168"/>
      <c r="G671" s="168"/>
      <c r="H671" s="168"/>
      <c r="I671" s="168"/>
      <c r="J671" s="168"/>
      <c r="K671" s="168"/>
      <c r="L671" s="168"/>
      <c r="M671" s="169"/>
      <c r="N671" s="142"/>
      <c r="O671" s="150"/>
      <c r="P671" s="150"/>
      <c r="Q671" s="143"/>
      <c r="R671" s="142"/>
      <c r="S671" s="143"/>
      <c r="T671" s="142"/>
      <c r="U671" s="143"/>
      <c r="V671" s="142"/>
      <c r="W671" s="143"/>
      <c r="X671" s="142"/>
      <c r="Y671" s="143"/>
      <c r="Z671" s="142"/>
      <c r="AA671" s="143"/>
      <c r="AB671" s="142"/>
      <c r="AC671" s="143"/>
      <c r="AD671" s="142"/>
      <c r="AE671" s="143"/>
      <c r="AF671" s="142"/>
      <c r="AG671" s="143"/>
      <c r="AH671" s="142"/>
      <c r="AI671" s="150"/>
      <c r="AJ671" s="150"/>
      <c r="AK671" s="150"/>
      <c r="AL671" s="150"/>
      <c r="AM671" s="150"/>
      <c r="AN671" s="150"/>
      <c r="AO671" s="150"/>
      <c r="AP671" s="143"/>
      <c r="AQ671" s="178"/>
      <c r="AR671" s="179"/>
      <c r="AS671" s="179"/>
      <c r="AT671" s="179"/>
      <c r="AU671" s="179"/>
      <c r="AV671" s="179"/>
      <c r="AW671" s="179"/>
      <c r="AX671" s="179"/>
      <c r="AY671" s="179"/>
      <c r="AZ671" s="179"/>
      <c r="BA671" s="179"/>
      <c r="BB671" s="179"/>
      <c r="BC671" s="180"/>
      <c r="BD671" s="59"/>
    </row>
    <row r="672" spans="2:56" x14ac:dyDescent="0.55000000000000004">
      <c r="B672" s="207" t="str">
        <f>[1]D3_9!$E179&amp;""</f>
        <v/>
      </c>
      <c r="C672" s="165"/>
      <c r="D672" s="165"/>
      <c r="E672" s="165"/>
      <c r="F672" s="165"/>
      <c r="G672" s="165"/>
      <c r="H672" s="165"/>
      <c r="I672" s="165"/>
      <c r="J672" s="165"/>
      <c r="K672" s="165"/>
      <c r="L672" s="165"/>
      <c r="M672" s="166"/>
      <c r="N672" s="140" t="str">
        <f>IFERROR(VLOOKUP($B672,[1]D3_9!$E$5:$S$204,2,FALSE)&amp;"","")</f>
        <v/>
      </c>
      <c r="O672" s="157"/>
      <c r="P672" s="157"/>
      <c r="Q672" s="141"/>
      <c r="R672" s="140" t="str">
        <f>IFERROR(VLOOKUP($B672,[1]D3_9!$E$5:$S$204,3,FALSE)&amp;"","")</f>
        <v/>
      </c>
      <c r="S672" s="141"/>
      <c r="T672" s="140" t="str">
        <f>IFERROR(VLOOKUP($B672,[1]D3_9!$E$5:$S$204,4,FALSE)&amp;"","")</f>
        <v/>
      </c>
      <c r="U672" s="141"/>
      <c r="V672" s="140" t="str">
        <f>IFERROR(VLOOKUP($B672,[1]D3_9!$E$5:$S$204,5,FALSE)&amp;"","")</f>
        <v/>
      </c>
      <c r="W672" s="141"/>
      <c r="X672" s="140" t="str">
        <f>IFERROR(VLOOKUP($B672,[1]D3_9!$E$5:$S$204,6,FALSE)&amp;"","")</f>
        <v/>
      </c>
      <c r="Y672" s="141"/>
      <c r="Z672" s="140" t="str">
        <f>IFERROR(VLOOKUP($B672,[1]D3_9!$E$5:$S$204,7,FALSE)&amp;"","")</f>
        <v/>
      </c>
      <c r="AA672" s="141"/>
      <c r="AB672" s="140" t="str">
        <f>IFERROR(VLOOKUP($B672,[1]D3_9!$E$5:$S$204,8,FALSE)&amp;"","")</f>
        <v/>
      </c>
      <c r="AC672" s="141"/>
      <c r="AD672" s="140" t="str">
        <f>IFERROR(VLOOKUP($B672,[1]D3_9!$E$5:$S$204,9,FALSE)&amp;"","")</f>
        <v/>
      </c>
      <c r="AE672" s="141"/>
      <c r="AF672" s="140" t="str">
        <f>IFERROR(VLOOKUP($B672,[1]D3_9!$E$5:$S$204,10,FALSE)&amp;"","")</f>
        <v/>
      </c>
      <c r="AG672" s="141"/>
      <c r="AH672" s="140" t="str">
        <f>IFERROR(VLOOKUP($B672,[1]D3_9!$E$5:$S$204,11,FALSE)&amp;"","")</f>
        <v/>
      </c>
      <c r="AI672" s="157"/>
      <c r="AJ672" s="157"/>
      <c r="AK672" s="157"/>
      <c r="AL672" s="157" t="s">
        <v>59</v>
      </c>
      <c r="AM672" s="160" t="str">
        <f>IFERROR(VLOOKUP($B672,[1]D3_9!$E$5:$S$204,12,FALSE)&amp;"","")</f>
        <v/>
      </c>
      <c r="AN672" s="157"/>
      <c r="AO672" s="157"/>
      <c r="AP672" s="141"/>
      <c r="AQ672" s="260" t="str">
        <f>IFERROR(VLOOKUP($B672,[1]D3_9!$E$5:$S$204,15,FALSE)&amp;"","")</f>
        <v/>
      </c>
      <c r="AR672" s="173"/>
      <c r="AS672" s="173"/>
      <c r="AT672" s="173"/>
      <c r="AU672" s="173"/>
      <c r="AV672" s="173"/>
      <c r="AW672" s="173"/>
      <c r="AX672" s="173"/>
      <c r="AY672" s="173"/>
      <c r="AZ672" s="173"/>
      <c r="BA672" s="173"/>
      <c r="BB672" s="173"/>
      <c r="BC672" s="174"/>
      <c r="BD672" s="59"/>
    </row>
    <row r="673" spans="2:56" x14ac:dyDescent="0.55000000000000004">
      <c r="B673" s="211"/>
      <c r="C673" s="212"/>
      <c r="D673" s="212"/>
      <c r="E673" s="212"/>
      <c r="F673" s="212"/>
      <c r="G673" s="212"/>
      <c r="H673" s="212"/>
      <c r="I673" s="212"/>
      <c r="J673" s="212"/>
      <c r="K673" s="212"/>
      <c r="L673" s="212"/>
      <c r="M673" s="213"/>
      <c r="N673" s="188"/>
      <c r="O673" s="151"/>
      <c r="P673" s="151"/>
      <c r="Q673" s="189"/>
      <c r="R673" s="188"/>
      <c r="S673" s="189"/>
      <c r="T673" s="188"/>
      <c r="U673" s="189"/>
      <c r="V673" s="188"/>
      <c r="W673" s="189"/>
      <c r="X673" s="188"/>
      <c r="Y673" s="189"/>
      <c r="Z673" s="188"/>
      <c r="AA673" s="189"/>
      <c r="AB673" s="188"/>
      <c r="AC673" s="189"/>
      <c r="AD673" s="188"/>
      <c r="AE673" s="189"/>
      <c r="AF673" s="188"/>
      <c r="AG673" s="189"/>
      <c r="AH673" s="158"/>
      <c r="AI673" s="159"/>
      <c r="AJ673" s="159"/>
      <c r="AK673" s="159"/>
      <c r="AL673" s="159"/>
      <c r="AM673" s="159"/>
      <c r="AN673" s="159"/>
      <c r="AO673" s="159"/>
      <c r="AP673" s="161"/>
      <c r="AQ673" s="175"/>
      <c r="AR673" s="176"/>
      <c r="AS673" s="176"/>
      <c r="AT673" s="176"/>
      <c r="AU673" s="176"/>
      <c r="AV673" s="176"/>
      <c r="AW673" s="176"/>
      <c r="AX673" s="176"/>
      <c r="AY673" s="176"/>
      <c r="AZ673" s="176"/>
      <c r="BA673" s="176"/>
      <c r="BB673" s="176"/>
      <c r="BC673" s="177"/>
      <c r="BD673" s="59"/>
    </row>
    <row r="674" spans="2:56" x14ac:dyDescent="0.55000000000000004">
      <c r="B674" s="211"/>
      <c r="C674" s="212"/>
      <c r="D674" s="212"/>
      <c r="E674" s="212"/>
      <c r="F674" s="212"/>
      <c r="G674" s="212"/>
      <c r="H674" s="212"/>
      <c r="I674" s="212"/>
      <c r="J674" s="212"/>
      <c r="K674" s="212"/>
      <c r="L674" s="212"/>
      <c r="M674" s="213"/>
      <c r="N674" s="188"/>
      <c r="O674" s="151"/>
      <c r="P674" s="151"/>
      <c r="Q674" s="189"/>
      <c r="R674" s="188"/>
      <c r="S674" s="189"/>
      <c r="T674" s="188"/>
      <c r="U674" s="189"/>
      <c r="V674" s="188"/>
      <c r="W674" s="189"/>
      <c r="X674" s="188"/>
      <c r="Y674" s="189"/>
      <c r="Z674" s="188"/>
      <c r="AA674" s="189"/>
      <c r="AB674" s="188"/>
      <c r="AC674" s="189"/>
      <c r="AD674" s="188"/>
      <c r="AE674" s="189"/>
      <c r="AF674" s="188"/>
      <c r="AG674" s="189"/>
      <c r="AH674" s="302" t="str">
        <f>IFERROR(VLOOKUP($B672,[1]D3_9!$E$5:$S$204,13,FALSE)&amp;"","")</f>
        <v/>
      </c>
      <c r="AI674" s="149"/>
      <c r="AJ674" s="149"/>
      <c r="AK674" s="149"/>
      <c r="AL674" s="149" t="s">
        <v>59</v>
      </c>
      <c r="AM674" s="148" t="str">
        <f>IFERROR(VLOOKUP($B672,[1]D3_9!$E$5:$S$204,14,FALSE)&amp;"","")</f>
        <v/>
      </c>
      <c r="AN674" s="149"/>
      <c r="AO674" s="149"/>
      <c r="AP674" s="152"/>
      <c r="AQ674" s="175"/>
      <c r="AR674" s="176"/>
      <c r="AS674" s="176"/>
      <c r="AT674" s="176"/>
      <c r="AU674" s="176"/>
      <c r="AV674" s="176"/>
      <c r="AW674" s="176"/>
      <c r="AX674" s="176"/>
      <c r="AY674" s="176"/>
      <c r="AZ674" s="176"/>
      <c r="BA674" s="176"/>
      <c r="BB674" s="176"/>
      <c r="BC674" s="177"/>
      <c r="BD674" s="59"/>
    </row>
    <row r="675" spans="2:56" x14ac:dyDescent="0.55000000000000004">
      <c r="B675" s="167"/>
      <c r="C675" s="168"/>
      <c r="D675" s="168"/>
      <c r="E675" s="168"/>
      <c r="F675" s="168"/>
      <c r="G675" s="168"/>
      <c r="H675" s="168"/>
      <c r="I675" s="168"/>
      <c r="J675" s="168"/>
      <c r="K675" s="168"/>
      <c r="L675" s="168"/>
      <c r="M675" s="169"/>
      <c r="N675" s="142"/>
      <c r="O675" s="150"/>
      <c r="P675" s="150"/>
      <c r="Q675" s="143"/>
      <c r="R675" s="142"/>
      <c r="S675" s="143"/>
      <c r="T675" s="142"/>
      <c r="U675" s="143"/>
      <c r="V675" s="142"/>
      <c r="W675" s="143"/>
      <c r="X675" s="142"/>
      <c r="Y675" s="143"/>
      <c r="Z675" s="142"/>
      <c r="AA675" s="143"/>
      <c r="AB675" s="142"/>
      <c r="AC675" s="143"/>
      <c r="AD675" s="142"/>
      <c r="AE675" s="143"/>
      <c r="AF675" s="142"/>
      <c r="AG675" s="143"/>
      <c r="AH675" s="142"/>
      <c r="AI675" s="150"/>
      <c r="AJ675" s="150"/>
      <c r="AK675" s="150"/>
      <c r="AL675" s="150"/>
      <c r="AM675" s="150"/>
      <c r="AN675" s="150"/>
      <c r="AO675" s="150"/>
      <c r="AP675" s="143"/>
      <c r="AQ675" s="178"/>
      <c r="AR675" s="179"/>
      <c r="AS675" s="179"/>
      <c r="AT675" s="179"/>
      <c r="AU675" s="179"/>
      <c r="AV675" s="179"/>
      <c r="AW675" s="179"/>
      <c r="AX675" s="179"/>
      <c r="AY675" s="179"/>
      <c r="AZ675" s="179"/>
      <c r="BA675" s="179"/>
      <c r="BB675" s="179"/>
      <c r="BC675" s="180"/>
      <c r="BD675" s="59"/>
    </row>
    <row r="676" spans="2:56" x14ac:dyDescent="0.55000000000000004">
      <c r="B676" s="207" t="str">
        <f>[1]D3_9!$E180&amp;""</f>
        <v/>
      </c>
      <c r="C676" s="165"/>
      <c r="D676" s="165"/>
      <c r="E676" s="165"/>
      <c r="F676" s="165"/>
      <c r="G676" s="165"/>
      <c r="H676" s="165"/>
      <c r="I676" s="165"/>
      <c r="J676" s="165"/>
      <c r="K676" s="165"/>
      <c r="L676" s="165"/>
      <c r="M676" s="166"/>
      <c r="N676" s="140" t="str">
        <f>IFERROR(VLOOKUP($B676,[1]D3_9!$E$5:$S$204,2,FALSE)&amp;"","")</f>
        <v/>
      </c>
      <c r="O676" s="157"/>
      <c r="P676" s="157"/>
      <c r="Q676" s="141"/>
      <c r="R676" s="140" t="str">
        <f>IFERROR(VLOOKUP($B676,[1]D3_9!$E$5:$S$204,3,FALSE)&amp;"","")</f>
        <v/>
      </c>
      <c r="S676" s="141"/>
      <c r="T676" s="140" t="str">
        <f>IFERROR(VLOOKUP($B676,[1]D3_9!$E$5:$S$204,4,FALSE)&amp;"","")</f>
        <v/>
      </c>
      <c r="U676" s="141"/>
      <c r="V676" s="140" t="str">
        <f>IFERROR(VLOOKUP($B676,[1]D3_9!$E$5:$S$204,5,FALSE)&amp;"","")</f>
        <v/>
      </c>
      <c r="W676" s="141"/>
      <c r="X676" s="140" t="str">
        <f>IFERROR(VLOOKUP($B676,[1]D3_9!$E$5:$S$204,6,FALSE)&amp;"","")</f>
        <v/>
      </c>
      <c r="Y676" s="141"/>
      <c r="Z676" s="140" t="str">
        <f>IFERROR(VLOOKUP($B676,[1]D3_9!$E$5:$S$204,7,FALSE)&amp;"","")</f>
        <v/>
      </c>
      <c r="AA676" s="141"/>
      <c r="AB676" s="140" t="str">
        <f>IFERROR(VLOOKUP($B676,[1]D3_9!$E$5:$S$204,8,FALSE)&amp;"","")</f>
        <v/>
      </c>
      <c r="AC676" s="141"/>
      <c r="AD676" s="140" t="str">
        <f>IFERROR(VLOOKUP($B676,[1]D3_9!$E$5:$S$204,9,FALSE)&amp;"","")</f>
        <v/>
      </c>
      <c r="AE676" s="141"/>
      <c r="AF676" s="140" t="str">
        <f>IFERROR(VLOOKUP($B676,[1]D3_9!$E$5:$S$204,10,FALSE)&amp;"","")</f>
        <v/>
      </c>
      <c r="AG676" s="141"/>
      <c r="AH676" s="140" t="str">
        <f>IFERROR(VLOOKUP($B676,[1]D3_9!$E$5:$S$204,11,FALSE)&amp;"","")</f>
        <v/>
      </c>
      <c r="AI676" s="157"/>
      <c r="AJ676" s="157"/>
      <c r="AK676" s="157"/>
      <c r="AL676" s="157" t="s">
        <v>59</v>
      </c>
      <c r="AM676" s="160" t="str">
        <f>IFERROR(VLOOKUP($B676,[1]D3_9!$E$5:$S$204,12,FALSE)&amp;"","")</f>
        <v/>
      </c>
      <c r="AN676" s="157"/>
      <c r="AO676" s="157"/>
      <c r="AP676" s="141"/>
      <c r="AQ676" s="260" t="str">
        <f>IFERROR(VLOOKUP($B676,[1]D3_9!$E$5:$S$204,15,FALSE)&amp;"","")</f>
        <v/>
      </c>
      <c r="AR676" s="173"/>
      <c r="AS676" s="173"/>
      <c r="AT676" s="173"/>
      <c r="AU676" s="173"/>
      <c r="AV676" s="173"/>
      <c r="AW676" s="173"/>
      <c r="AX676" s="173"/>
      <c r="AY676" s="173"/>
      <c r="AZ676" s="173"/>
      <c r="BA676" s="173"/>
      <c r="BB676" s="173"/>
      <c r="BC676" s="174"/>
      <c r="BD676" s="59"/>
    </row>
    <row r="677" spans="2:56" x14ac:dyDescent="0.55000000000000004">
      <c r="B677" s="211"/>
      <c r="C677" s="212"/>
      <c r="D677" s="212"/>
      <c r="E677" s="212"/>
      <c r="F677" s="212"/>
      <c r="G677" s="212"/>
      <c r="H677" s="212"/>
      <c r="I677" s="212"/>
      <c r="J677" s="212"/>
      <c r="K677" s="212"/>
      <c r="L677" s="212"/>
      <c r="M677" s="213"/>
      <c r="N677" s="188"/>
      <c r="O677" s="151"/>
      <c r="P677" s="151"/>
      <c r="Q677" s="189"/>
      <c r="R677" s="188"/>
      <c r="S677" s="189"/>
      <c r="T677" s="188"/>
      <c r="U677" s="189"/>
      <c r="V677" s="188"/>
      <c r="W677" s="189"/>
      <c r="X677" s="188"/>
      <c r="Y677" s="189"/>
      <c r="Z677" s="188"/>
      <c r="AA677" s="189"/>
      <c r="AB677" s="188"/>
      <c r="AC677" s="189"/>
      <c r="AD677" s="188"/>
      <c r="AE677" s="189"/>
      <c r="AF677" s="188"/>
      <c r="AG677" s="189"/>
      <c r="AH677" s="158"/>
      <c r="AI677" s="159"/>
      <c r="AJ677" s="159"/>
      <c r="AK677" s="159"/>
      <c r="AL677" s="159"/>
      <c r="AM677" s="159"/>
      <c r="AN677" s="159"/>
      <c r="AO677" s="159"/>
      <c r="AP677" s="161"/>
      <c r="AQ677" s="175"/>
      <c r="AR677" s="176"/>
      <c r="AS677" s="176"/>
      <c r="AT677" s="176"/>
      <c r="AU677" s="176"/>
      <c r="AV677" s="176"/>
      <c r="AW677" s="176"/>
      <c r="AX677" s="176"/>
      <c r="AY677" s="176"/>
      <c r="AZ677" s="176"/>
      <c r="BA677" s="176"/>
      <c r="BB677" s="176"/>
      <c r="BC677" s="177"/>
      <c r="BD677" s="59"/>
    </row>
    <row r="678" spans="2:56" x14ac:dyDescent="0.55000000000000004">
      <c r="B678" s="211"/>
      <c r="C678" s="212"/>
      <c r="D678" s="212"/>
      <c r="E678" s="212"/>
      <c r="F678" s="212"/>
      <c r="G678" s="212"/>
      <c r="H678" s="212"/>
      <c r="I678" s="212"/>
      <c r="J678" s="212"/>
      <c r="K678" s="212"/>
      <c r="L678" s="212"/>
      <c r="M678" s="213"/>
      <c r="N678" s="188"/>
      <c r="O678" s="151"/>
      <c r="P678" s="151"/>
      <c r="Q678" s="189"/>
      <c r="R678" s="188"/>
      <c r="S678" s="189"/>
      <c r="T678" s="188"/>
      <c r="U678" s="189"/>
      <c r="V678" s="188"/>
      <c r="W678" s="189"/>
      <c r="X678" s="188"/>
      <c r="Y678" s="189"/>
      <c r="Z678" s="188"/>
      <c r="AA678" s="189"/>
      <c r="AB678" s="188"/>
      <c r="AC678" s="189"/>
      <c r="AD678" s="188"/>
      <c r="AE678" s="189"/>
      <c r="AF678" s="188"/>
      <c r="AG678" s="189"/>
      <c r="AH678" s="302" t="str">
        <f>IFERROR(VLOOKUP($B676,[1]D3_9!$E$5:$S$204,13,FALSE)&amp;"","")</f>
        <v/>
      </c>
      <c r="AI678" s="149"/>
      <c r="AJ678" s="149"/>
      <c r="AK678" s="149"/>
      <c r="AL678" s="149" t="s">
        <v>59</v>
      </c>
      <c r="AM678" s="148" t="str">
        <f>IFERROR(VLOOKUP($B676,[1]D3_9!$E$5:$S$204,14,FALSE)&amp;"","")</f>
        <v/>
      </c>
      <c r="AN678" s="149"/>
      <c r="AO678" s="149"/>
      <c r="AP678" s="152"/>
      <c r="AQ678" s="175"/>
      <c r="AR678" s="176"/>
      <c r="AS678" s="176"/>
      <c r="AT678" s="176"/>
      <c r="AU678" s="176"/>
      <c r="AV678" s="176"/>
      <c r="AW678" s="176"/>
      <c r="AX678" s="176"/>
      <c r="AY678" s="176"/>
      <c r="AZ678" s="176"/>
      <c r="BA678" s="176"/>
      <c r="BB678" s="176"/>
      <c r="BC678" s="177"/>
      <c r="BD678" s="59"/>
    </row>
    <row r="679" spans="2:56" x14ac:dyDescent="0.55000000000000004">
      <c r="B679" s="167"/>
      <c r="C679" s="168"/>
      <c r="D679" s="168"/>
      <c r="E679" s="168"/>
      <c r="F679" s="168"/>
      <c r="G679" s="168"/>
      <c r="H679" s="168"/>
      <c r="I679" s="168"/>
      <c r="J679" s="168"/>
      <c r="K679" s="168"/>
      <c r="L679" s="168"/>
      <c r="M679" s="169"/>
      <c r="N679" s="142"/>
      <c r="O679" s="150"/>
      <c r="P679" s="150"/>
      <c r="Q679" s="143"/>
      <c r="R679" s="142"/>
      <c r="S679" s="143"/>
      <c r="T679" s="142"/>
      <c r="U679" s="143"/>
      <c r="V679" s="142"/>
      <c r="W679" s="143"/>
      <c r="X679" s="142"/>
      <c r="Y679" s="143"/>
      <c r="Z679" s="142"/>
      <c r="AA679" s="143"/>
      <c r="AB679" s="142"/>
      <c r="AC679" s="143"/>
      <c r="AD679" s="142"/>
      <c r="AE679" s="143"/>
      <c r="AF679" s="142"/>
      <c r="AG679" s="143"/>
      <c r="AH679" s="142"/>
      <c r="AI679" s="150"/>
      <c r="AJ679" s="150"/>
      <c r="AK679" s="150"/>
      <c r="AL679" s="150"/>
      <c r="AM679" s="150"/>
      <c r="AN679" s="150"/>
      <c r="AO679" s="150"/>
      <c r="AP679" s="143"/>
      <c r="AQ679" s="178"/>
      <c r="AR679" s="179"/>
      <c r="AS679" s="179"/>
      <c r="AT679" s="179"/>
      <c r="AU679" s="179"/>
      <c r="AV679" s="179"/>
      <c r="AW679" s="179"/>
      <c r="AX679" s="179"/>
      <c r="AY679" s="179"/>
      <c r="AZ679" s="179"/>
      <c r="BA679" s="179"/>
      <c r="BB679" s="179"/>
      <c r="BC679" s="180"/>
      <c r="BD679" s="59"/>
    </row>
    <row r="680" spans="2:56" x14ac:dyDescent="0.55000000000000004">
      <c r="B680" s="207" t="str">
        <f>[1]D3_9!$E181&amp;""</f>
        <v/>
      </c>
      <c r="C680" s="165"/>
      <c r="D680" s="165"/>
      <c r="E680" s="165"/>
      <c r="F680" s="165"/>
      <c r="G680" s="165"/>
      <c r="H680" s="165"/>
      <c r="I680" s="165"/>
      <c r="J680" s="165"/>
      <c r="K680" s="165"/>
      <c r="L680" s="165"/>
      <c r="M680" s="166"/>
      <c r="N680" s="140" t="str">
        <f>IFERROR(VLOOKUP($B680,[1]D3_9!$E$5:$S$204,2,FALSE)&amp;"","")</f>
        <v/>
      </c>
      <c r="O680" s="157"/>
      <c r="P680" s="157"/>
      <c r="Q680" s="141"/>
      <c r="R680" s="140" t="str">
        <f>IFERROR(VLOOKUP($B680,[1]D3_9!$E$5:$S$204,3,FALSE)&amp;"","")</f>
        <v/>
      </c>
      <c r="S680" s="141"/>
      <c r="T680" s="140" t="str">
        <f>IFERROR(VLOOKUP($B680,[1]D3_9!$E$5:$S$204,4,FALSE)&amp;"","")</f>
        <v/>
      </c>
      <c r="U680" s="141"/>
      <c r="V680" s="140" t="str">
        <f>IFERROR(VLOOKUP($B680,[1]D3_9!$E$5:$S$204,5,FALSE)&amp;"","")</f>
        <v/>
      </c>
      <c r="W680" s="141"/>
      <c r="X680" s="140" t="str">
        <f>IFERROR(VLOOKUP($B680,[1]D3_9!$E$5:$S$204,6,FALSE)&amp;"","")</f>
        <v/>
      </c>
      <c r="Y680" s="141"/>
      <c r="Z680" s="140" t="str">
        <f>IFERROR(VLOOKUP($B680,[1]D3_9!$E$5:$S$204,7,FALSE)&amp;"","")</f>
        <v/>
      </c>
      <c r="AA680" s="141"/>
      <c r="AB680" s="140" t="str">
        <f>IFERROR(VLOOKUP($B680,[1]D3_9!$E$5:$S$204,8,FALSE)&amp;"","")</f>
        <v/>
      </c>
      <c r="AC680" s="141"/>
      <c r="AD680" s="140" t="str">
        <f>IFERROR(VLOOKUP($B680,[1]D3_9!$E$5:$S$204,9,FALSE)&amp;"","")</f>
        <v/>
      </c>
      <c r="AE680" s="141"/>
      <c r="AF680" s="140" t="str">
        <f>IFERROR(VLOOKUP($B680,[1]D3_9!$E$5:$S$204,10,FALSE)&amp;"","")</f>
        <v/>
      </c>
      <c r="AG680" s="141"/>
      <c r="AH680" s="140" t="str">
        <f>IFERROR(VLOOKUP($B680,[1]D3_9!$E$5:$S$204,11,FALSE)&amp;"","")</f>
        <v/>
      </c>
      <c r="AI680" s="157"/>
      <c r="AJ680" s="157"/>
      <c r="AK680" s="157"/>
      <c r="AL680" s="157" t="s">
        <v>59</v>
      </c>
      <c r="AM680" s="160" t="str">
        <f>IFERROR(VLOOKUP($B680,[1]D3_9!$E$5:$S$204,12,FALSE)&amp;"","")</f>
        <v/>
      </c>
      <c r="AN680" s="157"/>
      <c r="AO680" s="157"/>
      <c r="AP680" s="141"/>
      <c r="AQ680" s="260" t="str">
        <f>IFERROR(VLOOKUP($B680,[1]D3_9!$E$5:$S$204,15,FALSE)&amp;"","")</f>
        <v/>
      </c>
      <c r="AR680" s="173"/>
      <c r="AS680" s="173"/>
      <c r="AT680" s="173"/>
      <c r="AU680" s="173"/>
      <c r="AV680" s="173"/>
      <c r="AW680" s="173"/>
      <c r="AX680" s="173"/>
      <c r="AY680" s="173"/>
      <c r="AZ680" s="173"/>
      <c r="BA680" s="173"/>
      <c r="BB680" s="173"/>
      <c r="BC680" s="174"/>
      <c r="BD680" s="59"/>
    </row>
    <row r="681" spans="2:56" x14ac:dyDescent="0.55000000000000004">
      <c r="B681" s="211"/>
      <c r="C681" s="212"/>
      <c r="D681" s="212"/>
      <c r="E681" s="212"/>
      <c r="F681" s="212"/>
      <c r="G681" s="212"/>
      <c r="H681" s="212"/>
      <c r="I681" s="212"/>
      <c r="J681" s="212"/>
      <c r="K681" s="212"/>
      <c r="L681" s="212"/>
      <c r="M681" s="213"/>
      <c r="N681" s="188"/>
      <c r="O681" s="151"/>
      <c r="P681" s="151"/>
      <c r="Q681" s="189"/>
      <c r="R681" s="188"/>
      <c r="S681" s="189"/>
      <c r="T681" s="188"/>
      <c r="U681" s="189"/>
      <c r="V681" s="188"/>
      <c r="W681" s="189"/>
      <c r="X681" s="188"/>
      <c r="Y681" s="189"/>
      <c r="Z681" s="188"/>
      <c r="AA681" s="189"/>
      <c r="AB681" s="188"/>
      <c r="AC681" s="189"/>
      <c r="AD681" s="188"/>
      <c r="AE681" s="189"/>
      <c r="AF681" s="188"/>
      <c r="AG681" s="189"/>
      <c r="AH681" s="158"/>
      <c r="AI681" s="159"/>
      <c r="AJ681" s="159"/>
      <c r="AK681" s="159"/>
      <c r="AL681" s="159"/>
      <c r="AM681" s="159"/>
      <c r="AN681" s="159"/>
      <c r="AO681" s="159"/>
      <c r="AP681" s="161"/>
      <c r="AQ681" s="175"/>
      <c r="AR681" s="176"/>
      <c r="AS681" s="176"/>
      <c r="AT681" s="176"/>
      <c r="AU681" s="176"/>
      <c r="AV681" s="176"/>
      <c r="AW681" s="176"/>
      <c r="AX681" s="176"/>
      <c r="AY681" s="176"/>
      <c r="AZ681" s="176"/>
      <c r="BA681" s="176"/>
      <c r="BB681" s="176"/>
      <c r="BC681" s="177"/>
      <c r="BD681" s="59"/>
    </row>
    <row r="682" spans="2:56" x14ac:dyDescent="0.55000000000000004">
      <c r="B682" s="211"/>
      <c r="C682" s="212"/>
      <c r="D682" s="212"/>
      <c r="E682" s="212"/>
      <c r="F682" s="212"/>
      <c r="G682" s="212"/>
      <c r="H682" s="212"/>
      <c r="I682" s="212"/>
      <c r="J682" s="212"/>
      <c r="K682" s="212"/>
      <c r="L682" s="212"/>
      <c r="M682" s="213"/>
      <c r="N682" s="188"/>
      <c r="O682" s="151"/>
      <c r="P682" s="151"/>
      <c r="Q682" s="189"/>
      <c r="R682" s="188"/>
      <c r="S682" s="189"/>
      <c r="T682" s="188"/>
      <c r="U682" s="189"/>
      <c r="V682" s="188"/>
      <c r="W682" s="189"/>
      <c r="X682" s="188"/>
      <c r="Y682" s="189"/>
      <c r="Z682" s="188"/>
      <c r="AA682" s="189"/>
      <c r="AB682" s="188"/>
      <c r="AC682" s="189"/>
      <c r="AD682" s="188"/>
      <c r="AE682" s="189"/>
      <c r="AF682" s="188"/>
      <c r="AG682" s="189"/>
      <c r="AH682" s="302" t="str">
        <f>IFERROR(VLOOKUP($B680,[1]D3_9!$E$5:$S$204,13,FALSE)&amp;"","")</f>
        <v/>
      </c>
      <c r="AI682" s="149"/>
      <c r="AJ682" s="149"/>
      <c r="AK682" s="149"/>
      <c r="AL682" s="149" t="s">
        <v>59</v>
      </c>
      <c r="AM682" s="148" t="str">
        <f>IFERROR(VLOOKUP($B680,[1]D3_9!$E$5:$S$204,14,FALSE)&amp;"","")</f>
        <v/>
      </c>
      <c r="AN682" s="149"/>
      <c r="AO682" s="149"/>
      <c r="AP682" s="152"/>
      <c r="AQ682" s="175"/>
      <c r="AR682" s="176"/>
      <c r="AS682" s="176"/>
      <c r="AT682" s="176"/>
      <c r="AU682" s="176"/>
      <c r="AV682" s="176"/>
      <c r="AW682" s="176"/>
      <c r="AX682" s="176"/>
      <c r="AY682" s="176"/>
      <c r="AZ682" s="176"/>
      <c r="BA682" s="176"/>
      <c r="BB682" s="176"/>
      <c r="BC682" s="177"/>
      <c r="BD682" s="59"/>
    </row>
    <row r="683" spans="2:56" x14ac:dyDescent="0.55000000000000004">
      <c r="B683" s="167"/>
      <c r="C683" s="168"/>
      <c r="D683" s="168"/>
      <c r="E683" s="168"/>
      <c r="F683" s="168"/>
      <c r="G683" s="168"/>
      <c r="H683" s="168"/>
      <c r="I683" s="168"/>
      <c r="J683" s="168"/>
      <c r="K683" s="168"/>
      <c r="L683" s="168"/>
      <c r="M683" s="169"/>
      <c r="N683" s="142"/>
      <c r="O683" s="150"/>
      <c r="P683" s="150"/>
      <c r="Q683" s="143"/>
      <c r="R683" s="142"/>
      <c r="S683" s="143"/>
      <c r="T683" s="142"/>
      <c r="U683" s="143"/>
      <c r="V683" s="142"/>
      <c r="W683" s="143"/>
      <c r="X683" s="142"/>
      <c r="Y683" s="143"/>
      <c r="Z683" s="142"/>
      <c r="AA683" s="143"/>
      <c r="AB683" s="142"/>
      <c r="AC683" s="143"/>
      <c r="AD683" s="142"/>
      <c r="AE683" s="143"/>
      <c r="AF683" s="142"/>
      <c r="AG683" s="143"/>
      <c r="AH683" s="142"/>
      <c r="AI683" s="150"/>
      <c r="AJ683" s="150"/>
      <c r="AK683" s="150"/>
      <c r="AL683" s="150"/>
      <c r="AM683" s="150"/>
      <c r="AN683" s="150"/>
      <c r="AO683" s="150"/>
      <c r="AP683" s="143"/>
      <c r="AQ683" s="178"/>
      <c r="AR683" s="179"/>
      <c r="AS683" s="179"/>
      <c r="AT683" s="179"/>
      <c r="AU683" s="179"/>
      <c r="AV683" s="179"/>
      <c r="AW683" s="179"/>
      <c r="AX683" s="179"/>
      <c r="AY683" s="179"/>
      <c r="AZ683" s="179"/>
      <c r="BA683" s="179"/>
      <c r="BB683" s="179"/>
      <c r="BC683" s="180"/>
      <c r="BD683" s="59"/>
    </row>
    <row r="684" spans="2:56" x14ac:dyDescent="0.55000000000000004">
      <c r="B684" s="207" t="str">
        <f>[1]D3_9!$E182&amp;""</f>
        <v/>
      </c>
      <c r="C684" s="165"/>
      <c r="D684" s="165"/>
      <c r="E684" s="165"/>
      <c r="F684" s="165"/>
      <c r="G684" s="165"/>
      <c r="H684" s="165"/>
      <c r="I684" s="165"/>
      <c r="J684" s="165"/>
      <c r="K684" s="165"/>
      <c r="L684" s="165"/>
      <c r="M684" s="166"/>
      <c r="N684" s="140" t="str">
        <f>IFERROR(VLOOKUP($B684,[1]D3_9!$E$5:$S$204,2,FALSE)&amp;"","")</f>
        <v/>
      </c>
      <c r="O684" s="157"/>
      <c r="P684" s="157"/>
      <c r="Q684" s="141"/>
      <c r="R684" s="140" t="str">
        <f>IFERROR(VLOOKUP($B684,[1]D3_9!$E$5:$S$204,3,FALSE)&amp;"","")</f>
        <v/>
      </c>
      <c r="S684" s="141"/>
      <c r="T684" s="140" t="str">
        <f>IFERROR(VLOOKUP($B684,[1]D3_9!$E$5:$S$204,4,FALSE)&amp;"","")</f>
        <v/>
      </c>
      <c r="U684" s="141"/>
      <c r="V684" s="140" t="str">
        <f>IFERROR(VLOOKUP($B684,[1]D3_9!$E$5:$S$204,5,FALSE)&amp;"","")</f>
        <v/>
      </c>
      <c r="W684" s="141"/>
      <c r="X684" s="140" t="str">
        <f>IFERROR(VLOOKUP($B684,[1]D3_9!$E$5:$S$204,6,FALSE)&amp;"","")</f>
        <v/>
      </c>
      <c r="Y684" s="141"/>
      <c r="Z684" s="140" t="str">
        <f>IFERROR(VLOOKUP($B684,[1]D3_9!$E$5:$S$204,7,FALSE)&amp;"","")</f>
        <v/>
      </c>
      <c r="AA684" s="141"/>
      <c r="AB684" s="140" t="str">
        <f>IFERROR(VLOOKUP($B684,[1]D3_9!$E$5:$S$204,8,FALSE)&amp;"","")</f>
        <v/>
      </c>
      <c r="AC684" s="141"/>
      <c r="AD684" s="140" t="str">
        <f>IFERROR(VLOOKUP($B684,[1]D3_9!$E$5:$S$204,9,FALSE)&amp;"","")</f>
        <v/>
      </c>
      <c r="AE684" s="141"/>
      <c r="AF684" s="140" t="str">
        <f>IFERROR(VLOOKUP($B684,[1]D3_9!$E$5:$S$204,10,FALSE)&amp;"","")</f>
        <v/>
      </c>
      <c r="AG684" s="141"/>
      <c r="AH684" s="140" t="str">
        <f>IFERROR(VLOOKUP($B684,[1]D3_9!$E$5:$S$204,11,FALSE)&amp;"","")</f>
        <v/>
      </c>
      <c r="AI684" s="157"/>
      <c r="AJ684" s="157"/>
      <c r="AK684" s="157"/>
      <c r="AL684" s="157" t="s">
        <v>59</v>
      </c>
      <c r="AM684" s="160" t="str">
        <f>IFERROR(VLOOKUP($B684,[1]D3_9!$E$5:$S$204,12,FALSE)&amp;"","")</f>
        <v/>
      </c>
      <c r="AN684" s="157"/>
      <c r="AO684" s="157"/>
      <c r="AP684" s="141"/>
      <c r="AQ684" s="260" t="str">
        <f>IFERROR(VLOOKUP($B684,[1]D3_9!$E$5:$S$204,15,FALSE)&amp;"","")</f>
        <v/>
      </c>
      <c r="AR684" s="173"/>
      <c r="AS684" s="173"/>
      <c r="AT684" s="173"/>
      <c r="AU684" s="173"/>
      <c r="AV684" s="173"/>
      <c r="AW684" s="173"/>
      <c r="AX684" s="173"/>
      <c r="AY684" s="173"/>
      <c r="AZ684" s="173"/>
      <c r="BA684" s="173"/>
      <c r="BB684" s="173"/>
      <c r="BC684" s="174"/>
      <c r="BD684" s="59"/>
    </row>
    <row r="685" spans="2:56" x14ac:dyDescent="0.55000000000000004">
      <c r="B685" s="211"/>
      <c r="C685" s="212"/>
      <c r="D685" s="212"/>
      <c r="E685" s="212"/>
      <c r="F685" s="212"/>
      <c r="G685" s="212"/>
      <c r="H685" s="212"/>
      <c r="I685" s="212"/>
      <c r="J685" s="212"/>
      <c r="K685" s="212"/>
      <c r="L685" s="212"/>
      <c r="M685" s="213"/>
      <c r="N685" s="188"/>
      <c r="O685" s="151"/>
      <c r="P685" s="151"/>
      <c r="Q685" s="189"/>
      <c r="R685" s="188"/>
      <c r="S685" s="189"/>
      <c r="T685" s="188"/>
      <c r="U685" s="189"/>
      <c r="V685" s="188"/>
      <c r="W685" s="189"/>
      <c r="X685" s="188"/>
      <c r="Y685" s="189"/>
      <c r="Z685" s="188"/>
      <c r="AA685" s="189"/>
      <c r="AB685" s="188"/>
      <c r="AC685" s="189"/>
      <c r="AD685" s="188"/>
      <c r="AE685" s="189"/>
      <c r="AF685" s="188"/>
      <c r="AG685" s="189"/>
      <c r="AH685" s="158"/>
      <c r="AI685" s="159"/>
      <c r="AJ685" s="159"/>
      <c r="AK685" s="159"/>
      <c r="AL685" s="159"/>
      <c r="AM685" s="159"/>
      <c r="AN685" s="159"/>
      <c r="AO685" s="159"/>
      <c r="AP685" s="161"/>
      <c r="AQ685" s="175"/>
      <c r="AR685" s="176"/>
      <c r="AS685" s="176"/>
      <c r="AT685" s="176"/>
      <c r="AU685" s="176"/>
      <c r="AV685" s="176"/>
      <c r="AW685" s="176"/>
      <c r="AX685" s="176"/>
      <c r="AY685" s="176"/>
      <c r="AZ685" s="176"/>
      <c r="BA685" s="176"/>
      <c r="BB685" s="176"/>
      <c r="BC685" s="177"/>
      <c r="BD685" s="59"/>
    </row>
    <row r="686" spans="2:56" x14ac:dyDescent="0.55000000000000004">
      <c r="B686" s="211"/>
      <c r="C686" s="212"/>
      <c r="D686" s="212"/>
      <c r="E686" s="212"/>
      <c r="F686" s="212"/>
      <c r="G686" s="212"/>
      <c r="H686" s="212"/>
      <c r="I686" s="212"/>
      <c r="J686" s="212"/>
      <c r="K686" s="212"/>
      <c r="L686" s="212"/>
      <c r="M686" s="213"/>
      <c r="N686" s="188"/>
      <c r="O686" s="151"/>
      <c r="P686" s="151"/>
      <c r="Q686" s="189"/>
      <c r="R686" s="188"/>
      <c r="S686" s="189"/>
      <c r="T686" s="188"/>
      <c r="U686" s="189"/>
      <c r="V686" s="188"/>
      <c r="W686" s="189"/>
      <c r="X686" s="188"/>
      <c r="Y686" s="189"/>
      <c r="Z686" s="188"/>
      <c r="AA686" s="189"/>
      <c r="AB686" s="188"/>
      <c r="AC686" s="189"/>
      <c r="AD686" s="188"/>
      <c r="AE686" s="189"/>
      <c r="AF686" s="188"/>
      <c r="AG686" s="189"/>
      <c r="AH686" s="302" t="str">
        <f>IFERROR(VLOOKUP($B684,[1]D3_9!$E$5:$S$204,13,FALSE)&amp;"","")</f>
        <v/>
      </c>
      <c r="AI686" s="149"/>
      <c r="AJ686" s="149"/>
      <c r="AK686" s="149"/>
      <c r="AL686" s="149" t="s">
        <v>59</v>
      </c>
      <c r="AM686" s="148" t="str">
        <f>IFERROR(VLOOKUP($B684,[1]D3_9!$E$5:$S$204,14,FALSE)&amp;"","")</f>
        <v/>
      </c>
      <c r="AN686" s="149"/>
      <c r="AO686" s="149"/>
      <c r="AP686" s="152"/>
      <c r="AQ686" s="175"/>
      <c r="AR686" s="176"/>
      <c r="AS686" s="176"/>
      <c r="AT686" s="176"/>
      <c r="AU686" s="176"/>
      <c r="AV686" s="176"/>
      <c r="AW686" s="176"/>
      <c r="AX686" s="176"/>
      <c r="AY686" s="176"/>
      <c r="AZ686" s="176"/>
      <c r="BA686" s="176"/>
      <c r="BB686" s="176"/>
      <c r="BC686" s="177"/>
      <c r="BD686" s="59"/>
    </row>
    <row r="687" spans="2:56" x14ac:dyDescent="0.55000000000000004">
      <c r="B687" s="167"/>
      <c r="C687" s="168"/>
      <c r="D687" s="168"/>
      <c r="E687" s="168"/>
      <c r="F687" s="168"/>
      <c r="G687" s="168"/>
      <c r="H687" s="168"/>
      <c r="I687" s="168"/>
      <c r="J687" s="168"/>
      <c r="K687" s="168"/>
      <c r="L687" s="168"/>
      <c r="M687" s="169"/>
      <c r="N687" s="142"/>
      <c r="O687" s="150"/>
      <c r="P687" s="150"/>
      <c r="Q687" s="143"/>
      <c r="R687" s="142"/>
      <c r="S687" s="143"/>
      <c r="T687" s="142"/>
      <c r="U687" s="143"/>
      <c r="V687" s="142"/>
      <c r="W687" s="143"/>
      <c r="X687" s="142"/>
      <c r="Y687" s="143"/>
      <c r="Z687" s="142"/>
      <c r="AA687" s="143"/>
      <c r="AB687" s="142"/>
      <c r="AC687" s="143"/>
      <c r="AD687" s="142"/>
      <c r="AE687" s="143"/>
      <c r="AF687" s="142"/>
      <c r="AG687" s="143"/>
      <c r="AH687" s="142"/>
      <c r="AI687" s="150"/>
      <c r="AJ687" s="150"/>
      <c r="AK687" s="150"/>
      <c r="AL687" s="150"/>
      <c r="AM687" s="150"/>
      <c r="AN687" s="150"/>
      <c r="AO687" s="150"/>
      <c r="AP687" s="143"/>
      <c r="AQ687" s="178"/>
      <c r="AR687" s="179"/>
      <c r="AS687" s="179"/>
      <c r="AT687" s="179"/>
      <c r="AU687" s="179"/>
      <c r="AV687" s="179"/>
      <c r="AW687" s="179"/>
      <c r="AX687" s="179"/>
      <c r="AY687" s="179"/>
      <c r="AZ687" s="179"/>
      <c r="BA687" s="179"/>
      <c r="BB687" s="179"/>
      <c r="BC687" s="180"/>
      <c r="BD687" s="59"/>
    </row>
    <row r="688" spans="2:56" x14ac:dyDescent="0.55000000000000004">
      <c r="B688" s="207" t="str">
        <f>[1]D3_9!$E183&amp;""</f>
        <v/>
      </c>
      <c r="C688" s="165"/>
      <c r="D688" s="165"/>
      <c r="E688" s="165"/>
      <c r="F688" s="165"/>
      <c r="G688" s="165"/>
      <c r="H688" s="165"/>
      <c r="I688" s="165"/>
      <c r="J688" s="165"/>
      <c r="K688" s="165"/>
      <c r="L688" s="165"/>
      <c r="M688" s="166"/>
      <c r="N688" s="140" t="str">
        <f>IFERROR(VLOOKUP($B688,[1]D3_9!$E$5:$S$204,2,FALSE)&amp;"","")</f>
        <v/>
      </c>
      <c r="O688" s="157"/>
      <c r="P688" s="157"/>
      <c r="Q688" s="141"/>
      <c r="R688" s="140" t="str">
        <f>IFERROR(VLOOKUP($B688,[1]D3_9!$E$5:$S$204,3,FALSE)&amp;"","")</f>
        <v/>
      </c>
      <c r="S688" s="141"/>
      <c r="T688" s="140" t="str">
        <f>IFERROR(VLOOKUP($B688,[1]D3_9!$E$5:$S$204,4,FALSE)&amp;"","")</f>
        <v/>
      </c>
      <c r="U688" s="141"/>
      <c r="V688" s="140" t="str">
        <f>IFERROR(VLOOKUP($B688,[1]D3_9!$E$5:$S$204,5,FALSE)&amp;"","")</f>
        <v/>
      </c>
      <c r="W688" s="141"/>
      <c r="X688" s="140" t="str">
        <f>IFERROR(VLOOKUP($B688,[1]D3_9!$E$5:$S$204,6,FALSE)&amp;"","")</f>
        <v/>
      </c>
      <c r="Y688" s="141"/>
      <c r="Z688" s="140" t="str">
        <f>IFERROR(VLOOKUP($B688,[1]D3_9!$E$5:$S$204,7,FALSE)&amp;"","")</f>
        <v/>
      </c>
      <c r="AA688" s="141"/>
      <c r="AB688" s="140" t="str">
        <f>IFERROR(VLOOKUP($B688,[1]D3_9!$E$5:$S$204,8,FALSE)&amp;"","")</f>
        <v/>
      </c>
      <c r="AC688" s="141"/>
      <c r="AD688" s="140" t="str">
        <f>IFERROR(VLOOKUP($B688,[1]D3_9!$E$5:$S$204,9,FALSE)&amp;"","")</f>
        <v/>
      </c>
      <c r="AE688" s="141"/>
      <c r="AF688" s="140" t="str">
        <f>IFERROR(VLOOKUP($B688,[1]D3_9!$E$5:$S$204,10,FALSE)&amp;"","")</f>
        <v/>
      </c>
      <c r="AG688" s="141"/>
      <c r="AH688" s="140" t="str">
        <f>IFERROR(VLOOKUP($B688,[1]D3_9!$E$5:$S$204,11,FALSE)&amp;"","")</f>
        <v/>
      </c>
      <c r="AI688" s="157"/>
      <c r="AJ688" s="157"/>
      <c r="AK688" s="157"/>
      <c r="AL688" s="157" t="s">
        <v>59</v>
      </c>
      <c r="AM688" s="160" t="str">
        <f>IFERROR(VLOOKUP($B688,[1]D3_9!$E$5:$S$204,12,FALSE)&amp;"","")</f>
        <v/>
      </c>
      <c r="AN688" s="157"/>
      <c r="AO688" s="157"/>
      <c r="AP688" s="141"/>
      <c r="AQ688" s="260" t="str">
        <f>IFERROR(VLOOKUP($B688,[1]D3_9!$E$5:$S$204,15,FALSE)&amp;"","")</f>
        <v/>
      </c>
      <c r="AR688" s="173"/>
      <c r="AS688" s="173"/>
      <c r="AT688" s="173"/>
      <c r="AU688" s="173"/>
      <c r="AV688" s="173"/>
      <c r="AW688" s="173"/>
      <c r="AX688" s="173"/>
      <c r="AY688" s="173"/>
      <c r="AZ688" s="173"/>
      <c r="BA688" s="173"/>
      <c r="BB688" s="173"/>
      <c r="BC688" s="174"/>
      <c r="BD688" s="59"/>
    </row>
    <row r="689" spans="2:56" x14ac:dyDescent="0.55000000000000004">
      <c r="B689" s="211"/>
      <c r="C689" s="212"/>
      <c r="D689" s="212"/>
      <c r="E689" s="212"/>
      <c r="F689" s="212"/>
      <c r="G689" s="212"/>
      <c r="H689" s="212"/>
      <c r="I689" s="212"/>
      <c r="J689" s="212"/>
      <c r="K689" s="212"/>
      <c r="L689" s="212"/>
      <c r="M689" s="213"/>
      <c r="N689" s="188"/>
      <c r="O689" s="151"/>
      <c r="P689" s="151"/>
      <c r="Q689" s="189"/>
      <c r="R689" s="188"/>
      <c r="S689" s="189"/>
      <c r="T689" s="188"/>
      <c r="U689" s="189"/>
      <c r="V689" s="188"/>
      <c r="W689" s="189"/>
      <c r="X689" s="188"/>
      <c r="Y689" s="189"/>
      <c r="Z689" s="188"/>
      <c r="AA689" s="189"/>
      <c r="AB689" s="188"/>
      <c r="AC689" s="189"/>
      <c r="AD689" s="188"/>
      <c r="AE689" s="189"/>
      <c r="AF689" s="188"/>
      <c r="AG689" s="189"/>
      <c r="AH689" s="158"/>
      <c r="AI689" s="159"/>
      <c r="AJ689" s="159"/>
      <c r="AK689" s="159"/>
      <c r="AL689" s="159"/>
      <c r="AM689" s="159"/>
      <c r="AN689" s="159"/>
      <c r="AO689" s="159"/>
      <c r="AP689" s="161"/>
      <c r="AQ689" s="175"/>
      <c r="AR689" s="176"/>
      <c r="AS689" s="176"/>
      <c r="AT689" s="176"/>
      <c r="AU689" s="176"/>
      <c r="AV689" s="176"/>
      <c r="AW689" s="176"/>
      <c r="AX689" s="176"/>
      <c r="AY689" s="176"/>
      <c r="AZ689" s="176"/>
      <c r="BA689" s="176"/>
      <c r="BB689" s="176"/>
      <c r="BC689" s="177"/>
      <c r="BD689" s="59"/>
    </row>
    <row r="690" spans="2:56" x14ac:dyDescent="0.55000000000000004">
      <c r="B690" s="211"/>
      <c r="C690" s="212"/>
      <c r="D690" s="212"/>
      <c r="E690" s="212"/>
      <c r="F690" s="212"/>
      <c r="G690" s="212"/>
      <c r="H690" s="212"/>
      <c r="I690" s="212"/>
      <c r="J690" s="212"/>
      <c r="K690" s="212"/>
      <c r="L690" s="212"/>
      <c r="M690" s="213"/>
      <c r="N690" s="188"/>
      <c r="O690" s="151"/>
      <c r="P690" s="151"/>
      <c r="Q690" s="189"/>
      <c r="R690" s="188"/>
      <c r="S690" s="189"/>
      <c r="T690" s="188"/>
      <c r="U690" s="189"/>
      <c r="V690" s="188"/>
      <c r="W690" s="189"/>
      <c r="X690" s="188"/>
      <c r="Y690" s="189"/>
      <c r="Z690" s="188"/>
      <c r="AA690" s="189"/>
      <c r="AB690" s="188"/>
      <c r="AC690" s="189"/>
      <c r="AD690" s="188"/>
      <c r="AE690" s="189"/>
      <c r="AF690" s="188"/>
      <c r="AG690" s="189"/>
      <c r="AH690" s="302" t="str">
        <f>IFERROR(VLOOKUP($B688,[1]D3_9!$E$5:$S$204,13,FALSE)&amp;"","")</f>
        <v/>
      </c>
      <c r="AI690" s="149"/>
      <c r="AJ690" s="149"/>
      <c r="AK690" s="149"/>
      <c r="AL690" s="149" t="s">
        <v>59</v>
      </c>
      <c r="AM690" s="148" t="str">
        <f>IFERROR(VLOOKUP($B688,[1]D3_9!$E$5:$S$204,14,FALSE)&amp;"","")</f>
        <v/>
      </c>
      <c r="AN690" s="149"/>
      <c r="AO690" s="149"/>
      <c r="AP690" s="152"/>
      <c r="AQ690" s="175"/>
      <c r="AR690" s="176"/>
      <c r="AS690" s="176"/>
      <c r="AT690" s="176"/>
      <c r="AU690" s="176"/>
      <c r="AV690" s="176"/>
      <c r="AW690" s="176"/>
      <c r="AX690" s="176"/>
      <c r="AY690" s="176"/>
      <c r="AZ690" s="176"/>
      <c r="BA690" s="176"/>
      <c r="BB690" s="176"/>
      <c r="BC690" s="177"/>
      <c r="BD690" s="59"/>
    </row>
    <row r="691" spans="2:56" x14ac:dyDescent="0.55000000000000004">
      <c r="B691" s="167"/>
      <c r="C691" s="168"/>
      <c r="D691" s="168"/>
      <c r="E691" s="168"/>
      <c r="F691" s="168"/>
      <c r="G691" s="168"/>
      <c r="H691" s="168"/>
      <c r="I691" s="168"/>
      <c r="J691" s="168"/>
      <c r="K691" s="168"/>
      <c r="L691" s="168"/>
      <c r="M691" s="169"/>
      <c r="N691" s="142"/>
      <c r="O691" s="150"/>
      <c r="P691" s="150"/>
      <c r="Q691" s="143"/>
      <c r="R691" s="142"/>
      <c r="S691" s="143"/>
      <c r="T691" s="142"/>
      <c r="U691" s="143"/>
      <c r="V691" s="142"/>
      <c r="W691" s="143"/>
      <c r="X691" s="142"/>
      <c r="Y691" s="143"/>
      <c r="Z691" s="142"/>
      <c r="AA691" s="143"/>
      <c r="AB691" s="142"/>
      <c r="AC691" s="143"/>
      <c r="AD691" s="142"/>
      <c r="AE691" s="143"/>
      <c r="AF691" s="142"/>
      <c r="AG691" s="143"/>
      <c r="AH691" s="142"/>
      <c r="AI691" s="150"/>
      <c r="AJ691" s="150"/>
      <c r="AK691" s="150"/>
      <c r="AL691" s="150"/>
      <c r="AM691" s="150"/>
      <c r="AN691" s="150"/>
      <c r="AO691" s="150"/>
      <c r="AP691" s="143"/>
      <c r="AQ691" s="178"/>
      <c r="AR691" s="179"/>
      <c r="AS691" s="179"/>
      <c r="AT691" s="179"/>
      <c r="AU691" s="179"/>
      <c r="AV691" s="179"/>
      <c r="AW691" s="179"/>
      <c r="AX691" s="179"/>
      <c r="AY691" s="179"/>
      <c r="AZ691" s="179"/>
      <c r="BA691" s="179"/>
      <c r="BB691" s="179"/>
      <c r="BC691" s="180"/>
      <c r="BD691" s="59"/>
    </row>
    <row r="692" spans="2:56" x14ac:dyDescent="0.55000000000000004">
      <c r="B692" s="207" t="str">
        <f>[1]D3_9!$E184&amp;""</f>
        <v/>
      </c>
      <c r="C692" s="165"/>
      <c r="D692" s="165"/>
      <c r="E692" s="165"/>
      <c r="F692" s="165"/>
      <c r="G692" s="165"/>
      <c r="H692" s="165"/>
      <c r="I692" s="165"/>
      <c r="J692" s="165"/>
      <c r="K692" s="165"/>
      <c r="L692" s="165"/>
      <c r="M692" s="166"/>
      <c r="N692" s="140" t="str">
        <f>IFERROR(VLOOKUP($B692,[1]D3_9!$E$5:$S$204,2,FALSE)&amp;"","")</f>
        <v/>
      </c>
      <c r="O692" s="157"/>
      <c r="P692" s="157"/>
      <c r="Q692" s="141"/>
      <c r="R692" s="140" t="str">
        <f>IFERROR(VLOOKUP($B692,[1]D3_9!$E$5:$S$204,3,FALSE)&amp;"","")</f>
        <v/>
      </c>
      <c r="S692" s="141"/>
      <c r="T692" s="140" t="str">
        <f>IFERROR(VLOOKUP($B692,[1]D3_9!$E$5:$S$204,4,FALSE)&amp;"","")</f>
        <v/>
      </c>
      <c r="U692" s="141"/>
      <c r="V692" s="140" t="str">
        <f>IFERROR(VLOOKUP($B692,[1]D3_9!$E$5:$S$204,5,FALSE)&amp;"","")</f>
        <v/>
      </c>
      <c r="W692" s="141"/>
      <c r="X692" s="140" t="str">
        <f>IFERROR(VLOOKUP($B692,[1]D3_9!$E$5:$S$204,6,FALSE)&amp;"","")</f>
        <v/>
      </c>
      <c r="Y692" s="141"/>
      <c r="Z692" s="140" t="str">
        <f>IFERROR(VLOOKUP($B692,[1]D3_9!$E$5:$S$204,7,FALSE)&amp;"","")</f>
        <v/>
      </c>
      <c r="AA692" s="141"/>
      <c r="AB692" s="140" t="str">
        <f>IFERROR(VLOOKUP($B692,[1]D3_9!$E$5:$S$204,8,FALSE)&amp;"","")</f>
        <v/>
      </c>
      <c r="AC692" s="141"/>
      <c r="AD692" s="140" t="str">
        <f>IFERROR(VLOOKUP($B692,[1]D3_9!$E$5:$S$204,9,FALSE)&amp;"","")</f>
        <v/>
      </c>
      <c r="AE692" s="141"/>
      <c r="AF692" s="140" t="str">
        <f>IFERROR(VLOOKUP($B692,[1]D3_9!$E$5:$S$204,10,FALSE)&amp;"","")</f>
        <v/>
      </c>
      <c r="AG692" s="141"/>
      <c r="AH692" s="140" t="str">
        <f>IFERROR(VLOOKUP($B692,[1]D3_9!$E$5:$S$204,11,FALSE)&amp;"","")</f>
        <v/>
      </c>
      <c r="AI692" s="157"/>
      <c r="AJ692" s="157"/>
      <c r="AK692" s="157"/>
      <c r="AL692" s="157" t="s">
        <v>59</v>
      </c>
      <c r="AM692" s="160" t="str">
        <f>IFERROR(VLOOKUP($B692,[1]D3_9!$E$5:$S$204,12,FALSE)&amp;"","")</f>
        <v/>
      </c>
      <c r="AN692" s="157"/>
      <c r="AO692" s="157"/>
      <c r="AP692" s="141"/>
      <c r="AQ692" s="260" t="str">
        <f>IFERROR(VLOOKUP($B692,[1]D3_9!$E$5:$S$204,15,FALSE)&amp;"","")</f>
        <v/>
      </c>
      <c r="AR692" s="173"/>
      <c r="AS692" s="173"/>
      <c r="AT692" s="173"/>
      <c r="AU692" s="173"/>
      <c r="AV692" s="173"/>
      <c r="AW692" s="173"/>
      <c r="AX692" s="173"/>
      <c r="AY692" s="173"/>
      <c r="AZ692" s="173"/>
      <c r="BA692" s="173"/>
      <c r="BB692" s="173"/>
      <c r="BC692" s="174"/>
      <c r="BD692" s="59"/>
    </row>
    <row r="693" spans="2:56" x14ac:dyDescent="0.55000000000000004">
      <c r="B693" s="211"/>
      <c r="C693" s="212"/>
      <c r="D693" s="212"/>
      <c r="E693" s="212"/>
      <c r="F693" s="212"/>
      <c r="G693" s="212"/>
      <c r="H693" s="212"/>
      <c r="I693" s="212"/>
      <c r="J693" s="212"/>
      <c r="K693" s="212"/>
      <c r="L693" s="212"/>
      <c r="M693" s="213"/>
      <c r="N693" s="188"/>
      <c r="O693" s="151"/>
      <c r="P693" s="151"/>
      <c r="Q693" s="189"/>
      <c r="R693" s="188"/>
      <c r="S693" s="189"/>
      <c r="T693" s="188"/>
      <c r="U693" s="189"/>
      <c r="V693" s="188"/>
      <c r="W693" s="189"/>
      <c r="X693" s="188"/>
      <c r="Y693" s="189"/>
      <c r="Z693" s="188"/>
      <c r="AA693" s="189"/>
      <c r="AB693" s="188"/>
      <c r="AC693" s="189"/>
      <c r="AD693" s="188"/>
      <c r="AE693" s="189"/>
      <c r="AF693" s="188"/>
      <c r="AG693" s="189"/>
      <c r="AH693" s="158"/>
      <c r="AI693" s="159"/>
      <c r="AJ693" s="159"/>
      <c r="AK693" s="159"/>
      <c r="AL693" s="159"/>
      <c r="AM693" s="159"/>
      <c r="AN693" s="159"/>
      <c r="AO693" s="159"/>
      <c r="AP693" s="161"/>
      <c r="AQ693" s="175"/>
      <c r="AR693" s="176"/>
      <c r="AS693" s="176"/>
      <c r="AT693" s="176"/>
      <c r="AU693" s="176"/>
      <c r="AV693" s="176"/>
      <c r="AW693" s="176"/>
      <c r="AX693" s="176"/>
      <c r="AY693" s="176"/>
      <c r="AZ693" s="176"/>
      <c r="BA693" s="176"/>
      <c r="BB693" s="176"/>
      <c r="BC693" s="177"/>
      <c r="BD693" s="59"/>
    </row>
    <row r="694" spans="2:56" x14ac:dyDescent="0.55000000000000004">
      <c r="B694" s="211"/>
      <c r="C694" s="212"/>
      <c r="D694" s="212"/>
      <c r="E694" s="212"/>
      <c r="F694" s="212"/>
      <c r="G694" s="212"/>
      <c r="H694" s="212"/>
      <c r="I694" s="212"/>
      <c r="J694" s="212"/>
      <c r="K694" s="212"/>
      <c r="L694" s="212"/>
      <c r="M694" s="213"/>
      <c r="N694" s="188"/>
      <c r="O694" s="151"/>
      <c r="P694" s="151"/>
      <c r="Q694" s="189"/>
      <c r="R694" s="188"/>
      <c r="S694" s="189"/>
      <c r="T694" s="188"/>
      <c r="U694" s="189"/>
      <c r="V694" s="188"/>
      <c r="W694" s="189"/>
      <c r="X694" s="188"/>
      <c r="Y694" s="189"/>
      <c r="Z694" s="188"/>
      <c r="AA694" s="189"/>
      <c r="AB694" s="188"/>
      <c r="AC694" s="189"/>
      <c r="AD694" s="188"/>
      <c r="AE694" s="189"/>
      <c r="AF694" s="188"/>
      <c r="AG694" s="189"/>
      <c r="AH694" s="302" t="str">
        <f>IFERROR(VLOOKUP($B692,[1]D3_9!$E$5:$S$204,13,FALSE)&amp;"","")</f>
        <v/>
      </c>
      <c r="AI694" s="149"/>
      <c r="AJ694" s="149"/>
      <c r="AK694" s="149"/>
      <c r="AL694" s="149" t="s">
        <v>59</v>
      </c>
      <c r="AM694" s="148" t="str">
        <f>IFERROR(VLOOKUP($B692,[1]D3_9!$E$5:$S$204,14,FALSE)&amp;"","")</f>
        <v/>
      </c>
      <c r="AN694" s="149"/>
      <c r="AO694" s="149"/>
      <c r="AP694" s="152"/>
      <c r="AQ694" s="175"/>
      <c r="AR694" s="176"/>
      <c r="AS694" s="176"/>
      <c r="AT694" s="176"/>
      <c r="AU694" s="176"/>
      <c r="AV694" s="176"/>
      <c r="AW694" s="176"/>
      <c r="AX694" s="176"/>
      <c r="AY694" s="176"/>
      <c r="AZ694" s="176"/>
      <c r="BA694" s="176"/>
      <c r="BB694" s="176"/>
      <c r="BC694" s="177"/>
      <c r="BD694" s="59"/>
    </row>
    <row r="695" spans="2:56" x14ac:dyDescent="0.55000000000000004">
      <c r="B695" s="167"/>
      <c r="C695" s="168"/>
      <c r="D695" s="168"/>
      <c r="E695" s="168"/>
      <c r="F695" s="168"/>
      <c r="G695" s="168"/>
      <c r="H695" s="168"/>
      <c r="I695" s="168"/>
      <c r="J695" s="168"/>
      <c r="K695" s="168"/>
      <c r="L695" s="168"/>
      <c r="M695" s="169"/>
      <c r="N695" s="142"/>
      <c r="O695" s="150"/>
      <c r="P695" s="150"/>
      <c r="Q695" s="143"/>
      <c r="R695" s="142"/>
      <c r="S695" s="143"/>
      <c r="T695" s="142"/>
      <c r="U695" s="143"/>
      <c r="V695" s="142"/>
      <c r="W695" s="143"/>
      <c r="X695" s="142"/>
      <c r="Y695" s="143"/>
      <c r="Z695" s="142"/>
      <c r="AA695" s="143"/>
      <c r="AB695" s="142"/>
      <c r="AC695" s="143"/>
      <c r="AD695" s="142"/>
      <c r="AE695" s="143"/>
      <c r="AF695" s="142"/>
      <c r="AG695" s="143"/>
      <c r="AH695" s="142"/>
      <c r="AI695" s="150"/>
      <c r="AJ695" s="150"/>
      <c r="AK695" s="150"/>
      <c r="AL695" s="150"/>
      <c r="AM695" s="150"/>
      <c r="AN695" s="150"/>
      <c r="AO695" s="150"/>
      <c r="AP695" s="143"/>
      <c r="AQ695" s="178"/>
      <c r="AR695" s="179"/>
      <c r="AS695" s="179"/>
      <c r="AT695" s="179"/>
      <c r="AU695" s="179"/>
      <c r="AV695" s="179"/>
      <c r="AW695" s="179"/>
      <c r="AX695" s="179"/>
      <c r="AY695" s="179"/>
      <c r="AZ695" s="179"/>
      <c r="BA695" s="179"/>
      <c r="BB695" s="179"/>
      <c r="BC695" s="180"/>
      <c r="BD695" s="59"/>
    </row>
    <row r="696" spans="2:56" x14ac:dyDescent="0.55000000000000004">
      <c r="B696" s="207" t="str">
        <f>[1]D3_9!$E185&amp;""</f>
        <v/>
      </c>
      <c r="C696" s="165"/>
      <c r="D696" s="165"/>
      <c r="E696" s="165"/>
      <c r="F696" s="165"/>
      <c r="G696" s="165"/>
      <c r="H696" s="165"/>
      <c r="I696" s="165"/>
      <c r="J696" s="165"/>
      <c r="K696" s="165"/>
      <c r="L696" s="165"/>
      <c r="M696" s="166"/>
      <c r="N696" s="140" t="str">
        <f>IFERROR(VLOOKUP($B696,[1]D3_9!$E$5:$S$204,2,FALSE)&amp;"","")</f>
        <v/>
      </c>
      <c r="O696" s="157"/>
      <c r="P696" s="157"/>
      <c r="Q696" s="141"/>
      <c r="R696" s="140" t="str">
        <f>IFERROR(VLOOKUP($B696,[1]D3_9!$E$5:$S$204,3,FALSE)&amp;"","")</f>
        <v/>
      </c>
      <c r="S696" s="141"/>
      <c r="T696" s="140" t="str">
        <f>IFERROR(VLOOKUP($B696,[1]D3_9!$E$5:$S$204,4,FALSE)&amp;"","")</f>
        <v/>
      </c>
      <c r="U696" s="141"/>
      <c r="V696" s="140" t="str">
        <f>IFERROR(VLOOKUP($B696,[1]D3_9!$E$5:$S$204,5,FALSE)&amp;"","")</f>
        <v/>
      </c>
      <c r="W696" s="141"/>
      <c r="X696" s="140" t="str">
        <f>IFERROR(VLOOKUP($B696,[1]D3_9!$E$5:$S$204,6,FALSE)&amp;"","")</f>
        <v/>
      </c>
      <c r="Y696" s="141"/>
      <c r="Z696" s="140" t="str">
        <f>IFERROR(VLOOKUP($B696,[1]D3_9!$E$5:$S$204,7,FALSE)&amp;"","")</f>
        <v/>
      </c>
      <c r="AA696" s="141"/>
      <c r="AB696" s="140" t="str">
        <f>IFERROR(VLOOKUP($B696,[1]D3_9!$E$5:$S$204,8,FALSE)&amp;"","")</f>
        <v/>
      </c>
      <c r="AC696" s="141"/>
      <c r="AD696" s="140" t="str">
        <f>IFERROR(VLOOKUP($B696,[1]D3_9!$E$5:$S$204,9,FALSE)&amp;"","")</f>
        <v/>
      </c>
      <c r="AE696" s="141"/>
      <c r="AF696" s="140" t="str">
        <f>IFERROR(VLOOKUP($B696,[1]D3_9!$E$5:$S$204,10,FALSE)&amp;"","")</f>
        <v/>
      </c>
      <c r="AG696" s="141"/>
      <c r="AH696" s="140" t="str">
        <f>IFERROR(VLOOKUP($B696,[1]D3_9!$E$5:$S$204,11,FALSE)&amp;"","")</f>
        <v/>
      </c>
      <c r="AI696" s="157"/>
      <c r="AJ696" s="157"/>
      <c r="AK696" s="157"/>
      <c r="AL696" s="157" t="s">
        <v>59</v>
      </c>
      <c r="AM696" s="160" t="str">
        <f>IFERROR(VLOOKUP($B696,[1]D3_9!$E$5:$S$204,12,FALSE)&amp;"","")</f>
        <v/>
      </c>
      <c r="AN696" s="157"/>
      <c r="AO696" s="157"/>
      <c r="AP696" s="141"/>
      <c r="AQ696" s="260" t="str">
        <f>IFERROR(VLOOKUP($B696,[1]D3_9!$E$5:$S$204,15,FALSE)&amp;"","")</f>
        <v/>
      </c>
      <c r="AR696" s="173"/>
      <c r="AS696" s="173"/>
      <c r="AT696" s="173"/>
      <c r="AU696" s="173"/>
      <c r="AV696" s="173"/>
      <c r="AW696" s="173"/>
      <c r="AX696" s="173"/>
      <c r="AY696" s="173"/>
      <c r="AZ696" s="173"/>
      <c r="BA696" s="173"/>
      <c r="BB696" s="173"/>
      <c r="BC696" s="174"/>
      <c r="BD696" s="59"/>
    </row>
    <row r="697" spans="2:56" x14ac:dyDescent="0.55000000000000004">
      <c r="B697" s="211"/>
      <c r="C697" s="212"/>
      <c r="D697" s="212"/>
      <c r="E697" s="212"/>
      <c r="F697" s="212"/>
      <c r="G697" s="212"/>
      <c r="H697" s="212"/>
      <c r="I697" s="212"/>
      <c r="J697" s="212"/>
      <c r="K697" s="212"/>
      <c r="L697" s="212"/>
      <c r="M697" s="213"/>
      <c r="N697" s="188"/>
      <c r="O697" s="151"/>
      <c r="P697" s="151"/>
      <c r="Q697" s="189"/>
      <c r="R697" s="188"/>
      <c r="S697" s="189"/>
      <c r="T697" s="188"/>
      <c r="U697" s="189"/>
      <c r="V697" s="188"/>
      <c r="W697" s="189"/>
      <c r="X697" s="188"/>
      <c r="Y697" s="189"/>
      <c r="Z697" s="188"/>
      <c r="AA697" s="189"/>
      <c r="AB697" s="188"/>
      <c r="AC697" s="189"/>
      <c r="AD697" s="188"/>
      <c r="AE697" s="189"/>
      <c r="AF697" s="188"/>
      <c r="AG697" s="189"/>
      <c r="AH697" s="158"/>
      <c r="AI697" s="159"/>
      <c r="AJ697" s="159"/>
      <c r="AK697" s="159"/>
      <c r="AL697" s="159"/>
      <c r="AM697" s="159"/>
      <c r="AN697" s="159"/>
      <c r="AO697" s="159"/>
      <c r="AP697" s="161"/>
      <c r="AQ697" s="175"/>
      <c r="AR697" s="176"/>
      <c r="AS697" s="176"/>
      <c r="AT697" s="176"/>
      <c r="AU697" s="176"/>
      <c r="AV697" s="176"/>
      <c r="AW697" s="176"/>
      <c r="AX697" s="176"/>
      <c r="AY697" s="176"/>
      <c r="AZ697" s="176"/>
      <c r="BA697" s="176"/>
      <c r="BB697" s="176"/>
      <c r="BC697" s="177"/>
      <c r="BD697" s="59"/>
    </row>
    <row r="698" spans="2:56" x14ac:dyDescent="0.55000000000000004">
      <c r="B698" s="211"/>
      <c r="C698" s="212"/>
      <c r="D698" s="212"/>
      <c r="E698" s="212"/>
      <c r="F698" s="212"/>
      <c r="G698" s="212"/>
      <c r="H698" s="212"/>
      <c r="I698" s="212"/>
      <c r="J698" s="212"/>
      <c r="K698" s="212"/>
      <c r="L698" s="212"/>
      <c r="M698" s="213"/>
      <c r="N698" s="188"/>
      <c r="O698" s="151"/>
      <c r="P698" s="151"/>
      <c r="Q698" s="189"/>
      <c r="R698" s="188"/>
      <c r="S698" s="189"/>
      <c r="T698" s="188"/>
      <c r="U698" s="189"/>
      <c r="V698" s="188"/>
      <c r="W698" s="189"/>
      <c r="X698" s="188"/>
      <c r="Y698" s="189"/>
      <c r="Z698" s="188"/>
      <c r="AA698" s="189"/>
      <c r="AB698" s="188"/>
      <c r="AC698" s="189"/>
      <c r="AD698" s="188"/>
      <c r="AE698" s="189"/>
      <c r="AF698" s="188"/>
      <c r="AG698" s="189"/>
      <c r="AH698" s="302" t="str">
        <f>IFERROR(VLOOKUP($B696,[1]D3_9!$E$5:$S$204,13,FALSE)&amp;"","")</f>
        <v/>
      </c>
      <c r="AI698" s="149"/>
      <c r="AJ698" s="149"/>
      <c r="AK698" s="149"/>
      <c r="AL698" s="149" t="s">
        <v>59</v>
      </c>
      <c r="AM698" s="148" t="str">
        <f>IFERROR(VLOOKUP($B696,[1]D3_9!$E$5:$S$204,14,FALSE)&amp;"","")</f>
        <v/>
      </c>
      <c r="AN698" s="149"/>
      <c r="AO698" s="149"/>
      <c r="AP698" s="152"/>
      <c r="AQ698" s="175"/>
      <c r="AR698" s="176"/>
      <c r="AS698" s="176"/>
      <c r="AT698" s="176"/>
      <c r="AU698" s="176"/>
      <c r="AV698" s="176"/>
      <c r="AW698" s="176"/>
      <c r="AX698" s="176"/>
      <c r="AY698" s="176"/>
      <c r="AZ698" s="176"/>
      <c r="BA698" s="176"/>
      <c r="BB698" s="176"/>
      <c r="BC698" s="177"/>
      <c r="BD698" s="59"/>
    </row>
    <row r="699" spans="2:56" x14ac:dyDescent="0.55000000000000004">
      <c r="B699" s="167"/>
      <c r="C699" s="168"/>
      <c r="D699" s="168"/>
      <c r="E699" s="168"/>
      <c r="F699" s="168"/>
      <c r="G699" s="168"/>
      <c r="H699" s="168"/>
      <c r="I699" s="168"/>
      <c r="J699" s="168"/>
      <c r="K699" s="168"/>
      <c r="L699" s="168"/>
      <c r="M699" s="169"/>
      <c r="N699" s="142"/>
      <c r="O699" s="150"/>
      <c r="P699" s="150"/>
      <c r="Q699" s="143"/>
      <c r="R699" s="142"/>
      <c r="S699" s="143"/>
      <c r="T699" s="142"/>
      <c r="U699" s="143"/>
      <c r="V699" s="142"/>
      <c r="W699" s="143"/>
      <c r="X699" s="142"/>
      <c r="Y699" s="143"/>
      <c r="Z699" s="142"/>
      <c r="AA699" s="143"/>
      <c r="AB699" s="142"/>
      <c r="AC699" s="143"/>
      <c r="AD699" s="142"/>
      <c r="AE699" s="143"/>
      <c r="AF699" s="142"/>
      <c r="AG699" s="143"/>
      <c r="AH699" s="142"/>
      <c r="AI699" s="150"/>
      <c r="AJ699" s="150"/>
      <c r="AK699" s="150"/>
      <c r="AL699" s="150"/>
      <c r="AM699" s="150"/>
      <c r="AN699" s="150"/>
      <c r="AO699" s="150"/>
      <c r="AP699" s="143"/>
      <c r="AQ699" s="178"/>
      <c r="AR699" s="179"/>
      <c r="AS699" s="179"/>
      <c r="AT699" s="179"/>
      <c r="AU699" s="179"/>
      <c r="AV699" s="179"/>
      <c r="AW699" s="179"/>
      <c r="AX699" s="179"/>
      <c r="AY699" s="179"/>
      <c r="AZ699" s="179"/>
      <c r="BA699" s="179"/>
      <c r="BB699" s="179"/>
      <c r="BC699" s="180"/>
      <c r="BD699" s="59"/>
    </row>
    <row r="700" spans="2:56" x14ac:dyDescent="0.55000000000000004">
      <c r="B700" s="207" t="str">
        <f>[1]D3_9!$E186&amp;""</f>
        <v/>
      </c>
      <c r="C700" s="165"/>
      <c r="D700" s="165"/>
      <c r="E700" s="165"/>
      <c r="F700" s="165"/>
      <c r="G700" s="165"/>
      <c r="H700" s="165"/>
      <c r="I700" s="165"/>
      <c r="J700" s="165"/>
      <c r="K700" s="165"/>
      <c r="L700" s="165"/>
      <c r="M700" s="166"/>
      <c r="N700" s="140" t="str">
        <f>IFERROR(VLOOKUP($B700,[1]D3_9!$E$5:$S$204,2,FALSE)&amp;"","")</f>
        <v/>
      </c>
      <c r="O700" s="157"/>
      <c r="P700" s="157"/>
      <c r="Q700" s="141"/>
      <c r="R700" s="140" t="str">
        <f>IFERROR(VLOOKUP($B700,[1]D3_9!$E$5:$S$204,3,FALSE)&amp;"","")</f>
        <v/>
      </c>
      <c r="S700" s="141"/>
      <c r="T700" s="140" t="str">
        <f>IFERROR(VLOOKUP($B700,[1]D3_9!$E$5:$S$204,4,FALSE)&amp;"","")</f>
        <v/>
      </c>
      <c r="U700" s="141"/>
      <c r="V700" s="140" t="str">
        <f>IFERROR(VLOOKUP($B700,[1]D3_9!$E$5:$S$204,5,FALSE)&amp;"","")</f>
        <v/>
      </c>
      <c r="W700" s="141"/>
      <c r="X700" s="140" t="str">
        <f>IFERROR(VLOOKUP($B700,[1]D3_9!$E$5:$S$204,6,FALSE)&amp;"","")</f>
        <v/>
      </c>
      <c r="Y700" s="141"/>
      <c r="Z700" s="140" t="str">
        <f>IFERROR(VLOOKUP($B700,[1]D3_9!$E$5:$S$204,7,FALSE)&amp;"","")</f>
        <v/>
      </c>
      <c r="AA700" s="141"/>
      <c r="AB700" s="140" t="str">
        <f>IFERROR(VLOOKUP($B700,[1]D3_9!$E$5:$S$204,8,FALSE)&amp;"","")</f>
        <v/>
      </c>
      <c r="AC700" s="141"/>
      <c r="AD700" s="140" t="str">
        <f>IFERROR(VLOOKUP($B700,[1]D3_9!$E$5:$S$204,9,FALSE)&amp;"","")</f>
        <v/>
      </c>
      <c r="AE700" s="141"/>
      <c r="AF700" s="140" t="str">
        <f>IFERROR(VLOOKUP($B700,[1]D3_9!$E$5:$S$204,10,FALSE)&amp;"","")</f>
        <v/>
      </c>
      <c r="AG700" s="141"/>
      <c r="AH700" s="140" t="str">
        <f>IFERROR(VLOOKUP($B700,[1]D3_9!$E$5:$S$204,11,FALSE)&amp;"","")</f>
        <v/>
      </c>
      <c r="AI700" s="157"/>
      <c r="AJ700" s="157"/>
      <c r="AK700" s="157"/>
      <c r="AL700" s="157" t="s">
        <v>59</v>
      </c>
      <c r="AM700" s="160" t="str">
        <f>IFERROR(VLOOKUP($B700,[1]D3_9!$E$5:$S$204,12,FALSE)&amp;"","")</f>
        <v/>
      </c>
      <c r="AN700" s="157"/>
      <c r="AO700" s="157"/>
      <c r="AP700" s="141"/>
      <c r="AQ700" s="260" t="str">
        <f>IFERROR(VLOOKUP($B700,[1]D3_9!$E$5:$S$204,15,FALSE)&amp;"","")</f>
        <v/>
      </c>
      <c r="AR700" s="173"/>
      <c r="AS700" s="173"/>
      <c r="AT700" s="173"/>
      <c r="AU700" s="173"/>
      <c r="AV700" s="173"/>
      <c r="AW700" s="173"/>
      <c r="AX700" s="173"/>
      <c r="AY700" s="173"/>
      <c r="AZ700" s="173"/>
      <c r="BA700" s="173"/>
      <c r="BB700" s="173"/>
      <c r="BC700" s="174"/>
      <c r="BD700" s="59"/>
    </row>
    <row r="701" spans="2:56" x14ac:dyDescent="0.55000000000000004">
      <c r="B701" s="211"/>
      <c r="C701" s="212"/>
      <c r="D701" s="212"/>
      <c r="E701" s="212"/>
      <c r="F701" s="212"/>
      <c r="G701" s="212"/>
      <c r="H701" s="212"/>
      <c r="I701" s="212"/>
      <c r="J701" s="212"/>
      <c r="K701" s="212"/>
      <c r="L701" s="212"/>
      <c r="M701" s="213"/>
      <c r="N701" s="188"/>
      <c r="O701" s="151"/>
      <c r="P701" s="151"/>
      <c r="Q701" s="189"/>
      <c r="R701" s="188"/>
      <c r="S701" s="189"/>
      <c r="T701" s="188"/>
      <c r="U701" s="189"/>
      <c r="V701" s="188"/>
      <c r="W701" s="189"/>
      <c r="X701" s="188"/>
      <c r="Y701" s="189"/>
      <c r="Z701" s="188"/>
      <c r="AA701" s="189"/>
      <c r="AB701" s="188"/>
      <c r="AC701" s="189"/>
      <c r="AD701" s="188"/>
      <c r="AE701" s="189"/>
      <c r="AF701" s="188"/>
      <c r="AG701" s="189"/>
      <c r="AH701" s="158"/>
      <c r="AI701" s="159"/>
      <c r="AJ701" s="159"/>
      <c r="AK701" s="159"/>
      <c r="AL701" s="159"/>
      <c r="AM701" s="159"/>
      <c r="AN701" s="159"/>
      <c r="AO701" s="159"/>
      <c r="AP701" s="161"/>
      <c r="AQ701" s="175"/>
      <c r="AR701" s="176"/>
      <c r="AS701" s="176"/>
      <c r="AT701" s="176"/>
      <c r="AU701" s="176"/>
      <c r="AV701" s="176"/>
      <c r="AW701" s="176"/>
      <c r="AX701" s="176"/>
      <c r="AY701" s="176"/>
      <c r="AZ701" s="176"/>
      <c r="BA701" s="176"/>
      <c r="BB701" s="176"/>
      <c r="BC701" s="177"/>
      <c r="BD701" s="59"/>
    </row>
    <row r="702" spans="2:56" x14ac:dyDescent="0.55000000000000004">
      <c r="B702" s="211"/>
      <c r="C702" s="212"/>
      <c r="D702" s="212"/>
      <c r="E702" s="212"/>
      <c r="F702" s="212"/>
      <c r="G702" s="212"/>
      <c r="H702" s="212"/>
      <c r="I702" s="212"/>
      <c r="J702" s="212"/>
      <c r="K702" s="212"/>
      <c r="L702" s="212"/>
      <c r="M702" s="213"/>
      <c r="N702" s="188"/>
      <c r="O702" s="151"/>
      <c r="P702" s="151"/>
      <c r="Q702" s="189"/>
      <c r="R702" s="188"/>
      <c r="S702" s="189"/>
      <c r="T702" s="188"/>
      <c r="U702" s="189"/>
      <c r="V702" s="188"/>
      <c r="W702" s="189"/>
      <c r="X702" s="188"/>
      <c r="Y702" s="189"/>
      <c r="Z702" s="188"/>
      <c r="AA702" s="189"/>
      <c r="AB702" s="188"/>
      <c r="AC702" s="189"/>
      <c r="AD702" s="188"/>
      <c r="AE702" s="189"/>
      <c r="AF702" s="188"/>
      <c r="AG702" s="189"/>
      <c r="AH702" s="302" t="str">
        <f>IFERROR(VLOOKUP($B700,[1]D3_9!$E$5:$S$204,13,FALSE)&amp;"","")</f>
        <v/>
      </c>
      <c r="AI702" s="149"/>
      <c r="AJ702" s="149"/>
      <c r="AK702" s="149"/>
      <c r="AL702" s="149" t="s">
        <v>59</v>
      </c>
      <c r="AM702" s="148" t="str">
        <f>IFERROR(VLOOKUP($B700,[1]D3_9!$E$5:$S$204,14,FALSE)&amp;"","")</f>
        <v/>
      </c>
      <c r="AN702" s="149"/>
      <c r="AO702" s="149"/>
      <c r="AP702" s="152"/>
      <c r="AQ702" s="175"/>
      <c r="AR702" s="176"/>
      <c r="AS702" s="176"/>
      <c r="AT702" s="176"/>
      <c r="AU702" s="176"/>
      <c r="AV702" s="176"/>
      <c r="AW702" s="176"/>
      <c r="AX702" s="176"/>
      <c r="AY702" s="176"/>
      <c r="AZ702" s="176"/>
      <c r="BA702" s="176"/>
      <c r="BB702" s="176"/>
      <c r="BC702" s="177"/>
      <c r="BD702" s="59"/>
    </row>
    <row r="703" spans="2:56" x14ac:dyDescent="0.55000000000000004">
      <c r="B703" s="167"/>
      <c r="C703" s="168"/>
      <c r="D703" s="168"/>
      <c r="E703" s="168"/>
      <c r="F703" s="168"/>
      <c r="G703" s="168"/>
      <c r="H703" s="168"/>
      <c r="I703" s="168"/>
      <c r="J703" s="168"/>
      <c r="K703" s="168"/>
      <c r="L703" s="168"/>
      <c r="M703" s="169"/>
      <c r="N703" s="142"/>
      <c r="O703" s="150"/>
      <c r="P703" s="150"/>
      <c r="Q703" s="143"/>
      <c r="R703" s="142"/>
      <c r="S703" s="143"/>
      <c r="T703" s="142"/>
      <c r="U703" s="143"/>
      <c r="V703" s="142"/>
      <c r="W703" s="143"/>
      <c r="X703" s="142"/>
      <c r="Y703" s="143"/>
      <c r="Z703" s="142"/>
      <c r="AA703" s="143"/>
      <c r="AB703" s="142"/>
      <c r="AC703" s="143"/>
      <c r="AD703" s="142"/>
      <c r="AE703" s="143"/>
      <c r="AF703" s="142"/>
      <c r="AG703" s="143"/>
      <c r="AH703" s="142"/>
      <c r="AI703" s="150"/>
      <c r="AJ703" s="150"/>
      <c r="AK703" s="150"/>
      <c r="AL703" s="150"/>
      <c r="AM703" s="150"/>
      <c r="AN703" s="150"/>
      <c r="AO703" s="150"/>
      <c r="AP703" s="143"/>
      <c r="AQ703" s="178"/>
      <c r="AR703" s="179"/>
      <c r="AS703" s="179"/>
      <c r="AT703" s="179"/>
      <c r="AU703" s="179"/>
      <c r="AV703" s="179"/>
      <c r="AW703" s="179"/>
      <c r="AX703" s="179"/>
      <c r="AY703" s="179"/>
      <c r="AZ703" s="179"/>
      <c r="BA703" s="179"/>
      <c r="BB703" s="179"/>
      <c r="BC703" s="180"/>
      <c r="BD703" s="59"/>
    </row>
    <row r="704" spans="2:56" x14ac:dyDescent="0.55000000000000004">
      <c r="B704" s="207" t="str">
        <f>[1]D3_9!$E187&amp;""</f>
        <v/>
      </c>
      <c r="C704" s="165"/>
      <c r="D704" s="165"/>
      <c r="E704" s="165"/>
      <c r="F704" s="165"/>
      <c r="G704" s="165"/>
      <c r="H704" s="165"/>
      <c r="I704" s="165"/>
      <c r="J704" s="165"/>
      <c r="K704" s="165"/>
      <c r="L704" s="165"/>
      <c r="M704" s="166"/>
      <c r="N704" s="140" t="str">
        <f>IFERROR(VLOOKUP($B704,[1]D3_9!$E$5:$S$204,2,FALSE)&amp;"","")</f>
        <v/>
      </c>
      <c r="O704" s="157"/>
      <c r="P704" s="157"/>
      <c r="Q704" s="141"/>
      <c r="R704" s="140" t="str">
        <f>IFERROR(VLOOKUP($B704,[1]D3_9!$E$5:$S$204,3,FALSE)&amp;"","")</f>
        <v/>
      </c>
      <c r="S704" s="141"/>
      <c r="T704" s="140" t="str">
        <f>IFERROR(VLOOKUP($B704,[1]D3_9!$E$5:$S$204,4,FALSE)&amp;"","")</f>
        <v/>
      </c>
      <c r="U704" s="141"/>
      <c r="V704" s="140" t="str">
        <f>IFERROR(VLOOKUP($B704,[1]D3_9!$E$5:$S$204,5,FALSE)&amp;"","")</f>
        <v/>
      </c>
      <c r="W704" s="141"/>
      <c r="X704" s="140" t="str">
        <f>IFERROR(VLOOKUP($B704,[1]D3_9!$E$5:$S$204,6,FALSE)&amp;"","")</f>
        <v/>
      </c>
      <c r="Y704" s="141"/>
      <c r="Z704" s="140" t="str">
        <f>IFERROR(VLOOKUP($B704,[1]D3_9!$E$5:$S$204,7,FALSE)&amp;"","")</f>
        <v/>
      </c>
      <c r="AA704" s="141"/>
      <c r="AB704" s="140" t="str">
        <f>IFERROR(VLOOKUP($B704,[1]D3_9!$E$5:$S$204,8,FALSE)&amp;"","")</f>
        <v/>
      </c>
      <c r="AC704" s="141"/>
      <c r="AD704" s="140" t="str">
        <f>IFERROR(VLOOKUP($B704,[1]D3_9!$E$5:$S$204,9,FALSE)&amp;"","")</f>
        <v/>
      </c>
      <c r="AE704" s="141"/>
      <c r="AF704" s="140" t="str">
        <f>IFERROR(VLOOKUP($B704,[1]D3_9!$E$5:$S$204,10,FALSE)&amp;"","")</f>
        <v/>
      </c>
      <c r="AG704" s="141"/>
      <c r="AH704" s="140" t="str">
        <f>IFERROR(VLOOKUP($B704,[1]D3_9!$E$5:$S$204,11,FALSE)&amp;"","")</f>
        <v/>
      </c>
      <c r="AI704" s="157"/>
      <c r="AJ704" s="157"/>
      <c r="AK704" s="157"/>
      <c r="AL704" s="157" t="s">
        <v>59</v>
      </c>
      <c r="AM704" s="160" t="str">
        <f>IFERROR(VLOOKUP($B704,[1]D3_9!$E$5:$S$204,12,FALSE)&amp;"","")</f>
        <v/>
      </c>
      <c r="AN704" s="157"/>
      <c r="AO704" s="157"/>
      <c r="AP704" s="141"/>
      <c r="AQ704" s="260" t="str">
        <f>IFERROR(VLOOKUP($B704,[1]D3_9!$E$5:$S$204,15,FALSE)&amp;"","")</f>
        <v/>
      </c>
      <c r="AR704" s="173"/>
      <c r="AS704" s="173"/>
      <c r="AT704" s="173"/>
      <c r="AU704" s="173"/>
      <c r="AV704" s="173"/>
      <c r="AW704" s="173"/>
      <c r="AX704" s="173"/>
      <c r="AY704" s="173"/>
      <c r="AZ704" s="173"/>
      <c r="BA704" s="173"/>
      <c r="BB704" s="173"/>
      <c r="BC704" s="174"/>
      <c r="BD704" s="59"/>
    </row>
    <row r="705" spans="2:56" x14ac:dyDescent="0.55000000000000004">
      <c r="B705" s="211"/>
      <c r="C705" s="212"/>
      <c r="D705" s="212"/>
      <c r="E705" s="212"/>
      <c r="F705" s="212"/>
      <c r="G705" s="212"/>
      <c r="H705" s="212"/>
      <c r="I705" s="212"/>
      <c r="J705" s="212"/>
      <c r="K705" s="212"/>
      <c r="L705" s="212"/>
      <c r="M705" s="213"/>
      <c r="N705" s="188"/>
      <c r="O705" s="151"/>
      <c r="P705" s="151"/>
      <c r="Q705" s="189"/>
      <c r="R705" s="188"/>
      <c r="S705" s="189"/>
      <c r="T705" s="188"/>
      <c r="U705" s="189"/>
      <c r="V705" s="188"/>
      <c r="W705" s="189"/>
      <c r="X705" s="188"/>
      <c r="Y705" s="189"/>
      <c r="Z705" s="188"/>
      <c r="AA705" s="189"/>
      <c r="AB705" s="188"/>
      <c r="AC705" s="189"/>
      <c r="AD705" s="188"/>
      <c r="AE705" s="189"/>
      <c r="AF705" s="188"/>
      <c r="AG705" s="189"/>
      <c r="AH705" s="158"/>
      <c r="AI705" s="159"/>
      <c r="AJ705" s="159"/>
      <c r="AK705" s="159"/>
      <c r="AL705" s="159"/>
      <c r="AM705" s="159"/>
      <c r="AN705" s="159"/>
      <c r="AO705" s="159"/>
      <c r="AP705" s="161"/>
      <c r="AQ705" s="175"/>
      <c r="AR705" s="176"/>
      <c r="AS705" s="176"/>
      <c r="AT705" s="176"/>
      <c r="AU705" s="176"/>
      <c r="AV705" s="176"/>
      <c r="AW705" s="176"/>
      <c r="AX705" s="176"/>
      <c r="AY705" s="176"/>
      <c r="AZ705" s="176"/>
      <c r="BA705" s="176"/>
      <c r="BB705" s="176"/>
      <c r="BC705" s="177"/>
      <c r="BD705" s="59"/>
    </row>
    <row r="706" spans="2:56" x14ac:dyDescent="0.55000000000000004">
      <c r="B706" s="211"/>
      <c r="C706" s="212"/>
      <c r="D706" s="212"/>
      <c r="E706" s="212"/>
      <c r="F706" s="212"/>
      <c r="G706" s="212"/>
      <c r="H706" s="212"/>
      <c r="I706" s="212"/>
      <c r="J706" s="212"/>
      <c r="K706" s="212"/>
      <c r="L706" s="212"/>
      <c r="M706" s="213"/>
      <c r="N706" s="188"/>
      <c r="O706" s="151"/>
      <c r="P706" s="151"/>
      <c r="Q706" s="189"/>
      <c r="R706" s="188"/>
      <c r="S706" s="189"/>
      <c r="T706" s="188"/>
      <c r="U706" s="189"/>
      <c r="V706" s="188"/>
      <c r="W706" s="189"/>
      <c r="X706" s="188"/>
      <c r="Y706" s="189"/>
      <c r="Z706" s="188"/>
      <c r="AA706" s="189"/>
      <c r="AB706" s="188"/>
      <c r="AC706" s="189"/>
      <c r="AD706" s="188"/>
      <c r="AE706" s="189"/>
      <c r="AF706" s="188"/>
      <c r="AG706" s="189"/>
      <c r="AH706" s="302" t="str">
        <f>IFERROR(VLOOKUP($B704,[1]D3_9!$E$5:$S$204,13,FALSE)&amp;"","")</f>
        <v/>
      </c>
      <c r="AI706" s="149"/>
      <c r="AJ706" s="149"/>
      <c r="AK706" s="149"/>
      <c r="AL706" s="149" t="s">
        <v>59</v>
      </c>
      <c r="AM706" s="148" t="str">
        <f>IFERROR(VLOOKUP($B704,[1]D3_9!$E$5:$S$204,14,FALSE)&amp;"","")</f>
        <v/>
      </c>
      <c r="AN706" s="149"/>
      <c r="AO706" s="149"/>
      <c r="AP706" s="152"/>
      <c r="AQ706" s="175"/>
      <c r="AR706" s="176"/>
      <c r="AS706" s="176"/>
      <c r="AT706" s="176"/>
      <c r="AU706" s="176"/>
      <c r="AV706" s="176"/>
      <c r="AW706" s="176"/>
      <c r="AX706" s="176"/>
      <c r="AY706" s="176"/>
      <c r="AZ706" s="176"/>
      <c r="BA706" s="176"/>
      <c r="BB706" s="176"/>
      <c r="BC706" s="177"/>
      <c r="BD706" s="59"/>
    </row>
    <row r="707" spans="2:56" x14ac:dyDescent="0.55000000000000004">
      <c r="B707" s="167"/>
      <c r="C707" s="168"/>
      <c r="D707" s="168"/>
      <c r="E707" s="168"/>
      <c r="F707" s="168"/>
      <c r="G707" s="168"/>
      <c r="H707" s="168"/>
      <c r="I707" s="168"/>
      <c r="J707" s="168"/>
      <c r="K707" s="168"/>
      <c r="L707" s="168"/>
      <c r="M707" s="169"/>
      <c r="N707" s="142"/>
      <c r="O707" s="150"/>
      <c r="P707" s="150"/>
      <c r="Q707" s="143"/>
      <c r="R707" s="142"/>
      <c r="S707" s="143"/>
      <c r="T707" s="142"/>
      <c r="U707" s="143"/>
      <c r="V707" s="142"/>
      <c r="W707" s="143"/>
      <c r="X707" s="142"/>
      <c r="Y707" s="143"/>
      <c r="Z707" s="142"/>
      <c r="AA707" s="143"/>
      <c r="AB707" s="142"/>
      <c r="AC707" s="143"/>
      <c r="AD707" s="142"/>
      <c r="AE707" s="143"/>
      <c r="AF707" s="142"/>
      <c r="AG707" s="143"/>
      <c r="AH707" s="142"/>
      <c r="AI707" s="150"/>
      <c r="AJ707" s="150"/>
      <c r="AK707" s="150"/>
      <c r="AL707" s="150"/>
      <c r="AM707" s="150"/>
      <c r="AN707" s="150"/>
      <c r="AO707" s="150"/>
      <c r="AP707" s="143"/>
      <c r="AQ707" s="178"/>
      <c r="AR707" s="179"/>
      <c r="AS707" s="179"/>
      <c r="AT707" s="179"/>
      <c r="AU707" s="179"/>
      <c r="AV707" s="179"/>
      <c r="AW707" s="179"/>
      <c r="AX707" s="179"/>
      <c r="AY707" s="179"/>
      <c r="AZ707" s="179"/>
      <c r="BA707" s="179"/>
      <c r="BB707" s="179"/>
      <c r="BC707" s="180"/>
      <c r="BD707" s="59"/>
    </row>
    <row r="708" spans="2:56" x14ac:dyDescent="0.55000000000000004">
      <c r="B708" s="207" t="str">
        <f>[1]D3_9!$E188&amp;""</f>
        <v/>
      </c>
      <c r="C708" s="165"/>
      <c r="D708" s="165"/>
      <c r="E708" s="165"/>
      <c r="F708" s="165"/>
      <c r="G708" s="165"/>
      <c r="H708" s="165"/>
      <c r="I708" s="165"/>
      <c r="J708" s="165"/>
      <c r="K708" s="165"/>
      <c r="L708" s="165"/>
      <c r="M708" s="166"/>
      <c r="N708" s="140" t="str">
        <f>IFERROR(VLOOKUP($B708,[1]D3_9!$E$5:$S$204,2,FALSE)&amp;"","")</f>
        <v/>
      </c>
      <c r="O708" s="157"/>
      <c r="P708" s="157"/>
      <c r="Q708" s="141"/>
      <c r="R708" s="140" t="str">
        <f>IFERROR(VLOOKUP($B708,[1]D3_9!$E$5:$S$204,3,FALSE)&amp;"","")</f>
        <v/>
      </c>
      <c r="S708" s="141"/>
      <c r="T708" s="140" t="str">
        <f>IFERROR(VLOOKUP($B708,[1]D3_9!$E$5:$S$204,4,FALSE)&amp;"","")</f>
        <v/>
      </c>
      <c r="U708" s="141"/>
      <c r="V708" s="140" t="str">
        <f>IFERROR(VLOOKUP($B708,[1]D3_9!$E$5:$S$204,5,FALSE)&amp;"","")</f>
        <v/>
      </c>
      <c r="W708" s="141"/>
      <c r="X708" s="140" t="str">
        <f>IFERROR(VLOOKUP($B708,[1]D3_9!$E$5:$S$204,6,FALSE)&amp;"","")</f>
        <v/>
      </c>
      <c r="Y708" s="141"/>
      <c r="Z708" s="140" t="str">
        <f>IFERROR(VLOOKUP($B708,[1]D3_9!$E$5:$S$204,7,FALSE)&amp;"","")</f>
        <v/>
      </c>
      <c r="AA708" s="141"/>
      <c r="AB708" s="140" t="str">
        <f>IFERROR(VLOOKUP($B708,[1]D3_9!$E$5:$S$204,8,FALSE)&amp;"","")</f>
        <v/>
      </c>
      <c r="AC708" s="141"/>
      <c r="AD708" s="140" t="str">
        <f>IFERROR(VLOOKUP($B708,[1]D3_9!$E$5:$S$204,9,FALSE)&amp;"","")</f>
        <v/>
      </c>
      <c r="AE708" s="141"/>
      <c r="AF708" s="140" t="str">
        <f>IFERROR(VLOOKUP($B708,[1]D3_9!$E$5:$S$204,10,FALSE)&amp;"","")</f>
        <v/>
      </c>
      <c r="AG708" s="141"/>
      <c r="AH708" s="140" t="str">
        <f>IFERROR(VLOOKUP($B708,[1]D3_9!$E$5:$S$204,11,FALSE)&amp;"","")</f>
        <v/>
      </c>
      <c r="AI708" s="157"/>
      <c r="AJ708" s="157"/>
      <c r="AK708" s="157"/>
      <c r="AL708" s="157" t="s">
        <v>59</v>
      </c>
      <c r="AM708" s="160" t="str">
        <f>IFERROR(VLOOKUP($B708,[1]D3_9!$E$5:$S$204,12,FALSE)&amp;"","")</f>
        <v/>
      </c>
      <c r="AN708" s="157"/>
      <c r="AO708" s="157"/>
      <c r="AP708" s="141"/>
      <c r="AQ708" s="260" t="str">
        <f>IFERROR(VLOOKUP($B708,[1]D3_9!$E$5:$S$204,15,FALSE)&amp;"","")</f>
        <v/>
      </c>
      <c r="AR708" s="173"/>
      <c r="AS708" s="173"/>
      <c r="AT708" s="173"/>
      <c r="AU708" s="173"/>
      <c r="AV708" s="173"/>
      <c r="AW708" s="173"/>
      <c r="AX708" s="173"/>
      <c r="AY708" s="173"/>
      <c r="AZ708" s="173"/>
      <c r="BA708" s="173"/>
      <c r="BB708" s="173"/>
      <c r="BC708" s="174"/>
      <c r="BD708" s="59"/>
    </row>
    <row r="709" spans="2:56" x14ac:dyDescent="0.55000000000000004">
      <c r="B709" s="211"/>
      <c r="C709" s="212"/>
      <c r="D709" s="212"/>
      <c r="E709" s="212"/>
      <c r="F709" s="212"/>
      <c r="G709" s="212"/>
      <c r="H709" s="212"/>
      <c r="I709" s="212"/>
      <c r="J709" s="212"/>
      <c r="K709" s="212"/>
      <c r="L709" s="212"/>
      <c r="M709" s="213"/>
      <c r="N709" s="188"/>
      <c r="O709" s="151"/>
      <c r="P709" s="151"/>
      <c r="Q709" s="189"/>
      <c r="R709" s="188"/>
      <c r="S709" s="189"/>
      <c r="T709" s="188"/>
      <c r="U709" s="189"/>
      <c r="V709" s="188"/>
      <c r="W709" s="189"/>
      <c r="X709" s="188"/>
      <c r="Y709" s="189"/>
      <c r="Z709" s="188"/>
      <c r="AA709" s="189"/>
      <c r="AB709" s="188"/>
      <c r="AC709" s="189"/>
      <c r="AD709" s="188"/>
      <c r="AE709" s="189"/>
      <c r="AF709" s="188"/>
      <c r="AG709" s="189"/>
      <c r="AH709" s="158"/>
      <c r="AI709" s="159"/>
      <c r="AJ709" s="159"/>
      <c r="AK709" s="159"/>
      <c r="AL709" s="159"/>
      <c r="AM709" s="159"/>
      <c r="AN709" s="159"/>
      <c r="AO709" s="159"/>
      <c r="AP709" s="161"/>
      <c r="AQ709" s="175"/>
      <c r="AR709" s="176"/>
      <c r="AS709" s="176"/>
      <c r="AT709" s="176"/>
      <c r="AU709" s="176"/>
      <c r="AV709" s="176"/>
      <c r="AW709" s="176"/>
      <c r="AX709" s="176"/>
      <c r="AY709" s="176"/>
      <c r="AZ709" s="176"/>
      <c r="BA709" s="176"/>
      <c r="BB709" s="176"/>
      <c r="BC709" s="177"/>
      <c r="BD709" s="59"/>
    </row>
    <row r="710" spans="2:56" x14ac:dyDescent="0.55000000000000004">
      <c r="B710" s="211"/>
      <c r="C710" s="212"/>
      <c r="D710" s="212"/>
      <c r="E710" s="212"/>
      <c r="F710" s="212"/>
      <c r="G710" s="212"/>
      <c r="H710" s="212"/>
      <c r="I710" s="212"/>
      <c r="J710" s="212"/>
      <c r="K710" s="212"/>
      <c r="L710" s="212"/>
      <c r="M710" s="213"/>
      <c r="N710" s="188"/>
      <c r="O710" s="151"/>
      <c r="P710" s="151"/>
      <c r="Q710" s="189"/>
      <c r="R710" s="188"/>
      <c r="S710" s="189"/>
      <c r="T710" s="188"/>
      <c r="U710" s="189"/>
      <c r="V710" s="188"/>
      <c r="W710" s="189"/>
      <c r="X710" s="188"/>
      <c r="Y710" s="189"/>
      <c r="Z710" s="188"/>
      <c r="AA710" s="189"/>
      <c r="AB710" s="188"/>
      <c r="AC710" s="189"/>
      <c r="AD710" s="188"/>
      <c r="AE710" s="189"/>
      <c r="AF710" s="188"/>
      <c r="AG710" s="189"/>
      <c r="AH710" s="302" t="str">
        <f>IFERROR(VLOOKUP($B708,[1]D3_9!$E$5:$S$204,13,FALSE)&amp;"","")</f>
        <v/>
      </c>
      <c r="AI710" s="149"/>
      <c r="AJ710" s="149"/>
      <c r="AK710" s="149"/>
      <c r="AL710" s="149" t="s">
        <v>59</v>
      </c>
      <c r="AM710" s="148" t="str">
        <f>IFERROR(VLOOKUP($B708,[1]D3_9!$E$5:$S$204,14,FALSE)&amp;"","")</f>
        <v/>
      </c>
      <c r="AN710" s="149"/>
      <c r="AO710" s="149"/>
      <c r="AP710" s="152"/>
      <c r="AQ710" s="175"/>
      <c r="AR710" s="176"/>
      <c r="AS710" s="176"/>
      <c r="AT710" s="176"/>
      <c r="AU710" s="176"/>
      <c r="AV710" s="176"/>
      <c r="AW710" s="176"/>
      <c r="AX710" s="176"/>
      <c r="AY710" s="176"/>
      <c r="AZ710" s="176"/>
      <c r="BA710" s="176"/>
      <c r="BB710" s="176"/>
      <c r="BC710" s="177"/>
      <c r="BD710" s="59"/>
    </row>
    <row r="711" spans="2:56" x14ac:dyDescent="0.55000000000000004">
      <c r="B711" s="167"/>
      <c r="C711" s="168"/>
      <c r="D711" s="168"/>
      <c r="E711" s="168"/>
      <c r="F711" s="168"/>
      <c r="G711" s="168"/>
      <c r="H711" s="168"/>
      <c r="I711" s="168"/>
      <c r="J711" s="168"/>
      <c r="K711" s="168"/>
      <c r="L711" s="168"/>
      <c r="M711" s="169"/>
      <c r="N711" s="142"/>
      <c r="O711" s="150"/>
      <c r="P711" s="150"/>
      <c r="Q711" s="143"/>
      <c r="R711" s="142"/>
      <c r="S711" s="143"/>
      <c r="T711" s="142"/>
      <c r="U711" s="143"/>
      <c r="V711" s="142"/>
      <c r="W711" s="143"/>
      <c r="X711" s="142"/>
      <c r="Y711" s="143"/>
      <c r="Z711" s="142"/>
      <c r="AA711" s="143"/>
      <c r="AB711" s="142"/>
      <c r="AC711" s="143"/>
      <c r="AD711" s="142"/>
      <c r="AE711" s="143"/>
      <c r="AF711" s="142"/>
      <c r="AG711" s="143"/>
      <c r="AH711" s="142"/>
      <c r="AI711" s="150"/>
      <c r="AJ711" s="150"/>
      <c r="AK711" s="150"/>
      <c r="AL711" s="150"/>
      <c r="AM711" s="150"/>
      <c r="AN711" s="150"/>
      <c r="AO711" s="150"/>
      <c r="AP711" s="143"/>
      <c r="AQ711" s="178"/>
      <c r="AR711" s="179"/>
      <c r="AS711" s="179"/>
      <c r="AT711" s="179"/>
      <c r="AU711" s="179"/>
      <c r="AV711" s="179"/>
      <c r="AW711" s="179"/>
      <c r="AX711" s="179"/>
      <c r="AY711" s="179"/>
      <c r="AZ711" s="179"/>
      <c r="BA711" s="179"/>
      <c r="BB711" s="179"/>
      <c r="BC711" s="180"/>
      <c r="BD711" s="59"/>
    </row>
    <row r="712" spans="2:56" x14ac:dyDescent="0.55000000000000004">
      <c r="B712" s="207" t="str">
        <f>[1]D3_9!$E189&amp;""</f>
        <v/>
      </c>
      <c r="C712" s="165"/>
      <c r="D712" s="165"/>
      <c r="E712" s="165"/>
      <c r="F712" s="165"/>
      <c r="G712" s="165"/>
      <c r="H712" s="165"/>
      <c r="I712" s="165"/>
      <c r="J712" s="165"/>
      <c r="K712" s="165"/>
      <c r="L712" s="165"/>
      <c r="M712" s="166"/>
      <c r="N712" s="140" t="str">
        <f>IFERROR(VLOOKUP($B712,[1]D3_9!$E$5:$S$204,2,FALSE)&amp;"","")</f>
        <v/>
      </c>
      <c r="O712" s="157"/>
      <c r="P712" s="157"/>
      <c r="Q712" s="141"/>
      <c r="R712" s="140" t="str">
        <f>IFERROR(VLOOKUP($B712,[1]D3_9!$E$5:$S$204,3,FALSE)&amp;"","")</f>
        <v/>
      </c>
      <c r="S712" s="141"/>
      <c r="T712" s="140" t="str">
        <f>IFERROR(VLOOKUP($B712,[1]D3_9!$E$5:$S$204,4,FALSE)&amp;"","")</f>
        <v/>
      </c>
      <c r="U712" s="141"/>
      <c r="V712" s="140" t="str">
        <f>IFERROR(VLOOKUP($B712,[1]D3_9!$E$5:$S$204,5,FALSE)&amp;"","")</f>
        <v/>
      </c>
      <c r="W712" s="141"/>
      <c r="X712" s="140" t="str">
        <f>IFERROR(VLOOKUP($B712,[1]D3_9!$E$5:$S$204,6,FALSE)&amp;"","")</f>
        <v/>
      </c>
      <c r="Y712" s="141"/>
      <c r="Z712" s="140" t="str">
        <f>IFERROR(VLOOKUP($B712,[1]D3_9!$E$5:$S$204,7,FALSE)&amp;"","")</f>
        <v/>
      </c>
      <c r="AA712" s="141"/>
      <c r="AB712" s="140" t="str">
        <f>IFERROR(VLOOKUP($B712,[1]D3_9!$E$5:$S$204,8,FALSE)&amp;"","")</f>
        <v/>
      </c>
      <c r="AC712" s="141"/>
      <c r="AD712" s="140" t="str">
        <f>IFERROR(VLOOKUP($B712,[1]D3_9!$E$5:$S$204,9,FALSE)&amp;"","")</f>
        <v/>
      </c>
      <c r="AE712" s="141"/>
      <c r="AF712" s="140" t="str">
        <f>IFERROR(VLOOKUP($B712,[1]D3_9!$E$5:$S$204,10,FALSE)&amp;"","")</f>
        <v/>
      </c>
      <c r="AG712" s="141"/>
      <c r="AH712" s="140" t="str">
        <f>IFERROR(VLOOKUP($B712,[1]D3_9!$E$5:$S$204,11,FALSE)&amp;"","")</f>
        <v/>
      </c>
      <c r="AI712" s="157"/>
      <c r="AJ712" s="157"/>
      <c r="AK712" s="157"/>
      <c r="AL712" s="157" t="s">
        <v>59</v>
      </c>
      <c r="AM712" s="160" t="str">
        <f>IFERROR(VLOOKUP($B712,[1]D3_9!$E$5:$S$204,12,FALSE)&amp;"","")</f>
        <v/>
      </c>
      <c r="AN712" s="157"/>
      <c r="AO712" s="157"/>
      <c r="AP712" s="141"/>
      <c r="AQ712" s="260" t="str">
        <f>IFERROR(VLOOKUP($B712,[1]D3_9!$E$5:$S$204,15,FALSE)&amp;"","")</f>
        <v/>
      </c>
      <c r="AR712" s="173"/>
      <c r="AS712" s="173"/>
      <c r="AT712" s="173"/>
      <c r="AU712" s="173"/>
      <c r="AV712" s="173"/>
      <c r="AW712" s="173"/>
      <c r="AX712" s="173"/>
      <c r="AY712" s="173"/>
      <c r="AZ712" s="173"/>
      <c r="BA712" s="173"/>
      <c r="BB712" s="173"/>
      <c r="BC712" s="174"/>
      <c r="BD712" s="59"/>
    </row>
    <row r="713" spans="2:56" x14ac:dyDescent="0.55000000000000004">
      <c r="B713" s="211"/>
      <c r="C713" s="212"/>
      <c r="D713" s="212"/>
      <c r="E713" s="212"/>
      <c r="F713" s="212"/>
      <c r="G713" s="212"/>
      <c r="H713" s="212"/>
      <c r="I713" s="212"/>
      <c r="J713" s="212"/>
      <c r="K713" s="212"/>
      <c r="L713" s="212"/>
      <c r="M713" s="213"/>
      <c r="N713" s="188"/>
      <c r="O713" s="151"/>
      <c r="P713" s="151"/>
      <c r="Q713" s="189"/>
      <c r="R713" s="188"/>
      <c r="S713" s="189"/>
      <c r="T713" s="188"/>
      <c r="U713" s="189"/>
      <c r="V713" s="188"/>
      <c r="W713" s="189"/>
      <c r="X713" s="188"/>
      <c r="Y713" s="189"/>
      <c r="Z713" s="188"/>
      <c r="AA713" s="189"/>
      <c r="AB713" s="188"/>
      <c r="AC713" s="189"/>
      <c r="AD713" s="188"/>
      <c r="AE713" s="189"/>
      <c r="AF713" s="188"/>
      <c r="AG713" s="189"/>
      <c r="AH713" s="158"/>
      <c r="AI713" s="159"/>
      <c r="AJ713" s="159"/>
      <c r="AK713" s="159"/>
      <c r="AL713" s="159"/>
      <c r="AM713" s="159"/>
      <c r="AN713" s="159"/>
      <c r="AO713" s="159"/>
      <c r="AP713" s="161"/>
      <c r="AQ713" s="175"/>
      <c r="AR713" s="176"/>
      <c r="AS713" s="176"/>
      <c r="AT713" s="176"/>
      <c r="AU713" s="176"/>
      <c r="AV713" s="176"/>
      <c r="AW713" s="176"/>
      <c r="AX713" s="176"/>
      <c r="AY713" s="176"/>
      <c r="AZ713" s="176"/>
      <c r="BA713" s="176"/>
      <c r="BB713" s="176"/>
      <c r="BC713" s="177"/>
      <c r="BD713" s="59"/>
    </row>
    <row r="714" spans="2:56" x14ac:dyDescent="0.55000000000000004">
      <c r="B714" s="211"/>
      <c r="C714" s="212"/>
      <c r="D714" s="212"/>
      <c r="E714" s="212"/>
      <c r="F714" s="212"/>
      <c r="G714" s="212"/>
      <c r="H714" s="212"/>
      <c r="I714" s="212"/>
      <c r="J714" s="212"/>
      <c r="K714" s="212"/>
      <c r="L714" s="212"/>
      <c r="M714" s="213"/>
      <c r="N714" s="188"/>
      <c r="O714" s="151"/>
      <c r="P714" s="151"/>
      <c r="Q714" s="189"/>
      <c r="R714" s="188"/>
      <c r="S714" s="189"/>
      <c r="T714" s="188"/>
      <c r="U714" s="189"/>
      <c r="V714" s="188"/>
      <c r="W714" s="189"/>
      <c r="X714" s="188"/>
      <c r="Y714" s="189"/>
      <c r="Z714" s="188"/>
      <c r="AA714" s="189"/>
      <c r="AB714" s="188"/>
      <c r="AC714" s="189"/>
      <c r="AD714" s="188"/>
      <c r="AE714" s="189"/>
      <c r="AF714" s="188"/>
      <c r="AG714" s="189"/>
      <c r="AH714" s="302" t="str">
        <f>IFERROR(VLOOKUP($B712,[1]D3_9!$E$5:$S$204,13,FALSE)&amp;"","")</f>
        <v/>
      </c>
      <c r="AI714" s="149"/>
      <c r="AJ714" s="149"/>
      <c r="AK714" s="149"/>
      <c r="AL714" s="149" t="s">
        <v>59</v>
      </c>
      <c r="AM714" s="148" t="str">
        <f>IFERROR(VLOOKUP($B712,[1]D3_9!$E$5:$S$204,14,FALSE)&amp;"","")</f>
        <v/>
      </c>
      <c r="AN714" s="149"/>
      <c r="AO714" s="149"/>
      <c r="AP714" s="152"/>
      <c r="AQ714" s="175"/>
      <c r="AR714" s="176"/>
      <c r="AS714" s="176"/>
      <c r="AT714" s="176"/>
      <c r="AU714" s="176"/>
      <c r="AV714" s="176"/>
      <c r="AW714" s="176"/>
      <c r="AX714" s="176"/>
      <c r="AY714" s="176"/>
      <c r="AZ714" s="176"/>
      <c r="BA714" s="176"/>
      <c r="BB714" s="176"/>
      <c r="BC714" s="177"/>
      <c r="BD714" s="59"/>
    </row>
    <row r="715" spans="2:56" x14ac:dyDescent="0.55000000000000004">
      <c r="B715" s="167"/>
      <c r="C715" s="168"/>
      <c r="D715" s="168"/>
      <c r="E715" s="168"/>
      <c r="F715" s="168"/>
      <c r="G715" s="168"/>
      <c r="H715" s="168"/>
      <c r="I715" s="168"/>
      <c r="J715" s="168"/>
      <c r="K715" s="168"/>
      <c r="L715" s="168"/>
      <c r="M715" s="169"/>
      <c r="N715" s="142"/>
      <c r="O715" s="150"/>
      <c r="P715" s="150"/>
      <c r="Q715" s="143"/>
      <c r="R715" s="142"/>
      <c r="S715" s="143"/>
      <c r="T715" s="142"/>
      <c r="U715" s="143"/>
      <c r="V715" s="142"/>
      <c r="W715" s="143"/>
      <c r="X715" s="142"/>
      <c r="Y715" s="143"/>
      <c r="Z715" s="142"/>
      <c r="AA715" s="143"/>
      <c r="AB715" s="142"/>
      <c r="AC715" s="143"/>
      <c r="AD715" s="142"/>
      <c r="AE715" s="143"/>
      <c r="AF715" s="142"/>
      <c r="AG715" s="143"/>
      <c r="AH715" s="142"/>
      <c r="AI715" s="150"/>
      <c r="AJ715" s="150"/>
      <c r="AK715" s="150"/>
      <c r="AL715" s="150"/>
      <c r="AM715" s="150"/>
      <c r="AN715" s="150"/>
      <c r="AO715" s="150"/>
      <c r="AP715" s="143"/>
      <c r="AQ715" s="178"/>
      <c r="AR715" s="179"/>
      <c r="AS715" s="179"/>
      <c r="AT715" s="179"/>
      <c r="AU715" s="179"/>
      <c r="AV715" s="179"/>
      <c r="AW715" s="179"/>
      <c r="AX715" s="179"/>
      <c r="AY715" s="179"/>
      <c r="AZ715" s="179"/>
      <c r="BA715" s="179"/>
      <c r="BB715" s="179"/>
      <c r="BC715" s="180"/>
      <c r="BD715" s="59"/>
    </row>
    <row r="716" spans="2:56" x14ac:dyDescent="0.55000000000000004">
      <c r="B716" s="207" t="str">
        <f>[1]D3_9!$E190&amp;""</f>
        <v/>
      </c>
      <c r="C716" s="165"/>
      <c r="D716" s="165"/>
      <c r="E716" s="165"/>
      <c r="F716" s="165"/>
      <c r="G716" s="165"/>
      <c r="H716" s="165"/>
      <c r="I716" s="165"/>
      <c r="J716" s="165"/>
      <c r="K716" s="165"/>
      <c r="L716" s="165"/>
      <c r="M716" s="166"/>
      <c r="N716" s="140" t="str">
        <f>IFERROR(VLOOKUP($B716,[1]D3_9!$E$5:$S$204,2,FALSE)&amp;"","")</f>
        <v/>
      </c>
      <c r="O716" s="157"/>
      <c r="P716" s="157"/>
      <c r="Q716" s="141"/>
      <c r="R716" s="140" t="str">
        <f>IFERROR(VLOOKUP($B716,[1]D3_9!$E$5:$S$204,3,FALSE)&amp;"","")</f>
        <v/>
      </c>
      <c r="S716" s="141"/>
      <c r="T716" s="140" t="str">
        <f>IFERROR(VLOOKUP($B716,[1]D3_9!$E$5:$S$204,4,FALSE)&amp;"","")</f>
        <v/>
      </c>
      <c r="U716" s="141"/>
      <c r="V716" s="140" t="str">
        <f>IFERROR(VLOOKUP($B716,[1]D3_9!$E$5:$S$204,5,FALSE)&amp;"","")</f>
        <v/>
      </c>
      <c r="W716" s="141"/>
      <c r="X716" s="140" t="str">
        <f>IFERROR(VLOOKUP($B716,[1]D3_9!$E$5:$S$204,6,FALSE)&amp;"","")</f>
        <v/>
      </c>
      <c r="Y716" s="141"/>
      <c r="Z716" s="140" t="str">
        <f>IFERROR(VLOOKUP($B716,[1]D3_9!$E$5:$S$204,7,FALSE)&amp;"","")</f>
        <v/>
      </c>
      <c r="AA716" s="141"/>
      <c r="AB716" s="140" t="str">
        <f>IFERROR(VLOOKUP($B716,[1]D3_9!$E$5:$S$204,8,FALSE)&amp;"","")</f>
        <v/>
      </c>
      <c r="AC716" s="141"/>
      <c r="AD716" s="140" t="str">
        <f>IFERROR(VLOOKUP($B716,[1]D3_9!$E$5:$S$204,9,FALSE)&amp;"","")</f>
        <v/>
      </c>
      <c r="AE716" s="141"/>
      <c r="AF716" s="140" t="str">
        <f>IFERROR(VLOOKUP($B716,[1]D3_9!$E$5:$S$204,10,FALSE)&amp;"","")</f>
        <v/>
      </c>
      <c r="AG716" s="141"/>
      <c r="AH716" s="140" t="str">
        <f>IFERROR(VLOOKUP($B716,[1]D3_9!$E$5:$S$204,11,FALSE)&amp;"","")</f>
        <v/>
      </c>
      <c r="AI716" s="157"/>
      <c r="AJ716" s="157"/>
      <c r="AK716" s="157"/>
      <c r="AL716" s="157" t="s">
        <v>59</v>
      </c>
      <c r="AM716" s="160" t="str">
        <f>IFERROR(VLOOKUP($B716,[1]D3_9!$E$5:$S$204,12,FALSE)&amp;"","")</f>
        <v/>
      </c>
      <c r="AN716" s="157"/>
      <c r="AO716" s="157"/>
      <c r="AP716" s="141"/>
      <c r="AQ716" s="260" t="str">
        <f>IFERROR(VLOOKUP($B716,[1]D3_9!$E$5:$S$204,15,FALSE)&amp;"","")</f>
        <v/>
      </c>
      <c r="AR716" s="173"/>
      <c r="AS716" s="173"/>
      <c r="AT716" s="173"/>
      <c r="AU716" s="173"/>
      <c r="AV716" s="173"/>
      <c r="AW716" s="173"/>
      <c r="AX716" s="173"/>
      <c r="AY716" s="173"/>
      <c r="AZ716" s="173"/>
      <c r="BA716" s="173"/>
      <c r="BB716" s="173"/>
      <c r="BC716" s="174"/>
      <c r="BD716" s="59"/>
    </row>
    <row r="717" spans="2:56" x14ac:dyDescent="0.55000000000000004">
      <c r="B717" s="211"/>
      <c r="C717" s="212"/>
      <c r="D717" s="212"/>
      <c r="E717" s="212"/>
      <c r="F717" s="212"/>
      <c r="G717" s="212"/>
      <c r="H717" s="212"/>
      <c r="I717" s="212"/>
      <c r="J717" s="212"/>
      <c r="K717" s="212"/>
      <c r="L717" s="212"/>
      <c r="M717" s="213"/>
      <c r="N717" s="188"/>
      <c r="O717" s="151"/>
      <c r="P717" s="151"/>
      <c r="Q717" s="189"/>
      <c r="R717" s="188"/>
      <c r="S717" s="189"/>
      <c r="T717" s="188"/>
      <c r="U717" s="189"/>
      <c r="V717" s="188"/>
      <c r="W717" s="189"/>
      <c r="X717" s="188"/>
      <c r="Y717" s="189"/>
      <c r="Z717" s="188"/>
      <c r="AA717" s="189"/>
      <c r="AB717" s="188"/>
      <c r="AC717" s="189"/>
      <c r="AD717" s="188"/>
      <c r="AE717" s="189"/>
      <c r="AF717" s="188"/>
      <c r="AG717" s="189"/>
      <c r="AH717" s="158"/>
      <c r="AI717" s="159"/>
      <c r="AJ717" s="159"/>
      <c r="AK717" s="159"/>
      <c r="AL717" s="159"/>
      <c r="AM717" s="159"/>
      <c r="AN717" s="159"/>
      <c r="AO717" s="159"/>
      <c r="AP717" s="161"/>
      <c r="AQ717" s="175"/>
      <c r="AR717" s="176"/>
      <c r="AS717" s="176"/>
      <c r="AT717" s="176"/>
      <c r="AU717" s="176"/>
      <c r="AV717" s="176"/>
      <c r="AW717" s="176"/>
      <c r="AX717" s="176"/>
      <c r="AY717" s="176"/>
      <c r="AZ717" s="176"/>
      <c r="BA717" s="176"/>
      <c r="BB717" s="176"/>
      <c r="BC717" s="177"/>
      <c r="BD717" s="59"/>
    </row>
    <row r="718" spans="2:56" x14ac:dyDescent="0.55000000000000004">
      <c r="B718" s="211"/>
      <c r="C718" s="212"/>
      <c r="D718" s="212"/>
      <c r="E718" s="212"/>
      <c r="F718" s="212"/>
      <c r="G718" s="212"/>
      <c r="H718" s="212"/>
      <c r="I718" s="212"/>
      <c r="J718" s="212"/>
      <c r="K718" s="212"/>
      <c r="L718" s="212"/>
      <c r="M718" s="213"/>
      <c r="N718" s="188"/>
      <c r="O718" s="151"/>
      <c r="P718" s="151"/>
      <c r="Q718" s="189"/>
      <c r="R718" s="188"/>
      <c r="S718" s="189"/>
      <c r="T718" s="188"/>
      <c r="U718" s="189"/>
      <c r="V718" s="188"/>
      <c r="W718" s="189"/>
      <c r="X718" s="188"/>
      <c r="Y718" s="189"/>
      <c r="Z718" s="188"/>
      <c r="AA718" s="189"/>
      <c r="AB718" s="188"/>
      <c r="AC718" s="189"/>
      <c r="AD718" s="188"/>
      <c r="AE718" s="189"/>
      <c r="AF718" s="188"/>
      <c r="AG718" s="189"/>
      <c r="AH718" s="302" t="str">
        <f>IFERROR(VLOOKUP($B716,[1]D3_9!$E$5:$S$204,13,FALSE)&amp;"","")</f>
        <v/>
      </c>
      <c r="AI718" s="149"/>
      <c r="AJ718" s="149"/>
      <c r="AK718" s="149"/>
      <c r="AL718" s="149" t="s">
        <v>59</v>
      </c>
      <c r="AM718" s="148" t="str">
        <f>IFERROR(VLOOKUP($B716,[1]D3_9!$E$5:$S$204,14,FALSE)&amp;"","")</f>
        <v/>
      </c>
      <c r="AN718" s="149"/>
      <c r="AO718" s="149"/>
      <c r="AP718" s="152"/>
      <c r="AQ718" s="175"/>
      <c r="AR718" s="176"/>
      <c r="AS718" s="176"/>
      <c r="AT718" s="176"/>
      <c r="AU718" s="176"/>
      <c r="AV718" s="176"/>
      <c r="AW718" s="176"/>
      <c r="AX718" s="176"/>
      <c r="AY718" s="176"/>
      <c r="AZ718" s="176"/>
      <c r="BA718" s="176"/>
      <c r="BB718" s="176"/>
      <c r="BC718" s="177"/>
      <c r="BD718" s="59"/>
    </row>
    <row r="719" spans="2:56" x14ac:dyDescent="0.55000000000000004">
      <c r="B719" s="167"/>
      <c r="C719" s="168"/>
      <c r="D719" s="168"/>
      <c r="E719" s="168"/>
      <c r="F719" s="168"/>
      <c r="G719" s="168"/>
      <c r="H719" s="168"/>
      <c r="I719" s="168"/>
      <c r="J719" s="168"/>
      <c r="K719" s="168"/>
      <c r="L719" s="168"/>
      <c r="M719" s="169"/>
      <c r="N719" s="142"/>
      <c r="O719" s="150"/>
      <c r="P719" s="150"/>
      <c r="Q719" s="143"/>
      <c r="R719" s="142"/>
      <c r="S719" s="143"/>
      <c r="T719" s="142"/>
      <c r="U719" s="143"/>
      <c r="V719" s="142"/>
      <c r="W719" s="143"/>
      <c r="X719" s="142"/>
      <c r="Y719" s="143"/>
      <c r="Z719" s="142"/>
      <c r="AA719" s="143"/>
      <c r="AB719" s="142"/>
      <c r="AC719" s="143"/>
      <c r="AD719" s="142"/>
      <c r="AE719" s="143"/>
      <c r="AF719" s="142"/>
      <c r="AG719" s="143"/>
      <c r="AH719" s="142"/>
      <c r="AI719" s="150"/>
      <c r="AJ719" s="150"/>
      <c r="AK719" s="150"/>
      <c r="AL719" s="150"/>
      <c r="AM719" s="150"/>
      <c r="AN719" s="150"/>
      <c r="AO719" s="150"/>
      <c r="AP719" s="143"/>
      <c r="AQ719" s="178"/>
      <c r="AR719" s="179"/>
      <c r="AS719" s="179"/>
      <c r="AT719" s="179"/>
      <c r="AU719" s="179"/>
      <c r="AV719" s="179"/>
      <c r="AW719" s="179"/>
      <c r="AX719" s="179"/>
      <c r="AY719" s="179"/>
      <c r="AZ719" s="179"/>
      <c r="BA719" s="179"/>
      <c r="BB719" s="179"/>
      <c r="BC719" s="180"/>
      <c r="BD719" s="59"/>
    </row>
    <row r="720" spans="2:56" x14ac:dyDescent="0.55000000000000004">
      <c r="B720" s="207" t="str">
        <f>[1]D3_9!$E191&amp;""</f>
        <v/>
      </c>
      <c r="C720" s="165"/>
      <c r="D720" s="165"/>
      <c r="E720" s="165"/>
      <c r="F720" s="165"/>
      <c r="G720" s="165"/>
      <c r="H720" s="165"/>
      <c r="I720" s="165"/>
      <c r="J720" s="165"/>
      <c r="K720" s="165"/>
      <c r="L720" s="165"/>
      <c r="M720" s="166"/>
      <c r="N720" s="140" t="str">
        <f>IFERROR(VLOOKUP($B720,[1]D3_9!$E$5:$S$204,2,FALSE)&amp;"","")</f>
        <v/>
      </c>
      <c r="O720" s="157"/>
      <c r="P720" s="157"/>
      <c r="Q720" s="141"/>
      <c r="R720" s="140" t="str">
        <f>IFERROR(VLOOKUP($B720,[1]D3_9!$E$5:$S$204,3,FALSE)&amp;"","")</f>
        <v/>
      </c>
      <c r="S720" s="141"/>
      <c r="T720" s="140" t="str">
        <f>IFERROR(VLOOKUP($B720,[1]D3_9!$E$5:$S$204,4,FALSE)&amp;"","")</f>
        <v/>
      </c>
      <c r="U720" s="141"/>
      <c r="V720" s="140" t="str">
        <f>IFERROR(VLOOKUP($B720,[1]D3_9!$E$5:$S$204,5,FALSE)&amp;"","")</f>
        <v/>
      </c>
      <c r="W720" s="141"/>
      <c r="X720" s="140" t="str">
        <f>IFERROR(VLOOKUP($B720,[1]D3_9!$E$5:$S$204,6,FALSE)&amp;"","")</f>
        <v/>
      </c>
      <c r="Y720" s="141"/>
      <c r="Z720" s="140" t="str">
        <f>IFERROR(VLOOKUP($B720,[1]D3_9!$E$5:$S$204,7,FALSE)&amp;"","")</f>
        <v/>
      </c>
      <c r="AA720" s="141"/>
      <c r="AB720" s="140" t="str">
        <f>IFERROR(VLOOKUP($B720,[1]D3_9!$E$5:$S$204,8,FALSE)&amp;"","")</f>
        <v/>
      </c>
      <c r="AC720" s="141"/>
      <c r="AD720" s="140" t="str">
        <f>IFERROR(VLOOKUP($B720,[1]D3_9!$E$5:$S$204,9,FALSE)&amp;"","")</f>
        <v/>
      </c>
      <c r="AE720" s="141"/>
      <c r="AF720" s="140" t="str">
        <f>IFERROR(VLOOKUP($B720,[1]D3_9!$E$5:$S$204,10,FALSE)&amp;"","")</f>
        <v/>
      </c>
      <c r="AG720" s="141"/>
      <c r="AH720" s="140" t="str">
        <f>IFERROR(VLOOKUP($B720,[1]D3_9!$E$5:$S$204,11,FALSE)&amp;"","")</f>
        <v/>
      </c>
      <c r="AI720" s="157"/>
      <c r="AJ720" s="157"/>
      <c r="AK720" s="157"/>
      <c r="AL720" s="157" t="s">
        <v>59</v>
      </c>
      <c r="AM720" s="160" t="str">
        <f>IFERROR(VLOOKUP($B720,[1]D3_9!$E$5:$S$204,12,FALSE)&amp;"","")</f>
        <v/>
      </c>
      <c r="AN720" s="157"/>
      <c r="AO720" s="157"/>
      <c r="AP720" s="141"/>
      <c r="AQ720" s="260" t="str">
        <f>IFERROR(VLOOKUP($B720,[1]D3_9!$E$5:$S$204,15,FALSE)&amp;"","")</f>
        <v/>
      </c>
      <c r="AR720" s="173"/>
      <c r="AS720" s="173"/>
      <c r="AT720" s="173"/>
      <c r="AU720" s="173"/>
      <c r="AV720" s="173"/>
      <c r="AW720" s="173"/>
      <c r="AX720" s="173"/>
      <c r="AY720" s="173"/>
      <c r="AZ720" s="173"/>
      <c r="BA720" s="173"/>
      <c r="BB720" s="173"/>
      <c r="BC720" s="174"/>
      <c r="BD720" s="59"/>
    </row>
    <row r="721" spans="2:56" x14ac:dyDescent="0.55000000000000004">
      <c r="B721" s="211"/>
      <c r="C721" s="212"/>
      <c r="D721" s="212"/>
      <c r="E721" s="212"/>
      <c r="F721" s="212"/>
      <c r="G721" s="212"/>
      <c r="H721" s="212"/>
      <c r="I721" s="212"/>
      <c r="J721" s="212"/>
      <c r="K721" s="212"/>
      <c r="L721" s="212"/>
      <c r="M721" s="213"/>
      <c r="N721" s="188"/>
      <c r="O721" s="151"/>
      <c r="P721" s="151"/>
      <c r="Q721" s="189"/>
      <c r="R721" s="188"/>
      <c r="S721" s="189"/>
      <c r="T721" s="188"/>
      <c r="U721" s="189"/>
      <c r="V721" s="188"/>
      <c r="W721" s="189"/>
      <c r="X721" s="188"/>
      <c r="Y721" s="189"/>
      <c r="Z721" s="188"/>
      <c r="AA721" s="189"/>
      <c r="AB721" s="188"/>
      <c r="AC721" s="189"/>
      <c r="AD721" s="188"/>
      <c r="AE721" s="189"/>
      <c r="AF721" s="188"/>
      <c r="AG721" s="189"/>
      <c r="AH721" s="158"/>
      <c r="AI721" s="159"/>
      <c r="AJ721" s="159"/>
      <c r="AK721" s="159"/>
      <c r="AL721" s="159"/>
      <c r="AM721" s="159"/>
      <c r="AN721" s="159"/>
      <c r="AO721" s="159"/>
      <c r="AP721" s="161"/>
      <c r="AQ721" s="175"/>
      <c r="AR721" s="176"/>
      <c r="AS721" s="176"/>
      <c r="AT721" s="176"/>
      <c r="AU721" s="176"/>
      <c r="AV721" s="176"/>
      <c r="AW721" s="176"/>
      <c r="AX721" s="176"/>
      <c r="AY721" s="176"/>
      <c r="AZ721" s="176"/>
      <c r="BA721" s="176"/>
      <c r="BB721" s="176"/>
      <c r="BC721" s="177"/>
      <c r="BD721" s="59"/>
    </row>
    <row r="722" spans="2:56" x14ac:dyDescent="0.55000000000000004">
      <c r="B722" s="211"/>
      <c r="C722" s="212"/>
      <c r="D722" s="212"/>
      <c r="E722" s="212"/>
      <c r="F722" s="212"/>
      <c r="G722" s="212"/>
      <c r="H722" s="212"/>
      <c r="I722" s="212"/>
      <c r="J722" s="212"/>
      <c r="K722" s="212"/>
      <c r="L722" s="212"/>
      <c r="M722" s="213"/>
      <c r="N722" s="188"/>
      <c r="O722" s="151"/>
      <c r="P722" s="151"/>
      <c r="Q722" s="189"/>
      <c r="R722" s="188"/>
      <c r="S722" s="189"/>
      <c r="T722" s="188"/>
      <c r="U722" s="189"/>
      <c r="V722" s="188"/>
      <c r="W722" s="189"/>
      <c r="X722" s="188"/>
      <c r="Y722" s="189"/>
      <c r="Z722" s="188"/>
      <c r="AA722" s="189"/>
      <c r="AB722" s="188"/>
      <c r="AC722" s="189"/>
      <c r="AD722" s="188"/>
      <c r="AE722" s="189"/>
      <c r="AF722" s="188"/>
      <c r="AG722" s="189"/>
      <c r="AH722" s="302" t="str">
        <f>IFERROR(VLOOKUP($B720,[1]D3_9!$E$5:$S$204,13,FALSE)&amp;"","")</f>
        <v/>
      </c>
      <c r="AI722" s="149"/>
      <c r="AJ722" s="149"/>
      <c r="AK722" s="149"/>
      <c r="AL722" s="149" t="s">
        <v>59</v>
      </c>
      <c r="AM722" s="148" t="str">
        <f>IFERROR(VLOOKUP($B720,[1]D3_9!$E$5:$S$204,14,FALSE)&amp;"","")</f>
        <v/>
      </c>
      <c r="AN722" s="149"/>
      <c r="AO722" s="149"/>
      <c r="AP722" s="152"/>
      <c r="AQ722" s="175"/>
      <c r="AR722" s="176"/>
      <c r="AS722" s="176"/>
      <c r="AT722" s="176"/>
      <c r="AU722" s="176"/>
      <c r="AV722" s="176"/>
      <c r="AW722" s="176"/>
      <c r="AX722" s="176"/>
      <c r="AY722" s="176"/>
      <c r="AZ722" s="176"/>
      <c r="BA722" s="176"/>
      <c r="BB722" s="176"/>
      <c r="BC722" s="177"/>
      <c r="BD722" s="59"/>
    </row>
    <row r="723" spans="2:56" x14ac:dyDescent="0.55000000000000004">
      <c r="B723" s="167"/>
      <c r="C723" s="168"/>
      <c r="D723" s="168"/>
      <c r="E723" s="168"/>
      <c r="F723" s="168"/>
      <c r="G723" s="168"/>
      <c r="H723" s="168"/>
      <c r="I723" s="168"/>
      <c r="J723" s="168"/>
      <c r="K723" s="168"/>
      <c r="L723" s="168"/>
      <c r="M723" s="169"/>
      <c r="N723" s="142"/>
      <c r="O723" s="150"/>
      <c r="P723" s="150"/>
      <c r="Q723" s="143"/>
      <c r="R723" s="142"/>
      <c r="S723" s="143"/>
      <c r="T723" s="142"/>
      <c r="U723" s="143"/>
      <c r="V723" s="142"/>
      <c r="W723" s="143"/>
      <c r="X723" s="142"/>
      <c r="Y723" s="143"/>
      <c r="Z723" s="142"/>
      <c r="AA723" s="143"/>
      <c r="AB723" s="142"/>
      <c r="AC723" s="143"/>
      <c r="AD723" s="142"/>
      <c r="AE723" s="143"/>
      <c r="AF723" s="142"/>
      <c r="AG723" s="143"/>
      <c r="AH723" s="142"/>
      <c r="AI723" s="150"/>
      <c r="AJ723" s="150"/>
      <c r="AK723" s="150"/>
      <c r="AL723" s="150"/>
      <c r="AM723" s="150"/>
      <c r="AN723" s="150"/>
      <c r="AO723" s="150"/>
      <c r="AP723" s="143"/>
      <c r="AQ723" s="178"/>
      <c r="AR723" s="179"/>
      <c r="AS723" s="179"/>
      <c r="AT723" s="179"/>
      <c r="AU723" s="179"/>
      <c r="AV723" s="179"/>
      <c r="AW723" s="179"/>
      <c r="AX723" s="179"/>
      <c r="AY723" s="179"/>
      <c r="AZ723" s="179"/>
      <c r="BA723" s="179"/>
      <c r="BB723" s="179"/>
      <c r="BC723" s="180"/>
      <c r="BD723" s="59"/>
    </row>
    <row r="724" spans="2:56" x14ac:dyDescent="0.55000000000000004">
      <c r="B724" s="207" t="str">
        <f>[1]D3_9!$E192&amp;""</f>
        <v/>
      </c>
      <c r="C724" s="165"/>
      <c r="D724" s="165"/>
      <c r="E724" s="165"/>
      <c r="F724" s="165"/>
      <c r="G724" s="165"/>
      <c r="H724" s="165"/>
      <c r="I724" s="165"/>
      <c r="J724" s="165"/>
      <c r="K724" s="165"/>
      <c r="L724" s="165"/>
      <c r="M724" s="166"/>
      <c r="N724" s="140" t="str">
        <f>IFERROR(VLOOKUP($B724,[1]D3_9!$E$5:$S$204,2,FALSE)&amp;"","")</f>
        <v/>
      </c>
      <c r="O724" s="157"/>
      <c r="P724" s="157"/>
      <c r="Q724" s="141"/>
      <c r="R724" s="140" t="str">
        <f>IFERROR(VLOOKUP($B724,[1]D3_9!$E$5:$S$204,3,FALSE)&amp;"","")</f>
        <v/>
      </c>
      <c r="S724" s="141"/>
      <c r="T724" s="140" t="str">
        <f>IFERROR(VLOOKUP($B724,[1]D3_9!$E$5:$S$204,4,FALSE)&amp;"","")</f>
        <v/>
      </c>
      <c r="U724" s="141"/>
      <c r="V724" s="140" t="str">
        <f>IFERROR(VLOOKUP($B724,[1]D3_9!$E$5:$S$204,5,FALSE)&amp;"","")</f>
        <v/>
      </c>
      <c r="W724" s="141"/>
      <c r="X724" s="140" t="str">
        <f>IFERROR(VLOOKUP($B724,[1]D3_9!$E$5:$S$204,6,FALSE)&amp;"","")</f>
        <v/>
      </c>
      <c r="Y724" s="141"/>
      <c r="Z724" s="140" t="str">
        <f>IFERROR(VLOOKUP($B724,[1]D3_9!$E$5:$S$204,7,FALSE)&amp;"","")</f>
        <v/>
      </c>
      <c r="AA724" s="141"/>
      <c r="AB724" s="140" t="str">
        <f>IFERROR(VLOOKUP($B724,[1]D3_9!$E$5:$S$204,8,FALSE)&amp;"","")</f>
        <v/>
      </c>
      <c r="AC724" s="141"/>
      <c r="AD724" s="140" t="str">
        <f>IFERROR(VLOOKUP($B724,[1]D3_9!$E$5:$S$204,9,FALSE)&amp;"","")</f>
        <v/>
      </c>
      <c r="AE724" s="141"/>
      <c r="AF724" s="140" t="str">
        <f>IFERROR(VLOOKUP($B724,[1]D3_9!$E$5:$S$204,10,FALSE)&amp;"","")</f>
        <v/>
      </c>
      <c r="AG724" s="141"/>
      <c r="AH724" s="140" t="str">
        <f>IFERROR(VLOOKUP($B724,[1]D3_9!$E$5:$S$204,11,FALSE)&amp;"","")</f>
        <v/>
      </c>
      <c r="AI724" s="157"/>
      <c r="AJ724" s="157"/>
      <c r="AK724" s="157"/>
      <c r="AL724" s="157" t="s">
        <v>59</v>
      </c>
      <c r="AM724" s="160" t="str">
        <f>IFERROR(VLOOKUP($B724,[1]D3_9!$E$5:$S$204,12,FALSE)&amp;"","")</f>
        <v/>
      </c>
      <c r="AN724" s="157"/>
      <c r="AO724" s="157"/>
      <c r="AP724" s="141"/>
      <c r="AQ724" s="260" t="str">
        <f>IFERROR(VLOOKUP($B724,[1]D3_9!$E$5:$S$204,15,FALSE)&amp;"","")</f>
        <v/>
      </c>
      <c r="AR724" s="173"/>
      <c r="AS724" s="173"/>
      <c r="AT724" s="173"/>
      <c r="AU724" s="173"/>
      <c r="AV724" s="173"/>
      <c r="AW724" s="173"/>
      <c r="AX724" s="173"/>
      <c r="AY724" s="173"/>
      <c r="AZ724" s="173"/>
      <c r="BA724" s="173"/>
      <c r="BB724" s="173"/>
      <c r="BC724" s="174"/>
      <c r="BD724" s="59"/>
    </row>
    <row r="725" spans="2:56" x14ac:dyDescent="0.55000000000000004">
      <c r="B725" s="211"/>
      <c r="C725" s="212"/>
      <c r="D725" s="212"/>
      <c r="E725" s="212"/>
      <c r="F725" s="212"/>
      <c r="G725" s="212"/>
      <c r="H725" s="212"/>
      <c r="I725" s="212"/>
      <c r="J725" s="212"/>
      <c r="K725" s="212"/>
      <c r="L725" s="212"/>
      <c r="M725" s="213"/>
      <c r="N725" s="188"/>
      <c r="O725" s="151"/>
      <c r="P725" s="151"/>
      <c r="Q725" s="189"/>
      <c r="R725" s="188"/>
      <c r="S725" s="189"/>
      <c r="T725" s="188"/>
      <c r="U725" s="189"/>
      <c r="V725" s="188"/>
      <c r="W725" s="189"/>
      <c r="X725" s="188"/>
      <c r="Y725" s="189"/>
      <c r="Z725" s="188"/>
      <c r="AA725" s="189"/>
      <c r="AB725" s="188"/>
      <c r="AC725" s="189"/>
      <c r="AD725" s="188"/>
      <c r="AE725" s="189"/>
      <c r="AF725" s="188"/>
      <c r="AG725" s="189"/>
      <c r="AH725" s="158"/>
      <c r="AI725" s="159"/>
      <c r="AJ725" s="159"/>
      <c r="AK725" s="159"/>
      <c r="AL725" s="159"/>
      <c r="AM725" s="159"/>
      <c r="AN725" s="159"/>
      <c r="AO725" s="159"/>
      <c r="AP725" s="161"/>
      <c r="AQ725" s="175"/>
      <c r="AR725" s="176"/>
      <c r="AS725" s="176"/>
      <c r="AT725" s="176"/>
      <c r="AU725" s="176"/>
      <c r="AV725" s="176"/>
      <c r="AW725" s="176"/>
      <c r="AX725" s="176"/>
      <c r="AY725" s="176"/>
      <c r="AZ725" s="176"/>
      <c r="BA725" s="176"/>
      <c r="BB725" s="176"/>
      <c r="BC725" s="177"/>
      <c r="BD725" s="59"/>
    </row>
    <row r="726" spans="2:56" x14ac:dyDescent="0.55000000000000004">
      <c r="B726" s="211"/>
      <c r="C726" s="212"/>
      <c r="D726" s="212"/>
      <c r="E726" s="212"/>
      <c r="F726" s="212"/>
      <c r="G726" s="212"/>
      <c r="H726" s="212"/>
      <c r="I726" s="212"/>
      <c r="J726" s="212"/>
      <c r="K726" s="212"/>
      <c r="L726" s="212"/>
      <c r="M726" s="213"/>
      <c r="N726" s="188"/>
      <c r="O726" s="151"/>
      <c r="P726" s="151"/>
      <c r="Q726" s="189"/>
      <c r="R726" s="188"/>
      <c r="S726" s="189"/>
      <c r="T726" s="188"/>
      <c r="U726" s="189"/>
      <c r="V726" s="188"/>
      <c r="W726" s="189"/>
      <c r="X726" s="188"/>
      <c r="Y726" s="189"/>
      <c r="Z726" s="188"/>
      <c r="AA726" s="189"/>
      <c r="AB726" s="188"/>
      <c r="AC726" s="189"/>
      <c r="AD726" s="188"/>
      <c r="AE726" s="189"/>
      <c r="AF726" s="188"/>
      <c r="AG726" s="189"/>
      <c r="AH726" s="302" t="str">
        <f>IFERROR(VLOOKUP($B724,[1]D3_9!$E$5:$S$204,13,FALSE)&amp;"","")</f>
        <v/>
      </c>
      <c r="AI726" s="149"/>
      <c r="AJ726" s="149"/>
      <c r="AK726" s="149"/>
      <c r="AL726" s="149" t="s">
        <v>59</v>
      </c>
      <c r="AM726" s="148" t="str">
        <f>IFERROR(VLOOKUP($B724,[1]D3_9!$E$5:$S$204,14,FALSE)&amp;"","")</f>
        <v/>
      </c>
      <c r="AN726" s="149"/>
      <c r="AO726" s="149"/>
      <c r="AP726" s="152"/>
      <c r="AQ726" s="175"/>
      <c r="AR726" s="176"/>
      <c r="AS726" s="176"/>
      <c r="AT726" s="176"/>
      <c r="AU726" s="176"/>
      <c r="AV726" s="176"/>
      <c r="AW726" s="176"/>
      <c r="AX726" s="176"/>
      <c r="AY726" s="176"/>
      <c r="AZ726" s="176"/>
      <c r="BA726" s="176"/>
      <c r="BB726" s="176"/>
      <c r="BC726" s="177"/>
      <c r="BD726" s="59"/>
    </row>
    <row r="727" spans="2:56" x14ac:dyDescent="0.55000000000000004">
      <c r="B727" s="167"/>
      <c r="C727" s="168"/>
      <c r="D727" s="168"/>
      <c r="E727" s="168"/>
      <c r="F727" s="168"/>
      <c r="G727" s="168"/>
      <c r="H727" s="168"/>
      <c r="I727" s="168"/>
      <c r="J727" s="168"/>
      <c r="K727" s="168"/>
      <c r="L727" s="168"/>
      <c r="M727" s="169"/>
      <c r="N727" s="142"/>
      <c r="O727" s="150"/>
      <c r="P727" s="150"/>
      <c r="Q727" s="143"/>
      <c r="R727" s="142"/>
      <c r="S727" s="143"/>
      <c r="T727" s="142"/>
      <c r="U727" s="143"/>
      <c r="V727" s="142"/>
      <c r="W727" s="143"/>
      <c r="X727" s="142"/>
      <c r="Y727" s="143"/>
      <c r="Z727" s="142"/>
      <c r="AA727" s="143"/>
      <c r="AB727" s="142"/>
      <c r="AC727" s="143"/>
      <c r="AD727" s="142"/>
      <c r="AE727" s="143"/>
      <c r="AF727" s="142"/>
      <c r="AG727" s="143"/>
      <c r="AH727" s="142"/>
      <c r="AI727" s="150"/>
      <c r="AJ727" s="150"/>
      <c r="AK727" s="150"/>
      <c r="AL727" s="150"/>
      <c r="AM727" s="150"/>
      <c r="AN727" s="150"/>
      <c r="AO727" s="150"/>
      <c r="AP727" s="143"/>
      <c r="AQ727" s="178"/>
      <c r="AR727" s="179"/>
      <c r="AS727" s="179"/>
      <c r="AT727" s="179"/>
      <c r="AU727" s="179"/>
      <c r="AV727" s="179"/>
      <c r="AW727" s="179"/>
      <c r="AX727" s="179"/>
      <c r="AY727" s="179"/>
      <c r="AZ727" s="179"/>
      <c r="BA727" s="179"/>
      <c r="BB727" s="179"/>
      <c r="BC727" s="180"/>
      <c r="BD727" s="59"/>
    </row>
    <row r="728" spans="2:56" x14ac:dyDescent="0.55000000000000004">
      <c r="B728" s="207" t="str">
        <f>[1]D3_9!$E193&amp;""</f>
        <v/>
      </c>
      <c r="C728" s="165"/>
      <c r="D728" s="165"/>
      <c r="E728" s="165"/>
      <c r="F728" s="165"/>
      <c r="G728" s="165"/>
      <c r="H728" s="165"/>
      <c r="I728" s="165"/>
      <c r="J728" s="165"/>
      <c r="K728" s="165"/>
      <c r="L728" s="165"/>
      <c r="M728" s="166"/>
      <c r="N728" s="140" t="str">
        <f>IFERROR(VLOOKUP($B728,[1]D3_9!$E$5:$S$204,2,FALSE)&amp;"","")</f>
        <v/>
      </c>
      <c r="O728" s="157"/>
      <c r="P728" s="157"/>
      <c r="Q728" s="141"/>
      <c r="R728" s="140" t="str">
        <f>IFERROR(VLOOKUP($B728,[1]D3_9!$E$5:$S$204,3,FALSE)&amp;"","")</f>
        <v/>
      </c>
      <c r="S728" s="141"/>
      <c r="T728" s="140" t="str">
        <f>IFERROR(VLOOKUP($B728,[1]D3_9!$E$5:$S$204,4,FALSE)&amp;"","")</f>
        <v/>
      </c>
      <c r="U728" s="141"/>
      <c r="V728" s="140" t="str">
        <f>IFERROR(VLOOKUP($B728,[1]D3_9!$E$5:$S$204,5,FALSE)&amp;"","")</f>
        <v/>
      </c>
      <c r="W728" s="141"/>
      <c r="X728" s="140" t="str">
        <f>IFERROR(VLOOKUP($B728,[1]D3_9!$E$5:$S$204,6,FALSE)&amp;"","")</f>
        <v/>
      </c>
      <c r="Y728" s="141"/>
      <c r="Z728" s="140" t="str">
        <f>IFERROR(VLOOKUP($B728,[1]D3_9!$E$5:$S$204,7,FALSE)&amp;"","")</f>
        <v/>
      </c>
      <c r="AA728" s="141"/>
      <c r="AB728" s="140" t="str">
        <f>IFERROR(VLOOKUP($B728,[1]D3_9!$E$5:$S$204,8,FALSE)&amp;"","")</f>
        <v/>
      </c>
      <c r="AC728" s="141"/>
      <c r="AD728" s="140" t="str">
        <f>IFERROR(VLOOKUP($B728,[1]D3_9!$E$5:$S$204,9,FALSE)&amp;"","")</f>
        <v/>
      </c>
      <c r="AE728" s="141"/>
      <c r="AF728" s="140" t="str">
        <f>IFERROR(VLOOKUP($B728,[1]D3_9!$E$5:$S$204,10,FALSE)&amp;"","")</f>
        <v/>
      </c>
      <c r="AG728" s="141"/>
      <c r="AH728" s="140" t="str">
        <f>IFERROR(VLOOKUP($B728,[1]D3_9!$E$5:$S$204,11,FALSE)&amp;"","")</f>
        <v/>
      </c>
      <c r="AI728" s="157"/>
      <c r="AJ728" s="157"/>
      <c r="AK728" s="157"/>
      <c r="AL728" s="157" t="s">
        <v>59</v>
      </c>
      <c r="AM728" s="160" t="str">
        <f>IFERROR(VLOOKUP($B728,[1]D3_9!$E$5:$S$204,12,FALSE)&amp;"","")</f>
        <v/>
      </c>
      <c r="AN728" s="157"/>
      <c r="AO728" s="157"/>
      <c r="AP728" s="141"/>
      <c r="AQ728" s="260" t="str">
        <f>IFERROR(VLOOKUP($B728,[1]D3_9!$E$5:$S$204,15,FALSE)&amp;"","")</f>
        <v/>
      </c>
      <c r="AR728" s="173"/>
      <c r="AS728" s="173"/>
      <c r="AT728" s="173"/>
      <c r="AU728" s="173"/>
      <c r="AV728" s="173"/>
      <c r="AW728" s="173"/>
      <c r="AX728" s="173"/>
      <c r="AY728" s="173"/>
      <c r="AZ728" s="173"/>
      <c r="BA728" s="173"/>
      <c r="BB728" s="173"/>
      <c r="BC728" s="174"/>
      <c r="BD728" s="59"/>
    </row>
    <row r="729" spans="2:56" x14ac:dyDescent="0.55000000000000004">
      <c r="B729" s="211"/>
      <c r="C729" s="212"/>
      <c r="D729" s="212"/>
      <c r="E729" s="212"/>
      <c r="F729" s="212"/>
      <c r="G729" s="212"/>
      <c r="H729" s="212"/>
      <c r="I729" s="212"/>
      <c r="J729" s="212"/>
      <c r="K729" s="212"/>
      <c r="L729" s="212"/>
      <c r="M729" s="213"/>
      <c r="N729" s="188"/>
      <c r="O729" s="151"/>
      <c r="P729" s="151"/>
      <c r="Q729" s="189"/>
      <c r="R729" s="188"/>
      <c r="S729" s="189"/>
      <c r="T729" s="188"/>
      <c r="U729" s="189"/>
      <c r="V729" s="188"/>
      <c r="W729" s="189"/>
      <c r="X729" s="188"/>
      <c r="Y729" s="189"/>
      <c r="Z729" s="188"/>
      <c r="AA729" s="189"/>
      <c r="AB729" s="188"/>
      <c r="AC729" s="189"/>
      <c r="AD729" s="188"/>
      <c r="AE729" s="189"/>
      <c r="AF729" s="188"/>
      <c r="AG729" s="189"/>
      <c r="AH729" s="158"/>
      <c r="AI729" s="159"/>
      <c r="AJ729" s="159"/>
      <c r="AK729" s="159"/>
      <c r="AL729" s="159"/>
      <c r="AM729" s="159"/>
      <c r="AN729" s="159"/>
      <c r="AO729" s="159"/>
      <c r="AP729" s="161"/>
      <c r="AQ729" s="175"/>
      <c r="AR729" s="176"/>
      <c r="AS729" s="176"/>
      <c r="AT729" s="176"/>
      <c r="AU729" s="176"/>
      <c r="AV729" s="176"/>
      <c r="AW729" s="176"/>
      <c r="AX729" s="176"/>
      <c r="AY729" s="176"/>
      <c r="AZ729" s="176"/>
      <c r="BA729" s="176"/>
      <c r="BB729" s="176"/>
      <c r="BC729" s="177"/>
      <c r="BD729" s="59"/>
    </row>
    <row r="730" spans="2:56" x14ac:dyDescent="0.55000000000000004">
      <c r="B730" s="211"/>
      <c r="C730" s="212"/>
      <c r="D730" s="212"/>
      <c r="E730" s="212"/>
      <c r="F730" s="212"/>
      <c r="G730" s="212"/>
      <c r="H730" s="212"/>
      <c r="I730" s="212"/>
      <c r="J730" s="212"/>
      <c r="K730" s="212"/>
      <c r="L730" s="212"/>
      <c r="M730" s="213"/>
      <c r="N730" s="188"/>
      <c r="O730" s="151"/>
      <c r="P730" s="151"/>
      <c r="Q730" s="189"/>
      <c r="R730" s="188"/>
      <c r="S730" s="189"/>
      <c r="T730" s="188"/>
      <c r="U730" s="189"/>
      <c r="V730" s="188"/>
      <c r="W730" s="189"/>
      <c r="X730" s="188"/>
      <c r="Y730" s="189"/>
      <c r="Z730" s="188"/>
      <c r="AA730" s="189"/>
      <c r="AB730" s="188"/>
      <c r="AC730" s="189"/>
      <c r="AD730" s="188"/>
      <c r="AE730" s="189"/>
      <c r="AF730" s="188"/>
      <c r="AG730" s="189"/>
      <c r="AH730" s="302" t="str">
        <f>IFERROR(VLOOKUP($B728,[1]D3_9!$E$5:$S$204,13,FALSE)&amp;"","")</f>
        <v/>
      </c>
      <c r="AI730" s="149"/>
      <c r="AJ730" s="149"/>
      <c r="AK730" s="149"/>
      <c r="AL730" s="149" t="s">
        <v>59</v>
      </c>
      <c r="AM730" s="148" t="str">
        <f>IFERROR(VLOOKUP($B728,[1]D3_9!$E$5:$S$204,14,FALSE)&amp;"","")</f>
        <v/>
      </c>
      <c r="AN730" s="149"/>
      <c r="AO730" s="149"/>
      <c r="AP730" s="152"/>
      <c r="AQ730" s="175"/>
      <c r="AR730" s="176"/>
      <c r="AS730" s="176"/>
      <c r="AT730" s="176"/>
      <c r="AU730" s="176"/>
      <c r="AV730" s="176"/>
      <c r="AW730" s="176"/>
      <c r="AX730" s="176"/>
      <c r="AY730" s="176"/>
      <c r="AZ730" s="176"/>
      <c r="BA730" s="176"/>
      <c r="BB730" s="176"/>
      <c r="BC730" s="177"/>
      <c r="BD730" s="59"/>
    </row>
    <row r="731" spans="2:56" x14ac:dyDescent="0.55000000000000004">
      <c r="B731" s="167"/>
      <c r="C731" s="168"/>
      <c r="D731" s="168"/>
      <c r="E731" s="168"/>
      <c r="F731" s="168"/>
      <c r="G731" s="168"/>
      <c r="H731" s="168"/>
      <c r="I731" s="168"/>
      <c r="J731" s="168"/>
      <c r="K731" s="168"/>
      <c r="L731" s="168"/>
      <c r="M731" s="169"/>
      <c r="N731" s="142"/>
      <c r="O731" s="150"/>
      <c r="P731" s="150"/>
      <c r="Q731" s="143"/>
      <c r="R731" s="142"/>
      <c r="S731" s="143"/>
      <c r="T731" s="142"/>
      <c r="U731" s="143"/>
      <c r="V731" s="142"/>
      <c r="W731" s="143"/>
      <c r="X731" s="142"/>
      <c r="Y731" s="143"/>
      <c r="Z731" s="142"/>
      <c r="AA731" s="143"/>
      <c r="AB731" s="142"/>
      <c r="AC731" s="143"/>
      <c r="AD731" s="142"/>
      <c r="AE731" s="143"/>
      <c r="AF731" s="142"/>
      <c r="AG731" s="143"/>
      <c r="AH731" s="142"/>
      <c r="AI731" s="150"/>
      <c r="AJ731" s="150"/>
      <c r="AK731" s="150"/>
      <c r="AL731" s="150"/>
      <c r="AM731" s="150"/>
      <c r="AN731" s="150"/>
      <c r="AO731" s="150"/>
      <c r="AP731" s="143"/>
      <c r="AQ731" s="178"/>
      <c r="AR731" s="179"/>
      <c r="AS731" s="179"/>
      <c r="AT731" s="179"/>
      <c r="AU731" s="179"/>
      <c r="AV731" s="179"/>
      <c r="AW731" s="179"/>
      <c r="AX731" s="179"/>
      <c r="AY731" s="179"/>
      <c r="AZ731" s="179"/>
      <c r="BA731" s="179"/>
      <c r="BB731" s="179"/>
      <c r="BC731" s="180"/>
      <c r="BD731" s="59"/>
    </row>
    <row r="732" spans="2:56" x14ac:dyDescent="0.55000000000000004">
      <c r="B732" s="207" t="str">
        <f>[1]D3_9!$E194&amp;""</f>
        <v/>
      </c>
      <c r="C732" s="165"/>
      <c r="D732" s="165"/>
      <c r="E732" s="165"/>
      <c r="F732" s="165"/>
      <c r="G732" s="165"/>
      <c r="H732" s="165"/>
      <c r="I732" s="165"/>
      <c r="J732" s="165"/>
      <c r="K732" s="165"/>
      <c r="L732" s="165"/>
      <c r="M732" s="166"/>
      <c r="N732" s="140" t="str">
        <f>IFERROR(VLOOKUP($B732,[1]D3_9!$E$5:$S$204,2,FALSE)&amp;"","")</f>
        <v/>
      </c>
      <c r="O732" s="157"/>
      <c r="P732" s="157"/>
      <c r="Q732" s="141"/>
      <c r="R732" s="140" t="str">
        <f>IFERROR(VLOOKUP($B732,[1]D3_9!$E$5:$S$204,3,FALSE)&amp;"","")</f>
        <v/>
      </c>
      <c r="S732" s="141"/>
      <c r="T732" s="140" t="str">
        <f>IFERROR(VLOOKUP($B732,[1]D3_9!$E$5:$S$204,4,FALSE)&amp;"","")</f>
        <v/>
      </c>
      <c r="U732" s="141"/>
      <c r="V732" s="140" t="str">
        <f>IFERROR(VLOOKUP($B732,[1]D3_9!$E$5:$S$204,5,FALSE)&amp;"","")</f>
        <v/>
      </c>
      <c r="W732" s="141"/>
      <c r="X732" s="140" t="str">
        <f>IFERROR(VLOOKUP($B732,[1]D3_9!$E$5:$S$204,6,FALSE)&amp;"","")</f>
        <v/>
      </c>
      <c r="Y732" s="141"/>
      <c r="Z732" s="140" t="str">
        <f>IFERROR(VLOOKUP($B732,[1]D3_9!$E$5:$S$204,7,FALSE)&amp;"","")</f>
        <v/>
      </c>
      <c r="AA732" s="141"/>
      <c r="AB732" s="140" t="str">
        <f>IFERROR(VLOOKUP($B732,[1]D3_9!$E$5:$S$204,8,FALSE)&amp;"","")</f>
        <v/>
      </c>
      <c r="AC732" s="141"/>
      <c r="AD732" s="140" t="str">
        <f>IFERROR(VLOOKUP($B732,[1]D3_9!$E$5:$S$204,9,FALSE)&amp;"","")</f>
        <v/>
      </c>
      <c r="AE732" s="141"/>
      <c r="AF732" s="140" t="str">
        <f>IFERROR(VLOOKUP($B732,[1]D3_9!$E$5:$S$204,10,FALSE)&amp;"","")</f>
        <v/>
      </c>
      <c r="AG732" s="141"/>
      <c r="AH732" s="140" t="str">
        <f>IFERROR(VLOOKUP($B732,[1]D3_9!$E$5:$S$204,11,FALSE)&amp;"","")</f>
        <v/>
      </c>
      <c r="AI732" s="157"/>
      <c r="AJ732" s="157"/>
      <c r="AK732" s="157"/>
      <c r="AL732" s="157" t="s">
        <v>59</v>
      </c>
      <c r="AM732" s="160" t="str">
        <f>IFERROR(VLOOKUP($B732,[1]D3_9!$E$5:$S$204,12,FALSE)&amp;"","")</f>
        <v/>
      </c>
      <c r="AN732" s="157"/>
      <c r="AO732" s="157"/>
      <c r="AP732" s="141"/>
      <c r="AQ732" s="260" t="str">
        <f>IFERROR(VLOOKUP($B732,[1]D3_9!$E$5:$S$204,15,FALSE)&amp;"","")</f>
        <v/>
      </c>
      <c r="AR732" s="173"/>
      <c r="AS732" s="173"/>
      <c r="AT732" s="173"/>
      <c r="AU732" s="173"/>
      <c r="AV732" s="173"/>
      <c r="AW732" s="173"/>
      <c r="AX732" s="173"/>
      <c r="AY732" s="173"/>
      <c r="AZ732" s="173"/>
      <c r="BA732" s="173"/>
      <c r="BB732" s="173"/>
      <c r="BC732" s="174"/>
      <c r="BD732" s="59"/>
    </row>
    <row r="733" spans="2:56" x14ac:dyDescent="0.55000000000000004">
      <c r="B733" s="211"/>
      <c r="C733" s="212"/>
      <c r="D733" s="212"/>
      <c r="E733" s="212"/>
      <c r="F733" s="212"/>
      <c r="G733" s="212"/>
      <c r="H733" s="212"/>
      <c r="I733" s="212"/>
      <c r="J733" s="212"/>
      <c r="K733" s="212"/>
      <c r="L733" s="212"/>
      <c r="M733" s="213"/>
      <c r="N733" s="188"/>
      <c r="O733" s="151"/>
      <c r="P733" s="151"/>
      <c r="Q733" s="189"/>
      <c r="R733" s="188"/>
      <c r="S733" s="189"/>
      <c r="T733" s="188"/>
      <c r="U733" s="189"/>
      <c r="V733" s="188"/>
      <c r="W733" s="189"/>
      <c r="X733" s="188"/>
      <c r="Y733" s="189"/>
      <c r="Z733" s="188"/>
      <c r="AA733" s="189"/>
      <c r="AB733" s="188"/>
      <c r="AC733" s="189"/>
      <c r="AD733" s="188"/>
      <c r="AE733" s="189"/>
      <c r="AF733" s="188"/>
      <c r="AG733" s="189"/>
      <c r="AH733" s="158"/>
      <c r="AI733" s="159"/>
      <c r="AJ733" s="159"/>
      <c r="AK733" s="159"/>
      <c r="AL733" s="159"/>
      <c r="AM733" s="159"/>
      <c r="AN733" s="159"/>
      <c r="AO733" s="159"/>
      <c r="AP733" s="161"/>
      <c r="AQ733" s="175"/>
      <c r="AR733" s="176"/>
      <c r="AS733" s="176"/>
      <c r="AT733" s="176"/>
      <c r="AU733" s="176"/>
      <c r="AV733" s="176"/>
      <c r="AW733" s="176"/>
      <c r="AX733" s="176"/>
      <c r="AY733" s="176"/>
      <c r="AZ733" s="176"/>
      <c r="BA733" s="176"/>
      <c r="BB733" s="176"/>
      <c r="BC733" s="177"/>
      <c r="BD733" s="59"/>
    </row>
    <row r="734" spans="2:56" x14ac:dyDescent="0.55000000000000004">
      <c r="B734" s="211"/>
      <c r="C734" s="212"/>
      <c r="D734" s="212"/>
      <c r="E734" s="212"/>
      <c r="F734" s="212"/>
      <c r="G734" s="212"/>
      <c r="H734" s="212"/>
      <c r="I734" s="212"/>
      <c r="J734" s="212"/>
      <c r="K734" s="212"/>
      <c r="L734" s="212"/>
      <c r="M734" s="213"/>
      <c r="N734" s="188"/>
      <c r="O734" s="151"/>
      <c r="P734" s="151"/>
      <c r="Q734" s="189"/>
      <c r="R734" s="188"/>
      <c r="S734" s="189"/>
      <c r="T734" s="188"/>
      <c r="U734" s="189"/>
      <c r="V734" s="188"/>
      <c r="W734" s="189"/>
      <c r="X734" s="188"/>
      <c r="Y734" s="189"/>
      <c r="Z734" s="188"/>
      <c r="AA734" s="189"/>
      <c r="AB734" s="188"/>
      <c r="AC734" s="189"/>
      <c r="AD734" s="188"/>
      <c r="AE734" s="189"/>
      <c r="AF734" s="188"/>
      <c r="AG734" s="189"/>
      <c r="AH734" s="302" t="str">
        <f>IFERROR(VLOOKUP($B732,[1]D3_9!$E$5:$S$204,13,FALSE)&amp;"","")</f>
        <v/>
      </c>
      <c r="AI734" s="149"/>
      <c r="AJ734" s="149"/>
      <c r="AK734" s="149"/>
      <c r="AL734" s="149" t="s">
        <v>59</v>
      </c>
      <c r="AM734" s="148" t="str">
        <f>IFERROR(VLOOKUP($B732,[1]D3_9!$E$5:$S$204,14,FALSE)&amp;"","")</f>
        <v/>
      </c>
      <c r="AN734" s="149"/>
      <c r="AO734" s="149"/>
      <c r="AP734" s="152"/>
      <c r="AQ734" s="175"/>
      <c r="AR734" s="176"/>
      <c r="AS734" s="176"/>
      <c r="AT734" s="176"/>
      <c r="AU734" s="176"/>
      <c r="AV734" s="176"/>
      <c r="AW734" s="176"/>
      <c r="AX734" s="176"/>
      <c r="AY734" s="176"/>
      <c r="AZ734" s="176"/>
      <c r="BA734" s="176"/>
      <c r="BB734" s="176"/>
      <c r="BC734" s="177"/>
      <c r="BD734" s="59"/>
    </row>
    <row r="735" spans="2:56" x14ac:dyDescent="0.55000000000000004">
      <c r="B735" s="167"/>
      <c r="C735" s="168"/>
      <c r="D735" s="168"/>
      <c r="E735" s="168"/>
      <c r="F735" s="168"/>
      <c r="G735" s="168"/>
      <c r="H735" s="168"/>
      <c r="I735" s="168"/>
      <c r="J735" s="168"/>
      <c r="K735" s="168"/>
      <c r="L735" s="168"/>
      <c r="M735" s="169"/>
      <c r="N735" s="142"/>
      <c r="O735" s="150"/>
      <c r="P735" s="150"/>
      <c r="Q735" s="143"/>
      <c r="R735" s="142"/>
      <c r="S735" s="143"/>
      <c r="T735" s="142"/>
      <c r="U735" s="143"/>
      <c r="V735" s="142"/>
      <c r="W735" s="143"/>
      <c r="X735" s="142"/>
      <c r="Y735" s="143"/>
      <c r="Z735" s="142"/>
      <c r="AA735" s="143"/>
      <c r="AB735" s="142"/>
      <c r="AC735" s="143"/>
      <c r="AD735" s="142"/>
      <c r="AE735" s="143"/>
      <c r="AF735" s="142"/>
      <c r="AG735" s="143"/>
      <c r="AH735" s="142"/>
      <c r="AI735" s="150"/>
      <c r="AJ735" s="150"/>
      <c r="AK735" s="150"/>
      <c r="AL735" s="150"/>
      <c r="AM735" s="150"/>
      <c r="AN735" s="150"/>
      <c r="AO735" s="150"/>
      <c r="AP735" s="143"/>
      <c r="AQ735" s="178"/>
      <c r="AR735" s="179"/>
      <c r="AS735" s="179"/>
      <c r="AT735" s="179"/>
      <c r="AU735" s="179"/>
      <c r="AV735" s="179"/>
      <c r="AW735" s="179"/>
      <c r="AX735" s="179"/>
      <c r="AY735" s="179"/>
      <c r="AZ735" s="179"/>
      <c r="BA735" s="179"/>
      <c r="BB735" s="179"/>
      <c r="BC735" s="180"/>
      <c r="BD735" s="59"/>
    </row>
    <row r="736" spans="2:56" x14ac:dyDescent="0.55000000000000004">
      <c r="B736" s="207" t="str">
        <f>[1]D3_9!$E195&amp;""</f>
        <v/>
      </c>
      <c r="C736" s="165"/>
      <c r="D736" s="165"/>
      <c r="E736" s="165"/>
      <c r="F736" s="165"/>
      <c r="G736" s="165"/>
      <c r="H736" s="165"/>
      <c r="I736" s="165"/>
      <c r="J736" s="165"/>
      <c r="K736" s="165"/>
      <c r="L736" s="165"/>
      <c r="M736" s="166"/>
      <c r="N736" s="140" t="str">
        <f>IFERROR(VLOOKUP($B736,[1]D3_9!$E$5:$S$204,2,FALSE)&amp;"","")</f>
        <v/>
      </c>
      <c r="O736" s="157"/>
      <c r="P736" s="157"/>
      <c r="Q736" s="141"/>
      <c r="R736" s="140" t="str">
        <f>IFERROR(VLOOKUP($B736,[1]D3_9!$E$5:$S$204,3,FALSE)&amp;"","")</f>
        <v/>
      </c>
      <c r="S736" s="141"/>
      <c r="T736" s="140" t="str">
        <f>IFERROR(VLOOKUP($B736,[1]D3_9!$E$5:$S$204,4,FALSE)&amp;"","")</f>
        <v/>
      </c>
      <c r="U736" s="141"/>
      <c r="V736" s="140" t="str">
        <f>IFERROR(VLOOKUP($B736,[1]D3_9!$E$5:$S$204,5,FALSE)&amp;"","")</f>
        <v/>
      </c>
      <c r="W736" s="141"/>
      <c r="X736" s="140" t="str">
        <f>IFERROR(VLOOKUP($B736,[1]D3_9!$E$5:$S$204,6,FALSE)&amp;"","")</f>
        <v/>
      </c>
      <c r="Y736" s="141"/>
      <c r="Z736" s="140" t="str">
        <f>IFERROR(VLOOKUP($B736,[1]D3_9!$E$5:$S$204,7,FALSE)&amp;"","")</f>
        <v/>
      </c>
      <c r="AA736" s="141"/>
      <c r="AB736" s="140" t="str">
        <f>IFERROR(VLOOKUP($B736,[1]D3_9!$E$5:$S$204,8,FALSE)&amp;"","")</f>
        <v/>
      </c>
      <c r="AC736" s="141"/>
      <c r="AD736" s="140" t="str">
        <f>IFERROR(VLOOKUP($B736,[1]D3_9!$E$5:$S$204,9,FALSE)&amp;"","")</f>
        <v/>
      </c>
      <c r="AE736" s="141"/>
      <c r="AF736" s="140" t="str">
        <f>IFERROR(VLOOKUP($B736,[1]D3_9!$E$5:$S$204,10,FALSE)&amp;"","")</f>
        <v/>
      </c>
      <c r="AG736" s="141"/>
      <c r="AH736" s="140" t="str">
        <f>IFERROR(VLOOKUP($B736,[1]D3_9!$E$5:$S$204,11,FALSE)&amp;"","")</f>
        <v/>
      </c>
      <c r="AI736" s="157"/>
      <c r="AJ736" s="157"/>
      <c r="AK736" s="157"/>
      <c r="AL736" s="157" t="s">
        <v>59</v>
      </c>
      <c r="AM736" s="160" t="str">
        <f>IFERROR(VLOOKUP($B736,[1]D3_9!$E$5:$S$204,12,FALSE)&amp;"","")</f>
        <v/>
      </c>
      <c r="AN736" s="157"/>
      <c r="AO736" s="157"/>
      <c r="AP736" s="141"/>
      <c r="AQ736" s="260" t="str">
        <f>IFERROR(VLOOKUP($B736,[1]D3_9!$E$5:$S$204,15,FALSE)&amp;"","")</f>
        <v/>
      </c>
      <c r="AR736" s="173"/>
      <c r="AS736" s="173"/>
      <c r="AT736" s="173"/>
      <c r="AU736" s="173"/>
      <c r="AV736" s="173"/>
      <c r="AW736" s="173"/>
      <c r="AX736" s="173"/>
      <c r="AY736" s="173"/>
      <c r="AZ736" s="173"/>
      <c r="BA736" s="173"/>
      <c r="BB736" s="173"/>
      <c r="BC736" s="174"/>
      <c r="BD736" s="59"/>
    </row>
    <row r="737" spans="2:56" x14ac:dyDescent="0.55000000000000004">
      <c r="B737" s="211"/>
      <c r="C737" s="212"/>
      <c r="D737" s="212"/>
      <c r="E737" s="212"/>
      <c r="F737" s="212"/>
      <c r="G737" s="212"/>
      <c r="H737" s="212"/>
      <c r="I737" s="212"/>
      <c r="J737" s="212"/>
      <c r="K737" s="212"/>
      <c r="L737" s="212"/>
      <c r="M737" s="213"/>
      <c r="N737" s="188"/>
      <c r="O737" s="151"/>
      <c r="P737" s="151"/>
      <c r="Q737" s="189"/>
      <c r="R737" s="188"/>
      <c r="S737" s="189"/>
      <c r="T737" s="188"/>
      <c r="U737" s="189"/>
      <c r="V737" s="188"/>
      <c r="W737" s="189"/>
      <c r="X737" s="188"/>
      <c r="Y737" s="189"/>
      <c r="Z737" s="188"/>
      <c r="AA737" s="189"/>
      <c r="AB737" s="188"/>
      <c r="AC737" s="189"/>
      <c r="AD737" s="188"/>
      <c r="AE737" s="189"/>
      <c r="AF737" s="188"/>
      <c r="AG737" s="189"/>
      <c r="AH737" s="158"/>
      <c r="AI737" s="159"/>
      <c r="AJ737" s="159"/>
      <c r="AK737" s="159"/>
      <c r="AL737" s="159"/>
      <c r="AM737" s="159"/>
      <c r="AN737" s="159"/>
      <c r="AO737" s="159"/>
      <c r="AP737" s="161"/>
      <c r="AQ737" s="175"/>
      <c r="AR737" s="176"/>
      <c r="AS737" s="176"/>
      <c r="AT737" s="176"/>
      <c r="AU737" s="176"/>
      <c r="AV737" s="176"/>
      <c r="AW737" s="176"/>
      <c r="AX737" s="176"/>
      <c r="AY737" s="176"/>
      <c r="AZ737" s="176"/>
      <c r="BA737" s="176"/>
      <c r="BB737" s="176"/>
      <c r="BC737" s="177"/>
      <c r="BD737" s="59"/>
    </row>
    <row r="738" spans="2:56" x14ac:dyDescent="0.55000000000000004">
      <c r="B738" s="211"/>
      <c r="C738" s="212"/>
      <c r="D738" s="212"/>
      <c r="E738" s="212"/>
      <c r="F738" s="212"/>
      <c r="G738" s="212"/>
      <c r="H738" s="212"/>
      <c r="I738" s="212"/>
      <c r="J738" s="212"/>
      <c r="K738" s="212"/>
      <c r="L738" s="212"/>
      <c r="M738" s="213"/>
      <c r="N738" s="188"/>
      <c r="O738" s="151"/>
      <c r="P738" s="151"/>
      <c r="Q738" s="189"/>
      <c r="R738" s="188"/>
      <c r="S738" s="189"/>
      <c r="T738" s="188"/>
      <c r="U738" s="189"/>
      <c r="V738" s="188"/>
      <c r="W738" s="189"/>
      <c r="X738" s="188"/>
      <c r="Y738" s="189"/>
      <c r="Z738" s="188"/>
      <c r="AA738" s="189"/>
      <c r="AB738" s="188"/>
      <c r="AC738" s="189"/>
      <c r="AD738" s="188"/>
      <c r="AE738" s="189"/>
      <c r="AF738" s="188"/>
      <c r="AG738" s="189"/>
      <c r="AH738" s="302" t="str">
        <f>IFERROR(VLOOKUP($B736,[1]D3_9!$E$5:$S$204,13,FALSE)&amp;"","")</f>
        <v/>
      </c>
      <c r="AI738" s="149"/>
      <c r="AJ738" s="149"/>
      <c r="AK738" s="149"/>
      <c r="AL738" s="149" t="s">
        <v>59</v>
      </c>
      <c r="AM738" s="148" t="str">
        <f>IFERROR(VLOOKUP($B736,[1]D3_9!$E$5:$S$204,14,FALSE)&amp;"","")</f>
        <v/>
      </c>
      <c r="AN738" s="149"/>
      <c r="AO738" s="149"/>
      <c r="AP738" s="152"/>
      <c r="AQ738" s="175"/>
      <c r="AR738" s="176"/>
      <c r="AS738" s="176"/>
      <c r="AT738" s="176"/>
      <c r="AU738" s="176"/>
      <c r="AV738" s="176"/>
      <c r="AW738" s="176"/>
      <c r="AX738" s="176"/>
      <c r="AY738" s="176"/>
      <c r="AZ738" s="176"/>
      <c r="BA738" s="176"/>
      <c r="BB738" s="176"/>
      <c r="BC738" s="177"/>
      <c r="BD738" s="59"/>
    </row>
    <row r="739" spans="2:56" x14ac:dyDescent="0.55000000000000004">
      <c r="B739" s="167"/>
      <c r="C739" s="168"/>
      <c r="D739" s="168"/>
      <c r="E739" s="168"/>
      <c r="F739" s="168"/>
      <c r="G739" s="168"/>
      <c r="H739" s="168"/>
      <c r="I739" s="168"/>
      <c r="J739" s="168"/>
      <c r="K739" s="168"/>
      <c r="L739" s="168"/>
      <c r="M739" s="169"/>
      <c r="N739" s="142"/>
      <c r="O739" s="150"/>
      <c r="P739" s="150"/>
      <c r="Q739" s="143"/>
      <c r="R739" s="142"/>
      <c r="S739" s="143"/>
      <c r="T739" s="142"/>
      <c r="U739" s="143"/>
      <c r="V739" s="142"/>
      <c r="W739" s="143"/>
      <c r="X739" s="142"/>
      <c r="Y739" s="143"/>
      <c r="Z739" s="142"/>
      <c r="AA739" s="143"/>
      <c r="AB739" s="142"/>
      <c r="AC739" s="143"/>
      <c r="AD739" s="142"/>
      <c r="AE739" s="143"/>
      <c r="AF739" s="142"/>
      <c r="AG739" s="143"/>
      <c r="AH739" s="142"/>
      <c r="AI739" s="150"/>
      <c r="AJ739" s="150"/>
      <c r="AK739" s="150"/>
      <c r="AL739" s="150"/>
      <c r="AM739" s="150"/>
      <c r="AN739" s="150"/>
      <c r="AO739" s="150"/>
      <c r="AP739" s="143"/>
      <c r="AQ739" s="178"/>
      <c r="AR739" s="179"/>
      <c r="AS739" s="179"/>
      <c r="AT739" s="179"/>
      <c r="AU739" s="179"/>
      <c r="AV739" s="179"/>
      <c r="AW739" s="179"/>
      <c r="AX739" s="179"/>
      <c r="AY739" s="179"/>
      <c r="AZ739" s="179"/>
      <c r="BA739" s="179"/>
      <c r="BB739" s="179"/>
      <c r="BC739" s="180"/>
      <c r="BD739" s="59"/>
    </row>
    <row r="740" spans="2:56" x14ac:dyDescent="0.55000000000000004">
      <c r="B740" s="207" t="str">
        <f>[1]D3_9!$E196&amp;""</f>
        <v/>
      </c>
      <c r="C740" s="165"/>
      <c r="D740" s="165"/>
      <c r="E740" s="165"/>
      <c r="F740" s="165"/>
      <c r="G740" s="165"/>
      <c r="H740" s="165"/>
      <c r="I740" s="165"/>
      <c r="J740" s="165"/>
      <c r="K740" s="165"/>
      <c r="L740" s="165"/>
      <c r="M740" s="166"/>
      <c r="N740" s="140" t="str">
        <f>IFERROR(VLOOKUP($B740,[1]D3_9!$E$5:$S$204,2,FALSE)&amp;"","")</f>
        <v/>
      </c>
      <c r="O740" s="157"/>
      <c r="P740" s="157"/>
      <c r="Q740" s="141"/>
      <c r="R740" s="140" t="str">
        <f>IFERROR(VLOOKUP($B740,[1]D3_9!$E$5:$S$204,3,FALSE)&amp;"","")</f>
        <v/>
      </c>
      <c r="S740" s="141"/>
      <c r="T740" s="140" t="str">
        <f>IFERROR(VLOOKUP($B740,[1]D3_9!$E$5:$S$204,4,FALSE)&amp;"","")</f>
        <v/>
      </c>
      <c r="U740" s="141"/>
      <c r="V740" s="140" t="str">
        <f>IFERROR(VLOOKUP($B740,[1]D3_9!$E$5:$S$204,5,FALSE)&amp;"","")</f>
        <v/>
      </c>
      <c r="W740" s="141"/>
      <c r="X740" s="140" t="str">
        <f>IFERROR(VLOOKUP($B740,[1]D3_9!$E$5:$S$204,6,FALSE)&amp;"","")</f>
        <v/>
      </c>
      <c r="Y740" s="141"/>
      <c r="Z740" s="140" t="str">
        <f>IFERROR(VLOOKUP($B740,[1]D3_9!$E$5:$S$204,7,FALSE)&amp;"","")</f>
        <v/>
      </c>
      <c r="AA740" s="141"/>
      <c r="AB740" s="140" t="str">
        <f>IFERROR(VLOOKUP($B740,[1]D3_9!$E$5:$S$204,8,FALSE)&amp;"","")</f>
        <v/>
      </c>
      <c r="AC740" s="141"/>
      <c r="AD740" s="140" t="str">
        <f>IFERROR(VLOOKUP($B740,[1]D3_9!$E$5:$S$204,9,FALSE)&amp;"","")</f>
        <v/>
      </c>
      <c r="AE740" s="141"/>
      <c r="AF740" s="140" t="str">
        <f>IFERROR(VLOOKUP($B740,[1]D3_9!$E$5:$S$204,10,FALSE)&amp;"","")</f>
        <v/>
      </c>
      <c r="AG740" s="141"/>
      <c r="AH740" s="140" t="str">
        <f>IFERROR(VLOOKUP($B740,[1]D3_9!$E$5:$S$204,11,FALSE)&amp;"","")</f>
        <v/>
      </c>
      <c r="AI740" s="157"/>
      <c r="AJ740" s="157"/>
      <c r="AK740" s="157"/>
      <c r="AL740" s="157" t="s">
        <v>59</v>
      </c>
      <c r="AM740" s="160" t="str">
        <f>IFERROR(VLOOKUP($B740,[1]D3_9!$E$5:$S$204,12,FALSE)&amp;"","")</f>
        <v/>
      </c>
      <c r="AN740" s="157"/>
      <c r="AO740" s="157"/>
      <c r="AP740" s="141"/>
      <c r="AQ740" s="260" t="str">
        <f>IFERROR(VLOOKUP($B740,[1]D3_9!$E$5:$S$204,15,FALSE)&amp;"","")</f>
        <v/>
      </c>
      <c r="AR740" s="173"/>
      <c r="AS740" s="173"/>
      <c r="AT740" s="173"/>
      <c r="AU740" s="173"/>
      <c r="AV740" s="173"/>
      <c r="AW740" s="173"/>
      <c r="AX740" s="173"/>
      <c r="AY740" s="173"/>
      <c r="AZ740" s="173"/>
      <c r="BA740" s="173"/>
      <c r="BB740" s="173"/>
      <c r="BC740" s="174"/>
      <c r="BD740" s="59"/>
    </row>
    <row r="741" spans="2:56" x14ac:dyDescent="0.55000000000000004">
      <c r="B741" s="211"/>
      <c r="C741" s="212"/>
      <c r="D741" s="212"/>
      <c r="E741" s="212"/>
      <c r="F741" s="212"/>
      <c r="G741" s="212"/>
      <c r="H741" s="212"/>
      <c r="I741" s="212"/>
      <c r="J741" s="212"/>
      <c r="K741" s="212"/>
      <c r="L741" s="212"/>
      <c r="M741" s="213"/>
      <c r="N741" s="188"/>
      <c r="O741" s="151"/>
      <c r="P741" s="151"/>
      <c r="Q741" s="189"/>
      <c r="R741" s="188"/>
      <c r="S741" s="189"/>
      <c r="T741" s="188"/>
      <c r="U741" s="189"/>
      <c r="V741" s="188"/>
      <c r="W741" s="189"/>
      <c r="X741" s="188"/>
      <c r="Y741" s="189"/>
      <c r="Z741" s="188"/>
      <c r="AA741" s="189"/>
      <c r="AB741" s="188"/>
      <c r="AC741" s="189"/>
      <c r="AD741" s="188"/>
      <c r="AE741" s="189"/>
      <c r="AF741" s="188"/>
      <c r="AG741" s="189"/>
      <c r="AH741" s="158"/>
      <c r="AI741" s="159"/>
      <c r="AJ741" s="159"/>
      <c r="AK741" s="159"/>
      <c r="AL741" s="159"/>
      <c r="AM741" s="159"/>
      <c r="AN741" s="159"/>
      <c r="AO741" s="159"/>
      <c r="AP741" s="161"/>
      <c r="AQ741" s="175"/>
      <c r="AR741" s="176"/>
      <c r="AS741" s="176"/>
      <c r="AT741" s="176"/>
      <c r="AU741" s="176"/>
      <c r="AV741" s="176"/>
      <c r="AW741" s="176"/>
      <c r="AX741" s="176"/>
      <c r="AY741" s="176"/>
      <c r="AZ741" s="176"/>
      <c r="BA741" s="176"/>
      <c r="BB741" s="176"/>
      <c r="BC741" s="177"/>
      <c r="BD741" s="59"/>
    </row>
    <row r="742" spans="2:56" x14ac:dyDescent="0.55000000000000004">
      <c r="B742" s="211"/>
      <c r="C742" s="212"/>
      <c r="D742" s="212"/>
      <c r="E742" s="212"/>
      <c r="F742" s="212"/>
      <c r="G742" s="212"/>
      <c r="H742" s="212"/>
      <c r="I742" s="212"/>
      <c r="J742" s="212"/>
      <c r="K742" s="212"/>
      <c r="L742" s="212"/>
      <c r="M742" s="213"/>
      <c r="N742" s="188"/>
      <c r="O742" s="151"/>
      <c r="P742" s="151"/>
      <c r="Q742" s="189"/>
      <c r="R742" s="188"/>
      <c r="S742" s="189"/>
      <c r="T742" s="188"/>
      <c r="U742" s="189"/>
      <c r="V742" s="188"/>
      <c r="W742" s="189"/>
      <c r="X742" s="188"/>
      <c r="Y742" s="189"/>
      <c r="Z742" s="188"/>
      <c r="AA742" s="189"/>
      <c r="AB742" s="188"/>
      <c r="AC742" s="189"/>
      <c r="AD742" s="188"/>
      <c r="AE742" s="189"/>
      <c r="AF742" s="188"/>
      <c r="AG742" s="189"/>
      <c r="AH742" s="302" t="str">
        <f>IFERROR(VLOOKUP($B740,[1]D3_9!$E$5:$S$204,13,FALSE)&amp;"","")</f>
        <v/>
      </c>
      <c r="AI742" s="149"/>
      <c r="AJ742" s="149"/>
      <c r="AK742" s="149"/>
      <c r="AL742" s="149" t="s">
        <v>59</v>
      </c>
      <c r="AM742" s="148" t="str">
        <f>IFERROR(VLOOKUP($B740,[1]D3_9!$E$5:$S$204,14,FALSE)&amp;"","")</f>
        <v/>
      </c>
      <c r="AN742" s="149"/>
      <c r="AO742" s="149"/>
      <c r="AP742" s="152"/>
      <c r="AQ742" s="175"/>
      <c r="AR742" s="176"/>
      <c r="AS742" s="176"/>
      <c r="AT742" s="176"/>
      <c r="AU742" s="176"/>
      <c r="AV742" s="176"/>
      <c r="AW742" s="176"/>
      <c r="AX742" s="176"/>
      <c r="AY742" s="176"/>
      <c r="AZ742" s="176"/>
      <c r="BA742" s="176"/>
      <c r="BB742" s="176"/>
      <c r="BC742" s="177"/>
      <c r="BD742" s="59"/>
    </row>
    <row r="743" spans="2:56" x14ac:dyDescent="0.55000000000000004">
      <c r="B743" s="167"/>
      <c r="C743" s="168"/>
      <c r="D743" s="168"/>
      <c r="E743" s="168"/>
      <c r="F743" s="168"/>
      <c r="G743" s="168"/>
      <c r="H743" s="168"/>
      <c r="I743" s="168"/>
      <c r="J743" s="168"/>
      <c r="K743" s="168"/>
      <c r="L743" s="168"/>
      <c r="M743" s="169"/>
      <c r="N743" s="142"/>
      <c r="O743" s="150"/>
      <c r="P743" s="150"/>
      <c r="Q743" s="143"/>
      <c r="R743" s="142"/>
      <c r="S743" s="143"/>
      <c r="T743" s="142"/>
      <c r="U743" s="143"/>
      <c r="V743" s="142"/>
      <c r="W743" s="143"/>
      <c r="X743" s="142"/>
      <c r="Y743" s="143"/>
      <c r="Z743" s="142"/>
      <c r="AA743" s="143"/>
      <c r="AB743" s="142"/>
      <c r="AC743" s="143"/>
      <c r="AD743" s="142"/>
      <c r="AE743" s="143"/>
      <c r="AF743" s="142"/>
      <c r="AG743" s="143"/>
      <c r="AH743" s="142"/>
      <c r="AI743" s="150"/>
      <c r="AJ743" s="150"/>
      <c r="AK743" s="150"/>
      <c r="AL743" s="150"/>
      <c r="AM743" s="150"/>
      <c r="AN743" s="150"/>
      <c r="AO743" s="150"/>
      <c r="AP743" s="143"/>
      <c r="AQ743" s="178"/>
      <c r="AR743" s="179"/>
      <c r="AS743" s="179"/>
      <c r="AT743" s="179"/>
      <c r="AU743" s="179"/>
      <c r="AV743" s="179"/>
      <c r="AW743" s="179"/>
      <c r="AX743" s="179"/>
      <c r="AY743" s="179"/>
      <c r="AZ743" s="179"/>
      <c r="BA743" s="179"/>
      <c r="BB743" s="179"/>
      <c r="BC743" s="180"/>
      <c r="BD743" s="59"/>
    </row>
    <row r="744" spans="2:56" x14ac:dyDescent="0.55000000000000004">
      <c r="B744" s="207" t="str">
        <f>[1]D3_9!$E197&amp;""</f>
        <v/>
      </c>
      <c r="C744" s="165"/>
      <c r="D744" s="165"/>
      <c r="E744" s="165"/>
      <c r="F744" s="165"/>
      <c r="G744" s="165"/>
      <c r="H744" s="165"/>
      <c r="I744" s="165"/>
      <c r="J744" s="165"/>
      <c r="K744" s="165"/>
      <c r="L744" s="165"/>
      <c r="M744" s="166"/>
      <c r="N744" s="140" t="str">
        <f>IFERROR(VLOOKUP($B744,[1]D3_9!$E$5:$S$204,2,FALSE)&amp;"","")</f>
        <v/>
      </c>
      <c r="O744" s="157"/>
      <c r="P744" s="157"/>
      <c r="Q744" s="141"/>
      <c r="R744" s="140" t="str">
        <f>IFERROR(VLOOKUP($B744,[1]D3_9!$E$5:$S$204,3,FALSE)&amp;"","")</f>
        <v/>
      </c>
      <c r="S744" s="141"/>
      <c r="T744" s="140" t="str">
        <f>IFERROR(VLOOKUP($B744,[1]D3_9!$E$5:$S$204,4,FALSE)&amp;"","")</f>
        <v/>
      </c>
      <c r="U744" s="141"/>
      <c r="V744" s="140" t="str">
        <f>IFERROR(VLOOKUP($B744,[1]D3_9!$E$5:$S$204,5,FALSE)&amp;"","")</f>
        <v/>
      </c>
      <c r="W744" s="141"/>
      <c r="X744" s="140" t="str">
        <f>IFERROR(VLOOKUP($B744,[1]D3_9!$E$5:$S$204,6,FALSE)&amp;"","")</f>
        <v/>
      </c>
      <c r="Y744" s="141"/>
      <c r="Z744" s="140" t="str">
        <f>IFERROR(VLOOKUP($B744,[1]D3_9!$E$5:$S$204,7,FALSE)&amp;"","")</f>
        <v/>
      </c>
      <c r="AA744" s="141"/>
      <c r="AB744" s="140" t="str">
        <f>IFERROR(VLOOKUP($B744,[1]D3_9!$E$5:$S$204,8,FALSE)&amp;"","")</f>
        <v/>
      </c>
      <c r="AC744" s="141"/>
      <c r="AD744" s="140" t="str">
        <f>IFERROR(VLOOKUP($B744,[1]D3_9!$E$5:$S$204,9,FALSE)&amp;"","")</f>
        <v/>
      </c>
      <c r="AE744" s="141"/>
      <c r="AF744" s="140" t="str">
        <f>IFERROR(VLOOKUP($B744,[1]D3_9!$E$5:$S$204,10,FALSE)&amp;"","")</f>
        <v/>
      </c>
      <c r="AG744" s="141"/>
      <c r="AH744" s="140" t="str">
        <f>IFERROR(VLOOKUP($B744,[1]D3_9!$E$5:$S$204,11,FALSE)&amp;"","")</f>
        <v/>
      </c>
      <c r="AI744" s="157"/>
      <c r="AJ744" s="157"/>
      <c r="AK744" s="157"/>
      <c r="AL744" s="157" t="s">
        <v>59</v>
      </c>
      <c r="AM744" s="160" t="str">
        <f>IFERROR(VLOOKUP($B744,[1]D3_9!$E$5:$S$204,12,FALSE)&amp;"","")</f>
        <v/>
      </c>
      <c r="AN744" s="157"/>
      <c r="AO744" s="157"/>
      <c r="AP744" s="141"/>
      <c r="AQ744" s="260" t="str">
        <f>IFERROR(VLOOKUP($B744,[1]D3_9!$E$5:$S$204,15,FALSE)&amp;"","")</f>
        <v/>
      </c>
      <c r="AR744" s="173"/>
      <c r="AS744" s="173"/>
      <c r="AT744" s="173"/>
      <c r="AU744" s="173"/>
      <c r="AV744" s="173"/>
      <c r="AW744" s="173"/>
      <c r="AX744" s="173"/>
      <c r="AY744" s="173"/>
      <c r="AZ744" s="173"/>
      <c r="BA744" s="173"/>
      <c r="BB744" s="173"/>
      <c r="BC744" s="174"/>
      <c r="BD744" s="59"/>
    </row>
    <row r="745" spans="2:56" x14ac:dyDescent="0.55000000000000004">
      <c r="B745" s="211"/>
      <c r="C745" s="212"/>
      <c r="D745" s="212"/>
      <c r="E745" s="212"/>
      <c r="F745" s="212"/>
      <c r="G745" s="212"/>
      <c r="H745" s="212"/>
      <c r="I745" s="212"/>
      <c r="J745" s="212"/>
      <c r="K745" s="212"/>
      <c r="L745" s="212"/>
      <c r="M745" s="213"/>
      <c r="N745" s="188"/>
      <c r="O745" s="151"/>
      <c r="P745" s="151"/>
      <c r="Q745" s="189"/>
      <c r="R745" s="188"/>
      <c r="S745" s="189"/>
      <c r="T745" s="188"/>
      <c r="U745" s="189"/>
      <c r="V745" s="188"/>
      <c r="W745" s="189"/>
      <c r="X745" s="188"/>
      <c r="Y745" s="189"/>
      <c r="Z745" s="188"/>
      <c r="AA745" s="189"/>
      <c r="AB745" s="188"/>
      <c r="AC745" s="189"/>
      <c r="AD745" s="188"/>
      <c r="AE745" s="189"/>
      <c r="AF745" s="188"/>
      <c r="AG745" s="189"/>
      <c r="AH745" s="158"/>
      <c r="AI745" s="159"/>
      <c r="AJ745" s="159"/>
      <c r="AK745" s="159"/>
      <c r="AL745" s="159"/>
      <c r="AM745" s="159"/>
      <c r="AN745" s="159"/>
      <c r="AO745" s="159"/>
      <c r="AP745" s="161"/>
      <c r="AQ745" s="175"/>
      <c r="AR745" s="176"/>
      <c r="AS745" s="176"/>
      <c r="AT745" s="176"/>
      <c r="AU745" s="176"/>
      <c r="AV745" s="176"/>
      <c r="AW745" s="176"/>
      <c r="AX745" s="176"/>
      <c r="AY745" s="176"/>
      <c r="AZ745" s="176"/>
      <c r="BA745" s="176"/>
      <c r="BB745" s="176"/>
      <c r="BC745" s="177"/>
      <c r="BD745" s="59"/>
    </row>
    <row r="746" spans="2:56" x14ac:dyDescent="0.55000000000000004">
      <c r="B746" s="211"/>
      <c r="C746" s="212"/>
      <c r="D746" s="212"/>
      <c r="E746" s="212"/>
      <c r="F746" s="212"/>
      <c r="G746" s="212"/>
      <c r="H746" s="212"/>
      <c r="I746" s="212"/>
      <c r="J746" s="212"/>
      <c r="K746" s="212"/>
      <c r="L746" s="212"/>
      <c r="M746" s="213"/>
      <c r="N746" s="188"/>
      <c r="O746" s="151"/>
      <c r="P746" s="151"/>
      <c r="Q746" s="189"/>
      <c r="R746" s="188"/>
      <c r="S746" s="189"/>
      <c r="T746" s="188"/>
      <c r="U746" s="189"/>
      <c r="V746" s="188"/>
      <c r="W746" s="189"/>
      <c r="X746" s="188"/>
      <c r="Y746" s="189"/>
      <c r="Z746" s="188"/>
      <c r="AA746" s="189"/>
      <c r="AB746" s="188"/>
      <c r="AC746" s="189"/>
      <c r="AD746" s="188"/>
      <c r="AE746" s="189"/>
      <c r="AF746" s="188"/>
      <c r="AG746" s="189"/>
      <c r="AH746" s="302" t="str">
        <f>IFERROR(VLOOKUP($B744,[1]D3_9!$E$5:$S$204,13,FALSE)&amp;"","")</f>
        <v/>
      </c>
      <c r="AI746" s="149"/>
      <c r="AJ746" s="149"/>
      <c r="AK746" s="149"/>
      <c r="AL746" s="149" t="s">
        <v>59</v>
      </c>
      <c r="AM746" s="148" t="str">
        <f>IFERROR(VLOOKUP($B744,[1]D3_9!$E$5:$S$204,14,FALSE)&amp;"","")</f>
        <v/>
      </c>
      <c r="AN746" s="149"/>
      <c r="AO746" s="149"/>
      <c r="AP746" s="152"/>
      <c r="AQ746" s="175"/>
      <c r="AR746" s="176"/>
      <c r="AS746" s="176"/>
      <c r="AT746" s="176"/>
      <c r="AU746" s="176"/>
      <c r="AV746" s="176"/>
      <c r="AW746" s="176"/>
      <c r="AX746" s="176"/>
      <c r="AY746" s="176"/>
      <c r="AZ746" s="176"/>
      <c r="BA746" s="176"/>
      <c r="BB746" s="176"/>
      <c r="BC746" s="177"/>
      <c r="BD746" s="59"/>
    </row>
    <row r="747" spans="2:56" x14ac:dyDescent="0.55000000000000004">
      <c r="B747" s="167"/>
      <c r="C747" s="168"/>
      <c r="D747" s="168"/>
      <c r="E747" s="168"/>
      <c r="F747" s="168"/>
      <c r="G747" s="168"/>
      <c r="H747" s="168"/>
      <c r="I747" s="168"/>
      <c r="J747" s="168"/>
      <c r="K747" s="168"/>
      <c r="L747" s="168"/>
      <c r="M747" s="169"/>
      <c r="N747" s="142"/>
      <c r="O747" s="150"/>
      <c r="P747" s="150"/>
      <c r="Q747" s="143"/>
      <c r="R747" s="142"/>
      <c r="S747" s="143"/>
      <c r="T747" s="142"/>
      <c r="U747" s="143"/>
      <c r="V747" s="142"/>
      <c r="W747" s="143"/>
      <c r="X747" s="142"/>
      <c r="Y747" s="143"/>
      <c r="Z747" s="142"/>
      <c r="AA747" s="143"/>
      <c r="AB747" s="142"/>
      <c r="AC747" s="143"/>
      <c r="AD747" s="142"/>
      <c r="AE747" s="143"/>
      <c r="AF747" s="142"/>
      <c r="AG747" s="143"/>
      <c r="AH747" s="142"/>
      <c r="AI747" s="150"/>
      <c r="AJ747" s="150"/>
      <c r="AK747" s="150"/>
      <c r="AL747" s="150"/>
      <c r="AM747" s="150"/>
      <c r="AN747" s="150"/>
      <c r="AO747" s="150"/>
      <c r="AP747" s="143"/>
      <c r="AQ747" s="178"/>
      <c r="AR747" s="179"/>
      <c r="AS747" s="179"/>
      <c r="AT747" s="179"/>
      <c r="AU747" s="179"/>
      <c r="AV747" s="179"/>
      <c r="AW747" s="179"/>
      <c r="AX747" s="179"/>
      <c r="AY747" s="179"/>
      <c r="AZ747" s="179"/>
      <c r="BA747" s="179"/>
      <c r="BB747" s="179"/>
      <c r="BC747" s="180"/>
      <c r="BD747" s="59"/>
    </row>
    <row r="748" spans="2:56" x14ac:dyDescent="0.55000000000000004">
      <c r="B748" s="207" t="str">
        <f>[1]D3_9!$E198&amp;""</f>
        <v/>
      </c>
      <c r="C748" s="165"/>
      <c r="D748" s="165"/>
      <c r="E748" s="165"/>
      <c r="F748" s="165"/>
      <c r="G748" s="165"/>
      <c r="H748" s="165"/>
      <c r="I748" s="165"/>
      <c r="J748" s="165"/>
      <c r="K748" s="165"/>
      <c r="L748" s="165"/>
      <c r="M748" s="166"/>
      <c r="N748" s="140" t="str">
        <f>IFERROR(VLOOKUP($B748,[1]D3_9!$E$5:$S$204,2,FALSE)&amp;"","")</f>
        <v/>
      </c>
      <c r="O748" s="157"/>
      <c r="P748" s="157"/>
      <c r="Q748" s="141"/>
      <c r="R748" s="140" t="str">
        <f>IFERROR(VLOOKUP($B748,[1]D3_9!$E$5:$S$204,3,FALSE)&amp;"","")</f>
        <v/>
      </c>
      <c r="S748" s="141"/>
      <c r="T748" s="140" t="str">
        <f>IFERROR(VLOOKUP($B748,[1]D3_9!$E$5:$S$204,4,FALSE)&amp;"","")</f>
        <v/>
      </c>
      <c r="U748" s="141"/>
      <c r="V748" s="140" t="str">
        <f>IFERROR(VLOOKUP($B748,[1]D3_9!$E$5:$S$204,5,FALSE)&amp;"","")</f>
        <v/>
      </c>
      <c r="W748" s="141"/>
      <c r="X748" s="140" t="str">
        <f>IFERROR(VLOOKUP($B748,[1]D3_9!$E$5:$S$204,6,FALSE)&amp;"","")</f>
        <v/>
      </c>
      <c r="Y748" s="141"/>
      <c r="Z748" s="140" t="str">
        <f>IFERROR(VLOOKUP($B748,[1]D3_9!$E$5:$S$204,7,FALSE)&amp;"","")</f>
        <v/>
      </c>
      <c r="AA748" s="141"/>
      <c r="AB748" s="140" t="str">
        <f>IFERROR(VLOOKUP($B748,[1]D3_9!$E$5:$S$204,8,FALSE)&amp;"","")</f>
        <v/>
      </c>
      <c r="AC748" s="141"/>
      <c r="AD748" s="140" t="str">
        <f>IFERROR(VLOOKUP($B748,[1]D3_9!$E$5:$S$204,9,FALSE)&amp;"","")</f>
        <v/>
      </c>
      <c r="AE748" s="141"/>
      <c r="AF748" s="140" t="str">
        <f>IFERROR(VLOOKUP($B748,[1]D3_9!$E$5:$S$204,10,FALSE)&amp;"","")</f>
        <v/>
      </c>
      <c r="AG748" s="141"/>
      <c r="AH748" s="140" t="str">
        <f>IFERROR(VLOOKUP($B748,[1]D3_9!$E$5:$S$204,11,FALSE)&amp;"","")</f>
        <v/>
      </c>
      <c r="AI748" s="157"/>
      <c r="AJ748" s="157"/>
      <c r="AK748" s="157"/>
      <c r="AL748" s="157" t="s">
        <v>59</v>
      </c>
      <c r="AM748" s="160" t="str">
        <f>IFERROR(VLOOKUP($B748,[1]D3_9!$E$5:$S$204,12,FALSE)&amp;"","")</f>
        <v/>
      </c>
      <c r="AN748" s="157"/>
      <c r="AO748" s="157"/>
      <c r="AP748" s="141"/>
      <c r="AQ748" s="260" t="str">
        <f>IFERROR(VLOOKUP($B748,[1]D3_9!$E$5:$S$204,15,FALSE)&amp;"","")</f>
        <v/>
      </c>
      <c r="AR748" s="173"/>
      <c r="AS748" s="173"/>
      <c r="AT748" s="173"/>
      <c r="AU748" s="173"/>
      <c r="AV748" s="173"/>
      <c r="AW748" s="173"/>
      <c r="AX748" s="173"/>
      <c r="AY748" s="173"/>
      <c r="AZ748" s="173"/>
      <c r="BA748" s="173"/>
      <c r="BB748" s="173"/>
      <c r="BC748" s="174"/>
      <c r="BD748" s="59"/>
    </row>
    <row r="749" spans="2:56" x14ac:dyDescent="0.55000000000000004">
      <c r="B749" s="211"/>
      <c r="C749" s="212"/>
      <c r="D749" s="212"/>
      <c r="E749" s="212"/>
      <c r="F749" s="212"/>
      <c r="G749" s="212"/>
      <c r="H749" s="212"/>
      <c r="I749" s="212"/>
      <c r="J749" s="212"/>
      <c r="K749" s="212"/>
      <c r="L749" s="212"/>
      <c r="M749" s="213"/>
      <c r="N749" s="188"/>
      <c r="O749" s="151"/>
      <c r="P749" s="151"/>
      <c r="Q749" s="189"/>
      <c r="R749" s="188"/>
      <c r="S749" s="189"/>
      <c r="T749" s="188"/>
      <c r="U749" s="189"/>
      <c r="V749" s="188"/>
      <c r="W749" s="189"/>
      <c r="X749" s="188"/>
      <c r="Y749" s="189"/>
      <c r="Z749" s="188"/>
      <c r="AA749" s="189"/>
      <c r="AB749" s="188"/>
      <c r="AC749" s="189"/>
      <c r="AD749" s="188"/>
      <c r="AE749" s="189"/>
      <c r="AF749" s="188"/>
      <c r="AG749" s="189"/>
      <c r="AH749" s="158"/>
      <c r="AI749" s="159"/>
      <c r="AJ749" s="159"/>
      <c r="AK749" s="159"/>
      <c r="AL749" s="159"/>
      <c r="AM749" s="159"/>
      <c r="AN749" s="159"/>
      <c r="AO749" s="159"/>
      <c r="AP749" s="161"/>
      <c r="AQ749" s="175"/>
      <c r="AR749" s="176"/>
      <c r="AS749" s="176"/>
      <c r="AT749" s="176"/>
      <c r="AU749" s="176"/>
      <c r="AV749" s="176"/>
      <c r="AW749" s="176"/>
      <c r="AX749" s="176"/>
      <c r="AY749" s="176"/>
      <c r="AZ749" s="176"/>
      <c r="BA749" s="176"/>
      <c r="BB749" s="176"/>
      <c r="BC749" s="177"/>
      <c r="BD749" s="59"/>
    </row>
    <row r="750" spans="2:56" x14ac:dyDescent="0.55000000000000004">
      <c r="B750" s="211"/>
      <c r="C750" s="212"/>
      <c r="D750" s="212"/>
      <c r="E750" s="212"/>
      <c r="F750" s="212"/>
      <c r="G750" s="212"/>
      <c r="H750" s="212"/>
      <c r="I750" s="212"/>
      <c r="J750" s="212"/>
      <c r="K750" s="212"/>
      <c r="L750" s="212"/>
      <c r="M750" s="213"/>
      <c r="N750" s="188"/>
      <c r="O750" s="151"/>
      <c r="P750" s="151"/>
      <c r="Q750" s="189"/>
      <c r="R750" s="188"/>
      <c r="S750" s="189"/>
      <c r="T750" s="188"/>
      <c r="U750" s="189"/>
      <c r="V750" s="188"/>
      <c r="W750" s="189"/>
      <c r="X750" s="188"/>
      <c r="Y750" s="189"/>
      <c r="Z750" s="188"/>
      <c r="AA750" s="189"/>
      <c r="AB750" s="188"/>
      <c r="AC750" s="189"/>
      <c r="AD750" s="188"/>
      <c r="AE750" s="189"/>
      <c r="AF750" s="188"/>
      <c r="AG750" s="189"/>
      <c r="AH750" s="302" t="str">
        <f>IFERROR(VLOOKUP($B748,[1]D3_9!$E$5:$S$204,13,FALSE)&amp;"","")</f>
        <v/>
      </c>
      <c r="AI750" s="149"/>
      <c r="AJ750" s="149"/>
      <c r="AK750" s="149"/>
      <c r="AL750" s="149" t="s">
        <v>59</v>
      </c>
      <c r="AM750" s="148" t="str">
        <f>IFERROR(VLOOKUP($B748,[1]D3_9!$E$5:$S$204,14,FALSE)&amp;"","")</f>
        <v/>
      </c>
      <c r="AN750" s="149"/>
      <c r="AO750" s="149"/>
      <c r="AP750" s="152"/>
      <c r="AQ750" s="175"/>
      <c r="AR750" s="176"/>
      <c r="AS750" s="176"/>
      <c r="AT750" s="176"/>
      <c r="AU750" s="176"/>
      <c r="AV750" s="176"/>
      <c r="AW750" s="176"/>
      <c r="AX750" s="176"/>
      <c r="AY750" s="176"/>
      <c r="AZ750" s="176"/>
      <c r="BA750" s="176"/>
      <c r="BB750" s="176"/>
      <c r="BC750" s="177"/>
      <c r="BD750" s="59"/>
    </row>
    <row r="751" spans="2:56" x14ac:dyDescent="0.55000000000000004">
      <c r="B751" s="167"/>
      <c r="C751" s="168"/>
      <c r="D751" s="168"/>
      <c r="E751" s="168"/>
      <c r="F751" s="168"/>
      <c r="G751" s="168"/>
      <c r="H751" s="168"/>
      <c r="I751" s="168"/>
      <c r="J751" s="168"/>
      <c r="K751" s="168"/>
      <c r="L751" s="168"/>
      <c r="M751" s="169"/>
      <c r="N751" s="142"/>
      <c r="O751" s="150"/>
      <c r="P751" s="150"/>
      <c r="Q751" s="143"/>
      <c r="R751" s="142"/>
      <c r="S751" s="143"/>
      <c r="T751" s="142"/>
      <c r="U751" s="143"/>
      <c r="V751" s="142"/>
      <c r="W751" s="143"/>
      <c r="X751" s="142"/>
      <c r="Y751" s="143"/>
      <c r="Z751" s="142"/>
      <c r="AA751" s="143"/>
      <c r="AB751" s="142"/>
      <c r="AC751" s="143"/>
      <c r="AD751" s="142"/>
      <c r="AE751" s="143"/>
      <c r="AF751" s="142"/>
      <c r="AG751" s="143"/>
      <c r="AH751" s="142"/>
      <c r="AI751" s="150"/>
      <c r="AJ751" s="150"/>
      <c r="AK751" s="150"/>
      <c r="AL751" s="150"/>
      <c r="AM751" s="150"/>
      <c r="AN751" s="150"/>
      <c r="AO751" s="150"/>
      <c r="AP751" s="143"/>
      <c r="AQ751" s="178"/>
      <c r="AR751" s="179"/>
      <c r="AS751" s="179"/>
      <c r="AT751" s="179"/>
      <c r="AU751" s="179"/>
      <c r="AV751" s="179"/>
      <c r="AW751" s="179"/>
      <c r="AX751" s="179"/>
      <c r="AY751" s="179"/>
      <c r="AZ751" s="179"/>
      <c r="BA751" s="179"/>
      <c r="BB751" s="179"/>
      <c r="BC751" s="180"/>
      <c r="BD751" s="59"/>
    </row>
    <row r="752" spans="2:56" x14ac:dyDescent="0.55000000000000004">
      <c r="B752" s="207" t="str">
        <f>[1]D3_9!$E199&amp;""</f>
        <v/>
      </c>
      <c r="C752" s="165"/>
      <c r="D752" s="165"/>
      <c r="E752" s="165"/>
      <c r="F752" s="165"/>
      <c r="G752" s="165"/>
      <c r="H752" s="165"/>
      <c r="I752" s="165"/>
      <c r="J752" s="165"/>
      <c r="K752" s="165"/>
      <c r="L752" s="165"/>
      <c r="M752" s="166"/>
      <c r="N752" s="140" t="str">
        <f>IFERROR(VLOOKUP($B752,[1]D3_9!$E$5:$S$204,2,FALSE)&amp;"","")</f>
        <v/>
      </c>
      <c r="O752" s="157"/>
      <c r="P752" s="157"/>
      <c r="Q752" s="141"/>
      <c r="R752" s="140" t="str">
        <f>IFERROR(VLOOKUP($B752,[1]D3_9!$E$5:$S$204,3,FALSE)&amp;"","")</f>
        <v/>
      </c>
      <c r="S752" s="141"/>
      <c r="T752" s="140" t="str">
        <f>IFERROR(VLOOKUP($B752,[1]D3_9!$E$5:$S$204,4,FALSE)&amp;"","")</f>
        <v/>
      </c>
      <c r="U752" s="141"/>
      <c r="V752" s="140" t="str">
        <f>IFERROR(VLOOKUP($B752,[1]D3_9!$E$5:$S$204,5,FALSE)&amp;"","")</f>
        <v/>
      </c>
      <c r="W752" s="141"/>
      <c r="X752" s="140" t="str">
        <f>IFERROR(VLOOKUP($B752,[1]D3_9!$E$5:$S$204,6,FALSE)&amp;"","")</f>
        <v/>
      </c>
      <c r="Y752" s="141"/>
      <c r="Z752" s="140" t="str">
        <f>IFERROR(VLOOKUP($B752,[1]D3_9!$E$5:$S$204,7,FALSE)&amp;"","")</f>
        <v/>
      </c>
      <c r="AA752" s="141"/>
      <c r="AB752" s="140" t="str">
        <f>IFERROR(VLOOKUP($B752,[1]D3_9!$E$5:$S$204,8,FALSE)&amp;"","")</f>
        <v/>
      </c>
      <c r="AC752" s="141"/>
      <c r="AD752" s="140" t="str">
        <f>IFERROR(VLOOKUP($B752,[1]D3_9!$E$5:$S$204,9,FALSE)&amp;"","")</f>
        <v/>
      </c>
      <c r="AE752" s="141"/>
      <c r="AF752" s="140" t="str">
        <f>IFERROR(VLOOKUP($B752,[1]D3_9!$E$5:$S$204,10,FALSE)&amp;"","")</f>
        <v/>
      </c>
      <c r="AG752" s="141"/>
      <c r="AH752" s="140" t="str">
        <f>IFERROR(VLOOKUP($B752,[1]D3_9!$E$5:$S$204,11,FALSE)&amp;"","")</f>
        <v/>
      </c>
      <c r="AI752" s="157"/>
      <c r="AJ752" s="157"/>
      <c r="AK752" s="157"/>
      <c r="AL752" s="157" t="s">
        <v>59</v>
      </c>
      <c r="AM752" s="160" t="str">
        <f>IFERROR(VLOOKUP($B752,[1]D3_9!$E$5:$S$204,12,FALSE)&amp;"","")</f>
        <v/>
      </c>
      <c r="AN752" s="157"/>
      <c r="AO752" s="157"/>
      <c r="AP752" s="141"/>
      <c r="AQ752" s="260" t="str">
        <f>IFERROR(VLOOKUP($B752,[1]D3_9!$E$5:$S$204,15,FALSE)&amp;"","")</f>
        <v/>
      </c>
      <c r="AR752" s="173"/>
      <c r="AS752" s="173"/>
      <c r="AT752" s="173"/>
      <c r="AU752" s="173"/>
      <c r="AV752" s="173"/>
      <c r="AW752" s="173"/>
      <c r="AX752" s="173"/>
      <c r="AY752" s="173"/>
      <c r="AZ752" s="173"/>
      <c r="BA752" s="173"/>
      <c r="BB752" s="173"/>
      <c r="BC752" s="174"/>
      <c r="BD752" s="59"/>
    </row>
    <row r="753" spans="2:56" x14ac:dyDescent="0.55000000000000004">
      <c r="B753" s="211"/>
      <c r="C753" s="212"/>
      <c r="D753" s="212"/>
      <c r="E753" s="212"/>
      <c r="F753" s="212"/>
      <c r="G753" s="212"/>
      <c r="H753" s="212"/>
      <c r="I753" s="212"/>
      <c r="J753" s="212"/>
      <c r="K753" s="212"/>
      <c r="L753" s="212"/>
      <c r="M753" s="213"/>
      <c r="N753" s="188"/>
      <c r="O753" s="151"/>
      <c r="P753" s="151"/>
      <c r="Q753" s="189"/>
      <c r="R753" s="188"/>
      <c r="S753" s="189"/>
      <c r="T753" s="188"/>
      <c r="U753" s="189"/>
      <c r="V753" s="188"/>
      <c r="W753" s="189"/>
      <c r="X753" s="188"/>
      <c r="Y753" s="189"/>
      <c r="Z753" s="188"/>
      <c r="AA753" s="189"/>
      <c r="AB753" s="188"/>
      <c r="AC753" s="189"/>
      <c r="AD753" s="188"/>
      <c r="AE753" s="189"/>
      <c r="AF753" s="188"/>
      <c r="AG753" s="189"/>
      <c r="AH753" s="158"/>
      <c r="AI753" s="159"/>
      <c r="AJ753" s="159"/>
      <c r="AK753" s="159"/>
      <c r="AL753" s="159"/>
      <c r="AM753" s="159"/>
      <c r="AN753" s="159"/>
      <c r="AO753" s="159"/>
      <c r="AP753" s="161"/>
      <c r="AQ753" s="175"/>
      <c r="AR753" s="176"/>
      <c r="AS753" s="176"/>
      <c r="AT753" s="176"/>
      <c r="AU753" s="176"/>
      <c r="AV753" s="176"/>
      <c r="AW753" s="176"/>
      <c r="AX753" s="176"/>
      <c r="AY753" s="176"/>
      <c r="AZ753" s="176"/>
      <c r="BA753" s="176"/>
      <c r="BB753" s="176"/>
      <c r="BC753" s="177"/>
      <c r="BD753" s="59"/>
    </row>
    <row r="754" spans="2:56" x14ac:dyDescent="0.55000000000000004">
      <c r="B754" s="211"/>
      <c r="C754" s="212"/>
      <c r="D754" s="212"/>
      <c r="E754" s="212"/>
      <c r="F754" s="212"/>
      <c r="G754" s="212"/>
      <c r="H754" s="212"/>
      <c r="I754" s="212"/>
      <c r="J754" s="212"/>
      <c r="K754" s="212"/>
      <c r="L754" s="212"/>
      <c r="M754" s="213"/>
      <c r="N754" s="188"/>
      <c r="O754" s="151"/>
      <c r="P754" s="151"/>
      <c r="Q754" s="189"/>
      <c r="R754" s="188"/>
      <c r="S754" s="189"/>
      <c r="T754" s="188"/>
      <c r="U754" s="189"/>
      <c r="V754" s="188"/>
      <c r="W754" s="189"/>
      <c r="X754" s="188"/>
      <c r="Y754" s="189"/>
      <c r="Z754" s="188"/>
      <c r="AA754" s="189"/>
      <c r="AB754" s="188"/>
      <c r="AC754" s="189"/>
      <c r="AD754" s="188"/>
      <c r="AE754" s="189"/>
      <c r="AF754" s="188"/>
      <c r="AG754" s="189"/>
      <c r="AH754" s="302" t="str">
        <f>IFERROR(VLOOKUP($B752,[1]D3_9!$E$5:$S$204,13,FALSE)&amp;"","")</f>
        <v/>
      </c>
      <c r="AI754" s="149"/>
      <c r="AJ754" s="149"/>
      <c r="AK754" s="149"/>
      <c r="AL754" s="149" t="s">
        <v>59</v>
      </c>
      <c r="AM754" s="148" t="str">
        <f>IFERROR(VLOOKUP($B752,[1]D3_9!$E$5:$S$204,14,FALSE)&amp;"","")</f>
        <v/>
      </c>
      <c r="AN754" s="149"/>
      <c r="AO754" s="149"/>
      <c r="AP754" s="152"/>
      <c r="AQ754" s="175"/>
      <c r="AR754" s="176"/>
      <c r="AS754" s="176"/>
      <c r="AT754" s="176"/>
      <c r="AU754" s="176"/>
      <c r="AV754" s="176"/>
      <c r="AW754" s="176"/>
      <c r="AX754" s="176"/>
      <c r="AY754" s="176"/>
      <c r="AZ754" s="176"/>
      <c r="BA754" s="176"/>
      <c r="BB754" s="176"/>
      <c r="BC754" s="177"/>
      <c r="BD754" s="59"/>
    </row>
    <row r="755" spans="2:56" x14ac:dyDescent="0.55000000000000004">
      <c r="B755" s="167"/>
      <c r="C755" s="168"/>
      <c r="D755" s="168"/>
      <c r="E755" s="168"/>
      <c r="F755" s="168"/>
      <c r="G755" s="168"/>
      <c r="H755" s="168"/>
      <c r="I755" s="168"/>
      <c r="J755" s="168"/>
      <c r="K755" s="168"/>
      <c r="L755" s="168"/>
      <c r="M755" s="169"/>
      <c r="N755" s="142"/>
      <c r="O755" s="150"/>
      <c r="P755" s="150"/>
      <c r="Q755" s="143"/>
      <c r="R755" s="142"/>
      <c r="S755" s="143"/>
      <c r="T755" s="142"/>
      <c r="U755" s="143"/>
      <c r="V755" s="142"/>
      <c r="W755" s="143"/>
      <c r="X755" s="142"/>
      <c r="Y755" s="143"/>
      <c r="Z755" s="142"/>
      <c r="AA755" s="143"/>
      <c r="AB755" s="142"/>
      <c r="AC755" s="143"/>
      <c r="AD755" s="142"/>
      <c r="AE755" s="143"/>
      <c r="AF755" s="142"/>
      <c r="AG755" s="143"/>
      <c r="AH755" s="142"/>
      <c r="AI755" s="150"/>
      <c r="AJ755" s="150"/>
      <c r="AK755" s="150"/>
      <c r="AL755" s="150"/>
      <c r="AM755" s="150"/>
      <c r="AN755" s="150"/>
      <c r="AO755" s="150"/>
      <c r="AP755" s="143"/>
      <c r="AQ755" s="178"/>
      <c r="AR755" s="179"/>
      <c r="AS755" s="179"/>
      <c r="AT755" s="179"/>
      <c r="AU755" s="179"/>
      <c r="AV755" s="179"/>
      <c r="AW755" s="179"/>
      <c r="AX755" s="179"/>
      <c r="AY755" s="179"/>
      <c r="AZ755" s="179"/>
      <c r="BA755" s="179"/>
      <c r="BB755" s="179"/>
      <c r="BC755" s="180"/>
      <c r="BD755" s="59"/>
    </row>
    <row r="756" spans="2:56" x14ac:dyDescent="0.55000000000000004">
      <c r="B756" s="207" t="str">
        <f>[1]D3_9!$E200&amp;""</f>
        <v/>
      </c>
      <c r="C756" s="165"/>
      <c r="D756" s="165"/>
      <c r="E756" s="165"/>
      <c r="F756" s="165"/>
      <c r="G756" s="165"/>
      <c r="H756" s="165"/>
      <c r="I756" s="165"/>
      <c r="J756" s="165"/>
      <c r="K756" s="165"/>
      <c r="L756" s="165"/>
      <c r="M756" s="166"/>
      <c r="N756" s="140" t="str">
        <f>IFERROR(VLOOKUP($B756,[1]D3_9!$E$5:$S$204,2,FALSE)&amp;"","")</f>
        <v/>
      </c>
      <c r="O756" s="157"/>
      <c r="P756" s="157"/>
      <c r="Q756" s="141"/>
      <c r="R756" s="140" t="str">
        <f>IFERROR(VLOOKUP($B756,[1]D3_9!$E$5:$S$204,3,FALSE)&amp;"","")</f>
        <v/>
      </c>
      <c r="S756" s="141"/>
      <c r="T756" s="140" t="str">
        <f>IFERROR(VLOOKUP($B756,[1]D3_9!$E$5:$S$204,4,FALSE)&amp;"","")</f>
        <v/>
      </c>
      <c r="U756" s="141"/>
      <c r="V756" s="140" t="str">
        <f>IFERROR(VLOOKUP($B756,[1]D3_9!$E$5:$S$204,5,FALSE)&amp;"","")</f>
        <v/>
      </c>
      <c r="W756" s="141"/>
      <c r="X756" s="140" t="str">
        <f>IFERROR(VLOOKUP($B756,[1]D3_9!$E$5:$S$204,6,FALSE)&amp;"","")</f>
        <v/>
      </c>
      <c r="Y756" s="141"/>
      <c r="Z756" s="140" t="str">
        <f>IFERROR(VLOOKUP($B756,[1]D3_9!$E$5:$S$204,7,FALSE)&amp;"","")</f>
        <v/>
      </c>
      <c r="AA756" s="141"/>
      <c r="AB756" s="140" t="str">
        <f>IFERROR(VLOOKUP($B756,[1]D3_9!$E$5:$S$204,8,FALSE)&amp;"","")</f>
        <v/>
      </c>
      <c r="AC756" s="141"/>
      <c r="AD756" s="140" t="str">
        <f>IFERROR(VLOOKUP($B756,[1]D3_9!$E$5:$S$204,9,FALSE)&amp;"","")</f>
        <v/>
      </c>
      <c r="AE756" s="141"/>
      <c r="AF756" s="140" t="str">
        <f>IFERROR(VLOOKUP($B756,[1]D3_9!$E$5:$S$204,10,FALSE)&amp;"","")</f>
        <v/>
      </c>
      <c r="AG756" s="141"/>
      <c r="AH756" s="140" t="str">
        <f>IFERROR(VLOOKUP($B756,[1]D3_9!$E$5:$S$204,11,FALSE)&amp;"","")</f>
        <v/>
      </c>
      <c r="AI756" s="157"/>
      <c r="AJ756" s="157"/>
      <c r="AK756" s="157"/>
      <c r="AL756" s="157" t="s">
        <v>59</v>
      </c>
      <c r="AM756" s="160" t="str">
        <f>IFERROR(VLOOKUP($B756,[1]D3_9!$E$5:$S$204,12,FALSE)&amp;"","")</f>
        <v/>
      </c>
      <c r="AN756" s="157"/>
      <c r="AO756" s="157"/>
      <c r="AP756" s="141"/>
      <c r="AQ756" s="260" t="str">
        <f>IFERROR(VLOOKUP($B756,[1]D3_9!$E$5:$S$204,15,FALSE)&amp;"","")</f>
        <v/>
      </c>
      <c r="AR756" s="173"/>
      <c r="AS756" s="173"/>
      <c r="AT756" s="173"/>
      <c r="AU756" s="173"/>
      <c r="AV756" s="173"/>
      <c r="AW756" s="173"/>
      <c r="AX756" s="173"/>
      <c r="AY756" s="173"/>
      <c r="AZ756" s="173"/>
      <c r="BA756" s="173"/>
      <c r="BB756" s="173"/>
      <c r="BC756" s="174"/>
      <c r="BD756" s="59"/>
    </row>
    <row r="757" spans="2:56" x14ac:dyDescent="0.55000000000000004">
      <c r="B757" s="211"/>
      <c r="C757" s="212"/>
      <c r="D757" s="212"/>
      <c r="E757" s="212"/>
      <c r="F757" s="212"/>
      <c r="G757" s="212"/>
      <c r="H757" s="212"/>
      <c r="I757" s="212"/>
      <c r="J757" s="212"/>
      <c r="K757" s="212"/>
      <c r="L757" s="212"/>
      <c r="M757" s="213"/>
      <c r="N757" s="188"/>
      <c r="O757" s="151"/>
      <c r="P757" s="151"/>
      <c r="Q757" s="189"/>
      <c r="R757" s="188"/>
      <c r="S757" s="189"/>
      <c r="T757" s="188"/>
      <c r="U757" s="189"/>
      <c r="V757" s="188"/>
      <c r="W757" s="189"/>
      <c r="X757" s="188"/>
      <c r="Y757" s="189"/>
      <c r="Z757" s="188"/>
      <c r="AA757" s="189"/>
      <c r="AB757" s="188"/>
      <c r="AC757" s="189"/>
      <c r="AD757" s="188"/>
      <c r="AE757" s="189"/>
      <c r="AF757" s="188"/>
      <c r="AG757" s="189"/>
      <c r="AH757" s="158"/>
      <c r="AI757" s="159"/>
      <c r="AJ757" s="159"/>
      <c r="AK757" s="159"/>
      <c r="AL757" s="159"/>
      <c r="AM757" s="159"/>
      <c r="AN757" s="159"/>
      <c r="AO757" s="159"/>
      <c r="AP757" s="161"/>
      <c r="AQ757" s="175"/>
      <c r="AR757" s="176"/>
      <c r="AS757" s="176"/>
      <c r="AT757" s="176"/>
      <c r="AU757" s="176"/>
      <c r="AV757" s="176"/>
      <c r="AW757" s="176"/>
      <c r="AX757" s="176"/>
      <c r="AY757" s="176"/>
      <c r="AZ757" s="176"/>
      <c r="BA757" s="176"/>
      <c r="BB757" s="176"/>
      <c r="BC757" s="177"/>
      <c r="BD757" s="59"/>
    </row>
    <row r="758" spans="2:56" x14ac:dyDescent="0.55000000000000004">
      <c r="B758" s="211"/>
      <c r="C758" s="212"/>
      <c r="D758" s="212"/>
      <c r="E758" s="212"/>
      <c r="F758" s="212"/>
      <c r="G758" s="212"/>
      <c r="H758" s="212"/>
      <c r="I758" s="212"/>
      <c r="J758" s="212"/>
      <c r="K758" s="212"/>
      <c r="L758" s="212"/>
      <c r="M758" s="213"/>
      <c r="N758" s="188"/>
      <c r="O758" s="151"/>
      <c r="P758" s="151"/>
      <c r="Q758" s="189"/>
      <c r="R758" s="188"/>
      <c r="S758" s="189"/>
      <c r="T758" s="188"/>
      <c r="U758" s="189"/>
      <c r="V758" s="188"/>
      <c r="W758" s="189"/>
      <c r="X758" s="188"/>
      <c r="Y758" s="189"/>
      <c r="Z758" s="188"/>
      <c r="AA758" s="189"/>
      <c r="AB758" s="188"/>
      <c r="AC758" s="189"/>
      <c r="AD758" s="188"/>
      <c r="AE758" s="189"/>
      <c r="AF758" s="188"/>
      <c r="AG758" s="189"/>
      <c r="AH758" s="302" t="str">
        <f>IFERROR(VLOOKUP($B756,[1]D3_9!$E$5:$S$204,13,FALSE)&amp;"","")</f>
        <v/>
      </c>
      <c r="AI758" s="149"/>
      <c r="AJ758" s="149"/>
      <c r="AK758" s="149"/>
      <c r="AL758" s="149" t="s">
        <v>59</v>
      </c>
      <c r="AM758" s="148" t="str">
        <f>IFERROR(VLOOKUP($B756,[1]D3_9!$E$5:$S$204,14,FALSE)&amp;"","")</f>
        <v/>
      </c>
      <c r="AN758" s="149"/>
      <c r="AO758" s="149"/>
      <c r="AP758" s="152"/>
      <c r="AQ758" s="175"/>
      <c r="AR758" s="176"/>
      <c r="AS758" s="176"/>
      <c r="AT758" s="176"/>
      <c r="AU758" s="176"/>
      <c r="AV758" s="176"/>
      <c r="AW758" s="176"/>
      <c r="AX758" s="176"/>
      <c r="AY758" s="176"/>
      <c r="AZ758" s="176"/>
      <c r="BA758" s="176"/>
      <c r="BB758" s="176"/>
      <c r="BC758" s="177"/>
      <c r="BD758" s="59"/>
    </row>
    <row r="759" spans="2:56" x14ac:dyDescent="0.55000000000000004">
      <c r="B759" s="167"/>
      <c r="C759" s="168"/>
      <c r="D759" s="168"/>
      <c r="E759" s="168"/>
      <c r="F759" s="168"/>
      <c r="G759" s="168"/>
      <c r="H759" s="168"/>
      <c r="I759" s="168"/>
      <c r="J759" s="168"/>
      <c r="K759" s="168"/>
      <c r="L759" s="168"/>
      <c r="M759" s="169"/>
      <c r="N759" s="142"/>
      <c r="O759" s="150"/>
      <c r="P759" s="150"/>
      <c r="Q759" s="143"/>
      <c r="R759" s="142"/>
      <c r="S759" s="143"/>
      <c r="T759" s="142"/>
      <c r="U759" s="143"/>
      <c r="V759" s="142"/>
      <c r="W759" s="143"/>
      <c r="X759" s="142"/>
      <c r="Y759" s="143"/>
      <c r="Z759" s="142"/>
      <c r="AA759" s="143"/>
      <c r="AB759" s="142"/>
      <c r="AC759" s="143"/>
      <c r="AD759" s="142"/>
      <c r="AE759" s="143"/>
      <c r="AF759" s="142"/>
      <c r="AG759" s="143"/>
      <c r="AH759" s="142"/>
      <c r="AI759" s="150"/>
      <c r="AJ759" s="150"/>
      <c r="AK759" s="150"/>
      <c r="AL759" s="150"/>
      <c r="AM759" s="150"/>
      <c r="AN759" s="150"/>
      <c r="AO759" s="150"/>
      <c r="AP759" s="143"/>
      <c r="AQ759" s="178"/>
      <c r="AR759" s="179"/>
      <c r="AS759" s="179"/>
      <c r="AT759" s="179"/>
      <c r="AU759" s="179"/>
      <c r="AV759" s="179"/>
      <c r="AW759" s="179"/>
      <c r="AX759" s="179"/>
      <c r="AY759" s="179"/>
      <c r="AZ759" s="179"/>
      <c r="BA759" s="179"/>
      <c r="BB759" s="179"/>
      <c r="BC759" s="180"/>
      <c r="BD759" s="59"/>
    </row>
    <row r="760" spans="2:56" x14ac:dyDescent="0.55000000000000004">
      <c r="B760" s="207" t="str">
        <f>[1]D3_9!$E201&amp;""</f>
        <v/>
      </c>
      <c r="C760" s="165"/>
      <c r="D760" s="165"/>
      <c r="E760" s="165"/>
      <c r="F760" s="165"/>
      <c r="G760" s="165"/>
      <c r="H760" s="165"/>
      <c r="I760" s="165"/>
      <c r="J760" s="165"/>
      <c r="K760" s="165"/>
      <c r="L760" s="165"/>
      <c r="M760" s="166"/>
      <c r="N760" s="140" t="str">
        <f>IFERROR(VLOOKUP($B760,[1]D3_9!$E$5:$S$204,2,FALSE)&amp;"","")</f>
        <v/>
      </c>
      <c r="O760" s="157"/>
      <c r="P760" s="157"/>
      <c r="Q760" s="141"/>
      <c r="R760" s="140" t="str">
        <f>IFERROR(VLOOKUP($B760,[1]D3_9!$E$5:$S$204,3,FALSE)&amp;"","")</f>
        <v/>
      </c>
      <c r="S760" s="141"/>
      <c r="T760" s="140" t="str">
        <f>IFERROR(VLOOKUP($B760,[1]D3_9!$E$5:$S$204,4,FALSE)&amp;"","")</f>
        <v/>
      </c>
      <c r="U760" s="141"/>
      <c r="V760" s="140" t="str">
        <f>IFERROR(VLOOKUP($B760,[1]D3_9!$E$5:$S$204,5,FALSE)&amp;"","")</f>
        <v/>
      </c>
      <c r="W760" s="141"/>
      <c r="X760" s="140" t="str">
        <f>IFERROR(VLOOKUP($B760,[1]D3_9!$E$5:$S$204,6,FALSE)&amp;"","")</f>
        <v/>
      </c>
      <c r="Y760" s="141"/>
      <c r="Z760" s="140" t="str">
        <f>IFERROR(VLOOKUP($B760,[1]D3_9!$E$5:$S$204,7,FALSE)&amp;"","")</f>
        <v/>
      </c>
      <c r="AA760" s="141"/>
      <c r="AB760" s="140" t="str">
        <f>IFERROR(VLOOKUP($B760,[1]D3_9!$E$5:$S$204,8,FALSE)&amp;"","")</f>
        <v/>
      </c>
      <c r="AC760" s="141"/>
      <c r="AD760" s="140" t="str">
        <f>IFERROR(VLOOKUP($B760,[1]D3_9!$E$5:$S$204,9,FALSE)&amp;"","")</f>
        <v/>
      </c>
      <c r="AE760" s="141"/>
      <c r="AF760" s="140" t="str">
        <f>IFERROR(VLOOKUP($B760,[1]D3_9!$E$5:$S$204,10,FALSE)&amp;"","")</f>
        <v/>
      </c>
      <c r="AG760" s="141"/>
      <c r="AH760" s="140" t="str">
        <f>IFERROR(VLOOKUP($B760,[1]D3_9!$E$5:$S$204,11,FALSE)&amp;"","")</f>
        <v/>
      </c>
      <c r="AI760" s="157"/>
      <c r="AJ760" s="157"/>
      <c r="AK760" s="157"/>
      <c r="AL760" s="157" t="s">
        <v>59</v>
      </c>
      <c r="AM760" s="160" t="str">
        <f>IFERROR(VLOOKUP($B760,[1]D3_9!$E$5:$S$204,12,FALSE)&amp;"","")</f>
        <v/>
      </c>
      <c r="AN760" s="157"/>
      <c r="AO760" s="157"/>
      <c r="AP760" s="141"/>
      <c r="AQ760" s="260" t="str">
        <f>IFERROR(VLOOKUP($B760,[1]D3_9!$E$5:$S$204,15,FALSE)&amp;"","")</f>
        <v/>
      </c>
      <c r="AR760" s="173"/>
      <c r="AS760" s="173"/>
      <c r="AT760" s="173"/>
      <c r="AU760" s="173"/>
      <c r="AV760" s="173"/>
      <c r="AW760" s="173"/>
      <c r="AX760" s="173"/>
      <c r="AY760" s="173"/>
      <c r="AZ760" s="173"/>
      <c r="BA760" s="173"/>
      <c r="BB760" s="173"/>
      <c r="BC760" s="174"/>
      <c r="BD760" s="59"/>
    </row>
    <row r="761" spans="2:56" x14ac:dyDescent="0.55000000000000004">
      <c r="B761" s="211"/>
      <c r="C761" s="212"/>
      <c r="D761" s="212"/>
      <c r="E761" s="212"/>
      <c r="F761" s="212"/>
      <c r="G761" s="212"/>
      <c r="H761" s="212"/>
      <c r="I761" s="212"/>
      <c r="J761" s="212"/>
      <c r="K761" s="212"/>
      <c r="L761" s="212"/>
      <c r="M761" s="213"/>
      <c r="N761" s="188"/>
      <c r="O761" s="151"/>
      <c r="P761" s="151"/>
      <c r="Q761" s="189"/>
      <c r="R761" s="188"/>
      <c r="S761" s="189"/>
      <c r="T761" s="188"/>
      <c r="U761" s="189"/>
      <c r="V761" s="188"/>
      <c r="W761" s="189"/>
      <c r="X761" s="188"/>
      <c r="Y761" s="189"/>
      <c r="Z761" s="188"/>
      <c r="AA761" s="189"/>
      <c r="AB761" s="188"/>
      <c r="AC761" s="189"/>
      <c r="AD761" s="188"/>
      <c r="AE761" s="189"/>
      <c r="AF761" s="188"/>
      <c r="AG761" s="189"/>
      <c r="AH761" s="158"/>
      <c r="AI761" s="159"/>
      <c r="AJ761" s="159"/>
      <c r="AK761" s="159"/>
      <c r="AL761" s="159"/>
      <c r="AM761" s="159"/>
      <c r="AN761" s="159"/>
      <c r="AO761" s="159"/>
      <c r="AP761" s="161"/>
      <c r="AQ761" s="175"/>
      <c r="AR761" s="176"/>
      <c r="AS761" s="176"/>
      <c r="AT761" s="176"/>
      <c r="AU761" s="176"/>
      <c r="AV761" s="176"/>
      <c r="AW761" s="176"/>
      <c r="AX761" s="176"/>
      <c r="AY761" s="176"/>
      <c r="AZ761" s="176"/>
      <c r="BA761" s="176"/>
      <c r="BB761" s="176"/>
      <c r="BC761" s="177"/>
      <c r="BD761" s="59"/>
    </row>
    <row r="762" spans="2:56" x14ac:dyDescent="0.55000000000000004">
      <c r="B762" s="211"/>
      <c r="C762" s="212"/>
      <c r="D762" s="212"/>
      <c r="E762" s="212"/>
      <c r="F762" s="212"/>
      <c r="G762" s="212"/>
      <c r="H762" s="212"/>
      <c r="I762" s="212"/>
      <c r="J762" s="212"/>
      <c r="K762" s="212"/>
      <c r="L762" s="212"/>
      <c r="M762" s="213"/>
      <c r="N762" s="188"/>
      <c r="O762" s="151"/>
      <c r="P762" s="151"/>
      <c r="Q762" s="189"/>
      <c r="R762" s="188"/>
      <c r="S762" s="189"/>
      <c r="T762" s="188"/>
      <c r="U762" s="189"/>
      <c r="V762" s="188"/>
      <c r="W762" s="189"/>
      <c r="X762" s="188"/>
      <c r="Y762" s="189"/>
      <c r="Z762" s="188"/>
      <c r="AA762" s="189"/>
      <c r="AB762" s="188"/>
      <c r="AC762" s="189"/>
      <c r="AD762" s="188"/>
      <c r="AE762" s="189"/>
      <c r="AF762" s="188"/>
      <c r="AG762" s="189"/>
      <c r="AH762" s="302" t="str">
        <f>IFERROR(VLOOKUP($B760,[1]D3_9!$E$5:$S$204,13,FALSE)&amp;"","")</f>
        <v/>
      </c>
      <c r="AI762" s="149"/>
      <c r="AJ762" s="149"/>
      <c r="AK762" s="149"/>
      <c r="AL762" s="149" t="s">
        <v>59</v>
      </c>
      <c r="AM762" s="148" t="str">
        <f>IFERROR(VLOOKUP($B760,[1]D3_9!$E$5:$S$204,14,FALSE)&amp;"","")</f>
        <v/>
      </c>
      <c r="AN762" s="149"/>
      <c r="AO762" s="149"/>
      <c r="AP762" s="152"/>
      <c r="AQ762" s="175"/>
      <c r="AR762" s="176"/>
      <c r="AS762" s="176"/>
      <c r="AT762" s="176"/>
      <c r="AU762" s="176"/>
      <c r="AV762" s="176"/>
      <c r="AW762" s="176"/>
      <c r="AX762" s="176"/>
      <c r="AY762" s="176"/>
      <c r="AZ762" s="176"/>
      <c r="BA762" s="176"/>
      <c r="BB762" s="176"/>
      <c r="BC762" s="177"/>
      <c r="BD762" s="59"/>
    </row>
    <row r="763" spans="2:56" x14ac:dyDescent="0.55000000000000004">
      <c r="B763" s="167"/>
      <c r="C763" s="168"/>
      <c r="D763" s="168"/>
      <c r="E763" s="168"/>
      <c r="F763" s="168"/>
      <c r="G763" s="168"/>
      <c r="H763" s="168"/>
      <c r="I763" s="168"/>
      <c r="J763" s="168"/>
      <c r="K763" s="168"/>
      <c r="L763" s="168"/>
      <c r="M763" s="169"/>
      <c r="N763" s="142"/>
      <c r="O763" s="150"/>
      <c r="P763" s="150"/>
      <c r="Q763" s="143"/>
      <c r="R763" s="142"/>
      <c r="S763" s="143"/>
      <c r="T763" s="142"/>
      <c r="U763" s="143"/>
      <c r="V763" s="142"/>
      <c r="W763" s="143"/>
      <c r="X763" s="142"/>
      <c r="Y763" s="143"/>
      <c r="Z763" s="142"/>
      <c r="AA763" s="143"/>
      <c r="AB763" s="142"/>
      <c r="AC763" s="143"/>
      <c r="AD763" s="142"/>
      <c r="AE763" s="143"/>
      <c r="AF763" s="142"/>
      <c r="AG763" s="143"/>
      <c r="AH763" s="142"/>
      <c r="AI763" s="150"/>
      <c r="AJ763" s="150"/>
      <c r="AK763" s="150"/>
      <c r="AL763" s="150"/>
      <c r="AM763" s="150"/>
      <c r="AN763" s="150"/>
      <c r="AO763" s="150"/>
      <c r="AP763" s="143"/>
      <c r="AQ763" s="178"/>
      <c r="AR763" s="179"/>
      <c r="AS763" s="179"/>
      <c r="AT763" s="179"/>
      <c r="AU763" s="179"/>
      <c r="AV763" s="179"/>
      <c r="AW763" s="179"/>
      <c r="AX763" s="179"/>
      <c r="AY763" s="179"/>
      <c r="AZ763" s="179"/>
      <c r="BA763" s="179"/>
      <c r="BB763" s="179"/>
      <c r="BC763" s="180"/>
      <c r="BD763" s="59"/>
    </row>
    <row r="764" spans="2:56" x14ac:dyDescent="0.55000000000000004">
      <c r="B764" s="207" t="str">
        <f>[1]D3_9!$E202&amp;""</f>
        <v/>
      </c>
      <c r="C764" s="165"/>
      <c r="D764" s="165"/>
      <c r="E764" s="165"/>
      <c r="F764" s="165"/>
      <c r="G764" s="165"/>
      <c r="H764" s="165"/>
      <c r="I764" s="165"/>
      <c r="J764" s="165"/>
      <c r="K764" s="165"/>
      <c r="L764" s="165"/>
      <c r="M764" s="166"/>
      <c r="N764" s="140" t="str">
        <f>IFERROR(VLOOKUP($B764,[1]D3_9!$E$5:$S$204,2,FALSE)&amp;"","")</f>
        <v/>
      </c>
      <c r="O764" s="157"/>
      <c r="P764" s="157"/>
      <c r="Q764" s="141"/>
      <c r="R764" s="140" t="str">
        <f>IFERROR(VLOOKUP($B764,[1]D3_9!$E$5:$S$204,3,FALSE)&amp;"","")</f>
        <v/>
      </c>
      <c r="S764" s="141"/>
      <c r="T764" s="140" t="str">
        <f>IFERROR(VLOOKUP($B764,[1]D3_9!$E$5:$S$204,4,FALSE)&amp;"","")</f>
        <v/>
      </c>
      <c r="U764" s="141"/>
      <c r="V764" s="140" t="str">
        <f>IFERROR(VLOOKUP($B764,[1]D3_9!$E$5:$S$204,5,FALSE)&amp;"","")</f>
        <v/>
      </c>
      <c r="W764" s="141"/>
      <c r="X764" s="140" t="str">
        <f>IFERROR(VLOOKUP($B764,[1]D3_9!$E$5:$S$204,6,FALSE)&amp;"","")</f>
        <v/>
      </c>
      <c r="Y764" s="141"/>
      <c r="Z764" s="140" t="str">
        <f>IFERROR(VLOOKUP($B764,[1]D3_9!$E$5:$S$204,7,FALSE)&amp;"","")</f>
        <v/>
      </c>
      <c r="AA764" s="141"/>
      <c r="AB764" s="140" t="str">
        <f>IFERROR(VLOOKUP($B764,[1]D3_9!$E$5:$S$204,8,FALSE)&amp;"","")</f>
        <v/>
      </c>
      <c r="AC764" s="141"/>
      <c r="AD764" s="140" t="str">
        <f>IFERROR(VLOOKUP($B764,[1]D3_9!$E$5:$S$204,9,FALSE)&amp;"","")</f>
        <v/>
      </c>
      <c r="AE764" s="141"/>
      <c r="AF764" s="140" t="str">
        <f>IFERROR(VLOOKUP($B764,[1]D3_9!$E$5:$S$204,10,FALSE)&amp;"","")</f>
        <v/>
      </c>
      <c r="AG764" s="141"/>
      <c r="AH764" s="140" t="str">
        <f>IFERROR(VLOOKUP($B764,[1]D3_9!$E$5:$S$204,11,FALSE)&amp;"","")</f>
        <v/>
      </c>
      <c r="AI764" s="157"/>
      <c r="AJ764" s="157"/>
      <c r="AK764" s="157"/>
      <c r="AL764" s="157" t="s">
        <v>59</v>
      </c>
      <c r="AM764" s="160" t="str">
        <f>IFERROR(VLOOKUP($B764,[1]D3_9!$E$5:$S$204,12,FALSE)&amp;"","")</f>
        <v/>
      </c>
      <c r="AN764" s="157"/>
      <c r="AO764" s="157"/>
      <c r="AP764" s="141"/>
      <c r="AQ764" s="260" t="str">
        <f>IFERROR(VLOOKUP($B764,[1]D3_9!$E$5:$S$204,15,FALSE)&amp;"","")</f>
        <v/>
      </c>
      <c r="AR764" s="173"/>
      <c r="AS764" s="173"/>
      <c r="AT764" s="173"/>
      <c r="AU764" s="173"/>
      <c r="AV764" s="173"/>
      <c r="AW764" s="173"/>
      <c r="AX764" s="173"/>
      <c r="AY764" s="173"/>
      <c r="AZ764" s="173"/>
      <c r="BA764" s="173"/>
      <c r="BB764" s="173"/>
      <c r="BC764" s="174"/>
      <c r="BD764" s="59"/>
    </row>
    <row r="765" spans="2:56" x14ac:dyDescent="0.55000000000000004">
      <c r="B765" s="211"/>
      <c r="C765" s="212"/>
      <c r="D765" s="212"/>
      <c r="E765" s="212"/>
      <c r="F765" s="212"/>
      <c r="G765" s="212"/>
      <c r="H765" s="212"/>
      <c r="I765" s="212"/>
      <c r="J765" s="212"/>
      <c r="K765" s="212"/>
      <c r="L765" s="212"/>
      <c r="M765" s="213"/>
      <c r="N765" s="188"/>
      <c r="O765" s="151"/>
      <c r="P765" s="151"/>
      <c r="Q765" s="189"/>
      <c r="R765" s="188"/>
      <c r="S765" s="189"/>
      <c r="T765" s="188"/>
      <c r="U765" s="189"/>
      <c r="V765" s="188"/>
      <c r="W765" s="189"/>
      <c r="X765" s="188"/>
      <c r="Y765" s="189"/>
      <c r="Z765" s="188"/>
      <c r="AA765" s="189"/>
      <c r="AB765" s="188"/>
      <c r="AC765" s="189"/>
      <c r="AD765" s="188"/>
      <c r="AE765" s="189"/>
      <c r="AF765" s="188"/>
      <c r="AG765" s="189"/>
      <c r="AH765" s="158"/>
      <c r="AI765" s="159"/>
      <c r="AJ765" s="159"/>
      <c r="AK765" s="159"/>
      <c r="AL765" s="159"/>
      <c r="AM765" s="159"/>
      <c r="AN765" s="159"/>
      <c r="AO765" s="159"/>
      <c r="AP765" s="161"/>
      <c r="AQ765" s="175"/>
      <c r="AR765" s="176"/>
      <c r="AS765" s="176"/>
      <c r="AT765" s="176"/>
      <c r="AU765" s="176"/>
      <c r="AV765" s="176"/>
      <c r="AW765" s="176"/>
      <c r="AX765" s="176"/>
      <c r="AY765" s="176"/>
      <c r="AZ765" s="176"/>
      <c r="BA765" s="176"/>
      <c r="BB765" s="176"/>
      <c r="BC765" s="177"/>
      <c r="BD765" s="59"/>
    </row>
    <row r="766" spans="2:56" x14ac:dyDescent="0.55000000000000004">
      <c r="B766" s="211"/>
      <c r="C766" s="212"/>
      <c r="D766" s="212"/>
      <c r="E766" s="212"/>
      <c r="F766" s="212"/>
      <c r="G766" s="212"/>
      <c r="H766" s="212"/>
      <c r="I766" s="212"/>
      <c r="J766" s="212"/>
      <c r="K766" s="212"/>
      <c r="L766" s="212"/>
      <c r="M766" s="213"/>
      <c r="N766" s="188"/>
      <c r="O766" s="151"/>
      <c r="P766" s="151"/>
      <c r="Q766" s="189"/>
      <c r="R766" s="188"/>
      <c r="S766" s="189"/>
      <c r="T766" s="188"/>
      <c r="U766" s="189"/>
      <c r="V766" s="188"/>
      <c r="W766" s="189"/>
      <c r="X766" s="188"/>
      <c r="Y766" s="189"/>
      <c r="Z766" s="188"/>
      <c r="AA766" s="189"/>
      <c r="AB766" s="188"/>
      <c r="AC766" s="189"/>
      <c r="AD766" s="188"/>
      <c r="AE766" s="189"/>
      <c r="AF766" s="188"/>
      <c r="AG766" s="189"/>
      <c r="AH766" s="302" t="str">
        <f>IFERROR(VLOOKUP($B764,[1]D3_9!$E$5:$S$204,13,FALSE)&amp;"","")</f>
        <v/>
      </c>
      <c r="AI766" s="149"/>
      <c r="AJ766" s="149"/>
      <c r="AK766" s="149"/>
      <c r="AL766" s="149" t="s">
        <v>59</v>
      </c>
      <c r="AM766" s="148" t="str">
        <f>IFERROR(VLOOKUP($B764,[1]D3_9!$E$5:$S$204,14,FALSE)&amp;"","")</f>
        <v/>
      </c>
      <c r="AN766" s="149"/>
      <c r="AO766" s="149"/>
      <c r="AP766" s="152"/>
      <c r="AQ766" s="175"/>
      <c r="AR766" s="176"/>
      <c r="AS766" s="176"/>
      <c r="AT766" s="176"/>
      <c r="AU766" s="176"/>
      <c r="AV766" s="176"/>
      <c r="AW766" s="176"/>
      <c r="AX766" s="176"/>
      <c r="AY766" s="176"/>
      <c r="AZ766" s="176"/>
      <c r="BA766" s="176"/>
      <c r="BB766" s="176"/>
      <c r="BC766" s="177"/>
      <c r="BD766" s="59"/>
    </row>
    <row r="767" spans="2:56" x14ac:dyDescent="0.55000000000000004">
      <c r="B767" s="167"/>
      <c r="C767" s="168"/>
      <c r="D767" s="168"/>
      <c r="E767" s="168"/>
      <c r="F767" s="168"/>
      <c r="G767" s="168"/>
      <c r="H767" s="168"/>
      <c r="I767" s="168"/>
      <c r="J767" s="168"/>
      <c r="K767" s="168"/>
      <c r="L767" s="168"/>
      <c r="M767" s="169"/>
      <c r="N767" s="142"/>
      <c r="O767" s="150"/>
      <c r="P767" s="150"/>
      <c r="Q767" s="143"/>
      <c r="R767" s="142"/>
      <c r="S767" s="143"/>
      <c r="T767" s="142"/>
      <c r="U767" s="143"/>
      <c r="V767" s="142"/>
      <c r="W767" s="143"/>
      <c r="X767" s="142"/>
      <c r="Y767" s="143"/>
      <c r="Z767" s="142"/>
      <c r="AA767" s="143"/>
      <c r="AB767" s="142"/>
      <c r="AC767" s="143"/>
      <c r="AD767" s="142"/>
      <c r="AE767" s="143"/>
      <c r="AF767" s="142"/>
      <c r="AG767" s="143"/>
      <c r="AH767" s="142"/>
      <c r="AI767" s="150"/>
      <c r="AJ767" s="150"/>
      <c r="AK767" s="150"/>
      <c r="AL767" s="150"/>
      <c r="AM767" s="150"/>
      <c r="AN767" s="150"/>
      <c r="AO767" s="150"/>
      <c r="AP767" s="143"/>
      <c r="AQ767" s="178"/>
      <c r="AR767" s="179"/>
      <c r="AS767" s="179"/>
      <c r="AT767" s="179"/>
      <c r="AU767" s="179"/>
      <c r="AV767" s="179"/>
      <c r="AW767" s="179"/>
      <c r="AX767" s="179"/>
      <c r="AY767" s="179"/>
      <c r="AZ767" s="179"/>
      <c r="BA767" s="179"/>
      <c r="BB767" s="179"/>
      <c r="BC767" s="180"/>
      <c r="BD767" s="59"/>
    </row>
    <row r="768" spans="2:56" x14ac:dyDescent="0.55000000000000004">
      <c r="B768" s="207" t="str">
        <f>[1]D3_9!$E203&amp;""</f>
        <v/>
      </c>
      <c r="C768" s="165"/>
      <c r="D768" s="165"/>
      <c r="E768" s="165"/>
      <c r="F768" s="165"/>
      <c r="G768" s="165"/>
      <c r="H768" s="165"/>
      <c r="I768" s="165"/>
      <c r="J768" s="165"/>
      <c r="K768" s="165"/>
      <c r="L768" s="165"/>
      <c r="M768" s="166"/>
      <c r="N768" s="140" t="str">
        <f>IFERROR(VLOOKUP($B768,[1]D3_9!$E$5:$S$204,2,FALSE)&amp;"","")</f>
        <v/>
      </c>
      <c r="O768" s="157"/>
      <c r="P768" s="157"/>
      <c r="Q768" s="141"/>
      <c r="R768" s="140" t="str">
        <f>IFERROR(VLOOKUP($B768,[1]D3_9!$E$5:$S$204,3,FALSE)&amp;"","")</f>
        <v/>
      </c>
      <c r="S768" s="141"/>
      <c r="T768" s="140" t="str">
        <f>IFERROR(VLOOKUP($B768,[1]D3_9!$E$5:$S$204,4,FALSE)&amp;"","")</f>
        <v/>
      </c>
      <c r="U768" s="141"/>
      <c r="V768" s="140" t="str">
        <f>IFERROR(VLOOKUP($B768,[1]D3_9!$E$5:$S$204,5,FALSE)&amp;"","")</f>
        <v/>
      </c>
      <c r="W768" s="141"/>
      <c r="X768" s="140" t="str">
        <f>IFERROR(VLOOKUP($B768,[1]D3_9!$E$5:$S$204,6,FALSE)&amp;"","")</f>
        <v/>
      </c>
      <c r="Y768" s="141"/>
      <c r="Z768" s="140" t="str">
        <f>IFERROR(VLOOKUP($B768,[1]D3_9!$E$5:$S$204,7,FALSE)&amp;"","")</f>
        <v/>
      </c>
      <c r="AA768" s="141"/>
      <c r="AB768" s="140" t="str">
        <f>IFERROR(VLOOKUP($B768,[1]D3_9!$E$5:$S$204,8,FALSE)&amp;"","")</f>
        <v/>
      </c>
      <c r="AC768" s="141"/>
      <c r="AD768" s="140" t="str">
        <f>IFERROR(VLOOKUP($B768,[1]D3_9!$E$5:$S$204,9,FALSE)&amp;"","")</f>
        <v/>
      </c>
      <c r="AE768" s="141"/>
      <c r="AF768" s="140" t="str">
        <f>IFERROR(VLOOKUP($B768,[1]D3_9!$E$5:$S$204,10,FALSE)&amp;"","")</f>
        <v/>
      </c>
      <c r="AG768" s="141"/>
      <c r="AH768" s="140" t="str">
        <f>IFERROR(VLOOKUP($B768,[1]D3_9!$E$5:$S$204,11,FALSE)&amp;"","")</f>
        <v/>
      </c>
      <c r="AI768" s="157"/>
      <c r="AJ768" s="157"/>
      <c r="AK768" s="157"/>
      <c r="AL768" s="157" t="s">
        <v>59</v>
      </c>
      <c r="AM768" s="160" t="str">
        <f>IFERROR(VLOOKUP($B768,[1]D3_9!$E$5:$S$204,12,FALSE)&amp;"","")</f>
        <v/>
      </c>
      <c r="AN768" s="157"/>
      <c r="AO768" s="157"/>
      <c r="AP768" s="141"/>
      <c r="AQ768" s="260" t="str">
        <f>IFERROR(VLOOKUP($B768,[1]D3_9!$E$5:$S$204,15,FALSE)&amp;"","")</f>
        <v/>
      </c>
      <c r="AR768" s="173"/>
      <c r="AS768" s="173"/>
      <c r="AT768" s="173"/>
      <c r="AU768" s="173"/>
      <c r="AV768" s="173"/>
      <c r="AW768" s="173"/>
      <c r="AX768" s="173"/>
      <c r="AY768" s="173"/>
      <c r="AZ768" s="173"/>
      <c r="BA768" s="173"/>
      <c r="BB768" s="173"/>
      <c r="BC768" s="174"/>
      <c r="BD768" s="59"/>
    </row>
    <row r="769" spans="2:56" x14ac:dyDescent="0.55000000000000004">
      <c r="B769" s="211"/>
      <c r="C769" s="212"/>
      <c r="D769" s="212"/>
      <c r="E769" s="212"/>
      <c r="F769" s="212"/>
      <c r="G769" s="212"/>
      <c r="H769" s="212"/>
      <c r="I769" s="212"/>
      <c r="J769" s="212"/>
      <c r="K769" s="212"/>
      <c r="L769" s="212"/>
      <c r="M769" s="213"/>
      <c r="N769" s="188"/>
      <c r="O769" s="151"/>
      <c r="P769" s="151"/>
      <c r="Q769" s="189"/>
      <c r="R769" s="188"/>
      <c r="S769" s="189"/>
      <c r="T769" s="188"/>
      <c r="U769" s="189"/>
      <c r="V769" s="188"/>
      <c r="W769" s="189"/>
      <c r="X769" s="188"/>
      <c r="Y769" s="189"/>
      <c r="Z769" s="188"/>
      <c r="AA769" s="189"/>
      <c r="AB769" s="188"/>
      <c r="AC769" s="189"/>
      <c r="AD769" s="188"/>
      <c r="AE769" s="189"/>
      <c r="AF769" s="188"/>
      <c r="AG769" s="189"/>
      <c r="AH769" s="158"/>
      <c r="AI769" s="159"/>
      <c r="AJ769" s="159"/>
      <c r="AK769" s="159"/>
      <c r="AL769" s="159"/>
      <c r="AM769" s="159"/>
      <c r="AN769" s="159"/>
      <c r="AO769" s="159"/>
      <c r="AP769" s="161"/>
      <c r="AQ769" s="175"/>
      <c r="AR769" s="176"/>
      <c r="AS769" s="176"/>
      <c r="AT769" s="176"/>
      <c r="AU769" s="176"/>
      <c r="AV769" s="176"/>
      <c r="AW769" s="176"/>
      <c r="AX769" s="176"/>
      <c r="AY769" s="176"/>
      <c r="AZ769" s="176"/>
      <c r="BA769" s="176"/>
      <c r="BB769" s="176"/>
      <c r="BC769" s="177"/>
      <c r="BD769" s="59"/>
    </row>
    <row r="770" spans="2:56" x14ac:dyDescent="0.55000000000000004">
      <c r="B770" s="211"/>
      <c r="C770" s="212"/>
      <c r="D770" s="212"/>
      <c r="E770" s="212"/>
      <c r="F770" s="212"/>
      <c r="G770" s="212"/>
      <c r="H770" s="212"/>
      <c r="I770" s="212"/>
      <c r="J770" s="212"/>
      <c r="K770" s="212"/>
      <c r="L770" s="212"/>
      <c r="M770" s="213"/>
      <c r="N770" s="188"/>
      <c r="O770" s="151"/>
      <c r="P770" s="151"/>
      <c r="Q770" s="189"/>
      <c r="R770" s="188"/>
      <c r="S770" s="189"/>
      <c r="T770" s="188"/>
      <c r="U770" s="189"/>
      <c r="V770" s="188"/>
      <c r="W770" s="189"/>
      <c r="X770" s="188"/>
      <c r="Y770" s="189"/>
      <c r="Z770" s="188"/>
      <c r="AA770" s="189"/>
      <c r="AB770" s="188"/>
      <c r="AC770" s="189"/>
      <c r="AD770" s="188"/>
      <c r="AE770" s="189"/>
      <c r="AF770" s="188"/>
      <c r="AG770" s="189"/>
      <c r="AH770" s="302" t="str">
        <f>IFERROR(VLOOKUP($B768,[1]D3_9!$E$5:$S$204,13,FALSE)&amp;"","")</f>
        <v/>
      </c>
      <c r="AI770" s="149"/>
      <c r="AJ770" s="149"/>
      <c r="AK770" s="149"/>
      <c r="AL770" s="149" t="s">
        <v>59</v>
      </c>
      <c r="AM770" s="148" t="str">
        <f>IFERROR(VLOOKUP($B768,[1]D3_9!$E$5:$S$204,14,FALSE)&amp;"","")</f>
        <v/>
      </c>
      <c r="AN770" s="149"/>
      <c r="AO770" s="149"/>
      <c r="AP770" s="152"/>
      <c r="AQ770" s="175"/>
      <c r="AR770" s="176"/>
      <c r="AS770" s="176"/>
      <c r="AT770" s="176"/>
      <c r="AU770" s="176"/>
      <c r="AV770" s="176"/>
      <c r="AW770" s="176"/>
      <c r="AX770" s="176"/>
      <c r="AY770" s="176"/>
      <c r="AZ770" s="176"/>
      <c r="BA770" s="176"/>
      <c r="BB770" s="176"/>
      <c r="BC770" s="177"/>
      <c r="BD770" s="59"/>
    </row>
    <row r="771" spans="2:56" x14ac:dyDescent="0.55000000000000004">
      <c r="B771" s="167"/>
      <c r="C771" s="168"/>
      <c r="D771" s="168"/>
      <c r="E771" s="168"/>
      <c r="F771" s="168"/>
      <c r="G771" s="168"/>
      <c r="H771" s="168"/>
      <c r="I771" s="168"/>
      <c r="J771" s="168"/>
      <c r="K771" s="168"/>
      <c r="L771" s="168"/>
      <c r="M771" s="169"/>
      <c r="N771" s="142"/>
      <c r="O771" s="150"/>
      <c r="P771" s="150"/>
      <c r="Q771" s="143"/>
      <c r="R771" s="142"/>
      <c r="S771" s="143"/>
      <c r="T771" s="142"/>
      <c r="U771" s="143"/>
      <c r="V771" s="142"/>
      <c r="W771" s="143"/>
      <c r="X771" s="142"/>
      <c r="Y771" s="143"/>
      <c r="Z771" s="142"/>
      <c r="AA771" s="143"/>
      <c r="AB771" s="142"/>
      <c r="AC771" s="143"/>
      <c r="AD771" s="142"/>
      <c r="AE771" s="143"/>
      <c r="AF771" s="142"/>
      <c r="AG771" s="143"/>
      <c r="AH771" s="142"/>
      <c r="AI771" s="150"/>
      <c r="AJ771" s="150"/>
      <c r="AK771" s="150"/>
      <c r="AL771" s="150"/>
      <c r="AM771" s="150"/>
      <c r="AN771" s="150"/>
      <c r="AO771" s="150"/>
      <c r="AP771" s="143"/>
      <c r="AQ771" s="178"/>
      <c r="AR771" s="179"/>
      <c r="AS771" s="179"/>
      <c r="AT771" s="179"/>
      <c r="AU771" s="179"/>
      <c r="AV771" s="179"/>
      <c r="AW771" s="179"/>
      <c r="AX771" s="179"/>
      <c r="AY771" s="179"/>
      <c r="AZ771" s="179"/>
      <c r="BA771" s="179"/>
      <c r="BB771" s="179"/>
      <c r="BC771" s="180"/>
      <c r="BD771" s="59"/>
    </row>
    <row r="772" spans="2:56" x14ac:dyDescent="0.55000000000000004">
      <c r="B772" s="207" t="str">
        <f>[1]D3_9!$E204&amp;""</f>
        <v/>
      </c>
      <c r="C772" s="165"/>
      <c r="D772" s="165"/>
      <c r="E772" s="165"/>
      <c r="F772" s="165"/>
      <c r="G772" s="165"/>
      <c r="H772" s="165"/>
      <c r="I772" s="165"/>
      <c r="J772" s="165"/>
      <c r="K772" s="165"/>
      <c r="L772" s="165"/>
      <c r="M772" s="166"/>
      <c r="N772" s="140" t="str">
        <f>IFERROR(VLOOKUP($B772,[1]D3_9!$E$5:$S$204,2,FALSE)&amp;"","")</f>
        <v/>
      </c>
      <c r="O772" s="157"/>
      <c r="P772" s="157"/>
      <c r="Q772" s="141"/>
      <c r="R772" s="140" t="str">
        <f>IFERROR(VLOOKUP($B772,[1]D3_9!$E$5:$S$204,3,FALSE)&amp;"","")</f>
        <v/>
      </c>
      <c r="S772" s="141"/>
      <c r="T772" s="140" t="str">
        <f>IFERROR(VLOOKUP($B772,[1]D3_9!$E$5:$S$204,4,FALSE)&amp;"","")</f>
        <v/>
      </c>
      <c r="U772" s="141"/>
      <c r="V772" s="140" t="str">
        <f>IFERROR(VLOOKUP($B772,[1]D3_9!$E$5:$S$204,5,FALSE)&amp;"","")</f>
        <v/>
      </c>
      <c r="W772" s="141"/>
      <c r="X772" s="140" t="str">
        <f>IFERROR(VLOOKUP($B772,[1]D3_9!$E$5:$S$204,6,FALSE)&amp;"","")</f>
        <v/>
      </c>
      <c r="Y772" s="141"/>
      <c r="Z772" s="140" t="str">
        <f>IFERROR(VLOOKUP($B772,[1]D3_9!$E$5:$S$204,7,FALSE)&amp;"","")</f>
        <v/>
      </c>
      <c r="AA772" s="141"/>
      <c r="AB772" s="140" t="str">
        <f>IFERROR(VLOOKUP($B772,[1]D3_9!$E$5:$S$204,8,FALSE)&amp;"","")</f>
        <v/>
      </c>
      <c r="AC772" s="141"/>
      <c r="AD772" s="140" t="str">
        <f>IFERROR(VLOOKUP($B772,[1]D3_9!$E$5:$S$204,9,FALSE)&amp;"","")</f>
        <v/>
      </c>
      <c r="AE772" s="141"/>
      <c r="AF772" s="140" t="str">
        <f>IFERROR(VLOOKUP($B772,[1]D3_9!$E$5:$S$204,10,FALSE)&amp;"","")</f>
        <v/>
      </c>
      <c r="AG772" s="141"/>
      <c r="AH772" s="140" t="str">
        <f>IFERROR(VLOOKUP($B772,[1]D3_9!$E$5:$S$204,11,FALSE)&amp;"","")</f>
        <v/>
      </c>
      <c r="AI772" s="157"/>
      <c r="AJ772" s="157"/>
      <c r="AK772" s="157"/>
      <c r="AL772" s="157" t="s">
        <v>59</v>
      </c>
      <c r="AM772" s="160" t="str">
        <f>IFERROR(VLOOKUP($B772,[1]D3_9!$E$5:$S$204,12,FALSE)&amp;"","")</f>
        <v/>
      </c>
      <c r="AN772" s="157"/>
      <c r="AO772" s="157"/>
      <c r="AP772" s="141"/>
      <c r="AQ772" s="260" t="str">
        <f>IFERROR(VLOOKUP($B772,[1]D3_9!$E$5:$S$204,15,FALSE)&amp;"","")</f>
        <v/>
      </c>
      <c r="AR772" s="173"/>
      <c r="AS772" s="173"/>
      <c r="AT772" s="173"/>
      <c r="AU772" s="173"/>
      <c r="AV772" s="173"/>
      <c r="AW772" s="173"/>
      <c r="AX772" s="173"/>
      <c r="AY772" s="173"/>
      <c r="AZ772" s="173"/>
      <c r="BA772" s="173"/>
      <c r="BB772" s="173"/>
      <c r="BC772" s="174"/>
      <c r="BD772" s="59"/>
    </row>
    <row r="773" spans="2:56" x14ac:dyDescent="0.55000000000000004">
      <c r="B773" s="211"/>
      <c r="C773" s="212"/>
      <c r="D773" s="212"/>
      <c r="E773" s="212"/>
      <c r="F773" s="212"/>
      <c r="G773" s="212"/>
      <c r="H773" s="212"/>
      <c r="I773" s="212"/>
      <c r="J773" s="212"/>
      <c r="K773" s="212"/>
      <c r="L773" s="212"/>
      <c r="M773" s="213"/>
      <c r="N773" s="188"/>
      <c r="O773" s="151"/>
      <c r="P773" s="151"/>
      <c r="Q773" s="189"/>
      <c r="R773" s="188"/>
      <c r="S773" s="189"/>
      <c r="T773" s="188"/>
      <c r="U773" s="189"/>
      <c r="V773" s="188"/>
      <c r="W773" s="189"/>
      <c r="X773" s="188"/>
      <c r="Y773" s="189"/>
      <c r="Z773" s="188"/>
      <c r="AA773" s="189"/>
      <c r="AB773" s="188"/>
      <c r="AC773" s="189"/>
      <c r="AD773" s="188"/>
      <c r="AE773" s="189"/>
      <c r="AF773" s="188"/>
      <c r="AG773" s="189"/>
      <c r="AH773" s="158"/>
      <c r="AI773" s="159"/>
      <c r="AJ773" s="159"/>
      <c r="AK773" s="159"/>
      <c r="AL773" s="159"/>
      <c r="AM773" s="159"/>
      <c r="AN773" s="159"/>
      <c r="AO773" s="159"/>
      <c r="AP773" s="161"/>
      <c r="AQ773" s="175"/>
      <c r="AR773" s="176"/>
      <c r="AS773" s="176"/>
      <c r="AT773" s="176"/>
      <c r="AU773" s="176"/>
      <c r="AV773" s="176"/>
      <c r="AW773" s="176"/>
      <c r="AX773" s="176"/>
      <c r="AY773" s="176"/>
      <c r="AZ773" s="176"/>
      <c r="BA773" s="176"/>
      <c r="BB773" s="176"/>
      <c r="BC773" s="177"/>
      <c r="BD773" s="59"/>
    </row>
    <row r="774" spans="2:56" x14ac:dyDescent="0.55000000000000004">
      <c r="B774" s="211"/>
      <c r="C774" s="212"/>
      <c r="D774" s="212"/>
      <c r="E774" s="212"/>
      <c r="F774" s="212"/>
      <c r="G774" s="212"/>
      <c r="H774" s="212"/>
      <c r="I774" s="212"/>
      <c r="J774" s="212"/>
      <c r="K774" s="212"/>
      <c r="L774" s="212"/>
      <c r="M774" s="213"/>
      <c r="N774" s="188"/>
      <c r="O774" s="151"/>
      <c r="P774" s="151"/>
      <c r="Q774" s="189"/>
      <c r="R774" s="188"/>
      <c r="S774" s="189"/>
      <c r="T774" s="188"/>
      <c r="U774" s="189"/>
      <c r="V774" s="188"/>
      <c r="W774" s="189"/>
      <c r="X774" s="188"/>
      <c r="Y774" s="189"/>
      <c r="Z774" s="188"/>
      <c r="AA774" s="189"/>
      <c r="AB774" s="188"/>
      <c r="AC774" s="189"/>
      <c r="AD774" s="188"/>
      <c r="AE774" s="189"/>
      <c r="AF774" s="188"/>
      <c r="AG774" s="189"/>
      <c r="AH774" s="302" t="str">
        <f>IFERROR(VLOOKUP($B772,[1]D3_9!$E$5:$S$204,13,FALSE)&amp;"","")</f>
        <v/>
      </c>
      <c r="AI774" s="149"/>
      <c r="AJ774" s="149"/>
      <c r="AK774" s="149"/>
      <c r="AL774" s="149" t="s">
        <v>59</v>
      </c>
      <c r="AM774" s="148" t="str">
        <f>IFERROR(VLOOKUP($B772,[1]D3_9!$E$5:$S$204,14,FALSE)&amp;"","")</f>
        <v/>
      </c>
      <c r="AN774" s="149"/>
      <c r="AO774" s="149"/>
      <c r="AP774" s="152"/>
      <c r="AQ774" s="175"/>
      <c r="AR774" s="176"/>
      <c r="AS774" s="176"/>
      <c r="AT774" s="176"/>
      <c r="AU774" s="176"/>
      <c r="AV774" s="176"/>
      <c r="AW774" s="176"/>
      <c r="AX774" s="176"/>
      <c r="AY774" s="176"/>
      <c r="AZ774" s="176"/>
      <c r="BA774" s="176"/>
      <c r="BB774" s="176"/>
      <c r="BC774" s="177"/>
      <c r="BD774" s="59"/>
    </row>
    <row r="775" spans="2:56" x14ac:dyDescent="0.55000000000000004">
      <c r="B775" s="167"/>
      <c r="C775" s="168"/>
      <c r="D775" s="168"/>
      <c r="E775" s="168"/>
      <c r="F775" s="168"/>
      <c r="G775" s="168"/>
      <c r="H775" s="168"/>
      <c r="I775" s="168"/>
      <c r="J775" s="168"/>
      <c r="K775" s="168"/>
      <c r="L775" s="168"/>
      <c r="M775" s="169"/>
      <c r="N775" s="142"/>
      <c r="O775" s="150"/>
      <c r="P775" s="150"/>
      <c r="Q775" s="143"/>
      <c r="R775" s="142"/>
      <c r="S775" s="143"/>
      <c r="T775" s="142"/>
      <c r="U775" s="143"/>
      <c r="V775" s="142"/>
      <c r="W775" s="143"/>
      <c r="X775" s="142"/>
      <c r="Y775" s="143"/>
      <c r="Z775" s="142"/>
      <c r="AA775" s="143"/>
      <c r="AB775" s="142"/>
      <c r="AC775" s="143"/>
      <c r="AD775" s="142"/>
      <c r="AE775" s="143"/>
      <c r="AF775" s="142"/>
      <c r="AG775" s="143"/>
      <c r="AH775" s="142"/>
      <c r="AI775" s="150"/>
      <c r="AJ775" s="150"/>
      <c r="AK775" s="150"/>
      <c r="AL775" s="150"/>
      <c r="AM775" s="150"/>
      <c r="AN775" s="150"/>
      <c r="AO775" s="150"/>
      <c r="AP775" s="143"/>
      <c r="AQ775" s="178"/>
      <c r="AR775" s="179"/>
      <c r="AS775" s="179"/>
      <c r="AT775" s="179"/>
      <c r="AU775" s="179"/>
      <c r="AV775" s="179"/>
      <c r="AW775" s="179"/>
      <c r="AX775" s="179"/>
      <c r="AY775" s="179"/>
      <c r="AZ775" s="179"/>
      <c r="BA775" s="179"/>
      <c r="BB775" s="179"/>
      <c r="BC775" s="180"/>
      <c r="BD775" s="59"/>
    </row>
    <row r="776" spans="2:56" x14ac:dyDescent="0.55000000000000004">
      <c r="B776" s="59" t="s">
        <v>7236</v>
      </c>
      <c r="AJ776" s="59"/>
      <c r="AL776" s="68"/>
      <c r="BB776" s="59"/>
      <c r="BC776" s="59"/>
      <c r="BD776" s="59"/>
    </row>
    <row r="777" spans="2:56" x14ac:dyDescent="0.55000000000000004">
      <c r="AJ777" s="59"/>
      <c r="AL777" s="68"/>
      <c r="BB777" s="59"/>
      <c r="BC777" s="59"/>
      <c r="BD777" s="59"/>
    </row>
    <row r="778" spans="2:56" x14ac:dyDescent="0.55000000000000004">
      <c r="AJ778" s="59"/>
      <c r="AL778" s="68"/>
      <c r="BB778" s="59"/>
      <c r="BC778" s="59"/>
      <c r="BD778" s="59"/>
    </row>
    <row r="779" spans="2:56" x14ac:dyDescent="0.55000000000000004">
      <c r="AJ779" s="59"/>
      <c r="AL779" s="68"/>
      <c r="BB779" s="59"/>
      <c r="BC779" s="59"/>
      <c r="BD779" s="59"/>
    </row>
    <row r="780" spans="2:56" x14ac:dyDescent="0.55000000000000004">
      <c r="AJ780" s="59"/>
      <c r="AL780" s="68"/>
      <c r="BB780" s="59"/>
      <c r="BC780" s="59"/>
      <c r="BD780" s="59"/>
    </row>
    <row r="781" spans="2:56" x14ac:dyDescent="0.55000000000000004">
      <c r="AJ781" s="59"/>
      <c r="AL781" s="68"/>
      <c r="BB781" s="59"/>
      <c r="BC781" s="59"/>
      <c r="BD781" s="59"/>
    </row>
    <row r="782" spans="2:56" x14ac:dyDescent="0.55000000000000004">
      <c r="AJ782" s="59"/>
      <c r="AL782" s="68"/>
      <c r="BB782" s="59"/>
      <c r="BC782" s="59"/>
      <c r="BD782" s="59"/>
    </row>
  </sheetData>
  <mergeCells count="3248">
    <mergeCell ref="AM772:AP773"/>
    <mergeCell ref="AQ772:BC775"/>
    <mergeCell ref="AH774:AK775"/>
    <mergeCell ref="AL774:AL775"/>
    <mergeCell ref="AM774:AP775"/>
    <mergeCell ref="Z772:AA775"/>
    <mergeCell ref="AB772:AC775"/>
    <mergeCell ref="AD772:AE775"/>
    <mergeCell ref="AF772:AG775"/>
    <mergeCell ref="AH772:AK773"/>
    <mergeCell ref="AL772:AL773"/>
    <mergeCell ref="B772:M775"/>
    <mergeCell ref="N772:Q775"/>
    <mergeCell ref="R772:S775"/>
    <mergeCell ref="T772:U775"/>
    <mergeCell ref="V772:W775"/>
    <mergeCell ref="X772:Y775"/>
    <mergeCell ref="X764:Y767"/>
    <mergeCell ref="AL768:AL769"/>
    <mergeCell ref="AM768:AP769"/>
    <mergeCell ref="AQ768:BC771"/>
    <mergeCell ref="AH770:AK771"/>
    <mergeCell ref="AL770:AL771"/>
    <mergeCell ref="AM770:AP771"/>
    <mergeCell ref="X768:Y771"/>
    <mergeCell ref="Z768:AA771"/>
    <mergeCell ref="AB768:AC771"/>
    <mergeCell ref="AD768:AE771"/>
    <mergeCell ref="AF768:AG771"/>
    <mergeCell ref="AH768:AK769"/>
    <mergeCell ref="AM764:AP765"/>
    <mergeCell ref="AQ764:BC767"/>
    <mergeCell ref="AH766:AK767"/>
    <mergeCell ref="AL766:AL767"/>
    <mergeCell ref="AM766:AP767"/>
    <mergeCell ref="AM760:AP761"/>
    <mergeCell ref="AQ760:BC763"/>
    <mergeCell ref="AH762:AK763"/>
    <mergeCell ref="AL762:AL763"/>
    <mergeCell ref="AM762:AP763"/>
    <mergeCell ref="X760:Y763"/>
    <mergeCell ref="Z760:AA763"/>
    <mergeCell ref="AB760:AC763"/>
    <mergeCell ref="AD760:AE763"/>
    <mergeCell ref="AF760:AG763"/>
    <mergeCell ref="AH760:AK761"/>
    <mergeCell ref="AM756:AP757"/>
    <mergeCell ref="AQ756:BC759"/>
    <mergeCell ref="AH758:AK759"/>
    <mergeCell ref="AL758:AL759"/>
    <mergeCell ref="AM758:AP759"/>
    <mergeCell ref="B768:M771"/>
    <mergeCell ref="N768:Q771"/>
    <mergeCell ref="R768:S771"/>
    <mergeCell ref="T768:U771"/>
    <mergeCell ref="V768:W771"/>
    <mergeCell ref="Z764:AA767"/>
    <mergeCell ref="AB764:AC767"/>
    <mergeCell ref="AD764:AE767"/>
    <mergeCell ref="AF764:AG767"/>
    <mergeCell ref="AH764:AK765"/>
    <mergeCell ref="AL764:AL765"/>
    <mergeCell ref="B764:M767"/>
    <mergeCell ref="N764:Q767"/>
    <mergeCell ref="R764:S767"/>
    <mergeCell ref="T764:U767"/>
    <mergeCell ref="V764:W767"/>
    <mergeCell ref="B760:M763"/>
    <mergeCell ref="N760:Q763"/>
    <mergeCell ref="R760:S763"/>
    <mergeCell ref="T760:U763"/>
    <mergeCell ref="V760:W763"/>
    <mergeCell ref="Z756:AA759"/>
    <mergeCell ref="AB756:AC759"/>
    <mergeCell ref="AD756:AE759"/>
    <mergeCell ref="AF756:AG759"/>
    <mergeCell ref="AH756:AK757"/>
    <mergeCell ref="AL756:AL757"/>
    <mergeCell ref="B756:M759"/>
    <mergeCell ref="N756:Q759"/>
    <mergeCell ref="R756:S759"/>
    <mergeCell ref="T756:U759"/>
    <mergeCell ref="V756:W759"/>
    <mergeCell ref="X756:Y759"/>
    <mergeCell ref="AL760:AL761"/>
    <mergeCell ref="X748:Y751"/>
    <mergeCell ref="AL752:AL753"/>
    <mergeCell ref="AM752:AP753"/>
    <mergeCell ref="AQ752:BC755"/>
    <mergeCell ref="AH754:AK755"/>
    <mergeCell ref="AL754:AL755"/>
    <mergeCell ref="AM754:AP755"/>
    <mergeCell ref="X752:Y755"/>
    <mergeCell ref="Z752:AA755"/>
    <mergeCell ref="AB752:AC755"/>
    <mergeCell ref="AD752:AE755"/>
    <mergeCell ref="AF752:AG755"/>
    <mergeCell ref="AH752:AK753"/>
    <mergeCell ref="AM748:AP749"/>
    <mergeCell ref="AQ748:BC751"/>
    <mergeCell ref="AH750:AK751"/>
    <mergeCell ref="AL750:AL751"/>
    <mergeCell ref="AM750:AP751"/>
    <mergeCell ref="AM744:AP745"/>
    <mergeCell ref="AQ744:BC747"/>
    <mergeCell ref="AH746:AK747"/>
    <mergeCell ref="AL746:AL747"/>
    <mergeCell ref="AM746:AP747"/>
    <mergeCell ref="X744:Y747"/>
    <mergeCell ref="Z744:AA747"/>
    <mergeCell ref="AB744:AC747"/>
    <mergeCell ref="AD744:AE747"/>
    <mergeCell ref="AF744:AG747"/>
    <mergeCell ref="AH744:AK745"/>
    <mergeCell ref="AM740:AP741"/>
    <mergeCell ref="AQ740:BC743"/>
    <mergeCell ref="AH742:AK743"/>
    <mergeCell ref="AL742:AL743"/>
    <mergeCell ref="AM742:AP743"/>
    <mergeCell ref="B752:M755"/>
    <mergeCell ref="N752:Q755"/>
    <mergeCell ref="R752:S755"/>
    <mergeCell ref="T752:U755"/>
    <mergeCell ref="V752:W755"/>
    <mergeCell ref="Z748:AA751"/>
    <mergeCell ref="AB748:AC751"/>
    <mergeCell ref="AD748:AE751"/>
    <mergeCell ref="AF748:AG751"/>
    <mergeCell ref="AH748:AK749"/>
    <mergeCell ref="AL748:AL749"/>
    <mergeCell ref="B748:M751"/>
    <mergeCell ref="N748:Q751"/>
    <mergeCell ref="R748:S751"/>
    <mergeCell ref="T748:U751"/>
    <mergeCell ref="V748:W751"/>
    <mergeCell ref="B744:M747"/>
    <mergeCell ref="N744:Q747"/>
    <mergeCell ref="R744:S747"/>
    <mergeCell ref="T744:U747"/>
    <mergeCell ref="V744:W747"/>
    <mergeCell ref="Z740:AA743"/>
    <mergeCell ref="AB740:AC743"/>
    <mergeCell ref="AD740:AE743"/>
    <mergeCell ref="AF740:AG743"/>
    <mergeCell ref="AH740:AK741"/>
    <mergeCell ref="AL740:AL741"/>
    <mergeCell ref="B740:M743"/>
    <mergeCell ref="N740:Q743"/>
    <mergeCell ref="R740:S743"/>
    <mergeCell ref="T740:U743"/>
    <mergeCell ref="V740:W743"/>
    <mergeCell ref="X740:Y743"/>
    <mergeCell ref="AL744:AL745"/>
    <mergeCell ref="X732:Y735"/>
    <mergeCell ref="AL736:AL737"/>
    <mergeCell ref="AM736:AP737"/>
    <mergeCell ref="AQ736:BC739"/>
    <mergeCell ref="AH738:AK739"/>
    <mergeCell ref="AL738:AL739"/>
    <mergeCell ref="AM738:AP739"/>
    <mergeCell ref="X736:Y739"/>
    <mergeCell ref="Z736:AA739"/>
    <mergeCell ref="AB736:AC739"/>
    <mergeCell ref="AD736:AE739"/>
    <mergeCell ref="AF736:AG739"/>
    <mergeCell ref="AH736:AK737"/>
    <mergeCell ref="AM732:AP733"/>
    <mergeCell ref="AQ732:BC735"/>
    <mergeCell ref="AH734:AK735"/>
    <mergeCell ref="AL734:AL735"/>
    <mergeCell ref="AM734:AP735"/>
    <mergeCell ref="AM728:AP729"/>
    <mergeCell ref="AQ728:BC731"/>
    <mergeCell ref="AH730:AK731"/>
    <mergeCell ref="AL730:AL731"/>
    <mergeCell ref="AM730:AP731"/>
    <mergeCell ref="X728:Y731"/>
    <mergeCell ref="Z728:AA731"/>
    <mergeCell ref="AB728:AC731"/>
    <mergeCell ref="AD728:AE731"/>
    <mergeCell ref="AF728:AG731"/>
    <mergeCell ref="AH728:AK729"/>
    <mergeCell ref="AM724:AP725"/>
    <mergeCell ref="AQ724:BC727"/>
    <mergeCell ref="AH726:AK727"/>
    <mergeCell ref="AL726:AL727"/>
    <mergeCell ref="AM726:AP727"/>
    <mergeCell ref="B736:M739"/>
    <mergeCell ref="N736:Q739"/>
    <mergeCell ref="R736:S739"/>
    <mergeCell ref="T736:U739"/>
    <mergeCell ref="V736:W739"/>
    <mergeCell ref="Z732:AA735"/>
    <mergeCell ref="AB732:AC735"/>
    <mergeCell ref="AD732:AE735"/>
    <mergeCell ref="AF732:AG735"/>
    <mergeCell ref="AH732:AK733"/>
    <mergeCell ref="AL732:AL733"/>
    <mergeCell ref="B732:M735"/>
    <mergeCell ref="N732:Q735"/>
    <mergeCell ref="R732:S735"/>
    <mergeCell ref="T732:U735"/>
    <mergeCell ref="V732:W735"/>
    <mergeCell ref="B728:M731"/>
    <mergeCell ref="N728:Q731"/>
    <mergeCell ref="R728:S731"/>
    <mergeCell ref="T728:U731"/>
    <mergeCell ref="V728:W731"/>
    <mergeCell ref="Z724:AA727"/>
    <mergeCell ref="AB724:AC727"/>
    <mergeCell ref="AD724:AE727"/>
    <mergeCell ref="AF724:AG727"/>
    <mergeCell ref="AH724:AK725"/>
    <mergeCell ref="AL724:AL725"/>
    <mergeCell ref="B724:M727"/>
    <mergeCell ref="N724:Q727"/>
    <mergeCell ref="R724:S727"/>
    <mergeCell ref="T724:U727"/>
    <mergeCell ref="V724:W727"/>
    <mergeCell ref="X724:Y727"/>
    <mergeCell ref="AL728:AL729"/>
    <mergeCell ref="X716:Y719"/>
    <mergeCell ref="AL720:AL721"/>
    <mergeCell ref="AM720:AP721"/>
    <mergeCell ref="AQ720:BC723"/>
    <mergeCell ref="AH722:AK723"/>
    <mergeCell ref="AL722:AL723"/>
    <mergeCell ref="AM722:AP723"/>
    <mergeCell ref="X720:Y723"/>
    <mergeCell ref="Z720:AA723"/>
    <mergeCell ref="AB720:AC723"/>
    <mergeCell ref="AD720:AE723"/>
    <mergeCell ref="AF720:AG723"/>
    <mergeCell ref="AH720:AK721"/>
    <mergeCell ref="AM716:AP717"/>
    <mergeCell ref="AQ716:BC719"/>
    <mergeCell ref="AH718:AK719"/>
    <mergeCell ref="AL718:AL719"/>
    <mergeCell ref="AM718:AP719"/>
    <mergeCell ref="AM712:AP713"/>
    <mergeCell ref="AQ712:BC715"/>
    <mergeCell ref="AH714:AK715"/>
    <mergeCell ref="AL714:AL715"/>
    <mergeCell ref="AM714:AP715"/>
    <mergeCell ref="X712:Y715"/>
    <mergeCell ref="Z712:AA715"/>
    <mergeCell ref="AB712:AC715"/>
    <mergeCell ref="AD712:AE715"/>
    <mergeCell ref="AF712:AG715"/>
    <mergeCell ref="AH712:AK713"/>
    <mergeCell ref="AM708:AP709"/>
    <mergeCell ref="AQ708:BC711"/>
    <mergeCell ref="AH710:AK711"/>
    <mergeCell ref="AL710:AL711"/>
    <mergeCell ref="AM710:AP711"/>
    <mergeCell ref="B720:M723"/>
    <mergeCell ref="N720:Q723"/>
    <mergeCell ref="R720:S723"/>
    <mergeCell ref="T720:U723"/>
    <mergeCell ref="V720:W723"/>
    <mergeCell ref="Z716:AA719"/>
    <mergeCell ref="AB716:AC719"/>
    <mergeCell ref="AD716:AE719"/>
    <mergeCell ref="AF716:AG719"/>
    <mergeCell ref="AH716:AK717"/>
    <mergeCell ref="AL716:AL717"/>
    <mergeCell ref="B716:M719"/>
    <mergeCell ref="N716:Q719"/>
    <mergeCell ref="R716:S719"/>
    <mergeCell ref="T716:U719"/>
    <mergeCell ref="V716:W719"/>
    <mergeCell ref="B712:M715"/>
    <mergeCell ref="N712:Q715"/>
    <mergeCell ref="R712:S715"/>
    <mergeCell ref="T712:U715"/>
    <mergeCell ref="V712:W715"/>
    <mergeCell ref="Z708:AA711"/>
    <mergeCell ref="AB708:AC711"/>
    <mergeCell ref="AD708:AE711"/>
    <mergeCell ref="AF708:AG711"/>
    <mergeCell ref="AH708:AK709"/>
    <mergeCell ref="AL708:AL709"/>
    <mergeCell ref="B708:M711"/>
    <mergeCell ref="N708:Q711"/>
    <mergeCell ref="R708:S711"/>
    <mergeCell ref="T708:U711"/>
    <mergeCell ref="V708:W711"/>
    <mergeCell ref="X708:Y711"/>
    <mergeCell ref="AL712:AL713"/>
    <mergeCell ref="X700:Y703"/>
    <mergeCell ref="AL704:AL705"/>
    <mergeCell ref="AM704:AP705"/>
    <mergeCell ref="AQ704:BC707"/>
    <mergeCell ref="AH706:AK707"/>
    <mergeCell ref="AL706:AL707"/>
    <mergeCell ref="AM706:AP707"/>
    <mergeCell ref="X704:Y707"/>
    <mergeCell ref="Z704:AA707"/>
    <mergeCell ref="AB704:AC707"/>
    <mergeCell ref="AD704:AE707"/>
    <mergeCell ref="AF704:AG707"/>
    <mergeCell ref="AH704:AK705"/>
    <mergeCell ref="AM700:AP701"/>
    <mergeCell ref="AQ700:BC703"/>
    <mergeCell ref="AH702:AK703"/>
    <mergeCell ref="AL702:AL703"/>
    <mergeCell ref="AM702:AP703"/>
    <mergeCell ref="AM696:AP697"/>
    <mergeCell ref="AQ696:BC699"/>
    <mergeCell ref="AH698:AK699"/>
    <mergeCell ref="AL698:AL699"/>
    <mergeCell ref="AM698:AP699"/>
    <mergeCell ref="X696:Y699"/>
    <mergeCell ref="Z696:AA699"/>
    <mergeCell ref="AB696:AC699"/>
    <mergeCell ref="AD696:AE699"/>
    <mergeCell ref="AF696:AG699"/>
    <mergeCell ref="AH696:AK697"/>
    <mergeCell ref="AM692:AP693"/>
    <mergeCell ref="AQ692:BC695"/>
    <mergeCell ref="AH694:AK695"/>
    <mergeCell ref="AL694:AL695"/>
    <mergeCell ref="AM694:AP695"/>
    <mergeCell ref="B704:M707"/>
    <mergeCell ref="N704:Q707"/>
    <mergeCell ref="R704:S707"/>
    <mergeCell ref="T704:U707"/>
    <mergeCell ref="V704:W707"/>
    <mergeCell ref="Z700:AA703"/>
    <mergeCell ref="AB700:AC703"/>
    <mergeCell ref="AD700:AE703"/>
    <mergeCell ref="AF700:AG703"/>
    <mergeCell ref="AH700:AK701"/>
    <mergeCell ref="AL700:AL701"/>
    <mergeCell ref="B700:M703"/>
    <mergeCell ref="N700:Q703"/>
    <mergeCell ref="R700:S703"/>
    <mergeCell ref="T700:U703"/>
    <mergeCell ref="V700:W703"/>
    <mergeCell ref="B696:M699"/>
    <mergeCell ref="N696:Q699"/>
    <mergeCell ref="R696:S699"/>
    <mergeCell ref="T696:U699"/>
    <mergeCell ref="V696:W699"/>
    <mergeCell ref="Z692:AA695"/>
    <mergeCell ref="AB692:AC695"/>
    <mergeCell ref="AD692:AE695"/>
    <mergeCell ref="AF692:AG695"/>
    <mergeCell ref="AH692:AK693"/>
    <mergeCell ref="AL692:AL693"/>
    <mergeCell ref="B692:M695"/>
    <mergeCell ref="N692:Q695"/>
    <mergeCell ref="R692:S695"/>
    <mergeCell ref="T692:U695"/>
    <mergeCell ref="V692:W695"/>
    <mergeCell ref="X692:Y695"/>
    <mergeCell ref="AL696:AL697"/>
    <mergeCell ref="X684:Y687"/>
    <mergeCell ref="AL688:AL689"/>
    <mergeCell ref="AM688:AP689"/>
    <mergeCell ref="AQ688:BC691"/>
    <mergeCell ref="AH690:AK691"/>
    <mergeCell ref="AL690:AL691"/>
    <mergeCell ref="AM690:AP691"/>
    <mergeCell ref="X688:Y691"/>
    <mergeCell ref="Z688:AA691"/>
    <mergeCell ref="AB688:AC691"/>
    <mergeCell ref="AD688:AE691"/>
    <mergeCell ref="AF688:AG691"/>
    <mergeCell ref="AH688:AK689"/>
    <mergeCell ref="AM684:AP685"/>
    <mergeCell ref="AQ684:BC687"/>
    <mergeCell ref="AH686:AK687"/>
    <mergeCell ref="AL686:AL687"/>
    <mergeCell ref="AM686:AP687"/>
    <mergeCell ref="AM680:AP681"/>
    <mergeCell ref="AQ680:BC683"/>
    <mergeCell ref="AH682:AK683"/>
    <mergeCell ref="AL682:AL683"/>
    <mergeCell ref="AM682:AP683"/>
    <mergeCell ref="X680:Y683"/>
    <mergeCell ref="Z680:AA683"/>
    <mergeCell ref="AB680:AC683"/>
    <mergeCell ref="AD680:AE683"/>
    <mergeCell ref="AF680:AG683"/>
    <mergeCell ref="AH680:AK681"/>
    <mergeCell ref="AM676:AP677"/>
    <mergeCell ref="AQ676:BC679"/>
    <mergeCell ref="AH678:AK679"/>
    <mergeCell ref="AL678:AL679"/>
    <mergeCell ref="AM678:AP679"/>
    <mergeCell ref="B688:M691"/>
    <mergeCell ref="N688:Q691"/>
    <mergeCell ref="R688:S691"/>
    <mergeCell ref="T688:U691"/>
    <mergeCell ref="V688:W691"/>
    <mergeCell ref="Z684:AA687"/>
    <mergeCell ref="AB684:AC687"/>
    <mergeCell ref="AD684:AE687"/>
    <mergeCell ref="AF684:AG687"/>
    <mergeCell ref="AH684:AK685"/>
    <mergeCell ref="AL684:AL685"/>
    <mergeCell ref="B684:M687"/>
    <mergeCell ref="N684:Q687"/>
    <mergeCell ref="R684:S687"/>
    <mergeCell ref="T684:U687"/>
    <mergeCell ref="V684:W687"/>
    <mergeCell ref="B680:M683"/>
    <mergeCell ref="N680:Q683"/>
    <mergeCell ref="R680:S683"/>
    <mergeCell ref="T680:U683"/>
    <mergeCell ref="V680:W683"/>
    <mergeCell ref="Z676:AA679"/>
    <mergeCell ref="AB676:AC679"/>
    <mergeCell ref="AD676:AE679"/>
    <mergeCell ref="AF676:AG679"/>
    <mergeCell ref="AH676:AK677"/>
    <mergeCell ref="AL676:AL677"/>
    <mergeCell ref="B676:M679"/>
    <mergeCell ref="N676:Q679"/>
    <mergeCell ref="R676:S679"/>
    <mergeCell ref="T676:U679"/>
    <mergeCell ref="V676:W679"/>
    <mergeCell ref="X676:Y679"/>
    <mergeCell ref="AL680:AL681"/>
    <mergeCell ref="X668:Y671"/>
    <mergeCell ref="AL672:AL673"/>
    <mergeCell ref="AM672:AP673"/>
    <mergeCell ref="AQ672:BC675"/>
    <mergeCell ref="AH674:AK675"/>
    <mergeCell ref="AL674:AL675"/>
    <mergeCell ref="AM674:AP675"/>
    <mergeCell ref="X672:Y675"/>
    <mergeCell ref="Z672:AA675"/>
    <mergeCell ref="AB672:AC675"/>
    <mergeCell ref="AD672:AE675"/>
    <mergeCell ref="AF672:AG675"/>
    <mergeCell ref="AH672:AK673"/>
    <mergeCell ref="AM668:AP669"/>
    <mergeCell ref="AQ668:BC671"/>
    <mergeCell ref="AH670:AK671"/>
    <mergeCell ref="AL670:AL671"/>
    <mergeCell ref="AM670:AP671"/>
    <mergeCell ref="AM664:AP665"/>
    <mergeCell ref="AQ664:BC667"/>
    <mergeCell ref="AH666:AK667"/>
    <mergeCell ref="AL666:AL667"/>
    <mergeCell ref="AM666:AP667"/>
    <mergeCell ref="X664:Y667"/>
    <mergeCell ref="Z664:AA667"/>
    <mergeCell ref="AB664:AC667"/>
    <mergeCell ref="AD664:AE667"/>
    <mergeCell ref="AF664:AG667"/>
    <mergeCell ref="AH664:AK665"/>
    <mergeCell ref="AM660:AP661"/>
    <mergeCell ref="AQ660:BC663"/>
    <mergeCell ref="AH662:AK663"/>
    <mergeCell ref="AL662:AL663"/>
    <mergeCell ref="AM662:AP663"/>
    <mergeCell ref="B672:M675"/>
    <mergeCell ref="N672:Q675"/>
    <mergeCell ref="R672:S675"/>
    <mergeCell ref="T672:U675"/>
    <mergeCell ref="V672:W675"/>
    <mergeCell ref="Z668:AA671"/>
    <mergeCell ref="AB668:AC671"/>
    <mergeCell ref="AD668:AE671"/>
    <mergeCell ref="AF668:AG671"/>
    <mergeCell ref="AH668:AK669"/>
    <mergeCell ref="AL668:AL669"/>
    <mergeCell ref="B668:M671"/>
    <mergeCell ref="N668:Q671"/>
    <mergeCell ref="R668:S671"/>
    <mergeCell ref="T668:U671"/>
    <mergeCell ref="V668:W671"/>
    <mergeCell ref="B664:M667"/>
    <mergeCell ref="N664:Q667"/>
    <mergeCell ref="R664:S667"/>
    <mergeCell ref="T664:U667"/>
    <mergeCell ref="V664:W667"/>
    <mergeCell ref="Z660:AA663"/>
    <mergeCell ref="AB660:AC663"/>
    <mergeCell ref="AD660:AE663"/>
    <mergeCell ref="AF660:AG663"/>
    <mergeCell ref="AH660:AK661"/>
    <mergeCell ref="AL660:AL661"/>
    <mergeCell ref="B660:M663"/>
    <mergeCell ref="N660:Q663"/>
    <mergeCell ref="R660:S663"/>
    <mergeCell ref="T660:U663"/>
    <mergeCell ref="V660:W663"/>
    <mergeCell ref="X660:Y663"/>
    <mergeCell ref="AL664:AL665"/>
    <mergeCell ref="X652:Y655"/>
    <mergeCell ref="AL656:AL657"/>
    <mergeCell ref="AM656:AP657"/>
    <mergeCell ref="AQ656:BC659"/>
    <mergeCell ref="AH658:AK659"/>
    <mergeCell ref="AL658:AL659"/>
    <mergeCell ref="AM658:AP659"/>
    <mergeCell ref="X656:Y659"/>
    <mergeCell ref="Z656:AA659"/>
    <mergeCell ref="AB656:AC659"/>
    <mergeCell ref="AD656:AE659"/>
    <mergeCell ref="AF656:AG659"/>
    <mergeCell ref="AH656:AK657"/>
    <mergeCell ref="AM652:AP653"/>
    <mergeCell ref="AQ652:BC655"/>
    <mergeCell ref="AH654:AK655"/>
    <mergeCell ref="AL654:AL655"/>
    <mergeCell ref="AM654:AP655"/>
    <mergeCell ref="AM648:AP649"/>
    <mergeCell ref="AQ648:BC651"/>
    <mergeCell ref="AH650:AK651"/>
    <mergeCell ref="AL650:AL651"/>
    <mergeCell ref="AM650:AP651"/>
    <mergeCell ref="X648:Y651"/>
    <mergeCell ref="Z648:AA651"/>
    <mergeCell ref="AB648:AC651"/>
    <mergeCell ref="AD648:AE651"/>
    <mergeCell ref="AF648:AG651"/>
    <mergeCell ref="AH648:AK649"/>
    <mergeCell ref="AM644:AP645"/>
    <mergeCell ref="AQ644:BC647"/>
    <mergeCell ref="AH646:AK647"/>
    <mergeCell ref="AL646:AL647"/>
    <mergeCell ref="AM646:AP647"/>
    <mergeCell ref="B656:M659"/>
    <mergeCell ref="N656:Q659"/>
    <mergeCell ref="R656:S659"/>
    <mergeCell ref="T656:U659"/>
    <mergeCell ref="V656:W659"/>
    <mergeCell ref="Z652:AA655"/>
    <mergeCell ref="AB652:AC655"/>
    <mergeCell ref="AD652:AE655"/>
    <mergeCell ref="AF652:AG655"/>
    <mergeCell ref="AH652:AK653"/>
    <mergeCell ref="AL652:AL653"/>
    <mergeCell ref="B652:M655"/>
    <mergeCell ref="N652:Q655"/>
    <mergeCell ref="R652:S655"/>
    <mergeCell ref="T652:U655"/>
    <mergeCell ref="V652:W655"/>
    <mergeCell ref="B648:M651"/>
    <mergeCell ref="N648:Q651"/>
    <mergeCell ref="R648:S651"/>
    <mergeCell ref="T648:U651"/>
    <mergeCell ref="V648:W651"/>
    <mergeCell ref="Z644:AA647"/>
    <mergeCell ref="AB644:AC647"/>
    <mergeCell ref="AD644:AE647"/>
    <mergeCell ref="AF644:AG647"/>
    <mergeCell ref="AH644:AK645"/>
    <mergeCell ref="AL644:AL645"/>
    <mergeCell ref="B644:M647"/>
    <mergeCell ref="N644:Q647"/>
    <mergeCell ref="R644:S647"/>
    <mergeCell ref="T644:U647"/>
    <mergeCell ref="V644:W647"/>
    <mergeCell ref="X644:Y647"/>
    <mergeCell ref="AL648:AL649"/>
    <mergeCell ref="X636:Y639"/>
    <mergeCell ref="AL640:AL641"/>
    <mergeCell ref="AM640:AP641"/>
    <mergeCell ref="AQ640:BC643"/>
    <mergeCell ref="AH642:AK643"/>
    <mergeCell ref="AL642:AL643"/>
    <mergeCell ref="AM642:AP643"/>
    <mergeCell ref="X640:Y643"/>
    <mergeCell ref="Z640:AA643"/>
    <mergeCell ref="AB640:AC643"/>
    <mergeCell ref="AD640:AE643"/>
    <mergeCell ref="AF640:AG643"/>
    <mergeCell ref="AH640:AK641"/>
    <mergeCell ref="AM636:AP637"/>
    <mergeCell ref="AQ636:BC639"/>
    <mergeCell ref="AH638:AK639"/>
    <mergeCell ref="AL638:AL639"/>
    <mergeCell ref="AM638:AP639"/>
    <mergeCell ref="AM632:AP633"/>
    <mergeCell ref="AQ632:BC635"/>
    <mergeCell ref="AH634:AK635"/>
    <mergeCell ref="AL634:AL635"/>
    <mergeCell ref="AM634:AP635"/>
    <mergeCell ref="X632:Y635"/>
    <mergeCell ref="Z632:AA635"/>
    <mergeCell ref="AB632:AC635"/>
    <mergeCell ref="AD632:AE635"/>
    <mergeCell ref="AF632:AG635"/>
    <mergeCell ref="AH632:AK633"/>
    <mergeCell ref="AM628:AP629"/>
    <mergeCell ref="AQ628:BC631"/>
    <mergeCell ref="AH630:AK631"/>
    <mergeCell ref="AL630:AL631"/>
    <mergeCell ref="AM630:AP631"/>
    <mergeCell ref="B640:M643"/>
    <mergeCell ref="N640:Q643"/>
    <mergeCell ref="R640:S643"/>
    <mergeCell ref="T640:U643"/>
    <mergeCell ref="V640:W643"/>
    <mergeCell ref="Z636:AA639"/>
    <mergeCell ref="AB636:AC639"/>
    <mergeCell ref="AD636:AE639"/>
    <mergeCell ref="AF636:AG639"/>
    <mergeCell ref="AH636:AK637"/>
    <mergeCell ref="AL636:AL637"/>
    <mergeCell ref="B636:M639"/>
    <mergeCell ref="N636:Q639"/>
    <mergeCell ref="R636:S639"/>
    <mergeCell ref="T636:U639"/>
    <mergeCell ref="V636:W639"/>
    <mergeCell ref="B632:M635"/>
    <mergeCell ref="N632:Q635"/>
    <mergeCell ref="R632:S635"/>
    <mergeCell ref="T632:U635"/>
    <mergeCell ref="V632:W635"/>
    <mergeCell ref="Z628:AA631"/>
    <mergeCell ref="AB628:AC631"/>
    <mergeCell ref="AD628:AE631"/>
    <mergeCell ref="AF628:AG631"/>
    <mergeCell ref="AH628:AK629"/>
    <mergeCell ref="AL628:AL629"/>
    <mergeCell ref="B628:M631"/>
    <mergeCell ref="N628:Q631"/>
    <mergeCell ref="R628:S631"/>
    <mergeCell ref="T628:U631"/>
    <mergeCell ref="V628:W631"/>
    <mergeCell ref="X628:Y631"/>
    <mergeCell ref="AL632:AL633"/>
    <mergeCell ref="X620:Y623"/>
    <mergeCell ref="AL624:AL625"/>
    <mergeCell ref="AM624:AP625"/>
    <mergeCell ref="AQ624:BC627"/>
    <mergeCell ref="AH626:AK627"/>
    <mergeCell ref="AL626:AL627"/>
    <mergeCell ref="AM626:AP627"/>
    <mergeCell ref="X624:Y627"/>
    <mergeCell ref="Z624:AA627"/>
    <mergeCell ref="AB624:AC627"/>
    <mergeCell ref="AD624:AE627"/>
    <mergeCell ref="AF624:AG627"/>
    <mergeCell ref="AH624:AK625"/>
    <mergeCell ref="AM620:AP621"/>
    <mergeCell ref="AQ620:BC623"/>
    <mergeCell ref="AH622:AK623"/>
    <mergeCell ref="AL622:AL623"/>
    <mergeCell ref="AM622:AP623"/>
    <mergeCell ref="AM616:AP617"/>
    <mergeCell ref="AQ616:BC619"/>
    <mergeCell ref="AH618:AK619"/>
    <mergeCell ref="AL618:AL619"/>
    <mergeCell ref="AM618:AP619"/>
    <mergeCell ref="X616:Y619"/>
    <mergeCell ref="Z616:AA619"/>
    <mergeCell ref="AB616:AC619"/>
    <mergeCell ref="AD616:AE619"/>
    <mergeCell ref="AF616:AG619"/>
    <mergeCell ref="AH616:AK617"/>
    <mergeCell ref="AM612:AP613"/>
    <mergeCell ref="AQ612:BC615"/>
    <mergeCell ref="AH614:AK615"/>
    <mergeCell ref="AL614:AL615"/>
    <mergeCell ref="AM614:AP615"/>
    <mergeCell ref="B624:M627"/>
    <mergeCell ref="N624:Q627"/>
    <mergeCell ref="R624:S627"/>
    <mergeCell ref="T624:U627"/>
    <mergeCell ref="V624:W627"/>
    <mergeCell ref="Z620:AA623"/>
    <mergeCell ref="AB620:AC623"/>
    <mergeCell ref="AD620:AE623"/>
    <mergeCell ref="AF620:AG623"/>
    <mergeCell ref="AH620:AK621"/>
    <mergeCell ref="AL620:AL621"/>
    <mergeCell ref="B620:M623"/>
    <mergeCell ref="N620:Q623"/>
    <mergeCell ref="R620:S623"/>
    <mergeCell ref="T620:U623"/>
    <mergeCell ref="V620:W623"/>
    <mergeCell ref="B616:M619"/>
    <mergeCell ref="N616:Q619"/>
    <mergeCell ref="R616:S619"/>
    <mergeCell ref="T616:U619"/>
    <mergeCell ref="V616:W619"/>
    <mergeCell ref="Z612:AA615"/>
    <mergeCell ref="AB612:AC615"/>
    <mergeCell ref="AD612:AE615"/>
    <mergeCell ref="AF612:AG615"/>
    <mergeCell ref="AH612:AK613"/>
    <mergeCell ref="AL612:AL613"/>
    <mergeCell ref="B612:M615"/>
    <mergeCell ref="N612:Q615"/>
    <mergeCell ref="R612:S615"/>
    <mergeCell ref="T612:U615"/>
    <mergeCell ref="V612:W615"/>
    <mergeCell ref="X612:Y615"/>
    <mergeCell ref="AL616:AL617"/>
    <mergeCell ref="X604:Y607"/>
    <mergeCell ref="AL608:AL609"/>
    <mergeCell ref="AM608:AP609"/>
    <mergeCell ref="AQ608:BC611"/>
    <mergeCell ref="AH610:AK611"/>
    <mergeCell ref="AL610:AL611"/>
    <mergeCell ref="AM610:AP611"/>
    <mergeCell ref="X608:Y611"/>
    <mergeCell ref="Z608:AA611"/>
    <mergeCell ref="AB608:AC611"/>
    <mergeCell ref="AD608:AE611"/>
    <mergeCell ref="AF608:AG611"/>
    <mergeCell ref="AH608:AK609"/>
    <mergeCell ref="AM604:AP605"/>
    <mergeCell ref="AQ604:BC607"/>
    <mergeCell ref="AH606:AK607"/>
    <mergeCell ref="AL606:AL607"/>
    <mergeCell ref="AM606:AP607"/>
    <mergeCell ref="AM600:AP601"/>
    <mergeCell ref="AQ600:BC603"/>
    <mergeCell ref="AH602:AK603"/>
    <mergeCell ref="AL602:AL603"/>
    <mergeCell ref="AM602:AP603"/>
    <mergeCell ref="X600:Y603"/>
    <mergeCell ref="Z600:AA603"/>
    <mergeCell ref="AB600:AC603"/>
    <mergeCell ref="AD600:AE603"/>
    <mergeCell ref="AF600:AG603"/>
    <mergeCell ref="AH600:AK601"/>
    <mergeCell ref="AM596:AP597"/>
    <mergeCell ref="AQ596:BC599"/>
    <mergeCell ref="AH598:AK599"/>
    <mergeCell ref="AL598:AL599"/>
    <mergeCell ref="AM598:AP599"/>
    <mergeCell ref="B608:M611"/>
    <mergeCell ref="N608:Q611"/>
    <mergeCell ref="R608:S611"/>
    <mergeCell ref="T608:U611"/>
    <mergeCell ref="V608:W611"/>
    <mergeCell ref="Z604:AA607"/>
    <mergeCell ref="AB604:AC607"/>
    <mergeCell ref="AD604:AE607"/>
    <mergeCell ref="AF604:AG607"/>
    <mergeCell ref="AH604:AK605"/>
    <mergeCell ref="AL604:AL605"/>
    <mergeCell ref="B604:M607"/>
    <mergeCell ref="N604:Q607"/>
    <mergeCell ref="R604:S607"/>
    <mergeCell ref="T604:U607"/>
    <mergeCell ref="V604:W607"/>
    <mergeCell ref="B600:M603"/>
    <mergeCell ref="N600:Q603"/>
    <mergeCell ref="R600:S603"/>
    <mergeCell ref="T600:U603"/>
    <mergeCell ref="V600:W603"/>
    <mergeCell ref="Z596:AA599"/>
    <mergeCell ref="AB596:AC599"/>
    <mergeCell ref="AD596:AE599"/>
    <mergeCell ref="AF596:AG599"/>
    <mergeCell ref="AH596:AK597"/>
    <mergeCell ref="AL596:AL597"/>
    <mergeCell ref="B596:M599"/>
    <mergeCell ref="N596:Q599"/>
    <mergeCell ref="R596:S599"/>
    <mergeCell ref="T596:U599"/>
    <mergeCell ref="V596:W599"/>
    <mergeCell ref="X596:Y599"/>
    <mergeCell ref="AL600:AL601"/>
    <mergeCell ref="X588:Y591"/>
    <mergeCell ref="AL592:AL593"/>
    <mergeCell ref="AM592:AP593"/>
    <mergeCell ref="AQ592:BC595"/>
    <mergeCell ref="AH594:AK595"/>
    <mergeCell ref="AL594:AL595"/>
    <mergeCell ref="AM594:AP595"/>
    <mergeCell ref="X592:Y595"/>
    <mergeCell ref="Z592:AA595"/>
    <mergeCell ref="AB592:AC595"/>
    <mergeCell ref="AD592:AE595"/>
    <mergeCell ref="AF592:AG595"/>
    <mergeCell ref="AH592:AK593"/>
    <mergeCell ref="AM588:AP589"/>
    <mergeCell ref="AQ588:BC591"/>
    <mergeCell ref="AH590:AK591"/>
    <mergeCell ref="AL590:AL591"/>
    <mergeCell ref="AM590:AP591"/>
    <mergeCell ref="AM584:AP585"/>
    <mergeCell ref="AQ584:BC587"/>
    <mergeCell ref="AH586:AK587"/>
    <mergeCell ref="AL586:AL587"/>
    <mergeCell ref="AM586:AP587"/>
    <mergeCell ref="X584:Y587"/>
    <mergeCell ref="Z584:AA587"/>
    <mergeCell ref="AB584:AC587"/>
    <mergeCell ref="AD584:AE587"/>
    <mergeCell ref="AF584:AG587"/>
    <mergeCell ref="AH584:AK585"/>
    <mergeCell ref="AM580:AP581"/>
    <mergeCell ref="AQ580:BC583"/>
    <mergeCell ref="AH582:AK583"/>
    <mergeCell ref="AL582:AL583"/>
    <mergeCell ref="AM582:AP583"/>
    <mergeCell ref="B592:M595"/>
    <mergeCell ref="N592:Q595"/>
    <mergeCell ref="R592:S595"/>
    <mergeCell ref="T592:U595"/>
    <mergeCell ref="V592:W595"/>
    <mergeCell ref="Z588:AA591"/>
    <mergeCell ref="AB588:AC591"/>
    <mergeCell ref="AD588:AE591"/>
    <mergeCell ref="AF588:AG591"/>
    <mergeCell ref="AH588:AK589"/>
    <mergeCell ref="AL588:AL589"/>
    <mergeCell ref="B588:M591"/>
    <mergeCell ref="N588:Q591"/>
    <mergeCell ref="R588:S591"/>
    <mergeCell ref="T588:U591"/>
    <mergeCell ref="V588:W591"/>
    <mergeCell ref="B584:M587"/>
    <mergeCell ref="N584:Q587"/>
    <mergeCell ref="R584:S587"/>
    <mergeCell ref="T584:U587"/>
    <mergeCell ref="V584:W587"/>
    <mergeCell ref="Z580:AA583"/>
    <mergeCell ref="AB580:AC583"/>
    <mergeCell ref="AD580:AE583"/>
    <mergeCell ref="AF580:AG583"/>
    <mergeCell ref="AH580:AK581"/>
    <mergeCell ref="AL580:AL581"/>
    <mergeCell ref="B580:M583"/>
    <mergeCell ref="N580:Q583"/>
    <mergeCell ref="R580:S583"/>
    <mergeCell ref="T580:U583"/>
    <mergeCell ref="V580:W583"/>
    <mergeCell ref="X580:Y583"/>
    <mergeCell ref="AL584:AL585"/>
    <mergeCell ref="X572:Y575"/>
    <mergeCell ref="AL576:AL577"/>
    <mergeCell ref="AM576:AP577"/>
    <mergeCell ref="AQ576:BC579"/>
    <mergeCell ref="AH578:AK579"/>
    <mergeCell ref="AL578:AL579"/>
    <mergeCell ref="AM578:AP579"/>
    <mergeCell ref="X576:Y579"/>
    <mergeCell ref="Z576:AA579"/>
    <mergeCell ref="AB576:AC579"/>
    <mergeCell ref="AD576:AE579"/>
    <mergeCell ref="AF576:AG579"/>
    <mergeCell ref="AH576:AK577"/>
    <mergeCell ref="AM572:AP573"/>
    <mergeCell ref="AQ572:BC575"/>
    <mergeCell ref="AH574:AK575"/>
    <mergeCell ref="AL574:AL575"/>
    <mergeCell ref="AM574:AP575"/>
    <mergeCell ref="AM568:AP569"/>
    <mergeCell ref="AQ568:BC571"/>
    <mergeCell ref="AH570:AK571"/>
    <mergeCell ref="AL570:AL571"/>
    <mergeCell ref="AM570:AP571"/>
    <mergeCell ref="X568:Y571"/>
    <mergeCell ref="Z568:AA571"/>
    <mergeCell ref="AB568:AC571"/>
    <mergeCell ref="AD568:AE571"/>
    <mergeCell ref="AF568:AG571"/>
    <mergeCell ref="AH568:AK569"/>
    <mergeCell ref="AM564:AP565"/>
    <mergeCell ref="AQ564:BC567"/>
    <mergeCell ref="AH566:AK567"/>
    <mergeCell ref="AL566:AL567"/>
    <mergeCell ref="AM566:AP567"/>
    <mergeCell ref="B576:M579"/>
    <mergeCell ref="N576:Q579"/>
    <mergeCell ref="R576:S579"/>
    <mergeCell ref="T576:U579"/>
    <mergeCell ref="V576:W579"/>
    <mergeCell ref="Z572:AA575"/>
    <mergeCell ref="AB572:AC575"/>
    <mergeCell ref="AD572:AE575"/>
    <mergeCell ref="AF572:AG575"/>
    <mergeCell ref="AH572:AK573"/>
    <mergeCell ref="AL572:AL573"/>
    <mergeCell ref="B572:M575"/>
    <mergeCell ref="N572:Q575"/>
    <mergeCell ref="R572:S575"/>
    <mergeCell ref="T572:U575"/>
    <mergeCell ref="V572:W575"/>
    <mergeCell ref="B568:M571"/>
    <mergeCell ref="N568:Q571"/>
    <mergeCell ref="R568:S571"/>
    <mergeCell ref="T568:U571"/>
    <mergeCell ref="V568:W571"/>
    <mergeCell ref="Z564:AA567"/>
    <mergeCell ref="AB564:AC567"/>
    <mergeCell ref="AD564:AE567"/>
    <mergeCell ref="AF564:AG567"/>
    <mergeCell ref="AH564:AK565"/>
    <mergeCell ref="AL564:AL565"/>
    <mergeCell ref="B564:M567"/>
    <mergeCell ref="N564:Q567"/>
    <mergeCell ref="R564:S567"/>
    <mergeCell ref="T564:U567"/>
    <mergeCell ref="V564:W567"/>
    <mergeCell ref="X564:Y567"/>
    <mergeCell ref="AL568:AL569"/>
    <mergeCell ref="X556:Y559"/>
    <mergeCell ref="AL560:AL561"/>
    <mergeCell ref="AM560:AP561"/>
    <mergeCell ref="AQ560:BC563"/>
    <mergeCell ref="AH562:AK563"/>
    <mergeCell ref="AL562:AL563"/>
    <mergeCell ref="AM562:AP563"/>
    <mergeCell ref="X560:Y563"/>
    <mergeCell ref="Z560:AA563"/>
    <mergeCell ref="AB560:AC563"/>
    <mergeCell ref="AD560:AE563"/>
    <mergeCell ref="AF560:AG563"/>
    <mergeCell ref="AH560:AK561"/>
    <mergeCell ref="AM556:AP557"/>
    <mergeCell ref="AQ556:BC559"/>
    <mergeCell ref="AH558:AK559"/>
    <mergeCell ref="AL558:AL559"/>
    <mergeCell ref="AM558:AP559"/>
    <mergeCell ref="AM552:AP553"/>
    <mergeCell ref="AQ552:BC555"/>
    <mergeCell ref="AH554:AK555"/>
    <mergeCell ref="AL554:AL555"/>
    <mergeCell ref="AM554:AP555"/>
    <mergeCell ref="X552:Y555"/>
    <mergeCell ref="Z552:AA555"/>
    <mergeCell ref="AB552:AC555"/>
    <mergeCell ref="AD552:AE555"/>
    <mergeCell ref="AF552:AG555"/>
    <mergeCell ref="AH552:AK553"/>
    <mergeCell ref="AM548:AP549"/>
    <mergeCell ref="AQ548:BC551"/>
    <mergeCell ref="AH550:AK551"/>
    <mergeCell ref="AL550:AL551"/>
    <mergeCell ref="AM550:AP551"/>
    <mergeCell ref="B560:M563"/>
    <mergeCell ref="N560:Q563"/>
    <mergeCell ref="R560:S563"/>
    <mergeCell ref="T560:U563"/>
    <mergeCell ref="V560:W563"/>
    <mergeCell ref="Z556:AA559"/>
    <mergeCell ref="AB556:AC559"/>
    <mergeCell ref="AD556:AE559"/>
    <mergeCell ref="AF556:AG559"/>
    <mergeCell ref="AH556:AK557"/>
    <mergeCell ref="AL556:AL557"/>
    <mergeCell ref="B556:M559"/>
    <mergeCell ref="N556:Q559"/>
    <mergeCell ref="R556:S559"/>
    <mergeCell ref="T556:U559"/>
    <mergeCell ref="V556:W559"/>
    <mergeCell ref="B552:M555"/>
    <mergeCell ref="N552:Q555"/>
    <mergeCell ref="R552:S555"/>
    <mergeCell ref="T552:U555"/>
    <mergeCell ref="V552:W555"/>
    <mergeCell ref="Z548:AA551"/>
    <mergeCell ref="AB548:AC551"/>
    <mergeCell ref="AD548:AE551"/>
    <mergeCell ref="AF548:AG551"/>
    <mergeCell ref="AH548:AK549"/>
    <mergeCell ref="AL548:AL549"/>
    <mergeCell ref="B548:M551"/>
    <mergeCell ref="N548:Q551"/>
    <mergeCell ref="R548:S551"/>
    <mergeCell ref="T548:U551"/>
    <mergeCell ref="V548:W551"/>
    <mergeCell ref="X548:Y551"/>
    <mergeCell ref="AL552:AL553"/>
    <mergeCell ref="X540:Y543"/>
    <mergeCell ref="AL544:AL545"/>
    <mergeCell ref="AM544:AP545"/>
    <mergeCell ref="AQ544:BC547"/>
    <mergeCell ref="AH546:AK547"/>
    <mergeCell ref="AL546:AL547"/>
    <mergeCell ref="AM546:AP547"/>
    <mergeCell ref="X544:Y547"/>
    <mergeCell ref="Z544:AA547"/>
    <mergeCell ref="AB544:AC547"/>
    <mergeCell ref="AD544:AE547"/>
    <mergeCell ref="AF544:AG547"/>
    <mergeCell ref="AH544:AK545"/>
    <mergeCell ref="AM540:AP541"/>
    <mergeCell ref="AQ540:BC543"/>
    <mergeCell ref="AH542:AK543"/>
    <mergeCell ref="AL542:AL543"/>
    <mergeCell ref="AM542:AP543"/>
    <mergeCell ref="AM536:AP537"/>
    <mergeCell ref="AQ536:BC539"/>
    <mergeCell ref="AH538:AK539"/>
    <mergeCell ref="AL538:AL539"/>
    <mergeCell ref="AM538:AP539"/>
    <mergeCell ref="X536:Y539"/>
    <mergeCell ref="Z536:AA539"/>
    <mergeCell ref="AB536:AC539"/>
    <mergeCell ref="AD536:AE539"/>
    <mergeCell ref="AF536:AG539"/>
    <mergeCell ref="AH536:AK537"/>
    <mergeCell ref="AM532:AP533"/>
    <mergeCell ref="AQ532:BC535"/>
    <mergeCell ref="AH534:AK535"/>
    <mergeCell ref="AL534:AL535"/>
    <mergeCell ref="AM534:AP535"/>
    <mergeCell ref="B544:M547"/>
    <mergeCell ref="N544:Q547"/>
    <mergeCell ref="R544:S547"/>
    <mergeCell ref="T544:U547"/>
    <mergeCell ref="V544:W547"/>
    <mergeCell ref="Z540:AA543"/>
    <mergeCell ref="AB540:AC543"/>
    <mergeCell ref="AD540:AE543"/>
    <mergeCell ref="AF540:AG543"/>
    <mergeCell ref="AH540:AK541"/>
    <mergeCell ref="AL540:AL541"/>
    <mergeCell ref="B540:M543"/>
    <mergeCell ref="N540:Q543"/>
    <mergeCell ref="R540:S543"/>
    <mergeCell ref="T540:U543"/>
    <mergeCell ref="V540:W543"/>
    <mergeCell ref="B536:M539"/>
    <mergeCell ref="N536:Q539"/>
    <mergeCell ref="R536:S539"/>
    <mergeCell ref="T536:U539"/>
    <mergeCell ref="V536:W539"/>
    <mergeCell ref="Z532:AA535"/>
    <mergeCell ref="AB532:AC535"/>
    <mergeCell ref="AD532:AE535"/>
    <mergeCell ref="AF532:AG535"/>
    <mergeCell ref="AH532:AK533"/>
    <mergeCell ref="AL532:AL533"/>
    <mergeCell ref="B532:M535"/>
    <mergeCell ref="N532:Q535"/>
    <mergeCell ref="R532:S535"/>
    <mergeCell ref="T532:U535"/>
    <mergeCell ref="V532:W535"/>
    <mergeCell ref="X532:Y535"/>
    <mergeCell ref="AL536:AL537"/>
    <mergeCell ref="X524:Y527"/>
    <mergeCell ref="AL528:AL529"/>
    <mergeCell ref="AM528:AP529"/>
    <mergeCell ref="AQ528:BC531"/>
    <mergeCell ref="AH530:AK531"/>
    <mergeCell ref="AL530:AL531"/>
    <mergeCell ref="AM530:AP531"/>
    <mergeCell ref="X528:Y531"/>
    <mergeCell ref="Z528:AA531"/>
    <mergeCell ref="AB528:AC531"/>
    <mergeCell ref="AD528:AE531"/>
    <mergeCell ref="AF528:AG531"/>
    <mergeCell ref="AH528:AK529"/>
    <mergeCell ref="AM524:AP525"/>
    <mergeCell ref="AQ524:BC527"/>
    <mergeCell ref="AH526:AK527"/>
    <mergeCell ref="AL526:AL527"/>
    <mergeCell ref="AM526:AP527"/>
    <mergeCell ref="AM520:AP521"/>
    <mergeCell ref="AQ520:BC523"/>
    <mergeCell ref="AH522:AK523"/>
    <mergeCell ref="AL522:AL523"/>
    <mergeCell ref="AM522:AP523"/>
    <mergeCell ref="X520:Y523"/>
    <mergeCell ref="Z520:AA523"/>
    <mergeCell ref="AB520:AC523"/>
    <mergeCell ref="AD520:AE523"/>
    <mergeCell ref="AF520:AG523"/>
    <mergeCell ref="AH520:AK521"/>
    <mergeCell ref="AM516:AP517"/>
    <mergeCell ref="AQ516:BC519"/>
    <mergeCell ref="AH518:AK519"/>
    <mergeCell ref="AL518:AL519"/>
    <mergeCell ref="AM518:AP519"/>
    <mergeCell ref="B528:M531"/>
    <mergeCell ref="N528:Q531"/>
    <mergeCell ref="R528:S531"/>
    <mergeCell ref="T528:U531"/>
    <mergeCell ref="V528:W531"/>
    <mergeCell ref="Z524:AA527"/>
    <mergeCell ref="AB524:AC527"/>
    <mergeCell ref="AD524:AE527"/>
    <mergeCell ref="AF524:AG527"/>
    <mergeCell ref="AH524:AK525"/>
    <mergeCell ref="AL524:AL525"/>
    <mergeCell ref="B524:M527"/>
    <mergeCell ref="N524:Q527"/>
    <mergeCell ref="R524:S527"/>
    <mergeCell ref="T524:U527"/>
    <mergeCell ref="V524:W527"/>
    <mergeCell ref="B520:M523"/>
    <mergeCell ref="N520:Q523"/>
    <mergeCell ref="R520:S523"/>
    <mergeCell ref="T520:U523"/>
    <mergeCell ref="V520:W523"/>
    <mergeCell ref="Z516:AA519"/>
    <mergeCell ref="AB516:AC519"/>
    <mergeCell ref="AD516:AE519"/>
    <mergeCell ref="AF516:AG519"/>
    <mergeCell ref="AH516:AK517"/>
    <mergeCell ref="AL516:AL517"/>
    <mergeCell ref="B516:M519"/>
    <mergeCell ref="N516:Q519"/>
    <mergeCell ref="R516:S519"/>
    <mergeCell ref="T516:U519"/>
    <mergeCell ref="V516:W519"/>
    <mergeCell ref="X516:Y519"/>
    <mergeCell ref="AL520:AL521"/>
    <mergeCell ref="X508:Y511"/>
    <mergeCell ref="AL512:AL513"/>
    <mergeCell ref="AM512:AP513"/>
    <mergeCell ref="AQ512:BC515"/>
    <mergeCell ref="AH514:AK515"/>
    <mergeCell ref="AL514:AL515"/>
    <mergeCell ref="AM514:AP515"/>
    <mergeCell ref="X512:Y515"/>
    <mergeCell ref="Z512:AA515"/>
    <mergeCell ref="AB512:AC515"/>
    <mergeCell ref="AD512:AE515"/>
    <mergeCell ref="AF512:AG515"/>
    <mergeCell ref="AH512:AK513"/>
    <mergeCell ref="AM508:AP509"/>
    <mergeCell ref="AQ508:BC511"/>
    <mergeCell ref="AH510:AK511"/>
    <mergeCell ref="AL510:AL511"/>
    <mergeCell ref="AM510:AP511"/>
    <mergeCell ref="AM504:AP505"/>
    <mergeCell ref="AQ504:BC507"/>
    <mergeCell ref="AH506:AK507"/>
    <mergeCell ref="AL506:AL507"/>
    <mergeCell ref="AM506:AP507"/>
    <mergeCell ref="X504:Y507"/>
    <mergeCell ref="Z504:AA507"/>
    <mergeCell ref="AB504:AC507"/>
    <mergeCell ref="AD504:AE507"/>
    <mergeCell ref="AF504:AG507"/>
    <mergeCell ref="AH504:AK505"/>
    <mergeCell ref="AM500:AP501"/>
    <mergeCell ref="AQ500:BC503"/>
    <mergeCell ref="AH502:AK503"/>
    <mergeCell ref="AL502:AL503"/>
    <mergeCell ref="AM502:AP503"/>
    <mergeCell ref="B512:M515"/>
    <mergeCell ref="N512:Q515"/>
    <mergeCell ref="R512:S515"/>
    <mergeCell ref="T512:U515"/>
    <mergeCell ref="V512:W515"/>
    <mergeCell ref="Z508:AA511"/>
    <mergeCell ref="AB508:AC511"/>
    <mergeCell ref="AD508:AE511"/>
    <mergeCell ref="AF508:AG511"/>
    <mergeCell ref="AH508:AK509"/>
    <mergeCell ref="AL508:AL509"/>
    <mergeCell ref="B508:M511"/>
    <mergeCell ref="N508:Q511"/>
    <mergeCell ref="R508:S511"/>
    <mergeCell ref="T508:U511"/>
    <mergeCell ref="V508:W511"/>
    <mergeCell ref="B504:M507"/>
    <mergeCell ref="N504:Q507"/>
    <mergeCell ref="R504:S507"/>
    <mergeCell ref="T504:U507"/>
    <mergeCell ref="V504:W507"/>
    <mergeCell ref="Z500:AA503"/>
    <mergeCell ref="AB500:AC503"/>
    <mergeCell ref="AD500:AE503"/>
    <mergeCell ref="AF500:AG503"/>
    <mergeCell ref="AH500:AK501"/>
    <mergeCell ref="AL500:AL501"/>
    <mergeCell ref="B500:M503"/>
    <mergeCell ref="N500:Q503"/>
    <mergeCell ref="R500:S503"/>
    <mergeCell ref="T500:U503"/>
    <mergeCell ref="V500:W503"/>
    <mergeCell ref="X500:Y503"/>
    <mergeCell ref="AL504:AL505"/>
    <mergeCell ref="X492:Y495"/>
    <mergeCell ref="AL496:AL497"/>
    <mergeCell ref="AM496:AP497"/>
    <mergeCell ref="AQ496:BC499"/>
    <mergeCell ref="AH498:AK499"/>
    <mergeCell ref="AL498:AL499"/>
    <mergeCell ref="AM498:AP499"/>
    <mergeCell ref="X496:Y499"/>
    <mergeCell ref="Z496:AA499"/>
    <mergeCell ref="AB496:AC499"/>
    <mergeCell ref="AD496:AE499"/>
    <mergeCell ref="AF496:AG499"/>
    <mergeCell ref="AH496:AK497"/>
    <mergeCell ref="AM492:AP493"/>
    <mergeCell ref="AQ492:BC495"/>
    <mergeCell ref="AH494:AK495"/>
    <mergeCell ref="AL494:AL495"/>
    <mergeCell ref="AM494:AP495"/>
    <mergeCell ref="AM488:AP489"/>
    <mergeCell ref="AQ488:BC491"/>
    <mergeCell ref="AH490:AK491"/>
    <mergeCell ref="AL490:AL491"/>
    <mergeCell ref="AM490:AP491"/>
    <mergeCell ref="X488:Y491"/>
    <mergeCell ref="Z488:AA491"/>
    <mergeCell ref="AB488:AC491"/>
    <mergeCell ref="AD488:AE491"/>
    <mergeCell ref="AF488:AG491"/>
    <mergeCell ref="AH488:AK489"/>
    <mergeCell ref="AM484:AP485"/>
    <mergeCell ref="AQ484:BC487"/>
    <mergeCell ref="AH486:AK487"/>
    <mergeCell ref="AL486:AL487"/>
    <mergeCell ref="AM486:AP487"/>
    <mergeCell ref="B496:M499"/>
    <mergeCell ref="N496:Q499"/>
    <mergeCell ref="R496:S499"/>
    <mergeCell ref="T496:U499"/>
    <mergeCell ref="V496:W499"/>
    <mergeCell ref="Z492:AA495"/>
    <mergeCell ref="AB492:AC495"/>
    <mergeCell ref="AD492:AE495"/>
    <mergeCell ref="AF492:AG495"/>
    <mergeCell ref="AH492:AK493"/>
    <mergeCell ref="AL492:AL493"/>
    <mergeCell ref="B492:M495"/>
    <mergeCell ref="N492:Q495"/>
    <mergeCell ref="R492:S495"/>
    <mergeCell ref="T492:U495"/>
    <mergeCell ref="V492:W495"/>
    <mergeCell ref="B488:M491"/>
    <mergeCell ref="N488:Q491"/>
    <mergeCell ref="R488:S491"/>
    <mergeCell ref="T488:U491"/>
    <mergeCell ref="V488:W491"/>
    <mergeCell ref="Z484:AA487"/>
    <mergeCell ref="AB484:AC487"/>
    <mergeCell ref="AD484:AE487"/>
    <mergeCell ref="AF484:AG487"/>
    <mergeCell ref="AH484:AK485"/>
    <mergeCell ref="AL484:AL485"/>
    <mergeCell ref="B484:M487"/>
    <mergeCell ref="N484:Q487"/>
    <mergeCell ref="R484:S487"/>
    <mergeCell ref="T484:U487"/>
    <mergeCell ref="V484:W487"/>
    <mergeCell ref="X484:Y487"/>
    <mergeCell ref="AL488:AL489"/>
    <mergeCell ref="X476:Y479"/>
    <mergeCell ref="AL480:AL481"/>
    <mergeCell ref="AM480:AP481"/>
    <mergeCell ref="AQ480:BC483"/>
    <mergeCell ref="AH482:AK483"/>
    <mergeCell ref="AL482:AL483"/>
    <mergeCell ref="AM482:AP483"/>
    <mergeCell ref="X480:Y483"/>
    <mergeCell ref="Z480:AA483"/>
    <mergeCell ref="AB480:AC483"/>
    <mergeCell ref="AD480:AE483"/>
    <mergeCell ref="AF480:AG483"/>
    <mergeCell ref="AH480:AK481"/>
    <mergeCell ref="AM476:AP477"/>
    <mergeCell ref="AQ476:BC479"/>
    <mergeCell ref="AH478:AK479"/>
    <mergeCell ref="AL478:AL479"/>
    <mergeCell ref="AM478:AP479"/>
    <mergeCell ref="AM472:AP473"/>
    <mergeCell ref="AQ472:BC475"/>
    <mergeCell ref="AH474:AK475"/>
    <mergeCell ref="AL474:AL475"/>
    <mergeCell ref="AM474:AP475"/>
    <mergeCell ref="X472:Y475"/>
    <mergeCell ref="Z472:AA475"/>
    <mergeCell ref="AB472:AC475"/>
    <mergeCell ref="AD472:AE475"/>
    <mergeCell ref="AF472:AG475"/>
    <mergeCell ref="AH472:AK473"/>
    <mergeCell ref="AM468:AP469"/>
    <mergeCell ref="AQ468:BC471"/>
    <mergeCell ref="AH470:AK471"/>
    <mergeCell ref="AL470:AL471"/>
    <mergeCell ref="AM470:AP471"/>
    <mergeCell ref="B480:M483"/>
    <mergeCell ref="N480:Q483"/>
    <mergeCell ref="R480:S483"/>
    <mergeCell ref="T480:U483"/>
    <mergeCell ref="V480:W483"/>
    <mergeCell ref="Z476:AA479"/>
    <mergeCell ref="AB476:AC479"/>
    <mergeCell ref="AD476:AE479"/>
    <mergeCell ref="AF476:AG479"/>
    <mergeCell ref="AH476:AK477"/>
    <mergeCell ref="AL476:AL477"/>
    <mergeCell ref="B476:M479"/>
    <mergeCell ref="N476:Q479"/>
    <mergeCell ref="R476:S479"/>
    <mergeCell ref="T476:U479"/>
    <mergeCell ref="V476:W479"/>
    <mergeCell ref="B472:M475"/>
    <mergeCell ref="N472:Q475"/>
    <mergeCell ref="R472:S475"/>
    <mergeCell ref="T472:U475"/>
    <mergeCell ref="V472:W475"/>
    <mergeCell ref="Z468:AA471"/>
    <mergeCell ref="AB468:AC471"/>
    <mergeCell ref="AD468:AE471"/>
    <mergeCell ref="AF468:AG471"/>
    <mergeCell ref="AH468:AK469"/>
    <mergeCell ref="AL468:AL469"/>
    <mergeCell ref="B468:M471"/>
    <mergeCell ref="N468:Q471"/>
    <mergeCell ref="R468:S471"/>
    <mergeCell ref="T468:U471"/>
    <mergeCell ref="V468:W471"/>
    <mergeCell ref="X468:Y471"/>
    <mergeCell ref="AL472:AL473"/>
    <mergeCell ref="X460:Y463"/>
    <mergeCell ref="AL464:AL465"/>
    <mergeCell ref="AM464:AP465"/>
    <mergeCell ref="AQ464:BC467"/>
    <mergeCell ref="AH466:AK467"/>
    <mergeCell ref="AL466:AL467"/>
    <mergeCell ref="AM466:AP467"/>
    <mergeCell ref="X464:Y467"/>
    <mergeCell ref="Z464:AA467"/>
    <mergeCell ref="AB464:AC467"/>
    <mergeCell ref="AD464:AE467"/>
    <mergeCell ref="AF464:AG467"/>
    <mergeCell ref="AH464:AK465"/>
    <mergeCell ref="AM460:AP461"/>
    <mergeCell ref="AQ460:BC463"/>
    <mergeCell ref="AH462:AK463"/>
    <mergeCell ref="AL462:AL463"/>
    <mergeCell ref="AM462:AP463"/>
    <mergeCell ref="AM456:AP457"/>
    <mergeCell ref="AQ456:BC459"/>
    <mergeCell ref="AH458:AK459"/>
    <mergeCell ref="AL458:AL459"/>
    <mergeCell ref="AM458:AP459"/>
    <mergeCell ref="X456:Y459"/>
    <mergeCell ref="Z456:AA459"/>
    <mergeCell ref="AB456:AC459"/>
    <mergeCell ref="AD456:AE459"/>
    <mergeCell ref="AF456:AG459"/>
    <mergeCell ref="AH456:AK457"/>
    <mergeCell ref="AM452:AP453"/>
    <mergeCell ref="AQ452:BC455"/>
    <mergeCell ref="AH454:AK455"/>
    <mergeCell ref="AL454:AL455"/>
    <mergeCell ref="AM454:AP455"/>
    <mergeCell ref="B464:M467"/>
    <mergeCell ref="N464:Q467"/>
    <mergeCell ref="R464:S467"/>
    <mergeCell ref="T464:U467"/>
    <mergeCell ref="V464:W467"/>
    <mergeCell ref="Z460:AA463"/>
    <mergeCell ref="AB460:AC463"/>
    <mergeCell ref="AD460:AE463"/>
    <mergeCell ref="AF460:AG463"/>
    <mergeCell ref="AH460:AK461"/>
    <mergeCell ref="AL460:AL461"/>
    <mergeCell ref="B460:M463"/>
    <mergeCell ref="N460:Q463"/>
    <mergeCell ref="R460:S463"/>
    <mergeCell ref="T460:U463"/>
    <mergeCell ref="V460:W463"/>
    <mergeCell ref="B456:M459"/>
    <mergeCell ref="N456:Q459"/>
    <mergeCell ref="R456:S459"/>
    <mergeCell ref="T456:U459"/>
    <mergeCell ref="V456:W459"/>
    <mergeCell ref="Z452:AA455"/>
    <mergeCell ref="AB452:AC455"/>
    <mergeCell ref="AD452:AE455"/>
    <mergeCell ref="AF452:AG455"/>
    <mergeCell ref="AH452:AK453"/>
    <mergeCell ref="AL452:AL453"/>
    <mergeCell ref="B452:M455"/>
    <mergeCell ref="N452:Q455"/>
    <mergeCell ref="R452:S455"/>
    <mergeCell ref="T452:U455"/>
    <mergeCell ref="V452:W455"/>
    <mergeCell ref="X452:Y455"/>
    <mergeCell ref="AL456:AL457"/>
    <mergeCell ref="X444:Y447"/>
    <mergeCell ref="AL448:AL449"/>
    <mergeCell ref="AM448:AP449"/>
    <mergeCell ref="AQ448:BC451"/>
    <mergeCell ref="AH450:AK451"/>
    <mergeCell ref="AL450:AL451"/>
    <mergeCell ref="AM450:AP451"/>
    <mergeCell ref="X448:Y451"/>
    <mergeCell ref="Z448:AA451"/>
    <mergeCell ref="AB448:AC451"/>
    <mergeCell ref="AD448:AE451"/>
    <mergeCell ref="AF448:AG451"/>
    <mergeCell ref="AH448:AK449"/>
    <mergeCell ref="AM444:AP445"/>
    <mergeCell ref="AQ444:BC447"/>
    <mergeCell ref="AH446:AK447"/>
    <mergeCell ref="AL446:AL447"/>
    <mergeCell ref="AM446:AP447"/>
    <mergeCell ref="AM440:AP441"/>
    <mergeCell ref="AQ440:BC443"/>
    <mergeCell ref="AH442:AK443"/>
    <mergeCell ref="AL442:AL443"/>
    <mergeCell ref="AM442:AP443"/>
    <mergeCell ref="X440:Y443"/>
    <mergeCell ref="Z440:AA443"/>
    <mergeCell ref="AB440:AC443"/>
    <mergeCell ref="AD440:AE443"/>
    <mergeCell ref="AF440:AG443"/>
    <mergeCell ref="AH440:AK441"/>
    <mergeCell ref="AM436:AP437"/>
    <mergeCell ref="AQ436:BC439"/>
    <mergeCell ref="AH438:AK439"/>
    <mergeCell ref="AL438:AL439"/>
    <mergeCell ref="AM438:AP439"/>
    <mergeCell ref="B448:M451"/>
    <mergeCell ref="N448:Q451"/>
    <mergeCell ref="R448:S451"/>
    <mergeCell ref="T448:U451"/>
    <mergeCell ref="V448:W451"/>
    <mergeCell ref="Z444:AA447"/>
    <mergeCell ref="AB444:AC447"/>
    <mergeCell ref="AD444:AE447"/>
    <mergeCell ref="AF444:AG447"/>
    <mergeCell ref="AH444:AK445"/>
    <mergeCell ref="AL444:AL445"/>
    <mergeCell ref="B444:M447"/>
    <mergeCell ref="N444:Q447"/>
    <mergeCell ref="R444:S447"/>
    <mergeCell ref="T444:U447"/>
    <mergeCell ref="V444:W447"/>
    <mergeCell ref="B440:M443"/>
    <mergeCell ref="N440:Q443"/>
    <mergeCell ref="R440:S443"/>
    <mergeCell ref="T440:U443"/>
    <mergeCell ref="V440:W443"/>
    <mergeCell ref="Z436:AA439"/>
    <mergeCell ref="AB436:AC439"/>
    <mergeCell ref="AD436:AE439"/>
    <mergeCell ref="AF436:AG439"/>
    <mergeCell ref="AH436:AK437"/>
    <mergeCell ref="AL436:AL437"/>
    <mergeCell ref="B436:M439"/>
    <mergeCell ref="N436:Q439"/>
    <mergeCell ref="R436:S439"/>
    <mergeCell ref="T436:U439"/>
    <mergeCell ref="V436:W439"/>
    <mergeCell ref="X436:Y439"/>
    <mergeCell ref="AL440:AL441"/>
    <mergeCell ref="X428:Y431"/>
    <mergeCell ref="AL432:AL433"/>
    <mergeCell ref="AM432:AP433"/>
    <mergeCell ref="AQ432:BC435"/>
    <mergeCell ref="AH434:AK435"/>
    <mergeCell ref="AL434:AL435"/>
    <mergeCell ref="AM434:AP435"/>
    <mergeCell ref="X432:Y435"/>
    <mergeCell ref="Z432:AA435"/>
    <mergeCell ref="AB432:AC435"/>
    <mergeCell ref="AD432:AE435"/>
    <mergeCell ref="AF432:AG435"/>
    <mergeCell ref="AH432:AK433"/>
    <mergeCell ref="AM428:AP429"/>
    <mergeCell ref="AQ428:BC431"/>
    <mergeCell ref="AH430:AK431"/>
    <mergeCell ref="AL430:AL431"/>
    <mergeCell ref="AM430:AP431"/>
    <mergeCell ref="AM424:AP425"/>
    <mergeCell ref="AQ424:BC427"/>
    <mergeCell ref="AH426:AK427"/>
    <mergeCell ref="AL426:AL427"/>
    <mergeCell ref="AM426:AP427"/>
    <mergeCell ref="X424:Y427"/>
    <mergeCell ref="Z424:AA427"/>
    <mergeCell ref="AB424:AC427"/>
    <mergeCell ref="AD424:AE427"/>
    <mergeCell ref="AF424:AG427"/>
    <mergeCell ref="AH424:AK425"/>
    <mergeCell ref="AM420:AP421"/>
    <mergeCell ref="AQ420:BC423"/>
    <mergeCell ref="AH422:AK423"/>
    <mergeCell ref="AL422:AL423"/>
    <mergeCell ref="AM422:AP423"/>
    <mergeCell ref="B432:M435"/>
    <mergeCell ref="N432:Q435"/>
    <mergeCell ref="R432:S435"/>
    <mergeCell ref="T432:U435"/>
    <mergeCell ref="V432:W435"/>
    <mergeCell ref="Z428:AA431"/>
    <mergeCell ref="AB428:AC431"/>
    <mergeCell ref="AD428:AE431"/>
    <mergeCell ref="AF428:AG431"/>
    <mergeCell ref="AH428:AK429"/>
    <mergeCell ref="AL428:AL429"/>
    <mergeCell ref="B428:M431"/>
    <mergeCell ref="N428:Q431"/>
    <mergeCell ref="R428:S431"/>
    <mergeCell ref="T428:U431"/>
    <mergeCell ref="V428:W431"/>
    <mergeCell ref="B424:M427"/>
    <mergeCell ref="N424:Q427"/>
    <mergeCell ref="R424:S427"/>
    <mergeCell ref="T424:U427"/>
    <mergeCell ref="V424:W427"/>
    <mergeCell ref="Z420:AA423"/>
    <mergeCell ref="AB420:AC423"/>
    <mergeCell ref="AD420:AE423"/>
    <mergeCell ref="AF420:AG423"/>
    <mergeCell ref="AH420:AK421"/>
    <mergeCell ref="AL420:AL421"/>
    <mergeCell ref="B420:M423"/>
    <mergeCell ref="N420:Q423"/>
    <mergeCell ref="R420:S423"/>
    <mergeCell ref="T420:U423"/>
    <mergeCell ref="V420:W423"/>
    <mergeCell ref="X420:Y423"/>
    <mergeCell ref="AL424:AL425"/>
    <mergeCell ref="X412:Y415"/>
    <mergeCell ref="AL416:AL417"/>
    <mergeCell ref="AM416:AP417"/>
    <mergeCell ref="AQ416:BC419"/>
    <mergeCell ref="AH418:AK419"/>
    <mergeCell ref="AL418:AL419"/>
    <mergeCell ref="AM418:AP419"/>
    <mergeCell ref="X416:Y419"/>
    <mergeCell ref="Z416:AA419"/>
    <mergeCell ref="AB416:AC419"/>
    <mergeCell ref="AD416:AE419"/>
    <mergeCell ref="AF416:AG419"/>
    <mergeCell ref="AH416:AK417"/>
    <mergeCell ref="AM412:AP413"/>
    <mergeCell ref="AQ412:BC415"/>
    <mergeCell ref="AH414:AK415"/>
    <mergeCell ref="AL414:AL415"/>
    <mergeCell ref="AM414:AP415"/>
    <mergeCell ref="AM408:AP409"/>
    <mergeCell ref="AQ408:BC411"/>
    <mergeCell ref="AH410:AK411"/>
    <mergeCell ref="AL410:AL411"/>
    <mergeCell ref="AM410:AP411"/>
    <mergeCell ref="X408:Y411"/>
    <mergeCell ref="Z408:AA411"/>
    <mergeCell ref="AB408:AC411"/>
    <mergeCell ref="AD408:AE411"/>
    <mergeCell ref="AF408:AG411"/>
    <mergeCell ref="AH408:AK409"/>
    <mergeCell ref="AM404:AP405"/>
    <mergeCell ref="AQ404:BC407"/>
    <mergeCell ref="AH406:AK407"/>
    <mergeCell ref="AL406:AL407"/>
    <mergeCell ref="AM406:AP407"/>
    <mergeCell ref="B416:M419"/>
    <mergeCell ref="N416:Q419"/>
    <mergeCell ref="R416:S419"/>
    <mergeCell ref="T416:U419"/>
    <mergeCell ref="V416:W419"/>
    <mergeCell ref="Z412:AA415"/>
    <mergeCell ref="AB412:AC415"/>
    <mergeCell ref="AD412:AE415"/>
    <mergeCell ref="AF412:AG415"/>
    <mergeCell ref="AH412:AK413"/>
    <mergeCell ref="AL412:AL413"/>
    <mergeCell ref="B412:M415"/>
    <mergeCell ref="N412:Q415"/>
    <mergeCell ref="R412:S415"/>
    <mergeCell ref="T412:U415"/>
    <mergeCell ref="V412:W415"/>
    <mergeCell ref="B408:M411"/>
    <mergeCell ref="N408:Q411"/>
    <mergeCell ref="R408:S411"/>
    <mergeCell ref="T408:U411"/>
    <mergeCell ref="V408:W411"/>
    <mergeCell ref="Z404:AA407"/>
    <mergeCell ref="AB404:AC407"/>
    <mergeCell ref="AD404:AE407"/>
    <mergeCell ref="AF404:AG407"/>
    <mergeCell ref="AH404:AK405"/>
    <mergeCell ref="AL404:AL405"/>
    <mergeCell ref="B404:M407"/>
    <mergeCell ref="N404:Q407"/>
    <mergeCell ref="R404:S407"/>
    <mergeCell ref="T404:U407"/>
    <mergeCell ref="V404:W407"/>
    <mergeCell ref="X404:Y407"/>
    <mergeCell ref="AL408:AL409"/>
    <mergeCell ref="X396:Y399"/>
    <mergeCell ref="AL400:AL401"/>
    <mergeCell ref="AM400:AP401"/>
    <mergeCell ref="AQ400:BC403"/>
    <mergeCell ref="AH402:AK403"/>
    <mergeCell ref="AL402:AL403"/>
    <mergeCell ref="AM402:AP403"/>
    <mergeCell ref="X400:Y403"/>
    <mergeCell ref="Z400:AA403"/>
    <mergeCell ref="AB400:AC403"/>
    <mergeCell ref="AD400:AE403"/>
    <mergeCell ref="AF400:AG403"/>
    <mergeCell ref="AH400:AK401"/>
    <mergeCell ref="AM396:AP397"/>
    <mergeCell ref="AQ396:BC399"/>
    <mergeCell ref="AH398:AK399"/>
    <mergeCell ref="AL398:AL399"/>
    <mergeCell ref="AM398:AP399"/>
    <mergeCell ref="AM392:AP393"/>
    <mergeCell ref="AQ392:BC395"/>
    <mergeCell ref="AH394:AK395"/>
    <mergeCell ref="AL394:AL395"/>
    <mergeCell ref="AM394:AP395"/>
    <mergeCell ref="X392:Y395"/>
    <mergeCell ref="Z392:AA395"/>
    <mergeCell ref="AB392:AC395"/>
    <mergeCell ref="AD392:AE395"/>
    <mergeCell ref="AF392:AG395"/>
    <mergeCell ref="AH392:AK393"/>
    <mergeCell ref="AM388:AP389"/>
    <mergeCell ref="AQ388:BC391"/>
    <mergeCell ref="AH390:AK391"/>
    <mergeCell ref="AL390:AL391"/>
    <mergeCell ref="AM390:AP391"/>
    <mergeCell ref="B400:M403"/>
    <mergeCell ref="N400:Q403"/>
    <mergeCell ref="R400:S403"/>
    <mergeCell ref="T400:U403"/>
    <mergeCell ref="V400:W403"/>
    <mergeCell ref="Z396:AA399"/>
    <mergeCell ref="AB396:AC399"/>
    <mergeCell ref="AD396:AE399"/>
    <mergeCell ref="AF396:AG399"/>
    <mergeCell ref="AH396:AK397"/>
    <mergeCell ref="AL396:AL397"/>
    <mergeCell ref="B396:M399"/>
    <mergeCell ref="N396:Q399"/>
    <mergeCell ref="R396:S399"/>
    <mergeCell ref="T396:U399"/>
    <mergeCell ref="V396:W399"/>
    <mergeCell ref="B392:M395"/>
    <mergeCell ref="N392:Q395"/>
    <mergeCell ref="R392:S395"/>
    <mergeCell ref="T392:U395"/>
    <mergeCell ref="V392:W395"/>
    <mergeCell ref="Z388:AA391"/>
    <mergeCell ref="AB388:AC391"/>
    <mergeCell ref="AD388:AE391"/>
    <mergeCell ref="AF388:AG391"/>
    <mergeCell ref="AH388:AK389"/>
    <mergeCell ref="AL388:AL389"/>
    <mergeCell ref="B388:M391"/>
    <mergeCell ref="N388:Q391"/>
    <mergeCell ref="R388:S391"/>
    <mergeCell ref="T388:U391"/>
    <mergeCell ref="V388:W391"/>
    <mergeCell ref="X388:Y391"/>
    <mergeCell ref="AL392:AL393"/>
    <mergeCell ref="X380:Y383"/>
    <mergeCell ref="AL384:AL385"/>
    <mergeCell ref="AM384:AP385"/>
    <mergeCell ref="AQ384:BC387"/>
    <mergeCell ref="AH386:AK387"/>
    <mergeCell ref="AL386:AL387"/>
    <mergeCell ref="AM386:AP387"/>
    <mergeCell ref="X384:Y387"/>
    <mergeCell ref="Z384:AA387"/>
    <mergeCell ref="AB384:AC387"/>
    <mergeCell ref="AD384:AE387"/>
    <mergeCell ref="AF384:AG387"/>
    <mergeCell ref="AH384:AK385"/>
    <mergeCell ref="AM380:AP381"/>
    <mergeCell ref="AQ380:BC383"/>
    <mergeCell ref="AH382:AK383"/>
    <mergeCell ref="AL382:AL383"/>
    <mergeCell ref="AM382:AP383"/>
    <mergeCell ref="AM376:AP377"/>
    <mergeCell ref="AQ376:BC379"/>
    <mergeCell ref="AH378:AK379"/>
    <mergeCell ref="AL378:AL379"/>
    <mergeCell ref="AM378:AP379"/>
    <mergeCell ref="X376:Y379"/>
    <mergeCell ref="Z376:AA379"/>
    <mergeCell ref="AB376:AC379"/>
    <mergeCell ref="AD376:AE379"/>
    <mergeCell ref="AF376:AG379"/>
    <mergeCell ref="AH376:AK377"/>
    <mergeCell ref="AM372:AP373"/>
    <mergeCell ref="AQ372:BC375"/>
    <mergeCell ref="AH374:AK375"/>
    <mergeCell ref="AL374:AL375"/>
    <mergeCell ref="AM374:AP375"/>
    <mergeCell ref="B384:M387"/>
    <mergeCell ref="N384:Q387"/>
    <mergeCell ref="R384:S387"/>
    <mergeCell ref="T384:U387"/>
    <mergeCell ref="V384:W387"/>
    <mergeCell ref="Z380:AA383"/>
    <mergeCell ref="AB380:AC383"/>
    <mergeCell ref="AD380:AE383"/>
    <mergeCell ref="AF380:AG383"/>
    <mergeCell ref="AH380:AK381"/>
    <mergeCell ref="AL380:AL381"/>
    <mergeCell ref="B380:M383"/>
    <mergeCell ref="N380:Q383"/>
    <mergeCell ref="R380:S383"/>
    <mergeCell ref="T380:U383"/>
    <mergeCell ref="V380:W383"/>
    <mergeCell ref="B376:M379"/>
    <mergeCell ref="N376:Q379"/>
    <mergeCell ref="R376:S379"/>
    <mergeCell ref="T376:U379"/>
    <mergeCell ref="V376:W379"/>
    <mergeCell ref="Z372:AA375"/>
    <mergeCell ref="AB372:AC375"/>
    <mergeCell ref="AD372:AE375"/>
    <mergeCell ref="AF372:AG375"/>
    <mergeCell ref="AH372:AK373"/>
    <mergeCell ref="AL372:AL373"/>
    <mergeCell ref="B372:M375"/>
    <mergeCell ref="N372:Q375"/>
    <mergeCell ref="R372:S375"/>
    <mergeCell ref="T372:U375"/>
    <mergeCell ref="V372:W375"/>
    <mergeCell ref="X372:Y375"/>
    <mergeCell ref="AL376:AL377"/>
    <mergeCell ref="X364:Y367"/>
    <mergeCell ref="AL368:AL369"/>
    <mergeCell ref="AM368:AP369"/>
    <mergeCell ref="AQ368:BC371"/>
    <mergeCell ref="AH370:AK371"/>
    <mergeCell ref="AL370:AL371"/>
    <mergeCell ref="AM370:AP371"/>
    <mergeCell ref="X368:Y371"/>
    <mergeCell ref="Z368:AA371"/>
    <mergeCell ref="AB368:AC371"/>
    <mergeCell ref="AD368:AE371"/>
    <mergeCell ref="AF368:AG371"/>
    <mergeCell ref="AH368:AK369"/>
    <mergeCell ref="AM364:AP365"/>
    <mergeCell ref="AQ364:BC367"/>
    <mergeCell ref="AH366:AK367"/>
    <mergeCell ref="AL366:AL367"/>
    <mergeCell ref="AM366:AP367"/>
    <mergeCell ref="AM360:AP361"/>
    <mergeCell ref="AQ360:BC363"/>
    <mergeCell ref="AH362:AK363"/>
    <mergeCell ref="AL362:AL363"/>
    <mergeCell ref="AM362:AP363"/>
    <mergeCell ref="X360:Y363"/>
    <mergeCell ref="Z360:AA363"/>
    <mergeCell ref="AB360:AC363"/>
    <mergeCell ref="AD360:AE363"/>
    <mergeCell ref="AF360:AG363"/>
    <mergeCell ref="AH360:AK361"/>
    <mergeCell ref="AM356:AP357"/>
    <mergeCell ref="AQ356:BC359"/>
    <mergeCell ref="AH358:AK359"/>
    <mergeCell ref="AL358:AL359"/>
    <mergeCell ref="AM358:AP359"/>
    <mergeCell ref="B368:M371"/>
    <mergeCell ref="N368:Q371"/>
    <mergeCell ref="R368:S371"/>
    <mergeCell ref="T368:U371"/>
    <mergeCell ref="V368:W371"/>
    <mergeCell ref="Z364:AA367"/>
    <mergeCell ref="AB364:AC367"/>
    <mergeCell ref="AD364:AE367"/>
    <mergeCell ref="AF364:AG367"/>
    <mergeCell ref="AH364:AK365"/>
    <mergeCell ref="AL364:AL365"/>
    <mergeCell ref="B364:M367"/>
    <mergeCell ref="N364:Q367"/>
    <mergeCell ref="R364:S367"/>
    <mergeCell ref="T364:U367"/>
    <mergeCell ref="V364:W367"/>
    <mergeCell ref="B360:M363"/>
    <mergeCell ref="N360:Q363"/>
    <mergeCell ref="R360:S363"/>
    <mergeCell ref="T360:U363"/>
    <mergeCell ref="V360:W363"/>
    <mergeCell ref="Z356:AA359"/>
    <mergeCell ref="AB356:AC359"/>
    <mergeCell ref="AD356:AE359"/>
    <mergeCell ref="AF356:AG359"/>
    <mergeCell ref="AH356:AK357"/>
    <mergeCell ref="AL356:AL357"/>
    <mergeCell ref="B356:M359"/>
    <mergeCell ref="N356:Q359"/>
    <mergeCell ref="R356:S359"/>
    <mergeCell ref="T356:U359"/>
    <mergeCell ref="V356:W359"/>
    <mergeCell ref="X356:Y359"/>
    <mergeCell ref="AL360:AL361"/>
    <mergeCell ref="X348:Y351"/>
    <mergeCell ref="AL352:AL353"/>
    <mergeCell ref="AM352:AP353"/>
    <mergeCell ref="AQ352:BC355"/>
    <mergeCell ref="AH354:AK355"/>
    <mergeCell ref="AL354:AL355"/>
    <mergeCell ref="AM354:AP355"/>
    <mergeCell ref="X352:Y355"/>
    <mergeCell ref="Z352:AA355"/>
    <mergeCell ref="AB352:AC355"/>
    <mergeCell ref="AD352:AE355"/>
    <mergeCell ref="AF352:AG355"/>
    <mergeCell ref="AH352:AK353"/>
    <mergeCell ref="AM348:AP349"/>
    <mergeCell ref="AQ348:BC351"/>
    <mergeCell ref="AH350:AK351"/>
    <mergeCell ref="AL350:AL351"/>
    <mergeCell ref="AM350:AP351"/>
    <mergeCell ref="AM344:AP345"/>
    <mergeCell ref="AQ344:BC347"/>
    <mergeCell ref="AH346:AK347"/>
    <mergeCell ref="AL346:AL347"/>
    <mergeCell ref="AM346:AP347"/>
    <mergeCell ref="X344:Y347"/>
    <mergeCell ref="Z344:AA347"/>
    <mergeCell ref="AB344:AC347"/>
    <mergeCell ref="AD344:AE347"/>
    <mergeCell ref="AF344:AG347"/>
    <mergeCell ref="AH344:AK345"/>
    <mergeCell ref="AM340:AP341"/>
    <mergeCell ref="AQ340:BC343"/>
    <mergeCell ref="AH342:AK343"/>
    <mergeCell ref="AL342:AL343"/>
    <mergeCell ref="AM342:AP343"/>
    <mergeCell ref="B352:M355"/>
    <mergeCell ref="N352:Q355"/>
    <mergeCell ref="R352:S355"/>
    <mergeCell ref="T352:U355"/>
    <mergeCell ref="V352:W355"/>
    <mergeCell ref="Z348:AA351"/>
    <mergeCell ref="AB348:AC351"/>
    <mergeCell ref="AD348:AE351"/>
    <mergeCell ref="AF348:AG351"/>
    <mergeCell ref="AH348:AK349"/>
    <mergeCell ref="AL348:AL349"/>
    <mergeCell ref="B348:M351"/>
    <mergeCell ref="N348:Q351"/>
    <mergeCell ref="R348:S351"/>
    <mergeCell ref="T348:U351"/>
    <mergeCell ref="V348:W351"/>
    <mergeCell ref="B344:M347"/>
    <mergeCell ref="N344:Q347"/>
    <mergeCell ref="R344:S347"/>
    <mergeCell ref="T344:U347"/>
    <mergeCell ref="V344:W347"/>
    <mergeCell ref="Z340:AA343"/>
    <mergeCell ref="AB340:AC343"/>
    <mergeCell ref="AD340:AE343"/>
    <mergeCell ref="AF340:AG343"/>
    <mergeCell ref="AH340:AK341"/>
    <mergeCell ref="AL340:AL341"/>
    <mergeCell ref="B340:M343"/>
    <mergeCell ref="N340:Q343"/>
    <mergeCell ref="R340:S343"/>
    <mergeCell ref="T340:U343"/>
    <mergeCell ref="V340:W343"/>
    <mergeCell ref="X340:Y343"/>
    <mergeCell ref="AL344:AL345"/>
    <mergeCell ref="X332:Y335"/>
    <mergeCell ref="AL336:AL337"/>
    <mergeCell ref="AM336:AP337"/>
    <mergeCell ref="AQ336:BC339"/>
    <mergeCell ref="AH338:AK339"/>
    <mergeCell ref="AL338:AL339"/>
    <mergeCell ref="AM338:AP339"/>
    <mergeCell ref="X336:Y339"/>
    <mergeCell ref="Z336:AA339"/>
    <mergeCell ref="AB336:AC339"/>
    <mergeCell ref="AD336:AE339"/>
    <mergeCell ref="AF336:AG339"/>
    <mergeCell ref="AH336:AK337"/>
    <mergeCell ref="AM332:AP333"/>
    <mergeCell ref="AQ332:BC335"/>
    <mergeCell ref="AH334:AK335"/>
    <mergeCell ref="AL334:AL335"/>
    <mergeCell ref="AM334:AP335"/>
    <mergeCell ref="AM328:AP329"/>
    <mergeCell ref="AQ328:BC331"/>
    <mergeCell ref="AH330:AK331"/>
    <mergeCell ref="AL330:AL331"/>
    <mergeCell ref="AM330:AP331"/>
    <mergeCell ref="X328:Y331"/>
    <mergeCell ref="Z328:AA331"/>
    <mergeCell ref="AB328:AC331"/>
    <mergeCell ref="AD328:AE331"/>
    <mergeCell ref="AF328:AG331"/>
    <mergeCell ref="AH328:AK329"/>
    <mergeCell ref="AM324:AP325"/>
    <mergeCell ref="AQ324:BC327"/>
    <mergeCell ref="AH326:AK327"/>
    <mergeCell ref="AL326:AL327"/>
    <mergeCell ref="AM326:AP327"/>
    <mergeCell ref="B336:M339"/>
    <mergeCell ref="N336:Q339"/>
    <mergeCell ref="R336:S339"/>
    <mergeCell ref="T336:U339"/>
    <mergeCell ref="V336:W339"/>
    <mergeCell ref="Z332:AA335"/>
    <mergeCell ref="AB332:AC335"/>
    <mergeCell ref="AD332:AE335"/>
    <mergeCell ref="AF332:AG335"/>
    <mergeCell ref="AH332:AK333"/>
    <mergeCell ref="AL332:AL333"/>
    <mergeCell ref="B332:M335"/>
    <mergeCell ref="N332:Q335"/>
    <mergeCell ref="R332:S335"/>
    <mergeCell ref="T332:U335"/>
    <mergeCell ref="V332:W335"/>
    <mergeCell ref="B328:M331"/>
    <mergeCell ref="N328:Q331"/>
    <mergeCell ref="R328:S331"/>
    <mergeCell ref="T328:U331"/>
    <mergeCell ref="V328:W331"/>
    <mergeCell ref="Z324:AA327"/>
    <mergeCell ref="AB324:AC327"/>
    <mergeCell ref="AD324:AE327"/>
    <mergeCell ref="AF324:AG327"/>
    <mergeCell ref="AH324:AK325"/>
    <mergeCell ref="AL324:AL325"/>
    <mergeCell ref="B324:M327"/>
    <mergeCell ref="N324:Q327"/>
    <mergeCell ref="R324:S327"/>
    <mergeCell ref="T324:U327"/>
    <mergeCell ref="V324:W327"/>
    <mergeCell ref="X324:Y327"/>
    <mergeCell ref="AL328:AL329"/>
    <mergeCell ref="X316:Y319"/>
    <mergeCell ref="AL320:AL321"/>
    <mergeCell ref="AM320:AP321"/>
    <mergeCell ref="AQ320:BC323"/>
    <mergeCell ref="AH322:AK323"/>
    <mergeCell ref="AL322:AL323"/>
    <mergeCell ref="AM322:AP323"/>
    <mergeCell ref="X320:Y323"/>
    <mergeCell ref="Z320:AA323"/>
    <mergeCell ref="AB320:AC323"/>
    <mergeCell ref="AD320:AE323"/>
    <mergeCell ref="AF320:AG323"/>
    <mergeCell ref="AH320:AK321"/>
    <mergeCell ref="AM316:AP317"/>
    <mergeCell ref="AQ316:BC319"/>
    <mergeCell ref="AH318:AK319"/>
    <mergeCell ref="AL318:AL319"/>
    <mergeCell ref="AM318:AP319"/>
    <mergeCell ref="AM312:AP313"/>
    <mergeCell ref="AQ312:BC315"/>
    <mergeCell ref="AH314:AK315"/>
    <mergeCell ref="AL314:AL315"/>
    <mergeCell ref="AM314:AP315"/>
    <mergeCell ref="X312:Y315"/>
    <mergeCell ref="Z312:AA315"/>
    <mergeCell ref="AB312:AC315"/>
    <mergeCell ref="AD312:AE315"/>
    <mergeCell ref="AF312:AG315"/>
    <mergeCell ref="AH312:AK313"/>
    <mergeCell ref="AM308:AP309"/>
    <mergeCell ref="AQ308:BC311"/>
    <mergeCell ref="AH310:AK311"/>
    <mergeCell ref="AL310:AL311"/>
    <mergeCell ref="AM310:AP311"/>
    <mergeCell ref="B320:M323"/>
    <mergeCell ref="N320:Q323"/>
    <mergeCell ref="R320:S323"/>
    <mergeCell ref="T320:U323"/>
    <mergeCell ref="V320:W323"/>
    <mergeCell ref="Z316:AA319"/>
    <mergeCell ref="AB316:AC319"/>
    <mergeCell ref="AD316:AE319"/>
    <mergeCell ref="AF316:AG319"/>
    <mergeCell ref="AH316:AK317"/>
    <mergeCell ref="AL316:AL317"/>
    <mergeCell ref="B316:M319"/>
    <mergeCell ref="N316:Q319"/>
    <mergeCell ref="R316:S319"/>
    <mergeCell ref="T316:U319"/>
    <mergeCell ref="V316:W319"/>
    <mergeCell ref="B312:M315"/>
    <mergeCell ref="N312:Q315"/>
    <mergeCell ref="R312:S315"/>
    <mergeCell ref="T312:U315"/>
    <mergeCell ref="V312:W315"/>
    <mergeCell ref="Z308:AA311"/>
    <mergeCell ref="AB308:AC311"/>
    <mergeCell ref="AD308:AE311"/>
    <mergeCell ref="AF308:AG311"/>
    <mergeCell ref="AH308:AK309"/>
    <mergeCell ref="AL308:AL309"/>
    <mergeCell ref="B308:M311"/>
    <mergeCell ref="N308:Q311"/>
    <mergeCell ref="R308:S311"/>
    <mergeCell ref="T308:U311"/>
    <mergeCell ref="V308:W311"/>
    <mergeCell ref="X308:Y311"/>
    <mergeCell ref="AL312:AL313"/>
    <mergeCell ref="X300:Y303"/>
    <mergeCell ref="AL304:AL305"/>
    <mergeCell ref="AM304:AP305"/>
    <mergeCell ref="AQ304:BC307"/>
    <mergeCell ref="AH306:AK307"/>
    <mergeCell ref="AL306:AL307"/>
    <mergeCell ref="AM306:AP307"/>
    <mergeCell ref="X304:Y307"/>
    <mergeCell ref="Z304:AA307"/>
    <mergeCell ref="AB304:AC307"/>
    <mergeCell ref="AD304:AE307"/>
    <mergeCell ref="AF304:AG307"/>
    <mergeCell ref="AH304:AK305"/>
    <mergeCell ref="AM300:AP301"/>
    <mergeCell ref="AQ300:BC303"/>
    <mergeCell ref="AH302:AK303"/>
    <mergeCell ref="AL302:AL303"/>
    <mergeCell ref="AM302:AP303"/>
    <mergeCell ref="AM296:AP297"/>
    <mergeCell ref="AQ296:BC299"/>
    <mergeCell ref="AH298:AK299"/>
    <mergeCell ref="AL298:AL299"/>
    <mergeCell ref="AM298:AP299"/>
    <mergeCell ref="X296:Y299"/>
    <mergeCell ref="Z296:AA299"/>
    <mergeCell ref="AB296:AC299"/>
    <mergeCell ref="AD296:AE299"/>
    <mergeCell ref="AF296:AG299"/>
    <mergeCell ref="AH296:AK297"/>
    <mergeCell ref="AM292:AP293"/>
    <mergeCell ref="AQ292:BC295"/>
    <mergeCell ref="AH294:AK295"/>
    <mergeCell ref="AL294:AL295"/>
    <mergeCell ref="AM294:AP295"/>
    <mergeCell ref="B304:M307"/>
    <mergeCell ref="N304:Q307"/>
    <mergeCell ref="R304:S307"/>
    <mergeCell ref="T304:U307"/>
    <mergeCell ref="V304:W307"/>
    <mergeCell ref="Z300:AA303"/>
    <mergeCell ref="AB300:AC303"/>
    <mergeCell ref="AD300:AE303"/>
    <mergeCell ref="AF300:AG303"/>
    <mergeCell ref="AH300:AK301"/>
    <mergeCell ref="AL300:AL301"/>
    <mergeCell ref="B300:M303"/>
    <mergeCell ref="N300:Q303"/>
    <mergeCell ref="R300:S303"/>
    <mergeCell ref="T300:U303"/>
    <mergeCell ref="V300:W303"/>
    <mergeCell ref="B296:M299"/>
    <mergeCell ref="N296:Q299"/>
    <mergeCell ref="R296:S299"/>
    <mergeCell ref="T296:U299"/>
    <mergeCell ref="V296:W299"/>
    <mergeCell ref="Z292:AA295"/>
    <mergeCell ref="AB292:AC295"/>
    <mergeCell ref="AD292:AE295"/>
    <mergeCell ref="AF292:AG295"/>
    <mergeCell ref="AH292:AK293"/>
    <mergeCell ref="AL292:AL293"/>
    <mergeCell ref="B292:M295"/>
    <mergeCell ref="N292:Q295"/>
    <mergeCell ref="R292:S295"/>
    <mergeCell ref="T292:U295"/>
    <mergeCell ref="V292:W295"/>
    <mergeCell ref="X292:Y295"/>
    <mergeCell ref="AL296:AL297"/>
    <mergeCell ref="X284:Y287"/>
    <mergeCell ref="AL288:AL289"/>
    <mergeCell ref="AM288:AP289"/>
    <mergeCell ref="AQ288:BC291"/>
    <mergeCell ref="AH290:AK291"/>
    <mergeCell ref="AL290:AL291"/>
    <mergeCell ref="AM290:AP291"/>
    <mergeCell ref="X288:Y291"/>
    <mergeCell ref="Z288:AA291"/>
    <mergeCell ref="AB288:AC291"/>
    <mergeCell ref="AD288:AE291"/>
    <mergeCell ref="AF288:AG291"/>
    <mergeCell ref="AH288:AK289"/>
    <mergeCell ref="AM284:AP285"/>
    <mergeCell ref="AQ284:BC287"/>
    <mergeCell ref="AH286:AK287"/>
    <mergeCell ref="AL286:AL287"/>
    <mergeCell ref="AM286:AP287"/>
    <mergeCell ref="AM280:AP281"/>
    <mergeCell ref="AQ280:BC283"/>
    <mergeCell ref="AH282:AK283"/>
    <mergeCell ref="AL282:AL283"/>
    <mergeCell ref="AM282:AP283"/>
    <mergeCell ref="X280:Y283"/>
    <mergeCell ref="Z280:AA283"/>
    <mergeCell ref="AB280:AC283"/>
    <mergeCell ref="AD280:AE283"/>
    <mergeCell ref="AF280:AG283"/>
    <mergeCell ref="AH280:AK281"/>
    <mergeCell ref="AM276:AP277"/>
    <mergeCell ref="AQ276:BC279"/>
    <mergeCell ref="AH278:AK279"/>
    <mergeCell ref="AL278:AL279"/>
    <mergeCell ref="AM278:AP279"/>
    <mergeCell ref="B288:M291"/>
    <mergeCell ref="N288:Q291"/>
    <mergeCell ref="R288:S291"/>
    <mergeCell ref="T288:U291"/>
    <mergeCell ref="V288:W291"/>
    <mergeCell ref="Z284:AA287"/>
    <mergeCell ref="AB284:AC287"/>
    <mergeCell ref="AD284:AE287"/>
    <mergeCell ref="AF284:AG287"/>
    <mergeCell ref="AH284:AK285"/>
    <mergeCell ref="AL284:AL285"/>
    <mergeCell ref="B284:M287"/>
    <mergeCell ref="N284:Q287"/>
    <mergeCell ref="R284:S287"/>
    <mergeCell ref="T284:U287"/>
    <mergeCell ref="V284:W287"/>
    <mergeCell ref="B280:M283"/>
    <mergeCell ref="N280:Q283"/>
    <mergeCell ref="R280:S283"/>
    <mergeCell ref="T280:U283"/>
    <mergeCell ref="V280:W283"/>
    <mergeCell ref="Z276:AA279"/>
    <mergeCell ref="AB276:AC279"/>
    <mergeCell ref="AD276:AE279"/>
    <mergeCell ref="AF276:AG279"/>
    <mergeCell ref="AH276:AK277"/>
    <mergeCell ref="AL276:AL277"/>
    <mergeCell ref="B276:M279"/>
    <mergeCell ref="N276:Q279"/>
    <mergeCell ref="R276:S279"/>
    <mergeCell ref="T276:U279"/>
    <mergeCell ref="V276:W279"/>
    <mergeCell ref="X276:Y279"/>
    <mergeCell ref="AL280:AL281"/>
    <mergeCell ref="X268:Y271"/>
    <mergeCell ref="AL272:AL273"/>
    <mergeCell ref="AM272:AP273"/>
    <mergeCell ref="AQ272:BC275"/>
    <mergeCell ref="AH274:AK275"/>
    <mergeCell ref="AL274:AL275"/>
    <mergeCell ref="AM274:AP275"/>
    <mergeCell ref="X272:Y275"/>
    <mergeCell ref="Z272:AA275"/>
    <mergeCell ref="AB272:AC275"/>
    <mergeCell ref="AD272:AE275"/>
    <mergeCell ref="AF272:AG275"/>
    <mergeCell ref="AH272:AK273"/>
    <mergeCell ref="AM268:AP269"/>
    <mergeCell ref="AQ268:BC271"/>
    <mergeCell ref="AH270:AK271"/>
    <mergeCell ref="AL270:AL271"/>
    <mergeCell ref="AM270:AP271"/>
    <mergeCell ref="AM264:AP265"/>
    <mergeCell ref="AQ264:BC267"/>
    <mergeCell ref="AH266:AK267"/>
    <mergeCell ref="AL266:AL267"/>
    <mergeCell ref="AM266:AP267"/>
    <mergeCell ref="X264:Y267"/>
    <mergeCell ref="Z264:AA267"/>
    <mergeCell ref="AB264:AC267"/>
    <mergeCell ref="AD264:AE267"/>
    <mergeCell ref="AF264:AG267"/>
    <mergeCell ref="AH264:AK265"/>
    <mergeCell ref="AM260:AP261"/>
    <mergeCell ref="AQ260:BC263"/>
    <mergeCell ref="AH262:AK263"/>
    <mergeCell ref="AL262:AL263"/>
    <mergeCell ref="AM262:AP263"/>
    <mergeCell ref="B272:M275"/>
    <mergeCell ref="N272:Q275"/>
    <mergeCell ref="R272:S275"/>
    <mergeCell ref="T272:U275"/>
    <mergeCell ref="V272:W275"/>
    <mergeCell ref="Z268:AA271"/>
    <mergeCell ref="AB268:AC271"/>
    <mergeCell ref="AD268:AE271"/>
    <mergeCell ref="AF268:AG271"/>
    <mergeCell ref="AH268:AK269"/>
    <mergeCell ref="AL268:AL269"/>
    <mergeCell ref="B268:M271"/>
    <mergeCell ref="N268:Q271"/>
    <mergeCell ref="R268:S271"/>
    <mergeCell ref="T268:U271"/>
    <mergeCell ref="V268:W271"/>
    <mergeCell ref="B264:M267"/>
    <mergeCell ref="N264:Q267"/>
    <mergeCell ref="R264:S267"/>
    <mergeCell ref="T264:U267"/>
    <mergeCell ref="V264:W267"/>
    <mergeCell ref="Z260:AA263"/>
    <mergeCell ref="AB260:AC263"/>
    <mergeCell ref="AD260:AE263"/>
    <mergeCell ref="AF260:AG263"/>
    <mergeCell ref="AH260:AK261"/>
    <mergeCell ref="AL260:AL261"/>
    <mergeCell ref="B260:M263"/>
    <mergeCell ref="N260:Q263"/>
    <mergeCell ref="R260:S263"/>
    <mergeCell ref="T260:U263"/>
    <mergeCell ref="V260:W263"/>
    <mergeCell ref="X260:Y263"/>
    <mergeCell ref="AL264:AL265"/>
    <mergeCell ref="X252:Y255"/>
    <mergeCell ref="AL256:AL257"/>
    <mergeCell ref="AM256:AP257"/>
    <mergeCell ref="AQ256:BC259"/>
    <mergeCell ref="AH258:AK259"/>
    <mergeCell ref="AL258:AL259"/>
    <mergeCell ref="AM258:AP259"/>
    <mergeCell ref="X256:Y259"/>
    <mergeCell ref="Z256:AA259"/>
    <mergeCell ref="AB256:AC259"/>
    <mergeCell ref="AD256:AE259"/>
    <mergeCell ref="AF256:AG259"/>
    <mergeCell ref="AH256:AK257"/>
    <mergeCell ref="AM252:AP253"/>
    <mergeCell ref="AQ252:BC255"/>
    <mergeCell ref="AH254:AK255"/>
    <mergeCell ref="AL254:AL255"/>
    <mergeCell ref="AM254:AP255"/>
    <mergeCell ref="AM248:AP249"/>
    <mergeCell ref="AQ248:BC251"/>
    <mergeCell ref="AH250:AK251"/>
    <mergeCell ref="AL250:AL251"/>
    <mergeCell ref="AM250:AP251"/>
    <mergeCell ref="X248:Y251"/>
    <mergeCell ref="Z248:AA251"/>
    <mergeCell ref="AB248:AC251"/>
    <mergeCell ref="AD248:AE251"/>
    <mergeCell ref="AF248:AG251"/>
    <mergeCell ref="AH248:AK249"/>
    <mergeCell ref="AM244:AP245"/>
    <mergeCell ref="AQ244:BC247"/>
    <mergeCell ref="AH246:AK247"/>
    <mergeCell ref="AL246:AL247"/>
    <mergeCell ref="AM246:AP247"/>
    <mergeCell ref="B256:M259"/>
    <mergeCell ref="N256:Q259"/>
    <mergeCell ref="R256:S259"/>
    <mergeCell ref="T256:U259"/>
    <mergeCell ref="V256:W259"/>
    <mergeCell ref="Z252:AA255"/>
    <mergeCell ref="AB252:AC255"/>
    <mergeCell ref="AD252:AE255"/>
    <mergeCell ref="AF252:AG255"/>
    <mergeCell ref="AH252:AK253"/>
    <mergeCell ref="AL252:AL253"/>
    <mergeCell ref="B252:M255"/>
    <mergeCell ref="N252:Q255"/>
    <mergeCell ref="R252:S255"/>
    <mergeCell ref="T252:U255"/>
    <mergeCell ref="V252:W255"/>
    <mergeCell ref="B248:M251"/>
    <mergeCell ref="N248:Q251"/>
    <mergeCell ref="R248:S251"/>
    <mergeCell ref="T248:U251"/>
    <mergeCell ref="V248:W251"/>
    <mergeCell ref="Z244:AA247"/>
    <mergeCell ref="AB244:AC247"/>
    <mergeCell ref="AD244:AE247"/>
    <mergeCell ref="AF244:AG247"/>
    <mergeCell ref="AH244:AK245"/>
    <mergeCell ref="AL244:AL245"/>
    <mergeCell ref="B244:M247"/>
    <mergeCell ref="N244:Q247"/>
    <mergeCell ref="R244:S247"/>
    <mergeCell ref="T244:U247"/>
    <mergeCell ref="V244:W247"/>
    <mergeCell ref="X244:Y247"/>
    <mergeCell ref="AL248:AL249"/>
    <mergeCell ref="X236:Y239"/>
    <mergeCell ref="AL240:AL241"/>
    <mergeCell ref="AM240:AP241"/>
    <mergeCell ref="AQ240:BC243"/>
    <mergeCell ref="AH242:AK243"/>
    <mergeCell ref="AL242:AL243"/>
    <mergeCell ref="AM242:AP243"/>
    <mergeCell ref="X240:Y243"/>
    <mergeCell ref="Z240:AA243"/>
    <mergeCell ref="AB240:AC243"/>
    <mergeCell ref="AD240:AE243"/>
    <mergeCell ref="AF240:AG243"/>
    <mergeCell ref="AH240:AK241"/>
    <mergeCell ref="AM236:AP237"/>
    <mergeCell ref="AQ236:BC239"/>
    <mergeCell ref="AH238:AK239"/>
    <mergeCell ref="AL238:AL239"/>
    <mergeCell ref="AM238:AP239"/>
    <mergeCell ref="AM232:AP233"/>
    <mergeCell ref="AQ232:BC235"/>
    <mergeCell ref="AH234:AK235"/>
    <mergeCell ref="AL234:AL235"/>
    <mergeCell ref="AM234:AP235"/>
    <mergeCell ref="X232:Y235"/>
    <mergeCell ref="Z232:AA235"/>
    <mergeCell ref="AB232:AC235"/>
    <mergeCell ref="AD232:AE235"/>
    <mergeCell ref="AF232:AG235"/>
    <mergeCell ref="AH232:AK233"/>
    <mergeCell ref="AM228:AP229"/>
    <mergeCell ref="AQ228:BC231"/>
    <mergeCell ref="AH230:AK231"/>
    <mergeCell ref="AL230:AL231"/>
    <mergeCell ref="AM230:AP231"/>
    <mergeCell ref="B240:M243"/>
    <mergeCell ref="N240:Q243"/>
    <mergeCell ref="R240:S243"/>
    <mergeCell ref="T240:U243"/>
    <mergeCell ref="V240:W243"/>
    <mergeCell ref="Z236:AA239"/>
    <mergeCell ref="AB236:AC239"/>
    <mergeCell ref="AD236:AE239"/>
    <mergeCell ref="AF236:AG239"/>
    <mergeCell ref="AH236:AK237"/>
    <mergeCell ref="AL236:AL237"/>
    <mergeCell ref="B236:M239"/>
    <mergeCell ref="N236:Q239"/>
    <mergeCell ref="R236:S239"/>
    <mergeCell ref="T236:U239"/>
    <mergeCell ref="V236:W239"/>
    <mergeCell ref="B232:M235"/>
    <mergeCell ref="N232:Q235"/>
    <mergeCell ref="R232:S235"/>
    <mergeCell ref="T232:U235"/>
    <mergeCell ref="V232:W235"/>
    <mergeCell ref="Z228:AA231"/>
    <mergeCell ref="AB228:AC231"/>
    <mergeCell ref="AD228:AE231"/>
    <mergeCell ref="AF228:AG231"/>
    <mergeCell ref="AH228:AK229"/>
    <mergeCell ref="AL228:AL229"/>
    <mergeCell ref="B228:M231"/>
    <mergeCell ref="N228:Q231"/>
    <mergeCell ref="R228:S231"/>
    <mergeCell ref="T228:U231"/>
    <mergeCell ref="V228:W231"/>
    <mergeCell ref="X228:Y231"/>
    <mergeCell ref="AL232:AL233"/>
    <mergeCell ref="X220:Y223"/>
    <mergeCell ref="AL224:AL225"/>
    <mergeCell ref="AM224:AP225"/>
    <mergeCell ref="AQ224:BC227"/>
    <mergeCell ref="AH226:AK227"/>
    <mergeCell ref="AL226:AL227"/>
    <mergeCell ref="AM226:AP227"/>
    <mergeCell ref="X224:Y227"/>
    <mergeCell ref="Z224:AA227"/>
    <mergeCell ref="AB224:AC227"/>
    <mergeCell ref="AD224:AE227"/>
    <mergeCell ref="AF224:AG227"/>
    <mergeCell ref="AH224:AK225"/>
    <mergeCell ref="AM220:AP221"/>
    <mergeCell ref="AQ220:BC223"/>
    <mergeCell ref="AH222:AK223"/>
    <mergeCell ref="AL222:AL223"/>
    <mergeCell ref="AM222:AP223"/>
    <mergeCell ref="AM216:AP217"/>
    <mergeCell ref="AQ216:BC219"/>
    <mergeCell ref="AH218:AK219"/>
    <mergeCell ref="AL218:AL219"/>
    <mergeCell ref="AM218:AP219"/>
    <mergeCell ref="X216:Y219"/>
    <mergeCell ref="Z216:AA219"/>
    <mergeCell ref="AB216:AC219"/>
    <mergeCell ref="AD216:AE219"/>
    <mergeCell ref="AF216:AG219"/>
    <mergeCell ref="AH216:AK217"/>
    <mergeCell ref="AM212:AP213"/>
    <mergeCell ref="AQ212:BC215"/>
    <mergeCell ref="AH214:AK215"/>
    <mergeCell ref="AL214:AL215"/>
    <mergeCell ref="AM214:AP215"/>
    <mergeCell ref="B224:M227"/>
    <mergeCell ref="N224:Q227"/>
    <mergeCell ref="R224:S227"/>
    <mergeCell ref="T224:U227"/>
    <mergeCell ref="V224:W227"/>
    <mergeCell ref="Z220:AA223"/>
    <mergeCell ref="AB220:AC223"/>
    <mergeCell ref="AD220:AE223"/>
    <mergeCell ref="AF220:AG223"/>
    <mergeCell ref="AH220:AK221"/>
    <mergeCell ref="AL220:AL221"/>
    <mergeCell ref="B220:M223"/>
    <mergeCell ref="N220:Q223"/>
    <mergeCell ref="R220:S223"/>
    <mergeCell ref="T220:U223"/>
    <mergeCell ref="V220:W223"/>
    <mergeCell ref="B216:M219"/>
    <mergeCell ref="N216:Q219"/>
    <mergeCell ref="R216:S219"/>
    <mergeCell ref="T216:U219"/>
    <mergeCell ref="V216:W219"/>
    <mergeCell ref="Z212:AA215"/>
    <mergeCell ref="AB212:AC215"/>
    <mergeCell ref="AD212:AE215"/>
    <mergeCell ref="AF212:AG215"/>
    <mergeCell ref="AH212:AK213"/>
    <mergeCell ref="AL212:AL213"/>
    <mergeCell ref="B212:M215"/>
    <mergeCell ref="N212:Q215"/>
    <mergeCell ref="R212:S215"/>
    <mergeCell ref="T212:U215"/>
    <mergeCell ref="V212:W215"/>
    <mergeCell ref="X212:Y215"/>
    <mergeCell ref="AL216:AL217"/>
    <mergeCell ref="X204:Y207"/>
    <mergeCell ref="AL208:AL209"/>
    <mergeCell ref="AM208:AP209"/>
    <mergeCell ref="AQ208:BC211"/>
    <mergeCell ref="AH210:AK211"/>
    <mergeCell ref="AL210:AL211"/>
    <mergeCell ref="AM210:AP211"/>
    <mergeCell ref="X208:Y211"/>
    <mergeCell ref="Z208:AA211"/>
    <mergeCell ref="AB208:AC211"/>
    <mergeCell ref="AD208:AE211"/>
    <mergeCell ref="AF208:AG211"/>
    <mergeCell ref="AH208:AK209"/>
    <mergeCell ref="AM204:AP205"/>
    <mergeCell ref="AQ204:BC207"/>
    <mergeCell ref="AH206:AK207"/>
    <mergeCell ref="AL206:AL207"/>
    <mergeCell ref="AM206:AP207"/>
    <mergeCell ref="AM200:AP201"/>
    <mergeCell ref="AQ200:BC203"/>
    <mergeCell ref="AH202:AK203"/>
    <mergeCell ref="AL202:AL203"/>
    <mergeCell ref="AM202:AP203"/>
    <mergeCell ref="X200:Y203"/>
    <mergeCell ref="Z200:AA203"/>
    <mergeCell ref="AB200:AC203"/>
    <mergeCell ref="AD200:AE203"/>
    <mergeCell ref="AF200:AG203"/>
    <mergeCell ref="AH200:AK201"/>
    <mergeCell ref="AM196:AP197"/>
    <mergeCell ref="AQ196:BC199"/>
    <mergeCell ref="AH198:AK199"/>
    <mergeCell ref="AL198:AL199"/>
    <mergeCell ref="AM198:AP199"/>
    <mergeCell ref="B208:M211"/>
    <mergeCell ref="N208:Q211"/>
    <mergeCell ref="R208:S211"/>
    <mergeCell ref="T208:U211"/>
    <mergeCell ref="V208:W211"/>
    <mergeCell ref="Z204:AA207"/>
    <mergeCell ref="AB204:AC207"/>
    <mergeCell ref="AD204:AE207"/>
    <mergeCell ref="AF204:AG207"/>
    <mergeCell ref="AH204:AK205"/>
    <mergeCell ref="AL204:AL205"/>
    <mergeCell ref="B204:M207"/>
    <mergeCell ref="N204:Q207"/>
    <mergeCell ref="R204:S207"/>
    <mergeCell ref="T204:U207"/>
    <mergeCell ref="V204:W207"/>
    <mergeCell ref="B200:M203"/>
    <mergeCell ref="N200:Q203"/>
    <mergeCell ref="R200:S203"/>
    <mergeCell ref="T200:U203"/>
    <mergeCell ref="V200:W203"/>
    <mergeCell ref="Z196:AA199"/>
    <mergeCell ref="AB196:AC199"/>
    <mergeCell ref="AD196:AE199"/>
    <mergeCell ref="AF196:AG199"/>
    <mergeCell ref="AH196:AK197"/>
    <mergeCell ref="AL196:AL197"/>
    <mergeCell ref="B196:M199"/>
    <mergeCell ref="N196:Q199"/>
    <mergeCell ref="R196:S199"/>
    <mergeCell ref="T196:U199"/>
    <mergeCell ref="V196:W199"/>
    <mergeCell ref="X196:Y199"/>
    <mergeCell ref="AL200:AL201"/>
    <mergeCell ref="X188:Y191"/>
    <mergeCell ref="AL192:AL193"/>
    <mergeCell ref="AM192:AP193"/>
    <mergeCell ref="AQ192:BC195"/>
    <mergeCell ref="AH194:AK195"/>
    <mergeCell ref="AL194:AL195"/>
    <mergeCell ref="AM194:AP195"/>
    <mergeCell ref="X192:Y195"/>
    <mergeCell ref="Z192:AA195"/>
    <mergeCell ref="AB192:AC195"/>
    <mergeCell ref="AD192:AE195"/>
    <mergeCell ref="AF192:AG195"/>
    <mergeCell ref="AH192:AK193"/>
    <mergeCell ref="AM188:AP189"/>
    <mergeCell ref="AQ188:BC191"/>
    <mergeCell ref="AH190:AK191"/>
    <mergeCell ref="AL190:AL191"/>
    <mergeCell ref="AM190:AP191"/>
    <mergeCell ref="AM184:AP185"/>
    <mergeCell ref="AQ184:BC187"/>
    <mergeCell ref="AH186:AK187"/>
    <mergeCell ref="AL186:AL187"/>
    <mergeCell ref="AM186:AP187"/>
    <mergeCell ref="X184:Y187"/>
    <mergeCell ref="Z184:AA187"/>
    <mergeCell ref="AB184:AC187"/>
    <mergeCell ref="AD184:AE187"/>
    <mergeCell ref="AF184:AG187"/>
    <mergeCell ref="AH184:AK185"/>
    <mergeCell ref="AM180:AP181"/>
    <mergeCell ref="AQ180:BC183"/>
    <mergeCell ref="AH182:AK183"/>
    <mergeCell ref="AL182:AL183"/>
    <mergeCell ref="AM182:AP183"/>
    <mergeCell ref="B192:M195"/>
    <mergeCell ref="N192:Q195"/>
    <mergeCell ref="R192:S195"/>
    <mergeCell ref="T192:U195"/>
    <mergeCell ref="V192:W195"/>
    <mergeCell ref="Z188:AA191"/>
    <mergeCell ref="AB188:AC191"/>
    <mergeCell ref="AD188:AE191"/>
    <mergeCell ref="AF188:AG191"/>
    <mergeCell ref="AH188:AK189"/>
    <mergeCell ref="AL188:AL189"/>
    <mergeCell ref="B188:M191"/>
    <mergeCell ref="N188:Q191"/>
    <mergeCell ref="R188:S191"/>
    <mergeCell ref="T188:U191"/>
    <mergeCell ref="V188:W191"/>
    <mergeCell ref="B184:M187"/>
    <mergeCell ref="N184:Q187"/>
    <mergeCell ref="R184:S187"/>
    <mergeCell ref="T184:U187"/>
    <mergeCell ref="V184:W187"/>
    <mergeCell ref="Z180:AA183"/>
    <mergeCell ref="AB180:AC183"/>
    <mergeCell ref="AD180:AE183"/>
    <mergeCell ref="AF180:AG183"/>
    <mergeCell ref="AH180:AK181"/>
    <mergeCell ref="AL180:AL181"/>
    <mergeCell ref="B180:M183"/>
    <mergeCell ref="N180:Q183"/>
    <mergeCell ref="R180:S183"/>
    <mergeCell ref="T180:U183"/>
    <mergeCell ref="V180:W183"/>
    <mergeCell ref="X180:Y183"/>
    <mergeCell ref="AL184:AL185"/>
    <mergeCell ref="X172:Y175"/>
    <mergeCell ref="AL176:AL177"/>
    <mergeCell ref="AM176:AP177"/>
    <mergeCell ref="AQ176:BC179"/>
    <mergeCell ref="AH178:AK179"/>
    <mergeCell ref="AL178:AL179"/>
    <mergeCell ref="AM178:AP179"/>
    <mergeCell ref="X176:Y179"/>
    <mergeCell ref="Z176:AA179"/>
    <mergeCell ref="AB176:AC179"/>
    <mergeCell ref="AD176:AE179"/>
    <mergeCell ref="AF176:AG179"/>
    <mergeCell ref="AH176:AK177"/>
    <mergeCell ref="AM172:AP173"/>
    <mergeCell ref="AQ172:BC175"/>
    <mergeCell ref="AH174:AK175"/>
    <mergeCell ref="AL174:AL175"/>
    <mergeCell ref="AM174:AP175"/>
    <mergeCell ref="AM168:AP169"/>
    <mergeCell ref="AQ168:BC171"/>
    <mergeCell ref="AH170:AK171"/>
    <mergeCell ref="AL170:AL171"/>
    <mergeCell ref="AM170:AP171"/>
    <mergeCell ref="X168:Y171"/>
    <mergeCell ref="Z168:AA171"/>
    <mergeCell ref="AB168:AC171"/>
    <mergeCell ref="AD168:AE171"/>
    <mergeCell ref="AF168:AG171"/>
    <mergeCell ref="AH168:AK169"/>
    <mergeCell ref="AM164:AP165"/>
    <mergeCell ref="AQ164:BC167"/>
    <mergeCell ref="AH166:AK167"/>
    <mergeCell ref="AL166:AL167"/>
    <mergeCell ref="AM166:AP167"/>
    <mergeCell ref="B176:M179"/>
    <mergeCell ref="N176:Q179"/>
    <mergeCell ref="R176:S179"/>
    <mergeCell ref="T176:U179"/>
    <mergeCell ref="V176:W179"/>
    <mergeCell ref="Z172:AA175"/>
    <mergeCell ref="AB172:AC175"/>
    <mergeCell ref="AD172:AE175"/>
    <mergeCell ref="AF172:AG175"/>
    <mergeCell ref="AH172:AK173"/>
    <mergeCell ref="AL172:AL173"/>
    <mergeCell ref="B172:M175"/>
    <mergeCell ref="N172:Q175"/>
    <mergeCell ref="R172:S175"/>
    <mergeCell ref="T172:U175"/>
    <mergeCell ref="V172:W175"/>
    <mergeCell ref="B168:M171"/>
    <mergeCell ref="N168:Q171"/>
    <mergeCell ref="R168:S171"/>
    <mergeCell ref="T168:U171"/>
    <mergeCell ref="V168:W171"/>
    <mergeCell ref="Z164:AA167"/>
    <mergeCell ref="AB164:AC167"/>
    <mergeCell ref="AD164:AE167"/>
    <mergeCell ref="AF164:AG167"/>
    <mergeCell ref="AH164:AK165"/>
    <mergeCell ref="AL164:AL165"/>
    <mergeCell ref="B164:M167"/>
    <mergeCell ref="N164:Q167"/>
    <mergeCell ref="R164:S167"/>
    <mergeCell ref="T164:U167"/>
    <mergeCell ref="V164:W167"/>
    <mergeCell ref="X164:Y167"/>
    <mergeCell ref="AL168:AL169"/>
    <mergeCell ref="X156:Y159"/>
    <mergeCell ref="AL160:AL161"/>
    <mergeCell ref="AM160:AP161"/>
    <mergeCell ref="AQ160:BC163"/>
    <mergeCell ref="AH162:AK163"/>
    <mergeCell ref="AL162:AL163"/>
    <mergeCell ref="AM162:AP163"/>
    <mergeCell ref="X160:Y163"/>
    <mergeCell ref="Z160:AA163"/>
    <mergeCell ref="AB160:AC163"/>
    <mergeCell ref="AD160:AE163"/>
    <mergeCell ref="AF160:AG163"/>
    <mergeCell ref="AH160:AK161"/>
    <mergeCell ref="AM156:AP157"/>
    <mergeCell ref="AQ156:BC159"/>
    <mergeCell ref="AH158:AK159"/>
    <mergeCell ref="AL158:AL159"/>
    <mergeCell ref="AM158:AP159"/>
    <mergeCell ref="AM152:AP153"/>
    <mergeCell ref="AQ152:BC155"/>
    <mergeCell ref="AH154:AK155"/>
    <mergeCell ref="AL154:AL155"/>
    <mergeCell ref="AM154:AP155"/>
    <mergeCell ref="X152:Y155"/>
    <mergeCell ref="Z152:AA155"/>
    <mergeCell ref="AB152:AC155"/>
    <mergeCell ref="AD152:AE155"/>
    <mergeCell ref="AF152:AG155"/>
    <mergeCell ref="AH152:AK153"/>
    <mergeCell ref="AM148:AP149"/>
    <mergeCell ref="AQ148:BC151"/>
    <mergeCell ref="AH150:AK151"/>
    <mergeCell ref="AL150:AL151"/>
    <mergeCell ref="AM150:AP151"/>
    <mergeCell ref="B160:M163"/>
    <mergeCell ref="N160:Q163"/>
    <mergeCell ref="R160:S163"/>
    <mergeCell ref="T160:U163"/>
    <mergeCell ref="V160:W163"/>
    <mergeCell ref="Z156:AA159"/>
    <mergeCell ref="AB156:AC159"/>
    <mergeCell ref="AD156:AE159"/>
    <mergeCell ref="AF156:AG159"/>
    <mergeCell ref="AH156:AK157"/>
    <mergeCell ref="AL156:AL157"/>
    <mergeCell ref="B156:M159"/>
    <mergeCell ref="N156:Q159"/>
    <mergeCell ref="R156:S159"/>
    <mergeCell ref="T156:U159"/>
    <mergeCell ref="V156:W159"/>
    <mergeCell ref="B152:M155"/>
    <mergeCell ref="N152:Q155"/>
    <mergeCell ref="R152:S155"/>
    <mergeCell ref="T152:U155"/>
    <mergeCell ref="V152:W155"/>
    <mergeCell ref="Z148:AA151"/>
    <mergeCell ref="AB148:AC151"/>
    <mergeCell ref="AD148:AE151"/>
    <mergeCell ref="AF148:AG151"/>
    <mergeCell ref="AH148:AK149"/>
    <mergeCell ref="AL148:AL149"/>
    <mergeCell ref="B148:M151"/>
    <mergeCell ref="N148:Q151"/>
    <mergeCell ref="R148:S151"/>
    <mergeCell ref="T148:U151"/>
    <mergeCell ref="V148:W151"/>
    <mergeCell ref="X148:Y151"/>
    <mergeCell ref="AL152:AL153"/>
    <mergeCell ref="X140:Y143"/>
    <mergeCell ref="AL144:AL145"/>
    <mergeCell ref="AM144:AP145"/>
    <mergeCell ref="AQ144:BC147"/>
    <mergeCell ref="AH146:AK147"/>
    <mergeCell ref="AL146:AL147"/>
    <mergeCell ref="AM146:AP147"/>
    <mergeCell ref="X144:Y147"/>
    <mergeCell ref="Z144:AA147"/>
    <mergeCell ref="AB144:AC147"/>
    <mergeCell ref="AD144:AE147"/>
    <mergeCell ref="AF144:AG147"/>
    <mergeCell ref="AH144:AK145"/>
    <mergeCell ref="AM140:AP141"/>
    <mergeCell ref="AQ140:BC143"/>
    <mergeCell ref="AH142:AK143"/>
    <mergeCell ref="AL142:AL143"/>
    <mergeCell ref="AM142:AP143"/>
    <mergeCell ref="AM136:AP137"/>
    <mergeCell ref="AQ136:BC139"/>
    <mergeCell ref="AH138:AK139"/>
    <mergeCell ref="AL138:AL139"/>
    <mergeCell ref="AM138:AP139"/>
    <mergeCell ref="X136:Y139"/>
    <mergeCell ref="Z136:AA139"/>
    <mergeCell ref="AB136:AC139"/>
    <mergeCell ref="AD136:AE139"/>
    <mergeCell ref="AF136:AG139"/>
    <mergeCell ref="AH136:AK137"/>
    <mergeCell ref="AM132:AP133"/>
    <mergeCell ref="AQ132:BC135"/>
    <mergeCell ref="AH134:AK135"/>
    <mergeCell ref="AL134:AL135"/>
    <mergeCell ref="AM134:AP135"/>
    <mergeCell ref="B144:M147"/>
    <mergeCell ref="N144:Q147"/>
    <mergeCell ref="R144:S147"/>
    <mergeCell ref="T144:U147"/>
    <mergeCell ref="V144:W147"/>
    <mergeCell ref="Z140:AA143"/>
    <mergeCell ref="AB140:AC143"/>
    <mergeCell ref="AD140:AE143"/>
    <mergeCell ref="AF140:AG143"/>
    <mergeCell ref="AH140:AK141"/>
    <mergeCell ref="AL140:AL141"/>
    <mergeCell ref="B140:M143"/>
    <mergeCell ref="N140:Q143"/>
    <mergeCell ref="R140:S143"/>
    <mergeCell ref="T140:U143"/>
    <mergeCell ref="V140:W143"/>
    <mergeCell ref="B136:M139"/>
    <mergeCell ref="N136:Q139"/>
    <mergeCell ref="R136:S139"/>
    <mergeCell ref="T136:U139"/>
    <mergeCell ref="V136:W139"/>
    <mergeCell ref="Z132:AA135"/>
    <mergeCell ref="AB132:AC135"/>
    <mergeCell ref="AD132:AE135"/>
    <mergeCell ref="AF132:AG135"/>
    <mergeCell ref="AH132:AK133"/>
    <mergeCell ref="AL132:AL133"/>
    <mergeCell ref="B132:M135"/>
    <mergeCell ref="N132:Q135"/>
    <mergeCell ref="R132:S135"/>
    <mergeCell ref="T132:U135"/>
    <mergeCell ref="V132:W135"/>
    <mergeCell ref="X132:Y135"/>
    <mergeCell ref="AL136:AL137"/>
    <mergeCell ref="X124:Y127"/>
    <mergeCell ref="AL128:AL129"/>
    <mergeCell ref="AM128:AP129"/>
    <mergeCell ref="AQ128:BC131"/>
    <mergeCell ref="AH130:AK131"/>
    <mergeCell ref="AL130:AL131"/>
    <mergeCell ref="AM130:AP131"/>
    <mergeCell ref="X128:Y131"/>
    <mergeCell ref="Z128:AA131"/>
    <mergeCell ref="AB128:AC131"/>
    <mergeCell ref="AD128:AE131"/>
    <mergeCell ref="AF128:AG131"/>
    <mergeCell ref="AH128:AK129"/>
    <mergeCell ref="AM124:AP125"/>
    <mergeCell ref="AQ124:BC127"/>
    <mergeCell ref="AH126:AK127"/>
    <mergeCell ref="AL126:AL127"/>
    <mergeCell ref="AM126:AP127"/>
    <mergeCell ref="AM120:AP121"/>
    <mergeCell ref="AQ120:BC123"/>
    <mergeCell ref="AH122:AK123"/>
    <mergeCell ref="AL122:AL123"/>
    <mergeCell ref="AM122:AP123"/>
    <mergeCell ref="X120:Y123"/>
    <mergeCell ref="Z120:AA123"/>
    <mergeCell ref="AB120:AC123"/>
    <mergeCell ref="AD120:AE123"/>
    <mergeCell ref="AF120:AG123"/>
    <mergeCell ref="AH120:AK121"/>
    <mergeCell ref="AM116:AP117"/>
    <mergeCell ref="AQ116:BC119"/>
    <mergeCell ref="AH118:AK119"/>
    <mergeCell ref="AL118:AL119"/>
    <mergeCell ref="AM118:AP119"/>
    <mergeCell ref="B128:M131"/>
    <mergeCell ref="N128:Q131"/>
    <mergeCell ref="R128:S131"/>
    <mergeCell ref="T128:U131"/>
    <mergeCell ref="V128:W131"/>
    <mergeCell ref="Z124:AA127"/>
    <mergeCell ref="AB124:AC127"/>
    <mergeCell ref="AD124:AE127"/>
    <mergeCell ref="AF124:AG127"/>
    <mergeCell ref="AH124:AK125"/>
    <mergeCell ref="AL124:AL125"/>
    <mergeCell ref="B124:M127"/>
    <mergeCell ref="N124:Q127"/>
    <mergeCell ref="R124:S127"/>
    <mergeCell ref="T124:U127"/>
    <mergeCell ref="V124:W127"/>
    <mergeCell ref="B120:M123"/>
    <mergeCell ref="N120:Q123"/>
    <mergeCell ref="R120:S123"/>
    <mergeCell ref="T120:U123"/>
    <mergeCell ref="V120:W123"/>
    <mergeCell ref="Z116:AA119"/>
    <mergeCell ref="AB116:AC119"/>
    <mergeCell ref="AD116:AE119"/>
    <mergeCell ref="AF116:AG119"/>
    <mergeCell ref="AH116:AK117"/>
    <mergeCell ref="AL116:AL117"/>
    <mergeCell ref="B116:M119"/>
    <mergeCell ref="N116:Q119"/>
    <mergeCell ref="R116:S119"/>
    <mergeCell ref="T116:U119"/>
    <mergeCell ref="V116:W119"/>
    <mergeCell ref="X116:Y119"/>
    <mergeCell ref="AL120:AL121"/>
    <mergeCell ref="X108:Y111"/>
    <mergeCell ref="AL112:AL113"/>
    <mergeCell ref="AM112:AP113"/>
    <mergeCell ref="AQ112:BC115"/>
    <mergeCell ref="AH114:AK115"/>
    <mergeCell ref="AL114:AL115"/>
    <mergeCell ref="AM114:AP115"/>
    <mergeCell ref="X112:Y115"/>
    <mergeCell ref="Z112:AA115"/>
    <mergeCell ref="AB112:AC115"/>
    <mergeCell ref="AD112:AE115"/>
    <mergeCell ref="AF112:AG115"/>
    <mergeCell ref="AH112:AK113"/>
    <mergeCell ref="AM108:AP109"/>
    <mergeCell ref="AQ108:BC111"/>
    <mergeCell ref="AH110:AK111"/>
    <mergeCell ref="AL110:AL111"/>
    <mergeCell ref="AM110:AP111"/>
    <mergeCell ref="AM104:AP105"/>
    <mergeCell ref="AQ104:BC107"/>
    <mergeCell ref="AH106:AK107"/>
    <mergeCell ref="AL106:AL107"/>
    <mergeCell ref="AM106:AP107"/>
    <mergeCell ref="X104:Y107"/>
    <mergeCell ref="Z104:AA107"/>
    <mergeCell ref="AB104:AC107"/>
    <mergeCell ref="AD104:AE107"/>
    <mergeCell ref="AF104:AG107"/>
    <mergeCell ref="AH104:AK105"/>
    <mergeCell ref="AM100:AP101"/>
    <mergeCell ref="AQ100:BC103"/>
    <mergeCell ref="AH102:AK103"/>
    <mergeCell ref="AL102:AL103"/>
    <mergeCell ref="AM102:AP103"/>
    <mergeCell ref="B112:M115"/>
    <mergeCell ref="N112:Q115"/>
    <mergeCell ref="R112:S115"/>
    <mergeCell ref="T112:U115"/>
    <mergeCell ref="V112:W115"/>
    <mergeCell ref="Z108:AA111"/>
    <mergeCell ref="AB108:AC111"/>
    <mergeCell ref="AD108:AE111"/>
    <mergeCell ref="AF108:AG111"/>
    <mergeCell ref="AH108:AK109"/>
    <mergeCell ref="AL108:AL109"/>
    <mergeCell ref="B108:M111"/>
    <mergeCell ref="N108:Q111"/>
    <mergeCell ref="R108:S111"/>
    <mergeCell ref="T108:U111"/>
    <mergeCell ref="V108:W111"/>
    <mergeCell ref="B104:M107"/>
    <mergeCell ref="N104:Q107"/>
    <mergeCell ref="R104:S107"/>
    <mergeCell ref="T104:U107"/>
    <mergeCell ref="V104:W107"/>
    <mergeCell ref="Z100:AA103"/>
    <mergeCell ref="AB100:AC103"/>
    <mergeCell ref="AD100:AE103"/>
    <mergeCell ref="AF100:AG103"/>
    <mergeCell ref="AH100:AK101"/>
    <mergeCell ref="AL100:AL101"/>
    <mergeCell ref="B100:M103"/>
    <mergeCell ref="N100:Q103"/>
    <mergeCell ref="R100:S103"/>
    <mergeCell ref="T100:U103"/>
    <mergeCell ref="V100:W103"/>
    <mergeCell ref="X100:Y103"/>
    <mergeCell ref="AL104:AL105"/>
    <mergeCell ref="X92:Y95"/>
    <mergeCell ref="AL96:AL97"/>
    <mergeCell ref="AM96:AP97"/>
    <mergeCell ref="AQ96:BC99"/>
    <mergeCell ref="AH98:AK99"/>
    <mergeCell ref="AL98:AL99"/>
    <mergeCell ref="AM98:AP99"/>
    <mergeCell ref="X96:Y99"/>
    <mergeCell ref="Z96:AA99"/>
    <mergeCell ref="AB96:AC99"/>
    <mergeCell ref="AD96:AE99"/>
    <mergeCell ref="AF96:AG99"/>
    <mergeCell ref="AH96:AK97"/>
    <mergeCell ref="AM92:AP93"/>
    <mergeCell ref="AQ92:BC95"/>
    <mergeCell ref="AH94:AK95"/>
    <mergeCell ref="AL94:AL95"/>
    <mergeCell ref="AM94:AP95"/>
    <mergeCell ref="AM88:AP89"/>
    <mergeCell ref="AQ88:BC91"/>
    <mergeCell ref="AH90:AK91"/>
    <mergeCell ref="AL90:AL91"/>
    <mergeCell ref="AM90:AP91"/>
    <mergeCell ref="X88:Y91"/>
    <mergeCell ref="Z88:AA91"/>
    <mergeCell ref="AB88:AC91"/>
    <mergeCell ref="AD88:AE91"/>
    <mergeCell ref="AF88:AG91"/>
    <mergeCell ref="AH88:AK89"/>
    <mergeCell ref="AM84:AP85"/>
    <mergeCell ref="AQ84:BC87"/>
    <mergeCell ref="AH86:AK87"/>
    <mergeCell ref="AL86:AL87"/>
    <mergeCell ref="AM86:AP87"/>
    <mergeCell ref="B96:M99"/>
    <mergeCell ref="N96:Q99"/>
    <mergeCell ref="R96:S99"/>
    <mergeCell ref="T96:U99"/>
    <mergeCell ref="V96:W99"/>
    <mergeCell ref="Z92:AA95"/>
    <mergeCell ref="AB92:AC95"/>
    <mergeCell ref="AD92:AE95"/>
    <mergeCell ref="AF92:AG95"/>
    <mergeCell ref="AH92:AK93"/>
    <mergeCell ref="AL92:AL93"/>
    <mergeCell ref="B92:M95"/>
    <mergeCell ref="N92:Q95"/>
    <mergeCell ref="R92:S95"/>
    <mergeCell ref="T92:U95"/>
    <mergeCell ref="V92:W95"/>
    <mergeCell ref="B88:M91"/>
    <mergeCell ref="N88:Q91"/>
    <mergeCell ref="R88:S91"/>
    <mergeCell ref="T88:U91"/>
    <mergeCell ref="V88:W91"/>
    <mergeCell ref="Z84:AA87"/>
    <mergeCell ref="AB84:AC87"/>
    <mergeCell ref="AD84:AE87"/>
    <mergeCell ref="AF84:AG87"/>
    <mergeCell ref="AH84:AK85"/>
    <mergeCell ref="AL84:AL85"/>
    <mergeCell ref="B84:M87"/>
    <mergeCell ref="N84:Q87"/>
    <mergeCell ref="R84:S87"/>
    <mergeCell ref="T84:U87"/>
    <mergeCell ref="V84:W87"/>
    <mergeCell ref="X84:Y87"/>
    <mergeCell ref="AL88:AL89"/>
    <mergeCell ref="X76:Y79"/>
    <mergeCell ref="AL80:AL81"/>
    <mergeCell ref="AM80:AP81"/>
    <mergeCell ref="AQ80:BC83"/>
    <mergeCell ref="AH82:AK83"/>
    <mergeCell ref="AL82:AL83"/>
    <mergeCell ref="AM82:AP83"/>
    <mergeCell ref="X80:Y83"/>
    <mergeCell ref="Z80:AA83"/>
    <mergeCell ref="AB80:AC83"/>
    <mergeCell ref="AD80:AE83"/>
    <mergeCell ref="AF80:AG83"/>
    <mergeCell ref="AH80:AK81"/>
    <mergeCell ref="AM76:AP77"/>
    <mergeCell ref="AQ76:BC79"/>
    <mergeCell ref="AH78:AK79"/>
    <mergeCell ref="AL78:AL79"/>
    <mergeCell ref="AM78:AP79"/>
    <mergeCell ref="AM72:AP73"/>
    <mergeCell ref="AQ72:BC75"/>
    <mergeCell ref="AH74:AK75"/>
    <mergeCell ref="AL74:AL75"/>
    <mergeCell ref="AM74:AP75"/>
    <mergeCell ref="X72:Y75"/>
    <mergeCell ref="Z72:AA75"/>
    <mergeCell ref="AB72:AC75"/>
    <mergeCell ref="AD72:AE75"/>
    <mergeCell ref="AF72:AG75"/>
    <mergeCell ref="AH72:AK73"/>
    <mergeCell ref="AM68:AP69"/>
    <mergeCell ref="AQ68:BC71"/>
    <mergeCell ref="AH70:AK71"/>
    <mergeCell ref="AL70:AL71"/>
    <mergeCell ref="AM70:AP71"/>
    <mergeCell ref="B80:M83"/>
    <mergeCell ref="N80:Q83"/>
    <mergeCell ref="R80:S83"/>
    <mergeCell ref="T80:U83"/>
    <mergeCell ref="V80:W83"/>
    <mergeCell ref="Z76:AA79"/>
    <mergeCell ref="AB76:AC79"/>
    <mergeCell ref="AD76:AE79"/>
    <mergeCell ref="AF76:AG79"/>
    <mergeCell ref="AH76:AK77"/>
    <mergeCell ref="AL76:AL77"/>
    <mergeCell ref="B76:M79"/>
    <mergeCell ref="N76:Q79"/>
    <mergeCell ref="R76:S79"/>
    <mergeCell ref="T76:U79"/>
    <mergeCell ref="V76:W79"/>
    <mergeCell ref="B72:M75"/>
    <mergeCell ref="N72:Q75"/>
    <mergeCell ref="R72:S75"/>
    <mergeCell ref="T72:U75"/>
    <mergeCell ref="V72:W75"/>
    <mergeCell ref="Z68:AA71"/>
    <mergeCell ref="AB68:AC71"/>
    <mergeCell ref="AD68:AE71"/>
    <mergeCell ref="AF68:AG71"/>
    <mergeCell ref="AH68:AK69"/>
    <mergeCell ref="AL68:AL69"/>
    <mergeCell ref="B68:M71"/>
    <mergeCell ref="N68:Q71"/>
    <mergeCell ref="R68:S71"/>
    <mergeCell ref="T68:U71"/>
    <mergeCell ref="V68:W71"/>
    <mergeCell ref="X68:Y71"/>
    <mergeCell ref="AL72:AL73"/>
    <mergeCell ref="X60:Y63"/>
    <mergeCell ref="AL64:AL65"/>
    <mergeCell ref="AM64:AP65"/>
    <mergeCell ref="AQ64:BC67"/>
    <mergeCell ref="AH66:AK67"/>
    <mergeCell ref="AL66:AL67"/>
    <mergeCell ref="AM66:AP67"/>
    <mergeCell ref="X64:Y67"/>
    <mergeCell ref="Z64:AA67"/>
    <mergeCell ref="AB64:AC67"/>
    <mergeCell ref="AD64:AE67"/>
    <mergeCell ref="AF64:AG67"/>
    <mergeCell ref="AH64:AK65"/>
    <mergeCell ref="AM60:AP61"/>
    <mergeCell ref="AQ60:BC63"/>
    <mergeCell ref="AH62:AK63"/>
    <mergeCell ref="AL62:AL63"/>
    <mergeCell ref="AM62:AP63"/>
    <mergeCell ref="AM56:AP57"/>
    <mergeCell ref="AQ56:BC59"/>
    <mergeCell ref="AH58:AK59"/>
    <mergeCell ref="AL58:AL59"/>
    <mergeCell ref="AM58:AP59"/>
    <mergeCell ref="X56:Y59"/>
    <mergeCell ref="Z56:AA59"/>
    <mergeCell ref="AB56:AC59"/>
    <mergeCell ref="AD56:AE59"/>
    <mergeCell ref="AF56:AG59"/>
    <mergeCell ref="AH56:AK57"/>
    <mergeCell ref="AM52:AP53"/>
    <mergeCell ref="AQ52:BC55"/>
    <mergeCell ref="AH54:AK55"/>
    <mergeCell ref="AL54:AL55"/>
    <mergeCell ref="AM54:AP55"/>
    <mergeCell ref="B64:M67"/>
    <mergeCell ref="N64:Q67"/>
    <mergeCell ref="R64:S67"/>
    <mergeCell ref="T64:U67"/>
    <mergeCell ref="V64:W67"/>
    <mergeCell ref="Z60:AA63"/>
    <mergeCell ref="AB60:AC63"/>
    <mergeCell ref="AD60:AE63"/>
    <mergeCell ref="AF60:AG63"/>
    <mergeCell ref="AH60:AK61"/>
    <mergeCell ref="AL60:AL61"/>
    <mergeCell ref="B60:M63"/>
    <mergeCell ref="N60:Q63"/>
    <mergeCell ref="R60:S63"/>
    <mergeCell ref="T60:U63"/>
    <mergeCell ref="V60:W63"/>
    <mergeCell ref="B56:M59"/>
    <mergeCell ref="N56:Q59"/>
    <mergeCell ref="R56:S59"/>
    <mergeCell ref="T56:U59"/>
    <mergeCell ref="V56:W59"/>
    <mergeCell ref="Z52:AA55"/>
    <mergeCell ref="AB52:AC55"/>
    <mergeCell ref="AD52:AE55"/>
    <mergeCell ref="AF52:AG55"/>
    <mergeCell ref="AH52:AK53"/>
    <mergeCell ref="AL52:AL53"/>
    <mergeCell ref="B52:M55"/>
    <mergeCell ref="N52:Q55"/>
    <mergeCell ref="R52:S55"/>
    <mergeCell ref="T52:U55"/>
    <mergeCell ref="V52:W55"/>
    <mergeCell ref="X52:Y55"/>
    <mergeCell ref="AL56:AL57"/>
    <mergeCell ref="X44:Y47"/>
    <mergeCell ref="AL48:AL49"/>
    <mergeCell ref="AM48:AP49"/>
    <mergeCell ref="AQ48:BC51"/>
    <mergeCell ref="AH50:AK51"/>
    <mergeCell ref="AL50:AL51"/>
    <mergeCell ref="AM50:AP51"/>
    <mergeCell ref="X48:Y51"/>
    <mergeCell ref="Z48:AA51"/>
    <mergeCell ref="AB48:AC51"/>
    <mergeCell ref="AD48:AE51"/>
    <mergeCell ref="AF48:AG51"/>
    <mergeCell ref="AH48:AK49"/>
    <mergeCell ref="AM44:AP45"/>
    <mergeCell ref="AQ44:BC47"/>
    <mergeCell ref="AH46:AK47"/>
    <mergeCell ref="AL46:AL47"/>
    <mergeCell ref="AM46:AP47"/>
    <mergeCell ref="AM40:AP41"/>
    <mergeCell ref="AQ40:BC43"/>
    <mergeCell ref="AH42:AK43"/>
    <mergeCell ref="AL42:AL43"/>
    <mergeCell ref="AM42:AP43"/>
    <mergeCell ref="X40:Y43"/>
    <mergeCell ref="Z40:AA43"/>
    <mergeCell ref="AB40:AC43"/>
    <mergeCell ref="AD40:AE43"/>
    <mergeCell ref="AF40:AG43"/>
    <mergeCell ref="AH40:AK41"/>
    <mergeCell ref="AM36:AP37"/>
    <mergeCell ref="AQ36:BC39"/>
    <mergeCell ref="AH38:AK39"/>
    <mergeCell ref="AL38:AL39"/>
    <mergeCell ref="AM38:AP39"/>
    <mergeCell ref="B48:M51"/>
    <mergeCell ref="N48:Q51"/>
    <mergeCell ref="R48:S51"/>
    <mergeCell ref="T48:U51"/>
    <mergeCell ref="V48:W51"/>
    <mergeCell ref="Z44:AA47"/>
    <mergeCell ref="AB44:AC47"/>
    <mergeCell ref="AD44:AE47"/>
    <mergeCell ref="AF44:AG47"/>
    <mergeCell ref="AH44:AK45"/>
    <mergeCell ref="AL44:AL45"/>
    <mergeCell ref="B44:M47"/>
    <mergeCell ref="N44:Q47"/>
    <mergeCell ref="R44:S47"/>
    <mergeCell ref="T44:U47"/>
    <mergeCell ref="V44:W47"/>
    <mergeCell ref="B40:M43"/>
    <mergeCell ref="N40:Q43"/>
    <mergeCell ref="R40:S43"/>
    <mergeCell ref="T40:U43"/>
    <mergeCell ref="V40:W43"/>
    <mergeCell ref="Z36:AA39"/>
    <mergeCell ref="AB36:AC39"/>
    <mergeCell ref="AD36:AE39"/>
    <mergeCell ref="AF36:AG39"/>
    <mergeCell ref="AH36:AK37"/>
    <mergeCell ref="AL36:AL37"/>
    <mergeCell ref="B36:M39"/>
    <mergeCell ref="N36:Q39"/>
    <mergeCell ref="R36:S39"/>
    <mergeCell ref="T36:U39"/>
    <mergeCell ref="V36:W39"/>
    <mergeCell ref="X36:Y39"/>
    <mergeCell ref="AL40:AL41"/>
    <mergeCell ref="X28:Y31"/>
    <mergeCell ref="AL32:AL33"/>
    <mergeCell ref="AM32:AP33"/>
    <mergeCell ref="AQ32:BC35"/>
    <mergeCell ref="AH34:AK35"/>
    <mergeCell ref="AL34:AL35"/>
    <mergeCell ref="AM34:AP35"/>
    <mergeCell ref="X32:Y35"/>
    <mergeCell ref="Z32:AA35"/>
    <mergeCell ref="AB32:AC35"/>
    <mergeCell ref="AD32:AE35"/>
    <mergeCell ref="AF32:AG35"/>
    <mergeCell ref="AH32:AK33"/>
    <mergeCell ref="AM28:AP29"/>
    <mergeCell ref="AQ28:BC31"/>
    <mergeCell ref="AH30:AK31"/>
    <mergeCell ref="AL30:AL31"/>
    <mergeCell ref="AM30:AP31"/>
    <mergeCell ref="AM24:AP25"/>
    <mergeCell ref="AQ24:BC27"/>
    <mergeCell ref="AH26:AK27"/>
    <mergeCell ref="AL26:AL27"/>
    <mergeCell ref="AM26:AP27"/>
    <mergeCell ref="X24:Y27"/>
    <mergeCell ref="Z24:AA27"/>
    <mergeCell ref="AB24:AC27"/>
    <mergeCell ref="AD24:AE27"/>
    <mergeCell ref="AF24:AG27"/>
    <mergeCell ref="AH24:AK25"/>
    <mergeCell ref="AM20:AP21"/>
    <mergeCell ref="AQ20:BC23"/>
    <mergeCell ref="AH22:AK23"/>
    <mergeCell ref="AL22:AL23"/>
    <mergeCell ref="AM22:AP23"/>
    <mergeCell ref="B32:M35"/>
    <mergeCell ref="N32:Q35"/>
    <mergeCell ref="R32:S35"/>
    <mergeCell ref="T32:U35"/>
    <mergeCell ref="V32:W35"/>
    <mergeCell ref="Z28:AA31"/>
    <mergeCell ref="AB28:AC31"/>
    <mergeCell ref="AD28:AE31"/>
    <mergeCell ref="AF28:AG31"/>
    <mergeCell ref="AH28:AK29"/>
    <mergeCell ref="AL28:AL29"/>
    <mergeCell ref="B28:M31"/>
    <mergeCell ref="N28:Q31"/>
    <mergeCell ref="R28:S31"/>
    <mergeCell ref="T28:U31"/>
    <mergeCell ref="V28:W31"/>
    <mergeCell ref="X15:Y15"/>
    <mergeCell ref="Z15:AA15"/>
    <mergeCell ref="AB15:AC15"/>
    <mergeCell ref="B24:M27"/>
    <mergeCell ref="N24:Q27"/>
    <mergeCell ref="R24:S27"/>
    <mergeCell ref="T24:U27"/>
    <mergeCell ref="V24:W27"/>
    <mergeCell ref="Z20:AA23"/>
    <mergeCell ref="AB20:AC23"/>
    <mergeCell ref="AD20:AE23"/>
    <mergeCell ref="AF20:AG23"/>
    <mergeCell ref="AH20:AK21"/>
    <mergeCell ref="AL20:AL21"/>
    <mergeCell ref="B20:M23"/>
    <mergeCell ref="N20:Q23"/>
    <mergeCell ref="R20:S23"/>
    <mergeCell ref="T20:U23"/>
    <mergeCell ref="V20:W23"/>
    <mergeCell ref="X20:Y23"/>
    <mergeCell ref="AL24:AL25"/>
    <mergeCell ref="B3:J4"/>
    <mergeCell ref="K3:BA4"/>
    <mergeCell ref="B5:J6"/>
    <mergeCell ref="K5:BA6"/>
    <mergeCell ref="C10:BA11"/>
    <mergeCell ref="B14:M15"/>
    <mergeCell ref="N14:Q15"/>
    <mergeCell ref="R14:AG14"/>
    <mergeCell ref="AH14:AP15"/>
    <mergeCell ref="AQ14:BC15"/>
    <mergeCell ref="AD16:AE19"/>
    <mergeCell ref="AF16:AG19"/>
    <mergeCell ref="AH16:AK17"/>
    <mergeCell ref="AL16:AL17"/>
    <mergeCell ref="AM16:AP17"/>
    <mergeCell ref="AQ16:BC19"/>
    <mergeCell ref="AH18:AK19"/>
    <mergeCell ref="AL18:AL19"/>
    <mergeCell ref="AM18:AP19"/>
    <mergeCell ref="AD15:AE15"/>
    <mergeCell ref="AF15:AG15"/>
    <mergeCell ref="B16:M19"/>
    <mergeCell ref="N16:Q19"/>
    <mergeCell ref="R16:S19"/>
    <mergeCell ref="T16:U19"/>
    <mergeCell ref="V16:W19"/>
    <mergeCell ref="X16:Y19"/>
    <mergeCell ref="Z16:AA19"/>
    <mergeCell ref="AB16:AC19"/>
    <mergeCell ref="R15:S15"/>
    <mergeCell ref="T15:U15"/>
    <mergeCell ref="V15:W15"/>
  </mergeCells>
  <phoneticPr fontId="5"/>
  <pageMargins left="0.39370078740157483" right="0.11811023622047245" top="0.78740157480314965" bottom="0.78740157480314965" header="0.31496062992125984" footer="0.31496062992125984"/>
  <pageSetup paperSize="9" scale="61" fitToHeight="0" orientation="portrait" r:id="rId1"/>
  <headerFooter>
    <oddFooter>&amp;C&amp;"HGｺﾞｼｯｸM,ﾒﾃﾞｨｳﾑ"&amp;11- &amp;P -</oddFooter>
  </headerFooter>
  <rowBreaks count="9" manualBreakCount="9">
    <brk id="79" max="55" man="1"/>
    <brk id="159" max="55" man="1"/>
    <brk id="239" max="55" man="1"/>
    <brk id="319" max="55" man="1"/>
    <brk id="399" max="55" man="1"/>
    <brk id="479" max="55" man="1"/>
    <brk id="559" max="55" man="1"/>
    <brk id="639" max="55" man="1"/>
    <brk id="719" max="55"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19"/>
  <dimension ref="A1:G2144"/>
  <sheetViews>
    <sheetView showGridLines="0" zoomScaleNormal="100" workbookViewId="0">
      <pane ySplit="4" topLeftCell="A5" activePane="bottomLeft" state="frozen"/>
      <selection pane="bottomLeft"/>
    </sheetView>
  </sheetViews>
  <sheetFormatPr defaultColWidth="4.9140625" defaultRowHeight="16" x14ac:dyDescent="0.55000000000000004"/>
  <cols>
    <col min="2" max="2" width="23.9140625" customWidth="1"/>
    <col min="3" max="3" width="23.9140625" bestFit="1" customWidth="1"/>
    <col min="4" max="4" width="8.6640625" customWidth="1"/>
    <col min="5" max="5" width="50.6640625" customWidth="1"/>
    <col min="6" max="6" width="7.5" style="47" bestFit="1" customWidth="1"/>
    <col min="7" max="7" width="29.6640625" customWidth="1"/>
    <col min="8" max="8" width="16.9140625" customWidth="1"/>
  </cols>
  <sheetData>
    <row r="1" spans="1:7" x14ac:dyDescent="0.55000000000000004">
      <c r="A1" s="4">
        <f>COLUMN()</f>
        <v>1</v>
      </c>
      <c r="B1" s="4">
        <f>COLUMN()</f>
        <v>2</v>
      </c>
      <c r="C1" s="4">
        <f>COLUMN()</f>
        <v>3</v>
      </c>
      <c r="D1" s="4">
        <f>COLUMN()</f>
        <v>4</v>
      </c>
      <c r="E1" s="4">
        <f>COLUMN()</f>
        <v>5</v>
      </c>
      <c r="F1" s="4">
        <f>COLUMN()</f>
        <v>6</v>
      </c>
      <c r="G1" s="4">
        <f>COLUMN()</f>
        <v>7</v>
      </c>
    </row>
    <row r="2" spans="1:7" x14ac:dyDescent="0.55000000000000004">
      <c r="E2" s="12"/>
      <c r="F2" s="49"/>
      <c r="G2" s="13"/>
    </row>
    <row r="4" spans="1:7" x14ac:dyDescent="0.55000000000000004">
      <c r="B4" s="2" t="s">
        <v>0</v>
      </c>
      <c r="C4" s="2" t="s">
        <v>427</v>
      </c>
      <c r="D4" s="2" t="s">
        <v>37</v>
      </c>
      <c r="E4" s="2" t="s">
        <v>429</v>
      </c>
      <c r="F4" s="2" t="s">
        <v>6352</v>
      </c>
      <c r="G4" s="107" t="s">
        <v>673</v>
      </c>
    </row>
    <row r="5" spans="1:7" x14ac:dyDescent="0.55000000000000004">
      <c r="B5" s="1" t="s">
        <v>1017</v>
      </c>
      <c r="C5" s="1" t="s">
        <v>1018</v>
      </c>
      <c r="D5" s="1">
        <v>1</v>
      </c>
      <c r="E5" s="106" t="s">
        <v>2</v>
      </c>
      <c r="F5" s="45"/>
      <c r="G5" s="5"/>
    </row>
    <row r="6" spans="1:7" x14ac:dyDescent="0.55000000000000004">
      <c r="B6" s="1" t="s">
        <v>1017</v>
      </c>
      <c r="C6" s="1" t="s">
        <v>1018</v>
      </c>
      <c r="D6" s="1">
        <v>2</v>
      </c>
      <c r="E6" s="106" t="s">
        <v>278</v>
      </c>
      <c r="F6" s="45"/>
      <c r="G6" s="5"/>
    </row>
    <row r="7" spans="1:7" x14ac:dyDescent="0.55000000000000004">
      <c r="B7" s="1" t="s">
        <v>1017</v>
      </c>
      <c r="C7" s="1" t="s">
        <v>1018</v>
      </c>
      <c r="D7" s="1">
        <v>3</v>
      </c>
      <c r="E7" s="5" t="s">
        <v>1</v>
      </c>
      <c r="F7" s="45"/>
      <c r="G7" s="5"/>
    </row>
    <row r="8" spans="1:7" x14ac:dyDescent="0.55000000000000004">
      <c r="B8" s="1" t="s">
        <v>1017</v>
      </c>
      <c r="C8" s="1" t="s">
        <v>1018</v>
      </c>
      <c r="D8" s="1">
        <v>4</v>
      </c>
      <c r="E8" s="106" t="s">
        <v>97</v>
      </c>
      <c r="F8" s="45"/>
      <c r="G8" s="5"/>
    </row>
    <row r="9" spans="1:7" x14ac:dyDescent="0.55000000000000004">
      <c r="B9" s="1" t="s">
        <v>1017</v>
      </c>
      <c r="C9" s="1" t="s">
        <v>1018</v>
      </c>
      <c r="D9" s="1">
        <v>5</v>
      </c>
      <c r="E9" s="5" t="s">
        <v>3</v>
      </c>
      <c r="F9" s="45"/>
      <c r="G9" s="5"/>
    </row>
    <row r="10" spans="1:7" x14ac:dyDescent="0.55000000000000004">
      <c r="B10" s="1" t="s">
        <v>1017</v>
      </c>
      <c r="C10" s="1" t="s">
        <v>1018</v>
      </c>
      <c r="D10" s="1">
        <v>6</v>
      </c>
      <c r="E10" s="5" t="s">
        <v>4</v>
      </c>
      <c r="F10" s="45"/>
      <c r="G10" s="5"/>
    </row>
    <row r="11" spans="1:7" x14ac:dyDescent="0.55000000000000004">
      <c r="B11" s="1" t="s">
        <v>1017</v>
      </c>
      <c r="C11" s="1" t="s">
        <v>1018</v>
      </c>
      <c r="D11" s="1">
        <v>7</v>
      </c>
      <c r="E11" s="5" t="s">
        <v>5</v>
      </c>
      <c r="F11" s="45"/>
      <c r="G11" s="5"/>
    </row>
    <row r="12" spans="1:7" x14ac:dyDescent="0.55000000000000004">
      <c r="B12" s="1" t="s">
        <v>1017</v>
      </c>
      <c r="C12" s="1" t="s">
        <v>1018</v>
      </c>
      <c r="D12" s="1">
        <v>8</v>
      </c>
      <c r="E12" s="5" t="s">
        <v>6</v>
      </c>
      <c r="F12" s="45"/>
      <c r="G12" s="5"/>
    </row>
    <row r="13" spans="1:7" x14ac:dyDescent="0.55000000000000004">
      <c r="B13" s="1" t="s">
        <v>1017</v>
      </c>
      <c r="C13" s="1" t="s">
        <v>1018</v>
      </c>
      <c r="D13" s="1">
        <v>9</v>
      </c>
      <c r="E13" s="48" t="s">
        <v>266</v>
      </c>
      <c r="F13" s="45"/>
      <c r="G13" s="5"/>
    </row>
    <row r="14" spans="1:7" x14ac:dyDescent="0.55000000000000004">
      <c r="B14" s="1" t="s">
        <v>1017</v>
      </c>
      <c r="C14" s="1" t="s">
        <v>1018</v>
      </c>
      <c r="D14" s="1">
        <v>10</v>
      </c>
      <c r="E14" s="106" t="s">
        <v>281</v>
      </c>
      <c r="F14" s="45"/>
      <c r="G14" s="5"/>
    </row>
    <row r="15" spans="1:7" x14ac:dyDescent="0.55000000000000004">
      <c r="B15" s="1" t="s">
        <v>1017</v>
      </c>
      <c r="C15" s="1" t="s">
        <v>1018</v>
      </c>
      <c r="D15" s="1">
        <v>11</v>
      </c>
      <c r="E15" s="1" t="s">
        <v>282</v>
      </c>
      <c r="F15" s="45"/>
      <c r="G15" s="5"/>
    </row>
    <row r="16" spans="1:7" x14ac:dyDescent="0.55000000000000004">
      <c r="B16" s="1" t="s">
        <v>1017</v>
      </c>
      <c r="C16" s="1" t="s">
        <v>1018</v>
      </c>
      <c r="D16" s="1">
        <v>12</v>
      </c>
      <c r="E16" s="1" t="s">
        <v>7</v>
      </c>
      <c r="F16" s="45"/>
      <c r="G16" s="5"/>
    </row>
    <row r="17" spans="2:7" x14ac:dyDescent="0.55000000000000004">
      <c r="B17" s="1" t="s">
        <v>1017</v>
      </c>
      <c r="C17" s="1" t="s">
        <v>1018</v>
      </c>
      <c r="D17" s="1">
        <v>13</v>
      </c>
      <c r="E17" s="1" t="s">
        <v>8</v>
      </c>
      <c r="F17" s="45"/>
      <c r="G17" s="5"/>
    </row>
    <row r="18" spans="2:7" x14ac:dyDescent="0.55000000000000004">
      <c r="B18" s="1" t="s">
        <v>1017</v>
      </c>
      <c r="C18" s="1" t="s">
        <v>1018</v>
      </c>
      <c r="D18" s="1">
        <v>14</v>
      </c>
      <c r="E18" s="1" t="s">
        <v>9</v>
      </c>
      <c r="F18" s="45"/>
      <c r="G18" s="5"/>
    </row>
    <row r="19" spans="2:7" x14ac:dyDescent="0.55000000000000004">
      <c r="B19" s="1" t="s">
        <v>1017</v>
      </c>
      <c r="C19" s="1" t="s">
        <v>1018</v>
      </c>
      <c r="D19" s="1">
        <v>15</v>
      </c>
      <c r="E19" s="1" t="s">
        <v>10</v>
      </c>
      <c r="F19" s="45" t="s">
        <v>6356</v>
      </c>
      <c r="G19" s="5"/>
    </row>
    <row r="20" spans="2:7" x14ac:dyDescent="0.55000000000000004">
      <c r="B20" s="1" t="s">
        <v>1017</v>
      </c>
      <c r="C20" s="1" t="s">
        <v>1018</v>
      </c>
      <c r="D20" s="1">
        <v>16</v>
      </c>
      <c r="E20" s="1" t="s">
        <v>11</v>
      </c>
      <c r="F20" s="45"/>
      <c r="G20" s="5"/>
    </row>
    <row r="21" spans="2:7" x14ac:dyDescent="0.55000000000000004">
      <c r="B21" s="1" t="s">
        <v>1017</v>
      </c>
      <c r="C21" s="1" t="s">
        <v>1018</v>
      </c>
      <c r="D21" s="1">
        <v>17</v>
      </c>
      <c r="E21" s="1" t="s">
        <v>12</v>
      </c>
      <c r="F21" s="45" t="s">
        <v>6356</v>
      </c>
      <c r="G21" s="6"/>
    </row>
    <row r="22" spans="2:7" x14ac:dyDescent="0.55000000000000004">
      <c r="B22" s="1" t="s">
        <v>1017</v>
      </c>
      <c r="C22" s="1" t="s">
        <v>1018</v>
      </c>
      <c r="D22" s="1">
        <v>18</v>
      </c>
      <c r="E22" s="1" t="s">
        <v>13</v>
      </c>
      <c r="F22" s="45" t="s">
        <v>6356</v>
      </c>
      <c r="G22" s="5"/>
    </row>
    <row r="23" spans="2:7" x14ac:dyDescent="0.55000000000000004">
      <c r="B23" s="1" t="s">
        <v>1017</v>
      </c>
      <c r="C23" s="1" t="s">
        <v>1018</v>
      </c>
      <c r="D23" s="1">
        <v>19</v>
      </c>
      <c r="E23" s="1" t="s">
        <v>14</v>
      </c>
      <c r="F23" s="45" t="s">
        <v>6356</v>
      </c>
      <c r="G23" s="5"/>
    </row>
    <row r="24" spans="2:7" x14ac:dyDescent="0.55000000000000004">
      <c r="B24" s="1" t="s">
        <v>1017</v>
      </c>
      <c r="C24" s="1" t="s">
        <v>1018</v>
      </c>
      <c r="D24" s="1">
        <v>20</v>
      </c>
      <c r="E24" s="1" t="s">
        <v>15</v>
      </c>
      <c r="F24" s="45" t="s">
        <v>6356</v>
      </c>
      <c r="G24" s="5"/>
    </row>
    <row r="25" spans="2:7" x14ac:dyDescent="0.55000000000000004">
      <c r="B25" s="1" t="s">
        <v>1017</v>
      </c>
      <c r="C25" s="1" t="s">
        <v>1018</v>
      </c>
      <c r="D25" s="1">
        <v>21</v>
      </c>
      <c r="E25" s="1" t="s">
        <v>1019</v>
      </c>
      <c r="F25" s="45"/>
      <c r="G25" s="5"/>
    </row>
    <row r="26" spans="2:7" x14ac:dyDescent="0.55000000000000004">
      <c r="B26" s="1" t="s">
        <v>1017</v>
      </c>
      <c r="C26" s="1" t="s">
        <v>1018</v>
      </c>
      <c r="D26" s="1">
        <v>22</v>
      </c>
      <c r="E26" s="1" t="s">
        <v>1020</v>
      </c>
      <c r="F26" s="45" t="s">
        <v>6356</v>
      </c>
      <c r="G26" s="5"/>
    </row>
    <row r="27" spans="2:7" x14ac:dyDescent="0.55000000000000004">
      <c r="B27" s="1" t="s">
        <v>1017</v>
      </c>
      <c r="C27" s="1" t="s">
        <v>1018</v>
      </c>
      <c r="D27" s="1">
        <v>23</v>
      </c>
      <c r="E27" s="1" t="s">
        <v>1021</v>
      </c>
      <c r="F27" s="45"/>
      <c r="G27" s="5"/>
    </row>
    <row r="28" spans="2:7" x14ac:dyDescent="0.55000000000000004">
      <c r="B28" s="1" t="s">
        <v>1017</v>
      </c>
      <c r="C28" s="1" t="s">
        <v>1018</v>
      </c>
      <c r="D28" s="1">
        <v>24</v>
      </c>
      <c r="E28" s="1" t="s">
        <v>16</v>
      </c>
      <c r="F28" s="45"/>
      <c r="G28" s="5"/>
    </row>
    <row r="29" spans="2:7" x14ac:dyDescent="0.55000000000000004">
      <c r="B29" s="1" t="s">
        <v>1017</v>
      </c>
      <c r="C29" s="1" t="s">
        <v>1018</v>
      </c>
      <c r="D29" s="1">
        <v>25</v>
      </c>
      <c r="E29" s="1" t="s">
        <v>17</v>
      </c>
      <c r="F29" s="45"/>
      <c r="G29" s="5"/>
    </row>
    <row r="30" spans="2:7" x14ac:dyDescent="0.55000000000000004">
      <c r="B30" s="1" t="s">
        <v>1017</v>
      </c>
      <c r="C30" s="1" t="s">
        <v>1018</v>
      </c>
      <c r="D30" s="1">
        <v>26</v>
      </c>
      <c r="E30" s="1" t="s">
        <v>18</v>
      </c>
      <c r="F30" s="45"/>
      <c r="G30" s="5"/>
    </row>
    <row r="31" spans="2:7" x14ac:dyDescent="0.55000000000000004">
      <c r="B31" s="1" t="s">
        <v>1017</v>
      </c>
      <c r="C31" s="1" t="s">
        <v>1018</v>
      </c>
      <c r="D31" s="1">
        <v>27</v>
      </c>
      <c r="E31" s="1" t="s">
        <v>19</v>
      </c>
      <c r="F31" s="45"/>
      <c r="G31" s="5"/>
    </row>
    <row r="32" spans="2:7" x14ac:dyDescent="0.55000000000000004">
      <c r="B32" s="1" t="s">
        <v>1017</v>
      </c>
      <c r="C32" s="1" t="s">
        <v>1018</v>
      </c>
      <c r="D32" s="1">
        <v>28</v>
      </c>
      <c r="E32" s="1" t="s">
        <v>1022</v>
      </c>
      <c r="F32" s="45"/>
      <c r="G32" s="5"/>
    </row>
    <row r="33" spans="2:7" x14ac:dyDescent="0.55000000000000004">
      <c r="B33" s="1" t="s">
        <v>1017</v>
      </c>
      <c r="C33" s="1" t="s">
        <v>1018</v>
      </c>
      <c r="D33" s="1">
        <v>29</v>
      </c>
      <c r="E33" s="1" t="s">
        <v>1023</v>
      </c>
      <c r="F33" s="45"/>
      <c r="G33" s="5"/>
    </row>
    <row r="34" spans="2:7" x14ac:dyDescent="0.55000000000000004">
      <c r="B34" s="1" t="s">
        <v>1017</v>
      </c>
      <c r="C34" s="1" t="s">
        <v>1018</v>
      </c>
      <c r="D34" s="1">
        <v>30</v>
      </c>
      <c r="E34" s="1" t="s">
        <v>1024</v>
      </c>
      <c r="F34" s="45"/>
      <c r="G34" s="5"/>
    </row>
    <row r="35" spans="2:7" x14ac:dyDescent="0.55000000000000004">
      <c r="B35" s="1" t="s">
        <v>1017</v>
      </c>
      <c r="C35" s="1" t="s">
        <v>1018</v>
      </c>
      <c r="D35" s="1">
        <v>31</v>
      </c>
      <c r="E35" s="1" t="s">
        <v>1025</v>
      </c>
      <c r="F35" s="45"/>
      <c r="G35" s="5"/>
    </row>
    <row r="36" spans="2:7" x14ac:dyDescent="0.55000000000000004">
      <c r="B36" s="1" t="s">
        <v>1017</v>
      </c>
      <c r="C36" s="1" t="s">
        <v>1018</v>
      </c>
      <c r="D36" s="1">
        <v>32</v>
      </c>
      <c r="E36" s="1" t="s">
        <v>1026</v>
      </c>
      <c r="F36" s="45"/>
      <c r="G36" s="5"/>
    </row>
    <row r="37" spans="2:7" x14ac:dyDescent="0.55000000000000004">
      <c r="B37" s="1" t="s">
        <v>1017</v>
      </c>
      <c r="C37" s="1" t="s">
        <v>1018</v>
      </c>
      <c r="D37" s="1">
        <v>33</v>
      </c>
      <c r="E37" s="1" t="s">
        <v>1027</v>
      </c>
      <c r="F37" s="45"/>
      <c r="G37" s="5"/>
    </row>
    <row r="38" spans="2:7" x14ac:dyDescent="0.55000000000000004">
      <c r="B38" s="1" t="s">
        <v>1017</v>
      </c>
      <c r="C38" s="1" t="s">
        <v>1018</v>
      </c>
      <c r="D38" s="1">
        <v>34</v>
      </c>
      <c r="E38" s="1" t="s">
        <v>1028</v>
      </c>
      <c r="F38" s="45"/>
      <c r="G38" s="5"/>
    </row>
    <row r="39" spans="2:7" x14ac:dyDescent="0.55000000000000004">
      <c r="B39" s="1" t="s">
        <v>1017</v>
      </c>
      <c r="C39" s="1" t="s">
        <v>1018</v>
      </c>
      <c r="D39" s="1">
        <v>35</v>
      </c>
      <c r="E39" s="1" t="s">
        <v>1029</v>
      </c>
      <c r="F39" s="45"/>
      <c r="G39" s="5"/>
    </row>
    <row r="40" spans="2:7" x14ac:dyDescent="0.55000000000000004">
      <c r="B40" s="1" t="s">
        <v>1017</v>
      </c>
      <c r="C40" s="1" t="s">
        <v>1018</v>
      </c>
      <c r="D40" s="1">
        <v>36</v>
      </c>
      <c r="E40" s="1" t="s">
        <v>1030</v>
      </c>
      <c r="F40" s="45"/>
      <c r="G40" s="5"/>
    </row>
    <row r="41" spans="2:7" x14ac:dyDescent="0.55000000000000004">
      <c r="B41" s="1" t="s">
        <v>1017</v>
      </c>
      <c r="C41" s="1" t="s">
        <v>1018</v>
      </c>
      <c r="D41" s="1">
        <v>37</v>
      </c>
      <c r="E41" s="1" t="s">
        <v>1031</v>
      </c>
      <c r="F41" s="45"/>
      <c r="G41" s="5"/>
    </row>
    <row r="42" spans="2:7" x14ac:dyDescent="0.55000000000000004">
      <c r="B42" s="1" t="s">
        <v>1017</v>
      </c>
      <c r="C42" s="1" t="s">
        <v>1018</v>
      </c>
      <c r="D42" s="1">
        <v>38</v>
      </c>
      <c r="E42" s="1" t="s">
        <v>1032</v>
      </c>
      <c r="F42" s="45"/>
      <c r="G42" s="5"/>
    </row>
    <row r="43" spans="2:7" x14ac:dyDescent="0.55000000000000004">
      <c r="B43" s="1" t="s">
        <v>1017</v>
      </c>
      <c r="C43" s="1" t="s">
        <v>1018</v>
      </c>
      <c r="D43" s="1">
        <v>39</v>
      </c>
      <c r="E43" s="1" t="s">
        <v>20</v>
      </c>
      <c r="F43" s="45"/>
      <c r="G43" s="5"/>
    </row>
    <row r="44" spans="2:7" x14ac:dyDescent="0.55000000000000004">
      <c r="B44" s="1" t="s">
        <v>1017</v>
      </c>
      <c r="C44" s="1" t="s">
        <v>1018</v>
      </c>
      <c r="D44" s="1">
        <v>40</v>
      </c>
      <c r="E44" s="1" t="s">
        <v>21</v>
      </c>
      <c r="F44" s="45"/>
      <c r="G44" s="5"/>
    </row>
    <row r="45" spans="2:7" x14ac:dyDescent="0.55000000000000004">
      <c r="B45" s="1" t="s">
        <v>1017</v>
      </c>
      <c r="C45" s="1" t="s">
        <v>1018</v>
      </c>
      <c r="D45" s="1">
        <v>41</v>
      </c>
      <c r="E45" s="1" t="s">
        <v>652</v>
      </c>
      <c r="F45" s="45"/>
      <c r="G45" s="5"/>
    </row>
    <row r="46" spans="2:7" x14ac:dyDescent="0.55000000000000004">
      <c r="B46" s="1" t="s">
        <v>1017</v>
      </c>
      <c r="C46" s="1" t="s">
        <v>1018</v>
      </c>
      <c r="D46" s="1">
        <v>42</v>
      </c>
      <c r="E46" s="1" t="s">
        <v>22</v>
      </c>
      <c r="F46" s="45"/>
      <c r="G46" s="5"/>
    </row>
    <row r="47" spans="2:7" x14ac:dyDescent="0.55000000000000004">
      <c r="B47" s="1" t="s">
        <v>1017</v>
      </c>
      <c r="C47" s="1" t="s">
        <v>1018</v>
      </c>
      <c r="D47" s="1">
        <v>43</v>
      </c>
      <c r="E47" s="1" t="s">
        <v>23</v>
      </c>
      <c r="F47" s="45"/>
      <c r="G47" s="5"/>
    </row>
    <row r="48" spans="2:7" x14ac:dyDescent="0.55000000000000004">
      <c r="B48" s="1" t="s">
        <v>1017</v>
      </c>
      <c r="C48" s="1" t="s">
        <v>1018</v>
      </c>
      <c r="D48" s="1">
        <v>44</v>
      </c>
      <c r="E48" s="1" t="s">
        <v>24</v>
      </c>
      <c r="F48" s="45"/>
      <c r="G48" s="5"/>
    </row>
    <row r="49" spans="2:7" x14ac:dyDescent="0.55000000000000004">
      <c r="B49" s="1" t="s">
        <v>1017</v>
      </c>
      <c r="C49" s="1" t="s">
        <v>1018</v>
      </c>
      <c r="D49" s="1">
        <v>45</v>
      </c>
      <c r="E49" s="1" t="s">
        <v>25</v>
      </c>
      <c r="F49" s="45"/>
      <c r="G49" s="5"/>
    </row>
    <row r="50" spans="2:7" x14ac:dyDescent="0.55000000000000004">
      <c r="B50" s="1" t="s">
        <v>1017</v>
      </c>
      <c r="C50" s="1" t="s">
        <v>1018</v>
      </c>
      <c r="D50" s="1">
        <v>46</v>
      </c>
      <c r="E50" s="1" t="s">
        <v>26</v>
      </c>
      <c r="F50" s="45"/>
      <c r="G50" s="5"/>
    </row>
    <row r="51" spans="2:7" x14ac:dyDescent="0.55000000000000004">
      <c r="B51" s="1" t="s">
        <v>1017</v>
      </c>
      <c r="C51" s="1" t="s">
        <v>1018</v>
      </c>
      <c r="D51" s="1">
        <v>47</v>
      </c>
      <c r="E51" s="1" t="s">
        <v>27</v>
      </c>
      <c r="F51" s="45"/>
      <c r="G51" s="5"/>
    </row>
    <row r="52" spans="2:7" x14ac:dyDescent="0.55000000000000004">
      <c r="B52" s="1" t="s">
        <v>1017</v>
      </c>
      <c r="C52" s="1" t="s">
        <v>1018</v>
      </c>
      <c r="D52" s="1">
        <v>48</v>
      </c>
      <c r="E52" s="1" t="s">
        <v>28</v>
      </c>
      <c r="F52" s="45"/>
      <c r="G52" s="5"/>
    </row>
    <row r="53" spans="2:7" x14ac:dyDescent="0.55000000000000004">
      <c r="B53" s="1" t="s">
        <v>1017</v>
      </c>
      <c r="C53" s="1" t="s">
        <v>1018</v>
      </c>
      <c r="D53" s="1">
        <v>49</v>
      </c>
      <c r="E53" s="1" t="s">
        <v>29</v>
      </c>
      <c r="F53" s="45"/>
      <c r="G53" s="5"/>
    </row>
    <row r="54" spans="2:7" x14ac:dyDescent="0.55000000000000004">
      <c r="B54" s="1" t="s">
        <v>1017</v>
      </c>
      <c r="C54" s="1" t="s">
        <v>1018</v>
      </c>
      <c r="D54" s="1">
        <v>50</v>
      </c>
      <c r="E54" s="1" t="s">
        <v>30</v>
      </c>
      <c r="F54" s="45"/>
      <c r="G54" s="5"/>
    </row>
    <row r="55" spans="2:7" x14ac:dyDescent="0.55000000000000004">
      <c r="B55" s="1" t="s">
        <v>1017</v>
      </c>
      <c r="C55" s="1" t="s">
        <v>1018</v>
      </c>
      <c r="D55" s="1">
        <v>51</v>
      </c>
      <c r="E55" s="1" t="s">
        <v>1033</v>
      </c>
      <c r="F55" s="45" t="s">
        <v>6356</v>
      </c>
      <c r="G55" s="5"/>
    </row>
    <row r="56" spans="2:7" x14ac:dyDescent="0.55000000000000004">
      <c r="B56" s="1" t="s">
        <v>1017</v>
      </c>
      <c r="C56" s="1" t="s">
        <v>1018</v>
      </c>
      <c r="D56" s="1">
        <v>52</v>
      </c>
      <c r="E56" s="1" t="s">
        <v>1034</v>
      </c>
      <c r="F56" s="45"/>
      <c r="G56" s="5"/>
    </row>
    <row r="57" spans="2:7" x14ac:dyDescent="0.55000000000000004">
      <c r="B57" s="1" t="s">
        <v>1017</v>
      </c>
      <c r="C57" s="1" t="s">
        <v>1018</v>
      </c>
      <c r="D57" s="1">
        <v>53</v>
      </c>
      <c r="E57" s="1" t="s">
        <v>1035</v>
      </c>
      <c r="F57" s="45"/>
      <c r="G57" s="5"/>
    </row>
    <row r="58" spans="2:7" x14ac:dyDescent="0.55000000000000004">
      <c r="B58" s="1" t="s">
        <v>1017</v>
      </c>
      <c r="C58" s="1" t="s">
        <v>1018</v>
      </c>
      <c r="D58" s="1">
        <v>54</v>
      </c>
      <c r="E58" s="1" t="s">
        <v>1036</v>
      </c>
      <c r="F58" s="45"/>
      <c r="G58" s="5"/>
    </row>
    <row r="59" spans="2:7" x14ac:dyDescent="0.55000000000000004">
      <c r="B59" s="1" t="s">
        <v>1017</v>
      </c>
      <c r="C59" s="1" t="s">
        <v>1018</v>
      </c>
      <c r="D59" s="1">
        <v>55</v>
      </c>
      <c r="E59" s="1" t="s">
        <v>1037</v>
      </c>
      <c r="F59" s="45" t="s">
        <v>6356</v>
      </c>
      <c r="G59" s="5"/>
    </row>
    <row r="60" spans="2:7" x14ac:dyDescent="0.55000000000000004">
      <c r="B60" s="1" t="s">
        <v>1017</v>
      </c>
      <c r="C60" s="1" t="s">
        <v>1018</v>
      </c>
      <c r="D60" s="1">
        <v>56</v>
      </c>
      <c r="E60" s="1" t="s">
        <v>1038</v>
      </c>
      <c r="F60" s="45"/>
      <c r="G60" s="5"/>
    </row>
    <row r="61" spans="2:7" x14ac:dyDescent="0.55000000000000004">
      <c r="B61" s="1" t="s">
        <v>1017</v>
      </c>
      <c r="C61" s="1" t="s">
        <v>1018</v>
      </c>
      <c r="D61" s="1">
        <v>57</v>
      </c>
      <c r="E61" s="1" t="s">
        <v>1039</v>
      </c>
      <c r="F61" s="45"/>
      <c r="G61" s="5"/>
    </row>
    <row r="62" spans="2:7" x14ac:dyDescent="0.55000000000000004">
      <c r="B62" s="1" t="s">
        <v>1017</v>
      </c>
      <c r="C62" s="1" t="s">
        <v>1018</v>
      </c>
      <c r="D62" s="1">
        <v>58</v>
      </c>
      <c r="E62" s="1" t="s">
        <v>1040</v>
      </c>
      <c r="F62" s="45"/>
      <c r="G62" s="5"/>
    </row>
    <row r="63" spans="2:7" x14ac:dyDescent="0.55000000000000004">
      <c r="B63" s="1" t="s">
        <v>1017</v>
      </c>
      <c r="C63" s="1" t="s">
        <v>1018</v>
      </c>
      <c r="D63" s="1">
        <v>59</v>
      </c>
      <c r="E63" s="1" t="s">
        <v>1041</v>
      </c>
      <c r="F63" s="45"/>
      <c r="G63" s="5"/>
    </row>
    <row r="64" spans="2:7" x14ac:dyDescent="0.55000000000000004">
      <c r="B64" s="1" t="s">
        <v>1017</v>
      </c>
      <c r="C64" s="1" t="s">
        <v>1018</v>
      </c>
      <c r="D64" s="1">
        <v>60</v>
      </c>
      <c r="E64" s="1" t="s">
        <v>1042</v>
      </c>
      <c r="F64" s="45"/>
      <c r="G64" s="5"/>
    </row>
    <row r="65" spans="2:7" x14ac:dyDescent="0.55000000000000004">
      <c r="B65" s="1" t="s">
        <v>1017</v>
      </c>
      <c r="C65" s="1" t="s">
        <v>1018</v>
      </c>
      <c r="D65" s="1">
        <v>61</v>
      </c>
      <c r="E65" s="1" t="s">
        <v>1043</v>
      </c>
      <c r="F65" s="45"/>
      <c r="G65" s="5"/>
    </row>
    <row r="66" spans="2:7" x14ac:dyDescent="0.55000000000000004">
      <c r="B66" s="1" t="s">
        <v>1017</v>
      </c>
      <c r="C66" s="1" t="s">
        <v>1018</v>
      </c>
      <c r="D66" s="1">
        <v>62</v>
      </c>
      <c r="E66" s="1" t="s">
        <v>1044</v>
      </c>
      <c r="F66" s="45"/>
      <c r="G66" s="5"/>
    </row>
    <row r="67" spans="2:7" x14ac:dyDescent="0.55000000000000004">
      <c r="B67" s="1" t="s">
        <v>1017</v>
      </c>
      <c r="C67" s="1" t="s">
        <v>1018</v>
      </c>
      <c r="D67" s="1">
        <v>63</v>
      </c>
      <c r="E67" s="1" t="s">
        <v>1045</v>
      </c>
      <c r="F67" s="45"/>
      <c r="G67" s="5"/>
    </row>
    <row r="68" spans="2:7" x14ac:dyDescent="0.55000000000000004">
      <c r="B68" s="1" t="s">
        <v>1017</v>
      </c>
      <c r="C68" s="1" t="s">
        <v>1018</v>
      </c>
      <c r="D68" s="1">
        <v>64</v>
      </c>
      <c r="E68" s="1" t="s">
        <v>1046</v>
      </c>
      <c r="F68" s="45"/>
      <c r="G68" s="5"/>
    </row>
    <row r="69" spans="2:7" x14ac:dyDescent="0.55000000000000004">
      <c r="B69" s="1" t="s">
        <v>1017</v>
      </c>
      <c r="C69" s="1" t="s">
        <v>1018</v>
      </c>
      <c r="D69" s="1">
        <v>65</v>
      </c>
      <c r="E69" s="1" t="s">
        <v>1047</v>
      </c>
      <c r="F69" s="45"/>
      <c r="G69" s="5"/>
    </row>
    <row r="70" spans="2:7" x14ac:dyDescent="0.55000000000000004">
      <c r="B70" s="1" t="s">
        <v>1017</v>
      </c>
      <c r="C70" s="1" t="s">
        <v>1018</v>
      </c>
      <c r="D70" s="1">
        <v>66</v>
      </c>
      <c r="E70" s="1" t="s">
        <v>1048</v>
      </c>
      <c r="F70" s="45"/>
      <c r="G70" s="5"/>
    </row>
    <row r="71" spans="2:7" x14ac:dyDescent="0.55000000000000004">
      <c r="B71" s="1" t="s">
        <v>1017</v>
      </c>
      <c r="C71" s="1" t="s">
        <v>1018</v>
      </c>
      <c r="D71" s="1">
        <v>67</v>
      </c>
      <c r="E71" s="1" t="s">
        <v>1049</v>
      </c>
      <c r="F71" s="45"/>
      <c r="G71" s="5"/>
    </row>
    <row r="72" spans="2:7" x14ac:dyDescent="0.55000000000000004">
      <c r="B72" s="1" t="s">
        <v>1017</v>
      </c>
      <c r="C72" s="1" t="s">
        <v>1018</v>
      </c>
      <c r="D72" s="1">
        <v>68</v>
      </c>
      <c r="E72" s="1" t="s">
        <v>1050</v>
      </c>
      <c r="F72" s="45"/>
      <c r="G72" s="5"/>
    </row>
    <row r="73" spans="2:7" x14ac:dyDescent="0.55000000000000004">
      <c r="B73" s="1" t="s">
        <v>1017</v>
      </c>
      <c r="C73" s="1" t="s">
        <v>1018</v>
      </c>
      <c r="D73" s="1">
        <v>69</v>
      </c>
      <c r="E73" s="1" t="s">
        <v>1051</v>
      </c>
      <c r="F73" s="45"/>
      <c r="G73" s="5"/>
    </row>
    <row r="74" spans="2:7" x14ac:dyDescent="0.55000000000000004">
      <c r="B74" s="1" t="s">
        <v>1017</v>
      </c>
      <c r="C74" s="1" t="s">
        <v>1018</v>
      </c>
      <c r="D74" s="1">
        <v>70</v>
      </c>
      <c r="E74" s="1" t="s">
        <v>1052</v>
      </c>
      <c r="F74" s="45" t="s">
        <v>6356</v>
      </c>
      <c r="G74" s="5"/>
    </row>
    <row r="75" spans="2:7" x14ac:dyDescent="0.55000000000000004">
      <c r="B75" s="1" t="s">
        <v>1017</v>
      </c>
      <c r="C75" s="1" t="s">
        <v>1018</v>
      </c>
      <c r="D75" s="1">
        <v>71</v>
      </c>
      <c r="E75" s="1" t="s">
        <v>1053</v>
      </c>
      <c r="F75" s="45" t="s">
        <v>6356</v>
      </c>
      <c r="G75" s="5"/>
    </row>
    <row r="76" spans="2:7" x14ac:dyDescent="0.55000000000000004">
      <c r="B76" s="1" t="s">
        <v>1017</v>
      </c>
      <c r="C76" s="1" t="s">
        <v>1018</v>
      </c>
      <c r="D76" s="1">
        <v>72</v>
      </c>
      <c r="E76" s="1" t="s">
        <v>1054</v>
      </c>
      <c r="F76" s="45" t="s">
        <v>6356</v>
      </c>
      <c r="G76" s="5"/>
    </row>
    <row r="77" spans="2:7" x14ac:dyDescent="0.55000000000000004">
      <c r="B77" s="1" t="s">
        <v>1017</v>
      </c>
      <c r="C77" s="1" t="s">
        <v>1018</v>
      </c>
      <c r="D77" s="1">
        <v>73</v>
      </c>
      <c r="E77" s="1" t="s">
        <v>1055</v>
      </c>
      <c r="F77" s="45" t="s">
        <v>6356</v>
      </c>
      <c r="G77" s="5"/>
    </row>
    <row r="78" spans="2:7" x14ac:dyDescent="0.55000000000000004">
      <c r="B78" s="1" t="s">
        <v>1017</v>
      </c>
      <c r="C78" s="1" t="s">
        <v>1018</v>
      </c>
      <c r="D78" s="1">
        <v>74</v>
      </c>
      <c r="E78" s="1" t="s">
        <v>1056</v>
      </c>
      <c r="F78" s="45" t="s">
        <v>6356</v>
      </c>
      <c r="G78" s="5"/>
    </row>
    <row r="79" spans="2:7" x14ac:dyDescent="0.55000000000000004">
      <c r="B79" s="1" t="s">
        <v>1017</v>
      </c>
      <c r="C79" s="1" t="s">
        <v>1018</v>
      </c>
      <c r="D79" s="1">
        <v>75</v>
      </c>
      <c r="E79" s="1" t="s">
        <v>1057</v>
      </c>
      <c r="F79" s="45" t="s">
        <v>6356</v>
      </c>
      <c r="G79" s="5"/>
    </row>
    <row r="80" spans="2:7" x14ac:dyDescent="0.55000000000000004">
      <c r="B80" s="1" t="s">
        <v>1017</v>
      </c>
      <c r="C80" s="1" t="s">
        <v>1018</v>
      </c>
      <c r="D80" s="1">
        <v>76</v>
      </c>
      <c r="E80" s="1" t="s">
        <v>1058</v>
      </c>
      <c r="F80" s="45" t="s">
        <v>6356</v>
      </c>
      <c r="G80" s="5"/>
    </row>
    <row r="81" spans="2:7" x14ac:dyDescent="0.55000000000000004">
      <c r="B81" s="1" t="s">
        <v>1017</v>
      </c>
      <c r="C81" s="1" t="s">
        <v>1018</v>
      </c>
      <c r="D81" s="1">
        <v>77</v>
      </c>
      <c r="E81" s="1" t="s">
        <v>1059</v>
      </c>
      <c r="F81" s="45"/>
      <c r="G81" s="6"/>
    </row>
    <row r="82" spans="2:7" x14ac:dyDescent="0.55000000000000004">
      <c r="B82" s="1" t="s">
        <v>1017</v>
      </c>
      <c r="C82" s="1" t="s">
        <v>1018</v>
      </c>
      <c r="D82" s="1">
        <v>78</v>
      </c>
      <c r="E82" s="1" t="s">
        <v>1060</v>
      </c>
      <c r="F82" s="45"/>
      <c r="G82" s="5"/>
    </row>
    <row r="83" spans="2:7" x14ac:dyDescent="0.55000000000000004">
      <c r="B83" s="1" t="s">
        <v>1017</v>
      </c>
      <c r="C83" s="1" t="s">
        <v>1018</v>
      </c>
      <c r="D83" s="1">
        <v>79</v>
      </c>
      <c r="E83" s="1" t="s">
        <v>1061</v>
      </c>
      <c r="F83" s="45"/>
      <c r="G83" s="5"/>
    </row>
    <row r="84" spans="2:7" x14ac:dyDescent="0.55000000000000004">
      <c r="B84" s="1" t="s">
        <v>1017</v>
      </c>
      <c r="C84" s="1" t="s">
        <v>1018</v>
      </c>
      <c r="D84" s="1">
        <v>80</v>
      </c>
      <c r="E84" s="1" t="s">
        <v>1062</v>
      </c>
      <c r="F84" s="45"/>
      <c r="G84" s="5"/>
    </row>
    <row r="85" spans="2:7" x14ac:dyDescent="0.55000000000000004">
      <c r="B85" s="1" t="s">
        <v>1017</v>
      </c>
      <c r="C85" s="1" t="s">
        <v>1018</v>
      </c>
      <c r="D85" s="1">
        <v>81</v>
      </c>
      <c r="E85" s="1" t="s">
        <v>1063</v>
      </c>
      <c r="F85" s="45"/>
      <c r="G85" s="5"/>
    </row>
    <row r="86" spans="2:7" x14ac:dyDescent="0.55000000000000004">
      <c r="B86" s="1" t="s">
        <v>1017</v>
      </c>
      <c r="C86" s="1" t="s">
        <v>1018</v>
      </c>
      <c r="D86" s="1">
        <v>82</v>
      </c>
      <c r="E86" s="1" t="s">
        <v>1064</v>
      </c>
      <c r="F86" s="45"/>
      <c r="G86" s="5"/>
    </row>
    <row r="87" spans="2:7" x14ac:dyDescent="0.55000000000000004">
      <c r="B87" s="1" t="s">
        <v>1017</v>
      </c>
      <c r="C87" s="1" t="s">
        <v>1018</v>
      </c>
      <c r="D87" s="1">
        <v>83</v>
      </c>
      <c r="E87" s="1" t="s">
        <v>1065</v>
      </c>
      <c r="F87" s="45"/>
      <c r="G87" s="5"/>
    </row>
    <row r="88" spans="2:7" x14ac:dyDescent="0.55000000000000004">
      <c r="B88" s="1" t="s">
        <v>1017</v>
      </c>
      <c r="C88" s="1" t="s">
        <v>1018</v>
      </c>
      <c r="D88" s="1">
        <v>84</v>
      </c>
      <c r="E88" s="1" t="s">
        <v>1066</v>
      </c>
      <c r="F88" s="45"/>
      <c r="G88" s="5"/>
    </row>
    <row r="89" spans="2:7" x14ac:dyDescent="0.55000000000000004">
      <c r="B89" s="1" t="s">
        <v>1017</v>
      </c>
      <c r="C89" s="1" t="s">
        <v>1018</v>
      </c>
      <c r="D89" s="1">
        <v>85</v>
      </c>
      <c r="E89" s="1" t="s">
        <v>1067</v>
      </c>
      <c r="F89" s="45"/>
      <c r="G89" s="5"/>
    </row>
    <row r="90" spans="2:7" x14ac:dyDescent="0.55000000000000004">
      <c r="B90" s="1" t="s">
        <v>1017</v>
      </c>
      <c r="C90" s="1" t="s">
        <v>1018</v>
      </c>
      <c r="D90" s="1">
        <v>86</v>
      </c>
      <c r="E90" s="1" t="s">
        <v>1068</v>
      </c>
      <c r="F90" s="45"/>
      <c r="G90" s="5"/>
    </row>
    <row r="91" spans="2:7" x14ac:dyDescent="0.55000000000000004">
      <c r="B91" s="1" t="s">
        <v>1017</v>
      </c>
      <c r="C91" s="1" t="s">
        <v>1018</v>
      </c>
      <c r="D91" s="1">
        <v>87</v>
      </c>
      <c r="E91" s="1" t="s">
        <v>1069</v>
      </c>
      <c r="F91" s="45"/>
      <c r="G91" s="5"/>
    </row>
    <row r="92" spans="2:7" x14ac:dyDescent="0.55000000000000004">
      <c r="B92" s="1" t="s">
        <v>1017</v>
      </c>
      <c r="C92" s="1" t="s">
        <v>1018</v>
      </c>
      <c r="D92" s="1">
        <v>88</v>
      </c>
      <c r="E92" s="1" t="s">
        <v>1070</v>
      </c>
      <c r="F92" s="45"/>
      <c r="G92" s="5"/>
    </row>
    <row r="93" spans="2:7" x14ac:dyDescent="0.55000000000000004">
      <c r="B93" s="1" t="s">
        <v>1017</v>
      </c>
      <c r="C93" s="1" t="s">
        <v>1018</v>
      </c>
      <c r="D93" s="1">
        <v>89</v>
      </c>
      <c r="E93" s="1" t="s">
        <v>1071</v>
      </c>
      <c r="F93" s="45"/>
      <c r="G93" s="5"/>
    </row>
    <row r="94" spans="2:7" x14ac:dyDescent="0.55000000000000004">
      <c r="B94" s="1" t="s">
        <v>1017</v>
      </c>
      <c r="C94" s="1" t="s">
        <v>1018</v>
      </c>
      <c r="D94" s="1">
        <v>90</v>
      </c>
      <c r="E94" s="1" t="s">
        <v>1072</v>
      </c>
      <c r="F94" s="45"/>
      <c r="G94" s="5"/>
    </row>
    <row r="95" spans="2:7" x14ac:dyDescent="0.55000000000000004">
      <c r="B95" s="1" t="s">
        <v>1017</v>
      </c>
      <c r="C95" s="1" t="s">
        <v>1018</v>
      </c>
      <c r="D95" s="1">
        <v>91</v>
      </c>
      <c r="E95" s="1" t="s">
        <v>1073</v>
      </c>
      <c r="F95" s="45"/>
      <c r="G95" s="5"/>
    </row>
    <row r="96" spans="2:7" x14ac:dyDescent="0.55000000000000004">
      <c r="B96" s="1" t="s">
        <v>1017</v>
      </c>
      <c r="C96" s="1" t="s">
        <v>1018</v>
      </c>
      <c r="D96" s="1">
        <v>92</v>
      </c>
      <c r="E96" s="1" t="s">
        <v>1074</v>
      </c>
      <c r="F96" s="45"/>
      <c r="G96" s="5"/>
    </row>
    <row r="97" spans="2:7" x14ac:dyDescent="0.55000000000000004">
      <c r="B97" s="1" t="s">
        <v>1017</v>
      </c>
      <c r="C97" s="1" t="s">
        <v>1018</v>
      </c>
      <c r="D97" s="1">
        <v>93</v>
      </c>
      <c r="E97" s="1" t="s">
        <v>1075</v>
      </c>
      <c r="F97" s="45"/>
      <c r="G97" s="5"/>
    </row>
    <row r="98" spans="2:7" x14ac:dyDescent="0.55000000000000004">
      <c r="B98" s="1" t="s">
        <v>1017</v>
      </c>
      <c r="C98" s="1" t="s">
        <v>1018</v>
      </c>
      <c r="D98" s="1">
        <v>94</v>
      </c>
      <c r="E98" s="1" t="s">
        <v>1076</v>
      </c>
      <c r="F98" s="45"/>
      <c r="G98" s="5"/>
    </row>
    <row r="99" spans="2:7" x14ac:dyDescent="0.55000000000000004">
      <c r="B99" s="1" t="s">
        <v>1017</v>
      </c>
      <c r="C99" s="1" t="s">
        <v>1018</v>
      </c>
      <c r="D99" s="1">
        <v>95</v>
      </c>
      <c r="E99" s="1" t="s">
        <v>1077</v>
      </c>
      <c r="F99" s="45"/>
      <c r="G99" s="5"/>
    </row>
    <row r="100" spans="2:7" x14ac:dyDescent="0.55000000000000004">
      <c r="B100" s="1" t="s">
        <v>1017</v>
      </c>
      <c r="C100" s="1" t="s">
        <v>1018</v>
      </c>
      <c r="D100" s="1">
        <v>96</v>
      </c>
      <c r="E100" s="1" t="s">
        <v>1078</v>
      </c>
      <c r="F100" s="45"/>
      <c r="G100" s="5"/>
    </row>
    <row r="101" spans="2:7" x14ac:dyDescent="0.55000000000000004">
      <c r="B101" s="1" t="s">
        <v>1017</v>
      </c>
      <c r="C101" s="1" t="s">
        <v>1018</v>
      </c>
      <c r="D101" s="1">
        <v>97</v>
      </c>
      <c r="E101" s="1" t="s">
        <v>1079</v>
      </c>
      <c r="F101" s="45"/>
      <c r="G101" s="5"/>
    </row>
    <row r="102" spans="2:7" x14ac:dyDescent="0.55000000000000004">
      <c r="B102" s="1" t="s">
        <v>1017</v>
      </c>
      <c r="C102" s="1" t="s">
        <v>1018</v>
      </c>
      <c r="D102" s="1">
        <v>98</v>
      </c>
      <c r="E102" s="1" t="s">
        <v>1080</v>
      </c>
      <c r="F102" s="45"/>
      <c r="G102" s="5"/>
    </row>
    <row r="103" spans="2:7" x14ac:dyDescent="0.55000000000000004">
      <c r="B103" s="1" t="s">
        <v>1017</v>
      </c>
      <c r="C103" s="1" t="s">
        <v>1018</v>
      </c>
      <c r="D103" s="1">
        <v>99</v>
      </c>
      <c r="E103" s="1" t="s">
        <v>1081</v>
      </c>
      <c r="F103" s="45"/>
      <c r="G103" s="5"/>
    </row>
    <row r="104" spans="2:7" x14ac:dyDescent="0.55000000000000004">
      <c r="B104" s="1" t="s">
        <v>1017</v>
      </c>
      <c r="C104" s="1" t="s">
        <v>1018</v>
      </c>
      <c r="D104" s="1">
        <v>100</v>
      </c>
      <c r="E104" s="1" t="s">
        <v>1082</v>
      </c>
      <c r="F104" s="45"/>
      <c r="G104" s="5"/>
    </row>
    <row r="105" spans="2:7" x14ac:dyDescent="0.55000000000000004">
      <c r="B105" s="1" t="s">
        <v>1017</v>
      </c>
      <c r="C105" s="1" t="s">
        <v>1018</v>
      </c>
      <c r="D105" s="1">
        <v>101</v>
      </c>
      <c r="E105" s="1" t="s">
        <v>1083</v>
      </c>
      <c r="F105" s="45"/>
      <c r="G105" s="5"/>
    </row>
    <row r="106" spans="2:7" x14ac:dyDescent="0.55000000000000004">
      <c r="B106" s="1" t="s">
        <v>1017</v>
      </c>
      <c r="C106" s="1" t="s">
        <v>1018</v>
      </c>
      <c r="D106" s="1">
        <v>102</v>
      </c>
      <c r="E106" s="1" t="s">
        <v>1084</v>
      </c>
      <c r="F106" s="45"/>
      <c r="G106" s="5"/>
    </row>
    <row r="107" spans="2:7" x14ac:dyDescent="0.55000000000000004">
      <c r="B107" s="1" t="s">
        <v>1017</v>
      </c>
      <c r="C107" s="1" t="s">
        <v>1018</v>
      </c>
      <c r="D107" s="1">
        <v>103</v>
      </c>
      <c r="E107" s="1" t="s">
        <v>1085</v>
      </c>
      <c r="F107" s="45"/>
      <c r="G107" s="5"/>
    </row>
    <row r="108" spans="2:7" x14ac:dyDescent="0.55000000000000004">
      <c r="B108" s="1" t="s">
        <v>1017</v>
      </c>
      <c r="C108" s="1" t="s">
        <v>1018</v>
      </c>
      <c r="D108" s="1">
        <v>104</v>
      </c>
      <c r="E108" s="1" t="s">
        <v>1086</v>
      </c>
      <c r="F108" s="45"/>
      <c r="G108" s="5"/>
    </row>
    <row r="109" spans="2:7" x14ac:dyDescent="0.55000000000000004">
      <c r="B109" s="1" t="s">
        <v>1017</v>
      </c>
      <c r="C109" s="1" t="s">
        <v>1018</v>
      </c>
      <c r="D109" s="1">
        <v>105</v>
      </c>
      <c r="E109" s="1" t="s">
        <v>1087</v>
      </c>
      <c r="F109" s="45"/>
      <c r="G109" s="5"/>
    </row>
    <row r="110" spans="2:7" x14ac:dyDescent="0.55000000000000004">
      <c r="B110" s="1" t="s">
        <v>1017</v>
      </c>
      <c r="C110" s="1" t="s">
        <v>1018</v>
      </c>
      <c r="D110" s="1">
        <v>106</v>
      </c>
      <c r="E110" s="1" t="s">
        <v>1088</v>
      </c>
      <c r="F110" s="45"/>
      <c r="G110" s="5"/>
    </row>
    <row r="111" spans="2:7" x14ac:dyDescent="0.55000000000000004">
      <c r="B111" s="1" t="s">
        <v>1017</v>
      </c>
      <c r="C111" s="1" t="s">
        <v>1018</v>
      </c>
      <c r="D111" s="1">
        <v>107</v>
      </c>
      <c r="E111" s="1" t="s">
        <v>1089</v>
      </c>
      <c r="F111" s="45"/>
      <c r="G111" s="5"/>
    </row>
    <row r="112" spans="2:7" x14ac:dyDescent="0.55000000000000004">
      <c r="B112" s="1" t="s">
        <v>1017</v>
      </c>
      <c r="C112" s="1" t="s">
        <v>1018</v>
      </c>
      <c r="D112" s="1">
        <v>108</v>
      </c>
      <c r="E112" s="1" t="s">
        <v>1090</v>
      </c>
      <c r="F112" s="45"/>
      <c r="G112" s="5"/>
    </row>
    <row r="113" spans="2:7" x14ac:dyDescent="0.55000000000000004">
      <c r="B113" s="1" t="s">
        <v>1017</v>
      </c>
      <c r="C113" s="1" t="s">
        <v>1018</v>
      </c>
      <c r="D113" s="1">
        <v>109</v>
      </c>
      <c r="E113" s="1" t="s">
        <v>1091</v>
      </c>
      <c r="F113" s="45"/>
      <c r="G113" s="5"/>
    </row>
    <row r="114" spans="2:7" x14ac:dyDescent="0.55000000000000004">
      <c r="B114" s="1" t="s">
        <v>1017</v>
      </c>
      <c r="C114" s="1" t="s">
        <v>1018</v>
      </c>
      <c r="D114" s="1">
        <v>110</v>
      </c>
      <c r="E114" s="1" t="s">
        <v>1092</v>
      </c>
      <c r="F114" s="45"/>
      <c r="G114" s="5"/>
    </row>
    <row r="115" spans="2:7" x14ac:dyDescent="0.55000000000000004">
      <c r="B115" s="1" t="s">
        <v>1017</v>
      </c>
      <c r="C115" s="1" t="s">
        <v>1018</v>
      </c>
      <c r="D115" s="1">
        <v>111</v>
      </c>
      <c r="E115" s="1" t="s">
        <v>1093</v>
      </c>
      <c r="F115" s="45"/>
      <c r="G115" s="5"/>
    </row>
    <row r="116" spans="2:7" x14ac:dyDescent="0.55000000000000004">
      <c r="B116" s="1" t="s">
        <v>1017</v>
      </c>
      <c r="C116" s="1" t="s">
        <v>1018</v>
      </c>
      <c r="D116" s="1">
        <v>112</v>
      </c>
      <c r="E116" s="1" t="s">
        <v>1094</v>
      </c>
      <c r="F116" s="45"/>
      <c r="G116" s="5"/>
    </row>
    <row r="117" spans="2:7" x14ac:dyDescent="0.55000000000000004">
      <c r="B117" s="1" t="s">
        <v>1017</v>
      </c>
      <c r="C117" s="1" t="s">
        <v>1018</v>
      </c>
      <c r="D117" s="1">
        <v>113</v>
      </c>
      <c r="E117" s="1" t="s">
        <v>1095</v>
      </c>
      <c r="F117" s="45"/>
      <c r="G117" s="5"/>
    </row>
    <row r="118" spans="2:7" x14ac:dyDescent="0.55000000000000004">
      <c r="B118" s="1" t="s">
        <v>1017</v>
      </c>
      <c r="C118" s="1" t="s">
        <v>1018</v>
      </c>
      <c r="D118" s="1">
        <v>114</v>
      </c>
      <c r="E118" s="1" t="s">
        <v>1096</v>
      </c>
      <c r="F118" s="45"/>
      <c r="G118" s="5"/>
    </row>
    <row r="119" spans="2:7" x14ac:dyDescent="0.55000000000000004">
      <c r="B119" s="1" t="s">
        <v>1017</v>
      </c>
      <c r="C119" s="1" t="s">
        <v>1018</v>
      </c>
      <c r="D119" s="1">
        <v>115</v>
      </c>
      <c r="E119" s="1" t="s">
        <v>1097</v>
      </c>
      <c r="F119" s="45"/>
      <c r="G119" s="5"/>
    </row>
    <row r="120" spans="2:7" x14ac:dyDescent="0.55000000000000004">
      <c r="B120" s="1" t="s">
        <v>1017</v>
      </c>
      <c r="C120" s="1" t="s">
        <v>1018</v>
      </c>
      <c r="D120" s="1">
        <v>116</v>
      </c>
      <c r="E120" s="1" t="s">
        <v>1098</v>
      </c>
      <c r="F120" s="45"/>
      <c r="G120" s="5"/>
    </row>
    <row r="121" spans="2:7" x14ac:dyDescent="0.55000000000000004">
      <c r="B121" s="1" t="s">
        <v>1017</v>
      </c>
      <c r="C121" s="1" t="s">
        <v>1018</v>
      </c>
      <c r="D121" s="1">
        <v>117</v>
      </c>
      <c r="E121" s="1" t="s">
        <v>1099</v>
      </c>
      <c r="F121" s="45"/>
      <c r="G121" s="5"/>
    </row>
    <row r="122" spans="2:7" x14ac:dyDescent="0.55000000000000004">
      <c r="B122" s="1" t="s">
        <v>1017</v>
      </c>
      <c r="C122" s="1" t="s">
        <v>1018</v>
      </c>
      <c r="D122" s="1">
        <v>118</v>
      </c>
      <c r="E122" s="1" t="s">
        <v>1100</v>
      </c>
      <c r="F122" s="45"/>
      <c r="G122" s="5"/>
    </row>
    <row r="123" spans="2:7" x14ac:dyDescent="0.55000000000000004">
      <c r="B123" s="1" t="s">
        <v>1017</v>
      </c>
      <c r="C123" s="1" t="s">
        <v>1018</v>
      </c>
      <c r="D123" s="1">
        <v>119</v>
      </c>
      <c r="E123" s="1" t="s">
        <v>1101</v>
      </c>
      <c r="F123" s="45"/>
      <c r="G123" s="5"/>
    </row>
    <row r="124" spans="2:7" x14ac:dyDescent="0.55000000000000004">
      <c r="B124" s="1" t="s">
        <v>1017</v>
      </c>
      <c r="C124" s="1" t="s">
        <v>1018</v>
      </c>
      <c r="D124" s="1">
        <v>120</v>
      </c>
      <c r="E124" s="1" t="s">
        <v>1102</v>
      </c>
      <c r="F124" s="45"/>
      <c r="G124" s="5"/>
    </row>
    <row r="125" spans="2:7" x14ac:dyDescent="0.55000000000000004">
      <c r="B125" s="1" t="s">
        <v>1017</v>
      </c>
      <c r="C125" s="1" t="s">
        <v>1018</v>
      </c>
      <c r="D125" s="1">
        <v>121</v>
      </c>
      <c r="E125" s="1" t="s">
        <v>1103</v>
      </c>
      <c r="F125" s="45"/>
      <c r="G125" s="5"/>
    </row>
    <row r="126" spans="2:7" x14ac:dyDescent="0.55000000000000004">
      <c r="B126" s="1" t="s">
        <v>1017</v>
      </c>
      <c r="C126" s="1" t="s">
        <v>1018</v>
      </c>
      <c r="D126" s="1">
        <v>122</v>
      </c>
      <c r="E126" s="48" t="s">
        <v>1104</v>
      </c>
      <c r="F126" s="45"/>
      <c r="G126" s="5"/>
    </row>
    <row r="127" spans="2:7" x14ac:dyDescent="0.55000000000000004">
      <c r="B127" s="1" t="s">
        <v>1017</v>
      </c>
      <c r="C127" s="1" t="s">
        <v>1018</v>
      </c>
      <c r="D127" s="1">
        <v>123</v>
      </c>
      <c r="E127" s="48" t="s">
        <v>1105</v>
      </c>
      <c r="F127" s="45"/>
      <c r="G127" s="5"/>
    </row>
    <row r="128" spans="2:7" x14ac:dyDescent="0.55000000000000004">
      <c r="B128" s="1" t="s">
        <v>1017</v>
      </c>
      <c r="C128" s="1" t="s">
        <v>1018</v>
      </c>
      <c r="D128" s="1">
        <v>124</v>
      </c>
      <c r="E128" s="48" t="s">
        <v>1106</v>
      </c>
      <c r="F128" s="45"/>
      <c r="G128" s="5"/>
    </row>
    <row r="129" spans="2:7" x14ac:dyDescent="0.55000000000000004">
      <c r="B129" s="1" t="s">
        <v>1017</v>
      </c>
      <c r="C129" s="1" t="s">
        <v>1018</v>
      </c>
      <c r="D129" s="1">
        <v>125</v>
      </c>
      <c r="E129" s="48" t="s">
        <v>1107</v>
      </c>
      <c r="F129" s="45"/>
      <c r="G129" s="5"/>
    </row>
    <row r="130" spans="2:7" x14ac:dyDescent="0.55000000000000004">
      <c r="B130" s="1" t="s">
        <v>1017</v>
      </c>
      <c r="C130" s="1" t="s">
        <v>1018</v>
      </c>
      <c r="D130" s="1">
        <v>126</v>
      </c>
      <c r="E130" s="48" t="s">
        <v>1108</v>
      </c>
      <c r="F130" s="45"/>
      <c r="G130" s="5"/>
    </row>
    <row r="131" spans="2:7" x14ac:dyDescent="0.55000000000000004">
      <c r="B131" s="1" t="s">
        <v>1017</v>
      </c>
      <c r="C131" s="1" t="s">
        <v>1018</v>
      </c>
      <c r="D131" s="1">
        <v>127</v>
      </c>
      <c r="E131" s="48" t="s">
        <v>1109</v>
      </c>
      <c r="F131" s="45"/>
      <c r="G131" s="5"/>
    </row>
    <row r="132" spans="2:7" x14ac:dyDescent="0.55000000000000004">
      <c r="B132" s="1" t="s">
        <v>1017</v>
      </c>
      <c r="C132" s="1" t="s">
        <v>1018</v>
      </c>
      <c r="D132" s="1">
        <v>128</v>
      </c>
      <c r="E132" s="48" t="s">
        <v>1110</v>
      </c>
      <c r="F132" s="45"/>
      <c r="G132" s="5"/>
    </row>
    <row r="133" spans="2:7" x14ac:dyDescent="0.55000000000000004">
      <c r="B133" s="1" t="s">
        <v>1017</v>
      </c>
      <c r="C133" s="1" t="s">
        <v>1018</v>
      </c>
      <c r="D133" s="1">
        <v>129</v>
      </c>
      <c r="E133" s="48" t="s">
        <v>1111</v>
      </c>
      <c r="F133" s="45"/>
      <c r="G133" s="5"/>
    </row>
    <row r="134" spans="2:7" x14ac:dyDescent="0.55000000000000004">
      <c r="B134" s="1" t="s">
        <v>1017</v>
      </c>
      <c r="C134" s="1" t="s">
        <v>1018</v>
      </c>
      <c r="D134" s="1">
        <v>130</v>
      </c>
      <c r="E134" s="48" t="s">
        <v>1112</v>
      </c>
      <c r="F134" s="45"/>
      <c r="G134" s="5"/>
    </row>
    <row r="135" spans="2:7" x14ac:dyDescent="0.55000000000000004">
      <c r="B135" s="1" t="s">
        <v>1017</v>
      </c>
      <c r="C135" s="1" t="s">
        <v>1018</v>
      </c>
      <c r="D135" s="1">
        <v>131</v>
      </c>
      <c r="E135" s="48" t="s">
        <v>1113</v>
      </c>
      <c r="F135" s="45"/>
      <c r="G135" s="5"/>
    </row>
    <row r="136" spans="2:7" x14ac:dyDescent="0.55000000000000004">
      <c r="B136" s="1" t="s">
        <v>1017</v>
      </c>
      <c r="C136" s="1" t="s">
        <v>1018</v>
      </c>
      <c r="D136" s="1">
        <v>132</v>
      </c>
      <c r="E136" s="48" t="s">
        <v>1114</v>
      </c>
      <c r="F136" s="45"/>
      <c r="G136" s="5"/>
    </row>
    <row r="137" spans="2:7" x14ac:dyDescent="0.55000000000000004">
      <c r="B137" s="1" t="s">
        <v>1017</v>
      </c>
      <c r="C137" s="1" t="s">
        <v>1018</v>
      </c>
      <c r="D137" s="1">
        <v>133</v>
      </c>
      <c r="E137" s="48" t="s">
        <v>1115</v>
      </c>
      <c r="F137" s="45"/>
      <c r="G137" s="5"/>
    </row>
    <row r="138" spans="2:7" x14ac:dyDescent="0.55000000000000004">
      <c r="B138" s="1" t="s">
        <v>1017</v>
      </c>
      <c r="C138" s="1" t="s">
        <v>1018</v>
      </c>
      <c r="D138" s="1">
        <v>134</v>
      </c>
      <c r="E138" s="48" t="s">
        <v>1116</v>
      </c>
      <c r="F138" s="45"/>
      <c r="G138" s="5"/>
    </row>
    <row r="139" spans="2:7" x14ac:dyDescent="0.55000000000000004">
      <c r="B139" s="1" t="s">
        <v>1017</v>
      </c>
      <c r="C139" s="1" t="s">
        <v>1018</v>
      </c>
      <c r="D139" s="1">
        <v>135</v>
      </c>
      <c r="E139" s="48" t="s">
        <v>1117</v>
      </c>
      <c r="F139" s="45"/>
      <c r="G139" s="5"/>
    </row>
    <row r="140" spans="2:7" x14ac:dyDescent="0.55000000000000004">
      <c r="B140" s="1" t="s">
        <v>1017</v>
      </c>
      <c r="C140" s="1" t="s">
        <v>1018</v>
      </c>
      <c r="D140" s="1">
        <v>136</v>
      </c>
      <c r="E140" s="48" t="s">
        <v>1118</v>
      </c>
      <c r="F140" s="45"/>
      <c r="G140" s="5"/>
    </row>
    <row r="141" spans="2:7" x14ac:dyDescent="0.55000000000000004">
      <c r="B141" s="1" t="s">
        <v>1017</v>
      </c>
      <c r="C141" s="1" t="s">
        <v>1018</v>
      </c>
      <c r="D141" s="1">
        <v>137</v>
      </c>
      <c r="E141" s="48" t="s">
        <v>1119</v>
      </c>
      <c r="F141" s="45"/>
      <c r="G141" s="5"/>
    </row>
    <row r="142" spans="2:7" x14ac:dyDescent="0.55000000000000004">
      <c r="B142" s="1" t="s">
        <v>1017</v>
      </c>
      <c r="C142" s="1" t="s">
        <v>1018</v>
      </c>
      <c r="D142" s="1">
        <v>138</v>
      </c>
      <c r="E142" s="48" t="s">
        <v>1120</v>
      </c>
      <c r="F142" s="45"/>
      <c r="G142" s="5"/>
    </row>
    <row r="143" spans="2:7" x14ac:dyDescent="0.55000000000000004">
      <c r="B143" s="1" t="s">
        <v>1017</v>
      </c>
      <c r="C143" s="1" t="s">
        <v>1018</v>
      </c>
      <c r="D143" s="1">
        <v>139</v>
      </c>
      <c r="E143" s="48" t="s">
        <v>1121</v>
      </c>
      <c r="F143" s="45"/>
      <c r="G143" s="5"/>
    </row>
    <row r="144" spans="2:7" x14ac:dyDescent="0.55000000000000004">
      <c r="B144" s="1" t="s">
        <v>1017</v>
      </c>
      <c r="C144" s="1" t="s">
        <v>1018</v>
      </c>
      <c r="D144" s="1">
        <v>140</v>
      </c>
      <c r="E144" s="48" t="s">
        <v>1122</v>
      </c>
      <c r="F144" s="45"/>
      <c r="G144" s="5"/>
    </row>
    <row r="145" spans="2:7" x14ac:dyDescent="0.55000000000000004">
      <c r="B145" s="1" t="s">
        <v>1017</v>
      </c>
      <c r="C145" s="1" t="s">
        <v>1018</v>
      </c>
      <c r="D145" s="1">
        <v>141</v>
      </c>
      <c r="E145" s="48" t="s">
        <v>1123</v>
      </c>
      <c r="F145" s="45"/>
      <c r="G145" s="5"/>
    </row>
    <row r="146" spans="2:7" x14ac:dyDescent="0.55000000000000004">
      <c r="B146" s="1" t="s">
        <v>1017</v>
      </c>
      <c r="C146" s="1" t="s">
        <v>1018</v>
      </c>
      <c r="D146" s="1">
        <v>142</v>
      </c>
      <c r="E146" s="1" t="s">
        <v>1124</v>
      </c>
      <c r="F146" s="45" t="s">
        <v>6356</v>
      </c>
      <c r="G146" s="5"/>
    </row>
    <row r="147" spans="2:7" x14ac:dyDescent="0.55000000000000004">
      <c r="B147" s="1" t="s">
        <v>1017</v>
      </c>
      <c r="C147" s="1" t="s">
        <v>1018</v>
      </c>
      <c r="D147" s="1">
        <v>143</v>
      </c>
      <c r="E147" s="1" t="s">
        <v>1125</v>
      </c>
      <c r="F147" s="45" t="s">
        <v>6356</v>
      </c>
      <c r="G147" s="5"/>
    </row>
    <row r="148" spans="2:7" x14ac:dyDescent="0.55000000000000004">
      <c r="B148" s="1" t="s">
        <v>1017</v>
      </c>
      <c r="C148" s="1" t="s">
        <v>1018</v>
      </c>
      <c r="D148" s="1">
        <v>144</v>
      </c>
      <c r="E148" s="1" t="s">
        <v>1126</v>
      </c>
      <c r="F148" s="45" t="s">
        <v>6356</v>
      </c>
      <c r="G148" s="5"/>
    </row>
    <row r="149" spans="2:7" x14ac:dyDescent="0.55000000000000004">
      <c r="B149" s="1" t="s">
        <v>1017</v>
      </c>
      <c r="C149" s="1" t="s">
        <v>1018</v>
      </c>
      <c r="D149" s="1">
        <v>145</v>
      </c>
      <c r="E149" s="48" t="s">
        <v>1127</v>
      </c>
      <c r="F149" s="45"/>
      <c r="G149" s="5"/>
    </row>
    <row r="150" spans="2:7" x14ac:dyDescent="0.55000000000000004">
      <c r="B150" s="1" t="s">
        <v>1017</v>
      </c>
      <c r="C150" s="1" t="s">
        <v>1018</v>
      </c>
      <c r="D150" s="1">
        <v>146</v>
      </c>
      <c r="E150" s="1" t="s">
        <v>1128</v>
      </c>
      <c r="F150" s="45" t="s">
        <v>6356</v>
      </c>
      <c r="G150" s="5"/>
    </row>
    <row r="151" spans="2:7" x14ac:dyDescent="0.55000000000000004">
      <c r="B151" s="1" t="s">
        <v>1017</v>
      </c>
      <c r="C151" s="1" t="s">
        <v>1018</v>
      </c>
      <c r="D151" s="1">
        <v>147</v>
      </c>
      <c r="E151" s="1" t="s">
        <v>1129</v>
      </c>
      <c r="F151" s="45" t="s">
        <v>6356</v>
      </c>
      <c r="G151" s="5"/>
    </row>
    <row r="152" spans="2:7" x14ac:dyDescent="0.55000000000000004">
      <c r="B152" s="1" t="s">
        <v>1017</v>
      </c>
      <c r="C152" s="1" t="s">
        <v>1018</v>
      </c>
      <c r="D152" s="1">
        <v>148</v>
      </c>
      <c r="E152" s="1" t="s">
        <v>1130</v>
      </c>
      <c r="F152" s="45" t="s">
        <v>6356</v>
      </c>
      <c r="G152" s="5"/>
    </row>
    <row r="153" spans="2:7" x14ac:dyDescent="0.55000000000000004">
      <c r="B153" s="1" t="s">
        <v>1017</v>
      </c>
      <c r="C153" s="1" t="s">
        <v>1018</v>
      </c>
      <c r="D153" s="1">
        <v>149</v>
      </c>
      <c r="E153" s="1" t="s">
        <v>1131</v>
      </c>
      <c r="F153" s="45" t="s">
        <v>6356</v>
      </c>
      <c r="G153" s="5"/>
    </row>
    <row r="154" spans="2:7" x14ac:dyDescent="0.55000000000000004">
      <c r="B154" s="1" t="s">
        <v>1017</v>
      </c>
      <c r="C154" s="1" t="s">
        <v>1018</v>
      </c>
      <c r="D154" s="1">
        <v>150</v>
      </c>
      <c r="E154" s="111" t="s">
        <v>1132</v>
      </c>
      <c r="F154" s="45"/>
      <c r="G154" s="5"/>
    </row>
    <row r="155" spans="2:7" x14ac:dyDescent="0.55000000000000004">
      <c r="B155" s="1" t="s">
        <v>1017</v>
      </c>
      <c r="C155" s="1" t="s">
        <v>1018</v>
      </c>
      <c r="D155" s="1">
        <v>151</v>
      </c>
      <c r="E155" s="111" t="s">
        <v>1133</v>
      </c>
      <c r="F155" s="45"/>
      <c r="G155" s="5"/>
    </row>
    <row r="156" spans="2:7" x14ac:dyDescent="0.55000000000000004">
      <c r="B156" s="1" t="s">
        <v>1017</v>
      </c>
      <c r="C156" s="1" t="s">
        <v>1018</v>
      </c>
      <c r="D156" s="1">
        <v>152</v>
      </c>
      <c r="E156" s="48" t="s">
        <v>1134</v>
      </c>
      <c r="F156" s="45"/>
      <c r="G156" s="5"/>
    </row>
    <row r="157" spans="2:7" x14ac:dyDescent="0.55000000000000004">
      <c r="B157" s="1" t="s">
        <v>1017</v>
      </c>
      <c r="C157" s="1" t="s">
        <v>1018</v>
      </c>
      <c r="D157" s="1">
        <v>153</v>
      </c>
      <c r="E157" s="48" t="s">
        <v>1135</v>
      </c>
      <c r="F157" s="45"/>
      <c r="G157" s="5"/>
    </row>
    <row r="158" spans="2:7" x14ac:dyDescent="0.55000000000000004">
      <c r="B158" s="1" t="s">
        <v>1017</v>
      </c>
      <c r="C158" s="1" t="s">
        <v>1018</v>
      </c>
      <c r="D158" s="1">
        <v>154</v>
      </c>
      <c r="E158" s="48" t="s">
        <v>1136</v>
      </c>
      <c r="F158" s="45"/>
      <c r="G158" s="5"/>
    </row>
    <row r="159" spans="2:7" x14ac:dyDescent="0.55000000000000004">
      <c r="B159" s="1" t="s">
        <v>1017</v>
      </c>
      <c r="C159" s="1" t="s">
        <v>1018</v>
      </c>
      <c r="D159" s="1">
        <v>155</v>
      </c>
      <c r="E159" s="48" t="s">
        <v>1137</v>
      </c>
      <c r="F159" s="45"/>
      <c r="G159" s="5"/>
    </row>
    <row r="160" spans="2:7" x14ac:dyDescent="0.55000000000000004">
      <c r="B160" s="1" t="s">
        <v>1017</v>
      </c>
      <c r="C160" s="1" t="s">
        <v>1018</v>
      </c>
      <c r="D160" s="1">
        <v>156</v>
      </c>
      <c r="E160" s="48" t="s">
        <v>1138</v>
      </c>
      <c r="F160" s="45"/>
      <c r="G160" s="5"/>
    </row>
    <row r="161" spans="2:7" x14ac:dyDescent="0.55000000000000004">
      <c r="B161" s="1" t="s">
        <v>1017</v>
      </c>
      <c r="C161" s="1" t="s">
        <v>1018</v>
      </c>
      <c r="D161" s="1">
        <v>157</v>
      </c>
      <c r="E161" s="106" t="s">
        <v>31</v>
      </c>
      <c r="F161" s="45"/>
      <c r="G161" s="5"/>
    </row>
    <row r="162" spans="2:7" x14ac:dyDescent="0.55000000000000004">
      <c r="B162" s="1" t="s">
        <v>1017</v>
      </c>
      <c r="C162" s="1" t="s">
        <v>1018</v>
      </c>
      <c r="D162" s="1">
        <v>158</v>
      </c>
      <c r="E162" s="106" t="s">
        <v>32</v>
      </c>
      <c r="F162" s="45"/>
      <c r="G162" s="5"/>
    </row>
    <row r="163" spans="2:7" x14ac:dyDescent="0.55000000000000004">
      <c r="B163" s="1" t="s">
        <v>1017</v>
      </c>
      <c r="C163" s="1" t="s">
        <v>1018</v>
      </c>
      <c r="D163" s="1">
        <v>159</v>
      </c>
      <c r="E163" s="106" t="s">
        <v>33</v>
      </c>
      <c r="F163" s="45"/>
      <c r="G163" s="5"/>
    </row>
    <row r="164" spans="2:7" x14ac:dyDescent="0.55000000000000004">
      <c r="B164" s="1" t="s">
        <v>1017</v>
      </c>
      <c r="C164" s="1" t="s">
        <v>1018</v>
      </c>
      <c r="D164" s="1">
        <v>160</v>
      </c>
      <c r="E164" s="106" t="s">
        <v>34</v>
      </c>
      <c r="F164" s="45"/>
      <c r="G164" s="5"/>
    </row>
    <row r="165" spans="2:7" x14ac:dyDescent="0.55000000000000004">
      <c r="B165" s="1" t="s">
        <v>1017</v>
      </c>
      <c r="C165" s="1" t="s">
        <v>1018</v>
      </c>
      <c r="D165" s="1">
        <v>161</v>
      </c>
      <c r="E165" s="106" t="s">
        <v>35</v>
      </c>
      <c r="F165" s="45"/>
      <c r="G165" s="5"/>
    </row>
    <row r="166" spans="2:7" x14ac:dyDescent="0.55000000000000004">
      <c r="B166" s="1" t="s">
        <v>1017</v>
      </c>
      <c r="C166" s="1" t="s">
        <v>1018</v>
      </c>
      <c r="D166" s="1">
        <v>162</v>
      </c>
      <c r="E166" s="106" t="s">
        <v>6032</v>
      </c>
      <c r="F166" s="45"/>
      <c r="G166" s="5"/>
    </row>
    <row r="167" spans="2:7" x14ac:dyDescent="0.55000000000000004">
      <c r="B167" s="1" t="s">
        <v>1176</v>
      </c>
      <c r="C167" s="1" t="s">
        <v>1177</v>
      </c>
      <c r="D167" s="1">
        <v>1</v>
      </c>
      <c r="E167" s="106" t="s">
        <v>2</v>
      </c>
      <c r="F167" s="3"/>
      <c r="G167" s="5"/>
    </row>
    <row r="168" spans="2:7" x14ac:dyDescent="0.55000000000000004">
      <c r="B168" s="1" t="s">
        <v>1176</v>
      </c>
      <c r="C168" s="1" t="s">
        <v>1177</v>
      </c>
      <c r="D168" s="1">
        <v>2</v>
      </c>
      <c r="E168" s="106" t="s">
        <v>278</v>
      </c>
      <c r="F168" s="3"/>
      <c r="G168" s="5"/>
    </row>
    <row r="169" spans="2:7" x14ac:dyDescent="0.55000000000000004">
      <c r="B169" s="1" t="s">
        <v>1176</v>
      </c>
      <c r="C169" s="1" t="s">
        <v>1177</v>
      </c>
      <c r="D169" s="1">
        <v>3</v>
      </c>
      <c r="E169" s="106" t="s">
        <v>1</v>
      </c>
      <c r="F169" s="3"/>
      <c r="G169" s="5"/>
    </row>
    <row r="170" spans="2:7" x14ac:dyDescent="0.55000000000000004">
      <c r="B170" s="1" t="s">
        <v>1176</v>
      </c>
      <c r="C170" s="1" t="s">
        <v>1177</v>
      </c>
      <c r="D170" s="1">
        <v>4</v>
      </c>
      <c r="E170" s="106" t="s">
        <v>97</v>
      </c>
      <c r="F170" s="3"/>
      <c r="G170" s="5"/>
    </row>
    <row r="171" spans="2:7" x14ac:dyDescent="0.55000000000000004">
      <c r="B171" s="1" t="s">
        <v>1176</v>
      </c>
      <c r="C171" s="1" t="s">
        <v>1177</v>
      </c>
      <c r="D171" s="1">
        <v>5</v>
      </c>
      <c r="E171" s="1" t="s">
        <v>679</v>
      </c>
      <c r="F171" s="3"/>
      <c r="G171" s="5"/>
    </row>
    <row r="172" spans="2:7" x14ac:dyDescent="0.55000000000000004">
      <c r="B172" s="1" t="s">
        <v>1176</v>
      </c>
      <c r="C172" s="1" t="s">
        <v>1177</v>
      </c>
      <c r="D172" s="1">
        <v>6</v>
      </c>
      <c r="E172" s="1" t="s">
        <v>680</v>
      </c>
      <c r="F172" s="3"/>
      <c r="G172" s="5"/>
    </row>
    <row r="173" spans="2:7" x14ac:dyDescent="0.55000000000000004">
      <c r="B173" s="1" t="s">
        <v>1176</v>
      </c>
      <c r="C173" s="1" t="s">
        <v>1177</v>
      </c>
      <c r="D173" s="1">
        <v>7</v>
      </c>
      <c r="E173" s="1" t="s">
        <v>1178</v>
      </c>
      <c r="F173" s="3"/>
      <c r="G173" s="5"/>
    </row>
    <row r="174" spans="2:7" x14ac:dyDescent="0.55000000000000004">
      <c r="B174" s="1" t="s">
        <v>1176</v>
      </c>
      <c r="C174" s="1" t="s">
        <v>1177</v>
      </c>
      <c r="D174" s="1">
        <v>8</v>
      </c>
      <c r="E174" s="1" t="s">
        <v>1179</v>
      </c>
      <c r="F174" s="3" t="s">
        <v>6356</v>
      </c>
      <c r="G174" s="5"/>
    </row>
    <row r="175" spans="2:7" x14ac:dyDescent="0.55000000000000004">
      <c r="B175" s="1" t="s">
        <v>1176</v>
      </c>
      <c r="C175" s="1" t="s">
        <v>1177</v>
      </c>
      <c r="D175" s="1">
        <v>9</v>
      </c>
      <c r="E175" s="1" t="s">
        <v>1180</v>
      </c>
      <c r="F175" s="3"/>
      <c r="G175" s="5"/>
    </row>
    <row r="176" spans="2:7" x14ac:dyDescent="0.55000000000000004">
      <c r="B176" s="1" t="s">
        <v>1176</v>
      </c>
      <c r="C176" s="1" t="s">
        <v>1177</v>
      </c>
      <c r="D176" s="1">
        <v>10</v>
      </c>
      <c r="E176" s="1" t="s">
        <v>1181</v>
      </c>
      <c r="F176" s="3"/>
      <c r="G176" s="5"/>
    </row>
    <row r="177" spans="2:7" x14ac:dyDescent="0.55000000000000004">
      <c r="B177" s="1" t="s">
        <v>1176</v>
      </c>
      <c r="C177" s="1" t="s">
        <v>1177</v>
      </c>
      <c r="D177" s="1">
        <v>11</v>
      </c>
      <c r="E177" s="1" t="s">
        <v>1182</v>
      </c>
      <c r="F177" s="3"/>
      <c r="G177" s="5"/>
    </row>
    <row r="178" spans="2:7" x14ac:dyDescent="0.55000000000000004">
      <c r="B178" s="1" t="s">
        <v>1176</v>
      </c>
      <c r="C178" s="1" t="s">
        <v>1177</v>
      </c>
      <c r="D178" s="1">
        <v>12</v>
      </c>
      <c r="E178" s="1" t="s">
        <v>685</v>
      </c>
      <c r="F178" s="3"/>
      <c r="G178" s="5"/>
    </row>
    <row r="179" spans="2:7" x14ac:dyDescent="0.55000000000000004">
      <c r="B179" s="1" t="s">
        <v>1176</v>
      </c>
      <c r="C179" s="1" t="s">
        <v>1177</v>
      </c>
      <c r="D179" s="1">
        <v>13</v>
      </c>
      <c r="E179" s="1" t="s">
        <v>686</v>
      </c>
      <c r="F179" s="3"/>
      <c r="G179" s="5"/>
    </row>
    <row r="180" spans="2:7" x14ac:dyDescent="0.55000000000000004">
      <c r="B180" s="1" t="s">
        <v>1176</v>
      </c>
      <c r="C180" s="1" t="s">
        <v>1177</v>
      </c>
      <c r="D180" s="1">
        <v>14</v>
      </c>
      <c r="E180" s="1" t="s">
        <v>1183</v>
      </c>
      <c r="F180" s="3"/>
      <c r="G180" s="5"/>
    </row>
    <row r="181" spans="2:7" x14ac:dyDescent="0.55000000000000004">
      <c r="B181" s="1" t="s">
        <v>1176</v>
      </c>
      <c r="C181" s="1" t="s">
        <v>1177</v>
      </c>
      <c r="D181" s="1">
        <v>15</v>
      </c>
      <c r="E181" s="1" t="s">
        <v>1184</v>
      </c>
      <c r="F181" s="3" t="s">
        <v>6356</v>
      </c>
      <c r="G181" s="5"/>
    </row>
    <row r="182" spans="2:7" x14ac:dyDescent="0.55000000000000004">
      <c r="B182" s="1" t="s">
        <v>1176</v>
      </c>
      <c r="C182" s="1" t="s">
        <v>1177</v>
      </c>
      <c r="D182" s="1">
        <v>16</v>
      </c>
      <c r="E182" s="1" t="s">
        <v>1185</v>
      </c>
      <c r="F182" s="3"/>
      <c r="G182" s="5"/>
    </row>
    <row r="183" spans="2:7" x14ac:dyDescent="0.55000000000000004">
      <c r="B183" s="1" t="s">
        <v>1176</v>
      </c>
      <c r="C183" s="1" t="s">
        <v>1177</v>
      </c>
      <c r="D183" s="1">
        <v>17</v>
      </c>
      <c r="E183" s="1" t="s">
        <v>1186</v>
      </c>
      <c r="F183" s="3"/>
      <c r="G183" s="5"/>
    </row>
    <row r="184" spans="2:7" x14ac:dyDescent="0.55000000000000004">
      <c r="B184" s="1" t="s">
        <v>1176</v>
      </c>
      <c r="C184" s="1" t="s">
        <v>1177</v>
      </c>
      <c r="D184" s="1">
        <v>18</v>
      </c>
      <c r="E184" s="1" t="s">
        <v>1187</v>
      </c>
      <c r="F184" s="3"/>
      <c r="G184" s="5"/>
    </row>
    <row r="185" spans="2:7" x14ac:dyDescent="0.55000000000000004">
      <c r="B185" s="1" t="s">
        <v>1176</v>
      </c>
      <c r="C185" s="1" t="s">
        <v>1177</v>
      </c>
      <c r="D185" s="1">
        <v>19</v>
      </c>
      <c r="E185" s="1" t="s">
        <v>1188</v>
      </c>
      <c r="F185" s="3"/>
      <c r="G185" s="5"/>
    </row>
    <row r="186" spans="2:7" x14ac:dyDescent="0.55000000000000004">
      <c r="B186" s="1" t="s">
        <v>1176</v>
      </c>
      <c r="C186" s="1" t="s">
        <v>1177</v>
      </c>
      <c r="D186" s="1">
        <v>20</v>
      </c>
      <c r="E186" s="1" t="s">
        <v>1189</v>
      </c>
      <c r="F186" s="3"/>
      <c r="G186" s="5"/>
    </row>
    <row r="187" spans="2:7" x14ac:dyDescent="0.55000000000000004">
      <c r="B187" s="1" t="s">
        <v>1176</v>
      </c>
      <c r="C187" s="1" t="s">
        <v>1177</v>
      </c>
      <c r="D187" s="1">
        <v>21</v>
      </c>
      <c r="E187" s="1" t="s">
        <v>1190</v>
      </c>
      <c r="F187" s="3"/>
      <c r="G187" s="5"/>
    </row>
    <row r="188" spans="2:7" x14ac:dyDescent="0.55000000000000004">
      <c r="B188" s="1" t="s">
        <v>1176</v>
      </c>
      <c r="C188" s="1" t="s">
        <v>1177</v>
      </c>
      <c r="D188" s="1">
        <v>22</v>
      </c>
      <c r="E188" s="1" t="s">
        <v>1191</v>
      </c>
      <c r="F188" s="3" t="s">
        <v>6356</v>
      </c>
      <c r="G188" s="5"/>
    </row>
    <row r="189" spans="2:7" x14ac:dyDescent="0.55000000000000004">
      <c r="B189" s="1" t="s">
        <v>1176</v>
      </c>
      <c r="C189" s="1" t="s">
        <v>1177</v>
      </c>
      <c r="D189" s="1">
        <v>23</v>
      </c>
      <c r="E189" s="1" t="s">
        <v>1192</v>
      </c>
      <c r="F189" s="3"/>
      <c r="G189" s="5"/>
    </row>
    <row r="190" spans="2:7" x14ac:dyDescent="0.55000000000000004">
      <c r="B190" s="1" t="s">
        <v>1176</v>
      </c>
      <c r="C190" s="1" t="s">
        <v>1177</v>
      </c>
      <c r="D190" s="1">
        <v>24</v>
      </c>
      <c r="E190" s="1" t="s">
        <v>1193</v>
      </c>
      <c r="F190" s="3"/>
      <c r="G190" s="5"/>
    </row>
    <row r="191" spans="2:7" x14ac:dyDescent="0.55000000000000004">
      <c r="B191" s="1" t="s">
        <v>1176</v>
      </c>
      <c r="C191" s="1" t="s">
        <v>1177</v>
      </c>
      <c r="D191" s="1">
        <v>25</v>
      </c>
      <c r="E191" s="1" t="s">
        <v>1194</v>
      </c>
      <c r="F191" s="3"/>
      <c r="G191" s="5"/>
    </row>
    <row r="192" spans="2:7" x14ac:dyDescent="0.55000000000000004">
      <c r="B192" s="1" t="s">
        <v>1176</v>
      </c>
      <c r="C192" s="1" t="s">
        <v>1177</v>
      </c>
      <c r="D192" s="1">
        <v>26</v>
      </c>
      <c r="E192" s="1" t="s">
        <v>690</v>
      </c>
      <c r="F192" s="3"/>
      <c r="G192" s="5"/>
    </row>
    <row r="193" spans="2:7" x14ac:dyDescent="0.55000000000000004">
      <c r="B193" s="1" t="s">
        <v>1176</v>
      </c>
      <c r="C193" s="1" t="s">
        <v>1177</v>
      </c>
      <c r="D193" s="1">
        <v>27</v>
      </c>
      <c r="E193" s="1" t="s">
        <v>691</v>
      </c>
      <c r="F193" s="3"/>
      <c r="G193" s="5"/>
    </row>
    <row r="194" spans="2:7" x14ac:dyDescent="0.55000000000000004">
      <c r="B194" s="1" t="s">
        <v>1176</v>
      </c>
      <c r="C194" s="1" t="s">
        <v>1177</v>
      </c>
      <c r="D194" s="1">
        <v>28</v>
      </c>
      <c r="E194" s="1" t="s">
        <v>692</v>
      </c>
      <c r="F194" s="3"/>
      <c r="G194" s="5"/>
    </row>
    <row r="195" spans="2:7" x14ac:dyDescent="0.55000000000000004">
      <c r="B195" s="1" t="s">
        <v>1176</v>
      </c>
      <c r="C195" s="1" t="s">
        <v>1177</v>
      </c>
      <c r="D195" s="1">
        <v>29</v>
      </c>
      <c r="E195" s="1" t="s">
        <v>693</v>
      </c>
      <c r="F195" s="3"/>
      <c r="G195" s="5"/>
    </row>
    <row r="196" spans="2:7" x14ac:dyDescent="0.55000000000000004">
      <c r="B196" s="1" t="s">
        <v>1176</v>
      </c>
      <c r="C196" s="1" t="s">
        <v>1177</v>
      </c>
      <c r="D196" s="1">
        <v>30</v>
      </c>
      <c r="E196" s="1" t="s">
        <v>696</v>
      </c>
      <c r="F196" s="3"/>
      <c r="G196" s="5"/>
    </row>
    <row r="197" spans="2:7" x14ac:dyDescent="0.55000000000000004">
      <c r="B197" s="1" t="s">
        <v>1176</v>
      </c>
      <c r="C197" s="1" t="s">
        <v>1177</v>
      </c>
      <c r="D197" s="1">
        <v>31</v>
      </c>
      <c r="E197" s="1" t="s">
        <v>1195</v>
      </c>
      <c r="F197" s="3"/>
      <c r="G197" s="5"/>
    </row>
    <row r="198" spans="2:7" x14ac:dyDescent="0.55000000000000004">
      <c r="B198" s="1" t="s">
        <v>1176</v>
      </c>
      <c r="C198" s="1" t="s">
        <v>1177</v>
      </c>
      <c r="D198" s="1">
        <v>32</v>
      </c>
      <c r="E198" s="1" t="s">
        <v>1196</v>
      </c>
      <c r="F198" s="3"/>
      <c r="G198" s="5"/>
    </row>
    <row r="199" spans="2:7" x14ac:dyDescent="0.55000000000000004">
      <c r="B199" s="1" t="s">
        <v>1176</v>
      </c>
      <c r="C199" s="1" t="s">
        <v>1177</v>
      </c>
      <c r="D199" s="1">
        <v>33</v>
      </c>
      <c r="E199" s="1" t="s">
        <v>1197</v>
      </c>
      <c r="F199" s="3"/>
      <c r="G199" s="5"/>
    </row>
    <row r="200" spans="2:7" x14ac:dyDescent="0.55000000000000004">
      <c r="B200" s="1" t="s">
        <v>1176</v>
      </c>
      <c r="C200" s="1" t="s">
        <v>1177</v>
      </c>
      <c r="D200" s="1">
        <v>34</v>
      </c>
      <c r="E200" s="1" t="s">
        <v>1198</v>
      </c>
      <c r="F200" s="3"/>
      <c r="G200" s="5"/>
    </row>
    <row r="201" spans="2:7" x14ac:dyDescent="0.55000000000000004">
      <c r="B201" s="1" t="s">
        <v>1176</v>
      </c>
      <c r="C201" s="1" t="s">
        <v>1177</v>
      </c>
      <c r="D201" s="1">
        <v>35</v>
      </c>
      <c r="E201" s="1" t="s">
        <v>1199</v>
      </c>
      <c r="F201" s="3"/>
      <c r="G201" s="5"/>
    </row>
    <row r="202" spans="2:7" x14ac:dyDescent="0.55000000000000004">
      <c r="B202" s="1" t="s">
        <v>1176</v>
      </c>
      <c r="C202" s="1" t="s">
        <v>1177</v>
      </c>
      <c r="D202" s="1">
        <v>36</v>
      </c>
      <c r="E202" s="1" t="s">
        <v>1200</v>
      </c>
      <c r="F202" s="3"/>
      <c r="G202" s="5"/>
    </row>
    <row r="203" spans="2:7" x14ac:dyDescent="0.55000000000000004">
      <c r="B203" s="1" t="s">
        <v>1176</v>
      </c>
      <c r="C203" s="1" t="s">
        <v>1177</v>
      </c>
      <c r="D203" s="1">
        <v>37</v>
      </c>
      <c r="E203" s="1" t="s">
        <v>1201</v>
      </c>
      <c r="F203" s="3"/>
      <c r="G203" s="5"/>
    </row>
    <row r="204" spans="2:7" x14ac:dyDescent="0.55000000000000004">
      <c r="B204" s="1" t="s">
        <v>1176</v>
      </c>
      <c r="C204" s="1" t="s">
        <v>1177</v>
      </c>
      <c r="D204" s="1">
        <v>38</v>
      </c>
      <c r="E204" s="1" t="s">
        <v>1202</v>
      </c>
      <c r="F204" s="3"/>
      <c r="G204" s="5"/>
    </row>
    <row r="205" spans="2:7" x14ac:dyDescent="0.55000000000000004">
      <c r="B205" s="1" t="s">
        <v>1176</v>
      </c>
      <c r="C205" s="1" t="s">
        <v>1177</v>
      </c>
      <c r="D205" s="1">
        <v>39</v>
      </c>
      <c r="E205" s="1" t="s">
        <v>1203</v>
      </c>
      <c r="F205" s="3"/>
      <c r="G205" s="5"/>
    </row>
    <row r="206" spans="2:7" x14ac:dyDescent="0.55000000000000004">
      <c r="B206" s="1" t="s">
        <v>1176</v>
      </c>
      <c r="C206" s="1" t="s">
        <v>1177</v>
      </c>
      <c r="D206" s="1">
        <v>40</v>
      </c>
      <c r="E206" s="1" t="s">
        <v>6919</v>
      </c>
      <c r="F206" s="3"/>
      <c r="G206" s="5"/>
    </row>
    <row r="207" spans="2:7" x14ac:dyDescent="0.55000000000000004">
      <c r="B207" s="1" t="s">
        <v>1176</v>
      </c>
      <c r="C207" s="1" t="s">
        <v>1177</v>
      </c>
      <c r="D207" s="1">
        <v>41</v>
      </c>
      <c r="E207" s="1" t="s">
        <v>1205</v>
      </c>
      <c r="F207" s="3"/>
      <c r="G207" s="5"/>
    </row>
    <row r="208" spans="2:7" x14ac:dyDescent="0.55000000000000004">
      <c r="B208" s="1" t="s">
        <v>1176</v>
      </c>
      <c r="C208" s="1" t="s">
        <v>1177</v>
      </c>
      <c r="D208" s="1">
        <v>42</v>
      </c>
      <c r="E208" s="48" t="s">
        <v>1206</v>
      </c>
      <c r="F208" s="3"/>
      <c r="G208" s="5"/>
    </row>
    <row r="209" spans="2:7" x14ac:dyDescent="0.55000000000000004">
      <c r="B209" s="1" t="s">
        <v>1176</v>
      </c>
      <c r="C209" s="1" t="s">
        <v>1177</v>
      </c>
      <c r="D209" s="1">
        <v>43</v>
      </c>
      <c r="E209" s="48" t="s">
        <v>1207</v>
      </c>
      <c r="F209" s="3"/>
      <c r="G209" s="5"/>
    </row>
    <row r="210" spans="2:7" x14ac:dyDescent="0.55000000000000004">
      <c r="B210" s="1" t="s">
        <v>1176</v>
      </c>
      <c r="C210" s="1" t="s">
        <v>1177</v>
      </c>
      <c r="D210" s="1">
        <v>44</v>
      </c>
      <c r="E210" s="48" t="s">
        <v>1208</v>
      </c>
      <c r="F210" s="3"/>
      <c r="G210" s="5"/>
    </row>
    <row r="211" spans="2:7" x14ac:dyDescent="0.55000000000000004">
      <c r="B211" s="1" t="s">
        <v>1176</v>
      </c>
      <c r="C211" s="1" t="s">
        <v>1177</v>
      </c>
      <c r="D211" s="1">
        <v>45</v>
      </c>
      <c r="E211" s="48" t="s">
        <v>1209</v>
      </c>
      <c r="F211" s="3"/>
      <c r="G211" s="5"/>
    </row>
    <row r="212" spans="2:7" x14ac:dyDescent="0.55000000000000004">
      <c r="B212" s="1" t="s">
        <v>1176</v>
      </c>
      <c r="C212" s="1" t="s">
        <v>1177</v>
      </c>
      <c r="D212" s="1">
        <v>46</v>
      </c>
      <c r="E212" s="48" t="s">
        <v>1210</v>
      </c>
      <c r="F212" s="3"/>
      <c r="G212" s="5"/>
    </row>
    <row r="213" spans="2:7" x14ac:dyDescent="0.55000000000000004">
      <c r="B213" s="1" t="s">
        <v>1176</v>
      </c>
      <c r="C213" s="1" t="s">
        <v>1177</v>
      </c>
      <c r="D213" s="1">
        <v>47</v>
      </c>
      <c r="E213" s="48" t="s">
        <v>1211</v>
      </c>
      <c r="F213" s="3"/>
      <c r="G213" s="5"/>
    </row>
    <row r="214" spans="2:7" x14ac:dyDescent="0.55000000000000004">
      <c r="B214" s="1" t="s">
        <v>1176</v>
      </c>
      <c r="C214" s="1" t="s">
        <v>1177</v>
      </c>
      <c r="D214" s="1">
        <v>48</v>
      </c>
      <c r="E214" s="48" t="s">
        <v>1212</v>
      </c>
      <c r="F214" s="3"/>
      <c r="G214" s="5"/>
    </row>
    <row r="215" spans="2:7" x14ac:dyDescent="0.55000000000000004">
      <c r="B215" s="1" t="s">
        <v>1176</v>
      </c>
      <c r="C215" s="1" t="s">
        <v>1177</v>
      </c>
      <c r="D215" s="1">
        <v>49</v>
      </c>
      <c r="E215" s="48" t="s">
        <v>1213</v>
      </c>
      <c r="F215" s="3"/>
      <c r="G215" s="5"/>
    </row>
    <row r="216" spans="2:7" x14ac:dyDescent="0.55000000000000004">
      <c r="B216" s="1" t="s">
        <v>1176</v>
      </c>
      <c r="C216" s="1" t="s">
        <v>1177</v>
      </c>
      <c r="D216" s="1">
        <v>50</v>
      </c>
      <c r="E216" s="48" t="s">
        <v>1214</v>
      </c>
      <c r="F216" s="3"/>
      <c r="G216" s="5"/>
    </row>
    <row r="217" spans="2:7" x14ac:dyDescent="0.55000000000000004">
      <c r="B217" s="1" t="s">
        <v>1176</v>
      </c>
      <c r="C217" s="1" t="s">
        <v>1177</v>
      </c>
      <c r="D217" s="1">
        <v>51</v>
      </c>
      <c r="E217" s="48" t="s">
        <v>1215</v>
      </c>
      <c r="F217" s="3"/>
      <c r="G217" s="5"/>
    </row>
    <row r="218" spans="2:7" x14ac:dyDescent="0.55000000000000004">
      <c r="B218" s="1" t="s">
        <v>1176</v>
      </c>
      <c r="C218" s="1" t="s">
        <v>1177</v>
      </c>
      <c r="D218" s="1">
        <v>52</v>
      </c>
      <c r="E218" s="48" t="s">
        <v>1216</v>
      </c>
      <c r="F218" s="3"/>
      <c r="G218" s="5"/>
    </row>
    <row r="219" spans="2:7" x14ac:dyDescent="0.55000000000000004">
      <c r="B219" s="1" t="s">
        <v>1176</v>
      </c>
      <c r="C219" s="1" t="s">
        <v>1177</v>
      </c>
      <c r="D219" s="1">
        <v>53</v>
      </c>
      <c r="E219" s="48" t="s">
        <v>1217</v>
      </c>
      <c r="F219" s="3"/>
      <c r="G219" s="5"/>
    </row>
    <row r="220" spans="2:7" x14ac:dyDescent="0.55000000000000004">
      <c r="B220" s="1" t="s">
        <v>1176</v>
      </c>
      <c r="C220" s="1" t="s">
        <v>1177</v>
      </c>
      <c r="D220" s="1">
        <v>54</v>
      </c>
      <c r="E220" s="48" t="s">
        <v>1218</v>
      </c>
      <c r="F220" s="3"/>
      <c r="G220" s="5"/>
    </row>
    <row r="221" spans="2:7" x14ac:dyDescent="0.55000000000000004">
      <c r="B221" s="1" t="s">
        <v>1176</v>
      </c>
      <c r="C221" s="1" t="s">
        <v>1177</v>
      </c>
      <c r="D221" s="1">
        <v>55</v>
      </c>
      <c r="E221" s="48" t="s">
        <v>1219</v>
      </c>
      <c r="F221" s="3"/>
      <c r="G221" s="5"/>
    </row>
    <row r="222" spans="2:7" x14ac:dyDescent="0.55000000000000004">
      <c r="B222" s="1" t="s">
        <v>1176</v>
      </c>
      <c r="C222" s="1" t="s">
        <v>1177</v>
      </c>
      <c r="D222" s="1">
        <v>56</v>
      </c>
      <c r="E222" s="48" t="s">
        <v>1220</v>
      </c>
      <c r="F222" s="3"/>
      <c r="G222" s="5"/>
    </row>
    <row r="223" spans="2:7" x14ac:dyDescent="0.55000000000000004">
      <c r="B223" s="1" t="s">
        <v>1176</v>
      </c>
      <c r="C223" s="1" t="s">
        <v>1177</v>
      </c>
      <c r="D223" s="1">
        <v>57</v>
      </c>
      <c r="E223" s="48" t="s">
        <v>1221</v>
      </c>
      <c r="F223" s="3"/>
      <c r="G223" s="5"/>
    </row>
    <row r="224" spans="2:7" x14ac:dyDescent="0.55000000000000004">
      <c r="B224" s="1" t="s">
        <v>1176</v>
      </c>
      <c r="C224" s="1" t="s">
        <v>1177</v>
      </c>
      <c r="D224" s="1">
        <v>58</v>
      </c>
      <c r="E224" s="48" t="s">
        <v>1222</v>
      </c>
      <c r="F224" s="3"/>
      <c r="G224" s="5"/>
    </row>
    <row r="225" spans="2:7" x14ac:dyDescent="0.55000000000000004">
      <c r="B225" s="1" t="s">
        <v>1176</v>
      </c>
      <c r="C225" s="1" t="s">
        <v>1177</v>
      </c>
      <c r="D225" s="1">
        <v>59</v>
      </c>
      <c r="E225" s="48" t="s">
        <v>1223</v>
      </c>
      <c r="F225" s="3"/>
      <c r="G225" s="5"/>
    </row>
    <row r="226" spans="2:7" x14ac:dyDescent="0.55000000000000004">
      <c r="B226" s="1" t="s">
        <v>1176</v>
      </c>
      <c r="C226" s="1" t="s">
        <v>1177</v>
      </c>
      <c r="D226" s="1">
        <v>60</v>
      </c>
      <c r="E226" s="48" t="s">
        <v>1224</v>
      </c>
      <c r="F226" s="3"/>
      <c r="G226" s="5"/>
    </row>
    <row r="227" spans="2:7" x14ac:dyDescent="0.55000000000000004">
      <c r="B227" s="1" t="s">
        <v>1176</v>
      </c>
      <c r="C227" s="1" t="s">
        <v>1177</v>
      </c>
      <c r="D227" s="1">
        <v>61</v>
      </c>
      <c r="E227" s="48" t="s">
        <v>1225</v>
      </c>
      <c r="F227" s="3"/>
      <c r="G227" s="5"/>
    </row>
    <row r="228" spans="2:7" x14ac:dyDescent="0.55000000000000004">
      <c r="B228" s="1" t="s">
        <v>1176</v>
      </c>
      <c r="C228" s="1" t="s">
        <v>1177</v>
      </c>
      <c r="D228" s="1">
        <v>62</v>
      </c>
      <c r="E228" s="48" t="s">
        <v>1226</v>
      </c>
      <c r="F228" s="3"/>
      <c r="G228" s="5"/>
    </row>
    <row r="229" spans="2:7" x14ac:dyDescent="0.55000000000000004">
      <c r="B229" s="1" t="s">
        <v>1176</v>
      </c>
      <c r="C229" s="1" t="s">
        <v>1177</v>
      </c>
      <c r="D229" s="1">
        <v>63</v>
      </c>
      <c r="E229" s="48" t="s">
        <v>1227</v>
      </c>
      <c r="F229" s="3"/>
      <c r="G229" s="5"/>
    </row>
    <row r="230" spans="2:7" x14ac:dyDescent="0.55000000000000004">
      <c r="B230" s="1" t="s">
        <v>1176</v>
      </c>
      <c r="C230" s="1" t="s">
        <v>1177</v>
      </c>
      <c r="D230" s="1">
        <v>64</v>
      </c>
      <c r="E230" s="48" t="s">
        <v>1228</v>
      </c>
      <c r="F230" s="3"/>
      <c r="G230" s="5"/>
    </row>
    <row r="231" spans="2:7" x14ac:dyDescent="0.55000000000000004">
      <c r="B231" s="1" t="s">
        <v>1176</v>
      </c>
      <c r="C231" s="1" t="s">
        <v>1177</v>
      </c>
      <c r="D231" s="1">
        <v>65</v>
      </c>
      <c r="E231" s="48" t="s">
        <v>1229</v>
      </c>
      <c r="F231" s="3"/>
      <c r="G231" s="5"/>
    </row>
    <row r="232" spans="2:7" x14ac:dyDescent="0.55000000000000004">
      <c r="B232" s="1" t="s">
        <v>1176</v>
      </c>
      <c r="C232" s="1" t="s">
        <v>1177</v>
      </c>
      <c r="D232" s="1">
        <v>66</v>
      </c>
      <c r="E232" s="48" t="s">
        <v>1230</v>
      </c>
      <c r="F232" s="3"/>
      <c r="G232" s="5"/>
    </row>
    <row r="233" spans="2:7" x14ac:dyDescent="0.55000000000000004">
      <c r="B233" s="1" t="s">
        <v>1176</v>
      </c>
      <c r="C233" s="1" t="s">
        <v>1177</v>
      </c>
      <c r="D233" s="1">
        <v>67</v>
      </c>
      <c r="E233" s="48" t="s">
        <v>1231</v>
      </c>
      <c r="F233" s="3"/>
      <c r="G233" s="5"/>
    </row>
    <row r="234" spans="2:7" x14ac:dyDescent="0.55000000000000004">
      <c r="B234" s="1" t="s">
        <v>1176</v>
      </c>
      <c r="C234" s="1" t="s">
        <v>1177</v>
      </c>
      <c r="D234" s="1">
        <v>68</v>
      </c>
      <c r="E234" s="48" t="s">
        <v>1232</v>
      </c>
      <c r="F234" s="3"/>
      <c r="G234" s="5"/>
    </row>
    <row r="235" spans="2:7" x14ac:dyDescent="0.55000000000000004">
      <c r="B235" s="1" t="s">
        <v>1176</v>
      </c>
      <c r="C235" s="1" t="s">
        <v>1177</v>
      </c>
      <c r="D235" s="1">
        <v>69</v>
      </c>
      <c r="E235" s="48" t="s">
        <v>1233</v>
      </c>
      <c r="F235" s="3"/>
      <c r="G235" s="5"/>
    </row>
    <row r="236" spans="2:7" x14ac:dyDescent="0.55000000000000004">
      <c r="B236" s="1" t="s">
        <v>1176</v>
      </c>
      <c r="C236" s="1" t="s">
        <v>1177</v>
      </c>
      <c r="D236" s="1">
        <v>70</v>
      </c>
      <c r="E236" s="48" t="s">
        <v>1234</v>
      </c>
      <c r="F236" s="3"/>
      <c r="G236" s="5"/>
    </row>
    <row r="237" spans="2:7" x14ac:dyDescent="0.55000000000000004">
      <c r="B237" s="1" t="s">
        <v>1176</v>
      </c>
      <c r="C237" s="1" t="s">
        <v>1177</v>
      </c>
      <c r="D237" s="1">
        <v>71</v>
      </c>
      <c r="E237" s="48" t="s">
        <v>1235</v>
      </c>
      <c r="F237" s="3"/>
      <c r="G237" s="5"/>
    </row>
    <row r="238" spans="2:7" x14ac:dyDescent="0.55000000000000004">
      <c r="B238" s="1" t="s">
        <v>1176</v>
      </c>
      <c r="C238" s="1" t="s">
        <v>1177</v>
      </c>
      <c r="D238" s="1">
        <v>72</v>
      </c>
      <c r="E238" s="48" t="s">
        <v>1236</v>
      </c>
      <c r="F238" s="3"/>
      <c r="G238" s="5"/>
    </row>
    <row r="239" spans="2:7" x14ac:dyDescent="0.55000000000000004">
      <c r="B239" s="1" t="s">
        <v>1176</v>
      </c>
      <c r="C239" s="1" t="s">
        <v>1177</v>
      </c>
      <c r="D239" s="1">
        <v>73</v>
      </c>
      <c r="E239" s="48" t="s">
        <v>1237</v>
      </c>
      <c r="F239" s="3"/>
      <c r="G239" s="5"/>
    </row>
    <row r="240" spans="2:7" x14ac:dyDescent="0.55000000000000004">
      <c r="B240" s="1" t="s">
        <v>1176</v>
      </c>
      <c r="C240" s="1" t="s">
        <v>1177</v>
      </c>
      <c r="D240" s="1">
        <v>74</v>
      </c>
      <c r="E240" s="48" t="s">
        <v>1238</v>
      </c>
      <c r="F240" s="3"/>
      <c r="G240" s="5"/>
    </row>
    <row r="241" spans="2:7" x14ac:dyDescent="0.55000000000000004">
      <c r="B241" s="1" t="s">
        <v>1176</v>
      </c>
      <c r="C241" s="1" t="s">
        <v>1177</v>
      </c>
      <c r="D241" s="1">
        <v>75</v>
      </c>
      <c r="E241" s="48" t="s">
        <v>1239</v>
      </c>
      <c r="F241" s="3"/>
      <c r="G241" s="5"/>
    </row>
    <row r="242" spans="2:7" x14ac:dyDescent="0.55000000000000004">
      <c r="B242" s="1" t="s">
        <v>1176</v>
      </c>
      <c r="C242" s="1" t="s">
        <v>1177</v>
      </c>
      <c r="D242" s="1">
        <v>76</v>
      </c>
      <c r="E242" s="48" t="s">
        <v>1240</v>
      </c>
      <c r="F242" s="3"/>
      <c r="G242" s="5"/>
    </row>
    <row r="243" spans="2:7" x14ac:dyDescent="0.55000000000000004">
      <c r="B243" s="1" t="s">
        <v>1176</v>
      </c>
      <c r="C243" s="1" t="s">
        <v>1177</v>
      </c>
      <c r="D243" s="1">
        <v>77</v>
      </c>
      <c r="E243" s="48" t="s">
        <v>1241</v>
      </c>
      <c r="F243" s="3"/>
      <c r="G243" s="5"/>
    </row>
    <row r="244" spans="2:7" x14ac:dyDescent="0.55000000000000004">
      <c r="B244" s="1" t="s">
        <v>1176</v>
      </c>
      <c r="C244" s="1" t="s">
        <v>1177</v>
      </c>
      <c r="D244" s="1">
        <v>78</v>
      </c>
      <c r="E244" s="48" t="s">
        <v>1242</v>
      </c>
      <c r="F244" s="3"/>
      <c r="G244" s="5"/>
    </row>
    <row r="245" spans="2:7" x14ac:dyDescent="0.55000000000000004">
      <c r="B245" s="1" t="s">
        <v>1176</v>
      </c>
      <c r="C245" s="1" t="s">
        <v>1177</v>
      </c>
      <c r="D245" s="1">
        <v>79</v>
      </c>
      <c r="E245" s="48" t="s">
        <v>1243</v>
      </c>
      <c r="F245" s="3"/>
      <c r="G245" s="5"/>
    </row>
    <row r="246" spans="2:7" x14ac:dyDescent="0.55000000000000004">
      <c r="B246" s="1" t="s">
        <v>1176</v>
      </c>
      <c r="C246" s="1" t="s">
        <v>1177</v>
      </c>
      <c r="D246" s="1">
        <v>80</v>
      </c>
      <c r="E246" s="48" t="s">
        <v>1244</v>
      </c>
      <c r="F246" s="3"/>
      <c r="G246" s="5"/>
    </row>
    <row r="247" spans="2:7" x14ac:dyDescent="0.55000000000000004">
      <c r="B247" s="1" t="s">
        <v>1176</v>
      </c>
      <c r="C247" s="1" t="s">
        <v>1177</v>
      </c>
      <c r="D247" s="1">
        <v>81</v>
      </c>
      <c r="E247" s="48" t="s">
        <v>1245</v>
      </c>
      <c r="F247" s="3"/>
      <c r="G247" s="5"/>
    </row>
    <row r="248" spans="2:7" x14ac:dyDescent="0.55000000000000004">
      <c r="B248" s="1" t="s">
        <v>1176</v>
      </c>
      <c r="C248" s="1" t="s">
        <v>1177</v>
      </c>
      <c r="D248" s="1">
        <v>82</v>
      </c>
      <c r="E248" s="48" t="s">
        <v>1246</v>
      </c>
      <c r="F248" s="3"/>
      <c r="G248" s="5"/>
    </row>
    <row r="249" spans="2:7" x14ac:dyDescent="0.55000000000000004">
      <c r="B249" s="1" t="s">
        <v>1176</v>
      </c>
      <c r="C249" s="1" t="s">
        <v>1177</v>
      </c>
      <c r="D249" s="1">
        <v>83</v>
      </c>
      <c r="E249" s="48" t="s">
        <v>1247</v>
      </c>
      <c r="F249" s="3"/>
      <c r="G249" s="5"/>
    </row>
    <row r="250" spans="2:7" x14ac:dyDescent="0.55000000000000004">
      <c r="B250" s="1" t="s">
        <v>1176</v>
      </c>
      <c r="C250" s="1" t="s">
        <v>1177</v>
      </c>
      <c r="D250" s="1">
        <v>84</v>
      </c>
      <c r="E250" s="48" t="s">
        <v>1248</v>
      </c>
      <c r="F250" s="3"/>
      <c r="G250" s="5"/>
    </row>
    <row r="251" spans="2:7" x14ac:dyDescent="0.55000000000000004">
      <c r="B251" s="1" t="s">
        <v>1176</v>
      </c>
      <c r="C251" s="1" t="s">
        <v>1177</v>
      </c>
      <c r="D251" s="1">
        <v>85</v>
      </c>
      <c r="E251" s="48" t="s">
        <v>1249</v>
      </c>
      <c r="F251" s="3"/>
      <c r="G251" s="5"/>
    </row>
    <row r="252" spans="2:7" x14ac:dyDescent="0.55000000000000004">
      <c r="B252" s="1" t="s">
        <v>1176</v>
      </c>
      <c r="C252" s="1" t="s">
        <v>1177</v>
      </c>
      <c r="D252" s="1">
        <v>86</v>
      </c>
      <c r="E252" s="48" t="s">
        <v>1250</v>
      </c>
      <c r="F252" s="3"/>
      <c r="G252" s="5"/>
    </row>
    <row r="253" spans="2:7" x14ac:dyDescent="0.55000000000000004">
      <c r="B253" s="1" t="s">
        <v>1176</v>
      </c>
      <c r="C253" s="1" t="s">
        <v>1177</v>
      </c>
      <c r="D253" s="1">
        <v>87</v>
      </c>
      <c r="E253" s="48" t="s">
        <v>1251</v>
      </c>
      <c r="F253" s="3"/>
      <c r="G253" s="5"/>
    </row>
    <row r="254" spans="2:7" x14ac:dyDescent="0.55000000000000004">
      <c r="B254" s="1" t="s">
        <v>1176</v>
      </c>
      <c r="C254" s="1" t="s">
        <v>1177</v>
      </c>
      <c r="D254" s="1">
        <v>88</v>
      </c>
      <c r="E254" s="48" t="s">
        <v>1252</v>
      </c>
      <c r="F254" s="3"/>
      <c r="G254" s="5"/>
    </row>
    <row r="255" spans="2:7" x14ac:dyDescent="0.55000000000000004">
      <c r="B255" s="1" t="s">
        <v>1176</v>
      </c>
      <c r="C255" s="1" t="s">
        <v>1177</v>
      </c>
      <c r="D255" s="1">
        <v>89</v>
      </c>
      <c r="E255" s="48" t="s">
        <v>1253</v>
      </c>
      <c r="F255" s="3"/>
      <c r="G255" s="5"/>
    </row>
    <row r="256" spans="2:7" x14ac:dyDescent="0.55000000000000004">
      <c r="B256" s="1" t="s">
        <v>1176</v>
      </c>
      <c r="C256" s="1" t="s">
        <v>1177</v>
      </c>
      <c r="D256" s="1">
        <v>90</v>
      </c>
      <c r="E256" s="48" t="s">
        <v>1254</v>
      </c>
      <c r="F256" s="3"/>
      <c r="G256" s="5"/>
    </row>
    <row r="257" spans="2:7" x14ac:dyDescent="0.55000000000000004">
      <c r="B257" s="1" t="s">
        <v>1176</v>
      </c>
      <c r="C257" s="1" t="s">
        <v>1177</v>
      </c>
      <c r="D257" s="1">
        <v>91</v>
      </c>
      <c r="E257" s="48" t="s">
        <v>1255</v>
      </c>
      <c r="F257" s="3"/>
      <c r="G257" s="5"/>
    </row>
    <row r="258" spans="2:7" x14ac:dyDescent="0.55000000000000004">
      <c r="B258" s="1" t="s">
        <v>1176</v>
      </c>
      <c r="C258" s="1" t="s">
        <v>1177</v>
      </c>
      <c r="D258" s="1">
        <v>92</v>
      </c>
      <c r="E258" s="48" t="s">
        <v>1256</v>
      </c>
      <c r="F258" s="3"/>
      <c r="G258" s="5"/>
    </row>
    <row r="259" spans="2:7" x14ac:dyDescent="0.55000000000000004">
      <c r="B259" s="1" t="s">
        <v>1176</v>
      </c>
      <c r="C259" s="1" t="s">
        <v>1177</v>
      </c>
      <c r="D259" s="1">
        <v>93</v>
      </c>
      <c r="E259" s="48" t="s">
        <v>1257</v>
      </c>
      <c r="F259" s="3"/>
      <c r="G259" s="5"/>
    </row>
    <row r="260" spans="2:7" x14ac:dyDescent="0.55000000000000004">
      <c r="B260" s="1" t="s">
        <v>1176</v>
      </c>
      <c r="C260" s="1" t="s">
        <v>1177</v>
      </c>
      <c r="D260" s="1">
        <v>94</v>
      </c>
      <c r="E260" s="48" t="s">
        <v>1258</v>
      </c>
      <c r="F260" s="3"/>
      <c r="G260" s="5"/>
    </row>
    <row r="261" spans="2:7" x14ac:dyDescent="0.55000000000000004">
      <c r="B261" s="1" t="s">
        <v>1176</v>
      </c>
      <c r="C261" s="1" t="s">
        <v>1177</v>
      </c>
      <c r="D261" s="1">
        <v>95</v>
      </c>
      <c r="E261" s="48" t="s">
        <v>1259</v>
      </c>
      <c r="F261" s="3"/>
      <c r="G261" s="5"/>
    </row>
    <row r="262" spans="2:7" x14ac:dyDescent="0.55000000000000004">
      <c r="B262" s="1" t="s">
        <v>1176</v>
      </c>
      <c r="C262" s="1" t="s">
        <v>1177</v>
      </c>
      <c r="D262" s="1">
        <v>96</v>
      </c>
      <c r="E262" s="48" t="s">
        <v>1260</v>
      </c>
      <c r="F262" s="3"/>
      <c r="G262" s="5"/>
    </row>
    <row r="263" spans="2:7" x14ac:dyDescent="0.55000000000000004">
      <c r="B263" s="1" t="s">
        <v>1176</v>
      </c>
      <c r="C263" s="1" t="s">
        <v>1177</v>
      </c>
      <c r="D263" s="1">
        <v>97</v>
      </c>
      <c r="E263" s="48" t="s">
        <v>1261</v>
      </c>
      <c r="F263" s="3"/>
      <c r="G263" s="5"/>
    </row>
    <row r="264" spans="2:7" x14ac:dyDescent="0.55000000000000004">
      <c r="B264" s="1" t="s">
        <v>1176</v>
      </c>
      <c r="C264" s="1" t="s">
        <v>1177</v>
      </c>
      <c r="D264" s="1">
        <v>98</v>
      </c>
      <c r="E264" s="48" t="s">
        <v>1262</v>
      </c>
      <c r="F264" s="3"/>
      <c r="G264" s="5"/>
    </row>
    <row r="265" spans="2:7" x14ac:dyDescent="0.55000000000000004">
      <c r="B265" s="1" t="s">
        <v>1176</v>
      </c>
      <c r="C265" s="1" t="s">
        <v>1177</v>
      </c>
      <c r="D265" s="1">
        <v>99</v>
      </c>
      <c r="E265" s="48" t="s">
        <v>1263</v>
      </c>
      <c r="F265" s="3"/>
      <c r="G265" s="5"/>
    </row>
    <row r="266" spans="2:7" x14ac:dyDescent="0.55000000000000004">
      <c r="B266" s="1" t="s">
        <v>1176</v>
      </c>
      <c r="C266" s="1" t="s">
        <v>1177</v>
      </c>
      <c r="D266" s="1">
        <v>100</v>
      </c>
      <c r="E266" s="48" t="s">
        <v>1264</v>
      </c>
      <c r="F266" s="3"/>
      <c r="G266" s="5"/>
    </row>
    <row r="267" spans="2:7" x14ac:dyDescent="0.55000000000000004">
      <c r="B267" s="1" t="s">
        <v>1176</v>
      </c>
      <c r="C267" s="1" t="s">
        <v>1177</v>
      </c>
      <c r="D267" s="1">
        <v>101</v>
      </c>
      <c r="E267" s="48" t="s">
        <v>1265</v>
      </c>
      <c r="F267" s="3"/>
      <c r="G267" s="5"/>
    </row>
    <row r="268" spans="2:7" x14ac:dyDescent="0.55000000000000004">
      <c r="B268" s="1" t="s">
        <v>1176</v>
      </c>
      <c r="C268" s="1" t="s">
        <v>1177</v>
      </c>
      <c r="D268" s="1">
        <v>102</v>
      </c>
      <c r="E268" s="48" t="s">
        <v>198</v>
      </c>
      <c r="F268" s="3"/>
      <c r="G268" s="5"/>
    </row>
    <row r="269" spans="2:7" x14ac:dyDescent="0.55000000000000004">
      <c r="B269" s="1" t="s">
        <v>1176</v>
      </c>
      <c r="C269" s="1" t="s">
        <v>1177</v>
      </c>
      <c r="D269" s="1">
        <v>103</v>
      </c>
      <c r="E269" s="48" t="s">
        <v>622</v>
      </c>
      <c r="F269" s="3"/>
      <c r="G269" s="5"/>
    </row>
    <row r="270" spans="2:7" x14ac:dyDescent="0.55000000000000004">
      <c r="B270" s="1" t="s">
        <v>1176</v>
      </c>
      <c r="C270" s="1" t="s">
        <v>1177</v>
      </c>
      <c r="D270" s="1">
        <v>104</v>
      </c>
      <c r="E270" s="48" t="s">
        <v>1266</v>
      </c>
      <c r="F270" s="3"/>
      <c r="G270" s="5"/>
    </row>
    <row r="271" spans="2:7" x14ac:dyDescent="0.55000000000000004">
      <c r="B271" s="1" t="s">
        <v>1176</v>
      </c>
      <c r="C271" s="1" t="s">
        <v>1177</v>
      </c>
      <c r="D271" s="1">
        <v>105</v>
      </c>
      <c r="E271" s="48" t="s">
        <v>1267</v>
      </c>
      <c r="F271" s="3"/>
      <c r="G271" s="5"/>
    </row>
    <row r="272" spans="2:7" x14ac:dyDescent="0.55000000000000004">
      <c r="B272" s="1" t="s">
        <v>1176</v>
      </c>
      <c r="C272" s="1" t="s">
        <v>1177</v>
      </c>
      <c r="D272" s="1">
        <v>106</v>
      </c>
      <c r="E272" s="48" t="s">
        <v>1268</v>
      </c>
      <c r="F272" s="3"/>
      <c r="G272" s="5"/>
    </row>
    <row r="273" spans="2:7" x14ac:dyDescent="0.55000000000000004">
      <c r="B273" s="1" t="s">
        <v>1176</v>
      </c>
      <c r="C273" s="1" t="s">
        <v>1177</v>
      </c>
      <c r="D273" s="1">
        <v>107</v>
      </c>
      <c r="E273" s="48" t="s">
        <v>1269</v>
      </c>
      <c r="F273" s="3"/>
      <c r="G273" s="5"/>
    </row>
    <row r="274" spans="2:7" x14ac:dyDescent="0.55000000000000004">
      <c r="B274" s="1" t="s">
        <v>1176</v>
      </c>
      <c r="C274" s="1" t="s">
        <v>1177</v>
      </c>
      <c r="D274" s="1">
        <v>108</v>
      </c>
      <c r="E274" s="48" t="s">
        <v>1270</v>
      </c>
      <c r="F274" s="3"/>
      <c r="G274" s="5"/>
    </row>
    <row r="275" spans="2:7" x14ac:dyDescent="0.55000000000000004">
      <c r="B275" s="1" t="s">
        <v>1176</v>
      </c>
      <c r="C275" s="1" t="s">
        <v>1177</v>
      </c>
      <c r="D275" s="1">
        <v>109</v>
      </c>
      <c r="E275" s="48" t="s">
        <v>1271</v>
      </c>
      <c r="F275" s="3"/>
      <c r="G275" s="5"/>
    </row>
    <row r="276" spans="2:7" x14ac:dyDescent="0.55000000000000004">
      <c r="B276" s="1" t="s">
        <v>1176</v>
      </c>
      <c r="C276" s="1" t="s">
        <v>1177</v>
      </c>
      <c r="D276" s="1">
        <v>110</v>
      </c>
      <c r="E276" s="48" t="s">
        <v>1272</v>
      </c>
      <c r="F276" s="3"/>
      <c r="G276" s="5"/>
    </row>
    <row r="277" spans="2:7" x14ac:dyDescent="0.55000000000000004">
      <c r="B277" s="1" t="s">
        <v>1176</v>
      </c>
      <c r="C277" s="1" t="s">
        <v>1177</v>
      </c>
      <c r="D277" s="1">
        <v>111</v>
      </c>
      <c r="E277" s="106" t="s">
        <v>31</v>
      </c>
      <c r="F277" s="3"/>
      <c r="G277" s="5"/>
    </row>
    <row r="278" spans="2:7" x14ac:dyDescent="0.55000000000000004">
      <c r="B278" s="1" t="s">
        <v>1176</v>
      </c>
      <c r="C278" s="1" t="s">
        <v>1177</v>
      </c>
      <c r="D278" s="1">
        <v>112</v>
      </c>
      <c r="E278" s="106" t="s">
        <v>32</v>
      </c>
      <c r="F278" s="3"/>
      <c r="G278" s="5"/>
    </row>
    <row r="279" spans="2:7" x14ac:dyDescent="0.55000000000000004">
      <c r="B279" s="1" t="s">
        <v>1176</v>
      </c>
      <c r="C279" s="1" t="s">
        <v>1177</v>
      </c>
      <c r="D279" s="1">
        <v>113</v>
      </c>
      <c r="E279" s="106" t="s">
        <v>33</v>
      </c>
      <c r="F279" s="3"/>
      <c r="G279" s="5"/>
    </row>
    <row r="280" spans="2:7" x14ac:dyDescent="0.55000000000000004">
      <c r="B280" s="1" t="s">
        <v>1176</v>
      </c>
      <c r="C280" s="1" t="s">
        <v>1177</v>
      </c>
      <c r="D280" s="1">
        <v>114</v>
      </c>
      <c r="E280" s="106" t="s">
        <v>34</v>
      </c>
      <c r="F280" s="3"/>
      <c r="G280" s="5"/>
    </row>
    <row r="281" spans="2:7" x14ac:dyDescent="0.55000000000000004">
      <c r="B281" s="1" t="s">
        <v>1176</v>
      </c>
      <c r="C281" s="1" t="s">
        <v>1177</v>
      </c>
      <c r="D281" s="1">
        <v>115</v>
      </c>
      <c r="E281" s="106" t="s">
        <v>35</v>
      </c>
      <c r="F281" s="3"/>
      <c r="G281" s="5"/>
    </row>
    <row r="282" spans="2:7" x14ac:dyDescent="0.55000000000000004">
      <c r="B282" s="1" t="s">
        <v>1176</v>
      </c>
      <c r="C282" s="1" t="s">
        <v>1177</v>
      </c>
      <c r="D282" s="1">
        <v>116</v>
      </c>
      <c r="E282" s="106" t="s">
        <v>36</v>
      </c>
      <c r="F282" s="3"/>
      <c r="G282" s="5"/>
    </row>
    <row r="283" spans="2:7" x14ac:dyDescent="0.55000000000000004">
      <c r="B283" s="1" t="s">
        <v>1273</v>
      </c>
      <c r="C283" s="1" t="s">
        <v>1274</v>
      </c>
      <c r="D283" s="1">
        <v>1</v>
      </c>
      <c r="E283" s="106" t="s">
        <v>2</v>
      </c>
      <c r="F283" s="45"/>
      <c r="G283" s="5"/>
    </row>
    <row r="284" spans="2:7" x14ac:dyDescent="0.55000000000000004">
      <c r="B284" s="1" t="s">
        <v>1273</v>
      </c>
      <c r="C284" s="1" t="s">
        <v>1274</v>
      </c>
      <c r="D284" s="1">
        <v>2</v>
      </c>
      <c r="E284" s="106" t="s">
        <v>278</v>
      </c>
      <c r="F284" s="45"/>
      <c r="G284" s="5"/>
    </row>
    <row r="285" spans="2:7" x14ac:dyDescent="0.55000000000000004">
      <c r="B285" s="1" t="s">
        <v>1273</v>
      </c>
      <c r="C285" s="1" t="s">
        <v>1274</v>
      </c>
      <c r="D285" s="1">
        <v>3</v>
      </c>
      <c r="E285" s="106" t="s">
        <v>1</v>
      </c>
      <c r="F285" s="45"/>
      <c r="G285" s="5"/>
    </row>
    <row r="286" spans="2:7" x14ac:dyDescent="0.55000000000000004">
      <c r="B286" s="1" t="s">
        <v>1273</v>
      </c>
      <c r="C286" s="1" t="s">
        <v>1274</v>
      </c>
      <c r="D286" s="1">
        <v>4</v>
      </c>
      <c r="E286" s="106" t="s">
        <v>97</v>
      </c>
      <c r="F286" s="45"/>
      <c r="G286" s="5"/>
    </row>
    <row r="287" spans="2:7" x14ac:dyDescent="0.55000000000000004">
      <c r="B287" s="1" t="s">
        <v>1273</v>
      </c>
      <c r="C287" s="1" t="s">
        <v>1274</v>
      </c>
      <c r="D287" s="1">
        <v>5</v>
      </c>
      <c r="E287" s="1" t="s">
        <v>1275</v>
      </c>
      <c r="F287" s="45"/>
      <c r="G287" s="5"/>
    </row>
    <row r="288" spans="2:7" x14ac:dyDescent="0.55000000000000004">
      <c r="B288" s="1" t="s">
        <v>1273</v>
      </c>
      <c r="C288" s="1" t="s">
        <v>1274</v>
      </c>
      <c r="D288" s="1">
        <v>6</v>
      </c>
      <c r="E288" s="1" t="s">
        <v>1276</v>
      </c>
      <c r="F288" s="45"/>
      <c r="G288" s="5"/>
    </row>
    <row r="289" spans="2:7" x14ac:dyDescent="0.55000000000000004">
      <c r="B289" s="1" t="s">
        <v>1273</v>
      </c>
      <c r="C289" s="1" t="s">
        <v>1274</v>
      </c>
      <c r="D289" s="1">
        <v>7</v>
      </c>
      <c r="E289" s="1" t="s">
        <v>1277</v>
      </c>
      <c r="F289" s="45" t="s">
        <v>6356</v>
      </c>
      <c r="G289" s="5"/>
    </row>
    <row r="290" spans="2:7" x14ac:dyDescent="0.55000000000000004">
      <c r="B290" s="1" t="s">
        <v>1273</v>
      </c>
      <c r="C290" s="1" t="s">
        <v>1274</v>
      </c>
      <c r="D290" s="1">
        <v>8</v>
      </c>
      <c r="E290" s="1" t="s">
        <v>1278</v>
      </c>
      <c r="F290" s="45"/>
      <c r="G290" s="5"/>
    </row>
    <row r="291" spans="2:7" x14ac:dyDescent="0.55000000000000004">
      <c r="B291" s="1" t="s">
        <v>1273</v>
      </c>
      <c r="C291" s="1" t="s">
        <v>1274</v>
      </c>
      <c r="D291" s="1">
        <v>9</v>
      </c>
      <c r="E291" s="1" t="s">
        <v>6369</v>
      </c>
      <c r="F291" s="45"/>
      <c r="G291" s="5"/>
    </row>
    <row r="292" spans="2:7" x14ac:dyDescent="0.55000000000000004">
      <c r="B292" s="1" t="s">
        <v>1273</v>
      </c>
      <c r="C292" s="1" t="s">
        <v>1274</v>
      </c>
      <c r="D292" s="1">
        <v>10</v>
      </c>
      <c r="E292" s="48" t="s">
        <v>1280</v>
      </c>
      <c r="F292" s="45"/>
      <c r="G292" s="5"/>
    </row>
    <row r="293" spans="2:7" x14ac:dyDescent="0.55000000000000004">
      <c r="B293" s="1" t="s">
        <v>1273</v>
      </c>
      <c r="C293" s="1" t="s">
        <v>1274</v>
      </c>
      <c r="D293" s="1">
        <v>11</v>
      </c>
      <c r="E293" s="48" t="s">
        <v>6370</v>
      </c>
      <c r="F293" s="45"/>
      <c r="G293" s="5"/>
    </row>
    <row r="294" spans="2:7" x14ac:dyDescent="0.55000000000000004">
      <c r="B294" s="1" t="s">
        <v>1273</v>
      </c>
      <c r="C294" s="1" t="s">
        <v>1274</v>
      </c>
      <c r="D294" s="1">
        <v>12</v>
      </c>
      <c r="E294" s="1" t="s">
        <v>1282</v>
      </c>
      <c r="F294" s="45" t="s">
        <v>6356</v>
      </c>
      <c r="G294" s="5"/>
    </row>
    <row r="295" spans="2:7" x14ac:dyDescent="0.55000000000000004">
      <c r="B295" s="1" t="s">
        <v>1273</v>
      </c>
      <c r="C295" s="1" t="s">
        <v>1274</v>
      </c>
      <c r="D295" s="1">
        <v>13</v>
      </c>
      <c r="E295" s="1" t="s">
        <v>1283</v>
      </c>
      <c r="F295" s="45" t="s">
        <v>6356</v>
      </c>
      <c r="G295" s="5"/>
    </row>
    <row r="296" spans="2:7" x14ac:dyDescent="0.55000000000000004">
      <c r="B296" s="1" t="s">
        <v>1273</v>
      </c>
      <c r="C296" s="1" t="s">
        <v>1274</v>
      </c>
      <c r="D296" s="1">
        <v>14</v>
      </c>
      <c r="E296" s="48" t="s">
        <v>1284</v>
      </c>
      <c r="F296" s="45"/>
      <c r="G296" s="5"/>
    </row>
    <row r="297" spans="2:7" x14ac:dyDescent="0.55000000000000004">
      <c r="B297" s="1" t="s">
        <v>1273</v>
      </c>
      <c r="C297" s="1" t="s">
        <v>1274</v>
      </c>
      <c r="D297" s="1">
        <v>15</v>
      </c>
      <c r="E297" s="1" t="s">
        <v>1285</v>
      </c>
      <c r="F297" s="45" t="s">
        <v>6356</v>
      </c>
      <c r="G297" s="5"/>
    </row>
    <row r="298" spans="2:7" x14ac:dyDescent="0.55000000000000004">
      <c r="B298" s="1" t="s">
        <v>1273</v>
      </c>
      <c r="C298" s="1" t="s">
        <v>1274</v>
      </c>
      <c r="D298" s="1">
        <v>16</v>
      </c>
      <c r="E298" s="48" t="s">
        <v>1286</v>
      </c>
      <c r="F298" s="45"/>
      <c r="G298" s="5"/>
    </row>
    <row r="299" spans="2:7" x14ac:dyDescent="0.55000000000000004">
      <c r="B299" s="1" t="s">
        <v>1273</v>
      </c>
      <c r="C299" s="1" t="s">
        <v>1274</v>
      </c>
      <c r="D299" s="1">
        <v>17</v>
      </c>
      <c r="E299" s="1" t="s">
        <v>1287</v>
      </c>
      <c r="F299" s="45" t="s">
        <v>6356</v>
      </c>
      <c r="G299" s="5"/>
    </row>
    <row r="300" spans="2:7" x14ac:dyDescent="0.55000000000000004">
      <c r="B300" s="1" t="s">
        <v>1273</v>
      </c>
      <c r="C300" s="1" t="s">
        <v>1274</v>
      </c>
      <c r="D300" s="1">
        <v>18</v>
      </c>
      <c r="E300" s="1" t="s">
        <v>1288</v>
      </c>
      <c r="F300" s="45" t="s">
        <v>6356</v>
      </c>
      <c r="G300" s="5"/>
    </row>
    <row r="301" spans="2:7" x14ac:dyDescent="0.55000000000000004">
      <c r="B301" s="1" t="s">
        <v>1273</v>
      </c>
      <c r="C301" s="1" t="s">
        <v>1274</v>
      </c>
      <c r="D301" s="1">
        <v>19</v>
      </c>
      <c r="E301" s="48" t="s">
        <v>1289</v>
      </c>
      <c r="F301" s="45"/>
      <c r="G301" s="5"/>
    </row>
    <row r="302" spans="2:7" x14ac:dyDescent="0.55000000000000004">
      <c r="B302" s="1" t="s">
        <v>1273</v>
      </c>
      <c r="C302" s="1" t="s">
        <v>1274</v>
      </c>
      <c r="D302" s="1">
        <v>20</v>
      </c>
      <c r="E302" s="48" t="s">
        <v>1290</v>
      </c>
      <c r="F302" s="45"/>
      <c r="G302" s="5"/>
    </row>
    <row r="303" spans="2:7" x14ac:dyDescent="0.55000000000000004">
      <c r="B303" s="1" t="s">
        <v>1273</v>
      </c>
      <c r="C303" s="1" t="s">
        <v>1274</v>
      </c>
      <c r="D303" s="1">
        <v>21</v>
      </c>
      <c r="E303" s="48" t="s">
        <v>1291</v>
      </c>
      <c r="F303" s="45"/>
      <c r="G303" s="5"/>
    </row>
    <row r="304" spans="2:7" x14ac:dyDescent="0.55000000000000004">
      <c r="B304" s="1" t="s">
        <v>1273</v>
      </c>
      <c r="C304" s="1" t="s">
        <v>1274</v>
      </c>
      <c r="D304" s="1">
        <v>22</v>
      </c>
      <c r="E304" s="48" t="s">
        <v>1292</v>
      </c>
      <c r="F304" s="45"/>
      <c r="G304" s="5"/>
    </row>
    <row r="305" spans="2:7" x14ac:dyDescent="0.55000000000000004">
      <c r="B305" s="1" t="s">
        <v>1273</v>
      </c>
      <c r="C305" s="1" t="s">
        <v>1274</v>
      </c>
      <c r="D305" s="1">
        <v>23</v>
      </c>
      <c r="E305" s="48" t="s">
        <v>1293</v>
      </c>
      <c r="F305" s="45"/>
      <c r="G305" s="5"/>
    </row>
    <row r="306" spans="2:7" x14ac:dyDescent="0.55000000000000004">
      <c r="B306" s="1" t="s">
        <v>1273</v>
      </c>
      <c r="C306" s="1" t="s">
        <v>1274</v>
      </c>
      <c r="D306" s="1">
        <v>24</v>
      </c>
      <c r="E306" s="48" t="s">
        <v>1294</v>
      </c>
      <c r="F306" s="45"/>
      <c r="G306" s="5"/>
    </row>
    <row r="307" spans="2:7" x14ac:dyDescent="0.55000000000000004">
      <c r="B307" s="1" t="s">
        <v>1273</v>
      </c>
      <c r="C307" s="1" t="s">
        <v>1274</v>
      </c>
      <c r="D307" s="1">
        <v>25</v>
      </c>
      <c r="E307" s="1" t="s">
        <v>1295</v>
      </c>
      <c r="F307" s="45"/>
      <c r="G307" s="5"/>
    </row>
    <row r="308" spans="2:7" x14ac:dyDescent="0.55000000000000004">
      <c r="B308" s="1" t="s">
        <v>1273</v>
      </c>
      <c r="C308" s="1" t="s">
        <v>1274</v>
      </c>
      <c r="D308" s="1">
        <v>26</v>
      </c>
      <c r="E308" s="1" t="s">
        <v>1296</v>
      </c>
      <c r="F308" s="45"/>
      <c r="G308" s="5"/>
    </row>
    <row r="309" spans="2:7" x14ac:dyDescent="0.55000000000000004">
      <c r="B309" s="1" t="s">
        <v>1273</v>
      </c>
      <c r="C309" s="1" t="s">
        <v>1274</v>
      </c>
      <c r="D309" s="1">
        <v>27</v>
      </c>
      <c r="E309" s="1" t="s">
        <v>1297</v>
      </c>
      <c r="F309" s="45"/>
      <c r="G309" s="5"/>
    </row>
    <row r="310" spans="2:7" x14ac:dyDescent="0.55000000000000004">
      <c r="B310" s="1" t="s">
        <v>1273</v>
      </c>
      <c r="C310" s="1" t="s">
        <v>1274</v>
      </c>
      <c r="D310" s="1">
        <v>28</v>
      </c>
      <c r="E310" s="1" t="s">
        <v>1298</v>
      </c>
      <c r="F310" s="45"/>
      <c r="G310" s="5"/>
    </row>
    <row r="311" spans="2:7" x14ac:dyDescent="0.55000000000000004">
      <c r="B311" s="1" t="s">
        <v>1273</v>
      </c>
      <c r="C311" s="1" t="s">
        <v>1274</v>
      </c>
      <c r="D311" s="1">
        <v>29</v>
      </c>
      <c r="E311" s="1" t="s">
        <v>1299</v>
      </c>
      <c r="F311" s="45"/>
      <c r="G311" s="5"/>
    </row>
    <row r="312" spans="2:7" x14ac:dyDescent="0.55000000000000004">
      <c r="B312" s="1" t="s">
        <v>1273</v>
      </c>
      <c r="C312" s="1" t="s">
        <v>1274</v>
      </c>
      <c r="D312" s="1">
        <v>30</v>
      </c>
      <c r="E312" s="1" t="s">
        <v>1300</v>
      </c>
      <c r="F312" s="45"/>
      <c r="G312" s="5"/>
    </row>
    <row r="313" spans="2:7" x14ac:dyDescent="0.55000000000000004">
      <c r="B313" s="1" t="s">
        <v>1273</v>
      </c>
      <c r="C313" s="1" t="s">
        <v>1274</v>
      </c>
      <c r="D313" s="1">
        <v>31</v>
      </c>
      <c r="E313" s="1" t="s">
        <v>1301</v>
      </c>
      <c r="F313" s="45" t="s">
        <v>6356</v>
      </c>
      <c r="G313" s="5"/>
    </row>
    <row r="314" spans="2:7" x14ac:dyDescent="0.55000000000000004">
      <c r="B314" s="1" t="s">
        <v>1273</v>
      </c>
      <c r="C314" s="1" t="s">
        <v>1274</v>
      </c>
      <c r="D314" s="1">
        <v>32</v>
      </c>
      <c r="E314" s="1" t="s">
        <v>1302</v>
      </c>
      <c r="F314" s="45" t="s">
        <v>6356</v>
      </c>
      <c r="G314" s="5"/>
    </row>
    <row r="315" spans="2:7" x14ac:dyDescent="0.55000000000000004">
      <c r="B315" s="1" t="s">
        <v>1273</v>
      </c>
      <c r="C315" s="1" t="s">
        <v>1274</v>
      </c>
      <c r="D315" s="1">
        <v>33</v>
      </c>
      <c r="E315" s="1" t="s">
        <v>1303</v>
      </c>
      <c r="F315" s="45" t="s">
        <v>6356</v>
      </c>
      <c r="G315" s="5"/>
    </row>
    <row r="316" spans="2:7" x14ac:dyDescent="0.55000000000000004">
      <c r="B316" s="1" t="s">
        <v>1273</v>
      </c>
      <c r="C316" s="1" t="s">
        <v>1274</v>
      </c>
      <c r="D316" s="1">
        <v>34</v>
      </c>
      <c r="E316" s="1" t="s">
        <v>1304</v>
      </c>
      <c r="F316" s="45" t="s">
        <v>6356</v>
      </c>
      <c r="G316" s="5"/>
    </row>
    <row r="317" spans="2:7" x14ac:dyDescent="0.55000000000000004">
      <c r="B317" s="1" t="s">
        <v>1273</v>
      </c>
      <c r="C317" s="1" t="s">
        <v>1274</v>
      </c>
      <c r="D317" s="1">
        <v>35</v>
      </c>
      <c r="E317" s="1" t="s">
        <v>1305</v>
      </c>
      <c r="F317" s="45" t="s">
        <v>6356</v>
      </c>
      <c r="G317" s="5"/>
    </row>
    <row r="318" spans="2:7" x14ac:dyDescent="0.55000000000000004">
      <c r="B318" s="1" t="s">
        <v>1273</v>
      </c>
      <c r="C318" s="1" t="s">
        <v>1274</v>
      </c>
      <c r="D318" s="1">
        <v>36</v>
      </c>
      <c r="E318" s="1" t="s">
        <v>1306</v>
      </c>
      <c r="F318" s="45" t="s">
        <v>6356</v>
      </c>
      <c r="G318" s="5"/>
    </row>
    <row r="319" spans="2:7" x14ac:dyDescent="0.55000000000000004">
      <c r="B319" s="1" t="s">
        <v>1273</v>
      </c>
      <c r="C319" s="1" t="s">
        <v>1274</v>
      </c>
      <c r="D319" s="1">
        <v>37</v>
      </c>
      <c r="E319" s="1" t="s">
        <v>1307</v>
      </c>
      <c r="F319" s="45" t="s">
        <v>6356</v>
      </c>
      <c r="G319" s="5"/>
    </row>
    <row r="320" spans="2:7" x14ac:dyDescent="0.55000000000000004">
      <c r="B320" s="1" t="s">
        <v>1273</v>
      </c>
      <c r="C320" s="1" t="s">
        <v>1274</v>
      </c>
      <c r="D320" s="1">
        <v>38</v>
      </c>
      <c r="E320" s="1" t="s">
        <v>1308</v>
      </c>
      <c r="F320" s="45" t="s">
        <v>6356</v>
      </c>
      <c r="G320" s="5"/>
    </row>
    <row r="321" spans="2:7" x14ac:dyDescent="0.55000000000000004">
      <c r="B321" s="1" t="s">
        <v>1273</v>
      </c>
      <c r="C321" s="1" t="s">
        <v>1274</v>
      </c>
      <c r="D321" s="1">
        <v>39</v>
      </c>
      <c r="E321" s="1" t="s">
        <v>1309</v>
      </c>
      <c r="F321" s="45" t="s">
        <v>6356</v>
      </c>
      <c r="G321" s="5"/>
    </row>
    <row r="322" spans="2:7" x14ac:dyDescent="0.55000000000000004">
      <c r="B322" s="1" t="s">
        <v>1273</v>
      </c>
      <c r="C322" s="1" t="s">
        <v>1274</v>
      </c>
      <c r="D322" s="1">
        <v>40</v>
      </c>
      <c r="E322" s="1" t="s">
        <v>1310</v>
      </c>
      <c r="F322" s="45" t="s">
        <v>6356</v>
      </c>
      <c r="G322" s="5"/>
    </row>
    <row r="323" spans="2:7" x14ac:dyDescent="0.55000000000000004">
      <c r="B323" s="1" t="s">
        <v>1273</v>
      </c>
      <c r="C323" s="1" t="s">
        <v>1274</v>
      </c>
      <c r="D323" s="1">
        <v>41</v>
      </c>
      <c r="E323" s="1" t="s">
        <v>1311</v>
      </c>
      <c r="F323" s="45" t="s">
        <v>6356</v>
      </c>
      <c r="G323" s="5"/>
    </row>
    <row r="324" spans="2:7" x14ac:dyDescent="0.55000000000000004">
      <c r="B324" s="1" t="s">
        <v>1273</v>
      </c>
      <c r="C324" s="1" t="s">
        <v>1274</v>
      </c>
      <c r="D324" s="1">
        <v>42</v>
      </c>
      <c r="E324" s="1" t="s">
        <v>1312</v>
      </c>
      <c r="F324" s="45" t="s">
        <v>6356</v>
      </c>
      <c r="G324" s="5"/>
    </row>
    <row r="325" spans="2:7" x14ac:dyDescent="0.55000000000000004">
      <c r="B325" s="1" t="s">
        <v>1273</v>
      </c>
      <c r="C325" s="1" t="s">
        <v>1274</v>
      </c>
      <c r="D325" s="1">
        <v>43</v>
      </c>
      <c r="E325" s="1" t="s">
        <v>1313</v>
      </c>
      <c r="F325" s="45" t="s">
        <v>6356</v>
      </c>
      <c r="G325" s="5"/>
    </row>
    <row r="326" spans="2:7" x14ac:dyDescent="0.55000000000000004">
      <c r="B326" s="1" t="s">
        <v>1273</v>
      </c>
      <c r="C326" s="1" t="s">
        <v>1274</v>
      </c>
      <c r="D326" s="1">
        <v>44</v>
      </c>
      <c r="E326" s="1" t="s">
        <v>1314</v>
      </c>
      <c r="F326" s="45" t="s">
        <v>6356</v>
      </c>
      <c r="G326" s="5"/>
    </row>
    <row r="327" spans="2:7" x14ac:dyDescent="0.55000000000000004">
      <c r="B327" s="1" t="s">
        <v>1273</v>
      </c>
      <c r="C327" s="1" t="s">
        <v>1274</v>
      </c>
      <c r="D327" s="1">
        <v>45</v>
      </c>
      <c r="E327" s="1" t="s">
        <v>1315</v>
      </c>
      <c r="F327" s="45" t="s">
        <v>6356</v>
      </c>
      <c r="G327" s="5"/>
    </row>
    <row r="328" spans="2:7" x14ac:dyDescent="0.55000000000000004">
      <c r="B328" s="1" t="s">
        <v>1273</v>
      </c>
      <c r="C328" s="1" t="s">
        <v>1274</v>
      </c>
      <c r="D328" s="1">
        <v>46</v>
      </c>
      <c r="E328" s="1" t="s">
        <v>1316</v>
      </c>
      <c r="F328" s="45" t="s">
        <v>6356</v>
      </c>
      <c r="G328" s="5"/>
    </row>
    <row r="329" spans="2:7" x14ac:dyDescent="0.55000000000000004">
      <c r="B329" s="1" t="s">
        <v>1273</v>
      </c>
      <c r="C329" s="1" t="s">
        <v>1274</v>
      </c>
      <c r="D329" s="1">
        <v>47</v>
      </c>
      <c r="E329" s="1" t="s">
        <v>1317</v>
      </c>
      <c r="F329" s="45" t="s">
        <v>6356</v>
      </c>
      <c r="G329" s="5"/>
    </row>
    <row r="330" spans="2:7" x14ac:dyDescent="0.55000000000000004">
      <c r="B330" s="1" t="s">
        <v>1273</v>
      </c>
      <c r="C330" s="1" t="s">
        <v>1274</v>
      </c>
      <c r="D330" s="1">
        <v>48</v>
      </c>
      <c r="E330" s="1" t="s">
        <v>1318</v>
      </c>
      <c r="F330" s="45" t="s">
        <v>6356</v>
      </c>
      <c r="G330" s="5"/>
    </row>
    <row r="331" spans="2:7" x14ac:dyDescent="0.55000000000000004">
      <c r="B331" s="1" t="s">
        <v>1273</v>
      </c>
      <c r="C331" s="1" t="s">
        <v>1274</v>
      </c>
      <c r="D331" s="1">
        <v>49</v>
      </c>
      <c r="E331" s="1" t="s">
        <v>1319</v>
      </c>
      <c r="F331" s="45" t="s">
        <v>6356</v>
      </c>
      <c r="G331" s="5"/>
    </row>
    <row r="332" spans="2:7" x14ac:dyDescent="0.55000000000000004">
      <c r="B332" s="1" t="s">
        <v>1273</v>
      </c>
      <c r="C332" s="1" t="s">
        <v>1274</v>
      </c>
      <c r="D332" s="1">
        <v>50</v>
      </c>
      <c r="E332" s="1" t="s">
        <v>1320</v>
      </c>
      <c r="F332" s="45" t="s">
        <v>6356</v>
      </c>
      <c r="G332" s="5"/>
    </row>
    <row r="333" spans="2:7" x14ac:dyDescent="0.55000000000000004">
      <c r="B333" s="1" t="s">
        <v>1273</v>
      </c>
      <c r="C333" s="1" t="s">
        <v>1274</v>
      </c>
      <c r="D333" s="1">
        <v>51</v>
      </c>
      <c r="E333" s="1" t="s">
        <v>1321</v>
      </c>
      <c r="F333" s="45" t="s">
        <v>6356</v>
      </c>
      <c r="G333" s="5"/>
    </row>
    <row r="334" spans="2:7" x14ac:dyDescent="0.55000000000000004">
      <c r="B334" s="1" t="s">
        <v>1273</v>
      </c>
      <c r="C334" s="1" t="s">
        <v>1274</v>
      </c>
      <c r="D334" s="1">
        <v>52</v>
      </c>
      <c r="E334" s="1" t="s">
        <v>1322</v>
      </c>
      <c r="F334" s="45" t="s">
        <v>6356</v>
      </c>
      <c r="G334" s="5"/>
    </row>
    <row r="335" spans="2:7" x14ac:dyDescent="0.55000000000000004">
      <c r="B335" s="1" t="s">
        <v>1273</v>
      </c>
      <c r="C335" s="1" t="s">
        <v>1274</v>
      </c>
      <c r="D335" s="1">
        <v>53</v>
      </c>
      <c r="E335" s="1" t="s">
        <v>1323</v>
      </c>
      <c r="F335" s="45" t="s">
        <v>6356</v>
      </c>
      <c r="G335" s="5"/>
    </row>
    <row r="336" spans="2:7" x14ac:dyDescent="0.55000000000000004">
      <c r="B336" s="1" t="s">
        <v>1273</v>
      </c>
      <c r="C336" s="1" t="s">
        <v>1274</v>
      </c>
      <c r="D336" s="1">
        <v>54</v>
      </c>
      <c r="E336" s="111" t="s">
        <v>6409</v>
      </c>
      <c r="F336" s="45"/>
      <c r="G336" s="5"/>
    </row>
    <row r="337" spans="2:7" x14ac:dyDescent="0.55000000000000004">
      <c r="B337" s="1" t="s">
        <v>1273</v>
      </c>
      <c r="C337" s="1" t="s">
        <v>1274</v>
      </c>
      <c r="D337" s="1">
        <v>55</v>
      </c>
      <c r="E337" s="111" t="s">
        <v>6410</v>
      </c>
      <c r="F337" s="45"/>
      <c r="G337" s="5"/>
    </row>
    <row r="338" spans="2:7" x14ac:dyDescent="0.55000000000000004">
      <c r="B338" s="1" t="s">
        <v>1273</v>
      </c>
      <c r="C338" s="1" t="s">
        <v>1274</v>
      </c>
      <c r="D338" s="1">
        <v>56</v>
      </c>
      <c r="E338" s="1" t="s">
        <v>1326</v>
      </c>
      <c r="F338" s="45" t="s">
        <v>6356</v>
      </c>
      <c r="G338" s="5"/>
    </row>
    <row r="339" spans="2:7" x14ac:dyDescent="0.55000000000000004">
      <c r="B339" s="1" t="s">
        <v>1273</v>
      </c>
      <c r="C339" s="1" t="s">
        <v>1274</v>
      </c>
      <c r="D339" s="1">
        <v>57</v>
      </c>
      <c r="E339" s="1" t="s">
        <v>1327</v>
      </c>
      <c r="F339" s="45" t="s">
        <v>6356</v>
      </c>
      <c r="G339" s="5"/>
    </row>
    <row r="340" spans="2:7" x14ac:dyDescent="0.55000000000000004">
      <c r="B340" s="1" t="s">
        <v>1273</v>
      </c>
      <c r="C340" s="1" t="s">
        <v>1274</v>
      </c>
      <c r="D340" s="1">
        <v>58</v>
      </c>
      <c r="E340" s="1" t="s">
        <v>1328</v>
      </c>
      <c r="F340" s="45" t="s">
        <v>6356</v>
      </c>
      <c r="G340" s="5"/>
    </row>
    <row r="341" spans="2:7" x14ac:dyDescent="0.55000000000000004">
      <c r="B341" s="1" t="s">
        <v>1273</v>
      </c>
      <c r="C341" s="1" t="s">
        <v>1274</v>
      </c>
      <c r="D341" s="1">
        <v>59</v>
      </c>
      <c r="E341" s="48" t="s">
        <v>1329</v>
      </c>
      <c r="F341" s="45"/>
      <c r="G341" s="5"/>
    </row>
    <row r="342" spans="2:7" x14ac:dyDescent="0.55000000000000004">
      <c r="B342" s="1" t="s">
        <v>1273</v>
      </c>
      <c r="C342" s="1" t="s">
        <v>1274</v>
      </c>
      <c r="D342" s="1">
        <v>60</v>
      </c>
      <c r="E342" s="1" t="s">
        <v>1330</v>
      </c>
      <c r="F342" s="45" t="s">
        <v>6356</v>
      </c>
      <c r="G342" s="5"/>
    </row>
    <row r="343" spans="2:7" x14ac:dyDescent="0.55000000000000004">
      <c r="B343" s="1" t="s">
        <v>1273</v>
      </c>
      <c r="C343" s="1" t="s">
        <v>1274</v>
      </c>
      <c r="D343" s="1">
        <v>61</v>
      </c>
      <c r="E343" s="1" t="s">
        <v>1331</v>
      </c>
      <c r="F343" s="45" t="s">
        <v>6356</v>
      </c>
      <c r="G343" s="5"/>
    </row>
    <row r="344" spans="2:7" x14ac:dyDescent="0.55000000000000004">
      <c r="B344" s="1" t="s">
        <v>1273</v>
      </c>
      <c r="C344" s="1" t="s">
        <v>1274</v>
      </c>
      <c r="D344" s="1">
        <v>62</v>
      </c>
      <c r="E344" s="48" t="s">
        <v>1332</v>
      </c>
      <c r="F344" s="45"/>
      <c r="G344" s="5"/>
    </row>
    <row r="345" spans="2:7" x14ac:dyDescent="0.55000000000000004">
      <c r="B345" s="1" t="s">
        <v>1273</v>
      </c>
      <c r="C345" s="1" t="s">
        <v>1274</v>
      </c>
      <c r="D345" s="1">
        <v>63</v>
      </c>
      <c r="E345" s="1" t="s">
        <v>1333</v>
      </c>
      <c r="F345" s="45" t="s">
        <v>6356</v>
      </c>
      <c r="G345" s="5"/>
    </row>
    <row r="346" spans="2:7" x14ac:dyDescent="0.55000000000000004">
      <c r="B346" s="1" t="s">
        <v>1273</v>
      </c>
      <c r="C346" s="1" t="s">
        <v>1274</v>
      </c>
      <c r="D346" s="1">
        <v>64</v>
      </c>
      <c r="E346" s="1" t="s">
        <v>1334</v>
      </c>
      <c r="F346" s="45" t="s">
        <v>6356</v>
      </c>
      <c r="G346" s="5"/>
    </row>
    <row r="347" spans="2:7" x14ac:dyDescent="0.55000000000000004">
      <c r="B347" s="1" t="s">
        <v>1273</v>
      </c>
      <c r="C347" s="1" t="s">
        <v>1274</v>
      </c>
      <c r="D347" s="1">
        <v>65</v>
      </c>
      <c r="E347" s="1" t="s">
        <v>1335</v>
      </c>
      <c r="F347" s="45" t="s">
        <v>6356</v>
      </c>
      <c r="G347" s="5"/>
    </row>
    <row r="348" spans="2:7" x14ac:dyDescent="0.55000000000000004">
      <c r="B348" s="1" t="s">
        <v>1273</v>
      </c>
      <c r="C348" s="1" t="s">
        <v>1274</v>
      </c>
      <c r="D348" s="1">
        <v>66</v>
      </c>
      <c r="E348" s="1" t="s">
        <v>1336</v>
      </c>
      <c r="F348" s="45" t="s">
        <v>6356</v>
      </c>
      <c r="G348" s="5"/>
    </row>
    <row r="349" spans="2:7" x14ac:dyDescent="0.55000000000000004">
      <c r="B349" s="1" t="s">
        <v>1273</v>
      </c>
      <c r="C349" s="1" t="s">
        <v>1274</v>
      </c>
      <c r="D349" s="1">
        <v>67</v>
      </c>
      <c r="E349" s="1" t="s">
        <v>1337</v>
      </c>
      <c r="F349" s="45" t="s">
        <v>6356</v>
      </c>
      <c r="G349" s="5"/>
    </row>
    <row r="350" spans="2:7" x14ac:dyDescent="0.55000000000000004">
      <c r="B350" s="1" t="s">
        <v>1273</v>
      </c>
      <c r="C350" s="1" t="s">
        <v>1274</v>
      </c>
      <c r="D350" s="1">
        <v>68</v>
      </c>
      <c r="E350" s="1" t="s">
        <v>1338</v>
      </c>
      <c r="F350" s="45" t="s">
        <v>6356</v>
      </c>
      <c r="G350" s="5"/>
    </row>
    <row r="351" spans="2:7" x14ac:dyDescent="0.55000000000000004">
      <c r="B351" s="1" t="s">
        <v>1273</v>
      </c>
      <c r="C351" s="1" t="s">
        <v>1274</v>
      </c>
      <c r="D351" s="1">
        <v>69</v>
      </c>
      <c r="E351" s="1" t="s">
        <v>6368</v>
      </c>
      <c r="F351" s="45"/>
      <c r="G351" s="5"/>
    </row>
    <row r="352" spans="2:7" x14ac:dyDescent="0.55000000000000004">
      <c r="B352" s="1" t="s">
        <v>1273</v>
      </c>
      <c r="C352" s="1" t="s">
        <v>1274</v>
      </c>
      <c r="D352" s="1">
        <v>70</v>
      </c>
      <c r="E352" s="1" t="s">
        <v>1340</v>
      </c>
      <c r="F352" s="45"/>
      <c r="G352" s="5"/>
    </row>
    <row r="353" spans="2:7" x14ac:dyDescent="0.55000000000000004">
      <c r="B353" s="1" t="s">
        <v>1273</v>
      </c>
      <c r="C353" s="1" t="s">
        <v>1274</v>
      </c>
      <c r="D353" s="1">
        <v>71</v>
      </c>
      <c r="E353" s="1" t="s">
        <v>1341</v>
      </c>
      <c r="F353" s="45"/>
      <c r="G353" s="5"/>
    </row>
    <row r="354" spans="2:7" x14ac:dyDescent="0.55000000000000004">
      <c r="B354" s="1" t="s">
        <v>1273</v>
      </c>
      <c r="C354" s="1" t="s">
        <v>1274</v>
      </c>
      <c r="D354" s="1">
        <v>72</v>
      </c>
      <c r="E354" s="1" t="s">
        <v>1342</v>
      </c>
      <c r="F354" s="45" t="s">
        <v>6356</v>
      </c>
      <c r="G354" s="5"/>
    </row>
    <row r="355" spans="2:7" x14ac:dyDescent="0.55000000000000004">
      <c r="B355" s="1" t="s">
        <v>1273</v>
      </c>
      <c r="C355" s="1" t="s">
        <v>1274</v>
      </c>
      <c r="D355" s="1">
        <v>73</v>
      </c>
      <c r="E355" s="1" t="s">
        <v>1343</v>
      </c>
      <c r="F355" s="45" t="s">
        <v>6356</v>
      </c>
      <c r="G355" s="5"/>
    </row>
    <row r="356" spans="2:7" x14ac:dyDescent="0.55000000000000004">
      <c r="B356" s="1" t="s">
        <v>1273</v>
      </c>
      <c r="C356" s="1" t="s">
        <v>1274</v>
      </c>
      <c r="D356" s="1">
        <v>74</v>
      </c>
      <c r="E356" s="1" t="s">
        <v>1344</v>
      </c>
      <c r="F356" s="45" t="s">
        <v>6356</v>
      </c>
      <c r="G356" s="5"/>
    </row>
    <row r="357" spans="2:7" x14ac:dyDescent="0.55000000000000004">
      <c r="B357" s="1" t="s">
        <v>1273</v>
      </c>
      <c r="C357" s="1" t="s">
        <v>1274</v>
      </c>
      <c r="D357" s="1">
        <v>75</v>
      </c>
      <c r="E357" s="1" t="s">
        <v>1345</v>
      </c>
      <c r="F357" s="45" t="s">
        <v>6356</v>
      </c>
      <c r="G357" s="5"/>
    </row>
    <row r="358" spans="2:7" x14ac:dyDescent="0.55000000000000004">
      <c r="B358" s="1" t="s">
        <v>1273</v>
      </c>
      <c r="C358" s="1" t="s">
        <v>1274</v>
      </c>
      <c r="D358" s="1">
        <v>76</v>
      </c>
      <c r="E358" s="111" t="s">
        <v>1346</v>
      </c>
      <c r="F358" s="45"/>
      <c r="G358" s="5"/>
    </row>
    <row r="359" spans="2:7" x14ac:dyDescent="0.55000000000000004">
      <c r="B359" s="1" t="s">
        <v>1273</v>
      </c>
      <c r="C359" s="1" t="s">
        <v>1274</v>
      </c>
      <c r="D359" s="1">
        <v>77</v>
      </c>
      <c r="E359" s="1" t="s">
        <v>1347</v>
      </c>
      <c r="F359" s="45"/>
      <c r="G359" s="5"/>
    </row>
    <row r="360" spans="2:7" x14ac:dyDescent="0.55000000000000004">
      <c r="B360" s="1" t="s">
        <v>1273</v>
      </c>
      <c r="C360" s="1" t="s">
        <v>1274</v>
      </c>
      <c r="D360" s="1">
        <v>78</v>
      </c>
      <c r="E360" s="1" t="s">
        <v>1348</v>
      </c>
      <c r="F360" s="45" t="s">
        <v>6356</v>
      </c>
      <c r="G360" s="5"/>
    </row>
    <row r="361" spans="2:7" x14ac:dyDescent="0.55000000000000004">
      <c r="B361" s="1" t="s">
        <v>1273</v>
      </c>
      <c r="C361" s="1" t="s">
        <v>1274</v>
      </c>
      <c r="D361" s="1">
        <v>79</v>
      </c>
      <c r="E361" s="1" t="s">
        <v>1349</v>
      </c>
      <c r="F361" s="45"/>
      <c r="G361" s="5"/>
    </row>
    <row r="362" spans="2:7" x14ac:dyDescent="0.55000000000000004">
      <c r="B362" s="1" t="s">
        <v>1273</v>
      </c>
      <c r="C362" s="1" t="s">
        <v>1274</v>
      </c>
      <c r="D362" s="1">
        <v>80</v>
      </c>
      <c r="E362" s="1" t="s">
        <v>1350</v>
      </c>
      <c r="F362" s="45"/>
      <c r="G362" s="5"/>
    </row>
    <row r="363" spans="2:7" x14ac:dyDescent="0.55000000000000004">
      <c r="B363" s="1" t="s">
        <v>1273</v>
      </c>
      <c r="C363" s="1" t="s">
        <v>1274</v>
      </c>
      <c r="D363" s="1">
        <v>81</v>
      </c>
      <c r="E363" s="1" t="s">
        <v>1351</v>
      </c>
      <c r="F363" s="45" t="s">
        <v>6356</v>
      </c>
      <c r="G363" s="5"/>
    </row>
    <row r="364" spans="2:7" x14ac:dyDescent="0.55000000000000004">
      <c r="B364" s="1" t="s">
        <v>1273</v>
      </c>
      <c r="C364" s="1" t="s">
        <v>1274</v>
      </c>
      <c r="D364" s="1">
        <v>82</v>
      </c>
      <c r="E364" s="1" t="s">
        <v>1352</v>
      </c>
      <c r="F364" s="45" t="s">
        <v>6356</v>
      </c>
      <c r="G364" s="5"/>
    </row>
    <row r="365" spans="2:7" x14ac:dyDescent="0.55000000000000004">
      <c r="B365" s="1" t="s">
        <v>1273</v>
      </c>
      <c r="C365" s="1" t="s">
        <v>1274</v>
      </c>
      <c r="D365" s="1">
        <v>83</v>
      </c>
      <c r="E365" s="1" t="s">
        <v>1353</v>
      </c>
      <c r="F365" s="45" t="s">
        <v>6356</v>
      </c>
      <c r="G365" s="5"/>
    </row>
    <row r="366" spans="2:7" x14ac:dyDescent="0.55000000000000004">
      <c r="B366" s="1" t="s">
        <v>1273</v>
      </c>
      <c r="C366" s="1" t="s">
        <v>1274</v>
      </c>
      <c r="D366" s="1">
        <v>84</v>
      </c>
      <c r="E366" s="48" t="s">
        <v>1324</v>
      </c>
      <c r="F366" s="45"/>
      <c r="G366" s="5"/>
    </row>
    <row r="367" spans="2:7" x14ac:dyDescent="0.55000000000000004">
      <c r="B367" s="1" t="s">
        <v>1273</v>
      </c>
      <c r="C367" s="1" t="s">
        <v>1274</v>
      </c>
      <c r="D367" s="1">
        <v>85</v>
      </c>
      <c r="E367" s="48" t="s">
        <v>1325</v>
      </c>
      <c r="F367" s="45"/>
      <c r="G367" s="5"/>
    </row>
    <row r="368" spans="2:7" x14ac:dyDescent="0.55000000000000004">
      <c r="B368" s="1" t="s">
        <v>1273</v>
      </c>
      <c r="C368" s="1" t="s">
        <v>1274</v>
      </c>
      <c r="D368" s="1">
        <v>86</v>
      </c>
      <c r="E368" s="1" t="s">
        <v>1354</v>
      </c>
      <c r="F368" s="45" t="s">
        <v>6356</v>
      </c>
      <c r="G368" s="5"/>
    </row>
    <row r="369" spans="2:7" x14ac:dyDescent="0.55000000000000004">
      <c r="B369" s="1" t="s">
        <v>1273</v>
      </c>
      <c r="C369" s="1" t="s">
        <v>1274</v>
      </c>
      <c r="D369" s="1">
        <v>87</v>
      </c>
      <c r="E369" s="1" t="s">
        <v>1355</v>
      </c>
      <c r="F369" s="45" t="s">
        <v>6356</v>
      </c>
      <c r="G369" s="5"/>
    </row>
    <row r="370" spans="2:7" x14ac:dyDescent="0.55000000000000004">
      <c r="B370" s="1" t="s">
        <v>1273</v>
      </c>
      <c r="C370" s="1" t="s">
        <v>1274</v>
      </c>
      <c r="D370" s="1">
        <v>88</v>
      </c>
      <c r="E370" s="48" t="s">
        <v>1356</v>
      </c>
      <c r="F370" s="45"/>
      <c r="G370" s="5"/>
    </row>
    <row r="371" spans="2:7" x14ac:dyDescent="0.55000000000000004">
      <c r="B371" s="1" t="s">
        <v>1273</v>
      </c>
      <c r="C371" s="1" t="s">
        <v>1274</v>
      </c>
      <c r="D371" s="1">
        <v>89</v>
      </c>
      <c r="E371" s="48" t="s">
        <v>1357</v>
      </c>
      <c r="F371" s="45"/>
      <c r="G371" s="5"/>
    </row>
    <row r="372" spans="2:7" x14ac:dyDescent="0.55000000000000004">
      <c r="B372" s="1" t="s">
        <v>1273</v>
      </c>
      <c r="C372" s="1" t="s">
        <v>1274</v>
      </c>
      <c r="D372" s="1">
        <v>90</v>
      </c>
      <c r="E372" s="48" t="s">
        <v>775</v>
      </c>
      <c r="F372" s="45"/>
      <c r="G372" s="5"/>
    </row>
    <row r="373" spans="2:7" x14ac:dyDescent="0.55000000000000004">
      <c r="B373" s="1" t="s">
        <v>1273</v>
      </c>
      <c r="C373" s="1" t="s">
        <v>1274</v>
      </c>
      <c r="D373" s="1">
        <v>91</v>
      </c>
      <c r="E373" s="48" t="s">
        <v>1358</v>
      </c>
      <c r="F373" s="45"/>
      <c r="G373" s="5"/>
    </row>
    <row r="374" spans="2:7" x14ac:dyDescent="0.55000000000000004">
      <c r="B374" s="1" t="s">
        <v>1273</v>
      </c>
      <c r="C374" s="1" t="s">
        <v>1274</v>
      </c>
      <c r="D374" s="1">
        <v>92</v>
      </c>
      <c r="E374" s="48" t="s">
        <v>1359</v>
      </c>
      <c r="F374" s="45"/>
      <c r="G374" s="5"/>
    </row>
    <row r="375" spans="2:7" x14ac:dyDescent="0.55000000000000004">
      <c r="B375" s="1" t="s">
        <v>1273</v>
      </c>
      <c r="C375" s="1" t="s">
        <v>1274</v>
      </c>
      <c r="D375" s="1">
        <v>93</v>
      </c>
      <c r="E375" s="1" t="s">
        <v>1360</v>
      </c>
      <c r="F375" s="45"/>
      <c r="G375" s="5"/>
    </row>
    <row r="376" spans="2:7" x14ac:dyDescent="0.55000000000000004">
      <c r="B376" s="1" t="s">
        <v>1273</v>
      </c>
      <c r="C376" s="1" t="s">
        <v>1274</v>
      </c>
      <c r="D376" s="1">
        <v>94</v>
      </c>
      <c r="E376" s="48" t="s">
        <v>1361</v>
      </c>
      <c r="F376" s="45"/>
      <c r="G376" s="5"/>
    </row>
    <row r="377" spans="2:7" x14ac:dyDescent="0.55000000000000004">
      <c r="B377" s="1" t="s">
        <v>1273</v>
      </c>
      <c r="C377" s="1" t="s">
        <v>1274</v>
      </c>
      <c r="D377" s="1">
        <v>95</v>
      </c>
      <c r="E377" s="48" t="s">
        <v>1362</v>
      </c>
      <c r="F377" s="45"/>
      <c r="G377" s="5"/>
    </row>
    <row r="378" spans="2:7" x14ac:dyDescent="0.55000000000000004">
      <c r="B378" s="1" t="s">
        <v>1273</v>
      </c>
      <c r="C378" s="1" t="s">
        <v>1274</v>
      </c>
      <c r="D378" s="1">
        <v>96</v>
      </c>
      <c r="E378" s="1" t="s">
        <v>1363</v>
      </c>
      <c r="F378" s="45" t="s">
        <v>6356</v>
      </c>
      <c r="G378" s="5"/>
    </row>
    <row r="379" spans="2:7" x14ac:dyDescent="0.55000000000000004">
      <c r="B379" s="1" t="s">
        <v>1273</v>
      </c>
      <c r="C379" s="1" t="s">
        <v>1274</v>
      </c>
      <c r="D379" s="1">
        <v>97</v>
      </c>
      <c r="E379" s="1" t="s">
        <v>1364</v>
      </c>
      <c r="F379" s="45" t="s">
        <v>6356</v>
      </c>
      <c r="G379" s="5"/>
    </row>
    <row r="380" spans="2:7" x14ac:dyDescent="0.55000000000000004">
      <c r="B380" s="1" t="s">
        <v>1273</v>
      </c>
      <c r="C380" s="1" t="s">
        <v>1274</v>
      </c>
      <c r="D380" s="1">
        <v>98</v>
      </c>
      <c r="E380" s="48" t="s">
        <v>1365</v>
      </c>
      <c r="F380" s="45"/>
      <c r="G380" s="5"/>
    </row>
    <row r="381" spans="2:7" x14ac:dyDescent="0.55000000000000004">
      <c r="B381" s="1" t="s">
        <v>1273</v>
      </c>
      <c r="C381" s="1" t="s">
        <v>1274</v>
      </c>
      <c r="D381" s="1">
        <v>99</v>
      </c>
      <c r="E381" s="48" t="s">
        <v>1366</v>
      </c>
      <c r="F381" s="45"/>
      <c r="G381" s="5"/>
    </row>
    <row r="382" spans="2:7" x14ac:dyDescent="0.55000000000000004">
      <c r="B382" s="1" t="s">
        <v>1273</v>
      </c>
      <c r="C382" s="1" t="s">
        <v>1274</v>
      </c>
      <c r="D382" s="1">
        <v>100</v>
      </c>
      <c r="E382" s="48" t="s">
        <v>1367</v>
      </c>
      <c r="F382" s="45"/>
      <c r="G382" s="5"/>
    </row>
    <row r="383" spans="2:7" x14ac:dyDescent="0.55000000000000004">
      <c r="B383" s="1" t="s">
        <v>1273</v>
      </c>
      <c r="C383" s="1" t="s">
        <v>1274</v>
      </c>
      <c r="D383" s="1">
        <v>101</v>
      </c>
      <c r="E383" s="48" t="s">
        <v>1368</v>
      </c>
      <c r="F383" s="45"/>
      <c r="G383" s="5"/>
    </row>
    <row r="384" spans="2:7" x14ac:dyDescent="0.55000000000000004">
      <c r="B384" s="1" t="s">
        <v>1273</v>
      </c>
      <c r="C384" s="1" t="s">
        <v>1274</v>
      </c>
      <c r="D384" s="1">
        <v>102</v>
      </c>
      <c r="E384" s="48" t="s">
        <v>1369</v>
      </c>
      <c r="F384" s="45"/>
      <c r="G384" s="5"/>
    </row>
    <row r="385" spans="2:7" x14ac:dyDescent="0.55000000000000004">
      <c r="B385" s="1" t="s">
        <v>1273</v>
      </c>
      <c r="C385" s="1" t="s">
        <v>1274</v>
      </c>
      <c r="D385" s="1">
        <v>103</v>
      </c>
      <c r="E385" s="48" t="s">
        <v>1370</v>
      </c>
      <c r="F385" s="45"/>
      <c r="G385" s="5"/>
    </row>
    <row r="386" spans="2:7" x14ac:dyDescent="0.55000000000000004">
      <c r="B386" s="1" t="s">
        <v>1273</v>
      </c>
      <c r="C386" s="1" t="s">
        <v>1274</v>
      </c>
      <c r="D386" s="1">
        <v>104</v>
      </c>
      <c r="E386" s="48" t="s">
        <v>1371</v>
      </c>
      <c r="F386" s="45"/>
      <c r="G386" s="5"/>
    </row>
    <row r="387" spans="2:7" x14ac:dyDescent="0.55000000000000004">
      <c r="B387" s="1" t="s">
        <v>1273</v>
      </c>
      <c r="C387" s="1" t="s">
        <v>1274</v>
      </c>
      <c r="D387" s="1">
        <v>105</v>
      </c>
      <c r="E387" s="48" t="s">
        <v>1372</v>
      </c>
      <c r="F387" s="45"/>
      <c r="G387" s="5"/>
    </row>
    <row r="388" spans="2:7" x14ac:dyDescent="0.55000000000000004">
      <c r="B388" s="1" t="s">
        <v>1273</v>
      </c>
      <c r="C388" s="1" t="s">
        <v>1274</v>
      </c>
      <c r="D388" s="1">
        <v>106</v>
      </c>
      <c r="E388" s="48" t="s">
        <v>1373</v>
      </c>
      <c r="F388" s="45"/>
      <c r="G388" s="5"/>
    </row>
    <row r="389" spans="2:7" x14ac:dyDescent="0.55000000000000004">
      <c r="B389" s="1" t="s">
        <v>1273</v>
      </c>
      <c r="C389" s="1" t="s">
        <v>1274</v>
      </c>
      <c r="D389" s="1">
        <v>107</v>
      </c>
      <c r="E389" s="48" t="s">
        <v>1374</v>
      </c>
      <c r="F389" s="45"/>
      <c r="G389" s="5"/>
    </row>
    <row r="390" spans="2:7" x14ac:dyDescent="0.55000000000000004">
      <c r="B390" s="1" t="s">
        <v>1273</v>
      </c>
      <c r="C390" s="1" t="s">
        <v>1274</v>
      </c>
      <c r="D390" s="1">
        <v>108</v>
      </c>
      <c r="E390" s="48" t="s">
        <v>1375</v>
      </c>
      <c r="F390" s="45"/>
      <c r="G390" s="5"/>
    </row>
    <row r="391" spans="2:7" x14ac:dyDescent="0.55000000000000004">
      <c r="B391" s="1" t="s">
        <v>1273</v>
      </c>
      <c r="C391" s="1" t="s">
        <v>1274</v>
      </c>
      <c r="D391" s="1">
        <v>109</v>
      </c>
      <c r="E391" s="48" t="s">
        <v>1376</v>
      </c>
      <c r="F391" s="45"/>
      <c r="G391" s="5"/>
    </row>
    <row r="392" spans="2:7" x14ac:dyDescent="0.55000000000000004">
      <c r="B392" s="1" t="s">
        <v>1273</v>
      </c>
      <c r="C392" s="1" t="s">
        <v>1274</v>
      </c>
      <c r="D392" s="1">
        <v>110</v>
      </c>
      <c r="E392" s="48" t="s">
        <v>1377</v>
      </c>
      <c r="F392" s="45"/>
      <c r="G392" s="5"/>
    </row>
    <row r="393" spans="2:7" x14ac:dyDescent="0.55000000000000004">
      <c r="B393" s="1" t="s">
        <v>1273</v>
      </c>
      <c r="C393" s="1" t="s">
        <v>1274</v>
      </c>
      <c r="D393" s="1">
        <v>111</v>
      </c>
      <c r="E393" s="1" t="s">
        <v>1378</v>
      </c>
      <c r="F393" s="45" t="s">
        <v>6356</v>
      </c>
      <c r="G393" s="5"/>
    </row>
    <row r="394" spans="2:7" x14ac:dyDescent="0.55000000000000004">
      <c r="B394" s="1" t="s">
        <v>1273</v>
      </c>
      <c r="C394" s="1" t="s">
        <v>1274</v>
      </c>
      <c r="D394" s="1">
        <v>112</v>
      </c>
      <c r="E394" s="1" t="s">
        <v>1379</v>
      </c>
      <c r="F394" s="45" t="s">
        <v>6356</v>
      </c>
      <c r="G394" s="5"/>
    </row>
    <row r="395" spans="2:7" x14ac:dyDescent="0.55000000000000004">
      <c r="B395" s="1" t="s">
        <v>1273</v>
      </c>
      <c r="C395" s="1" t="s">
        <v>1274</v>
      </c>
      <c r="D395" s="1">
        <v>113</v>
      </c>
      <c r="E395" s="1" t="s">
        <v>1380</v>
      </c>
      <c r="F395" s="45" t="s">
        <v>6356</v>
      </c>
      <c r="G395" s="5"/>
    </row>
    <row r="396" spans="2:7" x14ac:dyDescent="0.55000000000000004">
      <c r="B396" s="1" t="s">
        <v>1273</v>
      </c>
      <c r="C396" s="1" t="s">
        <v>1274</v>
      </c>
      <c r="D396" s="1">
        <v>114</v>
      </c>
      <c r="E396" s="1" t="s">
        <v>1381</v>
      </c>
      <c r="F396" s="45" t="s">
        <v>6356</v>
      </c>
      <c r="G396" s="5"/>
    </row>
    <row r="397" spans="2:7" x14ac:dyDescent="0.55000000000000004">
      <c r="B397" s="1" t="s">
        <v>1273</v>
      </c>
      <c r="C397" s="1" t="s">
        <v>1274</v>
      </c>
      <c r="D397" s="1">
        <v>115</v>
      </c>
      <c r="E397" s="48" t="s">
        <v>1382</v>
      </c>
      <c r="F397" s="45"/>
      <c r="G397" s="5"/>
    </row>
    <row r="398" spans="2:7" x14ac:dyDescent="0.55000000000000004">
      <c r="B398" s="1" t="s">
        <v>1273</v>
      </c>
      <c r="C398" s="1" t="s">
        <v>1274</v>
      </c>
      <c r="D398" s="1">
        <v>116</v>
      </c>
      <c r="E398" s="48" t="s">
        <v>1383</v>
      </c>
      <c r="F398" s="45"/>
      <c r="G398" s="5"/>
    </row>
    <row r="399" spans="2:7" x14ac:dyDescent="0.55000000000000004">
      <c r="B399" s="1" t="s">
        <v>1273</v>
      </c>
      <c r="C399" s="1" t="s">
        <v>1274</v>
      </c>
      <c r="D399" s="1">
        <v>117</v>
      </c>
      <c r="E399" s="1" t="s">
        <v>1384</v>
      </c>
      <c r="F399" s="45" t="s">
        <v>6356</v>
      </c>
      <c r="G399" s="5"/>
    </row>
    <row r="400" spans="2:7" x14ac:dyDescent="0.55000000000000004">
      <c r="B400" s="1" t="s">
        <v>1273</v>
      </c>
      <c r="C400" s="1" t="s">
        <v>1274</v>
      </c>
      <c r="D400" s="1">
        <v>118</v>
      </c>
      <c r="E400" s="48" t="s">
        <v>1385</v>
      </c>
      <c r="F400" s="45"/>
      <c r="G400" s="5"/>
    </row>
    <row r="401" spans="2:7" x14ac:dyDescent="0.55000000000000004">
      <c r="B401" s="1" t="s">
        <v>1273</v>
      </c>
      <c r="C401" s="1" t="s">
        <v>1274</v>
      </c>
      <c r="D401" s="1">
        <v>119</v>
      </c>
      <c r="E401" s="48" t="s">
        <v>1386</v>
      </c>
      <c r="F401" s="45"/>
      <c r="G401" s="5"/>
    </row>
    <row r="402" spans="2:7" x14ac:dyDescent="0.55000000000000004">
      <c r="B402" s="1" t="s">
        <v>1273</v>
      </c>
      <c r="C402" s="1" t="s">
        <v>1274</v>
      </c>
      <c r="D402" s="1">
        <v>120</v>
      </c>
      <c r="E402" s="48" t="s">
        <v>1387</v>
      </c>
      <c r="F402" s="45"/>
      <c r="G402" s="5"/>
    </row>
    <row r="403" spans="2:7" x14ac:dyDescent="0.55000000000000004">
      <c r="B403" s="1" t="s">
        <v>1273</v>
      </c>
      <c r="C403" s="1" t="s">
        <v>1274</v>
      </c>
      <c r="D403" s="1">
        <v>121</v>
      </c>
      <c r="E403" s="1" t="s">
        <v>1388</v>
      </c>
      <c r="F403" s="45" t="s">
        <v>6356</v>
      </c>
      <c r="G403" s="5"/>
    </row>
    <row r="404" spans="2:7" x14ac:dyDescent="0.55000000000000004">
      <c r="B404" s="1" t="s">
        <v>1273</v>
      </c>
      <c r="C404" s="1" t="s">
        <v>1274</v>
      </c>
      <c r="D404" s="1">
        <v>122</v>
      </c>
      <c r="E404" s="1" t="s">
        <v>1389</v>
      </c>
      <c r="F404" s="45" t="s">
        <v>6356</v>
      </c>
      <c r="G404" s="5"/>
    </row>
    <row r="405" spans="2:7" x14ac:dyDescent="0.55000000000000004">
      <c r="B405" s="1" t="s">
        <v>1273</v>
      </c>
      <c r="C405" s="1" t="s">
        <v>1274</v>
      </c>
      <c r="D405" s="1">
        <v>123</v>
      </c>
      <c r="E405" s="1" t="s">
        <v>1390</v>
      </c>
      <c r="F405" s="45" t="s">
        <v>6356</v>
      </c>
      <c r="G405" s="5"/>
    </row>
    <row r="406" spans="2:7" x14ac:dyDescent="0.55000000000000004">
      <c r="B406" s="1" t="s">
        <v>1273</v>
      </c>
      <c r="C406" s="1" t="s">
        <v>1274</v>
      </c>
      <c r="D406" s="1">
        <v>124</v>
      </c>
      <c r="E406" s="48" t="s">
        <v>1391</v>
      </c>
      <c r="F406" s="45"/>
      <c r="G406" s="5"/>
    </row>
    <row r="407" spans="2:7" x14ac:dyDescent="0.55000000000000004">
      <c r="B407" s="1" t="s">
        <v>1273</v>
      </c>
      <c r="C407" s="1" t="s">
        <v>1274</v>
      </c>
      <c r="D407" s="1">
        <v>125</v>
      </c>
      <c r="E407" s="1" t="s">
        <v>1392</v>
      </c>
      <c r="F407" s="45" t="s">
        <v>6356</v>
      </c>
      <c r="G407" s="5"/>
    </row>
    <row r="408" spans="2:7" x14ac:dyDescent="0.55000000000000004">
      <c r="B408" s="1" t="s">
        <v>1273</v>
      </c>
      <c r="C408" s="1" t="s">
        <v>1274</v>
      </c>
      <c r="D408" s="1">
        <v>126</v>
      </c>
      <c r="E408" s="48" t="s">
        <v>1393</v>
      </c>
      <c r="F408" s="45"/>
      <c r="G408" s="5"/>
    </row>
    <row r="409" spans="2:7" x14ac:dyDescent="0.55000000000000004">
      <c r="B409" s="1" t="s">
        <v>1273</v>
      </c>
      <c r="C409" s="1" t="s">
        <v>1274</v>
      </c>
      <c r="D409" s="1">
        <v>127</v>
      </c>
      <c r="E409" s="48" t="s">
        <v>1394</v>
      </c>
      <c r="F409" s="45"/>
      <c r="G409" s="5"/>
    </row>
    <row r="410" spans="2:7" x14ac:dyDescent="0.55000000000000004">
      <c r="B410" s="1" t="s">
        <v>1273</v>
      </c>
      <c r="C410" s="1" t="s">
        <v>1274</v>
      </c>
      <c r="D410" s="1">
        <v>128</v>
      </c>
      <c r="E410" s="48" t="s">
        <v>1395</v>
      </c>
      <c r="F410" s="45"/>
      <c r="G410" s="5"/>
    </row>
    <row r="411" spans="2:7" x14ac:dyDescent="0.55000000000000004">
      <c r="B411" s="1" t="s">
        <v>1273</v>
      </c>
      <c r="C411" s="1" t="s">
        <v>1274</v>
      </c>
      <c r="D411" s="1">
        <v>129</v>
      </c>
      <c r="E411" s="48" t="s">
        <v>1396</v>
      </c>
      <c r="F411" s="45"/>
      <c r="G411" s="5"/>
    </row>
    <row r="412" spans="2:7" x14ac:dyDescent="0.55000000000000004">
      <c r="B412" s="1" t="s">
        <v>1273</v>
      </c>
      <c r="C412" s="1" t="s">
        <v>1274</v>
      </c>
      <c r="D412" s="1">
        <v>130</v>
      </c>
      <c r="E412" s="1" t="s">
        <v>1397</v>
      </c>
      <c r="F412" s="45" t="s">
        <v>6356</v>
      </c>
      <c r="G412" s="5"/>
    </row>
    <row r="413" spans="2:7" x14ac:dyDescent="0.55000000000000004">
      <c r="B413" s="1" t="s">
        <v>1273</v>
      </c>
      <c r="C413" s="1" t="s">
        <v>1274</v>
      </c>
      <c r="D413" s="1">
        <v>131</v>
      </c>
      <c r="E413" s="1" t="s">
        <v>1398</v>
      </c>
      <c r="F413" s="45" t="s">
        <v>6356</v>
      </c>
      <c r="G413" s="5"/>
    </row>
    <row r="414" spans="2:7" x14ac:dyDescent="0.55000000000000004">
      <c r="B414" s="1" t="s">
        <v>1273</v>
      </c>
      <c r="C414" s="1" t="s">
        <v>1274</v>
      </c>
      <c r="D414" s="1">
        <v>132</v>
      </c>
      <c r="E414" s="1" t="s">
        <v>1399</v>
      </c>
      <c r="F414" s="45" t="s">
        <v>6356</v>
      </c>
      <c r="G414" s="5"/>
    </row>
    <row r="415" spans="2:7" x14ac:dyDescent="0.55000000000000004">
      <c r="B415" s="1" t="s">
        <v>1273</v>
      </c>
      <c r="C415" s="1" t="s">
        <v>1274</v>
      </c>
      <c r="D415" s="1">
        <v>133</v>
      </c>
      <c r="E415" s="1" t="s">
        <v>1400</v>
      </c>
      <c r="F415" s="45" t="s">
        <v>6356</v>
      </c>
      <c r="G415" s="5"/>
    </row>
    <row r="416" spans="2:7" x14ac:dyDescent="0.55000000000000004">
      <c r="B416" s="1" t="s">
        <v>1273</v>
      </c>
      <c r="C416" s="1" t="s">
        <v>1274</v>
      </c>
      <c r="D416" s="1">
        <v>134</v>
      </c>
      <c r="E416" s="48" t="s">
        <v>1401</v>
      </c>
      <c r="F416" s="45"/>
      <c r="G416" s="5"/>
    </row>
    <row r="417" spans="2:7" x14ac:dyDescent="0.55000000000000004">
      <c r="B417" s="1" t="s">
        <v>1273</v>
      </c>
      <c r="C417" s="1" t="s">
        <v>1274</v>
      </c>
      <c r="D417" s="1">
        <v>135</v>
      </c>
      <c r="E417" s="1" t="s">
        <v>1402</v>
      </c>
      <c r="F417" s="45" t="s">
        <v>6356</v>
      </c>
      <c r="G417" s="5"/>
    </row>
    <row r="418" spans="2:7" x14ac:dyDescent="0.55000000000000004">
      <c r="B418" s="1" t="s">
        <v>1273</v>
      </c>
      <c r="C418" s="1" t="s">
        <v>1274</v>
      </c>
      <c r="D418" s="1">
        <v>136</v>
      </c>
      <c r="E418" s="48" t="s">
        <v>1403</v>
      </c>
      <c r="F418" s="45"/>
      <c r="G418" s="5"/>
    </row>
    <row r="419" spans="2:7" x14ac:dyDescent="0.55000000000000004">
      <c r="B419" s="1" t="s">
        <v>1273</v>
      </c>
      <c r="C419" s="1" t="s">
        <v>1274</v>
      </c>
      <c r="D419" s="1">
        <v>137</v>
      </c>
      <c r="E419" s="48" t="s">
        <v>1404</v>
      </c>
      <c r="F419" s="45"/>
      <c r="G419" s="5"/>
    </row>
    <row r="420" spans="2:7" x14ac:dyDescent="0.55000000000000004">
      <c r="B420" s="1" t="s">
        <v>1273</v>
      </c>
      <c r="C420" s="1" t="s">
        <v>1274</v>
      </c>
      <c r="D420" s="1">
        <v>138</v>
      </c>
      <c r="E420" s="48" t="s">
        <v>1405</v>
      </c>
      <c r="F420" s="45"/>
      <c r="G420" s="5"/>
    </row>
    <row r="421" spans="2:7" x14ac:dyDescent="0.55000000000000004">
      <c r="B421" s="1" t="s">
        <v>1273</v>
      </c>
      <c r="C421" s="1" t="s">
        <v>1274</v>
      </c>
      <c r="D421" s="1">
        <v>139</v>
      </c>
      <c r="E421" s="48" t="s">
        <v>1406</v>
      </c>
      <c r="F421" s="45"/>
      <c r="G421" s="5"/>
    </row>
    <row r="422" spans="2:7" x14ac:dyDescent="0.55000000000000004">
      <c r="B422" s="1" t="s">
        <v>1273</v>
      </c>
      <c r="C422" s="1" t="s">
        <v>1274</v>
      </c>
      <c r="D422" s="1">
        <v>140</v>
      </c>
      <c r="E422" s="48" t="s">
        <v>1407</v>
      </c>
      <c r="F422" s="45"/>
      <c r="G422" s="5"/>
    </row>
    <row r="423" spans="2:7" x14ac:dyDescent="0.55000000000000004">
      <c r="B423" s="1" t="s">
        <v>1273</v>
      </c>
      <c r="C423" s="1" t="s">
        <v>1274</v>
      </c>
      <c r="D423" s="1">
        <v>141</v>
      </c>
      <c r="E423" s="106" t="s">
        <v>31</v>
      </c>
      <c r="F423" s="45"/>
      <c r="G423" s="5"/>
    </row>
    <row r="424" spans="2:7" x14ac:dyDescent="0.55000000000000004">
      <c r="B424" s="1" t="s">
        <v>1273</v>
      </c>
      <c r="C424" s="1" t="s">
        <v>1274</v>
      </c>
      <c r="D424" s="1">
        <v>142</v>
      </c>
      <c r="E424" s="106" t="s">
        <v>32</v>
      </c>
      <c r="F424" s="45"/>
      <c r="G424" s="5"/>
    </row>
    <row r="425" spans="2:7" x14ac:dyDescent="0.55000000000000004">
      <c r="B425" s="1" t="s">
        <v>1273</v>
      </c>
      <c r="C425" s="1" t="s">
        <v>1274</v>
      </c>
      <c r="D425" s="1">
        <v>143</v>
      </c>
      <c r="E425" s="106" t="s">
        <v>33</v>
      </c>
      <c r="F425" s="45"/>
      <c r="G425" s="5"/>
    </row>
    <row r="426" spans="2:7" x14ac:dyDescent="0.55000000000000004">
      <c r="B426" s="1" t="s">
        <v>1273</v>
      </c>
      <c r="C426" s="1" t="s">
        <v>1274</v>
      </c>
      <c r="D426" s="1">
        <v>144</v>
      </c>
      <c r="E426" s="106" t="s">
        <v>34</v>
      </c>
      <c r="F426" s="45"/>
      <c r="G426" s="5"/>
    </row>
    <row r="427" spans="2:7" x14ac:dyDescent="0.55000000000000004">
      <c r="B427" s="1" t="s">
        <v>1273</v>
      </c>
      <c r="C427" s="1" t="s">
        <v>1274</v>
      </c>
      <c r="D427" s="1">
        <v>145</v>
      </c>
      <c r="E427" s="106" t="s">
        <v>35</v>
      </c>
      <c r="F427" s="45"/>
      <c r="G427" s="5"/>
    </row>
    <row r="428" spans="2:7" x14ac:dyDescent="0.55000000000000004">
      <c r="B428" s="1" t="s">
        <v>1273</v>
      </c>
      <c r="C428" s="1" t="s">
        <v>1274</v>
      </c>
      <c r="D428" s="1">
        <v>146</v>
      </c>
      <c r="E428" s="106" t="s">
        <v>36</v>
      </c>
      <c r="F428" s="45"/>
      <c r="G428" s="5"/>
    </row>
    <row r="429" spans="2:7" x14ac:dyDescent="0.55000000000000004">
      <c r="B429" s="1" t="s">
        <v>1408</v>
      </c>
      <c r="C429" s="1" t="s">
        <v>1409</v>
      </c>
      <c r="D429" s="1">
        <v>1</v>
      </c>
      <c r="E429" s="106" t="s">
        <v>2</v>
      </c>
      <c r="F429" s="45"/>
      <c r="G429" s="5"/>
    </row>
    <row r="430" spans="2:7" x14ac:dyDescent="0.55000000000000004">
      <c r="B430" s="1" t="s">
        <v>1408</v>
      </c>
      <c r="C430" s="1" t="s">
        <v>1409</v>
      </c>
      <c r="D430" s="1">
        <v>2</v>
      </c>
      <c r="E430" s="106" t="s">
        <v>278</v>
      </c>
      <c r="F430" s="45"/>
      <c r="G430" s="5"/>
    </row>
    <row r="431" spans="2:7" x14ac:dyDescent="0.55000000000000004">
      <c r="B431" s="1" t="s">
        <v>1408</v>
      </c>
      <c r="C431" s="1" t="s">
        <v>1409</v>
      </c>
      <c r="D431" s="1">
        <v>3</v>
      </c>
      <c r="E431" s="106" t="s">
        <v>1</v>
      </c>
      <c r="F431" s="45"/>
      <c r="G431" s="5"/>
    </row>
    <row r="432" spans="2:7" x14ac:dyDescent="0.55000000000000004">
      <c r="B432" s="1" t="s">
        <v>1408</v>
      </c>
      <c r="C432" s="1" t="s">
        <v>1409</v>
      </c>
      <c r="D432" s="1">
        <v>4</v>
      </c>
      <c r="E432" s="106" t="s">
        <v>97</v>
      </c>
      <c r="F432" s="45"/>
      <c r="G432" s="5"/>
    </row>
    <row r="433" spans="2:7" x14ac:dyDescent="0.55000000000000004">
      <c r="B433" s="1" t="s">
        <v>1408</v>
      </c>
      <c r="C433" s="1" t="s">
        <v>1409</v>
      </c>
      <c r="D433" s="1">
        <v>5</v>
      </c>
      <c r="E433" s="5" t="s">
        <v>791</v>
      </c>
      <c r="F433" s="45"/>
      <c r="G433" s="5"/>
    </row>
    <row r="434" spans="2:7" x14ac:dyDescent="0.55000000000000004">
      <c r="B434" s="1" t="s">
        <v>1408</v>
      </c>
      <c r="C434" s="1" t="s">
        <v>1409</v>
      </c>
      <c r="D434" s="1">
        <v>6</v>
      </c>
      <c r="E434" s="48" t="s">
        <v>1410</v>
      </c>
      <c r="F434" s="45"/>
      <c r="G434" s="5"/>
    </row>
    <row r="435" spans="2:7" x14ac:dyDescent="0.55000000000000004">
      <c r="B435" s="1" t="s">
        <v>1408</v>
      </c>
      <c r="C435" s="1" t="s">
        <v>1409</v>
      </c>
      <c r="D435" s="1">
        <v>7</v>
      </c>
      <c r="E435" s="48" t="s">
        <v>1411</v>
      </c>
      <c r="F435" s="45"/>
      <c r="G435" s="5"/>
    </row>
    <row r="436" spans="2:7" x14ac:dyDescent="0.55000000000000004">
      <c r="B436" s="1" t="s">
        <v>1408</v>
      </c>
      <c r="C436" s="1" t="s">
        <v>1409</v>
      </c>
      <c r="D436" s="1">
        <v>8</v>
      </c>
      <c r="E436" s="48" t="s">
        <v>1412</v>
      </c>
      <c r="F436" s="45"/>
      <c r="G436" s="5"/>
    </row>
    <row r="437" spans="2:7" x14ac:dyDescent="0.55000000000000004">
      <c r="B437" s="1" t="s">
        <v>1408</v>
      </c>
      <c r="C437" s="1" t="s">
        <v>1409</v>
      </c>
      <c r="D437" s="1">
        <v>9</v>
      </c>
      <c r="E437" s="48" t="s">
        <v>1413</v>
      </c>
      <c r="F437" s="45"/>
      <c r="G437" s="5"/>
    </row>
    <row r="438" spans="2:7" x14ac:dyDescent="0.55000000000000004">
      <c r="B438" s="1" t="s">
        <v>1408</v>
      </c>
      <c r="C438" s="1" t="s">
        <v>1409</v>
      </c>
      <c r="D438" s="1">
        <v>10</v>
      </c>
      <c r="E438" s="48" t="s">
        <v>1414</v>
      </c>
      <c r="F438" s="45"/>
      <c r="G438" s="5"/>
    </row>
    <row r="439" spans="2:7" x14ac:dyDescent="0.55000000000000004">
      <c r="B439" s="1" t="s">
        <v>1408</v>
      </c>
      <c r="C439" s="1" t="s">
        <v>1409</v>
      </c>
      <c r="D439" s="1">
        <v>11</v>
      </c>
      <c r="E439" s="48" t="s">
        <v>1415</v>
      </c>
      <c r="F439" s="45"/>
      <c r="G439" s="5"/>
    </row>
    <row r="440" spans="2:7" x14ac:dyDescent="0.55000000000000004">
      <c r="B440" s="1" t="s">
        <v>1408</v>
      </c>
      <c r="C440" s="1" t="s">
        <v>1409</v>
      </c>
      <c r="D440" s="1">
        <v>12</v>
      </c>
      <c r="E440" s="48" t="s">
        <v>1416</v>
      </c>
      <c r="F440" s="45"/>
      <c r="G440" s="5"/>
    </row>
    <row r="441" spans="2:7" x14ac:dyDescent="0.55000000000000004">
      <c r="B441" s="1" t="s">
        <v>1408</v>
      </c>
      <c r="C441" s="1" t="s">
        <v>1409</v>
      </c>
      <c r="D441" s="1">
        <v>13</v>
      </c>
      <c r="E441" s="48" t="s">
        <v>1417</v>
      </c>
      <c r="F441" s="45"/>
      <c r="G441" s="5"/>
    </row>
    <row r="442" spans="2:7" x14ac:dyDescent="0.55000000000000004">
      <c r="B442" s="1" t="s">
        <v>1408</v>
      </c>
      <c r="C442" s="1" t="s">
        <v>1409</v>
      </c>
      <c r="D442" s="1">
        <v>14</v>
      </c>
      <c r="E442" s="48" t="s">
        <v>1418</v>
      </c>
      <c r="F442" s="45"/>
      <c r="G442" s="5"/>
    </row>
    <row r="443" spans="2:7" x14ac:dyDescent="0.55000000000000004">
      <c r="B443" s="1" t="s">
        <v>1408</v>
      </c>
      <c r="C443" s="1" t="s">
        <v>1409</v>
      </c>
      <c r="D443" s="1">
        <v>15</v>
      </c>
      <c r="E443" s="48" t="s">
        <v>1419</v>
      </c>
      <c r="F443" s="45"/>
      <c r="G443" s="5"/>
    </row>
    <row r="444" spans="2:7" x14ac:dyDescent="0.55000000000000004">
      <c r="B444" s="1" t="s">
        <v>1408</v>
      </c>
      <c r="C444" s="1" t="s">
        <v>1409</v>
      </c>
      <c r="D444" s="1">
        <v>16</v>
      </c>
      <c r="E444" s="48" t="s">
        <v>1420</v>
      </c>
      <c r="F444" s="45"/>
      <c r="G444" s="5"/>
    </row>
    <row r="445" spans="2:7" x14ac:dyDescent="0.55000000000000004">
      <c r="B445" s="1" t="s">
        <v>1408</v>
      </c>
      <c r="C445" s="1" t="s">
        <v>1409</v>
      </c>
      <c r="D445" s="1">
        <v>17</v>
      </c>
      <c r="E445" s="48" t="s">
        <v>1421</v>
      </c>
      <c r="F445" s="45"/>
      <c r="G445" s="5"/>
    </row>
    <row r="446" spans="2:7" x14ac:dyDescent="0.55000000000000004">
      <c r="B446" s="1" t="s">
        <v>1408</v>
      </c>
      <c r="C446" s="1" t="s">
        <v>1409</v>
      </c>
      <c r="D446" s="1">
        <v>18</v>
      </c>
      <c r="E446" s="48" t="s">
        <v>1422</v>
      </c>
      <c r="F446" s="45"/>
      <c r="G446" s="5"/>
    </row>
    <row r="447" spans="2:7" x14ac:dyDescent="0.55000000000000004">
      <c r="B447" s="1" t="s">
        <v>1408</v>
      </c>
      <c r="C447" s="1" t="s">
        <v>1409</v>
      </c>
      <c r="D447" s="1">
        <v>19</v>
      </c>
      <c r="E447" s="48" t="s">
        <v>1423</v>
      </c>
      <c r="F447" s="45"/>
      <c r="G447" s="5"/>
    </row>
    <row r="448" spans="2:7" x14ac:dyDescent="0.55000000000000004">
      <c r="B448" s="1" t="s">
        <v>1408</v>
      </c>
      <c r="C448" s="1" t="s">
        <v>1409</v>
      </c>
      <c r="D448" s="1">
        <v>20</v>
      </c>
      <c r="E448" s="48" t="s">
        <v>1424</v>
      </c>
      <c r="F448" s="45"/>
      <c r="G448" s="5"/>
    </row>
    <row r="449" spans="2:7" x14ac:dyDescent="0.55000000000000004">
      <c r="B449" s="1" t="s">
        <v>1408</v>
      </c>
      <c r="C449" s="1" t="s">
        <v>1409</v>
      </c>
      <c r="D449" s="1">
        <v>21</v>
      </c>
      <c r="E449" s="48" t="s">
        <v>1425</v>
      </c>
      <c r="F449" s="45"/>
      <c r="G449" s="5"/>
    </row>
    <row r="450" spans="2:7" x14ac:dyDescent="0.55000000000000004">
      <c r="B450" s="1" t="s">
        <v>1408</v>
      </c>
      <c r="C450" s="1" t="s">
        <v>1409</v>
      </c>
      <c r="D450" s="1">
        <v>22</v>
      </c>
      <c r="E450" s="48" t="s">
        <v>1426</v>
      </c>
      <c r="F450" s="45"/>
      <c r="G450" s="5"/>
    </row>
    <row r="451" spans="2:7" x14ac:dyDescent="0.55000000000000004">
      <c r="B451" s="1" t="s">
        <v>1408</v>
      </c>
      <c r="C451" s="1" t="s">
        <v>1409</v>
      </c>
      <c r="D451" s="1">
        <v>23</v>
      </c>
      <c r="E451" s="48" t="s">
        <v>1427</v>
      </c>
      <c r="F451" s="45"/>
      <c r="G451" s="5"/>
    </row>
    <row r="452" spans="2:7" x14ac:dyDescent="0.55000000000000004">
      <c r="B452" s="1" t="s">
        <v>1408</v>
      </c>
      <c r="C452" s="1" t="s">
        <v>1409</v>
      </c>
      <c r="D452" s="1">
        <v>24</v>
      </c>
      <c r="E452" s="48" t="s">
        <v>1428</v>
      </c>
      <c r="F452" s="45"/>
      <c r="G452" s="5"/>
    </row>
    <row r="453" spans="2:7" x14ac:dyDescent="0.55000000000000004">
      <c r="B453" s="1" t="s">
        <v>1408</v>
      </c>
      <c r="C453" s="1" t="s">
        <v>1409</v>
      </c>
      <c r="D453" s="1">
        <v>25</v>
      </c>
      <c r="E453" s="48" t="s">
        <v>1429</v>
      </c>
      <c r="F453" s="45"/>
      <c r="G453" s="5"/>
    </row>
    <row r="454" spans="2:7" x14ac:dyDescent="0.55000000000000004">
      <c r="B454" s="1" t="s">
        <v>1408</v>
      </c>
      <c r="C454" s="1" t="s">
        <v>1409</v>
      </c>
      <c r="D454" s="1">
        <v>26</v>
      </c>
      <c r="E454" s="48" t="s">
        <v>1430</v>
      </c>
      <c r="F454" s="45"/>
      <c r="G454" s="5"/>
    </row>
    <row r="455" spans="2:7" x14ac:dyDescent="0.55000000000000004">
      <c r="B455" s="1" t="s">
        <v>1408</v>
      </c>
      <c r="C455" s="1" t="s">
        <v>1409</v>
      </c>
      <c r="D455" s="1">
        <v>27</v>
      </c>
      <c r="E455" s="48" t="s">
        <v>1431</v>
      </c>
      <c r="F455" s="45"/>
      <c r="G455" s="5"/>
    </row>
    <row r="456" spans="2:7" x14ac:dyDescent="0.55000000000000004">
      <c r="B456" s="1" t="s">
        <v>1408</v>
      </c>
      <c r="C456" s="1" t="s">
        <v>1409</v>
      </c>
      <c r="D456" s="1">
        <v>28</v>
      </c>
      <c r="E456" s="48" t="s">
        <v>1432</v>
      </c>
      <c r="F456" s="45"/>
      <c r="G456" s="5"/>
    </row>
    <row r="457" spans="2:7" x14ac:dyDescent="0.55000000000000004">
      <c r="B457" s="1" t="s">
        <v>1408</v>
      </c>
      <c r="C457" s="1" t="s">
        <v>1409</v>
      </c>
      <c r="D457" s="1">
        <v>29</v>
      </c>
      <c r="E457" s="48" t="s">
        <v>1433</v>
      </c>
      <c r="F457" s="45"/>
      <c r="G457" s="5"/>
    </row>
    <row r="458" spans="2:7" x14ac:dyDescent="0.55000000000000004">
      <c r="B458" s="1" t="s">
        <v>1408</v>
      </c>
      <c r="C458" s="1" t="s">
        <v>1409</v>
      </c>
      <c r="D458" s="1">
        <v>30</v>
      </c>
      <c r="E458" s="48" t="s">
        <v>1434</v>
      </c>
      <c r="F458" s="45"/>
      <c r="G458" s="5"/>
    </row>
    <row r="459" spans="2:7" x14ac:dyDescent="0.55000000000000004">
      <c r="B459" s="1" t="s">
        <v>1408</v>
      </c>
      <c r="C459" s="1" t="s">
        <v>1409</v>
      </c>
      <c r="D459" s="1">
        <v>31</v>
      </c>
      <c r="E459" s="48" t="s">
        <v>1435</v>
      </c>
      <c r="F459" s="45"/>
      <c r="G459" s="5"/>
    </row>
    <row r="460" spans="2:7" x14ac:dyDescent="0.55000000000000004">
      <c r="B460" s="1" t="s">
        <v>1408</v>
      </c>
      <c r="C460" s="1" t="s">
        <v>1409</v>
      </c>
      <c r="D460" s="1">
        <v>32</v>
      </c>
      <c r="E460" s="48" t="s">
        <v>1436</v>
      </c>
      <c r="F460" s="45"/>
      <c r="G460" s="5"/>
    </row>
    <row r="461" spans="2:7" x14ac:dyDescent="0.55000000000000004">
      <c r="B461" s="1" t="s">
        <v>1408</v>
      </c>
      <c r="C461" s="1" t="s">
        <v>1409</v>
      </c>
      <c r="D461" s="1">
        <v>33</v>
      </c>
      <c r="E461" s="48" t="s">
        <v>1437</v>
      </c>
      <c r="F461" s="45"/>
      <c r="G461" s="5"/>
    </row>
    <row r="462" spans="2:7" x14ac:dyDescent="0.55000000000000004">
      <c r="B462" s="1" t="s">
        <v>1408</v>
      </c>
      <c r="C462" s="1" t="s">
        <v>1409</v>
      </c>
      <c r="D462" s="1">
        <v>34</v>
      </c>
      <c r="E462" s="48" t="s">
        <v>1438</v>
      </c>
      <c r="F462" s="45"/>
      <c r="G462" s="5"/>
    </row>
    <row r="463" spans="2:7" x14ac:dyDescent="0.55000000000000004">
      <c r="B463" s="1" t="s">
        <v>1408</v>
      </c>
      <c r="C463" s="1" t="s">
        <v>1409</v>
      </c>
      <c r="D463" s="1">
        <v>35</v>
      </c>
      <c r="E463" s="48" t="s">
        <v>1439</v>
      </c>
      <c r="F463" s="45"/>
      <c r="G463" s="5"/>
    </row>
    <row r="464" spans="2:7" x14ac:dyDescent="0.55000000000000004">
      <c r="B464" s="1" t="s">
        <v>1408</v>
      </c>
      <c r="C464" s="1" t="s">
        <v>1409</v>
      </c>
      <c r="D464" s="1">
        <v>36</v>
      </c>
      <c r="E464" s="48" t="s">
        <v>1440</v>
      </c>
      <c r="F464" s="45"/>
      <c r="G464" s="5"/>
    </row>
    <row r="465" spans="2:7" x14ac:dyDescent="0.55000000000000004">
      <c r="B465" s="1" t="s">
        <v>1408</v>
      </c>
      <c r="C465" s="1" t="s">
        <v>1409</v>
      </c>
      <c r="D465" s="1">
        <v>37</v>
      </c>
      <c r="E465" s="48" t="s">
        <v>619</v>
      </c>
      <c r="F465" s="45"/>
      <c r="G465" s="5"/>
    </row>
    <row r="466" spans="2:7" x14ac:dyDescent="0.55000000000000004">
      <c r="B466" s="1" t="s">
        <v>1408</v>
      </c>
      <c r="C466" s="1" t="s">
        <v>1409</v>
      </c>
      <c r="D466" s="1">
        <v>38</v>
      </c>
      <c r="E466" s="48" t="s">
        <v>1441</v>
      </c>
      <c r="F466" s="45"/>
      <c r="G466" s="5"/>
    </row>
    <row r="467" spans="2:7" x14ac:dyDescent="0.55000000000000004">
      <c r="B467" s="1" t="s">
        <v>1408</v>
      </c>
      <c r="C467" s="1" t="s">
        <v>1409</v>
      </c>
      <c r="D467" s="1">
        <v>39</v>
      </c>
      <c r="E467" s="48" t="s">
        <v>1442</v>
      </c>
      <c r="F467" s="45"/>
      <c r="G467" s="5"/>
    </row>
    <row r="468" spans="2:7" x14ac:dyDescent="0.55000000000000004">
      <c r="B468" s="1" t="s">
        <v>1408</v>
      </c>
      <c r="C468" s="1" t="s">
        <v>1409</v>
      </c>
      <c r="D468" s="1">
        <v>40</v>
      </c>
      <c r="E468" s="48" t="s">
        <v>1443</v>
      </c>
      <c r="F468" s="45"/>
      <c r="G468" s="5"/>
    </row>
    <row r="469" spans="2:7" x14ac:dyDescent="0.55000000000000004">
      <c r="B469" s="1" t="s">
        <v>1408</v>
      </c>
      <c r="C469" s="1" t="s">
        <v>1409</v>
      </c>
      <c r="D469" s="1">
        <v>41</v>
      </c>
      <c r="E469" s="48" t="s">
        <v>1444</v>
      </c>
      <c r="F469" s="45"/>
      <c r="G469" s="5"/>
    </row>
    <row r="470" spans="2:7" x14ac:dyDescent="0.55000000000000004">
      <c r="B470" s="1" t="s">
        <v>1408</v>
      </c>
      <c r="C470" s="1" t="s">
        <v>1409</v>
      </c>
      <c r="D470" s="1">
        <v>42</v>
      </c>
      <c r="E470" s="48" t="s">
        <v>1445</v>
      </c>
      <c r="F470" s="45"/>
      <c r="G470" s="5"/>
    </row>
    <row r="471" spans="2:7" x14ac:dyDescent="0.55000000000000004">
      <c r="B471" s="1" t="s">
        <v>1408</v>
      </c>
      <c r="C471" s="1" t="s">
        <v>1409</v>
      </c>
      <c r="D471" s="1">
        <v>43</v>
      </c>
      <c r="E471" s="48" t="s">
        <v>1446</v>
      </c>
      <c r="F471" s="45"/>
      <c r="G471" s="5"/>
    </row>
    <row r="472" spans="2:7" x14ac:dyDescent="0.55000000000000004">
      <c r="B472" s="1" t="s">
        <v>1408</v>
      </c>
      <c r="C472" s="1" t="s">
        <v>1409</v>
      </c>
      <c r="D472" s="1">
        <v>44</v>
      </c>
      <c r="E472" s="48" t="s">
        <v>1447</v>
      </c>
      <c r="F472" s="45"/>
      <c r="G472" s="5"/>
    </row>
    <row r="473" spans="2:7" x14ac:dyDescent="0.55000000000000004">
      <c r="B473" s="1" t="s">
        <v>1408</v>
      </c>
      <c r="C473" s="1" t="s">
        <v>1409</v>
      </c>
      <c r="D473" s="1">
        <v>45</v>
      </c>
      <c r="E473" s="48" t="s">
        <v>1448</v>
      </c>
      <c r="F473" s="45"/>
      <c r="G473" s="5"/>
    </row>
    <row r="474" spans="2:7" x14ac:dyDescent="0.55000000000000004">
      <c r="B474" s="1" t="s">
        <v>1408</v>
      </c>
      <c r="C474" s="1" t="s">
        <v>1409</v>
      </c>
      <c r="D474" s="1">
        <v>46</v>
      </c>
      <c r="E474" s="48" t="s">
        <v>1449</v>
      </c>
      <c r="F474" s="45"/>
      <c r="G474" s="5"/>
    </row>
    <row r="475" spans="2:7" x14ac:dyDescent="0.55000000000000004">
      <c r="B475" s="1" t="s">
        <v>1408</v>
      </c>
      <c r="C475" s="1" t="s">
        <v>1409</v>
      </c>
      <c r="D475" s="1">
        <v>47</v>
      </c>
      <c r="E475" s="48" t="s">
        <v>1450</v>
      </c>
      <c r="F475" s="45"/>
      <c r="G475" s="5"/>
    </row>
    <row r="476" spans="2:7" x14ac:dyDescent="0.55000000000000004">
      <c r="B476" s="1" t="s">
        <v>1408</v>
      </c>
      <c r="C476" s="1" t="s">
        <v>1409</v>
      </c>
      <c r="D476" s="1">
        <v>48</v>
      </c>
      <c r="E476" s="48" t="s">
        <v>1451</v>
      </c>
      <c r="F476" s="45"/>
      <c r="G476" s="5"/>
    </row>
    <row r="477" spans="2:7" x14ac:dyDescent="0.55000000000000004">
      <c r="B477" s="1" t="s">
        <v>1408</v>
      </c>
      <c r="C477" s="1" t="s">
        <v>1409</v>
      </c>
      <c r="D477" s="1">
        <v>49</v>
      </c>
      <c r="E477" s="48" t="s">
        <v>1452</v>
      </c>
      <c r="F477" s="45"/>
      <c r="G477" s="5"/>
    </row>
    <row r="478" spans="2:7" x14ac:dyDescent="0.55000000000000004">
      <c r="B478" s="1" t="s">
        <v>1408</v>
      </c>
      <c r="C478" s="1" t="s">
        <v>1409</v>
      </c>
      <c r="D478" s="1">
        <v>50</v>
      </c>
      <c r="E478" s="48" t="s">
        <v>1453</v>
      </c>
      <c r="F478" s="45"/>
      <c r="G478" s="5"/>
    </row>
    <row r="479" spans="2:7" x14ac:dyDescent="0.55000000000000004">
      <c r="B479" s="1" t="s">
        <v>1408</v>
      </c>
      <c r="C479" s="1" t="s">
        <v>1409</v>
      </c>
      <c r="D479" s="1">
        <v>51</v>
      </c>
      <c r="E479" s="48" t="s">
        <v>1454</v>
      </c>
      <c r="F479" s="45"/>
      <c r="G479" s="5"/>
    </row>
    <row r="480" spans="2:7" x14ac:dyDescent="0.55000000000000004">
      <c r="B480" s="1" t="s">
        <v>1408</v>
      </c>
      <c r="C480" s="1" t="s">
        <v>1409</v>
      </c>
      <c r="D480" s="1">
        <v>52</v>
      </c>
      <c r="E480" s="48" t="s">
        <v>1455</v>
      </c>
      <c r="F480" s="45"/>
      <c r="G480" s="5"/>
    </row>
    <row r="481" spans="2:7" x14ac:dyDescent="0.55000000000000004">
      <c r="B481" s="1" t="s">
        <v>1408</v>
      </c>
      <c r="C481" s="1" t="s">
        <v>1409</v>
      </c>
      <c r="D481" s="1">
        <v>53</v>
      </c>
      <c r="E481" s="48" t="s">
        <v>1456</v>
      </c>
      <c r="F481" s="45"/>
      <c r="G481" s="5"/>
    </row>
    <row r="482" spans="2:7" x14ac:dyDescent="0.55000000000000004">
      <c r="B482" s="1" t="s">
        <v>1408</v>
      </c>
      <c r="C482" s="1" t="s">
        <v>1409</v>
      </c>
      <c r="D482" s="1">
        <v>54</v>
      </c>
      <c r="E482" s="48" t="s">
        <v>1457</v>
      </c>
      <c r="F482" s="45"/>
      <c r="G482" s="5"/>
    </row>
    <row r="483" spans="2:7" x14ac:dyDescent="0.55000000000000004">
      <c r="B483" s="1" t="s">
        <v>1408</v>
      </c>
      <c r="C483" s="1" t="s">
        <v>1409</v>
      </c>
      <c r="D483" s="1">
        <v>55</v>
      </c>
      <c r="E483" s="48" t="s">
        <v>1458</v>
      </c>
      <c r="F483" s="45"/>
      <c r="G483" s="5"/>
    </row>
    <row r="484" spans="2:7" x14ac:dyDescent="0.55000000000000004">
      <c r="B484" s="1" t="s">
        <v>1408</v>
      </c>
      <c r="C484" s="1" t="s">
        <v>1409</v>
      </c>
      <c r="D484" s="1">
        <v>56</v>
      </c>
      <c r="E484" s="48" t="s">
        <v>1459</v>
      </c>
      <c r="F484" s="45"/>
      <c r="G484" s="5"/>
    </row>
    <row r="485" spans="2:7" x14ac:dyDescent="0.55000000000000004">
      <c r="B485" s="1" t="s">
        <v>1408</v>
      </c>
      <c r="C485" s="1" t="s">
        <v>1409</v>
      </c>
      <c r="D485" s="1">
        <v>57</v>
      </c>
      <c r="E485" s="48" t="s">
        <v>1460</v>
      </c>
      <c r="F485" s="45"/>
      <c r="G485" s="5"/>
    </row>
    <row r="486" spans="2:7" x14ac:dyDescent="0.55000000000000004">
      <c r="B486" s="1" t="s">
        <v>1408</v>
      </c>
      <c r="C486" s="1" t="s">
        <v>1409</v>
      </c>
      <c r="D486" s="1">
        <v>58</v>
      </c>
      <c r="E486" s="48" t="s">
        <v>1461</v>
      </c>
      <c r="F486" s="45"/>
      <c r="G486" s="5"/>
    </row>
    <row r="487" spans="2:7" x14ac:dyDescent="0.55000000000000004">
      <c r="B487" s="1" t="s">
        <v>1408</v>
      </c>
      <c r="C487" s="1" t="s">
        <v>1409</v>
      </c>
      <c r="D487" s="1">
        <v>59</v>
      </c>
      <c r="E487" s="48" t="s">
        <v>1462</v>
      </c>
      <c r="F487" s="45"/>
      <c r="G487" s="5"/>
    </row>
    <row r="488" spans="2:7" x14ac:dyDescent="0.55000000000000004">
      <c r="B488" s="1" t="s">
        <v>1408</v>
      </c>
      <c r="C488" s="1" t="s">
        <v>1409</v>
      </c>
      <c r="D488" s="1">
        <v>60</v>
      </c>
      <c r="E488" s="48" t="s">
        <v>1463</v>
      </c>
      <c r="F488" s="45"/>
      <c r="G488" s="5"/>
    </row>
    <row r="489" spans="2:7" x14ac:dyDescent="0.55000000000000004">
      <c r="B489" s="1" t="s">
        <v>1408</v>
      </c>
      <c r="C489" s="1" t="s">
        <v>1409</v>
      </c>
      <c r="D489" s="1">
        <v>61</v>
      </c>
      <c r="E489" s="48" t="s">
        <v>1464</v>
      </c>
      <c r="F489" s="45"/>
      <c r="G489" s="5"/>
    </row>
    <row r="490" spans="2:7" x14ac:dyDescent="0.55000000000000004">
      <c r="B490" s="1" t="s">
        <v>1408</v>
      </c>
      <c r="C490" s="1" t="s">
        <v>1409</v>
      </c>
      <c r="D490" s="1">
        <v>62</v>
      </c>
      <c r="E490" s="48" t="s">
        <v>1465</v>
      </c>
      <c r="F490" s="45"/>
      <c r="G490" s="5"/>
    </row>
    <row r="491" spans="2:7" x14ac:dyDescent="0.55000000000000004">
      <c r="B491" s="1" t="s">
        <v>1408</v>
      </c>
      <c r="C491" s="1" t="s">
        <v>1409</v>
      </c>
      <c r="D491" s="1">
        <v>63</v>
      </c>
      <c r="E491" s="48" t="s">
        <v>1466</v>
      </c>
      <c r="F491" s="45"/>
      <c r="G491" s="5"/>
    </row>
    <row r="492" spans="2:7" x14ac:dyDescent="0.55000000000000004">
      <c r="B492" s="1" t="s">
        <v>1408</v>
      </c>
      <c r="C492" s="1" t="s">
        <v>1409</v>
      </c>
      <c r="D492" s="1">
        <v>64</v>
      </c>
      <c r="E492" s="48" t="s">
        <v>1467</v>
      </c>
      <c r="F492" s="45"/>
      <c r="G492" s="5"/>
    </row>
    <row r="493" spans="2:7" x14ac:dyDescent="0.55000000000000004">
      <c r="B493" s="1" t="s">
        <v>1408</v>
      </c>
      <c r="C493" s="1" t="s">
        <v>1409</v>
      </c>
      <c r="D493" s="1">
        <v>65</v>
      </c>
      <c r="E493" s="48" t="s">
        <v>1468</v>
      </c>
      <c r="F493" s="45"/>
      <c r="G493" s="5"/>
    </row>
    <row r="494" spans="2:7" x14ac:dyDescent="0.55000000000000004">
      <c r="B494" s="1" t="s">
        <v>1408</v>
      </c>
      <c r="C494" s="1" t="s">
        <v>1409</v>
      </c>
      <c r="D494" s="1">
        <v>66</v>
      </c>
      <c r="E494" s="48" t="s">
        <v>1469</v>
      </c>
      <c r="F494" s="45"/>
      <c r="G494" s="5"/>
    </row>
    <row r="495" spans="2:7" x14ac:dyDescent="0.55000000000000004">
      <c r="B495" s="1" t="s">
        <v>1408</v>
      </c>
      <c r="C495" s="1" t="s">
        <v>1409</v>
      </c>
      <c r="D495" s="1">
        <v>67</v>
      </c>
      <c r="E495" s="48" t="s">
        <v>1470</v>
      </c>
      <c r="F495" s="45"/>
      <c r="G495" s="5"/>
    </row>
    <row r="496" spans="2:7" x14ac:dyDescent="0.55000000000000004">
      <c r="B496" s="1" t="s">
        <v>1408</v>
      </c>
      <c r="C496" s="1" t="s">
        <v>1409</v>
      </c>
      <c r="D496" s="1">
        <v>68</v>
      </c>
      <c r="E496" s="48" t="s">
        <v>1471</v>
      </c>
      <c r="F496" s="45"/>
      <c r="G496" s="5"/>
    </row>
    <row r="497" spans="2:7" x14ac:dyDescent="0.55000000000000004">
      <c r="B497" s="1" t="s">
        <v>1408</v>
      </c>
      <c r="C497" s="1" t="s">
        <v>1409</v>
      </c>
      <c r="D497" s="1">
        <v>69</v>
      </c>
      <c r="E497" s="48" t="s">
        <v>1472</v>
      </c>
      <c r="F497" s="45"/>
      <c r="G497" s="5"/>
    </row>
    <row r="498" spans="2:7" x14ac:dyDescent="0.55000000000000004">
      <c r="B498" s="1" t="s">
        <v>1408</v>
      </c>
      <c r="C498" s="1" t="s">
        <v>1409</v>
      </c>
      <c r="D498" s="1">
        <v>70</v>
      </c>
      <c r="E498" s="48" t="s">
        <v>1473</v>
      </c>
      <c r="F498" s="45"/>
      <c r="G498" s="5"/>
    </row>
    <row r="499" spans="2:7" x14ac:dyDescent="0.55000000000000004">
      <c r="B499" s="1" t="s">
        <v>1408</v>
      </c>
      <c r="C499" s="1" t="s">
        <v>1409</v>
      </c>
      <c r="D499" s="1">
        <v>71</v>
      </c>
      <c r="E499" s="48" t="s">
        <v>1474</v>
      </c>
      <c r="F499" s="45"/>
      <c r="G499" s="5"/>
    </row>
    <row r="500" spans="2:7" x14ac:dyDescent="0.55000000000000004">
      <c r="B500" s="1" t="s">
        <v>1408</v>
      </c>
      <c r="C500" s="1" t="s">
        <v>1409</v>
      </c>
      <c r="D500" s="1">
        <v>72</v>
      </c>
      <c r="E500" s="48" t="s">
        <v>1475</v>
      </c>
      <c r="F500" s="45"/>
      <c r="G500" s="5"/>
    </row>
    <row r="501" spans="2:7" x14ac:dyDescent="0.55000000000000004">
      <c r="B501" s="1" t="s">
        <v>1408</v>
      </c>
      <c r="C501" s="1" t="s">
        <v>1409</v>
      </c>
      <c r="D501" s="1">
        <v>73</v>
      </c>
      <c r="E501" s="48" t="s">
        <v>1476</v>
      </c>
      <c r="F501" s="45"/>
      <c r="G501" s="5"/>
    </row>
    <row r="502" spans="2:7" x14ac:dyDescent="0.55000000000000004">
      <c r="B502" s="1" t="s">
        <v>1408</v>
      </c>
      <c r="C502" s="1" t="s">
        <v>1409</v>
      </c>
      <c r="D502" s="1">
        <v>74</v>
      </c>
      <c r="E502" s="48" t="s">
        <v>1477</v>
      </c>
      <c r="F502" s="45"/>
      <c r="G502" s="5"/>
    </row>
    <row r="503" spans="2:7" x14ac:dyDescent="0.55000000000000004">
      <c r="B503" s="1" t="s">
        <v>1408</v>
      </c>
      <c r="C503" s="1" t="s">
        <v>1409</v>
      </c>
      <c r="D503" s="1">
        <v>75</v>
      </c>
      <c r="E503" s="48" t="s">
        <v>1478</v>
      </c>
      <c r="F503" s="45"/>
      <c r="G503" s="5"/>
    </row>
    <row r="504" spans="2:7" x14ac:dyDescent="0.55000000000000004">
      <c r="B504" s="1" t="s">
        <v>1408</v>
      </c>
      <c r="C504" s="1" t="s">
        <v>1409</v>
      </c>
      <c r="D504" s="1">
        <v>76</v>
      </c>
      <c r="E504" s="48" t="s">
        <v>1479</v>
      </c>
      <c r="F504" s="45"/>
      <c r="G504" s="5"/>
    </row>
    <row r="505" spans="2:7" x14ac:dyDescent="0.55000000000000004">
      <c r="B505" s="1" t="s">
        <v>1408</v>
      </c>
      <c r="C505" s="1" t="s">
        <v>1409</v>
      </c>
      <c r="D505" s="1">
        <v>77</v>
      </c>
      <c r="E505" s="48" t="s">
        <v>1480</v>
      </c>
      <c r="F505" s="45"/>
      <c r="G505" s="5"/>
    </row>
    <row r="506" spans="2:7" x14ac:dyDescent="0.55000000000000004">
      <c r="B506" s="1" t="s">
        <v>1408</v>
      </c>
      <c r="C506" s="1" t="s">
        <v>1409</v>
      </c>
      <c r="D506" s="1">
        <v>78</v>
      </c>
      <c r="E506" s="48" t="s">
        <v>1481</v>
      </c>
      <c r="F506" s="45"/>
      <c r="G506" s="5"/>
    </row>
    <row r="507" spans="2:7" x14ac:dyDescent="0.55000000000000004">
      <c r="B507" s="1" t="s">
        <v>1408</v>
      </c>
      <c r="C507" s="1" t="s">
        <v>1409</v>
      </c>
      <c r="D507" s="1">
        <v>79</v>
      </c>
      <c r="E507" s="48" t="s">
        <v>1482</v>
      </c>
      <c r="F507" s="45"/>
      <c r="G507" s="5"/>
    </row>
    <row r="508" spans="2:7" x14ac:dyDescent="0.55000000000000004">
      <c r="B508" s="1" t="s">
        <v>1408</v>
      </c>
      <c r="C508" s="1" t="s">
        <v>1409</v>
      </c>
      <c r="D508" s="1">
        <v>80</v>
      </c>
      <c r="E508" s="1" t="s">
        <v>1483</v>
      </c>
      <c r="F508" s="45" t="s">
        <v>6356</v>
      </c>
      <c r="G508" s="5"/>
    </row>
    <row r="509" spans="2:7" x14ac:dyDescent="0.55000000000000004">
      <c r="B509" s="1" t="s">
        <v>1408</v>
      </c>
      <c r="C509" s="1" t="s">
        <v>1409</v>
      </c>
      <c r="D509" s="1">
        <v>81</v>
      </c>
      <c r="E509" s="111" t="s">
        <v>1484</v>
      </c>
      <c r="F509" s="45" t="s">
        <v>6356</v>
      </c>
      <c r="G509" s="5"/>
    </row>
    <row r="510" spans="2:7" x14ac:dyDescent="0.55000000000000004">
      <c r="B510" s="1" t="s">
        <v>1408</v>
      </c>
      <c r="C510" s="1" t="s">
        <v>1409</v>
      </c>
      <c r="D510" s="1">
        <v>82</v>
      </c>
      <c r="E510" s="48" t="s">
        <v>1485</v>
      </c>
      <c r="F510" s="45"/>
      <c r="G510" s="5"/>
    </row>
    <row r="511" spans="2:7" x14ac:dyDescent="0.55000000000000004">
      <c r="B511" s="1" t="s">
        <v>1408</v>
      </c>
      <c r="C511" s="1" t="s">
        <v>1409</v>
      </c>
      <c r="D511" s="1">
        <v>83</v>
      </c>
      <c r="E511" s="1" t="s">
        <v>1486</v>
      </c>
      <c r="F511" s="45" t="s">
        <v>6356</v>
      </c>
      <c r="G511" s="5"/>
    </row>
    <row r="512" spans="2:7" x14ac:dyDescent="0.55000000000000004">
      <c r="B512" s="1" t="s">
        <v>1408</v>
      </c>
      <c r="C512" s="1" t="s">
        <v>1409</v>
      </c>
      <c r="D512" s="1">
        <v>84</v>
      </c>
      <c r="E512" s="1" t="s">
        <v>1487</v>
      </c>
      <c r="F512" s="45" t="s">
        <v>6356</v>
      </c>
      <c r="G512" s="5"/>
    </row>
    <row r="513" spans="2:7" x14ac:dyDescent="0.55000000000000004">
      <c r="B513" s="1" t="s">
        <v>1408</v>
      </c>
      <c r="C513" s="1" t="s">
        <v>1409</v>
      </c>
      <c r="D513" s="1">
        <v>85</v>
      </c>
      <c r="E513" s="48" t="s">
        <v>1488</v>
      </c>
      <c r="F513" s="45"/>
      <c r="G513" s="5"/>
    </row>
    <row r="514" spans="2:7" x14ac:dyDescent="0.55000000000000004">
      <c r="B514" s="1" t="s">
        <v>1408</v>
      </c>
      <c r="C514" s="1" t="s">
        <v>1409</v>
      </c>
      <c r="D514" s="1">
        <v>86</v>
      </c>
      <c r="E514" s="48" t="s">
        <v>1489</v>
      </c>
      <c r="F514" s="45"/>
      <c r="G514" s="5"/>
    </row>
    <row r="515" spans="2:7" x14ac:dyDescent="0.55000000000000004">
      <c r="B515" s="1" t="s">
        <v>1408</v>
      </c>
      <c r="C515" s="1" t="s">
        <v>1409</v>
      </c>
      <c r="D515" s="1">
        <v>87</v>
      </c>
      <c r="E515" s="1" t="s">
        <v>846</v>
      </c>
      <c r="F515" s="45"/>
      <c r="G515" s="5"/>
    </row>
    <row r="516" spans="2:7" x14ac:dyDescent="0.55000000000000004">
      <c r="B516" s="1" t="s">
        <v>1408</v>
      </c>
      <c r="C516" s="1" t="s">
        <v>1409</v>
      </c>
      <c r="D516" s="1">
        <v>88</v>
      </c>
      <c r="E516" s="1" t="s">
        <v>1490</v>
      </c>
      <c r="F516" s="45"/>
      <c r="G516" s="5"/>
    </row>
    <row r="517" spans="2:7" x14ac:dyDescent="0.55000000000000004">
      <c r="B517" s="1" t="s">
        <v>1408</v>
      </c>
      <c r="C517" s="1" t="s">
        <v>1409</v>
      </c>
      <c r="D517" s="1">
        <v>89</v>
      </c>
      <c r="E517" s="1" t="s">
        <v>1491</v>
      </c>
      <c r="F517" s="45"/>
      <c r="G517" s="5"/>
    </row>
    <row r="518" spans="2:7" x14ac:dyDescent="0.55000000000000004">
      <c r="B518" s="1" t="s">
        <v>1408</v>
      </c>
      <c r="C518" s="1" t="s">
        <v>1409</v>
      </c>
      <c r="D518" s="1">
        <v>90</v>
      </c>
      <c r="E518" s="1" t="s">
        <v>1492</v>
      </c>
      <c r="F518" s="45"/>
      <c r="G518" s="5"/>
    </row>
    <row r="519" spans="2:7" x14ac:dyDescent="0.55000000000000004">
      <c r="B519" s="1" t="s">
        <v>1408</v>
      </c>
      <c r="C519" s="1" t="s">
        <v>1409</v>
      </c>
      <c r="D519" s="1">
        <v>91</v>
      </c>
      <c r="E519" s="1" t="s">
        <v>853</v>
      </c>
      <c r="F519" s="45"/>
      <c r="G519" s="5"/>
    </row>
    <row r="520" spans="2:7" x14ac:dyDescent="0.55000000000000004">
      <c r="B520" s="1" t="s">
        <v>1408</v>
      </c>
      <c r="C520" s="1" t="s">
        <v>1409</v>
      </c>
      <c r="D520" s="1">
        <v>92</v>
      </c>
      <c r="E520" s="1" t="s">
        <v>854</v>
      </c>
      <c r="F520" s="45"/>
      <c r="G520" s="5"/>
    </row>
    <row r="521" spans="2:7" x14ac:dyDescent="0.55000000000000004">
      <c r="B521" s="1" t="s">
        <v>1408</v>
      </c>
      <c r="C521" s="1" t="s">
        <v>1409</v>
      </c>
      <c r="D521" s="1">
        <v>93</v>
      </c>
      <c r="E521" s="1" t="s">
        <v>855</v>
      </c>
      <c r="F521" s="45"/>
      <c r="G521" s="5"/>
    </row>
    <row r="522" spans="2:7" x14ac:dyDescent="0.55000000000000004">
      <c r="B522" s="1" t="s">
        <v>1408</v>
      </c>
      <c r="C522" s="1" t="s">
        <v>1409</v>
      </c>
      <c r="D522" s="1">
        <v>94</v>
      </c>
      <c r="E522" s="1" t="s">
        <v>856</v>
      </c>
      <c r="F522" s="45"/>
      <c r="G522" s="5"/>
    </row>
    <row r="523" spans="2:7" x14ac:dyDescent="0.55000000000000004">
      <c r="B523" s="1" t="s">
        <v>1408</v>
      </c>
      <c r="C523" s="1" t="s">
        <v>1409</v>
      </c>
      <c r="D523" s="1">
        <v>95</v>
      </c>
      <c r="E523" s="1" t="s">
        <v>857</v>
      </c>
      <c r="F523" s="45"/>
      <c r="G523" s="5"/>
    </row>
    <row r="524" spans="2:7" x14ac:dyDescent="0.55000000000000004">
      <c r="B524" s="1" t="s">
        <v>1408</v>
      </c>
      <c r="C524" s="1" t="s">
        <v>1409</v>
      </c>
      <c r="D524" s="1">
        <v>96</v>
      </c>
      <c r="E524" s="1" t="s">
        <v>858</v>
      </c>
      <c r="F524" s="45"/>
      <c r="G524" s="5"/>
    </row>
    <row r="525" spans="2:7" x14ac:dyDescent="0.55000000000000004">
      <c r="B525" s="1" t="s">
        <v>1408</v>
      </c>
      <c r="C525" s="1" t="s">
        <v>1409</v>
      </c>
      <c r="D525" s="1">
        <v>97</v>
      </c>
      <c r="E525" s="1" t="s">
        <v>859</v>
      </c>
      <c r="F525" s="45"/>
      <c r="G525" s="5"/>
    </row>
    <row r="526" spans="2:7" x14ac:dyDescent="0.55000000000000004">
      <c r="B526" s="1" t="s">
        <v>1408</v>
      </c>
      <c r="C526" s="1" t="s">
        <v>1409</v>
      </c>
      <c r="D526" s="1">
        <v>98</v>
      </c>
      <c r="E526" s="1" t="s">
        <v>863</v>
      </c>
      <c r="F526" s="45"/>
      <c r="G526" s="5"/>
    </row>
    <row r="527" spans="2:7" x14ac:dyDescent="0.55000000000000004">
      <c r="B527" s="1" t="s">
        <v>1408</v>
      </c>
      <c r="C527" s="1" t="s">
        <v>1409</v>
      </c>
      <c r="D527" s="1">
        <v>99</v>
      </c>
      <c r="E527" s="1" t="s">
        <v>864</v>
      </c>
      <c r="F527" s="45"/>
      <c r="G527" s="5"/>
    </row>
    <row r="528" spans="2:7" x14ac:dyDescent="0.55000000000000004">
      <c r="B528" s="1" t="s">
        <v>1408</v>
      </c>
      <c r="C528" s="1" t="s">
        <v>1409</v>
      </c>
      <c r="D528" s="1">
        <v>100</v>
      </c>
      <c r="E528" s="1" t="s">
        <v>865</v>
      </c>
      <c r="F528" s="45"/>
      <c r="G528" s="5"/>
    </row>
    <row r="529" spans="2:7" x14ac:dyDescent="0.55000000000000004">
      <c r="B529" s="1" t="s">
        <v>1408</v>
      </c>
      <c r="C529" s="1" t="s">
        <v>1409</v>
      </c>
      <c r="D529" s="1">
        <v>101</v>
      </c>
      <c r="E529" s="1" t="s">
        <v>866</v>
      </c>
      <c r="F529" s="45"/>
      <c r="G529" s="5"/>
    </row>
    <row r="530" spans="2:7" x14ac:dyDescent="0.55000000000000004">
      <c r="B530" s="1" t="s">
        <v>1408</v>
      </c>
      <c r="C530" s="1" t="s">
        <v>1409</v>
      </c>
      <c r="D530" s="1">
        <v>102</v>
      </c>
      <c r="E530" s="1" t="s">
        <v>867</v>
      </c>
      <c r="F530" s="45"/>
      <c r="G530" s="5"/>
    </row>
    <row r="531" spans="2:7" x14ac:dyDescent="0.55000000000000004">
      <c r="B531" s="1" t="s">
        <v>1408</v>
      </c>
      <c r="C531" s="1" t="s">
        <v>1409</v>
      </c>
      <c r="D531" s="1">
        <v>103</v>
      </c>
      <c r="E531" s="1" t="s">
        <v>868</v>
      </c>
      <c r="F531" s="45"/>
      <c r="G531" s="5"/>
    </row>
    <row r="532" spans="2:7" x14ac:dyDescent="0.55000000000000004">
      <c r="B532" s="1" t="s">
        <v>1408</v>
      </c>
      <c r="C532" s="1" t="s">
        <v>1409</v>
      </c>
      <c r="D532" s="1">
        <v>104</v>
      </c>
      <c r="E532" s="1" t="s">
        <v>869</v>
      </c>
      <c r="F532" s="45"/>
      <c r="G532" s="5"/>
    </row>
    <row r="533" spans="2:7" x14ac:dyDescent="0.55000000000000004">
      <c r="B533" s="1" t="s">
        <v>1408</v>
      </c>
      <c r="C533" s="1" t="s">
        <v>1409</v>
      </c>
      <c r="D533" s="1">
        <v>105</v>
      </c>
      <c r="E533" s="1" t="s">
        <v>870</v>
      </c>
      <c r="F533" s="45"/>
      <c r="G533" s="5"/>
    </row>
    <row r="534" spans="2:7" x14ac:dyDescent="0.55000000000000004">
      <c r="B534" s="1" t="s">
        <v>1408</v>
      </c>
      <c r="C534" s="1" t="s">
        <v>1409</v>
      </c>
      <c r="D534" s="1">
        <v>106</v>
      </c>
      <c r="E534" s="1" t="s">
        <v>1493</v>
      </c>
      <c r="F534" s="45"/>
      <c r="G534" s="5"/>
    </row>
    <row r="535" spans="2:7" x14ac:dyDescent="0.55000000000000004">
      <c r="B535" s="1" t="s">
        <v>1408</v>
      </c>
      <c r="C535" s="1" t="s">
        <v>1409</v>
      </c>
      <c r="D535" s="1">
        <v>107</v>
      </c>
      <c r="E535" s="48" t="s">
        <v>1494</v>
      </c>
      <c r="F535" s="45"/>
      <c r="G535" s="5"/>
    </row>
    <row r="536" spans="2:7" x14ac:dyDescent="0.55000000000000004">
      <c r="B536" s="1" t="s">
        <v>1408</v>
      </c>
      <c r="C536" s="1" t="s">
        <v>1409</v>
      </c>
      <c r="D536" s="1">
        <v>108</v>
      </c>
      <c r="E536" s="48" t="s">
        <v>1495</v>
      </c>
      <c r="F536" s="45"/>
      <c r="G536" s="5"/>
    </row>
    <row r="537" spans="2:7" x14ac:dyDescent="0.55000000000000004">
      <c r="B537" s="1" t="s">
        <v>1408</v>
      </c>
      <c r="C537" s="1" t="s">
        <v>1409</v>
      </c>
      <c r="D537" s="1">
        <v>109</v>
      </c>
      <c r="E537" s="48" t="s">
        <v>1496</v>
      </c>
      <c r="F537" s="45"/>
      <c r="G537" s="5"/>
    </row>
    <row r="538" spans="2:7" x14ac:dyDescent="0.55000000000000004">
      <c r="B538" s="1" t="s">
        <v>1408</v>
      </c>
      <c r="C538" s="1" t="s">
        <v>1409</v>
      </c>
      <c r="D538" s="1">
        <v>110</v>
      </c>
      <c r="E538" s="48" t="s">
        <v>1497</v>
      </c>
      <c r="F538" s="45"/>
      <c r="G538" s="5"/>
    </row>
    <row r="539" spans="2:7" x14ac:dyDescent="0.55000000000000004">
      <c r="B539" s="1" t="s">
        <v>1408</v>
      </c>
      <c r="C539" s="1" t="s">
        <v>1409</v>
      </c>
      <c r="D539" s="1">
        <v>111</v>
      </c>
      <c r="E539" s="48" t="s">
        <v>1498</v>
      </c>
      <c r="F539" s="45"/>
      <c r="G539" s="5"/>
    </row>
    <row r="540" spans="2:7" x14ac:dyDescent="0.55000000000000004">
      <c r="B540" s="1" t="s">
        <v>1408</v>
      </c>
      <c r="C540" s="1" t="s">
        <v>1409</v>
      </c>
      <c r="D540" s="1">
        <v>112</v>
      </c>
      <c r="E540" s="48" t="s">
        <v>1499</v>
      </c>
      <c r="F540" s="45"/>
      <c r="G540" s="5"/>
    </row>
    <row r="541" spans="2:7" x14ac:dyDescent="0.55000000000000004">
      <c r="B541" s="1" t="s">
        <v>1408</v>
      </c>
      <c r="C541" s="1" t="s">
        <v>1409</v>
      </c>
      <c r="D541" s="1">
        <v>113</v>
      </c>
      <c r="E541" s="48" t="s">
        <v>1500</v>
      </c>
      <c r="F541" s="45"/>
      <c r="G541" s="5"/>
    </row>
    <row r="542" spans="2:7" x14ac:dyDescent="0.55000000000000004">
      <c r="B542" s="1" t="s">
        <v>1408</v>
      </c>
      <c r="C542" s="1" t="s">
        <v>1409</v>
      </c>
      <c r="D542" s="1">
        <v>114</v>
      </c>
      <c r="E542" s="48" t="s">
        <v>1501</v>
      </c>
      <c r="F542" s="45"/>
      <c r="G542" s="5"/>
    </row>
    <row r="543" spans="2:7" x14ac:dyDescent="0.55000000000000004">
      <c r="B543" s="1" t="s">
        <v>1408</v>
      </c>
      <c r="C543" s="1" t="s">
        <v>1409</v>
      </c>
      <c r="D543" s="1">
        <v>115</v>
      </c>
      <c r="E543" s="48" t="s">
        <v>1502</v>
      </c>
      <c r="F543" s="45"/>
      <c r="G543" s="5"/>
    </row>
    <row r="544" spans="2:7" x14ac:dyDescent="0.55000000000000004">
      <c r="B544" s="1" t="s">
        <v>1408</v>
      </c>
      <c r="C544" s="1" t="s">
        <v>1409</v>
      </c>
      <c r="D544" s="1">
        <v>116</v>
      </c>
      <c r="E544" s="48" t="s">
        <v>1503</v>
      </c>
      <c r="F544" s="45"/>
      <c r="G544" s="5"/>
    </row>
    <row r="545" spans="2:7" x14ac:dyDescent="0.55000000000000004">
      <c r="B545" s="1" t="s">
        <v>1408</v>
      </c>
      <c r="C545" s="1" t="s">
        <v>1409</v>
      </c>
      <c r="D545" s="1">
        <v>117</v>
      </c>
      <c r="E545" s="48" t="s">
        <v>234</v>
      </c>
      <c r="F545" s="45"/>
      <c r="G545" s="5"/>
    </row>
    <row r="546" spans="2:7" x14ac:dyDescent="0.55000000000000004">
      <c r="B546" s="1" t="s">
        <v>1408</v>
      </c>
      <c r="C546" s="1" t="s">
        <v>1409</v>
      </c>
      <c r="D546" s="1">
        <v>118</v>
      </c>
      <c r="E546" s="48" t="s">
        <v>1504</v>
      </c>
      <c r="F546" s="45"/>
      <c r="G546" s="5"/>
    </row>
    <row r="547" spans="2:7" x14ac:dyDescent="0.55000000000000004">
      <c r="B547" s="1" t="s">
        <v>1408</v>
      </c>
      <c r="C547" s="1" t="s">
        <v>1409</v>
      </c>
      <c r="D547" s="1">
        <v>119</v>
      </c>
      <c r="E547" s="48" t="s">
        <v>1505</v>
      </c>
      <c r="F547" s="45"/>
      <c r="G547" s="5"/>
    </row>
    <row r="548" spans="2:7" x14ac:dyDescent="0.55000000000000004">
      <c r="B548" s="1" t="s">
        <v>1408</v>
      </c>
      <c r="C548" s="1" t="s">
        <v>1409</v>
      </c>
      <c r="D548" s="1">
        <v>120</v>
      </c>
      <c r="E548" s="48" t="s">
        <v>1506</v>
      </c>
      <c r="F548" s="45"/>
      <c r="G548" s="5"/>
    </row>
    <row r="549" spans="2:7" x14ac:dyDescent="0.55000000000000004">
      <c r="B549" s="1" t="s">
        <v>1408</v>
      </c>
      <c r="C549" s="1" t="s">
        <v>1409</v>
      </c>
      <c r="D549" s="1">
        <v>121</v>
      </c>
      <c r="E549" s="48" t="s">
        <v>1507</v>
      </c>
      <c r="F549" s="45"/>
      <c r="G549" s="5"/>
    </row>
    <row r="550" spans="2:7" x14ac:dyDescent="0.55000000000000004">
      <c r="B550" s="1" t="s">
        <v>1408</v>
      </c>
      <c r="C550" s="1" t="s">
        <v>1409</v>
      </c>
      <c r="D550" s="1">
        <v>122</v>
      </c>
      <c r="E550" s="48" t="s">
        <v>1508</v>
      </c>
      <c r="F550" s="45"/>
      <c r="G550" s="5"/>
    </row>
    <row r="551" spans="2:7" x14ac:dyDescent="0.55000000000000004">
      <c r="B551" s="1" t="s">
        <v>1408</v>
      </c>
      <c r="C551" s="1" t="s">
        <v>1409</v>
      </c>
      <c r="D551" s="1">
        <v>123</v>
      </c>
      <c r="E551" s="48" t="s">
        <v>1509</v>
      </c>
      <c r="F551" s="45"/>
      <c r="G551" s="5"/>
    </row>
    <row r="552" spans="2:7" x14ac:dyDescent="0.55000000000000004">
      <c r="B552" s="1" t="s">
        <v>1408</v>
      </c>
      <c r="C552" s="1" t="s">
        <v>1409</v>
      </c>
      <c r="D552" s="1">
        <v>124</v>
      </c>
      <c r="E552" s="48" t="s">
        <v>1510</v>
      </c>
      <c r="F552" s="45"/>
      <c r="G552" s="5"/>
    </row>
    <row r="553" spans="2:7" x14ac:dyDescent="0.55000000000000004">
      <c r="B553" s="1" t="s">
        <v>1408</v>
      </c>
      <c r="C553" s="1" t="s">
        <v>1409</v>
      </c>
      <c r="D553" s="1">
        <v>125</v>
      </c>
      <c r="E553" s="106" t="s">
        <v>31</v>
      </c>
      <c r="F553" s="45"/>
      <c r="G553" s="5"/>
    </row>
    <row r="554" spans="2:7" x14ac:dyDescent="0.55000000000000004">
      <c r="B554" s="1" t="s">
        <v>1408</v>
      </c>
      <c r="C554" s="1" t="s">
        <v>1409</v>
      </c>
      <c r="D554" s="1">
        <v>126</v>
      </c>
      <c r="E554" s="106" t="s">
        <v>32</v>
      </c>
      <c r="F554" s="45"/>
      <c r="G554" s="5"/>
    </row>
    <row r="555" spans="2:7" x14ac:dyDescent="0.55000000000000004">
      <c r="B555" s="1" t="s">
        <v>1408</v>
      </c>
      <c r="C555" s="1" t="s">
        <v>1409</v>
      </c>
      <c r="D555" s="1">
        <v>127</v>
      </c>
      <c r="E555" s="106" t="s">
        <v>33</v>
      </c>
      <c r="F555" s="45"/>
      <c r="G555" s="5"/>
    </row>
    <row r="556" spans="2:7" x14ac:dyDescent="0.55000000000000004">
      <c r="B556" s="1" t="s">
        <v>1408</v>
      </c>
      <c r="C556" s="1" t="s">
        <v>1409</v>
      </c>
      <c r="D556" s="1">
        <v>128</v>
      </c>
      <c r="E556" s="106" t="s">
        <v>34</v>
      </c>
      <c r="F556" s="45"/>
      <c r="G556" s="5"/>
    </row>
    <row r="557" spans="2:7" x14ac:dyDescent="0.55000000000000004">
      <c r="B557" s="1" t="s">
        <v>1408</v>
      </c>
      <c r="C557" s="1" t="s">
        <v>1409</v>
      </c>
      <c r="D557" s="1">
        <v>129</v>
      </c>
      <c r="E557" s="106" t="s">
        <v>35</v>
      </c>
      <c r="F557" s="45"/>
      <c r="G557" s="5"/>
    </row>
    <row r="558" spans="2:7" x14ac:dyDescent="0.55000000000000004">
      <c r="B558" s="1" t="s">
        <v>1408</v>
      </c>
      <c r="C558" s="1" t="s">
        <v>1409</v>
      </c>
      <c r="D558" s="1">
        <v>130</v>
      </c>
      <c r="E558" s="106" t="s">
        <v>36</v>
      </c>
      <c r="F558" s="45"/>
      <c r="G558" s="5"/>
    </row>
    <row r="559" spans="2:7" x14ac:dyDescent="0.55000000000000004">
      <c r="B559" s="1" t="s">
        <v>1511</v>
      </c>
      <c r="C559" s="1" t="s">
        <v>1512</v>
      </c>
      <c r="D559" s="1">
        <v>1</v>
      </c>
      <c r="E559" s="106" t="s">
        <v>2</v>
      </c>
      <c r="F559" s="45"/>
      <c r="G559" s="5"/>
    </row>
    <row r="560" spans="2:7" x14ac:dyDescent="0.55000000000000004">
      <c r="B560" s="1" t="s">
        <v>1511</v>
      </c>
      <c r="C560" s="1" t="s">
        <v>1512</v>
      </c>
      <c r="D560" s="1">
        <v>2</v>
      </c>
      <c r="E560" s="106" t="s">
        <v>278</v>
      </c>
      <c r="F560" s="45"/>
      <c r="G560" s="5"/>
    </row>
    <row r="561" spans="2:7" x14ac:dyDescent="0.55000000000000004">
      <c r="B561" s="1" t="s">
        <v>1511</v>
      </c>
      <c r="C561" s="1" t="s">
        <v>1512</v>
      </c>
      <c r="D561" s="1">
        <v>3</v>
      </c>
      <c r="E561" s="106" t="s">
        <v>1</v>
      </c>
      <c r="F561" s="45"/>
      <c r="G561" s="5"/>
    </row>
    <row r="562" spans="2:7" x14ac:dyDescent="0.55000000000000004">
      <c r="B562" s="1" t="s">
        <v>1511</v>
      </c>
      <c r="C562" s="1" t="s">
        <v>1512</v>
      </c>
      <c r="D562" s="1">
        <v>4</v>
      </c>
      <c r="E562" s="106" t="s">
        <v>97</v>
      </c>
      <c r="F562" s="45"/>
      <c r="G562" s="5"/>
    </row>
    <row r="563" spans="2:7" x14ac:dyDescent="0.55000000000000004">
      <c r="B563" s="1" t="s">
        <v>1511</v>
      </c>
      <c r="C563" s="1" t="s">
        <v>1512</v>
      </c>
      <c r="D563" s="1">
        <v>5</v>
      </c>
      <c r="E563" s="48" t="s">
        <v>1513</v>
      </c>
      <c r="F563" s="45"/>
      <c r="G563" s="5"/>
    </row>
    <row r="564" spans="2:7" x14ac:dyDescent="0.55000000000000004">
      <c r="B564" s="1" t="s">
        <v>1511</v>
      </c>
      <c r="C564" s="1" t="s">
        <v>1512</v>
      </c>
      <c r="D564" s="1">
        <v>6</v>
      </c>
      <c r="E564" s="48" t="s">
        <v>1514</v>
      </c>
      <c r="F564" s="45"/>
      <c r="G564" s="5"/>
    </row>
    <row r="565" spans="2:7" x14ac:dyDescent="0.55000000000000004">
      <c r="B565" s="1" t="s">
        <v>1511</v>
      </c>
      <c r="C565" s="1" t="s">
        <v>1512</v>
      </c>
      <c r="D565" s="1">
        <v>7</v>
      </c>
      <c r="E565" s="48" t="s">
        <v>1515</v>
      </c>
      <c r="F565" s="45"/>
      <c r="G565" s="5"/>
    </row>
    <row r="566" spans="2:7" x14ac:dyDescent="0.55000000000000004">
      <c r="B566" s="1" t="s">
        <v>1511</v>
      </c>
      <c r="C566" s="1" t="s">
        <v>1512</v>
      </c>
      <c r="D566" s="1">
        <v>8</v>
      </c>
      <c r="E566" s="48" t="s">
        <v>1516</v>
      </c>
      <c r="F566" s="45"/>
      <c r="G566" s="5"/>
    </row>
    <row r="567" spans="2:7" x14ac:dyDescent="0.55000000000000004">
      <c r="B567" s="1" t="s">
        <v>1511</v>
      </c>
      <c r="C567" s="1" t="s">
        <v>1512</v>
      </c>
      <c r="D567" s="1">
        <v>9</v>
      </c>
      <c r="E567" s="48" t="s">
        <v>1517</v>
      </c>
      <c r="F567" s="45"/>
      <c r="G567" s="5"/>
    </row>
    <row r="568" spans="2:7" x14ac:dyDescent="0.55000000000000004">
      <c r="B568" s="1" t="s">
        <v>1511</v>
      </c>
      <c r="C568" s="1" t="s">
        <v>1512</v>
      </c>
      <c r="D568" s="1">
        <v>10</v>
      </c>
      <c r="E568" s="48" t="s">
        <v>1518</v>
      </c>
      <c r="F568" s="45"/>
      <c r="G568" s="5"/>
    </row>
    <row r="569" spans="2:7" x14ac:dyDescent="0.55000000000000004">
      <c r="B569" s="1" t="s">
        <v>1511</v>
      </c>
      <c r="C569" s="1" t="s">
        <v>1512</v>
      </c>
      <c r="D569" s="1">
        <v>11</v>
      </c>
      <c r="E569" s="48" t="s">
        <v>1519</v>
      </c>
      <c r="F569" s="45"/>
      <c r="G569" s="5"/>
    </row>
    <row r="570" spans="2:7" x14ac:dyDescent="0.55000000000000004">
      <c r="B570" s="1" t="s">
        <v>1511</v>
      </c>
      <c r="C570" s="1" t="s">
        <v>1512</v>
      </c>
      <c r="D570" s="1">
        <v>12</v>
      </c>
      <c r="E570" s="48" t="s">
        <v>1520</v>
      </c>
      <c r="F570" s="45"/>
      <c r="G570" s="5"/>
    </row>
    <row r="571" spans="2:7" x14ac:dyDescent="0.55000000000000004">
      <c r="B571" s="1" t="s">
        <v>1511</v>
      </c>
      <c r="C571" s="1" t="s">
        <v>1512</v>
      </c>
      <c r="D571" s="1">
        <v>13</v>
      </c>
      <c r="E571" s="48" t="s">
        <v>1521</v>
      </c>
      <c r="F571" s="45"/>
      <c r="G571" s="5"/>
    </row>
    <row r="572" spans="2:7" x14ac:dyDescent="0.55000000000000004">
      <c r="B572" s="1" t="s">
        <v>1511</v>
      </c>
      <c r="C572" s="1" t="s">
        <v>1512</v>
      </c>
      <c r="D572" s="1">
        <v>14</v>
      </c>
      <c r="E572" s="48" t="s">
        <v>1522</v>
      </c>
      <c r="F572" s="45"/>
      <c r="G572" s="5"/>
    </row>
    <row r="573" spans="2:7" x14ac:dyDescent="0.55000000000000004">
      <c r="B573" s="1" t="s">
        <v>1511</v>
      </c>
      <c r="C573" s="1" t="s">
        <v>1512</v>
      </c>
      <c r="D573" s="1">
        <v>15</v>
      </c>
      <c r="E573" s="48" t="s">
        <v>1523</v>
      </c>
      <c r="F573" s="45"/>
      <c r="G573" s="5"/>
    </row>
    <row r="574" spans="2:7" x14ac:dyDescent="0.55000000000000004">
      <c r="B574" s="1" t="s">
        <v>1511</v>
      </c>
      <c r="C574" s="1" t="s">
        <v>1512</v>
      </c>
      <c r="D574" s="1">
        <v>16</v>
      </c>
      <c r="E574" s="48" t="s">
        <v>1524</v>
      </c>
      <c r="F574" s="45"/>
      <c r="G574" s="5"/>
    </row>
    <row r="575" spans="2:7" x14ac:dyDescent="0.55000000000000004">
      <c r="B575" s="1" t="s">
        <v>1511</v>
      </c>
      <c r="C575" s="1" t="s">
        <v>1512</v>
      </c>
      <c r="D575" s="1">
        <v>17</v>
      </c>
      <c r="E575" s="48" t="s">
        <v>1525</v>
      </c>
      <c r="F575" s="45"/>
      <c r="G575" s="5"/>
    </row>
    <row r="576" spans="2:7" x14ac:dyDescent="0.55000000000000004">
      <c r="B576" s="1" t="s">
        <v>1511</v>
      </c>
      <c r="C576" s="1" t="s">
        <v>1512</v>
      </c>
      <c r="D576" s="1">
        <v>18</v>
      </c>
      <c r="E576" s="48" t="s">
        <v>1526</v>
      </c>
      <c r="F576" s="45"/>
      <c r="G576" s="5"/>
    </row>
    <row r="577" spans="2:7" x14ac:dyDescent="0.55000000000000004">
      <c r="B577" s="1" t="s">
        <v>1511</v>
      </c>
      <c r="C577" s="1" t="s">
        <v>1512</v>
      </c>
      <c r="D577" s="1">
        <v>19</v>
      </c>
      <c r="E577" s="48" t="s">
        <v>1527</v>
      </c>
      <c r="F577" s="45"/>
      <c r="G577" s="5"/>
    </row>
    <row r="578" spans="2:7" x14ac:dyDescent="0.55000000000000004">
      <c r="B578" s="1" t="s">
        <v>1511</v>
      </c>
      <c r="C578" s="1" t="s">
        <v>1512</v>
      </c>
      <c r="D578" s="1">
        <v>20</v>
      </c>
      <c r="E578" s="48" t="s">
        <v>1528</v>
      </c>
      <c r="F578" s="45"/>
      <c r="G578" s="5"/>
    </row>
    <row r="579" spans="2:7" x14ac:dyDescent="0.55000000000000004">
      <c r="B579" s="1" t="s">
        <v>1511</v>
      </c>
      <c r="C579" s="1" t="s">
        <v>1512</v>
      </c>
      <c r="D579" s="1">
        <v>21</v>
      </c>
      <c r="E579" s="48" t="s">
        <v>1529</v>
      </c>
      <c r="F579" s="45"/>
      <c r="G579" s="5"/>
    </row>
    <row r="580" spans="2:7" x14ac:dyDescent="0.55000000000000004">
      <c r="B580" s="1" t="s">
        <v>1511</v>
      </c>
      <c r="C580" s="1" t="s">
        <v>1512</v>
      </c>
      <c r="D580" s="1">
        <v>22</v>
      </c>
      <c r="E580" s="48" t="s">
        <v>1530</v>
      </c>
      <c r="F580" s="45"/>
      <c r="G580" s="5"/>
    </row>
    <row r="581" spans="2:7" x14ac:dyDescent="0.55000000000000004">
      <c r="B581" s="1" t="s">
        <v>1511</v>
      </c>
      <c r="C581" s="1" t="s">
        <v>1512</v>
      </c>
      <c r="D581" s="1">
        <v>23</v>
      </c>
      <c r="E581" s="48" t="s">
        <v>1531</v>
      </c>
      <c r="F581" s="45"/>
      <c r="G581" s="5"/>
    </row>
    <row r="582" spans="2:7" x14ac:dyDescent="0.55000000000000004">
      <c r="B582" s="1" t="s">
        <v>1511</v>
      </c>
      <c r="C582" s="1" t="s">
        <v>1512</v>
      </c>
      <c r="D582" s="1">
        <v>24</v>
      </c>
      <c r="E582" s="48" t="s">
        <v>1532</v>
      </c>
      <c r="F582" s="45"/>
      <c r="G582" s="5"/>
    </row>
    <row r="583" spans="2:7" x14ac:dyDescent="0.55000000000000004">
      <c r="B583" s="1" t="s">
        <v>1511</v>
      </c>
      <c r="C583" s="1" t="s">
        <v>1512</v>
      </c>
      <c r="D583" s="1">
        <v>25</v>
      </c>
      <c r="E583" s="48" t="s">
        <v>1533</v>
      </c>
      <c r="F583" s="45"/>
      <c r="G583" s="5"/>
    </row>
    <row r="584" spans="2:7" x14ac:dyDescent="0.55000000000000004">
      <c r="B584" s="1" t="s">
        <v>1511</v>
      </c>
      <c r="C584" s="1" t="s">
        <v>1512</v>
      </c>
      <c r="D584" s="1">
        <v>26</v>
      </c>
      <c r="E584" s="48" t="s">
        <v>1534</v>
      </c>
      <c r="F584" s="45"/>
      <c r="G584" s="5"/>
    </row>
    <row r="585" spans="2:7" x14ac:dyDescent="0.55000000000000004">
      <c r="B585" s="1" t="s">
        <v>1511</v>
      </c>
      <c r="C585" s="1" t="s">
        <v>1512</v>
      </c>
      <c r="D585" s="1">
        <v>27</v>
      </c>
      <c r="E585" s="48" t="s">
        <v>1535</v>
      </c>
      <c r="F585" s="45"/>
      <c r="G585" s="5"/>
    </row>
    <row r="586" spans="2:7" x14ac:dyDescent="0.55000000000000004">
      <c r="B586" s="1" t="s">
        <v>1511</v>
      </c>
      <c r="C586" s="1" t="s">
        <v>1512</v>
      </c>
      <c r="D586" s="1">
        <v>28</v>
      </c>
      <c r="E586" s="48" t="s">
        <v>1536</v>
      </c>
      <c r="F586" s="45"/>
      <c r="G586" s="5"/>
    </row>
    <row r="587" spans="2:7" x14ac:dyDescent="0.55000000000000004">
      <c r="B587" s="1" t="s">
        <v>1511</v>
      </c>
      <c r="C587" s="1" t="s">
        <v>1512</v>
      </c>
      <c r="D587" s="1">
        <v>29</v>
      </c>
      <c r="E587" s="48" t="s">
        <v>1537</v>
      </c>
      <c r="F587" s="45"/>
      <c r="G587" s="5"/>
    </row>
    <row r="588" spans="2:7" x14ac:dyDescent="0.55000000000000004">
      <c r="B588" s="1" t="s">
        <v>1511</v>
      </c>
      <c r="C588" s="1" t="s">
        <v>1512</v>
      </c>
      <c r="D588" s="1">
        <v>30</v>
      </c>
      <c r="E588" s="48" t="s">
        <v>1538</v>
      </c>
      <c r="F588" s="45"/>
      <c r="G588" s="5"/>
    </row>
    <row r="589" spans="2:7" x14ac:dyDescent="0.55000000000000004">
      <c r="B589" s="1" t="s">
        <v>1511</v>
      </c>
      <c r="C589" s="1" t="s">
        <v>1512</v>
      </c>
      <c r="D589" s="1">
        <v>31</v>
      </c>
      <c r="E589" s="48" t="s">
        <v>1539</v>
      </c>
      <c r="F589" s="45"/>
      <c r="G589" s="5"/>
    </row>
    <row r="590" spans="2:7" x14ac:dyDescent="0.55000000000000004">
      <c r="B590" s="1" t="s">
        <v>1511</v>
      </c>
      <c r="C590" s="1" t="s">
        <v>1512</v>
      </c>
      <c r="D590" s="1">
        <v>32</v>
      </c>
      <c r="E590" s="48" t="s">
        <v>1540</v>
      </c>
      <c r="F590" s="45"/>
      <c r="G590" s="5"/>
    </row>
    <row r="591" spans="2:7" x14ac:dyDescent="0.55000000000000004">
      <c r="B591" s="1" t="s">
        <v>1511</v>
      </c>
      <c r="C591" s="1" t="s">
        <v>1512</v>
      </c>
      <c r="D591" s="1">
        <v>33</v>
      </c>
      <c r="E591" s="48" t="s">
        <v>1541</v>
      </c>
      <c r="F591" s="45"/>
      <c r="G591" s="5"/>
    </row>
    <row r="592" spans="2:7" x14ac:dyDescent="0.55000000000000004">
      <c r="B592" s="1" t="s">
        <v>1511</v>
      </c>
      <c r="C592" s="1" t="s">
        <v>1512</v>
      </c>
      <c r="D592" s="1">
        <v>34</v>
      </c>
      <c r="E592" s="48" t="s">
        <v>1542</v>
      </c>
      <c r="F592" s="45"/>
      <c r="G592" s="5"/>
    </row>
    <row r="593" spans="2:7" x14ac:dyDescent="0.55000000000000004">
      <c r="B593" s="1" t="s">
        <v>1511</v>
      </c>
      <c r="C593" s="1" t="s">
        <v>1512</v>
      </c>
      <c r="D593" s="1">
        <v>35</v>
      </c>
      <c r="E593" s="48" t="s">
        <v>1543</v>
      </c>
      <c r="F593" s="45"/>
      <c r="G593" s="5"/>
    </row>
    <row r="594" spans="2:7" x14ac:dyDescent="0.55000000000000004">
      <c r="B594" s="1" t="s">
        <v>1511</v>
      </c>
      <c r="C594" s="1" t="s">
        <v>1512</v>
      </c>
      <c r="D594" s="1">
        <v>36</v>
      </c>
      <c r="E594" s="48" t="s">
        <v>1544</v>
      </c>
      <c r="F594" s="45"/>
      <c r="G594" s="5"/>
    </row>
    <row r="595" spans="2:7" x14ac:dyDescent="0.55000000000000004">
      <c r="B595" s="1" t="s">
        <v>1511</v>
      </c>
      <c r="C595" s="1" t="s">
        <v>1512</v>
      </c>
      <c r="D595" s="1">
        <v>37</v>
      </c>
      <c r="E595" s="48" t="s">
        <v>1545</v>
      </c>
      <c r="F595" s="45"/>
      <c r="G595" s="5"/>
    </row>
    <row r="596" spans="2:7" x14ac:dyDescent="0.55000000000000004">
      <c r="B596" s="1" t="s">
        <v>1511</v>
      </c>
      <c r="C596" s="1" t="s">
        <v>1512</v>
      </c>
      <c r="D596" s="1">
        <v>38</v>
      </c>
      <c r="E596" s="48" t="s">
        <v>1546</v>
      </c>
      <c r="F596" s="45"/>
      <c r="G596" s="5"/>
    </row>
    <row r="597" spans="2:7" x14ac:dyDescent="0.55000000000000004">
      <c r="B597" s="1" t="s">
        <v>1511</v>
      </c>
      <c r="C597" s="1" t="s">
        <v>1512</v>
      </c>
      <c r="D597" s="1">
        <v>39</v>
      </c>
      <c r="E597" s="48" t="s">
        <v>1547</v>
      </c>
      <c r="F597" s="45"/>
      <c r="G597" s="5"/>
    </row>
    <row r="598" spans="2:7" x14ac:dyDescent="0.55000000000000004">
      <c r="B598" s="1" t="s">
        <v>1511</v>
      </c>
      <c r="C598" s="1" t="s">
        <v>1512</v>
      </c>
      <c r="D598" s="1">
        <v>40</v>
      </c>
      <c r="E598" s="48" t="s">
        <v>1548</v>
      </c>
      <c r="F598" s="45"/>
      <c r="G598" s="5"/>
    </row>
    <row r="599" spans="2:7" x14ac:dyDescent="0.55000000000000004">
      <c r="B599" s="1" t="s">
        <v>1511</v>
      </c>
      <c r="C599" s="1" t="s">
        <v>1512</v>
      </c>
      <c r="D599" s="1">
        <v>41</v>
      </c>
      <c r="E599" s="48" t="s">
        <v>1549</v>
      </c>
      <c r="F599" s="45"/>
      <c r="G599" s="5"/>
    </row>
    <row r="600" spans="2:7" x14ac:dyDescent="0.55000000000000004">
      <c r="B600" s="1" t="s">
        <v>1511</v>
      </c>
      <c r="C600" s="1" t="s">
        <v>1512</v>
      </c>
      <c r="D600" s="1">
        <v>42</v>
      </c>
      <c r="E600" s="48" t="s">
        <v>1550</v>
      </c>
      <c r="F600" s="45"/>
      <c r="G600" s="5"/>
    </row>
    <row r="601" spans="2:7" x14ac:dyDescent="0.55000000000000004">
      <c r="B601" s="1" t="s">
        <v>1511</v>
      </c>
      <c r="C601" s="1" t="s">
        <v>1512</v>
      </c>
      <c r="D601" s="1">
        <v>43</v>
      </c>
      <c r="E601" s="48" t="s">
        <v>1551</v>
      </c>
      <c r="F601" s="45"/>
      <c r="G601" s="5"/>
    </row>
    <row r="602" spans="2:7" x14ac:dyDescent="0.55000000000000004">
      <c r="B602" s="1" t="s">
        <v>1511</v>
      </c>
      <c r="C602" s="1" t="s">
        <v>1512</v>
      </c>
      <c r="D602" s="1">
        <v>44</v>
      </c>
      <c r="E602" s="48" t="s">
        <v>1552</v>
      </c>
      <c r="F602" s="45"/>
      <c r="G602" s="5"/>
    </row>
    <row r="603" spans="2:7" x14ac:dyDescent="0.55000000000000004">
      <c r="B603" s="1" t="s">
        <v>1511</v>
      </c>
      <c r="C603" s="1" t="s">
        <v>1512</v>
      </c>
      <c r="D603" s="1">
        <v>45</v>
      </c>
      <c r="E603" s="48" t="s">
        <v>1553</v>
      </c>
      <c r="F603" s="45"/>
      <c r="G603" s="5"/>
    </row>
    <row r="604" spans="2:7" x14ac:dyDescent="0.55000000000000004">
      <c r="B604" s="1" t="s">
        <v>1511</v>
      </c>
      <c r="C604" s="1" t="s">
        <v>1512</v>
      </c>
      <c r="D604" s="1">
        <v>46</v>
      </c>
      <c r="E604" s="48" t="s">
        <v>1554</v>
      </c>
      <c r="F604" s="45"/>
      <c r="G604" s="5"/>
    </row>
    <row r="605" spans="2:7" x14ac:dyDescent="0.55000000000000004">
      <c r="B605" s="1" t="s">
        <v>1511</v>
      </c>
      <c r="C605" s="1" t="s">
        <v>1512</v>
      </c>
      <c r="D605" s="1">
        <v>47</v>
      </c>
      <c r="E605" s="48" t="s">
        <v>1555</v>
      </c>
      <c r="F605" s="45"/>
      <c r="G605" s="5"/>
    </row>
    <row r="606" spans="2:7" x14ac:dyDescent="0.55000000000000004">
      <c r="B606" s="1" t="s">
        <v>1511</v>
      </c>
      <c r="C606" s="1" t="s">
        <v>1512</v>
      </c>
      <c r="D606" s="1">
        <v>48</v>
      </c>
      <c r="E606" s="48" t="s">
        <v>1556</v>
      </c>
      <c r="F606" s="45"/>
      <c r="G606" s="5"/>
    </row>
    <row r="607" spans="2:7" x14ac:dyDescent="0.55000000000000004">
      <c r="B607" s="1" t="s">
        <v>1511</v>
      </c>
      <c r="C607" s="1" t="s">
        <v>1512</v>
      </c>
      <c r="D607" s="1">
        <v>49</v>
      </c>
      <c r="E607" s="48" t="s">
        <v>1557</v>
      </c>
      <c r="F607" s="45"/>
      <c r="G607" s="5"/>
    </row>
    <row r="608" spans="2:7" x14ac:dyDescent="0.55000000000000004">
      <c r="B608" s="1" t="s">
        <v>1511</v>
      </c>
      <c r="C608" s="1" t="s">
        <v>1512</v>
      </c>
      <c r="D608" s="1">
        <v>50</v>
      </c>
      <c r="E608" s="48" t="s">
        <v>1558</v>
      </c>
      <c r="F608" s="45"/>
      <c r="G608" s="5"/>
    </row>
    <row r="609" spans="2:7" x14ac:dyDescent="0.55000000000000004">
      <c r="B609" s="1" t="s">
        <v>1511</v>
      </c>
      <c r="C609" s="1" t="s">
        <v>1512</v>
      </c>
      <c r="D609" s="1">
        <v>51</v>
      </c>
      <c r="E609" s="48" t="s">
        <v>1559</v>
      </c>
      <c r="F609" s="45"/>
      <c r="G609" s="5"/>
    </row>
    <row r="610" spans="2:7" x14ac:dyDescent="0.55000000000000004">
      <c r="B610" s="1" t="s">
        <v>1511</v>
      </c>
      <c r="C610" s="1" t="s">
        <v>1512</v>
      </c>
      <c r="D610" s="1">
        <v>52</v>
      </c>
      <c r="E610" s="48" t="s">
        <v>1560</v>
      </c>
      <c r="F610" s="45"/>
      <c r="G610" s="5"/>
    </row>
    <row r="611" spans="2:7" x14ac:dyDescent="0.55000000000000004">
      <c r="B611" s="1" t="s">
        <v>1511</v>
      </c>
      <c r="C611" s="1" t="s">
        <v>1512</v>
      </c>
      <c r="D611" s="1">
        <v>53</v>
      </c>
      <c r="E611" s="48" t="s">
        <v>1561</v>
      </c>
      <c r="F611" s="45"/>
      <c r="G611" s="5"/>
    </row>
    <row r="612" spans="2:7" x14ac:dyDescent="0.55000000000000004">
      <c r="B612" s="1" t="s">
        <v>1511</v>
      </c>
      <c r="C612" s="1" t="s">
        <v>1512</v>
      </c>
      <c r="D612" s="1">
        <v>54</v>
      </c>
      <c r="E612" s="48" t="s">
        <v>1562</v>
      </c>
      <c r="F612" s="45"/>
      <c r="G612" s="5"/>
    </row>
    <row r="613" spans="2:7" x14ac:dyDescent="0.55000000000000004">
      <c r="B613" s="1" t="s">
        <v>1511</v>
      </c>
      <c r="C613" s="1" t="s">
        <v>1512</v>
      </c>
      <c r="D613" s="1">
        <v>55</v>
      </c>
      <c r="E613" s="48" t="s">
        <v>1563</v>
      </c>
      <c r="F613" s="45"/>
      <c r="G613" s="5"/>
    </row>
    <row r="614" spans="2:7" x14ac:dyDescent="0.55000000000000004">
      <c r="B614" s="1" t="s">
        <v>1511</v>
      </c>
      <c r="C614" s="1" t="s">
        <v>1512</v>
      </c>
      <c r="D614" s="1">
        <v>56</v>
      </c>
      <c r="E614" s="48" t="s">
        <v>1564</v>
      </c>
      <c r="F614" s="45"/>
      <c r="G614" s="5"/>
    </row>
    <row r="615" spans="2:7" x14ac:dyDescent="0.55000000000000004">
      <c r="B615" s="1" t="s">
        <v>1511</v>
      </c>
      <c r="C615" s="1" t="s">
        <v>1512</v>
      </c>
      <c r="D615" s="1">
        <v>57</v>
      </c>
      <c r="E615" s="48" t="s">
        <v>1565</v>
      </c>
      <c r="F615" s="45"/>
      <c r="G615" s="5"/>
    </row>
    <row r="616" spans="2:7" x14ac:dyDescent="0.55000000000000004">
      <c r="B616" s="1" t="s">
        <v>1511</v>
      </c>
      <c r="C616" s="1" t="s">
        <v>1512</v>
      </c>
      <c r="D616" s="1">
        <v>58</v>
      </c>
      <c r="E616" s="48" t="s">
        <v>1566</v>
      </c>
      <c r="F616" s="45"/>
      <c r="G616" s="5"/>
    </row>
    <row r="617" spans="2:7" x14ac:dyDescent="0.55000000000000004">
      <c r="B617" s="1" t="s">
        <v>1511</v>
      </c>
      <c r="C617" s="1" t="s">
        <v>1512</v>
      </c>
      <c r="D617" s="1">
        <v>59</v>
      </c>
      <c r="E617" s="48" t="s">
        <v>1567</v>
      </c>
      <c r="F617" s="45"/>
      <c r="G617" s="5"/>
    </row>
    <row r="618" spans="2:7" x14ac:dyDescent="0.55000000000000004">
      <c r="B618" s="1" t="s">
        <v>1511</v>
      </c>
      <c r="C618" s="1" t="s">
        <v>1512</v>
      </c>
      <c r="D618" s="1">
        <v>60</v>
      </c>
      <c r="E618" s="48" t="s">
        <v>1568</v>
      </c>
      <c r="F618" s="45"/>
      <c r="G618" s="5"/>
    </row>
    <row r="619" spans="2:7" x14ac:dyDescent="0.55000000000000004">
      <c r="B619" s="1" t="s">
        <v>1511</v>
      </c>
      <c r="C619" s="1" t="s">
        <v>1512</v>
      </c>
      <c r="D619" s="1">
        <v>61</v>
      </c>
      <c r="E619" s="48" t="s">
        <v>1569</v>
      </c>
      <c r="F619" s="45"/>
      <c r="G619" s="5"/>
    </row>
    <row r="620" spans="2:7" x14ac:dyDescent="0.55000000000000004">
      <c r="B620" s="1" t="s">
        <v>1511</v>
      </c>
      <c r="C620" s="1" t="s">
        <v>1512</v>
      </c>
      <c r="D620" s="1">
        <v>62</v>
      </c>
      <c r="E620" s="48" t="s">
        <v>1570</v>
      </c>
      <c r="F620" s="45"/>
      <c r="G620" s="5"/>
    </row>
    <row r="621" spans="2:7" x14ac:dyDescent="0.55000000000000004">
      <c r="B621" s="1" t="s">
        <v>1511</v>
      </c>
      <c r="C621" s="1" t="s">
        <v>1512</v>
      </c>
      <c r="D621" s="1">
        <v>63</v>
      </c>
      <c r="E621" s="48" t="s">
        <v>1571</v>
      </c>
      <c r="F621" s="45"/>
      <c r="G621" s="5"/>
    </row>
    <row r="622" spans="2:7" x14ac:dyDescent="0.55000000000000004">
      <c r="B622" s="1" t="s">
        <v>1511</v>
      </c>
      <c r="C622" s="1" t="s">
        <v>1512</v>
      </c>
      <c r="D622" s="1">
        <v>64</v>
      </c>
      <c r="E622" s="48" t="s">
        <v>1572</v>
      </c>
      <c r="F622" s="45"/>
      <c r="G622" s="5"/>
    </row>
    <row r="623" spans="2:7" x14ac:dyDescent="0.55000000000000004">
      <c r="B623" s="1" t="s">
        <v>1511</v>
      </c>
      <c r="C623" s="1" t="s">
        <v>1512</v>
      </c>
      <c r="D623" s="1">
        <v>65</v>
      </c>
      <c r="E623" s="48" t="s">
        <v>1573</v>
      </c>
      <c r="F623" s="45"/>
      <c r="G623" s="5"/>
    </row>
    <row r="624" spans="2:7" x14ac:dyDescent="0.55000000000000004">
      <c r="B624" s="1" t="s">
        <v>1511</v>
      </c>
      <c r="C624" s="1" t="s">
        <v>1512</v>
      </c>
      <c r="D624" s="1">
        <v>66</v>
      </c>
      <c r="E624" s="48" t="s">
        <v>1574</v>
      </c>
      <c r="F624" s="45"/>
      <c r="G624" s="5"/>
    </row>
    <row r="625" spans="2:7" x14ac:dyDescent="0.55000000000000004">
      <c r="B625" s="1" t="s">
        <v>1511</v>
      </c>
      <c r="C625" s="1" t="s">
        <v>1512</v>
      </c>
      <c r="D625" s="1">
        <v>67</v>
      </c>
      <c r="E625" s="48" t="s">
        <v>1575</v>
      </c>
      <c r="F625" s="45"/>
      <c r="G625" s="5"/>
    </row>
    <row r="626" spans="2:7" x14ac:dyDescent="0.55000000000000004">
      <c r="B626" s="1" t="s">
        <v>1511</v>
      </c>
      <c r="C626" s="1" t="s">
        <v>1512</v>
      </c>
      <c r="D626" s="1">
        <v>68</v>
      </c>
      <c r="E626" s="48" t="s">
        <v>1576</v>
      </c>
      <c r="F626" s="45"/>
      <c r="G626" s="5"/>
    </row>
    <row r="627" spans="2:7" x14ac:dyDescent="0.55000000000000004">
      <c r="B627" s="1" t="s">
        <v>1511</v>
      </c>
      <c r="C627" s="1" t="s">
        <v>1512</v>
      </c>
      <c r="D627" s="1">
        <v>69</v>
      </c>
      <c r="E627" s="48" t="s">
        <v>1577</v>
      </c>
      <c r="F627" s="45"/>
      <c r="G627" s="5"/>
    </row>
    <row r="628" spans="2:7" x14ac:dyDescent="0.55000000000000004">
      <c r="B628" s="1" t="s">
        <v>1511</v>
      </c>
      <c r="C628" s="1" t="s">
        <v>1512</v>
      </c>
      <c r="D628" s="1">
        <v>70</v>
      </c>
      <c r="E628" s="48" t="s">
        <v>1578</v>
      </c>
      <c r="F628" s="45"/>
      <c r="G628" s="5"/>
    </row>
    <row r="629" spans="2:7" x14ac:dyDescent="0.55000000000000004">
      <c r="B629" s="1" t="s">
        <v>1511</v>
      </c>
      <c r="C629" s="1" t="s">
        <v>1512</v>
      </c>
      <c r="D629" s="1">
        <v>71</v>
      </c>
      <c r="E629" s="48" t="s">
        <v>1579</v>
      </c>
      <c r="F629" s="45"/>
      <c r="G629" s="5"/>
    </row>
    <row r="630" spans="2:7" x14ac:dyDescent="0.55000000000000004">
      <c r="B630" s="1" t="s">
        <v>1511</v>
      </c>
      <c r="C630" s="1" t="s">
        <v>1512</v>
      </c>
      <c r="D630" s="1">
        <v>72</v>
      </c>
      <c r="E630" s="48" t="s">
        <v>1580</v>
      </c>
      <c r="F630" s="45"/>
      <c r="G630" s="5"/>
    </row>
    <row r="631" spans="2:7" x14ac:dyDescent="0.55000000000000004">
      <c r="B631" s="1" t="s">
        <v>1511</v>
      </c>
      <c r="C631" s="1" t="s">
        <v>1512</v>
      </c>
      <c r="D631" s="1">
        <v>73</v>
      </c>
      <c r="E631" s="48" t="s">
        <v>1581</v>
      </c>
      <c r="F631" s="45"/>
      <c r="G631" s="5"/>
    </row>
    <row r="632" spans="2:7" x14ac:dyDescent="0.55000000000000004">
      <c r="B632" s="1" t="s">
        <v>1511</v>
      </c>
      <c r="C632" s="1" t="s">
        <v>1512</v>
      </c>
      <c r="D632" s="1">
        <v>74</v>
      </c>
      <c r="E632" s="48" t="s">
        <v>1582</v>
      </c>
      <c r="F632" s="45"/>
      <c r="G632" s="5"/>
    </row>
    <row r="633" spans="2:7" x14ac:dyDescent="0.55000000000000004">
      <c r="B633" s="1" t="s">
        <v>1511</v>
      </c>
      <c r="C633" s="1" t="s">
        <v>1512</v>
      </c>
      <c r="D633" s="1">
        <v>75</v>
      </c>
      <c r="E633" s="48" t="s">
        <v>1583</v>
      </c>
      <c r="F633" s="45"/>
      <c r="G633" s="5"/>
    </row>
    <row r="634" spans="2:7" x14ac:dyDescent="0.55000000000000004">
      <c r="B634" s="1" t="s">
        <v>1511</v>
      </c>
      <c r="C634" s="1" t="s">
        <v>1512</v>
      </c>
      <c r="D634" s="1">
        <v>76</v>
      </c>
      <c r="E634" s="48" t="s">
        <v>1584</v>
      </c>
      <c r="F634" s="45"/>
      <c r="G634" s="5"/>
    </row>
    <row r="635" spans="2:7" x14ac:dyDescent="0.55000000000000004">
      <c r="B635" s="1" t="s">
        <v>1511</v>
      </c>
      <c r="C635" s="1" t="s">
        <v>1512</v>
      </c>
      <c r="D635" s="1">
        <v>77</v>
      </c>
      <c r="E635" s="48" t="s">
        <v>1585</v>
      </c>
      <c r="F635" s="45"/>
      <c r="G635" s="5"/>
    </row>
    <row r="636" spans="2:7" x14ac:dyDescent="0.55000000000000004">
      <c r="B636" s="1" t="s">
        <v>1511</v>
      </c>
      <c r="C636" s="1" t="s">
        <v>1512</v>
      </c>
      <c r="D636" s="1">
        <v>78</v>
      </c>
      <c r="E636" s="48" t="s">
        <v>1586</v>
      </c>
      <c r="F636" s="45"/>
      <c r="G636" s="5"/>
    </row>
    <row r="637" spans="2:7" x14ac:dyDescent="0.55000000000000004">
      <c r="B637" s="1" t="s">
        <v>1511</v>
      </c>
      <c r="C637" s="1" t="s">
        <v>1512</v>
      </c>
      <c r="D637" s="1">
        <v>79</v>
      </c>
      <c r="E637" s="48" t="s">
        <v>1587</v>
      </c>
      <c r="F637" s="45"/>
      <c r="G637" s="5"/>
    </row>
    <row r="638" spans="2:7" x14ac:dyDescent="0.55000000000000004">
      <c r="B638" s="1" t="s">
        <v>1511</v>
      </c>
      <c r="C638" s="1" t="s">
        <v>1512</v>
      </c>
      <c r="D638" s="1">
        <v>80</v>
      </c>
      <c r="E638" s="48" t="s">
        <v>1588</v>
      </c>
      <c r="F638" s="45"/>
      <c r="G638" s="5"/>
    </row>
    <row r="639" spans="2:7" x14ac:dyDescent="0.55000000000000004">
      <c r="B639" s="1" t="s">
        <v>1511</v>
      </c>
      <c r="C639" s="1" t="s">
        <v>1512</v>
      </c>
      <c r="D639" s="1">
        <v>81</v>
      </c>
      <c r="E639" s="48" t="s">
        <v>1589</v>
      </c>
      <c r="F639" s="45"/>
      <c r="G639" s="5"/>
    </row>
    <row r="640" spans="2:7" x14ac:dyDescent="0.55000000000000004">
      <c r="B640" s="1" t="s">
        <v>1511</v>
      </c>
      <c r="C640" s="1" t="s">
        <v>1512</v>
      </c>
      <c r="D640" s="1">
        <v>82</v>
      </c>
      <c r="E640" s="48" t="s">
        <v>1590</v>
      </c>
      <c r="F640" s="45"/>
      <c r="G640" s="5"/>
    </row>
    <row r="641" spans="2:7" x14ac:dyDescent="0.55000000000000004">
      <c r="B641" s="1" t="s">
        <v>1511</v>
      </c>
      <c r="C641" s="1" t="s">
        <v>1512</v>
      </c>
      <c r="D641" s="1">
        <v>83</v>
      </c>
      <c r="E641" s="48" t="s">
        <v>1591</v>
      </c>
      <c r="F641" s="45"/>
      <c r="G641" s="5"/>
    </row>
    <row r="642" spans="2:7" x14ac:dyDescent="0.55000000000000004">
      <c r="B642" s="1" t="s">
        <v>1511</v>
      </c>
      <c r="C642" s="1" t="s">
        <v>1512</v>
      </c>
      <c r="D642" s="1">
        <v>84</v>
      </c>
      <c r="E642" s="48" t="s">
        <v>1592</v>
      </c>
      <c r="F642" s="45"/>
      <c r="G642" s="5"/>
    </row>
    <row r="643" spans="2:7" x14ac:dyDescent="0.55000000000000004">
      <c r="B643" s="1" t="s">
        <v>1511</v>
      </c>
      <c r="C643" s="1" t="s">
        <v>1512</v>
      </c>
      <c r="D643" s="1">
        <v>85</v>
      </c>
      <c r="E643" s="48" t="s">
        <v>1593</v>
      </c>
      <c r="F643" s="45"/>
      <c r="G643" s="5"/>
    </row>
    <row r="644" spans="2:7" x14ac:dyDescent="0.55000000000000004">
      <c r="B644" s="1" t="s">
        <v>1511</v>
      </c>
      <c r="C644" s="1" t="s">
        <v>1512</v>
      </c>
      <c r="D644" s="1">
        <v>86</v>
      </c>
      <c r="E644" s="48" t="s">
        <v>1594</v>
      </c>
      <c r="F644" s="45"/>
      <c r="G644" s="5"/>
    </row>
    <row r="645" spans="2:7" x14ac:dyDescent="0.55000000000000004">
      <c r="B645" s="1" t="s">
        <v>1511</v>
      </c>
      <c r="C645" s="1" t="s">
        <v>1512</v>
      </c>
      <c r="D645" s="1">
        <v>87</v>
      </c>
      <c r="E645" s="48" t="s">
        <v>1595</v>
      </c>
      <c r="F645" s="45"/>
      <c r="G645" s="5"/>
    </row>
    <row r="646" spans="2:7" x14ac:dyDescent="0.55000000000000004">
      <c r="B646" s="1" t="s">
        <v>1511</v>
      </c>
      <c r="C646" s="1" t="s">
        <v>1512</v>
      </c>
      <c r="D646" s="1">
        <v>88</v>
      </c>
      <c r="E646" s="48" t="s">
        <v>1596</v>
      </c>
      <c r="F646" s="45"/>
      <c r="G646" s="5"/>
    </row>
    <row r="647" spans="2:7" x14ac:dyDescent="0.55000000000000004">
      <c r="B647" s="1" t="s">
        <v>1511</v>
      </c>
      <c r="C647" s="1" t="s">
        <v>1512</v>
      </c>
      <c r="D647" s="1">
        <v>89</v>
      </c>
      <c r="E647" s="48" t="s">
        <v>1597</v>
      </c>
      <c r="F647" s="45"/>
      <c r="G647" s="5"/>
    </row>
    <row r="648" spans="2:7" x14ac:dyDescent="0.55000000000000004">
      <c r="B648" s="1" t="s">
        <v>1511</v>
      </c>
      <c r="C648" s="1" t="s">
        <v>1512</v>
      </c>
      <c r="D648" s="1">
        <v>90</v>
      </c>
      <c r="E648" s="48" t="s">
        <v>1598</v>
      </c>
      <c r="F648" s="45"/>
      <c r="G648" s="5"/>
    </row>
    <row r="649" spans="2:7" x14ac:dyDescent="0.55000000000000004">
      <c r="B649" s="1" t="s">
        <v>1511</v>
      </c>
      <c r="C649" s="1" t="s">
        <v>1512</v>
      </c>
      <c r="D649" s="1">
        <v>91</v>
      </c>
      <c r="E649" s="48" t="s">
        <v>1599</v>
      </c>
      <c r="F649" s="45"/>
      <c r="G649" s="5"/>
    </row>
    <row r="650" spans="2:7" x14ac:dyDescent="0.55000000000000004">
      <c r="B650" s="1" t="s">
        <v>1511</v>
      </c>
      <c r="C650" s="1" t="s">
        <v>1512</v>
      </c>
      <c r="D650" s="1">
        <v>92</v>
      </c>
      <c r="E650" s="48" t="s">
        <v>1600</v>
      </c>
      <c r="F650" s="45"/>
      <c r="G650" s="5"/>
    </row>
    <row r="651" spans="2:7" x14ac:dyDescent="0.55000000000000004">
      <c r="B651" s="1" t="s">
        <v>1511</v>
      </c>
      <c r="C651" s="1" t="s">
        <v>1512</v>
      </c>
      <c r="D651" s="1">
        <v>93</v>
      </c>
      <c r="E651" s="48" t="s">
        <v>1601</v>
      </c>
      <c r="F651" s="45"/>
      <c r="G651" s="5"/>
    </row>
    <row r="652" spans="2:7" x14ac:dyDescent="0.55000000000000004">
      <c r="B652" s="1" t="s">
        <v>1511</v>
      </c>
      <c r="C652" s="1" t="s">
        <v>1512</v>
      </c>
      <c r="D652" s="1">
        <v>94</v>
      </c>
      <c r="E652" s="48" t="s">
        <v>1602</v>
      </c>
      <c r="F652" s="45"/>
      <c r="G652" s="5"/>
    </row>
    <row r="653" spans="2:7" x14ac:dyDescent="0.55000000000000004">
      <c r="B653" s="1" t="s">
        <v>1511</v>
      </c>
      <c r="C653" s="1" t="s">
        <v>1512</v>
      </c>
      <c r="D653" s="1">
        <v>95</v>
      </c>
      <c r="E653" s="48" t="s">
        <v>1603</v>
      </c>
      <c r="F653" s="45"/>
      <c r="G653" s="5"/>
    </row>
    <row r="654" spans="2:7" x14ac:dyDescent="0.55000000000000004">
      <c r="B654" s="1" t="s">
        <v>1511</v>
      </c>
      <c r="C654" s="1" t="s">
        <v>1512</v>
      </c>
      <c r="D654" s="1">
        <v>96</v>
      </c>
      <c r="E654" s="48" t="s">
        <v>1604</v>
      </c>
      <c r="F654" s="45"/>
      <c r="G654" s="5"/>
    </row>
    <row r="655" spans="2:7" x14ac:dyDescent="0.55000000000000004">
      <c r="B655" s="1" t="s">
        <v>1511</v>
      </c>
      <c r="C655" s="1" t="s">
        <v>1512</v>
      </c>
      <c r="D655" s="1">
        <v>97</v>
      </c>
      <c r="E655" s="48" t="s">
        <v>1605</v>
      </c>
      <c r="F655" s="45"/>
      <c r="G655" s="5"/>
    </row>
    <row r="656" spans="2:7" x14ac:dyDescent="0.55000000000000004">
      <c r="B656" s="1" t="s">
        <v>1511</v>
      </c>
      <c r="C656" s="1" t="s">
        <v>1512</v>
      </c>
      <c r="D656" s="1">
        <v>98</v>
      </c>
      <c r="E656" s="48" t="s">
        <v>1606</v>
      </c>
      <c r="F656" s="45"/>
      <c r="G656" s="5"/>
    </row>
    <row r="657" spans="2:7" x14ac:dyDescent="0.55000000000000004">
      <c r="B657" s="1" t="s">
        <v>1511</v>
      </c>
      <c r="C657" s="1" t="s">
        <v>1512</v>
      </c>
      <c r="D657" s="1">
        <v>99</v>
      </c>
      <c r="E657" s="48" t="s">
        <v>1607</v>
      </c>
      <c r="F657" s="45"/>
      <c r="G657" s="5"/>
    </row>
    <row r="658" spans="2:7" x14ac:dyDescent="0.55000000000000004">
      <c r="B658" s="1" t="s">
        <v>1511</v>
      </c>
      <c r="C658" s="1" t="s">
        <v>1512</v>
      </c>
      <c r="D658" s="1">
        <v>100</v>
      </c>
      <c r="E658" s="48" t="s">
        <v>1608</v>
      </c>
      <c r="F658" s="45"/>
      <c r="G658" s="5"/>
    </row>
    <row r="659" spans="2:7" x14ac:dyDescent="0.55000000000000004">
      <c r="B659" s="1" t="s">
        <v>1511</v>
      </c>
      <c r="C659" s="1" t="s">
        <v>1512</v>
      </c>
      <c r="D659" s="1">
        <v>101</v>
      </c>
      <c r="E659" s="48" t="s">
        <v>1609</v>
      </c>
      <c r="F659" s="45"/>
      <c r="G659" s="5"/>
    </row>
    <row r="660" spans="2:7" x14ac:dyDescent="0.55000000000000004">
      <c r="B660" s="1" t="s">
        <v>1511</v>
      </c>
      <c r="C660" s="1" t="s">
        <v>1512</v>
      </c>
      <c r="D660" s="1">
        <v>102</v>
      </c>
      <c r="E660" s="48" t="s">
        <v>1610</v>
      </c>
      <c r="F660" s="45"/>
      <c r="G660" s="5"/>
    </row>
    <row r="661" spans="2:7" x14ac:dyDescent="0.55000000000000004">
      <c r="B661" s="1" t="s">
        <v>1511</v>
      </c>
      <c r="C661" s="1" t="s">
        <v>1512</v>
      </c>
      <c r="D661" s="1">
        <v>103</v>
      </c>
      <c r="E661" s="48" t="s">
        <v>1611</v>
      </c>
      <c r="F661" s="45"/>
      <c r="G661" s="5"/>
    </row>
    <row r="662" spans="2:7" x14ac:dyDescent="0.55000000000000004">
      <c r="B662" s="1" t="s">
        <v>1511</v>
      </c>
      <c r="C662" s="1" t="s">
        <v>1512</v>
      </c>
      <c r="D662" s="1">
        <v>104</v>
      </c>
      <c r="E662" s="48" t="s">
        <v>1612</v>
      </c>
      <c r="F662" s="45"/>
      <c r="G662" s="5"/>
    </row>
    <row r="663" spans="2:7" x14ac:dyDescent="0.55000000000000004">
      <c r="B663" s="1" t="s">
        <v>1511</v>
      </c>
      <c r="C663" s="1" t="s">
        <v>1512</v>
      </c>
      <c r="D663" s="1">
        <v>105</v>
      </c>
      <c r="E663" s="48" t="s">
        <v>1613</v>
      </c>
      <c r="F663" s="45"/>
      <c r="G663" s="5"/>
    </row>
    <row r="664" spans="2:7" x14ac:dyDescent="0.55000000000000004">
      <c r="B664" s="1" t="s">
        <v>1511</v>
      </c>
      <c r="C664" s="1" t="s">
        <v>1512</v>
      </c>
      <c r="D664" s="1">
        <v>106</v>
      </c>
      <c r="E664" s="48" t="s">
        <v>1614</v>
      </c>
      <c r="F664" s="45"/>
      <c r="G664" s="5"/>
    </row>
    <row r="665" spans="2:7" x14ac:dyDescent="0.55000000000000004">
      <c r="B665" s="1" t="s">
        <v>1511</v>
      </c>
      <c r="C665" s="1" t="s">
        <v>1512</v>
      </c>
      <c r="D665" s="1">
        <v>107</v>
      </c>
      <c r="E665" s="48" t="s">
        <v>1615</v>
      </c>
      <c r="F665" s="45"/>
      <c r="G665" s="5"/>
    </row>
    <row r="666" spans="2:7" x14ac:dyDescent="0.55000000000000004">
      <c r="B666" s="1" t="s">
        <v>1511</v>
      </c>
      <c r="C666" s="1" t="s">
        <v>1512</v>
      </c>
      <c r="D666" s="1">
        <v>108</v>
      </c>
      <c r="E666" s="48" t="s">
        <v>1616</v>
      </c>
      <c r="F666" s="45"/>
      <c r="G666" s="5"/>
    </row>
    <row r="667" spans="2:7" x14ac:dyDescent="0.55000000000000004">
      <c r="B667" s="1" t="s">
        <v>1511</v>
      </c>
      <c r="C667" s="1" t="s">
        <v>1512</v>
      </c>
      <c r="D667" s="1">
        <v>109</v>
      </c>
      <c r="E667" s="48" t="s">
        <v>1617</v>
      </c>
      <c r="F667" s="45"/>
      <c r="G667" s="5"/>
    </row>
    <row r="668" spans="2:7" x14ac:dyDescent="0.55000000000000004">
      <c r="B668" s="1" t="s">
        <v>1511</v>
      </c>
      <c r="C668" s="1" t="s">
        <v>1512</v>
      </c>
      <c r="D668" s="1">
        <v>110</v>
      </c>
      <c r="E668" s="48" t="s">
        <v>1618</v>
      </c>
      <c r="F668" s="45"/>
      <c r="G668" s="5"/>
    </row>
    <row r="669" spans="2:7" x14ac:dyDescent="0.55000000000000004">
      <c r="B669" s="1" t="s">
        <v>1511</v>
      </c>
      <c r="C669" s="1" t="s">
        <v>1512</v>
      </c>
      <c r="D669" s="1">
        <v>111</v>
      </c>
      <c r="E669" s="48" t="s">
        <v>1619</v>
      </c>
      <c r="F669" s="45"/>
      <c r="G669" s="5"/>
    </row>
    <row r="670" spans="2:7" x14ac:dyDescent="0.55000000000000004">
      <c r="B670" s="1" t="s">
        <v>1511</v>
      </c>
      <c r="C670" s="1" t="s">
        <v>1512</v>
      </c>
      <c r="D670" s="1">
        <v>112</v>
      </c>
      <c r="E670" s="48" t="s">
        <v>1620</v>
      </c>
      <c r="F670" s="45"/>
      <c r="G670" s="5"/>
    </row>
    <row r="671" spans="2:7" x14ac:dyDescent="0.55000000000000004">
      <c r="B671" s="1" t="s">
        <v>1511</v>
      </c>
      <c r="C671" s="1" t="s">
        <v>1512</v>
      </c>
      <c r="D671" s="1">
        <v>113</v>
      </c>
      <c r="E671" s="48" t="s">
        <v>1621</v>
      </c>
      <c r="F671" s="45"/>
      <c r="G671" s="5"/>
    </row>
    <row r="672" spans="2:7" x14ac:dyDescent="0.55000000000000004">
      <c r="B672" s="1" t="s">
        <v>1511</v>
      </c>
      <c r="C672" s="1" t="s">
        <v>1512</v>
      </c>
      <c r="D672" s="1">
        <v>114</v>
      </c>
      <c r="E672" s="48" t="s">
        <v>1622</v>
      </c>
      <c r="F672" s="45"/>
      <c r="G672" s="5"/>
    </row>
    <row r="673" spans="2:7" x14ac:dyDescent="0.55000000000000004">
      <c r="B673" s="1" t="s">
        <v>1511</v>
      </c>
      <c r="C673" s="1" t="s">
        <v>1512</v>
      </c>
      <c r="D673" s="1">
        <v>115</v>
      </c>
      <c r="E673" s="48" t="s">
        <v>1623</v>
      </c>
      <c r="F673" s="45"/>
      <c r="G673" s="5"/>
    </row>
    <row r="674" spans="2:7" x14ac:dyDescent="0.55000000000000004">
      <c r="B674" s="1" t="s">
        <v>1511</v>
      </c>
      <c r="C674" s="1" t="s">
        <v>1512</v>
      </c>
      <c r="D674" s="1">
        <v>116</v>
      </c>
      <c r="E674" s="48" t="s">
        <v>1624</v>
      </c>
      <c r="F674" s="45"/>
      <c r="G674" s="5"/>
    </row>
    <row r="675" spans="2:7" x14ac:dyDescent="0.55000000000000004">
      <c r="B675" s="1" t="s">
        <v>1511</v>
      </c>
      <c r="C675" s="1" t="s">
        <v>1512</v>
      </c>
      <c r="D675" s="1">
        <v>117</v>
      </c>
      <c r="E675" s="48" t="s">
        <v>1625</v>
      </c>
      <c r="F675" s="45"/>
      <c r="G675" s="5"/>
    </row>
    <row r="676" spans="2:7" x14ac:dyDescent="0.55000000000000004">
      <c r="B676" s="1" t="s">
        <v>1511</v>
      </c>
      <c r="C676" s="1" t="s">
        <v>1512</v>
      </c>
      <c r="D676" s="1">
        <v>118</v>
      </c>
      <c r="E676" s="48" t="s">
        <v>1626</v>
      </c>
      <c r="F676" s="45"/>
      <c r="G676" s="5"/>
    </row>
    <row r="677" spans="2:7" x14ac:dyDescent="0.55000000000000004">
      <c r="B677" s="1" t="s">
        <v>1511</v>
      </c>
      <c r="C677" s="1" t="s">
        <v>1512</v>
      </c>
      <c r="D677" s="1">
        <v>119</v>
      </c>
      <c r="E677" s="48" t="s">
        <v>1627</v>
      </c>
      <c r="F677" s="45"/>
      <c r="G677" s="5"/>
    </row>
    <row r="678" spans="2:7" x14ac:dyDescent="0.55000000000000004">
      <c r="B678" s="1" t="s">
        <v>1511</v>
      </c>
      <c r="C678" s="1" t="s">
        <v>1512</v>
      </c>
      <c r="D678" s="1">
        <v>120</v>
      </c>
      <c r="E678" s="48" t="s">
        <v>1628</v>
      </c>
      <c r="F678" s="45"/>
      <c r="G678" s="5"/>
    </row>
    <row r="679" spans="2:7" x14ac:dyDescent="0.55000000000000004">
      <c r="B679" s="1" t="s">
        <v>1511</v>
      </c>
      <c r="C679" s="1" t="s">
        <v>1512</v>
      </c>
      <c r="D679" s="1">
        <v>121</v>
      </c>
      <c r="E679" s="48" t="s">
        <v>1629</v>
      </c>
      <c r="F679" s="45"/>
      <c r="G679" s="5"/>
    </row>
    <row r="680" spans="2:7" x14ac:dyDescent="0.55000000000000004">
      <c r="B680" s="1" t="s">
        <v>1511</v>
      </c>
      <c r="C680" s="1" t="s">
        <v>1512</v>
      </c>
      <c r="D680" s="1">
        <v>122</v>
      </c>
      <c r="E680" s="48" t="s">
        <v>1630</v>
      </c>
      <c r="F680" s="45"/>
      <c r="G680" s="5"/>
    </row>
    <row r="681" spans="2:7" x14ac:dyDescent="0.55000000000000004">
      <c r="B681" s="1" t="s">
        <v>1511</v>
      </c>
      <c r="C681" s="1" t="s">
        <v>1512</v>
      </c>
      <c r="D681" s="1">
        <v>123</v>
      </c>
      <c r="E681" s="48" t="s">
        <v>1631</v>
      </c>
      <c r="F681" s="45"/>
      <c r="G681" s="5"/>
    </row>
    <row r="682" spans="2:7" x14ac:dyDescent="0.55000000000000004">
      <c r="B682" s="1" t="s">
        <v>1511</v>
      </c>
      <c r="C682" s="1" t="s">
        <v>1512</v>
      </c>
      <c r="D682" s="1">
        <v>124</v>
      </c>
      <c r="E682" s="48" t="s">
        <v>1632</v>
      </c>
      <c r="F682" s="45"/>
      <c r="G682" s="5"/>
    </row>
    <row r="683" spans="2:7" x14ac:dyDescent="0.55000000000000004">
      <c r="B683" s="1" t="s">
        <v>1511</v>
      </c>
      <c r="C683" s="1" t="s">
        <v>1512</v>
      </c>
      <c r="D683" s="1">
        <v>125</v>
      </c>
      <c r="E683" s="48" t="s">
        <v>1633</v>
      </c>
      <c r="F683" s="45"/>
      <c r="G683" s="5"/>
    </row>
    <row r="684" spans="2:7" x14ac:dyDescent="0.55000000000000004">
      <c r="B684" s="1" t="s">
        <v>1511</v>
      </c>
      <c r="C684" s="1" t="s">
        <v>1512</v>
      </c>
      <c r="D684" s="1">
        <v>126</v>
      </c>
      <c r="E684" s="48" t="s">
        <v>1634</v>
      </c>
      <c r="F684" s="45"/>
      <c r="G684" s="5"/>
    </row>
    <row r="685" spans="2:7" x14ac:dyDescent="0.55000000000000004">
      <c r="B685" s="1" t="s">
        <v>1511</v>
      </c>
      <c r="C685" s="1" t="s">
        <v>1512</v>
      </c>
      <c r="D685" s="1">
        <v>127</v>
      </c>
      <c r="E685" s="48" t="s">
        <v>1635</v>
      </c>
      <c r="F685" s="45"/>
      <c r="G685" s="5"/>
    </row>
    <row r="686" spans="2:7" x14ac:dyDescent="0.55000000000000004">
      <c r="B686" s="1" t="s">
        <v>1511</v>
      </c>
      <c r="C686" s="1" t="s">
        <v>1512</v>
      </c>
      <c r="D686" s="1">
        <v>128</v>
      </c>
      <c r="E686" s="48" t="s">
        <v>1636</v>
      </c>
      <c r="F686" s="45"/>
      <c r="G686" s="5"/>
    </row>
    <row r="687" spans="2:7" x14ac:dyDescent="0.55000000000000004">
      <c r="B687" s="1" t="s">
        <v>1511</v>
      </c>
      <c r="C687" s="1" t="s">
        <v>1512</v>
      </c>
      <c r="D687" s="1">
        <v>129</v>
      </c>
      <c r="E687" s="48" t="s">
        <v>1637</v>
      </c>
      <c r="F687" s="45"/>
      <c r="G687" s="5"/>
    </row>
    <row r="688" spans="2:7" x14ac:dyDescent="0.55000000000000004">
      <c r="B688" s="1" t="s">
        <v>1511</v>
      </c>
      <c r="C688" s="1" t="s">
        <v>1512</v>
      </c>
      <c r="D688" s="1">
        <v>130</v>
      </c>
      <c r="E688" s="48" t="s">
        <v>1638</v>
      </c>
      <c r="F688" s="45"/>
      <c r="G688" s="5"/>
    </row>
    <row r="689" spans="2:7" x14ac:dyDescent="0.55000000000000004">
      <c r="B689" s="1" t="s">
        <v>1511</v>
      </c>
      <c r="C689" s="1" t="s">
        <v>1512</v>
      </c>
      <c r="D689" s="1">
        <v>131</v>
      </c>
      <c r="E689" s="48" t="s">
        <v>1639</v>
      </c>
      <c r="F689" s="45"/>
      <c r="G689" s="5"/>
    </row>
    <row r="690" spans="2:7" x14ac:dyDescent="0.55000000000000004">
      <c r="B690" s="1" t="s">
        <v>1511</v>
      </c>
      <c r="C690" s="1" t="s">
        <v>1512</v>
      </c>
      <c r="D690" s="1">
        <v>132</v>
      </c>
      <c r="E690" s="48" t="s">
        <v>1640</v>
      </c>
      <c r="F690" s="45"/>
      <c r="G690" s="5"/>
    </row>
    <row r="691" spans="2:7" x14ac:dyDescent="0.55000000000000004">
      <c r="B691" s="1" t="s">
        <v>1511</v>
      </c>
      <c r="C691" s="1" t="s">
        <v>1512</v>
      </c>
      <c r="D691" s="1">
        <v>133</v>
      </c>
      <c r="E691" s="48" t="s">
        <v>1641</v>
      </c>
      <c r="F691" s="45"/>
      <c r="G691" s="5"/>
    </row>
    <row r="692" spans="2:7" x14ac:dyDescent="0.55000000000000004">
      <c r="B692" s="1" t="s">
        <v>1511</v>
      </c>
      <c r="C692" s="1" t="s">
        <v>1512</v>
      </c>
      <c r="D692" s="1">
        <v>134</v>
      </c>
      <c r="E692" s="48" t="s">
        <v>1642</v>
      </c>
      <c r="F692" s="45"/>
      <c r="G692" s="5"/>
    </row>
    <row r="693" spans="2:7" x14ac:dyDescent="0.55000000000000004">
      <c r="B693" s="1" t="s">
        <v>1511</v>
      </c>
      <c r="C693" s="1" t="s">
        <v>1512</v>
      </c>
      <c r="D693" s="1">
        <v>135</v>
      </c>
      <c r="E693" s="48" t="s">
        <v>1643</v>
      </c>
      <c r="F693" s="45"/>
      <c r="G693" s="5"/>
    </row>
    <row r="694" spans="2:7" x14ac:dyDescent="0.55000000000000004">
      <c r="B694" s="1" t="s">
        <v>1511</v>
      </c>
      <c r="C694" s="1" t="s">
        <v>1512</v>
      </c>
      <c r="D694" s="1">
        <v>136</v>
      </c>
      <c r="E694" s="48" t="s">
        <v>1644</v>
      </c>
      <c r="F694" s="45"/>
      <c r="G694" s="5"/>
    </row>
    <row r="695" spans="2:7" x14ac:dyDescent="0.55000000000000004">
      <c r="B695" s="1" t="s">
        <v>1511</v>
      </c>
      <c r="C695" s="1" t="s">
        <v>1512</v>
      </c>
      <c r="D695" s="1">
        <v>137</v>
      </c>
      <c r="E695" s="48" t="s">
        <v>1645</v>
      </c>
      <c r="F695" s="45"/>
      <c r="G695" s="5"/>
    </row>
    <row r="696" spans="2:7" x14ac:dyDescent="0.55000000000000004">
      <c r="B696" s="1" t="s">
        <v>1511</v>
      </c>
      <c r="C696" s="1" t="s">
        <v>1512</v>
      </c>
      <c r="D696" s="1">
        <v>138</v>
      </c>
      <c r="E696" s="48" t="s">
        <v>1646</v>
      </c>
      <c r="F696" s="45"/>
      <c r="G696" s="5"/>
    </row>
    <row r="697" spans="2:7" x14ac:dyDescent="0.55000000000000004">
      <c r="B697" s="1" t="s">
        <v>1511</v>
      </c>
      <c r="C697" s="1" t="s">
        <v>1512</v>
      </c>
      <c r="D697" s="1">
        <v>139</v>
      </c>
      <c r="E697" s="48" t="s">
        <v>1647</v>
      </c>
      <c r="F697" s="45"/>
      <c r="G697" s="5"/>
    </row>
    <row r="698" spans="2:7" x14ac:dyDescent="0.55000000000000004">
      <c r="B698" s="1" t="s">
        <v>1511</v>
      </c>
      <c r="C698" s="1" t="s">
        <v>1512</v>
      </c>
      <c r="D698" s="1">
        <v>140</v>
      </c>
      <c r="E698" s="48" t="s">
        <v>1648</v>
      </c>
      <c r="F698" s="45"/>
      <c r="G698" s="5"/>
    </row>
    <row r="699" spans="2:7" x14ac:dyDescent="0.55000000000000004">
      <c r="B699" s="1" t="s">
        <v>1511</v>
      </c>
      <c r="C699" s="1" t="s">
        <v>1512</v>
      </c>
      <c r="D699" s="1">
        <v>141</v>
      </c>
      <c r="E699" s="1" t="s">
        <v>1649</v>
      </c>
      <c r="F699" s="45"/>
      <c r="G699" s="5"/>
    </row>
    <row r="700" spans="2:7" x14ac:dyDescent="0.55000000000000004">
      <c r="B700" s="1" t="s">
        <v>1511</v>
      </c>
      <c r="C700" s="1" t="s">
        <v>1512</v>
      </c>
      <c r="D700" s="1">
        <v>142</v>
      </c>
      <c r="E700" s="1" t="s">
        <v>1650</v>
      </c>
      <c r="F700" s="45"/>
      <c r="G700" s="5"/>
    </row>
    <row r="701" spans="2:7" x14ac:dyDescent="0.55000000000000004">
      <c r="B701" s="1" t="s">
        <v>1511</v>
      </c>
      <c r="C701" s="1" t="s">
        <v>1512</v>
      </c>
      <c r="D701" s="1">
        <v>143</v>
      </c>
      <c r="E701" s="1" t="s">
        <v>1651</v>
      </c>
      <c r="F701" s="45"/>
      <c r="G701" s="5"/>
    </row>
    <row r="702" spans="2:7" x14ac:dyDescent="0.55000000000000004">
      <c r="B702" s="1" t="s">
        <v>1511</v>
      </c>
      <c r="C702" s="1" t="s">
        <v>1512</v>
      </c>
      <c r="D702" s="1">
        <v>144</v>
      </c>
      <c r="E702" s="48" t="s">
        <v>2759</v>
      </c>
      <c r="F702" s="45"/>
      <c r="G702" s="5"/>
    </row>
    <row r="703" spans="2:7" x14ac:dyDescent="0.55000000000000004">
      <c r="B703" s="1" t="s">
        <v>1511</v>
      </c>
      <c r="C703" s="1" t="s">
        <v>1512</v>
      </c>
      <c r="D703" s="1">
        <v>145</v>
      </c>
      <c r="E703" s="48" t="s">
        <v>1652</v>
      </c>
      <c r="F703" s="45"/>
      <c r="G703" s="5"/>
    </row>
    <row r="704" spans="2:7" x14ac:dyDescent="0.55000000000000004">
      <c r="B704" s="1" t="s">
        <v>1511</v>
      </c>
      <c r="C704" s="1" t="s">
        <v>1512</v>
      </c>
      <c r="D704" s="1">
        <v>146</v>
      </c>
      <c r="E704" s="1" t="s">
        <v>1653</v>
      </c>
      <c r="F704" s="45" t="s">
        <v>6356</v>
      </c>
      <c r="G704" s="5"/>
    </row>
    <row r="705" spans="2:7" x14ac:dyDescent="0.55000000000000004">
      <c r="B705" s="1" t="s">
        <v>1511</v>
      </c>
      <c r="C705" s="1" t="s">
        <v>1512</v>
      </c>
      <c r="D705" s="1">
        <v>147</v>
      </c>
      <c r="E705" s="1" t="s">
        <v>1654</v>
      </c>
      <c r="F705" s="45"/>
      <c r="G705" s="5"/>
    </row>
    <row r="706" spans="2:7" x14ac:dyDescent="0.55000000000000004">
      <c r="B706" s="1" t="s">
        <v>1511</v>
      </c>
      <c r="C706" s="1" t="s">
        <v>1512</v>
      </c>
      <c r="D706" s="1">
        <v>148</v>
      </c>
      <c r="E706" s="48" t="s">
        <v>1655</v>
      </c>
      <c r="F706" s="45"/>
      <c r="G706" s="5"/>
    </row>
    <row r="707" spans="2:7" x14ac:dyDescent="0.55000000000000004">
      <c r="B707" s="1" t="s">
        <v>1511</v>
      </c>
      <c r="C707" s="1" t="s">
        <v>1512</v>
      </c>
      <c r="D707" s="1">
        <v>149</v>
      </c>
      <c r="E707" s="48" t="s">
        <v>1656</v>
      </c>
      <c r="F707" s="45"/>
      <c r="G707" s="5"/>
    </row>
    <row r="708" spans="2:7" x14ac:dyDescent="0.55000000000000004">
      <c r="B708" s="1" t="s">
        <v>1511</v>
      </c>
      <c r="C708" s="1" t="s">
        <v>1512</v>
      </c>
      <c r="D708" s="1">
        <v>150</v>
      </c>
      <c r="E708" s="48" t="s">
        <v>1657</v>
      </c>
      <c r="F708" s="45"/>
      <c r="G708" s="5"/>
    </row>
    <row r="709" spans="2:7" x14ac:dyDescent="0.55000000000000004">
      <c r="B709" s="1" t="s">
        <v>1511</v>
      </c>
      <c r="C709" s="1" t="s">
        <v>1512</v>
      </c>
      <c r="D709" s="1">
        <v>151</v>
      </c>
      <c r="E709" s="48" t="s">
        <v>1658</v>
      </c>
      <c r="F709" s="45"/>
      <c r="G709" s="5"/>
    </row>
    <row r="710" spans="2:7" x14ac:dyDescent="0.55000000000000004">
      <c r="B710" s="1" t="s">
        <v>1511</v>
      </c>
      <c r="C710" s="1" t="s">
        <v>1512</v>
      </c>
      <c r="D710" s="1">
        <v>152</v>
      </c>
      <c r="E710" s="48" t="s">
        <v>1659</v>
      </c>
      <c r="F710" s="45"/>
      <c r="G710" s="5"/>
    </row>
    <row r="711" spans="2:7" x14ac:dyDescent="0.55000000000000004">
      <c r="B711" s="1" t="s">
        <v>1511</v>
      </c>
      <c r="C711" s="1" t="s">
        <v>1512</v>
      </c>
      <c r="D711" s="1">
        <v>153</v>
      </c>
      <c r="E711" s="48" t="s">
        <v>1660</v>
      </c>
      <c r="F711" s="45"/>
      <c r="G711" s="5"/>
    </row>
    <row r="712" spans="2:7" x14ac:dyDescent="0.55000000000000004">
      <c r="B712" s="1" t="s">
        <v>1511</v>
      </c>
      <c r="C712" s="1" t="s">
        <v>1512</v>
      </c>
      <c r="D712" s="1">
        <v>154</v>
      </c>
      <c r="E712" s="48" t="s">
        <v>1661</v>
      </c>
      <c r="F712" s="45"/>
      <c r="G712" s="5"/>
    </row>
    <row r="713" spans="2:7" x14ac:dyDescent="0.55000000000000004">
      <c r="B713" s="1" t="s">
        <v>1511</v>
      </c>
      <c r="C713" s="1" t="s">
        <v>1512</v>
      </c>
      <c r="D713" s="1">
        <v>155</v>
      </c>
      <c r="E713" s="48" t="s">
        <v>1662</v>
      </c>
      <c r="F713" s="45"/>
      <c r="G713" s="5"/>
    </row>
    <row r="714" spans="2:7" x14ac:dyDescent="0.55000000000000004">
      <c r="B714" s="1" t="s">
        <v>1511</v>
      </c>
      <c r="C714" s="1" t="s">
        <v>1512</v>
      </c>
      <c r="D714" s="1">
        <v>156</v>
      </c>
      <c r="E714" s="48" t="s">
        <v>1663</v>
      </c>
      <c r="F714" s="45"/>
      <c r="G714" s="5"/>
    </row>
    <row r="715" spans="2:7" x14ac:dyDescent="0.55000000000000004">
      <c r="B715" s="1" t="s">
        <v>1511</v>
      </c>
      <c r="C715" s="1" t="s">
        <v>1512</v>
      </c>
      <c r="D715" s="1">
        <v>157</v>
      </c>
      <c r="E715" s="48" t="s">
        <v>1664</v>
      </c>
      <c r="F715" s="45"/>
      <c r="G715" s="5"/>
    </row>
    <row r="716" spans="2:7" x14ac:dyDescent="0.55000000000000004">
      <c r="B716" s="1" t="s">
        <v>1511</v>
      </c>
      <c r="C716" s="1" t="s">
        <v>1512</v>
      </c>
      <c r="D716" s="1">
        <v>158</v>
      </c>
      <c r="E716" s="48" t="s">
        <v>1665</v>
      </c>
      <c r="F716" s="45"/>
      <c r="G716" s="5"/>
    </row>
    <row r="717" spans="2:7" x14ac:dyDescent="0.55000000000000004">
      <c r="B717" s="1" t="s">
        <v>1511</v>
      </c>
      <c r="C717" s="1" t="s">
        <v>1512</v>
      </c>
      <c r="D717" s="1">
        <v>159</v>
      </c>
      <c r="E717" s="48" t="s">
        <v>1666</v>
      </c>
      <c r="F717" s="45"/>
      <c r="G717" s="5"/>
    </row>
    <row r="718" spans="2:7" x14ac:dyDescent="0.55000000000000004">
      <c r="B718" s="1" t="s">
        <v>1511</v>
      </c>
      <c r="C718" s="1" t="s">
        <v>1512</v>
      </c>
      <c r="D718" s="1">
        <v>160</v>
      </c>
      <c r="E718" s="48" t="s">
        <v>1667</v>
      </c>
      <c r="F718" s="45"/>
      <c r="G718" s="5"/>
    </row>
    <row r="719" spans="2:7" x14ac:dyDescent="0.55000000000000004">
      <c r="B719" s="1" t="s">
        <v>1511</v>
      </c>
      <c r="C719" s="1" t="s">
        <v>1512</v>
      </c>
      <c r="D719" s="1">
        <v>161</v>
      </c>
      <c r="E719" s="48" t="s">
        <v>1668</v>
      </c>
      <c r="F719" s="45"/>
      <c r="G719" s="5"/>
    </row>
    <row r="720" spans="2:7" x14ac:dyDescent="0.55000000000000004">
      <c r="B720" s="1" t="s">
        <v>1511</v>
      </c>
      <c r="C720" s="1" t="s">
        <v>1512</v>
      </c>
      <c r="D720" s="1">
        <v>162</v>
      </c>
      <c r="E720" s="48" t="s">
        <v>1669</v>
      </c>
      <c r="F720" s="45"/>
      <c r="G720" s="5"/>
    </row>
    <row r="721" spans="2:7" x14ac:dyDescent="0.55000000000000004">
      <c r="B721" s="1" t="s">
        <v>1511</v>
      </c>
      <c r="C721" s="1" t="s">
        <v>1512</v>
      </c>
      <c r="D721" s="1">
        <v>163</v>
      </c>
      <c r="E721" s="48" t="s">
        <v>1670</v>
      </c>
      <c r="F721" s="45"/>
      <c r="G721" s="5"/>
    </row>
    <row r="722" spans="2:7" x14ac:dyDescent="0.55000000000000004">
      <c r="B722" s="1" t="s">
        <v>1511</v>
      </c>
      <c r="C722" s="1" t="s">
        <v>1512</v>
      </c>
      <c r="D722" s="1">
        <v>164</v>
      </c>
      <c r="E722" s="48" t="s">
        <v>1671</v>
      </c>
      <c r="F722" s="45"/>
      <c r="G722" s="5"/>
    </row>
    <row r="723" spans="2:7" x14ac:dyDescent="0.55000000000000004">
      <c r="B723" s="1" t="s">
        <v>1511</v>
      </c>
      <c r="C723" s="1" t="s">
        <v>1512</v>
      </c>
      <c r="D723" s="1">
        <v>165</v>
      </c>
      <c r="E723" s="48" t="s">
        <v>1672</v>
      </c>
      <c r="F723" s="45"/>
      <c r="G723" s="5"/>
    </row>
    <row r="724" spans="2:7" x14ac:dyDescent="0.55000000000000004">
      <c r="B724" s="1" t="s">
        <v>1511</v>
      </c>
      <c r="C724" s="1" t="s">
        <v>1512</v>
      </c>
      <c r="D724" s="1">
        <v>166</v>
      </c>
      <c r="E724" s="48" t="s">
        <v>1673</v>
      </c>
      <c r="F724" s="45"/>
      <c r="G724" s="5"/>
    </row>
    <row r="725" spans="2:7" x14ac:dyDescent="0.55000000000000004">
      <c r="B725" s="1" t="s">
        <v>1511</v>
      </c>
      <c r="C725" s="1" t="s">
        <v>1512</v>
      </c>
      <c r="D725" s="1">
        <v>167</v>
      </c>
      <c r="E725" s="48" t="s">
        <v>1674</v>
      </c>
      <c r="F725" s="45"/>
      <c r="G725" s="5"/>
    </row>
    <row r="726" spans="2:7" x14ac:dyDescent="0.55000000000000004">
      <c r="B726" s="1" t="s">
        <v>1511</v>
      </c>
      <c r="C726" s="1" t="s">
        <v>1512</v>
      </c>
      <c r="D726" s="1">
        <v>168</v>
      </c>
      <c r="E726" s="48" t="s">
        <v>1675</v>
      </c>
      <c r="F726" s="45"/>
      <c r="G726" s="5"/>
    </row>
    <row r="727" spans="2:7" x14ac:dyDescent="0.55000000000000004">
      <c r="B727" s="1" t="s">
        <v>1511</v>
      </c>
      <c r="C727" s="1" t="s">
        <v>1512</v>
      </c>
      <c r="D727" s="1">
        <v>169</v>
      </c>
      <c r="E727" s="48" t="s">
        <v>1676</v>
      </c>
      <c r="F727" s="45"/>
      <c r="G727" s="5"/>
    </row>
    <row r="728" spans="2:7" x14ac:dyDescent="0.55000000000000004">
      <c r="B728" s="1" t="s">
        <v>1511</v>
      </c>
      <c r="C728" s="1" t="s">
        <v>1512</v>
      </c>
      <c r="D728" s="1">
        <v>170</v>
      </c>
      <c r="E728" s="48" t="s">
        <v>1677</v>
      </c>
      <c r="F728" s="45"/>
      <c r="G728" s="5"/>
    </row>
    <row r="729" spans="2:7" x14ac:dyDescent="0.55000000000000004">
      <c r="B729" s="1" t="s">
        <v>1511</v>
      </c>
      <c r="C729" s="1" t="s">
        <v>1512</v>
      </c>
      <c r="D729" s="1">
        <v>171</v>
      </c>
      <c r="E729" s="48" t="s">
        <v>1678</v>
      </c>
      <c r="F729" s="45"/>
      <c r="G729" s="5"/>
    </row>
    <row r="730" spans="2:7" x14ac:dyDescent="0.55000000000000004">
      <c r="B730" s="1" t="s">
        <v>1511</v>
      </c>
      <c r="C730" s="1" t="s">
        <v>1512</v>
      </c>
      <c r="D730" s="1">
        <v>172</v>
      </c>
      <c r="E730" s="48" t="s">
        <v>1679</v>
      </c>
      <c r="F730" s="45"/>
      <c r="G730" s="5"/>
    </row>
    <row r="731" spans="2:7" x14ac:dyDescent="0.55000000000000004">
      <c r="B731" s="1" t="s">
        <v>1511</v>
      </c>
      <c r="C731" s="1" t="s">
        <v>1512</v>
      </c>
      <c r="D731" s="1">
        <v>173</v>
      </c>
      <c r="E731" s="48" t="s">
        <v>1680</v>
      </c>
      <c r="F731" s="45"/>
      <c r="G731" s="5"/>
    </row>
    <row r="732" spans="2:7" x14ac:dyDescent="0.55000000000000004">
      <c r="B732" s="1" t="s">
        <v>1511</v>
      </c>
      <c r="C732" s="1" t="s">
        <v>1512</v>
      </c>
      <c r="D732" s="1">
        <v>174</v>
      </c>
      <c r="E732" s="48" t="s">
        <v>1681</v>
      </c>
      <c r="F732" s="45"/>
      <c r="G732" s="5"/>
    </row>
    <row r="733" spans="2:7" x14ac:dyDescent="0.55000000000000004">
      <c r="B733" s="1" t="s">
        <v>1511</v>
      </c>
      <c r="C733" s="1" t="s">
        <v>1512</v>
      </c>
      <c r="D733" s="1">
        <v>175</v>
      </c>
      <c r="E733" s="48" t="s">
        <v>1682</v>
      </c>
      <c r="F733" s="45"/>
      <c r="G733" s="5"/>
    </row>
    <row r="734" spans="2:7" x14ac:dyDescent="0.55000000000000004">
      <c r="B734" s="1" t="s">
        <v>1511</v>
      </c>
      <c r="C734" s="1" t="s">
        <v>1512</v>
      </c>
      <c r="D734" s="1">
        <v>176</v>
      </c>
      <c r="E734" s="48" t="s">
        <v>1683</v>
      </c>
      <c r="F734" s="45"/>
      <c r="G734" s="5"/>
    </row>
    <row r="735" spans="2:7" x14ac:dyDescent="0.55000000000000004">
      <c r="B735" s="1" t="s">
        <v>1511</v>
      </c>
      <c r="C735" s="1" t="s">
        <v>1512</v>
      </c>
      <c r="D735" s="1">
        <v>177</v>
      </c>
      <c r="E735" s="48" t="s">
        <v>1684</v>
      </c>
      <c r="F735" s="45"/>
      <c r="G735" s="5"/>
    </row>
    <row r="736" spans="2:7" x14ac:dyDescent="0.55000000000000004">
      <c r="B736" s="1" t="s">
        <v>1511</v>
      </c>
      <c r="C736" s="1" t="s">
        <v>1512</v>
      </c>
      <c r="D736" s="1">
        <v>178</v>
      </c>
      <c r="E736" s="48" t="s">
        <v>1685</v>
      </c>
      <c r="F736" s="45"/>
      <c r="G736" s="5"/>
    </row>
    <row r="737" spans="2:7" x14ac:dyDescent="0.55000000000000004">
      <c r="B737" s="1" t="s">
        <v>1511</v>
      </c>
      <c r="C737" s="1" t="s">
        <v>1512</v>
      </c>
      <c r="D737" s="1">
        <v>179</v>
      </c>
      <c r="E737" s="48" t="s">
        <v>1686</v>
      </c>
      <c r="F737" s="45"/>
      <c r="G737" s="5"/>
    </row>
    <row r="738" spans="2:7" x14ac:dyDescent="0.55000000000000004">
      <c r="B738" s="1" t="s">
        <v>1511</v>
      </c>
      <c r="C738" s="1" t="s">
        <v>1512</v>
      </c>
      <c r="D738" s="1">
        <v>180</v>
      </c>
      <c r="E738" s="48" t="s">
        <v>1687</v>
      </c>
      <c r="F738" s="45"/>
      <c r="G738" s="5"/>
    </row>
    <row r="739" spans="2:7" x14ac:dyDescent="0.55000000000000004">
      <c r="B739" s="1" t="s">
        <v>1511</v>
      </c>
      <c r="C739" s="1" t="s">
        <v>1512</v>
      </c>
      <c r="D739" s="1">
        <v>181</v>
      </c>
      <c r="E739" s="48" t="s">
        <v>1688</v>
      </c>
      <c r="F739" s="45"/>
      <c r="G739" s="5"/>
    </row>
    <row r="740" spans="2:7" x14ac:dyDescent="0.55000000000000004">
      <c r="B740" s="1" t="s">
        <v>1511</v>
      </c>
      <c r="C740" s="1" t="s">
        <v>1512</v>
      </c>
      <c r="D740" s="1">
        <v>182</v>
      </c>
      <c r="E740" s="48" t="s">
        <v>1689</v>
      </c>
      <c r="F740" s="45"/>
      <c r="G740" s="5"/>
    </row>
    <row r="741" spans="2:7" x14ac:dyDescent="0.55000000000000004">
      <c r="B741" s="1" t="s">
        <v>1511</v>
      </c>
      <c r="C741" s="1" t="s">
        <v>1512</v>
      </c>
      <c r="D741" s="1">
        <v>183</v>
      </c>
      <c r="E741" s="48" t="s">
        <v>1690</v>
      </c>
      <c r="F741" s="45"/>
      <c r="G741" s="5"/>
    </row>
    <row r="742" spans="2:7" x14ac:dyDescent="0.55000000000000004">
      <c r="B742" s="1" t="s">
        <v>1511</v>
      </c>
      <c r="C742" s="1" t="s">
        <v>1512</v>
      </c>
      <c r="D742" s="1">
        <v>184</v>
      </c>
      <c r="E742" s="48" t="s">
        <v>1691</v>
      </c>
      <c r="F742" s="45"/>
      <c r="G742" s="5"/>
    </row>
    <row r="743" spans="2:7" x14ac:dyDescent="0.55000000000000004">
      <c r="B743" s="1" t="s">
        <v>1511</v>
      </c>
      <c r="C743" s="1" t="s">
        <v>1512</v>
      </c>
      <c r="D743" s="1">
        <v>185</v>
      </c>
      <c r="E743" s="48" t="s">
        <v>1692</v>
      </c>
      <c r="F743" s="45"/>
      <c r="G743" s="5"/>
    </row>
    <row r="744" spans="2:7" x14ac:dyDescent="0.55000000000000004">
      <c r="B744" s="1" t="s">
        <v>1511</v>
      </c>
      <c r="C744" s="1" t="s">
        <v>1512</v>
      </c>
      <c r="D744" s="1">
        <v>186</v>
      </c>
      <c r="E744" s="48" t="s">
        <v>1693</v>
      </c>
      <c r="F744" s="45"/>
      <c r="G744" s="5"/>
    </row>
    <row r="745" spans="2:7" x14ac:dyDescent="0.55000000000000004">
      <c r="B745" s="1" t="s">
        <v>1511</v>
      </c>
      <c r="C745" s="1" t="s">
        <v>1512</v>
      </c>
      <c r="D745" s="1">
        <v>187</v>
      </c>
      <c r="E745" s="48" t="s">
        <v>1694</v>
      </c>
      <c r="F745" s="45"/>
      <c r="G745" s="5"/>
    </row>
    <row r="746" spans="2:7" x14ac:dyDescent="0.55000000000000004">
      <c r="B746" s="1" t="s">
        <v>1511</v>
      </c>
      <c r="C746" s="1" t="s">
        <v>1512</v>
      </c>
      <c r="D746" s="1">
        <v>188</v>
      </c>
      <c r="E746" s="48" t="s">
        <v>1695</v>
      </c>
      <c r="F746" s="45"/>
      <c r="G746" s="5"/>
    </row>
    <row r="747" spans="2:7" x14ac:dyDescent="0.55000000000000004">
      <c r="B747" s="1" t="s">
        <v>1511</v>
      </c>
      <c r="C747" s="1" t="s">
        <v>1512</v>
      </c>
      <c r="D747" s="1">
        <v>189</v>
      </c>
      <c r="E747" s="48" t="s">
        <v>1696</v>
      </c>
      <c r="F747" s="45"/>
      <c r="G747" s="5"/>
    </row>
    <row r="748" spans="2:7" x14ac:dyDescent="0.55000000000000004">
      <c r="B748" s="1" t="s">
        <v>1511</v>
      </c>
      <c r="C748" s="1" t="s">
        <v>1512</v>
      </c>
      <c r="D748" s="1">
        <v>190</v>
      </c>
      <c r="E748" s="48" t="s">
        <v>1697</v>
      </c>
      <c r="F748" s="45"/>
      <c r="G748" s="5"/>
    </row>
    <row r="749" spans="2:7" x14ac:dyDescent="0.55000000000000004">
      <c r="B749" s="1" t="s">
        <v>1511</v>
      </c>
      <c r="C749" s="1" t="s">
        <v>1512</v>
      </c>
      <c r="D749" s="1">
        <v>191</v>
      </c>
      <c r="E749" s="48" t="s">
        <v>1698</v>
      </c>
      <c r="F749" s="45"/>
      <c r="G749" s="5"/>
    </row>
    <row r="750" spans="2:7" x14ac:dyDescent="0.55000000000000004">
      <c r="B750" s="1" t="s">
        <v>1511</v>
      </c>
      <c r="C750" s="1" t="s">
        <v>1512</v>
      </c>
      <c r="D750" s="1">
        <v>192</v>
      </c>
      <c r="E750" s="48" t="s">
        <v>1699</v>
      </c>
      <c r="F750" s="45"/>
      <c r="G750" s="5"/>
    </row>
    <row r="751" spans="2:7" x14ac:dyDescent="0.55000000000000004">
      <c r="B751" s="1" t="s">
        <v>1511</v>
      </c>
      <c r="C751" s="1" t="s">
        <v>1512</v>
      </c>
      <c r="D751" s="1">
        <v>193</v>
      </c>
      <c r="E751" s="48" t="s">
        <v>1700</v>
      </c>
      <c r="F751" s="45"/>
      <c r="G751" s="5"/>
    </row>
    <row r="752" spans="2:7" x14ac:dyDescent="0.55000000000000004">
      <c r="B752" s="1" t="s">
        <v>1511</v>
      </c>
      <c r="C752" s="1" t="s">
        <v>1512</v>
      </c>
      <c r="D752" s="1">
        <v>194</v>
      </c>
      <c r="E752" s="48" t="s">
        <v>1701</v>
      </c>
      <c r="F752" s="45"/>
      <c r="G752" s="5"/>
    </row>
    <row r="753" spans="2:7" x14ac:dyDescent="0.55000000000000004">
      <c r="B753" s="1" t="s">
        <v>1511</v>
      </c>
      <c r="C753" s="1" t="s">
        <v>1512</v>
      </c>
      <c r="D753" s="1">
        <v>195</v>
      </c>
      <c r="E753" s="48" t="s">
        <v>1702</v>
      </c>
      <c r="F753" s="45"/>
      <c r="G753" s="5"/>
    </row>
    <row r="754" spans="2:7" x14ac:dyDescent="0.55000000000000004">
      <c r="B754" s="1" t="s">
        <v>1511</v>
      </c>
      <c r="C754" s="1" t="s">
        <v>1512</v>
      </c>
      <c r="D754" s="1">
        <v>196</v>
      </c>
      <c r="E754" s="48" t="s">
        <v>1703</v>
      </c>
      <c r="F754" s="45"/>
      <c r="G754" s="5"/>
    </row>
    <row r="755" spans="2:7" x14ac:dyDescent="0.55000000000000004">
      <c r="B755" s="1" t="s">
        <v>1511</v>
      </c>
      <c r="C755" s="1" t="s">
        <v>1512</v>
      </c>
      <c r="D755" s="1">
        <v>197</v>
      </c>
      <c r="E755" s="48" t="s">
        <v>1704</v>
      </c>
      <c r="F755" s="45"/>
      <c r="G755" s="5"/>
    </row>
    <row r="756" spans="2:7" x14ac:dyDescent="0.55000000000000004">
      <c r="B756" s="1" t="s">
        <v>1511</v>
      </c>
      <c r="C756" s="1" t="s">
        <v>1512</v>
      </c>
      <c r="D756" s="1">
        <v>198</v>
      </c>
      <c r="E756" s="48" t="s">
        <v>1705</v>
      </c>
      <c r="F756" s="45"/>
      <c r="G756" s="5"/>
    </row>
    <row r="757" spans="2:7" x14ac:dyDescent="0.55000000000000004">
      <c r="B757" s="1" t="s">
        <v>1511</v>
      </c>
      <c r="C757" s="1" t="s">
        <v>1512</v>
      </c>
      <c r="D757" s="1">
        <v>199</v>
      </c>
      <c r="E757" s="48" t="s">
        <v>1706</v>
      </c>
      <c r="F757" s="45"/>
      <c r="G757" s="5"/>
    </row>
    <row r="758" spans="2:7" x14ac:dyDescent="0.55000000000000004">
      <c r="B758" s="1" t="s">
        <v>1511</v>
      </c>
      <c r="C758" s="1" t="s">
        <v>1512</v>
      </c>
      <c r="D758" s="1">
        <v>200</v>
      </c>
      <c r="E758" s="48" t="s">
        <v>1707</v>
      </c>
      <c r="F758" s="45"/>
      <c r="G758" s="5"/>
    </row>
    <row r="759" spans="2:7" x14ac:dyDescent="0.55000000000000004">
      <c r="B759" s="1" t="s">
        <v>1511</v>
      </c>
      <c r="C759" s="1" t="s">
        <v>1512</v>
      </c>
      <c r="D759" s="1">
        <v>201</v>
      </c>
      <c r="E759" s="48" t="s">
        <v>1708</v>
      </c>
      <c r="F759" s="45"/>
      <c r="G759" s="5"/>
    </row>
    <row r="760" spans="2:7" x14ac:dyDescent="0.55000000000000004">
      <c r="B760" s="1" t="s">
        <v>1511</v>
      </c>
      <c r="C760" s="1" t="s">
        <v>1512</v>
      </c>
      <c r="D760" s="1">
        <v>202</v>
      </c>
      <c r="E760" s="48" t="s">
        <v>1709</v>
      </c>
      <c r="F760" s="45"/>
      <c r="G760" s="5"/>
    </row>
    <row r="761" spans="2:7" x14ac:dyDescent="0.55000000000000004">
      <c r="B761" s="1" t="s">
        <v>1511</v>
      </c>
      <c r="C761" s="1" t="s">
        <v>1512</v>
      </c>
      <c r="D761" s="1">
        <v>203</v>
      </c>
      <c r="E761" s="48" t="s">
        <v>1710</v>
      </c>
      <c r="F761" s="45"/>
      <c r="G761" s="5"/>
    </row>
    <row r="762" spans="2:7" x14ac:dyDescent="0.55000000000000004">
      <c r="B762" s="1" t="s">
        <v>1511</v>
      </c>
      <c r="C762" s="1" t="s">
        <v>1512</v>
      </c>
      <c r="D762" s="1">
        <v>204</v>
      </c>
      <c r="E762" s="48" t="s">
        <v>1711</v>
      </c>
      <c r="F762" s="45"/>
      <c r="G762" s="5"/>
    </row>
    <row r="763" spans="2:7" x14ac:dyDescent="0.55000000000000004">
      <c r="B763" s="1" t="s">
        <v>1511</v>
      </c>
      <c r="C763" s="1" t="s">
        <v>1512</v>
      </c>
      <c r="D763" s="1">
        <v>205</v>
      </c>
      <c r="E763" s="48" t="s">
        <v>1712</v>
      </c>
      <c r="F763" s="45"/>
      <c r="G763" s="5"/>
    </row>
    <row r="764" spans="2:7" x14ac:dyDescent="0.55000000000000004">
      <c r="B764" s="1" t="s">
        <v>1511</v>
      </c>
      <c r="C764" s="1" t="s">
        <v>1512</v>
      </c>
      <c r="D764" s="1">
        <v>206</v>
      </c>
      <c r="E764" s="48" t="s">
        <v>1713</v>
      </c>
      <c r="F764" s="45"/>
      <c r="G764" s="5"/>
    </row>
    <row r="765" spans="2:7" x14ac:dyDescent="0.55000000000000004">
      <c r="B765" s="1" t="s">
        <v>1511</v>
      </c>
      <c r="C765" s="1" t="s">
        <v>1512</v>
      </c>
      <c r="D765" s="1">
        <v>207</v>
      </c>
      <c r="E765" s="48" t="s">
        <v>1714</v>
      </c>
      <c r="F765" s="45"/>
      <c r="G765" s="5"/>
    </row>
    <row r="766" spans="2:7" x14ac:dyDescent="0.55000000000000004">
      <c r="B766" s="1" t="s">
        <v>1511</v>
      </c>
      <c r="C766" s="1" t="s">
        <v>1512</v>
      </c>
      <c r="D766" s="1">
        <v>208</v>
      </c>
      <c r="E766" s="48" t="s">
        <v>1715</v>
      </c>
      <c r="F766" s="45"/>
      <c r="G766" s="5"/>
    </row>
    <row r="767" spans="2:7" x14ac:dyDescent="0.55000000000000004">
      <c r="B767" s="1" t="s">
        <v>1511</v>
      </c>
      <c r="C767" s="1" t="s">
        <v>1512</v>
      </c>
      <c r="D767" s="1">
        <v>209</v>
      </c>
      <c r="E767" s="48" t="s">
        <v>1716</v>
      </c>
      <c r="F767" s="45"/>
      <c r="G767" s="5"/>
    </row>
    <row r="768" spans="2:7" x14ac:dyDescent="0.55000000000000004">
      <c r="B768" s="1" t="s">
        <v>1511</v>
      </c>
      <c r="C768" s="1" t="s">
        <v>1512</v>
      </c>
      <c r="D768" s="1">
        <v>210</v>
      </c>
      <c r="E768" s="48" t="s">
        <v>1717</v>
      </c>
      <c r="F768" s="45"/>
      <c r="G768" s="5"/>
    </row>
    <row r="769" spans="2:7" x14ac:dyDescent="0.55000000000000004">
      <c r="B769" s="1" t="s">
        <v>1511</v>
      </c>
      <c r="C769" s="1" t="s">
        <v>1512</v>
      </c>
      <c r="D769" s="1">
        <v>211</v>
      </c>
      <c r="E769" s="48" t="s">
        <v>1718</v>
      </c>
      <c r="F769" s="45"/>
      <c r="G769" s="5"/>
    </row>
    <row r="770" spans="2:7" x14ac:dyDescent="0.55000000000000004">
      <c r="B770" s="1" t="s">
        <v>1511</v>
      </c>
      <c r="C770" s="1" t="s">
        <v>1512</v>
      </c>
      <c r="D770" s="1">
        <v>212</v>
      </c>
      <c r="E770" s="48" t="s">
        <v>1719</v>
      </c>
      <c r="F770" s="45"/>
      <c r="G770" s="5"/>
    </row>
    <row r="771" spans="2:7" x14ac:dyDescent="0.55000000000000004">
      <c r="B771" s="1" t="s">
        <v>1511</v>
      </c>
      <c r="C771" s="1" t="s">
        <v>1512</v>
      </c>
      <c r="D771" s="1">
        <v>213</v>
      </c>
      <c r="E771" s="48" t="s">
        <v>1720</v>
      </c>
      <c r="F771" s="45"/>
      <c r="G771" s="5"/>
    </row>
    <row r="772" spans="2:7" x14ac:dyDescent="0.55000000000000004">
      <c r="B772" s="1" t="s">
        <v>1511</v>
      </c>
      <c r="C772" s="1" t="s">
        <v>1512</v>
      </c>
      <c r="D772" s="1">
        <v>214</v>
      </c>
      <c r="E772" s="48" t="s">
        <v>1721</v>
      </c>
      <c r="F772" s="45"/>
      <c r="G772" s="5"/>
    </row>
    <row r="773" spans="2:7" x14ac:dyDescent="0.55000000000000004">
      <c r="B773" s="1" t="s">
        <v>1511</v>
      </c>
      <c r="C773" s="1" t="s">
        <v>1512</v>
      </c>
      <c r="D773" s="1">
        <v>215</v>
      </c>
      <c r="E773" s="48" t="s">
        <v>1722</v>
      </c>
      <c r="F773" s="45"/>
      <c r="G773" s="5"/>
    </row>
    <row r="774" spans="2:7" x14ac:dyDescent="0.55000000000000004">
      <c r="B774" s="1" t="s">
        <v>1511</v>
      </c>
      <c r="C774" s="1" t="s">
        <v>1512</v>
      </c>
      <c r="D774" s="1">
        <v>216</v>
      </c>
      <c r="E774" s="48" t="s">
        <v>1723</v>
      </c>
      <c r="F774" s="45"/>
      <c r="G774" s="5"/>
    </row>
    <row r="775" spans="2:7" x14ac:dyDescent="0.55000000000000004">
      <c r="B775" s="1" t="s">
        <v>1511</v>
      </c>
      <c r="C775" s="1" t="s">
        <v>1512</v>
      </c>
      <c r="D775" s="1">
        <v>217</v>
      </c>
      <c r="E775" s="48" t="s">
        <v>1724</v>
      </c>
      <c r="F775" s="45"/>
      <c r="G775" s="5"/>
    </row>
    <row r="776" spans="2:7" x14ac:dyDescent="0.55000000000000004">
      <c r="B776" s="1" t="s">
        <v>1511</v>
      </c>
      <c r="C776" s="1" t="s">
        <v>1512</v>
      </c>
      <c r="D776" s="1">
        <v>218</v>
      </c>
      <c r="E776" s="48" t="s">
        <v>1725</v>
      </c>
      <c r="F776" s="45"/>
      <c r="G776" s="5"/>
    </row>
    <row r="777" spans="2:7" x14ac:dyDescent="0.55000000000000004">
      <c r="B777" s="1" t="s">
        <v>1511</v>
      </c>
      <c r="C777" s="1" t="s">
        <v>1512</v>
      </c>
      <c r="D777" s="1">
        <v>219</v>
      </c>
      <c r="E777" s="48" t="s">
        <v>1726</v>
      </c>
      <c r="F777" s="45"/>
      <c r="G777" s="5"/>
    </row>
    <row r="778" spans="2:7" x14ac:dyDescent="0.55000000000000004">
      <c r="B778" s="1" t="s">
        <v>1511</v>
      </c>
      <c r="C778" s="1" t="s">
        <v>1512</v>
      </c>
      <c r="D778" s="1">
        <v>220</v>
      </c>
      <c r="E778" s="48" t="s">
        <v>1727</v>
      </c>
      <c r="F778" s="45"/>
      <c r="G778" s="5"/>
    </row>
    <row r="779" spans="2:7" x14ac:dyDescent="0.55000000000000004">
      <c r="B779" s="1" t="s">
        <v>1511</v>
      </c>
      <c r="C779" s="1" t="s">
        <v>1512</v>
      </c>
      <c r="D779" s="1">
        <v>221</v>
      </c>
      <c r="E779" s="48" t="s">
        <v>1728</v>
      </c>
      <c r="F779" s="45"/>
      <c r="G779" s="5"/>
    </row>
    <row r="780" spans="2:7" x14ac:dyDescent="0.55000000000000004">
      <c r="B780" s="1" t="s">
        <v>1511</v>
      </c>
      <c r="C780" s="1" t="s">
        <v>1512</v>
      </c>
      <c r="D780" s="1">
        <v>222</v>
      </c>
      <c r="E780" s="48" t="s">
        <v>1729</v>
      </c>
      <c r="F780" s="45"/>
      <c r="G780" s="5"/>
    </row>
    <row r="781" spans="2:7" x14ac:dyDescent="0.55000000000000004">
      <c r="B781" s="1" t="s">
        <v>1511</v>
      </c>
      <c r="C781" s="1" t="s">
        <v>1512</v>
      </c>
      <c r="D781" s="1">
        <v>223</v>
      </c>
      <c r="E781" s="48" t="s">
        <v>1730</v>
      </c>
      <c r="F781" s="45"/>
      <c r="G781" s="5"/>
    </row>
    <row r="782" spans="2:7" x14ac:dyDescent="0.55000000000000004">
      <c r="B782" s="1" t="s">
        <v>1511</v>
      </c>
      <c r="C782" s="1" t="s">
        <v>1512</v>
      </c>
      <c r="D782" s="1">
        <v>224</v>
      </c>
      <c r="E782" s="48" t="s">
        <v>1731</v>
      </c>
      <c r="F782" s="45"/>
      <c r="G782" s="5"/>
    </row>
    <row r="783" spans="2:7" x14ac:dyDescent="0.55000000000000004">
      <c r="B783" s="1" t="s">
        <v>1511</v>
      </c>
      <c r="C783" s="1" t="s">
        <v>1512</v>
      </c>
      <c r="D783" s="1">
        <v>225</v>
      </c>
      <c r="E783" s="48" t="s">
        <v>1732</v>
      </c>
      <c r="F783" s="45"/>
      <c r="G783" s="5"/>
    </row>
    <row r="784" spans="2:7" x14ac:dyDescent="0.55000000000000004">
      <c r="B784" s="1" t="s">
        <v>1511</v>
      </c>
      <c r="C784" s="1" t="s">
        <v>1512</v>
      </c>
      <c r="D784" s="1">
        <v>226</v>
      </c>
      <c r="E784" s="48" t="s">
        <v>1733</v>
      </c>
      <c r="F784" s="45"/>
      <c r="G784" s="5"/>
    </row>
    <row r="785" spans="2:7" x14ac:dyDescent="0.55000000000000004">
      <c r="B785" s="1" t="s">
        <v>1511</v>
      </c>
      <c r="C785" s="1" t="s">
        <v>1512</v>
      </c>
      <c r="D785" s="1">
        <v>227</v>
      </c>
      <c r="E785" s="48" t="s">
        <v>1734</v>
      </c>
      <c r="F785" s="45"/>
      <c r="G785" s="5"/>
    </row>
    <row r="786" spans="2:7" x14ac:dyDescent="0.55000000000000004">
      <c r="B786" s="1" t="s">
        <v>1511</v>
      </c>
      <c r="C786" s="1" t="s">
        <v>1512</v>
      </c>
      <c r="D786" s="1">
        <v>228</v>
      </c>
      <c r="E786" s="48" t="s">
        <v>1735</v>
      </c>
      <c r="F786" s="45"/>
      <c r="G786" s="5"/>
    </row>
    <row r="787" spans="2:7" x14ac:dyDescent="0.55000000000000004">
      <c r="B787" s="1" t="s">
        <v>1511</v>
      </c>
      <c r="C787" s="1" t="s">
        <v>1512</v>
      </c>
      <c r="D787" s="1">
        <v>229</v>
      </c>
      <c r="E787" s="48" t="s">
        <v>1736</v>
      </c>
      <c r="F787" s="45"/>
      <c r="G787" s="5"/>
    </row>
    <row r="788" spans="2:7" x14ac:dyDescent="0.55000000000000004">
      <c r="B788" s="1" t="s">
        <v>1511</v>
      </c>
      <c r="C788" s="1" t="s">
        <v>1512</v>
      </c>
      <c r="D788" s="1">
        <v>230</v>
      </c>
      <c r="E788" s="48" t="s">
        <v>1737</v>
      </c>
      <c r="F788" s="45"/>
      <c r="G788" s="5"/>
    </row>
    <row r="789" spans="2:7" x14ac:dyDescent="0.55000000000000004">
      <c r="B789" s="1" t="s">
        <v>1511</v>
      </c>
      <c r="C789" s="1" t="s">
        <v>1512</v>
      </c>
      <c r="D789" s="1">
        <v>231</v>
      </c>
      <c r="E789" s="48" t="s">
        <v>1738</v>
      </c>
      <c r="F789" s="45"/>
      <c r="G789" s="5"/>
    </row>
    <row r="790" spans="2:7" x14ac:dyDescent="0.55000000000000004">
      <c r="B790" s="1" t="s">
        <v>1511</v>
      </c>
      <c r="C790" s="1" t="s">
        <v>1512</v>
      </c>
      <c r="D790" s="1">
        <v>232</v>
      </c>
      <c r="E790" s="48" t="s">
        <v>1739</v>
      </c>
      <c r="F790" s="45"/>
      <c r="G790" s="5"/>
    </row>
    <row r="791" spans="2:7" x14ac:dyDescent="0.55000000000000004">
      <c r="B791" s="1" t="s">
        <v>1511</v>
      </c>
      <c r="C791" s="1" t="s">
        <v>1512</v>
      </c>
      <c r="D791" s="1">
        <v>233</v>
      </c>
      <c r="E791" s="48" t="s">
        <v>1740</v>
      </c>
      <c r="F791" s="45"/>
      <c r="G791" s="5"/>
    </row>
    <row r="792" spans="2:7" x14ac:dyDescent="0.55000000000000004">
      <c r="B792" s="1" t="s">
        <v>1511</v>
      </c>
      <c r="C792" s="1" t="s">
        <v>1512</v>
      </c>
      <c r="D792" s="1">
        <v>234</v>
      </c>
      <c r="E792" s="48" t="s">
        <v>1741</v>
      </c>
      <c r="F792" s="45"/>
      <c r="G792" s="5"/>
    </row>
    <row r="793" spans="2:7" x14ac:dyDescent="0.55000000000000004">
      <c r="B793" s="1" t="s">
        <v>1511</v>
      </c>
      <c r="C793" s="1" t="s">
        <v>1512</v>
      </c>
      <c r="D793" s="1">
        <v>235</v>
      </c>
      <c r="E793" s="48" t="s">
        <v>1742</v>
      </c>
      <c r="F793" s="45"/>
      <c r="G793" s="5"/>
    </row>
    <row r="794" spans="2:7" x14ac:dyDescent="0.55000000000000004">
      <c r="B794" s="1" t="s">
        <v>1511</v>
      </c>
      <c r="C794" s="1" t="s">
        <v>1512</v>
      </c>
      <c r="D794" s="1">
        <v>236</v>
      </c>
      <c r="E794" s="48" t="s">
        <v>1743</v>
      </c>
      <c r="F794" s="45"/>
      <c r="G794" s="5"/>
    </row>
    <row r="795" spans="2:7" x14ac:dyDescent="0.55000000000000004">
      <c r="B795" s="1" t="s">
        <v>1511</v>
      </c>
      <c r="C795" s="1" t="s">
        <v>1512</v>
      </c>
      <c r="D795" s="1">
        <v>237</v>
      </c>
      <c r="E795" s="48" t="s">
        <v>1744</v>
      </c>
      <c r="F795" s="45"/>
      <c r="G795" s="5"/>
    </row>
    <row r="796" spans="2:7" x14ac:dyDescent="0.55000000000000004">
      <c r="B796" s="1" t="s">
        <v>1511</v>
      </c>
      <c r="C796" s="1" t="s">
        <v>1512</v>
      </c>
      <c r="D796" s="1">
        <v>238</v>
      </c>
      <c r="E796" s="48" t="s">
        <v>1745</v>
      </c>
      <c r="F796" s="45"/>
      <c r="G796" s="5"/>
    </row>
    <row r="797" spans="2:7" x14ac:dyDescent="0.55000000000000004">
      <c r="B797" s="1" t="s">
        <v>1511</v>
      </c>
      <c r="C797" s="1" t="s">
        <v>1512</v>
      </c>
      <c r="D797" s="1">
        <v>239</v>
      </c>
      <c r="E797" s="48" t="s">
        <v>1746</v>
      </c>
      <c r="F797" s="45"/>
      <c r="G797" s="5"/>
    </row>
    <row r="798" spans="2:7" x14ac:dyDescent="0.55000000000000004">
      <c r="B798" s="1" t="s">
        <v>1511</v>
      </c>
      <c r="C798" s="1" t="s">
        <v>1512</v>
      </c>
      <c r="D798" s="1">
        <v>240</v>
      </c>
      <c r="E798" s="48" t="s">
        <v>1747</v>
      </c>
      <c r="F798" s="45"/>
      <c r="G798" s="5"/>
    </row>
    <row r="799" spans="2:7" x14ac:dyDescent="0.55000000000000004">
      <c r="B799" s="1" t="s">
        <v>1511</v>
      </c>
      <c r="C799" s="1" t="s">
        <v>1512</v>
      </c>
      <c r="D799" s="1">
        <v>241</v>
      </c>
      <c r="E799" s="48" t="s">
        <v>1748</v>
      </c>
      <c r="F799" s="45"/>
      <c r="G799" s="5"/>
    </row>
    <row r="800" spans="2:7" x14ac:dyDescent="0.55000000000000004">
      <c r="B800" s="1" t="s">
        <v>1511</v>
      </c>
      <c r="C800" s="1" t="s">
        <v>1512</v>
      </c>
      <c r="D800" s="1">
        <v>242</v>
      </c>
      <c r="E800" s="48" t="s">
        <v>1749</v>
      </c>
      <c r="F800" s="45"/>
      <c r="G800" s="5"/>
    </row>
    <row r="801" spans="2:7" x14ac:dyDescent="0.55000000000000004">
      <c r="B801" s="1" t="s">
        <v>1511</v>
      </c>
      <c r="C801" s="1" t="s">
        <v>1512</v>
      </c>
      <c r="D801" s="1">
        <v>243</v>
      </c>
      <c r="E801" s="48" t="s">
        <v>1750</v>
      </c>
      <c r="F801" s="45"/>
      <c r="G801" s="5"/>
    </row>
    <row r="802" spans="2:7" x14ac:dyDescent="0.55000000000000004">
      <c r="B802" s="1" t="s">
        <v>1511</v>
      </c>
      <c r="C802" s="1" t="s">
        <v>1512</v>
      </c>
      <c r="D802" s="1">
        <v>244</v>
      </c>
      <c r="E802" s="48" t="s">
        <v>1751</v>
      </c>
      <c r="F802" s="45"/>
      <c r="G802" s="5"/>
    </row>
    <row r="803" spans="2:7" x14ac:dyDescent="0.55000000000000004">
      <c r="B803" s="1" t="s">
        <v>1511</v>
      </c>
      <c r="C803" s="1" t="s">
        <v>1512</v>
      </c>
      <c r="D803" s="1">
        <v>245</v>
      </c>
      <c r="E803" s="48" t="s">
        <v>1752</v>
      </c>
      <c r="F803" s="45"/>
      <c r="G803" s="5"/>
    </row>
    <row r="804" spans="2:7" x14ac:dyDescent="0.55000000000000004">
      <c r="B804" s="1" t="s">
        <v>1511</v>
      </c>
      <c r="C804" s="1" t="s">
        <v>1512</v>
      </c>
      <c r="D804" s="1">
        <v>246</v>
      </c>
      <c r="E804" s="48" t="s">
        <v>1753</v>
      </c>
      <c r="F804" s="45"/>
      <c r="G804" s="5"/>
    </row>
    <row r="805" spans="2:7" x14ac:dyDescent="0.55000000000000004">
      <c r="B805" s="1" t="s">
        <v>1511</v>
      </c>
      <c r="C805" s="1" t="s">
        <v>1512</v>
      </c>
      <c r="D805" s="1">
        <v>247</v>
      </c>
      <c r="E805" s="48" t="s">
        <v>1754</v>
      </c>
      <c r="F805" s="45"/>
      <c r="G805" s="5"/>
    </row>
    <row r="806" spans="2:7" x14ac:dyDescent="0.55000000000000004">
      <c r="B806" s="1" t="s">
        <v>1511</v>
      </c>
      <c r="C806" s="1" t="s">
        <v>1512</v>
      </c>
      <c r="D806" s="1">
        <v>248</v>
      </c>
      <c r="E806" s="48" t="s">
        <v>1755</v>
      </c>
      <c r="F806" s="45"/>
      <c r="G806" s="5"/>
    </row>
    <row r="807" spans="2:7" x14ac:dyDescent="0.55000000000000004">
      <c r="B807" s="1" t="s">
        <v>1511</v>
      </c>
      <c r="C807" s="1" t="s">
        <v>1512</v>
      </c>
      <c r="D807" s="1">
        <v>249</v>
      </c>
      <c r="E807" s="48" t="s">
        <v>1756</v>
      </c>
      <c r="F807" s="45"/>
      <c r="G807" s="5"/>
    </row>
    <row r="808" spans="2:7" x14ac:dyDescent="0.55000000000000004">
      <c r="B808" s="1" t="s">
        <v>1511</v>
      </c>
      <c r="C808" s="1" t="s">
        <v>1512</v>
      </c>
      <c r="D808" s="1">
        <v>250</v>
      </c>
      <c r="E808" s="48" t="s">
        <v>1757</v>
      </c>
      <c r="F808" s="45"/>
      <c r="G808" s="5"/>
    </row>
    <row r="809" spans="2:7" x14ac:dyDescent="0.55000000000000004">
      <c r="B809" s="1" t="s">
        <v>1511</v>
      </c>
      <c r="C809" s="1" t="s">
        <v>1512</v>
      </c>
      <c r="D809" s="1">
        <v>251</v>
      </c>
      <c r="E809" s="48" t="s">
        <v>1758</v>
      </c>
      <c r="F809" s="45"/>
      <c r="G809" s="5"/>
    </row>
    <row r="810" spans="2:7" x14ac:dyDescent="0.55000000000000004">
      <c r="B810" s="1" t="s">
        <v>1511</v>
      </c>
      <c r="C810" s="1" t="s">
        <v>1512</v>
      </c>
      <c r="D810" s="1">
        <v>252</v>
      </c>
      <c r="E810" s="48" t="s">
        <v>1759</v>
      </c>
      <c r="F810" s="45"/>
      <c r="G810" s="5"/>
    </row>
    <row r="811" spans="2:7" x14ac:dyDescent="0.55000000000000004">
      <c r="B811" s="1" t="s">
        <v>1511</v>
      </c>
      <c r="C811" s="1" t="s">
        <v>1512</v>
      </c>
      <c r="D811" s="1">
        <v>253</v>
      </c>
      <c r="E811" s="48" t="s">
        <v>1760</v>
      </c>
      <c r="F811" s="45"/>
      <c r="G811" s="5"/>
    </row>
    <row r="812" spans="2:7" x14ac:dyDescent="0.55000000000000004">
      <c r="B812" s="1" t="s">
        <v>1511</v>
      </c>
      <c r="C812" s="1" t="s">
        <v>1512</v>
      </c>
      <c r="D812" s="1">
        <v>254</v>
      </c>
      <c r="E812" s="48" t="s">
        <v>1761</v>
      </c>
      <c r="F812" s="45"/>
      <c r="G812" s="5"/>
    </row>
    <row r="813" spans="2:7" x14ac:dyDescent="0.55000000000000004">
      <c r="B813" s="1" t="s">
        <v>1511</v>
      </c>
      <c r="C813" s="1" t="s">
        <v>1512</v>
      </c>
      <c r="D813" s="1">
        <v>255</v>
      </c>
      <c r="E813" s="48" t="s">
        <v>1762</v>
      </c>
      <c r="F813" s="45"/>
      <c r="G813" s="5"/>
    </row>
    <row r="814" spans="2:7" x14ac:dyDescent="0.55000000000000004">
      <c r="B814" s="1" t="s">
        <v>1511</v>
      </c>
      <c r="C814" s="1" t="s">
        <v>1512</v>
      </c>
      <c r="D814" s="1">
        <v>256</v>
      </c>
      <c r="E814" s="48" t="s">
        <v>1763</v>
      </c>
      <c r="F814" s="45"/>
      <c r="G814" s="5"/>
    </row>
    <row r="815" spans="2:7" x14ac:dyDescent="0.55000000000000004">
      <c r="B815" s="1" t="s">
        <v>1511</v>
      </c>
      <c r="C815" s="1" t="s">
        <v>1512</v>
      </c>
      <c r="D815" s="1">
        <v>257</v>
      </c>
      <c r="E815" s="48" t="s">
        <v>1764</v>
      </c>
      <c r="F815" s="45"/>
      <c r="G815" s="5"/>
    </row>
    <row r="816" spans="2:7" x14ac:dyDescent="0.55000000000000004">
      <c r="B816" s="1" t="s">
        <v>1511</v>
      </c>
      <c r="C816" s="1" t="s">
        <v>1512</v>
      </c>
      <c r="D816" s="1">
        <v>258</v>
      </c>
      <c r="E816" s="48" t="s">
        <v>1765</v>
      </c>
      <c r="F816" s="45"/>
      <c r="G816" s="5"/>
    </row>
    <row r="817" spans="2:7" x14ac:dyDescent="0.55000000000000004">
      <c r="B817" s="1" t="s">
        <v>1511</v>
      </c>
      <c r="C817" s="1" t="s">
        <v>1512</v>
      </c>
      <c r="D817" s="1">
        <v>259</v>
      </c>
      <c r="E817" s="48" t="s">
        <v>1766</v>
      </c>
      <c r="F817" s="45"/>
      <c r="G817" s="5"/>
    </row>
    <row r="818" spans="2:7" x14ac:dyDescent="0.55000000000000004">
      <c r="B818" s="1" t="s">
        <v>1511</v>
      </c>
      <c r="C818" s="1" t="s">
        <v>1512</v>
      </c>
      <c r="D818" s="1">
        <v>260</v>
      </c>
      <c r="E818" s="48" t="s">
        <v>1767</v>
      </c>
      <c r="F818" s="45"/>
      <c r="G818" s="5"/>
    </row>
    <row r="819" spans="2:7" x14ac:dyDescent="0.55000000000000004">
      <c r="B819" s="1" t="s">
        <v>1511</v>
      </c>
      <c r="C819" s="1" t="s">
        <v>1512</v>
      </c>
      <c r="D819" s="1">
        <v>261</v>
      </c>
      <c r="E819" s="48" t="s">
        <v>1768</v>
      </c>
      <c r="F819" s="45"/>
      <c r="G819" s="5"/>
    </row>
    <row r="820" spans="2:7" x14ac:dyDescent="0.55000000000000004">
      <c r="B820" s="1" t="s">
        <v>1511</v>
      </c>
      <c r="C820" s="1" t="s">
        <v>1512</v>
      </c>
      <c r="D820" s="1">
        <v>262</v>
      </c>
      <c r="E820" s="1" t="s">
        <v>1769</v>
      </c>
      <c r="F820" s="45" t="s">
        <v>6356</v>
      </c>
      <c r="G820" s="5"/>
    </row>
    <row r="821" spans="2:7" x14ac:dyDescent="0.55000000000000004">
      <c r="B821" s="1" t="s">
        <v>1511</v>
      </c>
      <c r="C821" s="1" t="s">
        <v>1512</v>
      </c>
      <c r="D821" s="1">
        <v>263</v>
      </c>
      <c r="E821" s="48" t="s">
        <v>1770</v>
      </c>
      <c r="F821" s="45"/>
      <c r="G821" s="5"/>
    </row>
    <row r="822" spans="2:7" x14ac:dyDescent="0.55000000000000004">
      <c r="B822" s="1" t="s">
        <v>1511</v>
      </c>
      <c r="C822" s="1" t="s">
        <v>1512</v>
      </c>
      <c r="D822" s="1">
        <v>264</v>
      </c>
      <c r="E822" s="1" t="s">
        <v>1771</v>
      </c>
      <c r="F822" s="45" t="s">
        <v>6356</v>
      </c>
      <c r="G822" s="5"/>
    </row>
    <row r="823" spans="2:7" x14ac:dyDescent="0.55000000000000004">
      <c r="B823" s="1" t="s">
        <v>1511</v>
      </c>
      <c r="C823" s="1" t="s">
        <v>1512</v>
      </c>
      <c r="D823" s="1">
        <v>265</v>
      </c>
      <c r="E823" s="1" t="s">
        <v>1772</v>
      </c>
      <c r="F823" s="45" t="s">
        <v>6356</v>
      </c>
      <c r="G823" s="5"/>
    </row>
    <row r="824" spans="2:7" x14ac:dyDescent="0.55000000000000004">
      <c r="B824" s="1" t="s">
        <v>1511</v>
      </c>
      <c r="C824" s="1" t="s">
        <v>1512</v>
      </c>
      <c r="D824" s="1">
        <v>266</v>
      </c>
      <c r="E824" s="1" t="s">
        <v>6354</v>
      </c>
      <c r="F824" s="45" t="s">
        <v>6356</v>
      </c>
      <c r="G824" s="5"/>
    </row>
    <row r="825" spans="2:7" x14ac:dyDescent="0.55000000000000004">
      <c r="B825" s="1" t="s">
        <v>1511</v>
      </c>
      <c r="C825" s="1" t="s">
        <v>1512</v>
      </c>
      <c r="D825" s="1">
        <v>267</v>
      </c>
      <c r="E825" s="48" t="s">
        <v>1774</v>
      </c>
      <c r="F825" s="45"/>
      <c r="G825" s="5"/>
    </row>
    <row r="826" spans="2:7" x14ac:dyDescent="0.55000000000000004">
      <c r="B826" s="1" t="s">
        <v>1511</v>
      </c>
      <c r="C826" s="1" t="s">
        <v>1512</v>
      </c>
      <c r="D826" s="1">
        <v>268</v>
      </c>
      <c r="E826" s="48" t="s">
        <v>1775</v>
      </c>
      <c r="F826" s="45"/>
      <c r="G826" s="5"/>
    </row>
    <row r="827" spans="2:7" x14ac:dyDescent="0.55000000000000004">
      <c r="B827" s="1" t="s">
        <v>1511</v>
      </c>
      <c r="C827" s="1" t="s">
        <v>1512</v>
      </c>
      <c r="D827" s="1">
        <v>269</v>
      </c>
      <c r="E827" s="48" t="s">
        <v>1776</v>
      </c>
      <c r="F827" s="45"/>
      <c r="G827" s="5"/>
    </row>
    <row r="828" spans="2:7" x14ac:dyDescent="0.55000000000000004">
      <c r="B828" s="1" t="s">
        <v>1511</v>
      </c>
      <c r="C828" s="1" t="s">
        <v>1512</v>
      </c>
      <c r="D828" s="1">
        <v>270</v>
      </c>
      <c r="E828" s="5" t="s">
        <v>1777</v>
      </c>
      <c r="F828" s="45" t="s">
        <v>6356</v>
      </c>
      <c r="G828" s="5"/>
    </row>
    <row r="829" spans="2:7" x14ac:dyDescent="0.55000000000000004">
      <c r="B829" s="1" t="s">
        <v>1511</v>
      </c>
      <c r="C829" s="1" t="s">
        <v>1512</v>
      </c>
      <c r="D829" s="1">
        <v>271</v>
      </c>
      <c r="E829" s="48" t="s">
        <v>6700</v>
      </c>
      <c r="F829" s="45"/>
      <c r="G829" s="5"/>
    </row>
    <row r="830" spans="2:7" x14ac:dyDescent="0.55000000000000004">
      <c r="B830" s="1" t="s">
        <v>1511</v>
      </c>
      <c r="C830" s="1" t="s">
        <v>1512</v>
      </c>
      <c r="D830" s="1">
        <v>272</v>
      </c>
      <c r="E830" s="48" t="s">
        <v>1779</v>
      </c>
      <c r="F830" s="45"/>
      <c r="G830" s="5"/>
    </row>
    <row r="831" spans="2:7" x14ac:dyDescent="0.55000000000000004">
      <c r="B831" s="1" t="s">
        <v>1511</v>
      </c>
      <c r="C831" s="1" t="s">
        <v>1512</v>
      </c>
      <c r="D831" s="1">
        <v>273</v>
      </c>
      <c r="E831" s="48" t="s">
        <v>1780</v>
      </c>
      <c r="F831" s="45"/>
      <c r="G831" s="5"/>
    </row>
    <row r="832" spans="2:7" x14ac:dyDescent="0.55000000000000004">
      <c r="B832" s="1" t="s">
        <v>1511</v>
      </c>
      <c r="C832" s="1" t="s">
        <v>1512</v>
      </c>
      <c r="D832" s="1">
        <v>274</v>
      </c>
      <c r="E832" s="48" t="s">
        <v>1781</v>
      </c>
      <c r="F832" s="45"/>
      <c r="G832" s="5"/>
    </row>
    <row r="833" spans="2:7" x14ac:dyDescent="0.55000000000000004">
      <c r="B833" s="1" t="s">
        <v>1511</v>
      </c>
      <c r="C833" s="1" t="s">
        <v>1512</v>
      </c>
      <c r="D833" s="1">
        <v>275</v>
      </c>
      <c r="E833" s="48" t="s">
        <v>1782</v>
      </c>
      <c r="F833" s="45"/>
      <c r="G833" s="5"/>
    </row>
    <row r="834" spans="2:7" x14ac:dyDescent="0.55000000000000004">
      <c r="B834" s="1" t="s">
        <v>1511</v>
      </c>
      <c r="C834" s="1" t="s">
        <v>1512</v>
      </c>
      <c r="D834" s="1">
        <v>276</v>
      </c>
      <c r="E834" s="48" t="s">
        <v>1783</v>
      </c>
      <c r="F834" s="45"/>
      <c r="G834" s="5"/>
    </row>
    <row r="835" spans="2:7" x14ac:dyDescent="0.55000000000000004">
      <c r="B835" s="1" t="s">
        <v>1511</v>
      </c>
      <c r="C835" s="1" t="s">
        <v>1512</v>
      </c>
      <c r="D835" s="1">
        <v>277</v>
      </c>
      <c r="E835" s="48" t="s">
        <v>1784</v>
      </c>
      <c r="F835" s="45"/>
      <c r="G835" s="5"/>
    </row>
    <row r="836" spans="2:7" x14ac:dyDescent="0.55000000000000004">
      <c r="B836" s="1" t="s">
        <v>1511</v>
      </c>
      <c r="C836" s="1" t="s">
        <v>1512</v>
      </c>
      <c r="D836" s="1">
        <v>278</v>
      </c>
      <c r="E836" s="48" t="s">
        <v>1785</v>
      </c>
      <c r="F836" s="45"/>
      <c r="G836" s="5"/>
    </row>
    <row r="837" spans="2:7" x14ac:dyDescent="0.55000000000000004">
      <c r="B837" s="1" t="s">
        <v>1511</v>
      </c>
      <c r="C837" s="1" t="s">
        <v>1512</v>
      </c>
      <c r="D837" s="1">
        <v>279</v>
      </c>
      <c r="E837" s="48" t="s">
        <v>1786</v>
      </c>
      <c r="F837" s="45"/>
      <c r="G837" s="5"/>
    </row>
    <row r="838" spans="2:7" x14ac:dyDescent="0.55000000000000004">
      <c r="B838" s="1" t="s">
        <v>1511</v>
      </c>
      <c r="C838" s="1" t="s">
        <v>1512</v>
      </c>
      <c r="D838" s="1">
        <v>280</v>
      </c>
      <c r="E838" s="48" t="s">
        <v>1787</v>
      </c>
      <c r="F838" s="45"/>
      <c r="G838" s="5"/>
    </row>
    <row r="839" spans="2:7" x14ac:dyDescent="0.55000000000000004">
      <c r="B839" s="1" t="s">
        <v>1511</v>
      </c>
      <c r="C839" s="1" t="s">
        <v>1512</v>
      </c>
      <c r="D839" s="1">
        <v>281</v>
      </c>
      <c r="E839" s="48" t="s">
        <v>1788</v>
      </c>
      <c r="F839" s="45"/>
      <c r="G839" s="5"/>
    </row>
    <row r="840" spans="2:7" x14ac:dyDescent="0.55000000000000004">
      <c r="B840" s="1" t="s">
        <v>1511</v>
      </c>
      <c r="C840" s="1" t="s">
        <v>1512</v>
      </c>
      <c r="D840" s="1">
        <v>282</v>
      </c>
      <c r="E840" s="48" t="s">
        <v>1789</v>
      </c>
      <c r="F840" s="45"/>
      <c r="G840" s="5"/>
    </row>
    <row r="841" spans="2:7" x14ac:dyDescent="0.55000000000000004">
      <c r="B841" s="1" t="s">
        <v>1511</v>
      </c>
      <c r="C841" s="1" t="s">
        <v>1512</v>
      </c>
      <c r="D841" s="1">
        <v>283</v>
      </c>
      <c r="E841" s="48" t="s">
        <v>1790</v>
      </c>
      <c r="F841" s="45"/>
      <c r="G841" s="5"/>
    </row>
    <row r="842" spans="2:7" x14ac:dyDescent="0.55000000000000004">
      <c r="B842" s="1" t="s">
        <v>1511</v>
      </c>
      <c r="C842" s="1" t="s">
        <v>1512</v>
      </c>
      <c r="D842" s="1">
        <v>284</v>
      </c>
      <c r="E842" s="48" t="s">
        <v>1791</v>
      </c>
      <c r="F842" s="45"/>
      <c r="G842" s="5"/>
    </row>
    <row r="843" spans="2:7" x14ac:dyDescent="0.55000000000000004">
      <c r="B843" s="1" t="s">
        <v>1511</v>
      </c>
      <c r="C843" s="1" t="s">
        <v>1512</v>
      </c>
      <c r="D843" s="1">
        <v>285</v>
      </c>
      <c r="E843" s="48" t="s">
        <v>1792</v>
      </c>
      <c r="F843" s="45"/>
      <c r="G843" s="5"/>
    </row>
    <row r="844" spans="2:7" x14ac:dyDescent="0.55000000000000004">
      <c r="B844" s="1" t="s">
        <v>1511</v>
      </c>
      <c r="C844" s="1" t="s">
        <v>1512</v>
      </c>
      <c r="D844" s="1">
        <v>286</v>
      </c>
      <c r="E844" s="48" t="s">
        <v>1793</v>
      </c>
      <c r="F844" s="45"/>
      <c r="G844" s="5"/>
    </row>
    <row r="845" spans="2:7" x14ac:dyDescent="0.55000000000000004">
      <c r="B845" s="1" t="s">
        <v>1511</v>
      </c>
      <c r="C845" s="1" t="s">
        <v>1512</v>
      </c>
      <c r="D845" s="1">
        <v>287</v>
      </c>
      <c r="E845" s="48" t="s">
        <v>1794</v>
      </c>
      <c r="F845" s="45"/>
      <c r="G845" s="5"/>
    </row>
    <row r="846" spans="2:7" x14ac:dyDescent="0.55000000000000004">
      <c r="B846" s="1" t="s">
        <v>1511</v>
      </c>
      <c r="C846" s="1" t="s">
        <v>1512</v>
      </c>
      <c r="D846" s="1">
        <v>288</v>
      </c>
      <c r="E846" s="48" t="s">
        <v>1795</v>
      </c>
      <c r="F846" s="45"/>
      <c r="G846" s="5"/>
    </row>
    <row r="847" spans="2:7" x14ac:dyDescent="0.55000000000000004">
      <c r="B847" s="1" t="s">
        <v>1511</v>
      </c>
      <c r="C847" s="1" t="s">
        <v>1512</v>
      </c>
      <c r="D847" s="1">
        <v>289</v>
      </c>
      <c r="E847" s="48" t="s">
        <v>1796</v>
      </c>
      <c r="F847" s="45"/>
      <c r="G847" s="5"/>
    </row>
    <row r="848" spans="2:7" x14ac:dyDescent="0.55000000000000004">
      <c r="B848" s="1" t="s">
        <v>1511</v>
      </c>
      <c r="C848" s="1" t="s">
        <v>1512</v>
      </c>
      <c r="D848" s="1">
        <v>290</v>
      </c>
      <c r="E848" s="48" t="s">
        <v>1797</v>
      </c>
      <c r="F848" s="45"/>
      <c r="G848" s="5"/>
    </row>
    <row r="849" spans="2:7" x14ac:dyDescent="0.55000000000000004">
      <c r="B849" s="1" t="s">
        <v>1511</v>
      </c>
      <c r="C849" s="1" t="s">
        <v>1512</v>
      </c>
      <c r="D849" s="1">
        <v>291</v>
      </c>
      <c r="E849" s="48" t="s">
        <v>1798</v>
      </c>
      <c r="F849" s="45"/>
      <c r="G849" s="5"/>
    </row>
    <row r="850" spans="2:7" x14ac:dyDescent="0.55000000000000004">
      <c r="B850" s="1" t="s">
        <v>1511</v>
      </c>
      <c r="C850" s="1" t="s">
        <v>1512</v>
      </c>
      <c r="D850" s="1">
        <v>292</v>
      </c>
      <c r="E850" s="48" t="s">
        <v>1799</v>
      </c>
      <c r="F850" s="45"/>
      <c r="G850" s="5"/>
    </row>
    <row r="851" spans="2:7" x14ac:dyDescent="0.55000000000000004">
      <c r="B851" s="1" t="s">
        <v>1511</v>
      </c>
      <c r="C851" s="1" t="s">
        <v>1512</v>
      </c>
      <c r="D851" s="1">
        <v>293</v>
      </c>
      <c r="E851" s="48" t="s">
        <v>1800</v>
      </c>
      <c r="F851" s="45"/>
      <c r="G851" s="5"/>
    </row>
    <row r="852" spans="2:7" x14ac:dyDescent="0.55000000000000004">
      <c r="B852" s="1" t="s">
        <v>1511</v>
      </c>
      <c r="C852" s="1" t="s">
        <v>1512</v>
      </c>
      <c r="D852" s="1">
        <v>294</v>
      </c>
      <c r="E852" s="48" t="s">
        <v>1801</v>
      </c>
      <c r="F852" s="45"/>
      <c r="G852" s="5"/>
    </row>
    <row r="853" spans="2:7" x14ac:dyDescent="0.55000000000000004">
      <c r="B853" s="1" t="s">
        <v>1511</v>
      </c>
      <c r="C853" s="1" t="s">
        <v>1512</v>
      </c>
      <c r="D853" s="1">
        <v>295</v>
      </c>
      <c r="E853" s="48" t="s">
        <v>1802</v>
      </c>
      <c r="F853" s="45"/>
      <c r="G853" s="5"/>
    </row>
    <row r="854" spans="2:7" x14ac:dyDescent="0.55000000000000004">
      <c r="B854" s="1" t="s">
        <v>1511</v>
      </c>
      <c r="C854" s="1" t="s">
        <v>1512</v>
      </c>
      <c r="D854" s="1">
        <v>296</v>
      </c>
      <c r="E854" s="48" t="s">
        <v>1803</v>
      </c>
      <c r="F854" s="45"/>
      <c r="G854" s="5"/>
    </row>
    <row r="855" spans="2:7" x14ac:dyDescent="0.55000000000000004">
      <c r="B855" s="1" t="s">
        <v>1511</v>
      </c>
      <c r="C855" s="1" t="s">
        <v>1512</v>
      </c>
      <c r="D855" s="1">
        <v>297</v>
      </c>
      <c r="E855" s="48" t="s">
        <v>1804</v>
      </c>
      <c r="F855" s="45"/>
      <c r="G855" s="5"/>
    </row>
    <row r="856" spans="2:7" x14ac:dyDescent="0.55000000000000004">
      <c r="B856" s="1" t="s">
        <v>1511</v>
      </c>
      <c r="C856" s="1" t="s">
        <v>1512</v>
      </c>
      <c r="D856" s="1">
        <v>298</v>
      </c>
      <c r="E856" s="48" t="s">
        <v>1805</v>
      </c>
      <c r="F856" s="45"/>
      <c r="G856" s="5"/>
    </row>
    <row r="857" spans="2:7" x14ac:dyDescent="0.55000000000000004">
      <c r="B857" s="1" t="s">
        <v>1511</v>
      </c>
      <c r="C857" s="1" t="s">
        <v>1512</v>
      </c>
      <c r="D857" s="1">
        <v>299</v>
      </c>
      <c r="E857" s="48" t="s">
        <v>1806</v>
      </c>
      <c r="F857" s="45"/>
      <c r="G857" s="5"/>
    </row>
    <row r="858" spans="2:7" x14ac:dyDescent="0.55000000000000004">
      <c r="B858" s="1" t="s">
        <v>1511</v>
      </c>
      <c r="C858" s="1" t="s">
        <v>1512</v>
      </c>
      <c r="D858" s="1">
        <v>300</v>
      </c>
      <c r="E858" s="48" t="s">
        <v>1807</v>
      </c>
      <c r="F858" s="45"/>
      <c r="G858" s="5"/>
    </row>
    <row r="859" spans="2:7" x14ac:dyDescent="0.55000000000000004">
      <c r="B859" s="1" t="s">
        <v>1511</v>
      </c>
      <c r="C859" s="1" t="s">
        <v>1512</v>
      </c>
      <c r="D859" s="1">
        <v>301</v>
      </c>
      <c r="E859" s="48" t="s">
        <v>1808</v>
      </c>
      <c r="F859" s="45"/>
      <c r="G859" s="5"/>
    </row>
    <row r="860" spans="2:7" x14ac:dyDescent="0.55000000000000004">
      <c r="B860" s="1" t="s">
        <v>1511</v>
      </c>
      <c r="C860" s="1" t="s">
        <v>1512</v>
      </c>
      <c r="D860" s="1">
        <v>302</v>
      </c>
      <c r="E860" s="48" t="s">
        <v>1809</v>
      </c>
      <c r="F860" s="45"/>
      <c r="G860" s="5"/>
    </row>
    <row r="861" spans="2:7" x14ac:dyDescent="0.55000000000000004">
      <c r="B861" s="1" t="s">
        <v>1511</v>
      </c>
      <c r="C861" s="1" t="s">
        <v>1512</v>
      </c>
      <c r="D861" s="1">
        <v>303</v>
      </c>
      <c r="E861" s="48" t="s">
        <v>1810</v>
      </c>
      <c r="F861" s="45"/>
      <c r="G861" s="5"/>
    </row>
    <row r="862" spans="2:7" x14ac:dyDescent="0.55000000000000004">
      <c r="B862" s="1" t="s">
        <v>1511</v>
      </c>
      <c r="C862" s="1" t="s">
        <v>1512</v>
      </c>
      <c r="D862" s="1">
        <v>304</v>
      </c>
      <c r="E862" s="48" t="s">
        <v>1811</v>
      </c>
      <c r="F862" s="45"/>
      <c r="G862" s="5"/>
    </row>
    <row r="863" spans="2:7" x14ac:dyDescent="0.55000000000000004">
      <c r="B863" s="1" t="s">
        <v>1511</v>
      </c>
      <c r="C863" s="1" t="s">
        <v>1512</v>
      </c>
      <c r="D863" s="1">
        <v>305</v>
      </c>
      <c r="E863" s="48" t="s">
        <v>1812</v>
      </c>
      <c r="F863" s="45"/>
      <c r="G863" s="5"/>
    </row>
    <row r="864" spans="2:7" x14ac:dyDescent="0.55000000000000004">
      <c r="B864" s="1" t="s">
        <v>1511</v>
      </c>
      <c r="C864" s="1" t="s">
        <v>1512</v>
      </c>
      <c r="D864" s="1">
        <v>306</v>
      </c>
      <c r="E864" s="48" t="s">
        <v>1813</v>
      </c>
      <c r="F864" s="45"/>
      <c r="G864" s="5"/>
    </row>
    <row r="865" spans="2:7" x14ac:dyDescent="0.55000000000000004">
      <c r="B865" s="1" t="s">
        <v>1511</v>
      </c>
      <c r="C865" s="1" t="s">
        <v>1512</v>
      </c>
      <c r="D865" s="1">
        <v>307</v>
      </c>
      <c r="E865" s="48" t="s">
        <v>1814</v>
      </c>
      <c r="F865" s="45"/>
      <c r="G865" s="5"/>
    </row>
    <row r="866" spans="2:7" x14ac:dyDescent="0.55000000000000004">
      <c r="B866" s="1" t="s">
        <v>1511</v>
      </c>
      <c r="C866" s="1" t="s">
        <v>1512</v>
      </c>
      <c r="D866" s="1">
        <v>308</v>
      </c>
      <c r="E866" s="48" t="s">
        <v>1815</v>
      </c>
      <c r="F866" s="45"/>
      <c r="G866" s="5"/>
    </row>
    <row r="867" spans="2:7" x14ac:dyDescent="0.55000000000000004">
      <c r="B867" s="1" t="s">
        <v>1511</v>
      </c>
      <c r="C867" s="1" t="s">
        <v>1512</v>
      </c>
      <c r="D867" s="1">
        <v>309</v>
      </c>
      <c r="E867" s="48" t="s">
        <v>1816</v>
      </c>
      <c r="F867" s="45"/>
      <c r="G867" s="5"/>
    </row>
    <row r="868" spans="2:7" x14ac:dyDescent="0.55000000000000004">
      <c r="B868" s="1" t="s">
        <v>1511</v>
      </c>
      <c r="C868" s="1" t="s">
        <v>1512</v>
      </c>
      <c r="D868" s="1">
        <v>310</v>
      </c>
      <c r="E868" s="48" t="s">
        <v>1817</v>
      </c>
      <c r="F868" s="45"/>
      <c r="G868" s="5"/>
    </row>
    <row r="869" spans="2:7" x14ac:dyDescent="0.55000000000000004">
      <c r="B869" s="1" t="s">
        <v>1511</v>
      </c>
      <c r="C869" s="1" t="s">
        <v>1512</v>
      </c>
      <c r="D869" s="1">
        <v>311</v>
      </c>
      <c r="E869" s="48" t="s">
        <v>1818</v>
      </c>
      <c r="F869" s="45"/>
      <c r="G869" s="5"/>
    </row>
    <row r="870" spans="2:7" x14ac:dyDescent="0.55000000000000004">
      <c r="B870" s="1" t="s">
        <v>1511</v>
      </c>
      <c r="C870" s="1" t="s">
        <v>1512</v>
      </c>
      <c r="D870" s="1">
        <v>312</v>
      </c>
      <c r="E870" s="48" t="s">
        <v>1819</v>
      </c>
      <c r="F870" s="45"/>
      <c r="G870" s="5"/>
    </row>
    <row r="871" spans="2:7" x14ac:dyDescent="0.55000000000000004">
      <c r="B871" s="1" t="s">
        <v>1511</v>
      </c>
      <c r="C871" s="1" t="s">
        <v>1512</v>
      </c>
      <c r="D871" s="1">
        <v>313</v>
      </c>
      <c r="E871" s="48" t="s">
        <v>1820</v>
      </c>
      <c r="F871" s="45"/>
      <c r="G871" s="5"/>
    </row>
    <row r="872" spans="2:7" x14ac:dyDescent="0.55000000000000004">
      <c r="B872" s="1" t="s">
        <v>1511</v>
      </c>
      <c r="C872" s="1" t="s">
        <v>1512</v>
      </c>
      <c r="D872" s="1">
        <v>314</v>
      </c>
      <c r="E872" s="48" t="s">
        <v>1821</v>
      </c>
      <c r="F872" s="45"/>
      <c r="G872" s="5"/>
    </row>
    <row r="873" spans="2:7" x14ac:dyDescent="0.55000000000000004">
      <c r="B873" s="1" t="s">
        <v>1511</v>
      </c>
      <c r="C873" s="1" t="s">
        <v>1512</v>
      </c>
      <c r="D873" s="1">
        <v>315</v>
      </c>
      <c r="E873" s="48" t="s">
        <v>1822</v>
      </c>
      <c r="F873" s="45"/>
      <c r="G873" s="5"/>
    </row>
    <row r="874" spans="2:7" x14ac:dyDescent="0.55000000000000004">
      <c r="B874" s="1" t="s">
        <v>1511</v>
      </c>
      <c r="C874" s="1" t="s">
        <v>1512</v>
      </c>
      <c r="D874" s="1">
        <v>316</v>
      </c>
      <c r="E874" s="48" t="s">
        <v>1823</v>
      </c>
      <c r="F874" s="45"/>
      <c r="G874" s="5"/>
    </row>
    <row r="875" spans="2:7" x14ac:dyDescent="0.55000000000000004">
      <c r="B875" s="1" t="s">
        <v>1511</v>
      </c>
      <c r="C875" s="1" t="s">
        <v>1512</v>
      </c>
      <c r="D875" s="1">
        <v>317</v>
      </c>
      <c r="E875" s="48" t="s">
        <v>1824</v>
      </c>
      <c r="F875" s="45"/>
      <c r="G875" s="5"/>
    </row>
    <row r="876" spans="2:7" x14ac:dyDescent="0.55000000000000004">
      <c r="B876" s="1" t="s">
        <v>1511</v>
      </c>
      <c r="C876" s="1" t="s">
        <v>1512</v>
      </c>
      <c r="D876" s="1">
        <v>318</v>
      </c>
      <c r="E876" s="48" t="s">
        <v>1825</v>
      </c>
      <c r="F876" s="45"/>
      <c r="G876" s="5"/>
    </row>
    <row r="877" spans="2:7" x14ac:dyDescent="0.55000000000000004">
      <c r="B877" s="1" t="s">
        <v>1511</v>
      </c>
      <c r="C877" s="1" t="s">
        <v>1512</v>
      </c>
      <c r="D877" s="1">
        <v>319</v>
      </c>
      <c r="E877" s="48" t="s">
        <v>1826</v>
      </c>
      <c r="F877" s="45"/>
      <c r="G877" s="5"/>
    </row>
    <row r="878" spans="2:7" x14ac:dyDescent="0.55000000000000004">
      <c r="B878" s="1" t="s">
        <v>1511</v>
      </c>
      <c r="C878" s="1" t="s">
        <v>1512</v>
      </c>
      <c r="D878" s="1">
        <v>320</v>
      </c>
      <c r="E878" s="48" t="s">
        <v>1827</v>
      </c>
      <c r="F878" s="45"/>
      <c r="G878" s="5"/>
    </row>
    <row r="879" spans="2:7" x14ac:dyDescent="0.55000000000000004">
      <c r="B879" s="1" t="s">
        <v>1511</v>
      </c>
      <c r="C879" s="1" t="s">
        <v>1512</v>
      </c>
      <c r="D879" s="1">
        <v>321</v>
      </c>
      <c r="E879" s="48" t="s">
        <v>1828</v>
      </c>
      <c r="F879" s="45"/>
      <c r="G879" s="5"/>
    </row>
    <row r="880" spans="2:7" x14ac:dyDescent="0.55000000000000004">
      <c r="B880" s="1" t="s">
        <v>1511</v>
      </c>
      <c r="C880" s="1" t="s">
        <v>1512</v>
      </c>
      <c r="D880" s="1">
        <v>322</v>
      </c>
      <c r="E880" s="48" t="s">
        <v>1829</v>
      </c>
      <c r="F880" s="45"/>
      <c r="G880" s="5"/>
    </row>
    <row r="881" spans="2:7" x14ac:dyDescent="0.55000000000000004">
      <c r="B881" s="1" t="s">
        <v>1511</v>
      </c>
      <c r="C881" s="1" t="s">
        <v>1512</v>
      </c>
      <c r="D881" s="1">
        <v>323</v>
      </c>
      <c r="E881" s="48" t="s">
        <v>1830</v>
      </c>
      <c r="F881" s="45"/>
      <c r="G881" s="5"/>
    </row>
    <row r="882" spans="2:7" x14ac:dyDescent="0.55000000000000004">
      <c r="B882" s="1" t="s">
        <v>1511</v>
      </c>
      <c r="C882" s="1" t="s">
        <v>1512</v>
      </c>
      <c r="D882" s="1">
        <v>324</v>
      </c>
      <c r="E882" s="48" t="s">
        <v>1831</v>
      </c>
      <c r="F882" s="45"/>
      <c r="G882" s="5"/>
    </row>
    <row r="883" spans="2:7" x14ac:dyDescent="0.55000000000000004">
      <c r="B883" s="1" t="s">
        <v>1511</v>
      </c>
      <c r="C883" s="1" t="s">
        <v>1512</v>
      </c>
      <c r="D883" s="1">
        <v>325</v>
      </c>
      <c r="E883" s="48" t="s">
        <v>1832</v>
      </c>
      <c r="F883" s="45"/>
      <c r="G883" s="5"/>
    </row>
    <row r="884" spans="2:7" x14ac:dyDescent="0.55000000000000004">
      <c r="B884" s="1" t="s">
        <v>1511</v>
      </c>
      <c r="C884" s="1" t="s">
        <v>1512</v>
      </c>
      <c r="D884" s="1">
        <v>326</v>
      </c>
      <c r="E884" s="48" t="s">
        <v>1833</v>
      </c>
      <c r="F884" s="45"/>
      <c r="G884" s="5"/>
    </row>
    <row r="885" spans="2:7" x14ac:dyDescent="0.55000000000000004">
      <c r="B885" s="1" t="s">
        <v>1511</v>
      </c>
      <c r="C885" s="1" t="s">
        <v>1512</v>
      </c>
      <c r="D885" s="1">
        <v>327</v>
      </c>
      <c r="E885" s="48" t="s">
        <v>1834</v>
      </c>
      <c r="F885" s="45"/>
      <c r="G885" s="5"/>
    </row>
    <row r="886" spans="2:7" x14ac:dyDescent="0.55000000000000004">
      <c r="B886" s="1" t="s">
        <v>1511</v>
      </c>
      <c r="C886" s="1" t="s">
        <v>1512</v>
      </c>
      <c r="D886" s="1">
        <v>328</v>
      </c>
      <c r="E886" s="48" t="s">
        <v>1835</v>
      </c>
      <c r="F886" s="45"/>
      <c r="G886" s="5"/>
    </row>
    <row r="887" spans="2:7" x14ac:dyDescent="0.55000000000000004">
      <c r="B887" s="1" t="s">
        <v>1511</v>
      </c>
      <c r="C887" s="1" t="s">
        <v>1512</v>
      </c>
      <c r="D887" s="1">
        <v>329</v>
      </c>
      <c r="E887" s="1" t="s">
        <v>6371</v>
      </c>
      <c r="F887" s="45"/>
      <c r="G887" s="5"/>
    </row>
    <row r="888" spans="2:7" x14ac:dyDescent="0.55000000000000004">
      <c r="B888" s="1" t="s">
        <v>1511</v>
      </c>
      <c r="C888" s="1" t="s">
        <v>1512</v>
      </c>
      <c r="D888" s="1">
        <v>330</v>
      </c>
      <c r="E888" s="48" t="s">
        <v>1837</v>
      </c>
      <c r="F888" s="45"/>
      <c r="G888" s="5"/>
    </row>
    <row r="889" spans="2:7" x14ac:dyDescent="0.55000000000000004">
      <c r="B889" s="1" t="s">
        <v>1511</v>
      </c>
      <c r="C889" s="1" t="s">
        <v>1512</v>
      </c>
      <c r="D889" s="1">
        <v>331</v>
      </c>
      <c r="E889" s="48" t="s">
        <v>1838</v>
      </c>
      <c r="F889" s="45"/>
      <c r="G889" s="5"/>
    </row>
    <row r="890" spans="2:7" x14ac:dyDescent="0.55000000000000004">
      <c r="B890" s="1" t="s">
        <v>1511</v>
      </c>
      <c r="C890" s="1" t="s">
        <v>1512</v>
      </c>
      <c r="D890" s="1">
        <v>332</v>
      </c>
      <c r="E890" s="48" t="s">
        <v>1839</v>
      </c>
      <c r="F890" s="45"/>
      <c r="G890" s="5"/>
    </row>
    <row r="891" spans="2:7" x14ac:dyDescent="0.55000000000000004">
      <c r="B891" s="1" t="s">
        <v>1511</v>
      </c>
      <c r="C891" s="1" t="s">
        <v>1512</v>
      </c>
      <c r="D891" s="1">
        <v>333</v>
      </c>
      <c r="E891" s="48" t="s">
        <v>1840</v>
      </c>
      <c r="F891" s="45"/>
      <c r="G891" s="5"/>
    </row>
    <row r="892" spans="2:7" x14ac:dyDescent="0.55000000000000004">
      <c r="B892" s="1" t="s">
        <v>1511</v>
      </c>
      <c r="C892" s="1" t="s">
        <v>1512</v>
      </c>
      <c r="D892" s="1">
        <v>334</v>
      </c>
      <c r="E892" s="48" t="s">
        <v>1841</v>
      </c>
      <c r="F892" s="45"/>
      <c r="G892" s="5"/>
    </row>
    <row r="893" spans="2:7" x14ac:dyDescent="0.55000000000000004">
      <c r="B893" s="1" t="s">
        <v>1511</v>
      </c>
      <c r="C893" s="1" t="s">
        <v>1512</v>
      </c>
      <c r="D893" s="1">
        <v>335</v>
      </c>
      <c r="E893" s="48" t="s">
        <v>1842</v>
      </c>
      <c r="F893" s="45"/>
      <c r="G893" s="5"/>
    </row>
    <row r="894" spans="2:7" x14ac:dyDescent="0.55000000000000004">
      <c r="B894" s="1" t="s">
        <v>1511</v>
      </c>
      <c r="C894" s="1" t="s">
        <v>1512</v>
      </c>
      <c r="D894" s="1">
        <v>336</v>
      </c>
      <c r="E894" s="48" t="s">
        <v>1843</v>
      </c>
      <c r="F894" s="45"/>
      <c r="G894" s="5"/>
    </row>
    <row r="895" spans="2:7" x14ac:dyDescent="0.55000000000000004">
      <c r="B895" s="1" t="s">
        <v>1511</v>
      </c>
      <c r="C895" s="1" t="s">
        <v>1512</v>
      </c>
      <c r="D895" s="1">
        <v>337</v>
      </c>
      <c r="E895" s="48" t="s">
        <v>1844</v>
      </c>
      <c r="F895" s="45"/>
      <c r="G895" s="5"/>
    </row>
    <row r="896" spans="2:7" x14ac:dyDescent="0.55000000000000004">
      <c r="B896" s="1" t="s">
        <v>1511</v>
      </c>
      <c r="C896" s="1" t="s">
        <v>1512</v>
      </c>
      <c r="D896" s="1">
        <v>338</v>
      </c>
      <c r="E896" s="48" t="s">
        <v>1845</v>
      </c>
      <c r="F896" s="45"/>
      <c r="G896" s="5"/>
    </row>
    <row r="897" spans="2:7" x14ac:dyDescent="0.55000000000000004">
      <c r="B897" s="1" t="s">
        <v>1511</v>
      </c>
      <c r="C897" s="1" t="s">
        <v>1512</v>
      </c>
      <c r="D897" s="1">
        <v>339</v>
      </c>
      <c r="E897" s="48" t="s">
        <v>1846</v>
      </c>
      <c r="F897" s="45"/>
      <c r="G897" s="5"/>
    </row>
    <row r="898" spans="2:7" x14ac:dyDescent="0.55000000000000004">
      <c r="B898" s="1" t="s">
        <v>1511</v>
      </c>
      <c r="C898" s="1" t="s">
        <v>1512</v>
      </c>
      <c r="D898" s="1">
        <v>340</v>
      </c>
      <c r="E898" s="48" t="s">
        <v>1847</v>
      </c>
      <c r="F898" s="45"/>
      <c r="G898" s="5"/>
    </row>
    <row r="899" spans="2:7" x14ac:dyDescent="0.55000000000000004">
      <c r="B899" s="1" t="s">
        <v>1511</v>
      </c>
      <c r="C899" s="1" t="s">
        <v>1512</v>
      </c>
      <c r="D899" s="1">
        <v>341</v>
      </c>
      <c r="E899" s="48" t="s">
        <v>1848</v>
      </c>
      <c r="F899" s="45"/>
      <c r="G899" s="5"/>
    </row>
    <row r="900" spans="2:7" x14ac:dyDescent="0.55000000000000004">
      <c r="B900" s="1" t="s">
        <v>1511</v>
      </c>
      <c r="C900" s="1" t="s">
        <v>1512</v>
      </c>
      <c r="D900" s="1">
        <v>342</v>
      </c>
      <c r="E900" s="48" t="s">
        <v>1849</v>
      </c>
      <c r="F900" s="45"/>
      <c r="G900" s="5"/>
    </row>
    <row r="901" spans="2:7" x14ac:dyDescent="0.55000000000000004">
      <c r="B901" s="1" t="s">
        <v>1511</v>
      </c>
      <c r="C901" s="1" t="s">
        <v>1512</v>
      </c>
      <c r="D901" s="1">
        <v>343</v>
      </c>
      <c r="E901" s="48" t="s">
        <v>1850</v>
      </c>
      <c r="F901" s="45"/>
      <c r="G901" s="5"/>
    </row>
    <row r="902" spans="2:7" x14ac:dyDescent="0.55000000000000004">
      <c r="B902" s="1" t="s">
        <v>1511</v>
      </c>
      <c r="C902" s="1" t="s">
        <v>1512</v>
      </c>
      <c r="D902" s="1">
        <v>344</v>
      </c>
      <c r="E902" s="48" t="s">
        <v>1851</v>
      </c>
      <c r="F902" s="45"/>
      <c r="G902" s="5"/>
    </row>
    <row r="903" spans="2:7" x14ac:dyDescent="0.55000000000000004">
      <c r="B903" s="1" t="s">
        <v>1511</v>
      </c>
      <c r="C903" s="1" t="s">
        <v>1512</v>
      </c>
      <c r="D903" s="1">
        <v>345</v>
      </c>
      <c r="E903" s="48" t="s">
        <v>1852</v>
      </c>
      <c r="F903" s="45"/>
      <c r="G903" s="5"/>
    </row>
    <row r="904" spans="2:7" x14ac:dyDescent="0.55000000000000004">
      <c r="B904" s="1" t="s">
        <v>1511</v>
      </c>
      <c r="C904" s="1" t="s">
        <v>1512</v>
      </c>
      <c r="D904" s="1">
        <v>346</v>
      </c>
      <c r="E904" s="48" t="s">
        <v>1853</v>
      </c>
      <c r="F904" s="45"/>
      <c r="G904" s="5"/>
    </row>
    <row r="905" spans="2:7" x14ac:dyDescent="0.55000000000000004">
      <c r="B905" s="1" t="s">
        <v>1511</v>
      </c>
      <c r="C905" s="1" t="s">
        <v>1512</v>
      </c>
      <c r="D905" s="1">
        <v>347</v>
      </c>
      <c r="E905" s="48" t="s">
        <v>1854</v>
      </c>
      <c r="F905" s="45"/>
      <c r="G905" s="5"/>
    </row>
    <row r="906" spans="2:7" x14ac:dyDescent="0.55000000000000004">
      <c r="B906" s="1" t="s">
        <v>1511</v>
      </c>
      <c r="C906" s="1" t="s">
        <v>1512</v>
      </c>
      <c r="D906" s="1">
        <v>348</v>
      </c>
      <c r="E906" s="48" t="s">
        <v>1855</v>
      </c>
      <c r="F906" s="45"/>
      <c r="G906" s="5"/>
    </row>
    <row r="907" spans="2:7" x14ac:dyDescent="0.55000000000000004">
      <c r="B907" s="1" t="s">
        <v>1511</v>
      </c>
      <c r="C907" s="1" t="s">
        <v>1512</v>
      </c>
      <c r="D907" s="1">
        <v>349</v>
      </c>
      <c r="E907" s="48" t="s">
        <v>1856</v>
      </c>
      <c r="F907" s="45"/>
      <c r="G907" s="5"/>
    </row>
    <row r="908" spans="2:7" x14ac:dyDescent="0.55000000000000004">
      <c r="B908" s="1" t="s">
        <v>1511</v>
      </c>
      <c r="C908" s="1" t="s">
        <v>1512</v>
      </c>
      <c r="D908" s="1">
        <v>350</v>
      </c>
      <c r="E908" s="48" t="s">
        <v>1857</v>
      </c>
      <c r="F908" s="45"/>
      <c r="G908" s="5"/>
    </row>
    <row r="909" spans="2:7" x14ac:dyDescent="0.55000000000000004">
      <c r="B909" s="1" t="s">
        <v>1511</v>
      </c>
      <c r="C909" s="1" t="s">
        <v>1512</v>
      </c>
      <c r="D909" s="1">
        <v>351</v>
      </c>
      <c r="E909" s="48" t="s">
        <v>1858</v>
      </c>
      <c r="F909" s="45"/>
      <c r="G909" s="5"/>
    </row>
    <row r="910" spans="2:7" x14ac:dyDescent="0.55000000000000004">
      <c r="B910" s="1" t="s">
        <v>1511</v>
      </c>
      <c r="C910" s="1" t="s">
        <v>1512</v>
      </c>
      <c r="D910" s="1">
        <v>352</v>
      </c>
      <c r="E910" s="48" t="s">
        <v>1859</v>
      </c>
      <c r="F910" s="45"/>
      <c r="G910" s="5"/>
    </row>
    <row r="911" spans="2:7" x14ac:dyDescent="0.55000000000000004">
      <c r="B911" s="1" t="s">
        <v>1511</v>
      </c>
      <c r="C911" s="1" t="s">
        <v>1512</v>
      </c>
      <c r="D911" s="1">
        <v>353</v>
      </c>
      <c r="E911" s="48" t="s">
        <v>1860</v>
      </c>
      <c r="F911" s="45"/>
      <c r="G911" s="5"/>
    </row>
    <row r="912" spans="2:7" x14ac:dyDescent="0.55000000000000004">
      <c r="B912" s="1" t="s">
        <v>1511</v>
      </c>
      <c r="C912" s="1" t="s">
        <v>1512</v>
      </c>
      <c r="D912" s="1">
        <v>354</v>
      </c>
      <c r="E912" s="48" t="s">
        <v>1861</v>
      </c>
      <c r="F912" s="45"/>
      <c r="G912" s="5"/>
    </row>
    <row r="913" spans="2:7" x14ac:dyDescent="0.55000000000000004">
      <c r="B913" s="1" t="s">
        <v>1511</v>
      </c>
      <c r="C913" s="1" t="s">
        <v>1512</v>
      </c>
      <c r="D913" s="1">
        <v>355</v>
      </c>
      <c r="E913" s="48" t="s">
        <v>1862</v>
      </c>
      <c r="F913" s="45"/>
      <c r="G913" s="5"/>
    </row>
    <row r="914" spans="2:7" x14ac:dyDescent="0.55000000000000004">
      <c r="B914" s="1" t="s">
        <v>1511</v>
      </c>
      <c r="C914" s="1" t="s">
        <v>1512</v>
      </c>
      <c r="D914" s="1">
        <v>356</v>
      </c>
      <c r="E914" s="48" t="s">
        <v>1863</v>
      </c>
      <c r="F914" s="45"/>
      <c r="G914" s="5"/>
    </row>
    <row r="915" spans="2:7" x14ac:dyDescent="0.55000000000000004">
      <c r="B915" s="1" t="s">
        <v>1511</v>
      </c>
      <c r="C915" s="1" t="s">
        <v>1512</v>
      </c>
      <c r="D915" s="1">
        <v>357</v>
      </c>
      <c r="E915" s="48" t="s">
        <v>1864</v>
      </c>
      <c r="F915" s="45"/>
      <c r="G915" s="5"/>
    </row>
    <row r="916" spans="2:7" x14ac:dyDescent="0.55000000000000004">
      <c r="B916" s="1" t="s">
        <v>1511</v>
      </c>
      <c r="C916" s="1" t="s">
        <v>1512</v>
      </c>
      <c r="D916" s="1">
        <v>358</v>
      </c>
      <c r="E916" s="48" t="s">
        <v>1865</v>
      </c>
      <c r="F916" s="45"/>
      <c r="G916" s="5"/>
    </row>
    <row r="917" spans="2:7" x14ac:dyDescent="0.55000000000000004">
      <c r="B917" s="1" t="s">
        <v>1511</v>
      </c>
      <c r="C917" s="1" t="s">
        <v>1512</v>
      </c>
      <c r="D917" s="1">
        <v>359</v>
      </c>
      <c r="E917" s="48" t="s">
        <v>1866</v>
      </c>
      <c r="F917" s="45"/>
      <c r="G917" s="5"/>
    </row>
    <row r="918" spans="2:7" x14ac:dyDescent="0.55000000000000004">
      <c r="B918" s="1" t="s">
        <v>1511</v>
      </c>
      <c r="C918" s="1" t="s">
        <v>1512</v>
      </c>
      <c r="D918" s="1">
        <v>360</v>
      </c>
      <c r="E918" s="48" t="s">
        <v>1867</v>
      </c>
      <c r="F918" s="45"/>
      <c r="G918" s="5"/>
    </row>
    <row r="919" spans="2:7" x14ac:dyDescent="0.55000000000000004">
      <c r="B919" s="1" t="s">
        <v>1511</v>
      </c>
      <c r="C919" s="1" t="s">
        <v>1512</v>
      </c>
      <c r="D919" s="1">
        <v>361</v>
      </c>
      <c r="E919" s="48" t="s">
        <v>1868</v>
      </c>
      <c r="F919" s="45"/>
      <c r="G919" s="5"/>
    </row>
    <row r="920" spans="2:7" x14ac:dyDescent="0.55000000000000004">
      <c r="B920" s="1" t="s">
        <v>1511</v>
      </c>
      <c r="C920" s="1" t="s">
        <v>1512</v>
      </c>
      <c r="D920" s="1">
        <v>362</v>
      </c>
      <c r="E920" s="48" t="s">
        <v>1869</v>
      </c>
      <c r="F920" s="45"/>
      <c r="G920" s="5"/>
    </row>
    <row r="921" spans="2:7" x14ac:dyDescent="0.55000000000000004">
      <c r="B921" s="1" t="s">
        <v>1511</v>
      </c>
      <c r="C921" s="1" t="s">
        <v>1512</v>
      </c>
      <c r="D921" s="1">
        <v>363</v>
      </c>
      <c r="E921" s="48" t="s">
        <v>1870</v>
      </c>
      <c r="F921" s="45"/>
      <c r="G921" s="5"/>
    </row>
    <row r="922" spans="2:7" x14ac:dyDescent="0.55000000000000004">
      <c r="B922" s="1" t="s">
        <v>1511</v>
      </c>
      <c r="C922" s="1" t="s">
        <v>1512</v>
      </c>
      <c r="D922" s="1">
        <v>364</v>
      </c>
      <c r="E922" s="48" t="s">
        <v>1871</v>
      </c>
      <c r="F922" s="45"/>
      <c r="G922" s="5"/>
    </row>
    <row r="923" spans="2:7" x14ac:dyDescent="0.55000000000000004">
      <c r="B923" s="1" t="s">
        <v>1511</v>
      </c>
      <c r="C923" s="1" t="s">
        <v>1512</v>
      </c>
      <c r="D923" s="1">
        <v>365</v>
      </c>
      <c r="E923" s="48" t="s">
        <v>1872</v>
      </c>
      <c r="F923" s="45"/>
      <c r="G923" s="5"/>
    </row>
    <row r="924" spans="2:7" x14ac:dyDescent="0.55000000000000004">
      <c r="B924" s="1" t="s">
        <v>1511</v>
      </c>
      <c r="C924" s="1" t="s">
        <v>1512</v>
      </c>
      <c r="D924" s="1">
        <v>366</v>
      </c>
      <c r="E924" s="48" t="s">
        <v>1873</v>
      </c>
      <c r="F924" s="45"/>
      <c r="G924" s="5"/>
    </row>
    <row r="925" spans="2:7" x14ac:dyDescent="0.55000000000000004">
      <c r="B925" s="1" t="s">
        <v>1511</v>
      </c>
      <c r="C925" s="1" t="s">
        <v>1512</v>
      </c>
      <c r="D925" s="1">
        <v>367</v>
      </c>
      <c r="E925" s="48" t="s">
        <v>6411</v>
      </c>
      <c r="F925" s="45"/>
      <c r="G925" s="5"/>
    </row>
    <row r="926" spans="2:7" x14ac:dyDescent="0.55000000000000004">
      <c r="B926" s="1" t="s">
        <v>1511</v>
      </c>
      <c r="C926" s="1" t="s">
        <v>1512</v>
      </c>
      <c r="D926" s="1">
        <v>368</v>
      </c>
      <c r="E926" s="48" t="s">
        <v>1874</v>
      </c>
      <c r="F926" s="45"/>
      <c r="G926" s="5"/>
    </row>
    <row r="927" spans="2:7" x14ac:dyDescent="0.55000000000000004">
      <c r="B927" s="1" t="s">
        <v>1511</v>
      </c>
      <c r="C927" s="1" t="s">
        <v>1512</v>
      </c>
      <c r="D927" s="1">
        <v>369</v>
      </c>
      <c r="E927" s="48" t="s">
        <v>1875</v>
      </c>
      <c r="F927" s="45"/>
      <c r="G927" s="5"/>
    </row>
    <row r="928" spans="2:7" x14ac:dyDescent="0.55000000000000004">
      <c r="B928" s="1" t="s">
        <v>1511</v>
      </c>
      <c r="C928" s="1" t="s">
        <v>1512</v>
      </c>
      <c r="D928" s="1">
        <v>370</v>
      </c>
      <c r="E928" s="48" t="s">
        <v>1876</v>
      </c>
      <c r="F928" s="45"/>
      <c r="G928" s="5"/>
    </row>
    <row r="929" spans="2:7" x14ac:dyDescent="0.55000000000000004">
      <c r="B929" s="1" t="s">
        <v>1511</v>
      </c>
      <c r="C929" s="1" t="s">
        <v>1512</v>
      </c>
      <c r="D929" s="1">
        <v>371</v>
      </c>
      <c r="E929" s="48" t="s">
        <v>1877</v>
      </c>
      <c r="F929" s="45"/>
      <c r="G929" s="5"/>
    </row>
    <row r="930" spans="2:7" x14ac:dyDescent="0.55000000000000004">
      <c r="B930" s="1" t="s">
        <v>1511</v>
      </c>
      <c r="C930" s="1" t="s">
        <v>1512</v>
      </c>
      <c r="D930" s="1">
        <v>372</v>
      </c>
      <c r="E930" s="48" t="s">
        <v>1878</v>
      </c>
      <c r="F930" s="45"/>
      <c r="G930" s="5"/>
    </row>
    <row r="931" spans="2:7" x14ac:dyDescent="0.55000000000000004">
      <c r="B931" s="1" t="s">
        <v>1511</v>
      </c>
      <c r="C931" s="1" t="s">
        <v>1512</v>
      </c>
      <c r="D931" s="1">
        <v>373</v>
      </c>
      <c r="E931" s="48" t="s">
        <v>1879</v>
      </c>
      <c r="F931" s="45"/>
      <c r="G931" s="5"/>
    </row>
    <row r="932" spans="2:7" x14ac:dyDescent="0.55000000000000004">
      <c r="B932" s="1" t="s">
        <v>1511</v>
      </c>
      <c r="C932" s="1" t="s">
        <v>1512</v>
      </c>
      <c r="D932" s="1">
        <v>374</v>
      </c>
      <c r="E932" s="48" t="s">
        <v>1880</v>
      </c>
      <c r="F932" s="45"/>
      <c r="G932" s="5"/>
    </row>
    <row r="933" spans="2:7" x14ac:dyDescent="0.55000000000000004">
      <c r="B933" s="1" t="s">
        <v>1511</v>
      </c>
      <c r="C933" s="1" t="s">
        <v>1512</v>
      </c>
      <c r="D933" s="1">
        <v>375</v>
      </c>
      <c r="E933" s="48" t="s">
        <v>1881</v>
      </c>
      <c r="F933" s="45"/>
      <c r="G933" s="5"/>
    </row>
    <row r="934" spans="2:7" x14ac:dyDescent="0.55000000000000004">
      <c r="B934" s="1" t="s">
        <v>1511</v>
      </c>
      <c r="C934" s="1" t="s">
        <v>1512</v>
      </c>
      <c r="D934" s="1">
        <v>376</v>
      </c>
      <c r="E934" s="48" t="s">
        <v>1882</v>
      </c>
      <c r="F934" s="45"/>
      <c r="G934" s="5"/>
    </row>
    <row r="935" spans="2:7" x14ac:dyDescent="0.55000000000000004">
      <c r="B935" s="1" t="s">
        <v>1511</v>
      </c>
      <c r="C935" s="1" t="s">
        <v>1512</v>
      </c>
      <c r="D935" s="1">
        <v>377</v>
      </c>
      <c r="E935" s="48" t="s">
        <v>1883</v>
      </c>
      <c r="F935" s="45"/>
      <c r="G935" s="5"/>
    </row>
    <row r="936" spans="2:7" x14ac:dyDescent="0.55000000000000004">
      <c r="B936" s="1" t="s">
        <v>1511</v>
      </c>
      <c r="C936" s="1" t="s">
        <v>1512</v>
      </c>
      <c r="D936" s="1">
        <v>378</v>
      </c>
      <c r="E936" s="48" t="s">
        <v>1884</v>
      </c>
      <c r="F936" s="45"/>
      <c r="G936" s="5"/>
    </row>
    <row r="937" spans="2:7" x14ac:dyDescent="0.55000000000000004">
      <c r="B937" s="1" t="s">
        <v>1511</v>
      </c>
      <c r="C937" s="1" t="s">
        <v>1512</v>
      </c>
      <c r="D937" s="1">
        <v>379</v>
      </c>
      <c r="E937" s="48" t="s">
        <v>1885</v>
      </c>
      <c r="F937" s="45"/>
      <c r="G937" s="5"/>
    </row>
    <row r="938" spans="2:7" x14ac:dyDescent="0.55000000000000004">
      <c r="B938" s="1" t="s">
        <v>1511</v>
      </c>
      <c r="C938" s="1" t="s">
        <v>1512</v>
      </c>
      <c r="D938" s="1">
        <v>380</v>
      </c>
      <c r="E938" s="48" t="s">
        <v>1886</v>
      </c>
      <c r="F938" s="45"/>
      <c r="G938" s="5"/>
    </row>
    <row r="939" spans="2:7" x14ac:dyDescent="0.55000000000000004">
      <c r="B939" s="1" t="s">
        <v>1511</v>
      </c>
      <c r="C939" s="1" t="s">
        <v>1512</v>
      </c>
      <c r="D939" s="1">
        <v>381</v>
      </c>
      <c r="E939" s="48" t="s">
        <v>1887</v>
      </c>
      <c r="F939" s="45"/>
      <c r="G939" s="5"/>
    </row>
    <row r="940" spans="2:7" x14ac:dyDescent="0.55000000000000004">
      <c r="B940" s="1" t="s">
        <v>1511</v>
      </c>
      <c r="C940" s="1" t="s">
        <v>1512</v>
      </c>
      <c r="D940" s="1">
        <v>382</v>
      </c>
      <c r="E940" s="48" t="s">
        <v>1888</v>
      </c>
      <c r="F940" s="45"/>
      <c r="G940" s="5"/>
    </row>
    <row r="941" spans="2:7" x14ac:dyDescent="0.55000000000000004">
      <c r="B941" s="1" t="s">
        <v>1511</v>
      </c>
      <c r="C941" s="1" t="s">
        <v>1512</v>
      </c>
      <c r="D941" s="1">
        <v>383</v>
      </c>
      <c r="E941" s="48" t="s">
        <v>1889</v>
      </c>
      <c r="F941" s="45"/>
      <c r="G941" s="5"/>
    </row>
    <row r="942" spans="2:7" x14ac:dyDescent="0.55000000000000004">
      <c r="B942" s="1" t="s">
        <v>1511</v>
      </c>
      <c r="C942" s="1" t="s">
        <v>1512</v>
      </c>
      <c r="D942" s="1">
        <v>384</v>
      </c>
      <c r="E942" s="48" t="s">
        <v>1890</v>
      </c>
      <c r="F942" s="45"/>
      <c r="G942" s="5"/>
    </row>
    <row r="943" spans="2:7" x14ac:dyDescent="0.55000000000000004">
      <c r="B943" s="1" t="s">
        <v>1511</v>
      </c>
      <c r="C943" s="1" t="s">
        <v>1512</v>
      </c>
      <c r="D943" s="1">
        <v>385</v>
      </c>
      <c r="E943" s="48" t="s">
        <v>1891</v>
      </c>
      <c r="F943" s="45"/>
      <c r="G943" s="5"/>
    </row>
    <row r="944" spans="2:7" x14ac:dyDescent="0.55000000000000004">
      <c r="B944" s="1" t="s">
        <v>1511</v>
      </c>
      <c r="C944" s="1" t="s">
        <v>1512</v>
      </c>
      <c r="D944" s="1">
        <v>386</v>
      </c>
      <c r="E944" s="48" t="s">
        <v>1892</v>
      </c>
      <c r="F944" s="45"/>
      <c r="G944" s="5"/>
    </row>
    <row r="945" spans="2:7" x14ac:dyDescent="0.55000000000000004">
      <c r="B945" s="1" t="s">
        <v>1511</v>
      </c>
      <c r="C945" s="1" t="s">
        <v>1512</v>
      </c>
      <c r="D945" s="1">
        <v>387</v>
      </c>
      <c r="E945" s="48" t="s">
        <v>1893</v>
      </c>
      <c r="F945" s="45"/>
      <c r="G945" s="5"/>
    </row>
    <row r="946" spans="2:7" x14ac:dyDescent="0.55000000000000004">
      <c r="B946" s="1" t="s">
        <v>1511</v>
      </c>
      <c r="C946" s="1" t="s">
        <v>1512</v>
      </c>
      <c r="D946" s="1">
        <v>388</v>
      </c>
      <c r="E946" s="48" t="s">
        <v>1894</v>
      </c>
      <c r="F946" s="45"/>
      <c r="G946" s="5"/>
    </row>
    <row r="947" spans="2:7" x14ac:dyDescent="0.55000000000000004">
      <c r="B947" s="1" t="s">
        <v>1511</v>
      </c>
      <c r="C947" s="1" t="s">
        <v>1512</v>
      </c>
      <c r="D947" s="1">
        <v>389</v>
      </c>
      <c r="E947" s="48" t="s">
        <v>6412</v>
      </c>
      <c r="F947" s="45"/>
      <c r="G947" s="5"/>
    </row>
    <row r="948" spans="2:7" x14ac:dyDescent="0.55000000000000004">
      <c r="B948" s="1" t="s">
        <v>1511</v>
      </c>
      <c r="C948" s="1" t="s">
        <v>1512</v>
      </c>
      <c r="D948" s="1">
        <v>390</v>
      </c>
      <c r="E948" s="48" t="s">
        <v>1895</v>
      </c>
      <c r="F948" s="45"/>
      <c r="G948" s="5"/>
    </row>
    <row r="949" spans="2:7" x14ac:dyDescent="0.55000000000000004">
      <c r="B949" s="1" t="s">
        <v>1511</v>
      </c>
      <c r="C949" s="1" t="s">
        <v>1512</v>
      </c>
      <c r="D949" s="1">
        <v>391</v>
      </c>
      <c r="E949" s="48" t="s">
        <v>1896</v>
      </c>
      <c r="F949" s="45"/>
      <c r="G949" s="5"/>
    </row>
    <row r="950" spans="2:7" x14ac:dyDescent="0.55000000000000004">
      <c r="B950" s="1" t="s">
        <v>1511</v>
      </c>
      <c r="C950" s="1" t="s">
        <v>1512</v>
      </c>
      <c r="D950" s="1">
        <v>392</v>
      </c>
      <c r="E950" s="48" t="s">
        <v>1897</v>
      </c>
      <c r="F950" s="45"/>
      <c r="G950" s="5"/>
    </row>
    <row r="951" spans="2:7" x14ac:dyDescent="0.55000000000000004">
      <c r="B951" s="1" t="s">
        <v>1511</v>
      </c>
      <c r="C951" s="1" t="s">
        <v>1512</v>
      </c>
      <c r="D951" s="1">
        <v>393</v>
      </c>
      <c r="E951" s="48" t="s">
        <v>1898</v>
      </c>
      <c r="F951" s="45"/>
      <c r="G951" s="5"/>
    </row>
    <row r="952" spans="2:7" x14ac:dyDescent="0.55000000000000004">
      <c r="B952" s="1" t="s">
        <v>1511</v>
      </c>
      <c r="C952" s="1" t="s">
        <v>1512</v>
      </c>
      <c r="D952" s="1">
        <v>394</v>
      </c>
      <c r="E952" s="48" t="s">
        <v>1899</v>
      </c>
      <c r="F952" s="45"/>
      <c r="G952" s="5"/>
    </row>
    <row r="953" spans="2:7" x14ac:dyDescent="0.55000000000000004">
      <c r="B953" s="1" t="s">
        <v>1511</v>
      </c>
      <c r="C953" s="1" t="s">
        <v>1512</v>
      </c>
      <c r="D953" s="1">
        <v>395</v>
      </c>
      <c r="E953" s="48" t="s">
        <v>1900</v>
      </c>
      <c r="F953" s="45"/>
      <c r="G953" s="5"/>
    </row>
    <row r="954" spans="2:7" x14ac:dyDescent="0.55000000000000004">
      <c r="B954" s="1" t="s">
        <v>1511</v>
      </c>
      <c r="C954" s="1" t="s">
        <v>1512</v>
      </c>
      <c r="D954" s="1">
        <v>396</v>
      </c>
      <c r="E954" s="48" t="s">
        <v>1901</v>
      </c>
      <c r="F954" s="45"/>
      <c r="G954" s="5"/>
    </row>
    <row r="955" spans="2:7" x14ac:dyDescent="0.55000000000000004">
      <c r="B955" s="1" t="s">
        <v>1511</v>
      </c>
      <c r="C955" s="1" t="s">
        <v>1512</v>
      </c>
      <c r="D955" s="1">
        <v>397</v>
      </c>
      <c r="E955" s="48" t="s">
        <v>1902</v>
      </c>
      <c r="F955" s="45"/>
      <c r="G955" s="5"/>
    </row>
    <row r="956" spans="2:7" x14ac:dyDescent="0.55000000000000004">
      <c r="B956" s="1" t="s">
        <v>1511</v>
      </c>
      <c r="C956" s="1" t="s">
        <v>1512</v>
      </c>
      <c r="D956" s="1">
        <v>398</v>
      </c>
      <c r="E956" s="48" t="s">
        <v>1903</v>
      </c>
      <c r="F956" s="45"/>
      <c r="G956" s="5"/>
    </row>
    <row r="957" spans="2:7" x14ac:dyDescent="0.55000000000000004">
      <c r="B957" s="1" t="s">
        <v>1511</v>
      </c>
      <c r="C957" s="1" t="s">
        <v>1512</v>
      </c>
      <c r="D957" s="1">
        <v>399</v>
      </c>
      <c r="E957" s="48" t="s">
        <v>1904</v>
      </c>
      <c r="F957" s="45"/>
      <c r="G957" s="5"/>
    </row>
    <row r="958" spans="2:7" x14ac:dyDescent="0.55000000000000004">
      <c r="B958" s="1" t="s">
        <v>1511</v>
      </c>
      <c r="C958" s="1" t="s">
        <v>1512</v>
      </c>
      <c r="D958" s="1">
        <v>400</v>
      </c>
      <c r="E958" s="48" t="s">
        <v>1905</v>
      </c>
      <c r="F958" s="45"/>
      <c r="G958" s="5"/>
    </row>
    <row r="959" spans="2:7" x14ac:dyDescent="0.55000000000000004">
      <c r="B959" s="1" t="s">
        <v>1511</v>
      </c>
      <c r="C959" s="1" t="s">
        <v>1512</v>
      </c>
      <c r="D959" s="1">
        <v>401</v>
      </c>
      <c r="E959" s="48" t="s">
        <v>1906</v>
      </c>
      <c r="F959" s="45"/>
      <c r="G959" s="5"/>
    </row>
    <row r="960" spans="2:7" x14ac:dyDescent="0.55000000000000004">
      <c r="B960" s="1" t="s">
        <v>1511</v>
      </c>
      <c r="C960" s="1" t="s">
        <v>1512</v>
      </c>
      <c r="D960" s="1">
        <v>402</v>
      </c>
      <c r="E960" s="48" t="s">
        <v>1907</v>
      </c>
      <c r="F960" s="45"/>
      <c r="G960" s="5"/>
    </row>
    <row r="961" spans="2:7" x14ac:dyDescent="0.55000000000000004">
      <c r="B961" s="1" t="s">
        <v>1511</v>
      </c>
      <c r="C961" s="1" t="s">
        <v>1512</v>
      </c>
      <c r="D961" s="1">
        <v>403</v>
      </c>
      <c r="E961" s="48" t="s">
        <v>1908</v>
      </c>
      <c r="F961" s="45"/>
      <c r="G961" s="5"/>
    </row>
    <row r="962" spans="2:7" x14ac:dyDescent="0.55000000000000004">
      <c r="B962" s="1" t="s">
        <v>1511</v>
      </c>
      <c r="C962" s="1" t="s">
        <v>1512</v>
      </c>
      <c r="D962" s="1">
        <v>404</v>
      </c>
      <c r="E962" s="48" t="s">
        <v>1909</v>
      </c>
      <c r="F962" s="45"/>
      <c r="G962" s="5"/>
    </row>
    <row r="963" spans="2:7" x14ac:dyDescent="0.55000000000000004">
      <c r="B963" s="1" t="s">
        <v>1511</v>
      </c>
      <c r="C963" s="1" t="s">
        <v>1512</v>
      </c>
      <c r="D963" s="1">
        <v>405</v>
      </c>
      <c r="E963" s="48" t="s">
        <v>1910</v>
      </c>
      <c r="F963" s="45"/>
      <c r="G963" s="5"/>
    </row>
    <row r="964" spans="2:7" x14ac:dyDescent="0.55000000000000004">
      <c r="B964" s="1" t="s">
        <v>1511</v>
      </c>
      <c r="C964" s="1" t="s">
        <v>1512</v>
      </c>
      <c r="D964" s="1">
        <v>406</v>
      </c>
      <c r="E964" s="48" t="s">
        <v>1911</v>
      </c>
      <c r="F964" s="45"/>
      <c r="G964" s="5"/>
    </row>
    <row r="965" spans="2:7" x14ac:dyDescent="0.55000000000000004">
      <c r="B965" s="1" t="s">
        <v>1511</v>
      </c>
      <c r="C965" s="1" t="s">
        <v>1512</v>
      </c>
      <c r="D965" s="1">
        <v>407</v>
      </c>
      <c r="E965" s="48" t="s">
        <v>1912</v>
      </c>
      <c r="F965" s="45"/>
      <c r="G965" s="5"/>
    </row>
    <row r="966" spans="2:7" x14ac:dyDescent="0.55000000000000004">
      <c r="B966" s="1" t="s">
        <v>1511</v>
      </c>
      <c r="C966" s="1" t="s">
        <v>1512</v>
      </c>
      <c r="D966" s="1">
        <v>408</v>
      </c>
      <c r="E966" s="48" t="s">
        <v>1913</v>
      </c>
      <c r="F966" s="45"/>
      <c r="G966" s="5"/>
    </row>
    <row r="967" spans="2:7" x14ac:dyDescent="0.55000000000000004">
      <c r="B967" s="1" t="s">
        <v>1511</v>
      </c>
      <c r="C967" s="1" t="s">
        <v>1512</v>
      </c>
      <c r="D967" s="1">
        <v>409</v>
      </c>
      <c r="E967" s="48" t="s">
        <v>1914</v>
      </c>
      <c r="F967" s="45"/>
      <c r="G967" s="5"/>
    </row>
    <row r="968" spans="2:7" x14ac:dyDescent="0.55000000000000004">
      <c r="B968" s="1" t="s">
        <v>1511</v>
      </c>
      <c r="C968" s="1" t="s">
        <v>1512</v>
      </c>
      <c r="D968" s="1">
        <v>410</v>
      </c>
      <c r="E968" s="48" t="s">
        <v>1915</v>
      </c>
      <c r="F968" s="45"/>
      <c r="G968" s="5"/>
    </row>
    <row r="969" spans="2:7" x14ac:dyDescent="0.55000000000000004">
      <c r="B969" s="1" t="s">
        <v>1511</v>
      </c>
      <c r="C969" s="1" t="s">
        <v>1512</v>
      </c>
      <c r="D969" s="1">
        <v>411</v>
      </c>
      <c r="E969" s="48" t="s">
        <v>1916</v>
      </c>
      <c r="F969" s="45"/>
      <c r="G969" s="5"/>
    </row>
    <row r="970" spans="2:7" x14ac:dyDescent="0.55000000000000004">
      <c r="B970" s="1" t="s">
        <v>1511</v>
      </c>
      <c r="C970" s="1" t="s">
        <v>1512</v>
      </c>
      <c r="D970" s="1">
        <v>412</v>
      </c>
      <c r="E970" s="48" t="s">
        <v>1917</v>
      </c>
      <c r="F970" s="45"/>
      <c r="G970" s="5"/>
    </row>
    <row r="971" spans="2:7" x14ac:dyDescent="0.55000000000000004">
      <c r="B971" s="1" t="s">
        <v>1511</v>
      </c>
      <c r="C971" s="1" t="s">
        <v>1512</v>
      </c>
      <c r="D971" s="1">
        <v>413</v>
      </c>
      <c r="E971" s="48" t="s">
        <v>1918</v>
      </c>
      <c r="F971" s="45"/>
      <c r="G971" s="5"/>
    </row>
    <row r="972" spans="2:7" x14ac:dyDescent="0.55000000000000004">
      <c r="B972" s="1" t="s">
        <v>1511</v>
      </c>
      <c r="C972" s="1" t="s">
        <v>1512</v>
      </c>
      <c r="D972" s="1">
        <v>414</v>
      </c>
      <c r="E972" s="48" t="s">
        <v>1919</v>
      </c>
      <c r="F972" s="45"/>
      <c r="G972" s="5"/>
    </row>
    <row r="973" spans="2:7" x14ac:dyDescent="0.55000000000000004">
      <c r="B973" s="1" t="s">
        <v>1511</v>
      </c>
      <c r="C973" s="1" t="s">
        <v>1512</v>
      </c>
      <c r="D973" s="1">
        <v>415</v>
      </c>
      <c r="E973" s="48" t="s">
        <v>1920</v>
      </c>
      <c r="F973" s="45"/>
      <c r="G973" s="5"/>
    </row>
    <row r="974" spans="2:7" x14ac:dyDescent="0.55000000000000004">
      <c r="B974" s="1" t="s">
        <v>1511</v>
      </c>
      <c r="C974" s="1" t="s">
        <v>1512</v>
      </c>
      <c r="D974" s="1">
        <v>416</v>
      </c>
      <c r="E974" s="48" t="s">
        <v>1921</v>
      </c>
      <c r="F974" s="45"/>
      <c r="G974" s="5"/>
    </row>
    <row r="975" spans="2:7" x14ac:dyDescent="0.55000000000000004">
      <c r="B975" s="1" t="s">
        <v>1511</v>
      </c>
      <c r="C975" s="1" t="s">
        <v>1512</v>
      </c>
      <c r="D975" s="1">
        <v>417</v>
      </c>
      <c r="E975" s="48" t="s">
        <v>1922</v>
      </c>
      <c r="F975" s="45"/>
      <c r="G975" s="5"/>
    </row>
    <row r="976" spans="2:7" x14ac:dyDescent="0.55000000000000004">
      <c r="B976" s="1" t="s">
        <v>1511</v>
      </c>
      <c r="C976" s="1" t="s">
        <v>1512</v>
      </c>
      <c r="D976" s="1">
        <v>418</v>
      </c>
      <c r="E976" s="48" t="s">
        <v>1923</v>
      </c>
      <c r="F976" s="45"/>
      <c r="G976" s="5"/>
    </row>
    <row r="977" spans="2:7" x14ac:dyDescent="0.55000000000000004">
      <c r="B977" s="1" t="s">
        <v>1511</v>
      </c>
      <c r="C977" s="1" t="s">
        <v>1512</v>
      </c>
      <c r="D977" s="1">
        <v>419</v>
      </c>
      <c r="E977" s="48" t="s">
        <v>1924</v>
      </c>
      <c r="F977" s="45"/>
      <c r="G977" s="5"/>
    </row>
    <row r="978" spans="2:7" x14ac:dyDescent="0.55000000000000004">
      <c r="B978" s="1" t="s">
        <v>1511</v>
      </c>
      <c r="C978" s="1" t="s">
        <v>1512</v>
      </c>
      <c r="D978" s="1">
        <v>420</v>
      </c>
      <c r="E978" s="48" t="s">
        <v>1925</v>
      </c>
      <c r="F978" s="45"/>
      <c r="G978" s="5"/>
    </row>
    <row r="979" spans="2:7" x14ac:dyDescent="0.55000000000000004">
      <c r="B979" s="1" t="s">
        <v>1511</v>
      </c>
      <c r="C979" s="1" t="s">
        <v>1512</v>
      </c>
      <c r="D979" s="1">
        <v>421</v>
      </c>
      <c r="E979" s="48" t="s">
        <v>1926</v>
      </c>
      <c r="F979" s="45"/>
      <c r="G979" s="5"/>
    </row>
    <row r="980" spans="2:7" x14ac:dyDescent="0.55000000000000004">
      <c r="B980" s="1" t="s">
        <v>1511</v>
      </c>
      <c r="C980" s="1" t="s">
        <v>1512</v>
      </c>
      <c r="D980" s="1">
        <v>422</v>
      </c>
      <c r="E980" s="48" t="s">
        <v>1927</v>
      </c>
      <c r="F980" s="45"/>
      <c r="G980" s="5"/>
    </row>
    <row r="981" spans="2:7" x14ac:dyDescent="0.55000000000000004">
      <c r="B981" s="1" t="s">
        <v>1511</v>
      </c>
      <c r="C981" s="1" t="s">
        <v>1512</v>
      </c>
      <c r="D981" s="1">
        <v>423</v>
      </c>
      <c r="E981" s="48" t="s">
        <v>1928</v>
      </c>
      <c r="F981" s="45"/>
      <c r="G981" s="5"/>
    </row>
    <row r="982" spans="2:7" x14ac:dyDescent="0.55000000000000004">
      <c r="B982" s="1" t="s">
        <v>1511</v>
      </c>
      <c r="C982" s="1" t="s">
        <v>1512</v>
      </c>
      <c r="D982" s="1">
        <v>424</v>
      </c>
      <c r="E982" s="48" t="s">
        <v>1929</v>
      </c>
      <c r="F982" s="45"/>
      <c r="G982" s="5"/>
    </row>
    <row r="983" spans="2:7" x14ac:dyDescent="0.55000000000000004">
      <c r="B983" s="1" t="s">
        <v>1511</v>
      </c>
      <c r="C983" s="1" t="s">
        <v>1512</v>
      </c>
      <c r="D983" s="1">
        <v>425</v>
      </c>
      <c r="E983" s="48" t="s">
        <v>1930</v>
      </c>
      <c r="F983" s="45"/>
      <c r="G983" s="5"/>
    </row>
    <row r="984" spans="2:7" x14ac:dyDescent="0.55000000000000004">
      <c r="B984" s="1" t="s">
        <v>1511</v>
      </c>
      <c r="C984" s="1" t="s">
        <v>1512</v>
      </c>
      <c r="D984" s="1">
        <v>426</v>
      </c>
      <c r="E984" s="48" t="s">
        <v>1931</v>
      </c>
      <c r="F984" s="45"/>
      <c r="G984" s="5"/>
    </row>
    <row r="985" spans="2:7" x14ac:dyDescent="0.55000000000000004">
      <c r="B985" s="1" t="s">
        <v>1511</v>
      </c>
      <c r="C985" s="1" t="s">
        <v>1512</v>
      </c>
      <c r="D985" s="1">
        <v>427</v>
      </c>
      <c r="E985" s="48" t="s">
        <v>1932</v>
      </c>
      <c r="F985" s="45"/>
      <c r="G985" s="5"/>
    </row>
    <row r="986" spans="2:7" x14ac:dyDescent="0.55000000000000004">
      <c r="B986" s="1" t="s">
        <v>1511</v>
      </c>
      <c r="C986" s="1" t="s">
        <v>1512</v>
      </c>
      <c r="D986" s="1">
        <v>428</v>
      </c>
      <c r="E986" s="48" t="s">
        <v>1933</v>
      </c>
      <c r="F986" s="45"/>
      <c r="G986" s="5"/>
    </row>
    <row r="987" spans="2:7" x14ac:dyDescent="0.55000000000000004">
      <c r="B987" s="1" t="s">
        <v>1511</v>
      </c>
      <c r="C987" s="1" t="s">
        <v>1512</v>
      </c>
      <c r="D987" s="1">
        <v>429</v>
      </c>
      <c r="E987" s="48" t="s">
        <v>1934</v>
      </c>
      <c r="F987" s="45"/>
      <c r="G987" s="5"/>
    </row>
    <row r="988" spans="2:7" x14ac:dyDescent="0.55000000000000004">
      <c r="B988" s="1" t="s">
        <v>1511</v>
      </c>
      <c r="C988" s="1" t="s">
        <v>1512</v>
      </c>
      <c r="D988" s="1">
        <v>430</v>
      </c>
      <c r="E988" s="48" t="s">
        <v>1935</v>
      </c>
      <c r="F988" s="45"/>
      <c r="G988" s="5"/>
    </row>
    <row r="989" spans="2:7" x14ac:dyDescent="0.55000000000000004">
      <c r="B989" s="1" t="s">
        <v>1511</v>
      </c>
      <c r="C989" s="1" t="s">
        <v>1512</v>
      </c>
      <c r="D989" s="1">
        <v>431</v>
      </c>
      <c r="E989" s="48" t="s">
        <v>1936</v>
      </c>
      <c r="F989" s="45"/>
      <c r="G989" s="5"/>
    </row>
    <row r="990" spans="2:7" x14ac:dyDescent="0.55000000000000004">
      <c r="B990" s="1" t="s">
        <v>1511</v>
      </c>
      <c r="C990" s="1" t="s">
        <v>1512</v>
      </c>
      <c r="D990" s="1">
        <v>432</v>
      </c>
      <c r="E990" s="48" t="s">
        <v>1937</v>
      </c>
      <c r="F990" s="45"/>
      <c r="G990" s="5"/>
    </row>
    <row r="991" spans="2:7" x14ac:dyDescent="0.55000000000000004">
      <c r="B991" s="1" t="s">
        <v>1511</v>
      </c>
      <c r="C991" s="1" t="s">
        <v>1512</v>
      </c>
      <c r="D991" s="1">
        <v>433</v>
      </c>
      <c r="E991" s="48" t="s">
        <v>1938</v>
      </c>
      <c r="F991" s="45"/>
      <c r="G991" s="5"/>
    </row>
    <row r="992" spans="2:7" x14ac:dyDescent="0.55000000000000004">
      <c r="B992" s="1" t="s">
        <v>1511</v>
      </c>
      <c r="C992" s="1" t="s">
        <v>1512</v>
      </c>
      <c r="D992" s="1">
        <v>434</v>
      </c>
      <c r="E992" s="48" t="s">
        <v>1939</v>
      </c>
      <c r="F992" s="45"/>
      <c r="G992" s="5"/>
    </row>
    <row r="993" spans="2:7" x14ac:dyDescent="0.55000000000000004">
      <c r="B993" s="1" t="s">
        <v>1511</v>
      </c>
      <c r="C993" s="1" t="s">
        <v>1512</v>
      </c>
      <c r="D993" s="1">
        <v>435</v>
      </c>
      <c r="E993" s="48" t="s">
        <v>1940</v>
      </c>
      <c r="F993" s="45"/>
      <c r="G993" s="5"/>
    </row>
    <row r="994" spans="2:7" x14ac:dyDescent="0.55000000000000004">
      <c r="B994" s="1" t="s">
        <v>1511</v>
      </c>
      <c r="C994" s="1" t="s">
        <v>1512</v>
      </c>
      <c r="D994" s="1">
        <v>436</v>
      </c>
      <c r="E994" s="48" t="s">
        <v>1941</v>
      </c>
      <c r="F994" s="45"/>
      <c r="G994" s="5"/>
    </row>
    <row r="995" spans="2:7" x14ac:dyDescent="0.55000000000000004">
      <c r="B995" s="1" t="s">
        <v>1511</v>
      </c>
      <c r="C995" s="1" t="s">
        <v>1512</v>
      </c>
      <c r="D995" s="1">
        <v>437</v>
      </c>
      <c r="E995" s="48" t="s">
        <v>1942</v>
      </c>
      <c r="F995" s="45"/>
      <c r="G995" s="5"/>
    </row>
    <row r="996" spans="2:7" x14ac:dyDescent="0.55000000000000004">
      <c r="B996" s="1" t="s">
        <v>1511</v>
      </c>
      <c r="C996" s="1" t="s">
        <v>1512</v>
      </c>
      <c r="D996" s="1">
        <v>438</v>
      </c>
      <c r="E996" s="48" t="s">
        <v>1943</v>
      </c>
      <c r="F996" s="45"/>
      <c r="G996" s="5"/>
    </row>
    <row r="997" spans="2:7" x14ac:dyDescent="0.55000000000000004">
      <c r="B997" s="1" t="s">
        <v>1511</v>
      </c>
      <c r="C997" s="1" t="s">
        <v>1512</v>
      </c>
      <c r="D997" s="1">
        <v>439</v>
      </c>
      <c r="E997" s="48" t="s">
        <v>1944</v>
      </c>
      <c r="F997" s="45"/>
      <c r="G997" s="5"/>
    </row>
    <row r="998" spans="2:7" x14ac:dyDescent="0.55000000000000004">
      <c r="B998" s="1" t="s">
        <v>1511</v>
      </c>
      <c r="C998" s="1" t="s">
        <v>1512</v>
      </c>
      <c r="D998" s="1">
        <v>440</v>
      </c>
      <c r="E998" s="48" t="s">
        <v>1945</v>
      </c>
      <c r="F998" s="45"/>
      <c r="G998" s="5"/>
    </row>
    <row r="999" spans="2:7" x14ac:dyDescent="0.55000000000000004">
      <c r="B999" s="1" t="s">
        <v>1511</v>
      </c>
      <c r="C999" s="1" t="s">
        <v>1512</v>
      </c>
      <c r="D999" s="1">
        <v>441</v>
      </c>
      <c r="E999" s="48" t="s">
        <v>1946</v>
      </c>
      <c r="F999" s="45"/>
      <c r="G999" s="5"/>
    </row>
    <row r="1000" spans="2:7" x14ac:dyDescent="0.55000000000000004">
      <c r="B1000" s="1" t="s">
        <v>1511</v>
      </c>
      <c r="C1000" s="1" t="s">
        <v>1512</v>
      </c>
      <c r="D1000" s="1">
        <v>442</v>
      </c>
      <c r="E1000" s="48" t="s">
        <v>1947</v>
      </c>
      <c r="F1000" s="45"/>
      <c r="G1000" s="5"/>
    </row>
    <row r="1001" spans="2:7" x14ac:dyDescent="0.55000000000000004">
      <c r="B1001" s="1" t="s">
        <v>1511</v>
      </c>
      <c r="C1001" s="1" t="s">
        <v>1512</v>
      </c>
      <c r="D1001" s="1">
        <v>443</v>
      </c>
      <c r="E1001" s="48" t="s">
        <v>1948</v>
      </c>
      <c r="F1001" s="45"/>
      <c r="G1001" s="5"/>
    </row>
    <row r="1002" spans="2:7" x14ac:dyDescent="0.55000000000000004">
      <c r="B1002" s="1" t="s">
        <v>1511</v>
      </c>
      <c r="C1002" s="1" t="s">
        <v>1512</v>
      </c>
      <c r="D1002" s="1">
        <v>444</v>
      </c>
      <c r="E1002" s="48" t="s">
        <v>1949</v>
      </c>
      <c r="F1002" s="45"/>
      <c r="G1002" s="5"/>
    </row>
    <row r="1003" spans="2:7" x14ac:dyDescent="0.55000000000000004">
      <c r="B1003" s="1" t="s">
        <v>1511</v>
      </c>
      <c r="C1003" s="1" t="s">
        <v>1512</v>
      </c>
      <c r="D1003" s="1">
        <v>445</v>
      </c>
      <c r="E1003" s="48" t="s">
        <v>1950</v>
      </c>
      <c r="F1003" s="45"/>
      <c r="G1003" s="5"/>
    </row>
    <row r="1004" spans="2:7" x14ac:dyDescent="0.55000000000000004">
      <c r="B1004" s="1" t="s">
        <v>1511</v>
      </c>
      <c r="C1004" s="1" t="s">
        <v>1512</v>
      </c>
      <c r="D1004" s="1">
        <v>446</v>
      </c>
      <c r="E1004" s="48" t="s">
        <v>1951</v>
      </c>
      <c r="F1004" s="45"/>
      <c r="G1004" s="5"/>
    </row>
    <row r="1005" spans="2:7" x14ac:dyDescent="0.55000000000000004">
      <c r="B1005" s="1" t="s">
        <v>1511</v>
      </c>
      <c r="C1005" s="1" t="s">
        <v>1512</v>
      </c>
      <c r="D1005" s="1">
        <v>447</v>
      </c>
      <c r="E1005" s="48" t="s">
        <v>1952</v>
      </c>
      <c r="F1005" s="45"/>
      <c r="G1005" s="5"/>
    </row>
    <row r="1006" spans="2:7" x14ac:dyDescent="0.55000000000000004">
      <c r="B1006" s="1" t="s">
        <v>1511</v>
      </c>
      <c r="C1006" s="1" t="s">
        <v>1512</v>
      </c>
      <c r="D1006" s="1">
        <v>448</v>
      </c>
      <c r="E1006" s="48" t="s">
        <v>1953</v>
      </c>
      <c r="F1006" s="45"/>
      <c r="G1006" s="5"/>
    </row>
    <row r="1007" spans="2:7" x14ac:dyDescent="0.55000000000000004">
      <c r="B1007" s="1" t="s">
        <v>1511</v>
      </c>
      <c r="C1007" s="1" t="s">
        <v>1512</v>
      </c>
      <c r="D1007" s="1">
        <v>449</v>
      </c>
      <c r="E1007" s="48" t="s">
        <v>1954</v>
      </c>
      <c r="F1007" s="45"/>
      <c r="G1007" s="5"/>
    </row>
    <row r="1008" spans="2:7" x14ac:dyDescent="0.55000000000000004">
      <c r="B1008" s="1" t="s">
        <v>1511</v>
      </c>
      <c r="C1008" s="1" t="s">
        <v>1512</v>
      </c>
      <c r="D1008" s="1">
        <v>450</v>
      </c>
      <c r="E1008" s="48" t="s">
        <v>1955</v>
      </c>
      <c r="F1008" s="45"/>
      <c r="G1008" s="5"/>
    </row>
    <row r="1009" spans="2:7" x14ac:dyDescent="0.55000000000000004">
      <c r="B1009" s="1" t="s">
        <v>1511</v>
      </c>
      <c r="C1009" s="1" t="s">
        <v>1512</v>
      </c>
      <c r="D1009" s="1">
        <v>451</v>
      </c>
      <c r="E1009" s="48" t="s">
        <v>1956</v>
      </c>
      <c r="F1009" s="45"/>
      <c r="G1009" s="5"/>
    </row>
    <row r="1010" spans="2:7" x14ac:dyDescent="0.55000000000000004">
      <c r="B1010" s="1" t="s">
        <v>1511</v>
      </c>
      <c r="C1010" s="1" t="s">
        <v>1512</v>
      </c>
      <c r="D1010" s="1">
        <v>452</v>
      </c>
      <c r="E1010" s="48" t="s">
        <v>1957</v>
      </c>
      <c r="F1010" s="45"/>
      <c r="G1010" s="5"/>
    </row>
    <row r="1011" spans="2:7" x14ac:dyDescent="0.55000000000000004">
      <c r="B1011" s="1" t="s">
        <v>1511</v>
      </c>
      <c r="C1011" s="1" t="s">
        <v>1512</v>
      </c>
      <c r="D1011" s="1">
        <v>453</v>
      </c>
      <c r="E1011" s="48" t="s">
        <v>1958</v>
      </c>
      <c r="F1011" s="45"/>
      <c r="G1011" s="5"/>
    </row>
    <row r="1012" spans="2:7" x14ac:dyDescent="0.55000000000000004">
      <c r="B1012" s="1" t="s">
        <v>1511</v>
      </c>
      <c r="C1012" s="1" t="s">
        <v>1512</v>
      </c>
      <c r="D1012" s="1">
        <v>454</v>
      </c>
      <c r="E1012" s="48" t="s">
        <v>1959</v>
      </c>
      <c r="F1012" s="45"/>
      <c r="G1012" s="5"/>
    </row>
    <row r="1013" spans="2:7" x14ac:dyDescent="0.55000000000000004">
      <c r="B1013" s="1" t="s">
        <v>1511</v>
      </c>
      <c r="C1013" s="1" t="s">
        <v>1512</v>
      </c>
      <c r="D1013" s="1">
        <v>455</v>
      </c>
      <c r="E1013" s="48" t="s">
        <v>1960</v>
      </c>
      <c r="F1013" s="45"/>
      <c r="G1013" s="5"/>
    </row>
    <row r="1014" spans="2:7" x14ac:dyDescent="0.55000000000000004">
      <c r="B1014" s="1" t="s">
        <v>1511</v>
      </c>
      <c r="C1014" s="1" t="s">
        <v>1512</v>
      </c>
      <c r="D1014" s="1">
        <v>456</v>
      </c>
      <c r="E1014" s="48" t="s">
        <v>1961</v>
      </c>
      <c r="F1014" s="45"/>
      <c r="G1014" s="5"/>
    </row>
    <row r="1015" spans="2:7" x14ac:dyDescent="0.55000000000000004">
      <c r="B1015" s="1" t="s">
        <v>1511</v>
      </c>
      <c r="C1015" s="1" t="s">
        <v>1512</v>
      </c>
      <c r="D1015" s="1">
        <v>457</v>
      </c>
      <c r="E1015" s="48" t="s">
        <v>1962</v>
      </c>
      <c r="F1015" s="45"/>
      <c r="G1015" s="5"/>
    </row>
    <row r="1016" spans="2:7" x14ac:dyDescent="0.55000000000000004">
      <c r="B1016" s="1" t="s">
        <v>1511</v>
      </c>
      <c r="C1016" s="1" t="s">
        <v>1512</v>
      </c>
      <c r="D1016" s="1">
        <v>458</v>
      </c>
      <c r="E1016" s="48" t="s">
        <v>1963</v>
      </c>
      <c r="F1016" s="45"/>
      <c r="G1016" s="5"/>
    </row>
    <row r="1017" spans="2:7" x14ac:dyDescent="0.55000000000000004">
      <c r="B1017" s="1" t="s">
        <v>1511</v>
      </c>
      <c r="C1017" s="1" t="s">
        <v>1512</v>
      </c>
      <c r="D1017" s="1">
        <v>459</v>
      </c>
      <c r="E1017" s="48" t="s">
        <v>1964</v>
      </c>
      <c r="F1017" s="45"/>
      <c r="G1017" s="5"/>
    </row>
    <row r="1018" spans="2:7" x14ac:dyDescent="0.55000000000000004">
      <c r="B1018" s="1" t="s">
        <v>1511</v>
      </c>
      <c r="C1018" s="1" t="s">
        <v>1512</v>
      </c>
      <c r="D1018" s="1">
        <v>460</v>
      </c>
      <c r="E1018" s="48" t="s">
        <v>1965</v>
      </c>
      <c r="F1018" s="45"/>
      <c r="G1018" s="5"/>
    </row>
    <row r="1019" spans="2:7" x14ac:dyDescent="0.55000000000000004">
      <c r="B1019" s="1" t="s">
        <v>1511</v>
      </c>
      <c r="C1019" s="1" t="s">
        <v>1512</v>
      </c>
      <c r="D1019" s="1">
        <v>461</v>
      </c>
      <c r="E1019" s="48" t="s">
        <v>1966</v>
      </c>
      <c r="F1019" s="45"/>
      <c r="G1019" s="5"/>
    </row>
    <row r="1020" spans="2:7" x14ac:dyDescent="0.55000000000000004">
      <c r="B1020" s="1" t="s">
        <v>1511</v>
      </c>
      <c r="C1020" s="1" t="s">
        <v>1512</v>
      </c>
      <c r="D1020" s="1">
        <v>462</v>
      </c>
      <c r="E1020" s="48" t="s">
        <v>1967</v>
      </c>
      <c r="F1020" s="45"/>
      <c r="G1020" s="5"/>
    </row>
    <row r="1021" spans="2:7" x14ac:dyDescent="0.55000000000000004">
      <c r="B1021" s="1" t="s">
        <v>1511</v>
      </c>
      <c r="C1021" s="1" t="s">
        <v>1512</v>
      </c>
      <c r="D1021" s="1">
        <v>463</v>
      </c>
      <c r="E1021" s="48" t="s">
        <v>1968</v>
      </c>
      <c r="F1021" s="45"/>
      <c r="G1021" s="5"/>
    </row>
    <row r="1022" spans="2:7" x14ac:dyDescent="0.55000000000000004">
      <c r="B1022" s="1" t="s">
        <v>1511</v>
      </c>
      <c r="C1022" s="1" t="s">
        <v>1512</v>
      </c>
      <c r="D1022" s="1">
        <v>464</v>
      </c>
      <c r="E1022" s="48" t="s">
        <v>1969</v>
      </c>
      <c r="F1022" s="45"/>
      <c r="G1022" s="5"/>
    </row>
    <row r="1023" spans="2:7" x14ac:dyDescent="0.55000000000000004">
      <c r="B1023" s="1" t="s">
        <v>1511</v>
      </c>
      <c r="C1023" s="1" t="s">
        <v>1512</v>
      </c>
      <c r="D1023" s="1">
        <v>465</v>
      </c>
      <c r="E1023" s="48" t="s">
        <v>1970</v>
      </c>
      <c r="F1023" s="45"/>
      <c r="G1023" s="5"/>
    </row>
    <row r="1024" spans="2:7" x14ac:dyDescent="0.55000000000000004">
      <c r="B1024" s="1" t="s">
        <v>1511</v>
      </c>
      <c r="C1024" s="1" t="s">
        <v>1512</v>
      </c>
      <c r="D1024" s="1">
        <v>466</v>
      </c>
      <c r="E1024" s="48" t="s">
        <v>1971</v>
      </c>
      <c r="F1024" s="45"/>
      <c r="G1024" s="5"/>
    </row>
    <row r="1025" spans="2:7" x14ac:dyDescent="0.55000000000000004">
      <c r="B1025" s="1" t="s">
        <v>1511</v>
      </c>
      <c r="C1025" s="1" t="s">
        <v>1512</v>
      </c>
      <c r="D1025" s="1">
        <v>467</v>
      </c>
      <c r="E1025" s="48" t="s">
        <v>1972</v>
      </c>
      <c r="F1025" s="45"/>
      <c r="G1025" s="5"/>
    </row>
    <row r="1026" spans="2:7" x14ac:dyDescent="0.55000000000000004">
      <c r="B1026" s="1" t="s">
        <v>1511</v>
      </c>
      <c r="C1026" s="1" t="s">
        <v>1512</v>
      </c>
      <c r="D1026" s="1">
        <v>468</v>
      </c>
      <c r="E1026" s="48" t="s">
        <v>1973</v>
      </c>
      <c r="F1026" s="45"/>
      <c r="G1026" s="5"/>
    </row>
    <row r="1027" spans="2:7" x14ac:dyDescent="0.55000000000000004">
      <c r="B1027" s="1" t="s">
        <v>1511</v>
      </c>
      <c r="C1027" s="1" t="s">
        <v>1512</v>
      </c>
      <c r="D1027" s="1">
        <v>469</v>
      </c>
      <c r="E1027" s="48" t="s">
        <v>1974</v>
      </c>
      <c r="F1027" s="45"/>
      <c r="G1027" s="5"/>
    </row>
    <row r="1028" spans="2:7" x14ac:dyDescent="0.55000000000000004">
      <c r="B1028" s="1" t="s">
        <v>1511</v>
      </c>
      <c r="C1028" s="1" t="s">
        <v>1512</v>
      </c>
      <c r="D1028" s="1">
        <v>470</v>
      </c>
      <c r="E1028" s="48" t="s">
        <v>1975</v>
      </c>
      <c r="F1028" s="45"/>
      <c r="G1028" s="5"/>
    </row>
    <row r="1029" spans="2:7" x14ac:dyDescent="0.55000000000000004">
      <c r="B1029" s="1" t="s">
        <v>1511</v>
      </c>
      <c r="C1029" s="1" t="s">
        <v>1512</v>
      </c>
      <c r="D1029" s="1">
        <v>471</v>
      </c>
      <c r="E1029" s="48" t="s">
        <v>1976</v>
      </c>
      <c r="F1029" s="45"/>
      <c r="G1029" s="5"/>
    </row>
    <row r="1030" spans="2:7" x14ac:dyDescent="0.55000000000000004">
      <c r="B1030" s="1" t="s">
        <v>1511</v>
      </c>
      <c r="C1030" s="1" t="s">
        <v>1512</v>
      </c>
      <c r="D1030" s="1">
        <v>472</v>
      </c>
      <c r="E1030" s="48" t="s">
        <v>1977</v>
      </c>
      <c r="F1030" s="45"/>
      <c r="G1030" s="5"/>
    </row>
    <row r="1031" spans="2:7" x14ac:dyDescent="0.55000000000000004">
      <c r="B1031" s="1" t="s">
        <v>1511</v>
      </c>
      <c r="C1031" s="1" t="s">
        <v>1512</v>
      </c>
      <c r="D1031" s="1">
        <v>473</v>
      </c>
      <c r="E1031" s="48" t="s">
        <v>1978</v>
      </c>
      <c r="F1031" s="45"/>
      <c r="G1031" s="5"/>
    </row>
    <row r="1032" spans="2:7" x14ac:dyDescent="0.55000000000000004">
      <c r="B1032" s="1" t="s">
        <v>1511</v>
      </c>
      <c r="C1032" s="1" t="s">
        <v>1512</v>
      </c>
      <c r="D1032" s="1">
        <v>474</v>
      </c>
      <c r="E1032" s="48" t="s">
        <v>1979</v>
      </c>
      <c r="F1032" s="45"/>
      <c r="G1032" s="5"/>
    </row>
    <row r="1033" spans="2:7" x14ac:dyDescent="0.55000000000000004">
      <c r="B1033" s="1" t="s">
        <v>1511</v>
      </c>
      <c r="C1033" s="1" t="s">
        <v>1512</v>
      </c>
      <c r="D1033" s="1">
        <v>475</v>
      </c>
      <c r="E1033" s="48" t="s">
        <v>1980</v>
      </c>
      <c r="F1033" s="45"/>
      <c r="G1033" s="5"/>
    </row>
    <row r="1034" spans="2:7" x14ac:dyDescent="0.55000000000000004">
      <c r="B1034" s="1" t="s">
        <v>1511</v>
      </c>
      <c r="C1034" s="1" t="s">
        <v>1512</v>
      </c>
      <c r="D1034" s="1">
        <v>476</v>
      </c>
      <c r="E1034" s="48" t="s">
        <v>1981</v>
      </c>
      <c r="F1034" s="45"/>
      <c r="G1034" s="5"/>
    </row>
    <row r="1035" spans="2:7" x14ac:dyDescent="0.55000000000000004">
      <c r="B1035" s="1" t="s">
        <v>1511</v>
      </c>
      <c r="C1035" s="1" t="s">
        <v>1512</v>
      </c>
      <c r="D1035" s="1">
        <v>477</v>
      </c>
      <c r="E1035" s="48" t="s">
        <v>1982</v>
      </c>
      <c r="F1035" s="45"/>
      <c r="G1035" s="5"/>
    </row>
    <row r="1036" spans="2:7" x14ac:dyDescent="0.55000000000000004">
      <c r="B1036" s="1" t="s">
        <v>1511</v>
      </c>
      <c r="C1036" s="1" t="s">
        <v>1512</v>
      </c>
      <c r="D1036" s="1">
        <v>478</v>
      </c>
      <c r="E1036" s="48" t="s">
        <v>1983</v>
      </c>
      <c r="F1036" s="45"/>
      <c r="G1036" s="5"/>
    </row>
    <row r="1037" spans="2:7" x14ac:dyDescent="0.55000000000000004">
      <c r="B1037" s="1" t="s">
        <v>1511</v>
      </c>
      <c r="C1037" s="1" t="s">
        <v>1512</v>
      </c>
      <c r="D1037" s="1">
        <v>479</v>
      </c>
      <c r="E1037" s="48" t="s">
        <v>1984</v>
      </c>
      <c r="F1037" s="45"/>
      <c r="G1037" s="5"/>
    </row>
    <row r="1038" spans="2:7" x14ac:dyDescent="0.55000000000000004">
      <c r="B1038" s="1" t="s">
        <v>1511</v>
      </c>
      <c r="C1038" s="1" t="s">
        <v>1512</v>
      </c>
      <c r="D1038" s="1">
        <v>480</v>
      </c>
      <c r="E1038" s="48" t="s">
        <v>1985</v>
      </c>
      <c r="F1038" s="45"/>
      <c r="G1038" s="5"/>
    </row>
    <row r="1039" spans="2:7" x14ac:dyDescent="0.55000000000000004">
      <c r="B1039" s="1" t="s">
        <v>1511</v>
      </c>
      <c r="C1039" s="1" t="s">
        <v>1512</v>
      </c>
      <c r="D1039" s="1">
        <v>481</v>
      </c>
      <c r="E1039" s="48" t="s">
        <v>1986</v>
      </c>
      <c r="F1039" s="45"/>
      <c r="G1039" s="5"/>
    </row>
    <row r="1040" spans="2:7" x14ac:dyDescent="0.55000000000000004">
      <c r="B1040" s="1" t="s">
        <v>1511</v>
      </c>
      <c r="C1040" s="1" t="s">
        <v>1512</v>
      </c>
      <c r="D1040" s="1">
        <v>482</v>
      </c>
      <c r="E1040" s="48" t="s">
        <v>1987</v>
      </c>
      <c r="F1040" s="45"/>
      <c r="G1040" s="5"/>
    </row>
    <row r="1041" spans="2:7" x14ac:dyDescent="0.55000000000000004">
      <c r="B1041" s="1" t="s">
        <v>1511</v>
      </c>
      <c r="C1041" s="1" t="s">
        <v>1512</v>
      </c>
      <c r="D1041" s="1">
        <v>483</v>
      </c>
      <c r="E1041" s="48" t="s">
        <v>1988</v>
      </c>
      <c r="F1041" s="45"/>
      <c r="G1041" s="5"/>
    </row>
    <row r="1042" spans="2:7" x14ac:dyDescent="0.55000000000000004">
      <c r="B1042" s="1" t="s">
        <v>1511</v>
      </c>
      <c r="C1042" s="1" t="s">
        <v>1512</v>
      </c>
      <c r="D1042" s="1">
        <v>484</v>
      </c>
      <c r="E1042" s="48" t="s">
        <v>1989</v>
      </c>
      <c r="F1042" s="45"/>
      <c r="G1042" s="5"/>
    </row>
    <row r="1043" spans="2:7" x14ac:dyDescent="0.55000000000000004">
      <c r="B1043" s="1" t="s">
        <v>1511</v>
      </c>
      <c r="C1043" s="1" t="s">
        <v>1512</v>
      </c>
      <c r="D1043" s="1">
        <v>485</v>
      </c>
      <c r="E1043" s="48" t="s">
        <v>1990</v>
      </c>
      <c r="F1043" s="45"/>
      <c r="G1043" s="5"/>
    </row>
    <row r="1044" spans="2:7" x14ac:dyDescent="0.55000000000000004">
      <c r="B1044" s="1" t="s">
        <v>1511</v>
      </c>
      <c r="C1044" s="1" t="s">
        <v>1512</v>
      </c>
      <c r="D1044" s="1">
        <v>486</v>
      </c>
      <c r="E1044" s="48" t="s">
        <v>1991</v>
      </c>
      <c r="F1044" s="45"/>
      <c r="G1044" s="5"/>
    </row>
    <row r="1045" spans="2:7" x14ac:dyDescent="0.55000000000000004">
      <c r="B1045" s="1" t="s">
        <v>1511</v>
      </c>
      <c r="C1045" s="1" t="s">
        <v>1512</v>
      </c>
      <c r="D1045" s="1">
        <v>487</v>
      </c>
      <c r="E1045" s="48" t="s">
        <v>1992</v>
      </c>
      <c r="F1045" s="45"/>
      <c r="G1045" s="5"/>
    </row>
    <row r="1046" spans="2:7" x14ac:dyDescent="0.55000000000000004">
      <c r="B1046" s="1" t="s">
        <v>1511</v>
      </c>
      <c r="C1046" s="1" t="s">
        <v>1512</v>
      </c>
      <c r="D1046" s="1">
        <v>488</v>
      </c>
      <c r="E1046" s="48" t="s">
        <v>1993</v>
      </c>
      <c r="F1046" s="45"/>
      <c r="G1046" s="5"/>
    </row>
    <row r="1047" spans="2:7" x14ac:dyDescent="0.55000000000000004">
      <c r="B1047" s="1" t="s">
        <v>1511</v>
      </c>
      <c r="C1047" s="1" t="s">
        <v>1512</v>
      </c>
      <c r="D1047" s="1">
        <v>489</v>
      </c>
      <c r="E1047" s="48" t="s">
        <v>1994</v>
      </c>
      <c r="F1047" s="45"/>
      <c r="G1047" s="5"/>
    </row>
    <row r="1048" spans="2:7" x14ac:dyDescent="0.55000000000000004">
      <c r="B1048" s="1" t="s">
        <v>1511</v>
      </c>
      <c r="C1048" s="1" t="s">
        <v>1512</v>
      </c>
      <c r="D1048" s="1">
        <v>490</v>
      </c>
      <c r="E1048" s="48" t="s">
        <v>1995</v>
      </c>
      <c r="F1048" s="45"/>
      <c r="G1048" s="5"/>
    </row>
    <row r="1049" spans="2:7" x14ac:dyDescent="0.55000000000000004">
      <c r="B1049" s="1" t="s">
        <v>1511</v>
      </c>
      <c r="C1049" s="1" t="s">
        <v>1512</v>
      </c>
      <c r="D1049" s="1">
        <v>491</v>
      </c>
      <c r="E1049" s="48" t="s">
        <v>1996</v>
      </c>
      <c r="F1049" s="45"/>
      <c r="G1049" s="5"/>
    </row>
    <row r="1050" spans="2:7" x14ac:dyDescent="0.55000000000000004">
      <c r="B1050" s="1" t="s">
        <v>1511</v>
      </c>
      <c r="C1050" s="1" t="s">
        <v>1512</v>
      </c>
      <c r="D1050" s="1">
        <v>492</v>
      </c>
      <c r="E1050" s="48" t="s">
        <v>1997</v>
      </c>
      <c r="F1050" s="45"/>
      <c r="G1050" s="5"/>
    </row>
    <row r="1051" spans="2:7" x14ac:dyDescent="0.55000000000000004">
      <c r="B1051" s="1" t="s">
        <v>1511</v>
      </c>
      <c r="C1051" s="1" t="s">
        <v>1512</v>
      </c>
      <c r="D1051" s="1">
        <v>493</v>
      </c>
      <c r="E1051" s="48" t="s">
        <v>1998</v>
      </c>
      <c r="F1051" s="45"/>
      <c r="G1051" s="5"/>
    </row>
    <row r="1052" spans="2:7" x14ac:dyDescent="0.55000000000000004">
      <c r="B1052" s="1" t="s">
        <v>1511</v>
      </c>
      <c r="C1052" s="1" t="s">
        <v>1512</v>
      </c>
      <c r="D1052" s="1">
        <v>494</v>
      </c>
      <c r="E1052" s="48" t="s">
        <v>1999</v>
      </c>
      <c r="F1052" s="45"/>
      <c r="G1052" s="5"/>
    </row>
    <row r="1053" spans="2:7" x14ac:dyDescent="0.55000000000000004">
      <c r="B1053" s="1" t="s">
        <v>1511</v>
      </c>
      <c r="C1053" s="1" t="s">
        <v>1512</v>
      </c>
      <c r="D1053" s="1">
        <v>495</v>
      </c>
      <c r="E1053" s="48" t="s">
        <v>2000</v>
      </c>
      <c r="F1053" s="45"/>
      <c r="G1053" s="5"/>
    </row>
    <row r="1054" spans="2:7" x14ac:dyDescent="0.55000000000000004">
      <c r="B1054" s="1" t="s">
        <v>1511</v>
      </c>
      <c r="C1054" s="1" t="s">
        <v>1512</v>
      </c>
      <c r="D1054" s="1">
        <v>496</v>
      </c>
      <c r="E1054" s="48" t="s">
        <v>2001</v>
      </c>
      <c r="F1054" s="45"/>
      <c r="G1054" s="5"/>
    </row>
    <row r="1055" spans="2:7" x14ac:dyDescent="0.55000000000000004">
      <c r="B1055" s="1" t="s">
        <v>1511</v>
      </c>
      <c r="C1055" s="1" t="s">
        <v>1512</v>
      </c>
      <c r="D1055" s="1">
        <v>497</v>
      </c>
      <c r="E1055" s="48" t="s">
        <v>2002</v>
      </c>
      <c r="F1055" s="45"/>
      <c r="G1055" s="5"/>
    </row>
    <row r="1056" spans="2:7" x14ac:dyDescent="0.55000000000000004">
      <c r="B1056" s="1" t="s">
        <v>1511</v>
      </c>
      <c r="C1056" s="1" t="s">
        <v>1512</v>
      </c>
      <c r="D1056" s="1">
        <v>498</v>
      </c>
      <c r="E1056" s="48" t="s">
        <v>2003</v>
      </c>
      <c r="F1056" s="45"/>
      <c r="G1056" s="5"/>
    </row>
    <row r="1057" spans="2:7" x14ac:dyDescent="0.55000000000000004">
      <c r="B1057" s="1" t="s">
        <v>1511</v>
      </c>
      <c r="C1057" s="1" t="s">
        <v>1512</v>
      </c>
      <c r="D1057" s="1">
        <v>499</v>
      </c>
      <c r="E1057" s="48" t="s">
        <v>2004</v>
      </c>
      <c r="F1057" s="45"/>
      <c r="G1057" s="5"/>
    </row>
    <row r="1058" spans="2:7" x14ac:dyDescent="0.55000000000000004">
      <c r="B1058" s="1" t="s">
        <v>1511</v>
      </c>
      <c r="C1058" s="1" t="s">
        <v>1512</v>
      </c>
      <c r="D1058" s="1">
        <v>500</v>
      </c>
      <c r="E1058" s="48" t="s">
        <v>2005</v>
      </c>
      <c r="F1058" s="45"/>
      <c r="G1058" s="5"/>
    </row>
    <row r="1059" spans="2:7" x14ac:dyDescent="0.55000000000000004">
      <c r="B1059" s="1" t="s">
        <v>1511</v>
      </c>
      <c r="C1059" s="1" t="s">
        <v>1512</v>
      </c>
      <c r="D1059" s="1">
        <v>501</v>
      </c>
      <c r="E1059" s="48" t="s">
        <v>2006</v>
      </c>
      <c r="F1059" s="45"/>
      <c r="G1059" s="5"/>
    </row>
    <row r="1060" spans="2:7" x14ac:dyDescent="0.55000000000000004">
      <c r="B1060" s="1" t="s">
        <v>1511</v>
      </c>
      <c r="C1060" s="1" t="s">
        <v>1512</v>
      </c>
      <c r="D1060" s="1">
        <v>502</v>
      </c>
      <c r="E1060" s="48" t="s">
        <v>2007</v>
      </c>
      <c r="F1060" s="45"/>
      <c r="G1060" s="5"/>
    </row>
    <row r="1061" spans="2:7" x14ac:dyDescent="0.55000000000000004">
      <c r="B1061" s="1" t="s">
        <v>1511</v>
      </c>
      <c r="C1061" s="1" t="s">
        <v>1512</v>
      </c>
      <c r="D1061" s="1">
        <v>503</v>
      </c>
      <c r="E1061" s="48" t="s">
        <v>2008</v>
      </c>
      <c r="F1061" s="45"/>
      <c r="G1061" s="5"/>
    </row>
    <row r="1062" spans="2:7" x14ac:dyDescent="0.55000000000000004">
      <c r="B1062" s="1" t="s">
        <v>1511</v>
      </c>
      <c r="C1062" s="1" t="s">
        <v>1512</v>
      </c>
      <c r="D1062" s="1">
        <v>504</v>
      </c>
      <c r="E1062" s="48" t="s">
        <v>2009</v>
      </c>
      <c r="F1062" s="45"/>
      <c r="G1062" s="5"/>
    </row>
    <row r="1063" spans="2:7" x14ac:dyDescent="0.55000000000000004">
      <c r="B1063" s="1" t="s">
        <v>1511</v>
      </c>
      <c r="C1063" s="1" t="s">
        <v>1512</v>
      </c>
      <c r="D1063" s="1">
        <v>505</v>
      </c>
      <c r="E1063" s="48" t="s">
        <v>2010</v>
      </c>
      <c r="F1063" s="45"/>
      <c r="G1063" s="5"/>
    </row>
    <row r="1064" spans="2:7" x14ac:dyDescent="0.55000000000000004">
      <c r="B1064" s="1" t="s">
        <v>1511</v>
      </c>
      <c r="C1064" s="1" t="s">
        <v>1512</v>
      </c>
      <c r="D1064" s="1">
        <v>506</v>
      </c>
      <c r="E1064" s="48" t="s">
        <v>2011</v>
      </c>
      <c r="F1064" s="45"/>
      <c r="G1064" s="5"/>
    </row>
    <row r="1065" spans="2:7" x14ac:dyDescent="0.55000000000000004">
      <c r="B1065" s="1" t="s">
        <v>1511</v>
      </c>
      <c r="C1065" s="1" t="s">
        <v>1512</v>
      </c>
      <c r="D1065" s="1">
        <v>507</v>
      </c>
      <c r="E1065" s="48" t="s">
        <v>2012</v>
      </c>
      <c r="F1065" s="45"/>
      <c r="G1065" s="5"/>
    </row>
    <row r="1066" spans="2:7" x14ac:dyDescent="0.55000000000000004">
      <c r="B1066" s="1" t="s">
        <v>1511</v>
      </c>
      <c r="C1066" s="1" t="s">
        <v>1512</v>
      </c>
      <c r="D1066" s="1">
        <v>508</v>
      </c>
      <c r="E1066" s="48" t="s">
        <v>2013</v>
      </c>
      <c r="F1066" s="45"/>
      <c r="G1066" s="5"/>
    </row>
    <row r="1067" spans="2:7" x14ac:dyDescent="0.55000000000000004">
      <c r="B1067" s="1" t="s">
        <v>1511</v>
      </c>
      <c r="C1067" s="1" t="s">
        <v>1512</v>
      </c>
      <c r="D1067" s="1">
        <v>509</v>
      </c>
      <c r="E1067" s="48" t="s">
        <v>2014</v>
      </c>
      <c r="F1067" s="45"/>
      <c r="G1067" s="5"/>
    </row>
    <row r="1068" spans="2:7" x14ac:dyDescent="0.55000000000000004">
      <c r="B1068" s="1" t="s">
        <v>1511</v>
      </c>
      <c r="C1068" s="1" t="s">
        <v>1512</v>
      </c>
      <c r="D1068" s="1">
        <v>510</v>
      </c>
      <c r="E1068" s="48" t="s">
        <v>2015</v>
      </c>
      <c r="F1068" s="45"/>
      <c r="G1068" s="5"/>
    </row>
    <row r="1069" spans="2:7" x14ac:dyDescent="0.55000000000000004">
      <c r="B1069" s="1" t="s">
        <v>1511</v>
      </c>
      <c r="C1069" s="1" t="s">
        <v>1512</v>
      </c>
      <c r="D1069" s="1">
        <v>511</v>
      </c>
      <c r="E1069" s="48" t="s">
        <v>2016</v>
      </c>
      <c r="F1069" s="45"/>
      <c r="G1069" s="5"/>
    </row>
    <row r="1070" spans="2:7" x14ac:dyDescent="0.55000000000000004">
      <c r="B1070" s="1" t="s">
        <v>1511</v>
      </c>
      <c r="C1070" s="1" t="s">
        <v>1512</v>
      </c>
      <c r="D1070" s="1">
        <v>512</v>
      </c>
      <c r="E1070" s="48" t="s">
        <v>2017</v>
      </c>
      <c r="F1070" s="45"/>
      <c r="G1070" s="5"/>
    </row>
    <row r="1071" spans="2:7" x14ac:dyDescent="0.55000000000000004">
      <c r="B1071" s="1" t="s">
        <v>1511</v>
      </c>
      <c r="C1071" s="1" t="s">
        <v>1512</v>
      </c>
      <c r="D1071" s="1">
        <v>513</v>
      </c>
      <c r="E1071" s="48" t="s">
        <v>2018</v>
      </c>
      <c r="F1071" s="45"/>
      <c r="G1071" s="5"/>
    </row>
    <row r="1072" spans="2:7" x14ac:dyDescent="0.55000000000000004">
      <c r="B1072" s="1" t="s">
        <v>1511</v>
      </c>
      <c r="C1072" s="1" t="s">
        <v>1512</v>
      </c>
      <c r="D1072" s="1">
        <v>514</v>
      </c>
      <c r="E1072" s="48" t="s">
        <v>2019</v>
      </c>
      <c r="F1072" s="45"/>
      <c r="G1072" s="5"/>
    </row>
    <row r="1073" spans="2:7" x14ac:dyDescent="0.55000000000000004">
      <c r="B1073" s="1" t="s">
        <v>1511</v>
      </c>
      <c r="C1073" s="1" t="s">
        <v>1512</v>
      </c>
      <c r="D1073" s="1">
        <v>515</v>
      </c>
      <c r="E1073" s="48" t="s">
        <v>2020</v>
      </c>
      <c r="F1073" s="45"/>
      <c r="G1073" s="5"/>
    </row>
    <row r="1074" spans="2:7" x14ac:dyDescent="0.55000000000000004">
      <c r="B1074" s="1" t="s">
        <v>1511</v>
      </c>
      <c r="C1074" s="1" t="s">
        <v>1512</v>
      </c>
      <c r="D1074" s="1">
        <v>516</v>
      </c>
      <c r="E1074" s="48" t="s">
        <v>2021</v>
      </c>
      <c r="F1074" s="45"/>
      <c r="G1074" s="5"/>
    </row>
    <row r="1075" spans="2:7" x14ac:dyDescent="0.55000000000000004">
      <c r="B1075" s="1" t="s">
        <v>1511</v>
      </c>
      <c r="C1075" s="1" t="s">
        <v>1512</v>
      </c>
      <c r="D1075" s="1">
        <v>517</v>
      </c>
      <c r="E1075" s="48" t="s">
        <v>2022</v>
      </c>
      <c r="F1075" s="45"/>
      <c r="G1075" s="5"/>
    </row>
    <row r="1076" spans="2:7" x14ac:dyDescent="0.55000000000000004">
      <c r="B1076" s="1" t="s">
        <v>1511</v>
      </c>
      <c r="C1076" s="1" t="s">
        <v>1512</v>
      </c>
      <c r="D1076" s="1">
        <v>518</v>
      </c>
      <c r="E1076" s="48" t="s">
        <v>2023</v>
      </c>
      <c r="F1076" s="45"/>
      <c r="G1076" s="5"/>
    </row>
    <row r="1077" spans="2:7" x14ac:dyDescent="0.55000000000000004">
      <c r="B1077" s="1" t="s">
        <v>1511</v>
      </c>
      <c r="C1077" s="1" t="s">
        <v>1512</v>
      </c>
      <c r="D1077" s="1">
        <v>519</v>
      </c>
      <c r="E1077" s="48" t="s">
        <v>2024</v>
      </c>
      <c r="F1077" s="45"/>
      <c r="G1077" s="5"/>
    </row>
    <row r="1078" spans="2:7" x14ac:dyDescent="0.55000000000000004">
      <c r="B1078" s="1" t="s">
        <v>1511</v>
      </c>
      <c r="C1078" s="1" t="s">
        <v>1512</v>
      </c>
      <c r="D1078" s="1">
        <v>520</v>
      </c>
      <c r="E1078" s="48" t="s">
        <v>2025</v>
      </c>
      <c r="F1078" s="45"/>
      <c r="G1078" s="5"/>
    </row>
    <row r="1079" spans="2:7" x14ac:dyDescent="0.55000000000000004">
      <c r="B1079" s="1" t="s">
        <v>1511</v>
      </c>
      <c r="C1079" s="1" t="s">
        <v>1512</v>
      </c>
      <c r="D1079" s="1">
        <v>521</v>
      </c>
      <c r="E1079" s="48" t="s">
        <v>2026</v>
      </c>
      <c r="F1079" s="45"/>
      <c r="G1079" s="5"/>
    </row>
    <row r="1080" spans="2:7" x14ac:dyDescent="0.55000000000000004">
      <c r="B1080" s="1" t="s">
        <v>1511</v>
      </c>
      <c r="C1080" s="1" t="s">
        <v>1512</v>
      </c>
      <c r="D1080" s="1">
        <v>522</v>
      </c>
      <c r="E1080" s="48" t="s">
        <v>2027</v>
      </c>
      <c r="F1080" s="45"/>
      <c r="G1080" s="5"/>
    </row>
    <row r="1081" spans="2:7" x14ac:dyDescent="0.55000000000000004">
      <c r="B1081" s="1" t="s">
        <v>1511</v>
      </c>
      <c r="C1081" s="1" t="s">
        <v>1512</v>
      </c>
      <c r="D1081" s="1">
        <v>523</v>
      </c>
      <c r="E1081" s="48" t="s">
        <v>2028</v>
      </c>
      <c r="F1081" s="45"/>
      <c r="G1081" s="5"/>
    </row>
    <row r="1082" spans="2:7" x14ac:dyDescent="0.55000000000000004">
      <c r="B1082" s="1" t="s">
        <v>1511</v>
      </c>
      <c r="C1082" s="1" t="s">
        <v>1512</v>
      </c>
      <c r="D1082" s="1">
        <v>524</v>
      </c>
      <c r="E1082" s="48" t="s">
        <v>2029</v>
      </c>
      <c r="F1082" s="45"/>
      <c r="G1082" s="5"/>
    </row>
    <row r="1083" spans="2:7" x14ac:dyDescent="0.55000000000000004">
      <c r="B1083" s="1" t="s">
        <v>1511</v>
      </c>
      <c r="C1083" s="1" t="s">
        <v>1512</v>
      </c>
      <c r="D1083" s="1">
        <v>525</v>
      </c>
      <c r="E1083" s="48" t="s">
        <v>2030</v>
      </c>
      <c r="F1083" s="45"/>
      <c r="G1083" s="5"/>
    </row>
    <row r="1084" spans="2:7" x14ac:dyDescent="0.55000000000000004">
      <c r="B1084" s="1" t="s">
        <v>1511</v>
      </c>
      <c r="C1084" s="1" t="s">
        <v>1512</v>
      </c>
      <c r="D1084" s="1">
        <v>526</v>
      </c>
      <c r="E1084" s="48" t="s">
        <v>2031</v>
      </c>
      <c r="F1084" s="45"/>
      <c r="G1084" s="5"/>
    </row>
    <row r="1085" spans="2:7" x14ac:dyDescent="0.55000000000000004">
      <c r="B1085" s="1" t="s">
        <v>1511</v>
      </c>
      <c r="C1085" s="1" t="s">
        <v>1512</v>
      </c>
      <c r="D1085" s="1">
        <v>527</v>
      </c>
      <c r="E1085" s="48" t="s">
        <v>2032</v>
      </c>
      <c r="F1085" s="45"/>
      <c r="G1085" s="5"/>
    </row>
    <row r="1086" spans="2:7" x14ac:dyDescent="0.55000000000000004">
      <c r="B1086" s="1" t="s">
        <v>1511</v>
      </c>
      <c r="C1086" s="1" t="s">
        <v>1512</v>
      </c>
      <c r="D1086" s="1">
        <v>528</v>
      </c>
      <c r="E1086" s="48" t="s">
        <v>2033</v>
      </c>
      <c r="F1086" s="45"/>
      <c r="G1086" s="5"/>
    </row>
    <row r="1087" spans="2:7" x14ac:dyDescent="0.55000000000000004">
      <c r="B1087" s="1" t="s">
        <v>1511</v>
      </c>
      <c r="C1087" s="1" t="s">
        <v>1512</v>
      </c>
      <c r="D1087" s="1">
        <v>529</v>
      </c>
      <c r="E1087" s="48" t="s">
        <v>2034</v>
      </c>
      <c r="F1087" s="45"/>
      <c r="G1087" s="5"/>
    </row>
    <row r="1088" spans="2:7" x14ac:dyDescent="0.55000000000000004">
      <c r="B1088" s="1" t="s">
        <v>1511</v>
      </c>
      <c r="C1088" s="1" t="s">
        <v>1512</v>
      </c>
      <c r="D1088" s="1">
        <v>530</v>
      </c>
      <c r="E1088" s="48" t="s">
        <v>2035</v>
      </c>
      <c r="F1088" s="45"/>
      <c r="G1088" s="5"/>
    </row>
    <row r="1089" spans="2:7" x14ac:dyDescent="0.55000000000000004">
      <c r="B1089" s="1" t="s">
        <v>1511</v>
      </c>
      <c r="C1089" s="1" t="s">
        <v>1512</v>
      </c>
      <c r="D1089" s="1">
        <v>531</v>
      </c>
      <c r="E1089" s="48" t="s">
        <v>2036</v>
      </c>
      <c r="F1089" s="45"/>
      <c r="G1089" s="5"/>
    </row>
    <row r="1090" spans="2:7" x14ac:dyDescent="0.55000000000000004">
      <c r="B1090" s="1" t="s">
        <v>1511</v>
      </c>
      <c r="C1090" s="1" t="s">
        <v>1512</v>
      </c>
      <c r="D1090" s="1">
        <v>532</v>
      </c>
      <c r="E1090" s="48" t="s">
        <v>2037</v>
      </c>
      <c r="F1090" s="45"/>
      <c r="G1090" s="5"/>
    </row>
    <row r="1091" spans="2:7" x14ac:dyDescent="0.55000000000000004">
      <c r="B1091" s="1" t="s">
        <v>1511</v>
      </c>
      <c r="C1091" s="1" t="s">
        <v>1512</v>
      </c>
      <c r="D1091" s="1">
        <v>533</v>
      </c>
      <c r="E1091" s="48" t="s">
        <v>2038</v>
      </c>
      <c r="F1091" s="45"/>
      <c r="G1091" s="5"/>
    </row>
    <row r="1092" spans="2:7" x14ac:dyDescent="0.55000000000000004">
      <c r="B1092" s="1" t="s">
        <v>1511</v>
      </c>
      <c r="C1092" s="1" t="s">
        <v>1512</v>
      </c>
      <c r="D1092" s="1">
        <v>534</v>
      </c>
      <c r="E1092" s="48" t="s">
        <v>2039</v>
      </c>
      <c r="F1092" s="45"/>
      <c r="G1092" s="5"/>
    </row>
    <row r="1093" spans="2:7" x14ac:dyDescent="0.55000000000000004">
      <c r="B1093" s="1" t="s">
        <v>1511</v>
      </c>
      <c r="C1093" s="1" t="s">
        <v>1512</v>
      </c>
      <c r="D1093" s="1">
        <v>535</v>
      </c>
      <c r="E1093" s="48" t="s">
        <v>2040</v>
      </c>
      <c r="F1093" s="45"/>
      <c r="G1093" s="5"/>
    </row>
    <row r="1094" spans="2:7" x14ac:dyDescent="0.55000000000000004">
      <c r="B1094" s="1" t="s">
        <v>1511</v>
      </c>
      <c r="C1094" s="1" t="s">
        <v>1512</v>
      </c>
      <c r="D1094" s="1">
        <v>536</v>
      </c>
      <c r="E1094" s="48" t="s">
        <v>2041</v>
      </c>
      <c r="F1094" s="45"/>
      <c r="G1094" s="5"/>
    </row>
    <row r="1095" spans="2:7" x14ac:dyDescent="0.55000000000000004">
      <c r="B1095" s="1" t="s">
        <v>1511</v>
      </c>
      <c r="C1095" s="1" t="s">
        <v>1512</v>
      </c>
      <c r="D1095" s="1">
        <v>537</v>
      </c>
      <c r="E1095" s="48" t="s">
        <v>2042</v>
      </c>
      <c r="F1095" s="45"/>
      <c r="G1095" s="5"/>
    </row>
    <row r="1096" spans="2:7" x14ac:dyDescent="0.55000000000000004">
      <c r="B1096" s="1" t="s">
        <v>1511</v>
      </c>
      <c r="C1096" s="1" t="s">
        <v>1512</v>
      </c>
      <c r="D1096" s="1">
        <v>538</v>
      </c>
      <c r="E1096" s="48" t="s">
        <v>2043</v>
      </c>
      <c r="F1096" s="45"/>
      <c r="G1096" s="5"/>
    </row>
    <row r="1097" spans="2:7" x14ac:dyDescent="0.55000000000000004">
      <c r="B1097" s="1" t="s">
        <v>1511</v>
      </c>
      <c r="C1097" s="1" t="s">
        <v>1512</v>
      </c>
      <c r="D1097" s="1">
        <v>539</v>
      </c>
      <c r="E1097" s="48" t="s">
        <v>2044</v>
      </c>
      <c r="F1097" s="45"/>
      <c r="G1097" s="5"/>
    </row>
    <row r="1098" spans="2:7" x14ac:dyDescent="0.55000000000000004">
      <c r="B1098" s="1" t="s">
        <v>1511</v>
      </c>
      <c r="C1098" s="1" t="s">
        <v>1512</v>
      </c>
      <c r="D1098" s="1">
        <v>540</v>
      </c>
      <c r="E1098" s="48" t="s">
        <v>2045</v>
      </c>
      <c r="F1098" s="45"/>
      <c r="G1098" s="5"/>
    </row>
    <row r="1099" spans="2:7" x14ac:dyDescent="0.55000000000000004">
      <c r="B1099" s="1" t="s">
        <v>1511</v>
      </c>
      <c r="C1099" s="1" t="s">
        <v>1512</v>
      </c>
      <c r="D1099" s="1">
        <v>541</v>
      </c>
      <c r="E1099" s="48" t="s">
        <v>2046</v>
      </c>
      <c r="F1099" s="45"/>
      <c r="G1099" s="5"/>
    </row>
    <row r="1100" spans="2:7" x14ac:dyDescent="0.55000000000000004">
      <c r="B1100" s="1" t="s">
        <v>1511</v>
      </c>
      <c r="C1100" s="1" t="s">
        <v>1512</v>
      </c>
      <c r="D1100" s="1">
        <v>542</v>
      </c>
      <c r="E1100" s="48" t="s">
        <v>2047</v>
      </c>
      <c r="F1100" s="45"/>
      <c r="G1100" s="5"/>
    </row>
    <row r="1101" spans="2:7" x14ac:dyDescent="0.55000000000000004">
      <c r="B1101" s="1" t="s">
        <v>1511</v>
      </c>
      <c r="C1101" s="1" t="s">
        <v>1512</v>
      </c>
      <c r="D1101" s="1">
        <v>543</v>
      </c>
      <c r="E1101" s="48" t="s">
        <v>2048</v>
      </c>
      <c r="F1101" s="45"/>
      <c r="G1101" s="5"/>
    </row>
    <row r="1102" spans="2:7" x14ac:dyDescent="0.55000000000000004">
      <c r="B1102" s="1" t="s">
        <v>1511</v>
      </c>
      <c r="C1102" s="1" t="s">
        <v>1512</v>
      </c>
      <c r="D1102" s="1">
        <v>544</v>
      </c>
      <c r="E1102" s="48" t="s">
        <v>2049</v>
      </c>
      <c r="F1102" s="45"/>
      <c r="G1102" s="5"/>
    </row>
    <row r="1103" spans="2:7" x14ac:dyDescent="0.55000000000000004">
      <c r="B1103" s="1" t="s">
        <v>1511</v>
      </c>
      <c r="C1103" s="1" t="s">
        <v>1512</v>
      </c>
      <c r="D1103" s="1">
        <v>545</v>
      </c>
      <c r="E1103" s="48" t="s">
        <v>2050</v>
      </c>
      <c r="F1103" s="45"/>
      <c r="G1103" s="5"/>
    </row>
    <row r="1104" spans="2:7" x14ac:dyDescent="0.55000000000000004">
      <c r="B1104" s="1" t="s">
        <v>1511</v>
      </c>
      <c r="C1104" s="1" t="s">
        <v>1512</v>
      </c>
      <c r="D1104" s="1">
        <v>546</v>
      </c>
      <c r="E1104" s="48" t="s">
        <v>2051</v>
      </c>
      <c r="F1104" s="45"/>
      <c r="G1104" s="5"/>
    </row>
    <row r="1105" spans="2:7" x14ac:dyDescent="0.55000000000000004">
      <c r="B1105" s="1" t="s">
        <v>1511</v>
      </c>
      <c r="C1105" s="1" t="s">
        <v>1512</v>
      </c>
      <c r="D1105" s="1">
        <v>547</v>
      </c>
      <c r="E1105" s="48" t="s">
        <v>2052</v>
      </c>
      <c r="F1105" s="45"/>
      <c r="G1105" s="5"/>
    </row>
    <row r="1106" spans="2:7" x14ac:dyDescent="0.55000000000000004">
      <c r="B1106" s="1" t="s">
        <v>1511</v>
      </c>
      <c r="C1106" s="1" t="s">
        <v>1512</v>
      </c>
      <c r="D1106" s="1">
        <v>548</v>
      </c>
      <c r="E1106" s="48" t="s">
        <v>2053</v>
      </c>
      <c r="F1106" s="45"/>
      <c r="G1106" s="5"/>
    </row>
    <row r="1107" spans="2:7" x14ac:dyDescent="0.55000000000000004">
      <c r="B1107" s="1" t="s">
        <v>1511</v>
      </c>
      <c r="C1107" s="1" t="s">
        <v>1512</v>
      </c>
      <c r="D1107" s="1">
        <v>549</v>
      </c>
      <c r="E1107" s="48" t="s">
        <v>2054</v>
      </c>
      <c r="F1107" s="45"/>
      <c r="G1107" s="5"/>
    </row>
    <row r="1108" spans="2:7" x14ac:dyDescent="0.55000000000000004">
      <c r="B1108" s="1" t="s">
        <v>1511</v>
      </c>
      <c r="C1108" s="1" t="s">
        <v>1512</v>
      </c>
      <c r="D1108" s="1">
        <v>550</v>
      </c>
      <c r="E1108" s="48" t="s">
        <v>2055</v>
      </c>
      <c r="F1108" s="45"/>
      <c r="G1108" s="5"/>
    </row>
    <row r="1109" spans="2:7" x14ac:dyDescent="0.55000000000000004">
      <c r="B1109" s="1" t="s">
        <v>1511</v>
      </c>
      <c r="C1109" s="1" t="s">
        <v>1512</v>
      </c>
      <c r="D1109" s="1">
        <v>551</v>
      </c>
      <c r="E1109" s="48" t="s">
        <v>2056</v>
      </c>
      <c r="F1109" s="45"/>
      <c r="G1109" s="5"/>
    </row>
    <row r="1110" spans="2:7" x14ac:dyDescent="0.55000000000000004">
      <c r="B1110" s="1" t="s">
        <v>1511</v>
      </c>
      <c r="C1110" s="1" t="s">
        <v>1512</v>
      </c>
      <c r="D1110" s="1">
        <v>552</v>
      </c>
      <c r="E1110" s="48" t="s">
        <v>2057</v>
      </c>
      <c r="F1110" s="45"/>
      <c r="G1110" s="5"/>
    </row>
    <row r="1111" spans="2:7" x14ac:dyDescent="0.55000000000000004">
      <c r="B1111" s="1" t="s">
        <v>1511</v>
      </c>
      <c r="C1111" s="1" t="s">
        <v>1512</v>
      </c>
      <c r="D1111" s="1">
        <v>553</v>
      </c>
      <c r="E1111" s="48" t="s">
        <v>2058</v>
      </c>
      <c r="F1111" s="45"/>
      <c r="G1111" s="5"/>
    </row>
    <row r="1112" spans="2:7" x14ac:dyDescent="0.55000000000000004">
      <c r="B1112" s="1" t="s">
        <v>1511</v>
      </c>
      <c r="C1112" s="1" t="s">
        <v>1512</v>
      </c>
      <c r="D1112" s="1">
        <v>554</v>
      </c>
      <c r="E1112" s="48" t="s">
        <v>2059</v>
      </c>
      <c r="F1112" s="45"/>
      <c r="G1112" s="5"/>
    </row>
    <row r="1113" spans="2:7" x14ac:dyDescent="0.55000000000000004">
      <c r="B1113" s="1" t="s">
        <v>1511</v>
      </c>
      <c r="C1113" s="1" t="s">
        <v>1512</v>
      </c>
      <c r="D1113" s="1">
        <v>555</v>
      </c>
      <c r="E1113" s="48" t="s">
        <v>2060</v>
      </c>
      <c r="F1113" s="45"/>
      <c r="G1113" s="5"/>
    </row>
    <row r="1114" spans="2:7" x14ac:dyDescent="0.55000000000000004">
      <c r="B1114" s="1" t="s">
        <v>1511</v>
      </c>
      <c r="C1114" s="1" t="s">
        <v>1512</v>
      </c>
      <c r="D1114" s="1">
        <v>556</v>
      </c>
      <c r="E1114" s="48" t="s">
        <v>2061</v>
      </c>
      <c r="F1114" s="45"/>
      <c r="G1114" s="5"/>
    </row>
    <row r="1115" spans="2:7" x14ac:dyDescent="0.55000000000000004">
      <c r="B1115" s="1" t="s">
        <v>1511</v>
      </c>
      <c r="C1115" s="1" t="s">
        <v>1512</v>
      </c>
      <c r="D1115" s="1">
        <v>557</v>
      </c>
      <c r="E1115" s="48" t="s">
        <v>2062</v>
      </c>
      <c r="F1115" s="45"/>
      <c r="G1115" s="5"/>
    </row>
    <row r="1116" spans="2:7" x14ac:dyDescent="0.55000000000000004">
      <c r="B1116" s="1" t="s">
        <v>1511</v>
      </c>
      <c r="C1116" s="1" t="s">
        <v>1512</v>
      </c>
      <c r="D1116" s="1">
        <v>558</v>
      </c>
      <c r="E1116" s="48" t="s">
        <v>2063</v>
      </c>
      <c r="F1116" s="45"/>
      <c r="G1116" s="5"/>
    </row>
    <row r="1117" spans="2:7" x14ac:dyDescent="0.55000000000000004">
      <c r="B1117" s="1" t="s">
        <v>1511</v>
      </c>
      <c r="C1117" s="1" t="s">
        <v>1512</v>
      </c>
      <c r="D1117" s="1">
        <v>559</v>
      </c>
      <c r="E1117" s="48" t="s">
        <v>2064</v>
      </c>
      <c r="F1117" s="45"/>
      <c r="G1117" s="5"/>
    </row>
    <row r="1118" spans="2:7" x14ac:dyDescent="0.55000000000000004">
      <c r="B1118" s="1" t="s">
        <v>1511</v>
      </c>
      <c r="C1118" s="1" t="s">
        <v>1512</v>
      </c>
      <c r="D1118" s="1">
        <v>560</v>
      </c>
      <c r="E1118" s="48" t="s">
        <v>2065</v>
      </c>
      <c r="F1118" s="45"/>
      <c r="G1118" s="5"/>
    </row>
    <row r="1119" spans="2:7" x14ac:dyDescent="0.55000000000000004">
      <c r="B1119" s="1" t="s">
        <v>1511</v>
      </c>
      <c r="C1119" s="1" t="s">
        <v>1512</v>
      </c>
      <c r="D1119" s="1">
        <v>561</v>
      </c>
      <c r="E1119" s="48" t="s">
        <v>2066</v>
      </c>
      <c r="F1119" s="45"/>
      <c r="G1119" s="5"/>
    </row>
    <row r="1120" spans="2:7" x14ac:dyDescent="0.55000000000000004">
      <c r="B1120" s="1" t="s">
        <v>1511</v>
      </c>
      <c r="C1120" s="1" t="s">
        <v>1512</v>
      </c>
      <c r="D1120" s="1">
        <v>562</v>
      </c>
      <c r="E1120" s="48" t="s">
        <v>2067</v>
      </c>
      <c r="F1120" s="45"/>
      <c r="G1120" s="5"/>
    </row>
    <row r="1121" spans="2:7" x14ac:dyDescent="0.55000000000000004">
      <c r="B1121" s="1" t="s">
        <v>1511</v>
      </c>
      <c r="C1121" s="1" t="s">
        <v>1512</v>
      </c>
      <c r="D1121" s="1">
        <v>563</v>
      </c>
      <c r="E1121" s="48" t="s">
        <v>2068</v>
      </c>
      <c r="F1121" s="45"/>
      <c r="G1121" s="5"/>
    </row>
    <row r="1122" spans="2:7" x14ac:dyDescent="0.55000000000000004">
      <c r="B1122" s="1" t="s">
        <v>1511</v>
      </c>
      <c r="C1122" s="1" t="s">
        <v>1512</v>
      </c>
      <c r="D1122" s="1">
        <v>564</v>
      </c>
      <c r="E1122" s="48" t="s">
        <v>2069</v>
      </c>
      <c r="F1122" s="45"/>
      <c r="G1122" s="5"/>
    </row>
    <row r="1123" spans="2:7" x14ac:dyDescent="0.55000000000000004">
      <c r="B1123" s="1" t="s">
        <v>1511</v>
      </c>
      <c r="C1123" s="1" t="s">
        <v>1512</v>
      </c>
      <c r="D1123" s="1">
        <v>565</v>
      </c>
      <c r="E1123" s="48" t="s">
        <v>2070</v>
      </c>
      <c r="F1123" s="45"/>
      <c r="G1123" s="5"/>
    </row>
    <row r="1124" spans="2:7" x14ac:dyDescent="0.55000000000000004">
      <c r="B1124" s="1" t="s">
        <v>1511</v>
      </c>
      <c r="C1124" s="1" t="s">
        <v>1512</v>
      </c>
      <c r="D1124" s="1">
        <v>566</v>
      </c>
      <c r="E1124" s="48" t="s">
        <v>2071</v>
      </c>
      <c r="F1124" s="45"/>
      <c r="G1124" s="5"/>
    </row>
    <row r="1125" spans="2:7" x14ac:dyDescent="0.55000000000000004">
      <c r="B1125" s="1" t="s">
        <v>1511</v>
      </c>
      <c r="C1125" s="1" t="s">
        <v>1512</v>
      </c>
      <c r="D1125" s="1">
        <v>567</v>
      </c>
      <c r="E1125" s="48" t="s">
        <v>2072</v>
      </c>
      <c r="F1125" s="45"/>
      <c r="G1125" s="5"/>
    </row>
    <row r="1126" spans="2:7" x14ac:dyDescent="0.55000000000000004">
      <c r="B1126" s="1" t="s">
        <v>1511</v>
      </c>
      <c r="C1126" s="1" t="s">
        <v>1512</v>
      </c>
      <c r="D1126" s="1">
        <v>568</v>
      </c>
      <c r="E1126" s="48" t="s">
        <v>2073</v>
      </c>
      <c r="F1126" s="45"/>
      <c r="G1126" s="5"/>
    </row>
    <row r="1127" spans="2:7" x14ac:dyDescent="0.55000000000000004">
      <c r="B1127" s="1" t="s">
        <v>1511</v>
      </c>
      <c r="C1127" s="1" t="s">
        <v>1512</v>
      </c>
      <c r="D1127" s="1">
        <v>569</v>
      </c>
      <c r="E1127" s="48" t="s">
        <v>2074</v>
      </c>
      <c r="F1127" s="45"/>
      <c r="G1127" s="5"/>
    </row>
    <row r="1128" spans="2:7" x14ac:dyDescent="0.55000000000000004">
      <c r="B1128" s="1" t="s">
        <v>1511</v>
      </c>
      <c r="C1128" s="1" t="s">
        <v>1512</v>
      </c>
      <c r="D1128" s="1">
        <v>570</v>
      </c>
      <c r="E1128" s="48" t="s">
        <v>2075</v>
      </c>
      <c r="F1128" s="45"/>
      <c r="G1128" s="5"/>
    </row>
    <row r="1129" spans="2:7" x14ac:dyDescent="0.55000000000000004">
      <c r="B1129" s="1" t="s">
        <v>1511</v>
      </c>
      <c r="C1129" s="1" t="s">
        <v>1512</v>
      </c>
      <c r="D1129" s="1">
        <v>571</v>
      </c>
      <c r="E1129" s="48" t="s">
        <v>2076</v>
      </c>
      <c r="F1129" s="45"/>
      <c r="G1129" s="5"/>
    </row>
    <row r="1130" spans="2:7" x14ac:dyDescent="0.55000000000000004">
      <c r="B1130" s="1" t="s">
        <v>1511</v>
      </c>
      <c r="C1130" s="1" t="s">
        <v>1512</v>
      </c>
      <c r="D1130" s="1">
        <v>572</v>
      </c>
      <c r="E1130" s="48" t="s">
        <v>2077</v>
      </c>
      <c r="F1130" s="45"/>
      <c r="G1130" s="5"/>
    </row>
    <row r="1131" spans="2:7" x14ac:dyDescent="0.55000000000000004">
      <c r="B1131" s="1" t="s">
        <v>1511</v>
      </c>
      <c r="C1131" s="1" t="s">
        <v>1512</v>
      </c>
      <c r="D1131" s="1">
        <v>573</v>
      </c>
      <c r="E1131" s="48" t="s">
        <v>2078</v>
      </c>
      <c r="F1131" s="45"/>
      <c r="G1131" s="5"/>
    </row>
    <row r="1132" spans="2:7" x14ac:dyDescent="0.55000000000000004">
      <c r="B1132" s="1" t="s">
        <v>1511</v>
      </c>
      <c r="C1132" s="1" t="s">
        <v>1512</v>
      </c>
      <c r="D1132" s="1">
        <v>574</v>
      </c>
      <c r="E1132" s="48" t="s">
        <v>2079</v>
      </c>
      <c r="F1132" s="45"/>
      <c r="G1132" s="5"/>
    </row>
    <row r="1133" spans="2:7" x14ac:dyDescent="0.55000000000000004">
      <c r="B1133" s="1" t="s">
        <v>1511</v>
      </c>
      <c r="C1133" s="1" t="s">
        <v>1512</v>
      </c>
      <c r="D1133" s="1">
        <v>575</v>
      </c>
      <c r="E1133" s="48" t="s">
        <v>2080</v>
      </c>
      <c r="F1133" s="45"/>
      <c r="G1133" s="5"/>
    </row>
    <row r="1134" spans="2:7" x14ac:dyDescent="0.55000000000000004">
      <c r="B1134" s="1" t="s">
        <v>1511</v>
      </c>
      <c r="C1134" s="1" t="s">
        <v>1512</v>
      </c>
      <c r="D1134" s="1">
        <v>576</v>
      </c>
      <c r="E1134" s="48" t="s">
        <v>2081</v>
      </c>
      <c r="F1134" s="45"/>
      <c r="G1134" s="5"/>
    </row>
    <row r="1135" spans="2:7" x14ac:dyDescent="0.55000000000000004">
      <c r="B1135" s="1" t="s">
        <v>1511</v>
      </c>
      <c r="C1135" s="1" t="s">
        <v>1512</v>
      </c>
      <c r="D1135" s="1">
        <v>577</v>
      </c>
      <c r="E1135" s="48" t="s">
        <v>2082</v>
      </c>
      <c r="F1135" s="45"/>
      <c r="G1135" s="5"/>
    </row>
    <row r="1136" spans="2:7" x14ac:dyDescent="0.55000000000000004">
      <c r="B1136" s="1" t="s">
        <v>1511</v>
      </c>
      <c r="C1136" s="1" t="s">
        <v>1512</v>
      </c>
      <c r="D1136" s="1">
        <v>578</v>
      </c>
      <c r="E1136" s="48" t="s">
        <v>2083</v>
      </c>
      <c r="F1136" s="45"/>
      <c r="G1136" s="5"/>
    </row>
    <row r="1137" spans="2:7" x14ac:dyDescent="0.55000000000000004">
      <c r="B1137" s="1" t="s">
        <v>1511</v>
      </c>
      <c r="C1137" s="1" t="s">
        <v>1512</v>
      </c>
      <c r="D1137" s="1">
        <v>579</v>
      </c>
      <c r="E1137" s="48" t="s">
        <v>2084</v>
      </c>
      <c r="F1137" s="45"/>
      <c r="G1137" s="5"/>
    </row>
    <row r="1138" spans="2:7" x14ac:dyDescent="0.55000000000000004">
      <c r="B1138" s="1" t="s">
        <v>1511</v>
      </c>
      <c r="C1138" s="1" t="s">
        <v>1512</v>
      </c>
      <c r="D1138" s="1">
        <v>580</v>
      </c>
      <c r="E1138" s="48" t="s">
        <v>2085</v>
      </c>
      <c r="F1138" s="45"/>
      <c r="G1138" s="5"/>
    </row>
    <row r="1139" spans="2:7" x14ac:dyDescent="0.55000000000000004">
      <c r="B1139" s="1" t="s">
        <v>1511</v>
      </c>
      <c r="C1139" s="1" t="s">
        <v>1512</v>
      </c>
      <c r="D1139" s="1">
        <v>581</v>
      </c>
      <c r="E1139" s="48" t="s">
        <v>2086</v>
      </c>
      <c r="F1139" s="45"/>
      <c r="G1139" s="5"/>
    </row>
    <row r="1140" spans="2:7" x14ac:dyDescent="0.55000000000000004">
      <c r="B1140" s="1" t="s">
        <v>1511</v>
      </c>
      <c r="C1140" s="1" t="s">
        <v>1512</v>
      </c>
      <c r="D1140" s="1">
        <v>582</v>
      </c>
      <c r="E1140" s="48" t="s">
        <v>2087</v>
      </c>
      <c r="F1140" s="45"/>
      <c r="G1140" s="5"/>
    </row>
    <row r="1141" spans="2:7" x14ac:dyDescent="0.55000000000000004">
      <c r="B1141" s="1" t="s">
        <v>1511</v>
      </c>
      <c r="C1141" s="1" t="s">
        <v>1512</v>
      </c>
      <c r="D1141" s="1">
        <v>583</v>
      </c>
      <c r="E1141" s="48" t="s">
        <v>2088</v>
      </c>
      <c r="F1141" s="45"/>
      <c r="G1141" s="5"/>
    </row>
    <row r="1142" spans="2:7" x14ac:dyDescent="0.55000000000000004">
      <c r="B1142" s="1" t="s">
        <v>1511</v>
      </c>
      <c r="C1142" s="1" t="s">
        <v>1512</v>
      </c>
      <c r="D1142" s="1">
        <v>584</v>
      </c>
      <c r="E1142" s="48" t="s">
        <v>2089</v>
      </c>
      <c r="F1142" s="45"/>
      <c r="G1142" s="5"/>
    </row>
    <row r="1143" spans="2:7" x14ac:dyDescent="0.55000000000000004">
      <c r="B1143" s="1" t="s">
        <v>1511</v>
      </c>
      <c r="C1143" s="1" t="s">
        <v>1512</v>
      </c>
      <c r="D1143" s="1">
        <v>585</v>
      </c>
      <c r="E1143" s="48" t="s">
        <v>2090</v>
      </c>
      <c r="F1143" s="45"/>
      <c r="G1143" s="5"/>
    </row>
    <row r="1144" spans="2:7" x14ac:dyDescent="0.55000000000000004">
      <c r="B1144" s="1" t="s">
        <v>1511</v>
      </c>
      <c r="C1144" s="1" t="s">
        <v>1512</v>
      </c>
      <c r="D1144" s="1">
        <v>586</v>
      </c>
      <c r="E1144" s="48" t="s">
        <v>2091</v>
      </c>
      <c r="F1144" s="45"/>
      <c r="G1144" s="5"/>
    </row>
    <row r="1145" spans="2:7" x14ac:dyDescent="0.55000000000000004">
      <c r="B1145" s="1" t="s">
        <v>1511</v>
      </c>
      <c r="C1145" s="1" t="s">
        <v>1512</v>
      </c>
      <c r="D1145" s="1">
        <v>587</v>
      </c>
      <c r="E1145" s="48" t="s">
        <v>2092</v>
      </c>
      <c r="F1145" s="45"/>
      <c r="G1145" s="5"/>
    </row>
    <row r="1146" spans="2:7" x14ac:dyDescent="0.55000000000000004">
      <c r="B1146" s="1" t="s">
        <v>1511</v>
      </c>
      <c r="C1146" s="1" t="s">
        <v>1512</v>
      </c>
      <c r="D1146" s="1">
        <v>588</v>
      </c>
      <c r="E1146" s="48" t="s">
        <v>2093</v>
      </c>
      <c r="F1146" s="45"/>
      <c r="G1146" s="5"/>
    </row>
    <row r="1147" spans="2:7" x14ac:dyDescent="0.55000000000000004">
      <c r="B1147" s="1" t="s">
        <v>1511</v>
      </c>
      <c r="C1147" s="1" t="s">
        <v>1512</v>
      </c>
      <c r="D1147" s="1">
        <v>589</v>
      </c>
      <c r="E1147" s="48" t="s">
        <v>2094</v>
      </c>
      <c r="F1147" s="45"/>
      <c r="G1147" s="5"/>
    </row>
    <row r="1148" spans="2:7" x14ac:dyDescent="0.55000000000000004">
      <c r="B1148" s="1" t="s">
        <v>1511</v>
      </c>
      <c r="C1148" s="1" t="s">
        <v>1512</v>
      </c>
      <c r="D1148" s="1">
        <v>590</v>
      </c>
      <c r="E1148" s="48" t="s">
        <v>2095</v>
      </c>
      <c r="F1148" s="45"/>
      <c r="G1148" s="5"/>
    </row>
    <row r="1149" spans="2:7" x14ac:dyDescent="0.55000000000000004">
      <c r="B1149" s="1" t="s">
        <v>1511</v>
      </c>
      <c r="C1149" s="1" t="s">
        <v>1512</v>
      </c>
      <c r="D1149" s="1">
        <v>591</v>
      </c>
      <c r="E1149" s="48" t="s">
        <v>2096</v>
      </c>
      <c r="F1149" s="45"/>
      <c r="G1149" s="5"/>
    </row>
    <row r="1150" spans="2:7" x14ac:dyDescent="0.55000000000000004">
      <c r="B1150" s="1" t="s">
        <v>1511</v>
      </c>
      <c r="C1150" s="1" t="s">
        <v>1512</v>
      </c>
      <c r="D1150" s="1">
        <v>592</v>
      </c>
      <c r="E1150" s="48" t="s">
        <v>2097</v>
      </c>
      <c r="F1150" s="45"/>
      <c r="G1150" s="5"/>
    </row>
    <row r="1151" spans="2:7" x14ac:dyDescent="0.55000000000000004">
      <c r="B1151" s="1" t="s">
        <v>1511</v>
      </c>
      <c r="C1151" s="1" t="s">
        <v>1512</v>
      </c>
      <c r="D1151" s="1">
        <v>593</v>
      </c>
      <c r="E1151" s="48" t="s">
        <v>2098</v>
      </c>
      <c r="F1151" s="45"/>
      <c r="G1151" s="5"/>
    </row>
    <row r="1152" spans="2:7" x14ac:dyDescent="0.55000000000000004">
      <c r="B1152" s="1" t="s">
        <v>1511</v>
      </c>
      <c r="C1152" s="1" t="s">
        <v>1512</v>
      </c>
      <c r="D1152" s="1">
        <v>594</v>
      </c>
      <c r="E1152" s="48" t="s">
        <v>2099</v>
      </c>
      <c r="F1152" s="45"/>
      <c r="G1152" s="5"/>
    </row>
    <row r="1153" spans="2:7" x14ac:dyDescent="0.55000000000000004">
      <c r="B1153" s="1" t="s">
        <v>1511</v>
      </c>
      <c r="C1153" s="1" t="s">
        <v>1512</v>
      </c>
      <c r="D1153" s="1">
        <v>595</v>
      </c>
      <c r="E1153" s="48" t="s">
        <v>2100</v>
      </c>
      <c r="F1153" s="45"/>
      <c r="G1153" s="5"/>
    </row>
    <row r="1154" spans="2:7" x14ac:dyDescent="0.55000000000000004">
      <c r="B1154" s="1" t="s">
        <v>1511</v>
      </c>
      <c r="C1154" s="1" t="s">
        <v>1512</v>
      </c>
      <c r="D1154" s="1">
        <v>596</v>
      </c>
      <c r="E1154" s="48" t="s">
        <v>2101</v>
      </c>
      <c r="F1154" s="45"/>
      <c r="G1154" s="5"/>
    </row>
    <row r="1155" spans="2:7" x14ac:dyDescent="0.55000000000000004">
      <c r="B1155" s="1" t="s">
        <v>1511</v>
      </c>
      <c r="C1155" s="1" t="s">
        <v>1512</v>
      </c>
      <c r="D1155" s="1">
        <v>597</v>
      </c>
      <c r="E1155" s="48" t="s">
        <v>2102</v>
      </c>
      <c r="F1155" s="45"/>
      <c r="G1155" s="5"/>
    </row>
    <row r="1156" spans="2:7" x14ac:dyDescent="0.55000000000000004">
      <c r="B1156" s="1" t="s">
        <v>1511</v>
      </c>
      <c r="C1156" s="1" t="s">
        <v>1512</v>
      </c>
      <c r="D1156" s="1">
        <v>598</v>
      </c>
      <c r="E1156" s="48" t="s">
        <v>2103</v>
      </c>
      <c r="F1156" s="45"/>
      <c r="G1156" s="5"/>
    </row>
    <row r="1157" spans="2:7" x14ac:dyDescent="0.55000000000000004">
      <c r="B1157" s="1" t="s">
        <v>1511</v>
      </c>
      <c r="C1157" s="1" t="s">
        <v>1512</v>
      </c>
      <c r="D1157" s="1">
        <v>599</v>
      </c>
      <c r="E1157" s="48" t="s">
        <v>2104</v>
      </c>
      <c r="F1157" s="45"/>
      <c r="G1157" s="5"/>
    </row>
    <row r="1158" spans="2:7" x14ac:dyDescent="0.55000000000000004">
      <c r="B1158" s="1" t="s">
        <v>1511</v>
      </c>
      <c r="C1158" s="1" t="s">
        <v>1512</v>
      </c>
      <c r="D1158" s="1">
        <v>600</v>
      </c>
      <c r="E1158" s="48" t="s">
        <v>2105</v>
      </c>
      <c r="F1158" s="45"/>
      <c r="G1158" s="5"/>
    </row>
    <row r="1159" spans="2:7" x14ac:dyDescent="0.55000000000000004">
      <c r="B1159" s="1" t="s">
        <v>1511</v>
      </c>
      <c r="C1159" s="1" t="s">
        <v>1512</v>
      </c>
      <c r="D1159" s="1">
        <v>601</v>
      </c>
      <c r="E1159" s="48" t="s">
        <v>2106</v>
      </c>
      <c r="F1159" s="45"/>
      <c r="G1159" s="5"/>
    </row>
    <row r="1160" spans="2:7" x14ac:dyDescent="0.55000000000000004">
      <c r="B1160" s="1" t="s">
        <v>1511</v>
      </c>
      <c r="C1160" s="1" t="s">
        <v>1512</v>
      </c>
      <c r="D1160" s="1">
        <v>602</v>
      </c>
      <c r="E1160" s="48" t="s">
        <v>2107</v>
      </c>
      <c r="F1160" s="45"/>
      <c r="G1160" s="5"/>
    </row>
    <row r="1161" spans="2:7" x14ac:dyDescent="0.55000000000000004">
      <c r="B1161" s="1" t="s">
        <v>1511</v>
      </c>
      <c r="C1161" s="1" t="s">
        <v>1512</v>
      </c>
      <c r="D1161" s="1">
        <v>603</v>
      </c>
      <c r="E1161" s="48" t="s">
        <v>2108</v>
      </c>
      <c r="F1161" s="45"/>
      <c r="G1161" s="5"/>
    </row>
    <row r="1162" spans="2:7" x14ac:dyDescent="0.55000000000000004">
      <c r="B1162" s="1" t="s">
        <v>1511</v>
      </c>
      <c r="C1162" s="1" t="s">
        <v>1512</v>
      </c>
      <c r="D1162" s="1">
        <v>604</v>
      </c>
      <c r="E1162" s="48" t="s">
        <v>2109</v>
      </c>
      <c r="F1162" s="45"/>
      <c r="G1162" s="5"/>
    </row>
    <row r="1163" spans="2:7" x14ac:dyDescent="0.55000000000000004">
      <c r="B1163" s="1" t="s">
        <v>1511</v>
      </c>
      <c r="C1163" s="1" t="s">
        <v>1512</v>
      </c>
      <c r="D1163" s="1">
        <v>605</v>
      </c>
      <c r="E1163" s="48" t="s">
        <v>2110</v>
      </c>
      <c r="F1163" s="45"/>
      <c r="G1163" s="5"/>
    </row>
    <row r="1164" spans="2:7" x14ac:dyDescent="0.55000000000000004">
      <c r="B1164" s="1" t="s">
        <v>1511</v>
      </c>
      <c r="C1164" s="1" t="s">
        <v>1512</v>
      </c>
      <c r="D1164" s="1">
        <v>606</v>
      </c>
      <c r="E1164" s="48" t="s">
        <v>2111</v>
      </c>
      <c r="F1164" s="45"/>
      <c r="G1164" s="5"/>
    </row>
    <row r="1165" spans="2:7" x14ac:dyDescent="0.55000000000000004">
      <c r="B1165" s="1" t="s">
        <v>1511</v>
      </c>
      <c r="C1165" s="1" t="s">
        <v>1512</v>
      </c>
      <c r="D1165" s="1">
        <v>607</v>
      </c>
      <c r="E1165" s="48" t="s">
        <v>2112</v>
      </c>
      <c r="F1165" s="45"/>
      <c r="G1165" s="5"/>
    </row>
    <row r="1166" spans="2:7" x14ac:dyDescent="0.55000000000000004">
      <c r="B1166" s="1" t="s">
        <v>1511</v>
      </c>
      <c r="C1166" s="1" t="s">
        <v>1512</v>
      </c>
      <c r="D1166" s="1">
        <v>608</v>
      </c>
      <c r="E1166" s="48" t="s">
        <v>2113</v>
      </c>
      <c r="F1166" s="45"/>
      <c r="G1166" s="5"/>
    </row>
    <row r="1167" spans="2:7" x14ac:dyDescent="0.55000000000000004">
      <c r="B1167" s="1" t="s">
        <v>1511</v>
      </c>
      <c r="C1167" s="1" t="s">
        <v>1512</v>
      </c>
      <c r="D1167" s="1">
        <v>609</v>
      </c>
      <c r="E1167" s="48" t="s">
        <v>2114</v>
      </c>
      <c r="F1167" s="45"/>
      <c r="G1167" s="5"/>
    </row>
    <row r="1168" spans="2:7" x14ac:dyDescent="0.55000000000000004">
      <c r="B1168" s="1" t="s">
        <v>1511</v>
      </c>
      <c r="C1168" s="1" t="s">
        <v>1512</v>
      </c>
      <c r="D1168" s="1">
        <v>610</v>
      </c>
      <c r="E1168" s="48" t="s">
        <v>2115</v>
      </c>
      <c r="F1168" s="45"/>
      <c r="G1168" s="5"/>
    </row>
    <row r="1169" spans="2:7" x14ac:dyDescent="0.55000000000000004">
      <c r="B1169" s="1" t="s">
        <v>1511</v>
      </c>
      <c r="C1169" s="1" t="s">
        <v>1512</v>
      </c>
      <c r="D1169" s="1">
        <v>611</v>
      </c>
      <c r="E1169" s="48" t="s">
        <v>2116</v>
      </c>
      <c r="F1169" s="45"/>
      <c r="G1169" s="5"/>
    </row>
    <row r="1170" spans="2:7" x14ac:dyDescent="0.55000000000000004">
      <c r="B1170" s="1" t="s">
        <v>1511</v>
      </c>
      <c r="C1170" s="1" t="s">
        <v>1512</v>
      </c>
      <c r="D1170" s="1">
        <v>612</v>
      </c>
      <c r="E1170" s="48" t="s">
        <v>2117</v>
      </c>
      <c r="F1170" s="45"/>
      <c r="G1170" s="5"/>
    </row>
    <row r="1171" spans="2:7" x14ac:dyDescent="0.55000000000000004">
      <c r="B1171" s="1" t="s">
        <v>1511</v>
      </c>
      <c r="C1171" s="1" t="s">
        <v>1512</v>
      </c>
      <c r="D1171" s="1">
        <v>613</v>
      </c>
      <c r="E1171" s="48" t="s">
        <v>2118</v>
      </c>
      <c r="F1171" s="45"/>
      <c r="G1171" s="5"/>
    </row>
    <row r="1172" spans="2:7" x14ac:dyDescent="0.55000000000000004">
      <c r="B1172" s="1" t="s">
        <v>1511</v>
      </c>
      <c r="C1172" s="1" t="s">
        <v>1512</v>
      </c>
      <c r="D1172" s="1">
        <v>614</v>
      </c>
      <c r="E1172" s="48" t="s">
        <v>2119</v>
      </c>
      <c r="F1172" s="45"/>
      <c r="G1172" s="5"/>
    </row>
    <row r="1173" spans="2:7" x14ac:dyDescent="0.55000000000000004">
      <c r="B1173" s="1" t="s">
        <v>1511</v>
      </c>
      <c r="C1173" s="1" t="s">
        <v>1512</v>
      </c>
      <c r="D1173" s="1">
        <v>615</v>
      </c>
      <c r="E1173" s="48" t="s">
        <v>2120</v>
      </c>
      <c r="F1173" s="45"/>
      <c r="G1173" s="5"/>
    </row>
    <row r="1174" spans="2:7" x14ac:dyDescent="0.55000000000000004">
      <c r="B1174" s="1" t="s">
        <v>1511</v>
      </c>
      <c r="C1174" s="1" t="s">
        <v>1512</v>
      </c>
      <c r="D1174" s="1">
        <v>616</v>
      </c>
      <c r="E1174" s="48" t="s">
        <v>2121</v>
      </c>
      <c r="F1174" s="45"/>
      <c r="G1174" s="5"/>
    </row>
    <row r="1175" spans="2:7" x14ac:dyDescent="0.55000000000000004">
      <c r="B1175" s="1" t="s">
        <v>1511</v>
      </c>
      <c r="C1175" s="1" t="s">
        <v>1512</v>
      </c>
      <c r="D1175" s="1">
        <v>617</v>
      </c>
      <c r="E1175" s="48" t="s">
        <v>2122</v>
      </c>
      <c r="F1175" s="45"/>
      <c r="G1175" s="5"/>
    </row>
    <row r="1176" spans="2:7" x14ac:dyDescent="0.55000000000000004">
      <c r="B1176" s="1" t="s">
        <v>1511</v>
      </c>
      <c r="C1176" s="1" t="s">
        <v>1512</v>
      </c>
      <c r="D1176" s="1">
        <v>618</v>
      </c>
      <c r="E1176" s="48" t="s">
        <v>2123</v>
      </c>
      <c r="F1176" s="45"/>
      <c r="G1176" s="5"/>
    </row>
    <row r="1177" spans="2:7" x14ac:dyDescent="0.55000000000000004">
      <c r="B1177" s="1" t="s">
        <v>1511</v>
      </c>
      <c r="C1177" s="1" t="s">
        <v>1512</v>
      </c>
      <c r="D1177" s="1">
        <v>619</v>
      </c>
      <c r="E1177" s="48" t="s">
        <v>2124</v>
      </c>
      <c r="F1177" s="45"/>
      <c r="G1177" s="5"/>
    </row>
    <row r="1178" spans="2:7" x14ac:dyDescent="0.55000000000000004">
      <c r="B1178" s="1" t="s">
        <v>1511</v>
      </c>
      <c r="C1178" s="1" t="s">
        <v>1512</v>
      </c>
      <c r="D1178" s="1">
        <v>620</v>
      </c>
      <c r="E1178" s="48" t="s">
        <v>2125</v>
      </c>
      <c r="F1178" s="45"/>
      <c r="G1178" s="5"/>
    </row>
    <row r="1179" spans="2:7" x14ac:dyDescent="0.55000000000000004">
      <c r="B1179" s="1" t="s">
        <v>1511</v>
      </c>
      <c r="C1179" s="1" t="s">
        <v>1512</v>
      </c>
      <c r="D1179" s="1">
        <v>621</v>
      </c>
      <c r="E1179" s="48" t="s">
        <v>2126</v>
      </c>
      <c r="F1179" s="45"/>
      <c r="G1179" s="5"/>
    </row>
    <row r="1180" spans="2:7" x14ac:dyDescent="0.55000000000000004">
      <c r="B1180" s="1" t="s">
        <v>1511</v>
      </c>
      <c r="C1180" s="1" t="s">
        <v>1512</v>
      </c>
      <c r="D1180" s="1">
        <v>622</v>
      </c>
      <c r="E1180" s="48" t="s">
        <v>2127</v>
      </c>
      <c r="F1180" s="45"/>
      <c r="G1180" s="5"/>
    </row>
    <row r="1181" spans="2:7" x14ac:dyDescent="0.55000000000000004">
      <c r="B1181" s="1" t="s">
        <v>1511</v>
      </c>
      <c r="C1181" s="1" t="s">
        <v>1512</v>
      </c>
      <c r="D1181" s="1">
        <v>623</v>
      </c>
      <c r="E1181" s="48" t="s">
        <v>2128</v>
      </c>
      <c r="F1181" s="45"/>
      <c r="G1181" s="5"/>
    </row>
    <row r="1182" spans="2:7" x14ac:dyDescent="0.55000000000000004">
      <c r="B1182" s="1" t="s">
        <v>1511</v>
      </c>
      <c r="C1182" s="1" t="s">
        <v>1512</v>
      </c>
      <c r="D1182" s="1">
        <v>624</v>
      </c>
      <c r="E1182" s="48" t="s">
        <v>2129</v>
      </c>
      <c r="F1182" s="45"/>
      <c r="G1182" s="5"/>
    </row>
    <row r="1183" spans="2:7" x14ac:dyDescent="0.55000000000000004">
      <c r="B1183" s="1" t="s">
        <v>1511</v>
      </c>
      <c r="C1183" s="1" t="s">
        <v>1512</v>
      </c>
      <c r="D1183" s="1">
        <v>625</v>
      </c>
      <c r="E1183" s="48" t="s">
        <v>2130</v>
      </c>
      <c r="F1183" s="45"/>
      <c r="G1183" s="5"/>
    </row>
    <row r="1184" spans="2:7" x14ac:dyDescent="0.55000000000000004">
      <c r="B1184" s="1" t="s">
        <v>1511</v>
      </c>
      <c r="C1184" s="1" t="s">
        <v>1512</v>
      </c>
      <c r="D1184" s="1">
        <v>626</v>
      </c>
      <c r="E1184" s="48" t="s">
        <v>2131</v>
      </c>
      <c r="F1184" s="45"/>
      <c r="G1184" s="5"/>
    </row>
    <row r="1185" spans="2:7" x14ac:dyDescent="0.55000000000000004">
      <c r="B1185" s="1" t="s">
        <v>1511</v>
      </c>
      <c r="C1185" s="1" t="s">
        <v>1512</v>
      </c>
      <c r="D1185" s="1">
        <v>627</v>
      </c>
      <c r="E1185" s="48" t="s">
        <v>2132</v>
      </c>
      <c r="F1185" s="45"/>
      <c r="G1185" s="5"/>
    </row>
    <row r="1186" spans="2:7" x14ac:dyDescent="0.55000000000000004">
      <c r="B1186" s="1" t="s">
        <v>1511</v>
      </c>
      <c r="C1186" s="1" t="s">
        <v>1512</v>
      </c>
      <c r="D1186" s="1">
        <v>628</v>
      </c>
      <c r="E1186" s="48" t="s">
        <v>2133</v>
      </c>
      <c r="F1186" s="45"/>
      <c r="G1186" s="5"/>
    </row>
    <row r="1187" spans="2:7" x14ac:dyDescent="0.55000000000000004">
      <c r="B1187" s="1" t="s">
        <v>1511</v>
      </c>
      <c r="C1187" s="1" t="s">
        <v>1512</v>
      </c>
      <c r="D1187" s="1">
        <v>629</v>
      </c>
      <c r="E1187" s="48" t="s">
        <v>2134</v>
      </c>
      <c r="F1187" s="45"/>
      <c r="G1187" s="5"/>
    </row>
    <row r="1188" spans="2:7" x14ac:dyDescent="0.55000000000000004">
      <c r="B1188" s="1" t="s">
        <v>1511</v>
      </c>
      <c r="C1188" s="1" t="s">
        <v>1512</v>
      </c>
      <c r="D1188" s="1">
        <v>630</v>
      </c>
      <c r="E1188" s="48" t="s">
        <v>2135</v>
      </c>
      <c r="F1188" s="45"/>
      <c r="G1188" s="5"/>
    </row>
    <row r="1189" spans="2:7" x14ac:dyDescent="0.55000000000000004">
      <c r="B1189" s="1" t="s">
        <v>1511</v>
      </c>
      <c r="C1189" s="1" t="s">
        <v>1512</v>
      </c>
      <c r="D1189" s="1">
        <v>631</v>
      </c>
      <c r="E1189" s="48" t="s">
        <v>2136</v>
      </c>
      <c r="F1189" s="45"/>
      <c r="G1189" s="5"/>
    </row>
    <row r="1190" spans="2:7" x14ac:dyDescent="0.55000000000000004">
      <c r="B1190" s="1" t="s">
        <v>1511</v>
      </c>
      <c r="C1190" s="1" t="s">
        <v>1512</v>
      </c>
      <c r="D1190" s="1">
        <v>632</v>
      </c>
      <c r="E1190" s="48" t="s">
        <v>2137</v>
      </c>
      <c r="F1190" s="45"/>
      <c r="G1190" s="5"/>
    </row>
    <row r="1191" spans="2:7" x14ac:dyDescent="0.55000000000000004">
      <c r="B1191" s="1" t="s">
        <v>1511</v>
      </c>
      <c r="C1191" s="1" t="s">
        <v>1512</v>
      </c>
      <c r="D1191" s="1">
        <v>633</v>
      </c>
      <c r="E1191" s="48" t="s">
        <v>2138</v>
      </c>
      <c r="F1191" s="45"/>
      <c r="G1191" s="5"/>
    </row>
    <row r="1192" spans="2:7" x14ac:dyDescent="0.55000000000000004">
      <c r="B1192" s="1" t="s">
        <v>1511</v>
      </c>
      <c r="C1192" s="1" t="s">
        <v>1512</v>
      </c>
      <c r="D1192" s="1">
        <v>634</v>
      </c>
      <c r="E1192" s="48" t="s">
        <v>2139</v>
      </c>
      <c r="F1192" s="45"/>
      <c r="G1192" s="5"/>
    </row>
    <row r="1193" spans="2:7" x14ac:dyDescent="0.55000000000000004">
      <c r="B1193" s="1" t="s">
        <v>1511</v>
      </c>
      <c r="C1193" s="1" t="s">
        <v>1512</v>
      </c>
      <c r="D1193" s="1">
        <v>635</v>
      </c>
      <c r="E1193" s="48" t="s">
        <v>2140</v>
      </c>
      <c r="F1193" s="45"/>
      <c r="G1193" s="5"/>
    </row>
    <row r="1194" spans="2:7" x14ac:dyDescent="0.55000000000000004">
      <c r="B1194" s="1" t="s">
        <v>1511</v>
      </c>
      <c r="C1194" s="1" t="s">
        <v>1512</v>
      </c>
      <c r="D1194" s="1">
        <v>636</v>
      </c>
      <c r="E1194" s="48" t="s">
        <v>2141</v>
      </c>
      <c r="F1194" s="45"/>
      <c r="G1194" s="5"/>
    </row>
    <row r="1195" spans="2:7" x14ac:dyDescent="0.55000000000000004">
      <c r="B1195" s="1" t="s">
        <v>1511</v>
      </c>
      <c r="C1195" s="1" t="s">
        <v>1512</v>
      </c>
      <c r="D1195" s="1">
        <v>637</v>
      </c>
      <c r="E1195" s="48" t="s">
        <v>2142</v>
      </c>
      <c r="F1195" s="45"/>
      <c r="G1195" s="5"/>
    </row>
    <row r="1196" spans="2:7" x14ac:dyDescent="0.55000000000000004">
      <c r="B1196" s="1" t="s">
        <v>1511</v>
      </c>
      <c r="C1196" s="1" t="s">
        <v>1512</v>
      </c>
      <c r="D1196" s="1">
        <v>638</v>
      </c>
      <c r="E1196" s="48" t="s">
        <v>2143</v>
      </c>
      <c r="F1196" s="45"/>
      <c r="G1196" s="5"/>
    </row>
    <row r="1197" spans="2:7" x14ac:dyDescent="0.55000000000000004">
      <c r="B1197" s="1" t="s">
        <v>1511</v>
      </c>
      <c r="C1197" s="1" t="s">
        <v>1512</v>
      </c>
      <c r="D1197" s="1">
        <v>639</v>
      </c>
      <c r="E1197" s="48" t="s">
        <v>2144</v>
      </c>
      <c r="F1197" s="45"/>
      <c r="G1197" s="5"/>
    </row>
    <row r="1198" spans="2:7" x14ac:dyDescent="0.55000000000000004">
      <c r="B1198" s="1" t="s">
        <v>1511</v>
      </c>
      <c r="C1198" s="1" t="s">
        <v>1512</v>
      </c>
      <c r="D1198" s="1">
        <v>640</v>
      </c>
      <c r="E1198" s="48" t="s">
        <v>2145</v>
      </c>
      <c r="F1198" s="45"/>
      <c r="G1198" s="5"/>
    </row>
    <row r="1199" spans="2:7" x14ac:dyDescent="0.55000000000000004">
      <c r="B1199" s="1" t="s">
        <v>1511</v>
      </c>
      <c r="C1199" s="1" t="s">
        <v>1512</v>
      </c>
      <c r="D1199" s="1">
        <v>641</v>
      </c>
      <c r="E1199" s="48" t="s">
        <v>2146</v>
      </c>
      <c r="F1199" s="45"/>
      <c r="G1199" s="5"/>
    </row>
    <row r="1200" spans="2:7" x14ac:dyDescent="0.55000000000000004">
      <c r="B1200" s="1" t="s">
        <v>1511</v>
      </c>
      <c r="C1200" s="1" t="s">
        <v>1512</v>
      </c>
      <c r="D1200" s="1">
        <v>642</v>
      </c>
      <c r="E1200" s="48" t="s">
        <v>2147</v>
      </c>
      <c r="F1200" s="45"/>
      <c r="G1200" s="5"/>
    </row>
    <row r="1201" spans="2:7" x14ac:dyDescent="0.55000000000000004">
      <c r="B1201" s="1" t="s">
        <v>1511</v>
      </c>
      <c r="C1201" s="1" t="s">
        <v>1512</v>
      </c>
      <c r="D1201" s="1">
        <v>643</v>
      </c>
      <c r="E1201" s="48" t="s">
        <v>2148</v>
      </c>
      <c r="F1201" s="45"/>
      <c r="G1201" s="5"/>
    </row>
    <row r="1202" spans="2:7" x14ac:dyDescent="0.55000000000000004">
      <c r="B1202" s="1" t="s">
        <v>1511</v>
      </c>
      <c r="C1202" s="1" t="s">
        <v>1512</v>
      </c>
      <c r="D1202" s="1">
        <v>644</v>
      </c>
      <c r="E1202" s="48" t="s">
        <v>2149</v>
      </c>
      <c r="F1202" s="45"/>
      <c r="G1202" s="5"/>
    </row>
    <row r="1203" spans="2:7" x14ac:dyDescent="0.55000000000000004">
      <c r="B1203" s="1" t="s">
        <v>1511</v>
      </c>
      <c r="C1203" s="1" t="s">
        <v>1512</v>
      </c>
      <c r="D1203" s="1">
        <v>645</v>
      </c>
      <c r="E1203" s="48" t="s">
        <v>2150</v>
      </c>
      <c r="F1203" s="45"/>
      <c r="G1203" s="5"/>
    </row>
    <row r="1204" spans="2:7" x14ac:dyDescent="0.55000000000000004">
      <c r="B1204" s="1" t="s">
        <v>1511</v>
      </c>
      <c r="C1204" s="1" t="s">
        <v>1512</v>
      </c>
      <c r="D1204" s="1">
        <v>646</v>
      </c>
      <c r="E1204" s="48" t="s">
        <v>2151</v>
      </c>
      <c r="F1204" s="45"/>
      <c r="G1204" s="5"/>
    </row>
    <row r="1205" spans="2:7" x14ac:dyDescent="0.55000000000000004">
      <c r="B1205" s="1" t="s">
        <v>1511</v>
      </c>
      <c r="C1205" s="1" t="s">
        <v>1512</v>
      </c>
      <c r="D1205" s="1">
        <v>647</v>
      </c>
      <c r="E1205" s="48" t="s">
        <v>2152</v>
      </c>
      <c r="F1205" s="45"/>
      <c r="G1205" s="5"/>
    </row>
    <row r="1206" spans="2:7" x14ac:dyDescent="0.55000000000000004">
      <c r="B1206" s="1" t="s">
        <v>1511</v>
      </c>
      <c r="C1206" s="1" t="s">
        <v>1512</v>
      </c>
      <c r="D1206" s="1">
        <v>648</v>
      </c>
      <c r="E1206" s="48" t="s">
        <v>2153</v>
      </c>
      <c r="F1206" s="45"/>
      <c r="G1206" s="5"/>
    </row>
    <row r="1207" spans="2:7" x14ac:dyDescent="0.55000000000000004">
      <c r="B1207" s="1" t="s">
        <v>1511</v>
      </c>
      <c r="C1207" s="1" t="s">
        <v>1512</v>
      </c>
      <c r="D1207" s="1">
        <v>649</v>
      </c>
      <c r="E1207" s="48" t="s">
        <v>2154</v>
      </c>
      <c r="F1207" s="45"/>
      <c r="G1207" s="5"/>
    </row>
    <row r="1208" spans="2:7" x14ac:dyDescent="0.55000000000000004">
      <c r="B1208" s="1" t="s">
        <v>1511</v>
      </c>
      <c r="C1208" s="1" t="s">
        <v>1512</v>
      </c>
      <c r="D1208" s="1">
        <v>650</v>
      </c>
      <c r="E1208" s="48" t="s">
        <v>2155</v>
      </c>
      <c r="F1208" s="45"/>
      <c r="G1208" s="5"/>
    </row>
    <row r="1209" spans="2:7" x14ac:dyDescent="0.55000000000000004">
      <c r="B1209" s="1" t="s">
        <v>1511</v>
      </c>
      <c r="C1209" s="1" t="s">
        <v>1512</v>
      </c>
      <c r="D1209" s="1">
        <v>651</v>
      </c>
      <c r="E1209" s="48" t="s">
        <v>2156</v>
      </c>
      <c r="F1209" s="45"/>
      <c r="G1209" s="5"/>
    </row>
    <row r="1210" spans="2:7" x14ac:dyDescent="0.55000000000000004">
      <c r="B1210" s="1" t="s">
        <v>1511</v>
      </c>
      <c r="C1210" s="1" t="s">
        <v>1512</v>
      </c>
      <c r="D1210" s="1">
        <v>652</v>
      </c>
      <c r="E1210" s="48" t="s">
        <v>2157</v>
      </c>
      <c r="F1210" s="45"/>
      <c r="G1210" s="5"/>
    </row>
    <row r="1211" spans="2:7" x14ac:dyDescent="0.55000000000000004">
      <c r="B1211" s="1" t="s">
        <v>1511</v>
      </c>
      <c r="C1211" s="1" t="s">
        <v>1512</v>
      </c>
      <c r="D1211" s="1">
        <v>653</v>
      </c>
      <c r="E1211" s="48" t="s">
        <v>2158</v>
      </c>
      <c r="F1211" s="45"/>
      <c r="G1211" s="5"/>
    </row>
    <row r="1212" spans="2:7" x14ac:dyDescent="0.55000000000000004">
      <c r="B1212" s="1" t="s">
        <v>1511</v>
      </c>
      <c r="C1212" s="1" t="s">
        <v>1512</v>
      </c>
      <c r="D1212" s="1">
        <v>654</v>
      </c>
      <c r="E1212" s="48" t="s">
        <v>2159</v>
      </c>
      <c r="F1212" s="45"/>
      <c r="G1212" s="5"/>
    </row>
    <row r="1213" spans="2:7" x14ac:dyDescent="0.55000000000000004">
      <c r="B1213" s="1" t="s">
        <v>1511</v>
      </c>
      <c r="C1213" s="1" t="s">
        <v>1512</v>
      </c>
      <c r="D1213" s="1">
        <v>655</v>
      </c>
      <c r="E1213" s="48" t="s">
        <v>2160</v>
      </c>
      <c r="F1213" s="45"/>
      <c r="G1213" s="5"/>
    </row>
    <row r="1214" spans="2:7" x14ac:dyDescent="0.55000000000000004">
      <c r="B1214" s="1" t="s">
        <v>1511</v>
      </c>
      <c r="C1214" s="1" t="s">
        <v>1512</v>
      </c>
      <c r="D1214" s="1">
        <v>656</v>
      </c>
      <c r="E1214" s="48" t="s">
        <v>2161</v>
      </c>
      <c r="F1214" s="45"/>
      <c r="G1214" s="5"/>
    </row>
    <row r="1215" spans="2:7" x14ac:dyDescent="0.55000000000000004">
      <c r="B1215" s="1" t="s">
        <v>1511</v>
      </c>
      <c r="C1215" s="1" t="s">
        <v>1512</v>
      </c>
      <c r="D1215" s="1">
        <v>657</v>
      </c>
      <c r="E1215" s="48" t="s">
        <v>2162</v>
      </c>
      <c r="F1215" s="45"/>
      <c r="G1215" s="5"/>
    </row>
    <row r="1216" spans="2:7" x14ac:dyDescent="0.55000000000000004">
      <c r="B1216" s="1" t="s">
        <v>1511</v>
      </c>
      <c r="C1216" s="1" t="s">
        <v>1512</v>
      </c>
      <c r="D1216" s="1">
        <v>658</v>
      </c>
      <c r="E1216" s="48" t="s">
        <v>2163</v>
      </c>
      <c r="F1216" s="45"/>
      <c r="G1216" s="5"/>
    </row>
    <row r="1217" spans="2:7" x14ac:dyDescent="0.55000000000000004">
      <c r="B1217" s="1" t="s">
        <v>1511</v>
      </c>
      <c r="C1217" s="1" t="s">
        <v>1512</v>
      </c>
      <c r="D1217" s="1">
        <v>659</v>
      </c>
      <c r="E1217" s="48" t="s">
        <v>2164</v>
      </c>
      <c r="F1217" s="45"/>
      <c r="G1217" s="5"/>
    </row>
    <row r="1218" spans="2:7" x14ac:dyDescent="0.55000000000000004">
      <c r="B1218" s="1" t="s">
        <v>1511</v>
      </c>
      <c r="C1218" s="1" t="s">
        <v>1512</v>
      </c>
      <c r="D1218" s="1">
        <v>660</v>
      </c>
      <c r="E1218" s="48" t="s">
        <v>2165</v>
      </c>
      <c r="F1218" s="45"/>
      <c r="G1218" s="5"/>
    </row>
    <row r="1219" spans="2:7" x14ac:dyDescent="0.55000000000000004">
      <c r="B1219" s="1" t="s">
        <v>1511</v>
      </c>
      <c r="C1219" s="1" t="s">
        <v>1512</v>
      </c>
      <c r="D1219" s="1">
        <v>661</v>
      </c>
      <c r="E1219" s="48" t="s">
        <v>2166</v>
      </c>
      <c r="F1219" s="45"/>
      <c r="G1219" s="5"/>
    </row>
    <row r="1220" spans="2:7" x14ac:dyDescent="0.55000000000000004">
      <c r="B1220" s="1" t="s">
        <v>1511</v>
      </c>
      <c r="C1220" s="1" t="s">
        <v>1512</v>
      </c>
      <c r="D1220" s="1">
        <v>662</v>
      </c>
      <c r="E1220" s="48" t="s">
        <v>2167</v>
      </c>
      <c r="F1220" s="45"/>
      <c r="G1220" s="5"/>
    </row>
    <row r="1221" spans="2:7" x14ac:dyDescent="0.55000000000000004">
      <c r="B1221" s="1" t="s">
        <v>1511</v>
      </c>
      <c r="C1221" s="1" t="s">
        <v>1512</v>
      </c>
      <c r="D1221" s="1">
        <v>663</v>
      </c>
      <c r="E1221" s="48" t="s">
        <v>2168</v>
      </c>
      <c r="F1221" s="45"/>
      <c r="G1221" s="5"/>
    </row>
    <row r="1222" spans="2:7" x14ac:dyDescent="0.55000000000000004">
      <c r="B1222" s="1" t="s">
        <v>1511</v>
      </c>
      <c r="C1222" s="1" t="s">
        <v>1512</v>
      </c>
      <c r="D1222" s="1">
        <v>664</v>
      </c>
      <c r="E1222" s="48" t="s">
        <v>2169</v>
      </c>
      <c r="F1222" s="45"/>
      <c r="G1222" s="5"/>
    </row>
    <row r="1223" spans="2:7" x14ac:dyDescent="0.55000000000000004">
      <c r="B1223" s="1" t="s">
        <v>1511</v>
      </c>
      <c r="C1223" s="1" t="s">
        <v>1512</v>
      </c>
      <c r="D1223" s="1">
        <v>665</v>
      </c>
      <c r="E1223" s="48" t="s">
        <v>2170</v>
      </c>
      <c r="F1223" s="45"/>
      <c r="G1223" s="5"/>
    </row>
    <row r="1224" spans="2:7" x14ac:dyDescent="0.55000000000000004">
      <c r="B1224" s="1" t="s">
        <v>1511</v>
      </c>
      <c r="C1224" s="1" t="s">
        <v>1512</v>
      </c>
      <c r="D1224" s="1">
        <v>666</v>
      </c>
      <c r="E1224" s="48" t="s">
        <v>2171</v>
      </c>
      <c r="F1224" s="45"/>
      <c r="G1224" s="5"/>
    </row>
    <row r="1225" spans="2:7" x14ac:dyDescent="0.55000000000000004">
      <c r="B1225" s="1" t="s">
        <v>1511</v>
      </c>
      <c r="C1225" s="1" t="s">
        <v>1512</v>
      </c>
      <c r="D1225" s="1">
        <v>667</v>
      </c>
      <c r="E1225" s="48" t="s">
        <v>2172</v>
      </c>
      <c r="F1225" s="45"/>
      <c r="G1225" s="5"/>
    </row>
    <row r="1226" spans="2:7" x14ac:dyDescent="0.55000000000000004">
      <c r="B1226" s="1" t="s">
        <v>1511</v>
      </c>
      <c r="C1226" s="1" t="s">
        <v>1512</v>
      </c>
      <c r="D1226" s="1">
        <v>668</v>
      </c>
      <c r="E1226" s="48" t="s">
        <v>2173</v>
      </c>
      <c r="F1226" s="45"/>
      <c r="G1226" s="5"/>
    </row>
    <row r="1227" spans="2:7" x14ac:dyDescent="0.55000000000000004">
      <c r="B1227" s="1" t="s">
        <v>1511</v>
      </c>
      <c r="C1227" s="1" t="s">
        <v>1512</v>
      </c>
      <c r="D1227" s="1">
        <v>669</v>
      </c>
      <c r="E1227" s="48" t="s">
        <v>2174</v>
      </c>
      <c r="F1227" s="45"/>
      <c r="G1227" s="5"/>
    </row>
    <row r="1228" spans="2:7" x14ac:dyDescent="0.55000000000000004">
      <c r="B1228" s="1" t="s">
        <v>1511</v>
      </c>
      <c r="C1228" s="1" t="s">
        <v>1512</v>
      </c>
      <c r="D1228" s="1">
        <v>670</v>
      </c>
      <c r="E1228" s="48" t="s">
        <v>2175</v>
      </c>
      <c r="F1228" s="45"/>
      <c r="G1228" s="5"/>
    </row>
    <row r="1229" spans="2:7" x14ac:dyDescent="0.55000000000000004">
      <c r="B1229" s="1" t="s">
        <v>1511</v>
      </c>
      <c r="C1229" s="1" t="s">
        <v>1512</v>
      </c>
      <c r="D1229" s="1">
        <v>671</v>
      </c>
      <c r="E1229" s="48" t="s">
        <v>2176</v>
      </c>
      <c r="F1229" s="45"/>
      <c r="G1229" s="5"/>
    </row>
    <row r="1230" spans="2:7" x14ac:dyDescent="0.55000000000000004">
      <c r="B1230" s="1" t="s">
        <v>1511</v>
      </c>
      <c r="C1230" s="1" t="s">
        <v>1512</v>
      </c>
      <c r="D1230" s="1">
        <v>672</v>
      </c>
      <c r="E1230" s="48" t="s">
        <v>2177</v>
      </c>
      <c r="F1230" s="45"/>
      <c r="G1230" s="5"/>
    </row>
    <row r="1231" spans="2:7" x14ac:dyDescent="0.55000000000000004">
      <c r="B1231" s="1" t="s">
        <v>1511</v>
      </c>
      <c r="C1231" s="1" t="s">
        <v>1512</v>
      </c>
      <c r="D1231" s="1">
        <v>673</v>
      </c>
      <c r="E1231" s="48" t="s">
        <v>2178</v>
      </c>
      <c r="F1231" s="45"/>
      <c r="G1231" s="5"/>
    </row>
    <row r="1232" spans="2:7" x14ac:dyDescent="0.55000000000000004">
      <c r="B1232" s="1" t="s">
        <v>1511</v>
      </c>
      <c r="C1232" s="1" t="s">
        <v>1512</v>
      </c>
      <c r="D1232" s="1">
        <v>674</v>
      </c>
      <c r="E1232" s="48" t="s">
        <v>2179</v>
      </c>
      <c r="F1232" s="45"/>
      <c r="G1232" s="5"/>
    </row>
    <row r="1233" spans="2:7" x14ac:dyDescent="0.55000000000000004">
      <c r="B1233" s="1" t="s">
        <v>1511</v>
      </c>
      <c r="C1233" s="1" t="s">
        <v>1512</v>
      </c>
      <c r="D1233" s="1">
        <v>675</v>
      </c>
      <c r="E1233" s="48" t="s">
        <v>2180</v>
      </c>
      <c r="F1233" s="45"/>
      <c r="G1233" s="5"/>
    </row>
    <row r="1234" spans="2:7" x14ac:dyDescent="0.55000000000000004">
      <c r="B1234" s="1" t="s">
        <v>1511</v>
      </c>
      <c r="C1234" s="1" t="s">
        <v>1512</v>
      </c>
      <c r="D1234" s="1">
        <v>676</v>
      </c>
      <c r="E1234" s="48" t="s">
        <v>2181</v>
      </c>
      <c r="F1234" s="45"/>
      <c r="G1234" s="5"/>
    </row>
    <row r="1235" spans="2:7" x14ac:dyDescent="0.55000000000000004">
      <c r="B1235" s="1" t="s">
        <v>1511</v>
      </c>
      <c r="C1235" s="1" t="s">
        <v>1512</v>
      </c>
      <c r="D1235" s="1">
        <v>677</v>
      </c>
      <c r="E1235" s="48" t="s">
        <v>2182</v>
      </c>
      <c r="F1235" s="45"/>
      <c r="G1235" s="5"/>
    </row>
    <row r="1236" spans="2:7" x14ac:dyDescent="0.55000000000000004">
      <c r="B1236" s="1" t="s">
        <v>1511</v>
      </c>
      <c r="C1236" s="1" t="s">
        <v>1512</v>
      </c>
      <c r="D1236" s="1">
        <v>678</v>
      </c>
      <c r="E1236" s="48" t="s">
        <v>2183</v>
      </c>
      <c r="F1236" s="45"/>
      <c r="G1236" s="5"/>
    </row>
    <row r="1237" spans="2:7" x14ac:dyDescent="0.55000000000000004">
      <c r="B1237" s="1" t="s">
        <v>1511</v>
      </c>
      <c r="C1237" s="1" t="s">
        <v>1512</v>
      </c>
      <c r="D1237" s="1">
        <v>679</v>
      </c>
      <c r="E1237" s="48" t="s">
        <v>2184</v>
      </c>
      <c r="F1237" s="45"/>
      <c r="G1237" s="5"/>
    </row>
    <row r="1238" spans="2:7" x14ac:dyDescent="0.55000000000000004">
      <c r="B1238" s="1" t="s">
        <v>1511</v>
      </c>
      <c r="C1238" s="1" t="s">
        <v>1512</v>
      </c>
      <c r="D1238" s="1">
        <v>680</v>
      </c>
      <c r="E1238" s="48" t="s">
        <v>2185</v>
      </c>
      <c r="F1238" s="45"/>
      <c r="G1238" s="5"/>
    </row>
    <row r="1239" spans="2:7" x14ac:dyDescent="0.55000000000000004">
      <c r="B1239" s="1" t="s">
        <v>1511</v>
      </c>
      <c r="C1239" s="1" t="s">
        <v>1512</v>
      </c>
      <c r="D1239" s="1">
        <v>681</v>
      </c>
      <c r="E1239" s="48" t="s">
        <v>2186</v>
      </c>
      <c r="F1239" s="45"/>
      <c r="G1239" s="5"/>
    </row>
    <row r="1240" spans="2:7" x14ac:dyDescent="0.55000000000000004">
      <c r="B1240" s="1" t="s">
        <v>1511</v>
      </c>
      <c r="C1240" s="1" t="s">
        <v>1512</v>
      </c>
      <c r="D1240" s="1">
        <v>682</v>
      </c>
      <c r="E1240" s="48" t="s">
        <v>2187</v>
      </c>
      <c r="F1240" s="45"/>
      <c r="G1240" s="5"/>
    </row>
    <row r="1241" spans="2:7" x14ac:dyDescent="0.55000000000000004">
      <c r="B1241" s="1" t="s">
        <v>1511</v>
      </c>
      <c r="C1241" s="1" t="s">
        <v>1512</v>
      </c>
      <c r="D1241" s="1">
        <v>683</v>
      </c>
      <c r="E1241" s="48" t="s">
        <v>2188</v>
      </c>
      <c r="F1241" s="45"/>
      <c r="G1241" s="5"/>
    </row>
    <row r="1242" spans="2:7" x14ac:dyDescent="0.55000000000000004">
      <c r="B1242" s="1" t="s">
        <v>1511</v>
      </c>
      <c r="C1242" s="1" t="s">
        <v>1512</v>
      </c>
      <c r="D1242" s="1">
        <v>684</v>
      </c>
      <c r="E1242" s="48" t="s">
        <v>2189</v>
      </c>
      <c r="F1242" s="45"/>
      <c r="G1242" s="5"/>
    </row>
    <row r="1243" spans="2:7" x14ac:dyDescent="0.55000000000000004">
      <c r="B1243" s="1" t="s">
        <v>1511</v>
      </c>
      <c r="C1243" s="1" t="s">
        <v>1512</v>
      </c>
      <c r="D1243" s="1">
        <v>685</v>
      </c>
      <c r="E1243" s="48" t="s">
        <v>2190</v>
      </c>
      <c r="F1243" s="45"/>
      <c r="G1243" s="5"/>
    </row>
    <row r="1244" spans="2:7" x14ac:dyDescent="0.55000000000000004">
      <c r="B1244" s="1" t="s">
        <v>1511</v>
      </c>
      <c r="C1244" s="1" t="s">
        <v>1512</v>
      </c>
      <c r="D1244" s="1">
        <v>686</v>
      </c>
      <c r="E1244" s="48" t="s">
        <v>2191</v>
      </c>
      <c r="F1244" s="45"/>
      <c r="G1244" s="5"/>
    </row>
    <row r="1245" spans="2:7" x14ac:dyDescent="0.55000000000000004">
      <c r="B1245" s="1" t="s">
        <v>1511</v>
      </c>
      <c r="C1245" s="1" t="s">
        <v>1512</v>
      </c>
      <c r="D1245" s="1">
        <v>687</v>
      </c>
      <c r="E1245" s="48" t="s">
        <v>2192</v>
      </c>
      <c r="F1245" s="45"/>
      <c r="G1245" s="5"/>
    </row>
    <row r="1246" spans="2:7" x14ac:dyDescent="0.55000000000000004">
      <c r="B1246" s="1" t="s">
        <v>1511</v>
      </c>
      <c r="C1246" s="1" t="s">
        <v>1512</v>
      </c>
      <c r="D1246" s="1">
        <v>688</v>
      </c>
      <c r="E1246" s="48" t="s">
        <v>2193</v>
      </c>
      <c r="F1246" s="45"/>
      <c r="G1246" s="5"/>
    </row>
    <row r="1247" spans="2:7" x14ac:dyDescent="0.55000000000000004">
      <c r="B1247" s="1" t="s">
        <v>1511</v>
      </c>
      <c r="C1247" s="1" t="s">
        <v>1512</v>
      </c>
      <c r="D1247" s="1">
        <v>689</v>
      </c>
      <c r="E1247" s="48" t="s">
        <v>2194</v>
      </c>
      <c r="F1247" s="45"/>
      <c r="G1247" s="5"/>
    </row>
    <row r="1248" spans="2:7" x14ac:dyDescent="0.55000000000000004">
      <c r="B1248" s="1" t="s">
        <v>1511</v>
      </c>
      <c r="C1248" s="1" t="s">
        <v>1512</v>
      </c>
      <c r="D1248" s="1">
        <v>690</v>
      </c>
      <c r="E1248" s="48" t="s">
        <v>2195</v>
      </c>
      <c r="F1248" s="45"/>
      <c r="G1248" s="5"/>
    </row>
    <row r="1249" spans="2:7" x14ac:dyDescent="0.55000000000000004">
      <c r="B1249" s="1" t="s">
        <v>1511</v>
      </c>
      <c r="C1249" s="1" t="s">
        <v>1512</v>
      </c>
      <c r="D1249" s="1">
        <v>691</v>
      </c>
      <c r="E1249" s="48" t="s">
        <v>2196</v>
      </c>
      <c r="F1249" s="45"/>
      <c r="G1249" s="5"/>
    </row>
    <row r="1250" spans="2:7" x14ac:dyDescent="0.55000000000000004">
      <c r="B1250" s="1" t="s">
        <v>1511</v>
      </c>
      <c r="C1250" s="1" t="s">
        <v>1512</v>
      </c>
      <c r="D1250" s="1">
        <v>692</v>
      </c>
      <c r="E1250" s="48" t="s">
        <v>2197</v>
      </c>
      <c r="F1250" s="45"/>
      <c r="G1250" s="5"/>
    </row>
    <row r="1251" spans="2:7" x14ac:dyDescent="0.55000000000000004">
      <c r="B1251" s="1" t="s">
        <v>1511</v>
      </c>
      <c r="C1251" s="1" t="s">
        <v>1512</v>
      </c>
      <c r="D1251" s="1">
        <v>693</v>
      </c>
      <c r="E1251" s="48" t="s">
        <v>2198</v>
      </c>
      <c r="F1251" s="45"/>
      <c r="G1251" s="5"/>
    </row>
    <row r="1252" spans="2:7" x14ac:dyDescent="0.55000000000000004">
      <c r="B1252" s="1" t="s">
        <v>1511</v>
      </c>
      <c r="C1252" s="1" t="s">
        <v>1512</v>
      </c>
      <c r="D1252" s="1">
        <v>694</v>
      </c>
      <c r="E1252" s="48" t="s">
        <v>2199</v>
      </c>
      <c r="F1252" s="45"/>
      <c r="G1252" s="5"/>
    </row>
    <row r="1253" spans="2:7" x14ac:dyDescent="0.55000000000000004">
      <c r="B1253" s="1" t="s">
        <v>1511</v>
      </c>
      <c r="C1253" s="1" t="s">
        <v>1512</v>
      </c>
      <c r="D1253" s="1">
        <v>695</v>
      </c>
      <c r="E1253" s="48" t="s">
        <v>2200</v>
      </c>
      <c r="F1253" s="45"/>
      <c r="G1253" s="5"/>
    </row>
    <row r="1254" spans="2:7" x14ac:dyDescent="0.55000000000000004">
      <c r="B1254" s="1" t="s">
        <v>1511</v>
      </c>
      <c r="C1254" s="1" t="s">
        <v>1512</v>
      </c>
      <c r="D1254" s="1">
        <v>696</v>
      </c>
      <c r="E1254" s="48" t="s">
        <v>2201</v>
      </c>
      <c r="F1254" s="45"/>
      <c r="G1254" s="5"/>
    </row>
    <row r="1255" spans="2:7" x14ac:dyDescent="0.55000000000000004">
      <c r="B1255" s="1" t="s">
        <v>1511</v>
      </c>
      <c r="C1255" s="1" t="s">
        <v>1512</v>
      </c>
      <c r="D1255" s="1">
        <v>697</v>
      </c>
      <c r="E1255" s="48" t="s">
        <v>2202</v>
      </c>
      <c r="F1255" s="45"/>
      <c r="G1255" s="5"/>
    </row>
    <row r="1256" spans="2:7" x14ac:dyDescent="0.55000000000000004">
      <c r="B1256" s="1" t="s">
        <v>1511</v>
      </c>
      <c r="C1256" s="1" t="s">
        <v>1512</v>
      </c>
      <c r="D1256" s="1">
        <v>698</v>
      </c>
      <c r="E1256" s="48" t="s">
        <v>2203</v>
      </c>
      <c r="F1256" s="45"/>
      <c r="G1256" s="5"/>
    </row>
    <row r="1257" spans="2:7" x14ac:dyDescent="0.55000000000000004">
      <c r="B1257" s="1" t="s">
        <v>1511</v>
      </c>
      <c r="C1257" s="1" t="s">
        <v>1512</v>
      </c>
      <c r="D1257" s="1">
        <v>699</v>
      </c>
      <c r="E1257" s="48" t="s">
        <v>2204</v>
      </c>
      <c r="F1257" s="45"/>
      <c r="G1257" s="5"/>
    </row>
    <row r="1258" spans="2:7" x14ac:dyDescent="0.55000000000000004">
      <c r="B1258" s="1" t="s">
        <v>1511</v>
      </c>
      <c r="C1258" s="1" t="s">
        <v>1512</v>
      </c>
      <c r="D1258" s="1">
        <v>700</v>
      </c>
      <c r="E1258" s="48" t="s">
        <v>2205</v>
      </c>
      <c r="F1258" s="45"/>
      <c r="G1258" s="5"/>
    </row>
    <row r="1259" spans="2:7" x14ac:dyDescent="0.55000000000000004">
      <c r="B1259" s="1" t="s">
        <v>1511</v>
      </c>
      <c r="C1259" s="1" t="s">
        <v>1512</v>
      </c>
      <c r="D1259" s="1">
        <v>701</v>
      </c>
      <c r="E1259" s="48" t="s">
        <v>2206</v>
      </c>
      <c r="F1259" s="45"/>
      <c r="G1259" s="5"/>
    </row>
    <row r="1260" spans="2:7" x14ac:dyDescent="0.55000000000000004">
      <c r="B1260" s="1" t="s">
        <v>1511</v>
      </c>
      <c r="C1260" s="1" t="s">
        <v>1512</v>
      </c>
      <c r="D1260" s="1">
        <v>702</v>
      </c>
      <c r="E1260" s="48" t="s">
        <v>2207</v>
      </c>
      <c r="F1260" s="45"/>
      <c r="G1260" s="5"/>
    </row>
    <row r="1261" spans="2:7" x14ac:dyDescent="0.55000000000000004">
      <c r="B1261" s="1" t="s">
        <v>1511</v>
      </c>
      <c r="C1261" s="1" t="s">
        <v>1512</v>
      </c>
      <c r="D1261" s="1">
        <v>703</v>
      </c>
      <c r="E1261" s="48" t="s">
        <v>2208</v>
      </c>
      <c r="F1261" s="45"/>
      <c r="G1261" s="5"/>
    </row>
    <row r="1262" spans="2:7" x14ac:dyDescent="0.55000000000000004">
      <c r="B1262" s="1" t="s">
        <v>1511</v>
      </c>
      <c r="C1262" s="1" t="s">
        <v>1512</v>
      </c>
      <c r="D1262" s="1">
        <v>704</v>
      </c>
      <c r="E1262" s="48" t="s">
        <v>2209</v>
      </c>
      <c r="F1262" s="45"/>
      <c r="G1262" s="5"/>
    </row>
    <row r="1263" spans="2:7" x14ac:dyDescent="0.55000000000000004">
      <c r="B1263" s="1" t="s">
        <v>1511</v>
      </c>
      <c r="C1263" s="1" t="s">
        <v>1512</v>
      </c>
      <c r="D1263" s="1">
        <v>705</v>
      </c>
      <c r="E1263" s="48" t="s">
        <v>2210</v>
      </c>
      <c r="F1263" s="45"/>
      <c r="G1263" s="5"/>
    </row>
    <row r="1264" spans="2:7" x14ac:dyDescent="0.55000000000000004">
      <c r="B1264" s="1" t="s">
        <v>1511</v>
      </c>
      <c r="C1264" s="1" t="s">
        <v>1512</v>
      </c>
      <c r="D1264" s="1">
        <v>706</v>
      </c>
      <c r="E1264" s="48" t="s">
        <v>2211</v>
      </c>
      <c r="F1264" s="45"/>
      <c r="G1264" s="5"/>
    </row>
    <row r="1265" spans="2:7" x14ac:dyDescent="0.55000000000000004">
      <c r="B1265" s="1" t="s">
        <v>1511</v>
      </c>
      <c r="C1265" s="1" t="s">
        <v>1512</v>
      </c>
      <c r="D1265" s="1">
        <v>707</v>
      </c>
      <c r="E1265" s="48" t="s">
        <v>2212</v>
      </c>
      <c r="F1265" s="45"/>
      <c r="G1265" s="5"/>
    </row>
    <row r="1266" spans="2:7" x14ac:dyDescent="0.55000000000000004">
      <c r="B1266" s="1" t="s">
        <v>1511</v>
      </c>
      <c r="C1266" s="1" t="s">
        <v>1512</v>
      </c>
      <c r="D1266" s="1">
        <v>708</v>
      </c>
      <c r="E1266" s="48" t="s">
        <v>2213</v>
      </c>
      <c r="F1266" s="45"/>
      <c r="G1266" s="5"/>
    </row>
    <row r="1267" spans="2:7" x14ac:dyDescent="0.55000000000000004">
      <c r="B1267" s="1" t="s">
        <v>1511</v>
      </c>
      <c r="C1267" s="1" t="s">
        <v>1512</v>
      </c>
      <c r="D1267" s="1">
        <v>709</v>
      </c>
      <c r="E1267" s="48" t="s">
        <v>2214</v>
      </c>
      <c r="F1267" s="45"/>
      <c r="G1267" s="5"/>
    </row>
    <row r="1268" spans="2:7" x14ac:dyDescent="0.55000000000000004">
      <c r="B1268" s="1" t="s">
        <v>1511</v>
      </c>
      <c r="C1268" s="1" t="s">
        <v>1512</v>
      </c>
      <c r="D1268" s="1">
        <v>710</v>
      </c>
      <c r="E1268" s="48" t="s">
        <v>2215</v>
      </c>
      <c r="F1268" s="45"/>
      <c r="G1268" s="5"/>
    </row>
    <row r="1269" spans="2:7" x14ac:dyDescent="0.55000000000000004">
      <c r="B1269" s="1" t="s">
        <v>1511</v>
      </c>
      <c r="C1269" s="1" t="s">
        <v>1512</v>
      </c>
      <c r="D1269" s="1">
        <v>711</v>
      </c>
      <c r="E1269" s="48" t="s">
        <v>2216</v>
      </c>
      <c r="F1269" s="45"/>
      <c r="G1269" s="5"/>
    </row>
    <row r="1270" spans="2:7" x14ac:dyDescent="0.55000000000000004">
      <c r="B1270" s="1" t="s">
        <v>1511</v>
      </c>
      <c r="C1270" s="1" t="s">
        <v>1512</v>
      </c>
      <c r="D1270" s="1">
        <v>712</v>
      </c>
      <c r="E1270" s="48" t="s">
        <v>2217</v>
      </c>
      <c r="F1270" s="45"/>
      <c r="G1270" s="5"/>
    </row>
    <row r="1271" spans="2:7" x14ac:dyDescent="0.55000000000000004">
      <c r="B1271" s="1" t="s">
        <v>1511</v>
      </c>
      <c r="C1271" s="1" t="s">
        <v>1512</v>
      </c>
      <c r="D1271" s="1">
        <v>713</v>
      </c>
      <c r="E1271" s="48" t="s">
        <v>2218</v>
      </c>
      <c r="F1271" s="45"/>
      <c r="G1271" s="5"/>
    </row>
    <row r="1272" spans="2:7" x14ac:dyDescent="0.55000000000000004">
      <c r="B1272" s="1" t="s">
        <v>1511</v>
      </c>
      <c r="C1272" s="1" t="s">
        <v>1512</v>
      </c>
      <c r="D1272" s="1">
        <v>714</v>
      </c>
      <c r="E1272" s="48" t="s">
        <v>2219</v>
      </c>
      <c r="F1272" s="45"/>
      <c r="G1272" s="5"/>
    </row>
    <row r="1273" spans="2:7" x14ac:dyDescent="0.55000000000000004">
      <c r="B1273" s="1" t="s">
        <v>1511</v>
      </c>
      <c r="C1273" s="1" t="s">
        <v>1512</v>
      </c>
      <c r="D1273" s="1">
        <v>715</v>
      </c>
      <c r="E1273" s="48" t="s">
        <v>2220</v>
      </c>
      <c r="F1273" s="45"/>
      <c r="G1273" s="5"/>
    </row>
    <row r="1274" spans="2:7" x14ac:dyDescent="0.55000000000000004">
      <c r="B1274" s="1" t="s">
        <v>1511</v>
      </c>
      <c r="C1274" s="1" t="s">
        <v>1512</v>
      </c>
      <c r="D1274" s="1">
        <v>716</v>
      </c>
      <c r="E1274" s="48" t="s">
        <v>2221</v>
      </c>
      <c r="F1274" s="45"/>
      <c r="G1274" s="5"/>
    </row>
    <row r="1275" spans="2:7" x14ac:dyDescent="0.55000000000000004">
      <c r="B1275" s="1" t="s">
        <v>1511</v>
      </c>
      <c r="C1275" s="1" t="s">
        <v>1512</v>
      </c>
      <c r="D1275" s="1">
        <v>717</v>
      </c>
      <c r="E1275" s="48" t="s">
        <v>2222</v>
      </c>
      <c r="F1275" s="45"/>
      <c r="G1275" s="5"/>
    </row>
    <row r="1276" spans="2:7" x14ac:dyDescent="0.55000000000000004">
      <c r="B1276" s="1" t="s">
        <v>1511</v>
      </c>
      <c r="C1276" s="1" t="s">
        <v>1512</v>
      </c>
      <c r="D1276" s="1">
        <v>718</v>
      </c>
      <c r="E1276" s="48" t="s">
        <v>2223</v>
      </c>
      <c r="F1276" s="45"/>
      <c r="G1276" s="5"/>
    </row>
    <row r="1277" spans="2:7" x14ac:dyDescent="0.55000000000000004">
      <c r="B1277" s="1" t="s">
        <v>1511</v>
      </c>
      <c r="C1277" s="1" t="s">
        <v>1512</v>
      </c>
      <c r="D1277" s="1">
        <v>719</v>
      </c>
      <c r="E1277" s="48" t="s">
        <v>2224</v>
      </c>
      <c r="F1277" s="45"/>
      <c r="G1277" s="5"/>
    </row>
    <row r="1278" spans="2:7" x14ac:dyDescent="0.55000000000000004">
      <c r="B1278" s="1" t="s">
        <v>1511</v>
      </c>
      <c r="C1278" s="1" t="s">
        <v>1512</v>
      </c>
      <c r="D1278" s="1">
        <v>720</v>
      </c>
      <c r="E1278" s="48" t="s">
        <v>2225</v>
      </c>
      <c r="F1278" s="45"/>
      <c r="G1278" s="5"/>
    </row>
    <row r="1279" spans="2:7" x14ac:dyDescent="0.55000000000000004">
      <c r="B1279" s="1" t="s">
        <v>1511</v>
      </c>
      <c r="C1279" s="1" t="s">
        <v>1512</v>
      </c>
      <c r="D1279" s="1">
        <v>721</v>
      </c>
      <c r="E1279" s="48" t="s">
        <v>2226</v>
      </c>
      <c r="F1279" s="45"/>
      <c r="G1279" s="5"/>
    </row>
    <row r="1280" spans="2:7" x14ac:dyDescent="0.55000000000000004">
      <c r="B1280" s="1" t="s">
        <v>1511</v>
      </c>
      <c r="C1280" s="1" t="s">
        <v>1512</v>
      </c>
      <c r="D1280" s="1">
        <v>722</v>
      </c>
      <c r="E1280" s="48" t="s">
        <v>2227</v>
      </c>
      <c r="F1280" s="45"/>
      <c r="G1280" s="5"/>
    </row>
    <row r="1281" spans="2:7" x14ac:dyDescent="0.55000000000000004">
      <c r="B1281" s="1" t="s">
        <v>1511</v>
      </c>
      <c r="C1281" s="1" t="s">
        <v>1512</v>
      </c>
      <c r="D1281" s="1">
        <v>723</v>
      </c>
      <c r="E1281" s="48" t="s">
        <v>2228</v>
      </c>
      <c r="F1281" s="45"/>
      <c r="G1281" s="5"/>
    </row>
    <row r="1282" spans="2:7" x14ac:dyDescent="0.55000000000000004">
      <c r="B1282" s="1" t="s">
        <v>1511</v>
      </c>
      <c r="C1282" s="1" t="s">
        <v>1512</v>
      </c>
      <c r="D1282" s="1">
        <v>724</v>
      </c>
      <c r="E1282" s="48" t="s">
        <v>2229</v>
      </c>
      <c r="F1282" s="45"/>
      <c r="G1282" s="5"/>
    </row>
    <row r="1283" spans="2:7" x14ac:dyDescent="0.55000000000000004">
      <c r="B1283" s="1" t="s">
        <v>1511</v>
      </c>
      <c r="C1283" s="1" t="s">
        <v>1512</v>
      </c>
      <c r="D1283" s="1">
        <v>725</v>
      </c>
      <c r="E1283" s="48" t="s">
        <v>2230</v>
      </c>
      <c r="F1283" s="45"/>
      <c r="G1283" s="5"/>
    </row>
    <row r="1284" spans="2:7" x14ac:dyDescent="0.55000000000000004">
      <c r="B1284" s="1" t="s">
        <v>1511</v>
      </c>
      <c r="C1284" s="1" t="s">
        <v>1512</v>
      </c>
      <c r="D1284" s="1">
        <v>726</v>
      </c>
      <c r="E1284" s="48" t="s">
        <v>2231</v>
      </c>
      <c r="F1284" s="45"/>
      <c r="G1284" s="5"/>
    </row>
    <row r="1285" spans="2:7" x14ac:dyDescent="0.55000000000000004">
      <c r="B1285" s="1" t="s">
        <v>1511</v>
      </c>
      <c r="C1285" s="1" t="s">
        <v>1512</v>
      </c>
      <c r="D1285" s="1">
        <v>727</v>
      </c>
      <c r="E1285" s="48" t="s">
        <v>2232</v>
      </c>
      <c r="F1285" s="45"/>
      <c r="G1285" s="5"/>
    </row>
    <row r="1286" spans="2:7" x14ac:dyDescent="0.55000000000000004">
      <c r="B1286" s="1" t="s">
        <v>1511</v>
      </c>
      <c r="C1286" s="1" t="s">
        <v>1512</v>
      </c>
      <c r="D1286" s="1">
        <v>728</v>
      </c>
      <c r="E1286" s="48" t="s">
        <v>2233</v>
      </c>
      <c r="F1286" s="45"/>
      <c r="G1286" s="5"/>
    </row>
    <row r="1287" spans="2:7" x14ac:dyDescent="0.55000000000000004">
      <c r="B1287" s="1" t="s">
        <v>1511</v>
      </c>
      <c r="C1287" s="1" t="s">
        <v>1512</v>
      </c>
      <c r="D1287" s="1">
        <v>729</v>
      </c>
      <c r="E1287" s="48" t="s">
        <v>2234</v>
      </c>
      <c r="F1287" s="45"/>
      <c r="G1287" s="5"/>
    </row>
    <row r="1288" spans="2:7" x14ac:dyDescent="0.55000000000000004">
      <c r="B1288" s="1" t="s">
        <v>1511</v>
      </c>
      <c r="C1288" s="1" t="s">
        <v>1512</v>
      </c>
      <c r="D1288" s="1">
        <v>730</v>
      </c>
      <c r="E1288" s="48" t="s">
        <v>2235</v>
      </c>
      <c r="F1288" s="45"/>
      <c r="G1288" s="5"/>
    </row>
    <row r="1289" spans="2:7" x14ac:dyDescent="0.55000000000000004">
      <c r="B1289" s="1" t="s">
        <v>1511</v>
      </c>
      <c r="C1289" s="1" t="s">
        <v>1512</v>
      </c>
      <c r="D1289" s="1">
        <v>731</v>
      </c>
      <c r="E1289" s="48" t="s">
        <v>2236</v>
      </c>
      <c r="F1289" s="45"/>
      <c r="G1289" s="5"/>
    </row>
    <row r="1290" spans="2:7" x14ac:dyDescent="0.55000000000000004">
      <c r="B1290" s="1" t="s">
        <v>1511</v>
      </c>
      <c r="C1290" s="1" t="s">
        <v>1512</v>
      </c>
      <c r="D1290" s="1">
        <v>732</v>
      </c>
      <c r="E1290" s="48" t="s">
        <v>2237</v>
      </c>
      <c r="F1290" s="45"/>
      <c r="G1290" s="5"/>
    </row>
    <row r="1291" spans="2:7" x14ac:dyDescent="0.55000000000000004">
      <c r="B1291" s="1" t="s">
        <v>1511</v>
      </c>
      <c r="C1291" s="1" t="s">
        <v>1512</v>
      </c>
      <c r="D1291" s="1">
        <v>733</v>
      </c>
      <c r="E1291" s="48" t="s">
        <v>2238</v>
      </c>
      <c r="F1291" s="45"/>
      <c r="G1291" s="5"/>
    </row>
    <row r="1292" spans="2:7" x14ac:dyDescent="0.55000000000000004">
      <c r="B1292" s="1" t="s">
        <v>1511</v>
      </c>
      <c r="C1292" s="1" t="s">
        <v>1512</v>
      </c>
      <c r="D1292" s="1">
        <v>734</v>
      </c>
      <c r="E1292" s="48" t="s">
        <v>2239</v>
      </c>
      <c r="F1292" s="45"/>
      <c r="G1292" s="5"/>
    </row>
    <row r="1293" spans="2:7" x14ac:dyDescent="0.55000000000000004">
      <c r="B1293" s="1" t="s">
        <v>1511</v>
      </c>
      <c r="C1293" s="1" t="s">
        <v>1512</v>
      </c>
      <c r="D1293" s="1">
        <v>735</v>
      </c>
      <c r="E1293" s="48" t="s">
        <v>2240</v>
      </c>
      <c r="F1293" s="45"/>
      <c r="G1293" s="5"/>
    </row>
    <row r="1294" spans="2:7" x14ac:dyDescent="0.55000000000000004">
      <c r="B1294" s="1" t="s">
        <v>1511</v>
      </c>
      <c r="C1294" s="1" t="s">
        <v>1512</v>
      </c>
      <c r="D1294" s="1">
        <v>736</v>
      </c>
      <c r="E1294" s="48" t="s">
        <v>2241</v>
      </c>
      <c r="F1294" s="45"/>
      <c r="G1294" s="5"/>
    </row>
    <row r="1295" spans="2:7" x14ac:dyDescent="0.55000000000000004">
      <c r="B1295" s="1" t="s">
        <v>1511</v>
      </c>
      <c r="C1295" s="1" t="s">
        <v>1512</v>
      </c>
      <c r="D1295" s="1">
        <v>737</v>
      </c>
      <c r="E1295" s="48" t="s">
        <v>2242</v>
      </c>
      <c r="F1295" s="45"/>
      <c r="G1295" s="5"/>
    </row>
    <row r="1296" spans="2:7" x14ac:dyDescent="0.55000000000000004">
      <c r="B1296" s="1" t="s">
        <v>1511</v>
      </c>
      <c r="C1296" s="1" t="s">
        <v>1512</v>
      </c>
      <c r="D1296" s="1">
        <v>738</v>
      </c>
      <c r="E1296" s="48" t="s">
        <v>2243</v>
      </c>
      <c r="F1296" s="45"/>
      <c r="G1296" s="5"/>
    </row>
    <row r="1297" spans="2:7" x14ac:dyDescent="0.55000000000000004">
      <c r="B1297" s="1" t="s">
        <v>1511</v>
      </c>
      <c r="C1297" s="1" t="s">
        <v>1512</v>
      </c>
      <c r="D1297" s="1">
        <v>739</v>
      </c>
      <c r="E1297" s="48" t="s">
        <v>2244</v>
      </c>
      <c r="F1297" s="45"/>
      <c r="G1297" s="5"/>
    </row>
    <row r="1298" spans="2:7" x14ac:dyDescent="0.55000000000000004">
      <c r="B1298" s="1" t="s">
        <v>1511</v>
      </c>
      <c r="C1298" s="1" t="s">
        <v>1512</v>
      </c>
      <c r="D1298" s="1">
        <v>740</v>
      </c>
      <c r="E1298" s="48" t="s">
        <v>2245</v>
      </c>
      <c r="F1298" s="45"/>
      <c r="G1298" s="5"/>
    </row>
    <row r="1299" spans="2:7" x14ac:dyDescent="0.55000000000000004">
      <c r="B1299" s="1" t="s">
        <v>1511</v>
      </c>
      <c r="C1299" s="1" t="s">
        <v>1512</v>
      </c>
      <c r="D1299" s="1">
        <v>741</v>
      </c>
      <c r="E1299" s="48" t="s">
        <v>2246</v>
      </c>
      <c r="F1299" s="45"/>
      <c r="G1299" s="5"/>
    </row>
    <row r="1300" spans="2:7" x14ac:dyDescent="0.55000000000000004">
      <c r="B1300" s="1" t="s">
        <v>1511</v>
      </c>
      <c r="C1300" s="1" t="s">
        <v>1512</v>
      </c>
      <c r="D1300" s="1">
        <v>742</v>
      </c>
      <c r="E1300" s="48" t="s">
        <v>2247</v>
      </c>
      <c r="F1300" s="45"/>
      <c r="G1300" s="5"/>
    </row>
    <row r="1301" spans="2:7" x14ac:dyDescent="0.55000000000000004">
      <c r="B1301" s="1" t="s">
        <v>1511</v>
      </c>
      <c r="C1301" s="1" t="s">
        <v>1512</v>
      </c>
      <c r="D1301" s="1">
        <v>743</v>
      </c>
      <c r="E1301" s="48" t="s">
        <v>2248</v>
      </c>
      <c r="F1301" s="45"/>
      <c r="G1301" s="5"/>
    </row>
    <row r="1302" spans="2:7" x14ac:dyDescent="0.55000000000000004">
      <c r="B1302" s="1" t="s">
        <v>1511</v>
      </c>
      <c r="C1302" s="1" t="s">
        <v>1512</v>
      </c>
      <c r="D1302" s="1">
        <v>744</v>
      </c>
      <c r="E1302" s="48" t="s">
        <v>2249</v>
      </c>
      <c r="F1302" s="45"/>
      <c r="G1302" s="5"/>
    </row>
    <row r="1303" spans="2:7" x14ac:dyDescent="0.55000000000000004">
      <c r="B1303" s="1" t="s">
        <v>1511</v>
      </c>
      <c r="C1303" s="1" t="s">
        <v>1512</v>
      </c>
      <c r="D1303" s="1">
        <v>745</v>
      </c>
      <c r="E1303" s="48" t="s">
        <v>2250</v>
      </c>
      <c r="F1303" s="45"/>
      <c r="G1303" s="5"/>
    </row>
    <row r="1304" spans="2:7" x14ac:dyDescent="0.55000000000000004">
      <c r="B1304" s="1" t="s">
        <v>1511</v>
      </c>
      <c r="C1304" s="1" t="s">
        <v>1512</v>
      </c>
      <c r="D1304" s="1">
        <v>746</v>
      </c>
      <c r="E1304" s="48" t="s">
        <v>2251</v>
      </c>
      <c r="F1304" s="45"/>
      <c r="G1304" s="5"/>
    </row>
    <row r="1305" spans="2:7" x14ac:dyDescent="0.55000000000000004">
      <c r="B1305" s="1" t="s">
        <v>1511</v>
      </c>
      <c r="C1305" s="1" t="s">
        <v>1512</v>
      </c>
      <c r="D1305" s="1">
        <v>747</v>
      </c>
      <c r="E1305" s="48" t="s">
        <v>2252</v>
      </c>
      <c r="F1305" s="45"/>
      <c r="G1305" s="5"/>
    </row>
    <row r="1306" spans="2:7" x14ac:dyDescent="0.55000000000000004">
      <c r="B1306" s="1" t="s">
        <v>1511</v>
      </c>
      <c r="C1306" s="1" t="s">
        <v>1512</v>
      </c>
      <c r="D1306" s="1">
        <v>748</v>
      </c>
      <c r="E1306" s="48" t="s">
        <v>2253</v>
      </c>
      <c r="F1306" s="45"/>
      <c r="G1306" s="5"/>
    </row>
    <row r="1307" spans="2:7" x14ac:dyDescent="0.55000000000000004">
      <c r="B1307" s="1" t="s">
        <v>1511</v>
      </c>
      <c r="C1307" s="1" t="s">
        <v>1512</v>
      </c>
      <c r="D1307" s="1">
        <v>749</v>
      </c>
      <c r="E1307" s="48" t="s">
        <v>2254</v>
      </c>
      <c r="F1307" s="45"/>
      <c r="G1307" s="5"/>
    </row>
    <row r="1308" spans="2:7" x14ac:dyDescent="0.55000000000000004">
      <c r="B1308" s="1" t="s">
        <v>1511</v>
      </c>
      <c r="C1308" s="1" t="s">
        <v>1512</v>
      </c>
      <c r="D1308" s="1">
        <v>750</v>
      </c>
      <c r="E1308" s="48" t="s">
        <v>2255</v>
      </c>
      <c r="F1308" s="45"/>
      <c r="G1308" s="5"/>
    </row>
    <row r="1309" spans="2:7" x14ac:dyDescent="0.55000000000000004">
      <c r="B1309" s="1" t="s">
        <v>1511</v>
      </c>
      <c r="C1309" s="1" t="s">
        <v>1512</v>
      </c>
      <c r="D1309" s="1">
        <v>751</v>
      </c>
      <c r="E1309" s="48" t="s">
        <v>2256</v>
      </c>
      <c r="F1309" s="45"/>
      <c r="G1309" s="5"/>
    </row>
    <row r="1310" spans="2:7" x14ac:dyDescent="0.55000000000000004">
      <c r="B1310" s="1" t="s">
        <v>1511</v>
      </c>
      <c r="C1310" s="1" t="s">
        <v>1512</v>
      </c>
      <c r="D1310" s="1">
        <v>752</v>
      </c>
      <c r="E1310" s="48" t="s">
        <v>2257</v>
      </c>
      <c r="F1310" s="45"/>
      <c r="G1310" s="5"/>
    </row>
    <row r="1311" spans="2:7" x14ac:dyDescent="0.55000000000000004">
      <c r="B1311" s="1" t="s">
        <v>1511</v>
      </c>
      <c r="C1311" s="1" t="s">
        <v>1512</v>
      </c>
      <c r="D1311" s="1">
        <v>753</v>
      </c>
      <c r="E1311" s="48" t="s">
        <v>2258</v>
      </c>
      <c r="F1311" s="45"/>
      <c r="G1311" s="5"/>
    </row>
    <row r="1312" spans="2:7" x14ac:dyDescent="0.55000000000000004">
      <c r="B1312" s="1" t="s">
        <v>1511</v>
      </c>
      <c r="C1312" s="1" t="s">
        <v>1512</v>
      </c>
      <c r="D1312" s="1">
        <v>754</v>
      </c>
      <c r="E1312" s="48" t="s">
        <v>2259</v>
      </c>
      <c r="F1312" s="45"/>
      <c r="G1312" s="5"/>
    </row>
    <row r="1313" spans="2:7" x14ac:dyDescent="0.55000000000000004">
      <c r="B1313" s="1" t="s">
        <v>1511</v>
      </c>
      <c r="C1313" s="1" t="s">
        <v>1512</v>
      </c>
      <c r="D1313" s="1">
        <v>755</v>
      </c>
      <c r="E1313" s="48" t="s">
        <v>2260</v>
      </c>
      <c r="F1313" s="45"/>
      <c r="G1313" s="5"/>
    </row>
    <row r="1314" spans="2:7" x14ac:dyDescent="0.55000000000000004">
      <c r="B1314" s="1" t="s">
        <v>1511</v>
      </c>
      <c r="C1314" s="1" t="s">
        <v>1512</v>
      </c>
      <c r="D1314" s="1">
        <v>756</v>
      </c>
      <c r="E1314" s="48" t="s">
        <v>2261</v>
      </c>
      <c r="F1314" s="45"/>
      <c r="G1314" s="5"/>
    </row>
    <row r="1315" spans="2:7" x14ac:dyDescent="0.55000000000000004">
      <c r="B1315" s="1" t="s">
        <v>1511</v>
      </c>
      <c r="C1315" s="1" t="s">
        <v>1512</v>
      </c>
      <c r="D1315" s="1">
        <v>757</v>
      </c>
      <c r="E1315" s="48" t="s">
        <v>2262</v>
      </c>
      <c r="F1315" s="45"/>
      <c r="G1315" s="5"/>
    </row>
    <row r="1316" spans="2:7" x14ac:dyDescent="0.55000000000000004">
      <c r="B1316" s="1" t="s">
        <v>1511</v>
      </c>
      <c r="C1316" s="1" t="s">
        <v>1512</v>
      </c>
      <c r="D1316" s="1">
        <v>758</v>
      </c>
      <c r="E1316" s="48" t="s">
        <v>2263</v>
      </c>
      <c r="F1316" s="45"/>
      <c r="G1316" s="5"/>
    </row>
    <row r="1317" spans="2:7" x14ac:dyDescent="0.55000000000000004">
      <c r="B1317" s="1" t="s">
        <v>1511</v>
      </c>
      <c r="C1317" s="1" t="s">
        <v>1512</v>
      </c>
      <c r="D1317" s="1">
        <v>759</v>
      </c>
      <c r="E1317" s="48" t="s">
        <v>2264</v>
      </c>
      <c r="F1317" s="45"/>
      <c r="G1317" s="5"/>
    </row>
    <row r="1318" spans="2:7" x14ac:dyDescent="0.55000000000000004">
      <c r="B1318" s="1" t="s">
        <v>1511</v>
      </c>
      <c r="C1318" s="1" t="s">
        <v>1512</v>
      </c>
      <c r="D1318" s="1">
        <v>760</v>
      </c>
      <c r="E1318" s="48" t="s">
        <v>2265</v>
      </c>
      <c r="F1318" s="45"/>
      <c r="G1318" s="5"/>
    </row>
    <row r="1319" spans="2:7" x14ac:dyDescent="0.55000000000000004">
      <c r="B1319" s="1" t="s">
        <v>1511</v>
      </c>
      <c r="C1319" s="1" t="s">
        <v>1512</v>
      </c>
      <c r="D1319" s="1">
        <v>761</v>
      </c>
      <c r="E1319" s="48" t="s">
        <v>2266</v>
      </c>
      <c r="F1319" s="45"/>
      <c r="G1319" s="5"/>
    </row>
    <row r="1320" spans="2:7" x14ac:dyDescent="0.55000000000000004">
      <c r="B1320" s="1" t="s">
        <v>1511</v>
      </c>
      <c r="C1320" s="1" t="s">
        <v>1512</v>
      </c>
      <c r="D1320" s="1">
        <v>762</v>
      </c>
      <c r="E1320" s="48" t="s">
        <v>2267</v>
      </c>
      <c r="F1320" s="45"/>
      <c r="G1320" s="5"/>
    </row>
    <row r="1321" spans="2:7" x14ac:dyDescent="0.55000000000000004">
      <c r="B1321" s="1" t="s">
        <v>1511</v>
      </c>
      <c r="C1321" s="1" t="s">
        <v>1512</v>
      </c>
      <c r="D1321" s="1">
        <v>763</v>
      </c>
      <c r="E1321" s="48" t="s">
        <v>2268</v>
      </c>
      <c r="F1321" s="45"/>
      <c r="G1321" s="5"/>
    </row>
    <row r="1322" spans="2:7" x14ac:dyDescent="0.55000000000000004">
      <c r="B1322" s="1" t="s">
        <v>1511</v>
      </c>
      <c r="C1322" s="1" t="s">
        <v>1512</v>
      </c>
      <c r="D1322" s="1">
        <v>764</v>
      </c>
      <c r="E1322" s="48" t="s">
        <v>2269</v>
      </c>
      <c r="F1322" s="45"/>
      <c r="G1322" s="5"/>
    </row>
    <row r="1323" spans="2:7" x14ac:dyDescent="0.55000000000000004">
      <c r="B1323" s="1" t="s">
        <v>1511</v>
      </c>
      <c r="C1323" s="1" t="s">
        <v>1512</v>
      </c>
      <c r="D1323" s="1">
        <v>765</v>
      </c>
      <c r="E1323" s="48" t="s">
        <v>2270</v>
      </c>
      <c r="F1323" s="45"/>
      <c r="G1323" s="5"/>
    </row>
    <row r="1324" spans="2:7" x14ac:dyDescent="0.55000000000000004">
      <c r="B1324" s="1" t="s">
        <v>1511</v>
      </c>
      <c r="C1324" s="1" t="s">
        <v>1512</v>
      </c>
      <c r="D1324" s="1">
        <v>766</v>
      </c>
      <c r="E1324" s="48" t="s">
        <v>2271</v>
      </c>
      <c r="F1324" s="45"/>
      <c r="G1324" s="5"/>
    </row>
    <row r="1325" spans="2:7" x14ac:dyDescent="0.55000000000000004">
      <c r="B1325" s="1" t="s">
        <v>1511</v>
      </c>
      <c r="C1325" s="1" t="s">
        <v>1512</v>
      </c>
      <c r="D1325" s="1">
        <v>767</v>
      </c>
      <c r="E1325" s="48" t="s">
        <v>2272</v>
      </c>
      <c r="F1325" s="45"/>
      <c r="G1325" s="5"/>
    </row>
    <row r="1326" spans="2:7" x14ac:dyDescent="0.55000000000000004">
      <c r="B1326" s="1" t="s">
        <v>1511</v>
      </c>
      <c r="C1326" s="1" t="s">
        <v>1512</v>
      </c>
      <c r="D1326" s="1">
        <v>768</v>
      </c>
      <c r="E1326" s="48" t="s">
        <v>2273</v>
      </c>
      <c r="F1326" s="45"/>
      <c r="G1326" s="5"/>
    </row>
    <row r="1327" spans="2:7" x14ac:dyDescent="0.55000000000000004">
      <c r="B1327" s="1" t="s">
        <v>1511</v>
      </c>
      <c r="C1327" s="1" t="s">
        <v>1512</v>
      </c>
      <c r="D1327" s="1">
        <v>769</v>
      </c>
      <c r="E1327" s="48" t="s">
        <v>2274</v>
      </c>
      <c r="F1327" s="45"/>
      <c r="G1327" s="5"/>
    </row>
    <row r="1328" spans="2:7" x14ac:dyDescent="0.55000000000000004">
      <c r="B1328" s="1" t="s">
        <v>1511</v>
      </c>
      <c r="C1328" s="1" t="s">
        <v>1512</v>
      </c>
      <c r="D1328" s="1">
        <v>770</v>
      </c>
      <c r="E1328" s="48" t="s">
        <v>2275</v>
      </c>
      <c r="F1328" s="45"/>
      <c r="G1328" s="5"/>
    </row>
    <row r="1329" spans="2:7" x14ac:dyDescent="0.55000000000000004">
      <c r="B1329" s="1" t="s">
        <v>1511</v>
      </c>
      <c r="C1329" s="1" t="s">
        <v>1512</v>
      </c>
      <c r="D1329" s="1">
        <v>771</v>
      </c>
      <c r="E1329" s="48" t="s">
        <v>2276</v>
      </c>
      <c r="F1329" s="45"/>
      <c r="G1329" s="5"/>
    </row>
    <row r="1330" spans="2:7" x14ac:dyDescent="0.55000000000000004">
      <c r="B1330" s="1" t="s">
        <v>1511</v>
      </c>
      <c r="C1330" s="1" t="s">
        <v>1512</v>
      </c>
      <c r="D1330" s="1">
        <v>772</v>
      </c>
      <c r="E1330" s="48" t="s">
        <v>2277</v>
      </c>
      <c r="F1330" s="45"/>
      <c r="G1330" s="5"/>
    </row>
    <row r="1331" spans="2:7" x14ac:dyDescent="0.55000000000000004">
      <c r="B1331" s="1" t="s">
        <v>1511</v>
      </c>
      <c r="C1331" s="1" t="s">
        <v>1512</v>
      </c>
      <c r="D1331" s="1">
        <v>773</v>
      </c>
      <c r="E1331" s="48" t="s">
        <v>2278</v>
      </c>
      <c r="F1331" s="45"/>
      <c r="G1331" s="5"/>
    </row>
    <row r="1332" spans="2:7" x14ac:dyDescent="0.55000000000000004">
      <c r="B1332" s="1" t="s">
        <v>1511</v>
      </c>
      <c r="C1332" s="1" t="s">
        <v>1512</v>
      </c>
      <c r="D1332" s="1">
        <v>774</v>
      </c>
      <c r="E1332" s="48" t="s">
        <v>2279</v>
      </c>
      <c r="F1332" s="45"/>
      <c r="G1332" s="5"/>
    </row>
    <row r="1333" spans="2:7" x14ac:dyDescent="0.55000000000000004">
      <c r="B1333" s="1" t="s">
        <v>1511</v>
      </c>
      <c r="C1333" s="1" t="s">
        <v>1512</v>
      </c>
      <c r="D1333" s="1">
        <v>775</v>
      </c>
      <c r="E1333" s="48" t="s">
        <v>2280</v>
      </c>
      <c r="F1333" s="45"/>
      <c r="G1333" s="5"/>
    </row>
    <row r="1334" spans="2:7" x14ac:dyDescent="0.55000000000000004">
      <c r="B1334" s="1" t="s">
        <v>1511</v>
      </c>
      <c r="C1334" s="1" t="s">
        <v>1512</v>
      </c>
      <c r="D1334" s="1">
        <v>776</v>
      </c>
      <c r="E1334" s="48" t="s">
        <v>2281</v>
      </c>
      <c r="F1334" s="45"/>
      <c r="G1334" s="5"/>
    </row>
    <row r="1335" spans="2:7" x14ac:dyDescent="0.55000000000000004">
      <c r="B1335" s="1" t="s">
        <v>1511</v>
      </c>
      <c r="C1335" s="1" t="s">
        <v>1512</v>
      </c>
      <c r="D1335" s="1">
        <v>777</v>
      </c>
      <c r="E1335" s="48" t="s">
        <v>2282</v>
      </c>
      <c r="F1335" s="45"/>
      <c r="G1335" s="5"/>
    </row>
    <row r="1336" spans="2:7" x14ac:dyDescent="0.55000000000000004">
      <c r="B1336" s="1" t="s">
        <v>1511</v>
      </c>
      <c r="C1336" s="1" t="s">
        <v>1512</v>
      </c>
      <c r="D1336" s="1">
        <v>778</v>
      </c>
      <c r="E1336" s="48" t="s">
        <v>2283</v>
      </c>
      <c r="F1336" s="45"/>
      <c r="G1336" s="5"/>
    </row>
    <row r="1337" spans="2:7" x14ac:dyDescent="0.55000000000000004">
      <c r="B1337" s="1" t="s">
        <v>1511</v>
      </c>
      <c r="C1337" s="1" t="s">
        <v>1512</v>
      </c>
      <c r="D1337" s="1">
        <v>779</v>
      </c>
      <c r="E1337" s="48" t="s">
        <v>2284</v>
      </c>
      <c r="F1337" s="45"/>
      <c r="G1337" s="5"/>
    </row>
    <row r="1338" spans="2:7" x14ac:dyDescent="0.55000000000000004">
      <c r="B1338" s="1" t="s">
        <v>1511</v>
      </c>
      <c r="C1338" s="1" t="s">
        <v>1512</v>
      </c>
      <c r="D1338" s="1">
        <v>780</v>
      </c>
      <c r="E1338" s="48" t="s">
        <v>2285</v>
      </c>
      <c r="F1338" s="45"/>
      <c r="G1338" s="5"/>
    </row>
    <row r="1339" spans="2:7" x14ac:dyDescent="0.55000000000000004">
      <c r="B1339" s="1" t="s">
        <v>1511</v>
      </c>
      <c r="C1339" s="1" t="s">
        <v>1512</v>
      </c>
      <c r="D1339" s="1">
        <v>781</v>
      </c>
      <c r="E1339" s="48" t="s">
        <v>2286</v>
      </c>
      <c r="F1339" s="45"/>
      <c r="G1339" s="5"/>
    </row>
    <row r="1340" spans="2:7" x14ac:dyDescent="0.55000000000000004">
      <c r="B1340" s="1" t="s">
        <v>1511</v>
      </c>
      <c r="C1340" s="1" t="s">
        <v>1512</v>
      </c>
      <c r="D1340" s="1">
        <v>782</v>
      </c>
      <c r="E1340" s="48" t="s">
        <v>2287</v>
      </c>
      <c r="F1340" s="45"/>
      <c r="G1340" s="5"/>
    </row>
    <row r="1341" spans="2:7" x14ac:dyDescent="0.55000000000000004">
      <c r="B1341" s="1" t="s">
        <v>1511</v>
      </c>
      <c r="C1341" s="1" t="s">
        <v>1512</v>
      </c>
      <c r="D1341" s="1">
        <v>783</v>
      </c>
      <c r="E1341" s="48" t="s">
        <v>2288</v>
      </c>
      <c r="F1341" s="45"/>
      <c r="G1341" s="5"/>
    </row>
    <row r="1342" spans="2:7" x14ac:dyDescent="0.55000000000000004">
      <c r="B1342" s="1" t="s">
        <v>1511</v>
      </c>
      <c r="C1342" s="1" t="s">
        <v>1512</v>
      </c>
      <c r="D1342" s="1">
        <v>784</v>
      </c>
      <c r="E1342" s="48" t="s">
        <v>2289</v>
      </c>
      <c r="F1342" s="45"/>
      <c r="G1342" s="5"/>
    </row>
    <row r="1343" spans="2:7" x14ac:dyDescent="0.55000000000000004">
      <c r="B1343" s="1" t="s">
        <v>1511</v>
      </c>
      <c r="C1343" s="1" t="s">
        <v>1512</v>
      </c>
      <c r="D1343" s="1">
        <v>785</v>
      </c>
      <c r="E1343" s="48" t="s">
        <v>2290</v>
      </c>
      <c r="F1343" s="45"/>
      <c r="G1343" s="5"/>
    </row>
    <row r="1344" spans="2:7" x14ac:dyDescent="0.55000000000000004">
      <c r="B1344" s="1" t="s">
        <v>1511</v>
      </c>
      <c r="C1344" s="1" t="s">
        <v>1512</v>
      </c>
      <c r="D1344" s="1">
        <v>786</v>
      </c>
      <c r="E1344" s="48" t="s">
        <v>2291</v>
      </c>
      <c r="F1344" s="45"/>
      <c r="G1344" s="5"/>
    </row>
    <row r="1345" spans="2:7" x14ac:dyDescent="0.55000000000000004">
      <c r="B1345" s="1" t="s">
        <v>1511</v>
      </c>
      <c r="C1345" s="1" t="s">
        <v>1512</v>
      </c>
      <c r="D1345" s="1">
        <v>787</v>
      </c>
      <c r="E1345" s="48" t="s">
        <v>661</v>
      </c>
      <c r="F1345" s="45"/>
      <c r="G1345" s="5"/>
    </row>
    <row r="1346" spans="2:7" x14ac:dyDescent="0.55000000000000004">
      <c r="B1346" s="1" t="s">
        <v>1511</v>
      </c>
      <c r="C1346" s="1" t="s">
        <v>1512</v>
      </c>
      <c r="D1346" s="1">
        <v>788</v>
      </c>
      <c r="E1346" s="48" t="s">
        <v>662</v>
      </c>
      <c r="F1346" s="45"/>
      <c r="G1346" s="5"/>
    </row>
    <row r="1347" spans="2:7" x14ac:dyDescent="0.55000000000000004">
      <c r="B1347" s="1" t="s">
        <v>1511</v>
      </c>
      <c r="C1347" s="1" t="s">
        <v>1512</v>
      </c>
      <c r="D1347" s="1">
        <v>789</v>
      </c>
      <c r="E1347" s="48" t="s">
        <v>663</v>
      </c>
      <c r="F1347" s="45"/>
      <c r="G1347" s="5"/>
    </row>
    <row r="1348" spans="2:7" x14ac:dyDescent="0.55000000000000004">
      <c r="B1348" s="1" t="s">
        <v>1511</v>
      </c>
      <c r="C1348" s="1" t="s">
        <v>1512</v>
      </c>
      <c r="D1348" s="1">
        <v>790</v>
      </c>
      <c r="E1348" s="48" t="s">
        <v>664</v>
      </c>
      <c r="F1348" s="45"/>
      <c r="G1348" s="5"/>
    </row>
    <row r="1349" spans="2:7" x14ac:dyDescent="0.55000000000000004">
      <c r="B1349" s="1" t="s">
        <v>1511</v>
      </c>
      <c r="C1349" s="1" t="s">
        <v>1512</v>
      </c>
      <c r="D1349" s="1">
        <v>791</v>
      </c>
      <c r="E1349" s="48" t="s">
        <v>2292</v>
      </c>
      <c r="F1349" s="45"/>
      <c r="G1349" s="5"/>
    </row>
    <row r="1350" spans="2:7" x14ac:dyDescent="0.55000000000000004">
      <c r="B1350" s="1" t="s">
        <v>1511</v>
      </c>
      <c r="C1350" s="1" t="s">
        <v>1512</v>
      </c>
      <c r="D1350" s="1">
        <v>792</v>
      </c>
      <c r="E1350" s="48" t="s">
        <v>2293</v>
      </c>
      <c r="F1350" s="45"/>
      <c r="G1350" s="5"/>
    </row>
    <row r="1351" spans="2:7" x14ac:dyDescent="0.55000000000000004">
      <c r="B1351" s="1" t="s">
        <v>1511</v>
      </c>
      <c r="C1351" s="1" t="s">
        <v>1512</v>
      </c>
      <c r="D1351" s="1">
        <v>793</v>
      </c>
      <c r="E1351" s="48" t="s">
        <v>2294</v>
      </c>
      <c r="F1351" s="45"/>
      <c r="G1351" s="5"/>
    </row>
    <row r="1352" spans="2:7" x14ac:dyDescent="0.55000000000000004">
      <c r="B1352" s="1" t="s">
        <v>1511</v>
      </c>
      <c r="C1352" s="1" t="s">
        <v>1512</v>
      </c>
      <c r="D1352" s="1">
        <v>794</v>
      </c>
      <c r="E1352" s="48" t="s">
        <v>2295</v>
      </c>
      <c r="F1352" s="45"/>
      <c r="G1352" s="5"/>
    </row>
    <row r="1353" spans="2:7" x14ac:dyDescent="0.55000000000000004">
      <c r="B1353" s="1" t="s">
        <v>1511</v>
      </c>
      <c r="C1353" s="1" t="s">
        <v>1512</v>
      </c>
      <c r="D1353" s="1">
        <v>795</v>
      </c>
      <c r="E1353" s="48" t="s">
        <v>2296</v>
      </c>
      <c r="F1353" s="45"/>
      <c r="G1353" s="5"/>
    </row>
    <row r="1354" spans="2:7" x14ac:dyDescent="0.55000000000000004">
      <c r="B1354" s="1" t="s">
        <v>1511</v>
      </c>
      <c r="C1354" s="1" t="s">
        <v>1512</v>
      </c>
      <c r="D1354" s="1">
        <v>796</v>
      </c>
      <c r="E1354" s="48" t="s">
        <v>2297</v>
      </c>
      <c r="F1354" s="45"/>
      <c r="G1354" s="5"/>
    </row>
    <row r="1355" spans="2:7" x14ac:dyDescent="0.55000000000000004">
      <c r="B1355" s="1" t="s">
        <v>1511</v>
      </c>
      <c r="C1355" s="1" t="s">
        <v>1512</v>
      </c>
      <c r="D1355" s="1">
        <v>797</v>
      </c>
      <c r="E1355" s="48" t="s">
        <v>2298</v>
      </c>
      <c r="F1355" s="45"/>
      <c r="G1355" s="5"/>
    </row>
    <row r="1356" spans="2:7" x14ac:dyDescent="0.55000000000000004">
      <c r="B1356" s="1" t="s">
        <v>1511</v>
      </c>
      <c r="C1356" s="1" t="s">
        <v>1512</v>
      </c>
      <c r="D1356" s="1">
        <v>798</v>
      </c>
      <c r="E1356" s="48" t="s">
        <v>2299</v>
      </c>
      <c r="F1356" s="45"/>
      <c r="G1356" s="5"/>
    </row>
    <row r="1357" spans="2:7" x14ac:dyDescent="0.55000000000000004">
      <c r="B1357" s="1" t="s">
        <v>1511</v>
      </c>
      <c r="C1357" s="1" t="s">
        <v>1512</v>
      </c>
      <c r="D1357" s="1">
        <v>799</v>
      </c>
      <c r="E1357" s="48" t="s">
        <v>2300</v>
      </c>
      <c r="F1357" s="45"/>
      <c r="G1357" s="5"/>
    </row>
    <row r="1358" spans="2:7" x14ac:dyDescent="0.55000000000000004">
      <c r="B1358" s="1" t="s">
        <v>1511</v>
      </c>
      <c r="C1358" s="1" t="s">
        <v>1512</v>
      </c>
      <c r="D1358" s="1">
        <v>800</v>
      </c>
      <c r="E1358" s="48" t="s">
        <v>2301</v>
      </c>
      <c r="F1358" s="45"/>
      <c r="G1358" s="5"/>
    </row>
    <row r="1359" spans="2:7" x14ac:dyDescent="0.55000000000000004">
      <c r="B1359" s="1" t="s">
        <v>1511</v>
      </c>
      <c r="C1359" s="1" t="s">
        <v>1512</v>
      </c>
      <c r="D1359" s="1">
        <v>801</v>
      </c>
      <c r="E1359" s="48" t="s">
        <v>2302</v>
      </c>
      <c r="F1359" s="45"/>
      <c r="G1359" s="5"/>
    </row>
    <row r="1360" spans="2:7" x14ac:dyDescent="0.55000000000000004">
      <c r="B1360" s="1" t="s">
        <v>1511</v>
      </c>
      <c r="C1360" s="1" t="s">
        <v>1512</v>
      </c>
      <c r="D1360" s="1">
        <v>802</v>
      </c>
      <c r="E1360" s="48" t="s">
        <v>2303</v>
      </c>
      <c r="F1360" s="45"/>
      <c r="G1360" s="5"/>
    </row>
    <row r="1361" spans="2:7" x14ac:dyDescent="0.55000000000000004">
      <c r="B1361" s="1" t="s">
        <v>1511</v>
      </c>
      <c r="C1361" s="1" t="s">
        <v>1512</v>
      </c>
      <c r="D1361" s="1">
        <v>803</v>
      </c>
      <c r="E1361" s="48" t="s">
        <v>2304</v>
      </c>
      <c r="F1361" s="45"/>
      <c r="G1361" s="5"/>
    </row>
    <row r="1362" spans="2:7" x14ac:dyDescent="0.55000000000000004">
      <c r="B1362" s="1" t="s">
        <v>1511</v>
      </c>
      <c r="C1362" s="1" t="s">
        <v>1512</v>
      </c>
      <c r="D1362" s="1">
        <v>804</v>
      </c>
      <c r="E1362" s="48" t="s">
        <v>2305</v>
      </c>
      <c r="F1362" s="45"/>
      <c r="G1362" s="5"/>
    </row>
    <row r="1363" spans="2:7" x14ac:dyDescent="0.55000000000000004">
      <c r="B1363" s="1" t="s">
        <v>1511</v>
      </c>
      <c r="C1363" s="1" t="s">
        <v>1512</v>
      </c>
      <c r="D1363" s="1">
        <v>805</v>
      </c>
      <c r="E1363" s="48" t="s">
        <v>2306</v>
      </c>
      <c r="F1363" s="45"/>
      <c r="G1363" s="5"/>
    </row>
    <row r="1364" spans="2:7" x14ac:dyDescent="0.55000000000000004">
      <c r="B1364" s="1" t="s">
        <v>1511</v>
      </c>
      <c r="C1364" s="1" t="s">
        <v>1512</v>
      </c>
      <c r="D1364" s="1">
        <v>806</v>
      </c>
      <c r="E1364" s="48" t="s">
        <v>2307</v>
      </c>
      <c r="F1364" s="45"/>
      <c r="G1364" s="5"/>
    </row>
    <row r="1365" spans="2:7" x14ac:dyDescent="0.55000000000000004">
      <c r="B1365" s="1" t="s">
        <v>1511</v>
      </c>
      <c r="C1365" s="1" t="s">
        <v>1512</v>
      </c>
      <c r="D1365" s="1">
        <v>807</v>
      </c>
      <c r="E1365" s="48" t="s">
        <v>2308</v>
      </c>
      <c r="F1365" s="45"/>
      <c r="G1365" s="5"/>
    </row>
    <row r="1366" spans="2:7" x14ac:dyDescent="0.55000000000000004">
      <c r="B1366" s="1" t="s">
        <v>1511</v>
      </c>
      <c r="C1366" s="1" t="s">
        <v>1512</v>
      </c>
      <c r="D1366" s="1">
        <v>808</v>
      </c>
      <c r="E1366" s="48" t="s">
        <v>2309</v>
      </c>
      <c r="F1366" s="45"/>
      <c r="G1366" s="5"/>
    </row>
    <row r="1367" spans="2:7" x14ac:dyDescent="0.55000000000000004">
      <c r="B1367" s="1" t="s">
        <v>1511</v>
      </c>
      <c r="C1367" s="1" t="s">
        <v>1512</v>
      </c>
      <c r="D1367" s="1">
        <v>809</v>
      </c>
      <c r="E1367" s="48" t="s">
        <v>2310</v>
      </c>
      <c r="F1367" s="45"/>
      <c r="G1367" s="5"/>
    </row>
    <row r="1368" spans="2:7" x14ac:dyDescent="0.55000000000000004">
      <c r="B1368" s="1" t="s">
        <v>1511</v>
      </c>
      <c r="C1368" s="1" t="s">
        <v>1512</v>
      </c>
      <c r="D1368" s="1">
        <v>810</v>
      </c>
      <c r="E1368" s="48" t="s">
        <v>2311</v>
      </c>
      <c r="F1368" s="45"/>
      <c r="G1368" s="5"/>
    </row>
    <row r="1369" spans="2:7" x14ac:dyDescent="0.55000000000000004">
      <c r="B1369" s="1" t="s">
        <v>1511</v>
      </c>
      <c r="C1369" s="1" t="s">
        <v>1512</v>
      </c>
      <c r="D1369" s="1">
        <v>811</v>
      </c>
      <c r="E1369" s="48" t="s">
        <v>2312</v>
      </c>
      <c r="F1369" s="45"/>
      <c r="G1369" s="5"/>
    </row>
    <row r="1370" spans="2:7" x14ac:dyDescent="0.55000000000000004">
      <c r="B1370" s="1" t="s">
        <v>1511</v>
      </c>
      <c r="C1370" s="1" t="s">
        <v>1512</v>
      </c>
      <c r="D1370" s="1">
        <v>812</v>
      </c>
      <c r="E1370" s="48" t="s">
        <v>2313</v>
      </c>
      <c r="F1370" s="45"/>
      <c r="G1370" s="5"/>
    </row>
    <row r="1371" spans="2:7" x14ac:dyDescent="0.55000000000000004">
      <c r="B1371" s="1" t="s">
        <v>1511</v>
      </c>
      <c r="C1371" s="1" t="s">
        <v>1512</v>
      </c>
      <c r="D1371" s="1">
        <v>813</v>
      </c>
      <c r="E1371" s="48" t="s">
        <v>2314</v>
      </c>
      <c r="F1371" s="45"/>
      <c r="G1371" s="5"/>
    </row>
    <row r="1372" spans="2:7" x14ac:dyDescent="0.55000000000000004">
      <c r="B1372" s="1" t="s">
        <v>1511</v>
      </c>
      <c r="C1372" s="1" t="s">
        <v>1512</v>
      </c>
      <c r="D1372" s="1">
        <v>814</v>
      </c>
      <c r="E1372" s="48" t="s">
        <v>2315</v>
      </c>
      <c r="F1372" s="45"/>
      <c r="G1372" s="5"/>
    </row>
    <row r="1373" spans="2:7" x14ac:dyDescent="0.55000000000000004">
      <c r="B1373" s="1" t="s">
        <v>1511</v>
      </c>
      <c r="C1373" s="1" t="s">
        <v>1512</v>
      </c>
      <c r="D1373" s="1">
        <v>815</v>
      </c>
      <c r="E1373" s="48" t="s">
        <v>2316</v>
      </c>
      <c r="F1373" s="45"/>
      <c r="G1373" s="5"/>
    </row>
    <row r="1374" spans="2:7" x14ac:dyDescent="0.55000000000000004">
      <c r="B1374" s="1" t="s">
        <v>1511</v>
      </c>
      <c r="C1374" s="1" t="s">
        <v>1512</v>
      </c>
      <c r="D1374" s="1">
        <v>816</v>
      </c>
      <c r="E1374" s="48" t="s">
        <v>2317</v>
      </c>
      <c r="F1374" s="45"/>
      <c r="G1374" s="5"/>
    </row>
    <row r="1375" spans="2:7" x14ac:dyDescent="0.55000000000000004">
      <c r="B1375" s="1" t="s">
        <v>1511</v>
      </c>
      <c r="C1375" s="1" t="s">
        <v>1512</v>
      </c>
      <c r="D1375" s="1">
        <v>817</v>
      </c>
      <c r="E1375" s="48" t="s">
        <v>2318</v>
      </c>
      <c r="F1375" s="45"/>
      <c r="G1375" s="5"/>
    </row>
    <row r="1376" spans="2:7" x14ac:dyDescent="0.55000000000000004">
      <c r="B1376" s="1" t="s">
        <v>1511</v>
      </c>
      <c r="C1376" s="1" t="s">
        <v>1512</v>
      </c>
      <c r="D1376" s="1">
        <v>818</v>
      </c>
      <c r="E1376" s="48" t="s">
        <v>2319</v>
      </c>
      <c r="F1376" s="45"/>
      <c r="G1376" s="5"/>
    </row>
    <row r="1377" spans="2:7" x14ac:dyDescent="0.55000000000000004">
      <c r="B1377" s="1" t="s">
        <v>1511</v>
      </c>
      <c r="C1377" s="1" t="s">
        <v>1512</v>
      </c>
      <c r="D1377" s="1">
        <v>819</v>
      </c>
      <c r="E1377" s="48" t="s">
        <v>2320</v>
      </c>
      <c r="F1377" s="45"/>
      <c r="G1377" s="5"/>
    </row>
    <row r="1378" spans="2:7" x14ac:dyDescent="0.55000000000000004">
      <c r="B1378" s="1" t="s">
        <v>1511</v>
      </c>
      <c r="C1378" s="1" t="s">
        <v>1512</v>
      </c>
      <c r="D1378" s="1">
        <v>820</v>
      </c>
      <c r="E1378" s="48" t="s">
        <v>2321</v>
      </c>
      <c r="F1378" s="45"/>
      <c r="G1378" s="5"/>
    </row>
    <row r="1379" spans="2:7" x14ac:dyDescent="0.55000000000000004">
      <c r="B1379" s="1" t="s">
        <v>1511</v>
      </c>
      <c r="C1379" s="1" t="s">
        <v>1512</v>
      </c>
      <c r="D1379" s="1">
        <v>821</v>
      </c>
      <c r="E1379" s="48" t="s">
        <v>2322</v>
      </c>
      <c r="F1379" s="45"/>
      <c r="G1379" s="5"/>
    </row>
    <row r="1380" spans="2:7" x14ac:dyDescent="0.55000000000000004">
      <c r="B1380" s="1" t="s">
        <v>1511</v>
      </c>
      <c r="C1380" s="1" t="s">
        <v>1512</v>
      </c>
      <c r="D1380" s="1">
        <v>822</v>
      </c>
      <c r="E1380" s="48" t="s">
        <v>2323</v>
      </c>
      <c r="F1380" s="45"/>
      <c r="G1380" s="5"/>
    </row>
    <row r="1381" spans="2:7" x14ac:dyDescent="0.55000000000000004">
      <c r="B1381" s="1" t="s">
        <v>1511</v>
      </c>
      <c r="C1381" s="1" t="s">
        <v>1512</v>
      </c>
      <c r="D1381" s="1">
        <v>823</v>
      </c>
      <c r="E1381" s="48" t="s">
        <v>2324</v>
      </c>
      <c r="F1381" s="45"/>
      <c r="G1381" s="5"/>
    </row>
    <row r="1382" spans="2:7" x14ac:dyDescent="0.55000000000000004">
      <c r="B1382" s="1" t="s">
        <v>1511</v>
      </c>
      <c r="C1382" s="1" t="s">
        <v>1512</v>
      </c>
      <c r="D1382" s="1">
        <v>824</v>
      </c>
      <c r="E1382" s="48" t="s">
        <v>2325</v>
      </c>
      <c r="F1382" s="45"/>
      <c r="G1382" s="5"/>
    </row>
    <row r="1383" spans="2:7" x14ac:dyDescent="0.55000000000000004">
      <c r="B1383" s="1" t="s">
        <v>1511</v>
      </c>
      <c r="C1383" s="1" t="s">
        <v>1512</v>
      </c>
      <c r="D1383" s="1">
        <v>825</v>
      </c>
      <c r="E1383" s="48" t="s">
        <v>2326</v>
      </c>
      <c r="F1383" s="45"/>
      <c r="G1383" s="5"/>
    </row>
    <row r="1384" spans="2:7" x14ac:dyDescent="0.55000000000000004">
      <c r="B1384" s="1" t="s">
        <v>1511</v>
      </c>
      <c r="C1384" s="1" t="s">
        <v>1512</v>
      </c>
      <c r="D1384" s="1">
        <v>826</v>
      </c>
      <c r="E1384" s="48" t="s">
        <v>2327</v>
      </c>
      <c r="F1384" s="45"/>
      <c r="G1384" s="5"/>
    </row>
    <row r="1385" spans="2:7" x14ac:dyDescent="0.55000000000000004">
      <c r="B1385" s="1" t="s">
        <v>1511</v>
      </c>
      <c r="C1385" s="1" t="s">
        <v>1512</v>
      </c>
      <c r="D1385" s="1">
        <v>827</v>
      </c>
      <c r="E1385" s="48" t="s">
        <v>2328</v>
      </c>
      <c r="F1385" s="45"/>
      <c r="G1385" s="5"/>
    </row>
    <row r="1386" spans="2:7" x14ac:dyDescent="0.55000000000000004">
      <c r="B1386" s="1" t="s">
        <v>1511</v>
      </c>
      <c r="C1386" s="1" t="s">
        <v>1512</v>
      </c>
      <c r="D1386" s="1">
        <v>828</v>
      </c>
      <c r="E1386" s="48" t="s">
        <v>2329</v>
      </c>
      <c r="F1386" s="45"/>
      <c r="G1386" s="5"/>
    </row>
    <row r="1387" spans="2:7" x14ac:dyDescent="0.55000000000000004">
      <c r="B1387" s="1" t="s">
        <v>1511</v>
      </c>
      <c r="C1387" s="1" t="s">
        <v>1512</v>
      </c>
      <c r="D1387" s="1">
        <v>829</v>
      </c>
      <c r="E1387" s="48" t="s">
        <v>2330</v>
      </c>
      <c r="F1387" s="45"/>
      <c r="G1387" s="5"/>
    </row>
    <row r="1388" spans="2:7" x14ac:dyDescent="0.55000000000000004">
      <c r="B1388" s="1" t="s">
        <v>1511</v>
      </c>
      <c r="C1388" s="1" t="s">
        <v>1512</v>
      </c>
      <c r="D1388" s="1">
        <v>830</v>
      </c>
      <c r="E1388" s="48" t="s">
        <v>2331</v>
      </c>
      <c r="F1388" s="45"/>
      <c r="G1388" s="5"/>
    </row>
    <row r="1389" spans="2:7" x14ac:dyDescent="0.55000000000000004">
      <c r="B1389" s="1" t="s">
        <v>1511</v>
      </c>
      <c r="C1389" s="1" t="s">
        <v>1512</v>
      </c>
      <c r="D1389" s="1">
        <v>831</v>
      </c>
      <c r="E1389" s="48" t="s">
        <v>2332</v>
      </c>
      <c r="F1389" s="45"/>
      <c r="G1389" s="5"/>
    </row>
    <row r="1390" spans="2:7" x14ac:dyDescent="0.55000000000000004">
      <c r="B1390" s="1" t="s">
        <v>1511</v>
      </c>
      <c r="C1390" s="1" t="s">
        <v>1512</v>
      </c>
      <c r="D1390" s="1">
        <v>832</v>
      </c>
      <c r="E1390" s="48" t="s">
        <v>2333</v>
      </c>
      <c r="F1390" s="45"/>
      <c r="G1390" s="5"/>
    </row>
    <row r="1391" spans="2:7" x14ac:dyDescent="0.55000000000000004">
      <c r="B1391" s="1" t="s">
        <v>1511</v>
      </c>
      <c r="C1391" s="1" t="s">
        <v>1512</v>
      </c>
      <c r="D1391" s="1">
        <v>833</v>
      </c>
      <c r="E1391" s="48" t="s">
        <v>2334</v>
      </c>
      <c r="F1391" s="45"/>
      <c r="G1391" s="5"/>
    </row>
    <row r="1392" spans="2:7" x14ac:dyDescent="0.55000000000000004">
      <c r="B1392" s="1" t="s">
        <v>1511</v>
      </c>
      <c r="C1392" s="1" t="s">
        <v>1512</v>
      </c>
      <c r="D1392" s="1">
        <v>834</v>
      </c>
      <c r="E1392" s="48" t="s">
        <v>2335</v>
      </c>
      <c r="F1392" s="45"/>
      <c r="G1392" s="5"/>
    </row>
    <row r="1393" spans="2:7" x14ac:dyDescent="0.55000000000000004">
      <c r="B1393" s="1" t="s">
        <v>1511</v>
      </c>
      <c r="C1393" s="1" t="s">
        <v>1512</v>
      </c>
      <c r="D1393" s="1">
        <v>835</v>
      </c>
      <c r="E1393" s="48" t="s">
        <v>2336</v>
      </c>
      <c r="F1393" s="45"/>
      <c r="G1393" s="5"/>
    </row>
    <row r="1394" spans="2:7" x14ac:dyDescent="0.55000000000000004">
      <c r="B1394" s="1" t="s">
        <v>1511</v>
      </c>
      <c r="C1394" s="1" t="s">
        <v>1512</v>
      </c>
      <c r="D1394" s="1">
        <v>836</v>
      </c>
      <c r="E1394" s="48" t="s">
        <v>2337</v>
      </c>
      <c r="F1394" s="45"/>
      <c r="G1394" s="5"/>
    </row>
    <row r="1395" spans="2:7" x14ac:dyDescent="0.55000000000000004">
      <c r="B1395" s="1" t="s">
        <v>1511</v>
      </c>
      <c r="C1395" s="1" t="s">
        <v>1512</v>
      </c>
      <c r="D1395" s="1">
        <v>837</v>
      </c>
      <c r="E1395" s="48" t="s">
        <v>617</v>
      </c>
      <c r="F1395" s="45"/>
      <c r="G1395" s="5"/>
    </row>
    <row r="1396" spans="2:7" x14ac:dyDescent="0.55000000000000004">
      <c r="B1396" s="1" t="s">
        <v>1511</v>
      </c>
      <c r="C1396" s="1" t="s">
        <v>1512</v>
      </c>
      <c r="D1396" s="1">
        <v>838</v>
      </c>
      <c r="E1396" s="48" t="s">
        <v>2338</v>
      </c>
      <c r="F1396" s="45"/>
      <c r="G1396" s="5"/>
    </row>
    <row r="1397" spans="2:7" x14ac:dyDescent="0.55000000000000004">
      <c r="B1397" s="1" t="s">
        <v>1511</v>
      </c>
      <c r="C1397" s="1" t="s">
        <v>1512</v>
      </c>
      <c r="D1397" s="1">
        <v>839</v>
      </c>
      <c r="E1397" s="48" t="s">
        <v>2339</v>
      </c>
      <c r="F1397" s="45"/>
      <c r="G1397" s="5"/>
    </row>
    <row r="1398" spans="2:7" x14ac:dyDescent="0.55000000000000004">
      <c r="B1398" s="1" t="s">
        <v>1511</v>
      </c>
      <c r="C1398" s="1" t="s">
        <v>1512</v>
      </c>
      <c r="D1398" s="1">
        <v>840</v>
      </c>
      <c r="E1398" s="48" t="s">
        <v>2340</v>
      </c>
      <c r="F1398" s="45"/>
      <c r="G1398" s="5"/>
    </row>
    <row r="1399" spans="2:7" x14ac:dyDescent="0.55000000000000004">
      <c r="B1399" s="1" t="s">
        <v>1511</v>
      </c>
      <c r="C1399" s="1" t="s">
        <v>1512</v>
      </c>
      <c r="D1399" s="1">
        <v>841</v>
      </c>
      <c r="E1399" s="48" t="s">
        <v>2341</v>
      </c>
      <c r="F1399" s="45"/>
      <c r="G1399" s="5"/>
    </row>
    <row r="1400" spans="2:7" x14ac:dyDescent="0.55000000000000004">
      <c r="B1400" s="1" t="s">
        <v>1511</v>
      </c>
      <c r="C1400" s="1" t="s">
        <v>1512</v>
      </c>
      <c r="D1400" s="1">
        <v>842</v>
      </c>
      <c r="E1400" s="48" t="s">
        <v>2342</v>
      </c>
      <c r="F1400" s="45"/>
      <c r="G1400" s="5"/>
    </row>
    <row r="1401" spans="2:7" x14ac:dyDescent="0.55000000000000004">
      <c r="B1401" s="1" t="s">
        <v>1511</v>
      </c>
      <c r="C1401" s="1" t="s">
        <v>1512</v>
      </c>
      <c r="D1401" s="1">
        <v>843</v>
      </c>
      <c r="E1401" s="48" t="s">
        <v>2343</v>
      </c>
      <c r="F1401" s="45"/>
      <c r="G1401" s="5"/>
    </row>
    <row r="1402" spans="2:7" x14ac:dyDescent="0.55000000000000004">
      <c r="B1402" s="1" t="s">
        <v>1511</v>
      </c>
      <c r="C1402" s="1" t="s">
        <v>1512</v>
      </c>
      <c r="D1402" s="1">
        <v>844</v>
      </c>
      <c r="E1402" s="48" t="s">
        <v>2344</v>
      </c>
      <c r="F1402" s="45"/>
      <c r="G1402" s="5"/>
    </row>
    <row r="1403" spans="2:7" x14ac:dyDescent="0.55000000000000004">
      <c r="B1403" s="1" t="s">
        <v>1511</v>
      </c>
      <c r="C1403" s="1" t="s">
        <v>1512</v>
      </c>
      <c r="D1403" s="1">
        <v>845</v>
      </c>
      <c r="E1403" s="48" t="s">
        <v>2345</v>
      </c>
      <c r="F1403" s="45"/>
      <c r="G1403" s="5"/>
    </row>
    <row r="1404" spans="2:7" x14ac:dyDescent="0.55000000000000004">
      <c r="B1404" s="1" t="s">
        <v>1511</v>
      </c>
      <c r="C1404" s="1" t="s">
        <v>1512</v>
      </c>
      <c r="D1404" s="1">
        <v>846</v>
      </c>
      <c r="E1404" s="48" t="s">
        <v>2346</v>
      </c>
      <c r="F1404" s="45"/>
      <c r="G1404" s="5"/>
    </row>
    <row r="1405" spans="2:7" x14ac:dyDescent="0.55000000000000004">
      <c r="B1405" s="1" t="s">
        <v>1511</v>
      </c>
      <c r="C1405" s="1" t="s">
        <v>1512</v>
      </c>
      <c r="D1405" s="1">
        <v>847</v>
      </c>
      <c r="E1405" s="48" t="s">
        <v>2347</v>
      </c>
      <c r="F1405" s="45"/>
      <c r="G1405" s="5"/>
    </row>
    <row r="1406" spans="2:7" x14ac:dyDescent="0.55000000000000004">
      <c r="B1406" s="1" t="s">
        <v>1511</v>
      </c>
      <c r="C1406" s="1" t="s">
        <v>1512</v>
      </c>
      <c r="D1406" s="1">
        <v>848</v>
      </c>
      <c r="E1406" s="48" t="s">
        <v>2348</v>
      </c>
      <c r="F1406" s="45"/>
      <c r="G1406" s="5"/>
    </row>
    <row r="1407" spans="2:7" x14ac:dyDescent="0.55000000000000004">
      <c r="B1407" s="1" t="s">
        <v>1511</v>
      </c>
      <c r="C1407" s="1" t="s">
        <v>1512</v>
      </c>
      <c r="D1407" s="1">
        <v>849</v>
      </c>
      <c r="E1407" s="48" t="s">
        <v>2349</v>
      </c>
      <c r="F1407" s="45"/>
      <c r="G1407" s="5"/>
    </row>
    <row r="1408" spans="2:7" x14ac:dyDescent="0.55000000000000004">
      <c r="B1408" s="1" t="s">
        <v>1511</v>
      </c>
      <c r="C1408" s="1" t="s">
        <v>1512</v>
      </c>
      <c r="D1408" s="1">
        <v>850</v>
      </c>
      <c r="E1408" s="48" t="s">
        <v>2350</v>
      </c>
      <c r="F1408" s="45"/>
      <c r="G1408" s="5"/>
    </row>
    <row r="1409" spans="2:7" x14ac:dyDescent="0.55000000000000004">
      <c r="B1409" s="1" t="s">
        <v>1511</v>
      </c>
      <c r="C1409" s="1" t="s">
        <v>1512</v>
      </c>
      <c r="D1409" s="1">
        <v>851</v>
      </c>
      <c r="E1409" s="48" t="s">
        <v>2351</v>
      </c>
      <c r="F1409" s="45"/>
      <c r="G1409" s="5"/>
    </row>
    <row r="1410" spans="2:7" x14ac:dyDescent="0.55000000000000004">
      <c r="B1410" s="1" t="s">
        <v>1511</v>
      </c>
      <c r="C1410" s="1" t="s">
        <v>1512</v>
      </c>
      <c r="D1410" s="1">
        <v>852</v>
      </c>
      <c r="E1410" s="48" t="s">
        <v>2352</v>
      </c>
      <c r="F1410" s="45"/>
      <c r="G1410" s="5"/>
    </row>
    <row r="1411" spans="2:7" x14ac:dyDescent="0.55000000000000004">
      <c r="B1411" s="1" t="s">
        <v>1511</v>
      </c>
      <c r="C1411" s="1" t="s">
        <v>1512</v>
      </c>
      <c r="D1411" s="1">
        <v>853</v>
      </c>
      <c r="E1411" s="48" t="s">
        <v>2353</v>
      </c>
      <c r="F1411" s="45"/>
      <c r="G1411" s="5"/>
    </row>
    <row r="1412" spans="2:7" x14ac:dyDescent="0.55000000000000004">
      <c r="B1412" s="1" t="s">
        <v>1511</v>
      </c>
      <c r="C1412" s="1" t="s">
        <v>1512</v>
      </c>
      <c r="D1412" s="1">
        <v>854</v>
      </c>
      <c r="E1412" s="48" t="s">
        <v>2354</v>
      </c>
      <c r="F1412" s="45"/>
      <c r="G1412" s="5"/>
    </row>
    <row r="1413" spans="2:7" x14ac:dyDescent="0.55000000000000004">
      <c r="B1413" s="1" t="s">
        <v>1511</v>
      </c>
      <c r="C1413" s="1" t="s">
        <v>1512</v>
      </c>
      <c r="D1413" s="1">
        <v>855</v>
      </c>
      <c r="E1413" s="48" t="s">
        <v>2355</v>
      </c>
      <c r="F1413" s="45"/>
      <c r="G1413" s="5"/>
    </row>
    <row r="1414" spans="2:7" x14ac:dyDescent="0.55000000000000004">
      <c r="B1414" s="1" t="s">
        <v>1511</v>
      </c>
      <c r="C1414" s="1" t="s">
        <v>1512</v>
      </c>
      <c r="D1414" s="1">
        <v>856</v>
      </c>
      <c r="E1414" s="48" t="s">
        <v>2356</v>
      </c>
      <c r="F1414" s="45"/>
      <c r="G1414" s="5"/>
    </row>
    <row r="1415" spans="2:7" x14ac:dyDescent="0.55000000000000004">
      <c r="B1415" s="1" t="s">
        <v>1511</v>
      </c>
      <c r="C1415" s="1" t="s">
        <v>1512</v>
      </c>
      <c r="D1415" s="1">
        <v>857</v>
      </c>
      <c r="E1415" s="48" t="s">
        <v>2357</v>
      </c>
      <c r="F1415" s="45"/>
      <c r="G1415" s="5"/>
    </row>
    <row r="1416" spans="2:7" x14ac:dyDescent="0.55000000000000004">
      <c r="B1416" s="1" t="s">
        <v>1511</v>
      </c>
      <c r="C1416" s="1" t="s">
        <v>1512</v>
      </c>
      <c r="D1416" s="1">
        <v>858</v>
      </c>
      <c r="E1416" s="48" t="s">
        <v>2358</v>
      </c>
      <c r="F1416" s="45"/>
      <c r="G1416" s="5"/>
    </row>
    <row r="1417" spans="2:7" x14ac:dyDescent="0.55000000000000004">
      <c r="B1417" s="1" t="s">
        <v>1511</v>
      </c>
      <c r="C1417" s="1" t="s">
        <v>1512</v>
      </c>
      <c r="D1417" s="1">
        <v>859</v>
      </c>
      <c r="E1417" s="48" t="s">
        <v>2359</v>
      </c>
      <c r="F1417" s="45"/>
      <c r="G1417" s="5"/>
    </row>
    <row r="1418" spans="2:7" x14ac:dyDescent="0.55000000000000004">
      <c r="B1418" s="1" t="s">
        <v>1511</v>
      </c>
      <c r="C1418" s="1" t="s">
        <v>1512</v>
      </c>
      <c r="D1418" s="1">
        <v>860</v>
      </c>
      <c r="E1418" s="48" t="s">
        <v>2360</v>
      </c>
      <c r="F1418" s="45"/>
      <c r="G1418" s="5"/>
    </row>
    <row r="1419" spans="2:7" x14ac:dyDescent="0.55000000000000004">
      <c r="B1419" s="1" t="s">
        <v>1511</v>
      </c>
      <c r="C1419" s="1" t="s">
        <v>1512</v>
      </c>
      <c r="D1419" s="1">
        <v>861</v>
      </c>
      <c r="E1419" s="48" t="s">
        <v>2361</v>
      </c>
      <c r="F1419" s="45"/>
      <c r="G1419" s="5"/>
    </row>
    <row r="1420" spans="2:7" x14ac:dyDescent="0.55000000000000004">
      <c r="B1420" s="1" t="s">
        <v>1511</v>
      </c>
      <c r="C1420" s="1" t="s">
        <v>1512</v>
      </c>
      <c r="D1420" s="1">
        <v>862</v>
      </c>
      <c r="E1420" s="48" t="s">
        <v>2362</v>
      </c>
      <c r="F1420" s="45"/>
      <c r="G1420" s="5"/>
    </row>
    <row r="1421" spans="2:7" x14ac:dyDescent="0.55000000000000004">
      <c r="B1421" s="1" t="s">
        <v>1511</v>
      </c>
      <c r="C1421" s="1" t="s">
        <v>1512</v>
      </c>
      <c r="D1421" s="1">
        <v>863</v>
      </c>
      <c r="E1421" s="48" t="s">
        <v>2363</v>
      </c>
      <c r="F1421" s="45"/>
      <c r="G1421" s="5"/>
    </row>
    <row r="1422" spans="2:7" x14ac:dyDescent="0.55000000000000004">
      <c r="B1422" s="1" t="s">
        <v>1511</v>
      </c>
      <c r="C1422" s="1" t="s">
        <v>1512</v>
      </c>
      <c r="D1422" s="1">
        <v>864</v>
      </c>
      <c r="E1422" s="48" t="s">
        <v>2364</v>
      </c>
      <c r="F1422" s="45"/>
      <c r="G1422" s="5"/>
    </row>
    <row r="1423" spans="2:7" x14ac:dyDescent="0.55000000000000004">
      <c r="B1423" s="1" t="s">
        <v>1511</v>
      </c>
      <c r="C1423" s="1" t="s">
        <v>1512</v>
      </c>
      <c r="D1423" s="1">
        <v>865</v>
      </c>
      <c r="E1423" s="48" t="s">
        <v>2365</v>
      </c>
      <c r="F1423" s="45"/>
      <c r="G1423" s="5"/>
    </row>
    <row r="1424" spans="2:7" x14ac:dyDescent="0.55000000000000004">
      <c r="B1424" s="1" t="s">
        <v>1511</v>
      </c>
      <c r="C1424" s="1" t="s">
        <v>1512</v>
      </c>
      <c r="D1424" s="1">
        <v>866</v>
      </c>
      <c r="E1424" s="48" t="s">
        <v>2366</v>
      </c>
      <c r="F1424" s="45"/>
      <c r="G1424" s="5"/>
    </row>
    <row r="1425" spans="2:7" x14ac:dyDescent="0.55000000000000004">
      <c r="B1425" s="1" t="s">
        <v>1511</v>
      </c>
      <c r="C1425" s="1" t="s">
        <v>1512</v>
      </c>
      <c r="D1425" s="1">
        <v>867</v>
      </c>
      <c r="E1425" s="48" t="s">
        <v>2367</v>
      </c>
      <c r="F1425" s="45"/>
      <c r="G1425" s="5"/>
    </row>
    <row r="1426" spans="2:7" x14ac:dyDescent="0.55000000000000004">
      <c r="B1426" s="1" t="s">
        <v>1511</v>
      </c>
      <c r="C1426" s="1" t="s">
        <v>1512</v>
      </c>
      <c r="D1426" s="1">
        <v>868</v>
      </c>
      <c r="E1426" s="48" t="s">
        <v>2368</v>
      </c>
      <c r="F1426" s="45"/>
      <c r="G1426" s="5"/>
    </row>
    <row r="1427" spans="2:7" x14ac:dyDescent="0.55000000000000004">
      <c r="B1427" s="1" t="s">
        <v>1511</v>
      </c>
      <c r="C1427" s="1" t="s">
        <v>1512</v>
      </c>
      <c r="D1427" s="1">
        <v>869</v>
      </c>
      <c r="E1427" s="48" t="s">
        <v>2369</v>
      </c>
      <c r="F1427" s="45"/>
      <c r="G1427" s="5"/>
    </row>
    <row r="1428" spans="2:7" x14ac:dyDescent="0.55000000000000004">
      <c r="B1428" s="1" t="s">
        <v>1511</v>
      </c>
      <c r="C1428" s="1" t="s">
        <v>1512</v>
      </c>
      <c r="D1428" s="1">
        <v>870</v>
      </c>
      <c r="E1428" s="48" t="s">
        <v>2370</v>
      </c>
      <c r="F1428" s="45"/>
      <c r="G1428" s="5"/>
    </row>
    <row r="1429" spans="2:7" x14ac:dyDescent="0.55000000000000004">
      <c r="B1429" s="1" t="s">
        <v>1511</v>
      </c>
      <c r="C1429" s="1" t="s">
        <v>1512</v>
      </c>
      <c r="D1429" s="1">
        <v>871</v>
      </c>
      <c r="E1429" s="48" t="s">
        <v>2371</v>
      </c>
      <c r="F1429" s="45"/>
      <c r="G1429" s="5"/>
    </row>
    <row r="1430" spans="2:7" x14ac:dyDescent="0.55000000000000004">
      <c r="B1430" s="1" t="s">
        <v>1511</v>
      </c>
      <c r="C1430" s="1" t="s">
        <v>1512</v>
      </c>
      <c r="D1430" s="1">
        <v>872</v>
      </c>
      <c r="E1430" s="48" t="s">
        <v>2372</v>
      </c>
      <c r="F1430" s="45"/>
      <c r="G1430" s="5"/>
    </row>
    <row r="1431" spans="2:7" x14ac:dyDescent="0.55000000000000004">
      <c r="B1431" s="1" t="s">
        <v>1511</v>
      </c>
      <c r="C1431" s="1" t="s">
        <v>1512</v>
      </c>
      <c r="D1431" s="1">
        <v>873</v>
      </c>
      <c r="E1431" s="48" t="s">
        <v>2373</v>
      </c>
      <c r="F1431" s="45"/>
      <c r="G1431" s="5"/>
    </row>
    <row r="1432" spans="2:7" x14ac:dyDescent="0.55000000000000004">
      <c r="B1432" s="1" t="s">
        <v>1511</v>
      </c>
      <c r="C1432" s="1" t="s">
        <v>1512</v>
      </c>
      <c r="D1432" s="1">
        <v>874</v>
      </c>
      <c r="E1432" s="48" t="s">
        <v>2374</v>
      </c>
      <c r="F1432" s="45"/>
      <c r="G1432" s="5"/>
    </row>
    <row r="1433" spans="2:7" x14ac:dyDescent="0.55000000000000004">
      <c r="B1433" s="1" t="s">
        <v>1511</v>
      </c>
      <c r="C1433" s="1" t="s">
        <v>1512</v>
      </c>
      <c r="D1433" s="1">
        <v>875</v>
      </c>
      <c r="E1433" s="48" t="s">
        <v>2375</v>
      </c>
      <c r="F1433" s="45"/>
      <c r="G1433" s="5"/>
    </row>
    <row r="1434" spans="2:7" x14ac:dyDescent="0.55000000000000004">
      <c r="B1434" s="1" t="s">
        <v>1511</v>
      </c>
      <c r="C1434" s="1" t="s">
        <v>1512</v>
      </c>
      <c r="D1434" s="1">
        <v>876</v>
      </c>
      <c r="E1434" s="48" t="s">
        <v>2376</v>
      </c>
      <c r="F1434" s="45"/>
      <c r="G1434" s="5"/>
    </row>
    <row r="1435" spans="2:7" x14ac:dyDescent="0.55000000000000004">
      <c r="B1435" s="1" t="s">
        <v>1511</v>
      </c>
      <c r="C1435" s="1" t="s">
        <v>1512</v>
      </c>
      <c r="D1435" s="1">
        <v>877</v>
      </c>
      <c r="E1435" s="48" t="s">
        <v>2377</v>
      </c>
      <c r="F1435" s="45"/>
      <c r="G1435" s="5"/>
    </row>
    <row r="1436" spans="2:7" x14ac:dyDescent="0.55000000000000004">
      <c r="B1436" s="1" t="s">
        <v>1511</v>
      </c>
      <c r="C1436" s="1" t="s">
        <v>1512</v>
      </c>
      <c r="D1436" s="1">
        <v>878</v>
      </c>
      <c r="E1436" s="48" t="s">
        <v>2378</v>
      </c>
      <c r="F1436" s="45"/>
      <c r="G1436" s="5"/>
    </row>
    <row r="1437" spans="2:7" x14ac:dyDescent="0.55000000000000004">
      <c r="B1437" s="1" t="s">
        <v>1511</v>
      </c>
      <c r="C1437" s="1" t="s">
        <v>1512</v>
      </c>
      <c r="D1437" s="1">
        <v>879</v>
      </c>
      <c r="E1437" s="48" t="s">
        <v>2379</v>
      </c>
      <c r="F1437" s="45"/>
      <c r="G1437" s="5"/>
    </row>
    <row r="1438" spans="2:7" x14ac:dyDescent="0.55000000000000004">
      <c r="B1438" s="1" t="s">
        <v>1511</v>
      </c>
      <c r="C1438" s="1" t="s">
        <v>1512</v>
      </c>
      <c r="D1438" s="1">
        <v>880</v>
      </c>
      <c r="E1438" s="48" t="s">
        <v>2380</v>
      </c>
      <c r="F1438" s="45"/>
      <c r="G1438" s="5"/>
    </row>
    <row r="1439" spans="2:7" x14ac:dyDescent="0.55000000000000004">
      <c r="B1439" s="1" t="s">
        <v>1511</v>
      </c>
      <c r="C1439" s="1" t="s">
        <v>1512</v>
      </c>
      <c r="D1439" s="1">
        <v>881</v>
      </c>
      <c r="E1439" s="48" t="s">
        <v>2381</v>
      </c>
      <c r="F1439" s="45"/>
      <c r="G1439" s="5"/>
    </row>
    <row r="1440" spans="2:7" x14ac:dyDescent="0.55000000000000004">
      <c r="B1440" s="1" t="s">
        <v>1511</v>
      </c>
      <c r="C1440" s="1" t="s">
        <v>1512</v>
      </c>
      <c r="D1440" s="1">
        <v>882</v>
      </c>
      <c r="E1440" s="48" t="s">
        <v>2382</v>
      </c>
      <c r="F1440" s="45"/>
      <c r="G1440" s="5"/>
    </row>
    <row r="1441" spans="2:7" x14ac:dyDescent="0.55000000000000004">
      <c r="B1441" s="1" t="s">
        <v>1511</v>
      </c>
      <c r="C1441" s="1" t="s">
        <v>1512</v>
      </c>
      <c r="D1441" s="1">
        <v>883</v>
      </c>
      <c r="E1441" s="48" t="s">
        <v>2383</v>
      </c>
      <c r="F1441" s="45"/>
      <c r="G1441" s="5"/>
    </row>
    <row r="1442" spans="2:7" x14ac:dyDescent="0.55000000000000004">
      <c r="B1442" s="1" t="s">
        <v>1511</v>
      </c>
      <c r="C1442" s="1" t="s">
        <v>1512</v>
      </c>
      <c r="D1442" s="1">
        <v>884</v>
      </c>
      <c r="E1442" s="48" t="s">
        <v>2384</v>
      </c>
      <c r="F1442" s="45"/>
      <c r="G1442" s="5"/>
    </row>
    <row r="1443" spans="2:7" x14ac:dyDescent="0.55000000000000004">
      <c r="B1443" s="1" t="s">
        <v>1511</v>
      </c>
      <c r="C1443" s="1" t="s">
        <v>1512</v>
      </c>
      <c r="D1443" s="1">
        <v>885</v>
      </c>
      <c r="E1443" s="48" t="s">
        <v>2385</v>
      </c>
      <c r="F1443" s="45"/>
      <c r="G1443" s="5"/>
    </row>
    <row r="1444" spans="2:7" x14ac:dyDescent="0.55000000000000004">
      <c r="B1444" s="1" t="s">
        <v>1511</v>
      </c>
      <c r="C1444" s="1" t="s">
        <v>1512</v>
      </c>
      <c r="D1444" s="1">
        <v>886</v>
      </c>
      <c r="E1444" s="48" t="s">
        <v>2386</v>
      </c>
      <c r="F1444" s="45"/>
      <c r="G1444" s="5"/>
    </row>
    <row r="1445" spans="2:7" x14ac:dyDescent="0.55000000000000004">
      <c r="B1445" s="1" t="s">
        <v>1511</v>
      </c>
      <c r="C1445" s="1" t="s">
        <v>1512</v>
      </c>
      <c r="D1445" s="1">
        <v>887</v>
      </c>
      <c r="E1445" s="48" t="s">
        <v>2387</v>
      </c>
      <c r="F1445" s="45"/>
      <c r="G1445" s="5"/>
    </row>
    <row r="1446" spans="2:7" x14ac:dyDescent="0.55000000000000004">
      <c r="B1446" s="1" t="s">
        <v>1511</v>
      </c>
      <c r="C1446" s="1" t="s">
        <v>1512</v>
      </c>
      <c r="D1446" s="1">
        <v>888</v>
      </c>
      <c r="E1446" s="48" t="s">
        <v>2388</v>
      </c>
      <c r="F1446" s="45"/>
      <c r="G1446" s="5"/>
    </row>
    <row r="1447" spans="2:7" x14ac:dyDescent="0.55000000000000004">
      <c r="B1447" s="1" t="s">
        <v>1511</v>
      </c>
      <c r="C1447" s="1" t="s">
        <v>1512</v>
      </c>
      <c r="D1447" s="1">
        <v>889</v>
      </c>
      <c r="E1447" s="48" t="s">
        <v>2389</v>
      </c>
      <c r="F1447" s="45"/>
      <c r="G1447" s="5"/>
    </row>
    <row r="1448" spans="2:7" x14ac:dyDescent="0.55000000000000004">
      <c r="B1448" s="1" t="s">
        <v>1511</v>
      </c>
      <c r="C1448" s="1" t="s">
        <v>1512</v>
      </c>
      <c r="D1448" s="1">
        <v>890</v>
      </c>
      <c r="E1448" s="48" t="s">
        <v>2390</v>
      </c>
      <c r="F1448" s="45"/>
      <c r="G1448" s="5"/>
    </row>
    <row r="1449" spans="2:7" x14ac:dyDescent="0.55000000000000004">
      <c r="B1449" s="1" t="s">
        <v>1511</v>
      </c>
      <c r="C1449" s="1" t="s">
        <v>1512</v>
      </c>
      <c r="D1449" s="1">
        <v>891</v>
      </c>
      <c r="E1449" s="48" t="s">
        <v>2391</v>
      </c>
      <c r="F1449" s="45"/>
      <c r="G1449" s="5"/>
    </row>
    <row r="1450" spans="2:7" x14ac:dyDescent="0.55000000000000004">
      <c r="B1450" s="1" t="s">
        <v>1511</v>
      </c>
      <c r="C1450" s="1" t="s">
        <v>1512</v>
      </c>
      <c r="D1450" s="1">
        <v>892</v>
      </c>
      <c r="E1450" s="48" t="s">
        <v>2392</v>
      </c>
      <c r="F1450" s="45"/>
      <c r="G1450" s="5"/>
    </row>
    <row r="1451" spans="2:7" x14ac:dyDescent="0.55000000000000004">
      <c r="B1451" s="1" t="s">
        <v>1511</v>
      </c>
      <c r="C1451" s="1" t="s">
        <v>1512</v>
      </c>
      <c r="D1451" s="1">
        <v>893</v>
      </c>
      <c r="E1451" s="48" t="s">
        <v>2393</v>
      </c>
      <c r="F1451" s="45"/>
      <c r="G1451" s="5"/>
    </row>
    <row r="1452" spans="2:7" x14ac:dyDescent="0.55000000000000004">
      <c r="B1452" s="1" t="s">
        <v>1511</v>
      </c>
      <c r="C1452" s="1" t="s">
        <v>1512</v>
      </c>
      <c r="D1452" s="1">
        <v>894</v>
      </c>
      <c r="E1452" s="48" t="s">
        <v>2394</v>
      </c>
      <c r="F1452" s="45"/>
      <c r="G1452" s="5"/>
    </row>
    <row r="1453" spans="2:7" x14ac:dyDescent="0.55000000000000004">
      <c r="B1453" s="1" t="s">
        <v>1511</v>
      </c>
      <c r="C1453" s="1" t="s">
        <v>1512</v>
      </c>
      <c r="D1453" s="1">
        <v>895</v>
      </c>
      <c r="E1453" s="48" t="s">
        <v>2395</v>
      </c>
      <c r="F1453" s="45"/>
      <c r="G1453" s="5"/>
    </row>
    <row r="1454" spans="2:7" x14ac:dyDescent="0.55000000000000004">
      <c r="B1454" s="1" t="s">
        <v>1511</v>
      </c>
      <c r="C1454" s="1" t="s">
        <v>1512</v>
      </c>
      <c r="D1454" s="1">
        <v>896</v>
      </c>
      <c r="E1454" s="48" t="s">
        <v>2396</v>
      </c>
      <c r="F1454" s="45"/>
      <c r="G1454" s="5"/>
    </row>
    <row r="1455" spans="2:7" x14ac:dyDescent="0.55000000000000004">
      <c r="B1455" s="1" t="s">
        <v>1511</v>
      </c>
      <c r="C1455" s="1" t="s">
        <v>1512</v>
      </c>
      <c r="D1455" s="1">
        <v>897</v>
      </c>
      <c r="E1455" s="48" t="s">
        <v>2397</v>
      </c>
      <c r="F1455" s="45"/>
      <c r="G1455" s="5"/>
    </row>
    <row r="1456" spans="2:7" x14ac:dyDescent="0.55000000000000004">
      <c r="B1456" s="1" t="s">
        <v>1511</v>
      </c>
      <c r="C1456" s="1" t="s">
        <v>1512</v>
      </c>
      <c r="D1456" s="1">
        <v>898</v>
      </c>
      <c r="E1456" s="48" t="s">
        <v>2398</v>
      </c>
      <c r="F1456" s="45"/>
      <c r="G1456" s="5"/>
    </row>
    <row r="1457" spans="2:7" x14ac:dyDescent="0.55000000000000004">
      <c r="B1457" s="1" t="s">
        <v>1511</v>
      </c>
      <c r="C1457" s="1" t="s">
        <v>1512</v>
      </c>
      <c r="D1457" s="1">
        <v>899</v>
      </c>
      <c r="E1457" s="48" t="s">
        <v>2399</v>
      </c>
      <c r="F1457" s="45"/>
      <c r="G1457" s="5"/>
    </row>
    <row r="1458" spans="2:7" x14ac:dyDescent="0.55000000000000004">
      <c r="B1458" s="1" t="s">
        <v>1511</v>
      </c>
      <c r="C1458" s="1" t="s">
        <v>1512</v>
      </c>
      <c r="D1458" s="1">
        <v>900</v>
      </c>
      <c r="E1458" s="48" t="s">
        <v>2400</v>
      </c>
      <c r="F1458" s="45"/>
      <c r="G1458" s="5"/>
    </row>
    <row r="1459" spans="2:7" x14ac:dyDescent="0.55000000000000004">
      <c r="B1459" s="1" t="s">
        <v>1511</v>
      </c>
      <c r="C1459" s="1" t="s">
        <v>1512</v>
      </c>
      <c r="D1459" s="1">
        <v>901</v>
      </c>
      <c r="E1459" s="48" t="s">
        <v>2401</v>
      </c>
      <c r="F1459" s="45"/>
      <c r="G1459" s="5"/>
    </row>
    <row r="1460" spans="2:7" x14ac:dyDescent="0.55000000000000004">
      <c r="B1460" s="1" t="s">
        <v>1511</v>
      </c>
      <c r="C1460" s="1" t="s">
        <v>1512</v>
      </c>
      <c r="D1460" s="1">
        <v>902</v>
      </c>
      <c r="E1460" s="48" t="s">
        <v>2402</v>
      </c>
      <c r="F1460" s="45"/>
      <c r="G1460" s="5"/>
    </row>
    <row r="1461" spans="2:7" x14ac:dyDescent="0.55000000000000004">
      <c r="B1461" s="1" t="s">
        <v>1511</v>
      </c>
      <c r="C1461" s="1" t="s">
        <v>1512</v>
      </c>
      <c r="D1461" s="1">
        <v>903</v>
      </c>
      <c r="E1461" s="48" t="s">
        <v>2403</v>
      </c>
      <c r="F1461" s="45"/>
      <c r="G1461" s="5"/>
    </row>
    <row r="1462" spans="2:7" x14ac:dyDescent="0.55000000000000004">
      <c r="B1462" s="1" t="s">
        <v>1511</v>
      </c>
      <c r="C1462" s="1" t="s">
        <v>1512</v>
      </c>
      <c r="D1462" s="1">
        <v>904</v>
      </c>
      <c r="E1462" s="48" t="s">
        <v>2404</v>
      </c>
      <c r="F1462" s="45"/>
      <c r="G1462" s="5"/>
    </row>
    <row r="1463" spans="2:7" x14ac:dyDescent="0.55000000000000004">
      <c r="B1463" s="1" t="s">
        <v>1511</v>
      </c>
      <c r="C1463" s="1" t="s">
        <v>1512</v>
      </c>
      <c r="D1463" s="1">
        <v>905</v>
      </c>
      <c r="E1463" s="48" t="s">
        <v>2405</v>
      </c>
      <c r="F1463" s="45"/>
      <c r="G1463" s="5"/>
    </row>
    <row r="1464" spans="2:7" x14ac:dyDescent="0.55000000000000004">
      <c r="B1464" s="1" t="s">
        <v>1511</v>
      </c>
      <c r="C1464" s="1" t="s">
        <v>1512</v>
      </c>
      <c r="D1464" s="1">
        <v>906</v>
      </c>
      <c r="E1464" s="48" t="s">
        <v>2406</v>
      </c>
      <c r="F1464" s="45"/>
      <c r="G1464" s="5"/>
    </row>
    <row r="1465" spans="2:7" x14ac:dyDescent="0.55000000000000004">
      <c r="B1465" s="1" t="s">
        <v>1511</v>
      </c>
      <c r="C1465" s="1" t="s">
        <v>1512</v>
      </c>
      <c r="D1465" s="1">
        <v>907</v>
      </c>
      <c r="E1465" s="48" t="s">
        <v>2407</v>
      </c>
      <c r="F1465" s="45"/>
      <c r="G1465" s="5"/>
    </row>
    <row r="1466" spans="2:7" x14ac:dyDescent="0.55000000000000004">
      <c r="B1466" s="1" t="s">
        <v>1511</v>
      </c>
      <c r="C1466" s="1" t="s">
        <v>1512</v>
      </c>
      <c r="D1466" s="1">
        <v>908</v>
      </c>
      <c r="E1466" s="48" t="s">
        <v>2408</v>
      </c>
      <c r="F1466" s="45"/>
      <c r="G1466" s="5"/>
    </row>
    <row r="1467" spans="2:7" x14ac:dyDescent="0.55000000000000004">
      <c r="B1467" s="1" t="s">
        <v>1511</v>
      </c>
      <c r="C1467" s="1" t="s">
        <v>1512</v>
      </c>
      <c r="D1467" s="1">
        <v>909</v>
      </c>
      <c r="E1467" s="48" t="s">
        <v>2409</v>
      </c>
      <c r="F1467" s="45"/>
      <c r="G1467" s="5"/>
    </row>
    <row r="1468" spans="2:7" x14ac:dyDescent="0.55000000000000004">
      <c r="B1468" s="1" t="s">
        <v>1511</v>
      </c>
      <c r="C1468" s="1" t="s">
        <v>1512</v>
      </c>
      <c r="D1468" s="1">
        <v>910</v>
      </c>
      <c r="E1468" s="48" t="s">
        <v>2410</v>
      </c>
      <c r="F1468" s="45"/>
      <c r="G1468" s="5"/>
    </row>
    <row r="1469" spans="2:7" x14ac:dyDescent="0.55000000000000004">
      <c r="B1469" s="1" t="s">
        <v>1511</v>
      </c>
      <c r="C1469" s="1" t="s">
        <v>1512</v>
      </c>
      <c r="D1469" s="1">
        <v>911</v>
      </c>
      <c r="E1469" s="48" t="s">
        <v>2411</v>
      </c>
      <c r="F1469" s="45"/>
      <c r="G1469" s="5"/>
    </row>
    <row r="1470" spans="2:7" x14ac:dyDescent="0.55000000000000004">
      <c r="B1470" s="1" t="s">
        <v>1511</v>
      </c>
      <c r="C1470" s="1" t="s">
        <v>1512</v>
      </c>
      <c r="D1470" s="1">
        <v>912</v>
      </c>
      <c r="E1470" s="48" t="s">
        <v>2412</v>
      </c>
      <c r="F1470" s="45"/>
      <c r="G1470" s="5"/>
    </row>
    <row r="1471" spans="2:7" x14ac:dyDescent="0.55000000000000004">
      <c r="B1471" s="1" t="s">
        <v>1511</v>
      </c>
      <c r="C1471" s="1" t="s">
        <v>1512</v>
      </c>
      <c r="D1471" s="1">
        <v>913</v>
      </c>
      <c r="E1471" s="48" t="s">
        <v>2413</v>
      </c>
      <c r="F1471" s="45"/>
      <c r="G1471" s="5"/>
    </row>
    <row r="1472" spans="2:7" x14ac:dyDescent="0.55000000000000004">
      <c r="B1472" s="1" t="s">
        <v>1511</v>
      </c>
      <c r="C1472" s="1" t="s">
        <v>1512</v>
      </c>
      <c r="D1472" s="1">
        <v>914</v>
      </c>
      <c r="E1472" s="48" t="s">
        <v>2414</v>
      </c>
      <c r="F1472" s="45"/>
      <c r="G1472" s="5"/>
    </row>
    <row r="1473" spans="2:7" x14ac:dyDescent="0.55000000000000004">
      <c r="B1473" s="1" t="s">
        <v>1511</v>
      </c>
      <c r="C1473" s="1" t="s">
        <v>1512</v>
      </c>
      <c r="D1473" s="1">
        <v>915</v>
      </c>
      <c r="E1473" s="48" t="s">
        <v>2415</v>
      </c>
      <c r="F1473" s="45"/>
      <c r="G1473" s="5"/>
    </row>
    <row r="1474" spans="2:7" x14ac:dyDescent="0.55000000000000004">
      <c r="B1474" s="1" t="s">
        <v>1511</v>
      </c>
      <c r="C1474" s="1" t="s">
        <v>1512</v>
      </c>
      <c r="D1474" s="1">
        <v>916</v>
      </c>
      <c r="E1474" s="48" t="s">
        <v>2416</v>
      </c>
      <c r="F1474" s="45"/>
      <c r="G1474" s="5"/>
    </row>
    <row r="1475" spans="2:7" x14ac:dyDescent="0.55000000000000004">
      <c r="B1475" s="1" t="s">
        <v>1511</v>
      </c>
      <c r="C1475" s="1" t="s">
        <v>1512</v>
      </c>
      <c r="D1475" s="1">
        <v>917</v>
      </c>
      <c r="E1475" s="48" t="s">
        <v>2417</v>
      </c>
      <c r="F1475" s="45"/>
      <c r="G1475" s="5"/>
    </row>
    <row r="1476" spans="2:7" x14ac:dyDescent="0.55000000000000004">
      <c r="B1476" s="1" t="s">
        <v>1511</v>
      </c>
      <c r="C1476" s="1" t="s">
        <v>1512</v>
      </c>
      <c r="D1476" s="1">
        <v>918</v>
      </c>
      <c r="E1476" s="48" t="s">
        <v>2418</v>
      </c>
      <c r="F1476" s="45"/>
      <c r="G1476" s="5"/>
    </row>
    <row r="1477" spans="2:7" x14ac:dyDescent="0.55000000000000004">
      <c r="B1477" s="1" t="s">
        <v>1511</v>
      </c>
      <c r="C1477" s="1" t="s">
        <v>1512</v>
      </c>
      <c r="D1477" s="1">
        <v>919</v>
      </c>
      <c r="E1477" s="48" t="s">
        <v>2419</v>
      </c>
      <c r="F1477" s="45"/>
      <c r="G1477" s="5"/>
    </row>
    <row r="1478" spans="2:7" x14ac:dyDescent="0.55000000000000004">
      <c r="B1478" s="1" t="s">
        <v>1511</v>
      </c>
      <c r="C1478" s="1" t="s">
        <v>1512</v>
      </c>
      <c r="D1478" s="1">
        <v>920</v>
      </c>
      <c r="E1478" s="48" t="s">
        <v>2420</v>
      </c>
      <c r="F1478" s="45"/>
      <c r="G1478" s="5"/>
    </row>
    <row r="1479" spans="2:7" x14ac:dyDescent="0.55000000000000004">
      <c r="B1479" s="1" t="s">
        <v>1511</v>
      </c>
      <c r="C1479" s="1" t="s">
        <v>1512</v>
      </c>
      <c r="D1479" s="1">
        <v>921</v>
      </c>
      <c r="E1479" s="48" t="s">
        <v>2421</v>
      </c>
      <c r="F1479" s="45"/>
      <c r="G1479" s="5"/>
    </row>
    <row r="1480" spans="2:7" x14ac:dyDescent="0.55000000000000004">
      <c r="B1480" s="1" t="s">
        <v>1511</v>
      </c>
      <c r="C1480" s="1" t="s">
        <v>1512</v>
      </c>
      <c r="D1480" s="1">
        <v>922</v>
      </c>
      <c r="E1480" s="48" t="s">
        <v>2422</v>
      </c>
      <c r="F1480" s="45"/>
      <c r="G1480" s="5"/>
    </row>
    <row r="1481" spans="2:7" x14ac:dyDescent="0.55000000000000004">
      <c r="B1481" s="1" t="s">
        <v>1511</v>
      </c>
      <c r="C1481" s="1" t="s">
        <v>1512</v>
      </c>
      <c r="D1481" s="1">
        <v>923</v>
      </c>
      <c r="E1481" s="48" t="s">
        <v>2423</v>
      </c>
      <c r="F1481" s="45"/>
      <c r="G1481" s="5"/>
    </row>
    <row r="1482" spans="2:7" x14ac:dyDescent="0.55000000000000004">
      <c r="B1482" s="1" t="s">
        <v>1511</v>
      </c>
      <c r="C1482" s="1" t="s">
        <v>1512</v>
      </c>
      <c r="D1482" s="1">
        <v>924</v>
      </c>
      <c r="E1482" s="48" t="s">
        <v>2424</v>
      </c>
      <c r="F1482" s="45"/>
      <c r="G1482" s="5"/>
    </row>
    <row r="1483" spans="2:7" x14ac:dyDescent="0.55000000000000004">
      <c r="B1483" s="1" t="s">
        <v>1511</v>
      </c>
      <c r="C1483" s="1" t="s">
        <v>1512</v>
      </c>
      <c r="D1483" s="1">
        <v>925</v>
      </c>
      <c r="E1483" s="48" t="s">
        <v>2425</v>
      </c>
      <c r="F1483" s="45"/>
      <c r="G1483" s="5"/>
    </row>
    <row r="1484" spans="2:7" x14ac:dyDescent="0.55000000000000004">
      <c r="B1484" s="1" t="s">
        <v>1511</v>
      </c>
      <c r="C1484" s="1" t="s">
        <v>1512</v>
      </c>
      <c r="D1484" s="1">
        <v>926</v>
      </c>
      <c r="E1484" s="48" t="s">
        <v>2426</v>
      </c>
      <c r="F1484" s="45"/>
      <c r="G1484" s="5"/>
    </row>
    <row r="1485" spans="2:7" x14ac:dyDescent="0.55000000000000004">
      <c r="B1485" s="1" t="s">
        <v>1511</v>
      </c>
      <c r="C1485" s="1" t="s">
        <v>1512</v>
      </c>
      <c r="D1485" s="1">
        <v>927</v>
      </c>
      <c r="E1485" s="48" t="s">
        <v>2427</v>
      </c>
      <c r="F1485" s="45"/>
      <c r="G1485" s="5"/>
    </row>
    <row r="1486" spans="2:7" x14ac:dyDescent="0.55000000000000004">
      <c r="B1486" s="1" t="s">
        <v>1511</v>
      </c>
      <c r="C1486" s="1" t="s">
        <v>1512</v>
      </c>
      <c r="D1486" s="1">
        <v>928</v>
      </c>
      <c r="E1486" s="48" t="s">
        <v>2428</v>
      </c>
      <c r="F1486" s="45"/>
      <c r="G1486" s="5"/>
    </row>
    <row r="1487" spans="2:7" x14ac:dyDescent="0.55000000000000004">
      <c r="B1487" s="1" t="s">
        <v>1511</v>
      </c>
      <c r="C1487" s="1" t="s">
        <v>1512</v>
      </c>
      <c r="D1487" s="1">
        <v>929</v>
      </c>
      <c r="E1487" s="48" t="s">
        <v>2429</v>
      </c>
      <c r="F1487" s="45"/>
      <c r="G1487" s="5"/>
    </row>
    <row r="1488" spans="2:7" x14ac:dyDescent="0.55000000000000004">
      <c r="B1488" s="1" t="s">
        <v>1511</v>
      </c>
      <c r="C1488" s="1" t="s">
        <v>1512</v>
      </c>
      <c r="D1488" s="1">
        <v>930</v>
      </c>
      <c r="E1488" s="48" t="s">
        <v>2430</v>
      </c>
      <c r="F1488" s="45"/>
      <c r="G1488" s="5"/>
    </row>
    <row r="1489" spans="2:7" x14ac:dyDescent="0.55000000000000004">
      <c r="B1489" s="1" t="s">
        <v>1511</v>
      </c>
      <c r="C1489" s="1" t="s">
        <v>1512</v>
      </c>
      <c r="D1489" s="1">
        <v>931</v>
      </c>
      <c r="E1489" s="48" t="s">
        <v>2431</v>
      </c>
      <c r="F1489" s="45"/>
      <c r="G1489" s="5"/>
    </row>
    <row r="1490" spans="2:7" x14ac:dyDescent="0.55000000000000004">
      <c r="B1490" s="1" t="s">
        <v>1511</v>
      </c>
      <c r="C1490" s="1" t="s">
        <v>1512</v>
      </c>
      <c r="D1490" s="1">
        <v>932</v>
      </c>
      <c r="E1490" s="48" t="s">
        <v>2432</v>
      </c>
      <c r="F1490" s="45"/>
      <c r="G1490" s="5"/>
    </row>
    <row r="1491" spans="2:7" x14ac:dyDescent="0.55000000000000004">
      <c r="B1491" s="1" t="s">
        <v>1511</v>
      </c>
      <c r="C1491" s="1" t="s">
        <v>1512</v>
      </c>
      <c r="D1491" s="1">
        <v>933</v>
      </c>
      <c r="E1491" s="48" t="s">
        <v>2433</v>
      </c>
      <c r="F1491" s="45"/>
      <c r="G1491" s="5"/>
    </row>
    <row r="1492" spans="2:7" x14ac:dyDescent="0.55000000000000004">
      <c r="B1492" s="1" t="s">
        <v>1511</v>
      </c>
      <c r="C1492" s="1" t="s">
        <v>1512</v>
      </c>
      <c r="D1492" s="1">
        <v>934</v>
      </c>
      <c r="E1492" s="48" t="s">
        <v>2434</v>
      </c>
      <c r="F1492" s="45"/>
      <c r="G1492" s="5"/>
    </row>
    <row r="1493" spans="2:7" x14ac:dyDescent="0.55000000000000004">
      <c r="B1493" s="1" t="s">
        <v>1511</v>
      </c>
      <c r="C1493" s="1" t="s">
        <v>1512</v>
      </c>
      <c r="D1493" s="1">
        <v>935</v>
      </c>
      <c r="E1493" s="48" t="s">
        <v>2435</v>
      </c>
      <c r="F1493" s="45"/>
      <c r="G1493" s="5"/>
    </row>
    <row r="1494" spans="2:7" x14ac:dyDescent="0.55000000000000004">
      <c r="B1494" s="1" t="s">
        <v>1511</v>
      </c>
      <c r="C1494" s="1" t="s">
        <v>1512</v>
      </c>
      <c r="D1494" s="1">
        <v>936</v>
      </c>
      <c r="E1494" s="48" t="s">
        <v>2436</v>
      </c>
      <c r="F1494" s="45"/>
      <c r="G1494" s="5"/>
    </row>
    <row r="1495" spans="2:7" x14ac:dyDescent="0.55000000000000004">
      <c r="B1495" s="1" t="s">
        <v>1511</v>
      </c>
      <c r="C1495" s="1" t="s">
        <v>1512</v>
      </c>
      <c r="D1495" s="1">
        <v>937</v>
      </c>
      <c r="E1495" s="48" t="s">
        <v>2437</v>
      </c>
      <c r="F1495" s="45"/>
      <c r="G1495" s="5"/>
    </row>
    <row r="1496" spans="2:7" x14ac:dyDescent="0.55000000000000004">
      <c r="B1496" s="1" t="s">
        <v>1511</v>
      </c>
      <c r="C1496" s="1" t="s">
        <v>1512</v>
      </c>
      <c r="D1496" s="1">
        <v>938</v>
      </c>
      <c r="E1496" s="48" t="s">
        <v>2438</v>
      </c>
      <c r="F1496" s="45"/>
      <c r="G1496" s="5"/>
    </row>
    <row r="1497" spans="2:7" x14ac:dyDescent="0.55000000000000004">
      <c r="B1497" s="1" t="s">
        <v>1511</v>
      </c>
      <c r="C1497" s="1" t="s">
        <v>1512</v>
      </c>
      <c r="D1497" s="1">
        <v>939</v>
      </c>
      <c r="E1497" s="48" t="s">
        <v>2439</v>
      </c>
      <c r="F1497" s="45"/>
      <c r="G1497" s="5"/>
    </row>
    <row r="1498" spans="2:7" x14ac:dyDescent="0.55000000000000004">
      <c r="B1498" s="1" t="s">
        <v>1511</v>
      </c>
      <c r="C1498" s="1" t="s">
        <v>1512</v>
      </c>
      <c r="D1498" s="1">
        <v>940</v>
      </c>
      <c r="E1498" s="48" t="s">
        <v>2440</v>
      </c>
      <c r="F1498" s="45"/>
      <c r="G1498" s="5"/>
    </row>
    <row r="1499" spans="2:7" x14ac:dyDescent="0.55000000000000004">
      <c r="B1499" s="1" t="s">
        <v>1511</v>
      </c>
      <c r="C1499" s="1" t="s">
        <v>1512</v>
      </c>
      <c r="D1499" s="1">
        <v>941</v>
      </c>
      <c r="E1499" s="48" t="s">
        <v>2441</v>
      </c>
      <c r="F1499" s="45"/>
      <c r="G1499" s="5"/>
    </row>
    <row r="1500" spans="2:7" x14ac:dyDescent="0.55000000000000004">
      <c r="B1500" s="1" t="s">
        <v>1511</v>
      </c>
      <c r="C1500" s="1" t="s">
        <v>1512</v>
      </c>
      <c r="D1500" s="1">
        <v>942</v>
      </c>
      <c r="E1500" s="1" t="s">
        <v>2442</v>
      </c>
      <c r="F1500" s="45" t="s">
        <v>6356</v>
      </c>
      <c r="G1500" s="5"/>
    </row>
    <row r="1501" spans="2:7" x14ac:dyDescent="0.55000000000000004">
      <c r="B1501" s="1" t="s">
        <v>1511</v>
      </c>
      <c r="C1501" s="1" t="s">
        <v>1512</v>
      </c>
      <c r="D1501" s="1">
        <v>943</v>
      </c>
      <c r="E1501" s="1" t="s">
        <v>2443</v>
      </c>
      <c r="F1501" s="45" t="s">
        <v>6356</v>
      </c>
      <c r="G1501" s="5"/>
    </row>
    <row r="1502" spans="2:7" x14ac:dyDescent="0.55000000000000004">
      <c r="B1502" s="1" t="s">
        <v>1511</v>
      </c>
      <c r="C1502" s="1" t="s">
        <v>1512</v>
      </c>
      <c r="D1502" s="1">
        <v>944</v>
      </c>
      <c r="E1502" s="1" t="s">
        <v>2444</v>
      </c>
      <c r="F1502" s="45" t="s">
        <v>6356</v>
      </c>
      <c r="G1502" s="5"/>
    </row>
    <row r="1503" spans="2:7" x14ac:dyDescent="0.55000000000000004">
      <c r="B1503" s="1" t="s">
        <v>1511</v>
      </c>
      <c r="C1503" s="1" t="s">
        <v>1512</v>
      </c>
      <c r="D1503" s="1">
        <v>945</v>
      </c>
      <c r="E1503" s="1" t="s">
        <v>2445</v>
      </c>
      <c r="F1503" s="45" t="s">
        <v>6356</v>
      </c>
      <c r="G1503" s="5"/>
    </row>
    <row r="1504" spans="2:7" x14ac:dyDescent="0.55000000000000004">
      <c r="B1504" s="1" t="s">
        <v>1511</v>
      </c>
      <c r="C1504" s="1" t="s">
        <v>1512</v>
      </c>
      <c r="D1504" s="1">
        <v>946</v>
      </c>
      <c r="E1504" s="1" t="s">
        <v>2446</v>
      </c>
      <c r="F1504" s="45" t="s">
        <v>6356</v>
      </c>
      <c r="G1504" s="5"/>
    </row>
    <row r="1505" spans="2:7" x14ac:dyDescent="0.55000000000000004">
      <c r="B1505" s="1" t="s">
        <v>1511</v>
      </c>
      <c r="C1505" s="1" t="s">
        <v>1512</v>
      </c>
      <c r="D1505" s="1">
        <v>947</v>
      </c>
      <c r="E1505" s="1" t="s">
        <v>2447</v>
      </c>
      <c r="F1505" s="45" t="s">
        <v>6356</v>
      </c>
      <c r="G1505" s="5"/>
    </row>
    <row r="1506" spans="2:7" x14ac:dyDescent="0.55000000000000004">
      <c r="B1506" s="1" t="s">
        <v>1511</v>
      </c>
      <c r="C1506" s="1" t="s">
        <v>1512</v>
      </c>
      <c r="D1506" s="1">
        <v>948</v>
      </c>
      <c r="E1506" s="1" t="s">
        <v>2448</v>
      </c>
      <c r="F1506" s="45" t="s">
        <v>6356</v>
      </c>
      <c r="G1506" s="5"/>
    </row>
    <row r="1507" spans="2:7" x14ac:dyDescent="0.55000000000000004">
      <c r="B1507" s="1" t="s">
        <v>1511</v>
      </c>
      <c r="C1507" s="1" t="s">
        <v>1512</v>
      </c>
      <c r="D1507" s="1">
        <v>949</v>
      </c>
      <c r="E1507" s="1" t="s">
        <v>2449</v>
      </c>
      <c r="F1507" s="45" t="s">
        <v>6356</v>
      </c>
      <c r="G1507" s="5"/>
    </row>
    <row r="1508" spans="2:7" x14ac:dyDescent="0.55000000000000004">
      <c r="B1508" s="1" t="s">
        <v>1511</v>
      </c>
      <c r="C1508" s="1" t="s">
        <v>1512</v>
      </c>
      <c r="D1508" s="1">
        <v>950</v>
      </c>
      <c r="E1508" s="1" t="s">
        <v>2450</v>
      </c>
      <c r="F1508" s="45" t="s">
        <v>6356</v>
      </c>
      <c r="G1508" s="5"/>
    </row>
    <row r="1509" spans="2:7" x14ac:dyDescent="0.55000000000000004">
      <c r="B1509" s="1" t="s">
        <v>1511</v>
      </c>
      <c r="C1509" s="1" t="s">
        <v>1512</v>
      </c>
      <c r="D1509" s="1">
        <v>951</v>
      </c>
      <c r="E1509" s="1" t="s">
        <v>2451</v>
      </c>
      <c r="F1509" s="45" t="s">
        <v>6356</v>
      </c>
      <c r="G1509" s="5"/>
    </row>
    <row r="1510" spans="2:7" x14ac:dyDescent="0.55000000000000004">
      <c r="B1510" s="1" t="s">
        <v>1511</v>
      </c>
      <c r="C1510" s="1" t="s">
        <v>1512</v>
      </c>
      <c r="D1510" s="1">
        <v>952</v>
      </c>
      <c r="E1510" s="1" t="s">
        <v>2452</v>
      </c>
      <c r="F1510" s="45" t="s">
        <v>6356</v>
      </c>
      <c r="G1510" s="5"/>
    </row>
    <row r="1511" spans="2:7" x14ac:dyDescent="0.55000000000000004">
      <c r="B1511" s="1" t="s">
        <v>1511</v>
      </c>
      <c r="C1511" s="1" t="s">
        <v>1512</v>
      </c>
      <c r="D1511" s="1">
        <v>953</v>
      </c>
      <c r="E1511" s="1" t="s">
        <v>2453</v>
      </c>
      <c r="F1511" s="45" t="s">
        <v>6356</v>
      </c>
      <c r="G1511" s="5"/>
    </row>
    <row r="1512" spans="2:7" x14ac:dyDescent="0.55000000000000004">
      <c r="B1512" s="1" t="s">
        <v>1511</v>
      </c>
      <c r="C1512" s="1" t="s">
        <v>1512</v>
      </c>
      <c r="D1512" s="1">
        <v>954</v>
      </c>
      <c r="E1512" s="1" t="s">
        <v>2454</v>
      </c>
      <c r="F1512" s="45" t="s">
        <v>6356</v>
      </c>
      <c r="G1512" s="5"/>
    </row>
    <row r="1513" spans="2:7" x14ac:dyDescent="0.55000000000000004">
      <c r="B1513" s="1" t="s">
        <v>1511</v>
      </c>
      <c r="C1513" s="1" t="s">
        <v>1512</v>
      </c>
      <c r="D1513" s="1">
        <v>955</v>
      </c>
      <c r="E1513" s="1" t="s">
        <v>2455</v>
      </c>
      <c r="F1513" s="45" t="s">
        <v>6356</v>
      </c>
      <c r="G1513" s="5"/>
    </row>
    <row r="1514" spans="2:7" x14ac:dyDescent="0.55000000000000004">
      <c r="B1514" s="1" t="s">
        <v>1511</v>
      </c>
      <c r="C1514" s="1" t="s">
        <v>1512</v>
      </c>
      <c r="D1514" s="1">
        <v>956</v>
      </c>
      <c r="E1514" s="1" t="s">
        <v>2456</v>
      </c>
      <c r="F1514" s="45" t="s">
        <v>6356</v>
      </c>
      <c r="G1514" s="5"/>
    </row>
    <row r="1515" spans="2:7" x14ac:dyDescent="0.55000000000000004">
      <c r="B1515" s="1" t="s">
        <v>1511</v>
      </c>
      <c r="C1515" s="1" t="s">
        <v>1512</v>
      </c>
      <c r="D1515" s="1">
        <v>957</v>
      </c>
      <c r="E1515" s="1" t="s">
        <v>2457</v>
      </c>
      <c r="F1515" s="45" t="s">
        <v>6356</v>
      </c>
      <c r="G1515" s="5"/>
    </row>
    <row r="1516" spans="2:7" x14ac:dyDescent="0.55000000000000004">
      <c r="B1516" s="1" t="s">
        <v>1511</v>
      </c>
      <c r="C1516" s="1" t="s">
        <v>1512</v>
      </c>
      <c r="D1516" s="1">
        <v>958</v>
      </c>
      <c r="E1516" s="48" t="s">
        <v>2458</v>
      </c>
      <c r="F1516" s="45"/>
      <c r="G1516" s="5"/>
    </row>
    <row r="1517" spans="2:7" x14ac:dyDescent="0.55000000000000004">
      <c r="B1517" s="1" t="s">
        <v>1511</v>
      </c>
      <c r="C1517" s="1" t="s">
        <v>1512</v>
      </c>
      <c r="D1517" s="1">
        <v>959</v>
      </c>
      <c r="E1517" s="48" t="s">
        <v>2459</v>
      </c>
      <c r="F1517" s="45"/>
      <c r="G1517" s="5"/>
    </row>
    <row r="1518" spans="2:7" x14ac:dyDescent="0.55000000000000004">
      <c r="B1518" s="1" t="s">
        <v>1511</v>
      </c>
      <c r="C1518" s="1" t="s">
        <v>1512</v>
      </c>
      <c r="D1518" s="1">
        <v>960</v>
      </c>
      <c r="E1518" s="48" t="s">
        <v>2460</v>
      </c>
      <c r="F1518" s="45"/>
      <c r="G1518" s="5"/>
    </row>
    <row r="1519" spans="2:7" x14ac:dyDescent="0.55000000000000004">
      <c r="B1519" s="1" t="s">
        <v>1511</v>
      </c>
      <c r="C1519" s="1" t="s">
        <v>1512</v>
      </c>
      <c r="D1519" s="1">
        <v>961</v>
      </c>
      <c r="E1519" s="48" t="s">
        <v>2461</v>
      </c>
      <c r="F1519" s="45"/>
      <c r="G1519" s="5"/>
    </row>
    <row r="1520" spans="2:7" x14ac:dyDescent="0.55000000000000004">
      <c r="B1520" s="1" t="s">
        <v>1511</v>
      </c>
      <c r="C1520" s="1" t="s">
        <v>1512</v>
      </c>
      <c r="D1520" s="1">
        <v>962</v>
      </c>
      <c r="E1520" s="48" t="s">
        <v>2462</v>
      </c>
      <c r="F1520" s="45"/>
      <c r="G1520" s="5"/>
    </row>
    <row r="1521" spans="2:7" x14ac:dyDescent="0.55000000000000004">
      <c r="B1521" s="1" t="s">
        <v>1511</v>
      </c>
      <c r="C1521" s="1" t="s">
        <v>1512</v>
      </c>
      <c r="D1521" s="1">
        <v>963</v>
      </c>
      <c r="E1521" s="48" t="s">
        <v>2463</v>
      </c>
      <c r="F1521" s="45"/>
      <c r="G1521" s="5"/>
    </row>
    <row r="1522" spans="2:7" x14ac:dyDescent="0.55000000000000004">
      <c r="B1522" s="1" t="s">
        <v>1511</v>
      </c>
      <c r="C1522" s="1" t="s">
        <v>1512</v>
      </c>
      <c r="D1522" s="1">
        <v>964</v>
      </c>
      <c r="E1522" s="48" t="s">
        <v>2464</v>
      </c>
      <c r="F1522" s="45"/>
      <c r="G1522" s="5"/>
    </row>
    <row r="1523" spans="2:7" x14ac:dyDescent="0.55000000000000004">
      <c r="B1523" s="1" t="s">
        <v>1511</v>
      </c>
      <c r="C1523" s="1" t="s">
        <v>1512</v>
      </c>
      <c r="D1523" s="1">
        <v>965</v>
      </c>
      <c r="E1523" s="48" t="s">
        <v>2465</v>
      </c>
      <c r="F1523" s="45"/>
      <c r="G1523" s="5"/>
    </row>
    <row r="1524" spans="2:7" x14ac:dyDescent="0.55000000000000004">
      <c r="B1524" s="1" t="s">
        <v>1511</v>
      </c>
      <c r="C1524" s="1" t="s">
        <v>1512</v>
      </c>
      <c r="D1524" s="1">
        <v>966</v>
      </c>
      <c r="E1524" s="48" t="s">
        <v>2466</v>
      </c>
      <c r="F1524" s="45"/>
      <c r="G1524" s="5"/>
    </row>
    <row r="1525" spans="2:7" x14ac:dyDescent="0.55000000000000004">
      <c r="B1525" s="1" t="s">
        <v>1511</v>
      </c>
      <c r="C1525" s="1" t="s">
        <v>1512</v>
      </c>
      <c r="D1525" s="1">
        <v>967</v>
      </c>
      <c r="E1525" s="48" t="s">
        <v>2467</v>
      </c>
      <c r="F1525" s="45"/>
      <c r="G1525" s="5"/>
    </row>
    <row r="1526" spans="2:7" x14ac:dyDescent="0.55000000000000004">
      <c r="B1526" s="1" t="s">
        <v>1511</v>
      </c>
      <c r="C1526" s="1" t="s">
        <v>1512</v>
      </c>
      <c r="D1526" s="1">
        <v>968</v>
      </c>
      <c r="E1526" s="48" t="s">
        <v>2468</v>
      </c>
      <c r="F1526" s="45"/>
      <c r="G1526" s="5"/>
    </row>
    <row r="1527" spans="2:7" x14ac:dyDescent="0.55000000000000004">
      <c r="B1527" s="1" t="s">
        <v>1511</v>
      </c>
      <c r="C1527" s="1" t="s">
        <v>1512</v>
      </c>
      <c r="D1527" s="1">
        <v>969</v>
      </c>
      <c r="E1527" s="48" t="s">
        <v>2469</v>
      </c>
      <c r="F1527" s="45"/>
      <c r="G1527" s="5"/>
    </row>
    <row r="1528" spans="2:7" x14ac:dyDescent="0.55000000000000004">
      <c r="B1528" s="1" t="s">
        <v>1511</v>
      </c>
      <c r="C1528" s="1" t="s">
        <v>1512</v>
      </c>
      <c r="D1528" s="1">
        <v>970</v>
      </c>
      <c r="E1528" s="48" t="s">
        <v>2470</v>
      </c>
      <c r="F1528" s="45"/>
      <c r="G1528" s="5"/>
    </row>
    <row r="1529" spans="2:7" x14ac:dyDescent="0.55000000000000004">
      <c r="B1529" s="1" t="s">
        <v>1511</v>
      </c>
      <c r="C1529" s="1" t="s">
        <v>1512</v>
      </c>
      <c r="D1529" s="1">
        <v>971</v>
      </c>
      <c r="E1529" s="48" t="s">
        <v>2471</v>
      </c>
      <c r="F1529" s="45"/>
      <c r="G1529" s="5"/>
    </row>
    <row r="1530" spans="2:7" x14ac:dyDescent="0.55000000000000004">
      <c r="B1530" s="1" t="s">
        <v>1511</v>
      </c>
      <c r="C1530" s="1" t="s">
        <v>1512</v>
      </c>
      <c r="D1530" s="1">
        <v>972</v>
      </c>
      <c r="E1530" s="48" t="s">
        <v>2472</v>
      </c>
      <c r="F1530" s="45"/>
      <c r="G1530" s="5"/>
    </row>
    <row r="1531" spans="2:7" x14ac:dyDescent="0.55000000000000004">
      <c r="B1531" s="1" t="s">
        <v>1511</v>
      </c>
      <c r="C1531" s="1" t="s">
        <v>1512</v>
      </c>
      <c r="D1531" s="1">
        <v>973</v>
      </c>
      <c r="E1531" s="48" t="s">
        <v>2473</v>
      </c>
      <c r="F1531" s="45"/>
      <c r="G1531" s="5"/>
    </row>
    <row r="1532" spans="2:7" x14ac:dyDescent="0.55000000000000004">
      <c r="B1532" s="1" t="s">
        <v>1511</v>
      </c>
      <c r="C1532" s="1" t="s">
        <v>1512</v>
      </c>
      <c r="D1532" s="1">
        <v>974</v>
      </c>
      <c r="E1532" s="48" t="s">
        <v>2474</v>
      </c>
      <c r="F1532" s="45"/>
      <c r="G1532" s="5"/>
    </row>
    <row r="1533" spans="2:7" x14ac:dyDescent="0.55000000000000004">
      <c r="B1533" s="1" t="s">
        <v>1511</v>
      </c>
      <c r="C1533" s="1" t="s">
        <v>1512</v>
      </c>
      <c r="D1533" s="1">
        <v>975</v>
      </c>
      <c r="E1533" s="48" t="s">
        <v>2475</v>
      </c>
      <c r="F1533" s="45"/>
      <c r="G1533" s="5"/>
    </row>
    <row r="1534" spans="2:7" x14ac:dyDescent="0.55000000000000004">
      <c r="B1534" s="1" t="s">
        <v>1511</v>
      </c>
      <c r="C1534" s="1" t="s">
        <v>1512</v>
      </c>
      <c r="D1534" s="1">
        <v>976</v>
      </c>
      <c r="E1534" s="48" t="s">
        <v>2476</v>
      </c>
      <c r="F1534" s="45"/>
      <c r="G1534" s="5"/>
    </row>
    <row r="1535" spans="2:7" x14ac:dyDescent="0.55000000000000004">
      <c r="B1535" s="1" t="s">
        <v>1511</v>
      </c>
      <c r="C1535" s="1" t="s">
        <v>1512</v>
      </c>
      <c r="D1535" s="1">
        <v>977</v>
      </c>
      <c r="E1535" s="48" t="s">
        <v>2477</v>
      </c>
      <c r="F1535" s="45"/>
      <c r="G1535" s="5"/>
    </row>
    <row r="1536" spans="2:7" x14ac:dyDescent="0.55000000000000004">
      <c r="B1536" s="1" t="s">
        <v>1511</v>
      </c>
      <c r="C1536" s="1" t="s">
        <v>1512</v>
      </c>
      <c r="D1536" s="1">
        <v>978</v>
      </c>
      <c r="E1536" s="48" t="s">
        <v>2478</v>
      </c>
      <c r="F1536" s="45"/>
      <c r="G1536" s="5"/>
    </row>
    <row r="1537" spans="2:7" x14ac:dyDescent="0.55000000000000004">
      <c r="B1537" s="1" t="s">
        <v>1511</v>
      </c>
      <c r="C1537" s="1" t="s">
        <v>1512</v>
      </c>
      <c r="D1537" s="1">
        <v>979</v>
      </c>
      <c r="E1537" s="48" t="s">
        <v>2479</v>
      </c>
      <c r="F1537" s="45"/>
      <c r="G1537" s="5"/>
    </row>
    <row r="1538" spans="2:7" x14ac:dyDescent="0.55000000000000004">
      <c r="B1538" s="1" t="s">
        <v>1511</v>
      </c>
      <c r="C1538" s="1" t="s">
        <v>1512</v>
      </c>
      <c r="D1538" s="1">
        <v>980</v>
      </c>
      <c r="E1538" s="48" t="s">
        <v>2480</v>
      </c>
      <c r="F1538" s="45"/>
      <c r="G1538" s="5"/>
    </row>
    <row r="1539" spans="2:7" x14ac:dyDescent="0.55000000000000004">
      <c r="B1539" s="1" t="s">
        <v>1511</v>
      </c>
      <c r="C1539" s="1" t="s">
        <v>1512</v>
      </c>
      <c r="D1539" s="1">
        <v>981</v>
      </c>
      <c r="E1539" s="48" t="s">
        <v>2481</v>
      </c>
      <c r="F1539" s="45"/>
      <c r="G1539" s="5"/>
    </row>
    <row r="1540" spans="2:7" x14ac:dyDescent="0.55000000000000004">
      <c r="B1540" s="1" t="s">
        <v>1511</v>
      </c>
      <c r="C1540" s="1" t="s">
        <v>1512</v>
      </c>
      <c r="D1540" s="1">
        <v>982</v>
      </c>
      <c r="E1540" s="48" t="s">
        <v>2482</v>
      </c>
      <c r="F1540" s="45"/>
      <c r="G1540" s="5"/>
    </row>
    <row r="1541" spans="2:7" x14ac:dyDescent="0.55000000000000004">
      <c r="B1541" s="1" t="s">
        <v>1511</v>
      </c>
      <c r="C1541" s="1" t="s">
        <v>1512</v>
      </c>
      <c r="D1541" s="1">
        <v>983</v>
      </c>
      <c r="E1541" s="48" t="s">
        <v>2483</v>
      </c>
      <c r="F1541" s="45"/>
      <c r="G1541" s="5"/>
    </row>
    <row r="1542" spans="2:7" x14ac:dyDescent="0.55000000000000004">
      <c r="B1542" s="1" t="s">
        <v>1511</v>
      </c>
      <c r="C1542" s="1" t="s">
        <v>1512</v>
      </c>
      <c r="D1542" s="1">
        <v>984</v>
      </c>
      <c r="E1542" s="48" t="s">
        <v>2484</v>
      </c>
      <c r="F1542" s="45"/>
      <c r="G1542" s="5"/>
    </row>
    <row r="1543" spans="2:7" x14ac:dyDescent="0.55000000000000004">
      <c r="B1543" s="1" t="s">
        <v>1511</v>
      </c>
      <c r="C1543" s="1" t="s">
        <v>1512</v>
      </c>
      <c r="D1543" s="1">
        <v>985</v>
      </c>
      <c r="E1543" s="48" t="s">
        <v>2485</v>
      </c>
      <c r="F1543" s="45"/>
      <c r="G1543" s="5"/>
    </row>
    <row r="1544" spans="2:7" x14ac:dyDescent="0.55000000000000004">
      <c r="B1544" s="1" t="s">
        <v>1511</v>
      </c>
      <c r="C1544" s="1" t="s">
        <v>1512</v>
      </c>
      <c r="D1544" s="1">
        <v>986</v>
      </c>
      <c r="E1544" s="48" t="s">
        <v>2486</v>
      </c>
      <c r="F1544" s="45"/>
      <c r="G1544" s="5"/>
    </row>
    <row r="1545" spans="2:7" x14ac:dyDescent="0.55000000000000004">
      <c r="B1545" s="1" t="s">
        <v>1511</v>
      </c>
      <c r="C1545" s="1" t="s">
        <v>1512</v>
      </c>
      <c r="D1545" s="1">
        <v>987</v>
      </c>
      <c r="E1545" s="48" t="s">
        <v>2487</v>
      </c>
      <c r="F1545" s="45"/>
      <c r="G1545" s="5"/>
    </row>
    <row r="1546" spans="2:7" x14ac:dyDescent="0.55000000000000004">
      <c r="B1546" s="1" t="s">
        <v>1511</v>
      </c>
      <c r="C1546" s="1" t="s">
        <v>1512</v>
      </c>
      <c r="D1546" s="1">
        <v>988</v>
      </c>
      <c r="E1546" s="48" t="s">
        <v>2488</v>
      </c>
      <c r="F1546" s="45"/>
      <c r="G1546" s="5"/>
    </row>
    <row r="1547" spans="2:7" x14ac:dyDescent="0.55000000000000004">
      <c r="B1547" s="1" t="s">
        <v>1511</v>
      </c>
      <c r="C1547" s="1" t="s">
        <v>1512</v>
      </c>
      <c r="D1547" s="1">
        <v>989</v>
      </c>
      <c r="E1547" s="48" t="s">
        <v>2489</v>
      </c>
      <c r="F1547" s="45"/>
      <c r="G1547" s="5"/>
    </row>
    <row r="1548" spans="2:7" x14ac:dyDescent="0.55000000000000004">
      <c r="B1548" s="1" t="s">
        <v>1511</v>
      </c>
      <c r="C1548" s="1" t="s">
        <v>1512</v>
      </c>
      <c r="D1548" s="1">
        <v>990</v>
      </c>
      <c r="E1548" s="48" t="s">
        <v>2490</v>
      </c>
      <c r="F1548" s="45"/>
      <c r="G1548" s="5"/>
    </row>
    <row r="1549" spans="2:7" x14ac:dyDescent="0.55000000000000004">
      <c r="B1549" s="1" t="s">
        <v>1511</v>
      </c>
      <c r="C1549" s="1" t="s">
        <v>1512</v>
      </c>
      <c r="D1549" s="1">
        <v>991</v>
      </c>
      <c r="E1549" s="48" t="s">
        <v>2491</v>
      </c>
      <c r="F1549" s="45"/>
      <c r="G1549" s="5"/>
    </row>
    <row r="1550" spans="2:7" x14ac:dyDescent="0.55000000000000004">
      <c r="B1550" s="1" t="s">
        <v>1511</v>
      </c>
      <c r="C1550" s="1" t="s">
        <v>1512</v>
      </c>
      <c r="D1550" s="1">
        <v>992</v>
      </c>
      <c r="E1550" s="48" t="s">
        <v>2492</v>
      </c>
      <c r="F1550" s="45"/>
      <c r="G1550" s="5"/>
    </row>
    <row r="1551" spans="2:7" x14ac:dyDescent="0.55000000000000004">
      <c r="B1551" s="1" t="s">
        <v>1511</v>
      </c>
      <c r="C1551" s="1" t="s">
        <v>1512</v>
      </c>
      <c r="D1551" s="1">
        <v>993</v>
      </c>
      <c r="E1551" s="48" t="s">
        <v>2493</v>
      </c>
      <c r="F1551" s="45"/>
      <c r="G1551" s="5"/>
    </row>
    <row r="1552" spans="2:7" x14ac:dyDescent="0.55000000000000004">
      <c r="B1552" s="1" t="s">
        <v>1511</v>
      </c>
      <c r="C1552" s="1" t="s">
        <v>1512</v>
      </c>
      <c r="D1552" s="1">
        <v>994</v>
      </c>
      <c r="E1552" s="48" t="s">
        <v>2494</v>
      </c>
      <c r="F1552" s="45"/>
      <c r="G1552" s="5"/>
    </row>
    <row r="1553" spans="2:7" x14ac:dyDescent="0.55000000000000004">
      <c r="B1553" s="1" t="s">
        <v>1511</v>
      </c>
      <c r="C1553" s="1" t="s">
        <v>1512</v>
      </c>
      <c r="D1553" s="1">
        <v>995</v>
      </c>
      <c r="E1553" s="48" t="s">
        <v>2495</v>
      </c>
      <c r="F1553" s="45"/>
      <c r="G1553" s="5"/>
    </row>
    <row r="1554" spans="2:7" x14ac:dyDescent="0.55000000000000004">
      <c r="B1554" s="1" t="s">
        <v>1511</v>
      </c>
      <c r="C1554" s="1" t="s">
        <v>1512</v>
      </c>
      <c r="D1554" s="1">
        <v>996</v>
      </c>
      <c r="E1554" s="48" t="s">
        <v>2496</v>
      </c>
      <c r="F1554" s="45"/>
      <c r="G1554" s="5"/>
    </row>
    <row r="1555" spans="2:7" x14ac:dyDescent="0.55000000000000004">
      <c r="B1555" s="1" t="s">
        <v>1511</v>
      </c>
      <c r="C1555" s="1" t="s">
        <v>1512</v>
      </c>
      <c r="D1555" s="1">
        <v>997</v>
      </c>
      <c r="E1555" s="48" t="s">
        <v>2497</v>
      </c>
      <c r="F1555" s="45"/>
      <c r="G1555" s="5"/>
    </row>
    <row r="1556" spans="2:7" x14ac:dyDescent="0.55000000000000004">
      <c r="B1556" s="1" t="s">
        <v>1511</v>
      </c>
      <c r="C1556" s="1" t="s">
        <v>1512</v>
      </c>
      <c r="D1556" s="1">
        <v>998</v>
      </c>
      <c r="E1556" s="48" t="s">
        <v>2498</v>
      </c>
      <c r="F1556" s="45"/>
      <c r="G1556" s="5"/>
    </row>
    <row r="1557" spans="2:7" x14ac:dyDescent="0.55000000000000004">
      <c r="B1557" s="1" t="s">
        <v>1511</v>
      </c>
      <c r="C1557" s="1" t="s">
        <v>1512</v>
      </c>
      <c r="D1557" s="1">
        <v>999</v>
      </c>
      <c r="E1557" s="48" t="s">
        <v>2499</v>
      </c>
      <c r="F1557" s="45"/>
      <c r="G1557" s="5"/>
    </row>
    <row r="1558" spans="2:7" x14ac:dyDescent="0.55000000000000004">
      <c r="B1558" s="1" t="s">
        <v>1511</v>
      </c>
      <c r="C1558" s="1" t="s">
        <v>1512</v>
      </c>
      <c r="D1558" s="1">
        <v>1000</v>
      </c>
      <c r="E1558" s="48" t="s">
        <v>2500</v>
      </c>
      <c r="F1558" s="45"/>
      <c r="G1558" s="5"/>
    </row>
    <row r="1559" spans="2:7" x14ac:dyDescent="0.55000000000000004">
      <c r="B1559" s="1" t="s">
        <v>1511</v>
      </c>
      <c r="C1559" s="1" t="s">
        <v>1512</v>
      </c>
      <c r="D1559" s="1">
        <v>1001</v>
      </c>
      <c r="E1559" s="48" t="s">
        <v>2501</v>
      </c>
      <c r="F1559" s="45"/>
      <c r="G1559" s="5"/>
    </row>
    <row r="1560" spans="2:7" x14ac:dyDescent="0.55000000000000004">
      <c r="B1560" s="1" t="s">
        <v>1511</v>
      </c>
      <c r="C1560" s="1" t="s">
        <v>1512</v>
      </c>
      <c r="D1560" s="1">
        <v>1002</v>
      </c>
      <c r="E1560" s="48" t="s">
        <v>2502</v>
      </c>
      <c r="F1560" s="45"/>
      <c r="G1560" s="5"/>
    </row>
    <row r="1561" spans="2:7" x14ac:dyDescent="0.55000000000000004">
      <c r="B1561" s="1" t="s">
        <v>1511</v>
      </c>
      <c r="C1561" s="1" t="s">
        <v>1512</v>
      </c>
      <c r="D1561" s="1">
        <v>1003</v>
      </c>
      <c r="E1561" s="48" t="s">
        <v>2503</v>
      </c>
      <c r="F1561" s="45"/>
      <c r="G1561" s="5"/>
    </row>
    <row r="1562" spans="2:7" x14ac:dyDescent="0.55000000000000004">
      <c r="B1562" s="1" t="s">
        <v>1511</v>
      </c>
      <c r="C1562" s="1" t="s">
        <v>1512</v>
      </c>
      <c r="D1562" s="1">
        <v>1004</v>
      </c>
      <c r="E1562" s="48" t="s">
        <v>2504</v>
      </c>
      <c r="F1562" s="45"/>
      <c r="G1562" s="5"/>
    </row>
    <row r="1563" spans="2:7" x14ac:dyDescent="0.55000000000000004">
      <c r="B1563" s="1" t="s">
        <v>1511</v>
      </c>
      <c r="C1563" s="1" t="s">
        <v>1512</v>
      </c>
      <c r="D1563" s="1">
        <v>1005</v>
      </c>
      <c r="E1563" s="48" t="s">
        <v>2505</v>
      </c>
      <c r="F1563" s="45"/>
      <c r="G1563" s="5"/>
    </row>
    <row r="1564" spans="2:7" x14ac:dyDescent="0.55000000000000004">
      <c r="B1564" s="1" t="s">
        <v>1511</v>
      </c>
      <c r="C1564" s="1" t="s">
        <v>1512</v>
      </c>
      <c r="D1564" s="1">
        <v>1006</v>
      </c>
      <c r="E1564" s="48" t="s">
        <v>2506</v>
      </c>
      <c r="F1564" s="45"/>
      <c r="G1564" s="5"/>
    </row>
    <row r="1565" spans="2:7" x14ac:dyDescent="0.55000000000000004">
      <c r="B1565" s="1" t="s">
        <v>1511</v>
      </c>
      <c r="C1565" s="1" t="s">
        <v>1512</v>
      </c>
      <c r="D1565" s="1">
        <v>1007</v>
      </c>
      <c r="E1565" s="48" t="s">
        <v>2507</v>
      </c>
      <c r="F1565" s="45"/>
      <c r="G1565" s="5"/>
    </row>
    <row r="1566" spans="2:7" x14ac:dyDescent="0.55000000000000004">
      <c r="B1566" s="1" t="s">
        <v>1511</v>
      </c>
      <c r="C1566" s="1" t="s">
        <v>1512</v>
      </c>
      <c r="D1566" s="1">
        <v>1008</v>
      </c>
      <c r="E1566" s="48" t="s">
        <v>2508</v>
      </c>
      <c r="F1566" s="45"/>
      <c r="G1566" s="5"/>
    </row>
    <row r="1567" spans="2:7" x14ac:dyDescent="0.55000000000000004">
      <c r="B1567" s="1" t="s">
        <v>1511</v>
      </c>
      <c r="C1567" s="1" t="s">
        <v>1512</v>
      </c>
      <c r="D1567" s="1">
        <v>1009</v>
      </c>
      <c r="E1567" s="48" t="s">
        <v>2509</v>
      </c>
      <c r="F1567" s="45"/>
      <c r="G1567" s="5"/>
    </row>
    <row r="1568" spans="2:7" x14ac:dyDescent="0.55000000000000004">
      <c r="B1568" s="1" t="s">
        <v>1511</v>
      </c>
      <c r="C1568" s="1" t="s">
        <v>1512</v>
      </c>
      <c r="D1568" s="1">
        <v>1010</v>
      </c>
      <c r="E1568" s="48" t="s">
        <v>2510</v>
      </c>
      <c r="F1568" s="45"/>
      <c r="G1568" s="5"/>
    </row>
    <row r="1569" spans="2:7" x14ac:dyDescent="0.55000000000000004">
      <c r="B1569" s="1" t="s">
        <v>1511</v>
      </c>
      <c r="C1569" s="1" t="s">
        <v>1512</v>
      </c>
      <c r="D1569" s="1">
        <v>1011</v>
      </c>
      <c r="E1569" s="48" t="s">
        <v>2511</v>
      </c>
      <c r="F1569" s="45"/>
      <c r="G1569" s="5"/>
    </row>
    <row r="1570" spans="2:7" x14ac:dyDescent="0.55000000000000004">
      <c r="B1570" s="1" t="s">
        <v>1511</v>
      </c>
      <c r="C1570" s="1" t="s">
        <v>1512</v>
      </c>
      <c r="D1570" s="1">
        <v>1012</v>
      </c>
      <c r="E1570" s="48" t="s">
        <v>2512</v>
      </c>
      <c r="F1570" s="45"/>
      <c r="G1570" s="5"/>
    </row>
    <row r="1571" spans="2:7" x14ac:dyDescent="0.55000000000000004">
      <c r="B1571" s="1" t="s">
        <v>1511</v>
      </c>
      <c r="C1571" s="1" t="s">
        <v>1512</v>
      </c>
      <c r="D1571" s="1">
        <v>1013</v>
      </c>
      <c r="E1571" s="48" t="s">
        <v>2513</v>
      </c>
      <c r="F1571" s="45"/>
      <c r="G1571" s="5"/>
    </row>
    <row r="1572" spans="2:7" x14ac:dyDescent="0.55000000000000004">
      <c r="B1572" s="1" t="s">
        <v>1511</v>
      </c>
      <c r="C1572" s="1" t="s">
        <v>1512</v>
      </c>
      <c r="D1572" s="1">
        <v>1014</v>
      </c>
      <c r="E1572" s="48" t="s">
        <v>2514</v>
      </c>
      <c r="F1572" s="45"/>
      <c r="G1572" s="5"/>
    </row>
    <row r="1573" spans="2:7" x14ac:dyDescent="0.55000000000000004">
      <c r="B1573" s="1" t="s">
        <v>1511</v>
      </c>
      <c r="C1573" s="1" t="s">
        <v>1512</v>
      </c>
      <c r="D1573" s="1">
        <v>1015</v>
      </c>
      <c r="E1573" s="48" t="s">
        <v>2515</v>
      </c>
      <c r="F1573" s="45"/>
      <c r="G1573" s="5"/>
    </row>
    <row r="1574" spans="2:7" x14ac:dyDescent="0.55000000000000004">
      <c r="B1574" s="1" t="s">
        <v>1511</v>
      </c>
      <c r="C1574" s="1" t="s">
        <v>1512</v>
      </c>
      <c r="D1574" s="1">
        <v>1016</v>
      </c>
      <c r="E1574" s="48" t="s">
        <v>2516</v>
      </c>
      <c r="F1574" s="45"/>
      <c r="G1574" s="5"/>
    </row>
    <row r="1575" spans="2:7" x14ac:dyDescent="0.55000000000000004">
      <c r="B1575" s="1" t="s">
        <v>1511</v>
      </c>
      <c r="C1575" s="1" t="s">
        <v>1512</v>
      </c>
      <c r="D1575" s="1">
        <v>1017</v>
      </c>
      <c r="E1575" s="48" t="s">
        <v>2517</v>
      </c>
      <c r="F1575" s="45"/>
      <c r="G1575" s="5"/>
    </row>
    <row r="1576" spans="2:7" x14ac:dyDescent="0.55000000000000004">
      <c r="B1576" s="1" t="s">
        <v>1511</v>
      </c>
      <c r="C1576" s="1" t="s">
        <v>1512</v>
      </c>
      <c r="D1576" s="1">
        <v>1018</v>
      </c>
      <c r="E1576" s="48" t="s">
        <v>2518</v>
      </c>
      <c r="F1576" s="45"/>
      <c r="G1576" s="5"/>
    </row>
    <row r="1577" spans="2:7" x14ac:dyDescent="0.55000000000000004">
      <c r="B1577" s="1" t="s">
        <v>1511</v>
      </c>
      <c r="C1577" s="1" t="s">
        <v>1512</v>
      </c>
      <c r="D1577" s="1">
        <v>1019</v>
      </c>
      <c r="E1577" s="48" t="s">
        <v>2519</v>
      </c>
      <c r="F1577" s="45"/>
      <c r="G1577" s="5"/>
    </row>
    <row r="1578" spans="2:7" x14ac:dyDescent="0.55000000000000004">
      <c r="B1578" s="1" t="s">
        <v>1511</v>
      </c>
      <c r="C1578" s="1" t="s">
        <v>1512</v>
      </c>
      <c r="D1578" s="1">
        <v>1020</v>
      </c>
      <c r="E1578" s="48" t="s">
        <v>2520</v>
      </c>
      <c r="F1578" s="45"/>
      <c r="G1578" s="5"/>
    </row>
    <row r="1579" spans="2:7" x14ac:dyDescent="0.55000000000000004">
      <c r="B1579" s="1" t="s">
        <v>1511</v>
      </c>
      <c r="C1579" s="1" t="s">
        <v>1512</v>
      </c>
      <c r="D1579" s="1">
        <v>1021</v>
      </c>
      <c r="E1579" s="48" t="s">
        <v>2521</v>
      </c>
      <c r="F1579" s="45"/>
      <c r="G1579" s="5"/>
    </row>
    <row r="1580" spans="2:7" x14ac:dyDescent="0.55000000000000004">
      <c r="B1580" s="1" t="s">
        <v>1511</v>
      </c>
      <c r="C1580" s="1" t="s">
        <v>1512</v>
      </c>
      <c r="D1580" s="1">
        <v>1022</v>
      </c>
      <c r="E1580" s="48" t="s">
        <v>2522</v>
      </c>
      <c r="F1580" s="45"/>
      <c r="G1580" s="5"/>
    </row>
    <row r="1581" spans="2:7" x14ac:dyDescent="0.55000000000000004">
      <c r="B1581" s="1" t="s">
        <v>1511</v>
      </c>
      <c r="C1581" s="1" t="s">
        <v>1512</v>
      </c>
      <c r="D1581" s="1">
        <v>1023</v>
      </c>
      <c r="E1581" s="48" t="s">
        <v>2523</v>
      </c>
      <c r="F1581" s="45"/>
      <c r="G1581" s="5"/>
    </row>
    <row r="1582" spans="2:7" x14ac:dyDescent="0.55000000000000004">
      <c r="B1582" s="1" t="s">
        <v>1511</v>
      </c>
      <c r="C1582" s="1" t="s">
        <v>1512</v>
      </c>
      <c r="D1582" s="1">
        <v>1024</v>
      </c>
      <c r="E1582" s="48" t="s">
        <v>2524</v>
      </c>
      <c r="F1582" s="45"/>
      <c r="G1582" s="5"/>
    </row>
    <row r="1583" spans="2:7" x14ac:dyDescent="0.55000000000000004">
      <c r="B1583" s="1" t="s">
        <v>1511</v>
      </c>
      <c r="C1583" s="1" t="s">
        <v>1512</v>
      </c>
      <c r="D1583" s="1">
        <v>1025</v>
      </c>
      <c r="E1583" s="48" t="s">
        <v>2525</v>
      </c>
      <c r="F1583" s="45"/>
      <c r="G1583" s="5"/>
    </row>
    <row r="1584" spans="2:7" x14ac:dyDescent="0.55000000000000004">
      <c r="B1584" s="1" t="s">
        <v>1511</v>
      </c>
      <c r="C1584" s="1" t="s">
        <v>1512</v>
      </c>
      <c r="D1584" s="1">
        <v>1026</v>
      </c>
      <c r="E1584" s="48" t="s">
        <v>2526</v>
      </c>
      <c r="F1584" s="45"/>
      <c r="G1584" s="5"/>
    </row>
    <row r="1585" spans="2:7" x14ac:dyDescent="0.55000000000000004">
      <c r="B1585" s="1" t="s">
        <v>1511</v>
      </c>
      <c r="C1585" s="1" t="s">
        <v>1512</v>
      </c>
      <c r="D1585" s="1">
        <v>1027</v>
      </c>
      <c r="E1585" s="48" t="s">
        <v>2527</v>
      </c>
      <c r="F1585" s="45"/>
      <c r="G1585" s="5"/>
    </row>
    <row r="1586" spans="2:7" x14ac:dyDescent="0.55000000000000004">
      <c r="B1586" s="1" t="s">
        <v>1511</v>
      </c>
      <c r="C1586" s="1" t="s">
        <v>1512</v>
      </c>
      <c r="D1586" s="1">
        <v>1028</v>
      </c>
      <c r="E1586" s="48" t="s">
        <v>2528</v>
      </c>
      <c r="F1586" s="45"/>
      <c r="G1586" s="5"/>
    </row>
    <row r="1587" spans="2:7" x14ac:dyDescent="0.55000000000000004">
      <c r="B1587" s="1" t="s">
        <v>1511</v>
      </c>
      <c r="C1587" s="1" t="s">
        <v>1512</v>
      </c>
      <c r="D1587" s="1">
        <v>1029</v>
      </c>
      <c r="E1587" s="48" t="s">
        <v>2529</v>
      </c>
      <c r="F1587" s="45"/>
      <c r="G1587" s="5"/>
    </row>
    <row r="1588" spans="2:7" x14ac:dyDescent="0.55000000000000004">
      <c r="B1588" s="1" t="s">
        <v>1511</v>
      </c>
      <c r="C1588" s="1" t="s">
        <v>1512</v>
      </c>
      <c r="D1588" s="1">
        <v>1030</v>
      </c>
      <c r="E1588" s="48" t="s">
        <v>2530</v>
      </c>
      <c r="F1588" s="45"/>
      <c r="G1588" s="5"/>
    </row>
    <row r="1589" spans="2:7" x14ac:dyDescent="0.55000000000000004">
      <c r="B1589" s="1" t="s">
        <v>1511</v>
      </c>
      <c r="C1589" s="1" t="s">
        <v>1512</v>
      </c>
      <c r="D1589" s="1">
        <v>1031</v>
      </c>
      <c r="E1589" s="48" t="s">
        <v>2531</v>
      </c>
      <c r="F1589" s="45"/>
      <c r="G1589" s="5"/>
    </row>
    <row r="1590" spans="2:7" x14ac:dyDescent="0.55000000000000004">
      <c r="B1590" s="1" t="s">
        <v>1511</v>
      </c>
      <c r="C1590" s="1" t="s">
        <v>1512</v>
      </c>
      <c r="D1590" s="1">
        <v>1032</v>
      </c>
      <c r="E1590" s="48" t="s">
        <v>2532</v>
      </c>
      <c r="F1590" s="45"/>
      <c r="G1590" s="5"/>
    </row>
    <row r="1591" spans="2:7" x14ac:dyDescent="0.55000000000000004">
      <c r="B1591" s="1" t="s">
        <v>1511</v>
      </c>
      <c r="C1591" s="1" t="s">
        <v>1512</v>
      </c>
      <c r="D1591" s="1">
        <v>1033</v>
      </c>
      <c r="E1591" s="48" t="s">
        <v>2533</v>
      </c>
      <c r="F1591" s="45"/>
      <c r="G1591" s="5"/>
    </row>
    <row r="1592" spans="2:7" x14ac:dyDescent="0.55000000000000004">
      <c r="B1592" s="1" t="s">
        <v>1511</v>
      </c>
      <c r="C1592" s="1" t="s">
        <v>1512</v>
      </c>
      <c r="D1592" s="1">
        <v>1034</v>
      </c>
      <c r="E1592" s="48" t="s">
        <v>2534</v>
      </c>
      <c r="F1592" s="45"/>
      <c r="G1592" s="5"/>
    </row>
    <row r="1593" spans="2:7" x14ac:dyDescent="0.55000000000000004">
      <c r="B1593" s="1" t="s">
        <v>1511</v>
      </c>
      <c r="C1593" s="1" t="s">
        <v>1512</v>
      </c>
      <c r="D1593" s="1">
        <v>1035</v>
      </c>
      <c r="E1593" s="48" t="s">
        <v>2535</v>
      </c>
      <c r="F1593" s="45"/>
      <c r="G1593" s="5"/>
    </row>
    <row r="1594" spans="2:7" x14ac:dyDescent="0.55000000000000004">
      <c r="B1594" s="1" t="s">
        <v>1511</v>
      </c>
      <c r="C1594" s="1" t="s">
        <v>1512</v>
      </c>
      <c r="D1594" s="1">
        <v>1036</v>
      </c>
      <c r="E1594" s="48" t="s">
        <v>2536</v>
      </c>
      <c r="F1594" s="45"/>
      <c r="G1594" s="5"/>
    </row>
    <row r="1595" spans="2:7" x14ac:dyDescent="0.55000000000000004">
      <c r="B1595" s="1" t="s">
        <v>1511</v>
      </c>
      <c r="C1595" s="1" t="s">
        <v>1512</v>
      </c>
      <c r="D1595" s="1">
        <v>1037</v>
      </c>
      <c r="E1595" s="48" t="s">
        <v>2537</v>
      </c>
      <c r="F1595" s="45"/>
      <c r="G1595" s="5"/>
    </row>
    <row r="1596" spans="2:7" x14ac:dyDescent="0.55000000000000004">
      <c r="B1596" s="1" t="s">
        <v>1511</v>
      </c>
      <c r="C1596" s="1" t="s">
        <v>1512</v>
      </c>
      <c r="D1596" s="1">
        <v>1038</v>
      </c>
      <c r="E1596" s="48" t="s">
        <v>2538</v>
      </c>
      <c r="F1596" s="45"/>
      <c r="G1596" s="5"/>
    </row>
    <row r="1597" spans="2:7" x14ac:dyDescent="0.55000000000000004">
      <c r="B1597" s="1" t="s">
        <v>1511</v>
      </c>
      <c r="C1597" s="1" t="s">
        <v>1512</v>
      </c>
      <c r="D1597" s="1">
        <v>1039</v>
      </c>
      <c r="E1597" s="48" t="s">
        <v>2539</v>
      </c>
      <c r="F1597" s="45"/>
      <c r="G1597" s="5"/>
    </row>
    <row r="1598" spans="2:7" x14ac:dyDescent="0.55000000000000004">
      <c r="B1598" s="1" t="s">
        <v>1511</v>
      </c>
      <c r="C1598" s="1" t="s">
        <v>1512</v>
      </c>
      <c r="D1598" s="1">
        <v>1040</v>
      </c>
      <c r="E1598" s="48" t="s">
        <v>2540</v>
      </c>
      <c r="F1598" s="45"/>
      <c r="G1598" s="5"/>
    </row>
    <row r="1599" spans="2:7" x14ac:dyDescent="0.55000000000000004">
      <c r="B1599" s="1" t="s">
        <v>1511</v>
      </c>
      <c r="C1599" s="1" t="s">
        <v>1512</v>
      </c>
      <c r="D1599" s="1">
        <v>1041</v>
      </c>
      <c r="E1599" s="48" t="s">
        <v>2541</v>
      </c>
      <c r="F1599" s="45"/>
      <c r="G1599" s="5"/>
    </row>
    <row r="1600" spans="2:7" x14ac:dyDescent="0.55000000000000004">
      <c r="B1600" s="1" t="s">
        <v>1511</v>
      </c>
      <c r="C1600" s="1" t="s">
        <v>1512</v>
      </c>
      <c r="D1600" s="1">
        <v>1042</v>
      </c>
      <c r="E1600" s="48" t="s">
        <v>2542</v>
      </c>
      <c r="F1600" s="45"/>
      <c r="G1600" s="5"/>
    </row>
    <row r="1601" spans="2:7" x14ac:dyDescent="0.55000000000000004">
      <c r="B1601" s="1" t="s">
        <v>1511</v>
      </c>
      <c r="C1601" s="1" t="s">
        <v>1512</v>
      </c>
      <c r="D1601" s="1">
        <v>1043</v>
      </c>
      <c r="E1601" s="48" t="s">
        <v>2543</v>
      </c>
      <c r="F1601" s="45"/>
      <c r="G1601" s="5"/>
    </row>
    <row r="1602" spans="2:7" x14ac:dyDescent="0.55000000000000004">
      <c r="B1602" s="1" t="s">
        <v>1511</v>
      </c>
      <c r="C1602" s="1" t="s">
        <v>1512</v>
      </c>
      <c r="D1602" s="1">
        <v>1044</v>
      </c>
      <c r="E1602" s="48" t="s">
        <v>2544</v>
      </c>
      <c r="F1602" s="45"/>
      <c r="G1602" s="5"/>
    </row>
    <row r="1603" spans="2:7" x14ac:dyDescent="0.55000000000000004">
      <c r="B1603" s="1" t="s">
        <v>1511</v>
      </c>
      <c r="C1603" s="1" t="s">
        <v>1512</v>
      </c>
      <c r="D1603" s="1">
        <v>1045</v>
      </c>
      <c r="E1603" s="48" t="s">
        <v>2545</v>
      </c>
      <c r="F1603" s="45"/>
      <c r="G1603" s="5"/>
    </row>
    <row r="1604" spans="2:7" x14ac:dyDescent="0.55000000000000004">
      <c r="B1604" s="1" t="s">
        <v>1511</v>
      </c>
      <c r="C1604" s="1" t="s">
        <v>1512</v>
      </c>
      <c r="D1604" s="1">
        <v>1046</v>
      </c>
      <c r="E1604" s="48" t="s">
        <v>2546</v>
      </c>
      <c r="F1604" s="45"/>
      <c r="G1604" s="5"/>
    </row>
    <row r="1605" spans="2:7" x14ac:dyDescent="0.55000000000000004">
      <c r="B1605" s="1" t="s">
        <v>1511</v>
      </c>
      <c r="C1605" s="1" t="s">
        <v>1512</v>
      </c>
      <c r="D1605" s="1">
        <v>1047</v>
      </c>
      <c r="E1605" s="48" t="s">
        <v>2547</v>
      </c>
      <c r="F1605" s="45"/>
      <c r="G1605" s="5"/>
    </row>
    <row r="1606" spans="2:7" x14ac:dyDescent="0.55000000000000004">
      <c r="B1606" s="1" t="s">
        <v>1511</v>
      </c>
      <c r="C1606" s="1" t="s">
        <v>1512</v>
      </c>
      <c r="D1606" s="1">
        <v>1048</v>
      </c>
      <c r="E1606" s="48" t="s">
        <v>2548</v>
      </c>
      <c r="F1606" s="45"/>
      <c r="G1606" s="5"/>
    </row>
    <row r="1607" spans="2:7" x14ac:dyDescent="0.55000000000000004">
      <c r="B1607" s="1" t="s">
        <v>1511</v>
      </c>
      <c r="C1607" s="1" t="s">
        <v>1512</v>
      </c>
      <c r="D1607" s="1">
        <v>1049</v>
      </c>
      <c r="E1607" s="48" t="s">
        <v>2549</v>
      </c>
      <c r="F1607" s="45"/>
      <c r="G1607" s="5"/>
    </row>
    <row r="1608" spans="2:7" x14ac:dyDescent="0.55000000000000004">
      <c r="B1608" s="1" t="s">
        <v>1511</v>
      </c>
      <c r="C1608" s="1" t="s">
        <v>1512</v>
      </c>
      <c r="D1608" s="1">
        <v>1050</v>
      </c>
      <c r="E1608" s="48" t="s">
        <v>2550</v>
      </c>
      <c r="F1608" s="45"/>
      <c r="G1608" s="5"/>
    </row>
    <row r="1609" spans="2:7" x14ac:dyDescent="0.55000000000000004">
      <c r="B1609" s="1" t="s">
        <v>1511</v>
      </c>
      <c r="C1609" s="1" t="s">
        <v>1512</v>
      </c>
      <c r="D1609" s="1">
        <v>1051</v>
      </c>
      <c r="E1609" s="48" t="s">
        <v>2551</v>
      </c>
      <c r="F1609" s="45"/>
      <c r="G1609" s="5"/>
    </row>
    <row r="1610" spans="2:7" x14ac:dyDescent="0.55000000000000004">
      <c r="B1610" s="1" t="s">
        <v>1511</v>
      </c>
      <c r="C1610" s="1" t="s">
        <v>1512</v>
      </c>
      <c r="D1610" s="1">
        <v>1052</v>
      </c>
      <c r="E1610" s="48" t="s">
        <v>2552</v>
      </c>
      <c r="F1610" s="45"/>
      <c r="G1610" s="5"/>
    </row>
    <row r="1611" spans="2:7" x14ac:dyDescent="0.55000000000000004">
      <c r="B1611" s="1" t="s">
        <v>1511</v>
      </c>
      <c r="C1611" s="1" t="s">
        <v>1512</v>
      </c>
      <c r="D1611" s="1">
        <v>1053</v>
      </c>
      <c r="E1611" s="48" t="s">
        <v>2553</v>
      </c>
      <c r="F1611" s="45"/>
      <c r="G1611" s="5"/>
    </row>
    <row r="1612" spans="2:7" x14ac:dyDescent="0.55000000000000004">
      <c r="B1612" s="1" t="s">
        <v>1511</v>
      </c>
      <c r="C1612" s="1" t="s">
        <v>1512</v>
      </c>
      <c r="D1612" s="1">
        <v>1054</v>
      </c>
      <c r="E1612" s="106" t="s">
        <v>31</v>
      </c>
      <c r="F1612" s="45"/>
      <c r="G1612" s="5"/>
    </row>
    <row r="1613" spans="2:7" x14ac:dyDescent="0.55000000000000004">
      <c r="B1613" s="1" t="s">
        <v>1511</v>
      </c>
      <c r="C1613" s="1" t="s">
        <v>1512</v>
      </c>
      <c r="D1613" s="1">
        <v>1055</v>
      </c>
      <c r="E1613" s="106" t="s">
        <v>32</v>
      </c>
      <c r="F1613" s="45"/>
      <c r="G1613" s="5"/>
    </row>
    <row r="1614" spans="2:7" x14ac:dyDescent="0.55000000000000004">
      <c r="B1614" s="1" t="s">
        <v>1511</v>
      </c>
      <c r="C1614" s="1" t="s">
        <v>1512</v>
      </c>
      <c r="D1614" s="1">
        <v>1056</v>
      </c>
      <c r="E1614" s="106" t="s">
        <v>33</v>
      </c>
      <c r="F1614" s="45"/>
      <c r="G1614" s="5"/>
    </row>
    <row r="1615" spans="2:7" x14ac:dyDescent="0.55000000000000004">
      <c r="B1615" s="1" t="s">
        <v>1511</v>
      </c>
      <c r="C1615" s="1" t="s">
        <v>1512</v>
      </c>
      <c r="D1615" s="1">
        <v>1057</v>
      </c>
      <c r="E1615" s="106" t="s">
        <v>34</v>
      </c>
      <c r="F1615" s="45"/>
      <c r="G1615" s="5"/>
    </row>
    <row r="1616" spans="2:7" x14ac:dyDescent="0.55000000000000004">
      <c r="B1616" s="1" t="s">
        <v>1511</v>
      </c>
      <c r="C1616" s="1" t="s">
        <v>1512</v>
      </c>
      <c r="D1616" s="1">
        <v>1058</v>
      </c>
      <c r="E1616" s="106" t="s">
        <v>35</v>
      </c>
      <c r="F1616" s="45"/>
      <c r="G1616" s="5"/>
    </row>
    <row r="1617" spans="2:7" x14ac:dyDescent="0.55000000000000004">
      <c r="B1617" s="1" t="s">
        <v>1511</v>
      </c>
      <c r="C1617" s="1" t="s">
        <v>1512</v>
      </c>
      <c r="D1617" s="1">
        <v>1059</v>
      </c>
      <c r="E1617" s="106" t="s">
        <v>36</v>
      </c>
      <c r="F1617" s="45"/>
      <c r="G1617" s="5"/>
    </row>
    <row r="1618" spans="2:7" x14ac:dyDescent="0.55000000000000004">
      <c r="B1618" s="1" t="s">
        <v>1511</v>
      </c>
      <c r="C1618" s="1" t="s">
        <v>1512</v>
      </c>
      <c r="D1618" s="1">
        <v>1060</v>
      </c>
      <c r="E1618" s="5" t="s">
        <v>6413</v>
      </c>
      <c r="F1618" s="45"/>
      <c r="G1618" s="5"/>
    </row>
    <row r="1619" spans="2:7" x14ac:dyDescent="0.55000000000000004">
      <c r="B1619" s="1" t="s">
        <v>1511</v>
      </c>
      <c r="C1619" s="1" t="s">
        <v>1512</v>
      </c>
      <c r="D1619" s="1">
        <v>1061</v>
      </c>
      <c r="E1619" s="5" t="s">
        <v>6414</v>
      </c>
      <c r="F1619" s="45"/>
      <c r="G1619" s="5"/>
    </row>
    <row r="1620" spans="2:7" x14ac:dyDescent="0.55000000000000004">
      <c r="B1620" s="1" t="s">
        <v>2661</v>
      </c>
      <c r="C1620" s="1" t="s">
        <v>2662</v>
      </c>
      <c r="D1620" s="1">
        <v>1</v>
      </c>
      <c r="E1620" s="106" t="s">
        <v>2</v>
      </c>
      <c r="F1620" s="45"/>
      <c r="G1620" s="5"/>
    </row>
    <row r="1621" spans="2:7" x14ac:dyDescent="0.55000000000000004">
      <c r="B1621" s="1" t="s">
        <v>2661</v>
      </c>
      <c r="C1621" s="1" t="s">
        <v>2662</v>
      </c>
      <c r="D1621" s="1">
        <v>2</v>
      </c>
      <c r="E1621" s="106" t="s">
        <v>278</v>
      </c>
      <c r="F1621" s="45"/>
      <c r="G1621" s="5"/>
    </row>
    <row r="1622" spans="2:7" x14ac:dyDescent="0.55000000000000004">
      <c r="B1622" s="1" t="s">
        <v>2661</v>
      </c>
      <c r="C1622" s="1" t="s">
        <v>2662</v>
      </c>
      <c r="D1622" s="1">
        <v>3</v>
      </c>
      <c r="E1622" s="106" t="s">
        <v>1</v>
      </c>
      <c r="F1622" s="45"/>
      <c r="G1622" s="5"/>
    </row>
    <row r="1623" spans="2:7" x14ac:dyDescent="0.55000000000000004">
      <c r="B1623" s="1" t="s">
        <v>2661</v>
      </c>
      <c r="C1623" s="1" t="s">
        <v>2662</v>
      </c>
      <c r="D1623" s="1">
        <v>4</v>
      </c>
      <c r="E1623" s="106" t="s">
        <v>97</v>
      </c>
      <c r="F1623" s="45"/>
      <c r="G1623" s="5"/>
    </row>
    <row r="1624" spans="2:7" x14ac:dyDescent="0.55000000000000004">
      <c r="B1624" s="1" t="s">
        <v>2661</v>
      </c>
      <c r="C1624" s="1" t="s">
        <v>2662</v>
      </c>
      <c r="D1624" s="1">
        <v>5</v>
      </c>
      <c r="E1624" s="1" t="s">
        <v>2663</v>
      </c>
      <c r="F1624" s="45"/>
      <c r="G1624" s="5"/>
    </row>
    <row r="1625" spans="2:7" x14ac:dyDescent="0.55000000000000004">
      <c r="B1625" s="1" t="s">
        <v>2661</v>
      </c>
      <c r="C1625" s="1" t="s">
        <v>2662</v>
      </c>
      <c r="D1625" s="1">
        <v>6</v>
      </c>
      <c r="E1625" s="1" t="s">
        <v>2664</v>
      </c>
      <c r="F1625" s="45"/>
      <c r="G1625" s="5"/>
    </row>
    <row r="1626" spans="2:7" x14ac:dyDescent="0.55000000000000004">
      <c r="B1626" s="1" t="s">
        <v>2661</v>
      </c>
      <c r="C1626" s="1" t="s">
        <v>2662</v>
      </c>
      <c r="D1626" s="1">
        <v>7</v>
      </c>
      <c r="E1626" s="1" t="s">
        <v>2665</v>
      </c>
      <c r="F1626" s="45"/>
      <c r="G1626" s="5"/>
    </row>
    <row r="1627" spans="2:7" x14ac:dyDescent="0.55000000000000004">
      <c r="B1627" s="1" t="s">
        <v>2661</v>
      </c>
      <c r="C1627" s="1" t="s">
        <v>2662</v>
      </c>
      <c r="D1627" s="1">
        <v>8</v>
      </c>
      <c r="E1627" s="48" t="s">
        <v>2666</v>
      </c>
      <c r="F1627" s="45"/>
      <c r="G1627" s="5"/>
    </row>
    <row r="1628" spans="2:7" x14ac:dyDescent="0.55000000000000004">
      <c r="B1628" s="1" t="s">
        <v>2661</v>
      </c>
      <c r="C1628" s="1" t="s">
        <v>2662</v>
      </c>
      <c r="D1628" s="1">
        <v>9</v>
      </c>
      <c r="E1628" s="48" t="s">
        <v>2667</v>
      </c>
      <c r="F1628" s="45"/>
      <c r="G1628" s="5"/>
    </row>
    <row r="1629" spans="2:7" x14ac:dyDescent="0.55000000000000004">
      <c r="B1629" s="1" t="s">
        <v>2661</v>
      </c>
      <c r="C1629" s="1" t="s">
        <v>2662</v>
      </c>
      <c r="D1629" s="1">
        <v>10</v>
      </c>
      <c r="E1629" s="48" t="s">
        <v>2668</v>
      </c>
      <c r="F1629" s="45"/>
      <c r="G1629" s="5"/>
    </row>
    <row r="1630" spans="2:7" x14ac:dyDescent="0.55000000000000004">
      <c r="B1630" s="1" t="s">
        <v>2661</v>
      </c>
      <c r="C1630" s="1" t="s">
        <v>2662</v>
      </c>
      <c r="D1630" s="1">
        <v>11</v>
      </c>
      <c r="E1630" s="48" t="s">
        <v>2669</v>
      </c>
      <c r="F1630" s="45"/>
      <c r="G1630" s="5"/>
    </row>
    <row r="1631" spans="2:7" x14ac:dyDescent="0.55000000000000004">
      <c r="B1631" s="1" t="s">
        <v>2661</v>
      </c>
      <c r="C1631" s="1" t="s">
        <v>2662</v>
      </c>
      <c r="D1631" s="1">
        <v>12</v>
      </c>
      <c r="E1631" s="48" t="s">
        <v>2670</v>
      </c>
      <c r="F1631" s="45"/>
      <c r="G1631" s="5"/>
    </row>
    <row r="1632" spans="2:7" x14ac:dyDescent="0.55000000000000004">
      <c r="B1632" s="1" t="s">
        <v>2661</v>
      </c>
      <c r="C1632" s="1" t="s">
        <v>2662</v>
      </c>
      <c r="D1632" s="1">
        <v>13</v>
      </c>
      <c r="E1632" s="1" t="s">
        <v>2671</v>
      </c>
      <c r="F1632" s="45"/>
      <c r="G1632" s="5"/>
    </row>
    <row r="1633" spans="2:7" x14ac:dyDescent="0.55000000000000004">
      <c r="B1633" s="1" t="s">
        <v>2661</v>
      </c>
      <c r="C1633" s="1" t="s">
        <v>2662</v>
      </c>
      <c r="D1633" s="1">
        <v>14</v>
      </c>
      <c r="E1633" s="48" t="s">
        <v>2672</v>
      </c>
      <c r="F1633" s="45"/>
      <c r="G1633" s="5"/>
    </row>
    <row r="1634" spans="2:7" x14ac:dyDescent="0.55000000000000004">
      <c r="B1634" s="1" t="s">
        <v>2661</v>
      </c>
      <c r="C1634" s="1" t="s">
        <v>2662</v>
      </c>
      <c r="D1634" s="1">
        <v>15</v>
      </c>
      <c r="E1634" s="48" t="s">
        <v>2673</v>
      </c>
      <c r="F1634" s="45"/>
      <c r="G1634" s="5"/>
    </row>
    <row r="1635" spans="2:7" x14ac:dyDescent="0.55000000000000004">
      <c r="B1635" s="1" t="s">
        <v>2661</v>
      </c>
      <c r="C1635" s="1" t="s">
        <v>2662</v>
      </c>
      <c r="D1635" s="1">
        <v>16</v>
      </c>
      <c r="E1635" s="48" t="s">
        <v>2674</v>
      </c>
      <c r="F1635" s="45"/>
      <c r="G1635" s="5"/>
    </row>
    <row r="1636" spans="2:7" x14ac:dyDescent="0.55000000000000004">
      <c r="B1636" s="1" t="s">
        <v>2661</v>
      </c>
      <c r="C1636" s="1" t="s">
        <v>2662</v>
      </c>
      <c r="D1636" s="1">
        <v>17</v>
      </c>
      <c r="E1636" s="48" t="s">
        <v>2675</v>
      </c>
      <c r="F1636" s="45"/>
      <c r="G1636" s="5"/>
    </row>
    <row r="1637" spans="2:7" x14ac:dyDescent="0.55000000000000004">
      <c r="B1637" s="1" t="s">
        <v>2661</v>
      </c>
      <c r="C1637" s="1" t="s">
        <v>2662</v>
      </c>
      <c r="D1637" s="1">
        <v>18</v>
      </c>
      <c r="E1637" s="48" t="s">
        <v>2676</v>
      </c>
      <c r="F1637" s="45"/>
      <c r="G1637" s="5"/>
    </row>
    <row r="1638" spans="2:7" x14ac:dyDescent="0.55000000000000004">
      <c r="B1638" s="1" t="s">
        <v>2661</v>
      </c>
      <c r="C1638" s="1" t="s">
        <v>2662</v>
      </c>
      <c r="D1638" s="1">
        <v>19</v>
      </c>
      <c r="E1638" s="1" t="s">
        <v>1012</v>
      </c>
      <c r="F1638" s="45"/>
      <c r="G1638" s="5"/>
    </row>
    <row r="1639" spans="2:7" x14ac:dyDescent="0.55000000000000004">
      <c r="B1639" s="1" t="s">
        <v>2661</v>
      </c>
      <c r="C1639" s="1" t="s">
        <v>2662</v>
      </c>
      <c r="D1639" s="1">
        <v>20</v>
      </c>
      <c r="E1639" s="48" t="s">
        <v>2677</v>
      </c>
      <c r="F1639" s="45"/>
      <c r="G1639" s="5"/>
    </row>
    <row r="1640" spans="2:7" x14ac:dyDescent="0.55000000000000004">
      <c r="B1640" s="1" t="s">
        <v>2661</v>
      </c>
      <c r="C1640" s="1" t="s">
        <v>2662</v>
      </c>
      <c r="D1640" s="1">
        <v>21</v>
      </c>
      <c r="E1640" s="1" t="s">
        <v>2678</v>
      </c>
      <c r="F1640" s="45"/>
      <c r="G1640" s="5"/>
    </row>
    <row r="1641" spans="2:7" x14ac:dyDescent="0.55000000000000004">
      <c r="B1641" s="1" t="s">
        <v>2661</v>
      </c>
      <c r="C1641" s="1" t="s">
        <v>2662</v>
      </c>
      <c r="D1641" s="1">
        <v>22</v>
      </c>
      <c r="E1641" s="1" t="s">
        <v>2679</v>
      </c>
      <c r="F1641" s="45"/>
      <c r="G1641" s="5"/>
    </row>
    <row r="1642" spans="2:7" x14ac:dyDescent="0.55000000000000004">
      <c r="B1642" s="1" t="s">
        <v>2661</v>
      </c>
      <c r="C1642" s="1" t="s">
        <v>2662</v>
      </c>
      <c r="D1642" s="1">
        <v>23</v>
      </c>
      <c r="E1642" s="48" t="s">
        <v>2680</v>
      </c>
      <c r="F1642" s="45"/>
      <c r="G1642" s="5"/>
    </row>
    <row r="1643" spans="2:7" x14ac:dyDescent="0.55000000000000004">
      <c r="B1643" s="1" t="s">
        <v>2661</v>
      </c>
      <c r="C1643" s="1" t="s">
        <v>2662</v>
      </c>
      <c r="D1643" s="1">
        <v>24</v>
      </c>
      <c r="E1643" s="48" t="s">
        <v>2681</v>
      </c>
      <c r="F1643" s="45"/>
      <c r="G1643" s="5"/>
    </row>
    <row r="1644" spans="2:7" x14ac:dyDescent="0.55000000000000004">
      <c r="B1644" s="1" t="s">
        <v>2661</v>
      </c>
      <c r="C1644" s="1" t="s">
        <v>2662</v>
      </c>
      <c r="D1644" s="1">
        <v>25</v>
      </c>
      <c r="E1644" s="48" t="s">
        <v>620</v>
      </c>
      <c r="F1644" s="45"/>
      <c r="G1644" s="5"/>
    </row>
    <row r="1645" spans="2:7" x14ac:dyDescent="0.55000000000000004">
      <c r="B1645" s="1" t="s">
        <v>2661</v>
      </c>
      <c r="C1645" s="1" t="s">
        <v>2662</v>
      </c>
      <c r="D1645" s="1">
        <v>26</v>
      </c>
      <c r="E1645" s="48" t="s">
        <v>2682</v>
      </c>
      <c r="F1645" s="45"/>
      <c r="G1645" s="5"/>
    </row>
    <row r="1646" spans="2:7" x14ac:dyDescent="0.55000000000000004">
      <c r="B1646" s="1" t="s">
        <v>2661</v>
      </c>
      <c r="C1646" s="1" t="s">
        <v>2662</v>
      </c>
      <c r="D1646" s="1">
        <v>27</v>
      </c>
      <c r="E1646" s="48" t="s">
        <v>2683</v>
      </c>
      <c r="F1646" s="45"/>
      <c r="G1646" s="5"/>
    </row>
    <row r="1647" spans="2:7" x14ac:dyDescent="0.55000000000000004">
      <c r="B1647" s="1" t="s">
        <v>2661</v>
      </c>
      <c r="C1647" s="1" t="s">
        <v>2662</v>
      </c>
      <c r="D1647" s="1">
        <v>28</v>
      </c>
      <c r="E1647" s="48" t="s">
        <v>2684</v>
      </c>
      <c r="F1647" s="45"/>
      <c r="G1647" s="5"/>
    </row>
    <row r="1648" spans="2:7" x14ac:dyDescent="0.55000000000000004">
      <c r="B1648" s="1" t="s">
        <v>2661</v>
      </c>
      <c r="C1648" s="1" t="s">
        <v>2662</v>
      </c>
      <c r="D1648" s="1">
        <v>29</v>
      </c>
      <c r="E1648" s="1" t="s">
        <v>2685</v>
      </c>
      <c r="F1648" s="45"/>
      <c r="G1648" s="5"/>
    </row>
    <row r="1649" spans="2:7" x14ac:dyDescent="0.55000000000000004">
      <c r="B1649" s="1" t="s">
        <v>2661</v>
      </c>
      <c r="C1649" s="1" t="s">
        <v>2662</v>
      </c>
      <c r="D1649" s="1">
        <v>30</v>
      </c>
      <c r="E1649" s="1" t="s">
        <v>2686</v>
      </c>
      <c r="F1649" s="45"/>
      <c r="G1649" s="5"/>
    </row>
    <row r="1650" spans="2:7" x14ac:dyDescent="0.55000000000000004">
      <c r="B1650" s="1" t="s">
        <v>2661</v>
      </c>
      <c r="C1650" s="1" t="s">
        <v>2662</v>
      </c>
      <c r="D1650" s="1">
        <v>31</v>
      </c>
      <c r="E1650" s="1" t="s">
        <v>2687</v>
      </c>
      <c r="F1650" s="45"/>
      <c r="G1650" s="5"/>
    </row>
    <row r="1651" spans="2:7" x14ac:dyDescent="0.55000000000000004">
      <c r="B1651" s="1" t="s">
        <v>2661</v>
      </c>
      <c r="C1651" s="1" t="s">
        <v>2662</v>
      </c>
      <c r="D1651" s="1">
        <v>32</v>
      </c>
      <c r="E1651" s="1" t="s">
        <v>2688</v>
      </c>
      <c r="F1651" s="45"/>
      <c r="G1651" s="5"/>
    </row>
    <row r="1652" spans="2:7" x14ac:dyDescent="0.55000000000000004">
      <c r="B1652" s="1" t="s">
        <v>2661</v>
      </c>
      <c r="C1652" s="1" t="s">
        <v>2662</v>
      </c>
      <c r="D1652" s="1">
        <v>33</v>
      </c>
      <c r="E1652" s="1" t="s">
        <v>2689</v>
      </c>
      <c r="F1652" s="45"/>
      <c r="G1652" s="5"/>
    </row>
    <row r="1653" spans="2:7" x14ac:dyDescent="0.55000000000000004">
      <c r="B1653" s="1" t="s">
        <v>2661</v>
      </c>
      <c r="C1653" s="1" t="s">
        <v>2662</v>
      </c>
      <c r="D1653" s="1">
        <v>34</v>
      </c>
      <c r="E1653" s="1" t="s">
        <v>2690</v>
      </c>
      <c r="F1653" s="45"/>
      <c r="G1653" s="5"/>
    </row>
    <row r="1654" spans="2:7" x14ac:dyDescent="0.55000000000000004">
      <c r="B1654" s="1" t="s">
        <v>2661</v>
      </c>
      <c r="C1654" s="1" t="s">
        <v>2662</v>
      </c>
      <c r="D1654" s="1">
        <v>35</v>
      </c>
      <c r="E1654" s="1" t="s">
        <v>2691</v>
      </c>
      <c r="F1654" s="45" t="s">
        <v>6356</v>
      </c>
      <c r="G1654" s="5"/>
    </row>
    <row r="1655" spans="2:7" x14ac:dyDescent="0.55000000000000004">
      <c r="B1655" s="1" t="s">
        <v>2661</v>
      </c>
      <c r="C1655" s="1" t="s">
        <v>2662</v>
      </c>
      <c r="D1655" s="1">
        <v>36</v>
      </c>
      <c r="E1655" s="48" t="s">
        <v>2692</v>
      </c>
      <c r="F1655" s="45"/>
      <c r="G1655" s="5"/>
    </row>
    <row r="1656" spans="2:7" x14ac:dyDescent="0.55000000000000004">
      <c r="B1656" s="1" t="s">
        <v>2661</v>
      </c>
      <c r="C1656" s="1" t="s">
        <v>2662</v>
      </c>
      <c r="D1656" s="1">
        <v>37</v>
      </c>
      <c r="E1656" s="48" t="s">
        <v>2693</v>
      </c>
      <c r="F1656" s="45"/>
      <c r="G1656" s="5"/>
    </row>
    <row r="1657" spans="2:7" x14ac:dyDescent="0.55000000000000004">
      <c r="B1657" s="1" t="s">
        <v>2661</v>
      </c>
      <c r="C1657" s="1" t="s">
        <v>2662</v>
      </c>
      <c r="D1657" s="1">
        <v>38</v>
      </c>
      <c r="E1657" s="48" t="s">
        <v>2694</v>
      </c>
      <c r="F1657" s="45"/>
      <c r="G1657" s="5"/>
    </row>
    <row r="1658" spans="2:7" x14ac:dyDescent="0.55000000000000004">
      <c r="B1658" s="1" t="s">
        <v>2661</v>
      </c>
      <c r="C1658" s="1" t="s">
        <v>2662</v>
      </c>
      <c r="D1658" s="1">
        <v>39</v>
      </c>
      <c r="E1658" s="48" t="s">
        <v>2695</v>
      </c>
      <c r="F1658" s="45"/>
      <c r="G1658" s="5"/>
    </row>
    <row r="1659" spans="2:7" x14ac:dyDescent="0.55000000000000004">
      <c r="B1659" s="1" t="s">
        <v>2661</v>
      </c>
      <c r="C1659" s="1" t="s">
        <v>2662</v>
      </c>
      <c r="D1659" s="1">
        <v>40</v>
      </c>
      <c r="E1659" s="48" t="s">
        <v>2696</v>
      </c>
      <c r="F1659" s="45"/>
      <c r="G1659" s="5"/>
    </row>
    <row r="1660" spans="2:7" x14ac:dyDescent="0.55000000000000004">
      <c r="B1660" s="1" t="s">
        <v>2661</v>
      </c>
      <c r="C1660" s="1" t="s">
        <v>2662</v>
      </c>
      <c r="D1660" s="1">
        <v>41</v>
      </c>
      <c r="E1660" s="48" t="s">
        <v>2697</v>
      </c>
      <c r="F1660" s="45"/>
      <c r="G1660" s="5"/>
    </row>
    <row r="1661" spans="2:7" x14ac:dyDescent="0.55000000000000004">
      <c r="B1661" s="1" t="s">
        <v>2661</v>
      </c>
      <c r="C1661" s="1" t="s">
        <v>2662</v>
      </c>
      <c r="D1661" s="1">
        <v>42</v>
      </c>
      <c r="E1661" s="48" t="s">
        <v>2698</v>
      </c>
      <c r="F1661" s="45"/>
      <c r="G1661" s="5"/>
    </row>
    <row r="1662" spans="2:7" x14ac:dyDescent="0.55000000000000004">
      <c r="B1662" s="1" t="s">
        <v>2661</v>
      </c>
      <c r="C1662" s="1" t="s">
        <v>2662</v>
      </c>
      <c r="D1662" s="1">
        <v>43</v>
      </c>
      <c r="E1662" s="48" t="s">
        <v>2699</v>
      </c>
      <c r="F1662" s="45"/>
      <c r="G1662" s="5"/>
    </row>
    <row r="1663" spans="2:7" x14ac:dyDescent="0.55000000000000004">
      <c r="B1663" s="1" t="s">
        <v>2661</v>
      </c>
      <c r="C1663" s="1" t="s">
        <v>2662</v>
      </c>
      <c r="D1663" s="1">
        <v>44</v>
      </c>
      <c r="E1663" s="48" t="s">
        <v>2700</v>
      </c>
      <c r="F1663" s="45"/>
      <c r="G1663" s="5"/>
    </row>
    <row r="1664" spans="2:7" x14ac:dyDescent="0.55000000000000004">
      <c r="B1664" s="1" t="s">
        <v>2661</v>
      </c>
      <c r="C1664" s="1" t="s">
        <v>2662</v>
      </c>
      <c r="D1664" s="1">
        <v>45</v>
      </c>
      <c r="E1664" s="48" t="s">
        <v>2701</v>
      </c>
      <c r="F1664" s="45"/>
      <c r="G1664" s="5"/>
    </row>
    <row r="1665" spans="2:7" x14ac:dyDescent="0.55000000000000004">
      <c r="B1665" s="1" t="s">
        <v>2661</v>
      </c>
      <c r="C1665" s="1" t="s">
        <v>2662</v>
      </c>
      <c r="D1665" s="1">
        <v>46</v>
      </c>
      <c r="E1665" s="48" t="s">
        <v>2702</v>
      </c>
      <c r="F1665" s="45"/>
      <c r="G1665" s="5"/>
    </row>
    <row r="1666" spans="2:7" x14ac:dyDescent="0.55000000000000004">
      <c r="B1666" s="1" t="s">
        <v>2661</v>
      </c>
      <c r="C1666" s="1" t="s">
        <v>2662</v>
      </c>
      <c r="D1666" s="1">
        <v>47</v>
      </c>
      <c r="E1666" s="48" t="s">
        <v>2703</v>
      </c>
      <c r="F1666" s="45"/>
      <c r="G1666" s="5"/>
    </row>
    <row r="1667" spans="2:7" x14ac:dyDescent="0.55000000000000004">
      <c r="B1667" s="1" t="s">
        <v>2661</v>
      </c>
      <c r="C1667" s="1" t="s">
        <v>2662</v>
      </c>
      <c r="D1667" s="1">
        <v>48</v>
      </c>
      <c r="E1667" s="48" t="s">
        <v>2704</v>
      </c>
      <c r="F1667" s="45"/>
      <c r="G1667" s="5"/>
    </row>
    <row r="1668" spans="2:7" x14ac:dyDescent="0.55000000000000004">
      <c r="B1668" s="1" t="s">
        <v>2661</v>
      </c>
      <c r="C1668" s="1" t="s">
        <v>2662</v>
      </c>
      <c r="D1668" s="1">
        <v>49</v>
      </c>
      <c r="E1668" s="48" t="s">
        <v>2705</v>
      </c>
      <c r="F1668" s="45"/>
      <c r="G1668" s="5"/>
    </row>
    <row r="1669" spans="2:7" x14ac:dyDescent="0.55000000000000004">
      <c r="B1669" s="1" t="s">
        <v>2661</v>
      </c>
      <c r="C1669" s="1" t="s">
        <v>2662</v>
      </c>
      <c r="D1669" s="1">
        <v>50</v>
      </c>
      <c r="E1669" s="48" t="s">
        <v>2706</v>
      </c>
      <c r="F1669" s="45"/>
      <c r="G1669" s="5"/>
    </row>
    <row r="1670" spans="2:7" x14ac:dyDescent="0.55000000000000004">
      <c r="B1670" s="1" t="s">
        <v>2661</v>
      </c>
      <c r="C1670" s="1" t="s">
        <v>2662</v>
      </c>
      <c r="D1670" s="1">
        <v>51</v>
      </c>
      <c r="E1670" s="1" t="s">
        <v>2707</v>
      </c>
      <c r="F1670" s="45" t="s">
        <v>6356</v>
      </c>
      <c r="G1670" s="5"/>
    </row>
    <row r="1671" spans="2:7" x14ac:dyDescent="0.55000000000000004">
      <c r="B1671" s="1" t="s">
        <v>2661</v>
      </c>
      <c r="C1671" s="1" t="s">
        <v>2662</v>
      </c>
      <c r="D1671" s="1">
        <v>52</v>
      </c>
      <c r="E1671" s="1" t="s">
        <v>2708</v>
      </c>
      <c r="F1671" s="45" t="s">
        <v>6356</v>
      </c>
      <c r="G1671" s="5"/>
    </row>
    <row r="1672" spans="2:7" x14ac:dyDescent="0.55000000000000004">
      <c r="B1672" s="1" t="s">
        <v>2661</v>
      </c>
      <c r="C1672" s="1" t="s">
        <v>2662</v>
      </c>
      <c r="D1672" s="1">
        <v>53</v>
      </c>
      <c r="E1672" s="1" t="s">
        <v>2709</v>
      </c>
      <c r="F1672" s="45" t="s">
        <v>6356</v>
      </c>
      <c r="G1672" s="5"/>
    </row>
    <row r="1673" spans="2:7" x14ac:dyDescent="0.55000000000000004">
      <c r="B1673" s="1" t="s">
        <v>2661</v>
      </c>
      <c r="C1673" s="1" t="s">
        <v>2662</v>
      </c>
      <c r="D1673" s="1">
        <v>54</v>
      </c>
      <c r="E1673" s="1" t="s">
        <v>2710</v>
      </c>
      <c r="F1673" s="45" t="s">
        <v>6356</v>
      </c>
      <c r="G1673" s="5"/>
    </row>
    <row r="1674" spans="2:7" x14ac:dyDescent="0.55000000000000004">
      <c r="B1674" s="1" t="s">
        <v>2661</v>
      </c>
      <c r="C1674" s="1" t="s">
        <v>2662</v>
      </c>
      <c r="D1674" s="1">
        <v>55</v>
      </c>
      <c r="E1674" s="48" t="s">
        <v>2711</v>
      </c>
      <c r="F1674" s="45"/>
      <c r="G1674" s="5"/>
    </row>
    <row r="1675" spans="2:7" x14ac:dyDescent="0.55000000000000004">
      <c r="B1675" s="1" t="s">
        <v>2661</v>
      </c>
      <c r="C1675" s="1" t="s">
        <v>2662</v>
      </c>
      <c r="D1675" s="1">
        <v>56</v>
      </c>
      <c r="E1675" s="1" t="s">
        <v>2712</v>
      </c>
      <c r="F1675" s="45"/>
      <c r="G1675" s="5"/>
    </row>
    <row r="1676" spans="2:7" x14ac:dyDescent="0.55000000000000004">
      <c r="B1676" s="1" t="s">
        <v>2661</v>
      </c>
      <c r="C1676" s="1" t="s">
        <v>2662</v>
      </c>
      <c r="D1676" s="1">
        <v>57</v>
      </c>
      <c r="E1676" s="48" t="s">
        <v>2713</v>
      </c>
      <c r="F1676" s="45"/>
      <c r="G1676" s="5"/>
    </row>
    <row r="1677" spans="2:7" x14ac:dyDescent="0.55000000000000004">
      <c r="B1677" s="1" t="s">
        <v>2661</v>
      </c>
      <c r="C1677" s="1" t="s">
        <v>2662</v>
      </c>
      <c r="D1677" s="1">
        <v>58</v>
      </c>
      <c r="E1677" s="48" t="s">
        <v>2714</v>
      </c>
      <c r="F1677" s="45"/>
      <c r="G1677" s="5"/>
    </row>
    <row r="1678" spans="2:7" x14ac:dyDescent="0.55000000000000004">
      <c r="B1678" s="1" t="s">
        <v>2661</v>
      </c>
      <c r="C1678" s="1" t="s">
        <v>2662</v>
      </c>
      <c r="D1678" s="1">
        <v>59</v>
      </c>
      <c r="E1678" s="48" t="s">
        <v>2715</v>
      </c>
      <c r="F1678" s="45"/>
      <c r="G1678" s="5"/>
    </row>
    <row r="1679" spans="2:7" x14ac:dyDescent="0.55000000000000004">
      <c r="B1679" s="1" t="s">
        <v>2661</v>
      </c>
      <c r="C1679" s="1" t="s">
        <v>2662</v>
      </c>
      <c r="D1679" s="1">
        <v>60</v>
      </c>
      <c r="E1679" s="48" t="s">
        <v>2716</v>
      </c>
      <c r="F1679" s="45"/>
      <c r="G1679" s="5"/>
    </row>
    <row r="1680" spans="2:7" x14ac:dyDescent="0.55000000000000004">
      <c r="B1680" s="1" t="s">
        <v>2661</v>
      </c>
      <c r="C1680" s="1" t="s">
        <v>2662</v>
      </c>
      <c r="D1680" s="1">
        <v>61</v>
      </c>
      <c r="E1680" s="48" t="s">
        <v>2717</v>
      </c>
      <c r="F1680" s="45"/>
      <c r="G1680" s="5"/>
    </row>
    <row r="1681" spans="2:7" x14ac:dyDescent="0.55000000000000004">
      <c r="B1681" s="1" t="s">
        <v>2661</v>
      </c>
      <c r="C1681" s="1" t="s">
        <v>2662</v>
      </c>
      <c r="D1681" s="1">
        <v>62</v>
      </c>
      <c r="E1681" s="48" t="s">
        <v>2718</v>
      </c>
      <c r="F1681" s="45"/>
      <c r="G1681" s="5"/>
    </row>
    <row r="1682" spans="2:7" x14ac:dyDescent="0.55000000000000004">
      <c r="B1682" s="1" t="s">
        <v>2661</v>
      </c>
      <c r="C1682" s="1" t="s">
        <v>2662</v>
      </c>
      <c r="D1682" s="1">
        <v>63</v>
      </c>
      <c r="E1682" s="48" t="s">
        <v>2719</v>
      </c>
      <c r="F1682" s="45"/>
      <c r="G1682" s="5"/>
    </row>
    <row r="1683" spans="2:7" x14ac:dyDescent="0.55000000000000004">
      <c r="B1683" s="1" t="s">
        <v>2661</v>
      </c>
      <c r="C1683" s="1" t="s">
        <v>2662</v>
      </c>
      <c r="D1683" s="1">
        <v>64</v>
      </c>
      <c r="E1683" s="48" t="s">
        <v>2720</v>
      </c>
      <c r="F1683" s="45"/>
      <c r="G1683" s="5"/>
    </row>
    <row r="1684" spans="2:7" x14ac:dyDescent="0.55000000000000004">
      <c r="B1684" s="1" t="s">
        <v>2661</v>
      </c>
      <c r="C1684" s="1" t="s">
        <v>2662</v>
      </c>
      <c r="D1684" s="1">
        <v>65</v>
      </c>
      <c r="E1684" s="48" t="s">
        <v>2721</v>
      </c>
      <c r="F1684" s="45"/>
      <c r="G1684" s="5"/>
    </row>
    <row r="1685" spans="2:7" x14ac:dyDescent="0.55000000000000004">
      <c r="B1685" s="1" t="s">
        <v>2661</v>
      </c>
      <c r="C1685" s="1" t="s">
        <v>2662</v>
      </c>
      <c r="D1685" s="1">
        <v>66</v>
      </c>
      <c r="E1685" s="48" t="s">
        <v>2722</v>
      </c>
      <c r="F1685" s="45"/>
      <c r="G1685" s="5"/>
    </row>
    <row r="1686" spans="2:7" x14ac:dyDescent="0.55000000000000004">
      <c r="B1686" s="1" t="s">
        <v>2661</v>
      </c>
      <c r="C1686" s="1" t="s">
        <v>2662</v>
      </c>
      <c r="D1686" s="1">
        <v>67</v>
      </c>
      <c r="E1686" s="48" t="s">
        <v>2723</v>
      </c>
      <c r="F1686" s="45"/>
      <c r="G1686" s="5"/>
    </row>
    <row r="1687" spans="2:7" x14ac:dyDescent="0.55000000000000004">
      <c r="B1687" s="1" t="s">
        <v>2661</v>
      </c>
      <c r="C1687" s="1" t="s">
        <v>2662</v>
      </c>
      <c r="D1687" s="1">
        <v>68</v>
      </c>
      <c r="E1687" s="48" t="s">
        <v>2724</v>
      </c>
      <c r="F1687" s="45"/>
      <c r="G1687" s="5"/>
    </row>
    <row r="1688" spans="2:7" x14ac:dyDescent="0.55000000000000004">
      <c r="B1688" s="1" t="s">
        <v>2661</v>
      </c>
      <c r="C1688" s="1" t="s">
        <v>2662</v>
      </c>
      <c r="D1688" s="1">
        <v>69</v>
      </c>
      <c r="E1688" s="48" t="s">
        <v>2725</v>
      </c>
      <c r="F1688" s="45"/>
      <c r="G1688" s="5"/>
    </row>
    <row r="1689" spans="2:7" x14ac:dyDescent="0.55000000000000004">
      <c r="B1689" s="1" t="s">
        <v>2661</v>
      </c>
      <c r="C1689" s="1" t="s">
        <v>2662</v>
      </c>
      <c r="D1689" s="1">
        <v>70</v>
      </c>
      <c r="E1689" s="48" t="s">
        <v>2726</v>
      </c>
      <c r="F1689" s="45"/>
      <c r="G1689" s="5"/>
    </row>
    <row r="1690" spans="2:7" x14ac:dyDescent="0.55000000000000004">
      <c r="B1690" s="1" t="s">
        <v>2661</v>
      </c>
      <c r="C1690" s="1" t="s">
        <v>2662</v>
      </c>
      <c r="D1690" s="1">
        <v>71</v>
      </c>
      <c r="E1690" s="1" t="s">
        <v>2727</v>
      </c>
      <c r="F1690" s="45"/>
      <c r="G1690" s="5"/>
    </row>
    <row r="1691" spans="2:7" x14ac:dyDescent="0.55000000000000004">
      <c r="B1691" s="1" t="s">
        <v>2661</v>
      </c>
      <c r="C1691" s="1" t="s">
        <v>2662</v>
      </c>
      <c r="D1691" s="1">
        <v>72</v>
      </c>
      <c r="E1691" s="1" t="s">
        <v>2728</v>
      </c>
      <c r="F1691" s="45"/>
      <c r="G1691" s="5"/>
    </row>
    <row r="1692" spans="2:7" x14ac:dyDescent="0.55000000000000004">
      <c r="B1692" s="1" t="s">
        <v>2661</v>
      </c>
      <c r="C1692" s="1" t="s">
        <v>2662</v>
      </c>
      <c r="D1692" s="1">
        <v>73</v>
      </c>
      <c r="E1692" s="48" t="s">
        <v>2729</v>
      </c>
      <c r="F1692" s="45"/>
      <c r="G1692" s="5"/>
    </row>
    <row r="1693" spans="2:7" x14ac:dyDescent="0.55000000000000004">
      <c r="B1693" s="1" t="s">
        <v>2661</v>
      </c>
      <c r="C1693" s="1" t="s">
        <v>2662</v>
      </c>
      <c r="D1693" s="1">
        <v>74</v>
      </c>
      <c r="E1693" s="48" t="s">
        <v>2730</v>
      </c>
      <c r="F1693" s="45"/>
      <c r="G1693" s="5"/>
    </row>
    <row r="1694" spans="2:7" x14ac:dyDescent="0.55000000000000004">
      <c r="B1694" s="1" t="s">
        <v>2661</v>
      </c>
      <c r="C1694" s="1" t="s">
        <v>2662</v>
      </c>
      <c r="D1694" s="1">
        <v>75</v>
      </c>
      <c r="E1694" s="48" t="s">
        <v>2731</v>
      </c>
      <c r="F1694" s="45"/>
      <c r="G1694" s="5"/>
    </row>
    <row r="1695" spans="2:7" x14ac:dyDescent="0.55000000000000004">
      <c r="B1695" s="1" t="s">
        <v>2661</v>
      </c>
      <c r="C1695" s="1" t="s">
        <v>2662</v>
      </c>
      <c r="D1695" s="1">
        <v>76</v>
      </c>
      <c r="E1695" s="48" t="s">
        <v>2732</v>
      </c>
      <c r="F1695" s="45"/>
      <c r="G1695" s="5"/>
    </row>
    <row r="1696" spans="2:7" x14ac:dyDescent="0.55000000000000004">
      <c r="B1696" s="1" t="s">
        <v>2661</v>
      </c>
      <c r="C1696" s="1" t="s">
        <v>2662</v>
      </c>
      <c r="D1696" s="1">
        <v>77</v>
      </c>
      <c r="E1696" s="48" t="s">
        <v>2733</v>
      </c>
      <c r="F1696" s="45"/>
      <c r="G1696" s="5"/>
    </row>
    <row r="1697" spans="2:7" x14ac:dyDescent="0.55000000000000004">
      <c r="B1697" s="1" t="s">
        <v>2661</v>
      </c>
      <c r="C1697" s="1" t="s">
        <v>2662</v>
      </c>
      <c r="D1697" s="1">
        <v>78</v>
      </c>
      <c r="E1697" s="48" t="s">
        <v>2734</v>
      </c>
      <c r="F1697" s="45"/>
      <c r="G1697" s="5"/>
    </row>
    <row r="1698" spans="2:7" x14ac:dyDescent="0.55000000000000004">
      <c r="B1698" s="1" t="s">
        <v>2661</v>
      </c>
      <c r="C1698" s="1" t="s">
        <v>2662</v>
      </c>
      <c r="D1698" s="1">
        <v>79</v>
      </c>
      <c r="E1698" s="48" t="s">
        <v>2735</v>
      </c>
      <c r="F1698" s="45"/>
      <c r="G1698" s="5"/>
    </row>
    <row r="1699" spans="2:7" x14ac:dyDescent="0.55000000000000004">
      <c r="B1699" s="1" t="s">
        <v>2661</v>
      </c>
      <c r="C1699" s="1" t="s">
        <v>2662</v>
      </c>
      <c r="D1699" s="1">
        <v>80</v>
      </c>
      <c r="E1699" s="48" t="s">
        <v>2736</v>
      </c>
      <c r="F1699" s="45"/>
      <c r="G1699" s="5"/>
    </row>
    <row r="1700" spans="2:7" x14ac:dyDescent="0.55000000000000004">
      <c r="B1700" s="1" t="s">
        <v>2661</v>
      </c>
      <c r="C1700" s="1" t="s">
        <v>2662</v>
      </c>
      <c r="D1700" s="1">
        <v>81</v>
      </c>
      <c r="E1700" s="48" t="s">
        <v>2737</v>
      </c>
      <c r="F1700" s="45"/>
      <c r="G1700" s="5"/>
    </row>
    <row r="1701" spans="2:7" x14ac:dyDescent="0.55000000000000004">
      <c r="B1701" s="1" t="s">
        <v>2661</v>
      </c>
      <c r="C1701" s="1" t="s">
        <v>2662</v>
      </c>
      <c r="D1701" s="1">
        <v>82</v>
      </c>
      <c r="E1701" s="48" t="s">
        <v>2738</v>
      </c>
      <c r="F1701" s="45"/>
      <c r="G1701" s="5"/>
    </row>
    <row r="1702" spans="2:7" x14ac:dyDescent="0.55000000000000004">
      <c r="B1702" s="1" t="s">
        <v>2661</v>
      </c>
      <c r="C1702" s="1" t="s">
        <v>2662</v>
      </c>
      <c r="D1702" s="1">
        <v>83</v>
      </c>
      <c r="E1702" s="48" t="s">
        <v>2739</v>
      </c>
      <c r="F1702" s="45"/>
      <c r="G1702" s="5"/>
    </row>
    <row r="1703" spans="2:7" x14ac:dyDescent="0.55000000000000004">
      <c r="B1703" s="1" t="s">
        <v>2661</v>
      </c>
      <c r="C1703" s="1" t="s">
        <v>2662</v>
      </c>
      <c r="D1703" s="1">
        <v>84</v>
      </c>
      <c r="E1703" s="48" t="s">
        <v>2740</v>
      </c>
      <c r="F1703" s="45"/>
      <c r="G1703" s="5"/>
    </row>
    <row r="1704" spans="2:7" x14ac:dyDescent="0.55000000000000004">
      <c r="B1704" s="1" t="s">
        <v>2661</v>
      </c>
      <c r="C1704" s="1" t="s">
        <v>2662</v>
      </c>
      <c r="D1704" s="1">
        <v>85</v>
      </c>
      <c r="E1704" s="48" t="s">
        <v>2741</v>
      </c>
      <c r="F1704" s="45"/>
      <c r="G1704" s="5"/>
    </row>
    <row r="1705" spans="2:7" x14ac:dyDescent="0.55000000000000004">
      <c r="B1705" s="1" t="s">
        <v>2661</v>
      </c>
      <c r="C1705" s="1" t="s">
        <v>2662</v>
      </c>
      <c r="D1705" s="1">
        <v>86</v>
      </c>
      <c r="E1705" s="1" t="s">
        <v>2742</v>
      </c>
      <c r="F1705" s="45"/>
      <c r="G1705" s="5"/>
    </row>
    <row r="1706" spans="2:7" x14ac:dyDescent="0.55000000000000004">
      <c r="B1706" s="1" t="s">
        <v>2661</v>
      </c>
      <c r="C1706" s="1" t="s">
        <v>2662</v>
      </c>
      <c r="D1706" s="1">
        <v>87</v>
      </c>
      <c r="E1706" s="48" t="s">
        <v>2743</v>
      </c>
      <c r="F1706" s="45"/>
      <c r="G1706" s="5"/>
    </row>
    <row r="1707" spans="2:7" x14ac:dyDescent="0.55000000000000004">
      <c r="B1707" s="1" t="s">
        <v>2661</v>
      </c>
      <c r="C1707" s="1" t="s">
        <v>2662</v>
      </c>
      <c r="D1707" s="1">
        <v>88</v>
      </c>
      <c r="E1707" s="48" t="s">
        <v>2744</v>
      </c>
      <c r="F1707" s="45"/>
      <c r="G1707" s="5"/>
    </row>
    <row r="1708" spans="2:7" x14ac:dyDescent="0.55000000000000004">
      <c r="B1708" s="1" t="s">
        <v>2661</v>
      </c>
      <c r="C1708" s="1" t="s">
        <v>2662</v>
      </c>
      <c r="D1708" s="1">
        <v>89</v>
      </c>
      <c r="E1708" s="48" t="s">
        <v>2745</v>
      </c>
      <c r="F1708" s="45"/>
      <c r="G1708" s="5"/>
    </row>
    <row r="1709" spans="2:7" x14ac:dyDescent="0.55000000000000004">
      <c r="B1709" s="1" t="s">
        <v>2661</v>
      </c>
      <c r="C1709" s="1" t="s">
        <v>2662</v>
      </c>
      <c r="D1709" s="1">
        <v>90</v>
      </c>
      <c r="E1709" s="48" t="s">
        <v>2746</v>
      </c>
      <c r="F1709" s="45"/>
      <c r="G1709" s="5"/>
    </row>
    <row r="1710" spans="2:7" x14ac:dyDescent="0.55000000000000004">
      <c r="B1710" s="1" t="s">
        <v>2661</v>
      </c>
      <c r="C1710" s="1" t="s">
        <v>2662</v>
      </c>
      <c r="D1710" s="1">
        <v>91</v>
      </c>
      <c r="E1710" s="1" t="s">
        <v>2747</v>
      </c>
      <c r="F1710" s="45"/>
      <c r="G1710" s="5"/>
    </row>
    <row r="1711" spans="2:7" x14ac:dyDescent="0.55000000000000004">
      <c r="B1711" s="1" t="s">
        <v>2661</v>
      </c>
      <c r="C1711" s="1" t="s">
        <v>2662</v>
      </c>
      <c r="D1711" s="1">
        <v>92</v>
      </c>
      <c r="E1711" s="48" t="s">
        <v>2748</v>
      </c>
      <c r="F1711" s="45"/>
      <c r="G1711" s="5"/>
    </row>
    <row r="1712" spans="2:7" x14ac:dyDescent="0.55000000000000004">
      <c r="B1712" s="1" t="s">
        <v>2661</v>
      </c>
      <c r="C1712" s="1" t="s">
        <v>2662</v>
      </c>
      <c r="D1712" s="1">
        <v>93</v>
      </c>
      <c r="E1712" s="48" t="s">
        <v>2749</v>
      </c>
      <c r="F1712" s="45"/>
      <c r="G1712" s="5"/>
    </row>
    <row r="1713" spans="2:7" x14ac:dyDescent="0.55000000000000004">
      <c r="B1713" s="1" t="s">
        <v>2661</v>
      </c>
      <c r="C1713" s="1" t="s">
        <v>2662</v>
      </c>
      <c r="D1713" s="1">
        <v>94</v>
      </c>
      <c r="E1713" s="48" t="s">
        <v>2750</v>
      </c>
      <c r="F1713" s="45"/>
      <c r="G1713" s="5"/>
    </row>
    <row r="1714" spans="2:7" x14ac:dyDescent="0.55000000000000004">
      <c r="B1714" s="1" t="s">
        <v>2661</v>
      </c>
      <c r="C1714" s="1" t="s">
        <v>2662</v>
      </c>
      <c r="D1714" s="1">
        <v>95</v>
      </c>
      <c r="E1714" s="48" t="s">
        <v>2751</v>
      </c>
      <c r="F1714" s="45"/>
      <c r="G1714" s="5"/>
    </row>
    <row r="1715" spans="2:7" x14ac:dyDescent="0.55000000000000004">
      <c r="B1715" s="1" t="s">
        <v>2661</v>
      </c>
      <c r="C1715" s="1" t="s">
        <v>2662</v>
      </c>
      <c r="D1715" s="1">
        <v>96</v>
      </c>
      <c r="E1715" s="1" t="s">
        <v>2752</v>
      </c>
      <c r="F1715" s="45"/>
      <c r="G1715" s="5"/>
    </row>
    <row r="1716" spans="2:7" x14ac:dyDescent="0.55000000000000004">
      <c r="B1716" s="1" t="s">
        <v>2661</v>
      </c>
      <c r="C1716" s="1" t="s">
        <v>2662</v>
      </c>
      <c r="D1716" s="1">
        <v>97</v>
      </c>
      <c r="E1716" s="48" t="s">
        <v>2753</v>
      </c>
      <c r="F1716" s="45"/>
      <c r="G1716" s="5"/>
    </row>
    <row r="1717" spans="2:7" x14ac:dyDescent="0.55000000000000004">
      <c r="B1717" s="1" t="s">
        <v>2661</v>
      </c>
      <c r="C1717" s="1" t="s">
        <v>2662</v>
      </c>
      <c r="D1717" s="1">
        <v>98</v>
      </c>
      <c r="E1717" s="48" t="s">
        <v>2754</v>
      </c>
      <c r="F1717" s="45"/>
      <c r="G1717" s="5"/>
    </row>
    <row r="1718" spans="2:7" x14ac:dyDescent="0.55000000000000004">
      <c r="B1718" s="1" t="s">
        <v>2661</v>
      </c>
      <c r="C1718" s="1" t="s">
        <v>2662</v>
      </c>
      <c r="D1718" s="1">
        <v>99</v>
      </c>
      <c r="E1718" s="1" t="s">
        <v>2755</v>
      </c>
      <c r="F1718" s="45"/>
      <c r="G1718" s="5"/>
    </row>
    <row r="1719" spans="2:7" x14ac:dyDescent="0.55000000000000004">
      <c r="B1719" s="1" t="s">
        <v>2661</v>
      </c>
      <c r="C1719" s="1" t="s">
        <v>2662</v>
      </c>
      <c r="D1719" s="1">
        <v>100</v>
      </c>
      <c r="E1719" s="48" t="s">
        <v>2756</v>
      </c>
      <c r="F1719" s="45"/>
      <c r="G1719" s="5"/>
    </row>
    <row r="1720" spans="2:7" x14ac:dyDescent="0.55000000000000004">
      <c r="B1720" s="1" t="s">
        <v>2661</v>
      </c>
      <c r="C1720" s="1" t="s">
        <v>2662</v>
      </c>
      <c r="D1720" s="1">
        <v>101</v>
      </c>
      <c r="E1720" s="48" t="s">
        <v>2757</v>
      </c>
      <c r="F1720" s="45"/>
      <c r="G1720" s="5"/>
    </row>
    <row r="1721" spans="2:7" x14ac:dyDescent="0.55000000000000004">
      <c r="B1721" s="1" t="s">
        <v>2661</v>
      </c>
      <c r="C1721" s="1" t="s">
        <v>2662</v>
      </c>
      <c r="D1721" s="1">
        <v>102</v>
      </c>
      <c r="E1721" s="48" t="s">
        <v>2758</v>
      </c>
      <c r="F1721" s="45"/>
      <c r="G1721" s="5"/>
    </row>
    <row r="1722" spans="2:7" x14ac:dyDescent="0.55000000000000004">
      <c r="B1722" s="1" t="s">
        <v>2661</v>
      </c>
      <c r="C1722" s="1" t="s">
        <v>2662</v>
      </c>
      <c r="D1722" s="1">
        <v>103</v>
      </c>
      <c r="E1722" s="48" t="s">
        <v>2759</v>
      </c>
      <c r="F1722" s="45"/>
      <c r="G1722" s="5"/>
    </row>
    <row r="1723" spans="2:7" x14ac:dyDescent="0.55000000000000004">
      <c r="B1723" s="1" t="s">
        <v>2661</v>
      </c>
      <c r="C1723" s="1" t="s">
        <v>2662</v>
      </c>
      <c r="D1723" s="1">
        <v>104</v>
      </c>
      <c r="E1723" s="48" t="s">
        <v>2760</v>
      </c>
      <c r="F1723" s="45"/>
      <c r="G1723" s="5"/>
    </row>
    <row r="1724" spans="2:7" x14ac:dyDescent="0.55000000000000004">
      <c r="B1724" s="1" t="s">
        <v>2661</v>
      </c>
      <c r="C1724" s="1" t="s">
        <v>2662</v>
      </c>
      <c r="D1724" s="1">
        <v>105</v>
      </c>
      <c r="E1724" s="1" t="s">
        <v>2761</v>
      </c>
      <c r="F1724" s="45"/>
      <c r="G1724" s="5"/>
    </row>
    <row r="1725" spans="2:7" x14ac:dyDescent="0.55000000000000004">
      <c r="B1725" s="1" t="s">
        <v>2661</v>
      </c>
      <c r="C1725" s="1" t="s">
        <v>2662</v>
      </c>
      <c r="D1725" s="1">
        <v>106</v>
      </c>
      <c r="E1725" s="1" t="s">
        <v>2762</v>
      </c>
      <c r="F1725" s="45"/>
      <c r="G1725" s="5"/>
    </row>
    <row r="1726" spans="2:7" x14ac:dyDescent="0.55000000000000004">
      <c r="B1726" s="1" t="s">
        <v>2661</v>
      </c>
      <c r="C1726" s="1" t="s">
        <v>2662</v>
      </c>
      <c r="D1726" s="1">
        <v>107</v>
      </c>
      <c r="E1726" s="1" t="s">
        <v>2763</v>
      </c>
      <c r="F1726" s="45"/>
      <c r="G1726" s="5"/>
    </row>
    <row r="1727" spans="2:7" x14ac:dyDescent="0.55000000000000004">
      <c r="B1727" s="1" t="s">
        <v>2661</v>
      </c>
      <c r="C1727" s="1" t="s">
        <v>2662</v>
      </c>
      <c r="D1727" s="1">
        <v>108</v>
      </c>
      <c r="E1727" s="1" t="s">
        <v>2764</v>
      </c>
      <c r="F1727" s="45"/>
      <c r="G1727" s="5"/>
    </row>
    <row r="1728" spans="2:7" x14ac:dyDescent="0.55000000000000004">
      <c r="B1728" s="1" t="s">
        <v>2661</v>
      </c>
      <c r="C1728" s="1" t="s">
        <v>2662</v>
      </c>
      <c r="D1728" s="1">
        <v>109</v>
      </c>
      <c r="E1728" s="1" t="s">
        <v>2765</v>
      </c>
      <c r="F1728" s="45"/>
      <c r="G1728" s="5"/>
    </row>
    <row r="1729" spans="2:7" x14ac:dyDescent="0.55000000000000004">
      <c r="B1729" s="1" t="s">
        <v>2661</v>
      </c>
      <c r="C1729" s="1" t="s">
        <v>2662</v>
      </c>
      <c r="D1729" s="1">
        <v>110</v>
      </c>
      <c r="E1729" s="48" t="s">
        <v>2766</v>
      </c>
      <c r="F1729" s="45"/>
      <c r="G1729" s="5"/>
    </row>
    <row r="1730" spans="2:7" x14ac:dyDescent="0.55000000000000004">
      <c r="B1730" s="1" t="s">
        <v>2661</v>
      </c>
      <c r="C1730" s="1" t="s">
        <v>2662</v>
      </c>
      <c r="D1730" s="1">
        <v>111</v>
      </c>
      <c r="E1730" s="1" t="s">
        <v>671</v>
      </c>
      <c r="F1730" s="45" t="s">
        <v>6356</v>
      </c>
      <c r="G1730" s="5"/>
    </row>
    <row r="1731" spans="2:7" x14ac:dyDescent="0.55000000000000004">
      <c r="B1731" s="1" t="s">
        <v>2661</v>
      </c>
      <c r="C1731" s="1" t="s">
        <v>2662</v>
      </c>
      <c r="D1731" s="1">
        <v>112</v>
      </c>
      <c r="E1731" s="1" t="s">
        <v>2767</v>
      </c>
      <c r="F1731" s="45" t="s">
        <v>6356</v>
      </c>
      <c r="G1731" s="5"/>
    </row>
    <row r="1732" spans="2:7" x14ac:dyDescent="0.55000000000000004">
      <c r="B1732" s="1" t="s">
        <v>2661</v>
      </c>
      <c r="C1732" s="1" t="s">
        <v>2662</v>
      </c>
      <c r="D1732" s="1">
        <v>113</v>
      </c>
      <c r="E1732" s="1" t="s">
        <v>2768</v>
      </c>
      <c r="F1732" s="45" t="s">
        <v>6356</v>
      </c>
      <c r="G1732" s="5"/>
    </row>
    <row r="1733" spans="2:7" x14ac:dyDescent="0.55000000000000004">
      <c r="B1733" s="1" t="s">
        <v>2661</v>
      </c>
      <c r="C1733" s="1" t="s">
        <v>2662</v>
      </c>
      <c r="D1733" s="1">
        <v>114</v>
      </c>
      <c r="E1733" s="106" t="s">
        <v>31</v>
      </c>
      <c r="F1733" s="45"/>
      <c r="G1733" s="5"/>
    </row>
    <row r="1734" spans="2:7" x14ac:dyDescent="0.55000000000000004">
      <c r="B1734" s="1" t="s">
        <v>2661</v>
      </c>
      <c r="C1734" s="1" t="s">
        <v>2662</v>
      </c>
      <c r="D1734" s="1">
        <v>115</v>
      </c>
      <c r="E1734" s="106" t="s">
        <v>32</v>
      </c>
      <c r="F1734" s="45"/>
      <c r="G1734" s="5"/>
    </row>
    <row r="1735" spans="2:7" x14ac:dyDescent="0.55000000000000004">
      <c r="B1735" s="1" t="s">
        <v>2661</v>
      </c>
      <c r="C1735" s="1" t="s">
        <v>2662</v>
      </c>
      <c r="D1735" s="1">
        <v>116</v>
      </c>
      <c r="E1735" s="106" t="s">
        <v>33</v>
      </c>
      <c r="F1735" s="45"/>
      <c r="G1735" s="5"/>
    </row>
    <row r="1736" spans="2:7" x14ac:dyDescent="0.55000000000000004">
      <c r="B1736" s="1" t="s">
        <v>2661</v>
      </c>
      <c r="C1736" s="1" t="s">
        <v>2662</v>
      </c>
      <c r="D1736" s="1">
        <v>117</v>
      </c>
      <c r="E1736" s="106" t="s">
        <v>34</v>
      </c>
      <c r="F1736" s="45"/>
      <c r="G1736" s="5"/>
    </row>
    <row r="1737" spans="2:7" x14ac:dyDescent="0.55000000000000004">
      <c r="B1737" s="1" t="s">
        <v>2661</v>
      </c>
      <c r="C1737" s="1" t="s">
        <v>2662</v>
      </c>
      <c r="D1737" s="1">
        <v>118</v>
      </c>
      <c r="E1737" s="106" t="s">
        <v>35</v>
      </c>
      <c r="F1737" s="45"/>
      <c r="G1737" s="5"/>
    </row>
    <row r="1738" spans="2:7" x14ac:dyDescent="0.55000000000000004">
      <c r="B1738" s="1" t="s">
        <v>2661</v>
      </c>
      <c r="C1738" s="1" t="s">
        <v>2662</v>
      </c>
      <c r="D1738" s="1">
        <v>119</v>
      </c>
      <c r="E1738" s="106" t="s">
        <v>36</v>
      </c>
      <c r="F1738" s="45"/>
      <c r="G1738" s="5"/>
    </row>
    <row r="1739" spans="2:7" x14ac:dyDescent="0.55000000000000004">
      <c r="B1739" s="1" t="s">
        <v>2795</v>
      </c>
      <c r="C1739" s="1" t="s">
        <v>2796</v>
      </c>
      <c r="D1739" s="1">
        <v>1</v>
      </c>
      <c r="E1739" s="106" t="s">
        <v>2</v>
      </c>
      <c r="F1739" s="45"/>
      <c r="G1739" s="5"/>
    </row>
    <row r="1740" spans="2:7" x14ac:dyDescent="0.55000000000000004">
      <c r="B1740" s="1" t="s">
        <v>2795</v>
      </c>
      <c r="C1740" s="1" t="s">
        <v>2796</v>
      </c>
      <c r="D1740" s="1">
        <v>2</v>
      </c>
      <c r="E1740" s="106" t="s">
        <v>1007</v>
      </c>
      <c r="F1740" s="45"/>
      <c r="G1740" s="5"/>
    </row>
    <row r="1741" spans="2:7" x14ac:dyDescent="0.55000000000000004">
      <c r="B1741" s="1" t="s">
        <v>2795</v>
      </c>
      <c r="C1741" s="1" t="s">
        <v>2796</v>
      </c>
      <c r="D1741" s="1">
        <v>3</v>
      </c>
      <c r="E1741" s="106" t="s">
        <v>1008</v>
      </c>
      <c r="F1741" s="45"/>
      <c r="G1741" s="5"/>
    </row>
    <row r="1742" spans="2:7" x14ac:dyDescent="0.55000000000000004">
      <c r="B1742" s="1" t="s">
        <v>2795</v>
      </c>
      <c r="C1742" s="1" t="s">
        <v>2796</v>
      </c>
      <c r="D1742" s="1">
        <v>4</v>
      </c>
      <c r="E1742" s="106" t="s">
        <v>97</v>
      </c>
      <c r="F1742" s="45"/>
      <c r="G1742" s="5"/>
    </row>
    <row r="1743" spans="2:7" x14ac:dyDescent="0.55000000000000004">
      <c r="B1743" s="1" t="s">
        <v>2795</v>
      </c>
      <c r="C1743" s="1" t="s">
        <v>2796</v>
      </c>
      <c r="D1743" s="1">
        <v>5</v>
      </c>
      <c r="E1743" s="48" t="s">
        <v>2797</v>
      </c>
      <c r="F1743" s="45"/>
      <c r="G1743" s="5"/>
    </row>
    <row r="1744" spans="2:7" x14ac:dyDescent="0.55000000000000004">
      <c r="B1744" s="1" t="s">
        <v>2795</v>
      </c>
      <c r="C1744" s="1" t="s">
        <v>2796</v>
      </c>
      <c r="D1744" s="1">
        <v>6</v>
      </c>
      <c r="E1744" s="48" t="s">
        <v>2798</v>
      </c>
      <c r="F1744" s="45"/>
      <c r="G1744" s="5"/>
    </row>
    <row r="1745" spans="2:7" x14ac:dyDescent="0.55000000000000004">
      <c r="B1745" s="1" t="s">
        <v>2795</v>
      </c>
      <c r="C1745" s="1" t="s">
        <v>2796</v>
      </c>
      <c r="D1745" s="1">
        <v>7</v>
      </c>
      <c r="E1745" s="48" t="s">
        <v>2799</v>
      </c>
      <c r="F1745" s="45"/>
      <c r="G1745" s="5"/>
    </row>
    <row r="1746" spans="2:7" x14ac:dyDescent="0.55000000000000004">
      <c r="B1746" s="1" t="s">
        <v>2795</v>
      </c>
      <c r="C1746" s="1" t="s">
        <v>2796</v>
      </c>
      <c r="D1746" s="1">
        <v>8</v>
      </c>
      <c r="E1746" s="48" t="s">
        <v>2800</v>
      </c>
      <c r="F1746" s="45"/>
      <c r="G1746" s="5"/>
    </row>
    <row r="1747" spans="2:7" x14ac:dyDescent="0.55000000000000004">
      <c r="B1747" s="1" t="s">
        <v>2795</v>
      </c>
      <c r="C1747" s="1" t="s">
        <v>2796</v>
      </c>
      <c r="D1747" s="1">
        <v>9</v>
      </c>
      <c r="E1747" s="48" t="s">
        <v>2801</v>
      </c>
      <c r="F1747" s="45"/>
      <c r="G1747" s="5"/>
    </row>
    <row r="1748" spans="2:7" x14ac:dyDescent="0.55000000000000004">
      <c r="B1748" s="1" t="s">
        <v>2795</v>
      </c>
      <c r="C1748" s="1" t="s">
        <v>2796</v>
      </c>
      <c r="D1748" s="1">
        <v>10</v>
      </c>
      <c r="E1748" s="48" t="s">
        <v>2802</v>
      </c>
      <c r="F1748" s="45"/>
      <c r="G1748" s="5"/>
    </row>
    <row r="1749" spans="2:7" x14ac:dyDescent="0.55000000000000004">
      <c r="B1749" s="1" t="s">
        <v>2795</v>
      </c>
      <c r="C1749" s="1" t="s">
        <v>2796</v>
      </c>
      <c r="D1749" s="1">
        <v>11</v>
      </c>
      <c r="E1749" s="48" t="s">
        <v>2803</v>
      </c>
      <c r="F1749" s="45"/>
      <c r="G1749" s="5"/>
    </row>
    <row r="1750" spans="2:7" x14ac:dyDescent="0.55000000000000004">
      <c r="B1750" s="1" t="s">
        <v>2795</v>
      </c>
      <c r="C1750" s="1" t="s">
        <v>2796</v>
      </c>
      <c r="D1750" s="1">
        <v>12</v>
      </c>
      <c r="E1750" s="5" t="s">
        <v>2804</v>
      </c>
      <c r="F1750" s="45"/>
      <c r="G1750" s="5"/>
    </row>
    <row r="1751" spans="2:7" x14ac:dyDescent="0.55000000000000004">
      <c r="B1751" s="1" t="s">
        <v>2795</v>
      </c>
      <c r="C1751" s="1" t="s">
        <v>2796</v>
      </c>
      <c r="D1751" s="1">
        <v>13</v>
      </c>
      <c r="E1751" s="5" t="s">
        <v>2805</v>
      </c>
      <c r="F1751" s="45"/>
      <c r="G1751" s="5"/>
    </row>
    <row r="1752" spans="2:7" x14ac:dyDescent="0.55000000000000004">
      <c r="B1752" s="1" t="s">
        <v>2795</v>
      </c>
      <c r="C1752" s="1" t="s">
        <v>2796</v>
      </c>
      <c r="D1752" s="1">
        <v>14</v>
      </c>
      <c r="E1752" s="48" t="s">
        <v>2806</v>
      </c>
      <c r="F1752" s="45"/>
      <c r="G1752" s="5"/>
    </row>
    <row r="1753" spans="2:7" x14ac:dyDescent="0.55000000000000004">
      <c r="B1753" s="1" t="s">
        <v>2795</v>
      </c>
      <c r="C1753" s="1" t="s">
        <v>2796</v>
      </c>
      <c r="D1753" s="1">
        <v>15</v>
      </c>
      <c r="E1753" s="48" t="s">
        <v>2807</v>
      </c>
      <c r="F1753" s="45"/>
      <c r="G1753" s="5"/>
    </row>
    <row r="1754" spans="2:7" x14ac:dyDescent="0.55000000000000004">
      <c r="B1754" s="1" t="s">
        <v>2795</v>
      </c>
      <c r="C1754" s="1" t="s">
        <v>2796</v>
      </c>
      <c r="D1754" s="1">
        <v>16</v>
      </c>
      <c r="E1754" s="48" t="s">
        <v>2808</v>
      </c>
      <c r="F1754" s="45"/>
      <c r="G1754" s="5"/>
    </row>
    <row r="1755" spans="2:7" x14ac:dyDescent="0.55000000000000004">
      <c r="B1755" s="1" t="s">
        <v>2795</v>
      </c>
      <c r="C1755" s="1" t="s">
        <v>2796</v>
      </c>
      <c r="D1755" s="1">
        <v>17</v>
      </c>
      <c r="E1755" s="48" t="s">
        <v>2809</v>
      </c>
      <c r="F1755" s="45"/>
      <c r="G1755" s="5"/>
    </row>
    <row r="1756" spans="2:7" x14ac:dyDescent="0.55000000000000004">
      <c r="B1756" s="1" t="s">
        <v>2795</v>
      </c>
      <c r="C1756" s="1" t="s">
        <v>2796</v>
      </c>
      <c r="D1756" s="1">
        <v>18</v>
      </c>
      <c r="E1756" s="48" t="s">
        <v>2810</v>
      </c>
      <c r="F1756" s="45"/>
      <c r="G1756" s="5"/>
    </row>
    <row r="1757" spans="2:7" x14ac:dyDescent="0.55000000000000004">
      <c r="B1757" s="1" t="s">
        <v>2795</v>
      </c>
      <c r="C1757" s="1" t="s">
        <v>2796</v>
      </c>
      <c r="D1757" s="1">
        <v>19</v>
      </c>
      <c r="E1757" s="48" t="s">
        <v>2811</v>
      </c>
      <c r="F1757" s="45"/>
      <c r="G1757" s="5"/>
    </row>
    <row r="1758" spans="2:7" x14ac:dyDescent="0.55000000000000004">
      <c r="B1758" s="1" t="s">
        <v>2795</v>
      </c>
      <c r="C1758" s="1" t="s">
        <v>2796</v>
      </c>
      <c r="D1758" s="1">
        <v>20</v>
      </c>
      <c r="E1758" s="48" t="s">
        <v>2812</v>
      </c>
      <c r="F1758" s="45"/>
      <c r="G1758" s="5"/>
    </row>
    <row r="1759" spans="2:7" x14ac:dyDescent="0.55000000000000004">
      <c r="B1759" s="1" t="s">
        <v>2795</v>
      </c>
      <c r="C1759" s="1" t="s">
        <v>2796</v>
      </c>
      <c r="D1759" s="1">
        <v>21</v>
      </c>
      <c r="E1759" s="48" t="s">
        <v>2813</v>
      </c>
      <c r="F1759" s="45"/>
      <c r="G1759" s="5"/>
    </row>
    <row r="1760" spans="2:7" x14ac:dyDescent="0.55000000000000004">
      <c r="B1760" s="1" t="s">
        <v>2795</v>
      </c>
      <c r="C1760" s="1" t="s">
        <v>2796</v>
      </c>
      <c r="D1760" s="1">
        <v>22</v>
      </c>
      <c r="E1760" s="48" t="s">
        <v>2814</v>
      </c>
      <c r="F1760" s="45"/>
      <c r="G1760" s="5"/>
    </row>
    <row r="1761" spans="2:7" x14ac:dyDescent="0.55000000000000004">
      <c r="B1761" s="1" t="s">
        <v>2795</v>
      </c>
      <c r="C1761" s="1" t="s">
        <v>2796</v>
      </c>
      <c r="D1761" s="1">
        <v>23</v>
      </c>
      <c r="E1761" s="48" t="s">
        <v>2815</v>
      </c>
      <c r="F1761" s="45"/>
      <c r="G1761" s="5"/>
    </row>
    <row r="1762" spans="2:7" x14ac:dyDescent="0.55000000000000004">
      <c r="B1762" s="1" t="s">
        <v>2795</v>
      </c>
      <c r="C1762" s="1" t="s">
        <v>2796</v>
      </c>
      <c r="D1762" s="1">
        <v>24</v>
      </c>
      <c r="E1762" s="48" t="s">
        <v>2816</v>
      </c>
      <c r="F1762" s="45"/>
      <c r="G1762" s="5"/>
    </row>
    <row r="1763" spans="2:7" x14ac:dyDescent="0.55000000000000004">
      <c r="B1763" s="1" t="s">
        <v>2795</v>
      </c>
      <c r="C1763" s="1" t="s">
        <v>2796</v>
      </c>
      <c r="D1763" s="1">
        <v>25</v>
      </c>
      <c r="E1763" s="48" t="s">
        <v>2817</v>
      </c>
      <c r="F1763" s="45"/>
      <c r="G1763" s="5"/>
    </row>
    <row r="1764" spans="2:7" x14ac:dyDescent="0.55000000000000004">
      <c r="B1764" s="1" t="s">
        <v>2795</v>
      </c>
      <c r="C1764" s="1" t="s">
        <v>2796</v>
      </c>
      <c r="D1764" s="1">
        <v>26</v>
      </c>
      <c r="E1764" s="48" t="s">
        <v>2818</v>
      </c>
      <c r="F1764" s="45"/>
      <c r="G1764" s="5"/>
    </row>
    <row r="1765" spans="2:7" x14ac:dyDescent="0.55000000000000004">
      <c r="B1765" s="1" t="s">
        <v>2795</v>
      </c>
      <c r="C1765" s="1" t="s">
        <v>2796</v>
      </c>
      <c r="D1765" s="1">
        <v>27</v>
      </c>
      <c r="E1765" s="48" t="s">
        <v>2819</v>
      </c>
      <c r="F1765" s="45"/>
      <c r="G1765" s="5"/>
    </row>
    <row r="1766" spans="2:7" x14ac:dyDescent="0.55000000000000004">
      <c r="B1766" s="1" t="s">
        <v>2795</v>
      </c>
      <c r="C1766" s="1" t="s">
        <v>2796</v>
      </c>
      <c r="D1766" s="1">
        <v>28</v>
      </c>
      <c r="E1766" s="48" t="s">
        <v>2820</v>
      </c>
      <c r="F1766" s="45"/>
      <c r="G1766" s="5"/>
    </row>
    <row r="1767" spans="2:7" x14ac:dyDescent="0.55000000000000004">
      <c r="B1767" s="1" t="s">
        <v>2795</v>
      </c>
      <c r="C1767" s="1" t="s">
        <v>2796</v>
      </c>
      <c r="D1767" s="1">
        <v>29</v>
      </c>
      <c r="E1767" s="48" t="s">
        <v>2821</v>
      </c>
      <c r="F1767" s="45"/>
      <c r="G1767" s="5"/>
    </row>
    <row r="1768" spans="2:7" x14ac:dyDescent="0.55000000000000004">
      <c r="B1768" s="1" t="s">
        <v>2795</v>
      </c>
      <c r="C1768" s="1" t="s">
        <v>2796</v>
      </c>
      <c r="D1768" s="1">
        <v>30</v>
      </c>
      <c r="E1768" s="48" t="s">
        <v>2822</v>
      </c>
      <c r="F1768" s="45"/>
      <c r="G1768" s="5"/>
    </row>
    <row r="1769" spans="2:7" x14ac:dyDescent="0.55000000000000004">
      <c r="B1769" s="1" t="s">
        <v>2795</v>
      </c>
      <c r="C1769" s="1" t="s">
        <v>2796</v>
      </c>
      <c r="D1769" s="1">
        <v>31</v>
      </c>
      <c r="E1769" s="48" t="s">
        <v>2823</v>
      </c>
      <c r="F1769" s="45"/>
      <c r="G1769" s="5"/>
    </row>
    <row r="1770" spans="2:7" x14ac:dyDescent="0.55000000000000004">
      <c r="B1770" s="1" t="s">
        <v>2795</v>
      </c>
      <c r="C1770" s="1" t="s">
        <v>2796</v>
      </c>
      <c r="D1770" s="1">
        <v>32</v>
      </c>
      <c r="E1770" s="48" t="s">
        <v>2824</v>
      </c>
      <c r="F1770" s="45"/>
      <c r="G1770" s="5"/>
    </row>
    <row r="1771" spans="2:7" x14ac:dyDescent="0.55000000000000004">
      <c r="B1771" s="1" t="s">
        <v>2795</v>
      </c>
      <c r="C1771" s="1" t="s">
        <v>2796</v>
      </c>
      <c r="D1771" s="1">
        <v>33</v>
      </c>
      <c r="E1771" s="48" t="s">
        <v>2825</v>
      </c>
      <c r="F1771" s="45"/>
      <c r="G1771" s="5"/>
    </row>
    <row r="1772" spans="2:7" x14ac:dyDescent="0.55000000000000004">
      <c r="B1772" s="1" t="s">
        <v>2795</v>
      </c>
      <c r="C1772" s="1" t="s">
        <v>2796</v>
      </c>
      <c r="D1772" s="1">
        <v>34</v>
      </c>
      <c r="E1772" s="48" t="s">
        <v>2826</v>
      </c>
      <c r="F1772" s="45"/>
      <c r="G1772" s="5"/>
    </row>
    <row r="1773" spans="2:7" x14ac:dyDescent="0.55000000000000004">
      <c r="B1773" s="1" t="s">
        <v>2795</v>
      </c>
      <c r="C1773" s="1" t="s">
        <v>2796</v>
      </c>
      <c r="D1773" s="1">
        <v>35</v>
      </c>
      <c r="E1773" s="48" t="s">
        <v>2827</v>
      </c>
      <c r="F1773" s="45"/>
      <c r="G1773" s="5"/>
    </row>
    <row r="1774" spans="2:7" x14ac:dyDescent="0.55000000000000004">
      <c r="B1774" s="1" t="s">
        <v>2795</v>
      </c>
      <c r="C1774" s="1" t="s">
        <v>2796</v>
      </c>
      <c r="D1774" s="1">
        <v>36</v>
      </c>
      <c r="E1774" s="48" t="s">
        <v>2828</v>
      </c>
      <c r="F1774" s="45"/>
      <c r="G1774" s="5"/>
    </row>
    <row r="1775" spans="2:7" x14ac:dyDescent="0.55000000000000004">
      <c r="B1775" s="1" t="s">
        <v>2795</v>
      </c>
      <c r="C1775" s="1" t="s">
        <v>2796</v>
      </c>
      <c r="D1775" s="1">
        <v>37</v>
      </c>
      <c r="E1775" s="48" t="s">
        <v>2829</v>
      </c>
      <c r="F1775" s="45"/>
      <c r="G1775" s="5"/>
    </row>
    <row r="1776" spans="2:7" x14ac:dyDescent="0.55000000000000004">
      <c r="B1776" s="1" t="s">
        <v>2795</v>
      </c>
      <c r="C1776" s="1" t="s">
        <v>2796</v>
      </c>
      <c r="D1776" s="1">
        <v>38</v>
      </c>
      <c r="E1776" s="48" t="s">
        <v>2830</v>
      </c>
      <c r="F1776" s="45"/>
      <c r="G1776" s="5"/>
    </row>
    <row r="1777" spans="2:7" x14ac:dyDescent="0.55000000000000004">
      <c r="B1777" s="1" t="s">
        <v>2795</v>
      </c>
      <c r="C1777" s="1" t="s">
        <v>2796</v>
      </c>
      <c r="D1777" s="1">
        <v>39</v>
      </c>
      <c r="E1777" s="1" t="s">
        <v>2831</v>
      </c>
      <c r="F1777" s="45"/>
      <c r="G1777" s="5"/>
    </row>
    <row r="1778" spans="2:7" x14ac:dyDescent="0.55000000000000004">
      <c r="B1778" s="1" t="s">
        <v>2795</v>
      </c>
      <c r="C1778" s="1" t="s">
        <v>2796</v>
      </c>
      <c r="D1778" s="1">
        <v>40</v>
      </c>
      <c r="E1778" s="48" t="s">
        <v>2832</v>
      </c>
      <c r="F1778" s="45"/>
      <c r="G1778" s="5"/>
    </row>
    <row r="1779" spans="2:7" x14ac:dyDescent="0.55000000000000004">
      <c r="B1779" s="1" t="s">
        <v>2795</v>
      </c>
      <c r="C1779" s="1" t="s">
        <v>2796</v>
      </c>
      <c r="D1779" s="1">
        <v>41</v>
      </c>
      <c r="E1779" s="48" t="s">
        <v>2833</v>
      </c>
      <c r="F1779" s="45"/>
      <c r="G1779" s="5"/>
    </row>
    <row r="1780" spans="2:7" x14ac:dyDescent="0.55000000000000004">
      <c r="B1780" s="1" t="s">
        <v>2795</v>
      </c>
      <c r="C1780" s="1" t="s">
        <v>2796</v>
      </c>
      <c r="D1780" s="1">
        <v>42</v>
      </c>
      <c r="E1780" s="48" t="s">
        <v>2834</v>
      </c>
      <c r="F1780" s="45"/>
      <c r="G1780" s="5"/>
    </row>
    <row r="1781" spans="2:7" x14ac:dyDescent="0.55000000000000004">
      <c r="B1781" s="1" t="s">
        <v>2795</v>
      </c>
      <c r="C1781" s="1" t="s">
        <v>2796</v>
      </c>
      <c r="D1781" s="1">
        <v>43</v>
      </c>
      <c r="E1781" s="48" t="s">
        <v>2835</v>
      </c>
      <c r="F1781" s="45"/>
      <c r="G1781" s="5"/>
    </row>
    <row r="1782" spans="2:7" x14ac:dyDescent="0.55000000000000004">
      <c r="B1782" s="1" t="s">
        <v>2795</v>
      </c>
      <c r="C1782" s="1" t="s">
        <v>2796</v>
      </c>
      <c r="D1782" s="1">
        <v>44</v>
      </c>
      <c r="E1782" s="48" t="s">
        <v>2836</v>
      </c>
      <c r="F1782" s="45"/>
      <c r="G1782" s="5"/>
    </row>
    <row r="1783" spans="2:7" x14ac:dyDescent="0.55000000000000004">
      <c r="B1783" s="1" t="s">
        <v>2795</v>
      </c>
      <c r="C1783" s="1" t="s">
        <v>2796</v>
      </c>
      <c r="D1783" s="1">
        <v>45</v>
      </c>
      <c r="E1783" s="48" t="s">
        <v>2837</v>
      </c>
      <c r="F1783" s="45"/>
      <c r="G1783" s="5"/>
    </row>
    <row r="1784" spans="2:7" x14ac:dyDescent="0.55000000000000004">
      <c r="B1784" s="1" t="s">
        <v>2795</v>
      </c>
      <c r="C1784" s="1" t="s">
        <v>2796</v>
      </c>
      <c r="D1784" s="1">
        <v>46</v>
      </c>
      <c r="E1784" s="48" t="s">
        <v>2838</v>
      </c>
      <c r="F1784" s="45"/>
      <c r="G1784" s="5"/>
    </row>
    <row r="1785" spans="2:7" x14ac:dyDescent="0.55000000000000004">
      <c r="B1785" s="1" t="s">
        <v>2795</v>
      </c>
      <c r="C1785" s="1" t="s">
        <v>2796</v>
      </c>
      <c r="D1785" s="1">
        <v>47</v>
      </c>
      <c r="E1785" s="48" t="s">
        <v>2839</v>
      </c>
      <c r="F1785" s="45"/>
      <c r="G1785" s="5"/>
    </row>
    <row r="1786" spans="2:7" x14ac:dyDescent="0.55000000000000004">
      <c r="B1786" s="1" t="s">
        <v>2795</v>
      </c>
      <c r="C1786" s="1" t="s">
        <v>2796</v>
      </c>
      <c r="D1786" s="1">
        <v>48</v>
      </c>
      <c r="E1786" s="48" t="s">
        <v>2840</v>
      </c>
      <c r="F1786" s="45"/>
      <c r="G1786" s="5"/>
    </row>
    <row r="1787" spans="2:7" x14ac:dyDescent="0.55000000000000004">
      <c r="B1787" s="1" t="s">
        <v>2795</v>
      </c>
      <c r="C1787" s="1" t="s">
        <v>2796</v>
      </c>
      <c r="D1787" s="1">
        <v>49</v>
      </c>
      <c r="E1787" s="48" t="s">
        <v>2841</v>
      </c>
      <c r="F1787" s="45"/>
      <c r="G1787" s="5"/>
    </row>
    <row r="1788" spans="2:7" x14ac:dyDescent="0.55000000000000004">
      <c r="B1788" s="1" t="s">
        <v>2795</v>
      </c>
      <c r="C1788" s="1" t="s">
        <v>2796</v>
      </c>
      <c r="D1788" s="1">
        <v>50</v>
      </c>
      <c r="E1788" s="48" t="s">
        <v>2842</v>
      </c>
      <c r="F1788" s="45"/>
      <c r="G1788" s="5"/>
    </row>
    <row r="1789" spans="2:7" x14ac:dyDescent="0.55000000000000004">
      <c r="B1789" s="1" t="s">
        <v>2795</v>
      </c>
      <c r="C1789" s="1" t="s">
        <v>2796</v>
      </c>
      <c r="D1789" s="1">
        <v>51</v>
      </c>
      <c r="E1789" s="1" t="s">
        <v>2843</v>
      </c>
      <c r="F1789" s="45"/>
      <c r="G1789" s="5"/>
    </row>
    <row r="1790" spans="2:7" x14ac:dyDescent="0.55000000000000004">
      <c r="B1790" s="1" t="s">
        <v>2795</v>
      </c>
      <c r="C1790" s="1" t="s">
        <v>2796</v>
      </c>
      <c r="D1790" s="1">
        <v>52</v>
      </c>
      <c r="E1790" s="1" t="s">
        <v>2844</v>
      </c>
      <c r="F1790" s="45"/>
      <c r="G1790" s="5"/>
    </row>
    <row r="1791" spans="2:7" x14ac:dyDescent="0.55000000000000004">
      <c r="B1791" s="1" t="s">
        <v>2795</v>
      </c>
      <c r="C1791" s="1" t="s">
        <v>2796</v>
      </c>
      <c r="D1791" s="1">
        <v>53</v>
      </c>
      <c r="E1791" s="48" t="s">
        <v>2845</v>
      </c>
      <c r="F1791" s="45"/>
      <c r="G1791" s="5"/>
    </row>
    <row r="1792" spans="2:7" x14ac:dyDescent="0.55000000000000004">
      <c r="B1792" s="1" t="s">
        <v>2795</v>
      </c>
      <c r="C1792" s="1" t="s">
        <v>2796</v>
      </c>
      <c r="D1792" s="1">
        <v>54</v>
      </c>
      <c r="E1792" s="48" t="s">
        <v>2846</v>
      </c>
      <c r="F1792" s="45"/>
      <c r="G1792" s="5"/>
    </row>
    <row r="1793" spans="2:7" x14ac:dyDescent="0.55000000000000004">
      <c r="B1793" s="1" t="s">
        <v>2795</v>
      </c>
      <c r="C1793" s="1" t="s">
        <v>2796</v>
      </c>
      <c r="D1793" s="1">
        <v>55</v>
      </c>
      <c r="E1793" s="48" t="s">
        <v>2847</v>
      </c>
      <c r="F1793" s="45"/>
      <c r="G1793" s="5"/>
    </row>
    <row r="1794" spans="2:7" x14ac:dyDescent="0.55000000000000004">
      <c r="B1794" s="1" t="s">
        <v>2795</v>
      </c>
      <c r="C1794" s="1" t="s">
        <v>2796</v>
      </c>
      <c r="D1794" s="1">
        <v>56</v>
      </c>
      <c r="E1794" s="48" t="s">
        <v>2848</v>
      </c>
      <c r="F1794" s="45"/>
      <c r="G1794" s="5"/>
    </row>
    <row r="1795" spans="2:7" x14ac:dyDescent="0.55000000000000004">
      <c r="B1795" s="1" t="s">
        <v>2795</v>
      </c>
      <c r="C1795" s="1" t="s">
        <v>2796</v>
      </c>
      <c r="D1795" s="1">
        <v>57</v>
      </c>
      <c r="E1795" s="48" t="s">
        <v>2849</v>
      </c>
      <c r="F1795" s="45"/>
      <c r="G1795" s="5"/>
    </row>
    <row r="1796" spans="2:7" x14ac:dyDescent="0.55000000000000004">
      <c r="B1796" s="1" t="s">
        <v>2795</v>
      </c>
      <c r="C1796" s="1" t="s">
        <v>2796</v>
      </c>
      <c r="D1796" s="1">
        <v>58</v>
      </c>
      <c r="E1796" s="48" t="s">
        <v>2850</v>
      </c>
      <c r="F1796" s="45"/>
      <c r="G1796" s="5"/>
    </row>
    <row r="1797" spans="2:7" x14ac:dyDescent="0.55000000000000004">
      <c r="B1797" s="1" t="s">
        <v>2795</v>
      </c>
      <c r="C1797" s="1" t="s">
        <v>2796</v>
      </c>
      <c r="D1797" s="1">
        <v>59</v>
      </c>
      <c r="E1797" s="48" t="s">
        <v>2851</v>
      </c>
      <c r="F1797" s="45"/>
      <c r="G1797" s="5"/>
    </row>
    <row r="1798" spans="2:7" x14ac:dyDescent="0.55000000000000004">
      <c r="B1798" s="1" t="s">
        <v>2795</v>
      </c>
      <c r="C1798" s="1" t="s">
        <v>2796</v>
      </c>
      <c r="D1798" s="1">
        <v>60</v>
      </c>
      <c r="E1798" s="48" t="s">
        <v>2852</v>
      </c>
      <c r="F1798" s="45"/>
      <c r="G1798" s="5"/>
    </row>
    <row r="1799" spans="2:7" x14ac:dyDescent="0.55000000000000004">
      <c r="B1799" s="1" t="s">
        <v>2795</v>
      </c>
      <c r="C1799" s="1" t="s">
        <v>2796</v>
      </c>
      <c r="D1799" s="1">
        <v>61</v>
      </c>
      <c r="E1799" s="48" t="s">
        <v>2853</v>
      </c>
      <c r="F1799" s="45"/>
      <c r="G1799" s="5"/>
    </row>
    <row r="1800" spans="2:7" x14ac:dyDescent="0.55000000000000004">
      <c r="B1800" s="1" t="s">
        <v>2795</v>
      </c>
      <c r="C1800" s="1" t="s">
        <v>2796</v>
      </c>
      <c r="D1800" s="1">
        <v>62</v>
      </c>
      <c r="E1800" s="48" t="s">
        <v>2854</v>
      </c>
      <c r="F1800" s="45"/>
      <c r="G1800" s="5"/>
    </row>
    <row r="1801" spans="2:7" x14ac:dyDescent="0.55000000000000004">
      <c r="B1801" s="1" t="s">
        <v>2795</v>
      </c>
      <c r="C1801" s="1" t="s">
        <v>2796</v>
      </c>
      <c r="D1801" s="1">
        <v>63</v>
      </c>
      <c r="E1801" s="48" t="s">
        <v>2855</v>
      </c>
      <c r="F1801" s="45"/>
      <c r="G1801" s="5"/>
    </row>
    <row r="1802" spans="2:7" x14ac:dyDescent="0.55000000000000004">
      <c r="B1802" s="1" t="s">
        <v>2795</v>
      </c>
      <c r="C1802" s="1" t="s">
        <v>2796</v>
      </c>
      <c r="D1802" s="1">
        <v>64</v>
      </c>
      <c r="E1802" s="1" t="s">
        <v>2856</v>
      </c>
      <c r="F1802" s="45"/>
      <c r="G1802" s="5"/>
    </row>
    <row r="1803" spans="2:7" x14ac:dyDescent="0.55000000000000004">
      <c r="B1803" s="1" t="s">
        <v>2795</v>
      </c>
      <c r="C1803" s="1" t="s">
        <v>2796</v>
      </c>
      <c r="D1803" s="1">
        <v>65</v>
      </c>
      <c r="E1803" s="48" t="s">
        <v>2857</v>
      </c>
      <c r="F1803" s="45"/>
      <c r="G1803" s="5"/>
    </row>
    <row r="1804" spans="2:7" x14ac:dyDescent="0.55000000000000004">
      <c r="B1804" s="1" t="s">
        <v>2795</v>
      </c>
      <c r="C1804" s="1" t="s">
        <v>2796</v>
      </c>
      <c r="D1804" s="1">
        <v>66</v>
      </c>
      <c r="E1804" s="1" t="s">
        <v>2858</v>
      </c>
      <c r="F1804" s="45" t="s">
        <v>6356</v>
      </c>
      <c r="G1804" s="5"/>
    </row>
    <row r="1805" spans="2:7" x14ac:dyDescent="0.55000000000000004">
      <c r="B1805" s="1" t="s">
        <v>2795</v>
      </c>
      <c r="C1805" s="1" t="s">
        <v>2796</v>
      </c>
      <c r="D1805" s="1">
        <v>67</v>
      </c>
      <c r="E1805" s="48" t="s">
        <v>2859</v>
      </c>
      <c r="F1805" s="45"/>
      <c r="G1805" s="5"/>
    </row>
    <row r="1806" spans="2:7" x14ac:dyDescent="0.55000000000000004">
      <c r="B1806" s="1" t="s">
        <v>2795</v>
      </c>
      <c r="C1806" s="1" t="s">
        <v>2796</v>
      </c>
      <c r="D1806" s="1">
        <v>68</v>
      </c>
      <c r="E1806" s="48" t="s">
        <v>2860</v>
      </c>
      <c r="F1806" s="45"/>
      <c r="G1806" s="5"/>
    </row>
    <row r="1807" spans="2:7" x14ac:dyDescent="0.55000000000000004">
      <c r="B1807" s="1" t="s">
        <v>2795</v>
      </c>
      <c r="C1807" s="1" t="s">
        <v>2796</v>
      </c>
      <c r="D1807" s="1">
        <v>69</v>
      </c>
      <c r="E1807" s="48" t="s">
        <v>2861</v>
      </c>
      <c r="F1807" s="45"/>
      <c r="G1807" s="5"/>
    </row>
    <row r="1808" spans="2:7" x14ac:dyDescent="0.55000000000000004">
      <c r="B1808" s="1" t="s">
        <v>2795</v>
      </c>
      <c r="C1808" s="1" t="s">
        <v>2796</v>
      </c>
      <c r="D1808" s="1">
        <v>70</v>
      </c>
      <c r="E1808" s="48" t="s">
        <v>2862</v>
      </c>
      <c r="F1808" s="45"/>
      <c r="G1808" s="5"/>
    </row>
    <row r="1809" spans="2:7" x14ac:dyDescent="0.55000000000000004">
      <c r="B1809" s="1" t="s">
        <v>2795</v>
      </c>
      <c r="C1809" s="1" t="s">
        <v>2796</v>
      </c>
      <c r="D1809" s="1">
        <v>71</v>
      </c>
      <c r="E1809" s="48" t="s">
        <v>2863</v>
      </c>
      <c r="F1809" s="45"/>
      <c r="G1809" s="5"/>
    </row>
    <row r="1810" spans="2:7" x14ac:dyDescent="0.55000000000000004">
      <c r="B1810" s="1" t="s">
        <v>2795</v>
      </c>
      <c r="C1810" s="1" t="s">
        <v>2796</v>
      </c>
      <c r="D1810" s="1">
        <v>72</v>
      </c>
      <c r="E1810" s="48" t="s">
        <v>2864</v>
      </c>
      <c r="F1810" s="45"/>
      <c r="G1810" s="5"/>
    </row>
    <row r="1811" spans="2:7" x14ac:dyDescent="0.55000000000000004">
      <c r="B1811" s="1" t="s">
        <v>2795</v>
      </c>
      <c r="C1811" s="1" t="s">
        <v>2796</v>
      </c>
      <c r="D1811" s="1">
        <v>73</v>
      </c>
      <c r="E1811" s="48" t="s">
        <v>2865</v>
      </c>
      <c r="F1811" s="45"/>
      <c r="G1811" s="5"/>
    </row>
    <row r="1812" spans="2:7" x14ac:dyDescent="0.55000000000000004">
      <c r="B1812" s="1" t="s">
        <v>2795</v>
      </c>
      <c r="C1812" s="1" t="s">
        <v>2796</v>
      </c>
      <c r="D1812" s="1">
        <v>74</v>
      </c>
      <c r="E1812" s="1" t="s">
        <v>806</v>
      </c>
      <c r="F1812" s="45"/>
      <c r="G1812" s="5"/>
    </row>
    <row r="1813" spans="2:7" x14ac:dyDescent="0.55000000000000004">
      <c r="B1813" s="1" t="s">
        <v>2795</v>
      </c>
      <c r="C1813" s="1" t="s">
        <v>2796</v>
      </c>
      <c r="D1813" s="1">
        <v>75</v>
      </c>
      <c r="E1813" s="1" t="s">
        <v>807</v>
      </c>
      <c r="F1813" s="45"/>
      <c r="G1813" s="5"/>
    </row>
    <row r="1814" spans="2:7" x14ac:dyDescent="0.55000000000000004">
      <c r="B1814" s="1" t="s">
        <v>2795</v>
      </c>
      <c r="C1814" s="1" t="s">
        <v>2796</v>
      </c>
      <c r="D1814" s="1">
        <v>76</v>
      </c>
      <c r="E1814" s="48" t="s">
        <v>2866</v>
      </c>
      <c r="F1814" s="45"/>
      <c r="G1814" s="5"/>
    </row>
    <row r="1815" spans="2:7" x14ac:dyDescent="0.55000000000000004">
      <c r="B1815" s="1" t="s">
        <v>2795</v>
      </c>
      <c r="C1815" s="1" t="s">
        <v>2796</v>
      </c>
      <c r="D1815" s="1">
        <v>77</v>
      </c>
      <c r="E1815" s="48" t="s">
        <v>2867</v>
      </c>
      <c r="F1815" s="45"/>
      <c r="G1815" s="5"/>
    </row>
    <row r="1816" spans="2:7" x14ac:dyDescent="0.55000000000000004">
      <c r="B1816" s="1" t="s">
        <v>2795</v>
      </c>
      <c r="C1816" s="1" t="s">
        <v>2796</v>
      </c>
      <c r="D1816" s="1">
        <v>78</v>
      </c>
      <c r="E1816" s="48" t="s">
        <v>2868</v>
      </c>
      <c r="F1816" s="45"/>
      <c r="G1816" s="5"/>
    </row>
    <row r="1817" spans="2:7" x14ac:dyDescent="0.55000000000000004">
      <c r="B1817" s="1" t="s">
        <v>2795</v>
      </c>
      <c r="C1817" s="1" t="s">
        <v>2796</v>
      </c>
      <c r="D1817" s="1">
        <v>79</v>
      </c>
      <c r="E1817" s="48" t="s">
        <v>2869</v>
      </c>
      <c r="F1817" s="45"/>
      <c r="G1817" s="5"/>
    </row>
    <row r="1818" spans="2:7" x14ac:dyDescent="0.55000000000000004">
      <c r="B1818" s="1" t="s">
        <v>2795</v>
      </c>
      <c r="C1818" s="1" t="s">
        <v>2796</v>
      </c>
      <c r="D1818" s="1">
        <v>80</v>
      </c>
      <c r="E1818" s="48" t="s">
        <v>2870</v>
      </c>
      <c r="F1818" s="45"/>
      <c r="G1818" s="5"/>
    </row>
    <row r="1819" spans="2:7" x14ac:dyDescent="0.55000000000000004">
      <c r="B1819" s="1" t="s">
        <v>2795</v>
      </c>
      <c r="C1819" s="1" t="s">
        <v>2796</v>
      </c>
      <c r="D1819" s="1">
        <v>81</v>
      </c>
      <c r="E1819" s="48" t="s">
        <v>2871</v>
      </c>
      <c r="F1819" s="45"/>
      <c r="G1819" s="5"/>
    </row>
    <row r="1820" spans="2:7" x14ac:dyDescent="0.55000000000000004">
      <c r="B1820" s="1" t="s">
        <v>2795</v>
      </c>
      <c r="C1820" s="1" t="s">
        <v>2796</v>
      </c>
      <c r="D1820" s="1">
        <v>82</v>
      </c>
      <c r="E1820" s="48" t="s">
        <v>2872</v>
      </c>
      <c r="F1820" s="45"/>
      <c r="G1820" s="5"/>
    </row>
    <row r="1821" spans="2:7" x14ac:dyDescent="0.55000000000000004">
      <c r="B1821" s="1" t="s">
        <v>2795</v>
      </c>
      <c r="C1821" s="1" t="s">
        <v>2796</v>
      </c>
      <c r="D1821" s="1">
        <v>83</v>
      </c>
      <c r="E1821" s="48" t="s">
        <v>2873</v>
      </c>
      <c r="F1821" s="45"/>
      <c r="G1821" s="5"/>
    </row>
    <row r="1822" spans="2:7" x14ac:dyDescent="0.55000000000000004">
      <c r="B1822" s="1" t="s">
        <v>2795</v>
      </c>
      <c r="C1822" s="1" t="s">
        <v>2796</v>
      </c>
      <c r="D1822" s="1">
        <v>84</v>
      </c>
      <c r="E1822" s="48" t="s">
        <v>2874</v>
      </c>
      <c r="F1822" s="45"/>
      <c r="G1822" s="5"/>
    </row>
    <row r="1823" spans="2:7" x14ac:dyDescent="0.55000000000000004">
      <c r="B1823" s="1" t="s">
        <v>2795</v>
      </c>
      <c r="C1823" s="1" t="s">
        <v>2796</v>
      </c>
      <c r="D1823" s="1">
        <v>85</v>
      </c>
      <c r="E1823" s="48" t="s">
        <v>2875</v>
      </c>
      <c r="F1823" s="45"/>
      <c r="G1823" s="5"/>
    </row>
    <row r="1824" spans="2:7" x14ac:dyDescent="0.55000000000000004">
      <c r="B1824" s="1" t="s">
        <v>2795</v>
      </c>
      <c r="C1824" s="1" t="s">
        <v>2796</v>
      </c>
      <c r="D1824" s="1">
        <v>86</v>
      </c>
      <c r="E1824" s="48" t="s">
        <v>2876</v>
      </c>
      <c r="F1824" s="45"/>
      <c r="G1824" s="5"/>
    </row>
    <row r="1825" spans="2:7" x14ac:dyDescent="0.55000000000000004">
      <c r="B1825" s="1" t="s">
        <v>2795</v>
      </c>
      <c r="C1825" s="1" t="s">
        <v>2796</v>
      </c>
      <c r="D1825" s="1">
        <v>87</v>
      </c>
      <c r="E1825" s="48" t="s">
        <v>2877</v>
      </c>
      <c r="F1825" s="45"/>
      <c r="G1825" s="5"/>
    </row>
    <row r="1826" spans="2:7" x14ac:dyDescent="0.55000000000000004">
      <c r="B1826" s="1" t="s">
        <v>2795</v>
      </c>
      <c r="C1826" s="1" t="s">
        <v>2796</v>
      </c>
      <c r="D1826" s="1">
        <v>88</v>
      </c>
      <c r="E1826" s="48" t="s">
        <v>2878</v>
      </c>
      <c r="F1826" s="45"/>
      <c r="G1826" s="5"/>
    </row>
    <row r="1827" spans="2:7" x14ac:dyDescent="0.55000000000000004">
      <c r="B1827" s="1" t="s">
        <v>2795</v>
      </c>
      <c r="C1827" s="1" t="s">
        <v>2796</v>
      </c>
      <c r="D1827" s="1">
        <v>89</v>
      </c>
      <c r="E1827" s="48" t="s">
        <v>2879</v>
      </c>
      <c r="F1827" s="45"/>
      <c r="G1827" s="5"/>
    </row>
    <row r="1828" spans="2:7" x14ac:dyDescent="0.55000000000000004">
      <c r="B1828" s="1" t="s">
        <v>2795</v>
      </c>
      <c r="C1828" s="1" t="s">
        <v>2796</v>
      </c>
      <c r="D1828" s="1">
        <v>90</v>
      </c>
      <c r="E1828" s="48" t="s">
        <v>2880</v>
      </c>
      <c r="F1828" s="45"/>
      <c r="G1828" s="5"/>
    </row>
    <row r="1829" spans="2:7" x14ac:dyDescent="0.55000000000000004">
      <c r="B1829" s="1" t="s">
        <v>2795</v>
      </c>
      <c r="C1829" s="1" t="s">
        <v>2796</v>
      </c>
      <c r="D1829" s="1">
        <v>91</v>
      </c>
      <c r="E1829" s="48" t="s">
        <v>2881</v>
      </c>
      <c r="F1829" s="45"/>
      <c r="G1829" s="5"/>
    </row>
    <row r="1830" spans="2:7" x14ac:dyDescent="0.55000000000000004">
      <c r="B1830" s="1" t="s">
        <v>2795</v>
      </c>
      <c r="C1830" s="1" t="s">
        <v>2796</v>
      </c>
      <c r="D1830" s="1">
        <v>92</v>
      </c>
      <c r="E1830" s="48" t="s">
        <v>2882</v>
      </c>
      <c r="F1830" s="45"/>
      <c r="G1830" s="5"/>
    </row>
    <row r="1831" spans="2:7" x14ac:dyDescent="0.55000000000000004">
      <c r="B1831" s="1" t="s">
        <v>2795</v>
      </c>
      <c r="C1831" s="1" t="s">
        <v>2796</v>
      </c>
      <c r="D1831" s="1">
        <v>93</v>
      </c>
      <c r="E1831" s="48" t="s">
        <v>2883</v>
      </c>
      <c r="F1831" s="45"/>
      <c r="G1831" s="5"/>
    </row>
    <row r="1832" spans="2:7" x14ac:dyDescent="0.55000000000000004">
      <c r="B1832" s="1" t="s">
        <v>2795</v>
      </c>
      <c r="C1832" s="1" t="s">
        <v>2796</v>
      </c>
      <c r="D1832" s="1">
        <v>94</v>
      </c>
      <c r="E1832" s="48" t="s">
        <v>2884</v>
      </c>
      <c r="F1832" s="45"/>
      <c r="G1832" s="5"/>
    </row>
    <row r="1833" spans="2:7" x14ac:dyDescent="0.55000000000000004">
      <c r="B1833" s="1" t="s">
        <v>2795</v>
      </c>
      <c r="C1833" s="1" t="s">
        <v>2796</v>
      </c>
      <c r="D1833" s="1">
        <v>95</v>
      </c>
      <c r="E1833" s="48" t="s">
        <v>2885</v>
      </c>
      <c r="F1833" s="45"/>
      <c r="G1833" s="5"/>
    </row>
    <row r="1834" spans="2:7" x14ac:dyDescent="0.55000000000000004">
      <c r="B1834" s="1" t="s">
        <v>2795</v>
      </c>
      <c r="C1834" s="1" t="s">
        <v>2796</v>
      </c>
      <c r="D1834" s="1">
        <v>96</v>
      </c>
      <c r="E1834" s="48" t="s">
        <v>2886</v>
      </c>
      <c r="F1834" s="45"/>
      <c r="G1834" s="5"/>
    </row>
    <row r="1835" spans="2:7" x14ac:dyDescent="0.55000000000000004">
      <c r="B1835" s="1" t="s">
        <v>2795</v>
      </c>
      <c r="C1835" s="1" t="s">
        <v>2796</v>
      </c>
      <c r="D1835" s="1">
        <v>97</v>
      </c>
      <c r="E1835" s="48" t="s">
        <v>2887</v>
      </c>
      <c r="F1835" s="45"/>
      <c r="G1835" s="5"/>
    </row>
    <row r="1836" spans="2:7" x14ac:dyDescent="0.55000000000000004">
      <c r="B1836" s="1" t="s">
        <v>2795</v>
      </c>
      <c r="C1836" s="1" t="s">
        <v>2796</v>
      </c>
      <c r="D1836" s="1">
        <v>98</v>
      </c>
      <c r="E1836" s="48" t="s">
        <v>2888</v>
      </c>
      <c r="F1836" s="45"/>
      <c r="G1836" s="5"/>
    </row>
    <row r="1837" spans="2:7" x14ac:dyDescent="0.55000000000000004">
      <c r="B1837" s="1" t="s">
        <v>2795</v>
      </c>
      <c r="C1837" s="1" t="s">
        <v>2796</v>
      </c>
      <c r="D1837" s="1">
        <v>99</v>
      </c>
      <c r="E1837" s="48" t="s">
        <v>2889</v>
      </c>
      <c r="F1837" s="45"/>
      <c r="G1837" s="5"/>
    </row>
    <row r="1838" spans="2:7" x14ac:dyDescent="0.55000000000000004">
      <c r="B1838" s="1" t="s">
        <v>2795</v>
      </c>
      <c r="C1838" s="1" t="s">
        <v>2796</v>
      </c>
      <c r="D1838" s="1">
        <v>100</v>
      </c>
      <c r="E1838" s="48" t="s">
        <v>2890</v>
      </c>
      <c r="F1838" s="45"/>
      <c r="G1838" s="5"/>
    </row>
    <row r="1839" spans="2:7" x14ac:dyDescent="0.55000000000000004">
      <c r="B1839" s="1" t="s">
        <v>2795</v>
      </c>
      <c r="C1839" s="1" t="s">
        <v>2796</v>
      </c>
      <c r="D1839" s="1">
        <v>101</v>
      </c>
      <c r="E1839" s="48" t="s">
        <v>2891</v>
      </c>
      <c r="F1839" s="45"/>
      <c r="G1839" s="5"/>
    </row>
    <row r="1840" spans="2:7" x14ac:dyDescent="0.55000000000000004">
      <c r="B1840" s="1" t="s">
        <v>2795</v>
      </c>
      <c r="C1840" s="1" t="s">
        <v>2796</v>
      </c>
      <c r="D1840" s="1">
        <v>102</v>
      </c>
      <c r="E1840" s="48" t="s">
        <v>2892</v>
      </c>
      <c r="F1840" s="45"/>
      <c r="G1840" s="5"/>
    </row>
    <row r="1841" spans="2:7" x14ac:dyDescent="0.55000000000000004">
      <c r="B1841" s="1" t="s">
        <v>2795</v>
      </c>
      <c r="C1841" s="1" t="s">
        <v>2796</v>
      </c>
      <c r="D1841" s="1">
        <v>103</v>
      </c>
      <c r="E1841" s="48" t="s">
        <v>2893</v>
      </c>
      <c r="F1841" s="45"/>
      <c r="G1841" s="5"/>
    </row>
    <row r="1842" spans="2:7" x14ac:dyDescent="0.55000000000000004">
      <c r="B1842" s="1" t="s">
        <v>2795</v>
      </c>
      <c r="C1842" s="1" t="s">
        <v>2796</v>
      </c>
      <c r="D1842" s="1">
        <v>104</v>
      </c>
      <c r="E1842" s="48" t="s">
        <v>2894</v>
      </c>
      <c r="F1842" s="45"/>
      <c r="G1842" s="5"/>
    </row>
    <row r="1843" spans="2:7" x14ac:dyDescent="0.55000000000000004">
      <c r="B1843" s="1" t="s">
        <v>2795</v>
      </c>
      <c r="C1843" s="1" t="s">
        <v>2796</v>
      </c>
      <c r="D1843" s="1">
        <v>105</v>
      </c>
      <c r="E1843" s="48" t="s">
        <v>2895</v>
      </c>
      <c r="F1843" s="45"/>
      <c r="G1843" s="5"/>
    </row>
    <row r="1844" spans="2:7" x14ac:dyDescent="0.55000000000000004">
      <c r="B1844" s="1" t="s">
        <v>2795</v>
      </c>
      <c r="C1844" s="1" t="s">
        <v>2796</v>
      </c>
      <c r="D1844" s="1">
        <v>106</v>
      </c>
      <c r="E1844" s="48" t="s">
        <v>2896</v>
      </c>
      <c r="F1844" s="45"/>
      <c r="G1844" s="5"/>
    </row>
    <row r="1845" spans="2:7" x14ac:dyDescent="0.55000000000000004">
      <c r="B1845" s="1" t="s">
        <v>2795</v>
      </c>
      <c r="C1845" s="1" t="s">
        <v>2796</v>
      </c>
      <c r="D1845" s="1">
        <v>107</v>
      </c>
      <c r="E1845" s="48" t="s">
        <v>2897</v>
      </c>
      <c r="F1845" s="45"/>
      <c r="G1845" s="5"/>
    </row>
    <row r="1846" spans="2:7" x14ac:dyDescent="0.55000000000000004">
      <c r="B1846" s="1" t="s">
        <v>2795</v>
      </c>
      <c r="C1846" s="1" t="s">
        <v>2796</v>
      </c>
      <c r="D1846" s="1">
        <v>108</v>
      </c>
      <c r="E1846" s="48" t="s">
        <v>2898</v>
      </c>
      <c r="F1846" s="45"/>
      <c r="G1846" s="5"/>
    </row>
    <row r="1847" spans="2:7" x14ac:dyDescent="0.55000000000000004">
      <c r="B1847" s="1" t="s">
        <v>2795</v>
      </c>
      <c r="C1847" s="1" t="s">
        <v>2796</v>
      </c>
      <c r="D1847" s="1">
        <v>109</v>
      </c>
      <c r="E1847" s="48" t="s">
        <v>2899</v>
      </c>
      <c r="F1847" s="45"/>
      <c r="G1847" s="5"/>
    </row>
    <row r="1848" spans="2:7" x14ac:dyDescent="0.55000000000000004">
      <c r="B1848" s="1" t="s">
        <v>2795</v>
      </c>
      <c r="C1848" s="1" t="s">
        <v>2796</v>
      </c>
      <c r="D1848" s="1">
        <v>110</v>
      </c>
      <c r="E1848" s="48" t="s">
        <v>2900</v>
      </c>
      <c r="F1848" s="45"/>
      <c r="G1848" s="5"/>
    </row>
    <row r="1849" spans="2:7" x14ac:dyDescent="0.55000000000000004">
      <c r="B1849" s="1" t="s">
        <v>2795</v>
      </c>
      <c r="C1849" s="1" t="s">
        <v>2796</v>
      </c>
      <c r="D1849" s="1">
        <v>111</v>
      </c>
      <c r="E1849" s="48" t="s">
        <v>2901</v>
      </c>
      <c r="F1849" s="45"/>
      <c r="G1849" s="5"/>
    </row>
    <row r="1850" spans="2:7" x14ac:dyDescent="0.55000000000000004">
      <c r="B1850" s="1" t="s">
        <v>2795</v>
      </c>
      <c r="C1850" s="1" t="s">
        <v>2796</v>
      </c>
      <c r="D1850" s="1">
        <v>112</v>
      </c>
      <c r="E1850" s="48" t="s">
        <v>2902</v>
      </c>
      <c r="F1850" s="45"/>
      <c r="G1850" s="5"/>
    </row>
    <row r="1851" spans="2:7" x14ac:dyDescent="0.55000000000000004">
      <c r="B1851" s="1" t="s">
        <v>2795</v>
      </c>
      <c r="C1851" s="1" t="s">
        <v>2796</v>
      </c>
      <c r="D1851" s="1">
        <v>113</v>
      </c>
      <c r="E1851" s="48" t="s">
        <v>2903</v>
      </c>
      <c r="F1851" s="45"/>
      <c r="G1851" s="5"/>
    </row>
    <row r="1852" spans="2:7" x14ac:dyDescent="0.55000000000000004">
      <c r="B1852" s="1" t="s">
        <v>2795</v>
      </c>
      <c r="C1852" s="1" t="s">
        <v>2796</v>
      </c>
      <c r="D1852" s="1">
        <v>114</v>
      </c>
      <c r="E1852" s="48" t="s">
        <v>2904</v>
      </c>
      <c r="F1852" s="45"/>
      <c r="G1852" s="5"/>
    </row>
    <row r="1853" spans="2:7" x14ac:dyDescent="0.55000000000000004">
      <c r="B1853" s="1" t="s">
        <v>2795</v>
      </c>
      <c r="C1853" s="1" t="s">
        <v>2796</v>
      </c>
      <c r="D1853" s="1">
        <v>115</v>
      </c>
      <c r="E1853" s="48" t="s">
        <v>2905</v>
      </c>
      <c r="F1853" s="45"/>
      <c r="G1853" s="5"/>
    </row>
    <row r="1854" spans="2:7" x14ac:dyDescent="0.55000000000000004">
      <c r="B1854" s="1" t="s">
        <v>2795</v>
      </c>
      <c r="C1854" s="1" t="s">
        <v>2796</v>
      </c>
      <c r="D1854" s="1">
        <v>116</v>
      </c>
      <c r="E1854" s="48" t="s">
        <v>2906</v>
      </c>
      <c r="F1854" s="45"/>
      <c r="G1854" s="5"/>
    </row>
    <row r="1855" spans="2:7" x14ac:dyDescent="0.55000000000000004">
      <c r="B1855" s="1" t="s">
        <v>2795</v>
      </c>
      <c r="C1855" s="1" t="s">
        <v>2796</v>
      </c>
      <c r="D1855" s="1">
        <v>117</v>
      </c>
      <c r="E1855" s="48" t="s">
        <v>2907</v>
      </c>
      <c r="F1855" s="45"/>
      <c r="G1855" s="5"/>
    </row>
    <row r="1856" spans="2:7" x14ac:dyDescent="0.55000000000000004">
      <c r="B1856" s="1" t="s">
        <v>2795</v>
      </c>
      <c r="C1856" s="1" t="s">
        <v>2796</v>
      </c>
      <c r="D1856" s="1">
        <v>118</v>
      </c>
      <c r="E1856" s="48" t="s">
        <v>2908</v>
      </c>
      <c r="F1856" s="45"/>
      <c r="G1856" s="5"/>
    </row>
    <row r="1857" spans="2:7" x14ac:dyDescent="0.55000000000000004">
      <c r="B1857" s="1" t="s">
        <v>2795</v>
      </c>
      <c r="C1857" s="1" t="s">
        <v>2796</v>
      </c>
      <c r="D1857" s="1">
        <v>119</v>
      </c>
      <c r="E1857" s="48" t="s">
        <v>2909</v>
      </c>
      <c r="F1857" s="45"/>
      <c r="G1857" s="5"/>
    </row>
    <row r="1858" spans="2:7" x14ac:dyDescent="0.55000000000000004">
      <c r="B1858" s="1" t="s">
        <v>2795</v>
      </c>
      <c r="C1858" s="1" t="s">
        <v>2796</v>
      </c>
      <c r="D1858" s="1">
        <v>120</v>
      </c>
      <c r="E1858" s="48" t="s">
        <v>2910</v>
      </c>
      <c r="F1858" s="45"/>
      <c r="G1858" s="5"/>
    </row>
    <row r="1859" spans="2:7" x14ac:dyDescent="0.55000000000000004">
      <c r="B1859" s="1" t="s">
        <v>2795</v>
      </c>
      <c r="C1859" s="1" t="s">
        <v>2796</v>
      </c>
      <c r="D1859" s="1">
        <v>121</v>
      </c>
      <c r="E1859" s="48" t="s">
        <v>2911</v>
      </c>
      <c r="F1859" s="45"/>
      <c r="G1859" s="5"/>
    </row>
    <row r="1860" spans="2:7" x14ac:dyDescent="0.55000000000000004">
      <c r="B1860" s="1" t="s">
        <v>2795</v>
      </c>
      <c r="C1860" s="1" t="s">
        <v>2796</v>
      </c>
      <c r="D1860" s="1">
        <v>122</v>
      </c>
      <c r="E1860" s="48" t="s">
        <v>2912</v>
      </c>
      <c r="F1860" s="45"/>
      <c r="G1860" s="5"/>
    </row>
    <row r="1861" spans="2:7" x14ac:dyDescent="0.55000000000000004">
      <c r="B1861" s="1" t="s">
        <v>2795</v>
      </c>
      <c r="C1861" s="1" t="s">
        <v>2796</v>
      </c>
      <c r="D1861" s="1">
        <v>123</v>
      </c>
      <c r="E1861" s="48" t="s">
        <v>2913</v>
      </c>
      <c r="F1861" s="45"/>
      <c r="G1861" s="5"/>
    </row>
    <row r="1862" spans="2:7" x14ac:dyDescent="0.55000000000000004">
      <c r="B1862" s="1" t="s">
        <v>2795</v>
      </c>
      <c r="C1862" s="1" t="s">
        <v>2796</v>
      </c>
      <c r="D1862" s="1">
        <v>124</v>
      </c>
      <c r="E1862" s="48" t="s">
        <v>2914</v>
      </c>
      <c r="F1862" s="45"/>
      <c r="G1862" s="5"/>
    </row>
    <row r="1863" spans="2:7" x14ac:dyDescent="0.55000000000000004">
      <c r="B1863" s="1" t="s">
        <v>2795</v>
      </c>
      <c r="C1863" s="1" t="s">
        <v>2796</v>
      </c>
      <c r="D1863" s="1">
        <v>125</v>
      </c>
      <c r="E1863" s="1" t="s">
        <v>1331</v>
      </c>
      <c r="F1863" s="45" t="s">
        <v>6356</v>
      </c>
      <c r="G1863" s="5"/>
    </row>
    <row r="1864" spans="2:7" x14ac:dyDescent="0.55000000000000004">
      <c r="B1864" s="1" t="s">
        <v>2795</v>
      </c>
      <c r="C1864" s="1" t="s">
        <v>2796</v>
      </c>
      <c r="D1864" s="1">
        <v>126</v>
      </c>
      <c r="E1864" s="48" t="s">
        <v>2915</v>
      </c>
      <c r="F1864" s="45"/>
      <c r="G1864" s="5"/>
    </row>
    <row r="1865" spans="2:7" x14ac:dyDescent="0.55000000000000004">
      <c r="B1865" s="1" t="s">
        <v>2795</v>
      </c>
      <c r="C1865" s="1" t="s">
        <v>2796</v>
      </c>
      <c r="D1865" s="1">
        <v>127</v>
      </c>
      <c r="E1865" s="48" t="s">
        <v>2916</v>
      </c>
      <c r="F1865" s="45"/>
      <c r="G1865" s="5"/>
    </row>
    <row r="1866" spans="2:7" x14ac:dyDescent="0.55000000000000004">
      <c r="B1866" s="1" t="s">
        <v>2795</v>
      </c>
      <c r="C1866" s="1" t="s">
        <v>2796</v>
      </c>
      <c r="D1866" s="1">
        <v>128</v>
      </c>
      <c r="E1866" s="48" t="s">
        <v>2917</v>
      </c>
      <c r="F1866" s="45"/>
      <c r="G1866" s="5"/>
    </row>
    <row r="1867" spans="2:7" x14ac:dyDescent="0.55000000000000004">
      <c r="B1867" s="1" t="s">
        <v>2795</v>
      </c>
      <c r="C1867" s="1" t="s">
        <v>2796</v>
      </c>
      <c r="D1867" s="1">
        <v>129</v>
      </c>
      <c r="E1867" s="48" t="s">
        <v>2918</v>
      </c>
      <c r="F1867" s="45"/>
      <c r="G1867" s="5"/>
    </row>
    <row r="1868" spans="2:7" x14ac:dyDescent="0.55000000000000004">
      <c r="B1868" s="1" t="s">
        <v>2795</v>
      </c>
      <c r="C1868" s="1" t="s">
        <v>2796</v>
      </c>
      <c r="D1868" s="1">
        <v>130</v>
      </c>
      <c r="E1868" s="48" t="s">
        <v>2919</v>
      </c>
      <c r="F1868" s="45"/>
      <c r="G1868" s="5"/>
    </row>
    <row r="1869" spans="2:7" x14ac:dyDescent="0.55000000000000004">
      <c r="B1869" s="1" t="s">
        <v>2795</v>
      </c>
      <c r="C1869" s="1" t="s">
        <v>2796</v>
      </c>
      <c r="D1869" s="1">
        <v>131</v>
      </c>
      <c r="E1869" s="48" t="s">
        <v>2920</v>
      </c>
      <c r="F1869" s="45"/>
      <c r="G1869" s="5"/>
    </row>
    <row r="1870" spans="2:7" x14ac:dyDescent="0.55000000000000004">
      <c r="B1870" s="1" t="s">
        <v>2795</v>
      </c>
      <c r="C1870" s="1" t="s">
        <v>2796</v>
      </c>
      <c r="D1870" s="1">
        <v>132</v>
      </c>
      <c r="E1870" s="48" t="s">
        <v>2921</v>
      </c>
      <c r="F1870" s="45"/>
      <c r="G1870" s="5"/>
    </row>
    <row r="1871" spans="2:7" x14ac:dyDescent="0.55000000000000004">
      <c r="B1871" s="1" t="s">
        <v>2795</v>
      </c>
      <c r="C1871" s="1" t="s">
        <v>2796</v>
      </c>
      <c r="D1871" s="1">
        <v>133</v>
      </c>
      <c r="E1871" s="48" t="s">
        <v>2922</v>
      </c>
      <c r="F1871" s="45"/>
      <c r="G1871" s="5"/>
    </row>
    <row r="1872" spans="2:7" x14ac:dyDescent="0.55000000000000004">
      <c r="B1872" s="1" t="s">
        <v>2795</v>
      </c>
      <c r="C1872" s="1" t="s">
        <v>2796</v>
      </c>
      <c r="D1872" s="1">
        <v>134</v>
      </c>
      <c r="E1872" s="48" t="s">
        <v>2923</v>
      </c>
      <c r="F1872" s="45"/>
      <c r="G1872" s="5"/>
    </row>
    <row r="1873" spans="2:7" x14ac:dyDescent="0.55000000000000004">
      <c r="B1873" s="1" t="s">
        <v>2795</v>
      </c>
      <c r="C1873" s="1" t="s">
        <v>2796</v>
      </c>
      <c r="D1873" s="1">
        <v>135</v>
      </c>
      <c r="E1873" s="48" t="s">
        <v>2924</v>
      </c>
      <c r="F1873" s="45"/>
      <c r="G1873" s="5"/>
    </row>
    <row r="1874" spans="2:7" x14ac:dyDescent="0.55000000000000004">
      <c r="B1874" s="1" t="s">
        <v>2795</v>
      </c>
      <c r="C1874" s="1" t="s">
        <v>2796</v>
      </c>
      <c r="D1874" s="1">
        <v>136</v>
      </c>
      <c r="E1874" s="48" t="s">
        <v>2925</v>
      </c>
      <c r="F1874" s="45"/>
      <c r="G1874" s="5"/>
    </row>
    <row r="1875" spans="2:7" x14ac:dyDescent="0.55000000000000004">
      <c r="B1875" s="1" t="s">
        <v>2795</v>
      </c>
      <c r="C1875" s="1" t="s">
        <v>2796</v>
      </c>
      <c r="D1875" s="1">
        <v>137</v>
      </c>
      <c r="E1875" s="48" t="s">
        <v>2926</v>
      </c>
      <c r="F1875" s="45"/>
      <c r="G1875" s="5"/>
    </row>
    <row r="1876" spans="2:7" x14ac:dyDescent="0.55000000000000004">
      <c r="B1876" s="1" t="s">
        <v>2795</v>
      </c>
      <c r="C1876" s="1" t="s">
        <v>2796</v>
      </c>
      <c r="D1876" s="1">
        <v>138</v>
      </c>
      <c r="E1876" s="48" t="s">
        <v>650</v>
      </c>
      <c r="F1876" s="45"/>
      <c r="G1876" s="5"/>
    </row>
    <row r="1877" spans="2:7" x14ac:dyDescent="0.55000000000000004">
      <c r="B1877" s="1" t="s">
        <v>2795</v>
      </c>
      <c r="C1877" s="1" t="s">
        <v>2796</v>
      </c>
      <c r="D1877" s="1">
        <v>139</v>
      </c>
      <c r="E1877" s="48" t="s">
        <v>2927</v>
      </c>
      <c r="F1877" s="45"/>
      <c r="G1877" s="5"/>
    </row>
    <row r="1878" spans="2:7" x14ac:dyDescent="0.55000000000000004">
      <c r="B1878" s="1" t="s">
        <v>2795</v>
      </c>
      <c r="C1878" s="1" t="s">
        <v>2796</v>
      </c>
      <c r="D1878" s="1">
        <v>140</v>
      </c>
      <c r="E1878" s="48" t="s">
        <v>2928</v>
      </c>
      <c r="F1878" s="45"/>
      <c r="G1878" s="5"/>
    </row>
    <row r="1879" spans="2:7" x14ac:dyDescent="0.55000000000000004">
      <c r="B1879" s="1" t="s">
        <v>2795</v>
      </c>
      <c r="C1879" s="1" t="s">
        <v>2796</v>
      </c>
      <c r="D1879" s="1">
        <v>141</v>
      </c>
      <c r="E1879" s="48" t="s">
        <v>2929</v>
      </c>
      <c r="F1879" s="45"/>
      <c r="G1879" s="5"/>
    </row>
    <row r="1880" spans="2:7" x14ac:dyDescent="0.55000000000000004">
      <c r="B1880" s="1" t="s">
        <v>2795</v>
      </c>
      <c r="C1880" s="1" t="s">
        <v>2796</v>
      </c>
      <c r="D1880" s="1">
        <v>142</v>
      </c>
      <c r="E1880" s="48" t="s">
        <v>2930</v>
      </c>
      <c r="F1880" s="45"/>
      <c r="G1880" s="5"/>
    </row>
    <row r="1881" spans="2:7" x14ac:dyDescent="0.55000000000000004">
      <c r="B1881" s="1" t="s">
        <v>2795</v>
      </c>
      <c r="C1881" s="1" t="s">
        <v>2796</v>
      </c>
      <c r="D1881" s="1">
        <v>143</v>
      </c>
      <c r="E1881" s="48" t="s">
        <v>2931</v>
      </c>
      <c r="F1881" s="45"/>
      <c r="G1881" s="5"/>
    </row>
    <row r="1882" spans="2:7" x14ac:dyDescent="0.55000000000000004">
      <c r="B1882" s="1" t="s">
        <v>2795</v>
      </c>
      <c r="C1882" s="1" t="s">
        <v>2796</v>
      </c>
      <c r="D1882" s="1">
        <v>144</v>
      </c>
      <c r="E1882" s="48" t="s">
        <v>2932</v>
      </c>
      <c r="F1882" s="45"/>
      <c r="G1882" s="5"/>
    </row>
    <row r="1883" spans="2:7" x14ac:dyDescent="0.55000000000000004">
      <c r="B1883" s="1" t="s">
        <v>2795</v>
      </c>
      <c r="C1883" s="1" t="s">
        <v>2796</v>
      </c>
      <c r="D1883" s="1">
        <v>145</v>
      </c>
      <c r="E1883" s="48" t="s">
        <v>2933</v>
      </c>
      <c r="F1883" s="45"/>
      <c r="G1883" s="5"/>
    </row>
    <row r="1884" spans="2:7" x14ac:dyDescent="0.55000000000000004">
      <c r="B1884" s="1" t="s">
        <v>2795</v>
      </c>
      <c r="C1884" s="1" t="s">
        <v>2796</v>
      </c>
      <c r="D1884" s="1">
        <v>146</v>
      </c>
      <c r="E1884" s="48" t="s">
        <v>2934</v>
      </c>
      <c r="F1884" s="45"/>
      <c r="G1884" s="5"/>
    </row>
    <row r="1885" spans="2:7" x14ac:dyDescent="0.55000000000000004">
      <c r="B1885" s="1" t="s">
        <v>2795</v>
      </c>
      <c r="C1885" s="1" t="s">
        <v>2796</v>
      </c>
      <c r="D1885" s="1">
        <v>147</v>
      </c>
      <c r="E1885" s="48" t="s">
        <v>2935</v>
      </c>
      <c r="F1885" s="45"/>
      <c r="G1885" s="5"/>
    </row>
    <row r="1886" spans="2:7" x14ac:dyDescent="0.55000000000000004">
      <c r="B1886" s="1" t="s">
        <v>2795</v>
      </c>
      <c r="C1886" s="1" t="s">
        <v>2796</v>
      </c>
      <c r="D1886" s="1">
        <v>148</v>
      </c>
      <c r="E1886" s="48" t="s">
        <v>2936</v>
      </c>
      <c r="F1886" s="45"/>
      <c r="G1886" s="5"/>
    </row>
    <row r="1887" spans="2:7" x14ac:dyDescent="0.55000000000000004">
      <c r="B1887" s="1" t="s">
        <v>2795</v>
      </c>
      <c r="C1887" s="1" t="s">
        <v>2796</v>
      </c>
      <c r="D1887" s="1">
        <v>149</v>
      </c>
      <c r="E1887" s="48" t="s">
        <v>2937</v>
      </c>
      <c r="F1887" s="45"/>
      <c r="G1887" s="5"/>
    </row>
    <row r="1888" spans="2:7" x14ac:dyDescent="0.55000000000000004">
      <c r="B1888" s="1" t="s">
        <v>2795</v>
      </c>
      <c r="C1888" s="1" t="s">
        <v>2796</v>
      </c>
      <c r="D1888" s="1">
        <v>150</v>
      </c>
      <c r="E1888" s="48" t="s">
        <v>2938</v>
      </c>
      <c r="F1888" s="45"/>
      <c r="G1888" s="5"/>
    </row>
    <row r="1889" spans="2:7" x14ac:dyDescent="0.55000000000000004">
      <c r="B1889" s="1" t="s">
        <v>2795</v>
      </c>
      <c r="C1889" s="1" t="s">
        <v>2796</v>
      </c>
      <c r="D1889" s="1">
        <v>151</v>
      </c>
      <c r="E1889" s="48" t="s">
        <v>2939</v>
      </c>
      <c r="F1889" s="45"/>
      <c r="G1889" s="5"/>
    </row>
    <row r="1890" spans="2:7" x14ac:dyDescent="0.55000000000000004">
      <c r="B1890" s="1" t="s">
        <v>2795</v>
      </c>
      <c r="C1890" s="1" t="s">
        <v>2796</v>
      </c>
      <c r="D1890" s="1">
        <v>152</v>
      </c>
      <c r="E1890" s="48" t="s">
        <v>2940</v>
      </c>
      <c r="F1890" s="45"/>
      <c r="G1890" s="5"/>
    </row>
    <row r="1891" spans="2:7" x14ac:dyDescent="0.55000000000000004">
      <c r="B1891" s="1" t="s">
        <v>2795</v>
      </c>
      <c r="C1891" s="1" t="s">
        <v>2796</v>
      </c>
      <c r="D1891" s="1">
        <v>153</v>
      </c>
      <c r="E1891" s="48" t="s">
        <v>2941</v>
      </c>
      <c r="F1891" s="45"/>
      <c r="G1891" s="5"/>
    </row>
    <row r="1892" spans="2:7" x14ac:dyDescent="0.55000000000000004">
      <c r="B1892" s="1" t="s">
        <v>2795</v>
      </c>
      <c r="C1892" s="1" t="s">
        <v>2796</v>
      </c>
      <c r="D1892" s="1">
        <v>154</v>
      </c>
      <c r="E1892" s="48" t="s">
        <v>2942</v>
      </c>
      <c r="F1892" s="45"/>
      <c r="G1892" s="5"/>
    </row>
    <row r="1893" spans="2:7" x14ac:dyDescent="0.55000000000000004">
      <c r="B1893" s="1" t="s">
        <v>2795</v>
      </c>
      <c r="C1893" s="1" t="s">
        <v>2796</v>
      </c>
      <c r="D1893" s="1">
        <v>155</v>
      </c>
      <c r="E1893" s="48" t="s">
        <v>2943</v>
      </c>
      <c r="F1893" s="45"/>
      <c r="G1893" s="5"/>
    </row>
    <row r="1894" spans="2:7" x14ac:dyDescent="0.55000000000000004">
      <c r="B1894" s="1" t="s">
        <v>2795</v>
      </c>
      <c r="C1894" s="1" t="s">
        <v>2796</v>
      </c>
      <c r="D1894" s="1">
        <v>156</v>
      </c>
      <c r="E1894" s="48" t="s">
        <v>2944</v>
      </c>
      <c r="F1894" s="45"/>
      <c r="G1894" s="5"/>
    </row>
    <row r="1895" spans="2:7" x14ac:dyDescent="0.55000000000000004">
      <c r="B1895" s="1" t="s">
        <v>2795</v>
      </c>
      <c r="C1895" s="1" t="s">
        <v>2796</v>
      </c>
      <c r="D1895" s="1">
        <v>157</v>
      </c>
      <c r="E1895" s="48" t="s">
        <v>2945</v>
      </c>
      <c r="F1895" s="45"/>
      <c r="G1895" s="5"/>
    </row>
    <row r="1896" spans="2:7" x14ac:dyDescent="0.55000000000000004">
      <c r="B1896" s="1" t="s">
        <v>2795</v>
      </c>
      <c r="C1896" s="1" t="s">
        <v>2796</v>
      </c>
      <c r="D1896" s="1">
        <v>158</v>
      </c>
      <c r="E1896" s="48" t="s">
        <v>2946</v>
      </c>
      <c r="F1896" s="45"/>
      <c r="G1896" s="5"/>
    </row>
    <row r="1897" spans="2:7" x14ac:dyDescent="0.55000000000000004">
      <c r="B1897" s="1" t="s">
        <v>2795</v>
      </c>
      <c r="C1897" s="1" t="s">
        <v>2796</v>
      </c>
      <c r="D1897" s="1">
        <v>159</v>
      </c>
      <c r="E1897" s="48" t="s">
        <v>2947</v>
      </c>
      <c r="F1897" s="45"/>
      <c r="G1897" s="5"/>
    </row>
    <row r="1898" spans="2:7" x14ac:dyDescent="0.55000000000000004">
      <c r="B1898" s="1" t="s">
        <v>2795</v>
      </c>
      <c r="C1898" s="1" t="s">
        <v>2796</v>
      </c>
      <c r="D1898" s="1">
        <v>160</v>
      </c>
      <c r="E1898" s="48" t="s">
        <v>616</v>
      </c>
      <c r="F1898" s="45"/>
      <c r="G1898" s="5"/>
    </row>
    <row r="1899" spans="2:7" x14ac:dyDescent="0.55000000000000004">
      <c r="B1899" s="1" t="s">
        <v>2795</v>
      </c>
      <c r="C1899" s="1" t="s">
        <v>2796</v>
      </c>
      <c r="D1899" s="1">
        <v>161</v>
      </c>
      <c r="E1899" s="48" t="s">
        <v>618</v>
      </c>
      <c r="F1899" s="45"/>
      <c r="G1899" s="5"/>
    </row>
    <row r="1900" spans="2:7" x14ac:dyDescent="0.55000000000000004">
      <c r="B1900" s="1" t="s">
        <v>2795</v>
      </c>
      <c r="C1900" s="1" t="s">
        <v>2796</v>
      </c>
      <c r="D1900" s="1">
        <v>162</v>
      </c>
      <c r="E1900" s="48" t="s">
        <v>6415</v>
      </c>
      <c r="F1900" s="45"/>
      <c r="G1900" s="5"/>
    </row>
    <row r="1901" spans="2:7" x14ac:dyDescent="0.55000000000000004">
      <c r="B1901" s="1" t="s">
        <v>2795</v>
      </c>
      <c r="C1901" s="1" t="s">
        <v>2796</v>
      </c>
      <c r="D1901" s="1">
        <v>163</v>
      </c>
      <c r="E1901" s="48" t="s">
        <v>6416</v>
      </c>
      <c r="F1901" s="45"/>
      <c r="G1901" s="5"/>
    </row>
    <row r="1902" spans="2:7" x14ac:dyDescent="0.55000000000000004">
      <c r="B1902" s="1" t="s">
        <v>2795</v>
      </c>
      <c r="C1902" s="1" t="s">
        <v>2796</v>
      </c>
      <c r="D1902" s="1">
        <v>164</v>
      </c>
      <c r="E1902" s="1" t="s">
        <v>2948</v>
      </c>
      <c r="F1902" s="45" t="s">
        <v>6356</v>
      </c>
      <c r="G1902" s="5"/>
    </row>
    <row r="1903" spans="2:7" x14ac:dyDescent="0.55000000000000004">
      <c r="B1903" s="1" t="s">
        <v>2795</v>
      </c>
      <c r="C1903" s="1" t="s">
        <v>2796</v>
      </c>
      <c r="D1903" s="1">
        <v>165</v>
      </c>
      <c r="E1903" s="1" t="s">
        <v>2949</v>
      </c>
      <c r="F1903" s="45" t="s">
        <v>6356</v>
      </c>
      <c r="G1903" s="5"/>
    </row>
    <row r="1904" spans="2:7" x14ac:dyDescent="0.55000000000000004">
      <c r="B1904" s="1" t="s">
        <v>2795</v>
      </c>
      <c r="C1904" s="1" t="s">
        <v>2796</v>
      </c>
      <c r="D1904" s="1">
        <v>166</v>
      </c>
      <c r="E1904" s="1" t="s">
        <v>2950</v>
      </c>
      <c r="F1904" s="45" t="s">
        <v>6356</v>
      </c>
      <c r="G1904" s="5"/>
    </row>
    <row r="1905" spans="2:7" x14ac:dyDescent="0.55000000000000004">
      <c r="B1905" s="1" t="s">
        <v>2795</v>
      </c>
      <c r="C1905" s="1" t="s">
        <v>2796</v>
      </c>
      <c r="D1905" s="1">
        <v>167</v>
      </c>
      <c r="E1905" s="1" t="s">
        <v>2951</v>
      </c>
      <c r="F1905" s="45" t="s">
        <v>6356</v>
      </c>
      <c r="G1905" s="5"/>
    </row>
    <row r="1906" spans="2:7" x14ac:dyDescent="0.55000000000000004">
      <c r="B1906" s="1" t="s">
        <v>2795</v>
      </c>
      <c r="C1906" s="1" t="s">
        <v>2796</v>
      </c>
      <c r="D1906" s="1">
        <v>168</v>
      </c>
      <c r="E1906" s="1" t="s">
        <v>2952</v>
      </c>
      <c r="F1906" s="45" t="s">
        <v>6356</v>
      </c>
      <c r="G1906" s="5"/>
    </row>
    <row r="1907" spans="2:7" x14ac:dyDescent="0.55000000000000004">
      <c r="B1907" s="1" t="s">
        <v>2795</v>
      </c>
      <c r="C1907" s="1" t="s">
        <v>2796</v>
      </c>
      <c r="D1907" s="1">
        <v>169</v>
      </c>
      <c r="E1907" s="1" t="s">
        <v>2953</v>
      </c>
      <c r="F1907" s="45" t="s">
        <v>6356</v>
      </c>
      <c r="G1907" s="5"/>
    </row>
    <row r="1908" spans="2:7" x14ac:dyDescent="0.55000000000000004">
      <c r="B1908" s="1" t="s">
        <v>2795</v>
      </c>
      <c r="C1908" s="1" t="s">
        <v>2796</v>
      </c>
      <c r="D1908" s="1">
        <v>170</v>
      </c>
      <c r="E1908" s="1" t="s">
        <v>2954</v>
      </c>
      <c r="F1908" s="45" t="s">
        <v>6356</v>
      </c>
      <c r="G1908" s="5"/>
    </row>
    <row r="1909" spans="2:7" x14ac:dyDescent="0.55000000000000004">
      <c r="B1909" s="1" t="s">
        <v>2795</v>
      </c>
      <c r="C1909" s="1" t="s">
        <v>2796</v>
      </c>
      <c r="D1909" s="1">
        <v>171</v>
      </c>
      <c r="E1909" s="1" t="s">
        <v>2955</v>
      </c>
      <c r="F1909" s="45" t="s">
        <v>6356</v>
      </c>
      <c r="G1909" s="5"/>
    </row>
    <row r="1910" spans="2:7" x14ac:dyDescent="0.55000000000000004">
      <c r="B1910" s="1" t="s">
        <v>2795</v>
      </c>
      <c r="C1910" s="1" t="s">
        <v>2796</v>
      </c>
      <c r="D1910" s="1">
        <v>172</v>
      </c>
      <c r="E1910" s="1" t="s">
        <v>2956</v>
      </c>
      <c r="F1910" s="45" t="s">
        <v>6356</v>
      </c>
      <c r="G1910" s="5"/>
    </row>
    <row r="1911" spans="2:7" x14ac:dyDescent="0.55000000000000004">
      <c r="B1911" s="1" t="s">
        <v>2795</v>
      </c>
      <c r="C1911" s="1" t="s">
        <v>2796</v>
      </c>
      <c r="D1911" s="1">
        <v>173</v>
      </c>
      <c r="E1911" s="1" t="s">
        <v>2957</v>
      </c>
      <c r="F1911" s="45" t="s">
        <v>6356</v>
      </c>
      <c r="G1911" s="5"/>
    </row>
    <row r="1912" spans="2:7" x14ac:dyDescent="0.55000000000000004">
      <c r="B1912" s="1" t="s">
        <v>2795</v>
      </c>
      <c r="C1912" s="1" t="s">
        <v>2796</v>
      </c>
      <c r="D1912" s="1">
        <v>174</v>
      </c>
      <c r="E1912" s="1" t="s">
        <v>2958</v>
      </c>
      <c r="F1912" s="45" t="s">
        <v>6356</v>
      </c>
      <c r="G1912" s="5"/>
    </row>
    <row r="1913" spans="2:7" x14ac:dyDescent="0.55000000000000004">
      <c r="B1913" s="1" t="s">
        <v>2795</v>
      </c>
      <c r="C1913" s="1" t="s">
        <v>2796</v>
      </c>
      <c r="D1913" s="1">
        <v>175</v>
      </c>
      <c r="E1913" s="1" t="s">
        <v>2959</v>
      </c>
      <c r="F1913" s="45" t="s">
        <v>6356</v>
      </c>
      <c r="G1913" s="5"/>
    </row>
    <row r="1914" spans="2:7" x14ac:dyDescent="0.55000000000000004">
      <c r="B1914" s="1" t="s">
        <v>2795</v>
      </c>
      <c r="C1914" s="1" t="s">
        <v>2796</v>
      </c>
      <c r="D1914" s="1">
        <v>176</v>
      </c>
      <c r="E1914" s="1" t="s">
        <v>2960</v>
      </c>
      <c r="F1914" s="45" t="s">
        <v>6356</v>
      </c>
      <c r="G1914" s="5"/>
    </row>
    <row r="1915" spans="2:7" x14ac:dyDescent="0.55000000000000004">
      <c r="B1915" s="1" t="s">
        <v>2795</v>
      </c>
      <c r="C1915" s="1" t="s">
        <v>2796</v>
      </c>
      <c r="D1915" s="1">
        <v>177</v>
      </c>
      <c r="E1915" s="1" t="s">
        <v>2961</v>
      </c>
      <c r="F1915" s="45" t="s">
        <v>6356</v>
      </c>
      <c r="G1915" s="5"/>
    </row>
    <row r="1916" spans="2:7" x14ac:dyDescent="0.55000000000000004">
      <c r="B1916" s="1" t="s">
        <v>2795</v>
      </c>
      <c r="C1916" s="1" t="s">
        <v>2796</v>
      </c>
      <c r="D1916" s="1">
        <v>178</v>
      </c>
      <c r="E1916" s="106" t="s">
        <v>31</v>
      </c>
      <c r="F1916" s="45"/>
      <c r="G1916" s="5"/>
    </row>
    <row r="1917" spans="2:7" x14ac:dyDescent="0.55000000000000004">
      <c r="B1917" s="1" t="s">
        <v>2795</v>
      </c>
      <c r="C1917" s="1" t="s">
        <v>2796</v>
      </c>
      <c r="D1917" s="1">
        <v>179</v>
      </c>
      <c r="E1917" s="106" t="s">
        <v>32</v>
      </c>
      <c r="F1917" s="45"/>
      <c r="G1917" s="5"/>
    </row>
    <row r="1918" spans="2:7" x14ac:dyDescent="0.55000000000000004">
      <c r="B1918" s="1" t="s">
        <v>2795</v>
      </c>
      <c r="C1918" s="1" t="s">
        <v>2796</v>
      </c>
      <c r="D1918" s="1">
        <v>180</v>
      </c>
      <c r="E1918" s="106" t="s">
        <v>33</v>
      </c>
      <c r="F1918" s="45"/>
      <c r="G1918" s="5"/>
    </row>
    <row r="1919" spans="2:7" x14ac:dyDescent="0.55000000000000004">
      <c r="B1919" s="1" t="s">
        <v>2795</v>
      </c>
      <c r="C1919" s="1" t="s">
        <v>2796</v>
      </c>
      <c r="D1919" s="1">
        <v>181</v>
      </c>
      <c r="E1919" s="106" t="s">
        <v>34</v>
      </c>
      <c r="F1919" s="45"/>
      <c r="G1919" s="5"/>
    </row>
    <row r="1920" spans="2:7" x14ac:dyDescent="0.55000000000000004">
      <c r="B1920" s="1" t="s">
        <v>2795</v>
      </c>
      <c r="C1920" s="1" t="s">
        <v>2796</v>
      </c>
      <c r="D1920" s="1">
        <v>182</v>
      </c>
      <c r="E1920" s="106" t="s">
        <v>35</v>
      </c>
      <c r="F1920" s="45"/>
      <c r="G1920" s="5"/>
    </row>
    <row r="1921" spans="2:7" x14ac:dyDescent="0.55000000000000004">
      <c r="B1921" s="1" t="s">
        <v>2795</v>
      </c>
      <c r="C1921" s="1" t="s">
        <v>2796</v>
      </c>
      <c r="D1921" s="1">
        <v>183</v>
      </c>
      <c r="E1921" s="106" t="s">
        <v>36</v>
      </c>
      <c r="F1921" s="45"/>
      <c r="G1921" s="5"/>
    </row>
    <row r="1922" spans="2:7" x14ac:dyDescent="0.55000000000000004">
      <c r="B1922" s="1" t="s">
        <v>2795</v>
      </c>
      <c r="C1922" s="1" t="s">
        <v>2796</v>
      </c>
      <c r="D1922" s="1">
        <v>184</v>
      </c>
      <c r="E1922" s="5" t="s">
        <v>6417</v>
      </c>
      <c r="F1922" s="45"/>
      <c r="G1922" s="5"/>
    </row>
    <row r="1923" spans="2:7" x14ac:dyDescent="0.55000000000000004">
      <c r="B1923" s="1" t="s">
        <v>2795</v>
      </c>
      <c r="C1923" s="1" t="s">
        <v>2796</v>
      </c>
      <c r="D1923" s="1">
        <v>185</v>
      </c>
      <c r="E1923" s="48" t="s">
        <v>6418</v>
      </c>
      <c r="F1923" s="45"/>
      <c r="G1923" s="5"/>
    </row>
    <row r="1924" spans="2:7" x14ac:dyDescent="0.55000000000000004">
      <c r="B1924" s="1" t="s">
        <v>2795</v>
      </c>
      <c r="C1924" s="1" t="s">
        <v>2796</v>
      </c>
      <c r="D1924" s="1">
        <v>186</v>
      </c>
      <c r="E1924" s="48" t="s">
        <v>6419</v>
      </c>
      <c r="F1924" s="45"/>
      <c r="G1924" s="5"/>
    </row>
    <row r="1925" spans="2:7" x14ac:dyDescent="0.55000000000000004">
      <c r="B1925" s="1" t="s">
        <v>2795</v>
      </c>
      <c r="C1925" s="1" t="s">
        <v>2796</v>
      </c>
      <c r="D1925" s="1">
        <v>187</v>
      </c>
      <c r="E1925" s="48" t="s">
        <v>6420</v>
      </c>
      <c r="F1925" s="45"/>
      <c r="G1925" s="5"/>
    </row>
    <row r="1926" spans="2:7" x14ac:dyDescent="0.55000000000000004">
      <c r="B1926" s="1" t="s">
        <v>2795</v>
      </c>
      <c r="C1926" s="1" t="s">
        <v>2796</v>
      </c>
      <c r="D1926" s="1">
        <v>188</v>
      </c>
      <c r="E1926" s="5" t="s">
        <v>6421</v>
      </c>
      <c r="F1926" s="45" t="s">
        <v>6356</v>
      </c>
      <c r="G1926" s="5"/>
    </row>
    <row r="1927" spans="2:7" x14ac:dyDescent="0.55000000000000004">
      <c r="B1927" s="1" t="s">
        <v>2795</v>
      </c>
      <c r="C1927" s="1" t="s">
        <v>2796</v>
      </c>
      <c r="D1927" s="1">
        <v>189</v>
      </c>
      <c r="E1927" s="5" t="s">
        <v>6422</v>
      </c>
      <c r="F1927" s="45" t="s">
        <v>6356</v>
      </c>
      <c r="G1927" s="5"/>
    </row>
    <row r="1928" spans="2:7" x14ac:dyDescent="0.55000000000000004">
      <c r="B1928" s="1" t="s">
        <v>2795</v>
      </c>
      <c r="C1928" s="1" t="s">
        <v>2796</v>
      </c>
      <c r="D1928" s="1">
        <v>190</v>
      </c>
      <c r="E1928" s="52" t="s">
        <v>6423</v>
      </c>
      <c r="F1928" s="45"/>
      <c r="G1928" s="5"/>
    </row>
    <row r="1929" spans="2:7" x14ac:dyDescent="0.55000000000000004">
      <c r="B1929" s="1" t="s">
        <v>2991</v>
      </c>
      <c r="C1929" s="1" t="s">
        <v>2992</v>
      </c>
      <c r="D1929" s="1">
        <v>1</v>
      </c>
      <c r="E1929" s="106" t="s">
        <v>2</v>
      </c>
      <c r="F1929" s="45" t="s">
        <v>6356</v>
      </c>
      <c r="G1929" s="5"/>
    </row>
    <row r="1930" spans="2:7" x14ac:dyDescent="0.55000000000000004">
      <c r="B1930" s="1" t="s">
        <v>2991</v>
      </c>
      <c r="C1930" s="1" t="s">
        <v>2992</v>
      </c>
      <c r="D1930" s="1">
        <v>2</v>
      </c>
      <c r="E1930" s="106" t="s">
        <v>1007</v>
      </c>
      <c r="F1930" s="45" t="s">
        <v>6356</v>
      </c>
      <c r="G1930" s="5"/>
    </row>
    <row r="1931" spans="2:7" x14ac:dyDescent="0.55000000000000004">
      <c r="B1931" s="1" t="s">
        <v>2991</v>
      </c>
      <c r="C1931" s="1" t="s">
        <v>2992</v>
      </c>
      <c r="D1931" s="1">
        <v>3</v>
      </c>
      <c r="E1931" s="106" t="s">
        <v>1008</v>
      </c>
      <c r="F1931" s="45" t="s">
        <v>6356</v>
      </c>
      <c r="G1931" s="5"/>
    </row>
    <row r="1932" spans="2:7" x14ac:dyDescent="0.55000000000000004">
      <c r="B1932" s="1" t="s">
        <v>2991</v>
      </c>
      <c r="C1932" s="1" t="s">
        <v>2992</v>
      </c>
      <c r="D1932" s="1">
        <v>4</v>
      </c>
      <c r="E1932" s="106" t="s">
        <v>97</v>
      </c>
      <c r="F1932" s="45" t="s">
        <v>6356</v>
      </c>
      <c r="G1932" s="5"/>
    </row>
    <row r="1933" spans="2:7" x14ac:dyDescent="0.55000000000000004">
      <c r="B1933" s="1" t="s">
        <v>2991</v>
      </c>
      <c r="C1933" s="1" t="s">
        <v>2992</v>
      </c>
      <c r="D1933" s="1">
        <v>5</v>
      </c>
      <c r="E1933" s="48" t="s">
        <v>2993</v>
      </c>
      <c r="F1933" s="45"/>
      <c r="G1933" s="5"/>
    </row>
    <row r="1934" spans="2:7" x14ac:dyDescent="0.55000000000000004">
      <c r="B1934" s="1" t="s">
        <v>2991</v>
      </c>
      <c r="C1934" s="1" t="s">
        <v>2992</v>
      </c>
      <c r="D1934" s="1">
        <v>6</v>
      </c>
      <c r="E1934" s="48" t="s">
        <v>2994</v>
      </c>
      <c r="F1934" s="45"/>
      <c r="G1934" s="5"/>
    </row>
    <row r="1935" spans="2:7" x14ac:dyDescent="0.55000000000000004">
      <c r="B1935" s="1" t="s">
        <v>2991</v>
      </c>
      <c r="C1935" s="1" t="s">
        <v>2992</v>
      </c>
      <c r="D1935" s="1">
        <v>7</v>
      </c>
      <c r="E1935" s="48" t="s">
        <v>2995</v>
      </c>
      <c r="F1935" s="45"/>
      <c r="G1935" s="5"/>
    </row>
    <row r="1936" spans="2:7" x14ac:dyDescent="0.55000000000000004">
      <c r="B1936" s="1" t="s">
        <v>2991</v>
      </c>
      <c r="C1936" s="1" t="s">
        <v>2992</v>
      </c>
      <c r="D1936" s="1">
        <v>8</v>
      </c>
      <c r="E1936" s="48" t="s">
        <v>2996</v>
      </c>
      <c r="F1936" s="45"/>
      <c r="G1936" s="5"/>
    </row>
    <row r="1937" spans="2:7" x14ac:dyDescent="0.55000000000000004">
      <c r="B1937" s="1" t="s">
        <v>2991</v>
      </c>
      <c r="C1937" s="1" t="s">
        <v>2992</v>
      </c>
      <c r="D1937" s="1">
        <v>9</v>
      </c>
      <c r="E1937" s="48" t="s">
        <v>2997</v>
      </c>
      <c r="F1937" s="45"/>
      <c r="G1937" s="5"/>
    </row>
    <row r="1938" spans="2:7" x14ac:dyDescent="0.55000000000000004">
      <c r="B1938" s="1" t="s">
        <v>2991</v>
      </c>
      <c r="C1938" s="1" t="s">
        <v>2992</v>
      </c>
      <c r="D1938" s="1">
        <v>10</v>
      </c>
      <c r="E1938" s="48" t="s">
        <v>2998</v>
      </c>
      <c r="F1938" s="45"/>
      <c r="G1938" s="5"/>
    </row>
    <row r="1939" spans="2:7" x14ac:dyDescent="0.55000000000000004">
      <c r="B1939" s="1" t="s">
        <v>2991</v>
      </c>
      <c r="C1939" s="1" t="s">
        <v>2992</v>
      </c>
      <c r="D1939" s="1">
        <v>11</v>
      </c>
      <c r="E1939" s="48" t="s">
        <v>2999</v>
      </c>
      <c r="F1939" s="45"/>
      <c r="G1939" s="5"/>
    </row>
    <row r="1940" spans="2:7" x14ac:dyDescent="0.55000000000000004">
      <c r="B1940" s="1" t="s">
        <v>2991</v>
      </c>
      <c r="C1940" s="1" t="s">
        <v>2992</v>
      </c>
      <c r="D1940" s="1">
        <v>12</v>
      </c>
      <c r="E1940" s="48" t="s">
        <v>3000</v>
      </c>
      <c r="F1940" s="45"/>
      <c r="G1940" s="5"/>
    </row>
    <row r="1941" spans="2:7" x14ac:dyDescent="0.55000000000000004">
      <c r="B1941" s="1" t="s">
        <v>2991</v>
      </c>
      <c r="C1941" s="1" t="s">
        <v>2992</v>
      </c>
      <c r="D1941" s="1">
        <v>13</v>
      </c>
      <c r="E1941" s="48" t="s">
        <v>3001</v>
      </c>
      <c r="F1941" s="45"/>
      <c r="G1941" s="5"/>
    </row>
    <row r="1942" spans="2:7" x14ac:dyDescent="0.55000000000000004">
      <c r="B1942" s="1" t="s">
        <v>2991</v>
      </c>
      <c r="C1942" s="1" t="s">
        <v>2992</v>
      </c>
      <c r="D1942" s="1">
        <v>14</v>
      </c>
      <c r="E1942" s="48" t="s">
        <v>3002</v>
      </c>
      <c r="F1942" s="45"/>
      <c r="G1942" s="5"/>
    </row>
    <row r="1943" spans="2:7" x14ac:dyDescent="0.55000000000000004">
      <c r="B1943" s="1" t="s">
        <v>2991</v>
      </c>
      <c r="C1943" s="1" t="s">
        <v>2992</v>
      </c>
      <c r="D1943" s="1">
        <v>15</v>
      </c>
      <c r="E1943" s="48" t="s">
        <v>3003</v>
      </c>
      <c r="F1943" s="45"/>
      <c r="G1943" s="5"/>
    </row>
    <row r="1944" spans="2:7" x14ac:dyDescent="0.55000000000000004">
      <c r="B1944" s="1" t="s">
        <v>2991</v>
      </c>
      <c r="C1944" s="1" t="s">
        <v>2992</v>
      </c>
      <c r="D1944" s="1">
        <v>16</v>
      </c>
      <c r="E1944" s="48" t="s">
        <v>3004</v>
      </c>
      <c r="F1944" s="45"/>
      <c r="G1944" s="5"/>
    </row>
    <row r="1945" spans="2:7" x14ac:dyDescent="0.55000000000000004">
      <c r="B1945" s="1" t="s">
        <v>2991</v>
      </c>
      <c r="C1945" s="1" t="s">
        <v>2992</v>
      </c>
      <c r="D1945" s="1">
        <v>17</v>
      </c>
      <c r="E1945" s="48" t="s">
        <v>3005</v>
      </c>
      <c r="F1945" s="45"/>
      <c r="G1945" s="5"/>
    </row>
    <row r="1946" spans="2:7" x14ac:dyDescent="0.55000000000000004">
      <c r="B1946" s="1" t="s">
        <v>2991</v>
      </c>
      <c r="C1946" s="1" t="s">
        <v>2992</v>
      </c>
      <c r="D1946" s="1">
        <v>18</v>
      </c>
      <c r="E1946" s="48" t="s">
        <v>3006</v>
      </c>
      <c r="F1946" s="45"/>
      <c r="G1946" s="5"/>
    </row>
    <row r="1947" spans="2:7" x14ac:dyDescent="0.55000000000000004">
      <c r="B1947" s="1" t="s">
        <v>2991</v>
      </c>
      <c r="C1947" s="1" t="s">
        <v>2992</v>
      </c>
      <c r="D1947" s="1">
        <v>19</v>
      </c>
      <c r="E1947" s="48" t="s">
        <v>3007</v>
      </c>
      <c r="F1947" s="45"/>
      <c r="G1947" s="5"/>
    </row>
    <row r="1948" spans="2:7" x14ac:dyDescent="0.55000000000000004">
      <c r="B1948" s="1" t="s">
        <v>2991</v>
      </c>
      <c r="C1948" s="1" t="s">
        <v>2992</v>
      </c>
      <c r="D1948" s="1">
        <v>20</v>
      </c>
      <c r="E1948" s="48" t="s">
        <v>3008</v>
      </c>
      <c r="F1948" s="45"/>
      <c r="G1948" s="5"/>
    </row>
    <row r="1949" spans="2:7" x14ac:dyDescent="0.55000000000000004">
      <c r="B1949" s="1" t="s">
        <v>2991</v>
      </c>
      <c r="C1949" s="1" t="s">
        <v>2992</v>
      </c>
      <c r="D1949" s="1">
        <v>21</v>
      </c>
      <c r="E1949" s="48" t="s">
        <v>3009</v>
      </c>
      <c r="F1949" s="45"/>
      <c r="G1949" s="5"/>
    </row>
    <row r="1950" spans="2:7" x14ac:dyDescent="0.55000000000000004">
      <c r="B1950" s="1" t="s">
        <v>2991</v>
      </c>
      <c r="C1950" s="1" t="s">
        <v>2992</v>
      </c>
      <c r="D1950" s="1">
        <v>22</v>
      </c>
      <c r="E1950" s="48" t="s">
        <v>3010</v>
      </c>
      <c r="F1950" s="45"/>
      <c r="G1950" s="5"/>
    </row>
    <row r="1951" spans="2:7" x14ac:dyDescent="0.55000000000000004">
      <c r="B1951" s="1" t="s">
        <v>2991</v>
      </c>
      <c r="C1951" s="1" t="s">
        <v>2992</v>
      </c>
      <c r="D1951" s="1">
        <v>23</v>
      </c>
      <c r="E1951" s="48" t="s">
        <v>3011</v>
      </c>
      <c r="F1951" s="45"/>
      <c r="G1951" s="5"/>
    </row>
    <row r="1952" spans="2:7" x14ac:dyDescent="0.55000000000000004">
      <c r="B1952" s="1" t="s">
        <v>2991</v>
      </c>
      <c r="C1952" s="1" t="s">
        <v>2992</v>
      </c>
      <c r="D1952" s="1">
        <v>24</v>
      </c>
      <c r="E1952" s="48" t="s">
        <v>3012</v>
      </c>
      <c r="F1952" s="45"/>
      <c r="G1952" s="5"/>
    </row>
    <row r="1953" spans="2:7" x14ac:dyDescent="0.55000000000000004">
      <c r="B1953" s="1" t="s">
        <v>2991</v>
      </c>
      <c r="C1953" s="1" t="s">
        <v>2992</v>
      </c>
      <c r="D1953" s="1">
        <v>25</v>
      </c>
      <c r="E1953" s="48" t="s">
        <v>3013</v>
      </c>
      <c r="F1953" s="45"/>
      <c r="G1953" s="5"/>
    </row>
    <row r="1954" spans="2:7" x14ac:dyDescent="0.55000000000000004">
      <c r="B1954" s="1" t="s">
        <v>2991</v>
      </c>
      <c r="C1954" s="1" t="s">
        <v>2992</v>
      </c>
      <c r="D1954" s="1">
        <v>26</v>
      </c>
      <c r="E1954" s="48" t="s">
        <v>3014</v>
      </c>
      <c r="F1954" s="45"/>
      <c r="G1954" s="5"/>
    </row>
    <row r="1955" spans="2:7" x14ac:dyDescent="0.55000000000000004">
      <c r="B1955" s="1" t="s">
        <v>2991</v>
      </c>
      <c r="C1955" s="1" t="s">
        <v>2992</v>
      </c>
      <c r="D1955" s="1">
        <v>27</v>
      </c>
      <c r="E1955" s="48" t="s">
        <v>3015</v>
      </c>
      <c r="F1955" s="45"/>
      <c r="G1955" s="5"/>
    </row>
    <row r="1956" spans="2:7" x14ac:dyDescent="0.55000000000000004">
      <c r="B1956" s="1" t="s">
        <v>2991</v>
      </c>
      <c r="C1956" s="1" t="s">
        <v>2992</v>
      </c>
      <c r="D1956" s="1">
        <v>28</v>
      </c>
      <c r="E1956" s="48" t="s">
        <v>3016</v>
      </c>
      <c r="F1956" s="45"/>
      <c r="G1956" s="5"/>
    </row>
    <row r="1957" spans="2:7" x14ac:dyDescent="0.55000000000000004">
      <c r="B1957" s="1" t="s">
        <v>2991</v>
      </c>
      <c r="C1957" s="1" t="s">
        <v>2992</v>
      </c>
      <c r="D1957" s="1">
        <v>29</v>
      </c>
      <c r="E1957" s="48" t="s">
        <v>3017</v>
      </c>
      <c r="F1957" s="45"/>
      <c r="G1957" s="5"/>
    </row>
    <row r="1958" spans="2:7" x14ac:dyDescent="0.55000000000000004">
      <c r="B1958" s="1" t="s">
        <v>2991</v>
      </c>
      <c r="C1958" s="1" t="s">
        <v>2992</v>
      </c>
      <c r="D1958" s="1">
        <v>30</v>
      </c>
      <c r="E1958" s="48" t="s">
        <v>3018</v>
      </c>
      <c r="F1958" s="45"/>
      <c r="G1958" s="5"/>
    </row>
    <row r="1959" spans="2:7" x14ac:dyDescent="0.55000000000000004">
      <c r="B1959" s="1" t="s">
        <v>2991</v>
      </c>
      <c r="C1959" s="1" t="s">
        <v>2992</v>
      </c>
      <c r="D1959" s="1">
        <v>31</v>
      </c>
      <c r="E1959" s="48" t="s">
        <v>3019</v>
      </c>
      <c r="F1959" s="45"/>
      <c r="G1959" s="5"/>
    </row>
    <row r="1960" spans="2:7" x14ac:dyDescent="0.55000000000000004">
      <c r="B1960" s="1" t="s">
        <v>2991</v>
      </c>
      <c r="C1960" s="1" t="s">
        <v>2992</v>
      </c>
      <c r="D1960" s="1">
        <v>32</v>
      </c>
      <c r="E1960" s="48" t="s">
        <v>3020</v>
      </c>
      <c r="F1960" s="45"/>
      <c r="G1960" s="5"/>
    </row>
    <row r="1961" spans="2:7" x14ac:dyDescent="0.55000000000000004">
      <c r="B1961" s="1" t="s">
        <v>2991</v>
      </c>
      <c r="C1961" s="1" t="s">
        <v>2992</v>
      </c>
      <c r="D1961" s="1">
        <v>33</v>
      </c>
      <c r="E1961" s="48" t="s">
        <v>3021</v>
      </c>
      <c r="F1961" s="45"/>
      <c r="G1961" s="5"/>
    </row>
    <row r="1962" spans="2:7" x14ac:dyDescent="0.55000000000000004">
      <c r="B1962" s="1" t="s">
        <v>2991</v>
      </c>
      <c r="C1962" s="1" t="s">
        <v>2992</v>
      </c>
      <c r="D1962" s="1">
        <v>34</v>
      </c>
      <c r="E1962" s="48" t="s">
        <v>3022</v>
      </c>
      <c r="F1962" s="45"/>
      <c r="G1962" s="5"/>
    </row>
    <row r="1963" spans="2:7" x14ac:dyDescent="0.55000000000000004">
      <c r="B1963" s="1" t="s">
        <v>2991</v>
      </c>
      <c r="C1963" s="1" t="s">
        <v>2992</v>
      </c>
      <c r="D1963" s="1">
        <v>35</v>
      </c>
      <c r="E1963" s="48" t="s">
        <v>3023</v>
      </c>
      <c r="F1963" s="45"/>
      <c r="G1963" s="5"/>
    </row>
    <row r="1964" spans="2:7" x14ac:dyDescent="0.55000000000000004">
      <c r="B1964" s="1" t="s">
        <v>2991</v>
      </c>
      <c r="C1964" s="1" t="s">
        <v>2992</v>
      </c>
      <c r="D1964" s="1">
        <v>36</v>
      </c>
      <c r="E1964" s="48" t="s">
        <v>3024</v>
      </c>
      <c r="F1964" s="45"/>
      <c r="G1964" s="5"/>
    </row>
    <row r="1965" spans="2:7" x14ac:dyDescent="0.55000000000000004">
      <c r="B1965" s="1" t="s">
        <v>2991</v>
      </c>
      <c r="C1965" s="1" t="s">
        <v>2992</v>
      </c>
      <c r="D1965" s="1">
        <v>37</v>
      </c>
      <c r="E1965" s="48" t="s">
        <v>3025</v>
      </c>
      <c r="F1965" s="45"/>
      <c r="G1965" s="5"/>
    </row>
    <row r="1966" spans="2:7" x14ac:dyDescent="0.55000000000000004">
      <c r="B1966" s="1" t="s">
        <v>2991</v>
      </c>
      <c r="C1966" s="1" t="s">
        <v>2992</v>
      </c>
      <c r="D1966" s="1">
        <v>38</v>
      </c>
      <c r="E1966" s="48" t="s">
        <v>3026</v>
      </c>
      <c r="F1966" s="45"/>
      <c r="G1966" s="5"/>
    </row>
    <row r="1967" spans="2:7" x14ac:dyDescent="0.55000000000000004">
      <c r="B1967" s="1" t="s">
        <v>2991</v>
      </c>
      <c r="C1967" s="1" t="s">
        <v>2992</v>
      </c>
      <c r="D1967" s="1">
        <v>39</v>
      </c>
      <c r="E1967" s="48" t="s">
        <v>3027</v>
      </c>
      <c r="F1967" s="45"/>
      <c r="G1967" s="5"/>
    </row>
    <row r="1968" spans="2:7" x14ac:dyDescent="0.55000000000000004">
      <c r="B1968" s="1" t="s">
        <v>2991</v>
      </c>
      <c r="C1968" s="1" t="s">
        <v>2992</v>
      </c>
      <c r="D1968" s="1">
        <v>40</v>
      </c>
      <c r="E1968" s="48" t="s">
        <v>3028</v>
      </c>
      <c r="F1968" s="45"/>
      <c r="G1968" s="5"/>
    </row>
    <row r="1969" spans="2:7" x14ac:dyDescent="0.55000000000000004">
      <c r="B1969" s="1" t="s">
        <v>2991</v>
      </c>
      <c r="C1969" s="1" t="s">
        <v>2992</v>
      </c>
      <c r="D1969" s="1">
        <v>41</v>
      </c>
      <c r="E1969" s="48" t="s">
        <v>3029</v>
      </c>
      <c r="F1969" s="45"/>
      <c r="G1969" s="5"/>
    </row>
    <row r="1970" spans="2:7" x14ac:dyDescent="0.55000000000000004">
      <c r="B1970" s="1" t="s">
        <v>2991</v>
      </c>
      <c r="C1970" s="1" t="s">
        <v>2992</v>
      </c>
      <c r="D1970" s="1">
        <v>42</v>
      </c>
      <c r="E1970" s="48" t="s">
        <v>3030</v>
      </c>
      <c r="F1970" s="45"/>
      <c r="G1970" s="5"/>
    </row>
    <row r="1971" spans="2:7" x14ac:dyDescent="0.55000000000000004">
      <c r="B1971" s="1" t="s">
        <v>2991</v>
      </c>
      <c r="C1971" s="1" t="s">
        <v>2992</v>
      </c>
      <c r="D1971" s="1">
        <v>43</v>
      </c>
      <c r="E1971" s="48" t="s">
        <v>3031</v>
      </c>
      <c r="F1971" s="45"/>
      <c r="G1971" s="5"/>
    </row>
    <row r="1972" spans="2:7" x14ac:dyDescent="0.55000000000000004">
      <c r="B1972" s="1" t="s">
        <v>2991</v>
      </c>
      <c r="C1972" s="1" t="s">
        <v>2992</v>
      </c>
      <c r="D1972" s="1">
        <v>44</v>
      </c>
      <c r="E1972" s="48" t="s">
        <v>3032</v>
      </c>
      <c r="F1972" s="45"/>
      <c r="G1972" s="5"/>
    </row>
    <row r="1973" spans="2:7" x14ac:dyDescent="0.55000000000000004">
      <c r="B1973" s="1" t="s">
        <v>2991</v>
      </c>
      <c r="C1973" s="1" t="s">
        <v>2992</v>
      </c>
      <c r="D1973" s="1">
        <v>45</v>
      </c>
      <c r="E1973" s="48" t="s">
        <v>3033</v>
      </c>
      <c r="F1973" s="45"/>
      <c r="G1973" s="5"/>
    </row>
    <row r="1974" spans="2:7" x14ac:dyDescent="0.55000000000000004">
      <c r="B1974" s="1" t="s">
        <v>2991</v>
      </c>
      <c r="C1974" s="1" t="s">
        <v>2992</v>
      </c>
      <c r="D1974" s="1">
        <v>46</v>
      </c>
      <c r="E1974" s="48" t="s">
        <v>3034</v>
      </c>
      <c r="F1974" s="45"/>
      <c r="G1974" s="5"/>
    </row>
    <row r="1975" spans="2:7" x14ac:dyDescent="0.55000000000000004">
      <c r="B1975" s="1" t="s">
        <v>2991</v>
      </c>
      <c r="C1975" s="1" t="s">
        <v>2992</v>
      </c>
      <c r="D1975" s="1">
        <v>47</v>
      </c>
      <c r="E1975" s="48" t="s">
        <v>3035</v>
      </c>
      <c r="F1975" s="45"/>
      <c r="G1975" s="5"/>
    </row>
    <row r="1976" spans="2:7" x14ac:dyDescent="0.55000000000000004">
      <c r="B1976" s="1" t="s">
        <v>2991</v>
      </c>
      <c r="C1976" s="1" t="s">
        <v>2992</v>
      </c>
      <c r="D1976" s="1">
        <v>48</v>
      </c>
      <c r="E1976" s="48" t="s">
        <v>3036</v>
      </c>
      <c r="F1976" s="45"/>
      <c r="G1976" s="5"/>
    </row>
    <row r="1977" spans="2:7" x14ac:dyDescent="0.55000000000000004">
      <c r="B1977" s="1" t="s">
        <v>2991</v>
      </c>
      <c r="C1977" s="1" t="s">
        <v>2992</v>
      </c>
      <c r="D1977" s="1">
        <v>49</v>
      </c>
      <c r="E1977" s="48" t="s">
        <v>3037</v>
      </c>
      <c r="F1977" s="45"/>
      <c r="G1977" s="5"/>
    </row>
    <row r="1978" spans="2:7" x14ac:dyDescent="0.55000000000000004">
      <c r="B1978" s="1" t="s">
        <v>2991</v>
      </c>
      <c r="C1978" s="1" t="s">
        <v>2992</v>
      </c>
      <c r="D1978" s="1">
        <v>50</v>
      </c>
      <c r="E1978" s="48" t="s">
        <v>3038</v>
      </c>
      <c r="F1978" s="45"/>
      <c r="G1978" s="5"/>
    </row>
    <row r="1979" spans="2:7" x14ac:dyDescent="0.55000000000000004">
      <c r="B1979" s="1" t="s">
        <v>2991</v>
      </c>
      <c r="C1979" s="1" t="s">
        <v>2992</v>
      </c>
      <c r="D1979" s="1">
        <v>51</v>
      </c>
      <c r="E1979" s="48" t="s">
        <v>3039</v>
      </c>
      <c r="F1979" s="45"/>
      <c r="G1979" s="5"/>
    </row>
    <row r="1980" spans="2:7" x14ac:dyDescent="0.55000000000000004">
      <c r="B1980" s="1" t="s">
        <v>2991</v>
      </c>
      <c r="C1980" s="1" t="s">
        <v>2992</v>
      </c>
      <c r="D1980" s="1">
        <v>52</v>
      </c>
      <c r="E1980" s="48" t="s">
        <v>3040</v>
      </c>
      <c r="F1980" s="45"/>
      <c r="G1980" s="5"/>
    </row>
    <row r="1981" spans="2:7" x14ac:dyDescent="0.55000000000000004">
      <c r="B1981" s="1" t="s">
        <v>2991</v>
      </c>
      <c r="C1981" s="1" t="s">
        <v>2992</v>
      </c>
      <c r="D1981" s="1">
        <v>53</v>
      </c>
      <c r="E1981" s="48" t="s">
        <v>3041</v>
      </c>
      <c r="F1981" s="45"/>
      <c r="G1981" s="5"/>
    </row>
    <row r="1982" spans="2:7" x14ac:dyDescent="0.55000000000000004">
      <c r="B1982" s="1" t="s">
        <v>2991</v>
      </c>
      <c r="C1982" s="1" t="s">
        <v>2992</v>
      </c>
      <c r="D1982" s="1">
        <v>54</v>
      </c>
      <c r="E1982" s="48" t="s">
        <v>3042</v>
      </c>
      <c r="F1982" s="45"/>
      <c r="G1982" s="5"/>
    </row>
    <row r="1983" spans="2:7" x14ac:dyDescent="0.55000000000000004">
      <c r="B1983" s="1" t="s">
        <v>2991</v>
      </c>
      <c r="C1983" s="1" t="s">
        <v>2992</v>
      </c>
      <c r="D1983" s="1">
        <v>55</v>
      </c>
      <c r="E1983" s="48" t="s">
        <v>3043</v>
      </c>
      <c r="F1983" s="45"/>
      <c r="G1983" s="5"/>
    </row>
    <row r="1984" spans="2:7" x14ac:dyDescent="0.55000000000000004">
      <c r="B1984" s="1" t="s">
        <v>2991</v>
      </c>
      <c r="C1984" s="1" t="s">
        <v>2992</v>
      </c>
      <c r="D1984" s="1">
        <v>56</v>
      </c>
      <c r="E1984" s="48" t="s">
        <v>3044</v>
      </c>
      <c r="F1984" s="45"/>
      <c r="G1984" s="5"/>
    </row>
    <row r="1985" spans="2:7" x14ac:dyDescent="0.55000000000000004">
      <c r="B1985" s="1" t="s">
        <v>2991</v>
      </c>
      <c r="C1985" s="1" t="s">
        <v>2992</v>
      </c>
      <c r="D1985" s="1">
        <v>57</v>
      </c>
      <c r="E1985" s="48" t="s">
        <v>3045</v>
      </c>
      <c r="F1985" s="45"/>
      <c r="G1985" s="5"/>
    </row>
    <row r="1986" spans="2:7" x14ac:dyDescent="0.55000000000000004">
      <c r="B1986" s="1" t="s">
        <v>2991</v>
      </c>
      <c r="C1986" s="1" t="s">
        <v>2992</v>
      </c>
      <c r="D1986" s="1">
        <v>58</v>
      </c>
      <c r="E1986" s="48" t="s">
        <v>3046</v>
      </c>
      <c r="F1986" s="45"/>
      <c r="G1986" s="5"/>
    </row>
    <row r="1987" spans="2:7" x14ac:dyDescent="0.55000000000000004">
      <c r="B1987" s="1" t="s">
        <v>2991</v>
      </c>
      <c r="C1987" s="1" t="s">
        <v>2992</v>
      </c>
      <c r="D1987" s="1">
        <v>59</v>
      </c>
      <c r="E1987" s="48" t="s">
        <v>3047</v>
      </c>
      <c r="F1987" s="45"/>
      <c r="G1987" s="5"/>
    </row>
    <row r="1988" spans="2:7" x14ac:dyDescent="0.55000000000000004">
      <c r="B1988" s="1" t="s">
        <v>2991</v>
      </c>
      <c r="C1988" s="1" t="s">
        <v>2992</v>
      </c>
      <c r="D1988" s="1">
        <v>60</v>
      </c>
      <c r="E1988" s="48" t="s">
        <v>3048</v>
      </c>
      <c r="F1988" s="45"/>
      <c r="G1988" s="5"/>
    </row>
    <row r="1989" spans="2:7" x14ac:dyDescent="0.55000000000000004">
      <c r="B1989" s="1" t="s">
        <v>2991</v>
      </c>
      <c r="C1989" s="1" t="s">
        <v>2992</v>
      </c>
      <c r="D1989" s="1">
        <v>61</v>
      </c>
      <c r="E1989" s="48" t="s">
        <v>3049</v>
      </c>
      <c r="F1989" s="45"/>
      <c r="G1989" s="5"/>
    </row>
    <row r="1990" spans="2:7" x14ac:dyDescent="0.55000000000000004">
      <c r="B1990" s="1" t="s">
        <v>2991</v>
      </c>
      <c r="C1990" s="1" t="s">
        <v>2992</v>
      </c>
      <c r="D1990" s="1">
        <v>62</v>
      </c>
      <c r="E1990" s="48" t="s">
        <v>3050</v>
      </c>
      <c r="F1990" s="45"/>
      <c r="G1990" s="5"/>
    </row>
    <row r="1991" spans="2:7" x14ac:dyDescent="0.55000000000000004">
      <c r="B1991" s="1" t="s">
        <v>2991</v>
      </c>
      <c r="C1991" s="1" t="s">
        <v>2992</v>
      </c>
      <c r="D1991" s="1">
        <v>63</v>
      </c>
      <c r="E1991" s="48" t="s">
        <v>3051</v>
      </c>
      <c r="F1991" s="45"/>
      <c r="G1991" s="5"/>
    </row>
    <row r="1992" spans="2:7" x14ac:dyDescent="0.55000000000000004">
      <c r="B1992" s="1" t="s">
        <v>2991</v>
      </c>
      <c r="C1992" s="1" t="s">
        <v>2992</v>
      </c>
      <c r="D1992" s="1">
        <v>64</v>
      </c>
      <c r="E1992" s="48" t="s">
        <v>3052</v>
      </c>
      <c r="F1992" s="45"/>
      <c r="G1992" s="5"/>
    </row>
    <row r="1993" spans="2:7" x14ac:dyDescent="0.55000000000000004">
      <c r="B1993" s="1" t="s">
        <v>2991</v>
      </c>
      <c r="C1993" s="1" t="s">
        <v>2992</v>
      </c>
      <c r="D1993" s="1">
        <v>65</v>
      </c>
      <c r="E1993" s="48" t="s">
        <v>3053</v>
      </c>
      <c r="F1993" s="45"/>
      <c r="G1993" s="5"/>
    </row>
    <row r="1994" spans="2:7" x14ac:dyDescent="0.55000000000000004">
      <c r="B1994" s="1" t="s">
        <v>2991</v>
      </c>
      <c r="C1994" s="1" t="s">
        <v>2992</v>
      </c>
      <c r="D1994" s="1">
        <v>66</v>
      </c>
      <c r="E1994" s="48" t="s">
        <v>3054</v>
      </c>
      <c r="F1994" s="45"/>
      <c r="G1994" s="5"/>
    </row>
    <row r="1995" spans="2:7" x14ac:dyDescent="0.55000000000000004">
      <c r="B1995" s="1" t="s">
        <v>2991</v>
      </c>
      <c r="C1995" s="1" t="s">
        <v>2992</v>
      </c>
      <c r="D1995" s="1">
        <v>67</v>
      </c>
      <c r="E1995" s="48" t="s">
        <v>3055</v>
      </c>
      <c r="F1995" s="45"/>
      <c r="G1995" s="5"/>
    </row>
    <row r="1996" spans="2:7" x14ac:dyDescent="0.55000000000000004">
      <c r="B1996" s="1" t="s">
        <v>2991</v>
      </c>
      <c r="C1996" s="1" t="s">
        <v>2992</v>
      </c>
      <c r="D1996" s="1">
        <v>68</v>
      </c>
      <c r="E1996" s="48" t="s">
        <v>3056</v>
      </c>
      <c r="F1996" s="45"/>
      <c r="G1996" s="5"/>
    </row>
    <row r="1997" spans="2:7" x14ac:dyDescent="0.55000000000000004">
      <c r="B1997" s="1" t="s">
        <v>2991</v>
      </c>
      <c r="C1997" s="1" t="s">
        <v>2992</v>
      </c>
      <c r="D1997" s="1">
        <v>69</v>
      </c>
      <c r="E1997" s="48" t="s">
        <v>3057</v>
      </c>
      <c r="F1997" s="45"/>
      <c r="G1997" s="5"/>
    </row>
    <row r="1998" spans="2:7" x14ac:dyDescent="0.55000000000000004">
      <c r="B1998" s="1" t="s">
        <v>2991</v>
      </c>
      <c r="C1998" s="1" t="s">
        <v>2992</v>
      </c>
      <c r="D1998" s="1">
        <v>70</v>
      </c>
      <c r="E1998" s="48" t="s">
        <v>3058</v>
      </c>
      <c r="F1998" s="45"/>
      <c r="G1998" s="5"/>
    </row>
    <row r="1999" spans="2:7" x14ac:dyDescent="0.55000000000000004">
      <c r="B1999" s="1" t="s">
        <v>2991</v>
      </c>
      <c r="C1999" s="1" t="s">
        <v>2992</v>
      </c>
      <c r="D1999" s="1">
        <v>71</v>
      </c>
      <c r="E1999" s="48" t="s">
        <v>3059</v>
      </c>
      <c r="F1999" s="45"/>
      <c r="G1999" s="5"/>
    </row>
    <row r="2000" spans="2:7" x14ac:dyDescent="0.55000000000000004">
      <c r="B2000" s="1" t="s">
        <v>2991</v>
      </c>
      <c r="C2000" s="1" t="s">
        <v>2992</v>
      </c>
      <c r="D2000" s="1">
        <v>72</v>
      </c>
      <c r="E2000" s="48" t="s">
        <v>3060</v>
      </c>
      <c r="F2000" s="45"/>
      <c r="G2000" s="5"/>
    </row>
    <row r="2001" spans="2:7" x14ac:dyDescent="0.55000000000000004">
      <c r="B2001" s="1" t="s">
        <v>2991</v>
      </c>
      <c r="C2001" s="1" t="s">
        <v>2992</v>
      </c>
      <c r="D2001" s="1">
        <v>73</v>
      </c>
      <c r="E2001" s="48" t="s">
        <v>3061</v>
      </c>
      <c r="F2001" s="45"/>
      <c r="G2001" s="5"/>
    </row>
    <row r="2002" spans="2:7" x14ac:dyDescent="0.55000000000000004">
      <c r="B2002" s="1" t="s">
        <v>2991</v>
      </c>
      <c r="C2002" s="1" t="s">
        <v>2992</v>
      </c>
      <c r="D2002" s="1">
        <v>74</v>
      </c>
      <c r="E2002" s="48" t="s">
        <v>3062</v>
      </c>
      <c r="F2002" s="45"/>
      <c r="G2002" s="5"/>
    </row>
    <row r="2003" spans="2:7" x14ac:dyDescent="0.55000000000000004">
      <c r="B2003" s="1" t="s">
        <v>2991</v>
      </c>
      <c r="C2003" s="1" t="s">
        <v>2992</v>
      </c>
      <c r="D2003" s="1">
        <v>75</v>
      </c>
      <c r="E2003" s="48" t="s">
        <v>3063</v>
      </c>
      <c r="F2003" s="45"/>
      <c r="G2003" s="5"/>
    </row>
    <row r="2004" spans="2:7" x14ac:dyDescent="0.55000000000000004">
      <c r="B2004" s="1" t="s">
        <v>2991</v>
      </c>
      <c r="C2004" s="1" t="s">
        <v>2992</v>
      </c>
      <c r="D2004" s="1">
        <v>76</v>
      </c>
      <c r="E2004" s="48" t="s">
        <v>3064</v>
      </c>
      <c r="F2004" s="45"/>
      <c r="G2004" s="5"/>
    </row>
    <row r="2005" spans="2:7" x14ac:dyDescent="0.55000000000000004">
      <c r="B2005" s="1" t="s">
        <v>2991</v>
      </c>
      <c r="C2005" s="1" t="s">
        <v>2992</v>
      </c>
      <c r="D2005" s="1">
        <v>77</v>
      </c>
      <c r="E2005" s="48" t="s">
        <v>3065</v>
      </c>
      <c r="F2005" s="45"/>
      <c r="G2005" s="5"/>
    </row>
    <row r="2006" spans="2:7" x14ac:dyDescent="0.55000000000000004">
      <c r="B2006" s="1" t="s">
        <v>2991</v>
      </c>
      <c r="C2006" s="1" t="s">
        <v>2992</v>
      </c>
      <c r="D2006" s="1">
        <v>78</v>
      </c>
      <c r="E2006" s="48" t="s">
        <v>3066</v>
      </c>
      <c r="F2006" s="45"/>
      <c r="G2006" s="5"/>
    </row>
    <row r="2007" spans="2:7" x14ac:dyDescent="0.55000000000000004">
      <c r="B2007" s="1" t="s">
        <v>2991</v>
      </c>
      <c r="C2007" s="1" t="s">
        <v>2992</v>
      </c>
      <c r="D2007" s="1">
        <v>79</v>
      </c>
      <c r="E2007" s="48" t="s">
        <v>3067</v>
      </c>
      <c r="F2007" s="45"/>
      <c r="G2007" s="5"/>
    </row>
    <row r="2008" spans="2:7" x14ac:dyDescent="0.55000000000000004">
      <c r="B2008" s="1" t="s">
        <v>2991</v>
      </c>
      <c r="C2008" s="1" t="s">
        <v>2992</v>
      </c>
      <c r="D2008" s="1">
        <v>80</v>
      </c>
      <c r="E2008" s="48" t="s">
        <v>3068</v>
      </c>
      <c r="F2008" s="45"/>
      <c r="G2008" s="5"/>
    </row>
    <row r="2009" spans="2:7" x14ac:dyDescent="0.55000000000000004">
      <c r="B2009" s="1" t="s">
        <v>2991</v>
      </c>
      <c r="C2009" s="1" t="s">
        <v>2992</v>
      </c>
      <c r="D2009" s="1">
        <v>81</v>
      </c>
      <c r="E2009" s="48" t="s">
        <v>3069</v>
      </c>
      <c r="F2009" s="45"/>
      <c r="G2009" s="5"/>
    </row>
    <row r="2010" spans="2:7" x14ac:dyDescent="0.55000000000000004">
      <c r="B2010" s="1" t="s">
        <v>2991</v>
      </c>
      <c r="C2010" s="1" t="s">
        <v>2992</v>
      </c>
      <c r="D2010" s="1">
        <v>82</v>
      </c>
      <c r="E2010" s="48" t="s">
        <v>3070</v>
      </c>
      <c r="F2010" s="45"/>
      <c r="G2010" s="5"/>
    </row>
    <row r="2011" spans="2:7" x14ac:dyDescent="0.55000000000000004">
      <c r="B2011" s="1" t="s">
        <v>2991</v>
      </c>
      <c r="C2011" s="1" t="s">
        <v>2992</v>
      </c>
      <c r="D2011" s="1">
        <v>83</v>
      </c>
      <c r="E2011" s="48" t="s">
        <v>3071</v>
      </c>
      <c r="F2011" s="45"/>
      <c r="G2011" s="5"/>
    </row>
    <row r="2012" spans="2:7" x14ac:dyDescent="0.55000000000000004">
      <c r="B2012" s="1" t="s">
        <v>2991</v>
      </c>
      <c r="C2012" s="1" t="s">
        <v>2992</v>
      </c>
      <c r="D2012" s="1">
        <v>84</v>
      </c>
      <c r="E2012" s="48" t="s">
        <v>3072</v>
      </c>
      <c r="F2012" s="45"/>
      <c r="G2012" s="5"/>
    </row>
    <row r="2013" spans="2:7" x14ac:dyDescent="0.55000000000000004">
      <c r="B2013" s="1" t="s">
        <v>2991</v>
      </c>
      <c r="C2013" s="1" t="s">
        <v>2992</v>
      </c>
      <c r="D2013" s="1">
        <v>85</v>
      </c>
      <c r="E2013" s="48" t="s">
        <v>3073</v>
      </c>
      <c r="F2013" s="45"/>
      <c r="G2013" s="5"/>
    </row>
    <row r="2014" spans="2:7" x14ac:dyDescent="0.55000000000000004">
      <c r="B2014" s="1" t="s">
        <v>2991</v>
      </c>
      <c r="C2014" s="1" t="s">
        <v>2992</v>
      </c>
      <c r="D2014" s="1">
        <v>86</v>
      </c>
      <c r="E2014" s="48" t="s">
        <v>3074</v>
      </c>
      <c r="F2014" s="45"/>
      <c r="G2014" s="5"/>
    </row>
    <row r="2015" spans="2:7" x14ac:dyDescent="0.55000000000000004">
      <c r="B2015" s="1" t="s">
        <v>2991</v>
      </c>
      <c r="C2015" s="1" t="s">
        <v>2992</v>
      </c>
      <c r="D2015" s="1">
        <v>87</v>
      </c>
      <c r="E2015" s="48" t="s">
        <v>3075</v>
      </c>
      <c r="F2015" s="45"/>
      <c r="G2015" s="5"/>
    </row>
    <row r="2016" spans="2:7" x14ac:dyDescent="0.55000000000000004">
      <c r="B2016" s="1" t="s">
        <v>2991</v>
      </c>
      <c r="C2016" s="1" t="s">
        <v>2992</v>
      </c>
      <c r="D2016" s="1">
        <v>88</v>
      </c>
      <c r="E2016" s="48" t="s">
        <v>3076</v>
      </c>
      <c r="F2016" s="45"/>
      <c r="G2016" s="5"/>
    </row>
    <row r="2017" spans="2:7" x14ac:dyDescent="0.55000000000000004">
      <c r="B2017" s="1" t="s">
        <v>2991</v>
      </c>
      <c r="C2017" s="1" t="s">
        <v>2992</v>
      </c>
      <c r="D2017" s="1">
        <v>89</v>
      </c>
      <c r="E2017" s="48" t="s">
        <v>3077</v>
      </c>
      <c r="F2017" s="45"/>
      <c r="G2017" s="5"/>
    </row>
    <row r="2018" spans="2:7" x14ac:dyDescent="0.55000000000000004">
      <c r="B2018" s="1" t="s">
        <v>2991</v>
      </c>
      <c r="C2018" s="1" t="s">
        <v>2992</v>
      </c>
      <c r="D2018" s="1">
        <v>90</v>
      </c>
      <c r="E2018" s="48" t="s">
        <v>3078</v>
      </c>
      <c r="F2018" s="45"/>
      <c r="G2018" s="5"/>
    </row>
    <row r="2019" spans="2:7" x14ac:dyDescent="0.55000000000000004">
      <c r="B2019" s="1" t="s">
        <v>2991</v>
      </c>
      <c r="C2019" s="1" t="s">
        <v>2992</v>
      </c>
      <c r="D2019" s="1">
        <v>91</v>
      </c>
      <c r="E2019" s="48" t="s">
        <v>3079</v>
      </c>
      <c r="F2019" s="45"/>
      <c r="G2019" s="5"/>
    </row>
    <row r="2020" spans="2:7" x14ac:dyDescent="0.55000000000000004">
      <c r="B2020" s="1" t="s">
        <v>2991</v>
      </c>
      <c r="C2020" s="1" t="s">
        <v>2992</v>
      </c>
      <c r="D2020" s="1">
        <v>92</v>
      </c>
      <c r="E2020" s="48" t="s">
        <v>3080</v>
      </c>
      <c r="F2020" s="45"/>
      <c r="G2020" s="5"/>
    </row>
    <row r="2021" spans="2:7" x14ac:dyDescent="0.55000000000000004">
      <c r="B2021" s="1" t="s">
        <v>2991</v>
      </c>
      <c r="C2021" s="1" t="s">
        <v>2992</v>
      </c>
      <c r="D2021" s="1">
        <v>93</v>
      </c>
      <c r="E2021" s="48" t="s">
        <v>3081</v>
      </c>
      <c r="F2021" s="45"/>
      <c r="G2021" s="5"/>
    </row>
    <row r="2022" spans="2:7" x14ac:dyDescent="0.55000000000000004">
      <c r="B2022" s="1" t="s">
        <v>2991</v>
      </c>
      <c r="C2022" s="1" t="s">
        <v>2992</v>
      </c>
      <c r="D2022" s="1">
        <v>94</v>
      </c>
      <c r="E2022" s="48" t="s">
        <v>3082</v>
      </c>
      <c r="F2022" s="45"/>
      <c r="G2022" s="5"/>
    </row>
    <row r="2023" spans="2:7" x14ac:dyDescent="0.55000000000000004">
      <c r="B2023" s="1" t="s">
        <v>2991</v>
      </c>
      <c r="C2023" s="1" t="s">
        <v>2992</v>
      </c>
      <c r="D2023" s="1">
        <v>95</v>
      </c>
      <c r="E2023" s="48" t="s">
        <v>3083</v>
      </c>
      <c r="F2023" s="45"/>
      <c r="G2023" s="5"/>
    </row>
    <row r="2024" spans="2:7" x14ac:dyDescent="0.55000000000000004">
      <c r="B2024" s="1" t="s">
        <v>2991</v>
      </c>
      <c r="C2024" s="1" t="s">
        <v>2992</v>
      </c>
      <c r="D2024" s="1">
        <v>96</v>
      </c>
      <c r="E2024" s="48" t="s">
        <v>3084</v>
      </c>
      <c r="F2024" s="45"/>
      <c r="G2024" s="5"/>
    </row>
    <row r="2025" spans="2:7" x14ac:dyDescent="0.55000000000000004">
      <c r="B2025" s="1" t="s">
        <v>2991</v>
      </c>
      <c r="C2025" s="1" t="s">
        <v>2992</v>
      </c>
      <c r="D2025" s="1">
        <v>97</v>
      </c>
      <c r="E2025" s="48" t="s">
        <v>3085</v>
      </c>
      <c r="F2025" s="45"/>
      <c r="G2025" s="5"/>
    </row>
    <row r="2026" spans="2:7" x14ac:dyDescent="0.55000000000000004">
      <c r="B2026" s="1" t="s">
        <v>2991</v>
      </c>
      <c r="C2026" s="1" t="s">
        <v>2992</v>
      </c>
      <c r="D2026" s="1">
        <v>98</v>
      </c>
      <c r="E2026" s="48" t="s">
        <v>3086</v>
      </c>
      <c r="F2026" s="45"/>
      <c r="G2026" s="5"/>
    </row>
    <row r="2027" spans="2:7" x14ac:dyDescent="0.55000000000000004">
      <c r="B2027" s="1" t="s">
        <v>2991</v>
      </c>
      <c r="C2027" s="1" t="s">
        <v>2992</v>
      </c>
      <c r="D2027" s="1">
        <v>99</v>
      </c>
      <c r="E2027" s="48" t="s">
        <v>3087</v>
      </c>
      <c r="F2027" s="45"/>
      <c r="G2027" s="5"/>
    </row>
    <row r="2028" spans="2:7" x14ac:dyDescent="0.55000000000000004">
      <c r="B2028" s="1" t="s">
        <v>2991</v>
      </c>
      <c r="C2028" s="1" t="s">
        <v>2992</v>
      </c>
      <c r="D2028" s="1">
        <v>100</v>
      </c>
      <c r="E2028" s="48" t="s">
        <v>3088</v>
      </c>
      <c r="F2028" s="45"/>
      <c r="G2028" s="5"/>
    </row>
    <row r="2029" spans="2:7" x14ac:dyDescent="0.55000000000000004">
      <c r="B2029" s="1" t="s">
        <v>2991</v>
      </c>
      <c r="C2029" s="1" t="s">
        <v>2992</v>
      </c>
      <c r="D2029" s="1">
        <v>101</v>
      </c>
      <c r="E2029" s="48" t="s">
        <v>3089</v>
      </c>
      <c r="F2029" s="45"/>
      <c r="G2029" s="5"/>
    </row>
    <row r="2030" spans="2:7" x14ac:dyDescent="0.55000000000000004">
      <c r="B2030" s="1" t="s">
        <v>2991</v>
      </c>
      <c r="C2030" s="1" t="s">
        <v>2992</v>
      </c>
      <c r="D2030" s="1">
        <v>102</v>
      </c>
      <c r="E2030" s="48" t="s">
        <v>3090</v>
      </c>
      <c r="F2030" s="45"/>
      <c r="G2030" s="5"/>
    </row>
    <row r="2031" spans="2:7" x14ac:dyDescent="0.55000000000000004">
      <c r="B2031" s="1" t="s">
        <v>2991</v>
      </c>
      <c r="C2031" s="1" t="s">
        <v>2992</v>
      </c>
      <c r="D2031" s="1">
        <v>103</v>
      </c>
      <c r="E2031" s="48" t="s">
        <v>3091</v>
      </c>
      <c r="F2031" s="45"/>
      <c r="G2031" s="5"/>
    </row>
    <row r="2032" spans="2:7" x14ac:dyDescent="0.55000000000000004">
      <c r="B2032" s="1" t="s">
        <v>2991</v>
      </c>
      <c r="C2032" s="1" t="s">
        <v>2992</v>
      </c>
      <c r="D2032" s="1">
        <v>104</v>
      </c>
      <c r="E2032" s="48" t="s">
        <v>3092</v>
      </c>
      <c r="F2032" s="45"/>
      <c r="G2032" s="5"/>
    </row>
    <row r="2033" spans="2:7" x14ac:dyDescent="0.55000000000000004">
      <c r="B2033" s="1" t="s">
        <v>2991</v>
      </c>
      <c r="C2033" s="1" t="s">
        <v>2992</v>
      </c>
      <c r="D2033" s="1">
        <v>105</v>
      </c>
      <c r="E2033" s="48" t="s">
        <v>3093</v>
      </c>
      <c r="F2033" s="45"/>
      <c r="G2033" s="5"/>
    </row>
    <row r="2034" spans="2:7" x14ac:dyDescent="0.55000000000000004">
      <c r="B2034" s="1" t="s">
        <v>2991</v>
      </c>
      <c r="C2034" s="1" t="s">
        <v>2992</v>
      </c>
      <c r="D2034" s="1">
        <v>106</v>
      </c>
      <c r="E2034" s="48" t="s">
        <v>3094</v>
      </c>
      <c r="F2034" s="45"/>
      <c r="G2034" s="5"/>
    </row>
    <row r="2035" spans="2:7" x14ac:dyDescent="0.55000000000000004">
      <c r="B2035" s="1" t="s">
        <v>2991</v>
      </c>
      <c r="C2035" s="1" t="s">
        <v>2992</v>
      </c>
      <c r="D2035" s="1">
        <v>107</v>
      </c>
      <c r="E2035" s="48" t="s">
        <v>3095</v>
      </c>
      <c r="F2035" s="45"/>
      <c r="G2035" s="5"/>
    </row>
    <row r="2036" spans="2:7" x14ac:dyDescent="0.55000000000000004">
      <c r="B2036" s="1" t="s">
        <v>2991</v>
      </c>
      <c r="C2036" s="1" t="s">
        <v>2992</v>
      </c>
      <c r="D2036" s="1">
        <v>108</v>
      </c>
      <c r="E2036" s="48" t="s">
        <v>3096</v>
      </c>
      <c r="F2036" s="45"/>
      <c r="G2036" s="5"/>
    </row>
    <row r="2037" spans="2:7" x14ac:dyDescent="0.55000000000000004">
      <c r="B2037" s="1" t="s">
        <v>2991</v>
      </c>
      <c r="C2037" s="1" t="s">
        <v>2992</v>
      </c>
      <c r="D2037" s="1">
        <v>109</v>
      </c>
      <c r="E2037" s="48" t="s">
        <v>3097</v>
      </c>
      <c r="F2037" s="45"/>
      <c r="G2037" s="5"/>
    </row>
    <row r="2038" spans="2:7" x14ac:dyDescent="0.55000000000000004">
      <c r="B2038" s="1" t="s">
        <v>2991</v>
      </c>
      <c r="C2038" s="1" t="s">
        <v>2992</v>
      </c>
      <c r="D2038" s="1">
        <v>110</v>
      </c>
      <c r="E2038" s="48" t="s">
        <v>3098</v>
      </c>
      <c r="F2038" s="45"/>
      <c r="G2038" s="5"/>
    </row>
    <row r="2039" spans="2:7" x14ac:dyDescent="0.55000000000000004">
      <c r="B2039" s="1" t="s">
        <v>2991</v>
      </c>
      <c r="C2039" s="1" t="s">
        <v>2992</v>
      </c>
      <c r="D2039" s="1">
        <v>111</v>
      </c>
      <c r="E2039" s="48" t="s">
        <v>3099</v>
      </c>
      <c r="F2039" s="45"/>
      <c r="G2039" s="5"/>
    </row>
    <row r="2040" spans="2:7" x14ac:dyDescent="0.55000000000000004">
      <c r="B2040" s="1" t="s">
        <v>2991</v>
      </c>
      <c r="C2040" s="1" t="s">
        <v>2992</v>
      </c>
      <c r="D2040" s="1">
        <v>112</v>
      </c>
      <c r="E2040" s="48" t="s">
        <v>3100</v>
      </c>
      <c r="F2040" s="45"/>
      <c r="G2040" s="5"/>
    </row>
    <row r="2041" spans="2:7" x14ac:dyDescent="0.55000000000000004">
      <c r="B2041" s="1" t="s">
        <v>2991</v>
      </c>
      <c r="C2041" s="1" t="s">
        <v>2992</v>
      </c>
      <c r="D2041" s="1">
        <v>113</v>
      </c>
      <c r="E2041" s="48" t="s">
        <v>3101</v>
      </c>
      <c r="F2041" s="45"/>
      <c r="G2041" s="5"/>
    </row>
    <row r="2042" spans="2:7" x14ac:dyDescent="0.55000000000000004">
      <c r="B2042" s="1" t="s">
        <v>2991</v>
      </c>
      <c r="C2042" s="1" t="s">
        <v>2992</v>
      </c>
      <c r="D2042" s="1">
        <v>114</v>
      </c>
      <c r="E2042" s="48" t="s">
        <v>3102</v>
      </c>
      <c r="F2042" s="45"/>
      <c r="G2042" s="5"/>
    </row>
    <row r="2043" spans="2:7" x14ac:dyDescent="0.55000000000000004">
      <c r="B2043" s="1" t="s">
        <v>2991</v>
      </c>
      <c r="C2043" s="1" t="s">
        <v>2992</v>
      </c>
      <c r="D2043" s="1">
        <v>115</v>
      </c>
      <c r="E2043" s="48" t="s">
        <v>3103</v>
      </c>
      <c r="F2043" s="45"/>
      <c r="G2043" s="5"/>
    </row>
    <row r="2044" spans="2:7" x14ac:dyDescent="0.55000000000000004">
      <c r="B2044" s="1" t="s">
        <v>2991</v>
      </c>
      <c r="C2044" s="1" t="s">
        <v>2992</v>
      </c>
      <c r="D2044" s="1">
        <v>116</v>
      </c>
      <c r="E2044" s="48" t="s">
        <v>3104</v>
      </c>
      <c r="F2044" s="45"/>
      <c r="G2044" s="5"/>
    </row>
    <row r="2045" spans="2:7" x14ac:dyDescent="0.55000000000000004">
      <c r="B2045" s="1" t="s">
        <v>2991</v>
      </c>
      <c r="C2045" s="1" t="s">
        <v>2992</v>
      </c>
      <c r="D2045" s="1">
        <v>117</v>
      </c>
      <c r="E2045" s="48" t="s">
        <v>3105</v>
      </c>
      <c r="F2045" s="45"/>
      <c r="G2045" s="5"/>
    </row>
    <row r="2046" spans="2:7" x14ac:dyDescent="0.55000000000000004">
      <c r="B2046" s="1" t="s">
        <v>2991</v>
      </c>
      <c r="C2046" s="1" t="s">
        <v>2992</v>
      </c>
      <c r="D2046" s="1">
        <v>118</v>
      </c>
      <c r="E2046" s="48" t="s">
        <v>3106</v>
      </c>
      <c r="F2046" s="45"/>
      <c r="G2046" s="5"/>
    </row>
    <row r="2047" spans="2:7" x14ac:dyDescent="0.55000000000000004">
      <c r="B2047" s="1" t="s">
        <v>2991</v>
      </c>
      <c r="C2047" s="1" t="s">
        <v>2992</v>
      </c>
      <c r="D2047" s="1">
        <v>119</v>
      </c>
      <c r="E2047" s="48" t="s">
        <v>3107</v>
      </c>
      <c r="F2047" s="45"/>
      <c r="G2047" s="5"/>
    </row>
    <row r="2048" spans="2:7" x14ac:dyDescent="0.55000000000000004">
      <c r="B2048" s="1" t="s">
        <v>2991</v>
      </c>
      <c r="C2048" s="1" t="s">
        <v>2992</v>
      </c>
      <c r="D2048" s="1">
        <v>120</v>
      </c>
      <c r="E2048" s="48" t="s">
        <v>3108</v>
      </c>
      <c r="F2048" s="45"/>
      <c r="G2048" s="5"/>
    </row>
    <row r="2049" spans="2:7" x14ac:dyDescent="0.55000000000000004">
      <c r="B2049" s="1" t="s">
        <v>2991</v>
      </c>
      <c r="C2049" s="1" t="s">
        <v>2992</v>
      </c>
      <c r="D2049" s="1">
        <v>121</v>
      </c>
      <c r="E2049" s="48" t="s">
        <v>3109</v>
      </c>
      <c r="F2049" s="45"/>
      <c r="G2049" s="5"/>
    </row>
    <row r="2050" spans="2:7" x14ac:dyDescent="0.55000000000000004">
      <c r="B2050" s="1" t="s">
        <v>2991</v>
      </c>
      <c r="C2050" s="1" t="s">
        <v>2992</v>
      </c>
      <c r="D2050" s="1">
        <v>122</v>
      </c>
      <c r="E2050" s="48" t="s">
        <v>3110</v>
      </c>
      <c r="F2050" s="45"/>
      <c r="G2050" s="5"/>
    </row>
    <row r="2051" spans="2:7" x14ac:dyDescent="0.55000000000000004">
      <c r="B2051" s="1" t="s">
        <v>2991</v>
      </c>
      <c r="C2051" s="1" t="s">
        <v>2992</v>
      </c>
      <c r="D2051" s="1">
        <v>123</v>
      </c>
      <c r="E2051" s="48" t="s">
        <v>3111</v>
      </c>
      <c r="F2051" s="45"/>
      <c r="G2051" s="5"/>
    </row>
    <row r="2052" spans="2:7" x14ac:dyDescent="0.55000000000000004">
      <c r="B2052" s="1" t="s">
        <v>2991</v>
      </c>
      <c r="C2052" s="1" t="s">
        <v>2992</v>
      </c>
      <c r="D2052" s="1">
        <v>124</v>
      </c>
      <c r="E2052" s="48" t="s">
        <v>3112</v>
      </c>
      <c r="F2052" s="45"/>
      <c r="G2052" s="5"/>
    </row>
    <row r="2053" spans="2:7" x14ac:dyDescent="0.55000000000000004">
      <c r="B2053" s="1" t="s">
        <v>2991</v>
      </c>
      <c r="C2053" s="1" t="s">
        <v>2992</v>
      </c>
      <c r="D2053" s="1">
        <v>125</v>
      </c>
      <c r="E2053" s="48" t="s">
        <v>3113</v>
      </c>
      <c r="F2053" s="45"/>
      <c r="G2053" s="5"/>
    </row>
    <row r="2054" spans="2:7" x14ac:dyDescent="0.55000000000000004">
      <c r="B2054" s="1" t="s">
        <v>2991</v>
      </c>
      <c r="C2054" s="1" t="s">
        <v>2992</v>
      </c>
      <c r="D2054" s="1">
        <v>126</v>
      </c>
      <c r="E2054" s="48" t="s">
        <v>3114</v>
      </c>
      <c r="F2054" s="45"/>
      <c r="G2054" s="5"/>
    </row>
    <row r="2055" spans="2:7" x14ac:dyDescent="0.55000000000000004">
      <c r="B2055" s="1" t="s">
        <v>2991</v>
      </c>
      <c r="C2055" s="1" t="s">
        <v>2992</v>
      </c>
      <c r="D2055" s="1">
        <v>127</v>
      </c>
      <c r="E2055" s="48" t="s">
        <v>3115</v>
      </c>
      <c r="F2055" s="45"/>
      <c r="G2055" s="5"/>
    </row>
    <row r="2056" spans="2:7" x14ac:dyDescent="0.55000000000000004">
      <c r="B2056" s="1" t="s">
        <v>2991</v>
      </c>
      <c r="C2056" s="1" t="s">
        <v>2992</v>
      </c>
      <c r="D2056" s="1">
        <v>128</v>
      </c>
      <c r="E2056" s="48" t="s">
        <v>3116</v>
      </c>
      <c r="F2056" s="45"/>
      <c r="G2056" s="5"/>
    </row>
    <row r="2057" spans="2:7" x14ac:dyDescent="0.55000000000000004">
      <c r="B2057" s="1" t="s">
        <v>2991</v>
      </c>
      <c r="C2057" s="1" t="s">
        <v>2992</v>
      </c>
      <c r="D2057" s="1">
        <v>129</v>
      </c>
      <c r="E2057" s="48" t="s">
        <v>3117</v>
      </c>
      <c r="F2057" s="45"/>
      <c r="G2057" s="5"/>
    </row>
    <row r="2058" spans="2:7" x14ac:dyDescent="0.55000000000000004">
      <c r="B2058" s="1" t="s">
        <v>2991</v>
      </c>
      <c r="C2058" s="1" t="s">
        <v>2992</v>
      </c>
      <c r="D2058" s="1">
        <v>130</v>
      </c>
      <c r="E2058" s="48" t="s">
        <v>3118</v>
      </c>
      <c r="F2058" s="45"/>
      <c r="G2058" s="5"/>
    </row>
    <row r="2059" spans="2:7" x14ac:dyDescent="0.55000000000000004">
      <c r="B2059" s="1" t="s">
        <v>2991</v>
      </c>
      <c r="C2059" s="1" t="s">
        <v>2992</v>
      </c>
      <c r="D2059" s="1">
        <v>131</v>
      </c>
      <c r="E2059" s="48" t="s">
        <v>3119</v>
      </c>
      <c r="F2059" s="45"/>
      <c r="G2059" s="5"/>
    </row>
    <row r="2060" spans="2:7" x14ac:dyDescent="0.55000000000000004">
      <c r="B2060" s="1" t="s">
        <v>2991</v>
      </c>
      <c r="C2060" s="1" t="s">
        <v>2992</v>
      </c>
      <c r="D2060" s="1">
        <v>132</v>
      </c>
      <c r="E2060" s="48" t="s">
        <v>3120</v>
      </c>
      <c r="F2060" s="45"/>
      <c r="G2060" s="5"/>
    </row>
    <row r="2061" spans="2:7" x14ac:dyDescent="0.55000000000000004">
      <c r="B2061" s="1" t="s">
        <v>2991</v>
      </c>
      <c r="C2061" s="1" t="s">
        <v>2992</v>
      </c>
      <c r="D2061" s="1">
        <v>133</v>
      </c>
      <c r="E2061" s="48" t="s">
        <v>3121</v>
      </c>
      <c r="F2061" s="45"/>
      <c r="G2061" s="5"/>
    </row>
    <row r="2062" spans="2:7" x14ac:dyDescent="0.55000000000000004">
      <c r="B2062" s="1" t="s">
        <v>2991</v>
      </c>
      <c r="C2062" s="1" t="s">
        <v>2992</v>
      </c>
      <c r="D2062" s="1">
        <v>134</v>
      </c>
      <c r="E2062" s="48" t="s">
        <v>3122</v>
      </c>
      <c r="F2062" s="45"/>
      <c r="G2062" s="5"/>
    </row>
    <row r="2063" spans="2:7" x14ac:dyDescent="0.55000000000000004">
      <c r="B2063" s="1" t="s">
        <v>2991</v>
      </c>
      <c r="C2063" s="1" t="s">
        <v>2992</v>
      </c>
      <c r="D2063" s="1">
        <v>135</v>
      </c>
      <c r="E2063" s="48" t="s">
        <v>3123</v>
      </c>
      <c r="F2063" s="45"/>
      <c r="G2063" s="5"/>
    </row>
    <row r="2064" spans="2:7" x14ac:dyDescent="0.55000000000000004">
      <c r="B2064" s="1" t="s">
        <v>2991</v>
      </c>
      <c r="C2064" s="1" t="s">
        <v>2992</v>
      </c>
      <c r="D2064" s="1">
        <v>136</v>
      </c>
      <c r="E2064" s="48" t="s">
        <v>3124</v>
      </c>
      <c r="F2064" s="45"/>
      <c r="G2064" s="5"/>
    </row>
    <row r="2065" spans="2:7" x14ac:dyDescent="0.55000000000000004">
      <c r="B2065" s="1" t="s">
        <v>2991</v>
      </c>
      <c r="C2065" s="1" t="s">
        <v>2992</v>
      </c>
      <c r="D2065" s="1">
        <v>137</v>
      </c>
      <c r="E2065" s="48" t="s">
        <v>3125</v>
      </c>
      <c r="F2065" s="45"/>
      <c r="G2065" s="5"/>
    </row>
    <row r="2066" spans="2:7" x14ac:dyDescent="0.55000000000000004">
      <c r="B2066" s="1" t="s">
        <v>2991</v>
      </c>
      <c r="C2066" s="1" t="s">
        <v>2992</v>
      </c>
      <c r="D2066" s="1">
        <v>138</v>
      </c>
      <c r="E2066" s="48" t="s">
        <v>3126</v>
      </c>
      <c r="F2066" s="45"/>
      <c r="G2066" s="5"/>
    </row>
    <row r="2067" spans="2:7" x14ac:dyDescent="0.55000000000000004">
      <c r="B2067" s="1" t="s">
        <v>2991</v>
      </c>
      <c r="C2067" s="1" t="s">
        <v>2992</v>
      </c>
      <c r="D2067" s="1">
        <v>139</v>
      </c>
      <c r="E2067" s="48" t="s">
        <v>3127</v>
      </c>
      <c r="F2067" s="45"/>
      <c r="G2067" s="5"/>
    </row>
    <row r="2068" spans="2:7" x14ac:dyDescent="0.55000000000000004">
      <c r="B2068" s="1" t="s">
        <v>2991</v>
      </c>
      <c r="C2068" s="1" t="s">
        <v>2992</v>
      </c>
      <c r="D2068" s="1">
        <v>140</v>
      </c>
      <c r="E2068" s="48" t="s">
        <v>3128</v>
      </c>
      <c r="F2068" s="45"/>
      <c r="G2068" s="5"/>
    </row>
    <row r="2069" spans="2:7" x14ac:dyDescent="0.55000000000000004">
      <c r="B2069" s="1" t="s">
        <v>2991</v>
      </c>
      <c r="C2069" s="1" t="s">
        <v>2992</v>
      </c>
      <c r="D2069" s="1">
        <v>141</v>
      </c>
      <c r="E2069" s="48" t="s">
        <v>3129</v>
      </c>
      <c r="F2069" s="45"/>
      <c r="G2069" s="5"/>
    </row>
    <row r="2070" spans="2:7" x14ac:dyDescent="0.55000000000000004">
      <c r="B2070" s="1" t="s">
        <v>2991</v>
      </c>
      <c r="C2070" s="1" t="s">
        <v>2992</v>
      </c>
      <c r="D2070" s="1">
        <v>142</v>
      </c>
      <c r="E2070" s="48" t="s">
        <v>3130</v>
      </c>
      <c r="F2070" s="45"/>
      <c r="G2070" s="5"/>
    </row>
    <row r="2071" spans="2:7" x14ac:dyDescent="0.55000000000000004">
      <c r="B2071" s="1" t="s">
        <v>2991</v>
      </c>
      <c r="C2071" s="1" t="s">
        <v>2992</v>
      </c>
      <c r="D2071" s="1">
        <v>143</v>
      </c>
      <c r="E2071" s="48" t="s">
        <v>3131</v>
      </c>
      <c r="F2071" s="45"/>
      <c r="G2071" s="5"/>
    </row>
    <row r="2072" spans="2:7" x14ac:dyDescent="0.55000000000000004">
      <c r="B2072" s="1" t="s">
        <v>2991</v>
      </c>
      <c r="C2072" s="1" t="s">
        <v>2992</v>
      </c>
      <c r="D2072" s="1">
        <v>144</v>
      </c>
      <c r="E2072" s="48" t="s">
        <v>3132</v>
      </c>
      <c r="F2072" s="45"/>
      <c r="G2072" s="5"/>
    </row>
    <row r="2073" spans="2:7" x14ac:dyDescent="0.55000000000000004">
      <c r="B2073" s="1" t="s">
        <v>2991</v>
      </c>
      <c r="C2073" s="1" t="s">
        <v>2992</v>
      </c>
      <c r="D2073" s="1">
        <v>145</v>
      </c>
      <c r="E2073" s="48" t="s">
        <v>3133</v>
      </c>
      <c r="F2073" s="45"/>
      <c r="G2073" s="5"/>
    </row>
    <row r="2074" spans="2:7" x14ac:dyDescent="0.55000000000000004">
      <c r="B2074" s="1" t="s">
        <v>2991</v>
      </c>
      <c r="C2074" s="1" t="s">
        <v>2992</v>
      </c>
      <c r="D2074" s="1">
        <v>146</v>
      </c>
      <c r="E2074" s="48" t="s">
        <v>3134</v>
      </c>
      <c r="F2074" s="45"/>
      <c r="G2074" s="5"/>
    </row>
    <row r="2075" spans="2:7" x14ac:dyDescent="0.55000000000000004">
      <c r="B2075" s="1" t="s">
        <v>2991</v>
      </c>
      <c r="C2075" s="1" t="s">
        <v>2992</v>
      </c>
      <c r="D2075" s="1">
        <v>147</v>
      </c>
      <c r="E2075" s="48" t="s">
        <v>3135</v>
      </c>
      <c r="F2075" s="45"/>
      <c r="G2075" s="5"/>
    </row>
    <row r="2076" spans="2:7" x14ac:dyDescent="0.55000000000000004">
      <c r="B2076" s="1" t="s">
        <v>2991</v>
      </c>
      <c r="C2076" s="1" t="s">
        <v>2992</v>
      </c>
      <c r="D2076" s="1">
        <v>148</v>
      </c>
      <c r="E2076" s="48" t="s">
        <v>3136</v>
      </c>
      <c r="F2076" s="45"/>
      <c r="G2076" s="5"/>
    </row>
    <row r="2077" spans="2:7" x14ac:dyDescent="0.55000000000000004">
      <c r="B2077" s="1" t="s">
        <v>2991</v>
      </c>
      <c r="C2077" s="1" t="s">
        <v>2992</v>
      </c>
      <c r="D2077" s="1">
        <v>149</v>
      </c>
      <c r="E2077" s="48" t="s">
        <v>3137</v>
      </c>
      <c r="F2077" s="45"/>
      <c r="G2077" s="5"/>
    </row>
    <row r="2078" spans="2:7" x14ac:dyDescent="0.55000000000000004">
      <c r="B2078" s="1" t="s">
        <v>2991</v>
      </c>
      <c r="C2078" s="1" t="s">
        <v>2992</v>
      </c>
      <c r="D2078" s="1">
        <v>150</v>
      </c>
      <c r="E2078" s="48" t="s">
        <v>3138</v>
      </c>
      <c r="F2078" s="45"/>
      <c r="G2078" s="5"/>
    </row>
    <row r="2079" spans="2:7" x14ac:dyDescent="0.55000000000000004">
      <c r="B2079" s="1" t="s">
        <v>2991</v>
      </c>
      <c r="C2079" s="1" t="s">
        <v>2992</v>
      </c>
      <c r="D2079" s="1">
        <v>151</v>
      </c>
      <c r="E2079" s="48" t="s">
        <v>3139</v>
      </c>
      <c r="F2079" s="45"/>
      <c r="G2079" s="5"/>
    </row>
    <row r="2080" spans="2:7" x14ac:dyDescent="0.55000000000000004">
      <c r="B2080" s="1" t="s">
        <v>2991</v>
      </c>
      <c r="C2080" s="1" t="s">
        <v>2992</v>
      </c>
      <c r="D2080" s="1">
        <v>152</v>
      </c>
      <c r="E2080" s="48" t="s">
        <v>3140</v>
      </c>
      <c r="F2080" s="45"/>
      <c r="G2080" s="5"/>
    </row>
    <row r="2081" spans="2:7" x14ac:dyDescent="0.55000000000000004">
      <c r="B2081" s="1" t="s">
        <v>2991</v>
      </c>
      <c r="C2081" s="1" t="s">
        <v>2992</v>
      </c>
      <c r="D2081" s="1">
        <v>153</v>
      </c>
      <c r="E2081" s="48" t="s">
        <v>3141</v>
      </c>
      <c r="F2081" s="45"/>
      <c r="G2081" s="5"/>
    </row>
    <row r="2082" spans="2:7" x14ac:dyDescent="0.55000000000000004">
      <c r="B2082" s="1" t="s">
        <v>2991</v>
      </c>
      <c r="C2082" s="1" t="s">
        <v>2992</v>
      </c>
      <c r="D2082" s="1">
        <v>154</v>
      </c>
      <c r="E2082" s="48" t="s">
        <v>3142</v>
      </c>
      <c r="F2082" s="45"/>
      <c r="G2082" s="5"/>
    </row>
    <row r="2083" spans="2:7" x14ac:dyDescent="0.55000000000000004">
      <c r="B2083" s="1" t="s">
        <v>2991</v>
      </c>
      <c r="C2083" s="1" t="s">
        <v>2992</v>
      </c>
      <c r="D2083" s="1">
        <v>155</v>
      </c>
      <c r="E2083" s="48" t="s">
        <v>3143</v>
      </c>
      <c r="F2083" s="45"/>
      <c r="G2083" s="5"/>
    </row>
    <row r="2084" spans="2:7" x14ac:dyDescent="0.55000000000000004">
      <c r="B2084" s="1" t="s">
        <v>2991</v>
      </c>
      <c r="C2084" s="1" t="s">
        <v>2992</v>
      </c>
      <c r="D2084" s="1">
        <v>156</v>
      </c>
      <c r="E2084" s="48" t="s">
        <v>3144</v>
      </c>
      <c r="F2084" s="45"/>
      <c r="G2084" s="5"/>
    </row>
    <row r="2085" spans="2:7" x14ac:dyDescent="0.55000000000000004">
      <c r="B2085" s="1" t="s">
        <v>2991</v>
      </c>
      <c r="C2085" s="1" t="s">
        <v>2992</v>
      </c>
      <c r="D2085" s="1">
        <v>157</v>
      </c>
      <c r="E2085" s="48" t="s">
        <v>3145</v>
      </c>
      <c r="F2085" s="45"/>
      <c r="G2085" s="5"/>
    </row>
    <row r="2086" spans="2:7" x14ac:dyDescent="0.55000000000000004">
      <c r="B2086" s="1" t="s">
        <v>2991</v>
      </c>
      <c r="C2086" s="1" t="s">
        <v>2992</v>
      </c>
      <c r="D2086" s="1">
        <v>158</v>
      </c>
      <c r="E2086" s="48" t="s">
        <v>3146</v>
      </c>
      <c r="F2086" s="45"/>
      <c r="G2086" s="5"/>
    </row>
    <row r="2087" spans="2:7" x14ac:dyDescent="0.55000000000000004">
      <c r="B2087" s="1" t="s">
        <v>2991</v>
      </c>
      <c r="C2087" s="1" t="s">
        <v>2992</v>
      </c>
      <c r="D2087" s="1">
        <v>159</v>
      </c>
      <c r="E2087" s="48" t="s">
        <v>3147</v>
      </c>
      <c r="F2087" s="45"/>
      <c r="G2087" s="5"/>
    </row>
    <row r="2088" spans="2:7" x14ac:dyDescent="0.55000000000000004">
      <c r="B2088" s="1" t="s">
        <v>2991</v>
      </c>
      <c r="C2088" s="1" t="s">
        <v>2992</v>
      </c>
      <c r="D2088" s="1">
        <v>160</v>
      </c>
      <c r="E2088" s="48" t="s">
        <v>3148</v>
      </c>
      <c r="F2088" s="45"/>
      <c r="G2088" s="5"/>
    </row>
    <row r="2089" spans="2:7" x14ac:dyDescent="0.55000000000000004">
      <c r="B2089" s="1" t="s">
        <v>2991</v>
      </c>
      <c r="C2089" s="1" t="s">
        <v>2992</v>
      </c>
      <c r="D2089" s="1">
        <v>161</v>
      </c>
      <c r="E2089" s="48" t="s">
        <v>3149</v>
      </c>
      <c r="F2089" s="45"/>
      <c r="G2089" s="5"/>
    </row>
    <row r="2090" spans="2:7" x14ac:dyDescent="0.55000000000000004">
      <c r="B2090" s="1" t="s">
        <v>2991</v>
      </c>
      <c r="C2090" s="1" t="s">
        <v>2992</v>
      </c>
      <c r="D2090" s="1">
        <v>162</v>
      </c>
      <c r="E2090" s="48" t="s">
        <v>3150</v>
      </c>
      <c r="F2090" s="45"/>
      <c r="G2090" s="5"/>
    </row>
    <row r="2091" spans="2:7" x14ac:dyDescent="0.55000000000000004">
      <c r="B2091" s="1" t="s">
        <v>2991</v>
      </c>
      <c r="C2091" s="1" t="s">
        <v>2992</v>
      </c>
      <c r="D2091" s="1">
        <v>163</v>
      </c>
      <c r="E2091" s="48" t="s">
        <v>3151</v>
      </c>
      <c r="F2091" s="45"/>
      <c r="G2091" s="5"/>
    </row>
    <row r="2092" spans="2:7" x14ac:dyDescent="0.55000000000000004">
      <c r="B2092" s="1" t="s">
        <v>2991</v>
      </c>
      <c r="C2092" s="1" t="s">
        <v>2992</v>
      </c>
      <c r="D2092" s="1">
        <v>164</v>
      </c>
      <c r="E2092" s="48" t="s">
        <v>3152</v>
      </c>
      <c r="F2092" s="45"/>
      <c r="G2092" s="5"/>
    </row>
    <row r="2093" spans="2:7" x14ac:dyDescent="0.55000000000000004">
      <c r="B2093" s="1" t="s">
        <v>2991</v>
      </c>
      <c r="C2093" s="1" t="s">
        <v>2992</v>
      </c>
      <c r="D2093" s="1">
        <v>165</v>
      </c>
      <c r="E2093" s="48" t="s">
        <v>3153</v>
      </c>
      <c r="F2093" s="45"/>
      <c r="G2093" s="5"/>
    </row>
    <row r="2094" spans="2:7" x14ac:dyDescent="0.55000000000000004">
      <c r="B2094" s="1" t="s">
        <v>2991</v>
      </c>
      <c r="C2094" s="1" t="s">
        <v>2992</v>
      </c>
      <c r="D2094" s="1">
        <v>166</v>
      </c>
      <c r="E2094" s="48" t="s">
        <v>3154</v>
      </c>
      <c r="F2094" s="45"/>
      <c r="G2094" s="5"/>
    </row>
    <row r="2095" spans="2:7" x14ac:dyDescent="0.55000000000000004">
      <c r="B2095" s="1" t="s">
        <v>2991</v>
      </c>
      <c r="C2095" s="1" t="s">
        <v>2992</v>
      </c>
      <c r="D2095" s="1">
        <v>167</v>
      </c>
      <c r="E2095" s="48" t="s">
        <v>3155</v>
      </c>
      <c r="F2095" s="45"/>
      <c r="G2095" s="5"/>
    </row>
    <row r="2096" spans="2:7" x14ac:dyDescent="0.55000000000000004">
      <c r="B2096" s="1" t="s">
        <v>2991</v>
      </c>
      <c r="C2096" s="1" t="s">
        <v>2992</v>
      </c>
      <c r="D2096" s="1">
        <v>168</v>
      </c>
      <c r="E2096" s="48" t="s">
        <v>3156</v>
      </c>
      <c r="F2096" s="45"/>
      <c r="G2096" s="5"/>
    </row>
    <row r="2097" spans="2:7" x14ac:dyDescent="0.55000000000000004">
      <c r="B2097" s="1" t="s">
        <v>2991</v>
      </c>
      <c r="C2097" s="1" t="s">
        <v>2992</v>
      </c>
      <c r="D2097" s="1">
        <v>169</v>
      </c>
      <c r="E2097" s="48" t="s">
        <v>3157</v>
      </c>
      <c r="F2097" s="45"/>
      <c r="G2097" s="5"/>
    </row>
    <row r="2098" spans="2:7" x14ac:dyDescent="0.55000000000000004">
      <c r="B2098" s="1" t="s">
        <v>2991</v>
      </c>
      <c r="C2098" s="1" t="s">
        <v>2992</v>
      </c>
      <c r="D2098" s="1">
        <v>170</v>
      </c>
      <c r="E2098" s="48" t="s">
        <v>3158</v>
      </c>
      <c r="F2098" s="45"/>
      <c r="G2098" s="5"/>
    </row>
    <row r="2099" spans="2:7" x14ac:dyDescent="0.55000000000000004">
      <c r="B2099" s="1" t="s">
        <v>2991</v>
      </c>
      <c r="C2099" s="1" t="s">
        <v>2992</v>
      </c>
      <c r="D2099" s="1">
        <v>171</v>
      </c>
      <c r="E2099" s="48" t="s">
        <v>3159</v>
      </c>
      <c r="F2099" s="45"/>
      <c r="G2099" s="5"/>
    </row>
    <row r="2100" spans="2:7" x14ac:dyDescent="0.55000000000000004">
      <c r="B2100" s="1" t="s">
        <v>2991</v>
      </c>
      <c r="C2100" s="1" t="s">
        <v>2992</v>
      </c>
      <c r="D2100" s="1">
        <v>172</v>
      </c>
      <c r="E2100" s="48" t="s">
        <v>3160</v>
      </c>
      <c r="F2100" s="45"/>
      <c r="G2100" s="5"/>
    </row>
    <row r="2101" spans="2:7" x14ac:dyDescent="0.55000000000000004">
      <c r="B2101" s="1" t="s">
        <v>2991</v>
      </c>
      <c r="C2101" s="1" t="s">
        <v>2992</v>
      </c>
      <c r="D2101" s="1">
        <v>173</v>
      </c>
      <c r="E2101" s="48" t="s">
        <v>3161</v>
      </c>
      <c r="F2101" s="45"/>
      <c r="G2101" s="5"/>
    </row>
    <row r="2102" spans="2:7" x14ac:dyDescent="0.55000000000000004">
      <c r="B2102" s="1" t="s">
        <v>2991</v>
      </c>
      <c r="C2102" s="1" t="s">
        <v>2992</v>
      </c>
      <c r="D2102" s="1">
        <v>174</v>
      </c>
      <c r="E2102" s="48" t="s">
        <v>3162</v>
      </c>
      <c r="F2102" s="45"/>
      <c r="G2102" s="5"/>
    </row>
    <row r="2103" spans="2:7" x14ac:dyDescent="0.55000000000000004">
      <c r="B2103" s="1" t="s">
        <v>2991</v>
      </c>
      <c r="C2103" s="1" t="s">
        <v>2992</v>
      </c>
      <c r="D2103" s="1">
        <v>175</v>
      </c>
      <c r="E2103" s="48" t="s">
        <v>3163</v>
      </c>
      <c r="F2103" s="45"/>
      <c r="G2103" s="5"/>
    </row>
    <row r="2104" spans="2:7" x14ac:dyDescent="0.55000000000000004">
      <c r="B2104" s="1" t="s">
        <v>2991</v>
      </c>
      <c r="C2104" s="1" t="s">
        <v>2992</v>
      </c>
      <c r="D2104" s="1">
        <v>176</v>
      </c>
      <c r="E2104" s="48" t="s">
        <v>3164</v>
      </c>
      <c r="F2104" s="45"/>
      <c r="G2104" s="5"/>
    </row>
    <row r="2105" spans="2:7" x14ac:dyDescent="0.55000000000000004">
      <c r="B2105" s="1" t="s">
        <v>2991</v>
      </c>
      <c r="C2105" s="1" t="s">
        <v>2992</v>
      </c>
      <c r="D2105" s="1">
        <v>177</v>
      </c>
      <c r="E2105" s="48" t="s">
        <v>3165</v>
      </c>
      <c r="F2105" s="45"/>
      <c r="G2105" s="5"/>
    </row>
    <row r="2106" spans="2:7" x14ac:dyDescent="0.55000000000000004">
      <c r="B2106" s="1" t="s">
        <v>2991</v>
      </c>
      <c r="C2106" s="1" t="s">
        <v>2992</v>
      </c>
      <c r="D2106" s="1">
        <v>178</v>
      </c>
      <c r="E2106" s="48" t="s">
        <v>3166</v>
      </c>
      <c r="F2106" s="45"/>
      <c r="G2106" s="5"/>
    </row>
    <row r="2107" spans="2:7" x14ac:dyDescent="0.55000000000000004">
      <c r="B2107" s="1" t="s">
        <v>2991</v>
      </c>
      <c r="C2107" s="1" t="s">
        <v>2992</v>
      </c>
      <c r="D2107" s="1">
        <v>179</v>
      </c>
      <c r="E2107" s="48" t="s">
        <v>3167</v>
      </c>
      <c r="F2107" s="45"/>
      <c r="G2107" s="5"/>
    </row>
    <row r="2108" spans="2:7" x14ac:dyDescent="0.55000000000000004">
      <c r="B2108" s="1" t="s">
        <v>2991</v>
      </c>
      <c r="C2108" s="1" t="s">
        <v>2992</v>
      </c>
      <c r="D2108" s="1">
        <v>180</v>
      </c>
      <c r="E2108" s="48" t="s">
        <v>3168</v>
      </c>
      <c r="F2108" s="45"/>
      <c r="G2108" s="5"/>
    </row>
    <row r="2109" spans="2:7" x14ac:dyDescent="0.55000000000000004">
      <c r="B2109" s="1" t="s">
        <v>2991</v>
      </c>
      <c r="C2109" s="1" t="s">
        <v>2992</v>
      </c>
      <c r="D2109" s="1">
        <v>181</v>
      </c>
      <c r="E2109" s="48" t="s">
        <v>3169</v>
      </c>
      <c r="F2109" s="45"/>
      <c r="G2109" s="5"/>
    </row>
    <row r="2110" spans="2:7" x14ac:dyDescent="0.55000000000000004">
      <c r="B2110" s="1" t="s">
        <v>2991</v>
      </c>
      <c r="C2110" s="1" t="s">
        <v>2992</v>
      </c>
      <c r="D2110" s="1">
        <v>182</v>
      </c>
      <c r="E2110" s="48" t="s">
        <v>3170</v>
      </c>
      <c r="F2110" s="45"/>
      <c r="G2110" s="5"/>
    </row>
    <row r="2111" spans="2:7" x14ac:dyDescent="0.55000000000000004">
      <c r="B2111" s="1" t="s">
        <v>2991</v>
      </c>
      <c r="C2111" s="1" t="s">
        <v>2992</v>
      </c>
      <c r="D2111" s="1">
        <v>183</v>
      </c>
      <c r="E2111" s="48" t="s">
        <v>3171</v>
      </c>
      <c r="F2111" s="45"/>
      <c r="G2111" s="5"/>
    </row>
    <row r="2112" spans="2:7" x14ac:dyDescent="0.55000000000000004">
      <c r="B2112" s="1" t="s">
        <v>2991</v>
      </c>
      <c r="C2112" s="1" t="s">
        <v>2992</v>
      </c>
      <c r="D2112" s="1">
        <v>184</v>
      </c>
      <c r="E2112" s="48" t="s">
        <v>3172</v>
      </c>
      <c r="F2112" s="45"/>
      <c r="G2112" s="5"/>
    </row>
    <row r="2113" spans="2:7" x14ac:dyDescent="0.55000000000000004">
      <c r="B2113" s="1" t="s">
        <v>2991</v>
      </c>
      <c r="C2113" s="1" t="s">
        <v>2992</v>
      </c>
      <c r="D2113" s="1">
        <v>185</v>
      </c>
      <c r="E2113" s="48" t="s">
        <v>3173</v>
      </c>
      <c r="F2113" s="45"/>
      <c r="G2113" s="5"/>
    </row>
    <row r="2114" spans="2:7" x14ac:dyDescent="0.55000000000000004">
      <c r="B2114" s="1" t="s">
        <v>2991</v>
      </c>
      <c r="C2114" s="1" t="s">
        <v>2992</v>
      </c>
      <c r="D2114" s="1">
        <v>186</v>
      </c>
      <c r="E2114" s="48" t="s">
        <v>3174</v>
      </c>
      <c r="F2114" s="45"/>
      <c r="G2114" s="5"/>
    </row>
    <row r="2115" spans="2:7" x14ac:dyDescent="0.55000000000000004">
      <c r="B2115" s="1" t="s">
        <v>2991</v>
      </c>
      <c r="C2115" s="1" t="s">
        <v>2992</v>
      </c>
      <c r="D2115" s="1">
        <v>187</v>
      </c>
      <c r="E2115" s="48" t="s">
        <v>3175</v>
      </c>
      <c r="F2115" s="45"/>
      <c r="G2115" s="5"/>
    </row>
    <row r="2116" spans="2:7" x14ac:dyDescent="0.55000000000000004">
      <c r="B2116" s="1" t="s">
        <v>2991</v>
      </c>
      <c r="C2116" s="1" t="s">
        <v>2992</v>
      </c>
      <c r="D2116" s="1">
        <v>188</v>
      </c>
      <c r="E2116" s="48" t="s">
        <v>3176</v>
      </c>
      <c r="F2116" s="45"/>
      <c r="G2116" s="5"/>
    </row>
    <row r="2117" spans="2:7" x14ac:dyDescent="0.55000000000000004">
      <c r="B2117" s="1" t="s">
        <v>2991</v>
      </c>
      <c r="C2117" s="1" t="s">
        <v>2992</v>
      </c>
      <c r="D2117" s="1">
        <v>189</v>
      </c>
      <c r="E2117" s="48" t="s">
        <v>3177</v>
      </c>
      <c r="F2117" s="45"/>
      <c r="G2117" s="5"/>
    </row>
    <row r="2118" spans="2:7" x14ac:dyDescent="0.55000000000000004">
      <c r="B2118" s="1" t="s">
        <v>2991</v>
      </c>
      <c r="C2118" s="1" t="s">
        <v>2992</v>
      </c>
      <c r="D2118" s="1">
        <v>190</v>
      </c>
      <c r="E2118" s="1" t="s">
        <v>3178</v>
      </c>
      <c r="F2118" s="45" t="s">
        <v>6356</v>
      </c>
      <c r="G2118" s="5"/>
    </row>
    <row r="2119" spans="2:7" x14ac:dyDescent="0.55000000000000004">
      <c r="B2119" s="1" t="s">
        <v>2991</v>
      </c>
      <c r="C2119" s="1" t="s">
        <v>2992</v>
      </c>
      <c r="D2119" s="1">
        <v>191</v>
      </c>
      <c r="E2119" s="1" t="s">
        <v>3179</v>
      </c>
      <c r="F2119" s="45" t="s">
        <v>6356</v>
      </c>
      <c r="G2119" s="5"/>
    </row>
    <row r="2120" spans="2:7" x14ac:dyDescent="0.55000000000000004">
      <c r="B2120" s="1" t="s">
        <v>2991</v>
      </c>
      <c r="C2120" s="1" t="s">
        <v>2992</v>
      </c>
      <c r="D2120" s="1">
        <v>192</v>
      </c>
      <c r="E2120" s="1" t="s">
        <v>3180</v>
      </c>
      <c r="F2120" s="45" t="s">
        <v>6356</v>
      </c>
      <c r="G2120" s="5"/>
    </row>
    <row r="2121" spans="2:7" x14ac:dyDescent="0.55000000000000004">
      <c r="B2121" s="1" t="s">
        <v>2991</v>
      </c>
      <c r="C2121" s="1" t="s">
        <v>2992</v>
      </c>
      <c r="D2121" s="1">
        <v>193</v>
      </c>
      <c r="E2121" s="1" t="s">
        <v>3181</v>
      </c>
      <c r="F2121" s="45" t="s">
        <v>6356</v>
      </c>
      <c r="G2121" s="5"/>
    </row>
    <row r="2122" spans="2:7" x14ac:dyDescent="0.55000000000000004">
      <c r="B2122" s="1" t="s">
        <v>2991</v>
      </c>
      <c r="C2122" s="1" t="s">
        <v>2992</v>
      </c>
      <c r="D2122" s="1">
        <v>194</v>
      </c>
      <c r="E2122" s="1" t="s">
        <v>3182</v>
      </c>
      <c r="F2122" s="45" t="s">
        <v>6356</v>
      </c>
      <c r="G2122" s="5"/>
    </row>
    <row r="2123" spans="2:7" x14ac:dyDescent="0.55000000000000004">
      <c r="B2123" s="1" t="s">
        <v>2991</v>
      </c>
      <c r="C2123" s="1" t="s">
        <v>2992</v>
      </c>
      <c r="D2123" s="1">
        <v>195</v>
      </c>
      <c r="E2123" s="1" t="s">
        <v>3183</v>
      </c>
      <c r="F2123" s="45" t="s">
        <v>6356</v>
      </c>
      <c r="G2123" s="5"/>
    </row>
    <row r="2124" spans="2:7" x14ac:dyDescent="0.55000000000000004">
      <c r="B2124" s="1" t="s">
        <v>2991</v>
      </c>
      <c r="C2124" s="1" t="s">
        <v>2992</v>
      </c>
      <c r="D2124" s="1">
        <v>196</v>
      </c>
      <c r="E2124" s="1" t="s">
        <v>3184</v>
      </c>
      <c r="F2124" s="45" t="s">
        <v>6356</v>
      </c>
      <c r="G2124" s="5"/>
    </row>
    <row r="2125" spans="2:7" x14ac:dyDescent="0.55000000000000004">
      <c r="B2125" s="1" t="s">
        <v>2991</v>
      </c>
      <c r="C2125" s="1" t="s">
        <v>2992</v>
      </c>
      <c r="D2125" s="1">
        <v>197</v>
      </c>
      <c r="E2125" s="1" t="s">
        <v>3185</v>
      </c>
      <c r="F2125" s="45" t="s">
        <v>6356</v>
      </c>
      <c r="G2125" s="5"/>
    </row>
    <row r="2126" spans="2:7" x14ac:dyDescent="0.55000000000000004">
      <c r="B2126" s="1" t="s">
        <v>2991</v>
      </c>
      <c r="C2126" s="1" t="s">
        <v>2992</v>
      </c>
      <c r="D2126" s="1">
        <v>198</v>
      </c>
      <c r="E2126" s="1" t="s">
        <v>3186</v>
      </c>
      <c r="F2126" s="45" t="s">
        <v>6356</v>
      </c>
      <c r="G2126" s="5"/>
    </row>
    <row r="2127" spans="2:7" x14ac:dyDescent="0.55000000000000004">
      <c r="B2127" s="1" t="s">
        <v>2991</v>
      </c>
      <c r="C2127" s="1" t="s">
        <v>2992</v>
      </c>
      <c r="D2127" s="1">
        <v>199</v>
      </c>
      <c r="E2127" s="1" t="s">
        <v>3187</v>
      </c>
      <c r="F2127" s="45" t="s">
        <v>6356</v>
      </c>
      <c r="G2127" s="5"/>
    </row>
    <row r="2128" spans="2:7" x14ac:dyDescent="0.55000000000000004">
      <c r="B2128" s="1" t="s">
        <v>2991</v>
      </c>
      <c r="C2128" s="1" t="s">
        <v>2992</v>
      </c>
      <c r="D2128" s="1">
        <v>200</v>
      </c>
      <c r="E2128" s="1" t="s">
        <v>3188</v>
      </c>
      <c r="F2128" s="45" t="s">
        <v>6356</v>
      </c>
      <c r="G2128" s="5"/>
    </row>
    <row r="2129" spans="2:7" x14ac:dyDescent="0.55000000000000004">
      <c r="B2129" s="1" t="s">
        <v>2991</v>
      </c>
      <c r="C2129" s="1" t="s">
        <v>2992</v>
      </c>
      <c r="D2129" s="1">
        <v>201</v>
      </c>
      <c r="E2129" s="1" t="s">
        <v>3189</v>
      </c>
      <c r="F2129" s="45" t="s">
        <v>6356</v>
      </c>
      <c r="G2129" s="5"/>
    </row>
    <row r="2130" spans="2:7" x14ac:dyDescent="0.55000000000000004">
      <c r="B2130" s="1" t="s">
        <v>2991</v>
      </c>
      <c r="C2130" s="1" t="s">
        <v>2992</v>
      </c>
      <c r="D2130" s="1">
        <v>202</v>
      </c>
      <c r="E2130" s="1" t="s">
        <v>3190</v>
      </c>
      <c r="F2130" s="45" t="s">
        <v>6356</v>
      </c>
      <c r="G2130" s="5"/>
    </row>
    <row r="2131" spans="2:7" x14ac:dyDescent="0.55000000000000004">
      <c r="B2131" s="1" t="s">
        <v>2991</v>
      </c>
      <c r="C2131" s="1" t="s">
        <v>2992</v>
      </c>
      <c r="D2131" s="1">
        <v>203</v>
      </c>
      <c r="E2131" s="1" t="s">
        <v>3191</v>
      </c>
      <c r="F2131" s="45" t="s">
        <v>6356</v>
      </c>
      <c r="G2131" s="5"/>
    </row>
    <row r="2132" spans="2:7" x14ac:dyDescent="0.55000000000000004">
      <c r="B2132" s="1" t="s">
        <v>2991</v>
      </c>
      <c r="C2132" s="1" t="s">
        <v>2992</v>
      </c>
      <c r="D2132" s="1">
        <v>204</v>
      </c>
      <c r="E2132" s="1" t="s">
        <v>3192</v>
      </c>
      <c r="F2132" s="45" t="s">
        <v>6356</v>
      </c>
      <c r="G2132" s="5"/>
    </row>
    <row r="2133" spans="2:7" x14ac:dyDescent="0.55000000000000004">
      <c r="B2133" s="1" t="s">
        <v>2991</v>
      </c>
      <c r="C2133" s="1" t="s">
        <v>2992</v>
      </c>
      <c r="D2133" s="1">
        <v>205</v>
      </c>
      <c r="E2133" s="1" t="s">
        <v>3193</v>
      </c>
      <c r="F2133" s="45" t="s">
        <v>6356</v>
      </c>
      <c r="G2133" s="5"/>
    </row>
    <row r="2134" spans="2:7" x14ac:dyDescent="0.55000000000000004">
      <c r="B2134" s="1" t="s">
        <v>2991</v>
      </c>
      <c r="C2134" s="1" t="s">
        <v>2992</v>
      </c>
      <c r="D2134" s="1">
        <v>206</v>
      </c>
      <c r="E2134" s="1" t="s">
        <v>3194</v>
      </c>
      <c r="F2134" s="45" t="s">
        <v>6356</v>
      </c>
      <c r="G2134" s="5"/>
    </row>
    <row r="2135" spans="2:7" x14ac:dyDescent="0.55000000000000004">
      <c r="B2135" s="1" t="s">
        <v>2991</v>
      </c>
      <c r="C2135" s="1" t="s">
        <v>2992</v>
      </c>
      <c r="D2135" s="1">
        <v>207</v>
      </c>
      <c r="E2135" s="1" t="s">
        <v>3195</v>
      </c>
      <c r="F2135" s="45" t="s">
        <v>6356</v>
      </c>
      <c r="G2135" s="5"/>
    </row>
    <row r="2136" spans="2:7" x14ac:dyDescent="0.55000000000000004">
      <c r="B2136" s="1" t="s">
        <v>2991</v>
      </c>
      <c r="C2136" s="1" t="s">
        <v>2992</v>
      </c>
      <c r="D2136" s="1">
        <v>208</v>
      </c>
      <c r="E2136" s="1" t="s">
        <v>3196</v>
      </c>
      <c r="F2136" s="45" t="s">
        <v>6356</v>
      </c>
      <c r="G2136" s="5"/>
    </row>
    <row r="2137" spans="2:7" x14ac:dyDescent="0.55000000000000004">
      <c r="B2137" s="1" t="s">
        <v>2991</v>
      </c>
      <c r="C2137" s="1" t="s">
        <v>2992</v>
      </c>
      <c r="D2137" s="1">
        <v>209</v>
      </c>
      <c r="E2137" s="1" t="s">
        <v>3197</v>
      </c>
      <c r="F2137" s="45" t="s">
        <v>6356</v>
      </c>
      <c r="G2137" s="5"/>
    </row>
    <row r="2138" spans="2:7" x14ac:dyDescent="0.55000000000000004">
      <c r="B2138" s="1" t="s">
        <v>2991</v>
      </c>
      <c r="C2138" s="1" t="s">
        <v>2992</v>
      </c>
      <c r="D2138" s="1">
        <v>210</v>
      </c>
      <c r="E2138" s="1" t="s">
        <v>3198</v>
      </c>
      <c r="F2138" s="45" t="s">
        <v>6356</v>
      </c>
      <c r="G2138" s="5"/>
    </row>
    <row r="2139" spans="2:7" x14ac:dyDescent="0.55000000000000004">
      <c r="B2139" s="1" t="s">
        <v>2991</v>
      </c>
      <c r="C2139" s="1" t="s">
        <v>2992</v>
      </c>
      <c r="D2139" s="1">
        <v>211</v>
      </c>
      <c r="E2139" s="106" t="s">
        <v>31</v>
      </c>
      <c r="F2139" s="45" t="s">
        <v>6356</v>
      </c>
      <c r="G2139" s="5"/>
    </row>
    <row r="2140" spans="2:7" x14ac:dyDescent="0.55000000000000004">
      <c r="B2140" s="1" t="s">
        <v>2991</v>
      </c>
      <c r="C2140" s="1" t="s">
        <v>2992</v>
      </c>
      <c r="D2140" s="1">
        <v>212</v>
      </c>
      <c r="E2140" s="106" t="s">
        <v>32</v>
      </c>
      <c r="F2140" s="45" t="s">
        <v>6356</v>
      </c>
      <c r="G2140" s="5"/>
    </row>
    <row r="2141" spans="2:7" x14ac:dyDescent="0.55000000000000004">
      <c r="B2141" s="1" t="s">
        <v>2991</v>
      </c>
      <c r="C2141" s="1" t="s">
        <v>2992</v>
      </c>
      <c r="D2141" s="1">
        <v>213</v>
      </c>
      <c r="E2141" s="106" t="s">
        <v>33</v>
      </c>
      <c r="F2141" s="45" t="s">
        <v>6356</v>
      </c>
      <c r="G2141" s="5"/>
    </row>
    <row r="2142" spans="2:7" x14ac:dyDescent="0.55000000000000004">
      <c r="B2142" s="1" t="s">
        <v>2991</v>
      </c>
      <c r="C2142" s="1" t="s">
        <v>2992</v>
      </c>
      <c r="D2142" s="1">
        <v>214</v>
      </c>
      <c r="E2142" s="106" t="s">
        <v>34</v>
      </c>
      <c r="F2142" s="45" t="s">
        <v>6356</v>
      </c>
      <c r="G2142" s="5"/>
    </row>
    <row r="2143" spans="2:7" x14ac:dyDescent="0.55000000000000004">
      <c r="B2143" s="1" t="s">
        <v>2991</v>
      </c>
      <c r="C2143" s="1" t="s">
        <v>2992</v>
      </c>
      <c r="D2143" s="1">
        <v>215</v>
      </c>
      <c r="E2143" s="106" t="s">
        <v>35</v>
      </c>
      <c r="F2143" s="45" t="s">
        <v>6356</v>
      </c>
      <c r="G2143" s="5"/>
    </row>
    <row r="2144" spans="2:7" x14ac:dyDescent="0.55000000000000004">
      <c r="B2144" s="1" t="s">
        <v>2991</v>
      </c>
      <c r="C2144" s="1" t="s">
        <v>2992</v>
      </c>
      <c r="D2144" s="1">
        <v>216</v>
      </c>
      <c r="E2144" s="106" t="s">
        <v>36</v>
      </c>
      <c r="F2144" s="45" t="s">
        <v>6356</v>
      </c>
      <c r="G2144" s="5"/>
    </row>
  </sheetData>
  <autoFilter ref="B4:G4" xr:uid="{00000000-0001-0000-2D00-000000000000}"/>
  <phoneticPr fontId="5"/>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3"/>
  <dimension ref="B1:CJ131"/>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2.25" style="17" bestFit="1" customWidth="1"/>
    <col min="3" max="4" width="3.08203125" style="17" hidden="1" customWidth="1"/>
    <col min="5" max="5" width="5.9140625" style="17" bestFit="1" customWidth="1"/>
    <col min="6" max="7" width="3.08203125" style="17" bestFit="1" customWidth="1"/>
    <col min="8" max="15" width="3.6640625" style="17"/>
    <col min="16" max="16" width="0.33203125" style="17" customWidth="1"/>
    <col min="17" max="17" width="3.6640625" style="17"/>
    <col min="18" max="87" width="0.33203125" style="17" customWidth="1"/>
    <col min="88" max="16384" width="3.6640625" style="17"/>
  </cols>
  <sheetData>
    <row r="1" spans="2:88" x14ac:dyDescent="0.55000000000000004">
      <c r="B1" s="16" t="s">
        <v>3514</v>
      </c>
      <c r="C1" s="27"/>
      <c r="D1" s="27"/>
      <c r="G1" s="27"/>
    </row>
    <row r="2" spans="2:88" x14ac:dyDescent="0.55000000000000004">
      <c r="B2" s="20" t="s">
        <v>3515</v>
      </c>
      <c r="C2" s="27"/>
      <c r="D2" s="27"/>
      <c r="G2" s="27"/>
    </row>
    <row r="3" spans="2:88" ht="15" customHeight="1" x14ac:dyDescent="0.55000000000000004">
      <c r="B3" s="110" t="s">
        <v>3516</v>
      </c>
    </row>
    <row r="4" spans="2:88" ht="146" x14ac:dyDescent="0.55000000000000004">
      <c r="B4" s="24" t="s">
        <v>1140</v>
      </c>
      <c r="C4" s="24" t="s">
        <v>6345</v>
      </c>
      <c r="D4" s="24" t="s">
        <v>6346</v>
      </c>
      <c r="E4" s="18" t="s">
        <v>1139</v>
      </c>
      <c r="F4" s="112" t="s">
        <v>651</v>
      </c>
      <c r="G4" s="24" t="s">
        <v>6279</v>
      </c>
      <c r="H4" s="18" t="s">
        <v>3449</v>
      </c>
      <c r="I4" s="18" t="s">
        <v>654</v>
      </c>
      <c r="J4" s="18" t="s">
        <v>655</v>
      </c>
      <c r="K4" s="18" t="s">
        <v>656</v>
      </c>
      <c r="L4" s="18" t="s">
        <v>657</v>
      </c>
      <c r="M4" s="18" t="s">
        <v>658</v>
      </c>
      <c r="N4" s="23" t="s">
        <v>3513</v>
      </c>
      <c r="O4" s="23" t="s">
        <v>1142</v>
      </c>
      <c r="P4" s="23" t="s">
        <v>7232</v>
      </c>
      <c r="Q4" s="23" t="s">
        <v>1143</v>
      </c>
      <c r="R4" s="23" t="s">
        <v>7232</v>
      </c>
      <c r="S4" s="23" t="s">
        <v>7232</v>
      </c>
      <c r="T4" s="23" t="s">
        <v>7232</v>
      </c>
      <c r="U4" s="23" t="s">
        <v>7232</v>
      </c>
      <c r="V4" s="23" t="s">
        <v>7232</v>
      </c>
      <c r="W4" s="23" t="s">
        <v>7232</v>
      </c>
      <c r="X4" s="23" t="s">
        <v>7232</v>
      </c>
      <c r="Y4" s="23" t="s">
        <v>7232</v>
      </c>
      <c r="Z4" s="23" t="s">
        <v>7232</v>
      </c>
      <c r="AA4" s="23" t="s">
        <v>7232</v>
      </c>
      <c r="AB4" s="23" t="s">
        <v>7232</v>
      </c>
      <c r="AC4" s="23" t="s">
        <v>7232</v>
      </c>
      <c r="AD4" s="23" t="s">
        <v>7232</v>
      </c>
      <c r="AE4" s="23" t="s">
        <v>7232</v>
      </c>
      <c r="AF4" s="23" t="s">
        <v>7232</v>
      </c>
      <c r="AG4" s="23" t="s">
        <v>7232</v>
      </c>
      <c r="AH4" s="23" t="s">
        <v>7232</v>
      </c>
      <c r="AI4" s="23" t="s">
        <v>7232</v>
      </c>
      <c r="AJ4" s="23" t="s">
        <v>7232</v>
      </c>
      <c r="AK4" s="23" t="s">
        <v>7232</v>
      </c>
      <c r="AL4" s="23" t="s">
        <v>7232</v>
      </c>
      <c r="AM4" s="23" t="s">
        <v>7232</v>
      </c>
      <c r="AN4" s="23" t="s">
        <v>7232</v>
      </c>
      <c r="AO4" s="23" t="s">
        <v>7232</v>
      </c>
      <c r="AP4" s="23" t="s">
        <v>7232</v>
      </c>
      <c r="AQ4" s="23" t="s">
        <v>7232</v>
      </c>
      <c r="AR4" s="23" t="s">
        <v>7232</v>
      </c>
      <c r="AS4" s="23" t="s">
        <v>7232</v>
      </c>
      <c r="AT4" s="23" t="s">
        <v>7232</v>
      </c>
      <c r="AU4" s="23" t="s">
        <v>7232</v>
      </c>
      <c r="AV4" s="23" t="s">
        <v>7232</v>
      </c>
      <c r="AW4" s="23" t="s">
        <v>7232</v>
      </c>
      <c r="AX4" s="23" t="s">
        <v>7232</v>
      </c>
      <c r="AY4" s="23" t="s">
        <v>7232</v>
      </c>
      <c r="AZ4" s="23" t="s">
        <v>7232</v>
      </c>
      <c r="BA4" s="23" t="s">
        <v>7232</v>
      </c>
      <c r="BB4" s="23" t="s">
        <v>7232</v>
      </c>
      <c r="BC4" s="23" t="s">
        <v>7232</v>
      </c>
      <c r="BD4" s="23" t="s">
        <v>7232</v>
      </c>
      <c r="BE4" s="23" t="s">
        <v>7232</v>
      </c>
      <c r="BF4" s="23" t="s">
        <v>7232</v>
      </c>
      <c r="BG4" s="23" t="s">
        <v>7232</v>
      </c>
      <c r="BH4" s="23" t="s">
        <v>7232</v>
      </c>
      <c r="BI4" s="23" t="s">
        <v>7232</v>
      </c>
      <c r="BJ4" s="23" t="s">
        <v>7232</v>
      </c>
      <c r="BK4" s="23" t="s">
        <v>7232</v>
      </c>
      <c r="BL4" s="23" t="s">
        <v>7232</v>
      </c>
      <c r="BM4" s="23" t="s">
        <v>7232</v>
      </c>
      <c r="BN4" s="23" t="s">
        <v>7232</v>
      </c>
      <c r="BO4" s="23" t="s">
        <v>7232</v>
      </c>
      <c r="BP4" s="23" t="s">
        <v>7232</v>
      </c>
      <c r="BQ4" s="23" t="s">
        <v>7232</v>
      </c>
      <c r="BR4" s="23" t="s">
        <v>7232</v>
      </c>
      <c r="BS4" s="23" t="s">
        <v>7232</v>
      </c>
      <c r="BT4" s="23" t="s">
        <v>7232</v>
      </c>
      <c r="BU4" s="23" t="s">
        <v>7232</v>
      </c>
      <c r="BV4" s="23" t="s">
        <v>7232</v>
      </c>
      <c r="BW4" s="23" t="s">
        <v>7232</v>
      </c>
      <c r="BX4" s="23" t="s">
        <v>7232</v>
      </c>
      <c r="BY4" s="23" t="s">
        <v>7232</v>
      </c>
      <c r="BZ4" s="23" t="s">
        <v>7232</v>
      </c>
      <c r="CA4" s="23" t="s">
        <v>7232</v>
      </c>
      <c r="CB4" s="23" t="s">
        <v>7232</v>
      </c>
      <c r="CC4" s="23" t="s">
        <v>7232</v>
      </c>
      <c r="CD4" s="23" t="s">
        <v>7232</v>
      </c>
      <c r="CE4" s="23" t="s">
        <v>7232</v>
      </c>
      <c r="CF4" s="23" t="s">
        <v>7232</v>
      </c>
      <c r="CG4" s="23" t="s">
        <v>7232</v>
      </c>
      <c r="CH4" s="23" t="s">
        <v>7232</v>
      </c>
      <c r="CI4" s="23" t="s">
        <v>7232</v>
      </c>
    </row>
    <row r="5" spans="2:88" x14ac:dyDescent="0.55000000000000004">
      <c r="B5" s="1" t="s">
        <v>5948</v>
      </c>
      <c r="C5" s="1"/>
      <c r="D5" s="1" t="s">
        <v>7648</v>
      </c>
      <c r="E5" s="1" t="s">
        <v>433</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7" t="s">
        <v>48</v>
      </c>
    </row>
    <row r="6" spans="2:88" x14ac:dyDescent="0.55000000000000004">
      <c r="B6" s="1" t="s">
        <v>5949</v>
      </c>
      <c r="C6" s="1"/>
      <c r="D6" s="1" t="s">
        <v>7648</v>
      </c>
      <c r="E6" s="1" t="s">
        <v>434</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row>
    <row r="7" spans="2:88" x14ac:dyDescent="0.55000000000000004">
      <c r="B7" s="1" t="s">
        <v>5950</v>
      </c>
      <c r="C7" s="1"/>
      <c r="D7" s="1" t="s">
        <v>7648</v>
      </c>
      <c r="E7" s="1" t="s">
        <v>435</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row>
    <row r="8" spans="2:88" x14ac:dyDescent="0.55000000000000004">
      <c r="B8" s="1" t="s">
        <v>5951</v>
      </c>
      <c r="C8" s="1"/>
      <c r="D8" s="1" t="s">
        <v>7648</v>
      </c>
      <c r="E8" s="1" t="s">
        <v>436</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row>
    <row r="9" spans="2:88" x14ac:dyDescent="0.55000000000000004">
      <c r="B9" s="1" t="s">
        <v>5952</v>
      </c>
      <c r="C9" s="1"/>
      <c r="D9" s="1" t="s">
        <v>7648</v>
      </c>
      <c r="E9" s="1" t="s">
        <v>437</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row>
    <row r="10" spans="2:88" x14ac:dyDescent="0.55000000000000004">
      <c r="B10" s="1" t="s">
        <v>5953</v>
      </c>
      <c r="C10" s="1"/>
      <c r="D10" s="1" t="s">
        <v>7648</v>
      </c>
      <c r="E10" s="1" t="s">
        <v>438</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row>
    <row r="11" spans="2:88" x14ac:dyDescent="0.55000000000000004">
      <c r="B11" s="1" t="s">
        <v>440</v>
      </c>
      <c r="C11" s="1"/>
      <c r="D11" s="1" t="s">
        <v>7648</v>
      </c>
      <c r="E11" s="1" t="s">
        <v>439</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row>
    <row r="12" spans="2:88" x14ac:dyDescent="0.55000000000000004">
      <c r="B12" s="1" t="s">
        <v>5954</v>
      </c>
      <c r="C12" s="1"/>
      <c r="D12" s="1" t="s">
        <v>7648</v>
      </c>
      <c r="E12" s="1" t="s">
        <v>441</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row>
    <row r="13" spans="2:88" x14ac:dyDescent="0.55000000000000004">
      <c r="B13" s="1" t="s">
        <v>5955</v>
      </c>
      <c r="C13" s="1"/>
      <c r="D13" s="1" t="s">
        <v>7648</v>
      </c>
      <c r="E13" s="1" t="s">
        <v>442</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row>
    <row r="14" spans="2:88" x14ac:dyDescent="0.55000000000000004">
      <c r="B14" s="1" t="s">
        <v>5956</v>
      </c>
      <c r="C14" s="1"/>
      <c r="D14" s="1" t="s">
        <v>7648</v>
      </c>
      <c r="E14" s="1" t="s">
        <v>443</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row>
    <row r="15" spans="2:88" x14ac:dyDescent="0.55000000000000004">
      <c r="B15" s="1" t="s">
        <v>5957</v>
      </c>
      <c r="C15" s="1"/>
      <c r="D15" s="1" t="s">
        <v>7648</v>
      </c>
      <c r="E15" s="1" t="s">
        <v>444</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row>
    <row r="16" spans="2:88" x14ac:dyDescent="0.55000000000000004">
      <c r="B16" s="1" t="s">
        <v>5958</v>
      </c>
      <c r="C16" s="1"/>
      <c r="D16" s="1" t="s">
        <v>7648</v>
      </c>
      <c r="E16" s="1" t="s">
        <v>445</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row>
    <row r="17" spans="2:87" x14ac:dyDescent="0.55000000000000004">
      <c r="B17" s="1" t="s">
        <v>447</v>
      </c>
      <c r="C17" s="1"/>
      <c r="D17" s="1" t="s">
        <v>7648</v>
      </c>
      <c r="E17" s="1" t="s">
        <v>446</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row>
    <row r="18" spans="2:87" x14ac:dyDescent="0.55000000000000004">
      <c r="B18" s="1" t="s">
        <v>449</v>
      </c>
      <c r="C18" s="1"/>
      <c r="D18" s="1" t="s">
        <v>7648</v>
      </c>
      <c r="E18" s="1" t="s">
        <v>448</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row>
    <row r="19" spans="2:87" x14ac:dyDescent="0.55000000000000004">
      <c r="B19" s="1" t="s">
        <v>5959</v>
      </c>
      <c r="C19" s="1"/>
      <c r="D19" s="1" t="s">
        <v>7648</v>
      </c>
      <c r="E19" s="1" t="s">
        <v>450</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row>
    <row r="20" spans="2:87" x14ac:dyDescent="0.55000000000000004">
      <c r="B20" s="1" t="s">
        <v>5960</v>
      </c>
      <c r="C20" s="1"/>
      <c r="D20" s="1" t="s">
        <v>7648</v>
      </c>
      <c r="E20" s="1" t="s">
        <v>451</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row>
    <row r="21" spans="2:87" x14ac:dyDescent="0.55000000000000004">
      <c r="B21" s="1" t="s">
        <v>5961</v>
      </c>
      <c r="C21" s="1"/>
      <c r="D21" s="1" t="s">
        <v>7648</v>
      </c>
      <c r="E21" s="1" t="s">
        <v>452</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row>
    <row r="22" spans="2:87" x14ac:dyDescent="0.55000000000000004">
      <c r="B22" s="1" t="s">
        <v>454</v>
      </c>
      <c r="C22" s="1"/>
      <c r="D22" s="1" t="s">
        <v>7648</v>
      </c>
      <c r="E22" s="1" t="s">
        <v>453</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row>
    <row r="23" spans="2:87" x14ac:dyDescent="0.55000000000000004">
      <c r="B23" s="1" t="s">
        <v>5962</v>
      </c>
      <c r="C23" s="1"/>
      <c r="D23" s="1" t="s">
        <v>7648</v>
      </c>
      <c r="E23" s="1" t="s">
        <v>455</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row>
    <row r="24" spans="2:87" x14ac:dyDescent="0.55000000000000004">
      <c r="B24" s="1" t="s">
        <v>457</v>
      </c>
      <c r="C24" s="1"/>
      <c r="D24" s="1" t="s">
        <v>7648</v>
      </c>
      <c r="E24" s="1" t="s">
        <v>456</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row>
    <row r="25" spans="2:87" x14ac:dyDescent="0.55000000000000004">
      <c r="B25" s="1" t="s">
        <v>459</v>
      </c>
      <c r="C25" s="1"/>
      <c r="D25" s="1" t="s">
        <v>7648</v>
      </c>
      <c r="E25" s="1" t="s">
        <v>458</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row>
    <row r="26" spans="2:87" x14ac:dyDescent="0.55000000000000004">
      <c r="B26" s="1" t="s">
        <v>5963</v>
      </c>
      <c r="C26" s="1"/>
      <c r="D26" s="1" t="s">
        <v>7648</v>
      </c>
      <c r="E26" s="1" t="s">
        <v>460</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row>
    <row r="27" spans="2:87" x14ac:dyDescent="0.55000000000000004">
      <c r="B27" s="1" t="s">
        <v>462</v>
      </c>
      <c r="C27" s="1"/>
      <c r="D27" s="1" t="s">
        <v>7648</v>
      </c>
      <c r="E27" s="1" t="s">
        <v>461</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row>
    <row r="28" spans="2:87" x14ac:dyDescent="0.55000000000000004">
      <c r="B28" s="1" t="s">
        <v>5964</v>
      </c>
      <c r="C28" s="1"/>
      <c r="D28" s="1" t="s">
        <v>7648</v>
      </c>
      <c r="E28" s="1" t="s">
        <v>463</v>
      </c>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row>
    <row r="29" spans="2:87" x14ac:dyDescent="0.55000000000000004">
      <c r="B29" s="1" t="s">
        <v>465</v>
      </c>
      <c r="C29" s="1"/>
      <c r="D29" s="1" t="s">
        <v>7648</v>
      </c>
      <c r="E29" s="1" t="s">
        <v>464</v>
      </c>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row>
    <row r="30" spans="2:87" x14ac:dyDescent="0.55000000000000004">
      <c r="B30" s="1" t="s">
        <v>467</v>
      </c>
      <c r="C30" s="1"/>
      <c r="D30" s="1" t="s">
        <v>7648</v>
      </c>
      <c r="E30" s="1" t="s">
        <v>466</v>
      </c>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row>
    <row r="31" spans="2:87" x14ac:dyDescent="0.55000000000000004">
      <c r="B31" s="1" t="s">
        <v>5965</v>
      </c>
      <c r="C31" s="1"/>
      <c r="D31" s="1" t="s">
        <v>7648</v>
      </c>
      <c r="E31" s="1" t="s">
        <v>468</v>
      </c>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row>
    <row r="32" spans="2:87" x14ac:dyDescent="0.55000000000000004">
      <c r="B32" s="1" t="s">
        <v>5966</v>
      </c>
      <c r="C32" s="1"/>
      <c r="D32" s="1" t="s">
        <v>7648</v>
      </c>
      <c r="E32" s="1" t="s">
        <v>469</v>
      </c>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row>
    <row r="33" spans="2:88" x14ac:dyDescent="0.55000000000000004">
      <c r="B33" s="1" t="s">
        <v>5967</v>
      </c>
      <c r="C33" s="1"/>
      <c r="D33" s="1" t="s">
        <v>7648</v>
      </c>
      <c r="E33" s="1" t="s">
        <v>470</v>
      </c>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row>
    <row r="34" spans="2:88" x14ac:dyDescent="0.55000000000000004">
      <c r="B34" s="1" t="s">
        <v>5968</v>
      </c>
      <c r="C34" s="1"/>
      <c r="D34" s="1" t="s">
        <v>7648</v>
      </c>
      <c r="E34" s="1" t="s">
        <v>471</v>
      </c>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row>
    <row r="35" spans="2:88" x14ac:dyDescent="0.55000000000000004">
      <c r="B35" s="1" t="s">
        <v>5969</v>
      </c>
      <c r="C35" s="1"/>
      <c r="D35" s="1" t="s">
        <v>7648</v>
      </c>
      <c r="E35" s="1" t="s">
        <v>472</v>
      </c>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row>
    <row r="36" spans="2:88" x14ac:dyDescent="0.55000000000000004">
      <c r="B36" s="1" t="s">
        <v>5970</v>
      </c>
      <c r="C36" s="1"/>
      <c r="D36" s="1" t="s">
        <v>7648</v>
      </c>
      <c r="E36" s="1" t="s">
        <v>473</v>
      </c>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row>
    <row r="37" spans="2:88" x14ac:dyDescent="0.55000000000000004">
      <c r="B37" s="1" t="s">
        <v>5971</v>
      </c>
      <c r="C37" s="1"/>
      <c r="D37" s="1" t="s">
        <v>7648</v>
      </c>
      <c r="E37" s="1" t="s">
        <v>474</v>
      </c>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row>
    <row r="38" spans="2:88" x14ac:dyDescent="0.55000000000000004">
      <c r="B38" s="1" t="s">
        <v>5972</v>
      </c>
      <c r="C38" s="1"/>
      <c r="D38" s="1" t="s">
        <v>7648</v>
      </c>
      <c r="E38" s="1" t="s">
        <v>475</v>
      </c>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row>
    <row r="39" spans="2:88" x14ac:dyDescent="0.55000000000000004">
      <c r="B39" s="1" t="s">
        <v>5973</v>
      </c>
      <c r="C39" s="1"/>
      <c r="D39" s="1" t="s">
        <v>7648</v>
      </c>
      <c r="E39" s="1" t="s">
        <v>476</v>
      </c>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7" t="s">
        <v>48</v>
      </c>
    </row>
    <row r="40" spans="2:88" x14ac:dyDescent="0.55000000000000004">
      <c r="B40" s="1" t="s">
        <v>5974</v>
      </c>
      <c r="C40" s="1"/>
      <c r="D40" s="1" t="s">
        <v>7648</v>
      </c>
      <c r="E40" s="1" t="s">
        <v>477</v>
      </c>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7" t="s">
        <v>48</v>
      </c>
    </row>
    <row r="41" spans="2:88" x14ac:dyDescent="0.55000000000000004">
      <c r="B41" s="1" t="s">
        <v>479</v>
      </c>
      <c r="C41" s="1"/>
      <c r="D41" s="1" t="s">
        <v>7648</v>
      </c>
      <c r="E41" s="1" t="s">
        <v>478</v>
      </c>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row>
    <row r="42" spans="2:88" x14ac:dyDescent="0.55000000000000004">
      <c r="B42" s="1" t="s">
        <v>5975</v>
      </c>
      <c r="C42" s="1"/>
      <c r="D42" s="1" t="s">
        <v>7648</v>
      </c>
      <c r="E42" s="1" t="s">
        <v>480</v>
      </c>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row>
    <row r="43" spans="2:88" x14ac:dyDescent="0.55000000000000004">
      <c r="B43" s="1" t="s">
        <v>5976</v>
      </c>
      <c r="C43" s="1"/>
      <c r="D43" s="1" t="s">
        <v>7648</v>
      </c>
      <c r="E43" s="1" t="s">
        <v>481</v>
      </c>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row>
    <row r="44" spans="2:88" x14ac:dyDescent="0.55000000000000004">
      <c r="B44" s="1" t="s">
        <v>483</v>
      </c>
      <c r="C44" s="1"/>
      <c r="D44" s="1" t="s">
        <v>7648</v>
      </c>
      <c r="E44" s="1" t="s">
        <v>482</v>
      </c>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row>
    <row r="45" spans="2:88" x14ac:dyDescent="0.55000000000000004">
      <c r="B45" s="1" t="s">
        <v>5977</v>
      </c>
      <c r="C45" s="1"/>
      <c r="D45" s="1" t="s">
        <v>7648</v>
      </c>
      <c r="E45" s="1" t="s">
        <v>484</v>
      </c>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row>
    <row r="46" spans="2:88" x14ac:dyDescent="0.55000000000000004">
      <c r="B46" s="1" t="s">
        <v>5978</v>
      </c>
      <c r="C46" s="1"/>
      <c r="D46" s="1" t="s">
        <v>7648</v>
      </c>
      <c r="E46" s="1" t="s">
        <v>485</v>
      </c>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row>
    <row r="47" spans="2:88" x14ac:dyDescent="0.55000000000000004">
      <c r="B47" s="1" t="s">
        <v>4715</v>
      </c>
      <c r="C47" s="1"/>
      <c r="D47" s="1" t="s">
        <v>7648</v>
      </c>
      <c r="E47" s="1" t="s">
        <v>486</v>
      </c>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row>
    <row r="48" spans="2:88" x14ac:dyDescent="0.55000000000000004">
      <c r="B48" s="1" t="s">
        <v>5979</v>
      </c>
      <c r="C48" s="1"/>
      <c r="D48" s="1" t="s">
        <v>7648</v>
      </c>
      <c r="E48" s="1" t="s">
        <v>487</v>
      </c>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row>
    <row r="49" spans="2:87" x14ac:dyDescent="0.55000000000000004">
      <c r="B49" s="1" t="s">
        <v>489</v>
      </c>
      <c r="C49" s="1"/>
      <c r="D49" s="1" t="s">
        <v>7648</v>
      </c>
      <c r="E49" s="1" t="s">
        <v>488</v>
      </c>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row>
    <row r="50" spans="2:87" x14ac:dyDescent="0.55000000000000004">
      <c r="B50" s="1" t="s">
        <v>491</v>
      </c>
      <c r="C50" s="1"/>
      <c r="D50" s="1" t="s">
        <v>7648</v>
      </c>
      <c r="E50" s="1" t="s">
        <v>490</v>
      </c>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row>
    <row r="51" spans="2:87" x14ac:dyDescent="0.55000000000000004">
      <c r="B51" s="1" t="s">
        <v>493</v>
      </c>
      <c r="C51" s="1"/>
      <c r="D51" s="1" t="s">
        <v>7648</v>
      </c>
      <c r="E51" s="1" t="s">
        <v>492</v>
      </c>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row>
    <row r="52" spans="2:87" x14ac:dyDescent="0.55000000000000004">
      <c r="B52" s="1" t="s">
        <v>5980</v>
      </c>
      <c r="C52" s="1"/>
      <c r="D52" s="1" t="s">
        <v>7648</v>
      </c>
      <c r="E52" s="1" t="s">
        <v>494</v>
      </c>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row>
    <row r="53" spans="2:87" x14ac:dyDescent="0.55000000000000004">
      <c r="B53" s="1" t="s">
        <v>5981</v>
      </c>
      <c r="C53" s="1"/>
      <c r="D53" s="1" t="s">
        <v>7648</v>
      </c>
      <c r="E53" s="1" t="s">
        <v>495</v>
      </c>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row>
    <row r="54" spans="2:87" x14ac:dyDescent="0.55000000000000004">
      <c r="B54" s="1" t="s">
        <v>5982</v>
      </c>
      <c r="C54" s="1"/>
      <c r="D54" s="1" t="s">
        <v>7648</v>
      </c>
      <c r="E54" s="1" t="s">
        <v>496</v>
      </c>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row>
    <row r="55" spans="2:87" x14ac:dyDescent="0.55000000000000004">
      <c r="B55" s="1" t="s">
        <v>5983</v>
      </c>
      <c r="C55" s="1"/>
      <c r="D55" s="1" t="s">
        <v>7648</v>
      </c>
      <c r="E55" s="1" t="s">
        <v>497</v>
      </c>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row>
    <row r="56" spans="2:87" x14ac:dyDescent="0.55000000000000004">
      <c r="B56" s="1" t="s">
        <v>5984</v>
      </c>
      <c r="C56" s="1"/>
      <c r="D56" s="1" t="s">
        <v>7648</v>
      </c>
      <c r="E56" s="1" t="s">
        <v>498</v>
      </c>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row>
    <row r="57" spans="2:87" x14ac:dyDescent="0.55000000000000004">
      <c r="B57" s="1" t="s">
        <v>5985</v>
      </c>
      <c r="C57" s="1"/>
      <c r="D57" s="1" t="s">
        <v>7648</v>
      </c>
      <c r="E57" s="1" t="s">
        <v>499</v>
      </c>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row>
    <row r="58" spans="2:87" x14ac:dyDescent="0.55000000000000004">
      <c r="B58" s="1" t="s">
        <v>5986</v>
      </c>
      <c r="C58" s="1"/>
      <c r="D58" s="1" t="s">
        <v>7648</v>
      </c>
      <c r="E58" s="1" t="s">
        <v>500</v>
      </c>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row>
    <row r="59" spans="2:87" x14ac:dyDescent="0.55000000000000004">
      <c r="B59" s="1" t="s">
        <v>5987</v>
      </c>
      <c r="C59" s="1"/>
      <c r="D59" s="1" t="s">
        <v>7648</v>
      </c>
      <c r="E59" s="1" t="s">
        <v>501</v>
      </c>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row>
    <row r="60" spans="2:87" x14ac:dyDescent="0.55000000000000004">
      <c r="B60" s="1" t="s">
        <v>5988</v>
      </c>
      <c r="C60" s="1"/>
      <c r="D60" s="1" t="s">
        <v>7648</v>
      </c>
      <c r="E60" s="1" t="s">
        <v>502</v>
      </c>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row>
    <row r="61" spans="2:87" x14ac:dyDescent="0.55000000000000004">
      <c r="B61" s="1" t="s">
        <v>504</v>
      </c>
      <c r="C61" s="1"/>
      <c r="D61" s="1" t="s">
        <v>7648</v>
      </c>
      <c r="E61" s="1" t="s">
        <v>503</v>
      </c>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row>
    <row r="62" spans="2:87" x14ac:dyDescent="0.55000000000000004">
      <c r="B62" s="1" t="s">
        <v>5989</v>
      </c>
      <c r="C62" s="1"/>
      <c r="D62" s="1" t="s">
        <v>7648</v>
      </c>
      <c r="E62" s="1" t="s">
        <v>505</v>
      </c>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row>
    <row r="63" spans="2:87" x14ac:dyDescent="0.55000000000000004">
      <c r="B63" s="1" t="s">
        <v>507</v>
      </c>
      <c r="C63" s="1"/>
      <c r="D63" s="1" t="s">
        <v>7648</v>
      </c>
      <c r="E63" s="1" t="s">
        <v>506</v>
      </c>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row>
    <row r="64" spans="2:87" x14ac:dyDescent="0.55000000000000004">
      <c r="B64" s="1" t="s">
        <v>509</v>
      </c>
      <c r="C64" s="1"/>
      <c r="D64" s="1" t="s">
        <v>7648</v>
      </c>
      <c r="E64" s="1" t="s">
        <v>508</v>
      </c>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row>
    <row r="65" spans="2:88" x14ac:dyDescent="0.55000000000000004">
      <c r="B65" s="1" t="s">
        <v>5990</v>
      </c>
      <c r="C65" s="1"/>
      <c r="D65" s="1" t="s">
        <v>7648</v>
      </c>
      <c r="E65" s="1" t="s">
        <v>510</v>
      </c>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row>
    <row r="66" spans="2:88" x14ac:dyDescent="0.55000000000000004">
      <c r="B66" s="1" t="s">
        <v>512</v>
      </c>
      <c r="C66" s="1"/>
      <c r="D66" s="1" t="s">
        <v>7648</v>
      </c>
      <c r="E66" s="1" t="s">
        <v>511</v>
      </c>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row>
    <row r="67" spans="2:88" x14ac:dyDescent="0.55000000000000004">
      <c r="B67" s="1" t="s">
        <v>5991</v>
      </c>
      <c r="C67" s="1"/>
      <c r="D67" s="1" t="s">
        <v>7648</v>
      </c>
      <c r="E67" s="1" t="s">
        <v>513</v>
      </c>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row>
    <row r="68" spans="2:88" x14ac:dyDescent="0.55000000000000004">
      <c r="B68" s="1" t="s">
        <v>5992</v>
      </c>
      <c r="C68" s="1"/>
      <c r="D68" s="1" t="s">
        <v>7648</v>
      </c>
      <c r="E68" s="1" t="s">
        <v>514</v>
      </c>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row>
    <row r="69" spans="2:88" x14ac:dyDescent="0.55000000000000004">
      <c r="B69" s="1" t="s">
        <v>516</v>
      </c>
      <c r="C69" s="1"/>
      <c r="D69" s="1" t="s">
        <v>7648</v>
      </c>
      <c r="E69" s="1" t="s">
        <v>515</v>
      </c>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row>
    <row r="70" spans="2:88" x14ac:dyDescent="0.55000000000000004">
      <c r="B70" s="1" t="s">
        <v>5993</v>
      </c>
      <c r="C70" s="1"/>
      <c r="D70" s="1" t="s">
        <v>7648</v>
      </c>
      <c r="E70" s="1" t="s">
        <v>517</v>
      </c>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row>
    <row r="71" spans="2:88" x14ac:dyDescent="0.55000000000000004">
      <c r="B71" s="1" t="s">
        <v>5994</v>
      </c>
      <c r="C71" s="1"/>
      <c r="D71" s="1" t="s">
        <v>7648</v>
      </c>
      <c r="E71" s="1" t="s">
        <v>518</v>
      </c>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row>
    <row r="72" spans="2:88" x14ac:dyDescent="0.55000000000000004">
      <c r="B72" s="1" t="s">
        <v>5995</v>
      </c>
      <c r="C72" s="1"/>
      <c r="D72" s="1" t="s">
        <v>7648</v>
      </c>
      <c r="E72" s="1" t="s">
        <v>519</v>
      </c>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row>
    <row r="73" spans="2:88" x14ac:dyDescent="0.55000000000000004">
      <c r="B73" s="1" t="s">
        <v>521</v>
      </c>
      <c r="C73" s="1"/>
      <c r="D73" s="1" t="s">
        <v>7648</v>
      </c>
      <c r="E73" s="1" t="s">
        <v>520</v>
      </c>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row>
    <row r="74" spans="2:88" x14ac:dyDescent="0.55000000000000004">
      <c r="B74" s="1" t="s">
        <v>523</v>
      </c>
      <c r="C74" s="1"/>
      <c r="D74" s="1" t="s">
        <v>7648</v>
      </c>
      <c r="E74" s="1" t="s">
        <v>522</v>
      </c>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row>
    <row r="75" spans="2:88" x14ac:dyDescent="0.55000000000000004">
      <c r="B75" s="1" t="s">
        <v>525</v>
      </c>
      <c r="C75" s="1"/>
      <c r="D75" s="1" t="s">
        <v>7648</v>
      </c>
      <c r="E75" s="1" t="s">
        <v>524</v>
      </c>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row>
    <row r="76" spans="2:88" x14ac:dyDescent="0.55000000000000004">
      <c r="B76" s="1" t="s">
        <v>527</v>
      </c>
      <c r="C76" s="1"/>
      <c r="D76" s="1" t="s">
        <v>7648</v>
      </c>
      <c r="E76" s="1" t="s">
        <v>526</v>
      </c>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row>
    <row r="77" spans="2:88" x14ac:dyDescent="0.55000000000000004">
      <c r="B77" s="1" t="s">
        <v>5996</v>
      </c>
      <c r="C77" s="1"/>
      <c r="D77" s="1" t="s">
        <v>7648</v>
      </c>
      <c r="E77" s="1" t="s">
        <v>528</v>
      </c>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7" t="s">
        <v>48</v>
      </c>
    </row>
    <row r="78" spans="2:88" x14ac:dyDescent="0.55000000000000004">
      <c r="B78" s="1" t="s">
        <v>5997</v>
      </c>
      <c r="C78" s="1"/>
      <c r="D78" s="1" t="s">
        <v>7648</v>
      </c>
      <c r="E78" s="1" t="s">
        <v>529</v>
      </c>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7" t="s">
        <v>48</v>
      </c>
    </row>
    <row r="79" spans="2:88" x14ac:dyDescent="0.55000000000000004">
      <c r="B79" s="1" t="s">
        <v>5998</v>
      </c>
      <c r="C79" s="1"/>
      <c r="D79" s="1" t="s">
        <v>7648</v>
      </c>
      <c r="E79" s="1" t="s">
        <v>530</v>
      </c>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row>
    <row r="80" spans="2:88" x14ac:dyDescent="0.55000000000000004">
      <c r="B80" s="1" t="s">
        <v>5999</v>
      </c>
      <c r="C80" s="1"/>
      <c r="D80" s="1" t="s">
        <v>7648</v>
      </c>
      <c r="E80" s="1" t="s">
        <v>531</v>
      </c>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row>
    <row r="81" spans="2:88" x14ac:dyDescent="0.55000000000000004">
      <c r="B81" s="1" t="s">
        <v>6000</v>
      </c>
      <c r="C81" s="1"/>
      <c r="D81" s="1" t="s">
        <v>7648</v>
      </c>
      <c r="E81" s="1" t="s">
        <v>532</v>
      </c>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row>
    <row r="82" spans="2:88" x14ac:dyDescent="0.55000000000000004">
      <c r="B82" s="1" t="s">
        <v>534</v>
      </c>
      <c r="C82" s="1"/>
      <c r="D82" s="1" t="s">
        <v>7648</v>
      </c>
      <c r="E82" s="1" t="s">
        <v>533</v>
      </c>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row>
    <row r="83" spans="2:88" x14ac:dyDescent="0.55000000000000004">
      <c r="B83" s="1" t="s">
        <v>536</v>
      </c>
      <c r="C83" s="1"/>
      <c r="D83" s="1" t="s">
        <v>7648</v>
      </c>
      <c r="E83" s="1" t="s">
        <v>535</v>
      </c>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row>
    <row r="84" spans="2:88" x14ac:dyDescent="0.55000000000000004">
      <c r="B84" s="1" t="s">
        <v>538</v>
      </c>
      <c r="C84" s="1"/>
      <c r="D84" s="1" t="s">
        <v>7648</v>
      </c>
      <c r="E84" s="1" t="s">
        <v>537</v>
      </c>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row>
    <row r="85" spans="2:88" x14ac:dyDescent="0.55000000000000004">
      <c r="B85" s="1" t="s">
        <v>540</v>
      </c>
      <c r="C85" s="1"/>
      <c r="D85" s="1" t="s">
        <v>7648</v>
      </c>
      <c r="E85" s="1" t="s">
        <v>539</v>
      </c>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row>
    <row r="86" spans="2:88" x14ac:dyDescent="0.55000000000000004">
      <c r="B86" s="1" t="s">
        <v>6001</v>
      </c>
      <c r="C86" s="1"/>
      <c r="D86" s="1" t="s">
        <v>7648</v>
      </c>
      <c r="E86" s="1" t="s">
        <v>541</v>
      </c>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row>
    <row r="87" spans="2:88" x14ac:dyDescent="0.55000000000000004">
      <c r="B87" s="1" t="s">
        <v>6002</v>
      </c>
      <c r="C87" s="1"/>
      <c r="D87" s="1" t="s">
        <v>7648</v>
      </c>
      <c r="E87" s="1" t="s">
        <v>542</v>
      </c>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7" t="s">
        <v>48</v>
      </c>
    </row>
    <row r="88" spans="2:88" x14ac:dyDescent="0.55000000000000004">
      <c r="B88" s="1" t="s">
        <v>544</v>
      </c>
      <c r="C88" s="1"/>
      <c r="D88" s="1" t="s">
        <v>7648</v>
      </c>
      <c r="E88" s="1" t="s">
        <v>543</v>
      </c>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7" t="s">
        <v>48</v>
      </c>
    </row>
    <row r="89" spans="2:88" x14ac:dyDescent="0.55000000000000004">
      <c r="B89" s="1" t="s">
        <v>546</v>
      </c>
      <c r="C89" s="1"/>
      <c r="D89" s="1" t="s">
        <v>7648</v>
      </c>
      <c r="E89" s="1" t="s">
        <v>545</v>
      </c>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row>
    <row r="90" spans="2:88" x14ac:dyDescent="0.55000000000000004">
      <c r="B90" s="1" t="s">
        <v>548</v>
      </c>
      <c r="C90" s="1"/>
      <c r="D90" s="1" t="s">
        <v>7648</v>
      </c>
      <c r="E90" s="1" t="s">
        <v>547</v>
      </c>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row>
    <row r="91" spans="2:88" x14ac:dyDescent="0.55000000000000004">
      <c r="B91" s="1" t="s">
        <v>6003</v>
      </c>
      <c r="C91" s="1"/>
      <c r="D91" s="1" t="s">
        <v>7648</v>
      </c>
      <c r="E91" s="1" t="s">
        <v>549</v>
      </c>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row>
    <row r="92" spans="2:88" x14ac:dyDescent="0.55000000000000004">
      <c r="B92" s="1" t="s">
        <v>6004</v>
      </c>
      <c r="C92" s="1"/>
      <c r="D92" s="1" t="s">
        <v>7648</v>
      </c>
      <c r="E92" s="1" t="s">
        <v>550</v>
      </c>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7" t="s">
        <v>48</v>
      </c>
    </row>
    <row r="93" spans="2:88" x14ac:dyDescent="0.55000000000000004">
      <c r="B93" s="1" t="s">
        <v>552</v>
      </c>
      <c r="C93" s="1"/>
      <c r="D93" s="1" t="s">
        <v>7648</v>
      </c>
      <c r="E93" s="1" t="s">
        <v>551</v>
      </c>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7" t="s">
        <v>48</v>
      </c>
    </row>
    <row r="94" spans="2:88" x14ac:dyDescent="0.55000000000000004">
      <c r="B94" s="1" t="s">
        <v>6007</v>
      </c>
      <c r="C94" s="1"/>
      <c r="D94" s="1" t="s">
        <v>7648</v>
      </c>
      <c r="E94" s="1" t="s">
        <v>553</v>
      </c>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row>
    <row r="95" spans="2:88" x14ac:dyDescent="0.55000000000000004">
      <c r="B95" s="1" t="s">
        <v>555</v>
      </c>
      <c r="C95" s="1"/>
      <c r="D95" s="1" t="s">
        <v>7648</v>
      </c>
      <c r="E95" s="1" t="s">
        <v>554</v>
      </c>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row>
    <row r="96" spans="2:88" x14ac:dyDescent="0.55000000000000004">
      <c r="B96" s="1" t="s">
        <v>6005</v>
      </c>
      <c r="C96" s="1"/>
      <c r="D96" s="1" t="s">
        <v>7648</v>
      </c>
      <c r="E96" s="1" t="s">
        <v>556</v>
      </c>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row>
    <row r="97" spans="2:88" x14ac:dyDescent="0.55000000000000004">
      <c r="B97" s="1" t="s">
        <v>6006</v>
      </c>
      <c r="C97" s="1"/>
      <c r="D97" s="1" t="s">
        <v>7648</v>
      </c>
      <c r="E97" s="1" t="s">
        <v>557</v>
      </c>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row>
    <row r="98" spans="2:88" x14ac:dyDescent="0.55000000000000004">
      <c r="B98" s="1" t="s">
        <v>6008</v>
      </c>
      <c r="C98" s="1"/>
      <c r="D98" s="1" t="s">
        <v>7648</v>
      </c>
      <c r="E98" s="1" t="s">
        <v>558</v>
      </c>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7" t="s">
        <v>48</v>
      </c>
    </row>
    <row r="99" spans="2:88" x14ac:dyDescent="0.55000000000000004">
      <c r="B99" s="1" t="s">
        <v>6009</v>
      </c>
      <c r="C99" s="1"/>
      <c r="D99" s="1" t="s">
        <v>7648</v>
      </c>
      <c r="E99" s="1" t="s">
        <v>559</v>
      </c>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7" t="s">
        <v>48</v>
      </c>
    </row>
    <row r="100" spans="2:88" x14ac:dyDescent="0.55000000000000004">
      <c r="B100" s="1" t="s">
        <v>6010</v>
      </c>
      <c r="C100" s="1"/>
      <c r="D100" s="1" t="s">
        <v>7648</v>
      </c>
      <c r="E100" s="1" t="s">
        <v>560</v>
      </c>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row>
    <row r="101" spans="2:88" x14ac:dyDescent="0.55000000000000004">
      <c r="B101" s="1" t="s">
        <v>562</v>
      </c>
      <c r="C101" s="1"/>
      <c r="D101" s="1" t="s">
        <v>7648</v>
      </c>
      <c r="E101" s="1" t="s">
        <v>561</v>
      </c>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row>
    <row r="102" spans="2:88" x14ac:dyDescent="0.55000000000000004">
      <c r="B102" s="1" t="s">
        <v>6011</v>
      </c>
      <c r="C102" s="1"/>
      <c r="D102" s="1" t="s">
        <v>7648</v>
      </c>
      <c r="E102" s="1" t="s">
        <v>563</v>
      </c>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row>
    <row r="103" spans="2:88" x14ac:dyDescent="0.55000000000000004">
      <c r="B103" s="1" t="s">
        <v>6012</v>
      </c>
      <c r="C103" s="1"/>
      <c r="D103" s="1" t="s">
        <v>7648</v>
      </c>
      <c r="E103" s="1" t="s">
        <v>564</v>
      </c>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row>
    <row r="104" spans="2:88" x14ac:dyDescent="0.55000000000000004">
      <c r="B104" s="1" t="s">
        <v>6013</v>
      </c>
      <c r="C104" s="1"/>
      <c r="D104" s="1" t="s">
        <v>7648</v>
      </c>
      <c r="E104" s="1" t="s">
        <v>565</v>
      </c>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row>
    <row r="105" spans="2:88" x14ac:dyDescent="0.55000000000000004">
      <c r="B105" s="1" t="s">
        <v>567</v>
      </c>
      <c r="C105" s="1"/>
      <c r="D105" s="1" t="s">
        <v>7648</v>
      </c>
      <c r="E105" s="1" t="s">
        <v>566</v>
      </c>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row>
    <row r="106" spans="2:88" x14ac:dyDescent="0.55000000000000004">
      <c r="B106" s="1" t="s">
        <v>6014</v>
      </c>
      <c r="C106" s="1"/>
      <c r="D106" s="1" t="s">
        <v>7648</v>
      </c>
      <c r="E106" s="1" t="s">
        <v>568</v>
      </c>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row>
    <row r="107" spans="2:88" x14ac:dyDescent="0.55000000000000004">
      <c r="B107" s="1" t="s">
        <v>6015</v>
      </c>
      <c r="C107" s="1"/>
      <c r="D107" s="1" t="s">
        <v>7648</v>
      </c>
      <c r="E107" s="1" t="s">
        <v>569</v>
      </c>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7" t="s">
        <v>48</v>
      </c>
    </row>
    <row r="108" spans="2:88" x14ac:dyDescent="0.55000000000000004">
      <c r="B108" s="1" t="s">
        <v>6016</v>
      </c>
      <c r="C108" s="1"/>
      <c r="D108" s="1" t="s">
        <v>7648</v>
      </c>
      <c r="E108" s="1" t="s">
        <v>570</v>
      </c>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7" t="s">
        <v>48</v>
      </c>
    </row>
    <row r="109" spans="2:88" x14ac:dyDescent="0.55000000000000004">
      <c r="B109" s="1" t="s">
        <v>572</v>
      </c>
      <c r="C109" s="1"/>
      <c r="D109" s="1" t="s">
        <v>7648</v>
      </c>
      <c r="E109" s="1" t="s">
        <v>571</v>
      </c>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row>
    <row r="110" spans="2:88" x14ac:dyDescent="0.55000000000000004">
      <c r="B110" s="1" t="s">
        <v>6017</v>
      </c>
      <c r="C110" s="1"/>
      <c r="D110" s="1" t="s">
        <v>7648</v>
      </c>
      <c r="E110" s="1" t="s">
        <v>573</v>
      </c>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row>
    <row r="111" spans="2:88" x14ac:dyDescent="0.55000000000000004">
      <c r="B111" s="1" t="s">
        <v>575</v>
      </c>
      <c r="C111" s="1"/>
      <c r="D111" s="1" t="s">
        <v>7648</v>
      </c>
      <c r="E111" s="1" t="s">
        <v>574</v>
      </c>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row>
    <row r="112" spans="2:88" x14ac:dyDescent="0.55000000000000004">
      <c r="B112" s="1" t="s">
        <v>6018</v>
      </c>
      <c r="C112" s="1"/>
      <c r="D112" s="1" t="s">
        <v>7648</v>
      </c>
      <c r="E112" s="1" t="s">
        <v>576</v>
      </c>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row>
    <row r="113" spans="2:88" x14ac:dyDescent="0.55000000000000004">
      <c r="B113" s="1" t="s">
        <v>6019</v>
      </c>
      <c r="C113" s="1"/>
      <c r="D113" s="1" t="s">
        <v>7648</v>
      </c>
      <c r="E113" s="1" t="s">
        <v>577</v>
      </c>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7" t="s">
        <v>48</v>
      </c>
    </row>
    <row r="114" spans="2:88" x14ac:dyDescent="0.55000000000000004">
      <c r="B114" s="1" t="s">
        <v>579</v>
      </c>
      <c r="C114" s="1"/>
      <c r="D114" s="1" t="s">
        <v>7648</v>
      </c>
      <c r="E114" s="1" t="s">
        <v>578</v>
      </c>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7" t="s">
        <v>48</v>
      </c>
    </row>
    <row r="115" spans="2:88" x14ac:dyDescent="0.55000000000000004">
      <c r="B115" s="1" t="s">
        <v>581</v>
      </c>
      <c r="C115" s="1"/>
      <c r="D115" s="1" t="s">
        <v>7648</v>
      </c>
      <c r="E115" s="1" t="s">
        <v>580</v>
      </c>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row>
    <row r="116" spans="2:88" x14ac:dyDescent="0.55000000000000004">
      <c r="B116" s="1" t="s">
        <v>583</v>
      </c>
      <c r="C116" s="1"/>
      <c r="D116" s="1" t="s">
        <v>7648</v>
      </c>
      <c r="E116" s="1" t="s">
        <v>582</v>
      </c>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row>
    <row r="117" spans="2:88" x14ac:dyDescent="0.55000000000000004">
      <c r="B117" s="1" t="s">
        <v>585</v>
      </c>
      <c r="C117" s="1"/>
      <c r="D117" s="1" t="s">
        <v>7648</v>
      </c>
      <c r="E117" s="1" t="s">
        <v>584</v>
      </c>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row>
    <row r="118" spans="2:88" x14ac:dyDescent="0.55000000000000004">
      <c r="B118" s="1" t="s">
        <v>6020</v>
      </c>
      <c r="C118" s="1"/>
      <c r="D118" s="1" t="s">
        <v>7648</v>
      </c>
      <c r="E118" s="1" t="s">
        <v>586</v>
      </c>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row>
    <row r="119" spans="2:88" x14ac:dyDescent="0.55000000000000004">
      <c r="B119" s="1" t="s">
        <v>6021</v>
      </c>
      <c r="C119" s="1"/>
      <c r="D119" s="1" t="s">
        <v>7648</v>
      </c>
      <c r="E119" s="1" t="s">
        <v>587</v>
      </c>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7" t="s">
        <v>48</v>
      </c>
    </row>
    <row r="120" spans="2:88" x14ac:dyDescent="0.55000000000000004">
      <c r="B120" s="1" t="s">
        <v>6022</v>
      </c>
      <c r="C120" s="1"/>
      <c r="D120" s="1" t="s">
        <v>7648</v>
      </c>
      <c r="E120" s="1" t="s">
        <v>588</v>
      </c>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7" t="s">
        <v>48</v>
      </c>
    </row>
    <row r="121" spans="2:88" x14ac:dyDescent="0.55000000000000004">
      <c r="B121" s="1" t="s">
        <v>6023</v>
      </c>
      <c r="C121" s="1"/>
      <c r="D121" s="1" t="s">
        <v>7648</v>
      </c>
      <c r="E121" s="1" t="s">
        <v>589</v>
      </c>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row>
    <row r="122" spans="2:88" x14ac:dyDescent="0.55000000000000004">
      <c r="B122" s="1" t="s">
        <v>591</v>
      </c>
      <c r="C122" s="1"/>
      <c r="D122" s="1" t="s">
        <v>7648</v>
      </c>
      <c r="E122" s="1" t="s">
        <v>590</v>
      </c>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row>
    <row r="123" spans="2:88" x14ac:dyDescent="0.55000000000000004">
      <c r="B123" s="1" t="s">
        <v>593</v>
      </c>
      <c r="C123" s="1"/>
      <c r="D123" s="1" t="s">
        <v>7648</v>
      </c>
      <c r="E123" s="1" t="s">
        <v>592</v>
      </c>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row>
    <row r="124" spans="2:88" x14ac:dyDescent="0.55000000000000004">
      <c r="B124" s="1" t="s">
        <v>595</v>
      </c>
      <c r="C124" s="1"/>
      <c r="D124" s="1" t="s">
        <v>7648</v>
      </c>
      <c r="E124" s="1" t="s">
        <v>594</v>
      </c>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row>
    <row r="125" spans="2:88" x14ac:dyDescent="0.55000000000000004">
      <c r="B125" s="1" t="s">
        <v>6024</v>
      </c>
      <c r="C125" s="1"/>
      <c r="D125" s="1" t="s">
        <v>7648</v>
      </c>
      <c r="E125" s="1" t="s">
        <v>596</v>
      </c>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row>
    <row r="126" spans="2:88" x14ac:dyDescent="0.55000000000000004">
      <c r="B126" s="1" t="s">
        <v>598</v>
      </c>
      <c r="C126" s="1"/>
      <c r="D126" s="1" t="s">
        <v>7648</v>
      </c>
      <c r="E126" s="1" t="s">
        <v>597</v>
      </c>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row>
    <row r="127" spans="2:88" x14ac:dyDescent="0.55000000000000004">
      <c r="B127" s="1" t="s">
        <v>600</v>
      </c>
      <c r="C127" s="1"/>
      <c r="D127" s="1" t="s">
        <v>7648</v>
      </c>
      <c r="E127" s="1" t="s">
        <v>599</v>
      </c>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row>
    <row r="128" spans="2:88" x14ac:dyDescent="0.55000000000000004">
      <c r="B128" s="1" t="s">
        <v>602</v>
      </c>
      <c r="C128" s="1"/>
      <c r="D128" s="1" t="s">
        <v>7648</v>
      </c>
      <c r="E128" s="1" t="s">
        <v>601</v>
      </c>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row>
    <row r="129" spans="2:88" x14ac:dyDescent="0.55000000000000004">
      <c r="B129" s="1" t="s">
        <v>604</v>
      </c>
      <c r="C129" s="1"/>
      <c r="D129" s="1" t="s">
        <v>7648</v>
      </c>
      <c r="E129" s="1" t="s">
        <v>603</v>
      </c>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row>
    <row r="130" spans="2:88" x14ac:dyDescent="0.55000000000000004">
      <c r="B130" s="1" t="s">
        <v>606</v>
      </c>
      <c r="C130" s="1"/>
      <c r="D130" s="1" t="s">
        <v>7648</v>
      </c>
      <c r="E130" s="1" t="s">
        <v>605</v>
      </c>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row>
    <row r="131" spans="2:88" x14ac:dyDescent="0.55000000000000004">
      <c r="B131" s="1" t="s">
        <v>6025</v>
      </c>
      <c r="C131" s="1"/>
      <c r="D131" s="1" t="s">
        <v>7648</v>
      </c>
      <c r="E131" s="1" t="s">
        <v>607</v>
      </c>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7" t="s">
        <v>48</v>
      </c>
    </row>
  </sheetData>
  <phoneticPr fontId="5"/>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64"/>
  <dimension ref="B1:AL38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4" style="17" bestFit="1" customWidth="1"/>
    <col min="3" max="4" width="3.08203125" style="17" hidden="1" customWidth="1"/>
    <col min="5" max="5" width="5.9140625" style="17" bestFit="1" customWidth="1"/>
    <col min="6" max="38" width="3.33203125" style="17" bestFit="1" customWidth="1"/>
    <col min="39" max="16384" width="3.6640625" style="17"/>
  </cols>
  <sheetData>
    <row r="1" spans="2:38" x14ac:dyDescent="0.55000000000000004">
      <c r="B1" s="16" t="s">
        <v>3514</v>
      </c>
      <c r="C1" s="27"/>
      <c r="D1" s="27"/>
    </row>
    <row r="2" spans="2:38" x14ac:dyDescent="0.55000000000000004">
      <c r="B2" s="20" t="s">
        <v>3515</v>
      </c>
      <c r="C2" s="27"/>
      <c r="D2" s="27"/>
    </row>
    <row r="3" spans="2:38" x14ac:dyDescent="0.55000000000000004">
      <c r="B3" s="110" t="s">
        <v>3516</v>
      </c>
      <c r="C3" s="27"/>
      <c r="D3" s="27"/>
    </row>
    <row r="4" spans="2:38" ht="131.5" x14ac:dyDescent="0.55000000000000004">
      <c r="B4" s="24" t="s">
        <v>3450</v>
      </c>
      <c r="C4" s="24" t="s">
        <v>6345</v>
      </c>
      <c r="D4" s="24" t="s">
        <v>6346</v>
      </c>
      <c r="E4" s="18" t="s">
        <v>1139</v>
      </c>
      <c r="F4" s="18" t="s">
        <v>660</v>
      </c>
      <c r="G4" s="18" t="s">
        <v>1144</v>
      </c>
      <c r="H4" s="18" t="s">
        <v>1145</v>
      </c>
      <c r="I4" s="18" t="s">
        <v>1146</v>
      </c>
      <c r="J4" s="18" t="s">
        <v>1147</v>
      </c>
      <c r="K4" s="18" t="s">
        <v>1148</v>
      </c>
      <c r="L4" s="18" t="s">
        <v>1149</v>
      </c>
      <c r="M4" s="18" t="s">
        <v>1150</v>
      </c>
      <c r="N4" s="18" t="s">
        <v>1151</v>
      </c>
      <c r="O4" s="18" t="s">
        <v>1152</v>
      </c>
      <c r="P4" s="18" t="s">
        <v>1153</v>
      </c>
      <c r="Q4" s="26" t="s">
        <v>1154</v>
      </c>
      <c r="R4" s="26" t="s">
        <v>1155</v>
      </c>
      <c r="S4" s="26" t="s">
        <v>1156</v>
      </c>
      <c r="T4" s="26" t="s">
        <v>1157</v>
      </c>
      <c r="U4" s="26" t="s">
        <v>1158</v>
      </c>
      <c r="V4" s="26" t="s">
        <v>1159</v>
      </c>
      <c r="W4" s="26" t="s">
        <v>1160</v>
      </c>
      <c r="X4" s="26" t="s">
        <v>1161</v>
      </c>
      <c r="Y4" s="26" t="s">
        <v>1162</v>
      </c>
      <c r="Z4" s="26" t="s">
        <v>1163</v>
      </c>
      <c r="AA4" s="26" t="s">
        <v>1164</v>
      </c>
      <c r="AB4" s="26" t="s">
        <v>1165</v>
      </c>
      <c r="AC4" s="26" t="s">
        <v>1166</v>
      </c>
      <c r="AD4" s="26" t="s">
        <v>1167</v>
      </c>
      <c r="AE4" s="26" t="s">
        <v>1168</v>
      </c>
      <c r="AF4" s="26" t="s">
        <v>1169</v>
      </c>
      <c r="AG4" s="26" t="s">
        <v>1170</v>
      </c>
      <c r="AH4" s="26" t="s">
        <v>1171</v>
      </c>
      <c r="AI4" s="26" t="s">
        <v>1172</v>
      </c>
      <c r="AJ4" s="26" t="s">
        <v>1173</v>
      </c>
      <c r="AK4" s="26" t="s">
        <v>1174</v>
      </c>
      <c r="AL4" s="26" t="s">
        <v>1175</v>
      </c>
    </row>
    <row r="5" spans="2:38" x14ac:dyDescent="0.55000000000000004">
      <c r="B5" s="19" t="s">
        <v>5948</v>
      </c>
      <c r="C5" s="19"/>
      <c r="D5" s="19" t="s">
        <v>7648</v>
      </c>
      <c r="E5" s="1" t="s">
        <v>433</v>
      </c>
      <c r="F5" s="1" t="s">
        <v>98</v>
      </c>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row>
    <row r="6" spans="2:38" x14ac:dyDescent="0.55000000000000004">
      <c r="B6" s="19" t="s">
        <v>5949</v>
      </c>
      <c r="C6" s="19"/>
      <c r="D6" s="19" t="s">
        <v>7648</v>
      </c>
      <c r="E6" s="1" t="s">
        <v>434</v>
      </c>
      <c r="F6" s="1" t="s">
        <v>98</v>
      </c>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row>
    <row r="7" spans="2:38" x14ac:dyDescent="0.55000000000000004">
      <c r="B7" s="19" t="s">
        <v>5950</v>
      </c>
      <c r="C7" s="19"/>
      <c r="D7" s="19" t="s">
        <v>7648</v>
      </c>
      <c r="E7" s="1" t="s">
        <v>435</v>
      </c>
      <c r="F7" s="1" t="s">
        <v>98</v>
      </c>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row>
    <row r="8" spans="2:38" x14ac:dyDescent="0.55000000000000004">
      <c r="B8" s="19" t="s">
        <v>5951</v>
      </c>
      <c r="C8" s="19"/>
      <c r="D8" s="19" t="s">
        <v>7648</v>
      </c>
      <c r="E8" s="1" t="s">
        <v>436</v>
      </c>
      <c r="F8" s="1" t="s">
        <v>98</v>
      </c>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row>
    <row r="9" spans="2:38" x14ac:dyDescent="0.55000000000000004">
      <c r="B9" s="19" t="s">
        <v>5952</v>
      </c>
      <c r="C9" s="19"/>
      <c r="D9" s="19" t="s">
        <v>7648</v>
      </c>
      <c r="E9" s="1" t="s">
        <v>437</v>
      </c>
      <c r="F9" s="1" t="s">
        <v>98</v>
      </c>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row>
    <row r="10" spans="2:38" x14ac:dyDescent="0.55000000000000004">
      <c r="B10" s="19" t="s">
        <v>5953</v>
      </c>
      <c r="C10" s="19"/>
      <c r="D10" s="19" t="s">
        <v>7648</v>
      </c>
      <c r="E10" s="1" t="s">
        <v>438</v>
      </c>
      <c r="F10" s="1" t="s">
        <v>98</v>
      </c>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row>
    <row r="11" spans="2:38" x14ac:dyDescent="0.55000000000000004">
      <c r="B11" s="19" t="s">
        <v>440</v>
      </c>
      <c r="C11" s="19"/>
      <c r="D11" s="19" t="s">
        <v>7648</v>
      </c>
      <c r="E11" s="1" t="s">
        <v>439</v>
      </c>
      <c r="F11" s="1" t="s">
        <v>98</v>
      </c>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row>
    <row r="12" spans="2:38" x14ac:dyDescent="0.55000000000000004">
      <c r="B12" s="19" t="s">
        <v>5954</v>
      </c>
      <c r="C12" s="19"/>
      <c r="D12" s="19" t="s">
        <v>7648</v>
      </c>
      <c r="E12" s="1" t="s">
        <v>441</v>
      </c>
      <c r="F12" s="1" t="s">
        <v>98</v>
      </c>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row>
    <row r="13" spans="2:38" x14ac:dyDescent="0.55000000000000004">
      <c r="B13" s="19" t="s">
        <v>5955</v>
      </c>
      <c r="C13" s="19"/>
      <c r="D13" s="19" t="s">
        <v>7648</v>
      </c>
      <c r="E13" s="1" t="s">
        <v>442</v>
      </c>
      <c r="F13" s="1" t="s">
        <v>98</v>
      </c>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row>
    <row r="14" spans="2:38" x14ac:dyDescent="0.55000000000000004">
      <c r="B14" s="19" t="s">
        <v>5956</v>
      </c>
      <c r="C14" s="19"/>
      <c r="D14" s="19" t="s">
        <v>7648</v>
      </c>
      <c r="E14" s="1" t="s">
        <v>443</v>
      </c>
      <c r="F14" s="1" t="s">
        <v>98</v>
      </c>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row>
    <row r="15" spans="2:38" x14ac:dyDescent="0.55000000000000004">
      <c r="B15" s="19" t="s">
        <v>5957</v>
      </c>
      <c r="C15" s="19"/>
      <c r="D15" s="19" t="s">
        <v>7648</v>
      </c>
      <c r="E15" s="1" t="s">
        <v>444</v>
      </c>
      <c r="F15" s="1" t="s">
        <v>98</v>
      </c>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row>
    <row r="16" spans="2:38" x14ac:dyDescent="0.55000000000000004">
      <c r="B16" s="19" t="s">
        <v>5958</v>
      </c>
      <c r="C16" s="19"/>
      <c r="D16" s="19" t="s">
        <v>7648</v>
      </c>
      <c r="E16" s="1" t="s">
        <v>445</v>
      </c>
      <c r="F16" s="1" t="s">
        <v>98</v>
      </c>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row>
    <row r="17" spans="2:38" x14ac:dyDescent="0.55000000000000004">
      <c r="B17" s="19" t="s">
        <v>447</v>
      </c>
      <c r="C17" s="19"/>
      <c r="D17" s="19" t="s">
        <v>7648</v>
      </c>
      <c r="E17" s="1" t="s">
        <v>446</v>
      </c>
      <c r="F17" s="1" t="s">
        <v>98</v>
      </c>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row>
    <row r="18" spans="2:38" x14ac:dyDescent="0.55000000000000004">
      <c r="B18" s="19" t="s">
        <v>449</v>
      </c>
      <c r="C18" s="19"/>
      <c r="D18" s="19" t="s">
        <v>7648</v>
      </c>
      <c r="E18" s="1" t="s">
        <v>448</v>
      </c>
      <c r="F18" s="1" t="s">
        <v>98</v>
      </c>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row>
    <row r="19" spans="2:38" x14ac:dyDescent="0.55000000000000004">
      <c r="B19" s="19" t="s">
        <v>5959</v>
      </c>
      <c r="C19" s="19"/>
      <c r="D19" s="19" t="s">
        <v>7648</v>
      </c>
      <c r="E19" s="1" t="s">
        <v>450</v>
      </c>
      <c r="F19" s="1" t="s">
        <v>98</v>
      </c>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row>
    <row r="20" spans="2:38" x14ac:dyDescent="0.55000000000000004">
      <c r="B20" s="19" t="s">
        <v>5960</v>
      </c>
      <c r="C20" s="19"/>
      <c r="D20" s="19" t="s">
        <v>7648</v>
      </c>
      <c r="E20" s="1" t="s">
        <v>451</v>
      </c>
      <c r="F20" s="1" t="s">
        <v>98</v>
      </c>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row>
    <row r="21" spans="2:38" x14ac:dyDescent="0.55000000000000004">
      <c r="B21" s="19" t="s">
        <v>5961</v>
      </c>
      <c r="C21" s="19"/>
      <c r="D21" s="19" t="s">
        <v>7648</v>
      </c>
      <c r="E21" s="1" t="s">
        <v>452</v>
      </c>
      <c r="F21" s="1" t="s">
        <v>98</v>
      </c>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row>
    <row r="22" spans="2:38" x14ac:dyDescent="0.55000000000000004">
      <c r="B22" s="19" t="s">
        <v>454</v>
      </c>
      <c r="C22" s="19"/>
      <c r="D22" s="19" t="s">
        <v>7648</v>
      </c>
      <c r="E22" s="1" t="s">
        <v>453</v>
      </c>
      <c r="F22" s="1" t="s">
        <v>98</v>
      </c>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row>
    <row r="23" spans="2:38" x14ac:dyDescent="0.55000000000000004">
      <c r="B23" s="19" t="s">
        <v>5962</v>
      </c>
      <c r="C23" s="19"/>
      <c r="D23" s="19" t="s">
        <v>7648</v>
      </c>
      <c r="E23" s="1" t="s">
        <v>455</v>
      </c>
      <c r="F23" s="1" t="s">
        <v>98</v>
      </c>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row>
    <row r="24" spans="2:38" x14ac:dyDescent="0.55000000000000004">
      <c r="B24" s="19" t="s">
        <v>457</v>
      </c>
      <c r="C24" s="19"/>
      <c r="D24" s="19" t="s">
        <v>7648</v>
      </c>
      <c r="E24" s="1" t="s">
        <v>456</v>
      </c>
      <c r="F24" s="1" t="s">
        <v>98</v>
      </c>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row>
    <row r="25" spans="2:38" x14ac:dyDescent="0.55000000000000004">
      <c r="B25" s="19" t="s">
        <v>459</v>
      </c>
      <c r="C25" s="19"/>
      <c r="D25" s="19" t="s">
        <v>7648</v>
      </c>
      <c r="E25" s="1" t="s">
        <v>458</v>
      </c>
      <c r="F25" s="1" t="s">
        <v>98</v>
      </c>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row>
    <row r="26" spans="2:38" x14ac:dyDescent="0.55000000000000004">
      <c r="B26" s="19" t="s">
        <v>5963</v>
      </c>
      <c r="C26" s="19"/>
      <c r="D26" s="19" t="s">
        <v>7648</v>
      </c>
      <c r="E26" s="1" t="s">
        <v>460</v>
      </c>
      <c r="F26" s="1" t="s">
        <v>98</v>
      </c>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row>
    <row r="27" spans="2:38" x14ac:dyDescent="0.55000000000000004">
      <c r="B27" s="19" t="s">
        <v>462</v>
      </c>
      <c r="C27" s="19"/>
      <c r="D27" s="19" t="s">
        <v>7648</v>
      </c>
      <c r="E27" s="1" t="s">
        <v>461</v>
      </c>
      <c r="F27" s="1" t="s">
        <v>98</v>
      </c>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row>
    <row r="28" spans="2:38" x14ac:dyDescent="0.55000000000000004">
      <c r="B28" s="19" t="s">
        <v>5964</v>
      </c>
      <c r="C28" s="19"/>
      <c r="D28" s="19" t="s">
        <v>7648</v>
      </c>
      <c r="E28" s="1" t="s">
        <v>463</v>
      </c>
      <c r="F28" s="1" t="s">
        <v>98</v>
      </c>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row>
    <row r="29" spans="2:38" x14ac:dyDescent="0.55000000000000004">
      <c r="B29" s="19" t="s">
        <v>465</v>
      </c>
      <c r="C29" s="19"/>
      <c r="D29" s="19" t="s">
        <v>7648</v>
      </c>
      <c r="E29" s="1" t="s">
        <v>464</v>
      </c>
      <c r="F29" s="1" t="s">
        <v>98</v>
      </c>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row>
    <row r="30" spans="2:38" x14ac:dyDescent="0.55000000000000004">
      <c r="B30" s="19" t="s">
        <v>467</v>
      </c>
      <c r="C30" s="19"/>
      <c r="D30" s="19" t="s">
        <v>7648</v>
      </c>
      <c r="E30" s="1" t="s">
        <v>466</v>
      </c>
      <c r="F30" s="1" t="s">
        <v>98</v>
      </c>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row>
    <row r="31" spans="2:38" x14ac:dyDescent="0.55000000000000004">
      <c r="B31" s="19" t="s">
        <v>5965</v>
      </c>
      <c r="C31" s="19"/>
      <c r="D31" s="19" t="s">
        <v>7648</v>
      </c>
      <c r="E31" s="1" t="s">
        <v>468</v>
      </c>
      <c r="F31" s="1" t="s">
        <v>98</v>
      </c>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row>
    <row r="32" spans="2:38" x14ac:dyDescent="0.55000000000000004">
      <c r="B32" s="19" t="s">
        <v>5966</v>
      </c>
      <c r="C32" s="19"/>
      <c r="D32" s="19" t="s">
        <v>7648</v>
      </c>
      <c r="E32" s="1" t="s">
        <v>469</v>
      </c>
      <c r="F32" s="1" t="s">
        <v>98</v>
      </c>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row>
    <row r="33" spans="2:38" x14ac:dyDescent="0.55000000000000004">
      <c r="B33" s="19" t="s">
        <v>5967</v>
      </c>
      <c r="C33" s="19"/>
      <c r="D33" s="19" t="s">
        <v>7648</v>
      </c>
      <c r="E33" s="1" t="s">
        <v>470</v>
      </c>
      <c r="F33" s="1" t="s">
        <v>98</v>
      </c>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row>
    <row r="34" spans="2:38" x14ac:dyDescent="0.55000000000000004">
      <c r="B34" s="19" t="s">
        <v>5968</v>
      </c>
      <c r="C34" s="19"/>
      <c r="D34" s="19" t="s">
        <v>7648</v>
      </c>
      <c r="E34" s="1" t="s">
        <v>471</v>
      </c>
      <c r="F34" s="1" t="s">
        <v>98</v>
      </c>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row>
    <row r="35" spans="2:38" x14ac:dyDescent="0.55000000000000004">
      <c r="B35" s="19" t="s">
        <v>5969</v>
      </c>
      <c r="C35" s="19"/>
      <c r="D35" s="19" t="s">
        <v>7648</v>
      </c>
      <c r="E35" s="1" t="s">
        <v>472</v>
      </c>
      <c r="F35" s="1" t="s">
        <v>98</v>
      </c>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row>
    <row r="36" spans="2:38" x14ac:dyDescent="0.55000000000000004">
      <c r="B36" s="19" t="s">
        <v>5970</v>
      </c>
      <c r="C36" s="19"/>
      <c r="D36" s="19" t="s">
        <v>7648</v>
      </c>
      <c r="E36" s="1" t="s">
        <v>473</v>
      </c>
      <c r="F36" s="1" t="s">
        <v>98</v>
      </c>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row>
    <row r="37" spans="2:38" x14ac:dyDescent="0.55000000000000004">
      <c r="B37" s="19" t="s">
        <v>5971</v>
      </c>
      <c r="C37" s="19"/>
      <c r="D37" s="19" t="s">
        <v>7648</v>
      </c>
      <c r="E37" s="1" t="s">
        <v>474</v>
      </c>
      <c r="F37" s="1" t="s">
        <v>98</v>
      </c>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row>
    <row r="38" spans="2:38" x14ac:dyDescent="0.55000000000000004">
      <c r="B38" s="19" t="s">
        <v>5972</v>
      </c>
      <c r="C38" s="19"/>
      <c r="D38" s="19" t="s">
        <v>7648</v>
      </c>
      <c r="E38" s="1" t="s">
        <v>475</v>
      </c>
      <c r="F38" s="1" t="s">
        <v>98</v>
      </c>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row>
    <row r="39" spans="2:38" x14ac:dyDescent="0.55000000000000004">
      <c r="B39" s="19" t="s">
        <v>5973</v>
      </c>
      <c r="C39" s="19"/>
      <c r="D39" s="19" t="s">
        <v>7648</v>
      </c>
      <c r="E39" s="1" t="s">
        <v>476</v>
      </c>
      <c r="F39" s="1" t="s">
        <v>98</v>
      </c>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row>
    <row r="40" spans="2:38" x14ac:dyDescent="0.55000000000000004">
      <c r="B40" s="19" t="s">
        <v>5974</v>
      </c>
      <c r="C40" s="19"/>
      <c r="D40" s="19" t="s">
        <v>7648</v>
      </c>
      <c r="E40" s="1" t="s">
        <v>477</v>
      </c>
      <c r="F40" s="1" t="s">
        <v>98</v>
      </c>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row>
    <row r="41" spans="2:38" x14ac:dyDescent="0.55000000000000004">
      <c r="B41" s="19" t="s">
        <v>479</v>
      </c>
      <c r="C41" s="19"/>
      <c r="D41" s="19" t="s">
        <v>7648</v>
      </c>
      <c r="E41" s="1" t="s">
        <v>478</v>
      </c>
      <c r="F41" s="1" t="s">
        <v>98</v>
      </c>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row>
    <row r="42" spans="2:38" x14ac:dyDescent="0.55000000000000004">
      <c r="B42" s="19" t="s">
        <v>5975</v>
      </c>
      <c r="C42" s="19"/>
      <c r="D42" s="19" t="s">
        <v>7648</v>
      </c>
      <c r="E42" s="1" t="s">
        <v>480</v>
      </c>
      <c r="F42" s="1" t="s">
        <v>98</v>
      </c>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row>
    <row r="43" spans="2:38" x14ac:dyDescent="0.55000000000000004">
      <c r="B43" s="19" t="s">
        <v>5976</v>
      </c>
      <c r="C43" s="19"/>
      <c r="D43" s="19" t="s">
        <v>7648</v>
      </c>
      <c r="E43" s="1" t="s">
        <v>481</v>
      </c>
      <c r="F43" s="1" t="s">
        <v>98</v>
      </c>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row>
    <row r="44" spans="2:38" x14ac:dyDescent="0.55000000000000004">
      <c r="B44" s="19" t="s">
        <v>483</v>
      </c>
      <c r="C44" s="19"/>
      <c r="D44" s="19" t="s">
        <v>7648</v>
      </c>
      <c r="E44" s="1" t="s">
        <v>482</v>
      </c>
      <c r="F44" s="1" t="s">
        <v>98</v>
      </c>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row>
    <row r="45" spans="2:38" x14ac:dyDescent="0.55000000000000004">
      <c r="B45" s="19" t="s">
        <v>5977</v>
      </c>
      <c r="C45" s="19"/>
      <c r="D45" s="19" t="s">
        <v>7648</v>
      </c>
      <c r="E45" s="1" t="s">
        <v>484</v>
      </c>
      <c r="F45" s="1" t="s">
        <v>98</v>
      </c>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row>
    <row r="46" spans="2:38" x14ac:dyDescent="0.55000000000000004">
      <c r="B46" s="19" t="s">
        <v>5978</v>
      </c>
      <c r="C46" s="19"/>
      <c r="D46" s="19" t="s">
        <v>7648</v>
      </c>
      <c r="E46" s="1" t="s">
        <v>485</v>
      </c>
      <c r="F46" s="1" t="s">
        <v>98</v>
      </c>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row>
    <row r="47" spans="2:38" x14ac:dyDescent="0.55000000000000004">
      <c r="B47" s="19" t="s">
        <v>4715</v>
      </c>
      <c r="C47" s="19"/>
      <c r="D47" s="19" t="s">
        <v>7648</v>
      </c>
      <c r="E47" s="1" t="s">
        <v>486</v>
      </c>
      <c r="F47" s="1" t="s">
        <v>98</v>
      </c>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row>
    <row r="48" spans="2:38" x14ac:dyDescent="0.55000000000000004">
      <c r="B48" s="19" t="s">
        <v>5979</v>
      </c>
      <c r="C48" s="19"/>
      <c r="D48" s="19" t="s">
        <v>7648</v>
      </c>
      <c r="E48" s="1" t="s">
        <v>487</v>
      </c>
      <c r="F48" s="1" t="s">
        <v>98</v>
      </c>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row>
    <row r="49" spans="2:38" x14ac:dyDescent="0.55000000000000004">
      <c r="B49" s="19" t="s">
        <v>489</v>
      </c>
      <c r="C49" s="19"/>
      <c r="D49" s="19" t="s">
        <v>7648</v>
      </c>
      <c r="E49" s="1" t="s">
        <v>488</v>
      </c>
      <c r="F49" s="1" t="s">
        <v>98</v>
      </c>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row>
    <row r="50" spans="2:38" x14ac:dyDescent="0.55000000000000004">
      <c r="B50" s="19" t="s">
        <v>491</v>
      </c>
      <c r="C50" s="19"/>
      <c r="D50" s="19" t="s">
        <v>7648</v>
      </c>
      <c r="E50" s="1" t="s">
        <v>490</v>
      </c>
      <c r="F50" s="1" t="s">
        <v>98</v>
      </c>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row>
    <row r="51" spans="2:38" x14ac:dyDescent="0.55000000000000004">
      <c r="B51" s="19" t="s">
        <v>493</v>
      </c>
      <c r="C51" s="19"/>
      <c r="D51" s="19" t="s">
        <v>7648</v>
      </c>
      <c r="E51" s="1" t="s">
        <v>492</v>
      </c>
      <c r="F51" s="1" t="s">
        <v>98</v>
      </c>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row>
    <row r="52" spans="2:38" x14ac:dyDescent="0.55000000000000004">
      <c r="B52" s="19" t="s">
        <v>5980</v>
      </c>
      <c r="C52" s="19"/>
      <c r="D52" s="19" t="s">
        <v>7648</v>
      </c>
      <c r="E52" s="1" t="s">
        <v>494</v>
      </c>
      <c r="F52" s="1" t="s">
        <v>98</v>
      </c>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row>
    <row r="53" spans="2:38" x14ac:dyDescent="0.55000000000000004">
      <c r="B53" s="19" t="s">
        <v>5981</v>
      </c>
      <c r="C53" s="19"/>
      <c r="D53" s="19" t="s">
        <v>7648</v>
      </c>
      <c r="E53" s="1" t="s">
        <v>495</v>
      </c>
      <c r="F53" s="1" t="s">
        <v>98</v>
      </c>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row>
    <row r="54" spans="2:38" x14ac:dyDescent="0.55000000000000004">
      <c r="B54" s="19" t="s">
        <v>5982</v>
      </c>
      <c r="C54" s="19"/>
      <c r="D54" s="19" t="s">
        <v>7648</v>
      </c>
      <c r="E54" s="1" t="s">
        <v>496</v>
      </c>
      <c r="F54" s="1" t="s">
        <v>98</v>
      </c>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row>
    <row r="55" spans="2:38" x14ac:dyDescent="0.55000000000000004">
      <c r="B55" s="19" t="s">
        <v>5983</v>
      </c>
      <c r="C55" s="19"/>
      <c r="D55" s="19" t="s">
        <v>7648</v>
      </c>
      <c r="E55" s="1" t="s">
        <v>497</v>
      </c>
      <c r="F55" s="1" t="s">
        <v>98</v>
      </c>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row>
    <row r="56" spans="2:38" x14ac:dyDescent="0.55000000000000004">
      <c r="B56" s="19" t="s">
        <v>5984</v>
      </c>
      <c r="C56" s="19"/>
      <c r="D56" s="19" t="s">
        <v>7648</v>
      </c>
      <c r="E56" s="1" t="s">
        <v>498</v>
      </c>
      <c r="F56" s="1" t="s">
        <v>98</v>
      </c>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row>
    <row r="57" spans="2:38" x14ac:dyDescent="0.55000000000000004">
      <c r="B57" s="19" t="s">
        <v>5985</v>
      </c>
      <c r="C57" s="19"/>
      <c r="D57" s="19" t="s">
        <v>7648</v>
      </c>
      <c r="E57" s="1" t="s">
        <v>499</v>
      </c>
      <c r="F57" s="1" t="s">
        <v>98</v>
      </c>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row>
    <row r="58" spans="2:38" x14ac:dyDescent="0.55000000000000004">
      <c r="B58" s="19" t="s">
        <v>5986</v>
      </c>
      <c r="C58" s="19"/>
      <c r="D58" s="19" t="s">
        <v>7648</v>
      </c>
      <c r="E58" s="1" t="s">
        <v>500</v>
      </c>
      <c r="F58" s="1" t="s">
        <v>98</v>
      </c>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row>
    <row r="59" spans="2:38" x14ac:dyDescent="0.55000000000000004">
      <c r="B59" s="19" t="s">
        <v>5987</v>
      </c>
      <c r="C59" s="19"/>
      <c r="D59" s="19" t="s">
        <v>7648</v>
      </c>
      <c r="E59" s="1" t="s">
        <v>501</v>
      </c>
      <c r="F59" s="1" t="s">
        <v>98</v>
      </c>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row>
    <row r="60" spans="2:38" x14ac:dyDescent="0.55000000000000004">
      <c r="B60" s="19" t="s">
        <v>5988</v>
      </c>
      <c r="C60" s="19"/>
      <c r="D60" s="19" t="s">
        <v>7648</v>
      </c>
      <c r="E60" s="1" t="s">
        <v>502</v>
      </c>
      <c r="F60" s="1" t="s">
        <v>98</v>
      </c>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row>
    <row r="61" spans="2:38" x14ac:dyDescent="0.55000000000000004">
      <c r="B61" s="19" t="s">
        <v>504</v>
      </c>
      <c r="C61" s="19"/>
      <c r="D61" s="19" t="s">
        <v>7648</v>
      </c>
      <c r="E61" s="1" t="s">
        <v>503</v>
      </c>
      <c r="F61" s="1" t="s">
        <v>98</v>
      </c>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row>
    <row r="62" spans="2:38" x14ac:dyDescent="0.55000000000000004">
      <c r="B62" s="19" t="s">
        <v>5989</v>
      </c>
      <c r="C62" s="19"/>
      <c r="D62" s="19" t="s">
        <v>7648</v>
      </c>
      <c r="E62" s="1" t="s">
        <v>505</v>
      </c>
      <c r="F62" s="1" t="s">
        <v>98</v>
      </c>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row>
    <row r="63" spans="2:38" x14ac:dyDescent="0.55000000000000004">
      <c r="B63" s="19" t="s">
        <v>507</v>
      </c>
      <c r="C63" s="19"/>
      <c r="D63" s="19" t="s">
        <v>7648</v>
      </c>
      <c r="E63" s="1" t="s">
        <v>506</v>
      </c>
      <c r="F63" s="1" t="s">
        <v>98</v>
      </c>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row>
    <row r="64" spans="2:38" x14ac:dyDescent="0.55000000000000004">
      <c r="B64" s="19" t="s">
        <v>509</v>
      </c>
      <c r="C64" s="19"/>
      <c r="D64" s="19" t="s">
        <v>7648</v>
      </c>
      <c r="E64" s="1" t="s">
        <v>508</v>
      </c>
      <c r="F64" s="1" t="s">
        <v>98</v>
      </c>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row>
    <row r="65" spans="2:38" x14ac:dyDescent="0.55000000000000004">
      <c r="B65" s="19" t="s">
        <v>5990</v>
      </c>
      <c r="C65" s="19"/>
      <c r="D65" s="19" t="s">
        <v>7648</v>
      </c>
      <c r="E65" s="1" t="s">
        <v>510</v>
      </c>
      <c r="F65" s="1" t="s">
        <v>98</v>
      </c>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row>
    <row r="66" spans="2:38" x14ac:dyDescent="0.55000000000000004">
      <c r="B66" s="19" t="s">
        <v>512</v>
      </c>
      <c r="C66" s="19"/>
      <c r="D66" s="19" t="s">
        <v>7648</v>
      </c>
      <c r="E66" s="1" t="s">
        <v>511</v>
      </c>
      <c r="F66" s="1" t="s">
        <v>98</v>
      </c>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row>
    <row r="67" spans="2:38" x14ac:dyDescent="0.55000000000000004">
      <c r="B67" s="19" t="s">
        <v>5991</v>
      </c>
      <c r="C67" s="19"/>
      <c r="D67" s="19" t="s">
        <v>7648</v>
      </c>
      <c r="E67" s="1" t="s">
        <v>513</v>
      </c>
      <c r="F67" s="1" t="s">
        <v>98</v>
      </c>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row>
    <row r="68" spans="2:38" x14ac:dyDescent="0.55000000000000004">
      <c r="B68" s="19" t="s">
        <v>5992</v>
      </c>
      <c r="C68" s="19"/>
      <c r="D68" s="19" t="s">
        <v>7648</v>
      </c>
      <c r="E68" s="1" t="s">
        <v>514</v>
      </c>
      <c r="F68" s="1" t="s">
        <v>98</v>
      </c>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row>
    <row r="69" spans="2:38" x14ac:dyDescent="0.55000000000000004">
      <c r="B69" s="19" t="s">
        <v>516</v>
      </c>
      <c r="C69" s="19"/>
      <c r="D69" s="19" t="s">
        <v>7648</v>
      </c>
      <c r="E69" s="1" t="s">
        <v>515</v>
      </c>
      <c r="F69" s="1" t="s">
        <v>98</v>
      </c>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row>
    <row r="70" spans="2:38" x14ac:dyDescent="0.55000000000000004">
      <c r="B70" s="19" t="s">
        <v>5993</v>
      </c>
      <c r="C70" s="19"/>
      <c r="D70" s="19" t="s">
        <v>7648</v>
      </c>
      <c r="E70" s="1" t="s">
        <v>517</v>
      </c>
      <c r="F70" s="1" t="s">
        <v>98</v>
      </c>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row>
    <row r="71" spans="2:38" x14ac:dyDescent="0.55000000000000004">
      <c r="B71" s="19" t="s">
        <v>5994</v>
      </c>
      <c r="C71" s="19"/>
      <c r="D71" s="19" t="s">
        <v>7648</v>
      </c>
      <c r="E71" s="1" t="s">
        <v>518</v>
      </c>
      <c r="F71" s="1" t="s">
        <v>98</v>
      </c>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row>
    <row r="72" spans="2:38" x14ac:dyDescent="0.55000000000000004">
      <c r="B72" s="19" t="s">
        <v>5995</v>
      </c>
      <c r="C72" s="19"/>
      <c r="D72" s="19" t="s">
        <v>7648</v>
      </c>
      <c r="E72" s="1" t="s">
        <v>519</v>
      </c>
      <c r="F72" s="1" t="s">
        <v>98</v>
      </c>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row>
    <row r="73" spans="2:38" x14ac:dyDescent="0.55000000000000004">
      <c r="B73" s="19" t="s">
        <v>521</v>
      </c>
      <c r="C73" s="19"/>
      <c r="D73" s="19" t="s">
        <v>7648</v>
      </c>
      <c r="E73" s="1" t="s">
        <v>520</v>
      </c>
      <c r="F73" s="1" t="s">
        <v>98</v>
      </c>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row>
    <row r="74" spans="2:38" x14ac:dyDescent="0.55000000000000004">
      <c r="B74" s="19" t="s">
        <v>523</v>
      </c>
      <c r="C74" s="19"/>
      <c r="D74" s="19" t="s">
        <v>7648</v>
      </c>
      <c r="E74" s="1" t="s">
        <v>522</v>
      </c>
      <c r="F74" s="1" t="s">
        <v>98</v>
      </c>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row>
    <row r="75" spans="2:38" x14ac:dyDescent="0.55000000000000004">
      <c r="B75" s="19" t="s">
        <v>525</v>
      </c>
      <c r="C75" s="19"/>
      <c r="D75" s="19" t="s">
        <v>7648</v>
      </c>
      <c r="E75" s="1" t="s">
        <v>524</v>
      </c>
      <c r="F75" s="1" t="s">
        <v>98</v>
      </c>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row>
    <row r="76" spans="2:38" x14ac:dyDescent="0.55000000000000004">
      <c r="B76" s="19" t="s">
        <v>527</v>
      </c>
      <c r="C76" s="19"/>
      <c r="D76" s="19" t="s">
        <v>7648</v>
      </c>
      <c r="E76" s="1" t="s">
        <v>526</v>
      </c>
      <c r="F76" s="1" t="s">
        <v>98</v>
      </c>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row>
    <row r="77" spans="2:38" x14ac:dyDescent="0.55000000000000004">
      <c r="B77" s="19" t="s">
        <v>5996</v>
      </c>
      <c r="C77" s="19"/>
      <c r="D77" s="19" t="s">
        <v>7648</v>
      </c>
      <c r="E77" s="1" t="s">
        <v>528</v>
      </c>
      <c r="F77" s="1" t="s">
        <v>98</v>
      </c>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row>
    <row r="78" spans="2:38" x14ac:dyDescent="0.55000000000000004">
      <c r="B78" s="19" t="s">
        <v>5997</v>
      </c>
      <c r="C78" s="19"/>
      <c r="D78" s="19" t="s">
        <v>7648</v>
      </c>
      <c r="E78" s="1" t="s">
        <v>529</v>
      </c>
      <c r="F78" s="1" t="s">
        <v>98</v>
      </c>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row>
    <row r="79" spans="2:38" x14ac:dyDescent="0.55000000000000004">
      <c r="B79" s="19" t="s">
        <v>5998</v>
      </c>
      <c r="C79" s="19"/>
      <c r="D79" s="19" t="s">
        <v>7648</v>
      </c>
      <c r="E79" s="1" t="s">
        <v>530</v>
      </c>
      <c r="F79" s="1" t="s">
        <v>98</v>
      </c>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row>
    <row r="80" spans="2:38" x14ac:dyDescent="0.55000000000000004">
      <c r="B80" s="19" t="s">
        <v>5999</v>
      </c>
      <c r="C80" s="19"/>
      <c r="D80" s="19" t="s">
        <v>7648</v>
      </c>
      <c r="E80" s="1" t="s">
        <v>531</v>
      </c>
      <c r="F80" s="1" t="s">
        <v>98</v>
      </c>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row>
    <row r="81" spans="2:38" x14ac:dyDescent="0.55000000000000004">
      <c r="B81" s="19" t="s">
        <v>6000</v>
      </c>
      <c r="C81" s="19"/>
      <c r="D81" s="19" t="s">
        <v>7648</v>
      </c>
      <c r="E81" s="1" t="s">
        <v>532</v>
      </c>
      <c r="F81" s="1" t="s">
        <v>98</v>
      </c>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row>
    <row r="82" spans="2:38" x14ac:dyDescent="0.55000000000000004">
      <c r="B82" s="19" t="s">
        <v>534</v>
      </c>
      <c r="C82" s="19"/>
      <c r="D82" s="19" t="s">
        <v>7648</v>
      </c>
      <c r="E82" s="1" t="s">
        <v>533</v>
      </c>
      <c r="F82" s="1" t="s">
        <v>98</v>
      </c>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row>
    <row r="83" spans="2:38" x14ac:dyDescent="0.55000000000000004">
      <c r="B83" s="19" t="s">
        <v>536</v>
      </c>
      <c r="C83" s="19"/>
      <c r="D83" s="19" t="s">
        <v>7648</v>
      </c>
      <c r="E83" s="1" t="s">
        <v>535</v>
      </c>
      <c r="F83" s="1" t="s">
        <v>98</v>
      </c>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row>
    <row r="84" spans="2:38" x14ac:dyDescent="0.55000000000000004">
      <c r="B84" s="19" t="s">
        <v>538</v>
      </c>
      <c r="C84" s="19"/>
      <c r="D84" s="19" t="s">
        <v>7648</v>
      </c>
      <c r="E84" s="1" t="s">
        <v>537</v>
      </c>
      <c r="F84" s="1" t="s">
        <v>98</v>
      </c>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row>
    <row r="85" spans="2:38" x14ac:dyDescent="0.55000000000000004">
      <c r="B85" s="19" t="s">
        <v>540</v>
      </c>
      <c r="C85" s="19"/>
      <c r="D85" s="19" t="s">
        <v>7648</v>
      </c>
      <c r="E85" s="1" t="s">
        <v>539</v>
      </c>
      <c r="F85" s="1" t="s">
        <v>98</v>
      </c>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row>
    <row r="86" spans="2:38" x14ac:dyDescent="0.55000000000000004">
      <c r="B86" s="19" t="s">
        <v>6001</v>
      </c>
      <c r="C86" s="19"/>
      <c r="D86" s="19" t="s">
        <v>7648</v>
      </c>
      <c r="E86" s="1" t="s">
        <v>541</v>
      </c>
      <c r="F86" s="1" t="s">
        <v>98</v>
      </c>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row>
    <row r="87" spans="2:38" x14ac:dyDescent="0.55000000000000004">
      <c r="B87" s="19" t="s">
        <v>6002</v>
      </c>
      <c r="C87" s="19"/>
      <c r="D87" s="19" t="s">
        <v>7648</v>
      </c>
      <c r="E87" s="1" t="s">
        <v>542</v>
      </c>
      <c r="F87" s="1" t="s">
        <v>98</v>
      </c>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row>
    <row r="88" spans="2:38" x14ac:dyDescent="0.55000000000000004">
      <c r="B88" s="19" t="s">
        <v>544</v>
      </c>
      <c r="C88" s="19"/>
      <c r="D88" s="19" t="s">
        <v>7648</v>
      </c>
      <c r="E88" s="1" t="s">
        <v>543</v>
      </c>
      <c r="F88" s="1" t="s">
        <v>98</v>
      </c>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row>
    <row r="89" spans="2:38" x14ac:dyDescent="0.55000000000000004">
      <c r="B89" s="19" t="s">
        <v>546</v>
      </c>
      <c r="C89" s="19"/>
      <c r="D89" s="19" t="s">
        <v>7648</v>
      </c>
      <c r="E89" s="1" t="s">
        <v>545</v>
      </c>
      <c r="F89" s="1" t="s">
        <v>98</v>
      </c>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row>
    <row r="90" spans="2:38" x14ac:dyDescent="0.55000000000000004">
      <c r="B90" s="19" t="s">
        <v>548</v>
      </c>
      <c r="C90" s="19"/>
      <c r="D90" s="19" t="s">
        <v>7648</v>
      </c>
      <c r="E90" s="1" t="s">
        <v>547</v>
      </c>
      <c r="F90" s="1" t="s">
        <v>98</v>
      </c>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row>
    <row r="91" spans="2:38" x14ac:dyDescent="0.55000000000000004">
      <c r="B91" s="19" t="s">
        <v>6003</v>
      </c>
      <c r="C91" s="19"/>
      <c r="D91" s="19" t="s">
        <v>7648</v>
      </c>
      <c r="E91" s="1" t="s">
        <v>549</v>
      </c>
      <c r="F91" s="1" t="s">
        <v>98</v>
      </c>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row>
    <row r="92" spans="2:38" x14ac:dyDescent="0.55000000000000004">
      <c r="B92" s="19" t="s">
        <v>6004</v>
      </c>
      <c r="C92" s="19"/>
      <c r="D92" s="19" t="s">
        <v>7648</v>
      </c>
      <c r="E92" s="1" t="s">
        <v>550</v>
      </c>
      <c r="F92" s="1" t="s">
        <v>98</v>
      </c>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row>
    <row r="93" spans="2:38" x14ac:dyDescent="0.55000000000000004">
      <c r="B93" s="19" t="s">
        <v>552</v>
      </c>
      <c r="C93" s="19"/>
      <c r="D93" s="19" t="s">
        <v>7648</v>
      </c>
      <c r="E93" s="1" t="s">
        <v>551</v>
      </c>
      <c r="F93" s="1" t="s">
        <v>98</v>
      </c>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row>
    <row r="94" spans="2:38" x14ac:dyDescent="0.55000000000000004">
      <c r="B94" s="19" t="s">
        <v>6007</v>
      </c>
      <c r="C94" s="19"/>
      <c r="D94" s="19" t="s">
        <v>7648</v>
      </c>
      <c r="E94" s="1" t="s">
        <v>553</v>
      </c>
      <c r="F94" s="1" t="s">
        <v>98</v>
      </c>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row>
    <row r="95" spans="2:38" x14ac:dyDescent="0.55000000000000004">
      <c r="B95" s="19" t="s">
        <v>555</v>
      </c>
      <c r="C95" s="19"/>
      <c r="D95" s="19" t="s">
        <v>7648</v>
      </c>
      <c r="E95" s="1" t="s">
        <v>554</v>
      </c>
      <c r="F95" s="1" t="s">
        <v>98</v>
      </c>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row>
    <row r="96" spans="2:38" x14ac:dyDescent="0.55000000000000004">
      <c r="B96" s="19" t="s">
        <v>6005</v>
      </c>
      <c r="C96" s="19"/>
      <c r="D96" s="19" t="s">
        <v>7648</v>
      </c>
      <c r="E96" s="1" t="s">
        <v>556</v>
      </c>
      <c r="F96" s="1" t="s">
        <v>98</v>
      </c>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row>
    <row r="97" spans="2:38" x14ac:dyDescent="0.55000000000000004">
      <c r="B97" s="19" t="s">
        <v>6006</v>
      </c>
      <c r="C97" s="19"/>
      <c r="D97" s="19" t="s">
        <v>7648</v>
      </c>
      <c r="E97" s="1" t="s">
        <v>557</v>
      </c>
      <c r="F97" s="1" t="s">
        <v>98</v>
      </c>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row>
    <row r="98" spans="2:38" x14ac:dyDescent="0.55000000000000004">
      <c r="B98" s="19" t="s">
        <v>6008</v>
      </c>
      <c r="C98" s="19"/>
      <c r="D98" s="19" t="s">
        <v>7648</v>
      </c>
      <c r="E98" s="1" t="s">
        <v>558</v>
      </c>
      <c r="F98" s="1" t="s">
        <v>98</v>
      </c>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row>
    <row r="99" spans="2:38" x14ac:dyDescent="0.55000000000000004">
      <c r="B99" s="19" t="s">
        <v>6009</v>
      </c>
      <c r="C99" s="19"/>
      <c r="D99" s="19" t="s">
        <v>7648</v>
      </c>
      <c r="E99" s="1" t="s">
        <v>559</v>
      </c>
      <c r="F99" s="1" t="s">
        <v>98</v>
      </c>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row>
    <row r="100" spans="2:38" x14ac:dyDescent="0.55000000000000004">
      <c r="B100" s="19" t="s">
        <v>6010</v>
      </c>
      <c r="C100" s="19"/>
      <c r="D100" s="19" t="s">
        <v>7648</v>
      </c>
      <c r="E100" s="1" t="s">
        <v>560</v>
      </c>
      <c r="F100" s="1" t="s">
        <v>98</v>
      </c>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row>
    <row r="101" spans="2:38" x14ac:dyDescent="0.55000000000000004">
      <c r="B101" s="19" t="s">
        <v>562</v>
      </c>
      <c r="C101" s="19"/>
      <c r="D101" s="19" t="s">
        <v>7648</v>
      </c>
      <c r="E101" s="1" t="s">
        <v>561</v>
      </c>
      <c r="F101" s="1" t="s">
        <v>98</v>
      </c>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row>
    <row r="102" spans="2:38" x14ac:dyDescent="0.55000000000000004">
      <c r="B102" s="19" t="s">
        <v>6011</v>
      </c>
      <c r="C102" s="19"/>
      <c r="D102" s="19" t="s">
        <v>7648</v>
      </c>
      <c r="E102" s="1" t="s">
        <v>563</v>
      </c>
      <c r="F102" s="1" t="s">
        <v>98</v>
      </c>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row>
    <row r="103" spans="2:38" x14ac:dyDescent="0.55000000000000004">
      <c r="B103" s="19" t="s">
        <v>6012</v>
      </c>
      <c r="C103" s="19"/>
      <c r="D103" s="19" t="s">
        <v>7648</v>
      </c>
      <c r="E103" s="1" t="s">
        <v>564</v>
      </c>
      <c r="F103" s="1" t="s">
        <v>98</v>
      </c>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row>
    <row r="104" spans="2:38" x14ac:dyDescent="0.55000000000000004">
      <c r="B104" s="19" t="s">
        <v>6013</v>
      </c>
      <c r="C104" s="19"/>
      <c r="D104" s="19" t="s">
        <v>7648</v>
      </c>
      <c r="E104" s="1" t="s">
        <v>565</v>
      </c>
      <c r="F104" s="1" t="s">
        <v>98</v>
      </c>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row>
    <row r="105" spans="2:38" x14ac:dyDescent="0.55000000000000004">
      <c r="B105" s="19" t="s">
        <v>567</v>
      </c>
      <c r="C105" s="19"/>
      <c r="D105" s="19" t="s">
        <v>7648</v>
      </c>
      <c r="E105" s="1" t="s">
        <v>566</v>
      </c>
      <c r="F105" s="1" t="s">
        <v>98</v>
      </c>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row>
    <row r="106" spans="2:38" x14ac:dyDescent="0.55000000000000004">
      <c r="B106" s="19" t="s">
        <v>6014</v>
      </c>
      <c r="C106" s="19"/>
      <c r="D106" s="19" t="s">
        <v>7648</v>
      </c>
      <c r="E106" s="1" t="s">
        <v>568</v>
      </c>
      <c r="F106" s="1" t="s">
        <v>98</v>
      </c>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row>
    <row r="107" spans="2:38" x14ac:dyDescent="0.55000000000000004">
      <c r="B107" s="19" t="s">
        <v>6015</v>
      </c>
      <c r="C107" s="19"/>
      <c r="D107" s="19" t="s">
        <v>7648</v>
      </c>
      <c r="E107" s="1" t="s">
        <v>569</v>
      </c>
      <c r="F107" s="1" t="s">
        <v>98</v>
      </c>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row>
    <row r="108" spans="2:38" x14ac:dyDescent="0.55000000000000004">
      <c r="B108" s="19" t="s">
        <v>6016</v>
      </c>
      <c r="C108" s="19"/>
      <c r="D108" s="19" t="s">
        <v>7648</v>
      </c>
      <c r="E108" s="1" t="s">
        <v>570</v>
      </c>
      <c r="F108" s="1" t="s">
        <v>98</v>
      </c>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row>
    <row r="109" spans="2:38" x14ac:dyDescent="0.55000000000000004">
      <c r="B109" s="19" t="s">
        <v>572</v>
      </c>
      <c r="C109" s="19"/>
      <c r="D109" s="19" t="s">
        <v>7648</v>
      </c>
      <c r="E109" s="1" t="s">
        <v>571</v>
      </c>
      <c r="F109" s="1" t="s">
        <v>98</v>
      </c>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row>
    <row r="110" spans="2:38" x14ac:dyDescent="0.55000000000000004">
      <c r="B110" s="19" t="s">
        <v>6017</v>
      </c>
      <c r="C110" s="19"/>
      <c r="D110" s="19" t="s">
        <v>7648</v>
      </c>
      <c r="E110" s="1" t="s">
        <v>573</v>
      </c>
      <c r="F110" s="1" t="s">
        <v>98</v>
      </c>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row>
    <row r="111" spans="2:38" x14ac:dyDescent="0.55000000000000004">
      <c r="B111" s="19" t="s">
        <v>575</v>
      </c>
      <c r="C111" s="19"/>
      <c r="D111" s="19" t="s">
        <v>7648</v>
      </c>
      <c r="E111" s="1" t="s">
        <v>574</v>
      </c>
      <c r="F111" s="1" t="s">
        <v>98</v>
      </c>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row>
    <row r="112" spans="2:38" x14ac:dyDescent="0.55000000000000004">
      <c r="B112" s="19" t="s">
        <v>6018</v>
      </c>
      <c r="C112" s="19"/>
      <c r="D112" s="19" t="s">
        <v>7648</v>
      </c>
      <c r="E112" s="1" t="s">
        <v>576</v>
      </c>
      <c r="F112" s="1" t="s">
        <v>98</v>
      </c>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row>
    <row r="113" spans="2:38" x14ac:dyDescent="0.55000000000000004">
      <c r="B113" s="19" t="s">
        <v>6019</v>
      </c>
      <c r="C113" s="19"/>
      <c r="D113" s="19" t="s">
        <v>7648</v>
      </c>
      <c r="E113" s="1" t="s">
        <v>577</v>
      </c>
      <c r="F113" s="1" t="s">
        <v>98</v>
      </c>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row>
    <row r="114" spans="2:38" x14ac:dyDescent="0.55000000000000004">
      <c r="B114" s="19" t="s">
        <v>579</v>
      </c>
      <c r="C114" s="19"/>
      <c r="D114" s="19" t="s">
        <v>7648</v>
      </c>
      <c r="E114" s="1" t="s">
        <v>578</v>
      </c>
      <c r="F114" s="1" t="s">
        <v>98</v>
      </c>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row>
    <row r="115" spans="2:38" x14ac:dyDescent="0.55000000000000004">
      <c r="B115" s="19" t="s">
        <v>581</v>
      </c>
      <c r="C115" s="19"/>
      <c r="D115" s="19" t="s">
        <v>7648</v>
      </c>
      <c r="E115" s="1" t="s">
        <v>580</v>
      </c>
      <c r="F115" s="1" t="s">
        <v>98</v>
      </c>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row>
    <row r="116" spans="2:38" x14ac:dyDescent="0.55000000000000004">
      <c r="B116" s="19" t="s">
        <v>583</v>
      </c>
      <c r="C116" s="19"/>
      <c r="D116" s="19" t="s">
        <v>7648</v>
      </c>
      <c r="E116" s="1" t="s">
        <v>582</v>
      </c>
      <c r="F116" s="1" t="s">
        <v>98</v>
      </c>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2:38" x14ac:dyDescent="0.55000000000000004">
      <c r="B117" s="19" t="s">
        <v>585</v>
      </c>
      <c r="C117" s="19"/>
      <c r="D117" s="19" t="s">
        <v>7648</v>
      </c>
      <c r="E117" s="1" t="s">
        <v>584</v>
      </c>
      <c r="F117" s="1" t="s">
        <v>98</v>
      </c>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row>
    <row r="118" spans="2:38" x14ac:dyDescent="0.55000000000000004">
      <c r="B118" s="19" t="s">
        <v>6020</v>
      </c>
      <c r="C118" s="19"/>
      <c r="D118" s="19" t="s">
        <v>7648</v>
      </c>
      <c r="E118" s="1" t="s">
        <v>586</v>
      </c>
      <c r="F118" s="1" t="s">
        <v>98</v>
      </c>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2:38" x14ac:dyDescent="0.55000000000000004">
      <c r="B119" s="19" t="s">
        <v>6021</v>
      </c>
      <c r="C119" s="19"/>
      <c r="D119" s="19" t="s">
        <v>7648</v>
      </c>
      <c r="E119" s="1" t="s">
        <v>587</v>
      </c>
      <c r="F119" s="1" t="s">
        <v>98</v>
      </c>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2:38" x14ac:dyDescent="0.55000000000000004">
      <c r="B120" s="19" t="s">
        <v>6022</v>
      </c>
      <c r="C120" s="19"/>
      <c r="D120" s="19" t="s">
        <v>7648</v>
      </c>
      <c r="E120" s="1" t="s">
        <v>588</v>
      </c>
      <c r="F120" s="1" t="s">
        <v>98</v>
      </c>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2:38" x14ac:dyDescent="0.55000000000000004">
      <c r="B121" s="19" t="s">
        <v>6023</v>
      </c>
      <c r="C121" s="19"/>
      <c r="D121" s="19" t="s">
        <v>7648</v>
      </c>
      <c r="E121" s="1" t="s">
        <v>589</v>
      </c>
      <c r="F121" s="1" t="s">
        <v>98</v>
      </c>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2:38" x14ac:dyDescent="0.55000000000000004">
      <c r="B122" s="19" t="s">
        <v>591</v>
      </c>
      <c r="C122" s="19"/>
      <c r="D122" s="19" t="s">
        <v>7648</v>
      </c>
      <c r="E122" s="1" t="s">
        <v>590</v>
      </c>
      <c r="F122" s="1" t="s">
        <v>98</v>
      </c>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2:38" x14ac:dyDescent="0.55000000000000004">
      <c r="B123" s="19" t="s">
        <v>593</v>
      </c>
      <c r="C123" s="19"/>
      <c r="D123" s="19" t="s">
        <v>7648</v>
      </c>
      <c r="E123" s="1" t="s">
        <v>592</v>
      </c>
      <c r="F123" s="1" t="s">
        <v>98</v>
      </c>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2:38" x14ac:dyDescent="0.55000000000000004">
      <c r="B124" s="19" t="s">
        <v>595</v>
      </c>
      <c r="C124" s="19"/>
      <c r="D124" s="19" t="s">
        <v>7648</v>
      </c>
      <c r="E124" s="1" t="s">
        <v>594</v>
      </c>
      <c r="F124" s="1" t="s">
        <v>98</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2:38" x14ac:dyDescent="0.55000000000000004">
      <c r="B125" s="19" t="s">
        <v>6024</v>
      </c>
      <c r="C125" s="19"/>
      <c r="D125" s="19" t="s">
        <v>7648</v>
      </c>
      <c r="E125" s="1" t="s">
        <v>596</v>
      </c>
      <c r="F125" s="1" t="s">
        <v>98</v>
      </c>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2:38" x14ac:dyDescent="0.55000000000000004">
      <c r="B126" s="19" t="s">
        <v>598</v>
      </c>
      <c r="C126" s="19"/>
      <c r="D126" s="19" t="s">
        <v>7648</v>
      </c>
      <c r="E126" s="1" t="s">
        <v>597</v>
      </c>
      <c r="F126" s="1" t="s">
        <v>98</v>
      </c>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row>
    <row r="127" spans="2:38" x14ac:dyDescent="0.55000000000000004">
      <c r="B127" s="19" t="s">
        <v>600</v>
      </c>
      <c r="C127" s="19"/>
      <c r="D127" s="19" t="s">
        <v>7648</v>
      </c>
      <c r="E127" s="1" t="s">
        <v>599</v>
      </c>
      <c r="F127" s="1" t="s">
        <v>98</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2:38" x14ac:dyDescent="0.55000000000000004">
      <c r="B128" s="19" t="s">
        <v>602</v>
      </c>
      <c r="C128" s="19"/>
      <c r="D128" s="19" t="s">
        <v>7648</v>
      </c>
      <c r="E128" s="1" t="s">
        <v>601</v>
      </c>
      <c r="F128" s="1" t="s">
        <v>98</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2:38" x14ac:dyDescent="0.55000000000000004">
      <c r="B129" s="19" t="s">
        <v>604</v>
      </c>
      <c r="C129" s="19"/>
      <c r="D129" s="19" t="s">
        <v>7648</v>
      </c>
      <c r="E129" s="1" t="s">
        <v>603</v>
      </c>
      <c r="F129" s="1" t="s">
        <v>98</v>
      </c>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2:38" x14ac:dyDescent="0.55000000000000004">
      <c r="B130" s="19" t="s">
        <v>606</v>
      </c>
      <c r="C130" s="19"/>
      <c r="D130" s="19" t="s">
        <v>7648</v>
      </c>
      <c r="E130" s="1" t="s">
        <v>605</v>
      </c>
      <c r="F130" s="1" t="s">
        <v>98</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2:38" x14ac:dyDescent="0.55000000000000004">
      <c r="B131" s="19" t="s">
        <v>6025</v>
      </c>
      <c r="C131" s="19"/>
      <c r="D131" s="19" t="s">
        <v>7648</v>
      </c>
      <c r="E131" s="1" t="s">
        <v>607</v>
      </c>
      <c r="F131" s="1" t="s">
        <v>98</v>
      </c>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2:38" x14ac:dyDescent="0.55000000000000004">
      <c r="B132" s="19" t="s">
        <v>5948</v>
      </c>
      <c r="C132" s="19"/>
      <c r="D132" s="19" t="s">
        <v>7648</v>
      </c>
      <c r="E132" s="1" t="s">
        <v>433</v>
      </c>
      <c r="F132" s="1" t="s">
        <v>138</v>
      </c>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2:38" x14ac:dyDescent="0.55000000000000004">
      <c r="B133" s="19" t="s">
        <v>5949</v>
      </c>
      <c r="C133" s="19"/>
      <c r="D133" s="19" t="s">
        <v>7648</v>
      </c>
      <c r="E133" s="1" t="s">
        <v>434</v>
      </c>
      <c r="F133" s="1" t="s">
        <v>138</v>
      </c>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2:38" x14ac:dyDescent="0.55000000000000004">
      <c r="B134" s="19" t="s">
        <v>5950</v>
      </c>
      <c r="C134" s="19"/>
      <c r="D134" s="19" t="s">
        <v>7648</v>
      </c>
      <c r="E134" s="1" t="s">
        <v>435</v>
      </c>
      <c r="F134" s="1" t="s">
        <v>138</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2:38" x14ac:dyDescent="0.55000000000000004">
      <c r="B135" s="19" t="s">
        <v>5951</v>
      </c>
      <c r="C135" s="19"/>
      <c r="D135" s="19" t="s">
        <v>7648</v>
      </c>
      <c r="E135" s="1" t="s">
        <v>436</v>
      </c>
      <c r="F135" s="1" t="s">
        <v>138</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2:38" x14ac:dyDescent="0.55000000000000004">
      <c r="B136" s="19" t="s">
        <v>5952</v>
      </c>
      <c r="C136" s="19"/>
      <c r="D136" s="19" t="s">
        <v>7648</v>
      </c>
      <c r="E136" s="1" t="s">
        <v>437</v>
      </c>
      <c r="F136" s="1" t="s">
        <v>138</v>
      </c>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2:38" x14ac:dyDescent="0.55000000000000004">
      <c r="B137" s="19" t="s">
        <v>5953</v>
      </c>
      <c r="C137" s="19"/>
      <c r="D137" s="19" t="s">
        <v>7648</v>
      </c>
      <c r="E137" s="1" t="s">
        <v>438</v>
      </c>
      <c r="F137" s="1" t="s">
        <v>138</v>
      </c>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2:38" x14ac:dyDescent="0.55000000000000004">
      <c r="B138" s="19" t="s">
        <v>440</v>
      </c>
      <c r="C138" s="19"/>
      <c r="D138" s="19" t="s">
        <v>7648</v>
      </c>
      <c r="E138" s="1" t="s">
        <v>439</v>
      </c>
      <c r="F138" s="1" t="s">
        <v>138</v>
      </c>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2:38" x14ac:dyDescent="0.55000000000000004">
      <c r="B139" s="19" t="s">
        <v>5954</v>
      </c>
      <c r="C139" s="19"/>
      <c r="D139" s="19" t="s">
        <v>7648</v>
      </c>
      <c r="E139" s="1" t="s">
        <v>441</v>
      </c>
      <c r="F139" s="1" t="s">
        <v>138</v>
      </c>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2:38" x14ac:dyDescent="0.55000000000000004">
      <c r="B140" s="19" t="s">
        <v>5955</v>
      </c>
      <c r="C140" s="19"/>
      <c r="D140" s="19" t="s">
        <v>7648</v>
      </c>
      <c r="E140" s="1" t="s">
        <v>442</v>
      </c>
      <c r="F140" s="1" t="s">
        <v>138</v>
      </c>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2:38" x14ac:dyDescent="0.55000000000000004">
      <c r="B141" s="19" t="s">
        <v>5956</v>
      </c>
      <c r="C141" s="19"/>
      <c r="D141" s="19" t="s">
        <v>7648</v>
      </c>
      <c r="E141" s="1" t="s">
        <v>443</v>
      </c>
      <c r="F141" s="1" t="s">
        <v>138</v>
      </c>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2:38" x14ac:dyDescent="0.55000000000000004">
      <c r="B142" s="19" t="s">
        <v>5957</v>
      </c>
      <c r="C142" s="19"/>
      <c r="D142" s="19" t="s">
        <v>7648</v>
      </c>
      <c r="E142" s="1" t="s">
        <v>444</v>
      </c>
      <c r="F142" s="1" t="s">
        <v>138</v>
      </c>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2:38" x14ac:dyDescent="0.55000000000000004">
      <c r="B143" s="19" t="s">
        <v>5958</v>
      </c>
      <c r="C143" s="19"/>
      <c r="D143" s="19" t="s">
        <v>7648</v>
      </c>
      <c r="E143" s="1" t="s">
        <v>445</v>
      </c>
      <c r="F143" s="1" t="s">
        <v>138</v>
      </c>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2:38" x14ac:dyDescent="0.55000000000000004">
      <c r="B144" s="19" t="s">
        <v>447</v>
      </c>
      <c r="C144" s="19"/>
      <c r="D144" s="19" t="s">
        <v>7648</v>
      </c>
      <c r="E144" s="1" t="s">
        <v>446</v>
      </c>
      <c r="F144" s="1" t="s">
        <v>138</v>
      </c>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2:38" x14ac:dyDescent="0.55000000000000004">
      <c r="B145" s="19" t="s">
        <v>449</v>
      </c>
      <c r="C145" s="19"/>
      <c r="D145" s="19" t="s">
        <v>7648</v>
      </c>
      <c r="E145" s="1" t="s">
        <v>448</v>
      </c>
      <c r="F145" s="1" t="s">
        <v>138</v>
      </c>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row>
    <row r="146" spans="2:38" x14ac:dyDescent="0.55000000000000004">
      <c r="B146" s="19" t="s">
        <v>5959</v>
      </c>
      <c r="C146" s="19"/>
      <c r="D146" s="19" t="s">
        <v>7648</v>
      </c>
      <c r="E146" s="1" t="s">
        <v>450</v>
      </c>
      <c r="F146" s="1" t="s">
        <v>138</v>
      </c>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row>
    <row r="147" spans="2:38" x14ac:dyDescent="0.55000000000000004">
      <c r="B147" s="19" t="s">
        <v>5960</v>
      </c>
      <c r="C147" s="19"/>
      <c r="D147" s="19" t="s">
        <v>7648</v>
      </c>
      <c r="E147" s="1" t="s">
        <v>451</v>
      </c>
      <c r="F147" s="1" t="s">
        <v>138</v>
      </c>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2:38" x14ac:dyDescent="0.55000000000000004">
      <c r="B148" s="19" t="s">
        <v>5961</v>
      </c>
      <c r="C148" s="19"/>
      <c r="D148" s="19" t="s">
        <v>7648</v>
      </c>
      <c r="E148" s="1" t="s">
        <v>452</v>
      </c>
      <c r="F148" s="1" t="s">
        <v>138</v>
      </c>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row>
    <row r="149" spans="2:38" x14ac:dyDescent="0.55000000000000004">
      <c r="B149" s="19" t="s">
        <v>454</v>
      </c>
      <c r="C149" s="19"/>
      <c r="D149" s="19" t="s">
        <v>7648</v>
      </c>
      <c r="E149" s="1" t="s">
        <v>453</v>
      </c>
      <c r="F149" s="1" t="s">
        <v>138</v>
      </c>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2:38" x14ac:dyDescent="0.55000000000000004">
      <c r="B150" s="19" t="s">
        <v>5962</v>
      </c>
      <c r="C150" s="19"/>
      <c r="D150" s="19" t="s">
        <v>7648</v>
      </c>
      <c r="E150" s="1" t="s">
        <v>455</v>
      </c>
      <c r="F150" s="1" t="s">
        <v>138</v>
      </c>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2:38" x14ac:dyDescent="0.55000000000000004">
      <c r="B151" s="19" t="s">
        <v>457</v>
      </c>
      <c r="C151" s="19"/>
      <c r="D151" s="19" t="s">
        <v>7648</v>
      </c>
      <c r="E151" s="1" t="s">
        <v>456</v>
      </c>
      <c r="F151" s="1" t="s">
        <v>138</v>
      </c>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row>
    <row r="152" spans="2:38" x14ac:dyDescent="0.55000000000000004">
      <c r="B152" s="19" t="s">
        <v>459</v>
      </c>
      <c r="C152" s="19"/>
      <c r="D152" s="19" t="s">
        <v>7648</v>
      </c>
      <c r="E152" s="1" t="s">
        <v>458</v>
      </c>
      <c r="F152" s="1" t="s">
        <v>138</v>
      </c>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2:38" x14ac:dyDescent="0.55000000000000004">
      <c r="B153" s="19" t="s">
        <v>5963</v>
      </c>
      <c r="C153" s="19"/>
      <c r="D153" s="19" t="s">
        <v>7648</v>
      </c>
      <c r="E153" s="1" t="s">
        <v>460</v>
      </c>
      <c r="F153" s="1" t="s">
        <v>138</v>
      </c>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2:38" x14ac:dyDescent="0.55000000000000004">
      <c r="B154" s="19" t="s">
        <v>462</v>
      </c>
      <c r="C154" s="19"/>
      <c r="D154" s="19" t="s">
        <v>7648</v>
      </c>
      <c r="E154" s="1" t="s">
        <v>461</v>
      </c>
      <c r="F154" s="1" t="s">
        <v>138</v>
      </c>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2:38" x14ac:dyDescent="0.55000000000000004">
      <c r="B155" s="19" t="s">
        <v>5964</v>
      </c>
      <c r="C155" s="19"/>
      <c r="D155" s="19" t="s">
        <v>7648</v>
      </c>
      <c r="E155" s="1" t="s">
        <v>463</v>
      </c>
      <c r="F155" s="1" t="s">
        <v>138</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2:38" x14ac:dyDescent="0.55000000000000004">
      <c r="B156" s="19" t="s">
        <v>465</v>
      </c>
      <c r="C156" s="19"/>
      <c r="D156" s="19" t="s">
        <v>7648</v>
      </c>
      <c r="E156" s="1" t="s">
        <v>464</v>
      </c>
      <c r="F156" s="1" t="s">
        <v>138</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2:38" x14ac:dyDescent="0.55000000000000004">
      <c r="B157" s="19" t="s">
        <v>467</v>
      </c>
      <c r="C157" s="19"/>
      <c r="D157" s="19" t="s">
        <v>7648</v>
      </c>
      <c r="E157" s="1" t="s">
        <v>466</v>
      </c>
      <c r="F157" s="1" t="s">
        <v>138</v>
      </c>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2:38" x14ac:dyDescent="0.55000000000000004">
      <c r="B158" s="19" t="s">
        <v>5965</v>
      </c>
      <c r="C158" s="19"/>
      <c r="D158" s="19" t="s">
        <v>7648</v>
      </c>
      <c r="E158" s="1" t="s">
        <v>468</v>
      </c>
      <c r="F158" s="1" t="s">
        <v>138</v>
      </c>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row>
    <row r="159" spans="2:38" x14ac:dyDescent="0.55000000000000004">
      <c r="B159" s="19" t="s">
        <v>5966</v>
      </c>
      <c r="C159" s="19"/>
      <c r="D159" s="19" t="s">
        <v>7648</v>
      </c>
      <c r="E159" s="1" t="s">
        <v>469</v>
      </c>
      <c r="F159" s="1" t="s">
        <v>138</v>
      </c>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row>
    <row r="160" spans="2:38" x14ac:dyDescent="0.55000000000000004">
      <c r="B160" s="19" t="s">
        <v>5967</v>
      </c>
      <c r="C160" s="19"/>
      <c r="D160" s="19" t="s">
        <v>7648</v>
      </c>
      <c r="E160" s="1" t="s">
        <v>470</v>
      </c>
      <c r="F160" s="1" t="s">
        <v>138</v>
      </c>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2:38" x14ac:dyDescent="0.55000000000000004">
      <c r="B161" s="19" t="s">
        <v>5968</v>
      </c>
      <c r="C161" s="19"/>
      <c r="D161" s="19" t="s">
        <v>7648</v>
      </c>
      <c r="E161" s="1" t="s">
        <v>471</v>
      </c>
      <c r="F161" s="1" t="s">
        <v>138</v>
      </c>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2:38" x14ac:dyDescent="0.55000000000000004">
      <c r="B162" s="19" t="s">
        <v>5969</v>
      </c>
      <c r="C162" s="19"/>
      <c r="D162" s="19" t="s">
        <v>7648</v>
      </c>
      <c r="E162" s="1" t="s">
        <v>472</v>
      </c>
      <c r="F162" s="1" t="s">
        <v>138</v>
      </c>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2:38" x14ac:dyDescent="0.55000000000000004">
      <c r="B163" s="19" t="s">
        <v>5970</v>
      </c>
      <c r="C163" s="19"/>
      <c r="D163" s="19" t="s">
        <v>7648</v>
      </c>
      <c r="E163" s="1" t="s">
        <v>473</v>
      </c>
      <c r="F163" s="1" t="s">
        <v>138</v>
      </c>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2:38" x14ac:dyDescent="0.55000000000000004">
      <c r="B164" s="19" t="s">
        <v>5971</v>
      </c>
      <c r="C164" s="19"/>
      <c r="D164" s="19" t="s">
        <v>7648</v>
      </c>
      <c r="E164" s="1" t="s">
        <v>474</v>
      </c>
      <c r="F164" s="1" t="s">
        <v>138</v>
      </c>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2:38" x14ac:dyDescent="0.55000000000000004">
      <c r="B165" s="19" t="s">
        <v>5972</v>
      </c>
      <c r="C165" s="19"/>
      <c r="D165" s="19" t="s">
        <v>7648</v>
      </c>
      <c r="E165" s="1" t="s">
        <v>475</v>
      </c>
      <c r="F165" s="1" t="s">
        <v>138</v>
      </c>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2:38" x14ac:dyDescent="0.55000000000000004">
      <c r="B166" s="19" t="s">
        <v>5973</v>
      </c>
      <c r="C166" s="19"/>
      <c r="D166" s="19" t="s">
        <v>7648</v>
      </c>
      <c r="E166" s="1" t="s">
        <v>476</v>
      </c>
      <c r="F166" s="1" t="s">
        <v>138</v>
      </c>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2:38" x14ac:dyDescent="0.55000000000000004">
      <c r="B167" s="19" t="s">
        <v>5974</v>
      </c>
      <c r="C167" s="19"/>
      <c r="D167" s="19" t="s">
        <v>7648</v>
      </c>
      <c r="E167" s="1" t="s">
        <v>477</v>
      </c>
      <c r="F167" s="1" t="s">
        <v>138</v>
      </c>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2:38" x14ac:dyDescent="0.55000000000000004">
      <c r="B168" s="19" t="s">
        <v>479</v>
      </c>
      <c r="C168" s="19"/>
      <c r="D168" s="19" t="s">
        <v>7648</v>
      </c>
      <c r="E168" s="1" t="s">
        <v>478</v>
      </c>
      <c r="F168" s="1" t="s">
        <v>138</v>
      </c>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2:38" x14ac:dyDescent="0.55000000000000004">
      <c r="B169" s="19" t="s">
        <v>5975</v>
      </c>
      <c r="C169" s="19"/>
      <c r="D169" s="19" t="s">
        <v>7648</v>
      </c>
      <c r="E169" s="1" t="s">
        <v>480</v>
      </c>
      <c r="F169" s="1" t="s">
        <v>138</v>
      </c>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2:38" x14ac:dyDescent="0.55000000000000004">
      <c r="B170" s="19" t="s">
        <v>5976</v>
      </c>
      <c r="C170" s="19"/>
      <c r="D170" s="19" t="s">
        <v>7648</v>
      </c>
      <c r="E170" s="1" t="s">
        <v>481</v>
      </c>
      <c r="F170" s="1" t="s">
        <v>138</v>
      </c>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2:38" x14ac:dyDescent="0.55000000000000004">
      <c r="B171" s="19" t="s">
        <v>483</v>
      </c>
      <c r="C171" s="19"/>
      <c r="D171" s="19" t="s">
        <v>7648</v>
      </c>
      <c r="E171" s="1" t="s">
        <v>482</v>
      </c>
      <c r="F171" s="1" t="s">
        <v>138</v>
      </c>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2:38" x14ac:dyDescent="0.55000000000000004">
      <c r="B172" s="19" t="s">
        <v>5977</v>
      </c>
      <c r="C172" s="19"/>
      <c r="D172" s="19" t="s">
        <v>7648</v>
      </c>
      <c r="E172" s="1" t="s">
        <v>484</v>
      </c>
      <c r="F172" s="1" t="s">
        <v>138</v>
      </c>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2:38" x14ac:dyDescent="0.55000000000000004">
      <c r="B173" s="19" t="s">
        <v>5978</v>
      </c>
      <c r="C173" s="19"/>
      <c r="D173" s="19" t="s">
        <v>7648</v>
      </c>
      <c r="E173" s="1" t="s">
        <v>485</v>
      </c>
      <c r="F173" s="1" t="s">
        <v>138</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2:38" x14ac:dyDescent="0.55000000000000004">
      <c r="B174" s="19" t="s">
        <v>4715</v>
      </c>
      <c r="C174" s="19"/>
      <c r="D174" s="19" t="s">
        <v>7648</v>
      </c>
      <c r="E174" s="1" t="s">
        <v>486</v>
      </c>
      <c r="F174" s="1" t="s">
        <v>138</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2:38" x14ac:dyDescent="0.55000000000000004">
      <c r="B175" s="19" t="s">
        <v>5979</v>
      </c>
      <c r="C175" s="19"/>
      <c r="D175" s="19" t="s">
        <v>7648</v>
      </c>
      <c r="E175" s="1" t="s">
        <v>487</v>
      </c>
      <c r="F175" s="1" t="s">
        <v>138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2:38" x14ac:dyDescent="0.55000000000000004">
      <c r="B176" s="19" t="s">
        <v>489</v>
      </c>
      <c r="C176" s="19"/>
      <c r="D176" s="19" t="s">
        <v>7648</v>
      </c>
      <c r="E176" s="1" t="s">
        <v>488</v>
      </c>
      <c r="F176" s="1" t="s">
        <v>138</v>
      </c>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2:38" x14ac:dyDescent="0.55000000000000004">
      <c r="B177" s="19" t="s">
        <v>491</v>
      </c>
      <c r="C177" s="19"/>
      <c r="D177" s="19" t="s">
        <v>7648</v>
      </c>
      <c r="E177" s="1" t="s">
        <v>490</v>
      </c>
      <c r="F177" s="1" t="s">
        <v>138</v>
      </c>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2:38" x14ac:dyDescent="0.55000000000000004">
      <c r="B178" s="19" t="s">
        <v>493</v>
      </c>
      <c r="C178" s="19"/>
      <c r="D178" s="19" t="s">
        <v>7648</v>
      </c>
      <c r="E178" s="1" t="s">
        <v>492</v>
      </c>
      <c r="F178" s="1" t="s">
        <v>138</v>
      </c>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2:38" x14ac:dyDescent="0.55000000000000004">
      <c r="B179" s="19" t="s">
        <v>5980</v>
      </c>
      <c r="C179" s="19"/>
      <c r="D179" s="19" t="s">
        <v>7648</v>
      </c>
      <c r="E179" s="1" t="s">
        <v>494</v>
      </c>
      <c r="F179" s="1" t="s">
        <v>138</v>
      </c>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2:38" x14ac:dyDescent="0.55000000000000004">
      <c r="B180" s="19" t="s">
        <v>5981</v>
      </c>
      <c r="C180" s="19"/>
      <c r="D180" s="19" t="s">
        <v>7648</v>
      </c>
      <c r="E180" s="1" t="s">
        <v>495</v>
      </c>
      <c r="F180" s="1" t="s">
        <v>138</v>
      </c>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2:38" x14ac:dyDescent="0.55000000000000004">
      <c r="B181" s="19" t="s">
        <v>5982</v>
      </c>
      <c r="C181" s="19"/>
      <c r="D181" s="19" t="s">
        <v>7648</v>
      </c>
      <c r="E181" s="1" t="s">
        <v>496</v>
      </c>
      <c r="F181" s="1" t="s">
        <v>138</v>
      </c>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2:38" x14ac:dyDescent="0.55000000000000004">
      <c r="B182" s="19" t="s">
        <v>5983</v>
      </c>
      <c r="C182" s="19"/>
      <c r="D182" s="19" t="s">
        <v>7648</v>
      </c>
      <c r="E182" s="1" t="s">
        <v>497</v>
      </c>
      <c r="F182" s="1" t="s">
        <v>138</v>
      </c>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2:38" x14ac:dyDescent="0.55000000000000004">
      <c r="B183" s="19" t="s">
        <v>5984</v>
      </c>
      <c r="C183" s="19"/>
      <c r="D183" s="19" t="s">
        <v>7648</v>
      </c>
      <c r="E183" s="1" t="s">
        <v>498</v>
      </c>
      <c r="F183" s="1" t="s">
        <v>138</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2:38" x14ac:dyDescent="0.55000000000000004">
      <c r="B184" s="19" t="s">
        <v>5985</v>
      </c>
      <c r="C184" s="19"/>
      <c r="D184" s="19" t="s">
        <v>7648</v>
      </c>
      <c r="E184" s="1" t="s">
        <v>499</v>
      </c>
      <c r="F184" s="1" t="s">
        <v>138</v>
      </c>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2:38" x14ac:dyDescent="0.55000000000000004">
      <c r="B185" s="19" t="s">
        <v>5986</v>
      </c>
      <c r="C185" s="19"/>
      <c r="D185" s="19" t="s">
        <v>7648</v>
      </c>
      <c r="E185" s="1" t="s">
        <v>500</v>
      </c>
      <c r="F185" s="1" t="s">
        <v>138</v>
      </c>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2:38" x14ac:dyDescent="0.55000000000000004">
      <c r="B186" s="19" t="s">
        <v>5987</v>
      </c>
      <c r="C186" s="19"/>
      <c r="D186" s="19" t="s">
        <v>7648</v>
      </c>
      <c r="E186" s="1" t="s">
        <v>501</v>
      </c>
      <c r="F186" s="1" t="s">
        <v>138</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2:38" x14ac:dyDescent="0.55000000000000004">
      <c r="B187" s="19" t="s">
        <v>5988</v>
      </c>
      <c r="C187" s="19"/>
      <c r="D187" s="19" t="s">
        <v>7648</v>
      </c>
      <c r="E187" s="1" t="s">
        <v>502</v>
      </c>
      <c r="F187" s="1" t="s">
        <v>138</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2:38" x14ac:dyDescent="0.55000000000000004">
      <c r="B188" s="19" t="s">
        <v>504</v>
      </c>
      <c r="C188" s="19"/>
      <c r="D188" s="19" t="s">
        <v>7648</v>
      </c>
      <c r="E188" s="1" t="s">
        <v>503</v>
      </c>
      <c r="F188" s="1" t="s">
        <v>138</v>
      </c>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2:38" x14ac:dyDescent="0.55000000000000004">
      <c r="B189" s="19" t="s">
        <v>5989</v>
      </c>
      <c r="C189" s="19"/>
      <c r="D189" s="19" t="s">
        <v>7648</v>
      </c>
      <c r="E189" s="1" t="s">
        <v>505</v>
      </c>
      <c r="F189" s="1" t="s">
        <v>138</v>
      </c>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2:38" x14ac:dyDescent="0.55000000000000004">
      <c r="B190" s="19" t="s">
        <v>507</v>
      </c>
      <c r="C190" s="19"/>
      <c r="D190" s="19" t="s">
        <v>7648</v>
      </c>
      <c r="E190" s="1" t="s">
        <v>506</v>
      </c>
      <c r="F190" s="1" t="s">
        <v>138</v>
      </c>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row>
    <row r="191" spans="2:38" x14ac:dyDescent="0.55000000000000004">
      <c r="B191" s="19" t="s">
        <v>509</v>
      </c>
      <c r="C191" s="19"/>
      <c r="D191" s="19" t="s">
        <v>7648</v>
      </c>
      <c r="E191" s="1" t="s">
        <v>508</v>
      </c>
      <c r="F191" s="1" t="s">
        <v>138</v>
      </c>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row>
    <row r="192" spans="2:38" x14ac:dyDescent="0.55000000000000004">
      <c r="B192" s="19" t="s">
        <v>5990</v>
      </c>
      <c r="C192" s="19"/>
      <c r="D192" s="19" t="s">
        <v>7648</v>
      </c>
      <c r="E192" s="1" t="s">
        <v>510</v>
      </c>
      <c r="F192" s="1" t="s">
        <v>138</v>
      </c>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2:38" x14ac:dyDescent="0.55000000000000004">
      <c r="B193" s="19" t="s">
        <v>512</v>
      </c>
      <c r="C193" s="19"/>
      <c r="D193" s="19" t="s">
        <v>7648</v>
      </c>
      <c r="E193" s="1" t="s">
        <v>511</v>
      </c>
      <c r="F193" s="1" t="s">
        <v>138</v>
      </c>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2:38" x14ac:dyDescent="0.55000000000000004">
      <c r="B194" s="19" t="s">
        <v>5991</v>
      </c>
      <c r="C194" s="19"/>
      <c r="D194" s="19" t="s">
        <v>7648</v>
      </c>
      <c r="E194" s="1" t="s">
        <v>513</v>
      </c>
      <c r="F194" s="1" t="s">
        <v>138</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2:38" x14ac:dyDescent="0.55000000000000004">
      <c r="B195" s="19" t="s">
        <v>5992</v>
      </c>
      <c r="C195" s="19"/>
      <c r="D195" s="19" t="s">
        <v>7648</v>
      </c>
      <c r="E195" s="1" t="s">
        <v>514</v>
      </c>
      <c r="F195" s="1" t="s">
        <v>138</v>
      </c>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2:38" x14ac:dyDescent="0.55000000000000004">
      <c r="B196" s="19" t="s">
        <v>516</v>
      </c>
      <c r="C196" s="19"/>
      <c r="D196" s="19" t="s">
        <v>7648</v>
      </c>
      <c r="E196" s="1" t="s">
        <v>515</v>
      </c>
      <c r="F196" s="1" t="s">
        <v>138</v>
      </c>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2:38" x14ac:dyDescent="0.55000000000000004">
      <c r="B197" s="19" t="s">
        <v>5993</v>
      </c>
      <c r="C197" s="19"/>
      <c r="D197" s="19" t="s">
        <v>7648</v>
      </c>
      <c r="E197" s="1" t="s">
        <v>517</v>
      </c>
      <c r="F197" s="1" t="s">
        <v>138</v>
      </c>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2:38" x14ac:dyDescent="0.55000000000000004">
      <c r="B198" s="19" t="s">
        <v>5994</v>
      </c>
      <c r="C198" s="19"/>
      <c r="D198" s="19" t="s">
        <v>7648</v>
      </c>
      <c r="E198" s="1" t="s">
        <v>518</v>
      </c>
      <c r="F198" s="1" t="s">
        <v>138</v>
      </c>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2:38" x14ac:dyDescent="0.55000000000000004">
      <c r="B199" s="19" t="s">
        <v>5995</v>
      </c>
      <c r="C199" s="19"/>
      <c r="D199" s="19" t="s">
        <v>7648</v>
      </c>
      <c r="E199" s="1" t="s">
        <v>519</v>
      </c>
      <c r="F199" s="1" t="s">
        <v>138</v>
      </c>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2:38" x14ac:dyDescent="0.55000000000000004">
      <c r="B200" s="19" t="s">
        <v>521</v>
      </c>
      <c r="C200" s="19"/>
      <c r="D200" s="19" t="s">
        <v>7648</v>
      </c>
      <c r="E200" s="1" t="s">
        <v>520</v>
      </c>
      <c r="F200" s="1" t="s">
        <v>138</v>
      </c>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2:38" x14ac:dyDescent="0.55000000000000004">
      <c r="B201" s="19" t="s">
        <v>523</v>
      </c>
      <c r="C201" s="19"/>
      <c r="D201" s="19" t="s">
        <v>7648</v>
      </c>
      <c r="E201" s="1" t="s">
        <v>522</v>
      </c>
      <c r="F201" s="1" t="s">
        <v>138</v>
      </c>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2:38" x14ac:dyDescent="0.55000000000000004">
      <c r="B202" s="19" t="s">
        <v>525</v>
      </c>
      <c r="C202" s="19"/>
      <c r="D202" s="19" t="s">
        <v>7648</v>
      </c>
      <c r="E202" s="1" t="s">
        <v>524</v>
      </c>
      <c r="F202" s="1" t="s">
        <v>138</v>
      </c>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2:38" x14ac:dyDescent="0.55000000000000004">
      <c r="B203" s="19" t="s">
        <v>527</v>
      </c>
      <c r="C203" s="19"/>
      <c r="D203" s="19" t="s">
        <v>7648</v>
      </c>
      <c r="E203" s="1" t="s">
        <v>526</v>
      </c>
      <c r="F203" s="1" t="s">
        <v>138</v>
      </c>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2:38" x14ac:dyDescent="0.55000000000000004">
      <c r="B204" s="19" t="s">
        <v>5996</v>
      </c>
      <c r="C204" s="19"/>
      <c r="D204" s="19" t="s">
        <v>7648</v>
      </c>
      <c r="E204" s="1" t="s">
        <v>528</v>
      </c>
      <c r="F204" s="1" t="s">
        <v>138</v>
      </c>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2:38" x14ac:dyDescent="0.55000000000000004">
      <c r="B205" s="19" t="s">
        <v>5997</v>
      </c>
      <c r="C205" s="19"/>
      <c r="D205" s="19" t="s">
        <v>7648</v>
      </c>
      <c r="E205" s="1" t="s">
        <v>529</v>
      </c>
      <c r="F205" s="1" t="s">
        <v>138</v>
      </c>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2:38" x14ac:dyDescent="0.55000000000000004">
      <c r="B206" s="19" t="s">
        <v>5998</v>
      </c>
      <c r="C206" s="19"/>
      <c r="D206" s="19" t="s">
        <v>7648</v>
      </c>
      <c r="E206" s="1" t="s">
        <v>530</v>
      </c>
      <c r="F206" s="1" t="s">
        <v>138</v>
      </c>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2:38" x14ac:dyDescent="0.55000000000000004">
      <c r="B207" s="19" t="s">
        <v>5999</v>
      </c>
      <c r="C207" s="19"/>
      <c r="D207" s="19" t="s">
        <v>7648</v>
      </c>
      <c r="E207" s="1" t="s">
        <v>531</v>
      </c>
      <c r="F207" s="1" t="s">
        <v>138</v>
      </c>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2:38" x14ac:dyDescent="0.55000000000000004">
      <c r="B208" s="19" t="s">
        <v>6000</v>
      </c>
      <c r="C208" s="19"/>
      <c r="D208" s="19" t="s">
        <v>7648</v>
      </c>
      <c r="E208" s="1" t="s">
        <v>532</v>
      </c>
      <c r="F208" s="1" t="s">
        <v>138</v>
      </c>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2:38" x14ac:dyDescent="0.55000000000000004">
      <c r="B209" s="19" t="s">
        <v>534</v>
      </c>
      <c r="C209" s="19"/>
      <c r="D209" s="19" t="s">
        <v>7648</v>
      </c>
      <c r="E209" s="1" t="s">
        <v>533</v>
      </c>
      <c r="F209" s="1" t="s">
        <v>138</v>
      </c>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2:38" x14ac:dyDescent="0.55000000000000004">
      <c r="B210" s="19" t="s">
        <v>536</v>
      </c>
      <c r="C210" s="19"/>
      <c r="D210" s="19" t="s">
        <v>7648</v>
      </c>
      <c r="E210" s="1" t="s">
        <v>535</v>
      </c>
      <c r="F210" s="1" t="s">
        <v>138</v>
      </c>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row>
    <row r="211" spans="2:38" x14ac:dyDescent="0.55000000000000004">
      <c r="B211" s="19" t="s">
        <v>538</v>
      </c>
      <c r="C211" s="19"/>
      <c r="D211" s="19" t="s">
        <v>7648</v>
      </c>
      <c r="E211" s="1" t="s">
        <v>537</v>
      </c>
      <c r="F211" s="1" t="s">
        <v>138</v>
      </c>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row>
    <row r="212" spans="2:38" x14ac:dyDescent="0.55000000000000004">
      <c r="B212" s="19" t="s">
        <v>540</v>
      </c>
      <c r="C212" s="19"/>
      <c r="D212" s="19" t="s">
        <v>7648</v>
      </c>
      <c r="E212" s="1" t="s">
        <v>539</v>
      </c>
      <c r="F212" s="1" t="s">
        <v>138</v>
      </c>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row>
    <row r="213" spans="2:38" x14ac:dyDescent="0.55000000000000004">
      <c r="B213" s="19" t="s">
        <v>6001</v>
      </c>
      <c r="C213" s="19"/>
      <c r="D213" s="19" t="s">
        <v>7648</v>
      </c>
      <c r="E213" s="1" t="s">
        <v>541</v>
      </c>
      <c r="F213" s="1" t="s">
        <v>138</v>
      </c>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row>
    <row r="214" spans="2:38" x14ac:dyDescent="0.55000000000000004">
      <c r="B214" s="19" t="s">
        <v>6002</v>
      </c>
      <c r="C214" s="19"/>
      <c r="D214" s="19" t="s">
        <v>7648</v>
      </c>
      <c r="E214" s="1" t="s">
        <v>542</v>
      </c>
      <c r="F214" s="1" t="s">
        <v>138</v>
      </c>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row>
    <row r="215" spans="2:38" x14ac:dyDescent="0.55000000000000004">
      <c r="B215" s="19" t="s">
        <v>544</v>
      </c>
      <c r="C215" s="19"/>
      <c r="D215" s="19" t="s">
        <v>7648</v>
      </c>
      <c r="E215" s="1" t="s">
        <v>543</v>
      </c>
      <c r="F215" s="1" t="s">
        <v>138</v>
      </c>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row>
    <row r="216" spans="2:38" x14ac:dyDescent="0.55000000000000004">
      <c r="B216" s="19" t="s">
        <v>546</v>
      </c>
      <c r="C216" s="19"/>
      <c r="D216" s="19" t="s">
        <v>7648</v>
      </c>
      <c r="E216" s="1" t="s">
        <v>545</v>
      </c>
      <c r="F216" s="1" t="s">
        <v>138</v>
      </c>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row>
    <row r="217" spans="2:38" x14ac:dyDescent="0.55000000000000004">
      <c r="B217" s="19" t="s">
        <v>548</v>
      </c>
      <c r="C217" s="19"/>
      <c r="D217" s="19" t="s">
        <v>7648</v>
      </c>
      <c r="E217" s="1" t="s">
        <v>547</v>
      </c>
      <c r="F217" s="1" t="s">
        <v>138</v>
      </c>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row>
    <row r="218" spans="2:38" x14ac:dyDescent="0.55000000000000004">
      <c r="B218" s="19" t="s">
        <v>6003</v>
      </c>
      <c r="C218" s="19"/>
      <c r="D218" s="19" t="s">
        <v>7648</v>
      </c>
      <c r="E218" s="1" t="s">
        <v>549</v>
      </c>
      <c r="F218" s="1" t="s">
        <v>138</v>
      </c>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row>
    <row r="219" spans="2:38" x14ac:dyDescent="0.55000000000000004">
      <c r="B219" s="19" t="s">
        <v>6004</v>
      </c>
      <c r="C219" s="19"/>
      <c r="D219" s="19" t="s">
        <v>7648</v>
      </c>
      <c r="E219" s="1" t="s">
        <v>550</v>
      </c>
      <c r="F219" s="1" t="s">
        <v>138</v>
      </c>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row>
    <row r="220" spans="2:38" x14ac:dyDescent="0.55000000000000004">
      <c r="B220" s="19" t="s">
        <v>552</v>
      </c>
      <c r="C220" s="19"/>
      <c r="D220" s="19" t="s">
        <v>7648</v>
      </c>
      <c r="E220" s="1" t="s">
        <v>551</v>
      </c>
      <c r="F220" s="1" t="s">
        <v>138</v>
      </c>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row>
    <row r="221" spans="2:38" x14ac:dyDescent="0.55000000000000004">
      <c r="B221" s="19" t="s">
        <v>6007</v>
      </c>
      <c r="C221" s="19"/>
      <c r="D221" s="19" t="s">
        <v>7648</v>
      </c>
      <c r="E221" s="1" t="s">
        <v>553</v>
      </c>
      <c r="F221" s="1" t="s">
        <v>138</v>
      </c>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row>
    <row r="222" spans="2:38" x14ac:dyDescent="0.55000000000000004">
      <c r="B222" s="19" t="s">
        <v>555</v>
      </c>
      <c r="C222" s="19"/>
      <c r="D222" s="19" t="s">
        <v>7648</v>
      </c>
      <c r="E222" s="1" t="s">
        <v>554</v>
      </c>
      <c r="F222" s="1" t="s">
        <v>138</v>
      </c>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row>
    <row r="223" spans="2:38" x14ac:dyDescent="0.55000000000000004">
      <c r="B223" s="19" t="s">
        <v>6005</v>
      </c>
      <c r="C223" s="19"/>
      <c r="D223" s="19" t="s">
        <v>7648</v>
      </c>
      <c r="E223" s="1" t="s">
        <v>556</v>
      </c>
      <c r="F223" s="1" t="s">
        <v>138</v>
      </c>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row>
    <row r="224" spans="2:38" x14ac:dyDescent="0.55000000000000004">
      <c r="B224" s="19" t="s">
        <v>6006</v>
      </c>
      <c r="C224" s="19"/>
      <c r="D224" s="19" t="s">
        <v>7648</v>
      </c>
      <c r="E224" s="1" t="s">
        <v>557</v>
      </c>
      <c r="F224" s="1" t="s">
        <v>138</v>
      </c>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row>
    <row r="225" spans="2:38" x14ac:dyDescent="0.55000000000000004">
      <c r="B225" s="19" t="s">
        <v>6008</v>
      </c>
      <c r="C225" s="19"/>
      <c r="D225" s="19" t="s">
        <v>7648</v>
      </c>
      <c r="E225" s="1" t="s">
        <v>558</v>
      </c>
      <c r="F225" s="1" t="s">
        <v>138</v>
      </c>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row>
    <row r="226" spans="2:38" x14ac:dyDescent="0.55000000000000004">
      <c r="B226" s="19" t="s">
        <v>6009</v>
      </c>
      <c r="C226" s="19"/>
      <c r="D226" s="19" t="s">
        <v>7648</v>
      </c>
      <c r="E226" s="1" t="s">
        <v>559</v>
      </c>
      <c r="F226" s="1" t="s">
        <v>138</v>
      </c>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row>
    <row r="227" spans="2:38" x14ac:dyDescent="0.55000000000000004">
      <c r="B227" s="19" t="s">
        <v>6010</v>
      </c>
      <c r="C227" s="19"/>
      <c r="D227" s="19" t="s">
        <v>7648</v>
      </c>
      <c r="E227" s="1" t="s">
        <v>560</v>
      </c>
      <c r="F227" s="1" t="s">
        <v>138</v>
      </c>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row>
    <row r="228" spans="2:38" x14ac:dyDescent="0.55000000000000004">
      <c r="B228" s="19" t="s">
        <v>562</v>
      </c>
      <c r="C228" s="19"/>
      <c r="D228" s="19" t="s">
        <v>7648</v>
      </c>
      <c r="E228" s="1" t="s">
        <v>561</v>
      </c>
      <c r="F228" s="1" t="s">
        <v>138</v>
      </c>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row>
    <row r="229" spans="2:38" x14ac:dyDescent="0.55000000000000004">
      <c r="B229" s="19" t="s">
        <v>6011</v>
      </c>
      <c r="C229" s="19"/>
      <c r="D229" s="19" t="s">
        <v>7648</v>
      </c>
      <c r="E229" s="1" t="s">
        <v>563</v>
      </c>
      <c r="F229" s="1" t="s">
        <v>138</v>
      </c>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row>
    <row r="230" spans="2:38" x14ac:dyDescent="0.55000000000000004">
      <c r="B230" s="19" t="s">
        <v>6012</v>
      </c>
      <c r="C230" s="19"/>
      <c r="D230" s="19" t="s">
        <v>7648</v>
      </c>
      <c r="E230" s="1" t="s">
        <v>564</v>
      </c>
      <c r="F230" s="1" t="s">
        <v>138</v>
      </c>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row>
    <row r="231" spans="2:38" x14ac:dyDescent="0.55000000000000004">
      <c r="B231" s="19" t="s">
        <v>6013</v>
      </c>
      <c r="C231" s="19"/>
      <c r="D231" s="19" t="s">
        <v>7648</v>
      </c>
      <c r="E231" s="1" t="s">
        <v>565</v>
      </c>
      <c r="F231" s="1" t="s">
        <v>138</v>
      </c>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row>
    <row r="232" spans="2:38" x14ac:dyDescent="0.55000000000000004">
      <c r="B232" s="19" t="s">
        <v>567</v>
      </c>
      <c r="C232" s="19"/>
      <c r="D232" s="19" t="s">
        <v>7648</v>
      </c>
      <c r="E232" s="1" t="s">
        <v>566</v>
      </c>
      <c r="F232" s="1" t="s">
        <v>138</v>
      </c>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row>
    <row r="233" spans="2:38" x14ac:dyDescent="0.55000000000000004">
      <c r="B233" s="19" t="s">
        <v>6014</v>
      </c>
      <c r="C233" s="19"/>
      <c r="D233" s="19" t="s">
        <v>7648</v>
      </c>
      <c r="E233" s="1" t="s">
        <v>568</v>
      </c>
      <c r="F233" s="1" t="s">
        <v>138</v>
      </c>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row>
    <row r="234" spans="2:38" x14ac:dyDescent="0.55000000000000004">
      <c r="B234" s="19" t="s">
        <v>6015</v>
      </c>
      <c r="C234" s="19"/>
      <c r="D234" s="19" t="s">
        <v>7648</v>
      </c>
      <c r="E234" s="1" t="s">
        <v>569</v>
      </c>
      <c r="F234" s="1" t="s">
        <v>138</v>
      </c>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row>
    <row r="235" spans="2:38" x14ac:dyDescent="0.55000000000000004">
      <c r="B235" s="19" t="s">
        <v>6016</v>
      </c>
      <c r="C235" s="19"/>
      <c r="D235" s="19" t="s">
        <v>7648</v>
      </c>
      <c r="E235" s="1" t="s">
        <v>570</v>
      </c>
      <c r="F235" s="1" t="s">
        <v>138</v>
      </c>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row>
    <row r="236" spans="2:38" x14ac:dyDescent="0.55000000000000004">
      <c r="B236" s="19" t="s">
        <v>572</v>
      </c>
      <c r="C236" s="19"/>
      <c r="D236" s="19" t="s">
        <v>7648</v>
      </c>
      <c r="E236" s="1" t="s">
        <v>571</v>
      </c>
      <c r="F236" s="1" t="s">
        <v>138</v>
      </c>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row>
    <row r="237" spans="2:38" x14ac:dyDescent="0.55000000000000004">
      <c r="B237" s="19" t="s">
        <v>6017</v>
      </c>
      <c r="C237" s="19"/>
      <c r="D237" s="19" t="s">
        <v>7648</v>
      </c>
      <c r="E237" s="1" t="s">
        <v>573</v>
      </c>
      <c r="F237" s="1" t="s">
        <v>138</v>
      </c>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row>
    <row r="238" spans="2:38" x14ac:dyDescent="0.55000000000000004">
      <c r="B238" s="19" t="s">
        <v>575</v>
      </c>
      <c r="C238" s="19"/>
      <c r="D238" s="19" t="s">
        <v>7648</v>
      </c>
      <c r="E238" s="1" t="s">
        <v>574</v>
      </c>
      <c r="F238" s="1" t="s">
        <v>138</v>
      </c>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row>
    <row r="239" spans="2:38" x14ac:dyDescent="0.55000000000000004">
      <c r="B239" s="19" t="s">
        <v>6018</v>
      </c>
      <c r="C239" s="19"/>
      <c r="D239" s="19" t="s">
        <v>7648</v>
      </c>
      <c r="E239" s="1" t="s">
        <v>576</v>
      </c>
      <c r="F239" s="1" t="s">
        <v>138</v>
      </c>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row>
    <row r="240" spans="2:38" x14ac:dyDescent="0.55000000000000004">
      <c r="B240" s="19" t="s">
        <v>6019</v>
      </c>
      <c r="C240" s="19"/>
      <c r="D240" s="19" t="s">
        <v>7648</v>
      </c>
      <c r="E240" s="1" t="s">
        <v>577</v>
      </c>
      <c r="F240" s="1" t="s">
        <v>138</v>
      </c>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row>
    <row r="241" spans="2:38" x14ac:dyDescent="0.55000000000000004">
      <c r="B241" s="19" t="s">
        <v>579</v>
      </c>
      <c r="C241" s="19"/>
      <c r="D241" s="19" t="s">
        <v>7648</v>
      </c>
      <c r="E241" s="1" t="s">
        <v>578</v>
      </c>
      <c r="F241" s="1" t="s">
        <v>138</v>
      </c>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row>
    <row r="242" spans="2:38" x14ac:dyDescent="0.55000000000000004">
      <c r="B242" s="19" t="s">
        <v>581</v>
      </c>
      <c r="C242" s="19"/>
      <c r="D242" s="19" t="s">
        <v>7648</v>
      </c>
      <c r="E242" s="1" t="s">
        <v>580</v>
      </c>
      <c r="F242" s="1" t="s">
        <v>138</v>
      </c>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row>
    <row r="243" spans="2:38" x14ac:dyDescent="0.55000000000000004">
      <c r="B243" s="19" t="s">
        <v>583</v>
      </c>
      <c r="C243" s="19"/>
      <c r="D243" s="19" t="s">
        <v>7648</v>
      </c>
      <c r="E243" s="1" t="s">
        <v>582</v>
      </c>
      <c r="F243" s="1" t="s">
        <v>138</v>
      </c>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row>
    <row r="244" spans="2:38" x14ac:dyDescent="0.55000000000000004">
      <c r="B244" s="19" t="s">
        <v>585</v>
      </c>
      <c r="C244" s="19"/>
      <c r="D244" s="19" t="s">
        <v>7648</v>
      </c>
      <c r="E244" s="1" t="s">
        <v>584</v>
      </c>
      <c r="F244" s="1" t="s">
        <v>138</v>
      </c>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row>
    <row r="245" spans="2:38" x14ac:dyDescent="0.55000000000000004">
      <c r="B245" s="19" t="s">
        <v>6020</v>
      </c>
      <c r="C245" s="19"/>
      <c r="D245" s="19" t="s">
        <v>7648</v>
      </c>
      <c r="E245" s="1" t="s">
        <v>586</v>
      </c>
      <c r="F245" s="1" t="s">
        <v>138</v>
      </c>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row>
    <row r="246" spans="2:38" x14ac:dyDescent="0.55000000000000004">
      <c r="B246" s="19" t="s">
        <v>6021</v>
      </c>
      <c r="C246" s="19"/>
      <c r="D246" s="19" t="s">
        <v>7648</v>
      </c>
      <c r="E246" s="1" t="s">
        <v>587</v>
      </c>
      <c r="F246" s="1" t="s">
        <v>138</v>
      </c>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row>
    <row r="247" spans="2:38" x14ac:dyDescent="0.55000000000000004">
      <c r="B247" s="19" t="s">
        <v>6022</v>
      </c>
      <c r="C247" s="19"/>
      <c r="D247" s="19" t="s">
        <v>7648</v>
      </c>
      <c r="E247" s="1" t="s">
        <v>588</v>
      </c>
      <c r="F247" s="1" t="s">
        <v>138</v>
      </c>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row>
    <row r="248" spans="2:38" x14ac:dyDescent="0.55000000000000004">
      <c r="B248" s="19" t="s">
        <v>6023</v>
      </c>
      <c r="C248" s="19"/>
      <c r="D248" s="19" t="s">
        <v>7648</v>
      </c>
      <c r="E248" s="1" t="s">
        <v>589</v>
      </c>
      <c r="F248" s="1" t="s">
        <v>138</v>
      </c>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row>
    <row r="249" spans="2:38" x14ac:dyDescent="0.55000000000000004">
      <c r="B249" s="19" t="s">
        <v>591</v>
      </c>
      <c r="C249" s="19"/>
      <c r="D249" s="19" t="s">
        <v>7648</v>
      </c>
      <c r="E249" s="1" t="s">
        <v>590</v>
      </c>
      <c r="F249" s="1" t="s">
        <v>138</v>
      </c>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row>
    <row r="250" spans="2:38" x14ac:dyDescent="0.55000000000000004">
      <c r="B250" s="19" t="s">
        <v>593</v>
      </c>
      <c r="C250" s="19"/>
      <c r="D250" s="19" t="s">
        <v>7648</v>
      </c>
      <c r="E250" s="1" t="s">
        <v>592</v>
      </c>
      <c r="F250" s="1" t="s">
        <v>138</v>
      </c>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row>
    <row r="251" spans="2:38" x14ac:dyDescent="0.55000000000000004">
      <c r="B251" s="19" t="s">
        <v>595</v>
      </c>
      <c r="C251" s="19"/>
      <c r="D251" s="19" t="s">
        <v>7648</v>
      </c>
      <c r="E251" s="1" t="s">
        <v>594</v>
      </c>
      <c r="F251" s="1" t="s">
        <v>138</v>
      </c>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row>
    <row r="252" spans="2:38" x14ac:dyDescent="0.55000000000000004">
      <c r="B252" s="19" t="s">
        <v>6024</v>
      </c>
      <c r="C252" s="19"/>
      <c r="D252" s="19" t="s">
        <v>7648</v>
      </c>
      <c r="E252" s="1" t="s">
        <v>596</v>
      </c>
      <c r="F252" s="1" t="s">
        <v>138</v>
      </c>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row>
    <row r="253" spans="2:38" x14ac:dyDescent="0.55000000000000004">
      <c r="B253" s="19" t="s">
        <v>598</v>
      </c>
      <c r="C253" s="19"/>
      <c r="D253" s="19" t="s">
        <v>7648</v>
      </c>
      <c r="E253" s="1" t="s">
        <v>597</v>
      </c>
      <c r="F253" s="1" t="s">
        <v>138</v>
      </c>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row>
    <row r="254" spans="2:38" x14ac:dyDescent="0.55000000000000004">
      <c r="B254" s="19" t="s">
        <v>600</v>
      </c>
      <c r="C254" s="19"/>
      <c r="D254" s="19" t="s">
        <v>7648</v>
      </c>
      <c r="E254" s="1" t="s">
        <v>599</v>
      </c>
      <c r="F254" s="1" t="s">
        <v>138</v>
      </c>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row>
    <row r="255" spans="2:38" x14ac:dyDescent="0.55000000000000004">
      <c r="B255" s="19" t="s">
        <v>602</v>
      </c>
      <c r="C255" s="19"/>
      <c r="D255" s="19" t="s">
        <v>7648</v>
      </c>
      <c r="E255" s="1" t="s">
        <v>601</v>
      </c>
      <c r="F255" s="1" t="s">
        <v>138</v>
      </c>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row>
    <row r="256" spans="2:38" x14ac:dyDescent="0.55000000000000004">
      <c r="B256" s="19" t="s">
        <v>604</v>
      </c>
      <c r="C256" s="19"/>
      <c r="D256" s="19" t="s">
        <v>7648</v>
      </c>
      <c r="E256" s="1" t="s">
        <v>603</v>
      </c>
      <c r="F256" s="1" t="s">
        <v>138</v>
      </c>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row>
    <row r="257" spans="2:38" x14ac:dyDescent="0.55000000000000004">
      <c r="B257" s="19" t="s">
        <v>606</v>
      </c>
      <c r="C257" s="19"/>
      <c r="D257" s="19" t="s">
        <v>7648</v>
      </c>
      <c r="E257" s="1" t="s">
        <v>605</v>
      </c>
      <c r="F257" s="1" t="s">
        <v>138</v>
      </c>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row>
    <row r="258" spans="2:38" x14ac:dyDescent="0.55000000000000004">
      <c r="B258" s="19" t="s">
        <v>6025</v>
      </c>
      <c r="C258" s="19"/>
      <c r="D258" s="19" t="s">
        <v>7648</v>
      </c>
      <c r="E258" s="1" t="s">
        <v>607</v>
      </c>
      <c r="F258" s="1" t="s">
        <v>138</v>
      </c>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row>
    <row r="259" spans="2:38" x14ac:dyDescent="0.55000000000000004">
      <c r="B259" s="19" t="s">
        <v>5948</v>
      </c>
      <c r="C259" s="19"/>
      <c r="D259" s="19" t="s">
        <v>7648</v>
      </c>
      <c r="E259" s="1" t="s">
        <v>433</v>
      </c>
      <c r="F259" s="1" t="s">
        <v>139</v>
      </c>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row>
    <row r="260" spans="2:38" x14ac:dyDescent="0.55000000000000004">
      <c r="B260" s="19" t="s">
        <v>5949</v>
      </c>
      <c r="C260" s="19"/>
      <c r="D260" s="19" t="s">
        <v>7648</v>
      </c>
      <c r="E260" s="1" t="s">
        <v>434</v>
      </c>
      <c r="F260" s="1" t="s">
        <v>139</v>
      </c>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row>
    <row r="261" spans="2:38" x14ac:dyDescent="0.55000000000000004">
      <c r="B261" s="19" t="s">
        <v>5950</v>
      </c>
      <c r="C261" s="19"/>
      <c r="D261" s="19" t="s">
        <v>7648</v>
      </c>
      <c r="E261" s="1" t="s">
        <v>435</v>
      </c>
      <c r="F261" s="1" t="s">
        <v>139</v>
      </c>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row>
    <row r="262" spans="2:38" x14ac:dyDescent="0.55000000000000004">
      <c r="B262" s="19" t="s">
        <v>5951</v>
      </c>
      <c r="C262" s="19"/>
      <c r="D262" s="19" t="s">
        <v>7648</v>
      </c>
      <c r="E262" s="1" t="s">
        <v>436</v>
      </c>
      <c r="F262" s="1" t="s">
        <v>139</v>
      </c>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row>
    <row r="263" spans="2:38" x14ac:dyDescent="0.55000000000000004">
      <c r="B263" s="19" t="s">
        <v>5952</v>
      </c>
      <c r="C263" s="19"/>
      <c r="D263" s="19" t="s">
        <v>7648</v>
      </c>
      <c r="E263" s="1" t="s">
        <v>437</v>
      </c>
      <c r="F263" s="1" t="s">
        <v>139</v>
      </c>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row>
    <row r="264" spans="2:38" x14ac:dyDescent="0.55000000000000004">
      <c r="B264" s="19" t="s">
        <v>5953</v>
      </c>
      <c r="C264" s="19"/>
      <c r="D264" s="19" t="s">
        <v>7648</v>
      </c>
      <c r="E264" s="1" t="s">
        <v>438</v>
      </c>
      <c r="F264" s="1" t="s">
        <v>139</v>
      </c>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row>
    <row r="265" spans="2:38" x14ac:dyDescent="0.55000000000000004">
      <c r="B265" s="19" t="s">
        <v>440</v>
      </c>
      <c r="C265" s="19"/>
      <c r="D265" s="19" t="s">
        <v>7648</v>
      </c>
      <c r="E265" s="1" t="s">
        <v>439</v>
      </c>
      <c r="F265" s="1" t="s">
        <v>139</v>
      </c>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row>
    <row r="266" spans="2:38" x14ac:dyDescent="0.55000000000000004">
      <c r="B266" s="19" t="s">
        <v>5954</v>
      </c>
      <c r="C266" s="19"/>
      <c r="D266" s="19" t="s">
        <v>7648</v>
      </c>
      <c r="E266" s="1" t="s">
        <v>441</v>
      </c>
      <c r="F266" s="1" t="s">
        <v>139</v>
      </c>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row>
    <row r="267" spans="2:38" x14ac:dyDescent="0.55000000000000004">
      <c r="B267" s="19" t="s">
        <v>5955</v>
      </c>
      <c r="C267" s="19"/>
      <c r="D267" s="19" t="s">
        <v>7648</v>
      </c>
      <c r="E267" s="1" t="s">
        <v>442</v>
      </c>
      <c r="F267" s="1" t="s">
        <v>139</v>
      </c>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row>
    <row r="268" spans="2:38" x14ac:dyDescent="0.55000000000000004">
      <c r="B268" s="19" t="s">
        <v>5956</v>
      </c>
      <c r="C268" s="19"/>
      <c r="D268" s="19" t="s">
        <v>7648</v>
      </c>
      <c r="E268" s="1" t="s">
        <v>443</v>
      </c>
      <c r="F268" s="1" t="s">
        <v>139</v>
      </c>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2:38" x14ac:dyDescent="0.55000000000000004">
      <c r="B269" s="19" t="s">
        <v>5957</v>
      </c>
      <c r="C269" s="19"/>
      <c r="D269" s="19" t="s">
        <v>7648</v>
      </c>
      <c r="E269" s="1" t="s">
        <v>444</v>
      </c>
      <c r="F269" s="1" t="s">
        <v>139</v>
      </c>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2:38" x14ac:dyDescent="0.55000000000000004">
      <c r="B270" s="19" t="s">
        <v>5958</v>
      </c>
      <c r="C270" s="19"/>
      <c r="D270" s="19" t="s">
        <v>7648</v>
      </c>
      <c r="E270" s="1" t="s">
        <v>445</v>
      </c>
      <c r="F270" s="1" t="s">
        <v>139</v>
      </c>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2:38" x14ac:dyDescent="0.55000000000000004">
      <c r="B271" s="19" t="s">
        <v>447</v>
      </c>
      <c r="C271" s="19"/>
      <c r="D271" s="19" t="s">
        <v>7648</v>
      </c>
      <c r="E271" s="1" t="s">
        <v>446</v>
      </c>
      <c r="F271" s="1" t="s">
        <v>139</v>
      </c>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row>
    <row r="272" spans="2:38" x14ac:dyDescent="0.55000000000000004">
      <c r="B272" s="19" t="s">
        <v>449</v>
      </c>
      <c r="C272" s="19"/>
      <c r="D272" s="19" t="s">
        <v>7648</v>
      </c>
      <c r="E272" s="1" t="s">
        <v>448</v>
      </c>
      <c r="F272" s="1" t="s">
        <v>139</v>
      </c>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row>
    <row r="273" spans="2:38" x14ac:dyDescent="0.55000000000000004">
      <c r="B273" s="19" t="s">
        <v>5959</v>
      </c>
      <c r="C273" s="19"/>
      <c r="D273" s="19" t="s">
        <v>7648</v>
      </c>
      <c r="E273" s="1" t="s">
        <v>450</v>
      </c>
      <c r="F273" s="1" t="s">
        <v>139</v>
      </c>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row>
    <row r="274" spans="2:38" x14ac:dyDescent="0.55000000000000004">
      <c r="B274" s="19" t="s">
        <v>5960</v>
      </c>
      <c r="C274" s="19"/>
      <c r="D274" s="19" t="s">
        <v>7648</v>
      </c>
      <c r="E274" s="1" t="s">
        <v>451</v>
      </c>
      <c r="F274" s="1" t="s">
        <v>139</v>
      </c>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row>
    <row r="275" spans="2:38" x14ac:dyDescent="0.55000000000000004">
      <c r="B275" s="19" t="s">
        <v>5961</v>
      </c>
      <c r="C275" s="19"/>
      <c r="D275" s="19" t="s">
        <v>7648</v>
      </c>
      <c r="E275" s="1" t="s">
        <v>452</v>
      </c>
      <c r="F275" s="1" t="s">
        <v>139</v>
      </c>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row>
    <row r="276" spans="2:38" x14ac:dyDescent="0.55000000000000004">
      <c r="B276" s="19" t="s">
        <v>454</v>
      </c>
      <c r="C276" s="19"/>
      <c r="D276" s="19" t="s">
        <v>7648</v>
      </c>
      <c r="E276" s="1" t="s">
        <v>453</v>
      </c>
      <c r="F276" s="1" t="s">
        <v>139</v>
      </c>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row>
    <row r="277" spans="2:38" x14ac:dyDescent="0.55000000000000004">
      <c r="B277" s="19" t="s">
        <v>5962</v>
      </c>
      <c r="C277" s="19"/>
      <c r="D277" s="19" t="s">
        <v>7648</v>
      </c>
      <c r="E277" s="1" t="s">
        <v>455</v>
      </c>
      <c r="F277" s="1" t="s">
        <v>139</v>
      </c>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row>
    <row r="278" spans="2:38" x14ac:dyDescent="0.55000000000000004">
      <c r="B278" s="19" t="s">
        <v>457</v>
      </c>
      <c r="C278" s="19"/>
      <c r="D278" s="19" t="s">
        <v>7648</v>
      </c>
      <c r="E278" s="1" t="s">
        <v>456</v>
      </c>
      <c r="F278" s="1" t="s">
        <v>139</v>
      </c>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row>
    <row r="279" spans="2:38" x14ac:dyDescent="0.55000000000000004">
      <c r="B279" s="19" t="s">
        <v>459</v>
      </c>
      <c r="C279" s="19"/>
      <c r="D279" s="19" t="s">
        <v>7648</v>
      </c>
      <c r="E279" s="1" t="s">
        <v>458</v>
      </c>
      <c r="F279" s="1" t="s">
        <v>139</v>
      </c>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row>
    <row r="280" spans="2:38" x14ac:dyDescent="0.55000000000000004">
      <c r="B280" s="19" t="s">
        <v>5963</v>
      </c>
      <c r="C280" s="19"/>
      <c r="D280" s="19" t="s">
        <v>7648</v>
      </c>
      <c r="E280" s="1" t="s">
        <v>460</v>
      </c>
      <c r="F280" s="1" t="s">
        <v>139</v>
      </c>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row>
    <row r="281" spans="2:38" x14ac:dyDescent="0.55000000000000004">
      <c r="B281" s="19" t="s">
        <v>462</v>
      </c>
      <c r="C281" s="19"/>
      <c r="D281" s="19" t="s">
        <v>7648</v>
      </c>
      <c r="E281" s="1" t="s">
        <v>461</v>
      </c>
      <c r="F281" s="1" t="s">
        <v>139</v>
      </c>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row>
    <row r="282" spans="2:38" x14ac:dyDescent="0.55000000000000004">
      <c r="B282" s="19" t="s">
        <v>5964</v>
      </c>
      <c r="C282" s="19"/>
      <c r="D282" s="19" t="s">
        <v>7648</v>
      </c>
      <c r="E282" s="1" t="s">
        <v>463</v>
      </c>
      <c r="F282" s="1" t="s">
        <v>139</v>
      </c>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row>
    <row r="283" spans="2:38" x14ac:dyDescent="0.55000000000000004">
      <c r="B283" s="19" t="s">
        <v>465</v>
      </c>
      <c r="C283" s="19"/>
      <c r="D283" s="19" t="s">
        <v>7648</v>
      </c>
      <c r="E283" s="1" t="s">
        <v>464</v>
      </c>
      <c r="F283" s="1" t="s">
        <v>139</v>
      </c>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row>
    <row r="284" spans="2:38" x14ac:dyDescent="0.55000000000000004">
      <c r="B284" s="19" t="s">
        <v>467</v>
      </c>
      <c r="C284" s="19"/>
      <c r="D284" s="19" t="s">
        <v>7648</v>
      </c>
      <c r="E284" s="1" t="s">
        <v>466</v>
      </c>
      <c r="F284" s="1" t="s">
        <v>139</v>
      </c>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row>
    <row r="285" spans="2:38" x14ac:dyDescent="0.55000000000000004">
      <c r="B285" s="19" t="s">
        <v>5965</v>
      </c>
      <c r="C285" s="19"/>
      <c r="D285" s="19" t="s">
        <v>7648</v>
      </c>
      <c r="E285" s="1" t="s">
        <v>468</v>
      </c>
      <c r="F285" s="1" t="s">
        <v>139</v>
      </c>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row>
    <row r="286" spans="2:38" x14ac:dyDescent="0.55000000000000004">
      <c r="B286" s="19" t="s">
        <v>5966</v>
      </c>
      <c r="C286" s="19"/>
      <c r="D286" s="19" t="s">
        <v>7648</v>
      </c>
      <c r="E286" s="1" t="s">
        <v>469</v>
      </c>
      <c r="F286" s="1" t="s">
        <v>139</v>
      </c>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row>
    <row r="287" spans="2:38" x14ac:dyDescent="0.55000000000000004">
      <c r="B287" s="19" t="s">
        <v>5967</v>
      </c>
      <c r="C287" s="19"/>
      <c r="D287" s="19" t="s">
        <v>7648</v>
      </c>
      <c r="E287" s="1" t="s">
        <v>470</v>
      </c>
      <c r="F287" s="1" t="s">
        <v>139</v>
      </c>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row>
    <row r="288" spans="2:38" x14ac:dyDescent="0.55000000000000004">
      <c r="B288" s="19" t="s">
        <v>5968</v>
      </c>
      <c r="C288" s="19"/>
      <c r="D288" s="19" t="s">
        <v>7648</v>
      </c>
      <c r="E288" s="1" t="s">
        <v>471</v>
      </c>
      <c r="F288" s="1" t="s">
        <v>139</v>
      </c>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row>
    <row r="289" spans="2:38" x14ac:dyDescent="0.55000000000000004">
      <c r="B289" s="19" t="s">
        <v>5969</v>
      </c>
      <c r="C289" s="19"/>
      <c r="D289" s="19" t="s">
        <v>7648</v>
      </c>
      <c r="E289" s="1" t="s">
        <v>472</v>
      </c>
      <c r="F289" s="1" t="s">
        <v>139</v>
      </c>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2:38" x14ac:dyDescent="0.55000000000000004">
      <c r="B290" s="19" t="s">
        <v>5970</v>
      </c>
      <c r="C290" s="19"/>
      <c r="D290" s="19" t="s">
        <v>7648</v>
      </c>
      <c r="E290" s="1" t="s">
        <v>473</v>
      </c>
      <c r="F290" s="1" t="s">
        <v>139</v>
      </c>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row>
    <row r="291" spans="2:38" x14ac:dyDescent="0.55000000000000004">
      <c r="B291" s="19" t="s">
        <v>5971</v>
      </c>
      <c r="C291" s="19"/>
      <c r="D291" s="19" t="s">
        <v>7648</v>
      </c>
      <c r="E291" s="1" t="s">
        <v>474</v>
      </c>
      <c r="F291" s="1" t="s">
        <v>139</v>
      </c>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row>
    <row r="292" spans="2:38" x14ac:dyDescent="0.55000000000000004">
      <c r="B292" s="19" t="s">
        <v>5972</v>
      </c>
      <c r="C292" s="19"/>
      <c r="D292" s="19" t="s">
        <v>7648</v>
      </c>
      <c r="E292" s="1" t="s">
        <v>475</v>
      </c>
      <c r="F292" s="1" t="s">
        <v>139</v>
      </c>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row>
    <row r="293" spans="2:38" x14ac:dyDescent="0.55000000000000004">
      <c r="B293" s="19" t="s">
        <v>5973</v>
      </c>
      <c r="C293" s="19"/>
      <c r="D293" s="19" t="s">
        <v>7648</v>
      </c>
      <c r="E293" s="1" t="s">
        <v>476</v>
      </c>
      <c r="F293" s="1" t="s">
        <v>139</v>
      </c>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row>
    <row r="294" spans="2:38" x14ac:dyDescent="0.55000000000000004">
      <c r="B294" s="19" t="s">
        <v>5974</v>
      </c>
      <c r="C294" s="19"/>
      <c r="D294" s="19" t="s">
        <v>7648</v>
      </c>
      <c r="E294" s="1" t="s">
        <v>477</v>
      </c>
      <c r="F294" s="1" t="s">
        <v>139</v>
      </c>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row>
    <row r="295" spans="2:38" x14ac:dyDescent="0.55000000000000004">
      <c r="B295" s="19" t="s">
        <v>479</v>
      </c>
      <c r="C295" s="19"/>
      <c r="D295" s="19" t="s">
        <v>7648</v>
      </c>
      <c r="E295" s="1" t="s">
        <v>478</v>
      </c>
      <c r="F295" s="1" t="s">
        <v>139</v>
      </c>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row>
    <row r="296" spans="2:38" x14ac:dyDescent="0.55000000000000004">
      <c r="B296" s="19" t="s">
        <v>5975</v>
      </c>
      <c r="C296" s="19"/>
      <c r="D296" s="19" t="s">
        <v>7648</v>
      </c>
      <c r="E296" s="1" t="s">
        <v>480</v>
      </c>
      <c r="F296" s="1" t="s">
        <v>139</v>
      </c>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row>
    <row r="297" spans="2:38" x14ac:dyDescent="0.55000000000000004">
      <c r="B297" s="19" t="s">
        <v>5976</v>
      </c>
      <c r="C297" s="19"/>
      <c r="D297" s="19" t="s">
        <v>7648</v>
      </c>
      <c r="E297" s="1" t="s">
        <v>481</v>
      </c>
      <c r="F297" s="1" t="s">
        <v>139</v>
      </c>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row>
    <row r="298" spans="2:38" x14ac:dyDescent="0.55000000000000004">
      <c r="B298" s="19" t="s">
        <v>483</v>
      </c>
      <c r="C298" s="19"/>
      <c r="D298" s="19" t="s">
        <v>7648</v>
      </c>
      <c r="E298" s="1" t="s">
        <v>482</v>
      </c>
      <c r="F298" s="1" t="s">
        <v>139</v>
      </c>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row>
    <row r="299" spans="2:38" x14ac:dyDescent="0.55000000000000004">
      <c r="B299" s="19" t="s">
        <v>5977</v>
      </c>
      <c r="C299" s="19"/>
      <c r="D299" s="19" t="s">
        <v>7648</v>
      </c>
      <c r="E299" s="1" t="s">
        <v>484</v>
      </c>
      <c r="F299" s="1" t="s">
        <v>139</v>
      </c>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row>
    <row r="300" spans="2:38" x14ac:dyDescent="0.55000000000000004">
      <c r="B300" s="19" t="s">
        <v>5978</v>
      </c>
      <c r="C300" s="19"/>
      <c r="D300" s="19" t="s">
        <v>7648</v>
      </c>
      <c r="E300" s="1" t="s">
        <v>485</v>
      </c>
      <c r="F300" s="1" t="s">
        <v>139</v>
      </c>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row>
    <row r="301" spans="2:38" x14ac:dyDescent="0.55000000000000004">
      <c r="B301" s="19" t="s">
        <v>4715</v>
      </c>
      <c r="C301" s="19"/>
      <c r="D301" s="19" t="s">
        <v>7648</v>
      </c>
      <c r="E301" s="1" t="s">
        <v>486</v>
      </c>
      <c r="F301" s="1" t="s">
        <v>139</v>
      </c>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row>
    <row r="302" spans="2:38" x14ac:dyDescent="0.55000000000000004">
      <c r="B302" s="19" t="s">
        <v>5979</v>
      </c>
      <c r="C302" s="19"/>
      <c r="D302" s="19" t="s">
        <v>7648</v>
      </c>
      <c r="E302" s="1" t="s">
        <v>487</v>
      </c>
      <c r="F302" s="1" t="s">
        <v>139</v>
      </c>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row>
    <row r="303" spans="2:38" x14ac:dyDescent="0.55000000000000004">
      <c r="B303" s="19" t="s">
        <v>489</v>
      </c>
      <c r="C303" s="19"/>
      <c r="D303" s="19" t="s">
        <v>7648</v>
      </c>
      <c r="E303" s="1" t="s">
        <v>488</v>
      </c>
      <c r="F303" s="1" t="s">
        <v>139</v>
      </c>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row>
    <row r="304" spans="2:38" x14ac:dyDescent="0.55000000000000004">
      <c r="B304" s="19" t="s">
        <v>491</v>
      </c>
      <c r="C304" s="19"/>
      <c r="D304" s="19" t="s">
        <v>7648</v>
      </c>
      <c r="E304" s="1" t="s">
        <v>490</v>
      </c>
      <c r="F304" s="1" t="s">
        <v>139</v>
      </c>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row>
    <row r="305" spans="2:38" x14ac:dyDescent="0.55000000000000004">
      <c r="B305" s="19" t="s">
        <v>493</v>
      </c>
      <c r="C305" s="19"/>
      <c r="D305" s="19" t="s">
        <v>7648</v>
      </c>
      <c r="E305" s="1" t="s">
        <v>492</v>
      </c>
      <c r="F305" s="1" t="s">
        <v>139</v>
      </c>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row>
    <row r="306" spans="2:38" x14ac:dyDescent="0.55000000000000004">
      <c r="B306" s="19" t="s">
        <v>5980</v>
      </c>
      <c r="C306" s="19"/>
      <c r="D306" s="19" t="s">
        <v>7648</v>
      </c>
      <c r="E306" s="1" t="s">
        <v>494</v>
      </c>
      <c r="F306" s="1" t="s">
        <v>139</v>
      </c>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row>
    <row r="307" spans="2:38" x14ac:dyDescent="0.55000000000000004">
      <c r="B307" s="19" t="s">
        <v>5981</v>
      </c>
      <c r="C307" s="19"/>
      <c r="D307" s="19" t="s">
        <v>7648</v>
      </c>
      <c r="E307" s="1" t="s">
        <v>495</v>
      </c>
      <c r="F307" s="1" t="s">
        <v>139</v>
      </c>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row>
    <row r="308" spans="2:38" x14ac:dyDescent="0.55000000000000004">
      <c r="B308" s="19" t="s">
        <v>5982</v>
      </c>
      <c r="C308" s="19"/>
      <c r="D308" s="19" t="s">
        <v>7648</v>
      </c>
      <c r="E308" s="1" t="s">
        <v>496</v>
      </c>
      <c r="F308" s="1" t="s">
        <v>139</v>
      </c>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row>
    <row r="309" spans="2:38" x14ac:dyDescent="0.55000000000000004">
      <c r="B309" s="19" t="s">
        <v>5983</v>
      </c>
      <c r="C309" s="19"/>
      <c r="D309" s="19" t="s">
        <v>7648</v>
      </c>
      <c r="E309" s="1" t="s">
        <v>497</v>
      </c>
      <c r="F309" s="1" t="s">
        <v>139</v>
      </c>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row>
    <row r="310" spans="2:38" x14ac:dyDescent="0.55000000000000004">
      <c r="B310" s="19" t="s">
        <v>5984</v>
      </c>
      <c r="C310" s="19"/>
      <c r="D310" s="19" t="s">
        <v>7648</v>
      </c>
      <c r="E310" s="1" t="s">
        <v>498</v>
      </c>
      <c r="F310" s="1" t="s">
        <v>139</v>
      </c>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row>
    <row r="311" spans="2:38" x14ac:dyDescent="0.55000000000000004">
      <c r="B311" s="19" t="s">
        <v>5985</v>
      </c>
      <c r="C311" s="19"/>
      <c r="D311" s="19" t="s">
        <v>7648</v>
      </c>
      <c r="E311" s="1" t="s">
        <v>499</v>
      </c>
      <c r="F311" s="1" t="s">
        <v>139</v>
      </c>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2:38" x14ac:dyDescent="0.55000000000000004">
      <c r="B312" s="19" t="s">
        <v>5986</v>
      </c>
      <c r="C312" s="19"/>
      <c r="D312" s="19" t="s">
        <v>7648</v>
      </c>
      <c r="E312" s="1" t="s">
        <v>500</v>
      </c>
      <c r="F312" s="1" t="s">
        <v>139</v>
      </c>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2:38" x14ac:dyDescent="0.55000000000000004">
      <c r="B313" s="19" t="s">
        <v>5987</v>
      </c>
      <c r="C313" s="19"/>
      <c r="D313" s="19" t="s">
        <v>7648</v>
      </c>
      <c r="E313" s="1" t="s">
        <v>501</v>
      </c>
      <c r="F313" s="1" t="s">
        <v>139</v>
      </c>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2:38" x14ac:dyDescent="0.55000000000000004">
      <c r="B314" s="19" t="s">
        <v>5988</v>
      </c>
      <c r="C314" s="19"/>
      <c r="D314" s="19" t="s">
        <v>7648</v>
      </c>
      <c r="E314" s="1" t="s">
        <v>502</v>
      </c>
      <c r="F314" s="1" t="s">
        <v>139</v>
      </c>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2:38" x14ac:dyDescent="0.55000000000000004">
      <c r="B315" s="19" t="s">
        <v>504</v>
      </c>
      <c r="C315" s="19"/>
      <c r="D315" s="19" t="s">
        <v>7648</v>
      </c>
      <c r="E315" s="1" t="s">
        <v>503</v>
      </c>
      <c r="F315" s="1" t="s">
        <v>139</v>
      </c>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2:38" x14ac:dyDescent="0.55000000000000004">
      <c r="B316" s="19" t="s">
        <v>5989</v>
      </c>
      <c r="C316" s="19"/>
      <c r="D316" s="19" t="s">
        <v>7648</v>
      </c>
      <c r="E316" s="1" t="s">
        <v>505</v>
      </c>
      <c r="F316" s="1" t="s">
        <v>139</v>
      </c>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2:38" x14ac:dyDescent="0.55000000000000004">
      <c r="B317" s="19" t="s">
        <v>507</v>
      </c>
      <c r="C317" s="19"/>
      <c r="D317" s="19" t="s">
        <v>7648</v>
      </c>
      <c r="E317" s="1" t="s">
        <v>506</v>
      </c>
      <c r="F317" s="1" t="s">
        <v>139</v>
      </c>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row>
    <row r="318" spans="2:38" x14ac:dyDescent="0.55000000000000004">
      <c r="B318" s="19" t="s">
        <v>509</v>
      </c>
      <c r="C318" s="19"/>
      <c r="D318" s="19" t="s">
        <v>7648</v>
      </c>
      <c r="E318" s="1" t="s">
        <v>508</v>
      </c>
      <c r="F318" s="1" t="s">
        <v>139</v>
      </c>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row>
    <row r="319" spans="2:38" x14ac:dyDescent="0.55000000000000004">
      <c r="B319" s="19" t="s">
        <v>5990</v>
      </c>
      <c r="C319" s="19"/>
      <c r="D319" s="19" t="s">
        <v>7648</v>
      </c>
      <c r="E319" s="1" t="s">
        <v>510</v>
      </c>
      <c r="F319" s="1" t="s">
        <v>139</v>
      </c>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row>
    <row r="320" spans="2:38" x14ac:dyDescent="0.55000000000000004">
      <c r="B320" s="19" t="s">
        <v>512</v>
      </c>
      <c r="C320" s="19"/>
      <c r="D320" s="19" t="s">
        <v>7648</v>
      </c>
      <c r="E320" s="1" t="s">
        <v>511</v>
      </c>
      <c r="F320" s="1" t="s">
        <v>139</v>
      </c>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row>
    <row r="321" spans="2:38" x14ac:dyDescent="0.55000000000000004">
      <c r="B321" s="19" t="s">
        <v>5991</v>
      </c>
      <c r="C321" s="19"/>
      <c r="D321" s="19" t="s">
        <v>7648</v>
      </c>
      <c r="E321" s="1" t="s">
        <v>513</v>
      </c>
      <c r="F321" s="1" t="s">
        <v>139</v>
      </c>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row>
    <row r="322" spans="2:38" x14ac:dyDescent="0.55000000000000004">
      <c r="B322" s="19" t="s">
        <v>5992</v>
      </c>
      <c r="C322" s="19"/>
      <c r="D322" s="19" t="s">
        <v>7648</v>
      </c>
      <c r="E322" s="1" t="s">
        <v>514</v>
      </c>
      <c r="F322" s="1" t="s">
        <v>139</v>
      </c>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row>
    <row r="323" spans="2:38" x14ac:dyDescent="0.55000000000000004">
      <c r="B323" s="19" t="s">
        <v>516</v>
      </c>
      <c r="C323" s="19"/>
      <c r="D323" s="19" t="s">
        <v>7648</v>
      </c>
      <c r="E323" s="1" t="s">
        <v>515</v>
      </c>
      <c r="F323" s="1" t="s">
        <v>139</v>
      </c>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row>
    <row r="324" spans="2:38" x14ac:dyDescent="0.55000000000000004">
      <c r="B324" s="19" t="s">
        <v>5993</v>
      </c>
      <c r="C324" s="19"/>
      <c r="D324" s="19" t="s">
        <v>7648</v>
      </c>
      <c r="E324" s="1" t="s">
        <v>517</v>
      </c>
      <c r="F324" s="1" t="s">
        <v>139</v>
      </c>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row>
    <row r="325" spans="2:38" x14ac:dyDescent="0.55000000000000004">
      <c r="B325" s="19" t="s">
        <v>5994</v>
      </c>
      <c r="C325" s="19"/>
      <c r="D325" s="19" t="s">
        <v>7648</v>
      </c>
      <c r="E325" s="1" t="s">
        <v>518</v>
      </c>
      <c r="F325" s="1" t="s">
        <v>139</v>
      </c>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row>
    <row r="326" spans="2:38" x14ac:dyDescent="0.55000000000000004">
      <c r="B326" s="19" t="s">
        <v>5995</v>
      </c>
      <c r="C326" s="19"/>
      <c r="D326" s="19" t="s">
        <v>7648</v>
      </c>
      <c r="E326" s="1" t="s">
        <v>519</v>
      </c>
      <c r="F326" s="1" t="s">
        <v>139</v>
      </c>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row>
    <row r="327" spans="2:38" x14ac:dyDescent="0.55000000000000004">
      <c r="B327" s="19" t="s">
        <v>521</v>
      </c>
      <c r="C327" s="19"/>
      <c r="D327" s="19" t="s">
        <v>7648</v>
      </c>
      <c r="E327" s="1" t="s">
        <v>520</v>
      </c>
      <c r="F327" s="1" t="s">
        <v>139</v>
      </c>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row>
    <row r="328" spans="2:38" x14ac:dyDescent="0.55000000000000004">
      <c r="B328" s="19" t="s">
        <v>523</v>
      </c>
      <c r="C328" s="19"/>
      <c r="D328" s="19" t="s">
        <v>7648</v>
      </c>
      <c r="E328" s="1" t="s">
        <v>522</v>
      </c>
      <c r="F328" s="1" t="s">
        <v>139</v>
      </c>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row>
    <row r="329" spans="2:38" x14ac:dyDescent="0.55000000000000004">
      <c r="B329" s="19" t="s">
        <v>525</v>
      </c>
      <c r="C329" s="19"/>
      <c r="D329" s="19" t="s">
        <v>7648</v>
      </c>
      <c r="E329" s="1" t="s">
        <v>524</v>
      </c>
      <c r="F329" s="1" t="s">
        <v>139</v>
      </c>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row>
    <row r="330" spans="2:38" x14ac:dyDescent="0.55000000000000004">
      <c r="B330" s="19" t="s">
        <v>527</v>
      </c>
      <c r="C330" s="19"/>
      <c r="D330" s="19" t="s">
        <v>7648</v>
      </c>
      <c r="E330" s="1" t="s">
        <v>526</v>
      </c>
      <c r="F330" s="1" t="s">
        <v>139</v>
      </c>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row>
    <row r="331" spans="2:38" x14ac:dyDescent="0.55000000000000004">
      <c r="B331" s="19" t="s">
        <v>5996</v>
      </c>
      <c r="C331" s="19"/>
      <c r="D331" s="19" t="s">
        <v>7648</v>
      </c>
      <c r="E331" s="1" t="s">
        <v>528</v>
      </c>
      <c r="F331" s="1" t="s">
        <v>139</v>
      </c>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row>
    <row r="332" spans="2:38" x14ac:dyDescent="0.55000000000000004">
      <c r="B332" s="19" t="s">
        <v>5997</v>
      </c>
      <c r="C332" s="19"/>
      <c r="D332" s="19" t="s">
        <v>7648</v>
      </c>
      <c r="E332" s="1" t="s">
        <v>529</v>
      </c>
      <c r="F332" s="1" t="s">
        <v>139</v>
      </c>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row>
    <row r="333" spans="2:38" x14ac:dyDescent="0.55000000000000004">
      <c r="B333" s="19" t="s">
        <v>5998</v>
      </c>
      <c r="C333" s="19"/>
      <c r="D333" s="19" t="s">
        <v>7648</v>
      </c>
      <c r="E333" s="1" t="s">
        <v>530</v>
      </c>
      <c r="F333" s="1" t="s">
        <v>139</v>
      </c>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row>
    <row r="334" spans="2:38" x14ac:dyDescent="0.55000000000000004">
      <c r="B334" s="19" t="s">
        <v>5999</v>
      </c>
      <c r="C334" s="19"/>
      <c r="D334" s="19" t="s">
        <v>7648</v>
      </c>
      <c r="E334" s="1" t="s">
        <v>531</v>
      </c>
      <c r="F334" s="1" t="s">
        <v>139</v>
      </c>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row>
    <row r="335" spans="2:38" x14ac:dyDescent="0.55000000000000004">
      <c r="B335" s="19" t="s">
        <v>6000</v>
      </c>
      <c r="C335" s="19"/>
      <c r="D335" s="19" t="s">
        <v>7648</v>
      </c>
      <c r="E335" s="1" t="s">
        <v>532</v>
      </c>
      <c r="F335" s="1" t="s">
        <v>139</v>
      </c>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row>
    <row r="336" spans="2:38" x14ac:dyDescent="0.55000000000000004">
      <c r="B336" s="19" t="s">
        <v>534</v>
      </c>
      <c r="C336" s="19"/>
      <c r="D336" s="19" t="s">
        <v>7648</v>
      </c>
      <c r="E336" s="1" t="s">
        <v>533</v>
      </c>
      <c r="F336" s="1" t="s">
        <v>139</v>
      </c>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row>
    <row r="337" spans="2:38" x14ac:dyDescent="0.55000000000000004">
      <c r="B337" s="19" t="s">
        <v>536</v>
      </c>
      <c r="C337" s="19"/>
      <c r="D337" s="19" t="s">
        <v>7648</v>
      </c>
      <c r="E337" s="1" t="s">
        <v>535</v>
      </c>
      <c r="F337" s="1" t="s">
        <v>139</v>
      </c>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row>
    <row r="338" spans="2:38" x14ac:dyDescent="0.55000000000000004">
      <c r="B338" s="19" t="s">
        <v>538</v>
      </c>
      <c r="C338" s="19"/>
      <c r="D338" s="19" t="s">
        <v>7648</v>
      </c>
      <c r="E338" s="1" t="s">
        <v>537</v>
      </c>
      <c r="F338" s="1" t="s">
        <v>139</v>
      </c>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row>
    <row r="339" spans="2:38" x14ac:dyDescent="0.55000000000000004">
      <c r="B339" s="19" t="s">
        <v>540</v>
      </c>
      <c r="C339" s="19"/>
      <c r="D339" s="19" t="s">
        <v>7648</v>
      </c>
      <c r="E339" s="1" t="s">
        <v>539</v>
      </c>
      <c r="F339" s="1" t="s">
        <v>139</v>
      </c>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row>
    <row r="340" spans="2:38" x14ac:dyDescent="0.55000000000000004">
      <c r="B340" s="19" t="s">
        <v>6001</v>
      </c>
      <c r="C340" s="19"/>
      <c r="D340" s="19" t="s">
        <v>7648</v>
      </c>
      <c r="E340" s="1" t="s">
        <v>541</v>
      </c>
      <c r="F340" s="1" t="s">
        <v>139</v>
      </c>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row>
    <row r="341" spans="2:38" x14ac:dyDescent="0.55000000000000004">
      <c r="B341" s="19" t="s">
        <v>6002</v>
      </c>
      <c r="C341" s="19"/>
      <c r="D341" s="19" t="s">
        <v>7648</v>
      </c>
      <c r="E341" s="1" t="s">
        <v>542</v>
      </c>
      <c r="F341" s="1" t="s">
        <v>139</v>
      </c>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row>
    <row r="342" spans="2:38" x14ac:dyDescent="0.55000000000000004">
      <c r="B342" s="19" t="s">
        <v>544</v>
      </c>
      <c r="C342" s="19"/>
      <c r="D342" s="19" t="s">
        <v>7648</v>
      </c>
      <c r="E342" s="1" t="s">
        <v>543</v>
      </c>
      <c r="F342" s="1" t="s">
        <v>139</v>
      </c>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row>
    <row r="343" spans="2:38" x14ac:dyDescent="0.55000000000000004">
      <c r="B343" s="19" t="s">
        <v>546</v>
      </c>
      <c r="C343" s="19"/>
      <c r="D343" s="19" t="s">
        <v>7648</v>
      </c>
      <c r="E343" s="1" t="s">
        <v>545</v>
      </c>
      <c r="F343" s="1" t="s">
        <v>139</v>
      </c>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row>
    <row r="344" spans="2:38" x14ac:dyDescent="0.55000000000000004">
      <c r="B344" s="19" t="s">
        <v>548</v>
      </c>
      <c r="C344" s="19"/>
      <c r="D344" s="19" t="s">
        <v>7648</v>
      </c>
      <c r="E344" s="1" t="s">
        <v>547</v>
      </c>
      <c r="F344" s="1" t="s">
        <v>139</v>
      </c>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row>
    <row r="345" spans="2:38" x14ac:dyDescent="0.55000000000000004">
      <c r="B345" s="19" t="s">
        <v>6003</v>
      </c>
      <c r="C345" s="19"/>
      <c r="D345" s="19" t="s">
        <v>7648</v>
      </c>
      <c r="E345" s="1" t="s">
        <v>549</v>
      </c>
      <c r="F345" s="1" t="s">
        <v>139</v>
      </c>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row>
    <row r="346" spans="2:38" x14ac:dyDescent="0.55000000000000004">
      <c r="B346" s="19" t="s">
        <v>6004</v>
      </c>
      <c r="C346" s="19"/>
      <c r="D346" s="19" t="s">
        <v>7648</v>
      </c>
      <c r="E346" s="1" t="s">
        <v>550</v>
      </c>
      <c r="F346" s="1" t="s">
        <v>139</v>
      </c>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row>
    <row r="347" spans="2:38" x14ac:dyDescent="0.55000000000000004">
      <c r="B347" s="19" t="s">
        <v>552</v>
      </c>
      <c r="C347" s="19"/>
      <c r="D347" s="19" t="s">
        <v>7648</v>
      </c>
      <c r="E347" s="1" t="s">
        <v>551</v>
      </c>
      <c r="F347" s="1" t="s">
        <v>139</v>
      </c>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row>
    <row r="348" spans="2:38" x14ac:dyDescent="0.55000000000000004">
      <c r="B348" s="19" t="s">
        <v>6007</v>
      </c>
      <c r="C348" s="19"/>
      <c r="D348" s="19" t="s">
        <v>7648</v>
      </c>
      <c r="E348" s="1" t="s">
        <v>553</v>
      </c>
      <c r="F348" s="1" t="s">
        <v>139</v>
      </c>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row>
    <row r="349" spans="2:38" x14ac:dyDescent="0.55000000000000004">
      <c r="B349" s="19" t="s">
        <v>555</v>
      </c>
      <c r="C349" s="19"/>
      <c r="D349" s="19" t="s">
        <v>7648</v>
      </c>
      <c r="E349" s="1" t="s">
        <v>554</v>
      </c>
      <c r="F349" s="1" t="s">
        <v>139</v>
      </c>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row>
    <row r="350" spans="2:38" x14ac:dyDescent="0.55000000000000004">
      <c r="B350" s="19" t="s">
        <v>6005</v>
      </c>
      <c r="C350" s="19"/>
      <c r="D350" s="19" t="s">
        <v>7648</v>
      </c>
      <c r="E350" s="1" t="s">
        <v>556</v>
      </c>
      <c r="F350" s="1" t="s">
        <v>139</v>
      </c>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row>
    <row r="351" spans="2:38" x14ac:dyDescent="0.55000000000000004">
      <c r="B351" s="19" t="s">
        <v>6006</v>
      </c>
      <c r="C351" s="19"/>
      <c r="D351" s="19" t="s">
        <v>7648</v>
      </c>
      <c r="E351" s="1" t="s">
        <v>557</v>
      </c>
      <c r="F351" s="1" t="s">
        <v>139</v>
      </c>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row>
    <row r="352" spans="2:38" x14ac:dyDescent="0.55000000000000004">
      <c r="B352" s="19" t="s">
        <v>6008</v>
      </c>
      <c r="C352" s="19"/>
      <c r="D352" s="19" t="s">
        <v>7648</v>
      </c>
      <c r="E352" s="1" t="s">
        <v>558</v>
      </c>
      <c r="F352" s="1" t="s">
        <v>139</v>
      </c>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row>
    <row r="353" spans="2:38" x14ac:dyDescent="0.55000000000000004">
      <c r="B353" s="19" t="s">
        <v>6009</v>
      </c>
      <c r="C353" s="19"/>
      <c r="D353" s="19" t="s">
        <v>7648</v>
      </c>
      <c r="E353" s="1" t="s">
        <v>559</v>
      </c>
      <c r="F353" s="1" t="s">
        <v>139</v>
      </c>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row>
    <row r="354" spans="2:38" x14ac:dyDescent="0.55000000000000004">
      <c r="B354" s="19" t="s">
        <v>6010</v>
      </c>
      <c r="C354" s="19"/>
      <c r="D354" s="19" t="s">
        <v>7648</v>
      </c>
      <c r="E354" s="1" t="s">
        <v>560</v>
      </c>
      <c r="F354" s="1" t="s">
        <v>139</v>
      </c>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row>
    <row r="355" spans="2:38" x14ac:dyDescent="0.55000000000000004">
      <c r="B355" s="19" t="s">
        <v>562</v>
      </c>
      <c r="C355" s="19"/>
      <c r="D355" s="19" t="s">
        <v>7648</v>
      </c>
      <c r="E355" s="1" t="s">
        <v>561</v>
      </c>
      <c r="F355" s="1" t="s">
        <v>139</v>
      </c>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row>
    <row r="356" spans="2:38" x14ac:dyDescent="0.55000000000000004">
      <c r="B356" s="19" t="s">
        <v>6011</v>
      </c>
      <c r="C356" s="19"/>
      <c r="D356" s="19" t="s">
        <v>7648</v>
      </c>
      <c r="E356" s="1" t="s">
        <v>563</v>
      </c>
      <c r="F356" s="1" t="s">
        <v>139</v>
      </c>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row>
    <row r="357" spans="2:38" x14ac:dyDescent="0.55000000000000004">
      <c r="B357" s="19" t="s">
        <v>6012</v>
      </c>
      <c r="C357" s="19"/>
      <c r="D357" s="19" t="s">
        <v>7648</v>
      </c>
      <c r="E357" s="1" t="s">
        <v>564</v>
      </c>
      <c r="F357" s="1" t="s">
        <v>139</v>
      </c>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row>
    <row r="358" spans="2:38" x14ac:dyDescent="0.55000000000000004">
      <c r="B358" s="19" t="s">
        <v>6013</v>
      </c>
      <c r="C358" s="19"/>
      <c r="D358" s="19" t="s">
        <v>7648</v>
      </c>
      <c r="E358" s="1" t="s">
        <v>565</v>
      </c>
      <c r="F358" s="1" t="s">
        <v>139</v>
      </c>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row>
    <row r="359" spans="2:38" x14ac:dyDescent="0.55000000000000004">
      <c r="B359" s="19" t="s">
        <v>567</v>
      </c>
      <c r="C359" s="19"/>
      <c r="D359" s="19" t="s">
        <v>7648</v>
      </c>
      <c r="E359" s="1" t="s">
        <v>566</v>
      </c>
      <c r="F359" s="1" t="s">
        <v>139</v>
      </c>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row>
    <row r="360" spans="2:38" x14ac:dyDescent="0.55000000000000004">
      <c r="B360" s="19" t="s">
        <v>6014</v>
      </c>
      <c r="C360" s="19"/>
      <c r="D360" s="19" t="s">
        <v>7648</v>
      </c>
      <c r="E360" s="1" t="s">
        <v>568</v>
      </c>
      <c r="F360" s="1" t="s">
        <v>139</v>
      </c>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row>
    <row r="361" spans="2:38" x14ac:dyDescent="0.55000000000000004">
      <c r="B361" s="19" t="s">
        <v>6015</v>
      </c>
      <c r="C361" s="19"/>
      <c r="D361" s="19" t="s">
        <v>7648</v>
      </c>
      <c r="E361" s="1" t="s">
        <v>569</v>
      </c>
      <c r="F361" s="1" t="s">
        <v>139</v>
      </c>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row>
    <row r="362" spans="2:38" x14ac:dyDescent="0.55000000000000004">
      <c r="B362" s="19" t="s">
        <v>6016</v>
      </c>
      <c r="C362" s="19"/>
      <c r="D362" s="19" t="s">
        <v>7648</v>
      </c>
      <c r="E362" s="1" t="s">
        <v>570</v>
      </c>
      <c r="F362" s="1" t="s">
        <v>139</v>
      </c>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row>
    <row r="363" spans="2:38" x14ac:dyDescent="0.55000000000000004">
      <c r="B363" s="19" t="s">
        <v>572</v>
      </c>
      <c r="C363" s="19"/>
      <c r="D363" s="19" t="s">
        <v>7648</v>
      </c>
      <c r="E363" s="1" t="s">
        <v>571</v>
      </c>
      <c r="F363" s="1" t="s">
        <v>139</v>
      </c>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row>
    <row r="364" spans="2:38" x14ac:dyDescent="0.55000000000000004">
      <c r="B364" s="19" t="s">
        <v>6017</v>
      </c>
      <c r="C364" s="19"/>
      <c r="D364" s="19" t="s">
        <v>7648</v>
      </c>
      <c r="E364" s="1" t="s">
        <v>573</v>
      </c>
      <c r="F364" s="1" t="s">
        <v>139</v>
      </c>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row>
    <row r="365" spans="2:38" x14ac:dyDescent="0.55000000000000004">
      <c r="B365" s="19" t="s">
        <v>575</v>
      </c>
      <c r="C365" s="19"/>
      <c r="D365" s="19" t="s">
        <v>7648</v>
      </c>
      <c r="E365" s="1" t="s">
        <v>574</v>
      </c>
      <c r="F365" s="1" t="s">
        <v>139</v>
      </c>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row>
    <row r="366" spans="2:38" x14ac:dyDescent="0.55000000000000004">
      <c r="B366" s="19" t="s">
        <v>6018</v>
      </c>
      <c r="C366" s="19"/>
      <c r="D366" s="19" t="s">
        <v>7648</v>
      </c>
      <c r="E366" s="1" t="s">
        <v>576</v>
      </c>
      <c r="F366" s="1" t="s">
        <v>139</v>
      </c>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row>
    <row r="367" spans="2:38" x14ac:dyDescent="0.55000000000000004">
      <c r="B367" s="19" t="s">
        <v>6019</v>
      </c>
      <c r="C367" s="19"/>
      <c r="D367" s="19" t="s">
        <v>7648</v>
      </c>
      <c r="E367" s="1" t="s">
        <v>577</v>
      </c>
      <c r="F367" s="1" t="s">
        <v>139</v>
      </c>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row>
    <row r="368" spans="2:38" x14ac:dyDescent="0.55000000000000004">
      <c r="B368" s="19" t="s">
        <v>579</v>
      </c>
      <c r="C368" s="19"/>
      <c r="D368" s="19" t="s">
        <v>7648</v>
      </c>
      <c r="E368" s="1" t="s">
        <v>578</v>
      </c>
      <c r="F368" s="1" t="s">
        <v>139</v>
      </c>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row>
    <row r="369" spans="2:38" x14ac:dyDescent="0.55000000000000004">
      <c r="B369" s="19" t="s">
        <v>581</v>
      </c>
      <c r="C369" s="19"/>
      <c r="D369" s="19" t="s">
        <v>7648</v>
      </c>
      <c r="E369" s="1" t="s">
        <v>580</v>
      </c>
      <c r="F369" s="1" t="s">
        <v>139</v>
      </c>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row>
    <row r="370" spans="2:38" x14ac:dyDescent="0.55000000000000004">
      <c r="B370" s="19" t="s">
        <v>583</v>
      </c>
      <c r="C370" s="19"/>
      <c r="D370" s="19" t="s">
        <v>7648</v>
      </c>
      <c r="E370" s="1" t="s">
        <v>582</v>
      </c>
      <c r="F370" s="1" t="s">
        <v>139</v>
      </c>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row>
    <row r="371" spans="2:38" x14ac:dyDescent="0.55000000000000004">
      <c r="B371" s="19" t="s">
        <v>585</v>
      </c>
      <c r="C371" s="19"/>
      <c r="D371" s="19" t="s">
        <v>7648</v>
      </c>
      <c r="E371" s="1" t="s">
        <v>584</v>
      </c>
      <c r="F371" s="1" t="s">
        <v>139</v>
      </c>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row>
    <row r="372" spans="2:38" x14ac:dyDescent="0.55000000000000004">
      <c r="B372" s="19" t="s">
        <v>6020</v>
      </c>
      <c r="C372" s="19"/>
      <c r="D372" s="19" t="s">
        <v>7648</v>
      </c>
      <c r="E372" s="1" t="s">
        <v>586</v>
      </c>
      <c r="F372" s="1" t="s">
        <v>139</v>
      </c>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row>
    <row r="373" spans="2:38" x14ac:dyDescent="0.55000000000000004">
      <c r="B373" s="19" t="s">
        <v>6021</v>
      </c>
      <c r="C373" s="19"/>
      <c r="D373" s="19" t="s">
        <v>7648</v>
      </c>
      <c r="E373" s="1" t="s">
        <v>587</v>
      </c>
      <c r="F373" s="1" t="s">
        <v>139</v>
      </c>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row>
    <row r="374" spans="2:38" x14ac:dyDescent="0.55000000000000004">
      <c r="B374" s="19" t="s">
        <v>6022</v>
      </c>
      <c r="C374" s="19"/>
      <c r="D374" s="19" t="s">
        <v>7648</v>
      </c>
      <c r="E374" s="1" t="s">
        <v>588</v>
      </c>
      <c r="F374" s="1" t="s">
        <v>139</v>
      </c>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row>
    <row r="375" spans="2:38" x14ac:dyDescent="0.55000000000000004">
      <c r="B375" s="19" t="s">
        <v>6023</v>
      </c>
      <c r="C375" s="19"/>
      <c r="D375" s="19" t="s">
        <v>7648</v>
      </c>
      <c r="E375" s="1" t="s">
        <v>589</v>
      </c>
      <c r="F375" s="1" t="s">
        <v>139</v>
      </c>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row>
    <row r="376" spans="2:38" x14ac:dyDescent="0.55000000000000004">
      <c r="B376" s="19" t="s">
        <v>591</v>
      </c>
      <c r="C376" s="19"/>
      <c r="D376" s="19" t="s">
        <v>7648</v>
      </c>
      <c r="E376" s="1" t="s">
        <v>590</v>
      </c>
      <c r="F376" s="1" t="s">
        <v>139</v>
      </c>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row>
    <row r="377" spans="2:38" x14ac:dyDescent="0.55000000000000004">
      <c r="B377" s="19" t="s">
        <v>593</v>
      </c>
      <c r="C377" s="19"/>
      <c r="D377" s="19" t="s">
        <v>7648</v>
      </c>
      <c r="E377" s="1" t="s">
        <v>592</v>
      </c>
      <c r="F377" s="1" t="s">
        <v>139</v>
      </c>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row>
    <row r="378" spans="2:38" x14ac:dyDescent="0.55000000000000004">
      <c r="B378" s="19" t="s">
        <v>595</v>
      </c>
      <c r="C378" s="19"/>
      <c r="D378" s="19" t="s">
        <v>7648</v>
      </c>
      <c r="E378" s="1" t="s">
        <v>594</v>
      </c>
      <c r="F378" s="1" t="s">
        <v>139</v>
      </c>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row>
    <row r="379" spans="2:38" x14ac:dyDescent="0.55000000000000004">
      <c r="B379" s="19" t="s">
        <v>6024</v>
      </c>
      <c r="C379" s="19"/>
      <c r="D379" s="19" t="s">
        <v>7648</v>
      </c>
      <c r="E379" s="1" t="s">
        <v>596</v>
      </c>
      <c r="F379" s="1" t="s">
        <v>139</v>
      </c>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row>
    <row r="380" spans="2:38" x14ac:dyDescent="0.55000000000000004">
      <c r="B380" s="19" t="s">
        <v>598</v>
      </c>
      <c r="C380" s="19"/>
      <c r="D380" s="19" t="s">
        <v>7648</v>
      </c>
      <c r="E380" s="1" t="s">
        <v>597</v>
      </c>
      <c r="F380" s="1" t="s">
        <v>139</v>
      </c>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row>
    <row r="381" spans="2:38" x14ac:dyDescent="0.55000000000000004">
      <c r="B381" s="19" t="s">
        <v>600</v>
      </c>
      <c r="C381" s="19"/>
      <c r="D381" s="19" t="s">
        <v>7648</v>
      </c>
      <c r="E381" s="1" t="s">
        <v>599</v>
      </c>
      <c r="F381" s="1" t="s">
        <v>139</v>
      </c>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row>
    <row r="382" spans="2:38" x14ac:dyDescent="0.55000000000000004">
      <c r="B382" s="19" t="s">
        <v>602</v>
      </c>
      <c r="C382" s="19"/>
      <c r="D382" s="19" t="s">
        <v>7648</v>
      </c>
      <c r="E382" s="1" t="s">
        <v>601</v>
      </c>
      <c r="F382" s="1" t="s">
        <v>139</v>
      </c>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row>
    <row r="383" spans="2:38" x14ac:dyDescent="0.55000000000000004">
      <c r="B383" s="19" t="s">
        <v>604</v>
      </c>
      <c r="C383" s="19"/>
      <c r="D383" s="19" t="s">
        <v>7648</v>
      </c>
      <c r="E383" s="1" t="s">
        <v>603</v>
      </c>
      <c r="F383" s="1" t="s">
        <v>139</v>
      </c>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row>
    <row r="384" spans="2:38" x14ac:dyDescent="0.55000000000000004">
      <c r="B384" s="19" t="s">
        <v>606</v>
      </c>
      <c r="C384" s="19"/>
      <c r="D384" s="19" t="s">
        <v>7648</v>
      </c>
      <c r="E384" s="1" t="s">
        <v>605</v>
      </c>
      <c r="F384" s="1" t="s">
        <v>139</v>
      </c>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row>
    <row r="385" spans="2:38" x14ac:dyDescent="0.55000000000000004">
      <c r="B385" s="19" t="s">
        <v>6025</v>
      </c>
      <c r="C385" s="19"/>
      <c r="D385" s="19" t="s">
        <v>7648</v>
      </c>
      <c r="E385" s="1" t="s">
        <v>607</v>
      </c>
      <c r="F385" s="1" t="s">
        <v>139</v>
      </c>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row>
  </sheetData>
  <phoneticPr fontId="5"/>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6"/>
  <dimension ref="B1:AX27"/>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13.9140625" style="17" bestFit="1" customWidth="1"/>
    <col min="3" max="4" width="3.08203125" style="17" hidden="1" customWidth="1"/>
    <col min="5" max="5" width="5" style="17" bestFit="1" customWidth="1"/>
    <col min="6" max="6" width="3.08203125" style="17" bestFit="1" customWidth="1"/>
    <col min="7" max="48" width="3.33203125" style="17" bestFit="1" customWidth="1"/>
    <col min="49" max="16384" width="3.6640625" style="17"/>
  </cols>
  <sheetData>
    <row r="1" spans="2:50" x14ac:dyDescent="0.55000000000000004">
      <c r="B1" s="16" t="s">
        <v>3514</v>
      </c>
      <c r="C1" s="27"/>
      <c r="D1" s="27"/>
    </row>
    <row r="2" spans="2:50" x14ac:dyDescent="0.55000000000000004">
      <c r="B2" s="20" t="s">
        <v>3515</v>
      </c>
      <c r="C2" s="27"/>
      <c r="D2" s="27"/>
    </row>
    <row r="3" spans="2:50" x14ac:dyDescent="0.55000000000000004">
      <c r="B3" s="108" t="s">
        <v>3516</v>
      </c>
      <c r="C3" s="27"/>
      <c r="D3" s="27"/>
    </row>
    <row r="4" spans="2:50" ht="247.5" x14ac:dyDescent="0.55000000000000004">
      <c r="B4" s="18" t="s">
        <v>6049</v>
      </c>
      <c r="C4" s="24" t="s">
        <v>6345</v>
      </c>
      <c r="D4" s="24" t="s">
        <v>6346</v>
      </c>
      <c r="E4" s="18" t="s">
        <v>6343</v>
      </c>
      <c r="F4" s="109" t="s">
        <v>651</v>
      </c>
      <c r="G4" s="18" t="s">
        <v>6721</v>
      </c>
      <c r="H4" s="109" t="s">
        <v>3509</v>
      </c>
      <c r="I4" s="109" t="s">
        <v>3510</v>
      </c>
      <c r="J4" s="18" t="s">
        <v>2555</v>
      </c>
      <c r="K4" s="18" t="s">
        <v>2556</v>
      </c>
      <c r="L4" s="18" t="s">
        <v>2557</v>
      </c>
      <c r="M4" s="18" t="s">
        <v>2558</v>
      </c>
      <c r="N4" s="18" t="s">
        <v>2559</v>
      </c>
      <c r="O4" s="18" t="s">
        <v>2560</v>
      </c>
      <c r="P4" s="18" t="s">
        <v>2561</v>
      </c>
      <c r="Q4" s="18" t="s">
        <v>2562</v>
      </c>
      <c r="R4" s="109" t="s">
        <v>3511</v>
      </c>
      <c r="S4" s="109" t="s">
        <v>3512</v>
      </c>
      <c r="T4" s="30" t="s">
        <v>2563</v>
      </c>
      <c r="U4" s="30" t="s">
        <v>2564</v>
      </c>
      <c r="V4" s="30" t="s">
        <v>2565</v>
      </c>
      <c r="W4" s="30" t="s">
        <v>2566</v>
      </c>
      <c r="X4" s="25" t="s">
        <v>665</v>
      </c>
      <c r="Y4" s="25" t="s">
        <v>666</v>
      </c>
      <c r="Z4" s="25" t="s">
        <v>667</v>
      </c>
      <c r="AA4" s="25" t="s">
        <v>6753</v>
      </c>
      <c r="AB4" s="25" t="s">
        <v>6722</v>
      </c>
      <c r="AC4" s="25" t="s">
        <v>6723</v>
      </c>
      <c r="AD4" s="25" t="s">
        <v>6724</v>
      </c>
      <c r="AE4" s="25" t="s">
        <v>6725</v>
      </c>
      <c r="AF4" s="25" t="s">
        <v>669</v>
      </c>
      <c r="AG4" s="25" t="s">
        <v>2567</v>
      </c>
      <c r="AH4" s="25" t="s">
        <v>2568</v>
      </c>
      <c r="AI4" s="25" t="s">
        <v>2569</v>
      </c>
      <c r="AJ4" s="25" t="s">
        <v>2570</v>
      </c>
      <c r="AK4" s="25" t="s">
        <v>2571</v>
      </c>
      <c r="AL4" s="25" t="s">
        <v>2572</v>
      </c>
      <c r="AM4" s="25" t="s">
        <v>2573</v>
      </c>
      <c r="AN4" s="25" t="s">
        <v>2574</v>
      </c>
      <c r="AO4" s="25" t="s">
        <v>2575</v>
      </c>
      <c r="AP4" s="25" t="s">
        <v>2576</v>
      </c>
      <c r="AQ4" s="25" t="s">
        <v>2577</v>
      </c>
      <c r="AR4" s="25" t="s">
        <v>2578</v>
      </c>
      <c r="AS4" s="25" t="s">
        <v>2579</v>
      </c>
      <c r="AT4" s="25" t="s">
        <v>670</v>
      </c>
      <c r="AU4" s="25" t="s">
        <v>2580</v>
      </c>
      <c r="AV4" s="26" t="s">
        <v>791</v>
      </c>
    </row>
    <row r="5" spans="2:50" x14ac:dyDescent="0.55000000000000004">
      <c r="B5" s="1" t="s">
        <v>608</v>
      </c>
      <c r="C5" s="1"/>
      <c r="D5" s="1" t="s">
        <v>7647</v>
      </c>
      <c r="E5" s="1" t="s">
        <v>99</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7" t="s">
        <v>48</v>
      </c>
      <c r="AX5" s="17" t="s">
        <v>48</v>
      </c>
    </row>
    <row r="6" spans="2:50" x14ac:dyDescent="0.55000000000000004">
      <c r="B6" s="1" t="s">
        <v>609</v>
      </c>
      <c r="C6" s="1"/>
      <c r="D6" s="1" t="s">
        <v>7647</v>
      </c>
      <c r="E6" s="1" t="s">
        <v>100</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7" t="s">
        <v>48</v>
      </c>
      <c r="AX6" s="17" t="s">
        <v>48</v>
      </c>
    </row>
    <row r="7" spans="2:50" x14ac:dyDescent="0.55000000000000004">
      <c r="B7" s="1" t="s">
        <v>610</v>
      </c>
      <c r="C7" s="1"/>
      <c r="D7" s="1" t="s">
        <v>7647</v>
      </c>
      <c r="E7" s="1" t="s">
        <v>101</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7" t="s">
        <v>48</v>
      </c>
      <c r="AX7" s="17" t="s">
        <v>48</v>
      </c>
    </row>
    <row r="8" spans="2:50" x14ac:dyDescent="0.55000000000000004">
      <c r="B8" s="1" t="s">
        <v>103</v>
      </c>
      <c r="C8" s="1"/>
      <c r="D8" s="1" t="s">
        <v>7647</v>
      </c>
      <c r="E8" s="1" t="s">
        <v>102</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7" t="s">
        <v>48</v>
      </c>
      <c r="AX8" s="17" t="s">
        <v>48</v>
      </c>
    </row>
    <row r="9" spans="2:50" x14ac:dyDescent="0.55000000000000004">
      <c r="B9" s="1" t="s">
        <v>105</v>
      </c>
      <c r="C9" s="1"/>
      <c r="D9" s="1" t="s">
        <v>7647</v>
      </c>
      <c r="E9" s="1" t="s">
        <v>104</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7" t="s">
        <v>48</v>
      </c>
      <c r="AX9" s="17" t="s">
        <v>48</v>
      </c>
    </row>
    <row r="10" spans="2:50" x14ac:dyDescent="0.55000000000000004">
      <c r="B10" s="1" t="s">
        <v>107</v>
      </c>
      <c r="C10" s="1"/>
      <c r="D10" s="1" t="s">
        <v>7647</v>
      </c>
      <c r="E10" s="1" t="s">
        <v>106</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7" t="s">
        <v>48</v>
      </c>
      <c r="AX10" s="17" t="s">
        <v>48</v>
      </c>
    </row>
    <row r="11" spans="2:50" x14ac:dyDescent="0.55000000000000004">
      <c r="B11" s="1" t="s">
        <v>109</v>
      </c>
      <c r="C11" s="1"/>
      <c r="D11" s="1" t="s">
        <v>7647</v>
      </c>
      <c r="E11" s="1" t="s">
        <v>108</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7" t="s">
        <v>48</v>
      </c>
      <c r="AX11" s="17" t="s">
        <v>48</v>
      </c>
    </row>
    <row r="12" spans="2:50" x14ac:dyDescent="0.55000000000000004">
      <c r="B12" s="1" t="s">
        <v>111</v>
      </c>
      <c r="C12" s="1"/>
      <c r="D12" s="1" t="s">
        <v>7647</v>
      </c>
      <c r="E12" s="1" t="s">
        <v>110</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7" t="s">
        <v>48</v>
      </c>
      <c r="AX12" s="17" t="s">
        <v>48</v>
      </c>
    </row>
    <row r="13" spans="2:50" x14ac:dyDescent="0.55000000000000004">
      <c r="B13" s="1" t="s">
        <v>113</v>
      </c>
      <c r="C13" s="1"/>
      <c r="D13" s="1" t="s">
        <v>7647</v>
      </c>
      <c r="E13" s="1" t="s">
        <v>112</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7" t="s">
        <v>48</v>
      </c>
      <c r="AX13" s="17" t="s">
        <v>48</v>
      </c>
    </row>
    <row r="14" spans="2:50" x14ac:dyDescent="0.55000000000000004">
      <c r="B14" s="1" t="s">
        <v>115</v>
      </c>
      <c r="C14" s="1"/>
      <c r="D14" s="1" t="s">
        <v>7647</v>
      </c>
      <c r="E14" s="1" t="s">
        <v>114</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7" t="s">
        <v>48</v>
      </c>
      <c r="AX14" s="17" t="s">
        <v>48</v>
      </c>
    </row>
    <row r="15" spans="2:50" x14ac:dyDescent="0.55000000000000004">
      <c r="B15" s="1" t="s">
        <v>117</v>
      </c>
      <c r="C15" s="1"/>
      <c r="D15" s="1" t="s">
        <v>7647</v>
      </c>
      <c r="E15" s="1" t="s">
        <v>116</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7" t="s">
        <v>48</v>
      </c>
      <c r="AX15" s="17" t="s">
        <v>48</v>
      </c>
    </row>
    <row r="16" spans="2:50" x14ac:dyDescent="0.55000000000000004">
      <c r="B16" s="1" t="s">
        <v>119</v>
      </c>
      <c r="C16" s="1"/>
      <c r="D16" s="1" t="s">
        <v>7647</v>
      </c>
      <c r="E16" s="1" t="s">
        <v>118</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7" t="s">
        <v>48</v>
      </c>
      <c r="AX16" s="17" t="s">
        <v>48</v>
      </c>
    </row>
    <row r="17" spans="2:50" x14ac:dyDescent="0.55000000000000004">
      <c r="B17" s="1" t="s">
        <v>121</v>
      </c>
      <c r="C17" s="1"/>
      <c r="D17" s="1" t="s">
        <v>7647</v>
      </c>
      <c r="E17" s="1" t="s">
        <v>120</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7" t="s">
        <v>48</v>
      </c>
      <c r="AX17" s="17" t="s">
        <v>48</v>
      </c>
    </row>
    <row r="18" spans="2:50" x14ac:dyDescent="0.55000000000000004">
      <c r="B18" s="1" t="s">
        <v>123</v>
      </c>
      <c r="C18" s="1"/>
      <c r="D18" s="1" t="s">
        <v>7647</v>
      </c>
      <c r="E18" s="1" t="s">
        <v>122</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7" t="s">
        <v>48</v>
      </c>
      <c r="AX18" s="17" t="s">
        <v>48</v>
      </c>
    </row>
    <row r="19" spans="2:50" x14ac:dyDescent="0.55000000000000004">
      <c r="B19" s="1" t="s">
        <v>125</v>
      </c>
      <c r="C19" s="1"/>
      <c r="D19" s="1" t="s">
        <v>7647</v>
      </c>
      <c r="E19" s="1" t="s">
        <v>124</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7" t="s">
        <v>48</v>
      </c>
      <c r="AX19" s="17" t="s">
        <v>48</v>
      </c>
    </row>
    <row r="20" spans="2:50" x14ac:dyDescent="0.55000000000000004">
      <c r="B20" s="1" t="s">
        <v>127</v>
      </c>
      <c r="C20" s="1"/>
      <c r="D20" s="1" t="s">
        <v>7647</v>
      </c>
      <c r="E20" s="1" t="s">
        <v>126</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7" t="s">
        <v>48</v>
      </c>
      <c r="AX20" s="17" t="s">
        <v>48</v>
      </c>
    </row>
    <row r="21" spans="2:50" x14ac:dyDescent="0.55000000000000004">
      <c r="B21" s="1" t="s">
        <v>129</v>
      </c>
      <c r="C21" s="1"/>
      <c r="D21" s="1" t="s">
        <v>7647</v>
      </c>
      <c r="E21" s="1" t="s">
        <v>128</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7" t="s">
        <v>48</v>
      </c>
      <c r="AX21" s="17" t="s">
        <v>48</v>
      </c>
    </row>
    <row r="22" spans="2:50" x14ac:dyDescent="0.55000000000000004">
      <c r="B22" s="1" t="s">
        <v>131</v>
      </c>
      <c r="C22" s="1"/>
      <c r="D22" s="1" t="s">
        <v>7647</v>
      </c>
      <c r="E22" s="1" t="s">
        <v>130</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7" t="s">
        <v>48</v>
      </c>
      <c r="AX22" s="17" t="s">
        <v>48</v>
      </c>
    </row>
    <row r="23" spans="2:50" x14ac:dyDescent="0.55000000000000004">
      <c r="B23" s="1" t="s">
        <v>133</v>
      </c>
      <c r="C23" s="1"/>
      <c r="D23" s="1" t="s">
        <v>7647</v>
      </c>
      <c r="E23" s="1" t="s">
        <v>132</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7" t="s">
        <v>48</v>
      </c>
      <c r="AX23" s="17" t="s">
        <v>48</v>
      </c>
    </row>
    <row r="24" spans="2:50" x14ac:dyDescent="0.55000000000000004">
      <c r="B24" s="1" t="s">
        <v>611</v>
      </c>
      <c r="C24" s="1"/>
      <c r="D24" s="1" t="s">
        <v>7647</v>
      </c>
      <c r="E24" s="1" t="s">
        <v>134</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7" t="s">
        <v>48</v>
      </c>
      <c r="AX24" s="17" t="s">
        <v>48</v>
      </c>
    </row>
    <row r="25" spans="2:50" x14ac:dyDescent="0.55000000000000004">
      <c r="B25" s="1" t="s">
        <v>612</v>
      </c>
      <c r="C25" s="1"/>
      <c r="D25" s="1" t="s">
        <v>7647</v>
      </c>
      <c r="E25" s="1" t="s">
        <v>135</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7" t="s">
        <v>48</v>
      </c>
      <c r="AX25" s="17" t="s">
        <v>48</v>
      </c>
    </row>
    <row r="26" spans="2:50" x14ac:dyDescent="0.55000000000000004">
      <c r="B26" s="1" t="s">
        <v>613</v>
      </c>
      <c r="C26" s="1"/>
      <c r="D26" s="1" t="s">
        <v>7647</v>
      </c>
      <c r="E26" s="1" t="s">
        <v>136</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7" t="s">
        <v>48</v>
      </c>
      <c r="AX26" s="17" t="s">
        <v>48</v>
      </c>
    </row>
    <row r="27" spans="2:50" x14ac:dyDescent="0.55000000000000004">
      <c r="B27" s="1" t="s">
        <v>614</v>
      </c>
      <c r="C27" s="1"/>
      <c r="D27" s="1" t="s">
        <v>7647</v>
      </c>
      <c r="E27" s="1" t="s">
        <v>137</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7" t="s">
        <v>48</v>
      </c>
      <c r="AX27" s="17" t="s">
        <v>48</v>
      </c>
    </row>
  </sheetData>
  <phoneticPr fontId="5"/>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46"/>
  <dimension ref="B1:AX27"/>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15" style="17" bestFit="1" customWidth="1"/>
    <col min="3" max="4" width="3.08203125" style="17" hidden="1" customWidth="1"/>
    <col min="5" max="5" width="5" style="17" bestFit="1" customWidth="1"/>
    <col min="6" max="7" width="3.08203125" style="17" bestFit="1" customWidth="1"/>
    <col min="8" max="48" width="3.33203125" style="17" bestFit="1" customWidth="1"/>
    <col min="49" max="16384" width="3.6640625" style="17"/>
  </cols>
  <sheetData>
    <row r="1" spans="2:50" x14ac:dyDescent="0.55000000000000004">
      <c r="B1" s="16" t="s">
        <v>3514</v>
      </c>
      <c r="C1" s="27"/>
      <c r="D1" s="27"/>
    </row>
    <row r="2" spans="2:50" x14ac:dyDescent="0.55000000000000004">
      <c r="B2" s="20" t="s">
        <v>3515</v>
      </c>
      <c r="C2" s="27"/>
      <c r="D2" s="27"/>
    </row>
    <row r="3" spans="2:50" x14ac:dyDescent="0.55000000000000004">
      <c r="B3" s="110" t="s">
        <v>3516</v>
      </c>
      <c r="C3" s="27"/>
      <c r="D3" s="27"/>
    </row>
    <row r="4" spans="2:50" ht="247.5" x14ac:dyDescent="0.55000000000000004">
      <c r="B4" s="18" t="s">
        <v>6049</v>
      </c>
      <c r="C4" s="24" t="s">
        <v>6345</v>
      </c>
      <c r="D4" s="24" t="s">
        <v>6346</v>
      </c>
      <c r="E4" s="18" t="s">
        <v>2554</v>
      </c>
      <c r="F4" s="109" t="s">
        <v>651</v>
      </c>
      <c r="G4" s="18" t="s">
        <v>6721</v>
      </c>
      <c r="H4" s="109" t="s">
        <v>3509</v>
      </c>
      <c r="I4" s="109" t="s">
        <v>3510</v>
      </c>
      <c r="J4" s="18" t="s">
        <v>2555</v>
      </c>
      <c r="K4" s="18" t="s">
        <v>2556</v>
      </c>
      <c r="L4" s="18" t="s">
        <v>2557</v>
      </c>
      <c r="M4" s="18" t="s">
        <v>2558</v>
      </c>
      <c r="N4" s="18" t="s">
        <v>2559</v>
      </c>
      <c r="O4" s="18" t="s">
        <v>2560</v>
      </c>
      <c r="P4" s="18" t="s">
        <v>2561</v>
      </c>
      <c r="Q4" s="18" t="s">
        <v>2562</v>
      </c>
      <c r="R4" s="109" t="s">
        <v>3511</v>
      </c>
      <c r="S4" s="109" t="s">
        <v>3512</v>
      </c>
      <c r="T4" s="30" t="s">
        <v>2563</v>
      </c>
      <c r="U4" s="30" t="s">
        <v>2564</v>
      </c>
      <c r="V4" s="30" t="s">
        <v>2565</v>
      </c>
      <c r="W4" s="30" t="s">
        <v>2566</v>
      </c>
      <c r="X4" s="25" t="s">
        <v>665</v>
      </c>
      <c r="Y4" s="25" t="s">
        <v>666</v>
      </c>
      <c r="Z4" s="25" t="s">
        <v>667</v>
      </c>
      <c r="AA4" s="25" t="s">
        <v>668</v>
      </c>
      <c r="AB4" s="25" t="s">
        <v>6722</v>
      </c>
      <c r="AC4" s="25" t="s">
        <v>6723</v>
      </c>
      <c r="AD4" s="25" t="s">
        <v>6724</v>
      </c>
      <c r="AE4" s="25" t="s">
        <v>6725</v>
      </c>
      <c r="AF4" s="25" t="s">
        <v>669</v>
      </c>
      <c r="AG4" s="25" t="s">
        <v>2567</v>
      </c>
      <c r="AH4" s="25" t="s">
        <v>2568</v>
      </c>
      <c r="AI4" s="25" t="s">
        <v>2569</v>
      </c>
      <c r="AJ4" s="25" t="s">
        <v>2570</v>
      </c>
      <c r="AK4" s="25" t="s">
        <v>2571</v>
      </c>
      <c r="AL4" s="25" t="s">
        <v>2572</v>
      </c>
      <c r="AM4" s="25" t="s">
        <v>2573</v>
      </c>
      <c r="AN4" s="25" t="s">
        <v>2574</v>
      </c>
      <c r="AO4" s="25" t="s">
        <v>2575</v>
      </c>
      <c r="AP4" s="25" t="s">
        <v>2576</v>
      </c>
      <c r="AQ4" s="25" t="s">
        <v>2577</v>
      </c>
      <c r="AR4" s="25" t="s">
        <v>2578</v>
      </c>
      <c r="AS4" s="25" t="s">
        <v>2579</v>
      </c>
      <c r="AT4" s="25" t="s">
        <v>670</v>
      </c>
      <c r="AU4" s="25" t="s">
        <v>2580</v>
      </c>
      <c r="AV4" s="26" t="s">
        <v>791</v>
      </c>
    </row>
    <row r="5" spans="2:50" x14ac:dyDescent="0.55000000000000004">
      <c r="B5" s="1" t="s">
        <v>608</v>
      </c>
      <c r="C5" s="1"/>
      <c r="D5" s="1" t="s">
        <v>7648</v>
      </c>
      <c r="E5" s="1" t="s">
        <v>99</v>
      </c>
      <c r="F5" s="1"/>
      <c r="G5" s="5"/>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7" t="s">
        <v>48</v>
      </c>
      <c r="AX5" s="17" t="s">
        <v>48</v>
      </c>
    </row>
    <row r="6" spans="2:50" x14ac:dyDescent="0.55000000000000004">
      <c r="B6" s="1" t="s">
        <v>609</v>
      </c>
      <c r="C6" s="1"/>
      <c r="D6" s="1" t="s">
        <v>7648</v>
      </c>
      <c r="E6" s="1" t="s">
        <v>100</v>
      </c>
      <c r="F6" s="1"/>
      <c r="G6" s="5"/>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7" t="s">
        <v>48</v>
      </c>
      <c r="AX6" s="17" t="s">
        <v>48</v>
      </c>
    </row>
    <row r="7" spans="2:50" x14ac:dyDescent="0.55000000000000004">
      <c r="B7" s="1" t="s">
        <v>610</v>
      </c>
      <c r="C7" s="1"/>
      <c r="D7" s="1" t="s">
        <v>7648</v>
      </c>
      <c r="E7" s="1" t="s">
        <v>101</v>
      </c>
      <c r="F7" s="1"/>
      <c r="G7" s="5"/>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7" t="s">
        <v>48</v>
      </c>
      <c r="AX7" s="17" t="s">
        <v>48</v>
      </c>
    </row>
    <row r="8" spans="2:50" x14ac:dyDescent="0.55000000000000004">
      <c r="B8" s="1" t="s">
        <v>103</v>
      </c>
      <c r="C8" s="1"/>
      <c r="D8" s="1" t="s">
        <v>7648</v>
      </c>
      <c r="E8" s="1" t="s">
        <v>102</v>
      </c>
      <c r="F8" s="1"/>
      <c r="G8" s="5"/>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7" t="s">
        <v>48</v>
      </c>
      <c r="AX8" s="17" t="s">
        <v>48</v>
      </c>
    </row>
    <row r="9" spans="2:50" x14ac:dyDescent="0.55000000000000004">
      <c r="B9" s="1" t="s">
        <v>105</v>
      </c>
      <c r="C9" s="1"/>
      <c r="D9" s="1" t="s">
        <v>7648</v>
      </c>
      <c r="E9" s="1" t="s">
        <v>104</v>
      </c>
      <c r="F9" s="1"/>
      <c r="G9" s="5"/>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7" t="s">
        <v>48</v>
      </c>
      <c r="AX9" s="17" t="s">
        <v>48</v>
      </c>
    </row>
    <row r="10" spans="2:50" x14ac:dyDescent="0.55000000000000004">
      <c r="B10" s="1" t="s">
        <v>107</v>
      </c>
      <c r="C10" s="1"/>
      <c r="D10" s="1" t="s">
        <v>7648</v>
      </c>
      <c r="E10" s="1" t="s">
        <v>106</v>
      </c>
      <c r="F10" s="1"/>
      <c r="G10" s="5"/>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7" t="s">
        <v>48</v>
      </c>
      <c r="AX10" s="17" t="s">
        <v>48</v>
      </c>
    </row>
    <row r="11" spans="2:50" x14ac:dyDescent="0.55000000000000004">
      <c r="B11" s="1" t="s">
        <v>109</v>
      </c>
      <c r="C11" s="1"/>
      <c r="D11" s="1" t="s">
        <v>7648</v>
      </c>
      <c r="E11" s="1" t="s">
        <v>108</v>
      </c>
      <c r="F11" s="1"/>
      <c r="G11" s="5"/>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7" t="s">
        <v>48</v>
      </c>
      <c r="AX11" s="17" t="s">
        <v>48</v>
      </c>
    </row>
    <row r="12" spans="2:50" x14ac:dyDescent="0.55000000000000004">
      <c r="B12" s="1" t="s">
        <v>111</v>
      </c>
      <c r="C12" s="1"/>
      <c r="D12" s="1" t="s">
        <v>7648</v>
      </c>
      <c r="E12" s="1" t="s">
        <v>110</v>
      </c>
      <c r="F12" s="1"/>
      <c r="G12" s="5"/>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7" t="s">
        <v>48</v>
      </c>
      <c r="AX12" s="17" t="s">
        <v>48</v>
      </c>
    </row>
    <row r="13" spans="2:50" x14ac:dyDescent="0.55000000000000004">
      <c r="B13" s="1" t="s">
        <v>113</v>
      </c>
      <c r="C13" s="1"/>
      <c r="D13" s="1" t="s">
        <v>7648</v>
      </c>
      <c r="E13" s="1" t="s">
        <v>112</v>
      </c>
      <c r="F13" s="1"/>
      <c r="G13" s="5"/>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7" t="s">
        <v>48</v>
      </c>
      <c r="AX13" s="17" t="s">
        <v>48</v>
      </c>
    </row>
    <row r="14" spans="2:50" x14ac:dyDescent="0.55000000000000004">
      <c r="B14" s="1" t="s">
        <v>115</v>
      </c>
      <c r="C14" s="1"/>
      <c r="D14" s="1" t="s">
        <v>7648</v>
      </c>
      <c r="E14" s="1" t="s">
        <v>114</v>
      </c>
      <c r="F14" s="1"/>
      <c r="G14" s="5"/>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7" t="s">
        <v>48</v>
      </c>
      <c r="AX14" s="17" t="s">
        <v>48</v>
      </c>
    </row>
    <row r="15" spans="2:50" x14ac:dyDescent="0.55000000000000004">
      <c r="B15" s="1" t="s">
        <v>117</v>
      </c>
      <c r="C15" s="1"/>
      <c r="D15" s="1" t="s">
        <v>7648</v>
      </c>
      <c r="E15" s="1" t="s">
        <v>116</v>
      </c>
      <c r="F15" s="1"/>
      <c r="G15" s="5"/>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7" t="s">
        <v>48</v>
      </c>
      <c r="AX15" s="17" t="s">
        <v>48</v>
      </c>
    </row>
    <row r="16" spans="2:50" x14ac:dyDescent="0.55000000000000004">
      <c r="B16" s="1" t="s">
        <v>119</v>
      </c>
      <c r="C16" s="1"/>
      <c r="D16" s="1" t="s">
        <v>7648</v>
      </c>
      <c r="E16" s="1" t="s">
        <v>118</v>
      </c>
      <c r="F16" s="1"/>
      <c r="G16" s="5"/>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7" t="s">
        <v>48</v>
      </c>
      <c r="AX16" s="17" t="s">
        <v>48</v>
      </c>
    </row>
    <row r="17" spans="2:50" x14ac:dyDescent="0.55000000000000004">
      <c r="B17" s="1" t="s">
        <v>121</v>
      </c>
      <c r="C17" s="1"/>
      <c r="D17" s="1" t="s">
        <v>7648</v>
      </c>
      <c r="E17" s="1" t="s">
        <v>120</v>
      </c>
      <c r="F17" s="1"/>
      <c r="G17" s="5"/>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7" t="s">
        <v>48</v>
      </c>
      <c r="AX17" s="17" t="s">
        <v>48</v>
      </c>
    </row>
    <row r="18" spans="2:50" x14ac:dyDescent="0.55000000000000004">
      <c r="B18" s="1" t="s">
        <v>123</v>
      </c>
      <c r="C18" s="1"/>
      <c r="D18" s="1" t="s">
        <v>7648</v>
      </c>
      <c r="E18" s="1" t="s">
        <v>122</v>
      </c>
      <c r="F18" s="1"/>
      <c r="G18" s="5"/>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7" t="s">
        <v>48</v>
      </c>
      <c r="AX18" s="17" t="s">
        <v>48</v>
      </c>
    </row>
    <row r="19" spans="2:50" x14ac:dyDescent="0.55000000000000004">
      <c r="B19" s="1" t="s">
        <v>125</v>
      </c>
      <c r="C19" s="1"/>
      <c r="D19" s="1" t="s">
        <v>7648</v>
      </c>
      <c r="E19" s="1" t="s">
        <v>124</v>
      </c>
      <c r="F19" s="1"/>
      <c r="G19" s="5"/>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7" t="s">
        <v>48</v>
      </c>
      <c r="AX19" s="17" t="s">
        <v>48</v>
      </c>
    </row>
    <row r="20" spans="2:50" x14ac:dyDescent="0.55000000000000004">
      <c r="B20" s="1" t="s">
        <v>127</v>
      </c>
      <c r="C20" s="1"/>
      <c r="D20" s="1" t="s">
        <v>7648</v>
      </c>
      <c r="E20" s="1" t="s">
        <v>126</v>
      </c>
      <c r="F20" s="1"/>
      <c r="G20" s="5"/>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7" t="s">
        <v>48</v>
      </c>
      <c r="AX20" s="17" t="s">
        <v>48</v>
      </c>
    </row>
    <row r="21" spans="2:50" x14ac:dyDescent="0.55000000000000004">
      <c r="B21" s="1" t="s">
        <v>129</v>
      </c>
      <c r="C21" s="1"/>
      <c r="D21" s="1" t="s">
        <v>7648</v>
      </c>
      <c r="E21" s="1" t="s">
        <v>128</v>
      </c>
      <c r="F21" s="1"/>
      <c r="G21" s="5"/>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7" t="s">
        <v>48</v>
      </c>
      <c r="AX21" s="17" t="s">
        <v>48</v>
      </c>
    </row>
    <row r="22" spans="2:50" x14ac:dyDescent="0.55000000000000004">
      <c r="B22" s="1" t="s">
        <v>131</v>
      </c>
      <c r="C22" s="1"/>
      <c r="D22" s="1" t="s">
        <v>7648</v>
      </c>
      <c r="E22" s="1" t="s">
        <v>130</v>
      </c>
      <c r="F22" s="1"/>
      <c r="G22" s="5"/>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7" t="s">
        <v>48</v>
      </c>
      <c r="AX22" s="17" t="s">
        <v>48</v>
      </c>
    </row>
    <row r="23" spans="2:50" x14ac:dyDescent="0.55000000000000004">
      <c r="B23" s="1" t="s">
        <v>133</v>
      </c>
      <c r="C23" s="1"/>
      <c r="D23" s="1" t="s">
        <v>7648</v>
      </c>
      <c r="E23" s="1" t="s">
        <v>132</v>
      </c>
      <c r="F23" s="1"/>
      <c r="G23" s="5"/>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7" t="s">
        <v>48</v>
      </c>
      <c r="AX23" s="17" t="s">
        <v>48</v>
      </c>
    </row>
    <row r="24" spans="2:50" x14ac:dyDescent="0.55000000000000004">
      <c r="B24" s="1" t="s">
        <v>611</v>
      </c>
      <c r="C24" s="1"/>
      <c r="D24" s="1" t="s">
        <v>7648</v>
      </c>
      <c r="E24" s="1" t="s">
        <v>134</v>
      </c>
      <c r="F24" s="1"/>
      <c r="G24" s="5"/>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7" t="s">
        <v>48</v>
      </c>
      <c r="AX24" s="17" t="s">
        <v>48</v>
      </c>
    </row>
    <row r="25" spans="2:50" x14ac:dyDescent="0.55000000000000004">
      <c r="B25" s="1" t="s">
        <v>612</v>
      </c>
      <c r="C25" s="1"/>
      <c r="D25" s="1" t="s">
        <v>7648</v>
      </c>
      <c r="E25" s="1" t="s">
        <v>135</v>
      </c>
      <c r="F25" s="1"/>
      <c r="G25" s="5"/>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7" t="s">
        <v>48</v>
      </c>
      <c r="AX25" s="17" t="s">
        <v>48</v>
      </c>
    </row>
    <row r="26" spans="2:50" x14ac:dyDescent="0.55000000000000004">
      <c r="B26" s="1" t="s">
        <v>613</v>
      </c>
      <c r="C26" s="1"/>
      <c r="D26" s="1" t="s">
        <v>7648</v>
      </c>
      <c r="E26" s="1" t="s">
        <v>136</v>
      </c>
      <c r="F26" s="1"/>
      <c r="G26" s="5"/>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7" t="s">
        <v>48</v>
      </c>
      <c r="AX26" s="17" t="s">
        <v>48</v>
      </c>
    </row>
    <row r="27" spans="2:50" x14ac:dyDescent="0.55000000000000004">
      <c r="B27" s="1" t="s">
        <v>614</v>
      </c>
      <c r="C27" s="1"/>
      <c r="D27" s="1" t="s">
        <v>7648</v>
      </c>
      <c r="E27" s="1" t="s">
        <v>137</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7" t="s">
        <v>48</v>
      </c>
      <c r="AX27" s="17" t="s">
        <v>48</v>
      </c>
    </row>
  </sheetData>
  <phoneticPr fontId="5"/>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0"/>
  <dimension ref="B1:F40"/>
  <sheetViews>
    <sheetView showGridLines="0" workbookViewId="0">
      <pane ySplit="4" topLeftCell="A13" activePane="bottomLeft" state="frozen"/>
      <selection pane="bottomLeft" activeCell="E5" sqref="E5:E40"/>
    </sheetView>
  </sheetViews>
  <sheetFormatPr defaultColWidth="3.6640625" defaultRowHeight="14.5" x14ac:dyDescent="0.55000000000000004"/>
  <cols>
    <col min="1" max="1" width="3.6640625" style="17"/>
    <col min="2" max="2" width="62.75" style="17" customWidth="1"/>
    <col min="3" max="4" width="3.08203125" style="17" hidden="1" customWidth="1"/>
    <col min="5" max="5" width="6.5" style="17" bestFit="1" customWidth="1"/>
    <col min="6" max="6" width="3.6640625" style="28"/>
    <col min="7" max="16384" width="3.6640625" style="17"/>
  </cols>
  <sheetData>
    <row r="1" spans="2:6" x14ac:dyDescent="0.55000000000000004">
      <c r="B1" s="16" t="s">
        <v>3514</v>
      </c>
      <c r="C1" s="27"/>
      <c r="D1" s="27"/>
    </row>
    <row r="2" spans="2:6" x14ac:dyDescent="0.55000000000000004">
      <c r="B2" s="20" t="s">
        <v>3515</v>
      </c>
      <c r="C2" s="27"/>
      <c r="D2" s="27"/>
    </row>
    <row r="3" spans="2:6" x14ac:dyDescent="0.55000000000000004">
      <c r="B3" s="110" t="s">
        <v>3516</v>
      </c>
      <c r="C3" s="27"/>
      <c r="D3" s="27"/>
    </row>
    <row r="4" spans="2:6" ht="102.5" x14ac:dyDescent="0.55000000000000004">
      <c r="B4" s="18" t="s">
        <v>277</v>
      </c>
      <c r="C4" s="24" t="s">
        <v>6345</v>
      </c>
      <c r="D4" s="24" t="s">
        <v>6346</v>
      </c>
      <c r="E4" s="18" t="s">
        <v>5946</v>
      </c>
      <c r="F4" s="109" t="s">
        <v>651</v>
      </c>
    </row>
    <row r="5" spans="2:6" x14ac:dyDescent="0.55000000000000004">
      <c r="B5" s="1" t="s">
        <v>141</v>
      </c>
      <c r="C5" s="1"/>
      <c r="D5" s="1" t="s">
        <v>7648</v>
      </c>
      <c r="E5" s="1" t="s">
        <v>140</v>
      </c>
      <c r="F5" s="3"/>
    </row>
    <row r="6" spans="2:6" x14ac:dyDescent="0.55000000000000004">
      <c r="B6" s="1" t="s">
        <v>143</v>
      </c>
      <c r="C6" s="1"/>
      <c r="D6" s="1" t="s">
        <v>7648</v>
      </c>
      <c r="E6" s="1" t="s">
        <v>142</v>
      </c>
      <c r="F6" s="3"/>
    </row>
    <row r="7" spans="2:6" x14ac:dyDescent="0.55000000000000004">
      <c r="B7" s="1" t="s">
        <v>145</v>
      </c>
      <c r="C7" s="1"/>
      <c r="D7" s="1" t="s">
        <v>7648</v>
      </c>
      <c r="E7" s="1" t="s">
        <v>144</v>
      </c>
      <c r="F7" s="3"/>
    </row>
    <row r="8" spans="2:6" x14ac:dyDescent="0.55000000000000004">
      <c r="B8" s="1" t="s">
        <v>147</v>
      </c>
      <c r="C8" s="1"/>
      <c r="D8" s="1" t="s">
        <v>7648</v>
      </c>
      <c r="E8" s="1" t="s">
        <v>146</v>
      </c>
      <c r="F8" s="3"/>
    </row>
    <row r="9" spans="2:6" x14ac:dyDescent="0.55000000000000004">
      <c r="B9" s="1" t="s">
        <v>149</v>
      </c>
      <c r="C9" s="1"/>
      <c r="D9" s="1" t="s">
        <v>7648</v>
      </c>
      <c r="E9" s="1" t="s">
        <v>148</v>
      </c>
      <c r="F9" s="3"/>
    </row>
    <row r="10" spans="2:6" x14ac:dyDescent="0.55000000000000004">
      <c r="B10" s="19" t="s">
        <v>151</v>
      </c>
      <c r="C10" s="19"/>
      <c r="D10" s="19" t="s">
        <v>7648</v>
      </c>
      <c r="E10" s="19" t="s">
        <v>150</v>
      </c>
      <c r="F10" s="3"/>
    </row>
    <row r="11" spans="2:6" x14ac:dyDescent="0.55000000000000004">
      <c r="B11" s="19" t="s">
        <v>159</v>
      </c>
      <c r="C11" s="19"/>
      <c r="D11" s="19" t="s">
        <v>7648</v>
      </c>
      <c r="E11" s="19" t="s">
        <v>158</v>
      </c>
      <c r="F11" s="3"/>
    </row>
    <row r="12" spans="2:6" x14ac:dyDescent="0.55000000000000004">
      <c r="B12" s="19" t="s">
        <v>161</v>
      </c>
      <c r="C12" s="19"/>
      <c r="D12" s="19" t="s">
        <v>7648</v>
      </c>
      <c r="E12" s="19" t="s">
        <v>160</v>
      </c>
      <c r="F12" s="3"/>
    </row>
    <row r="13" spans="2:6" x14ac:dyDescent="0.55000000000000004">
      <c r="B13" s="19" t="s">
        <v>169</v>
      </c>
      <c r="C13" s="19"/>
      <c r="D13" s="19" t="s">
        <v>7648</v>
      </c>
      <c r="E13" s="19" t="s">
        <v>168</v>
      </c>
      <c r="F13" s="3"/>
    </row>
    <row r="14" spans="2:6" x14ac:dyDescent="0.55000000000000004">
      <c r="B14" s="19" t="s">
        <v>171</v>
      </c>
      <c r="C14" s="19"/>
      <c r="D14" s="19" t="s">
        <v>7648</v>
      </c>
      <c r="E14" s="19" t="s">
        <v>170</v>
      </c>
      <c r="F14" s="3"/>
    </row>
    <row r="15" spans="2:6" x14ac:dyDescent="0.55000000000000004">
      <c r="B15" s="19" t="s">
        <v>7268</v>
      </c>
      <c r="C15" s="19"/>
      <c r="D15" s="19" t="s">
        <v>7648</v>
      </c>
      <c r="E15" s="19" t="s">
        <v>174</v>
      </c>
      <c r="F15" s="3"/>
    </row>
    <row r="16" spans="2:6" x14ac:dyDescent="0.55000000000000004">
      <c r="B16" s="19" t="s">
        <v>7269</v>
      </c>
      <c r="C16" s="19"/>
      <c r="D16" s="19" t="s">
        <v>7648</v>
      </c>
      <c r="E16" s="19" t="s">
        <v>175</v>
      </c>
      <c r="F16" s="3"/>
    </row>
    <row r="17" spans="2:6" x14ac:dyDescent="0.55000000000000004">
      <c r="B17" s="19" t="s">
        <v>202</v>
      </c>
      <c r="C17" s="19"/>
      <c r="D17" s="19" t="s">
        <v>7648</v>
      </c>
      <c r="E17" s="19" t="s">
        <v>201</v>
      </c>
      <c r="F17" s="3"/>
    </row>
    <row r="18" spans="2:6" x14ac:dyDescent="0.55000000000000004">
      <c r="B18" s="19" t="s">
        <v>204</v>
      </c>
      <c r="C18" s="19"/>
      <c r="D18" s="19" t="s">
        <v>7648</v>
      </c>
      <c r="E18" s="19" t="s">
        <v>203</v>
      </c>
      <c r="F18" s="3"/>
    </row>
    <row r="19" spans="2:6" x14ac:dyDescent="0.55000000000000004">
      <c r="B19" s="19" t="s">
        <v>206</v>
      </c>
      <c r="C19" s="19"/>
      <c r="D19" s="19" t="s">
        <v>7648</v>
      </c>
      <c r="E19" s="19" t="s">
        <v>205</v>
      </c>
      <c r="F19" s="3"/>
    </row>
    <row r="20" spans="2:6" x14ac:dyDescent="0.55000000000000004">
      <c r="B20" s="19" t="s">
        <v>7578</v>
      </c>
      <c r="C20" s="19"/>
      <c r="D20" s="19" t="s">
        <v>7648</v>
      </c>
      <c r="E20" s="19" t="s">
        <v>276</v>
      </c>
      <c r="F20" s="3"/>
    </row>
    <row r="21" spans="2:6" x14ac:dyDescent="0.55000000000000004">
      <c r="B21" s="19" t="s">
        <v>228</v>
      </c>
      <c r="C21" s="19"/>
      <c r="D21" s="19" t="s">
        <v>7648</v>
      </c>
      <c r="E21" s="19" t="s">
        <v>227</v>
      </c>
      <c r="F21" s="3"/>
    </row>
    <row r="22" spans="2:6" x14ac:dyDescent="0.55000000000000004">
      <c r="B22" s="19" t="s">
        <v>236</v>
      </c>
      <c r="C22" s="19"/>
      <c r="D22" s="19" t="s">
        <v>7648</v>
      </c>
      <c r="E22" s="19" t="s">
        <v>235</v>
      </c>
      <c r="F22" s="3"/>
    </row>
    <row r="23" spans="2:6" x14ac:dyDescent="0.55000000000000004">
      <c r="B23" s="19" t="s">
        <v>7270</v>
      </c>
      <c r="C23" s="19"/>
      <c r="D23" s="19" t="s">
        <v>7648</v>
      </c>
      <c r="E23" s="19" t="s">
        <v>239</v>
      </c>
      <c r="F23" s="3"/>
    </row>
    <row r="24" spans="2:6" x14ac:dyDescent="0.55000000000000004">
      <c r="B24" s="19" t="s">
        <v>7577</v>
      </c>
      <c r="C24" s="19"/>
      <c r="D24" s="19" t="s">
        <v>6574</v>
      </c>
      <c r="E24" s="19" t="s">
        <v>5363</v>
      </c>
      <c r="F24" s="3"/>
    </row>
    <row r="25" spans="2:6" x14ac:dyDescent="0.55000000000000004">
      <c r="B25" s="19" t="s">
        <v>7275</v>
      </c>
      <c r="C25" s="19"/>
      <c r="D25" s="19" t="s">
        <v>7648</v>
      </c>
      <c r="E25" s="19" t="s">
        <v>243</v>
      </c>
      <c r="F25" s="3"/>
    </row>
    <row r="26" spans="2:6" x14ac:dyDescent="0.55000000000000004">
      <c r="B26" s="19" t="s">
        <v>245</v>
      </c>
      <c r="C26" s="19"/>
      <c r="D26" s="19" t="s">
        <v>7648</v>
      </c>
      <c r="E26" s="19" t="s">
        <v>244</v>
      </c>
      <c r="F26" s="3"/>
    </row>
    <row r="27" spans="2:6" x14ac:dyDescent="0.55000000000000004">
      <c r="B27" s="19" t="s">
        <v>248</v>
      </c>
      <c r="C27" s="19"/>
      <c r="D27" s="19" t="s">
        <v>7648</v>
      </c>
      <c r="E27" s="19" t="s">
        <v>247</v>
      </c>
      <c r="F27" s="3"/>
    </row>
    <row r="28" spans="2:6" x14ac:dyDescent="0.55000000000000004">
      <c r="B28" s="19" t="s">
        <v>250</v>
      </c>
      <c r="C28" s="19"/>
      <c r="D28" s="19" t="s">
        <v>7648</v>
      </c>
      <c r="E28" s="19" t="s">
        <v>249</v>
      </c>
      <c r="F28" s="3"/>
    </row>
    <row r="29" spans="2:6" x14ac:dyDescent="0.55000000000000004">
      <c r="B29" s="19" t="s">
        <v>252</v>
      </c>
      <c r="C29" s="19"/>
      <c r="D29" s="19" t="s">
        <v>7648</v>
      </c>
      <c r="E29" s="19" t="s">
        <v>251</v>
      </c>
      <c r="F29" s="3"/>
    </row>
    <row r="30" spans="2:6" x14ac:dyDescent="0.55000000000000004">
      <c r="B30" s="19" t="s">
        <v>254</v>
      </c>
      <c r="C30" s="19"/>
      <c r="D30" s="19" t="s">
        <v>7648</v>
      </c>
      <c r="E30" s="19" t="s">
        <v>253</v>
      </c>
      <c r="F30" s="3"/>
    </row>
    <row r="31" spans="2:6" x14ac:dyDescent="0.55000000000000004">
      <c r="B31" s="19" t="s">
        <v>256</v>
      </c>
      <c r="C31" s="19"/>
      <c r="D31" s="19" t="s">
        <v>7648</v>
      </c>
      <c r="E31" s="19" t="s">
        <v>255</v>
      </c>
      <c r="F31" s="3"/>
    </row>
    <row r="32" spans="2:6" x14ac:dyDescent="0.55000000000000004">
      <c r="B32" s="19" t="s">
        <v>258</v>
      </c>
      <c r="C32" s="19"/>
      <c r="D32" s="19" t="s">
        <v>7648</v>
      </c>
      <c r="E32" s="19" t="s">
        <v>257</v>
      </c>
      <c r="F32" s="3"/>
    </row>
    <row r="33" spans="2:6" x14ac:dyDescent="0.55000000000000004">
      <c r="B33" s="19" t="s">
        <v>260</v>
      </c>
      <c r="C33" s="19"/>
      <c r="D33" s="19" t="s">
        <v>7648</v>
      </c>
      <c r="E33" s="19" t="s">
        <v>259</v>
      </c>
      <c r="F33" s="3"/>
    </row>
    <row r="34" spans="2:6" x14ac:dyDescent="0.55000000000000004">
      <c r="B34" s="19" t="s">
        <v>262</v>
      </c>
      <c r="C34" s="19"/>
      <c r="D34" s="19" t="s">
        <v>7648</v>
      </c>
      <c r="E34" s="19" t="s">
        <v>261</v>
      </c>
      <c r="F34" s="3"/>
    </row>
    <row r="35" spans="2:6" x14ac:dyDescent="0.55000000000000004">
      <c r="B35" s="19" t="s">
        <v>264</v>
      </c>
      <c r="C35" s="19"/>
      <c r="D35" s="19" t="s">
        <v>7648</v>
      </c>
      <c r="E35" s="19" t="s">
        <v>263</v>
      </c>
      <c r="F35" s="3"/>
    </row>
    <row r="36" spans="2:6" x14ac:dyDescent="0.55000000000000004">
      <c r="B36" s="19" t="s">
        <v>266</v>
      </c>
      <c r="C36" s="19"/>
      <c r="D36" s="19" t="s">
        <v>7648</v>
      </c>
      <c r="E36" s="19" t="s">
        <v>265</v>
      </c>
      <c r="F36" s="3"/>
    </row>
    <row r="37" spans="2:6" x14ac:dyDescent="0.55000000000000004">
      <c r="B37" s="19" t="s">
        <v>7277</v>
      </c>
      <c r="C37" s="19"/>
      <c r="D37" s="19" t="s">
        <v>7648</v>
      </c>
      <c r="E37" s="19" t="s">
        <v>267</v>
      </c>
      <c r="F37" s="51"/>
    </row>
    <row r="38" spans="2:6" x14ac:dyDescent="0.55000000000000004">
      <c r="B38" s="19" t="s">
        <v>7579</v>
      </c>
      <c r="C38" s="19"/>
      <c r="D38" s="19" t="s">
        <v>6574</v>
      </c>
      <c r="E38" s="19" t="s">
        <v>3483</v>
      </c>
      <c r="F38" s="51"/>
    </row>
    <row r="39" spans="2:6" x14ac:dyDescent="0.55000000000000004">
      <c r="B39" s="19" t="s">
        <v>220</v>
      </c>
      <c r="C39" s="19"/>
      <c r="D39" s="19" t="s">
        <v>6574</v>
      </c>
      <c r="E39" s="19" t="s">
        <v>3484</v>
      </c>
      <c r="F39" s="51"/>
    </row>
    <row r="40" spans="2:6" x14ac:dyDescent="0.55000000000000004">
      <c r="B40" s="19" t="s">
        <v>7580</v>
      </c>
      <c r="C40" s="19"/>
      <c r="D40" s="19" t="s">
        <v>6574</v>
      </c>
      <c r="E40" s="19" t="s">
        <v>3485</v>
      </c>
      <c r="F40" s="51"/>
    </row>
  </sheetData>
  <phoneticPr fontId="5"/>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Sheet48"/>
  <dimension ref="B1:W10"/>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5.5" style="17" bestFit="1" customWidth="1"/>
    <col min="3" max="4" width="3.08203125" style="17" hidden="1" customWidth="1"/>
    <col min="5" max="5" width="3.33203125" style="17" bestFit="1" customWidth="1"/>
    <col min="6" max="6" width="5.9140625" style="17" bestFit="1" customWidth="1"/>
    <col min="7" max="16384" width="3.6640625" style="17"/>
  </cols>
  <sheetData>
    <row r="1" spans="2:23" x14ac:dyDescent="0.55000000000000004">
      <c r="B1" s="16" t="s">
        <v>3514</v>
      </c>
      <c r="C1" s="27"/>
      <c r="D1" s="27"/>
    </row>
    <row r="2" spans="2:23" x14ac:dyDescent="0.55000000000000004">
      <c r="B2" s="20" t="s">
        <v>3515</v>
      </c>
      <c r="C2" s="27"/>
      <c r="D2" s="27"/>
    </row>
    <row r="3" spans="2:23" x14ac:dyDescent="0.55000000000000004">
      <c r="B3" s="110" t="s">
        <v>3516</v>
      </c>
      <c r="C3" s="27"/>
      <c r="D3" s="27"/>
    </row>
    <row r="4" spans="2:23" ht="146" x14ac:dyDescent="0.55000000000000004">
      <c r="B4" s="24" t="s">
        <v>4332</v>
      </c>
      <c r="C4" s="24" t="s">
        <v>6345</v>
      </c>
      <c r="D4" s="24" t="s">
        <v>6346</v>
      </c>
      <c r="E4" s="18" t="s">
        <v>3518</v>
      </c>
      <c r="F4" s="18" t="s">
        <v>3517</v>
      </c>
      <c r="G4" s="109" t="s">
        <v>3508</v>
      </c>
      <c r="H4" s="18" t="s">
        <v>6737</v>
      </c>
      <c r="I4" s="18" t="s">
        <v>2645</v>
      </c>
      <c r="J4" s="18" t="s">
        <v>2646</v>
      </c>
      <c r="K4" s="18" t="s">
        <v>2647</v>
      </c>
      <c r="L4" s="18" t="s">
        <v>2648</v>
      </c>
      <c r="M4" s="18" t="s">
        <v>2649</v>
      </c>
      <c r="N4" s="18" t="s">
        <v>2650</v>
      </c>
      <c r="O4" s="18" t="s">
        <v>2651</v>
      </c>
      <c r="P4" s="18" t="s">
        <v>2652</v>
      </c>
      <c r="Q4" s="25" t="s">
        <v>2653</v>
      </c>
      <c r="R4" s="26" t="s">
        <v>2654</v>
      </c>
      <c r="S4" s="26" t="s">
        <v>2655</v>
      </c>
      <c r="T4" s="26" t="s">
        <v>2656</v>
      </c>
      <c r="U4" s="26" t="s">
        <v>2657</v>
      </c>
      <c r="V4" s="25" t="s">
        <v>2583</v>
      </c>
      <c r="W4" s="26" t="s">
        <v>791</v>
      </c>
    </row>
    <row r="5" spans="2:23" x14ac:dyDescent="0.55000000000000004">
      <c r="B5" s="1" t="s">
        <v>3463</v>
      </c>
      <c r="C5" s="1"/>
      <c r="D5" s="1" t="s">
        <v>7648</v>
      </c>
      <c r="E5" s="1" t="s">
        <v>3452</v>
      </c>
      <c r="F5" s="1" t="s">
        <v>160</v>
      </c>
      <c r="G5" s="1"/>
      <c r="H5" s="1"/>
      <c r="I5" s="1"/>
      <c r="J5" s="1"/>
      <c r="K5" s="1"/>
      <c r="L5" s="1"/>
      <c r="M5" s="1"/>
      <c r="N5" s="1"/>
      <c r="O5" s="1"/>
      <c r="P5" s="1"/>
      <c r="Q5" s="1"/>
      <c r="R5" s="1"/>
      <c r="S5" s="1"/>
      <c r="T5" s="1"/>
      <c r="U5" s="1"/>
      <c r="V5" s="1"/>
      <c r="W5" s="1"/>
    </row>
    <row r="6" spans="2:23" x14ac:dyDescent="0.55000000000000004">
      <c r="B6" s="1" t="s">
        <v>3477</v>
      </c>
      <c r="C6" s="1"/>
      <c r="D6" s="1" t="s">
        <v>7648</v>
      </c>
      <c r="E6" s="1" t="s">
        <v>3452</v>
      </c>
      <c r="F6" s="1" t="s">
        <v>185</v>
      </c>
      <c r="G6" s="1"/>
      <c r="H6" s="1"/>
      <c r="I6" s="1"/>
      <c r="J6" s="1"/>
      <c r="K6" s="1"/>
      <c r="L6" s="1"/>
      <c r="M6" s="1"/>
      <c r="N6" s="1"/>
      <c r="O6" s="1"/>
      <c r="P6" s="1"/>
      <c r="Q6" s="1"/>
      <c r="R6" s="1"/>
      <c r="S6" s="1"/>
      <c r="T6" s="1"/>
      <c r="U6" s="1"/>
      <c r="V6" s="1"/>
      <c r="W6" s="1"/>
    </row>
    <row r="7" spans="2:23" x14ac:dyDescent="0.55000000000000004">
      <c r="B7" s="1" t="s">
        <v>3478</v>
      </c>
      <c r="C7" s="1"/>
      <c r="D7" s="1" t="s">
        <v>7648</v>
      </c>
      <c r="E7" s="1" t="s">
        <v>3452</v>
      </c>
      <c r="F7" s="1" t="s">
        <v>187</v>
      </c>
      <c r="G7" s="1"/>
      <c r="H7" s="1"/>
      <c r="I7" s="1"/>
      <c r="J7" s="1"/>
      <c r="K7" s="1"/>
      <c r="L7" s="1"/>
      <c r="M7" s="1"/>
      <c r="N7" s="1"/>
      <c r="O7" s="1"/>
      <c r="P7" s="1"/>
      <c r="Q7" s="1"/>
      <c r="R7" s="1"/>
      <c r="S7" s="1"/>
      <c r="T7" s="1"/>
      <c r="U7" s="1"/>
      <c r="V7" s="1"/>
      <c r="W7" s="1"/>
    </row>
    <row r="8" spans="2:23" x14ac:dyDescent="0.55000000000000004">
      <c r="B8" s="1" t="s">
        <v>7329</v>
      </c>
      <c r="C8" s="1"/>
      <c r="D8" s="1" t="s">
        <v>7648</v>
      </c>
      <c r="E8" s="1" t="s">
        <v>3452</v>
      </c>
      <c r="F8" s="1" t="s">
        <v>3505</v>
      </c>
      <c r="G8" s="1"/>
      <c r="H8" s="1"/>
      <c r="I8" s="1"/>
      <c r="J8" s="1"/>
      <c r="K8" s="1"/>
      <c r="L8" s="1"/>
      <c r="M8" s="1"/>
      <c r="N8" s="1"/>
      <c r="O8" s="1"/>
      <c r="P8" s="1"/>
      <c r="Q8" s="1"/>
      <c r="R8" s="1"/>
      <c r="S8" s="1"/>
      <c r="T8" s="1"/>
      <c r="U8" s="1"/>
      <c r="V8" s="1"/>
      <c r="W8" s="1"/>
    </row>
    <row r="9" spans="2:23" x14ac:dyDescent="0.55000000000000004">
      <c r="B9" s="1" t="s">
        <v>7330</v>
      </c>
      <c r="C9" s="1"/>
      <c r="D9" s="1" t="s">
        <v>7648</v>
      </c>
      <c r="E9" s="1" t="s">
        <v>3452</v>
      </c>
      <c r="F9" s="1" t="s">
        <v>623</v>
      </c>
      <c r="G9" s="1"/>
      <c r="H9" s="1"/>
      <c r="I9" s="1"/>
      <c r="J9" s="1"/>
      <c r="K9" s="1"/>
      <c r="L9" s="1"/>
      <c r="M9" s="1"/>
      <c r="N9" s="1"/>
      <c r="O9" s="1"/>
      <c r="P9" s="1"/>
      <c r="Q9" s="1"/>
      <c r="R9" s="1"/>
      <c r="S9" s="1"/>
      <c r="T9" s="1"/>
      <c r="U9" s="1"/>
      <c r="V9" s="1"/>
      <c r="W9" s="1"/>
    </row>
    <row r="10" spans="2:23" x14ac:dyDescent="0.55000000000000004">
      <c r="B10" s="1" t="s">
        <v>904</v>
      </c>
      <c r="C10" s="1"/>
      <c r="D10" s="1" t="s">
        <v>7648</v>
      </c>
      <c r="E10" s="1" t="s">
        <v>3507</v>
      </c>
      <c r="F10" s="1" t="s">
        <v>623</v>
      </c>
      <c r="G10" s="1"/>
      <c r="H10" s="1"/>
      <c r="I10" s="1"/>
      <c r="J10" s="1"/>
      <c r="K10" s="1"/>
      <c r="L10" s="1"/>
      <c r="M10" s="1"/>
      <c r="N10" s="1"/>
      <c r="O10" s="1"/>
      <c r="P10" s="1"/>
      <c r="Q10" s="1"/>
      <c r="R10" s="1"/>
      <c r="S10" s="1"/>
      <c r="T10" s="1"/>
      <c r="U10" s="1"/>
      <c r="V10" s="1"/>
      <c r="W10" s="1"/>
    </row>
  </sheetData>
  <phoneticPr fontId="5"/>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49"/>
  <dimension ref="B1:I32"/>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8.25" style="17" bestFit="1" customWidth="1"/>
    <col min="3" max="4" width="3.08203125" style="17" hidden="1" customWidth="1"/>
    <col min="5" max="5" width="6.5" style="17" bestFit="1" customWidth="1"/>
    <col min="6" max="8" width="3.33203125" style="17" bestFit="1" customWidth="1"/>
    <col min="9" max="9" width="0.33203125" style="17" customWidth="1"/>
    <col min="10" max="16384" width="3.6640625" style="17"/>
  </cols>
  <sheetData>
    <row r="1" spans="2:9" x14ac:dyDescent="0.55000000000000004">
      <c r="B1" s="16" t="s">
        <v>3514</v>
      </c>
      <c r="C1" s="27"/>
      <c r="D1" s="27"/>
    </row>
    <row r="2" spans="2:9" x14ac:dyDescent="0.55000000000000004">
      <c r="B2" s="20" t="s">
        <v>3515</v>
      </c>
      <c r="C2" s="27"/>
      <c r="D2" s="27"/>
    </row>
    <row r="3" spans="2:9" x14ac:dyDescent="0.55000000000000004">
      <c r="B3" s="110" t="s">
        <v>3516</v>
      </c>
      <c r="C3" s="27"/>
      <c r="D3" s="27"/>
      <c r="F3" s="21"/>
      <c r="G3" s="22"/>
      <c r="H3" s="22"/>
      <c r="I3" s="22"/>
    </row>
    <row r="4" spans="2:9" ht="247.5" x14ac:dyDescent="0.55000000000000004">
      <c r="B4" s="18" t="s">
        <v>4331</v>
      </c>
      <c r="C4" s="24" t="s">
        <v>6345</v>
      </c>
      <c r="D4" s="24" t="s">
        <v>6346</v>
      </c>
      <c r="E4" s="18" t="s">
        <v>2658</v>
      </c>
      <c r="F4" s="109" t="s">
        <v>651</v>
      </c>
      <c r="G4" s="23" t="s">
        <v>2659</v>
      </c>
      <c r="H4" s="23" t="s">
        <v>6738</v>
      </c>
      <c r="I4" s="23" t="s">
        <v>7232</v>
      </c>
    </row>
    <row r="5" spans="2:9" x14ac:dyDescent="0.55000000000000004">
      <c r="B5" s="19" t="s">
        <v>7335</v>
      </c>
      <c r="C5" s="19"/>
      <c r="D5" s="19" t="s">
        <v>7648</v>
      </c>
      <c r="E5" s="19" t="s">
        <v>3541</v>
      </c>
      <c r="F5" s="19"/>
      <c r="G5" s="19"/>
      <c r="H5" s="19"/>
      <c r="I5" s="19"/>
    </row>
    <row r="6" spans="2:9" x14ac:dyDescent="0.55000000000000004">
      <c r="B6" s="19" t="s">
        <v>7336</v>
      </c>
      <c r="C6" s="19"/>
      <c r="D6" s="19" t="s">
        <v>7648</v>
      </c>
      <c r="E6" s="19" t="s">
        <v>3542</v>
      </c>
      <c r="F6" s="19"/>
      <c r="G6" s="19"/>
      <c r="H6" s="19"/>
      <c r="I6" s="19"/>
    </row>
    <row r="7" spans="2:9" x14ac:dyDescent="0.55000000000000004">
      <c r="B7" s="19" t="s">
        <v>7337</v>
      </c>
      <c r="C7" s="19"/>
      <c r="D7" s="19" t="s">
        <v>7648</v>
      </c>
      <c r="E7" s="19" t="s">
        <v>3543</v>
      </c>
      <c r="F7" s="19"/>
      <c r="G7" s="19"/>
      <c r="H7" s="19"/>
      <c r="I7" s="19"/>
    </row>
    <row r="8" spans="2:9" x14ac:dyDescent="0.55000000000000004">
      <c r="B8" s="19" t="s">
        <v>7338</v>
      </c>
      <c r="C8" s="19"/>
      <c r="D8" s="19" t="s">
        <v>7648</v>
      </c>
      <c r="E8" s="19" t="s">
        <v>3544</v>
      </c>
      <c r="F8" s="19"/>
      <c r="G8" s="19"/>
      <c r="H8" s="19"/>
      <c r="I8" s="19"/>
    </row>
    <row r="9" spans="2:9" x14ac:dyDescent="0.55000000000000004">
      <c r="B9" s="19" t="s">
        <v>3546</v>
      </c>
      <c r="C9" s="19"/>
      <c r="D9" s="19" t="s">
        <v>7648</v>
      </c>
      <c r="E9" s="19" t="s">
        <v>3545</v>
      </c>
      <c r="F9" s="19"/>
      <c r="G9" s="19"/>
      <c r="H9" s="19"/>
      <c r="I9" s="19"/>
    </row>
    <row r="10" spans="2:9" x14ac:dyDescent="0.55000000000000004">
      <c r="B10" s="19" t="s">
        <v>3801</v>
      </c>
      <c r="C10" s="19"/>
      <c r="D10" s="19" t="s">
        <v>7648</v>
      </c>
      <c r="E10" s="19" t="s">
        <v>3800</v>
      </c>
      <c r="F10" s="19"/>
      <c r="G10" s="19"/>
      <c r="H10" s="19"/>
      <c r="I10" s="19"/>
    </row>
    <row r="11" spans="2:9" x14ac:dyDescent="0.55000000000000004">
      <c r="B11" s="19" t="s">
        <v>3823</v>
      </c>
      <c r="C11" s="19"/>
      <c r="D11" s="19" t="s">
        <v>7648</v>
      </c>
      <c r="E11" s="19" t="s">
        <v>3822</v>
      </c>
      <c r="F11" s="19"/>
      <c r="G11" s="19"/>
      <c r="H11" s="19"/>
      <c r="I11" s="19"/>
    </row>
    <row r="12" spans="2:9" x14ac:dyDescent="0.55000000000000004">
      <c r="B12" s="19" t="s">
        <v>3937</v>
      </c>
      <c r="C12" s="19"/>
      <c r="D12" s="19" t="s">
        <v>7648</v>
      </c>
      <c r="E12" s="19" t="s">
        <v>3936</v>
      </c>
      <c r="F12" s="19"/>
      <c r="G12" s="19"/>
      <c r="H12" s="19"/>
      <c r="I12" s="19"/>
    </row>
    <row r="13" spans="2:9" x14ac:dyDescent="0.55000000000000004">
      <c r="B13" s="19" t="s">
        <v>3940</v>
      </c>
      <c r="C13" s="19"/>
      <c r="D13" s="19" t="s">
        <v>7648</v>
      </c>
      <c r="E13" s="19" t="s">
        <v>3939</v>
      </c>
      <c r="F13" s="19"/>
      <c r="G13" s="19"/>
      <c r="H13" s="19"/>
      <c r="I13" s="19"/>
    </row>
    <row r="14" spans="2:9" x14ac:dyDescent="0.55000000000000004">
      <c r="B14" s="19" t="s">
        <v>4322</v>
      </c>
      <c r="C14" s="19"/>
      <c r="D14" s="19" t="s">
        <v>7648</v>
      </c>
      <c r="E14" s="19" t="s">
        <v>4321</v>
      </c>
      <c r="F14" s="19"/>
      <c r="G14" s="19"/>
      <c r="H14" s="19"/>
      <c r="I14" s="19"/>
    </row>
    <row r="15" spans="2:9" x14ac:dyDescent="0.55000000000000004">
      <c r="B15" s="19" t="s">
        <v>3971</v>
      </c>
      <c r="C15" s="19"/>
      <c r="D15" s="19" t="s">
        <v>7648</v>
      </c>
      <c r="E15" s="19" t="s">
        <v>3970</v>
      </c>
      <c r="F15" s="19"/>
      <c r="G15" s="19"/>
      <c r="H15" s="19"/>
      <c r="I15" s="19"/>
    </row>
    <row r="16" spans="2:9" x14ac:dyDescent="0.55000000000000004">
      <c r="B16" s="19" t="s">
        <v>4009</v>
      </c>
      <c r="C16" s="19"/>
      <c r="D16" s="19" t="s">
        <v>7648</v>
      </c>
      <c r="E16" s="19" t="s">
        <v>4008</v>
      </c>
      <c r="F16" s="19"/>
      <c r="G16" s="19"/>
      <c r="H16" s="19"/>
      <c r="I16" s="19"/>
    </row>
    <row r="17" spans="2:9" x14ac:dyDescent="0.55000000000000004">
      <c r="B17" s="19" t="s">
        <v>4012</v>
      </c>
      <c r="C17" s="19"/>
      <c r="D17" s="19" t="s">
        <v>7648</v>
      </c>
      <c r="E17" s="19" t="s">
        <v>4011</v>
      </c>
      <c r="F17" s="19"/>
      <c r="G17" s="19"/>
      <c r="H17" s="19"/>
      <c r="I17" s="19"/>
    </row>
    <row r="18" spans="2:9" x14ac:dyDescent="0.55000000000000004">
      <c r="B18" s="19" t="s">
        <v>4046</v>
      </c>
      <c r="C18" s="19"/>
      <c r="D18" s="19" t="s">
        <v>7648</v>
      </c>
      <c r="E18" s="19" t="s">
        <v>4045</v>
      </c>
      <c r="F18" s="19"/>
      <c r="G18" s="19"/>
      <c r="H18" s="19"/>
      <c r="I18" s="19"/>
    </row>
    <row r="19" spans="2:9" x14ac:dyDescent="0.55000000000000004">
      <c r="B19" s="19" t="s">
        <v>4049</v>
      </c>
      <c r="C19" s="19"/>
      <c r="D19" s="19" t="s">
        <v>7648</v>
      </c>
      <c r="E19" s="19" t="s">
        <v>4048</v>
      </c>
      <c r="F19" s="19"/>
      <c r="G19" s="19"/>
      <c r="H19" s="19"/>
      <c r="I19" s="19"/>
    </row>
    <row r="20" spans="2:9" x14ac:dyDescent="0.55000000000000004">
      <c r="B20" s="19" t="s">
        <v>4051</v>
      </c>
      <c r="C20" s="19"/>
      <c r="D20" s="19" t="s">
        <v>7648</v>
      </c>
      <c r="E20" s="19" t="s">
        <v>4050</v>
      </c>
      <c r="F20" s="19"/>
      <c r="G20" s="19"/>
      <c r="H20" s="19"/>
      <c r="I20" s="19"/>
    </row>
    <row r="21" spans="2:9" x14ac:dyDescent="0.55000000000000004">
      <c r="B21" s="19" t="s">
        <v>4053</v>
      </c>
      <c r="C21" s="19"/>
      <c r="D21" s="19" t="s">
        <v>7648</v>
      </c>
      <c r="E21" s="19" t="s">
        <v>4052</v>
      </c>
      <c r="F21" s="19"/>
      <c r="G21" s="19"/>
      <c r="H21" s="19"/>
      <c r="I21" s="19"/>
    </row>
    <row r="22" spans="2:9" x14ac:dyDescent="0.55000000000000004">
      <c r="B22" s="19" t="s">
        <v>4324</v>
      </c>
      <c r="C22" s="19"/>
      <c r="D22" s="19" t="s">
        <v>7648</v>
      </c>
      <c r="E22" s="19" t="s">
        <v>4323</v>
      </c>
      <c r="F22" s="19"/>
      <c r="G22" s="19"/>
      <c r="H22" s="19"/>
      <c r="I22" s="19"/>
    </row>
    <row r="23" spans="2:9" x14ac:dyDescent="0.55000000000000004">
      <c r="B23" s="19" t="s">
        <v>4326</v>
      </c>
      <c r="C23" s="19"/>
      <c r="D23" s="19" t="s">
        <v>7648</v>
      </c>
      <c r="E23" s="19" t="s">
        <v>4325</v>
      </c>
      <c r="F23" s="19"/>
      <c r="G23" s="19"/>
      <c r="H23" s="19"/>
      <c r="I23" s="19"/>
    </row>
    <row r="24" spans="2:9" x14ac:dyDescent="0.55000000000000004">
      <c r="B24" s="19" t="s">
        <v>4328</v>
      </c>
      <c r="C24" s="19"/>
      <c r="D24" s="19" t="s">
        <v>7648</v>
      </c>
      <c r="E24" s="19" t="s">
        <v>4327</v>
      </c>
      <c r="F24" s="19"/>
      <c r="G24" s="19"/>
      <c r="H24" s="19"/>
      <c r="I24" s="19"/>
    </row>
    <row r="25" spans="2:9" x14ac:dyDescent="0.55000000000000004">
      <c r="B25" s="19" t="s">
        <v>4148</v>
      </c>
      <c r="C25" s="19"/>
      <c r="D25" s="19" t="s">
        <v>7648</v>
      </c>
      <c r="E25" s="19" t="s">
        <v>4147</v>
      </c>
      <c r="F25" s="19"/>
      <c r="G25" s="19"/>
      <c r="H25" s="19"/>
      <c r="I25" s="19"/>
    </row>
    <row r="26" spans="2:9" x14ac:dyDescent="0.55000000000000004">
      <c r="B26" s="19" t="s">
        <v>4330</v>
      </c>
      <c r="C26" s="19"/>
      <c r="D26" s="19" t="s">
        <v>7648</v>
      </c>
      <c r="E26" s="19" t="s">
        <v>4329</v>
      </c>
      <c r="F26" s="19"/>
      <c r="G26" s="19"/>
      <c r="H26" s="19"/>
      <c r="I26" s="19"/>
    </row>
    <row r="27" spans="2:9" x14ac:dyDescent="0.55000000000000004">
      <c r="B27" s="19" t="s">
        <v>4309</v>
      </c>
      <c r="C27" s="19"/>
      <c r="D27" s="19" t="s">
        <v>7648</v>
      </c>
      <c r="E27" s="19" t="s">
        <v>4308</v>
      </c>
      <c r="F27" s="19"/>
      <c r="G27" s="19"/>
      <c r="H27" s="19"/>
      <c r="I27" s="19"/>
    </row>
    <row r="28" spans="2:9" x14ac:dyDescent="0.55000000000000004">
      <c r="B28" s="19" t="s">
        <v>4326</v>
      </c>
      <c r="C28" s="19"/>
      <c r="D28" s="19" t="s">
        <v>7648</v>
      </c>
      <c r="E28" s="19" t="s">
        <v>6394</v>
      </c>
      <c r="F28" s="19"/>
      <c r="G28" s="19"/>
      <c r="H28" s="19"/>
      <c r="I28" s="19"/>
    </row>
    <row r="29" spans="2:9" x14ac:dyDescent="0.55000000000000004">
      <c r="B29" s="19" t="s">
        <v>3823</v>
      </c>
      <c r="C29" s="19"/>
      <c r="D29" s="19" t="s">
        <v>7648</v>
      </c>
      <c r="E29" s="19" t="s">
        <v>6395</v>
      </c>
      <c r="F29" s="19"/>
      <c r="G29" s="19"/>
      <c r="H29" s="19"/>
      <c r="I29" s="19"/>
    </row>
    <row r="30" spans="2:9" x14ac:dyDescent="0.55000000000000004">
      <c r="B30" s="19" t="s">
        <v>4009</v>
      </c>
      <c r="C30" s="19"/>
      <c r="D30" s="19" t="s">
        <v>7648</v>
      </c>
      <c r="E30" s="19" t="s">
        <v>6396</v>
      </c>
      <c r="F30" s="19"/>
      <c r="G30" s="19"/>
      <c r="H30" s="19"/>
      <c r="I30" s="19"/>
    </row>
    <row r="31" spans="2:9" x14ac:dyDescent="0.55000000000000004">
      <c r="B31" s="19" t="s">
        <v>6393</v>
      </c>
      <c r="C31" s="19"/>
      <c r="D31" s="19" t="s">
        <v>7648</v>
      </c>
      <c r="E31" s="19" t="s">
        <v>6397</v>
      </c>
      <c r="F31" s="19"/>
      <c r="G31" s="19"/>
      <c r="H31" s="19"/>
      <c r="I31" s="19"/>
    </row>
    <row r="32" spans="2:9" x14ac:dyDescent="0.55000000000000004">
      <c r="B32" s="19" t="s">
        <v>4046</v>
      </c>
      <c r="C32" s="19"/>
      <c r="D32" s="19" t="s">
        <v>7648</v>
      </c>
      <c r="E32" s="19" t="s">
        <v>6398</v>
      </c>
      <c r="F32" s="19"/>
      <c r="G32" s="19"/>
      <c r="H32" s="19"/>
      <c r="I32" s="19"/>
    </row>
  </sheetData>
  <phoneticPr fontId="5"/>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Sheet50"/>
  <dimension ref="B1:I466"/>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5.9140625" style="17" customWidth="1"/>
    <col min="3" max="4" width="3.08203125" style="17" hidden="1" customWidth="1"/>
    <col min="5" max="5" width="3.5" style="17" bestFit="1" customWidth="1"/>
    <col min="6" max="6" width="6.5" style="17" bestFit="1" customWidth="1"/>
    <col min="7" max="7" width="3.08203125" style="17" bestFit="1" customWidth="1"/>
    <col min="8" max="9" width="3.33203125" style="17" bestFit="1" customWidth="1"/>
    <col min="10" max="16384" width="3.6640625" style="17"/>
  </cols>
  <sheetData>
    <row r="1" spans="2:9" x14ac:dyDescent="0.55000000000000004">
      <c r="B1" s="16" t="s">
        <v>3514</v>
      </c>
      <c r="C1" s="27"/>
      <c r="D1" s="27"/>
    </row>
    <row r="2" spans="2:9" x14ac:dyDescent="0.55000000000000004">
      <c r="B2" s="110" t="s">
        <v>3516</v>
      </c>
    </row>
    <row r="4" spans="2:9" ht="160.5" x14ac:dyDescent="0.55000000000000004">
      <c r="B4" s="18" t="s">
        <v>5171</v>
      </c>
      <c r="C4" s="24" t="s">
        <v>6345</v>
      </c>
      <c r="D4" s="24" t="s">
        <v>6346</v>
      </c>
      <c r="E4" s="18" t="s">
        <v>2769</v>
      </c>
      <c r="F4" s="18" t="s">
        <v>2770</v>
      </c>
      <c r="G4" s="109" t="s">
        <v>651</v>
      </c>
      <c r="H4" s="18" t="s">
        <v>2771</v>
      </c>
      <c r="I4" s="18" t="s">
        <v>2772</v>
      </c>
    </row>
    <row r="5" spans="2:9" x14ac:dyDescent="0.55000000000000004">
      <c r="B5" s="19" t="s">
        <v>7422</v>
      </c>
      <c r="C5" s="19"/>
      <c r="D5" s="19" t="s">
        <v>7648</v>
      </c>
      <c r="E5" s="19" t="s">
        <v>3452</v>
      </c>
      <c r="F5" s="19" t="s">
        <v>140</v>
      </c>
      <c r="G5" s="19"/>
      <c r="H5" s="19"/>
      <c r="I5" s="19"/>
    </row>
    <row r="6" spans="2:9" x14ac:dyDescent="0.55000000000000004">
      <c r="B6" s="19" t="s">
        <v>4333</v>
      </c>
      <c r="C6" s="19"/>
      <c r="D6" s="19" t="s">
        <v>7648</v>
      </c>
      <c r="E6" s="19" t="s">
        <v>3452</v>
      </c>
      <c r="F6" s="19" t="s">
        <v>142</v>
      </c>
      <c r="G6" s="19"/>
      <c r="H6" s="19"/>
      <c r="I6" s="19"/>
    </row>
    <row r="7" spans="2:9" x14ac:dyDescent="0.55000000000000004">
      <c r="B7" s="19" t="s">
        <v>4334</v>
      </c>
      <c r="C7" s="19"/>
      <c r="D7" s="19" t="s">
        <v>7648</v>
      </c>
      <c r="E7" s="19" t="s">
        <v>3452</v>
      </c>
      <c r="F7" s="19" t="s">
        <v>144</v>
      </c>
      <c r="G7" s="19"/>
      <c r="H7" s="19"/>
      <c r="I7" s="19"/>
    </row>
    <row r="8" spans="2:9" x14ac:dyDescent="0.55000000000000004">
      <c r="B8" s="19" t="s">
        <v>4335</v>
      </c>
      <c r="C8" s="19"/>
      <c r="D8" s="19" t="s">
        <v>7648</v>
      </c>
      <c r="E8" s="19" t="s">
        <v>3452</v>
      </c>
      <c r="F8" s="19" t="s">
        <v>146</v>
      </c>
      <c r="G8" s="19"/>
      <c r="H8" s="19"/>
      <c r="I8" s="19"/>
    </row>
    <row r="9" spans="2:9" x14ac:dyDescent="0.55000000000000004">
      <c r="B9" s="19" t="s">
        <v>4336</v>
      </c>
      <c r="C9" s="19"/>
      <c r="D9" s="19" t="s">
        <v>7648</v>
      </c>
      <c r="E9" s="19" t="s">
        <v>3452</v>
      </c>
      <c r="F9" s="19" t="s">
        <v>148</v>
      </c>
      <c r="G9" s="19"/>
      <c r="H9" s="19"/>
      <c r="I9" s="19"/>
    </row>
    <row r="10" spans="2:9" x14ac:dyDescent="0.55000000000000004">
      <c r="B10" s="19" t="s">
        <v>4337</v>
      </c>
      <c r="C10" s="19"/>
      <c r="D10" s="19" t="s">
        <v>7648</v>
      </c>
      <c r="E10" s="19" t="s">
        <v>3452</v>
      </c>
      <c r="F10" s="19" t="s">
        <v>150</v>
      </c>
      <c r="G10" s="19"/>
      <c r="H10" s="19"/>
      <c r="I10" s="19"/>
    </row>
    <row r="11" spans="2:9" x14ac:dyDescent="0.55000000000000004">
      <c r="B11" s="19" t="s">
        <v>4338</v>
      </c>
      <c r="C11" s="19"/>
      <c r="D11" s="19" t="s">
        <v>7648</v>
      </c>
      <c r="E11" s="19" t="s">
        <v>3452</v>
      </c>
      <c r="F11" s="19" t="s">
        <v>152</v>
      </c>
      <c r="G11" s="19"/>
      <c r="H11" s="19"/>
      <c r="I11" s="19"/>
    </row>
    <row r="12" spans="2:9" x14ac:dyDescent="0.55000000000000004">
      <c r="B12" s="19" t="s">
        <v>4339</v>
      </c>
      <c r="C12" s="19"/>
      <c r="D12" s="19" t="s">
        <v>7648</v>
      </c>
      <c r="E12" s="19" t="s">
        <v>3452</v>
      </c>
      <c r="F12" s="19" t="s">
        <v>154</v>
      </c>
      <c r="G12" s="19"/>
      <c r="H12" s="19"/>
      <c r="I12" s="19"/>
    </row>
    <row r="13" spans="2:9" x14ac:dyDescent="0.55000000000000004">
      <c r="B13" s="19" t="s">
        <v>4340</v>
      </c>
      <c r="C13" s="19"/>
      <c r="D13" s="19" t="s">
        <v>7648</v>
      </c>
      <c r="E13" s="19" t="s">
        <v>3452</v>
      </c>
      <c r="F13" s="19" t="s">
        <v>156</v>
      </c>
      <c r="G13" s="19"/>
      <c r="H13" s="19"/>
      <c r="I13" s="19"/>
    </row>
    <row r="14" spans="2:9" x14ac:dyDescent="0.55000000000000004">
      <c r="B14" s="19" t="s">
        <v>4341</v>
      </c>
      <c r="C14" s="19"/>
      <c r="D14" s="19" t="s">
        <v>7648</v>
      </c>
      <c r="E14" s="19" t="s">
        <v>3452</v>
      </c>
      <c r="F14" s="19" t="s">
        <v>158</v>
      </c>
      <c r="G14" s="19"/>
      <c r="H14" s="19"/>
      <c r="I14" s="19"/>
    </row>
    <row r="15" spans="2:9" x14ac:dyDescent="0.55000000000000004">
      <c r="B15" s="19" t="s">
        <v>4342</v>
      </c>
      <c r="C15" s="19"/>
      <c r="D15" s="19" t="s">
        <v>7648</v>
      </c>
      <c r="E15" s="19" t="s">
        <v>3452</v>
      </c>
      <c r="F15" s="19" t="s">
        <v>160</v>
      </c>
      <c r="G15" s="19"/>
      <c r="H15" s="19"/>
      <c r="I15" s="19"/>
    </row>
    <row r="16" spans="2:9" x14ac:dyDescent="0.55000000000000004">
      <c r="B16" s="19" t="s">
        <v>4343</v>
      </c>
      <c r="C16" s="19"/>
      <c r="D16" s="19" t="s">
        <v>7648</v>
      </c>
      <c r="E16" s="19" t="s">
        <v>3452</v>
      </c>
      <c r="F16" s="19" t="s">
        <v>162</v>
      </c>
      <c r="G16" s="19"/>
      <c r="H16" s="19"/>
      <c r="I16" s="19"/>
    </row>
    <row r="17" spans="2:9" x14ac:dyDescent="0.55000000000000004">
      <c r="B17" s="19" t="s">
        <v>4344</v>
      </c>
      <c r="C17" s="19"/>
      <c r="D17" s="19" t="s">
        <v>7648</v>
      </c>
      <c r="E17" s="19" t="s">
        <v>3452</v>
      </c>
      <c r="F17" s="19" t="s">
        <v>164</v>
      </c>
      <c r="G17" s="19"/>
      <c r="H17" s="19"/>
      <c r="I17" s="19"/>
    </row>
    <row r="18" spans="2:9" x14ac:dyDescent="0.55000000000000004">
      <c r="B18" s="19" t="s">
        <v>4350</v>
      </c>
      <c r="C18" s="19"/>
      <c r="D18" s="19" t="s">
        <v>7648</v>
      </c>
      <c r="E18" s="19" t="s">
        <v>3452</v>
      </c>
      <c r="F18" s="19" t="s">
        <v>246</v>
      </c>
      <c r="G18" s="19"/>
      <c r="H18" s="19"/>
      <c r="I18" s="19"/>
    </row>
    <row r="19" spans="2:9" x14ac:dyDescent="0.55000000000000004">
      <c r="B19" s="19" t="s">
        <v>4366</v>
      </c>
      <c r="C19" s="19"/>
      <c r="D19" s="19" t="s">
        <v>7648</v>
      </c>
      <c r="E19" s="19" t="s">
        <v>3507</v>
      </c>
      <c r="F19" s="19" t="s">
        <v>140</v>
      </c>
      <c r="G19" s="19"/>
      <c r="H19" s="19"/>
      <c r="I19" s="19"/>
    </row>
    <row r="20" spans="2:9" x14ac:dyDescent="0.55000000000000004">
      <c r="B20" s="19" t="s">
        <v>4367</v>
      </c>
      <c r="C20" s="19"/>
      <c r="D20" s="19" t="s">
        <v>7648</v>
      </c>
      <c r="E20" s="19" t="s">
        <v>3507</v>
      </c>
      <c r="F20" s="19" t="s">
        <v>142</v>
      </c>
      <c r="G20" s="19"/>
      <c r="H20" s="19"/>
      <c r="I20" s="19"/>
    </row>
    <row r="21" spans="2:9" x14ac:dyDescent="0.55000000000000004">
      <c r="B21" s="19" t="s">
        <v>4368</v>
      </c>
      <c r="C21" s="19"/>
      <c r="D21" s="19" t="s">
        <v>7648</v>
      </c>
      <c r="E21" s="19" t="s">
        <v>3507</v>
      </c>
      <c r="F21" s="19" t="s">
        <v>144</v>
      </c>
      <c r="G21" s="19"/>
      <c r="H21" s="19"/>
      <c r="I21" s="19"/>
    </row>
    <row r="22" spans="2:9" x14ac:dyDescent="0.55000000000000004">
      <c r="B22" s="19" t="s">
        <v>4369</v>
      </c>
      <c r="C22" s="19"/>
      <c r="D22" s="19" t="s">
        <v>7648</v>
      </c>
      <c r="E22" s="19" t="s">
        <v>3507</v>
      </c>
      <c r="F22" s="19" t="s">
        <v>146</v>
      </c>
      <c r="G22" s="19"/>
      <c r="H22" s="19"/>
      <c r="I22" s="19"/>
    </row>
    <row r="23" spans="2:9" x14ac:dyDescent="0.55000000000000004">
      <c r="B23" s="19" t="s">
        <v>4370</v>
      </c>
      <c r="C23" s="19"/>
      <c r="D23" s="19" t="s">
        <v>7648</v>
      </c>
      <c r="E23" s="19" t="s">
        <v>3507</v>
      </c>
      <c r="F23" s="19" t="s">
        <v>148</v>
      </c>
      <c r="G23" s="19"/>
      <c r="H23" s="19"/>
      <c r="I23" s="19"/>
    </row>
    <row r="24" spans="2:9" x14ac:dyDescent="0.55000000000000004">
      <c r="B24" s="19" t="s">
        <v>4371</v>
      </c>
      <c r="C24" s="19"/>
      <c r="D24" s="19" t="s">
        <v>7648</v>
      </c>
      <c r="E24" s="19" t="s">
        <v>3507</v>
      </c>
      <c r="F24" s="19" t="s">
        <v>150</v>
      </c>
      <c r="G24" s="19"/>
      <c r="H24" s="19"/>
      <c r="I24" s="19"/>
    </row>
    <row r="25" spans="2:9" x14ac:dyDescent="0.55000000000000004">
      <c r="B25" s="19" t="s">
        <v>4372</v>
      </c>
      <c r="C25" s="19"/>
      <c r="D25" s="19" t="s">
        <v>7648</v>
      </c>
      <c r="E25" s="19" t="s">
        <v>3507</v>
      </c>
      <c r="F25" s="19" t="s">
        <v>152</v>
      </c>
      <c r="G25" s="19"/>
      <c r="H25" s="19"/>
      <c r="I25" s="19"/>
    </row>
    <row r="26" spans="2:9" x14ac:dyDescent="0.55000000000000004">
      <c r="B26" s="19" t="s">
        <v>4373</v>
      </c>
      <c r="C26" s="19"/>
      <c r="D26" s="19" t="s">
        <v>7648</v>
      </c>
      <c r="E26" s="19" t="s">
        <v>3507</v>
      </c>
      <c r="F26" s="19" t="s">
        <v>154</v>
      </c>
      <c r="G26" s="19"/>
      <c r="H26" s="19"/>
      <c r="I26" s="19"/>
    </row>
    <row r="27" spans="2:9" x14ac:dyDescent="0.55000000000000004">
      <c r="B27" s="19" t="s">
        <v>4374</v>
      </c>
      <c r="C27" s="19"/>
      <c r="D27" s="19" t="s">
        <v>7648</v>
      </c>
      <c r="E27" s="19" t="s">
        <v>3507</v>
      </c>
      <c r="F27" s="19" t="s">
        <v>156</v>
      </c>
      <c r="G27" s="19"/>
      <c r="H27" s="19"/>
      <c r="I27" s="19"/>
    </row>
    <row r="28" spans="2:9" x14ac:dyDescent="0.55000000000000004">
      <c r="B28" s="19" t="s">
        <v>7423</v>
      </c>
      <c r="C28" s="19"/>
      <c r="D28" s="19" t="s">
        <v>7648</v>
      </c>
      <c r="E28" s="19" t="s">
        <v>3507</v>
      </c>
      <c r="F28" s="19" t="s">
        <v>158</v>
      </c>
      <c r="G28" s="19"/>
      <c r="H28" s="19"/>
      <c r="I28" s="19"/>
    </row>
    <row r="29" spans="2:9" x14ac:dyDescent="0.55000000000000004">
      <c r="B29" s="19" t="s">
        <v>4375</v>
      </c>
      <c r="C29" s="19"/>
      <c r="D29" s="19" t="s">
        <v>7648</v>
      </c>
      <c r="E29" s="19" t="s">
        <v>3507</v>
      </c>
      <c r="F29" s="19" t="s">
        <v>160</v>
      </c>
      <c r="G29" s="19"/>
      <c r="H29" s="19"/>
      <c r="I29" s="19"/>
    </row>
    <row r="30" spans="2:9" x14ac:dyDescent="0.55000000000000004">
      <c r="B30" s="19" t="s">
        <v>4376</v>
      </c>
      <c r="C30" s="19"/>
      <c r="D30" s="19" t="s">
        <v>7648</v>
      </c>
      <c r="E30" s="19" t="s">
        <v>3507</v>
      </c>
      <c r="F30" s="19" t="s">
        <v>162</v>
      </c>
      <c r="G30" s="19"/>
      <c r="H30" s="19"/>
      <c r="I30" s="19"/>
    </row>
    <row r="31" spans="2:9" x14ac:dyDescent="0.55000000000000004">
      <c r="B31" s="19" t="s">
        <v>4377</v>
      </c>
      <c r="C31" s="19"/>
      <c r="D31" s="19" t="s">
        <v>7648</v>
      </c>
      <c r="E31" s="19" t="s">
        <v>3507</v>
      </c>
      <c r="F31" s="19" t="s">
        <v>164</v>
      </c>
      <c r="G31" s="19"/>
      <c r="H31" s="19"/>
      <c r="I31" s="19"/>
    </row>
    <row r="32" spans="2:9" x14ac:dyDescent="0.55000000000000004">
      <c r="B32" s="19" t="s">
        <v>4378</v>
      </c>
      <c r="C32" s="19"/>
      <c r="D32" s="19" t="s">
        <v>7648</v>
      </c>
      <c r="E32" s="19" t="s">
        <v>3507</v>
      </c>
      <c r="F32" s="19" t="s">
        <v>166</v>
      </c>
      <c r="G32" s="19"/>
      <c r="H32" s="19"/>
      <c r="I32" s="19"/>
    </row>
    <row r="33" spans="2:9" x14ac:dyDescent="0.55000000000000004">
      <c r="B33" s="19" t="s">
        <v>4379</v>
      </c>
      <c r="C33" s="19"/>
      <c r="D33" s="19" t="s">
        <v>7648</v>
      </c>
      <c r="E33" s="19" t="s">
        <v>3507</v>
      </c>
      <c r="F33" s="19" t="s">
        <v>168</v>
      </c>
      <c r="G33" s="19"/>
      <c r="H33" s="19"/>
      <c r="I33" s="19"/>
    </row>
    <row r="34" spans="2:9" x14ac:dyDescent="0.55000000000000004">
      <c r="B34" s="19" t="s">
        <v>4380</v>
      </c>
      <c r="C34" s="19"/>
      <c r="D34" s="19" t="s">
        <v>7648</v>
      </c>
      <c r="E34" s="19" t="s">
        <v>3507</v>
      </c>
      <c r="F34" s="19" t="s">
        <v>170</v>
      </c>
      <c r="G34" s="19"/>
      <c r="H34" s="19"/>
      <c r="I34" s="19"/>
    </row>
    <row r="35" spans="2:9" x14ac:dyDescent="0.55000000000000004">
      <c r="B35" s="19" t="s">
        <v>4381</v>
      </c>
      <c r="C35" s="19"/>
      <c r="D35" s="19" t="s">
        <v>7648</v>
      </c>
      <c r="E35" s="19" t="s">
        <v>3507</v>
      </c>
      <c r="F35" s="19" t="s">
        <v>172</v>
      </c>
      <c r="G35" s="19"/>
      <c r="H35" s="19"/>
      <c r="I35" s="19"/>
    </row>
    <row r="36" spans="2:9" x14ac:dyDescent="0.55000000000000004">
      <c r="B36" s="19" t="s">
        <v>4382</v>
      </c>
      <c r="C36" s="19"/>
      <c r="D36" s="19" t="s">
        <v>7648</v>
      </c>
      <c r="E36" s="19" t="s">
        <v>3507</v>
      </c>
      <c r="F36" s="19" t="s">
        <v>174</v>
      </c>
      <c r="G36" s="19"/>
      <c r="H36" s="19"/>
      <c r="I36" s="19"/>
    </row>
    <row r="37" spans="2:9" x14ac:dyDescent="0.55000000000000004">
      <c r="B37" s="19" t="s">
        <v>4383</v>
      </c>
      <c r="C37" s="19"/>
      <c r="D37" s="19" t="s">
        <v>7648</v>
      </c>
      <c r="E37" s="19" t="s">
        <v>3507</v>
      </c>
      <c r="F37" s="19" t="s">
        <v>175</v>
      </c>
      <c r="G37" s="19"/>
      <c r="H37" s="19"/>
      <c r="I37" s="19"/>
    </row>
    <row r="38" spans="2:9" x14ac:dyDescent="0.55000000000000004">
      <c r="B38" s="19" t="s">
        <v>4384</v>
      </c>
      <c r="C38" s="19"/>
      <c r="D38" s="19" t="s">
        <v>7648</v>
      </c>
      <c r="E38" s="19" t="s">
        <v>3507</v>
      </c>
      <c r="F38" s="19" t="s">
        <v>176</v>
      </c>
      <c r="G38" s="19"/>
      <c r="H38" s="19"/>
      <c r="I38" s="19"/>
    </row>
    <row r="39" spans="2:9" x14ac:dyDescent="0.55000000000000004">
      <c r="B39" s="19" t="s">
        <v>4385</v>
      </c>
      <c r="C39" s="19"/>
      <c r="D39" s="19" t="s">
        <v>7648</v>
      </c>
      <c r="E39" s="19" t="s">
        <v>3507</v>
      </c>
      <c r="F39" s="19" t="s">
        <v>177</v>
      </c>
      <c r="G39" s="19"/>
      <c r="H39" s="19"/>
      <c r="I39" s="19"/>
    </row>
    <row r="40" spans="2:9" x14ac:dyDescent="0.55000000000000004">
      <c r="B40" s="19" t="s">
        <v>4386</v>
      </c>
      <c r="C40" s="19"/>
      <c r="D40" s="19" t="s">
        <v>7648</v>
      </c>
      <c r="E40" s="19" t="s">
        <v>3507</v>
      </c>
      <c r="F40" s="19" t="s">
        <v>179</v>
      </c>
      <c r="G40" s="19"/>
      <c r="H40" s="19"/>
      <c r="I40" s="19"/>
    </row>
    <row r="41" spans="2:9" x14ac:dyDescent="0.55000000000000004">
      <c r="B41" s="19" t="s">
        <v>4389</v>
      </c>
      <c r="C41" s="19"/>
      <c r="D41" s="19" t="s">
        <v>7648</v>
      </c>
      <c r="E41" s="19" t="s">
        <v>3507</v>
      </c>
      <c r="F41" s="19" t="s">
        <v>243</v>
      </c>
      <c r="G41" s="19"/>
      <c r="H41" s="19"/>
      <c r="I41" s="19"/>
    </row>
    <row r="42" spans="2:9" x14ac:dyDescent="0.55000000000000004">
      <c r="B42" s="19" t="s">
        <v>4395</v>
      </c>
      <c r="C42" s="19"/>
      <c r="D42" s="19" t="s">
        <v>7648</v>
      </c>
      <c r="E42" s="19" t="s">
        <v>3507</v>
      </c>
      <c r="F42" s="19" t="s">
        <v>259</v>
      </c>
      <c r="G42" s="19"/>
      <c r="H42" s="19"/>
      <c r="I42" s="19"/>
    </row>
    <row r="43" spans="2:9" x14ac:dyDescent="0.55000000000000004">
      <c r="B43" s="19" t="s">
        <v>4399</v>
      </c>
      <c r="C43" s="19"/>
      <c r="D43" s="19" t="s">
        <v>7648</v>
      </c>
      <c r="E43" s="19" t="s">
        <v>3507</v>
      </c>
      <c r="F43" s="19" t="s">
        <v>267</v>
      </c>
      <c r="G43" s="19"/>
      <c r="H43" s="19"/>
      <c r="I43" s="19"/>
    </row>
    <row r="44" spans="2:9" x14ac:dyDescent="0.55000000000000004">
      <c r="B44" s="19" t="s">
        <v>4402</v>
      </c>
      <c r="C44" s="19"/>
      <c r="D44" s="19" t="s">
        <v>7648</v>
      </c>
      <c r="E44" s="19" t="s">
        <v>3507</v>
      </c>
      <c r="F44" s="19" t="s">
        <v>271</v>
      </c>
      <c r="G44" s="19"/>
      <c r="H44" s="19"/>
      <c r="I44" s="19"/>
    </row>
    <row r="45" spans="2:9" x14ac:dyDescent="0.55000000000000004">
      <c r="B45" s="19" t="s">
        <v>4405</v>
      </c>
      <c r="C45" s="19"/>
      <c r="D45" s="19" t="s">
        <v>7648</v>
      </c>
      <c r="E45" s="19" t="s">
        <v>3507</v>
      </c>
      <c r="F45" s="19" t="s">
        <v>274</v>
      </c>
      <c r="G45" s="19"/>
      <c r="H45" s="19"/>
      <c r="I45" s="19"/>
    </row>
    <row r="46" spans="2:9" x14ac:dyDescent="0.55000000000000004">
      <c r="B46" s="19" t="s">
        <v>4407</v>
      </c>
      <c r="C46" s="19"/>
      <c r="D46" s="19" t="s">
        <v>7648</v>
      </c>
      <c r="E46" s="19" t="s">
        <v>3507</v>
      </c>
      <c r="F46" s="19" t="s">
        <v>3485</v>
      </c>
      <c r="G46" s="19"/>
      <c r="H46" s="19"/>
      <c r="I46" s="19"/>
    </row>
    <row r="47" spans="2:9" x14ac:dyDescent="0.55000000000000004">
      <c r="B47" s="19" t="s">
        <v>4409</v>
      </c>
      <c r="C47" s="19"/>
      <c r="D47" s="19" t="s">
        <v>7648</v>
      </c>
      <c r="E47" s="19" t="s">
        <v>3507</v>
      </c>
      <c r="F47" s="19" t="s">
        <v>3486</v>
      </c>
      <c r="G47" s="19"/>
      <c r="H47" s="19"/>
      <c r="I47" s="19"/>
    </row>
    <row r="48" spans="2:9" x14ac:dyDescent="0.55000000000000004">
      <c r="B48" s="19" t="s">
        <v>4414</v>
      </c>
      <c r="C48" s="19"/>
      <c r="D48" s="19" t="s">
        <v>7648</v>
      </c>
      <c r="E48" s="19" t="s">
        <v>3507</v>
      </c>
      <c r="F48" s="19" t="s">
        <v>3492</v>
      </c>
      <c r="G48" s="19"/>
      <c r="H48" s="19"/>
      <c r="I48" s="19"/>
    </row>
    <row r="49" spans="2:9" x14ac:dyDescent="0.55000000000000004">
      <c r="B49" s="19" t="s">
        <v>4419</v>
      </c>
      <c r="C49" s="19"/>
      <c r="D49" s="19" t="s">
        <v>7648</v>
      </c>
      <c r="E49" s="19" t="s">
        <v>3507</v>
      </c>
      <c r="F49" s="19" t="s">
        <v>3501</v>
      </c>
      <c r="G49" s="19"/>
      <c r="H49" s="19"/>
      <c r="I49" s="19"/>
    </row>
    <row r="50" spans="2:9" x14ac:dyDescent="0.55000000000000004">
      <c r="B50" s="19" t="s">
        <v>4423</v>
      </c>
      <c r="C50" s="19"/>
      <c r="D50" s="19" t="s">
        <v>7648</v>
      </c>
      <c r="E50" s="19" t="s">
        <v>3507</v>
      </c>
      <c r="F50" s="19" t="s">
        <v>3505</v>
      </c>
      <c r="G50" s="19"/>
      <c r="H50" s="19"/>
      <c r="I50" s="19"/>
    </row>
    <row r="51" spans="2:9" x14ac:dyDescent="0.55000000000000004">
      <c r="B51" s="19" t="s">
        <v>4425</v>
      </c>
      <c r="C51" s="19"/>
      <c r="D51" s="19" t="s">
        <v>7648</v>
      </c>
      <c r="E51" s="19" t="s">
        <v>3507</v>
      </c>
      <c r="F51" s="19" t="s">
        <v>4426</v>
      </c>
      <c r="G51" s="19"/>
      <c r="H51" s="19"/>
      <c r="I51" s="19"/>
    </row>
    <row r="52" spans="2:9" x14ac:dyDescent="0.55000000000000004">
      <c r="B52" s="19" t="s">
        <v>7429</v>
      </c>
      <c r="C52" s="19"/>
      <c r="D52" s="19" t="s">
        <v>7648</v>
      </c>
      <c r="E52" s="19" t="s">
        <v>3507</v>
      </c>
      <c r="F52" s="19" t="s">
        <v>4440</v>
      </c>
      <c r="G52" s="19"/>
      <c r="H52" s="19"/>
      <c r="I52" s="19"/>
    </row>
    <row r="53" spans="2:9" x14ac:dyDescent="0.55000000000000004">
      <c r="B53" s="19" t="s">
        <v>4441</v>
      </c>
      <c r="C53" s="19"/>
      <c r="D53" s="19" t="s">
        <v>7648</v>
      </c>
      <c r="E53" s="19" t="s">
        <v>432</v>
      </c>
      <c r="F53" s="19" t="s">
        <v>140</v>
      </c>
      <c r="G53" s="19"/>
      <c r="H53" s="19"/>
      <c r="I53" s="19"/>
    </row>
    <row r="54" spans="2:9" x14ac:dyDescent="0.55000000000000004">
      <c r="B54" s="19" t="s">
        <v>4442</v>
      </c>
      <c r="C54" s="19"/>
      <c r="D54" s="19" t="s">
        <v>7648</v>
      </c>
      <c r="E54" s="19" t="s">
        <v>432</v>
      </c>
      <c r="F54" s="19" t="s">
        <v>142</v>
      </c>
      <c r="G54" s="19"/>
      <c r="H54" s="19"/>
      <c r="I54" s="19"/>
    </row>
    <row r="55" spans="2:9" x14ac:dyDescent="0.55000000000000004">
      <c r="B55" s="19" t="s">
        <v>4443</v>
      </c>
      <c r="C55" s="19"/>
      <c r="D55" s="19" t="s">
        <v>7648</v>
      </c>
      <c r="E55" s="19" t="s">
        <v>432</v>
      </c>
      <c r="F55" s="19" t="s">
        <v>144</v>
      </c>
      <c r="G55" s="19"/>
      <c r="H55" s="19"/>
      <c r="I55" s="19"/>
    </row>
    <row r="56" spans="2:9" x14ac:dyDescent="0.55000000000000004">
      <c r="B56" s="19" t="s">
        <v>4444</v>
      </c>
      <c r="C56" s="19"/>
      <c r="D56" s="19" t="s">
        <v>7648</v>
      </c>
      <c r="E56" s="19" t="s">
        <v>432</v>
      </c>
      <c r="F56" s="19" t="s">
        <v>146</v>
      </c>
      <c r="G56" s="19"/>
      <c r="H56" s="19"/>
      <c r="I56" s="19"/>
    </row>
    <row r="57" spans="2:9" x14ac:dyDescent="0.55000000000000004">
      <c r="B57" s="19" t="s">
        <v>4445</v>
      </c>
      <c r="C57" s="19"/>
      <c r="D57" s="19" t="s">
        <v>7648</v>
      </c>
      <c r="E57" s="19" t="s">
        <v>432</v>
      </c>
      <c r="F57" s="19" t="s">
        <v>148</v>
      </c>
      <c r="G57" s="19"/>
      <c r="H57" s="19"/>
      <c r="I57" s="19"/>
    </row>
    <row r="58" spans="2:9" x14ac:dyDescent="0.55000000000000004">
      <c r="B58" s="19" t="s">
        <v>4446</v>
      </c>
      <c r="C58" s="19"/>
      <c r="D58" s="19" t="s">
        <v>7648</v>
      </c>
      <c r="E58" s="19" t="s">
        <v>432</v>
      </c>
      <c r="F58" s="19" t="s">
        <v>150</v>
      </c>
      <c r="G58" s="19"/>
      <c r="H58" s="19"/>
      <c r="I58" s="19"/>
    </row>
    <row r="59" spans="2:9" x14ac:dyDescent="0.55000000000000004">
      <c r="B59" s="19" t="s">
        <v>4447</v>
      </c>
      <c r="C59" s="19"/>
      <c r="D59" s="19" t="s">
        <v>7648</v>
      </c>
      <c r="E59" s="19" t="s">
        <v>432</v>
      </c>
      <c r="F59" s="19" t="s">
        <v>152</v>
      </c>
      <c r="G59" s="19"/>
      <c r="H59" s="19"/>
      <c r="I59" s="19"/>
    </row>
    <row r="60" spans="2:9" x14ac:dyDescent="0.55000000000000004">
      <c r="B60" s="19" t="s">
        <v>4448</v>
      </c>
      <c r="C60" s="19"/>
      <c r="D60" s="19" t="s">
        <v>7648</v>
      </c>
      <c r="E60" s="19" t="s">
        <v>432</v>
      </c>
      <c r="F60" s="19" t="s">
        <v>154</v>
      </c>
      <c r="G60" s="19"/>
      <c r="H60" s="19"/>
      <c r="I60" s="19"/>
    </row>
    <row r="61" spans="2:9" x14ac:dyDescent="0.55000000000000004">
      <c r="B61" s="19" t="s">
        <v>4449</v>
      </c>
      <c r="C61" s="19"/>
      <c r="D61" s="19" t="s">
        <v>7648</v>
      </c>
      <c r="E61" s="19" t="s">
        <v>432</v>
      </c>
      <c r="F61" s="19" t="s">
        <v>156</v>
      </c>
      <c r="G61" s="19"/>
      <c r="H61" s="19"/>
      <c r="I61" s="19"/>
    </row>
    <row r="62" spans="2:9" x14ac:dyDescent="0.55000000000000004">
      <c r="B62" s="19" t="s">
        <v>4450</v>
      </c>
      <c r="C62" s="19"/>
      <c r="D62" s="19" t="s">
        <v>7648</v>
      </c>
      <c r="E62" s="19" t="s">
        <v>432</v>
      </c>
      <c r="F62" s="19" t="s">
        <v>158</v>
      </c>
      <c r="G62" s="19"/>
      <c r="H62" s="19"/>
      <c r="I62" s="19"/>
    </row>
    <row r="63" spans="2:9" x14ac:dyDescent="0.55000000000000004">
      <c r="B63" s="19" t="s">
        <v>4451</v>
      </c>
      <c r="C63" s="19"/>
      <c r="D63" s="19" t="s">
        <v>7648</v>
      </c>
      <c r="E63" s="19" t="s">
        <v>432</v>
      </c>
      <c r="F63" s="19" t="s">
        <v>160</v>
      </c>
      <c r="G63" s="19"/>
      <c r="H63" s="19"/>
      <c r="I63" s="19"/>
    </row>
    <row r="64" spans="2:9" x14ac:dyDescent="0.55000000000000004">
      <c r="B64" s="19" t="s">
        <v>4452</v>
      </c>
      <c r="C64" s="19"/>
      <c r="D64" s="19" t="s">
        <v>7648</v>
      </c>
      <c r="E64" s="19" t="s">
        <v>432</v>
      </c>
      <c r="F64" s="19" t="s">
        <v>162</v>
      </c>
      <c r="G64" s="19"/>
      <c r="H64" s="19"/>
      <c r="I64" s="19"/>
    </row>
    <row r="65" spans="2:9" x14ac:dyDescent="0.55000000000000004">
      <c r="B65" s="19" t="s">
        <v>4453</v>
      </c>
      <c r="C65" s="19"/>
      <c r="D65" s="19" t="s">
        <v>7648</v>
      </c>
      <c r="E65" s="19" t="s">
        <v>432</v>
      </c>
      <c r="F65" s="19" t="s">
        <v>164</v>
      </c>
      <c r="G65" s="19"/>
      <c r="H65" s="19"/>
      <c r="I65" s="19"/>
    </row>
    <row r="66" spans="2:9" x14ac:dyDescent="0.55000000000000004">
      <c r="B66" s="19" t="s">
        <v>4454</v>
      </c>
      <c r="C66" s="19"/>
      <c r="D66" s="19" t="s">
        <v>7648</v>
      </c>
      <c r="E66" s="19" t="s">
        <v>432</v>
      </c>
      <c r="F66" s="19" t="s">
        <v>166</v>
      </c>
      <c r="G66" s="19"/>
      <c r="H66" s="19"/>
      <c r="I66" s="19"/>
    </row>
    <row r="67" spans="2:9" x14ac:dyDescent="0.55000000000000004">
      <c r="B67" s="19" t="s">
        <v>4455</v>
      </c>
      <c r="C67" s="19"/>
      <c r="D67" s="19" t="s">
        <v>7648</v>
      </c>
      <c r="E67" s="19" t="s">
        <v>432</v>
      </c>
      <c r="F67" s="19" t="s">
        <v>168</v>
      </c>
      <c r="G67" s="19"/>
      <c r="H67" s="19"/>
      <c r="I67" s="19"/>
    </row>
    <row r="68" spans="2:9" x14ac:dyDescent="0.55000000000000004">
      <c r="B68" s="19" t="s">
        <v>4456</v>
      </c>
      <c r="C68" s="19"/>
      <c r="D68" s="19" t="s">
        <v>7648</v>
      </c>
      <c r="E68" s="19" t="s">
        <v>432</v>
      </c>
      <c r="F68" s="19" t="s">
        <v>170</v>
      </c>
      <c r="G68" s="19"/>
      <c r="H68" s="19"/>
      <c r="I68" s="19"/>
    </row>
    <row r="69" spans="2:9" x14ac:dyDescent="0.55000000000000004">
      <c r="B69" s="19" t="s">
        <v>4457</v>
      </c>
      <c r="C69" s="19"/>
      <c r="D69" s="19" t="s">
        <v>7648</v>
      </c>
      <c r="E69" s="19" t="s">
        <v>432</v>
      </c>
      <c r="F69" s="19" t="s">
        <v>172</v>
      </c>
      <c r="G69" s="19"/>
      <c r="H69" s="19"/>
      <c r="I69" s="19"/>
    </row>
    <row r="70" spans="2:9" x14ac:dyDescent="0.55000000000000004">
      <c r="B70" s="19" t="s">
        <v>4458</v>
      </c>
      <c r="C70" s="19"/>
      <c r="D70" s="19" t="s">
        <v>7648</v>
      </c>
      <c r="E70" s="19" t="s">
        <v>432</v>
      </c>
      <c r="F70" s="19" t="s">
        <v>174</v>
      </c>
      <c r="G70" s="19"/>
      <c r="H70" s="19"/>
      <c r="I70" s="19"/>
    </row>
    <row r="71" spans="2:9" x14ac:dyDescent="0.55000000000000004">
      <c r="B71" s="19" t="s">
        <v>7430</v>
      </c>
      <c r="C71" s="19"/>
      <c r="D71" s="19" t="s">
        <v>7648</v>
      </c>
      <c r="E71" s="19" t="s">
        <v>432</v>
      </c>
      <c r="F71" s="19" t="s">
        <v>175</v>
      </c>
      <c r="G71" s="19"/>
      <c r="H71" s="19"/>
      <c r="I71" s="19"/>
    </row>
    <row r="72" spans="2:9" x14ac:dyDescent="0.55000000000000004">
      <c r="B72" s="19" t="s">
        <v>7431</v>
      </c>
      <c r="C72" s="19"/>
      <c r="D72" s="19" t="s">
        <v>7648</v>
      </c>
      <c r="E72" s="19" t="s">
        <v>432</v>
      </c>
      <c r="F72" s="19" t="s">
        <v>176</v>
      </c>
      <c r="G72" s="19"/>
      <c r="H72" s="19"/>
      <c r="I72" s="19"/>
    </row>
    <row r="73" spans="2:9" x14ac:dyDescent="0.55000000000000004">
      <c r="B73" s="19" t="s">
        <v>7432</v>
      </c>
      <c r="C73" s="19"/>
      <c r="D73" s="19" t="s">
        <v>7648</v>
      </c>
      <c r="E73" s="19" t="s">
        <v>432</v>
      </c>
      <c r="F73" s="19" t="s">
        <v>177</v>
      </c>
      <c r="G73" s="19"/>
      <c r="H73" s="19"/>
      <c r="I73" s="19"/>
    </row>
    <row r="74" spans="2:9" x14ac:dyDescent="0.55000000000000004">
      <c r="B74" s="19" t="s">
        <v>4482</v>
      </c>
      <c r="C74" s="19"/>
      <c r="D74" s="19" t="s">
        <v>7648</v>
      </c>
      <c r="E74" s="19" t="s">
        <v>432</v>
      </c>
      <c r="F74" s="19" t="s">
        <v>3489</v>
      </c>
      <c r="G74" s="19"/>
      <c r="H74" s="19"/>
      <c r="I74" s="19"/>
    </row>
    <row r="75" spans="2:9" x14ac:dyDescent="0.55000000000000004">
      <c r="B75" s="19" t="s">
        <v>4483</v>
      </c>
      <c r="C75" s="19"/>
      <c r="D75" s="19" t="s">
        <v>7648</v>
      </c>
      <c r="E75" s="19" t="s">
        <v>432</v>
      </c>
      <c r="F75" s="19" t="s">
        <v>3490</v>
      </c>
      <c r="G75" s="19"/>
      <c r="H75" s="19"/>
      <c r="I75" s="19"/>
    </row>
    <row r="76" spans="2:9" x14ac:dyDescent="0.55000000000000004">
      <c r="B76" s="19" t="s">
        <v>4501</v>
      </c>
      <c r="C76" s="19"/>
      <c r="D76" s="19" t="s">
        <v>7648</v>
      </c>
      <c r="E76" s="19" t="s">
        <v>4500</v>
      </c>
      <c r="F76" s="19" t="s">
        <v>140</v>
      </c>
      <c r="G76" s="19"/>
      <c r="H76" s="19"/>
      <c r="I76" s="19"/>
    </row>
    <row r="77" spans="2:9" x14ac:dyDescent="0.55000000000000004">
      <c r="B77" s="19" t="s">
        <v>4502</v>
      </c>
      <c r="C77" s="19"/>
      <c r="D77" s="19" t="s">
        <v>7648</v>
      </c>
      <c r="E77" s="19" t="s">
        <v>4500</v>
      </c>
      <c r="F77" s="19" t="s">
        <v>142</v>
      </c>
      <c r="G77" s="19"/>
      <c r="H77" s="19"/>
      <c r="I77" s="19"/>
    </row>
    <row r="78" spans="2:9" x14ac:dyDescent="0.55000000000000004">
      <c r="B78" s="19" t="s">
        <v>4503</v>
      </c>
      <c r="C78" s="19"/>
      <c r="D78" s="19" t="s">
        <v>7648</v>
      </c>
      <c r="E78" s="19" t="s">
        <v>4500</v>
      </c>
      <c r="F78" s="19" t="s">
        <v>144</v>
      </c>
      <c r="G78" s="19"/>
      <c r="H78" s="19"/>
      <c r="I78" s="19"/>
    </row>
    <row r="79" spans="2:9" x14ac:dyDescent="0.55000000000000004">
      <c r="B79" s="19" t="s">
        <v>4504</v>
      </c>
      <c r="C79" s="19"/>
      <c r="D79" s="19" t="s">
        <v>7648</v>
      </c>
      <c r="E79" s="19" t="s">
        <v>4500</v>
      </c>
      <c r="F79" s="19" t="s">
        <v>146</v>
      </c>
      <c r="G79" s="19"/>
      <c r="H79" s="19"/>
      <c r="I79" s="19"/>
    </row>
    <row r="80" spans="2:9" x14ac:dyDescent="0.55000000000000004">
      <c r="B80" s="19" t="s">
        <v>4505</v>
      </c>
      <c r="C80" s="19"/>
      <c r="D80" s="19" t="s">
        <v>7648</v>
      </c>
      <c r="E80" s="19" t="s">
        <v>4500</v>
      </c>
      <c r="F80" s="19" t="s">
        <v>148</v>
      </c>
      <c r="G80" s="19"/>
      <c r="H80" s="19"/>
      <c r="I80" s="19"/>
    </row>
    <row r="81" spans="2:9" x14ac:dyDescent="0.55000000000000004">
      <c r="B81" s="19" t="s">
        <v>4506</v>
      </c>
      <c r="C81" s="19"/>
      <c r="D81" s="19" t="s">
        <v>7648</v>
      </c>
      <c r="E81" s="19" t="s">
        <v>4500</v>
      </c>
      <c r="F81" s="19" t="s">
        <v>150</v>
      </c>
      <c r="G81" s="19"/>
      <c r="H81" s="19"/>
      <c r="I81" s="19"/>
    </row>
    <row r="82" spans="2:9" x14ac:dyDescent="0.55000000000000004">
      <c r="B82" s="19" t="s">
        <v>4507</v>
      </c>
      <c r="C82" s="19"/>
      <c r="D82" s="19" t="s">
        <v>7648</v>
      </c>
      <c r="E82" s="19" t="s">
        <v>4500</v>
      </c>
      <c r="F82" s="19" t="s">
        <v>152</v>
      </c>
      <c r="G82" s="19"/>
      <c r="H82" s="19"/>
      <c r="I82" s="19"/>
    </row>
    <row r="83" spans="2:9" x14ac:dyDescent="0.55000000000000004">
      <c r="B83" s="19" t="s">
        <v>4508</v>
      </c>
      <c r="C83" s="19"/>
      <c r="D83" s="19" t="s">
        <v>7648</v>
      </c>
      <c r="E83" s="19" t="s">
        <v>4500</v>
      </c>
      <c r="F83" s="19" t="s">
        <v>154</v>
      </c>
      <c r="G83" s="19"/>
      <c r="H83" s="19"/>
      <c r="I83" s="19"/>
    </row>
    <row r="84" spans="2:9" x14ac:dyDescent="0.55000000000000004">
      <c r="B84" s="19" t="s">
        <v>4509</v>
      </c>
      <c r="C84" s="19"/>
      <c r="D84" s="19" t="s">
        <v>7648</v>
      </c>
      <c r="E84" s="19" t="s">
        <v>4500</v>
      </c>
      <c r="F84" s="19" t="s">
        <v>156</v>
      </c>
      <c r="G84" s="19"/>
      <c r="H84" s="19"/>
      <c r="I84" s="19"/>
    </row>
    <row r="85" spans="2:9" x14ac:dyDescent="0.55000000000000004">
      <c r="B85" s="19" t="s">
        <v>4534</v>
      </c>
      <c r="C85" s="19"/>
      <c r="D85" s="19" t="s">
        <v>7648</v>
      </c>
      <c r="E85" s="19" t="s">
        <v>4533</v>
      </c>
      <c r="F85" s="19" t="s">
        <v>140</v>
      </c>
      <c r="G85" s="19"/>
      <c r="H85" s="19"/>
      <c r="I85" s="19"/>
    </row>
    <row r="86" spans="2:9" x14ac:dyDescent="0.55000000000000004">
      <c r="B86" s="19" t="s">
        <v>4535</v>
      </c>
      <c r="C86" s="19"/>
      <c r="D86" s="19" t="s">
        <v>7648</v>
      </c>
      <c r="E86" s="19" t="s">
        <v>4533</v>
      </c>
      <c r="F86" s="19" t="s">
        <v>142</v>
      </c>
      <c r="G86" s="19"/>
      <c r="H86" s="19"/>
      <c r="I86" s="19"/>
    </row>
    <row r="87" spans="2:9" x14ac:dyDescent="0.55000000000000004">
      <c r="B87" s="19" t="s">
        <v>4536</v>
      </c>
      <c r="C87" s="19"/>
      <c r="D87" s="19" t="s">
        <v>7648</v>
      </c>
      <c r="E87" s="19" t="s">
        <v>4533</v>
      </c>
      <c r="F87" s="19" t="s">
        <v>144</v>
      </c>
      <c r="G87" s="19"/>
      <c r="H87" s="19"/>
      <c r="I87" s="19"/>
    </row>
    <row r="88" spans="2:9" x14ac:dyDescent="0.55000000000000004">
      <c r="B88" s="19" t="s">
        <v>4537</v>
      </c>
      <c r="C88" s="19"/>
      <c r="D88" s="19" t="s">
        <v>7648</v>
      </c>
      <c r="E88" s="19" t="s">
        <v>4533</v>
      </c>
      <c r="F88" s="19" t="s">
        <v>146</v>
      </c>
      <c r="G88" s="19"/>
      <c r="H88" s="19"/>
      <c r="I88" s="19"/>
    </row>
    <row r="89" spans="2:9" x14ac:dyDescent="0.55000000000000004">
      <c r="B89" s="19" t="s">
        <v>4538</v>
      </c>
      <c r="C89" s="19"/>
      <c r="D89" s="19" t="s">
        <v>7648</v>
      </c>
      <c r="E89" s="19" t="s">
        <v>4533</v>
      </c>
      <c r="F89" s="19" t="s">
        <v>148</v>
      </c>
      <c r="G89" s="19"/>
      <c r="H89" s="19"/>
      <c r="I89" s="19"/>
    </row>
    <row r="90" spans="2:9" x14ac:dyDescent="0.55000000000000004">
      <c r="B90" s="19" t="s">
        <v>4539</v>
      </c>
      <c r="C90" s="19"/>
      <c r="D90" s="19" t="s">
        <v>7648</v>
      </c>
      <c r="E90" s="19" t="s">
        <v>4533</v>
      </c>
      <c r="F90" s="19" t="s">
        <v>150</v>
      </c>
      <c r="G90" s="19"/>
      <c r="H90" s="19"/>
      <c r="I90" s="19"/>
    </row>
    <row r="91" spans="2:9" x14ac:dyDescent="0.55000000000000004">
      <c r="B91" s="19" t="s">
        <v>4540</v>
      </c>
      <c r="C91" s="19"/>
      <c r="D91" s="19" t="s">
        <v>7648</v>
      </c>
      <c r="E91" s="19" t="s">
        <v>4533</v>
      </c>
      <c r="F91" s="19" t="s">
        <v>152</v>
      </c>
      <c r="G91" s="19"/>
      <c r="H91" s="19"/>
      <c r="I91" s="19"/>
    </row>
    <row r="92" spans="2:9" x14ac:dyDescent="0.55000000000000004">
      <c r="B92" s="19" t="s">
        <v>4541</v>
      </c>
      <c r="C92" s="19"/>
      <c r="D92" s="19" t="s">
        <v>7648</v>
      </c>
      <c r="E92" s="19" t="s">
        <v>4533</v>
      </c>
      <c r="F92" s="19" t="s">
        <v>154</v>
      </c>
      <c r="G92" s="19"/>
      <c r="H92" s="19"/>
      <c r="I92" s="19"/>
    </row>
    <row r="93" spans="2:9" x14ac:dyDescent="0.55000000000000004">
      <c r="B93" s="19" t="s">
        <v>4542</v>
      </c>
      <c r="C93" s="19"/>
      <c r="D93" s="19" t="s">
        <v>7648</v>
      </c>
      <c r="E93" s="19" t="s">
        <v>4533</v>
      </c>
      <c r="F93" s="19" t="s">
        <v>156</v>
      </c>
      <c r="G93" s="19"/>
      <c r="H93" s="19"/>
      <c r="I93" s="19"/>
    </row>
    <row r="94" spans="2:9" x14ac:dyDescent="0.55000000000000004">
      <c r="B94" s="19" t="s">
        <v>4543</v>
      </c>
      <c r="C94" s="19"/>
      <c r="D94" s="19" t="s">
        <v>7648</v>
      </c>
      <c r="E94" s="19" t="s">
        <v>4533</v>
      </c>
      <c r="F94" s="19" t="s">
        <v>158</v>
      </c>
      <c r="G94" s="19"/>
      <c r="H94" s="19"/>
      <c r="I94" s="19"/>
    </row>
    <row r="95" spans="2:9" x14ac:dyDescent="0.55000000000000004">
      <c r="B95" s="19" t="s">
        <v>4544</v>
      </c>
      <c r="C95" s="19"/>
      <c r="D95" s="19" t="s">
        <v>7648</v>
      </c>
      <c r="E95" s="19" t="s">
        <v>4533</v>
      </c>
      <c r="F95" s="19" t="s">
        <v>160</v>
      </c>
      <c r="G95" s="19"/>
      <c r="H95" s="19"/>
      <c r="I95" s="19"/>
    </row>
    <row r="96" spans="2:9" x14ac:dyDescent="0.55000000000000004">
      <c r="B96" s="19" t="s">
        <v>4545</v>
      </c>
      <c r="C96" s="19"/>
      <c r="D96" s="19" t="s">
        <v>7648</v>
      </c>
      <c r="E96" s="19" t="s">
        <v>4533</v>
      </c>
      <c r="F96" s="19" t="s">
        <v>162</v>
      </c>
      <c r="G96" s="19"/>
      <c r="H96" s="19"/>
      <c r="I96" s="19"/>
    </row>
    <row r="97" spans="2:9" x14ac:dyDescent="0.55000000000000004">
      <c r="B97" s="19" t="s">
        <v>4546</v>
      </c>
      <c r="C97" s="19"/>
      <c r="D97" s="19" t="s">
        <v>7648</v>
      </c>
      <c r="E97" s="19" t="s">
        <v>4533</v>
      </c>
      <c r="F97" s="19" t="s">
        <v>164</v>
      </c>
      <c r="G97" s="19"/>
      <c r="H97" s="19"/>
      <c r="I97" s="19"/>
    </row>
    <row r="98" spans="2:9" x14ac:dyDescent="0.55000000000000004">
      <c r="B98" s="19" t="s">
        <v>4547</v>
      </c>
      <c r="C98" s="19"/>
      <c r="D98" s="19" t="s">
        <v>7648</v>
      </c>
      <c r="E98" s="19" t="s">
        <v>4533</v>
      </c>
      <c r="F98" s="19" t="s">
        <v>166</v>
      </c>
      <c r="G98" s="19"/>
      <c r="H98" s="19"/>
      <c r="I98" s="19"/>
    </row>
    <row r="99" spans="2:9" x14ac:dyDescent="0.55000000000000004">
      <c r="B99" s="19" t="s">
        <v>4548</v>
      </c>
      <c r="C99" s="19"/>
      <c r="D99" s="19" t="s">
        <v>7648</v>
      </c>
      <c r="E99" s="19" t="s">
        <v>4533</v>
      </c>
      <c r="F99" s="19" t="s">
        <v>168</v>
      </c>
      <c r="G99" s="19"/>
      <c r="H99" s="19"/>
      <c r="I99" s="19"/>
    </row>
    <row r="100" spans="2:9" x14ac:dyDescent="0.55000000000000004">
      <c r="B100" s="19" t="s">
        <v>4549</v>
      </c>
      <c r="C100" s="19"/>
      <c r="D100" s="19" t="s">
        <v>7648</v>
      </c>
      <c r="E100" s="19" t="s">
        <v>4533</v>
      </c>
      <c r="F100" s="19" t="s">
        <v>170</v>
      </c>
      <c r="G100" s="19"/>
      <c r="H100" s="19"/>
      <c r="I100" s="19"/>
    </row>
    <row r="101" spans="2:9" x14ac:dyDescent="0.55000000000000004">
      <c r="B101" s="19" t="s">
        <v>4550</v>
      </c>
      <c r="C101" s="19"/>
      <c r="D101" s="19" t="s">
        <v>7648</v>
      </c>
      <c r="E101" s="19" t="s">
        <v>4533</v>
      </c>
      <c r="F101" s="19" t="s">
        <v>172</v>
      </c>
      <c r="G101" s="19"/>
      <c r="H101" s="19"/>
      <c r="I101" s="19"/>
    </row>
    <row r="102" spans="2:9" x14ac:dyDescent="0.55000000000000004">
      <c r="B102" s="19" t="s">
        <v>4551</v>
      </c>
      <c r="C102" s="19"/>
      <c r="D102" s="19" t="s">
        <v>7648</v>
      </c>
      <c r="E102" s="19" t="s">
        <v>4533</v>
      </c>
      <c r="F102" s="19" t="s">
        <v>174</v>
      </c>
      <c r="G102" s="19"/>
      <c r="H102" s="19"/>
      <c r="I102" s="19"/>
    </row>
    <row r="103" spans="2:9" x14ac:dyDescent="0.55000000000000004">
      <c r="B103" s="19" t="s">
        <v>4552</v>
      </c>
      <c r="C103" s="19"/>
      <c r="D103" s="19" t="s">
        <v>7648</v>
      </c>
      <c r="E103" s="19" t="s">
        <v>4533</v>
      </c>
      <c r="F103" s="19" t="s">
        <v>175</v>
      </c>
      <c r="G103" s="19"/>
      <c r="H103" s="19"/>
      <c r="I103" s="19"/>
    </row>
    <row r="104" spans="2:9" x14ac:dyDescent="0.55000000000000004">
      <c r="B104" s="19" t="s">
        <v>4572</v>
      </c>
      <c r="C104" s="19"/>
      <c r="D104" s="19" t="s">
        <v>7648</v>
      </c>
      <c r="E104" s="19" t="s">
        <v>4571</v>
      </c>
      <c r="F104" s="19" t="s">
        <v>140</v>
      </c>
      <c r="G104" s="19"/>
      <c r="H104" s="19"/>
      <c r="I104" s="19"/>
    </row>
    <row r="105" spans="2:9" x14ac:dyDescent="0.55000000000000004">
      <c r="B105" s="19" t="s">
        <v>4573</v>
      </c>
      <c r="C105" s="19"/>
      <c r="D105" s="19" t="s">
        <v>7648</v>
      </c>
      <c r="E105" s="19" t="s">
        <v>4571</v>
      </c>
      <c r="F105" s="19" t="s">
        <v>142</v>
      </c>
      <c r="G105" s="19"/>
      <c r="H105" s="19"/>
      <c r="I105" s="19"/>
    </row>
    <row r="106" spans="2:9" x14ac:dyDescent="0.55000000000000004">
      <c r="B106" s="19" t="s">
        <v>4574</v>
      </c>
      <c r="C106" s="19"/>
      <c r="D106" s="19" t="s">
        <v>7648</v>
      </c>
      <c r="E106" s="19" t="s">
        <v>4571</v>
      </c>
      <c r="F106" s="19" t="s">
        <v>144</v>
      </c>
      <c r="G106" s="19"/>
      <c r="H106" s="19"/>
      <c r="I106" s="19"/>
    </row>
    <row r="107" spans="2:9" x14ac:dyDescent="0.55000000000000004">
      <c r="B107" s="19" t="s">
        <v>4575</v>
      </c>
      <c r="C107" s="19"/>
      <c r="D107" s="19" t="s">
        <v>7648</v>
      </c>
      <c r="E107" s="19" t="s">
        <v>4571</v>
      </c>
      <c r="F107" s="19" t="s">
        <v>146</v>
      </c>
      <c r="G107" s="19"/>
      <c r="H107" s="19"/>
      <c r="I107" s="19"/>
    </row>
    <row r="108" spans="2:9" x14ac:dyDescent="0.55000000000000004">
      <c r="B108" s="19" t="s">
        <v>4576</v>
      </c>
      <c r="C108" s="19"/>
      <c r="D108" s="19" t="s">
        <v>7648</v>
      </c>
      <c r="E108" s="19" t="s">
        <v>4571</v>
      </c>
      <c r="F108" s="19" t="s">
        <v>148</v>
      </c>
      <c r="G108" s="19"/>
      <c r="H108" s="19"/>
      <c r="I108" s="19"/>
    </row>
    <row r="109" spans="2:9" x14ac:dyDescent="0.55000000000000004">
      <c r="B109" s="19" t="s">
        <v>4577</v>
      </c>
      <c r="C109" s="19"/>
      <c r="D109" s="19" t="s">
        <v>7648</v>
      </c>
      <c r="E109" s="19" t="s">
        <v>4571</v>
      </c>
      <c r="F109" s="19" t="s">
        <v>150</v>
      </c>
      <c r="G109" s="19"/>
      <c r="H109" s="19"/>
      <c r="I109" s="19"/>
    </row>
    <row r="110" spans="2:9" x14ac:dyDescent="0.55000000000000004">
      <c r="B110" s="19" t="s">
        <v>4578</v>
      </c>
      <c r="C110" s="19"/>
      <c r="D110" s="19" t="s">
        <v>7648</v>
      </c>
      <c r="E110" s="19" t="s">
        <v>4571</v>
      </c>
      <c r="F110" s="19" t="s">
        <v>152</v>
      </c>
      <c r="G110" s="19"/>
      <c r="H110" s="19"/>
      <c r="I110" s="19"/>
    </row>
    <row r="111" spans="2:9" x14ac:dyDescent="0.55000000000000004">
      <c r="B111" s="19" t="s">
        <v>7439</v>
      </c>
      <c r="C111" s="19"/>
      <c r="D111" s="19" t="s">
        <v>7648</v>
      </c>
      <c r="E111" s="19" t="s">
        <v>4571</v>
      </c>
      <c r="F111" s="19" t="s">
        <v>154</v>
      </c>
      <c r="G111" s="19"/>
      <c r="H111" s="19"/>
      <c r="I111" s="19"/>
    </row>
    <row r="112" spans="2:9" x14ac:dyDescent="0.55000000000000004">
      <c r="B112" s="19" t="s">
        <v>4581</v>
      </c>
      <c r="C112" s="19"/>
      <c r="D112" s="19" t="s">
        <v>7648</v>
      </c>
      <c r="E112" s="19" t="s">
        <v>4571</v>
      </c>
      <c r="F112" s="19" t="s">
        <v>242</v>
      </c>
      <c r="G112" s="19"/>
      <c r="H112" s="19"/>
      <c r="I112" s="19"/>
    </row>
    <row r="113" spans="2:9" x14ac:dyDescent="0.55000000000000004">
      <c r="B113" s="19" t="s">
        <v>4583</v>
      </c>
      <c r="C113" s="19"/>
      <c r="D113" s="19" t="s">
        <v>7648</v>
      </c>
      <c r="E113" s="19" t="s">
        <v>4571</v>
      </c>
      <c r="F113" s="19" t="s">
        <v>246</v>
      </c>
      <c r="G113" s="19"/>
      <c r="H113" s="19"/>
      <c r="I113" s="19"/>
    </row>
    <row r="114" spans="2:9" x14ac:dyDescent="0.55000000000000004">
      <c r="B114" s="19" t="s">
        <v>4586</v>
      </c>
      <c r="C114" s="19"/>
      <c r="D114" s="19" t="s">
        <v>7648</v>
      </c>
      <c r="E114" s="19" t="s">
        <v>4571</v>
      </c>
      <c r="F114" s="19" t="s">
        <v>251</v>
      </c>
      <c r="G114" s="19"/>
      <c r="H114" s="19"/>
      <c r="I114" s="19"/>
    </row>
    <row r="115" spans="2:9" x14ac:dyDescent="0.55000000000000004">
      <c r="B115" s="19" t="s">
        <v>4587</v>
      </c>
      <c r="C115" s="19"/>
      <c r="D115" s="19" t="s">
        <v>7648</v>
      </c>
      <c r="E115" s="19" t="s">
        <v>4571</v>
      </c>
      <c r="F115" s="19" t="s">
        <v>255</v>
      </c>
      <c r="G115" s="19"/>
      <c r="H115" s="19"/>
      <c r="I115" s="19"/>
    </row>
    <row r="116" spans="2:9" x14ac:dyDescent="0.55000000000000004">
      <c r="B116" s="19" t="s">
        <v>4600</v>
      </c>
      <c r="C116" s="19"/>
      <c r="D116" s="19" t="s">
        <v>7648</v>
      </c>
      <c r="E116" s="19" t="s">
        <v>4599</v>
      </c>
      <c r="F116" s="19" t="s">
        <v>140</v>
      </c>
      <c r="G116" s="19"/>
      <c r="H116" s="19"/>
      <c r="I116" s="19"/>
    </row>
    <row r="117" spans="2:9" x14ac:dyDescent="0.55000000000000004">
      <c r="B117" s="19" t="s">
        <v>4601</v>
      </c>
      <c r="C117" s="19"/>
      <c r="D117" s="19" t="s">
        <v>7648</v>
      </c>
      <c r="E117" s="19" t="s">
        <v>4599</v>
      </c>
      <c r="F117" s="19" t="s">
        <v>142</v>
      </c>
      <c r="G117" s="19"/>
      <c r="H117" s="19"/>
      <c r="I117" s="19"/>
    </row>
    <row r="118" spans="2:9" x14ac:dyDescent="0.55000000000000004">
      <c r="B118" s="19" t="s">
        <v>4602</v>
      </c>
      <c r="C118" s="19"/>
      <c r="D118" s="19" t="s">
        <v>7648</v>
      </c>
      <c r="E118" s="19" t="s">
        <v>4599</v>
      </c>
      <c r="F118" s="19" t="s">
        <v>144</v>
      </c>
      <c r="G118" s="19"/>
      <c r="H118" s="19"/>
      <c r="I118" s="19"/>
    </row>
    <row r="119" spans="2:9" x14ac:dyDescent="0.55000000000000004">
      <c r="B119" s="19" t="s">
        <v>4603</v>
      </c>
      <c r="C119" s="19"/>
      <c r="D119" s="19" t="s">
        <v>7648</v>
      </c>
      <c r="E119" s="19" t="s">
        <v>4599</v>
      </c>
      <c r="F119" s="19" t="s">
        <v>146</v>
      </c>
      <c r="G119" s="19"/>
      <c r="H119" s="19"/>
      <c r="I119" s="19"/>
    </row>
    <row r="120" spans="2:9" x14ac:dyDescent="0.55000000000000004">
      <c r="B120" s="19" t="s">
        <v>4604</v>
      </c>
      <c r="C120" s="19"/>
      <c r="D120" s="19" t="s">
        <v>7648</v>
      </c>
      <c r="E120" s="19" t="s">
        <v>4599</v>
      </c>
      <c r="F120" s="19" t="s">
        <v>148</v>
      </c>
      <c r="G120" s="19"/>
      <c r="H120" s="19"/>
      <c r="I120" s="19"/>
    </row>
    <row r="121" spans="2:9" x14ac:dyDescent="0.55000000000000004">
      <c r="B121" s="19" t="s">
        <v>4605</v>
      </c>
      <c r="C121" s="19"/>
      <c r="D121" s="19" t="s">
        <v>7648</v>
      </c>
      <c r="E121" s="19" t="s">
        <v>4599</v>
      </c>
      <c r="F121" s="19" t="s">
        <v>150</v>
      </c>
      <c r="G121" s="19"/>
      <c r="H121" s="19"/>
      <c r="I121" s="19"/>
    </row>
    <row r="122" spans="2:9" x14ac:dyDescent="0.55000000000000004">
      <c r="B122" s="19" t="s">
        <v>4606</v>
      </c>
      <c r="C122" s="19"/>
      <c r="D122" s="19" t="s">
        <v>7648</v>
      </c>
      <c r="E122" s="19" t="s">
        <v>4599</v>
      </c>
      <c r="F122" s="19" t="s">
        <v>152</v>
      </c>
      <c r="G122" s="19"/>
      <c r="H122" s="19"/>
      <c r="I122" s="19"/>
    </row>
    <row r="123" spans="2:9" x14ac:dyDescent="0.55000000000000004">
      <c r="B123" s="19" t="s">
        <v>4607</v>
      </c>
      <c r="C123" s="19"/>
      <c r="D123" s="19" t="s">
        <v>7648</v>
      </c>
      <c r="E123" s="19" t="s">
        <v>4599</v>
      </c>
      <c r="F123" s="19" t="s">
        <v>154</v>
      </c>
      <c r="G123" s="19"/>
      <c r="H123" s="19"/>
      <c r="I123" s="19"/>
    </row>
    <row r="124" spans="2:9" x14ac:dyDescent="0.55000000000000004">
      <c r="B124" s="19" t="s">
        <v>4608</v>
      </c>
      <c r="C124" s="19"/>
      <c r="D124" s="19" t="s">
        <v>7648</v>
      </c>
      <c r="E124" s="19" t="s">
        <v>4599</v>
      </c>
      <c r="F124" s="19" t="s">
        <v>156</v>
      </c>
      <c r="G124" s="19"/>
      <c r="H124" s="19"/>
      <c r="I124" s="19"/>
    </row>
    <row r="125" spans="2:9" x14ac:dyDescent="0.55000000000000004">
      <c r="B125" s="19" t="s">
        <v>4609</v>
      </c>
      <c r="C125" s="19"/>
      <c r="D125" s="19" t="s">
        <v>7648</v>
      </c>
      <c r="E125" s="19" t="s">
        <v>4599</v>
      </c>
      <c r="F125" s="19" t="s">
        <v>158</v>
      </c>
      <c r="G125" s="19"/>
      <c r="H125" s="19"/>
      <c r="I125" s="19"/>
    </row>
    <row r="126" spans="2:9" x14ac:dyDescent="0.55000000000000004">
      <c r="B126" s="19" t="s">
        <v>4610</v>
      </c>
      <c r="C126" s="19"/>
      <c r="D126" s="19" t="s">
        <v>7648</v>
      </c>
      <c r="E126" s="19" t="s">
        <v>4599</v>
      </c>
      <c r="F126" s="19" t="s">
        <v>160</v>
      </c>
      <c r="G126" s="19"/>
      <c r="H126" s="19"/>
      <c r="I126" s="19"/>
    </row>
    <row r="127" spans="2:9" x14ac:dyDescent="0.55000000000000004">
      <c r="B127" s="19" t="s">
        <v>4611</v>
      </c>
      <c r="C127" s="19"/>
      <c r="D127" s="19" t="s">
        <v>7648</v>
      </c>
      <c r="E127" s="19" t="s">
        <v>4599</v>
      </c>
      <c r="F127" s="19" t="s">
        <v>162</v>
      </c>
      <c r="G127" s="19"/>
      <c r="H127" s="19"/>
      <c r="I127" s="19"/>
    </row>
    <row r="128" spans="2:9" x14ac:dyDescent="0.55000000000000004">
      <c r="B128" s="19" t="s">
        <v>4612</v>
      </c>
      <c r="C128" s="19"/>
      <c r="D128" s="19" t="s">
        <v>7648</v>
      </c>
      <c r="E128" s="19" t="s">
        <v>4599</v>
      </c>
      <c r="F128" s="19" t="s">
        <v>164</v>
      </c>
      <c r="G128" s="19"/>
      <c r="H128" s="19"/>
      <c r="I128" s="19"/>
    </row>
    <row r="129" spans="2:9" x14ac:dyDescent="0.55000000000000004">
      <c r="B129" s="19" t="s">
        <v>4613</v>
      </c>
      <c r="C129" s="19"/>
      <c r="D129" s="19" t="s">
        <v>7648</v>
      </c>
      <c r="E129" s="19" t="s">
        <v>4599</v>
      </c>
      <c r="F129" s="19" t="s">
        <v>166</v>
      </c>
      <c r="G129" s="19"/>
      <c r="H129" s="19"/>
      <c r="I129" s="19"/>
    </row>
    <row r="130" spans="2:9" x14ac:dyDescent="0.55000000000000004">
      <c r="B130" s="19" t="s">
        <v>4614</v>
      </c>
      <c r="C130" s="19"/>
      <c r="D130" s="19" t="s">
        <v>7648</v>
      </c>
      <c r="E130" s="19" t="s">
        <v>4599</v>
      </c>
      <c r="F130" s="19" t="s">
        <v>168</v>
      </c>
      <c r="G130" s="19"/>
      <c r="H130" s="19"/>
      <c r="I130" s="19"/>
    </row>
    <row r="131" spans="2:9" x14ac:dyDescent="0.55000000000000004">
      <c r="B131" s="19" t="s">
        <v>4615</v>
      </c>
      <c r="C131" s="19"/>
      <c r="D131" s="19" t="s">
        <v>7648</v>
      </c>
      <c r="E131" s="19" t="s">
        <v>4599</v>
      </c>
      <c r="F131" s="19" t="s">
        <v>170</v>
      </c>
      <c r="G131" s="19"/>
      <c r="H131" s="19"/>
      <c r="I131" s="19"/>
    </row>
    <row r="132" spans="2:9" x14ac:dyDescent="0.55000000000000004">
      <c r="B132" s="19" t="s">
        <v>4616</v>
      </c>
      <c r="C132" s="19"/>
      <c r="D132" s="19" t="s">
        <v>7648</v>
      </c>
      <c r="E132" s="19" t="s">
        <v>4599</v>
      </c>
      <c r="F132" s="19" t="s">
        <v>172</v>
      </c>
      <c r="G132" s="19"/>
      <c r="H132" s="19"/>
      <c r="I132" s="19"/>
    </row>
    <row r="133" spans="2:9" x14ac:dyDescent="0.55000000000000004">
      <c r="B133" s="19" t="s">
        <v>4617</v>
      </c>
      <c r="C133" s="19"/>
      <c r="D133" s="19" t="s">
        <v>7648</v>
      </c>
      <c r="E133" s="19" t="s">
        <v>4599</v>
      </c>
      <c r="F133" s="19" t="s">
        <v>174</v>
      </c>
      <c r="G133" s="19"/>
      <c r="H133" s="19"/>
      <c r="I133" s="19"/>
    </row>
    <row r="134" spans="2:9" x14ac:dyDescent="0.55000000000000004">
      <c r="B134" s="19" t="s">
        <v>4618</v>
      </c>
      <c r="C134" s="19"/>
      <c r="D134" s="19" t="s">
        <v>7648</v>
      </c>
      <c r="E134" s="19" t="s">
        <v>4599</v>
      </c>
      <c r="F134" s="19" t="s">
        <v>175</v>
      </c>
      <c r="G134" s="19"/>
      <c r="H134" s="19"/>
      <c r="I134" s="19"/>
    </row>
    <row r="135" spans="2:9" x14ac:dyDescent="0.55000000000000004">
      <c r="B135" s="19" t="s">
        <v>4619</v>
      </c>
      <c r="C135" s="19"/>
      <c r="D135" s="19" t="s">
        <v>7648</v>
      </c>
      <c r="E135" s="19" t="s">
        <v>4599</v>
      </c>
      <c r="F135" s="19" t="s">
        <v>176</v>
      </c>
      <c r="G135" s="19"/>
      <c r="H135" s="19"/>
      <c r="I135" s="19"/>
    </row>
    <row r="136" spans="2:9" x14ac:dyDescent="0.55000000000000004">
      <c r="B136" s="19" t="s">
        <v>4620</v>
      </c>
      <c r="C136" s="19"/>
      <c r="D136" s="19" t="s">
        <v>7648</v>
      </c>
      <c r="E136" s="19" t="s">
        <v>4599</v>
      </c>
      <c r="F136" s="19" t="s">
        <v>177</v>
      </c>
      <c r="G136" s="19"/>
      <c r="H136" s="19"/>
      <c r="I136" s="19"/>
    </row>
    <row r="137" spans="2:9" x14ac:dyDescent="0.55000000000000004">
      <c r="B137" s="19" t="s">
        <v>7440</v>
      </c>
      <c r="C137" s="19"/>
      <c r="D137" s="19" t="s">
        <v>7648</v>
      </c>
      <c r="E137" s="19" t="s">
        <v>4599</v>
      </c>
      <c r="F137" s="19" t="s">
        <v>240</v>
      </c>
      <c r="G137" s="19"/>
      <c r="H137" s="19"/>
      <c r="I137" s="19"/>
    </row>
    <row r="138" spans="2:9" x14ac:dyDescent="0.55000000000000004">
      <c r="B138" s="19" t="s">
        <v>4624</v>
      </c>
      <c r="C138" s="19"/>
      <c r="D138" s="19" t="s">
        <v>7648</v>
      </c>
      <c r="E138" s="19" t="s">
        <v>4599</v>
      </c>
      <c r="F138" s="19" t="s">
        <v>246</v>
      </c>
      <c r="G138" s="19"/>
      <c r="H138" s="19"/>
      <c r="I138" s="19"/>
    </row>
    <row r="139" spans="2:9" x14ac:dyDescent="0.55000000000000004">
      <c r="B139" s="19" t="s">
        <v>4632</v>
      </c>
      <c r="C139" s="19"/>
      <c r="D139" s="19" t="s">
        <v>7648</v>
      </c>
      <c r="E139" s="19" t="s">
        <v>4599</v>
      </c>
      <c r="F139" s="19" t="s">
        <v>261</v>
      </c>
      <c r="G139" s="19"/>
      <c r="H139" s="19"/>
      <c r="I139" s="19"/>
    </row>
    <row r="140" spans="2:9" x14ac:dyDescent="0.55000000000000004">
      <c r="B140" s="19" t="s">
        <v>4634</v>
      </c>
      <c r="C140" s="19"/>
      <c r="D140" s="19" t="s">
        <v>7648</v>
      </c>
      <c r="E140" s="19" t="s">
        <v>4599</v>
      </c>
      <c r="F140" s="19" t="s">
        <v>268</v>
      </c>
      <c r="G140" s="19"/>
      <c r="H140" s="19"/>
      <c r="I140" s="19"/>
    </row>
    <row r="141" spans="2:9" x14ac:dyDescent="0.55000000000000004">
      <c r="B141" s="19" t="s">
        <v>4644</v>
      </c>
      <c r="C141" s="19"/>
      <c r="D141" s="19" t="s">
        <v>7648</v>
      </c>
      <c r="E141" s="19" t="s">
        <v>4599</v>
      </c>
      <c r="F141" s="19" t="s">
        <v>3488</v>
      </c>
      <c r="G141" s="19"/>
      <c r="H141" s="19"/>
      <c r="I141" s="19"/>
    </row>
    <row r="142" spans="2:9" x14ac:dyDescent="0.55000000000000004">
      <c r="B142" s="19" t="s">
        <v>4645</v>
      </c>
      <c r="C142" s="19"/>
      <c r="D142" s="19" t="s">
        <v>7648</v>
      </c>
      <c r="E142" s="19" t="s">
        <v>4599</v>
      </c>
      <c r="F142" s="19" t="s">
        <v>3492</v>
      </c>
      <c r="G142" s="19"/>
      <c r="H142" s="19"/>
      <c r="I142" s="19"/>
    </row>
    <row r="143" spans="2:9" x14ac:dyDescent="0.55000000000000004">
      <c r="B143" s="19" t="s">
        <v>4647</v>
      </c>
      <c r="C143" s="19"/>
      <c r="D143" s="19" t="s">
        <v>7648</v>
      </c>
      <c r="E143" s="19" t="s">
        <v>4599</v>
      </c>
      <c r="F143" s="19" t="s">
        <v>3498</v>
      </c>
      <c r="G143" s="19"/>
      <c r="H143" s="19"/>
      <c r="I143" s="19"/>
    </row>
    <row r="144" spans="2:9" x14ac:dyDescent="0.55000000000000004">
      <c r="B144" s="19" t="s">
        <v>4649</v>
      </c>
      <c r="C144" s="19"/>
      <c r="D144" s="19" t="s">
        <v>7648</v>
      </c>
      <c r="E144" s="19" t="s">
        <v>4599</v>
      </c>
      <c r="F144" s="19" t="s">
        <v>3503</v>
      </c>
      <c r="G144" s="19"/>
      <c r="H144" s="19"/>
      <c r="I144" s="19"/>
    </row>
    <row r="145" spans="2:9" x14ac:dyDescent="0.55000000000000004">
      <c r="B145" s="19" t="s">
        <v>4650</v>
      </c>
      <c r="C145" s="19"/>
      <c r="D145" s="19" t="s">
        <v>7648</v>
      </c>
      <c r="E145" s="19" t="s">
        <v>4599</v>
      </c>
      <c r="F145" s="19" t="s">
        <v>3504</v>
      </c>
      <c r="G145" s="19"/>
      <c r="H145" s="19"/>
      <c r="I145" s="19"/>
    </row>
    <row r="146" spans="2:9" x14ac:dyDescent="0.55000000000000004">
      <c r="B146" s="19" t="s">
        <v>4654</v>
      </c>
      <c r="C146" s="19"/>
      <c r="D146" s="19" t="s">
        <v>7648</v>
      </c>
      <c r="E146" s="19" t="s">
        <v>4653</v>
      </c>
      <c r="F146" s="19" t="s">
        <v>140</v>
      </c>
      <c r="G146" s="19"/>
      <c r="H146" s="19"/>
      <c r="I146" s="19"/>
    </row>
    <row r="147" spans="2:9" x14ac:dyDescent="0.55000000000000004">
      <c r="B147" s="19" t="s">
        <v>4655</v>
      </c>
      <c r="C147" s="19"/>
      <c r="D147" s="19" t="s">
        <v>7648</v>
      </c>
      <c r="E147" s="19" t="s">
        <v>4653</v>
      </c>
      <c r="F147" s="19" t="s">
        <v>142</v>
      </c>
      <c r="G147" s="19"/>
      <c r="H147" s="19"/>
      <c r="I147" s="19"/>
    </row>
    <row r="148" spans="2:9" x14ac:dyDescent="0.55000000000000004">
      <c r="B148" s="19" t="s">
        <v>4656</v>
      </c>
      <c r="C148" s="19"/>
      <c r="D148" s="19" t="s">
        <v>7648</v>
      </c>
      <c r="E148" s="19" t="s">
        <v>4653</v>
      </c>
      <c r="F148" s="19" t="s">
        <v>144</v>
      </c>
      <c r="G148" s="19"/>
      <c r="H148" s="19"/>
      <c r="I148" s="19"/>
    </row>
    <row r="149" spans="2:9" x14ac:dyDescent="0.55000000000000004">
      <c r="B149" s="19" t="s">
        <v>4657</v>
      </c>
      <c r="C149" s="19"/>
      <c r="D149" s="19" t="s">
        <v>7648</v>
      </c>
      <c r="E149" s="19" t="s">
        <v>4653</v>
      </c>
      <c r="F149" s="19" t="s">
        <v>146</v>
      </c>
      <c r="G149" s="19"/>
      <c r="H149" s="19"/>
      <c r="I149" s="19"/>
    </row>
    <row r="150" spans="2:9" x14ac:dyDescent="0.55000000000000004">
      <c r="B150" s="19" t="s">
        <v>4658</v>
      </c>
      <c r="C150" s="19"/>
      <c r="D150" s="19" t="s">
        <v>7648</v>
      </c>
      <c r="E150" s="19" t="s">
        <v>4653</v>
      </c>
      <c r="F150" s="19" t="s">
        <v>148</v>
      </c>
      <c r="G150" s="19"/>
      <c r="H150" s="19"/>
      <c r="I150" s="19"/>
    </row>
    <row r="151" spans="2:9" x14ac:dyDescent="0.55000000000000004">
      <c r="B151" s="19" t="s">
        <v>4659</v>
      </c>
      <c r="C151" s="19"/>
      <c r="D151" s="19" t="s">
        <v>7648</v>
      </c>
      <c r="E151" s="19" t="s">
        <v>4653</v>
      </c>
      <c r="F151" s="19" t="s">
        <v>150</v>
      </c>
      <c r="G151" s="19"/>
      <c r="H151" s="19"/>
      <c r="I151" s="19"/>
    </row>
    <row r="152" spans="2:9" x14ac:dyDescent="0.55000000000000004">
      <c r="B152" s="19" t="s">
        <v>4660</v>
      </c>
      <c r="C152" s="19"/>
      <c r="D152" s="19" t="s">
        <v>7648</v>
      </c>
      <c r="E152" s="19" t="s">
        <v>4653</v>
      </c>
      <c r="F152" s="19" t="s">
        <v>152</v>
      </c>
      <c r="G152" s="19"/>
      <c r="H152" s="19"/>
      <c r="I152" s="19"/>
    </row>
    <row r="153" spans="2:9" x14ac:dyDescent="0.55000000000000004">
      <c r="B153" s="19" t="s">
        <v>4661</v>
      </c>
      <c r="C153" s="19"/>
      <c r="D153" s="19" t="s">
        <v>7648</v>
      </c>
      <c r="E153" s="19" t="s">
        <v>4653</v>
      </c>
      <c r="F153" s="19" t="s">
        <v>154</v>
      </c>
      <c r="G153" s="19"/>
      <c r="H153" s="19"/>
      <c r="I153" s="19"/>
    </row>
    <row r="154" spans="2:9" x14ac:dyDescent="0.55000000000000004">
      <c r="B154" s="19" t="s">
        <v>4662</v>
      </c>
      <c r="C154" s="19"/>
      <c r="D154" s="19" t="s">
        <v>7648</v>
      </c>
      <c r="E154" s="19" t="s">
        <v>4653</v>
      </c>
      <c r="F154" s="19" t="s">
        <v>156</v>
      </c>
      <c r="G154" s="19"/>
      <c r="H154" s="19"/>
      <c r="I154" s="19"/>
    </row>
    <row r="155" spans="2:9" x14ac:dyDescent="0.55000000000000004">
      <c r="B155" s="19" t="s">
        <v>4663</v>
      </c>
      <c r="C155" s="19"/>
      <c r="D155" s="19" t="s">
        <v>7648</v>
      </c>
      <c r="E155" s="19" t="s">
        <v>4653</v>
      </c>
      <c r="F155" s="19" t="s">
        <v>158</v>
      </c>
      <c r="G155" s="19"/>
      <c r="H155" s="19"/>
      <c r="I155" s="19"/>
    </row>
    <row r="156" spans="2:9" x14ac:dyDescent="0.55000000000000004">
      <c r="B156" s="19" t="s">
        <v>4664</v>
      </c>
      <c r="C156" s="19"/>
      <c r="D156" s="19" t="s">
        <v>7648</v>
      </c>
      <c r="E156" s="19" t="s">
        <v>4653</v>
      </c>
      <c r="F156" s="19" t="s">
        <v>160</v>
      </c>
      <c r="G156" s="19"/>
      <c r="H156" s="19"/>
      <c r="I156" s="19"/>
    </row>
    <row r="157" spans="2:9" x14ac:dyDescent="0.55000000000000004">
      <c r="B157" s="19" t="s">
        <v>4665</v>
      </c>
      <c r="C157" s="19"/>
      <c r="D157" s="19" t="s">
        <v>7648</v>
      </c>
      <c r="E157" s="19" t="s">
        <v>4653</v>
      </c>
      <c r="F157" s="19" t="s">
        <v>162</v>
      </c>
      <c r="G157" s="19"/>
      <c r="H157" s="19"/>
      <c r="I157" s="19"/>
    </row>
    <row r="158" spans="2:9" x14ac:dyDescent="0.55000000000000004">
      <c r="B158" s="19" t="s">
        <v>4666</v>
      </c>
      <c r="C158" s="19"/>
      <c r="D158" s="19" t="s">
        <v>7648</v>
      </c>
      <c r="E158" s="19" t="s">
        <v>4653</v>
      </c>
      <c r="F158" s="19" t="s">
        <v>164</v>
      </c>
      <c r="G158" s="19"/>
      <c r="H158" s="19"/>
      <c r="I158" s="19"/>
    </row>
    <row r="159" spans="2:9" x14ac:dyDescent="0.55000000000000004">
      <c r="B159" s="19" t="s">
        <v>4667</v>
      </c>
      <c r="C159" s="19"/>
      <c r="D159" s="19" t="s">
        <v>7648</v>
      </c>
      <c r="E159" s="19" t="s">
        <v>4653</v>
      </c>
      <c r="F159" s="19" t="s">
        <v>166</v>
      </c>
      <c r="G159" s="19"/>
      <c r="H159" s="19"/>
      <c r="I159" s="19"/>
    </row>
    <row r="160" spans="2:9" x14ac:dyDescent="0.55000000000000004">
      <c r="B160" s="19" t="s">
        <v>4668</v>
      </c>
      <c r="C160" s="19"/>
      <c r="D160" s="19" t="s">
        <v>7648</v>
      </c>
      <c r="E160" s="19" t="s">
        <v>4653</v>
      </c>
      <c r="F160" s="19" t="s">
        <v>168</v>
      </c>
      <c r="G160" s="19"/>
      <c r="H160" s="19"/>
      <c r="I160" s="19"/>
    </row>
    <row r="161" spans="2:9" x14ac:dyDescent="0.55000000000000004">
      <c r="B161" s="19" t="s">
        <v>4670</v>
      </c>
      <c r="C161" s="19"/>
      <c r="D161" s="19" t="s">
        <v>7648</v>
      </c>
      <c r="E161" s="19" t="s">
        <v>4653</v>
      </c>
      <c r="F161" s="19" t="s">
        <v>243</v>
      </c>
      <c r="G161" s="19"/>
      <c r="H161" s="19"/>
      <c r="I161" s="19"/>
    </row>
    <row r="162" spans="2:9" x14ac:dyDescent="0.55000000000000004">
      <c r="B162" s="19" t="s">
        <v>4680</v>
      </c>
      <c r="C162" s="19"/>
      <c r="D162" s="19" t="s">
        <v>7648</v>
      </c>
      <c r="E162" s="19" t="s">
        <v>4653</v>
      </c>
      <c r="F162" s="19" t="s">
        <v>268</v>
      </c>
      <c r="G162" s="19"/>
      <c r="H162" s="19"/>
      <c r="I162" s="19"/>
    </row>
    <row r="163" spans="2:9" x14ac:dyDescent="0.55000000000000004">
      <c r="B163" s="19" t="s">
        <v>4681</v>
      </c>
      <c r="C163" s="19"/>
      <c r="D163" s="19" t="s">
        <v>7648</v>
      </c>
      <c r="E163" s="19" t="s">
        <v>4653</v>
      </c>
      <c r="F163" s="19" t="s">
        <v>271</v>
      </c>
      <c r="G163" s="19"/>
      <c r="H163" s="19"/>
      <c r="I163" s="19"/>
    </row>
    <row r="164" spans="2:9" x14ac:dyDescent="0.55000000000000004">
      <c r="B164" s="19" t="s">
        <v>4641</v>
      </c>
      <c r="C164" s="19"/>
      <c r="D164" s="19" t="s">
        <v>7648</v>
      </c>
      <c r="E164" s="19" t="s">
        <v>4653</v>
      </c>
      <c r="F164" s="19" t="s">
        <v>3485</v>
      </c>
      <c r="G164" s="19"/>
      <c r="H164" s="19"/>
      <c r="I164" s="19"/>
    </row>
    <row r="165" spans="2:9" x14ac:dyDescent="0.55000000000000004">
      <c r="B165" s="19" t="s">
        <v>4686</v>
      </c>
      <c r="C165" s="19"/>
      <c r="D165" s="19" t="s">
        <v>7648</v>
      </c>
      <c r="E165" s="19" t="s">
        <v>4653</v>
      </c>
      <c r="F165" s="19" t="s">
        <v>3488</v>
      </c>
      <c r="G165" s="19"/>
      <c r="H165" s="19"/>
      <c r="I165" s="19"/>
    </row>
    <row r="166" spans="2:9" x14ac:dyDescent="0.55000000000000004">
      <c r="B166" s="19" t="s">
        <v>4688</v>
      </c>
      <c r="C166" s="19"/>
      <c r="D166" s="19" t="s">
        <v>7648</v>
      </c>
      <c r="E166" s="19" t="s">
        <v>4653</v>
      </c>
      <c r="F166" s="19" t="s">
        <v>3496</v>
      </c>
      <c r="G166" s="19"/>
      <c r="H166" s="19"/>
      <c r="I166" s="19"/>
    </row>
    <row r="167" spans="2:9" x14ac:dyDescent="0.55000000000000004">
      <c r="B167" s="19" t="s">
        <v>4691</v>
      </c>
      <c r="C167" s="19"/>
      <c r="D167" s="19" t="s">
        <v>7648</v>
      </c>
      <c r="E167" s="19" t="s">
        <v>4690</v>
      </c>
      <c r="F167" s="19" t="s">
        <v>140</v>
      </c>
      <c r="G167" s="19"/>
      <c r="H167" s="19"/>
      <c r="I167" s="19"/>
    </row>
    <row r="168" spans="2:9" x14ac:dyDescent="0.55000000000000004">
      <c r="B168" s="19" t="s">
        <v>4692</v>
      </c>
      <c r="C168" s="19"/>
      <c r="D168" s="19" t="s">
        <v>7648</v>
      </c>
      <c r="E168" s="19" t="s">
        <v>4690</v>
      </c>
      <c r="F168" s="19" t="s">
        <v>142</v>
      </c>
      <c r="G168" s="19"/>
      <c r="H168" s="19"/>
      <c r="I168" s="19"/>
    </row>
    <row r="169" spans="2:9" x14ac:dyDescent="0.55000000000000004">
      <c r="B169" s="19" t="s">
        <v>4693</v>
      </c>
      <c r="C169" s="19"/>
      <c r="D169" s="19" t="s">
        <v>7648</v>
      </c>
      <c r="E169" s="19" t="s">
        <v>4690</v>
      </c>
      <c r="F169" s="19" t="s">
        <v>144</v>
      </c>
      <c r="G169" s="19"/>
      <c r="H169" s="19"/>
      <c r="I169" s="19"/>
    </row>
    <row r="170" spans="2:9" x14ac:dyDescent="0.55000000000000004">
      <c r="B170" s="19" t="s">
        <v>4694</v>
      </c>
      <c r="C170" s="19"/>
      <c r="D170" s="19" t="s">
        <v>7648</v>
      </c>
      <c r="E170" s="19" t="s">
        <v>4690</v>
      </c>
      <c r="F170" s="19" t="s">
        <v>146</v>
      </c>
      <c r="G170" s="19"/>
      <c r="H170" s="19"/>
      <c r="I170" s="19"/>
    </row>
    <row r="171" spans="2:9" x14ac:dyDescent="0.55000000000000004">
      <c r="B171" s="19" t="s">
        <v>4695</v>
      </c>
      <c r="C171" s="19"/>
      <c r="D171" s="19" t="s">
        <v>7648</v>
      </c>
      <c r="E171" s="19" t="s">
        <v>4690</v>
      </c>
      <c r="F171" s="19" t="s">
        <v>148</v>
      </c>
      <c r="G171" s="19"/>
      <c r="H171" s="19"/>
      <c r="I171" s="19"/>
    </row>
    <row r="172" spans="2:9" x14ac:dyDescent="0.55000000000000004">
      <c r="B172" s="19" t="s">
        <v>4696</v>
      </c>
      <c r="C172" s="19"/>
      <c r="D172" s="19" t="s">
        <v>7648</v>
      </c>
      <c r="E172" s="19" t="s">
        <v>4690</v>
      </c>
      <c r="F172" s="19" t="s">
        <v>150</v>
      </c>
      <c r="G172" s="19"/>
      <c r="H172" s="19"/>
      <c r="I172" s="19"/>
    </row>
    <row r="173" spans="2:9" x14ac:dyDescent="0.55000000000000004">
      <c r="B173" s="19" t="s">
        <v>4697</v>
      </c>
      <c r="C173" s="19"/>
      <c r="D173" s="19" t="s">
        <v>7648</v>
      </c>
      <c r="E173" s="19" t="s">
        <v>4690</v>
      </c>
      <c r="F173" s="19" t="s">
        <v>152</v>
      </c>
      <c r="G173" s="19"/>
      <c r="H173" s="19"/>
      <c r="I173" s="19"/>
    </row>
    <row r="174" spans="2:9" x14ac:dyDescent="0.55000000000000004">
      <c r="B174" s="19" t="s">
        <v>4698</v>
      </c>
      <c r="C174" s="19"/>
      <c r="D174" s="19" t="s">
        <v>7648</v>
      </c>
      <c r="E174" s="19" t="s">
        <v>4690</v>
      </c>
      <c r="F174" s="19" t="s">
        <v>154</v>
      </c>
      <c r="G174" s="19"/>
      <c r="H174" s="19"/>
      <c r="I174" s="19"/>
    </row>
    <row r="175" spans="2:9" x14ac:dyDescent="0.55000000000000004">
      <c r="B175" s="19" t="s">
        <v>4699</v>
      </c>
      <c r="C175" s="19"/>
      <c r="D175" s="19" t="s">
        <v>7648</v>
      </c>
      <c r="E175" s="19" t="s">
        <v>4690</v>
      </c>
      <c r="F175" s="19" t="s">
        <v>156</v>
      </c>
      <c r="G175" s="19"/>
      <c r="H175" s="19"/>
      <c r="I175" s="19"/>
    </row>
    <row r="176" spans="2:9" x14ac:dyDescent="0.55000000000000004">
      <c r="B176" s="19" t="s">
        <v>4700</v>
      </c>
      <c r="C176" s="19"/>
      <c r="D176" s="19" t="s">
        <v>7648</v>
      </c>
      <c r="E176" s="19" t="s">
        <v>4690</v>
      </c>
      <c r="F176" s="19" t="s">
        <v>158</v>
      </c>
      <c r="G176" s="19"/>
      <c r="H176" s="19"/>
      <c r="I176" s="19"/>
    </row>
    <row r="177" spans="2:9" x14ac:dyDescent="0.55000000000000004">
      <c r="B177" s="19" t="s">
        <v>4701</v>
      </c>
      <c r="C177" s="19"/>
      <c r="D177" s="19" t="s">
        <v>7648</v>
      </c>
      <c r="E177" s="19" t="s">
        <v>4690</v>
      </c>
      <c r="F177" s="19" t="s">
        <v>160</v>
      </c>
      <c r="G177" s="19"/>
      <c r="H177" s="19"/>
      <c r="I177" s="19"/>
    </row>
    <row r="178" spans="2:9" x14ac:dyDescent="0.55000000000000004">
      <c r="B178" s="19" t="s">
        <v>4702</v>
      </c>
      <c r="C178" s="19"/>
      <c r="D178" s="19" t="s">
        <v>7648</v>
      </c>
      <c r="E178" s="19" t="s">
        <v>4690</v>
      </c>
      <c r="F178" s="19" t="s">
        <v>162</v>
      </c>
      <c r="G178" s="19"/>
      <c r="H178" s="19"/>
      <c r="I178" s="19"/>
    </row>
    <row r="179" spans="2:9" x14ac:dyDescent="0.55000000000000004">
      <c r="B179" s="19" t="s">
        <v>4703</v>
      </c>
      <c r="C179" s="19"/>
      <c r="D179" s="19" t="s">
        <v>7648</v>
      </c>
      <c r="E179" s="19" t="s">
        <v>4690</v>
      </c>
      <c r="F179" s="19" t="s">
        <v>164</v>
      </c>
      <c r="G179" s="19"/>
      <c r="H179" s="19"/>
      <c r="I179" s="19"/>
    </row>
    <row r="180" spans="2:9" x14ac:dyDescent="0.55000000000000004">
      <c r="B180" s="19" t="s">
        <v>7665</v>
      </c>
      <c r="C180" s="19"/>
      <c r="D180" s="19" t="s">
        <v>7648</v>
      </c>
      <c r="E180" s="19" t="s">
        <v>4690</v>
      </c>
      <c r="F180" s="19" t="s">
        <v>166</v>
      </c>
      <c r="G180" s="19"/>
      <c r="H180" s="19"/>
      <c r="I180" s="19"/>
    </row>
    <row r="181" spans="2:9" x14ac:dyDescent="0.55000000000000004">
      <c r="B181" s="19" t="s">
        <v>4704</v>
      </c>
      <c r="C181" s="19"/>
      <c r="D181" s="19" t="s">
        <v>7648</v>
      </c>
      <c r="E181" s="19" t="s">
        <v>4690</v>
      </c>
      <c r="F181" s="19" t="s">
        <v>168</v>
      </c>
      <c r="G181" s="19"/>
      <c r="H181" s="19"/>
      <c r="I181" s="19"/>
    </row>
    <row r="182" spans="2:9" x14ac:dyDescent="0.55000000000000004">
      <c r="B182" s="19" t="s">
        <v>7443</v>
      </c>
      <c r="C182" s="19"/>
      <c r="D182" s="19" t="s">
        <v>7648</v>
      </c>
      <c r="E182" s="19" t="s">
        <v>4690</v>
      </c>
      <c r="F182" s="19" t="s">
        <v>240</v>
      </c>
      <c r="G182" s="19"/>
      <c r="H182" s="19"/>
      <c r="I182" s="19"/>
    </row>
    <row r="183" spans="2:9" x14ac:dyDescent="0.55000000000000004">
      <c r="B183" s="19" t="s">
        <v>4709</v>
      </c>
      <c r="C183" s="19"/>
      <c r="D183" s="19" t="s">
        <v>7648</v>
      </c>
      <c r="E183" s="19" t="s">
        <v>4690</v>
      </c>
      <c r="F183" s="19" t="s">
        <v>251</v>
      </c>
      <c r="G183" s="19"/>
      <c r="H183" s="19"/>
      <c r="I183" s="19"/>
    </row>
    <row r="184" spans="2:9" x14ac:dyDescent="0.55000000000000004">
      <c r="B184" s="19" t="s">
        <v>4712</v>
      </c>
      <c r="C184" s="19"/>
      <c r="D184" s="19" t="s">
        <v>7648</v>
      </c>
      <c r="E184" s="19" t="s">
        <v>4690</v>
      </c>
      <c r="F184" s="19" t="s">
        <v>263</v>
      </c>
      <c r="G184" s="19"/>
      <c r="H184" s="19"/>
      <c r="I184" s="19"/>
    </row>
    <row r="185" spans="2:9" x14ac:dyDescent="0.55000000000000004">
      <c r="B185" s="19" t="s">
        <v>4713</v>
      </c>
      <c r="C185" s="19"/>
      <c r="D185" s="19" t="s">
        <v>7648</v>
      </c>
      <c r="E185" s="19" t="s">
        <v>4690</v>
      </c>
      <c r="F185" s="19" t="s">
        <v>268</v>
      </c>
      <c r="G185" s="19"/>
      <c r="H185" s="19"/>
      <c r="I185" s="19"/>
    </row>
    <row r="186" spans="2:9" x14ac:dyDescent="0.55000000000000004">
      <c r="B186" s="19" t="s">
        <v>4716</v>
      </c>
      <c r="C186" s="19"/>
      <c r="D186" s="19" t="s">
        <v>7648</v>
      </c>
      <c r="E186" s="19" t="s">
        <v>4690</v>
      </c>
      <c r="F186" s="19" t="s">
        <v>274</v>
      </c>
      <c r="G186" s="19"/>
      <c r="H186" s="19"/>
      <c r="I186" s="19"/>
    </row>
    <row r="187" spans="2:9" x14ac:dyDescent="0.55000000000000004">
      <c r="B187" s="19" t="s">
        <v>4718</v>
      </c>
      <c r="C187" s="19"/>
      <c r="D187" s="19" t="s">
        <v>7648</v>
      </c>
      <c r="E187" s="19" t="s">
        <v>4690</v>
      </c>
      <c r="F187" s="19" t="s">
        <v>3486</v>
      </c>
      <c r="G187" s="19"/>
      <c r="H187" s="19"/>
      <c r="I187" s="19"/>
    </row>
    <row r="188" spans="2:9" x14ac:dyDescent="0.55000000000000004">
      <c r="B188" s="19" t="s">
        <v>4723</v>
      </c>
      <c r="C188" s="19"/>
      <c r="D188" s="19" t="s">
        <v>7648</v>
      </c>
      <c r="E188" s="19" t="s">
        <v>4690</v>
      </c>
      <c r="F188" s="19" t="s">
        <v>3494</v>
      </c>
      <c r="G188" s="19"/>
      <c r="H188" s="19"/>
      <c r="I188" s="19"/>
    </row>
    <row r="189" spans="2:9" x14ac:dyDescent="0.55000000000000004">
      <c r="B189" s="19" t="s">
        <v>4725</v>
      </c>
      <c r="C189" s="19"/>
      <c r="D189" s="19" t="s">
        <v>7648</v>
      </c>
      <c r="E189" s="19" t="s">
        <v>4690</v>
      </c>
      <c r="F189" s="19" t="s">
        <v>3502</v>
      </c>
      <c r="G189" s="19"/>
      <c r="H189" s="19"/>
      <c r="I189" s="19"/>
    </row>
    <row r="190" spans="2:9" x14ac:dyDescent="0.55000000000000004">
      <c r="B190" s="19" t="s">
        <v>4726</v>
      </c>
      <c r="C190" s="19"/>
      <c r="D190" s="19" t="s">
        <v>7648</v>
      </c>
      <c r="E190" s="19" t="s">
        <v>4690</v>
      </c>
      <c r="F190" s="19" t="s">
        <v>3505</v>
      </c>
      <c r="G190" s="19"/>
      <c r="H190" s="19"/>
      <c r="I190" s="19"/>
    </row>
    <row r="191" spans="2:9" x14ac:dyDescent="0.55000000000000004">
      <c r="B191" s="19" t="s">
        <v>4728</v>
      </c>
      <c r="C191" s="19"/>
      <c r="D191" s="19" t="s">
        <v>7648</v>
      </c>
      <c r="E191" s="19" t="s">
        <v>4690</v>
      </c>
      <c r="F191" s="19" t="s">
        <v>4430</v>
      </c>
      <c r="G191" s="19"/>
      <c r="H191" s="19"/>
      <c r="I191" s="19"/>
    </row>
    <row r="192" spans="2:9" x14ac:dyDescent="0.55000000000000004">
      <c r="B192" s="19" t="s">
        <v>4729</v>
      </c>
      <c r="C192" s="19"/>
      <c r="D192" s="19" t="s">
        <v>7648</v>
      </c>
      <c r="E192" s="19" t="s">
        <v>4690</v>
      </c>
      <c r="F192" s="19" t="s">
        <v>4434</v>
      </c>
      <c r="G192" s="19"/>
      <c r="H192" s="19"/>
      <c r="I192" s="19"/>
    </row>
    <row r="193" spans="2:9" x14ac:dyDescent="0.55000000000000004">
      <c r="B193" s="19" t="s">
        <v>4733</v>
      </c>
      <c r="C193" s="19"/>
      <c r="D193" s="19" t="s">
        <v>7648</v>
      </c>
      <c r="E193" s="19" t="s">
        <v>4732</v>
      </c>
      <c r="F193" s="19" t="s">
        <v>140</v>
      </c>
      <c r="G193" s="19"/>
      <c r="H193" s="19"/>
      <c r="I193" s="19"/>
    </row>
    <row r="194" spans="2:9" x14ac:dyDescent="0.55000000000000004">
      <c r="B194" s="19" t="s">
        <v>4734</v>
      </c>
      <c r="C194" s="19"/>
      <c r="D194" s="19" t="s">
        <v>7648</v>
      </c>
      <c r="E194" s="19" t="s">
        <v>4732</v>
      </c>
      <c r="F194" s="19" t="s">
        <v>142</v>
      </c>
      <c r="G194" s="19"/>
      <c r="H194" s="19"/>
      <c r="I194" s="19"/>
    </row>
    <row r="195" spans="2:9" x14ac:dyDescent="0.55000000000000004">
      <c r="B195" s="19" t="s">
        <v>4735</v>
      </c>
      <c r="C195" s="19"/>
      <c r="D195" s="19" t="s">
        <v>7648</v>
      </c>
      <c r="E195" s="19" t="s">
        <v>4732</v>
      </c>
      <c r="F195" s="19" t="s">
        <v>144</v>
      </c>
      <c r="G195" s="19"/>
      <c r="H195" s="19"/>
      <c r="I195" s="19"/>
    </row>
    <row r="196" spans="2:9" x14ac:dyDescent="0.55000000000000004">
      <c r="B196" s="19" t="s">
        <v>4736</v>
      </c>
      <c r="C196" s="19"/>
      <c r="D196" s="19" t="s">
        <v>7648</v>
      </c>
      <c r="E196" s="19" t="s">
        <v>4732</v>
      </c>
      <c r="F196" s="19" t="s">
        <v>146</v>
      </c>
      <c r="G196" s="19"/>
      <c r="H196" s="19"/>
      <c r="I196" s="19"/>
    </row>
    <row r="197" spans="2:9" x14ac:dyDescent="0.55000000000000004">
      <c r="B197" s="19" t="s">
        <v>4737</v>
      </c>
      <c r="C197" s="19"/>
      <c r="D197" s="19" t="s">
        <v>7648</v>
      </c>
      <c r="E197" s="19" t="s">
        <v>4732</v>
      </c>
      <c r="F197" s="19" t="s">
        <v>148</v>
      </c>
      <c r="G197" s="19"/>
      <c r="H197" s="19"/>
      <c r="I197" s="19"/>
    </row>
    <row r="198" spans="2:9" x14ac:dyDescent="0.55000000000000004">
      <c r="B198" s="19" t="s">
        <v>4738</v>
      </c>
      <c r="C198" s="19"/>
      <c r="D198" s="19" t="s">
        <v>7648</v>
      </c>
      <c r="E198" s="19" t="s">
        <v>4732</v>
      </c>
      <c r="F198" s="19" t="s">
        <v>150</v>
      </c>
      <c r="G198" s="19"/>
      <c r="H198" s="19"/>
      <c r="I198" s="19"/>
    </row>
    <row r="199" spans="2:9" x14ac:dyDescent="0.55000000000000004">
      <c r="B199" s="19" t="s">
        <v>4739</v>
      </c>
      <c r="C199" s="19"/>
      <c r="D199" s="19" t="s">
        <v>7648</v>
      </c>
      <c r="E199" s="19" t="s">
        <v>4732</v>
      </c>
      <c r="F199" s="19" t="s">
        <v>152</v>
      </c>
      <c r="G199" s="19"/>
      <c r="H199" s="19"/>
      <c r="I199" s="19"/>
    </row>
    <row r="200" spans="2:9" x14ac:dyDescent="0.55000000000000004">
      <c r="B200" s="19" t="s">
        <v>4740</v>
      </c>
      <c r="C200" s="19"/>
      <c r="D200" s="19" t="s">
        <v>7648</v>
      </c>
      <c r="E200" s="19" t="s">
        <v>4732</v>
      </c>
      <c r="F200" s="19" t="s">
        <v>154</v>
      </c>
      <c r="G200" s="19"/>
      <c r="H200" s="19"/>
      <c r="I200" s="19"/>
    </row>
    <row r="201" spans="2:9" x14ac:dyDescent="0.55000000000000004">
      <c r="B201" s="19" t="s">
        <v>4741</v>
      </c>
      <c r="C201" s="19"/>
      <c r="D201" s="19" t="s">
        <v>7648</v>
      </c>
      <c r="E201" s="19" t="s">
        <v>4732</v>
      </c>
      <c r="F201" s="19" t="s">
        <v>156</v>
      </c>
      <c r="G201" s="19"/>
      <c r="H201" s="19"/>
      <c r="I201" s="19"/>
    </row>
    <row r="202" spans="2:9" x14ac:dyDescent="0.55000000000000004">
      <c r="B202" s="19" t="s">
        <v>4742</v>
      </c>
      <c r="C202" s="19"/>
      <c r="D202" s="19" t="s">
        <v>7648</v>
      </c>
      <c r="E202" s="19" t="s">
        <v>4732</v>
      </c>
      <c r="F202" s="19" t="s">
        <v>158</v>
      </c>
      <c r="G202" s="19"/>
      <c r="H202" s="19"/>
      <c r="I202" s="19"/>
    </row>
    <row r="203" spans="2:9" x14ac:dyDescent="0.55000000000000004">
      <c r="B203" s="19" t="s">
        <v>4743</v>
      </c>
      <c r="C203" s="19"/>
      <c r="D203" s="19" t="s">
        <v>7648</v>
      </c>
      <c r="E203" s="19" t="s">
        <v>4732</v>
      </c>
      <c r="F203" s="19" t="s">
        <v>160</v>
      </c>
      <c r="G203" s="19"/>
      <c r="H203" s="19"/>
      <c r="I203" s="19"/>
    </row>
    <row r="204" spans="2:9" x14ac:dyDescent="0.55000000000000004">
      <c r="B204" s="19" t="s">
        <v>4744</v>
      </c>
      <c r="C204" s="19"/>
      <c r="D204" s="19" t="s">
        <v>7648</v>
      </c>
      <c r="E204" s="19" t="s">
        <v>4732</v>
      </c>
      <c r="F204" s="19" t="s">
        <v>162</v>
      </c>
      <c r="G204" s="19"/>
      <c r="H204" s="19"/>
      <c r="I204" s="19"/>
    </row>
    <row r="205" spans="2:9" x14ac:dyDescent="0.55000000000000004">
      <c r="B205" s="19" t="s">
        <v>4745</v>
      </c>
      <c r="C205" s="19"/>
      <c r="D205" s="19" t="s">
        <v>7648</v>
      </c>
      <c r="E205" s="19" t="s">
        <v>4732</v>
      </c>
      <c r="F205" s="19" t="s">
        <v>164</v>
      </c>
      <c r="G205" s="19"/>
      <c r="H205" s="19"/>
      <c r="I205" s="19"/>
    </row>
    <row r="206" spans="2:9" x14ac:dyDescent="0.55000000000000004">
      <c r="B206" s="19" t="s">
        <v>4746</v>
      </c>
      <c r="C206" s="19"/>
      <c r="D206" s="19" t="s">
        <v>7648</v>
      </c>
      <c r="E206" s="19" t="s">
        <v>4732</v>
      </c>
      <c r="F206" s="19" t="s">
        <v>166</v>
      </c>
      <c r="G206" s="19"/>
      <c r="H206" s="19"/>
      <c r="I206" s="19"/>
    </row>
    <row r="207" spans="2:9" x14ac:dyDescent="0.55000000000000004">
      <c r="B207" s="19" t="s">
        <v>4747</v>
      </c>
      <c r="C207" s="19"/>
      <c r="D207" s="19" t="s">
        <v>7648</v>
      </c>
      <c r="E207" s="19" t="s">
        <v>4732</v>
      </c>
      <c r="F207" s="19" t="s">
        <v>168</v>
      </c>
      <c r="G207" s="19"/>
      <c r="H207" s="19"/>
      <c r="I207" s="19"/>
    </row>
    <row r="208" spans="2:9" x14ac:dyDescent="0.55000000000000004">
      <c r="B208" s="19" t="s">
        <v>4748</v>
      </c>
      <c r="C208" s="19"/>
      <c r="D208" s="19" t="s">
        <v>7648</v>
      </c>
      <c r="E208" s="19" t="s">
        <v>4732</v>
      </c>
      <c r="F208" s="19" t="s">
        <v>170</v>
      </c>
      <c r="G208" s="19"/>
      <c r="H208" s="19"/>
      <c r="I208" s="19"/>
    </row>
    <row r="209" spans="2:9" x14ac:dyDescent="0.55000000000000004">
      <c r="B209" s="19" t="s">
        <v>4749</v>
      </c>
      <c r="C209" s="19"/>
      <c r="D209" s="19" t="s">
        <v>7648</v>
      </c>
      <c r="E209" s="19" t="s">
        <v>4732</v>
      </c>
      <c r="F209" s="19" t="s">
        <v>172</v>
      </c>
      <c r="G209" s="19"/>
      <c r="H209" s="19"/>
      <c r="I209" s="19"/>
    </row>
    <row r="210" spans="2:9" x14ac:dyDescent="0.55000000000000004">
      <c r="B210" s="19" t="s">
        <v>4753</v>
      </c>
      <c r="C210" s="19"/>
      <c r="D210" s="19" t="s">
        <v>7648</v>
      </c>
      <c r="E210" s="19" t="s">
        <v>4732</v>
      </c>
      <c r="F210" s="19" t="s">
        <v>243</v>
      </c>
      <c r="G210" s="19"/>
      <c r="H210" s="19"/>
      <c r="I210" s="19"/>
    </row>
    <row r="211" spans="2:9" x14ac:dyDescent="0.55000000000000004">
      <c r="B211" s="19" t="s">
        <v>4758</v>
      </c>
      <c r="C211" s="19"/>
      <c r="D211" s="19" t="s">
        <v>7648</v>
      </c>
      <c r="E211" s="19" t="s">
        <v>4732</v>
      </c>
      <c r="F211" s="19" t="s">
        <v>255</v>
      </c>
      <c r="G211" s="19"/>
      <c r="H211" s="19"/>
      <c r="I211" s="19"/>
    </row>
    <row r="212" spans="2:9" x14ac:dyDescent="0.55000000000000004">
      <c r="B212" s="19" t="s">
        <v>4760</v>
      </c>
      <c r="C212" s="19"/>
      <c r="D212" s="19" t="s">
        <v>7648</v>
      </c>
      <c r="E212" s="19" t="s">
        <v>4732</v>
      </c>
      <c r="F212" s="19" t="s">
        <v>261</v>
      </c>
      <c r="G212" s="19"/>
      <c r="H212" s="19"/>
      <c r="I212" s="19"/>
    </row>
    <row r="213" spans="2:9" x14ac:dyDescent="0.55000000000000004">
      <c r="B213" s="19" t="s">
        <v>4763</v>
      </c>
      <c r="C213" s="19"/>
      <c r="D213" s="19" t="s">
        <v>7648</v>
      </c>
      <c r="E213" s="19" t="s">
        <v>4732</v>
      </c>
      <c r="F213" s="19" t="s">
        <v>268</v>
      </c>
      <c r="G213" s="19"/>
      <c r="H213" s="19"/>
      <c r="I213" s="19"/>
    </row>
    <row r="214" spans="2:9" x14ac:dyDescent="0.55000000000000004">
      <c r="B214" s="19" t="s">
        <v>4777</v>
      </c>
      <c r="C214" s="19"/>
      <c r="D214" s="19" t="s">
        <v>7648</v>
      </c>
      <c r="E214" s="19" t="s">
        <v>4732</v>
      </c>
      <c r="F214" s="19" t="s">
        <v>3496</v>
      </c>
      <c r="G214" s="19"/>
      <c r="H214" s="19"/>
      <c r="I214" s="19"/>
    </row>
    <row r="215" spans="2:9" x14ac:dyDescent="0.55000000000000004">
      <c r="B215" s="19" t="s">
        <v>4783</v>
      </c>
      <c r="C215" s="19"/>
      <c r="D215" s="19" t="s">
        <v>7648</v>
      </c>
      <c r="E215" s="19" t="s">
        <v>4782</v>
      </c>
      <c r="F215" s="19" t="s">
        <v>140</v>
      </c>
      <c r="G215" s="19"/>
      <c r="H215" s="19"/>
      <c r="I215" s="19"/>
    </row>
    <row r="216" spans="2:9" x14ac:dyDescent="0.55000000000000004">
      <c r="B216" s="19" t="s">
        <v>4784</v>
      </c>
      <c r="C216" s="19"/>
      <c r="D216" s="19" t="s">
        <v>7648</v>
      </c>
      <c r="E216" s="19" t="s">
        <v>4782</v>
      </c>
      <c r="F216" s="19" t="s">
        <v>142</v>
      </c>
      <c r="G216" s="19"/>
      <c r="H216" s="19"/>
      <c r="I216" s="19"/>
    </row>
    <row r="217" spans="2:9" x14ac:dyDescent="0.55000000000000004">
      <c r="B217" s="19" t="s">
        <v>4785</v>
      </c>
      <c r="C217" s="19"/>
      <c r="D217" s="19" t="s">
        <v>7648</v>
      </c>
      <c r="E217" s="19" t="s">
        <v>4782</v>
      </c>
      <c r="F217" s="19" t="s">
        <v>144</v>
      </c>
      <c r="G217" s="19"/>
      <c r="H217" s="19"/>
      <c r="I217" s="19"/>
    </row>
    <row r="218" spans="2:9" x14ac:dyDescent="0.55000000000000004">
      <c r="B218" s="19" t="s">
        <v>4786</v>
      </c>
      <c r="C218" s="19"/>
      <c r="D218" s="19" t="s">
        <v>7648</v>
      </c>
      <c r="E218" s="19" t="s">
        <v>4782</v>
      </c>
      <c r="F218" s="19" t="s">
        <v>146</v>
      </c>
      <c r="G218" s="19"/>
      <c r="H218" s="19"/>
      <c r="I218" s="19"/>
    </row>
    <row r="219" spans="2:9" x14ac:dyDescent="0.55000000000000004">
      <c r="B219" s="19" t="s">
        <v>4787</v>
      </c>
      <c r="C219" s="19"/>
      <c r="D219" s="19" t="s">
        <v>7648</v>
      </c>
      <c r="E219" s="19" t="s">
        <v>4782</v>
      </c>
      <c r="F219" s="19" t="s">
        <v>148</v>
      </c>
      <c r="G219" s="19"/>
      <c r="H219" s="19"/>
      <c r="I219" s="19"/>
    </row>
    <row r="220" spans="2:9" x14ac:dyDescent="0.55000000000000004">
      <c r="B220" s="19" t="s">
        <v>4788</v>
      </c>
      <c r="C220" s="19"/>
      <c r="D220" s="19" t="s">
        <v>7648</v>
      </c>
      <c r="E220" s="19" t="s">
        <v>4782</v>
      </c>
      <c r="F220" s="19" t="s">
        <v>150</v>
      </c>
      <c r="G220" s="19"/>
      <c r="H220" s="19"/>
      <c r="I220" s="19"/>
    </row>
    <row r="221" spans="2:9" x14ac:dyDescent="0.55000000000000004">
      <c r="B221" s="19" t="s">
        <v>4789</v>
      </c>
      <c r="C221" s="19"/>
      <c r="D221" s="19" t="s">
        <v>7648</v>
      </c>
      <c r="E221" s="19" t="s">
        <v>4782</v>
      </c>
      <c r="F221" s="19" t="s">
        <v>152</v>
      </c>
      <c r="G221" s="19"/>
      <c r="H221" s="19"/>
      <c r="I221" s="19"/>
    </row>
    <row r="222" spans="2:9" x14ac:dyDescent="0.55000000000000004">
      <c r="B222" s="19" t="s">
        <v>4790</v>
      </c>
      <c r="C222" s="19"/>
      <c r="D222" s="19" t="s">
        <v>7648</v>
      </c>
      <c r="E222" s="19" t="s">
        <v>4782</v>
      </c>
      <c r="F222" s="19" t="s">
        <v>154</v>
      </c>
      <c r="G222" s="19"/>
      <c r="H222" s="19"/>
      <c r="I222" s="19"/>
    </row>
    <row r="223" spans="2:9" x14ac:dyDescent="0.55000000000000004">
      <c r="B223" s="19" t="s">
        <v>4791</v>
      </c>
      <c r="C223" s="19"/>
      <c r="D223" s="19" t="s">
        <v>7648</v>
      </c>
      <c r="E223" s="19" t="s">
        <v>4782</v>
      </c>
      <c r="F223" s="19" t="s">
        <v>156</v>
      </c>
      <c r="G223" s="19"/>
      <c r="H223" s="19"/>
      <c r="I223" s="19"/>
    </row>
    <row r="224" spans="2:9" x14ac:dyDescent="0.55000000000000004">
      <c r="B224" s="19" t="s">
        <v>4806</v>
      </c>
      <c r="C224" s="19"/>
      <c r="D224" s="19" t="s">
        <v>7648</v>
      </c>
      <c r="E224" s="19" t="s">
        <v>4805</v>
      </c>
      <c r="F224" s="19" t="s">
        <v>140</v>
      </c>
      <c r="G224" s="19"/>
      <c r="H224" s="19"/>
      <c r="I224" s="19"/>
    </row>
    <row r="225" spans="2:9" x14ac:dyDescent="0.55000000000000004">
      <c r="B225" s="19" t="s">
        <v>4807</v>
      </c>
      <c r="C225" s="19"/>
      <c r="D225" s="19" t="s">
        <v>7648</v>
      </c>
      <c r="E225" s="19" t="s">
        <v>4805</v>
      </c>
      <c r="F225" s="19" t="s">
        <v>142</v>
      </c>
      <c r="G225" s="19"/>
      <c r="H225" s="19"/>
      <c r="I225" s="19"/>
    </row>
    <row r="226" spans="2:9" x14ac:dyDescent="0.55000000000000004">
      <c r="B226" s="19" t="s">
        <v>4808</v>
      </c>
      <c r="C226" s="19"/>
      <c r="D226" s="19" t="s">
        <v>7648</v>
      </c>
      <c r="E226" s="19" t="s">
        <v>4805</v>
      </c>
      <c r="F226" s="19" t="s">
        <v>144</v>
      </c>
      <c r="G226" s="19"/>
      <c r="H226" s="19"/>
      <c r="I226" s="19"/>
    </row>
    <row r="227" spans="2:9" x14ac:dyDescent="0.55000000000000004">
      <c r="B227" s="19" t="s">
        <v>4809</v>
      </c>
      <c r="C227" s="19"/>
      <c r="D227" s="19" t="s">
        <v>7648</v>
      </c>
      <c r="E227" s="19" t="s">
        <v>4805</v>
      </c>
      <c r="F227" s="19" t="s">
        <v>146</v>
      </c>
      <c r="G227" s="19"/>
      <c r="H227" s="19"/>
      <c r="I227" s="19"/>
    </row>
    <row r="228" spans="2:9" x14ac:dyDescent="0.55000000000000004">
      <c r="B228" s="19" t="s">
        <v>4810</v>
      </c>
      <c r="C228" s="19"/>
      <c r="D228" s="19" t="s">
        <v>7648</v>
      </c>
      <c r="E228" s="19" t="s">
        <v>4805</v>
      </c>
      <c r="F228" s="19" t="s">
        <v>148</v>
      </c>
      <c r="G228" s="19"/>
      <c r="H228" s="19"/>
      <c r="I228" s="19"/>
    </row>
    <row r="229" spans="2:9" x14ac:dyDescent="0.55000000000000004">
      <c r="B229" s="19" t="s">
        <v>4811</v>
      </c>
      <c r="C229" s="19"/>
      <c r="D229" s="19" t="s">
        <v>7648</v>
      </c>
      <c r="E229" s="19" t="s">
        <v>4805</v>
      </c>
      <c r="F229" s="19" t="s">
        <v>150</v>
      </c>
      <c r="G229" s="19"/>
      <c r="H229" s="19"/>
      <c r="I229" s="19"/>
    </row>
    <row r="230" spans="2:9" x14ac:dyDescent="0.55000000000000004">
      <c r="B230" s="19" t="s">
        <v>4812</v>
      </c>
      <c r="C230" s="19"/>
      <c r="D230" s="19" t="s">
        <v>7648</v>
      </c>
      <c r="E230" s="19" t="s">
        <v>4805</v>
      </c>
      <c r="F230" s="19" t="s">
        <v>152</v>
      </c>
      <c r="G230" s="19"/>
      <c r="H230" s="19"/>
      <c r="I230" s="19"/>
    </row>
    <row r="231" spans="2:9" x14ac:dyDescent="0.55000000000000004">
      <c r="B231" s="19" t="s">
        <v>4813</v>
      </c>
      <c r="C231" s="19"/>
      <c r="D231" s="19" t="s">
        <v>7648</v>
      </c>
      <c r="E231" s="19" t="s">
        <v>4805</v>
      </c>
      <c r="F231" s="19" t="s">
        <v>154</v>
      </c>
      <c r="G231" s="19"/>
      <c r="H231" s="19"/>
      <c r="I231" s="19"/>
    </row>
    <row r="232" spans="2:9" x14ac:dyDescent="0.55000000000000004">
      <c r="B232" s="19" t="s">
        <v>4814</v>
      </c>
      <c r="C232" s="19"/>
      <c r="D232" s="19" t="s">
        <v>7648</v>
      </c>
      <c r="E232" s="19" t="s">
        <v>4805</v>
      </c>
      <c r="F232" s="19" t="s">
        <v>156</v>
      </c>
      <c r="G232" s="19"/>
      <c r="H232" s="19"/>
      <c r="I232" s="19"/>
    </row>
    <row r="233" spans="2:9" x14ac:dyDescent="0.55000000000000004">
      <c r="B233" s="19" t="s">
        <v>4815</v>
      </c>
      <c r="C233" s="19"/>
      <c r="D233" s="19" t="s">
        <v>7648</v>
      </c>
      <c r="E233" s="19" t="s">
        <v>4805</v>
      </c>
      <c r="F233" s="19" t="s">
        <v>158</v>
      </c>
      <c r="G233" s="19"/>
      <c r="H233" s="19"/>
      <c r="I233" s="19"/>
    </row>
    <row r="234" spans="2:9" x14ac:dyDescent="0.55000000000000004">
      <c r="B234" s="19" t="s">
        <v>4798</v>
      </c>
      <c r="C234" s="19"/>
      <c r="D234" s="19" t="s">
        <v>7648</v>
      </c>
      <c r="E234" s="19" t="s">
        <v>4805</v>
      </c>
      <c r="F234" s="19" t="s">
        <v>241</v>
      </c>
      <c r="G234" s="19"/>
      <c r="H234" s="19"/>
      <c r="I234" s="19"/>
    </row>
    <row r="235" spans="2:9" x14ac:dyDescent="0.55000000000000004">
      <c r="B235" s="19" t="s">
        <v>4819</v>
      </c>
      <c r="C235" s="19"/>
      <c r="D235" s="19" t="s">
        <v>7648</v>
      </c>
      <c r="E235" s="19" t="s">
        <v>428</v>
      </c>
      <c r="F235" s="19" t="s">
        <v>140</v>
      </c>
      <c r="G235" s="19"/>
      <c r="H235" s="19"/>
      <c r="I235" s="19"/>
    </row>
    <row r="236" spans="2:9" x14ac:dyDescent="0.55000000000000004">
      <c r="B236" s="19" t="s">
        <v>4820</v>
      </c>
      <c r="C236" s="19"/>
      <c r="D236" s="19" t="s">
        <v>7648</v>
      </c>
      <c r="E236" s="19" t="s">
        <v>428</v>
      </c>
      <c r="F236" s="19" t="s">
        <v>142</v>
      </c>
      <c r="G236" s="19"/>
      <c r="H236" s="19"/>
      <c r="I236" s="19"/>
    </row>
    <row r="237" spans="2:9" x14ac:dyDescent="0.55000000000000004">
      <c r="B237" s="19" t="s">
        <v>4821</v>
      </c>
      <c r="C237" s="19"/>
      <c r="D237" s="19" t="s">
        <v>7648</v>
      </c>
      <c r="E237" s="19" t="s">
        <v>428</v>
      </c>
      <c r="F237" s="19" t="s">
        <v>144</v>
      </c>
      <c r="G237" s="19"/>
      <c r="H237" s="19"/>
      <c r="I237" s="19"/>
    </row>
    <row r="238" spans="2:9" x14ac:dyDescent="0.55000000000000004">
      <c r="B238" s="19" t="s">
        <v>4822</v>
      </c>
      <c r="C238" s="19"/>
      <c r="D238" s="19" t="s">
        <v>7648</v>
      </c>
      <c r="E238" s="19" t="s">
        <v>428</v>
      </c>
      <c r="F238" s="19" t="s">
        <v>146</v>
      </c>
      <c r="G238" s="19"/>
      <c r="H238" s="19"/>
      <c r="I238" s="19"/>
    </row>
    <row r="239" spans="2:9" x14ac:dyDescent="0.55000000000000004">
      <c r="B239" s="19" t="s">
        <v>4823</v>
      </c>
      <c r="C239" s="19"/>
      <c r="D239" s="19" t="s">
        <v>7648</v>
      </c>
      <c r="E239" s="19" t="s">
        <v>428</v>
      </c>
      <c r="F239" s="19" t="s">
        <v>240</v>
      </c>
      <c r="G239" s="19"/>
      <c r="H239" s="19"/>
      <c r="I239" s="19"/>
    </row>
    <row r="240" spans="2:9" x14ac:dyDescent="0.55000000000000004">
      <c r="B240" s="19" t="s">
        <v>4830</v>
      </c>
      <c r="C240" s="19"/>
      <c r="D240" s="19" t="s">
        <v>7648</v>
      </c>
      <c r="E240" s="19" t="s">
        <v>428</v>
      </c>
      <c r="F240" s="19" t="s">
        <v>249</v>
      </c>
      <c r="G240" s="19"/>
      <c r="H240" s="19"/>
      <c r="I240" s="19"/>
    </row>
    <row r="241" spans="2:9" x14ac:dyDescent="0.55000000000000004">
      <c r="B241" s="19" t="s">
        <v>4831</v>
      </c>
      <c r="C241" s="19"/>
      <c r="D241" s="19" t="s">
        <v>7648</v>
      </c>
      <c r="E241" s="19" t="s">
        <v>428</v>
      </c>
      <c r="F241" s="19" t="s">
        <v>251</v>
      </c>
      <c r="G241" s="19"/>
      <c r="H241" s="19"/>
      <c r="I241" s="19"/>
    </row>
    <row r="242" spans="2:9" x14ac:dyDescent="0.55000000000000004">
      <c r="B242" s="19" t="s">
        <v>4832</v>
      </c>
      <c r="C242" s="19"/>
      <c r="D242" s="19" t="s">
        <v>7648</v>
      </c>
      <c r="E242" s="19" t="s">
        <v>428</v>
      </c>
      <c r="F242" s="19" t="s">
        <v>253</v>
      </c>
      <c r="G242" s="19"/>
      <c r="H242" s="19"/>
      <c r="I242" s="19"/>
    </row>
    <row r="243" spans="2:9" x14ac:dyDescent="0.55000000000000004">
      <c r="B243" s="19" t="s">
        <v>4833</v>
      </c>
      <c r="C243" s="19"/>
      <c r="D243" s="19" t="s">
        <v>7648</v>
      </c>
      <c r="E243" s="19" t="s">
        <v>428</v>
      </c>
      <c r="F243" s="19" t="s">
        <v>255</v>
      </c>
      <c r="G243" s="19"/>
      <c r="H243" s="19"/>
      <c r="I243" s="19"/>
    </row>
    <row r="244" spans="2:9" x14ac:dyDescent="0.55000000000000004">
      <c r="B244" s="19" t="s">
        <v>4835</v>
      </c>
      <c r="C244" s="19"/>
      <c r="D244" s="19" t="s">
        <v>7648</v>
      </c>
      <c r="E244" s="19" t="s">
        <v>4834</v>
      </c>
      <c r="F244" s="19" t="s">
        <v>140</v>
      </c>
      <c r="G244" s="19"/>
      <c r="H244" s="19"/>
      <c r="I244" s="19"/>
    </row>
    <row r="245" spans="2:9" x14ac:dyDescent="0.55000000000000004">
      <c r="B245" s="19" t="s">
        <v>4836</v>
      </c>
      <c r="C245" s="19"/>
      <c r="D245" s="19" t="s">
        <v>7648</v>
      </c>
      <c r="E245" s="19" t="s">
        <v>4834</v>
      </c>
      <c r="F245" s="19" t="s">
        <v>142</v>
      </c>
      <c r="G245" s="19"/>
      <c r="H245" s="19"/>
      <c r="I245" s="19"/>
    </row>
    <row r="246" spans="2:9" x14ac:dyDescent="0.55000000000000004">
      <c r="B246" s="19" t="s">
        <v>4837</v>
      </c>
      <c r="C246" s="19"/>
      <c r="D246" s="19" t="s">
        <v>7648</v>
      </c>
      <c r="E246" s="19" t="s">
        <v>4834</v>
      </c>
      <c r="F246" s="19" t="s">
        <v>144</v>
      </c>
      <c r="G246" s="19"/>
      <c r="H246" s="19"/>
      <c r="I246" s="19"/>
    </row>
    <row r="247" spans="2:9" x14ac:dyDescent="0.55000000000000004">
      <c r="B247" s="19" t="s">
        <v>4838</v>
      </c>
      <c r="C247" s="19"/>
      <c r="D247" s="19" t="s">
        <v>7648</v>
      </c>
      <c r="E247" s="19" t="s">
        <v>4834</v>
      </c>
      <c r="F247" s="19" t="s">
        <v>146</v>
      </c>
      <c r="G247" s="19"/>
      <c r="H247" s="19"/>
      <c r="I247" s="19"/>
    </row>
    <row r="248" spans="2:9" x14ac:dyDescent="0.55000000000000004">
      <c r="B248" s="19" t="s">
        <v>4839</v>
      </c>
      <c r="C248" s="19"/>
      <c r="D248" s="19" t="s">
        <v>7648</v>
      </c>
      <c r="E248" s="19" t="s">
        <v>4834</v>
      </c>
      <c r="F248" s="19" t="s">
        <v>148</v>
      </c>
      <c r="G248" s="19"/>
      <c r="H248" s="19"/>
      <c r="I248" s="19"/>
    </row>
    <row r="249" spans="2:9" x14ac:dyDescent="0.55000000000000004">
      <c r="B249" s="19" t="s">
        <v>4840</v>
      </c>
      <c r="C249" s="19"/>
      <c r="D249" s="19" t="s">
        <v>7648</v>
      </c>
      <c r="E249" s="19" t="s">
        <v>4834</v>
      </c>
      <c r="F249" s="19" t="s">
        <v>150</v>
      </c>
      <c r="G249" s="19"/>
      <c r="H249" s="19"/>
      <c r="I249" s="19"/>
    </row>
    <row r="250" spans="2:9" x14ac:dyDescent="0.55000000000000004">
      <c r="B250" s="19" t="s">
        <v>4841</v>
      </c>
      <c r="C250" s="19"/>
      <c r="D250" s="19" t="s">
        <v>7648</v>
      </c>
      <c r="E250" s="19" t="s">
        <v>4834</v>
      </c>
      <c r="F250" s="19" t="s">
        <v>152</v>
      </c>
      <c r="G250" s="19"/>
      <c r="H250" s="19"/>
      <c r="I250" s="19"/>
    </row>
    <row r="251" spans="2:9" x14ac:dyDescent="0.55000000000000004">
      <c r="B251" s="19" t="s">
        <v>4842</v>
      </c>
      <c r="C251" s="19"/>
      <c r="D251" s="19" t="s">
        <v>7648</v>
      </c>
      <c r="E251" s="19" t="s">
        <v>4834</v>
      </c>
      <c r="F251" s="19" t="s">
        <v>154</v>
      </c>
      <c r="G251" s="19"/>
      <c r="H251" s="19"/>
      <c r="I251" s="19"/>
    </row>
    <row r="252" spans="2:9" x14ac:dyDescent="0.55000000000000004">
      <c r="B252" s="19" t="s">
        <v>4843</v>
      </c>
      <c r="C252" s="19"/>
      <c r="D252" s="19" t="s">
        <v>7648</v>
      </c>
      <c r="E252" s="19" t="s">
        <v>4834</v>
      </c>
      <c r="F252" s="19" t="s">
        <v>156</v>
      </c>
      <c r="G252" s="19"/>
      <c r="H252" s="19"/>
      <c r="I252" s="19"/>
    </row>
    <row r="253" spans="2:9" x14ac:dyDescent="0.55000000000000004">
      <c r="B253" s="19" t="s">
        <v>4844</v>
      </c>
      <c r="C253" s="19"/>
      <c r="D253" s="19" t="s">
        <v>7648</v>
      </c>
      <c r="E253" s="19" t="s">
        <v>4834</v>
      </c>
      <c r="F253" s="19" t="s">
        <v>158</v>
      </c>
      <c r="G253" s="19"/>
      <c r="H253" s="19"/>
      <c r="I253" s="19"/>
    </row>
    <row r="254" spans="2:9" x14ac:dyDescent="0.55000000000000004">
      <c r="B254" s="19" t="s">
        <v>4867</v>
      </c>
      <c r="C254" s="19"/>
      <c r="D254" s="19" t="s">
        <v>7648</v>
      </c>
      <c r="E254" s="19" t="s">
        <v>4834</v>
      </c>
      <c r="F254" s="19" t="s">
        <v>3485</v>
      </c>
      <c r="G254" s="19"/>
      <c r="H254" s="19"/>
      <c r="I254" s="19"/>
    </row>
    <row r="255" spans="2:9" x14ac:dyDescent="0.55000000000000004">
      <c r="B255" s="19" t="s">
        <v>4868</v>
      </c>
      <c r="C255" s="19"/>
      <c r="D255" s="19" t="s">
        <v>7648</v>
      </c>
      <c r="E255" s="19" t="s">
        <v>4834</v>
      </c>
      <c r="F255" s="19" t="s">
        <v>3486</v>
      </c>
      <c r="G255" s="19"/>
      <c r="H255" s="19"/>
      <c r="I255" s="19"/>
    </row>
    <row r="256" spans="2:9" x14ac:dyDescent="0.55000000000000004">
      <c r="B256" s="19" t="s">
        <v>4869</v>
      </c>
      <c r="C256" s="19"/>
      <c r="D256" s="19" t="s">
        <v>7648</v>
      </c>
      <c r="E256" s="19" t="s">
        <v>4834</v>
      </c>
      <c r="F256" s="19" t="s">
        <v>3487</v>
      </c>
      <c r="G256" s="19"/>
      <c r="H256" s="19"/>
      <c r="I256" s="19"/>
    </row>
    <row r="257" spans="2:9" x14ac:dyDescent="0.55000000000000004">
      <c r="B257" s="19" t="s">
        <v>4872</v>
      </c>
      <c r="C257" s="19"/>
      <c r="D257" s="19" t="s">
        <v>7648</v>
      </c>
      <c r="E257" s="19" t="s">
        <v>4871</v>
      </c>
      <c r="F257" s="19" t="s">
        <v>140</v>
      </c>
      <c r="G257" s="19"/>
      <c r="H257" s="19"/>
      <c r="I257" s="19"/>
    </row>
    <row r="258" spans="2:9" x14ac:dyDescent="0.55000000000000004">
      <c r="B258" s="19" t="s">
        <v>4873</v>
      </c>
      <c r="C258" s="19"/>
      <c r="D258" s="19" t="s">
        <v>7648</v>
      </c>
      <c r="E258" s="19" t="s">
        <v>4871</v>
      </c>
      <c r="F258" s="19" t="s">
        <v>142</v>
      </c>
      <c r="G258" s="19"/>
      <c r="H258" s="19"/>
      <c r="I258" s="19"/>
    </row>
    <row r="259" spans="2:9" x14ac:dyDescent="0.55000000000000004">
      <c r="B259" s="19" t="s">
        <v>4874</v>
      </c>
      <c r="C259" s="19"/>
      <c r="D259" s="19" t="s">
        <v>7648</v>
      </c>
      <c r="E259" s="19" t="s">
        <v>4871</v>
      </c>
      <c r="F259" s="19" t="s">
        <v>144</v>
      </c>
      <c r="G259" s="19"/>
      <c r="H259" s="19"/>
      <c r="I259" s="19"/>
    </row>
    <row r="260" spans="2:9" x14ac:dyDescent="0.55000000000000004">
      <c r="B260" s="19" t="s">
        <v>4875</v>
      </c>
      <c r="C260" s="19"/>
      <c r="D260" s="19" t="s">
        <v>7648</v>
      </c>
      <c r="E260" s="19" t="s">
        <v>4871</v>
      </c>
      <c r="F260" s="19" t="s">
        <v>146</v>
      </c>
      <c r="G260" s="19"/>
      <c r="H260" s="19"/>
      <c r="I260" s="19"/>
    </row>
    <row r="261" spans="2:9" x14ac:dyDescent="0.55000000000000004">
      <c r="B261" s="19" t="s">
        <v>4876</v>
      </c>
      <c r="C261" s="19"/>
      <c r="D261" s="19" t="s">
        <v>7648</v>
      </c>
      <c r="E261" s="19" t="s">
        <v>4871</v>
      </c>
      <c r="F261" s="19" t="s">
        <v>148</v>
      </c>
      <c r="G261" s="19"/>
      <c r="H261" s="19"/>
      <c r="I261" s="19"/>
    </row>
    <row r="262" spans="2:9" x14ac:dyDescent="0.55000000000000004">
      <c r="B262" s="19" t="s">
        <v>4877</v>
      </c>
      <c r="C262" s="19"/>
      <c r="D262" s="19" t="s">
        <v>7648</v>
      </c>
      <c r="E262" s="19" t="s">
        <v>4871</v>
      </c>
      <c r="F262" s="19" t="s">
        <v>150</v>
      </c>
      <c r="G262" s="19"/>
      <c r="H262" s="19"/>
      <c r="I262" s="19"/>
    </row>
    <row r="263" spans="2:9" x14ac:dyDescent="0.55000000000000004">
      <c r="B263" s="19" t="s">
        <v>4878</v>
      </c>
      <c r="C263" s="19"/>
      <c r="D263" s="19" t="s">
        <v>7648</v>
      </c>
      <c r="E263" s="19" t="s">
        <v>4871</v>
      </c>
      <c r="F263" s="19" t="s">
        <v>152</v>
      </c>
      <c r="G263" s="19"/>
      <c r="H263" s="19"/>
      <c r="I263" s="19"/>
    </row>
    <row r="264" spans="2:9" x14ac:dyDescent="0.55000000000000004">
      <c r="B264" s="19" t="s">
        <v>4879</v>
      </c>
      <c r="C264" s="19"/>
      <c r="D264" s="19" t="s">
        <v>7648</v>
      </c>
      <c r="E264" s="19" t="s">
        <v>4871</v>
      </c>
      <c r="F264" s="19" t="s">
        <v>154</v>
      </c>
      <c r="G264" s="19"/>
      <c r="H264" s="19"/>
      <c r="I264" s="19"/>
    </row>
    <row r="265" spans="2:9" x14ac:dyDescent="0.55000000000000004">
      <c r="B265" s="19" t="s">
        <v>4880</v>
      </c>
      <c r="C265" s="19"/>
      <c r="D265" s="19" t="s">
        <v>7648</v>
      </c>
      <c r="E265" s="19" t="s">
        <v>4871</v>
      </c>
      <c r="F265" s="19" t="s">
        <v>156</v>
      </c>
      <c r="G265" s="19"/>
      <c r="H265" s="19"/>
      <c r="I265" s="19"/>
    </row>
    <row r="266" spans="2:9" x14ac:dyDescent="0.55000000000000004">
      <c r="B266" s="19" t="s">
        <v>4881</v>
      </c>
      <c r="C266" s="19"/>
      <c r="D266" s="19" t="s">
        <v>7648</v>
      </c>
      <c r="E266" s="19" t="s">
        <v>4871</v>
      </c>
      <c r="F266" s="19" t="s">
        <v>158</v>
      </c>
      <c r="G266" s="19"/>
      <c r="H266" s="19"/>
      <c r="I266" s="19"/>
    </row>
    <row r="267" spans="2:9" x14ac:dyDescent="0.55000000000000004">
      <c r="B267" s="19" t="s">
        <v>4882</v>
      </c>
      <c r="C267" s="19"/>
      <c r="D267" s="19" t="s">
        <v>7648</v>
      </c>
      <c r="E267" s="19" t="s">
        <v>4871</v>
      </c>
      <c r="F267" s="19" t="s">
        <v>160</v>
      </c>
      <c r="G267" s="19"/>
      <c r="H267" s="19"/>
      <c r="I267" s="19"/>
    </row>
    <row r="268" spans="2:9" x14ac:dyDescent="0.55000000000000004">
      <c r="B268" s="19" t="s">
        <v>4883</v>
      </c>
      <c r="C268" s="19"/>
      <c r="D268" s="19" t="s">
        <v>7648</v>
      </c>
      <c r="E268" s="19" t="s">
        <v>4871</v>
      </c>
      <c r="F268" s="19" t="s">
        <v>162</v>
      </c>
      <c r="G268" s="19"/>
      <c r="H268" s="19"/>
      <c r="I268" s="19"/>
    </row>
    <row r="269" spans="2:9" x14ac:dyDescent="0.55000000000000004">
      <c r="B269" s="19" t="s">
        <v>4884</v>
      </c>
      <c r="C269" s="19"/>
      <c r="D269" s="19" t="s">
        <v>7648</v>
      </c>
      <c r="E269" s="19" t="s">
        <v>4871</v>
      </c>
      <c r="F269" s="19" t="s">
        <v>164</v>
      </c>
      <c r="G269" s="19"/>
      <c r="H269" s="19"/>
      <c r="I269" s="19"/>
    </row>
    <row r="270" spans="2:9" x14ac:dyDescent="0.55000000000000004">
      <c r="B270" s="19" t="s">
        <v>4897</v>
      </c>
      <c r="C270" s="19"/>
      <c r="D270" s="19" t="s">
        <v>7648</v>
      </c>
      <c r="E270" s="19" t="s">
        <v>4896</v>
      </c>
      <c r="F270" s="19" t="s">
        <v>140</v>
      </c>
      <c r="G270" s="19"/>
      <c r="H270" s="19"/>
      <c r="I270" s="19"/>
    </row>
    <row r="271" spans="2:9" x14ac:dyDescent="0.55000000000000004">
      <c r="B271" s="19" t="s">
        <v>4898</v>
      </c>
      <c r="C271" s="19"/>
      <c r="D271" s="19" t="s">
        <v>7648</v>
      </c>
      <c r="E271" s="19" t="s">
        <v>4896</v>
      </c>
      <c r="F271" s="19" t="s">
        <v>142</v>
      </c>
      <c r="G271" s="19"/>
      <c r="H271" s="19"/>
      <c r="I271" s="19"/>
    </row>
    <row r="272" spans="2:9" x14ac:dyDescent="0.55000000000000004">
      <c r="B272" s="19" t="s">
        <v>4899</v>
      </c>
      <c r="C272" s="19"/>
      <c r="D272" s="19" t="s">
        <v>7648</v>
      </c>
      <c r="E272" s="19" t="s">
        <v>4896</v>
      </c>
      <c r="F272" s="19" t="s">
        <v>144</v>
      </c>
      <c r="G272" s="19"/>
      <c r="H272" s="19"/>
      <c r="I272" s="19"/>
    </row>
    <row r="273" spans="2:9" x14ac:dyDescent="0.55000000000000004">
      <c r="B273" s="19" t="s">
        <v>4900</v>
      </c>
      <c r="C273" s="19"/>
      <c r="D273" s="19" t="s">
        <v>7648</v>
      </c>
      <c r="E273" s="19" t="s">
        <v>4896</v>
      </c>
      <c r="F273" s="19" t="s">
        <v>146</v>
      </c>
      <c r="G273" s="19"/>
      <c r="H273" s="19"/>
      <c r="I273" s="19"/>
    </row>
    <row r="274" spans="2:9" x14ac:dyDescent="0.55000000000000004">
      <c r="B274" s="19" t="s">
        <v>4901</v>
      </c>
      <c r="C274" s="19"/>
      <c r="D274" s="19" t="s">
        <v>7648</v>
      </c>
      <c r="E274" s="19" t="s">
        <v>4896</v>
      </c>
      <c r="F274" s="19" t="s">
        <v>148</v>
      </c>
      <c r="G274" s="19"/>
      <c r="H274" s="19"/>
      <c r="I274" s="19"/>
    </row>
    <row r="275" spans="2:9" x14ac:dyDescent="0.55000000000000004">
      <c r="B275" s="19" t="s">
        <v>4902</v>
      </c>
      <c r="C275" s="19"/>
      <c r="D275" s="19" t="s">
        <v>7648</v>
      </c>
      <c r="E275" s="19" t="s">
        <v>4896</v>
      </c>
      <c r="F275" s="19" t="s">
        <v>150</v>
      </c>
      <c r="G275" s="19"/>
      <c r="H275" s="19"/>
      <c r="I275" s="19"/>
    </row>
    <row r="276" spans="2:9" x14ac:dyDescent="0.55000000000000004">
      <c r="B276" s="19" t="s">
        <v>4903</v>
      </c>
      <c r="C276" s="19"/>
      <c r="D276" s="19" t="s">
        <v>7648</v>
      </c>
      <c r="E276" s="19" t="s">
        <v>4896</v>
      </c>
      <c r="F276" s="19" t="s">
        <v>152</v>
      </c>
      <c r="G276" s="19"/>
      <c r="H276" s="19"/>
      <c r="I276" s="19"/>
    </row>
    <row r="277" spans="2:9" x14ac:dyDescent="0.55000000000000004">
      <c r="B277" s="19" t="s">
        <v>4904</v>
      </c>
      <c r="C277" s="19"/>
      <c r="D277" s="19" t="s">
        <v>7648</v>
      </c>
      <c r="E277" s="19" t="s">
        <v>4896</v>
      </c>
      <c r="F277" s="19" t="s">
        <v>154</v>
      </c>
      <c r="G277" s="19"/>
      <c r="H277" s="19"/>
      <c r="I277" s="19"/>
    </row>
    <row r="278" spans="2:9" x14ac:dyDescent="0.55000000000000004">
      <c r="B278" s="19" t="s">
        <v>4905</v>
      </c>
      <c r="C278" s="19"/>
      <c r="D278" s="19" t="s">
        <v>7648</v>
      </c>
      <c r="E278" s="19" t="s">
        <v>4896</v>
      </c>
      <c r="F278" s="19" t="s">
        <v>156</v>
      </c>
      <c r="G278" s="19"/>
      <c r="H278" s="19"/>
      <c r="I278" s="19"/>
    </row>
    <row r="279" spans="2:9" x14ac:dyDescent="0.55000000000000004">
      <c r="B279" s="19" t="s">
        <v>4906</v>
      </c>
      <c r="C279" s="19"/>
      <c r="D279" s="19" t="s">
        <v>7648</v>
      </c>
      <c r="E279" s="19" t="s">
        <v>4896</v>
      </c>
      <c r="F279" s="19" t="s">
        <v>158</v>
      </c>
      <c r="G279" s="19"/>
      <c r="H279" s="19"/>
      <c r="I279" s="19"/>
    </row>
    <row r="280" spans="2:9" x14ac:dyDescent="0.55000000000000004">
      <c r="B280" s="19" t="s">
        <v>4907</v>
      </c>
      <c r="C280" s="19"/>
      <c r="D280" s="19" t="s">
        <v>7648</v>
      </c>
      <c r="E280" s="19" t="s">
        <v>4896</v>
      </c>
      <c r="F280" s="19" t="s">
        <v>160</v>
      </c>
      <c r="G280" s="19"/>
      <c r="H280" s="19"/>
      <c r="I280" s="19"/>
    </row>
    <row r="281" spans="2:9" x14ac:dyDescent="0.55000000000000004">
      <c r="B281" s="19" t="s">
        <v>4908</v>
      </c>
      <c r="C281" s="19"/>
      <c r="D281" s="19" t="s">
        <v>7648</v>
      </c>
      <c r="E281" s="19" t="s">
        <v>4896</v>
      </c>
      <c r="F281" s="19" t="s">
        <v>162</v>
      </c>
      <c r="G281" s="19"/>
      <c r="H281" s="19"/>
      <c r="I281" s="19"/>
    </row>
    <row r="282" spans="2:9" x14ac:dyDescent="0.55000000000000004">
      <c r="B282" s="19" t="s">
        <v>4909</v>
      </c>
      <c r="C282" s="19"/>
      <c r="D282" s="19" t="s">
        <v>7648</v>
      </c>
      <c r="E282" s="19" t="s">
        <v>4896</v>
      </c>
      <c r="F282" s="19" t="s">
        <v>164</v>
      </c>
      <c r="G282" s="19"/>
      <c r="H282" s="19"/>
      <c r="I282" s="19"/>
    </row>
    <row r="283" spans="2:9" x14ac:dyDescent="0.55000000000000004">
      <c r="B283" s="19" t="s">
        <v>4910</v>
      </c>
      <c r="C283" s="19"/>
      <c r="D283" s="19" t="s">
        <v>7648</v>
      </c>
      <c r="E283" s="19" t="s">
        <v>4896</v>
      </c>
      <c r="F283" s="19" t="s">
        <v>166</v>
      </c>
      <c r="G283" s="19"/>
      <c r="H283" s="19"/>
      <c r="I283" s="19"/>
    </row>
    <row r="284" spans="2:9" x14ac:dyDescent="0.55000000000000004">
      <c r="B284" s="19" t="s">
        <v>4911</v>
      </c>
      <c r="C284" s="19"/>
      <c r="D284" s="19" t="s">
        <v>7648</v>
      </c>
      <c r="E284" s="19" t="s">
        <v>4896</v>
      </c>
      <c r="F284" s="19" t="s">
        <v>168</v>
      </c>
      <c r="G284" s="19"/>
      <c r="H284" s="19"/>
      <c r="I284" s="19"/>
    </row>
    <row r="285" spans="2:9" x14ac:dyDescent="0.55000000000000004">
      <c r="B285" s="19" t="s">
        <v>4912</v>
      </c>
      <c r="C285" s="19"/>
      <c r="D285" s="19" t="s">
        <v>7648</v>
      </c>
      <c r="E285" s="19" t="s">
        <v>4896</v>
      </c>
      <c r="F285" s="19" t="s">
        <v>170</v>
      </c>
      <c r="G285" s="19"/>
      <c r="H285" s="19"/>
      <c r="I285" s="19"/>
    </row>
    <row r="286" spans="2:9" x14ac:dyDescent="0.55000000000000004">
      <c r="B286" s="19" t="s">
        <v>7448</v>
      </c>
      <c r="C286" s="19"/>
      <c r="D286" s="19" t="s">
        <v>7648</v>
      </c>
      <c r="E286" s="19" t="s">
        <v>4896</v>
      </c>
      <c r="F286" s="19" t="s">
        <v>241</v>
      </c>
      <c r="G286" s="19"/>
      <c r="H286" s="19"/>
      <c r="I286" s="19"/>
    </row>
    <row r="287" spans="2:9" x14ac:dyDescent="0.55000000000000004">
      <c r="B287" s="19" t="s">
        <v>4920</v>
      </c>
      <c r="C287" s="19"/>
      <c r="D287" s="19" t="s">
        <v>7648</v>
      </c>
      <c r="E287" s="19" t="s">
        <v>4896</v>
      </c>
      <c r="F287" s="19" t="s">
        <v>259</v>
      </c>
      <c r="G287" s="19"/>
      <c r="H287" s="19"/>
      <c r="I287" s="19"/>
    </row>
    <row r="288" spans="2:9" x14ac:dyDescent="0.55000000000000004">
      <c r="B288" s="19" t="s">
        <v>4921</v>
      </c>
      <c r="C288" s="19"/>
      <c r="D288" s="19" t="s">
        <v>7648</v>
      </c>
      <c r="E288" s="19" t="s">
        <v>4896</v>
      </c>
      <c r="F288" s="19" t="s">
        <v>263</v>
      </c>
      <c r="G288" s="19"/>
      <c r="H288" s="19"/>
      <c r="I288" s="19"/>
    </row>
    <row r="289" spans="2:9" x14ac:dyDescent="0.55000000000000004">
      <c r="B289" s="19" t="s">
        <v>7449</v>
      </c>
      <c r="C289" s="19"/>
      <c r="D289" s="19" t="s">
        <v>7648</v>
      </c>
      <c r="E289" s="19" t="s">
        <v>4896</v>
      </c>
      <c r="F289" s="19" t="s">
        <v>272</v>
      </c>
      <c r="G289" s="19"/>
      <c r="H289" s="19"/>
      <c r="I289" s="19"/>
    </row>
    <row r="290" spans="2:9" x14ac:dyDescent="0.55000000000000004">
      <c r="B290" s="19" t="s">
        <v>4934</v>
      </c>
      <c r="C290" s="19"/>
      <c r="D290" s="19" t="s">
        <v>7648</v>
      </c>
      <c r="E290" s="19" t="s">
        <v>4933</v>
      </c>
      <c r="F290" s="19" t="s">
        <v>140</v>
      </c>
      <c r="G290" s="19"/>
      <c r="H290" s="19"/>
      <c r="I290" s="19"/>
    </row>
    <row r="291" spans="2:9" x14ac:dyDescent="0.55000000000000004">
      <c r="B291" s="19" t="s">
        <v>4935</v>
      </c>
      <c r="C291" s="19"/>
      <c r="D291" s="19" t="s">
        <v>7648</v>
      </c>
      <c r="E291" s="19" t="s">
        <v>4933</v>
      </c>
      <c r="F291" s="19" t="s">
        <v>142</v>
      </c>
      <c r="G291" s="19"/>
      <c r="H291" s="19"/>
      <c r="I291" s="19"/>
    </row>
    <row r="292" spans="2:9" x14ac:dyDescent="0.55000000000000004">
      <c r="B292" s="19" t="s">
        <v>4936</v>
      </c>
      <c r="C292" s="19"/>
      <c r="D292" s="19" t="s">
        <v>7648</v>
      </c>
      <c r="E292" s="19" t="s">
        <v>4933</v>
      </c>
      <c r="F292" s="19" t="s">
        <v>144</v>
      </c>
      <c r="G292" s="19"/>
      <c r="H292" s="19"/>
      <c r="I292" s="19"/>
    </row>
    <row r="293" spans="2:9" x14ac:dyDescent="0.55000000000000004">
      <c r="B293" s="19" t="s">
        <v>4937</v>
      </c>
      <c r="C293" s="19"/>
      <c r="D293" s="19" t="s">
        <v>7648</v>
      </c>
      <c r="E293" s="19" t="s">
        <v>4933</v>
      </c>
      <c r="F293" s="19" t="s">
        <v>146</v>
      </c>
      <c r="G293" s="19"/>
      <c r="H293" s="19"/>
      <c r="I293" s="19"/>
    </row>
    <row r="294" spans="2:9" x14ac:dyDescent="0.55000000000000004">
      <c r="B294" s="19" t="s">
        <v>4938</v>
      </c>
      <c r="C294" s="19"/>
      <c r="D294" s="19" t="s">
        <v>7648</v>
      </c>
      <c r="E294" s="19" t="s">
        <v>4933</v>
      </c>
      <c r="F294" s="19" t="s">
        <v>148</v>
      </c>
      <c r="G294" s="19"/>
      <c r="H294" s="19"/>
      <c r="I294" s="19"/>
    </row>
    <row r="295" spans="2:9" x14ac:dyDescent="0.55000000000000004">
      <c r="B295" s="19" t="s">
        <v>4939</v>
      </c>
      <c r="C295" s="19"/>
      <c r="D295" s="19" t="s">
        <v>7648</v>
      </c>
      <c r="E295" s="19" t="s">
        <v>4933</v>
      </c>
      <c r="F295" s="19" t="s">
        <v>150</v>
      </c>
      <c r="G295" s="19"/>
      <c r="H295" s="19"/>
      <c r="I295" s="19"/>
    </row>
    <row r="296" spans="2:9" x14ac:dyDescent="0.55000000000000004">
      <c r="B296" s="19" t="s">
        <v>4940</v>
      </c>
      <c r="C296" s="19"/>
      <c r="D296" s="19" t="s">
        <v>7648</v>
      </c>
      <c r="E296" s="19" t="s">
        <v>4933</v>
      </c>
      <c r="F296" s="19" t="s">
        <v>152</v>
      </c>
      <c r="G296" s="19"/>
      <c r="H296" s="19"/>
      <c r="I296" s="19"/>
    </row>
    <row r="297" spans="2:9" x14ac:dyDescent="0.55000000000000004">
      <c r="B297" s="19" t="s">
        <v>4941</v>
      </c>
      <c r="C297" s="19"/>
      <c r="D297" s="19" t="s">
        <v>7648</v>
      </c>
      <c r="E297" s="19" t="s">
        <v>4933</v>
      </c>
      <c r="F297" s="19" t="s">
        <v>154</v>
      </c>
      <c r="G297" s="19"/>
      <c r="H297" s="19"/>
      <c r="I297" s="19"/>
    </row>
    <row r="298" spans="2:9" x14ac:dyDescent="0.55000000000000004">
      <c r="B298" s="19" t="s">
        <v>4942</v>
      </c>
      <c r="C298" s="19"/>
      <c r="D298" s="19" t="s">
        <v>7648</v>
      </c>
      <c r="E298" s="19" t="s">
        <v>4933</v>
      </c>
      <c r="F298" s="19" t="s">
        <v>156</v>
      </c>
      <c r="G298" s="19"/>
      <c r="H298" s="19"/>
      <c r="I298" s="19"/>
    </row>
    <row r="299" spans="2:9" x14ac:dyDescent="0.55000000000000004">
      <c r="B299" s="19" t="s">
        <v>4943</v>
      </c>
      <c r="C299" s="19"/>
      <c r="D299" s="19" t="s">
        <v>7648</v>
      </c>
      <c r="E299" s="19" t="s">
        <v>4933</v>
      </c>
      <c r="F299" s="19" t="s">
        <v>158</v>
      </c>
      <c r="G299" s="19"/>
      <c r="H299" s="19"/>
      <c r="I299" s="19"/>
    </row>
    <row r="300" spans="2:9" x14ac:dyDescent="0.55000000000000004">
      <c r="B300" s="19" t="s">
        <v>4944</v>
      </c>
      <c r="C300" s="19"/>
      <c r="D300" s="19" t="s">
        <v>7648</v>
      </c>
      <c r="E300" s="19" t="s">
        <v>4933</v>
      </c>
      <c r="F300" s="19" t="s">
        <v>160</v>
      </c>
      <c r="G300" s="19"/>
      <c r="H300" s="19"/>
      <c r="I300" s="19"/>
    </row>
    <row r="301" spans="2:9" x14ac:dyDescent="0.55000000000000004">
      <c r="B301" s="19" t="s">
        <v>4945</v>
      </c>
      <c r="C301" s="19"/>
      <c r="D301" s="19" t="s">
        <v>7648</v>
      </c>
      <c r="E301" s="19" t="s">
        <v>4933</v>
      </c>
      <c r="F301" s="19" t="s">
        <v>241</v>
      </c>
      <c r="G301" s="19"/>
      <c r="H301" s="19"/>
      <c r="I301" s="19"/>
    </row>
    <row r="302" spans="2:9" x14ac:dyDescent="0.55000000000000004">
      <c r="B302" s="19" t="s">
        <v>4948</v>
      </c>
      <c r="C302" s="19"/>
      <c r="D302" s="19" t="s">
        <v>7648</v>
      </c>
      <c r="E302" s="19" t="s">
        <v>4933</v>
      </c>
      <c r="F302" s="19" t="s">
        <v>244</v>
      </c>
      <c r="G302" s="19"/>
      <c r="H302" s="19"/>
      <c r="I302" s="19"/>
    </row>
    <row r="303" spans="2:9" x14ac:dyDescent="0.55000000000000004">
      <c r="B303" s="19" t="s">
        <v>4951</v>
      </c>
      <c r="C303" s="19"/>
      <c r="D303" s="19" t="s">
        <v>7648</v>
      </c>
      <c r="E303" s="19" t="s">
        <v>4933</v>
      </c>
      <c r="F303" s="19" t="s">
        <v>249</v>
      </c>
      <c r="G303" s="19"/>
      <c r="H303" s="19"/>
      <c r="I303" s="19"/>
    </row>
    <row r="304" spans="2:9" x14ac:dyDescent="0.55000000000000004">
      <c r="B304" s="19" t="s">
        <v>4960</v>
      </c>
      <c r="C304" s="19"/>
      <c r="D304" s="19" t="s">
        <v>7648</v>
      </c>
      <c r="E304" s="19" t="s">
        <v>4959</v>
      </c>
      <c r="F304" s="19" t="s">
        <v>140</v>
      </c>
      <c r="G304" s="19"/>
      <c r="H304" s="19"/>
      <c r="I304" s="19"/>
    </row>
    <row r="305" spans="2:9" x14ac:dyDescent="0.55000000000000004">
      <c r="B305" s="19" t="s">
        <v>4961</v>
      </c>
      <c r="C305" s="19"/>
      <c r="D305" s="19" t="s">
        <v>7648</v>
      </c>
      <c r="E305" s="19" t="s">
        <v>4959</v>
      </c>
      <c r="F305" s="19" t="s">
        <v>142</v>
      </c>
      <c r="G305" s="19"/>
      <c r="H305" s="19"/>
      <c r="I305" s="19"/>
    </row>
    <row r="306" spans="2:9" x14ac:dyDescent="0.55000000000000004">
      <c r="B306" s="19" t="s">
        <v>4962</v>
      </c>
      <c r="C306" s="19"/>
      <c r="D306" s="19" t="s">
        <v>7648</v>
      </c>
      <c r="E306" s="19" t="s">
        <v>4959</v>
      </c>
      <c r="F306" s="19" t="s">
        <v>144</v>
      </c>
      <c r="G306" s="19"/>
      <c r="H306" s="19"/>
      <c r="I306" s="19"/>
    </row>
    <row r="307" spans="2:9" x14ac:dyDescent="0.55000000000000004">
      <c r="B307" s="19" t="s">
        <v>4963</v>
      </c>
      <c r="C307" s="19"/>
      <c r="D307" s="19" t="s">
        <v>7648</v>
      </c>
      <c r="E307" s="19" t="s">
        <v>4959</v>
      </c>
      <c r="F307" s="19" t="s">
        <v>146</v>
      </c>
      <c r="G307" s="19"/>
      <c r="H307" s="19"/>
      <c r="I307" s="19"/>
    </row>
    <row r="308" spans="2:9" x14ac:dyDescent="0.55000000000000004">
      <c r="B308" s="19" t="s">
        <v>4964</v>
      </c>
      <c r="C308" s="19"/>
      <c r="D308" s="19" t="s">
        <v>7648</v>
      </c>
      <c r="E308" s="19" t="s">
        <v>4959</v>
      </c>
      <c r="F308" s="19" t="s">
        <v>148</v>
      </c>
      <c r="G308" s="19"/>
      <c r="H308" s="19"/>
      <c r="I308" s="19"/>
    </row>
    <row r="309" spans="2:9" x14ac:dyDescent="0.55000000000000004">
      <c r="B309" s="19" t="s">
        <v>4965</v>
      </c>
      <c r="C309" s="19"/>
      <c r="D309" s="19" t="s">
        <v>7648</v>
      </c>
      <c r="E309" s="19" t="s">
        <v>4959</v>
      </c>
      <c r="F309" s="19" t="s">
        <v>150</v>
      </c>
      <c r="G309" s="19"/>
      <c r="H309" s="19"/>
      <c r="I309" s="19"/>
    </row>
    <row r="310" spans="2:9" x14ac:dyDescent="0.55000000000000004">
      <c r="B310" s="19" t="s">
        <v>4966</v>
      </c>
      <c r="C310" s="19"/>
      <c r="D310" s="19" t="s">
        <v>7648</v>
      </c>
      <c r="E310" s="19" t="s">
        <v>4959</v>
      </c>
      <c r="F310" s="19" t="s">
        <v>152</v>
      </c>
      <c r="G310" s="19"/>
      <c r="H310" s="19"/>
      <c r="I310" s="19"/>
    </row>
    <row r="311" spans="2:9" x14ac:dyDescent="0.55000000000000004">
      <c r="B311" s="19" t="s">
        <v>4967</v>
      </c>
      <c r="C311" s="19"/>
      <c r="D311" s="19" t="s">
        <v>7648</v>
      </c>
      <c r="E311" s="19" t="s">
        <v>4959</v>
      </c>
      <c r="F311" s="19" t="s">
        <v>154</v>
      </c>
      <c r="G311" s="19"/>
      <c r="H311" s="19"/>
      <c r="I311" s="19"/>
    </row>
    <row r="312" spans="2:9" x14ac:dyDescent="0.55000000000000004">
      <c r="B312" s="19" t="s">
        <v>4968</v>
      </c>
      <c r="C312" s="19"/>
      <c r="D312" s="19" t="s">
        <v>7648</v>
      </c>
      <c r="E312" s="19" t="s">
        <v>4959</v>
      </c>
      <c r="F312" s="19" t="s">
        <v>156</v>
      </c>
      <c r="G312" s="19"/>
      <c r="H312" s="19"/>
      <c r="I312" s="19"/>
    </row>
    <row r="313" spans="2:9" x14ac:dyDescent="0.55000000000000004">
      <c r="B313" s="19" t="s">
        <v>4969</v>
      </c>
      <c r="C313" s="19"/>
      <c r="D313" s="19" t="s">
        <v>7648</v>
      </c>
      <c r="E313" s="19" t="s">
        <v>4959</v>
      </c>
      <c r="F313" s="19" t="s">
        <v>158</v>
      </c>
      <c r="G313" s="19"/>
      <c r="H313" s="19"/>
      <c r="I313" s="19"/>
    </row>
    <row r="314" spans="2:9" x14ac:dyDescent="0.55000000000000004">
      <c r="B314" s="19" t="s">
        <v>4970</v>
      </c>
      <c r="C314" s="19"/>
      <c r="D314" s="19" t="s">
        <v>7648</v>
      </c>
      <c r="E314" s="19" t="s">
        <v>4959</v>
      </c>
      <c r="F314" s="19" t="s">
        <v>160</v>
      </c>
      <c r="G314" s="19"/>
      <c r="H314" s="19"/>
      <c r="I314" s="19"/>
    </row>
    <row r="315" spans="2:9" x14ac:dyDescent="0.55000000000000004">
      <c r="B315" s="19" t="s">
        <v>4971</v>
      </c>
      <c r="C315" s="19"/>
      <c r="D315" s="19" t="s">
        <v>7648</v>
      </c>
      <c r="E315" s="19" t="s">
        <v>4959</v>
      </c>
      <c r="F315" s="19" t="s">
        <v>162</v>
      </c>
      <c r="G315" s="19"/>
      <c r="H315" s="19"/>
      <c r="I315" s="19"/>
    </row>
    <row r="316" spans="2:9" x14ac:dyDescent="0.55000000000000004">
      <c r="B316" s="19" t="s">
        <v>4972</v>
      </c>
      <c r="C316" s="19"/>
      <c r="D316" s="19" t="s">
        <v>7648</v>
      </c>
      <c r="E316" s="19" t="s">
        <v>4959</v>
      </c>
      <c r="F316" s="19" t="s">
        <v>164</v>
      </c>
      <c r="G316" s="19"/>
      <c r="H316" s="19"/>
      <c r="I316" s="19"/>
    </row>
    <row r="317" spans="2:9" x14ac:dyDescent="0.55000000000000004">
      <c r="B317" s="19" t="s">
        <v>4973</v>
      </c>
      <c r="C317" s="19"/>
      <c r="D317" s="19" t="s">
        <v>7648</v>
      </c>
      <c r="E317" s="19" t="s">
        <v>4959</v>
      </c>
      <c r="F317" s="19" t="s">
        <v>166</v>
      </c>
      <c r="G317" s="19"/>
      <c r="H317" s="19"/>
      <c r="I317" s="19"/>
    </row>
    <row r="318" spans="2:9" x14ac:dyDescent="0.55000000000000004">
      <c r="B318" s="19" t="s">
        <v>4974</v>
      </c>
      <c r="C318" s="19"/>
      <c r="D318" s="19" t="s">
        <v>7648</v>
      </c>
      <c r="E318" s="19" t="s">
        <v>4959</v>
      </c>
      <c r="F318" s="19" t="s">
        <v>168</v>
      </c>
      <c r="G318" s="19"/>
      <c r="H318" s="19"/>
      <c r="I318" s="19"/>
    </row>
    <row r="319" spans="2:9" x14ac:dyDescent="0.55000000000000004">
      <c r="B319" s="19" t="s">
        <v>4975</v>
      </c>
      <c r="C319" s="19"/>
      <c r="D319" s="19" t="s">
        <v>7648</v>
      </c>
      <c r="E319" s="19" t="s">
        <v>4959</v>
      </c>
      <c r="F319" s="19" t="s">
        <v>170</v>
      </c>
      <c r="G319" s="19"/>
      <c r="H319" s="19"/>
      <c r="I319" s="19"/>
    </row>
    <row r="320" spans="2:9" x14ac:dyDescent="0.55000000000000004">
      <c r="B320" s="19" t="s">
        <v>4976</v>
      </c>
      <c r="C320" s="19"/>
      <c r="D320" s="19" t="s">
        <v>7648</v>
      </c>
      <c r="E320" s="19" t="s">
        <v>4959</v>
      </c>
      <c r="F320" s="19" t="s">
        <v>172</v>
      </c>
      <c r="G320" s="19"/>
      <c r="H320" s="19"/>
      <c r="I320" s="19"/>
    </row>
    <row r="321" spans="2:9" x14ac:dyDescent="0.55000000000000004">
      <c r="B321" s="19" t="s">
        <v>4977</v>
      </c>
      <c r="C321" s="19"/>
      <c r="D321" s="19" t="s">
        <v>7648</v>
      </c>
      <c r="E321" s="19" t="s">
        <v>4959</v>
      </c>
      <c r="F321" s="19" t="s">
        <v>174</v>
      </c>
      <c r="G321" s="19"/>
      <c r="H321" s="19"/>
      <c r="I321" s="19"/>
    </row>
    <row r="322" spans="2:9" x14ac:dyDescent="0.55000000000000004">
      <c r="B322" s="19" t="s">
        <v>4989</v>
      </c>
      <c r="C322" s="19"/>
      <c r="D322" s="19" t="s">
        <v>7648</v>
      </c>
      <c r="E322" s="19" t="s">
        <v>4959</v>
      </c>
      <c r="F322" s="19" t="s">
        <v>261</v>
      </c>
      <c r="G322" s="19"/>
      <c r="H322" s="19"/>
      <c r="I322" s="19"/>
    </row>
    <row r="323" spans="2:9" x14ac:dyDescent="0.55000000000000004">
      <c r="B323" s="19" t="s">
        <v>4999</v>
      </c>
      <c r="C323" s="19"/>
      <c r="D323" s="19" t="s">
        <v>7648</v>
      </c>
      <c r="E323" s="19" t="s">
        <v>4998</v>
      </c>
      <c r="F323" s="19" t="s">
        <v>140</v>
      </c>
      <c r="G323" s="19"/>
      <c r="H323" s="19"/>
      <c r="I323" s="19"/>
    </row>
    <row r="324" spans="2:9" x14ac:dyDescent="0.55000000000000004">
      <c r="B324" s="19" t="s">
        <v>5000</v>
      </c>
      <c r="C324" s="19"/>
      <c r="D324" s="19" t="s">
        <v>7648</v>
      </c>
      <c r="E324" s="19" t="s">
        <v>4998</v>
      </c>
      <c r="F324" s="19" t="s">
        <v>142</v>
      </c>
      <c r="G324" s="19"/>
      <c r="H324" s="19"/>
      <c r="I324" s="19"/>
    </row>
    <row r="325" spans="2:9" x14ac:dyDescent="0.55000000000000004">
      <c r="B325" s="19" t="s">
        <v>5001</v>
      </c>
      <c r="C325" s="19"/>
      <c r="D325" s="19" t="s">
        <v>7648</v>
      </c>
      <c r="E325" s="19" t="s">
        <v>4998</v>
      </c>
      <c r="F325" s="19" t="s">
        <v>144</v>
      </c>
      <c r="G325" s="19"/>
      <c r="H325" s="19"/>
      <c r="I325" s="19"/>
    </row>
    <row r="326" spans="2:9" x14ac:dyDescent="0.55000000000000004">
      <c r="B326" s="19" t="s">
        <v>5002</v>
      </c>
      <c r="C326" s="19"/>
      <c r="D326" s="19" t="s">
        <v>7648</v>
      </c>
      <c r="E326" s="19" t="s">
        <v>4998</v>
      </c>
      <c r="F326" s="19" t="s">
        <v>146</v>
      </c>
      <c r="G326" s="19"/>
      <c r="H326" s="19"/>
      <c r="I326" s="19"/>
    </row>
    <row r="327" spans="2:9" x14ac:dyDescent="0.55000000000000004">
      <c r="B327" s="19" t="s">
        <v>5003</v>
      </c>
      <c r="C327" s="19"/>
      <c r="D327" s="19" t="s">
        <v>7648</v>
      </c>
      <c r="E327" s="19" t="s">
        <v>4998</v>
      </c>
      <c r="F327" s="19" t="s">
        <v>148</v>
      </c>
      <c r="G327" s="19"/>
      <c r="H327" s="19"/>
      <c r="I327" s="19"/>
    </row>
    <row r="328" spans="2:9" x14ac:dyDescent="0.55000000000000004">
      <c r="B328" s="19" t="s">
        <v>5004</v>
      </c>
      <c r="C328" s="19"/>
      <c r="D328" s="19" t="s">
        <v>7648</v>
      </c>
      <c r="E328" s="19" t="s">
        <v>4998</v>
      </c>
      <c r="F328" s="19" t="s">
        <v>150</v>
      </c>
      <c r="G328" s="19"/>
      <c r="H328" s="19"/>
      <c r="I328" s="19"/>
    </row>
    <row r="329" spans="2:9" x14ac:dyDescent="0.55000000000000004">
      <c r="B329" s="19" t="s">
        <v>5007</v>
      </c>
      <c r="C329" s="19"/>
      <c r="D329" s="19" t="s">
        <v>7648</v>
      </c>
      <c r="E329" s="19" t="s">
        <v>5006</v>
      </c>
      <c r="F329" s="19" t="s">
        <v>140</v>
      </c>
      <c r="G329" s="19"/>
      <c r="H329" s="19"/>
      <c r="I329" s="19"/>
    </row>
    <row r="330" spans="2:9" x14ac:dyDescent="0.55000000000000004">
      <c r="B330" s="19" t="s">
        <v>5008</v>
      </c>
      <c r="C330" s="19"/>
      <c r="D330" s="19" t="s">
        <v>7648</v>
      </c>
      <c r="E330" s="19" t="s">
        <v>5006</v>
      </c>
      <c r="F330" s="19" t="s">
        <v>142</v>
      </c>
      <c r="G330" s="19"/>
      <c r="H330" s="19"/>
      <c r="I330" s="19"/>
    </row>
    <row r="331" spans="2:9" x14ac:dyDescent="0.55000000000000004">
      <c r="B331" s="19" t="s">
        <v>5009</v>
      </c>
      <c r="C331" s="19"/>
      <c r="D331" s="19" t="s">
        <v>7648</v>
      </c>
      <c r="E331" s="19" t="s">
        <v>5006</v>
      </c>
      <c r="F331" s="19" t="s">
        <v>144</v>
      </c>
      <c r="G331" s="19"/>
      <c r="H331" s="19"/>
      <c r="I331" s="19"/>
    </row>
    <row r="332" spans="2:9" x14ac:dyDescent="0.55000000000000004">
      <c r="B332" s="19" t="s">
        <v>5012</v>
      </c>
      <c r="C332" s="19"/>
      <c r="D332" s="19" t="s">
        <v>7648</v>
      </c>
      <c r="E332" s="19" t="s">
        <v>5011</v>
      </c>
      <c r="F332" s="19" t="s">
        <v>140</v>
      </c>
      <c r="G332" s="19"/>
      <c r="H332" s="19"/>
      <c r="I332" s="19"/>
    </row>
    <row r="333" spans="2:9" x14ac:dyDescent="0.55000000000000004">
      <c r="B333" s="19" t="s">
        <v>5013</v>
      </c>
      <c r="C333" s="19"/>
      <c r="D333" s="19" t="s">
        <v>7648</v>
      </c>
      <c r="E333" s="19" t="s">
        <v>5011</v>
      </c>
      <c r="F333" s="19" t="s">
        <v>142</v>
      </c>
      <c r="G333" s="19"/>
      <c r="H333" s="19"/>
      <c r="I333" s="19"/>
    </row>
    <row r="334" spans="2:9" x14ac:dyDescent="0.55000000000000004">
      <c r="B334" s="19" t="s">
        <v>5014</v>
      </c>
      <c r="C334" s="19"/>
      <c r="D334" s="19" t="s">
        <v>7648</v>
      </c>
      <c r="E334" s="19" t="s">
        <v>5011</v>
      </c>
      <c r="F334" s="19" t="s">
        <v>144</v>
      </c>
      <c r="G334" s="19"/>
      <c r="H334" s="19"/>
      <c r="I334" s="19"/>
    </row>
    <row r="335" spans="2:9" x14ac:dyDescent="0.55000000000000004">
      <c r="B335" s="19" t="s">
        <v>5015</v>
      </c>
      <c r="C335" s="19"/>
      <c r="D335" s="19" t="s">
        <v>7648</v>
      </c>
      <c r="E335" s="19" t="s">
        <v>5011</v>
      </c>
      <c r="F335" s="19" t="s">
        <v>146</v>
      </c>
      <c r="G335" s="19"/>
      <c r="H335" s="19"/>
      <c r="I335" s="19"/>
    </row>
    <row r="336" spans="2:9" x14ac:dyDescent="0.55000000000000004">
      <c r="B336" s="19" t="s">
        <v>5016</v>
      </c>
      <c r="C336" s="19"/>
      <c r="D336" s="19" t="s">
        <v>7648</v>
      </c>
      <c r="E336" s="19" t="s">
        <v>5011</v>
      </c>
      <c r="F336" s="19" t="s">
        <v>148</v>
      </c>
      <c r="G336" s="19"/>
      <c r="H336" s="19"/>
      <c r="I336" s="19"/>
    </row>
    <row r="337" spans="2:9" x14ac:dyDescent="0.55000000000000004">
      <c r="B337" s="19" t="s">
        <v>5017</v>
      </c>
      <c r="C337" s="19"/>
      <c r="D337" s="19" t="s">
        <v>7648</v>
      </c>
      <c r="E337" s="19" t="s">
        <v>5011</v>
      </c>
      <c r="F337" s="19" t="s">
        <v>150</v>
      </c>
      <c r="G337" s="19"/>
      <c r="H337" s="19"/>
      <c r="I337" s="19"/>
    </row>
    <row r="338" spans="2:9" x14ac:dyDescent="0.55000000000000004">
      <c r="B338" s="19" t="s">
        <v>5022</v>
      </c>
      <c r="C338" s="19"/>
      <c r="D338" s="19" t="s">
        <v>7648</v>
      </c>
      <c r="E338" s="19" t="s">
        <v>5021</v>
      </c>
      <c r="F338" s="19" t="s">
        <v>140</v>
      </c>
      <c r="G338" s="19"/>
      <c r="H338" s="19"/>
      <c r="I338" s="19"/>
    </row>
    <row r="339" spans="2:9" x14ac:dyDescent="0.55000000000000004">
      <c r="B339" s="19" t="s">
        <v>5023</v>
      </c>
      <c r="C339" s="19"/>
      <c r="D339" s="19" t="s">
        <v>7648</v>
      </c>
      <c r="E339" s="19" t="s">
        <v>5021</v>
      </c>
      <c r="F339" s="19" t="s">
        <v>142</v>
      </c>
      <c r="G339" s="19"/>
      <c r="H339" s="19"/>
      <c r="I339" s="19"/>
    </row>
    <row r="340" spans="2:9" x14ac:dyDescent="0.55000000000000004">
      <c r="B340" s="19" t="s">
        <v>5024</v>
      </c>
      <c r="C340" s="19"/>
      <c r="D340" s="19" t="s">
        <v>7648</v>
      </c>
      <c r="E340" s="19" t="s">
        <v>5021</v>
      </c>
      <c r="F340" s="19" t="s">
        <v>144</v>
      </c>
      <c r="G340" s="19"/>
      <c r="H340" s="19"/>
      <c r="I340" s="19"/>
    </row>
    <row r="341" spans="2:9" x14ac:dyDescent="0.55000000000000004">
      <c r="B341" s="19" t="s">
        <v>5025</v>
      </c>
      <c r="C341" s="19"/>
      <c r="D341" s="19" t="s">
        <v>7648</v>
      </c>
      <c r="E341" s="19" t="s">
        <v>5021</v>
      </c>
      <c r="F341" s="19" t="s">
        <v>146</v>
      </c>
      <c r="G341" s="19"/>
      <c r="H341" s="19"/>
      <c r="I341" s="19"/>
    </row>
    <row r="342" spans="2:9" x14ac:dyDescent="0.55000000000000004">
      <c r="B342" s="19" t="s">
        <v>5026</v>
      </c>
      <c r="C342" s="19"/>
      <c r="D342" s="19" t="s">
        <v>7648</v>
      </c>
      <c r="E342" s="19" t="s">
        <v>5021</v>
      </c>
      <c r="F342" s="19" t="s">
        <v>148</v>
      </c>
      <c r="G342" s="19"/>
      <c r="H342" s="19"/>
      <c r="I342" s="19"/>
    </row>
    <row r="343" spans="2:9" x14ac:dyDescent="0.55000000000000004">
      <c r="B343" s="19" t="s">
        <v>5027</v>
      </c>
      <c r="C343" s="19"/>
      <c r="D343" s="19" t="s">
        <v>7648</v>
      </c>
      <c r="E343" s="19" t="s">
        <v>5021</v>
      </c>
      <c r="F343" s="19" t="s">
        <v>150</v>
      </c>
      <c r="G343" s="19"/>
      <c r="H343" s="19"/>
      <c r="I343" s="19"/>
    </row>
    <row r="344" spans="2:9" x14ac:dyDescent="0.55000000000000004">
      <c r="B344" s="19" t="s">
        <v>5032</v>
      </c>
      <c r="C344" s="19"/>
      <c r="D344" s="19" t="s">
        <v>7648</v>
      </c>
      <c r="E344" s="19" t="s">
        <v>5031</v>
      </c>
      <c r="F344" s="19" t="s">
        <v>140</v>
      </c>
      <c r="G344" s="19"/>
      <c r="H344" s="19"/>
      <c r="I344" s="19"/>
    </row>
    <row r="345" spans="2:9" x14ac:dyDescent="0.55000000000000004">
      <c r="B345" s="19" t="s">
        <v>5033</v>
      </c>
      <c r="C345" s="19"/>
      <c r="D345" s="19" t="s">
        <v>7648</v>
      </c>
      <c r="E345" s="19" t="s">
        <v>5031</v>
      </c>
      <c r="F345" s="19" t="s">
        <v>142</v>
      </c>
      <c r="G345" s="19"/>
      <c r="H345" s="19"/>
      <c r="I345" s="19"/>
    </row>
    <row r="346" spans="2:9" x14ac:dyDescent="0.55000000000000004">
      <c r="B346" s="19" t="s">
        <v>5035</v>
      </c>
      <c r="C346" s="19"/>
      <c r="D346" s="19" t="s">
        <v>7648</v>
      </c>
      <c r="E346" s="19" t="s">
        <v>5034</v>
      </c>
      <c r="F346" s="19" t="s">
        <v>140</v>
      </c>
      <c r="G346" s="19"/>
      <c r="H346" s="19"/>
      <c r="I346" s="19"/>
    </row>
    <row r="347" spans="2:9" x14ac:dyDescent="0.55000000000000004">
      <c r="B347" s="19" t="s">
        <v>5036</v>
      </c>
      <c r="C347" s="19"/>
      <c r="D347" s="19" t="s">
        <v>7648</v>
      </c>
      <c r="E347" s="19" t="s">
        <v>5034</v>
      </c>
      <c r="F347" s="19" t="s">
        <v>142</v>
      </c>
      <c r="G347" s="19"/>
      <c r="H347" s="19"/>
      <c r="I347" s="19"/>
    </row>
    <row r="348" spans="2:9" x14ac:dyDescent="0.55000000000000004">
      <c r="B348" s="19" t="s">
        <v>5037</v>
      </c>
      <c r="C348" s="19"/>
      <c r="D348" s="19" t="s">
        <v>7648</v>
      </c>
      <c r="E348" s="19" t="s">
        <v>5034</v>
      </c>
      <c r="F348" s="19" t="s">
        <v>144</v>
      </c>
      <c r="G348" s="19"/>
      <c r="H348" s="19"/>
      <c r="I348" s="19"/>
    </row>
    <row r="349" spans="2:9" x14ac:dyDescent="0.55000000000000004">
      <c r="B349" s="19" t="s">
        <v>5038</v>
      </c>
      <c r="C349" s="19"/>
      <c r="D349" s="19" t="s">
        <v>7648</v>
      </c>
      <c r="E349" s="19" t="s">
        <v>5034</v>
      </c>
      <c r="F349" s="19" t="s">
        <v>146</v>
      </c>
      <c r="G349" s="19"/>
      <c r="H349" s="19"/>
      <c r="I349" s="19"/>
    </row>
    <row r="350" spans="2:9" x14ac:dyDescent="0.55000000000000004">
      <c r="B350" s="19" t="s">
        <v>5039</v>
      </c>
      <c r="C350" s="19"/>
      <c r="D350" s="19" t="s">
        <v>7648</v>
      </c>
      <c r="E350" s="19" t="s">
        <v>5034</v>
      </c>
      <c r="F350" s="19" t="s">
        <v>148</v>
      </c>
      <c r="G350" s="19"/>
      <c r="H350" s="19"/>
      <c r="I350" s="19"/>
    </row>
    <row r="351" spans="2:9" x14ac:dyDescent="0.55000000000000004">
      <c r="B351" s="19" t="s">
        <v>5040</v>
      </c>
      <c r="C351" s="19"/>
      <c r="D351" s="19" t="s">
        <v>7648</v>
      </c>
      <c r="E351" s="19" t="s">
        <v>5034</v>
      </c>
      <c r="F351" s="19" t="s">
        <v>150</v>
      </c>
      <c r="G351" s="19"/>
      <c r="H351" s="19"/>
      <c r="I351" s="19"/>
    </row>
    <row r="352" spans="2:9" x14ac:dyDescent="0.55000000000000004">
      <c r="B352" s="19" t="s">
        <v>5041</v>
      </c>
      <c r="C352" s="19"/>
      <c r="D352" s="19" t="s">
        <v>7648</v>
      </c>
      <c r="E352" s="19" t="s">
        <v>5034</v>
      </c>
      <c r="F352" s="19" t="s">
        <v>240</v>
      </c>
      <c r="G352" s="19"/>
      <c r="H352" s="19"/>
      <c r="I352" s="19"/>
    </row>
    <row r="353" spans="2:9" x14ac:dyDescent="0.55000000000000004">
      <c r="B353" s="19" t="s">
        <v>5042</v>
      </c>
      <c r="C353" s="19"/>
      <c r="D353" s="19" t="s">
        <v>7648</v>
      </c>
      <c r="E353" s="19" t="s">
        <v>5034</v>
      </c>
      <c r="F353" s="19" t="s">
        <v>241</v>
      </c>
      <c r="G353" s="19"/>
      <c r="H353" s="19"/>
      <c r="I353" s="19"/>
    </row>
    <row r="354" spans="2:9" x14ac:dyDescent="0.55000000000000004">
      <c r="B354" s="19" t="s">
        <v>5043</v>
      </c>
      <c r="C354" s="19"/>
      <c r="D354" s="19" t="s">
        <v>7648</v>
      </c>
      <c r="E354" s="19" t="s">
        <v>5034</v>
      </c>
      <c r="F354" s="19" t="s">
        <v>242</v>
      </c>
      <c r="G354" s="19"/>
      <c r="H354" s="19"/>
      <c r="I354" s="19"/>
    </row>
    <row r="355" spans="2:9" x14ac:dyDescent="0.55000000000000004">
      <c r="B355" s="19" t="s">
        <v>5044</v>
      </c>
      <c r="C355" s="19"/>
      <c r="D355" s="19" t="s">
        <v>7648</v>
      </c>
      <c r="E355" s="19" t="s">
        <v>5034</v>
      </c>
      <c r="F355" s="19" t="s">
        <v>243</v>
      </c>
      <c r="G355" s="19"/>
      <c r="H355" s="19"/>
      <c r="I355" s="19"/>
    </row>
    <row r="356" spans="2:9" x14ac:dyDescent="0.55000000000000004">
      <c r="B356" s="19" t="s">
        <v>5045</v>
      </c>
      <c r="C356" s="19"/>
      <c r="D356" s="19" t="s">
        <v>7648</v>
      </c>
      <c r="E356" s="19" t="s">
        <v>5034</v>
      </c>
      <c r="F356" s="19" t="s">
        <v>244</v>
      </c>
      <c r="G356" s="19"/>
      <c r="H356" s="19"/>
      <c r="I356" s="19"/>
    </row>
    <row r="357" spans="2:9" x14ac:dyDescent="0.55000000000000004">
      <c r="B357" s="19" t="s">
        <v>5045</v>
      </c>
      <c r="C357" s="19"/>
      <c r="D357" s="19" t="s">
        <v>7648</v>
      </c>
      <c r="E357" s="19" t="s">
        <v>5034</v>
      </c>
      <c r="F357" s="19" t="s">
        <v>246</v>
      </c>
      <c r="G357" s="19"/>
      <c r="H357" s="19"/>
      <c r="I357" s="19"/>
    </row>
    <row r="358" spans="2:9" x14ac:dyDescent="0.55000000000000004">
      <c r="B358" s="19" t="s">
        <v>5046</v>
      </c>
      <c r="C358" s="19"/>
      <c r="D358" s="19" t="s">
        <v>7648</v>
      </c>
      <c r="E358" s="19" t="s">
        <v>5034</v>
      </c>
      <c r="F358" s="19" t="s">
        <v>247</v>
      </c>
      <c r="G358" s="19"/>
      <c r="H358" s="19"/>
      <c r="I358" s="19"/>
    </row>
    <row r="359" spans="2:9" x14ac:dyDescent="0.55000000000000004">
      <c r="B359" s="19" t="s">
        <v>5046</v>
      </c>
      <c r="C359" s="19"/>
      <c r="D359" s="19" t="s">
        <v>7648</v>
      </c>
      <c r="E359" s="19" t="s">
        <v>5034</v>
      </c>
      <c r="F359" s="19" t="s">
        <v>249</v>
      </c>
      <c r="G359" s="19"/>
      <c r="H359" s="19"/>
      <c r="I359" s="19"/>
    </row>
    <row r="360" spans="2:9" x14ac:dyDescent="0.55000000000000004">
      <c r="B360" s="19" t="s">
        <v>5047</v>
      </c>
      <c r="C360" s="19"/>
      <c r="D360" s="19" t="s">
        <v>7648</v>
      </c>
      <c r="E360" s="19" t="s">
        <v>5034</v>
      </c>
      <c r="F360" s="19" t="s">
        <v>251</v>
      </c>
      <c r="G360" s="19"/>
      <c r="H360" s="19"/>
      <c r="I360" s="19"/>
    </row>
    <row r="361" spans="2:9" x14ac:dyDescent="0.55000000000000004">
      <c r="B361" s="19" t="s">
        <v>5048</v>
      </c>
      <c r="C361" s="19"/>
      <c r="D361" s="19" t="s">
        <v>7648</v>
      </c>
      <c r="E361" s="19" t="s">
        <v>5034</v>
      </c>
      <c r="F361" s="19" t="s">
        <v>253</v>
      </c>
      <c r="G361" s="19"/>
      <c r="H361" s="19"/>
      <c r="I361" s="19"/>
    </row>
    <row r="362" spans="2:9" x14ac:dyDescent="0.55000000000000004">
      <c r="B362" s="19" t="s">
        <v>5065</v>
      </c>
      <c r="C362" s="19"/>
      <c r="D362" s="19" t="s">
        <v>7648</v>
      </c>
      <c r="E362" s="19" t="s">
        <v>5034</v>
      </c>
      <c r="F362" s="19" t="s">
        <v>257</v>
      </c>
      <c r="G362" s="19"/>
      <c r="H362" s="19"/>
      <c r="I362" s="19"/>
    </row>
    <row r="363" spans="2:9" x14ac:dyDescent="0.55000000000000004">
      <c r="B363" s="19" t="s">
        <v>5050</v>
      </c>
      <c r="C363" s="19"/>
      <c r="D363" s="19" t="s">
        <v>7648</v>
      </c>
      <c r="E363" s="19" t="s">
        <v>5034</v>
      </c>
      <c r="F363" s="19" t="s">
        <v>259</v>
      </c>
      <c r="G363" s="19"/>
      <c r="H363" s="19"/>
      <c r="I363" s="19"/>
    </row>
    <row r="364" spans="2:9" x14ac:dyDescent="0.55000000000000004">
      <c r="B364" s="19" t="s">
        <v>7453</v>
      </c>
      <c r="C364" s="19"/>
      <c r="D364" s="19" t="s">
        <v>7648</v>
      </c>
      <c r="E364" s="19" t="s">
        <v>5034</v>
      </c>
      <c r="F364" s="19" t="s">
        <v>261</v>
      </c>
      <c r="G364" s="19"/>
      <c r="H364" s="19"/>
      <c r="I364" s="19"/>
    </row>
    <row r="365" spans="2:9" x14ac:dyDescent="0.55000000000000004">
      <c r="B365" s="19" t="s">
        <v>7454</v>
      </c>
      <c r="C365" s="19"/>
      <c r="D365" s="19" t="s">
        <v>7648</v>
      </c>
      <c r="E365" s="19" t="s">
        <v>5034</v>
      </c>
      <c r="F365" s="19" t="s">
        <v>263</v>
      </c>
      <c r="G365" s="19"/>
      <c r="H365" s="19"/>
      <c r="I365" s="19"/>
    </row>
    <row r="366" spans="2:9" x14ac:dyDescent="0.55000000000000004">
      <c r="B366" s="19" t="s">
        <v>5051</v>
      </c>
      <c r="C366" s="19"/>
      <c r="D366" s="19" t="s">
        <v>7648</v>
      </c>
      <c r="E366" s="19" t="s">
        <v>5034</v>
      </c>
      <c r="F366" s="19" t="s">
        <v>265</v>
      </c>
      <c r="G366" s="19"/>
      <c r="H366" s="19"/>
      <c r="I366" s="19"/>
    </row>
    <row r="367" spans="2:9" x14ac:dyDescent="0.55000000000000004">
      <c r="B367" s="19" t="s">
        <v>5052</v>
      </c>
      <c r="C367" s="19"/>
      <c r="D367" s="19" t="s">
        <v>7648</v>
      </c>
      <c r="E367" s="19" t="s">
        <v>5034</v>
      </c>
      <c r="F367" s="19" t="s">
        <v>267</v>
      </c>
      <c r="G367" s="19"/>
      <c r="H367" s="19"/>
      <c r="I367" s="19"/>
    </row>
    <row r="368" spans="2:9" x14ac:dyDescent="0.55000000000000004">
      <c r="B368" s="19" t="s">
        <v>5053</v>
      </c>
      <c r="C368" s="19"/>
      <c r="D368" s="19" t="s">
        <v>7648</v>
      </c>
      <c r="E368" s="19" t="s">
        <v>5034</v>
      </c>
      <c r="F368" s="19" t="s">
        <v>268</v>
      </c>
      <c r="G368" s="19"/>
      <c r="H368" s="19"/>
      <c r="I368" s="19"/>
    </row>
    <row r="369" spans="2:9" x14ac:dyDescent="0.55000000000000004">
      <c r="B369" s="19" t="s">
        <v>5054</v>
      </c>
      <c r="C369" s="19"/>
      <c r="D369" s="19" t="s">
        <v>7648</v>
      </c>
      <c r="E369" s="19" t="s">
        <v>5034</v>
      </c>
      <c r="F369" s="19" t="s">
        <v>269</v>
      </c>
      <c r="G369" s="19"/>
      <c r="H369" s="19"/>
      <c r="I369" s="19"/>
    </row>
    <row r="370" spans="2:9" x14ac:dyDescent="0.55000000000000004">
      <c r="B370" s="19" t="s">
        <v>5055</v>
      </c>
      <c r="C370" s="19"/>
      <c r="D370" s="19" t="s">
        <v>7648</v>
      </c>
      <c r="E370" s="19" t="s">
        <v>5034</v>
      </c>
      <c r="F370" s="19" t="s">
        <v>270</v>
      </c>
      <c r="G370" s="19"/>
      <c r="H370" s="19"/>
      <c r="I370" s="19"/>
    </row>
    <row r="371" spans="2:9" x14ac:dyDescent="0.55000000000000004">
      <c r="B371" s="19" t="s">
        <v>5056</v>
      </c>
      <c r="C371" s="19"/>
      <c r="D371" s="19" t="s">
        <v>7648</v>
      </c>
      <c r="E371" s="19" t="s">
        <v>5034</v>
      </c>
      <c r="F371" s="19" t="s">
        <v>271</v>
      </c>
      <c r="G371" s="19"/>
      <c r="H371" s="19"/>
      <c r="I371" s="19"/>
    </row>
    <row r="372" spans="2:9" x14ac:dyDescent="0.55000000000000004">
      <c r="B372" s="19" t="s">
        <v>5057</v>
      </c>
      <c r="C372" s="19"/>
      <c r="D372" s="19" t="s">
        <v>7648</v>
      </c>
      <c r="E372" s="19" t="s">
        <v>5034</v>
      </c>
      <c r="F372" s="19" t="s">
        <v>272</v>
      </c>
      <c r="G372" s="19"/>
      <c r="H372" s="19"/>
      <c r="I372" s="19"/>
    </row>
    <row r="373" spans="2:9" x14ac:dyDescent="0.55000000000000004">
      <c r="B373" s="19" t="s">
        <v>5059</v>
      </c>
      <c r="C373" s="19"/>
      <c r="D373" s="19" t="s">
        <v>7648</v>
      </c>
      <c r="E373" s="19" t="s">
        <v>5034</v>
      </c>
      <c r="F373" s="19" t="s">
        <v>273</v>
      </c>
      <c r="G373" s="19"/>
      <c r="H373" s="19"/>
      <c r="I373" s="19"/>
    </row>
    <row r="374" spans="2:9" x14ac:dyDescent="0.55000000000000004">
      <c r="B374" s="19" t="s">
        <v>5161</v>
      </c>
      <c r="C374" s="19"/>
      <c r="D374" s="19" t="s">
        <v>7648</v>
      </c>
      <c r="E374" s="19" t="s">
        <v>5034</v>
      </c>
      <c r="F374" s="19" t="s">
        <v>274</v>
      </c>
      <c r="G374" s="19"/>
      <c r="H374" s="19"/>
      <c r="I374" s="19"/>
    </row>
    <row r="375" spans="2:9" x14ac:dyDescent="0.55000000000000004">
      <c r="B375" s="19" t="s">
        <v>5060</v>
      </c>
      <c r="C375" s="19"/>
      <c r="D375" s="19" t="s">
        <v>7648</v>
      </c>
      <c r="E375" s="19" t="s">
        <v>5034</v>
      </c>
      <c r="F375" s="19" t="s">
        <v>3483</v>
      </c>
      <c r="G375" s="19"/>
      <c r="H375" s="19"/>
      <c r="I375" s="19"/>
    </row>
    <row r="376" spans="2:9" x14ac:dyDescent="0.55000000000000004">
      <c r="B376" s="19" t="s">
        <v>5061</v>
      </c>
      <c r="C376" s="19"/>
      <c r="D376" s="19" t="s">
        <v>7648</v>
      </c>
      <c r="E376" s="19" t="s">
        <v>5034</v>
      </c>
      <c r="F376" s="19" t="s">
        <v>3484</v>
      </c>
      <c r="G376" s="19"/>
      <c r="H376" s="19"/>
      <c r="I376" s="19"/>
    </row>
    <row r="377" spans="2:9" x14ac:dyDescent="0.55000000000000004">
      <c r="B377" s="19" t="s">
        <v>5062</v>
      </c>
      <c r="C377" s="19"/>
      <c r="D377" s="19" t="s">
        <v>7648</v>
      </c>
      <c r="E377" s="19" t="s">
        <v>5034</v>
      </c>
      <c r="F377" s="19" t="s">
        <v>3485</v>
      </c>
      <c r="G377" s="19"/>
      <c r="H377" s="19"/>
      <c r="I377" s="19"/>
    </row>
    <row r="378" spans="2:9" x14ac:dyDescent="0.55000000000000004">
      <c r="B378" s="19" t="s">
        <v>5062</v>
      </c>
      <c r="C378" s="19"/>
      <c r="D378" s="19" t="s">
        <v>7648</v>
      </c>
      <c r="E378" s="19" t="s">
        <v>5034</v>
      </c>
      <c r="F378" s="19" t="s">
        <v>5063</v>
      </c>
      <c r="G378" s="19"/>
      <c r="H378" s="19"/>
      <c r="I378" s="19"/>
    </row>
    <row r="379" spans="2:9" x14ac:dyDescent="0.55000000000000004">
      <c r="B379" s="19" t="s">
        <v>5064</v>
      </c>
      <c r="C379" s="19"/>
      <c r="D379" s="19" t="s">
        <v>7648</v>
      </c>
      <c r="E379" s="19" t="s">
        <v>5034</v>
      </c>
      <c r="F379" s="19" t="s">
        <v>3486</v>
      </c>
      <c r="G379" s="19"/>
      <c r="H379" s="19"/>
      <c r="I379" s="19"/>
    </row>
    <row r="380" spans="2:9" x14ac:dyDescent="0.55000000000000004">
      <c r="B380" s="19" t="s">
        <v>5065</v>
      </c>
      <c r="C380" s="19"/>
      <c r="D380" s="19" t="s">
        <v>7648</v>
      </c>
      <c r="E380" s="19" t="s">
        <v>5034</v>
      </c>
      <c r="F380" s="19" t="s">
        <v>3487</v>
      </c>
      <c r="G380" s="19"/>
      <c r="H380" s="19"/>
      <c r="I380" s="19"/>
    </row>
    <row r="381" spans="2:9" x14ac:dyDescent="0.55000000000000004">
      <c r="B381" s="19" t="s">
        <v>5066</v>
      </c>
      <c r="C381" s="19"/>
      <c r="D381" s="19" t="s">
        <v>7648</v>
      </c>
      <c r="E381" s="19" t="s">
        <v>5034</v>
      </c>
      <c r="F381" s="19" t="s">
        <v>3488</v>
      </c>
      <c r="G381" s="19"/>
      <c r="H381" s="19"/>
      <c r="I381" s="19"/>
    </row>
    <row r="382" spans="2:9" x14ac:dyDescent="0.55000000000000004">
      <c r="B382" s="19" t="s">
        <v>5067</v>
      </c>
      <c r="C382" s="19"/>
      <c r="D382" s="19" t="s">
        <v>7648</v>
      </c>
      <c r="E382" s="19" t="s">
        <v>5034</v>
      </c>
      <c r="F382" s="19" t="s">
        <v>3489</v>
      </c>
      <c r="G382" s="19"/>
      <c r="H382" s="19"/>
      <c r="I382" s="19"/>
    </row>
    <row r="383" spans="2:9" x14ac:dyDescent="0.55000000000000004">
      <c r="B383" s="19" t="s">
        <v>5067</v>
      </c>
      <c r="C383" s="19"/>
      <c r="D383" s="19" t="s">
        <v>7648</v>
      </c>
      <c r="E383" s="19" t="s">
        <v>5034</v>
      </c>
      <c r="F383" s="19" t="s">
        <v>5068</v>
      </c>
      <c r="G383" s="19"/>
      <c r="H383" s="19"/>
      <c r="I383" s="19"/>
    </row>
    <row r="384" spans="2:9" x14ac:dyDescent="0.55000000000000004">
      <c r="B384" s="19" t="s">
        <v>5069</v>
      </c>
      <c r="C384" s="19"/>
      <c r="D384" s="19" t="s">
        <v>7648</v>
      </c>
      <c r="E384" s="19" t="s">
        <v>5034</v>
      </c>
      <c r="F384" s="19" t="s">
        <v>3490</v>
      </c>
      <c r="G384" s="19"/>
      <c r="H384" s="19"/>
      <c r="I384" s="19"/>
    </row>
    <row r="385" spans="2:9" x14ac:dyDescent="0.55000000000000004">
      <c r="B385" s="19" t="s">
        <v>5069</v>
      </c>
      <c r="C385" s="19"/>
      <c r="D385" s="19" t="s">
        <v>7648</v>
      </c>
      <c r="E385" s="19" t="s">
        <v>5034</v>
      </c>
      <c r="F385" s="19" t="s">
        <v>5070</v>
      </c>
      <c r="G385" s="19"/>
      <c r="H385" s="19"/>
      <c r="I385" s="19"/>
    </row>
    <row r="386" spans="2:9" x14ac:dyDescent="0.55000000000000004">
      <c r="B386" s="19" t="s">
        <v>5071</v>
      </c>
      <c r="C386" s="19"/>
      <c r="D386" s="19" t="s">
        <v>7648</v>
      </c>
      <c r="E386" s="19" t="s">
        <v>5034</v>
      </c>
      <c r="F386" s="19" t="s">
        <v>3492</v>
      </c>
      <c r="G386" s="19"/>
      <c r="H386" s="19"/>
      <c r="I386" s="19"/>
    </row>
    <row r="387" spans="2:9" x14ac:dyDescent="0.55000000000000004">
      <c r="B387" s="19" t="s">
        <v>5071</v>
      </c>
      <c r="C387" s="19"/>
      <c r="D387" s="19" t="s">
        <v>7648</v>
      </c>
      <c r="E387" s="19" t="s">
        <v>5034</v>
      </c>
      <c r="F387" s="19" t="s">
        <v>5072</v>
      </c>
      <c r="G387" s="19"/>
      <c r="H387" s="19"/>
      <c r="I387" s="19"/>
    </row>
    <row r="388" spans="2:9" x14ac:dyDescent="0.55000000000000004">
      <c r="B388" s="19" t="s">
        <v>7455</v>
      </c>
      <c r="C388" s="19"/>
      <c r="D388" s="19" t="s">
        <v>7648</v>
      </c>
      <c r="E388" s="19" t="s">
        <v>5034</v>
      </c>
      <c r="F388" s="19" t="s">
        <v>3496</v>
      </c>
      <c r="G388" s="19"/>
      <c r="H388" s="19"/>
      <c r="I388" s="19"/>
    </row>
    <row r="389" spans="2:9" x14ac:dyDescent="0.55000000000000004">
      <c r="B389" s="19" t="s">
        <v>5073</v>
      </c>
      <c r="C389" s="19"/>
      <c r="D389" s="19" t="s">
        <v>7648</v>
      </c>
      <c r="E389" s="19" t="s">
        <v>5034</v>
      </c>
      <c r="F389" s="19" t="s">
        <v>3498</v>
      </c>
      <c r="G389" s="19"/>
      <c r="H389" s="19"/>
      <c r="I389" s="19"/>
    </row>
    <row r="390" spans="2:9" x14ac:dyDescent="0.55000000000000004">
      <c r="B390" s="19" t="s">
        <v>5074</v>
      </c>
      <c r="C390" s="19"/>
      <c r="D390" s="19" t="s">
        <v>7648</v>
      </c>
      <c r="E390" s="19" t="s">
        <v>5034</v>
      </c>
      <c r="F390" s="19" t="s">
        <v>3500</v>
      </c>
      <c r="G390" s="19"/>
      <c r="H390" s="19"/>
      <c r="I390" s="19"/>
    </row>
    <row r="391" spans="2:9" x14ac:dyDescent="0.55000000000000004">
      <c r="B391" s="19" t="s">
        <v>5075</v>
      </c>
      <c r="C391" s="19"/>
      <c r="D391" s="19" t="s">
        <v>7648</v>
      </c>
      <c r="E391" s="19" t="s">
        <v>5034</v>
      </c>
      <c r="F391" s="19" t="s">
        <v>3501</v>
      </c>
      <c r="G391" s="19"/>
      <c r="H391" s="19"/>
      <c r="I391" s="19"/>
    </row>
    <row r="392" spans="2:9" x14ac:dyDescent="0.55000000000000004">
      <c r="B392" s="19" t="s">
        <v>5076</v>
      </c>
      <c r="C392" s="19"/>
      <c r="D392" s="19" t="s">
        <v>7648</v>
      </c>
      <c r="E392" s="19" t="s">
        <v>5034</v>
      </c>
      <c r="F392" s="19" t="s">
        <v>3502</v>
      </c>
      <c r="G392" s="19"/>
      <c r="H392" s="19"/>
      <c r="I392" s="19"/>
    </row>
    <row r="393" spans="2:9" x14ac:dyDescent="0.55000000000000004">
      <c r="B393" s="19" t="s">
        <v>5077</v>
      </c>
      <c r="C393" s="19"/>
      <c r="D393" s="19" t="s">
        <v>7648</v>
      </c>
      <c r="E393" s="19" t="s">
        <v>5034</v>
      </c>
      <c r="F393" s="19" t="s">
        <v>3503</v>
      </c>
      <c r="G393" s="19"/>
      <c r="H393" s="19"/>
      <c r="I393" s="19"/>
    </row>
    <row r="394" spans="2:9" x14ac:dyDescent="0.55000000000000004">
      <c r="B394" s="19" t="s">
        <v>5078</v>
      </c>
      <c r="C394" s="19"/>
      <c r="D394" s="19" t="s">
        <v>7648</v>
      </c>
      <c r="E394" s="19" t="s">
        <v>5034</v>
      </c>
      <c r="F394" s="19" t="s">
        <v>3504</v>
      </c>
      <c r="G394" s="19"/>
      <c r="H394" s="19"/>
      <c r="I394" s="19"/>
    </row>
    <row r="395" spans="2:9" x14ac:dyDescent="0.55000000000000004">
      <c r="B395" s="19" t="s">
        <v>5079</v>
      </c>
      <c r="C395" s="19"/>
      <c r="D395" s="19" t="s">
        <v>7648</v>
      </c>
      <c r="E395" s="19" t="s">
        <v>5034</v>
      </c>
      <c r="F395" s="19" t="s">
        <v>3505</v>
      </c>
      <c r="G395" s="19"/>
      <c r="H395" s="19"/>
      <c r="I395" s="19"/>
    </row>
    <row r="396" spans="2:9" x14ac:dyDescent="0.55000000000000004">
      <c r="B396" s="19" t="s">
        <v>5080</v>
      </c>
      <c r="C396" s="19"/>
      <c r="D396" s="19" t="s">
        <v>7648</v>
      </c>
      <c r="E396" s="19" t="s">
        <v>5034</v>
      </c>
      <c r="F396" s="19" t="s">
        <v>3506</v>
      </c>
      <c r="G396" s="19"/>
      <c r="H396" s="19"/>
      <c r="I396" s="19"/>
    </row>
    <row r="397" spans="2:9" x14ac:dyDescent="0.55000000000000004">
      <c r="B397" s="19" t="s">
        <v>5081</v>
      </c>
      <c r="C397" s="19"/>
      <c r="D397" s="19" t="s">
        <v>7648</v>
      </c>
      <c r="E397" s="19" t="s">
        <v>5034</v>
      </c>
      <c r="F397" s="19" t="s">
        <v>4426</v>
      </c>
      <c r="G397" s="19"/>
      <c r="H397" s="19"/>
      <c r="I397" s="19"/>
    </row>
    <row r="398" spans="2:9" x14ac:dyDescent="0.55000000000000004">
      <c r="B398" s="19" t="s">
        <v>585</v>
      </c>
      <c r="C398" s="19"/>
      <c r="D398" s="19" t="s">
        <v>7648</v>
      </c>
      <c r="E398" s="19" t="s">
        <v>5034</v>
      </c>
      <c r="F398" s="19" t="s">
        <v>4428</v>
      </c>
      <c r="G398" s="19"/>
      <c r="H398" s="19"/>
      <c r="I398" s="19"/>
    </row>
    <row r="399" spans="2:9" x14ac:dyDescent="0.55000000000000004">
      <c r="B399" s="19" t="s">
        <v>5082</v>
      </c>
      <c r="C399" s="19"/>
      <c r="D399" s="19" t="s">
        <v>7648</v>
      </c>
      <c r="E399" s="19" t="s">
        <v>5034</v>
      </c>
      <c r="F399" s="19" t="s">
        <v>4432</v>
      </c>
      <c r="G399" s="19"/>
      <c r="H399" s="19"/>
      <c r="I399" s="19"/>
    </row>
    <row r="400" spans="2:9" x14ac:dyDescent="0.55000000000000004">
      <c r="B400" s="19" t="s">
        <v>5162</v>
      </c>
      <c r="C400" s="19"/>
      <c r="D400" s="19" t="s">
        <v>7648</v>
      </c>
      <c r="E400" s="19" t="s">
        <v>5034</v>
      </c>
      <c r="F400" s="19" t="s">
        <v>4433</v>
      </c>
      <c r="G400" s="19"/>
      <c r="H400" s="19"/>
      <c r="I400" s="19"/>
    </row>
    <row r="401" spans="2:9" x14ac:dyDescent="0.55000000000000004">
      <c r="B401" s="19" t="s">
        <v>5163</v>
      </c>
      <c r="C401" s="19"/>
      <c r="D401" s="19" t="s">
        <v>7648</v>
      </c>
      <c r="E401" s="19" t="s">
        <v>5034</v>
      </c>
      <c r="F401" s="19" t="s">
        <v>4434</v>
      </c>
      <c r="G401" s="19"/>
      <c r="H401" s="19"/>
      <c r="I401" s="19"/>
    </row>
    <row r="402" spans="2:9" x14ac:dyDescent="0.55000000000000004">
      <c r="B402" s="19" t="s">
        <v>5164</v>
      </c>
      <c r="C402" s="19"/>
      <c r="D402" s="19" t="s">
        <v>7648</v>
      </c>
      <c r="E402" s="19" t="s">
        <v>5034</v>
      </c>
      <c r="F402" s="19" t="s">
        <v>4435</v>
      </c>
      <c r="G402" s="19"/>
      <c r="H402" s="19"/>
      <c r="I402" s="19"/>
    </row>
    <row r="403" spans="2:9" x14ac:dyDescent="0.55000000000000004">
      <c r="B403" s="19" t="s">
        <v>5165</v>
      </c>
      <c r="C403" s="19"/>
      <c r="D403" s="19" t="s">
        <v>7648</v>
      </c>
      <c r="E403" s="19" t="s">
        <v>5034</v>
      </c>
      <c r="F403" s="19" t="s">
        <v>4437</v>
      </c>
      <c r="G403" s="19"/>
      <c r="H403" s="19"/>
      <c r="I403" s="19"/>
    </row>
    <row r="404" spans="2:9" x14ac:dyDescent="0.55000000000000004">
      <c r="B404" s="19" t="s">
        <v>5166</v>
      </c>
      <c r="C404" s="19"/>
      <c r="D404" s="19" t="s">
        <v>7648</v>
      </c>
      <c r="E404" s="19" t="s">
        <v>5034</v>
      </c>
      <c r="F404" s="19" t="s">
        <v>4438</v>
      </c>
      <c r="G404" s="19"/>
      <c r="H404" s="19"/>
      <c r="I404" s="19"/>
    </row>
    <row r="405" spans="2:9" x14ac:dyDescent="0.55000000000000004">
      <c r="B405" s="19" t="s">
        <v>5167</v>
      </c>
      <c r="C405" s="19"/>
      <c r="D405" s="19" t="s">
        <v>7648</v>
      </c>
      <c r="E405" s="19" t="s">
        <v>5034</v>
      </c>
      <c r="F405" s="19" t="s">
        <v>4440</v>
      </c>
      <c r="G405" s="19"/>
      <c r="H405" s="19"/>
      <c r="I405" s="19"/>
    </row>
    <row r="406" spans="2:9" x14ac:dyDescent="0.55000000000000004">
      <c r="B406" s="19" t="s">
        <v>5083</v>
      </c>
      <c r="C406" s="19"/>
      <c r="D406" s="19" t="s">
        <v>7648</v>
      </c>
      <c r="E406" s="19" t="s">
        <v>5034</v>
      </c>
      <c r="F406" s="19" t="s">
        <v>4390</v>
      </c>
      <c r="G406" s="19"/>
      <c r="H406" s="19"/>
      <c r="I406" s="19"/>
    </row>
    <row r="407" spans="2:9" x14ac:dyDescent="0.55000000000000004">
      <c r="B407" s="19" t="s">
        <v>5084</v>
      </c>
      <c r="C407" s="19"/>
      <c r="D407" s="19" t="s">
        <v>7648</v>
      </c>
      <c r="E407" s="19" t="s">
        <v>5034</v>
      </c>
      <c r="F407" s="19" t="s">
        <v>4400</v>
      </c>
      <c r="G407" s="19"/>
      <c r="H407" s="19"/>
      <c r="I407" s="19"/>
    </row>
    <row r="408" spans="2:9" x14ac:dyDescent="0.55000000000000004">
      <c r="B408" s="19" t="s">
        <v>5085</v>
      </c>
      <c r="C408" s="19"/>
      <c r="D408" s="19" t="s">
        <v>7648</v>
      </c>
      <c r="E408" s="19" t="s">
        <v>5034</v>
      </c>
      <c r="F408" s="19" t="s">
        <v>4406</v>
      </c>
      <c r="G408" s="19"/>
      <c r="H408" s="19"/>
      <c r="I408" s="19"/>
    </row>
    <row r="409" spans="2:9" x14ac:dyDescent="0.55000000000000004">
      <c r="B409" s="19" t="s">
        <v>5087</v>
      </c>
      <c r="C409" s="19"/>
      <c r="D409" s="19" t="s">
        <v>7648</v>
      </c>
      <c r="E409" s="19" t="s">
        <v>5034</v>
      </c>
      <c r="F409" s="19" t="s">
        <v>4420</v>
      </c>
      <c r="G409" s="19"/>
      <c r="H409" s="19"/>
      <c r="I409" s="19"/>
    </row>
    <row r="410" spans="2:9" x14ac:dyDescent="0.55000000000000004">
      <c r="B410" s="19" t="s">
        <v>5088</v>
      </c>
      <c r="C410" s="19"/>
      <c r="D410" s="19" t="s">
        <v>7648</v>
      </c>
      <c r="E410" s="19" t="s">
        <v>5034</v>
      </c>
      <c r="F410" s="19" t="s">
        <v>4424</v>
      </c>
      <c r="G410" s="19"/>
      <c r="H410" s="19"/>
      <c r="I410" s="19"/>
    </row>
    <row r="411" spans="2:9" x14ac:dyDescent="0.55000000000000004">
      <c r="B411" s="19" t="s">
        <v>5089</v>
      </c>
      <c r="C411" s="19"/>
      <c r="D411" s="19" t="s">
        <v>7648</v>
      </c>
      <c r="E411" s="19" t="s">
        <v>5034</v>
      </c>
      <c r="F411" s="19" t="s">
        <v>4427</v>
      </c>
      <c r="G411" s="19"/>
      <c r="H411" s="19"/>
      <c r="I411" s="19"/>
    </row>
    <row r="412" spans="2:9" x14ac:dyDescent="0.55000000000000004">
      <c r="B412" s="19" t="s">
        <v>5089</v>
      </c>
      <c r="C412" s="19"/>
      <c r="D412" s="19" t="s">
        <v>7648</v>
      </c>
      <c r="E412" s="19" t="s">
        <v>5034</v>
      </c>
      <c r="F412" s="19" t="s">
        <v>4408</v>
      </c>
      <c r="G412" s="19"/>
      <c r="H412" s="19"/>
      <c r="I412" s="19"/>
    </row>
    <row r="413" spans="2:9" x14ac:dyDescent="0.55000000000000004">
      <c r="B413" s="19" t="s">
        <v>5091</v>
      </c>
      <c r="C413" s="19"/>
      <c r="D413" s="19" t="s">
        <v>7648</v>
      </c>
      <c r="E413" s="19" t="s">
        <v>5034</v>
      </c>
      <c r="F413" s="19" t="s">
        <v>5090</v>
      </c>
      <c r="G413" s="19"/>
      <c r="H413" s="19"/>
      <c r="I413" s="19"/>
    </row>
    <row r="414" spans="2:9" x14ac:dyDescent="0.55000000000000004">
      <c r="B414" s="19" t="s">
        <v>5093</v>
      </c>
      <c r="C414" s="19"/>
      <c r="D414" s="19" t="s">
        <v>7648</v>
      </c>
      <c r="E414" s="19" t="s">
        <v>5034</v>
      </c>
      <c r="F414" s="19" t="s">
        <v>5092</v>
      </c>
      <c r="G414" s="19"/>
      <c r="H414" s="19"/>
      <c r="I414" s="19"/>
    </row>
    <row r="415" spans="2:9" x14ac:dyDescent="0.55000000000000004">
      <c r="B415" s="19" t="s">
        <v>5095</v>
      </c>
      <c r="C415" s="19"/>
      <c r="D415" s="19" t="s">
        <v>7648</v>
      </c>
      <c r="E415" s="19" t="s">
        <v>5034</v>
      </c>
      <c r="F415" s="19" t="s">
        <v>5094</v>
      </c>
      <c r="G415" s="19"/>
      <c r="H415" s="19"/>
      <c r="I415" s="19"/>
    </row>
    <row r="416" spans="2:9" x14ac:dyDescent="0.55000000000000004">
      <c r="B416" s="19" t="s">
        <v>5102</v>
      </c>
      <c r="C416" s="19"/>
      <c r="D416" s="19" t="s">
        <v>7648</v>
      </c>
      <c r="E416" s="19" t="s">
        <v>5034</v>
      </c>
      <c r="F416" s="19" t="s">
        <v>5101</v>
      </c>
      <c r="G416" s="19"/>
      <c r="H416" s="19"/>
      <c r="I416" s="19"/>
    </row>
    <row r="417" spans="2:9" x14ac:dyDescent="0.55000000000000004">
      <c r="B417" s="19" t="s">
        <v>5104</v>
      </c>
      <c r="C417" s="19"/>
      <c r="D417" s="19" t="s">
        <v>7648</v>
      </c>
      <c r="E417" s="19" t="s">
        <v>5034</v>
      </c>
      <c r="F417" s="19" t="s">
        <v>5103</v>
      </c>
      <c r="G417" s="19"/>
      <c r="H417" s="19"/>
      <c r="I417" s="19"/>
    </row>
    <row r="418" spans="2:9" x14ac:dyDescent="0.55000000000000004">
      <c r="B418" s="19" t="s">
        <v>5106</v>
      </c>
      <c r="C418" s="19"/>
      <c r="D418" s="19" t="s">
        <v>7648</v>
      </c>
      <c r="E418" s="19" t="s">
        <v>5034</v>
      </c>
      <c r="F418" s="19" t="s">
        <v>5105</v>
      </c>
      <c r="G418" s="19"/>
      <c r="H418" s="19"/>
      <c r="I418" s="19"/>
    </row>
    <row r="419" spans="2:9" x14ac:dyDescent="0.55000000000000004">
      <c r="B419" s="19" t="s">
        <v>5108</v>
      </c>
      <c r="C419" s="19"/>
      <c r="D419" s="19" t="s">
        <v>7648</v>
      </c>
      <c r="E419" s="19" t="s">
        <v>5107</v>
      </c>
      <c r="F419" s="19" t="s">
        <v>140</v>
      </c>
      <c r="G419" s="19"/>
      <c r="H419" s="19"/>
      <c r="I419" s="19"/>
    </row>
    <row r="420" spans="2:9" x14ac:dyDescent="0.55000000000000004">
      <c r="B420" s="19" t="s">
        <v>5109</v>
      </c>
      <c r="C420" s="19"/>
      <c r="D420" s="19" t="s">
        <v>7648</v>
      </c>
      <c r="E420" s="19" t="s">
        <v>5107</v>
      </c>
      <c r="F420" s="19" t="s">
        <v>142</v>
      </c>
      <c r="G420" s="19"/>
      <c r="H420" s="19"/>
      <c r="I420" s="19"/>
    </row>
    <row r="421" spans="2:9" x14ac:dyDescent="0.55000000000000004">
      <c r="B421" s="19" t="s">
        <v>5110</v>
      </c>
      <c r="C421" s="19"/>
      <c r="D421" s="19" t="s">
        <v>7648</v>
      </c>
      <c r="E421" s="19" t="s">
        <v>5107</v>
      </c>
      <c r="F421" s="19" t="s">
        <v>144</v>
      </c>
      <c r="G421" s="19"/>
      <c r="H421" s="19"/>
      <c r="I421" s="19"/>
    </row>
    <row r="422" spans="2:9" x14ac:dyDescent="0.55000000000000004">
      <c r="B422" s="19" t="s">
        <v>5111</v>
      </c>
      <c r="C422" s="19"/>
      <c r="D422" s="19" t="s">
        <v>7648</v>
      </c>
      <c r="E422" s="19" t="s">
        <v>5107</v>
      </c>
      <c r="F422" s="19" t="s">
        <v>146</v>
      </c>
      <c r="G422" s="19"/>
      <c r="H422" s="19"/>
      <c r="I422" s="19"/>
    </row>
    <row r="423" spans="2:9" x14ac:dyDescent="0.55000000000000004">
      <c r="B423" s="19" t="s">
        <v>5112</v>
      </c>
      <c r="C423" s="19"/>
      <c r="D423" s="19" t="s">
        <v>7648</v>
      </c>
      <c r="E423" s="19" t="s">
        <v>5107</v>
      </c>
      <c r="F423" s="19" t="s">
        <v>148</v>
      </c>
      <c r="G423" s="19"/>
      <c r="H423" s="19"/>
      <c r="I423" s="19"/>
    </row>
    <row r="424" spans="2:9" x14ac:dyDescent="0.55000000000000004">
      <c r="B424" s="19" t="s">
        <v>5113</v>
      </c>
      <c r="C424" s="19"/>
      <c r="D424" s="19" t="s">
        <v>7648</v>
      </c>
      <c r="E424" s="19" t="s">
        <v>5107</v>
      </c>
      <c r="F424" s="19" t="s">
        <v>150</v>
      </c>
      <c r="G424" s="19"/>
      <c r="H424" s="19"/>
      <c r="I424" s="19"/>
    </row>
    <row r="425" spans="2:9" x14ac:dyDescent="0.55000000000000004">
      <c r="B425" s="19" t="s">
        <v>7456</v>
      </c>
      <c r="C425" s="19"/>
      <c r="D425" s="19" t="s">
        <v>7648</v>
      </c>
      <c r="E425" s="19" t="s">
        <v>5107</v>
      </c>
      <c r="F425" s="19" t="s">
        <v>152</v>
      </c>
      <c r="G425" s="19"/>
      <c r="H425" s="19"/>
      <c r="I425" s="19"/>
    </row>
    <row r="426" spans="2:9" x14ac:dyDescent="0.55000000000000004">
      <c r="B426" s="19" t="s">
        <v>5047</v>
      </c>
      <c r="C426" s="19"/>
      <c r="D426" s="19" t="s">
        <v>7648</v>
      </c>
      <c r="E426" s="19" t="s">
        <v>5107</v>
      </c>
      <c r="F426" s="19" t="s">
        <v>240</v>
      </c>
      <c r="G426" s="19"/>
      <c r="H426" s="19"/>
      <c r="I426" s="19"/>
    </row>
    <row r="427" spans="2:9" x14ac:dyDescent="0.55000000000000004">
      <c r="B427" s="19" t="s">
        <v>5047</v>
      </c>
      <c r="C427" s="19"/>
      <c r="D427" s="19" t="s">
        <v>7648</v>
      </c>
      <c r="E427" s="19" t="s">
        <v>5107</v>
      </c>
      <c r="F427" s="19" t="s">
        <v>3484</v>
      </c>
      <c r="G427" s="19"/>
      <c r="H427" s="19"/>
      <c r="I427" s="19"/>
    </row>
    <row r="428" spans="2:9" x14ac:dyDescent="0.55000000000000004">
      <c r="B428" s="19" t="s">
        <v>5114</v>
      </c>
      <c r="C428" s="19"/>
      <c r="D428" s="19" t="s">
        <v>7648</v>
      </c>
      <c r="E428" s="19" t="s">
        <v>5107</v>
      </c>
      <c r="F428" s="19" t="s">
        <v>241</v>
      </c>
      <c r="G428" s="19"/>
      <c r="H428" s="19"/>
      <c r="I428" s="19"/>
    </row>
    <row r="429" spans="2:9" x14ac:dyDescent="0.55000000000000004">
      <c r="B429" s="19" t="s">
        <v>5115</v>
      </c>
      <c r="C429" s="19"/>
      <c r="D429" s="19" t="s">
        <v>7648</v>
      </c>
      <c r="E429" s="19" t="s">
        <v>5107</v>
      </c>
      <c r="F429" s="19" t="s">
        <v>242</v>
      </c>
      <c r="G429" s="19"/>
      <c r="H429" s="19"/>
      <c r="I429" s="19"/>
    </row>
    <row r="430" spans="2:9" x14ac:dyDescent="0.55000000000000004">
      <c r="B430" s="19" t="s">
        <v>5116</v>
      </c>
      <c r="C430" s="19"/>
      <c r="D430" s="19" t="s">
        <v>7648</v>
      </c>
      <c r="E430" s="19" t="s">
        <v>5107</v>
      </c>
      <c r="F430" s="19" t="s">
        <v>244</v>
      </c>
      <c r="G430" s="19"/>
      <c r="H430" s="19"/>
      <c r="I430" s="19"/>
    </row>
    <row r="431" spans="2:9" x14ac:dyDescent="0.55000000000000004">
      <c r="B431" s="19" t="s">
        <v>5118</v>
      </c>
      <c r="C431" s="19"/>
      <c r="D431" s="19" t="s">
        <v>7648</v>
      </c>
      <c r="E431" s="19" t="s">
        <v>5107</v>
      </c>
      <c r="F431" s="19" t="s">
        <v>249</v>
      </c>
      <c r="G431" s="19"/>
      <c r="H431" s="19"/>
      <c r="I431" s="19"/>
    </row>
    <row r="432" spans="2:9" x14ac:dyDescent="0.55000000000000004">
      <c r="B432" s="19" t="s">
        <v>7457</v>
      </c>
      <c r="C432" s="19"/>
      <c r="D432" s="19" t="s">
        <v>7648</v>
      </c>
      <c r="E432" s="19" t="s">
        <v>5107</v>
      </c>
      <c r="F432" s="19" t="s">
        <v>253</v>
      </c>
      <c r="G432" s="19"/>
      <c r="H432" s="19"/>
      <c r="I432" s="19"/>
    </row>
    <row r="433" spans="2:9" x14ac:dyDescent="0.55000000000000004">
      <c r="B433" s="19" t="s">
        <v>5119</v>
      </c>
      <c r="C433" s="19"/>
      <c r="D433" s="19" t="s">
        <v>7648</v>
      </c>
      <c r="E433" s="19" t="s">
        <v>5107</v>
      </c>
      <c r="F433" s="19" t="s">
        <v>255</v>
      </c>
      <c r="G433" s="19"/>
      <c r="H433" s="19"/>
      <c r="I433" s="19"/>
    </row>
    <row r="434" spans="2:9" x14ac:dyDescent="0.55000000000000004">
      <c r="B434" s="19" t="s">
        <v>5119</v>
      </c>
      <c r="C434" s="19"/>
      <c r="D434" s="19" t="s">
        <v>7648</v>
      </c>
      <c r="E434" s="19" t="s">
        <v>5107</v>
      </c>
      <c r="F434" s="19" t="s">
        <v>3486</v>
      </c>
      <c r="G434" s="19"/>
      <c r="H434" s="19"/>
      <c r="I434" s="19"/>
    </row>
    <row r="435" spans="2:9" x14ac:dyDescent="0.55000000000000004">
      <c r="B435" s="19" t="s">
        <v>5120</v>
      </c>
      <c r="C435" s="19"/>
      <c r="D435" s="19" t="s">
        <v>7648</v>
      </c>
      <c r="E435" s="19" t="s">
        <v>5107</v>
      </c>
      <c r="F435" s="19" t="s">
        <v>259</v>
      </c>
      <c r="G435" s="19"/>
      <c r="H435" s="19"/>
      <c r="I435" s="19"/>
    </row>
    <row r="436" spans="2:9" x14ac:dyDescent="0.55000000000000004">
      <c r="B436" s="19" t="s">
        <v>5121</v>
      </c>
      <c r="C436" s="19"/>
      <c r="D436" s="19" t="s">
        <v>7648</v>
      </c>
      <c r="E436" s="19" t="s">
        <v>5107</v>
      </c>
      <c r="F436" s="19" t="s">
        <v>261</v>
      </c>
      <c r="G436" s="19"/>
      <c r="H436" s="19"/>
      <c r="I436" s="19"/>
    </row>
    <row r="437" spans="2:9" x14ac:dyDescent="0.55000000000000004">
      <c r="B437" s="19" t="s">
        <v>5122</v>
      </c>
      <c r="C437" s="19"/>
      <c r="D437" s="19" t="s">
        <v>7648</v>
      </c>
      <c r="E437" s="19" t="s">
        <v>5107</v>
      </c>
      <c r="F437" s="19" t="s">
        <v>263</v>
      </c>
      <c r="G437" s="19"/>
      <c r="H437" s="19"/>
      <c r="I437" s="19"/>
    </row>
    <row r="438" spans="2:9" x14ac:dyDescent="0.55000000000000004">
      <c r="B438" s="19" t="s">
        <v>5123</v>
      </c>
      <c r="C438" s="19"/>
      <c r="D438" s="19" t="s">
        <v>7648</v>
      </c>
      <c r="E438" s="19" t="s">
        <v>5107</v>
      </c>
      <c r="F438" s="19" t="s">
        <v>265</v>
      </c>
      <c r="G438" s="19"/>
      <c r="H438" s="19"/>
      <c r="I438" s="19"/>
    </row>
    <row r="439" spans="2:9" x14ac:dyDescent="0.55000000000000004">
      <c r="B439" s="19" t="s">
        <v>5124</v>
      </c>
      <c r="C439" s="19"/>
      <c r="D439" s="19" t="s">
        <v>7648</v>
      </c>
      <c r="E439" s="19" t="s">
        <v>5107</v>
      </c>
      <c r="F439" s="19" t="s">
        <v>267</v>
      </c>
      <c r="G439" s="19"/>
      <c r="H439" s="19"/>
      <c r="I439" s="19"/>
    </row>
    <row r="440" spans="2:9" x14ac:dyDescent="0.55000000000000004">
      <c r="B440" s="19" t="s">
        <v>5126</v>
      </c>
      <c r="C440" s="19"/>
      <c r="D440" s="19" t="s">
        <v>7648</v>
      </c>
      <c r="E440" s="19" t="s">
        <v>5107</v>
      </c>
      <c r="F440" s="19" t="s">
        <v>269</v>
      </c>
      <c r="G440" s="19"/>
      <c r="H440" s="19"/>
      <c r="I440" s="19"/>
    </row>
    <row r="441" spans="2:9" x14ac:dyDescent="0.55000000000000004">
      <c r="B441" s="19" t="s">
        <v>5127</v>
      </c>
      <c r="C441" s="19"/>
      <c r="D441" s="19" t="s">
        <v>7648</v>
      </c>
      <c r="E441" s="19" t="s">
        <v>5107</v>
      </c>
      <c r="F441" s="19" t="s">
        <v>270</v>
      </c>
      <c r="G441" s="19"/>
      <c r="H441" s="19"/>
      <c r="I441" s="19"/>
    </row>
    <row r="442" spans="2:9" x14ac:dyDescent="0.55000000000000004">
      <c r="B442" s="19" t="s">
        <v>5127</v>
      </c>
      <c r="C442" s="19"/>
      <c r="D442" s="19" t="s">
        <v>7648</v>
      </c>
      <c r="E442" s="19" t="s">
        <v>5107</v>
      </c>
      <c r="F442" s="19" t="s">
        <v>3490</v>
      </c>
      <c r="G442" s="19"/>
      <c r="H442" s="19"/>
      <c r="I442" s="19"/>
    </row>
    <row r="443" spans="2:9" x14ac:dyDescent="0.55000000000000004">
      <c r="B443" s="19" t="s">
        <v>5128</v>
      </c>
      <c r="C443" s="19"/>
      <c r="D443" s="19" t="s">
        <v>7648</v>
      </c>
      <c r="E443" s="19" t="s">
        <v>5107</v>
      </c>
      <c r="F443" s="19" t="s">
        <v>271</v>
      </c>
      <c r="G443" s="19"/>
      <c r="H443" s="19"/>
      <c r="I443" s="19"/>
    </row>
    <row r="444" spans="2:9" x14ac:dyDescent="0.55000000000000004">
      <c r="B444" s="19" t="s">
        <v>5129</v>
      </c>
      <c r="C444" s="19"/>
      <c r="D444" s="19" t="s">
        <v>7648</v>
      </c>
      <c r="E444" s="19" t="s">
        <v>5107</v>
      </c>
      <c r="F444" s="19" t="s">
        <v>272</v>
      </c>
      <c r="G444" s="19"/>
      <c r="H444" s="19"/>
      <c r="I444" s="19"/>
    </row>
    <row r="445" spans="2:9" x14ac:dyDescent="0.55000000000000004">
      <c r="B445" s="19" t="s">
        <v>5129</v>
      </c>
      <c r="C445" s="19"/>
      <c r="D445" s="19" t="s">
        <v>7648</v>
      </c>
      <c r="E445" s="19" t="s">
        <v>5107</v>
      </c>
      <c r="F445" s="19" t="s">
        <v>3492</v>
      </c>
      <c r="G445" s="19"/>
      <c r="H445" s="19"/>
      <c r="I445" s="19"/>
    </row>
    <row r="446" spans="2:9" x14ac:dyDescent="0.55000000000000004">
      <c r="B446" s="19" t="s">
        <v>5130</v>
      </c>
      <c r="C446" s="19"/>
      <c r="D446" s="19" t="s">
        <v>7648</v>
      </c>
      <c r="E446" s="19" t="s">
        <v>5107</v>
      </c>
      <c r="F446" s="19" t="s">
        <v>273</v>
      </c>
      <c r="G446" s="19"/>
      <c r="H446" s="19"/>
      <c r="I446" s="19"/>
    </row>
    <row r="447" spans="2:9" x14ac:dyDescent="0.55000000000000004">
      <c r="B447" s="19" t="s">
        <v>5168</v>
      </c>
      <c r="C447" s="19"/>
      <c r="D447" s="19" t="s">
        <v>7648</v>
      </c>
      <c r="E447" s="19" t="s">
        <v>5107</v>
      </c>
      <c r="F447" s="19" t="s">
        <v>274</v>
      </c>
      <c r="G447" s="19"/>
      <c r="H447" s="19"/>
      <c r="I447" s="19"/>
    </row>
    <row r="448" spans="2:9" x14ac:dyDescent="0.55000000000000004">
      <c r="B448" s="19" t="s">
        <v>5131</v>
      </c>
      <c r="C448" s="19"/>
      <c r="D448" s="19" t="s">
        <v>7648</v>
      </c>
      <c r="E448" s="19" t="s">
        <v>5107</v>
      </c>
      <c r="F448" s="19" t="s">
        <v>3483</v>
      </c>
      <c r="G448" s="19"/>
      <c r="H448" s="19"/>
      <c r="I448" s="19"/>
    </row>
    <row r="449" spans="2:9" x14ac:dyDescent="0.55000000000000004">
      <c r="B449" s="19" t="s">
        <v>5133</v>
      </c>
      <c r="C449" s="19"/>
      <c r="D449" s="19" t="s">
        <v>7648</v>
      </c>
      <c r="E449" s="19" t="s">
        <v>5132</v>
      </c>
      <c r="F449" s="19" t="s">
        <v>140</v>
      </c>
      <c r="G449" s="19"/>
      <c r="H449" s="19"/>
      <c r="I449" s="19"/>
    </row>
    <row r="450" spans="2:9" x14ac:dyDescent="0.55000000000000004">
      <c r="B450" s="19" t="s">
        <v>5134</v>
      </c>
      <c r="C450" s="19"/>
      <c r="D450" s="19" t="s">
        <v>7648</v>
      </c>
      <c r="E450" s="19" t="s">
        <v>5132</v>
      </c>
      <c r="F450" s="19" t="s">
        <v>142</v>
      </c>
      <c r="G450" s="19"/>
      <c r="H450" s="19"/>
      <c r="I450" s="19"/>
    </row>
    <row r="451" spans="2:9" x14ac:dyDescent="0.55000000000000004">
      <c r="B451" s="19" t="s">
        <v>5135</v>
      </c>
      <c r="C451" s="19"/>
      <c r="D451" s="19" t="s">
        <v>7648</v>
      </c>
      <c r="E451" s="19" t="s">
        <v>5132</v>
      </c>
      <c r="F451" s="19" t="s">
        <v>144</v>
      </c>
      <c r="G451" s="19"/>
      <c r="H451" s="19"/>
      <c r="I451" s="19"/>
    </row>
    <row r="452" spans="2:9" x14ac:dyDescent="0.55000000000000004">
      <c r="B452" s="19" t="s">
        <v>5136</v>
      </c>
      <c r="C452" s="19"/>
      <c r="D452" s="19" t="s">
        <v>7648</v>
      </c>
      <c r="E452" s="19" t="s">
        <v>5132</v>
      </c>
      <c r="F452" s="19" t="s">
        <v>146</v>
      </c>
      <c r="G452" s="19"/>
      <c r="H452" s="19"/>
      <c r="I452" s="19"/>
    </row>
    <row r="453" spans="2:9" x14ac:dyDescent="0.55000000000000004">
      <c r="B453" s="19" t="s">
        <v>6399</v>
      </c>
      <c r="C453" s="19"/>
      <c r="D453" s="19" t="s">
        <v>7648</v>
      </c>
      <c r="E453" s="19" t="s">
        <v>5132</v>
      </c>
      <c r="F453" s="19" t="s">
        <v>148</v>
      </c>
      <c r="G453" s="19"/>
      <c r="H453" s="19"/>
      <c r="I453" s="19"/>
    </row>
    <row r="454" spans="2:9" x14ac:dyDescent="0.55000000000000004">
      <c r="B454" s="19" t="s">
        <v>6400</v>
      </c>
      <c r="C454" s="19"/>
      <c r="D454" s="19" t="s">
        <v>7648</v>
      </c>
      <c r="E454" s="19" t="s">
        <v>5132</v>
      </c>
      <c r="F454" s="19" t="s">
        <v>150</v>
      </c>
      <c r="G454" s="19"/>
      <c r="H454" s="19"/>
      <c r="I454" s="19"/>
    </row>
    <row r="455" spans="2:9" x14ac:dyDescent="0.55000000000000004">
      <c r="B455" s="19" t="s">
        <v>4393</v>
      </c>
      <c r="C455" s="19"/>
      <c r="D455" s="19" t="s">
        <v>7648</v>
      </c>
      <c r="E455" s="19" t="s">
        <v>5132</v>
      </c>
      <c r="F455" s="19" t="s">
        <v>240</v>
      </c>
      <c r="G455" s="19"/>
      <c r="H455" s="19"/>
      <c r="I455" s="19"/>
    </row>
    <row r="456" spans="2:9" x14ac:dyDescent="0.55000000000000004">
      <c r="B456" s="19" t="s">
        <v>5056</v>
      </c>
      <c r="C456" s="19"/>
      <c r="D456" s="19" t="s">
        <v>7648</v>
      </c>
      <c r="E456" s="19" t="s">
        <v>5137</v>
      </c>
      <c r="F456" s="19" t="s">
        <v>240</v>
      </c>
      <c r="G456" s="19"/>
      <c r="H456" s="19"/>
      <c r="I456" s="19"/>
    </row>
    <row r="457" spans="2:9" x14ac:dyDescent="0.55000000000000004">
      <c r="B457" s="19" t="s">
        <v>5106</v>
      </c>
      <c r="C457" s="19"/>
      <c r="D457" s="19" t="s">
        <v>7648</v>
      </c>
      <c r="E457" s="19" t="s">
        <v>5137</v>
      </c>
      <c r="F457" s="19" t="s">
        <v>241</v>
      </c>
      <c r="G457" s="19"/>
      <c r="H457" s="19"/>
      <c r="I457" s="19"/>
    </row>
    <row r="458" spans="2:9" x14ac:dyDescent="0.55000000000000004">
      <c r="B458" s="19" t="s">
        <v>5138</v>
      </c>
      <c r="C458" s="19"/>
      <c r="D458" s="19" t="s">
        <v>7648</v>
      </c>
      <c r="E458" s="19" t="s">
        <v>5137</v>
      </c>
      <c r="F458" s="19" t="s">
        <v>242</v>
      </c>
      <c r="G458" s="19"/>
      <c r="H458" s="19"/>
      <c r="I458" s="19"/>
    </row>
    <row r="459" spans="2:9" x14ac:dyDescent="0.55000000000000004">
      <c r="B459" s="19" t="s">
        <v>5139</v>
      </c>
      <c r="C459" s="19"/>
      <c r="D459" s="19" t="s">
        <v>7648</v>
      </c>
      <c r="E459" s="19" t="s">
        <v>5137</v>
      </c>
      <c r="F459" s="19" t="s">
        <v>243</v>
      </c>
      <c r="G459" s="19"/>
      <c r="H459" s="19"/>
      <c r="I459" s="19"/>
    </row>
    <row r="460" spans="2:9" x14ac:dyDescent="0.55000000000000004">
      <c r="B460" s="19" t="s">
        <v>7460</v>
      </c>
      <c r="C460" s="19"/>
      <c r="D460" s="19" t="s">
        <v>7648</v>
      </c>
      <c r="E460" s="19" t="s">
        <v>5137</v>
      </c>
      <c r="F460" s="19" t="s">
        <v>244</v>
      </c>
      <c r="G460" s="19"/>
      <c r="H460" s="19"/>
      <c r="I460" s="19"/>
    </row>
    <row r="461" spans="2:9" x14ac:dyDescent="0.55000000000000004">
      <c r="B461" s="19" t="s">
        <v>5077</v>
      </c>
      <c r="C461" s="19"/>
      <c r="D461" s="19" t="s">
        <v>7648</v>
      </c>
      <c r="E461" s="19" t="s">
        <v>5140</v>
      </c>
      <c r="F461" s="19" t="s">
        <v>240</v>
      </c>
      <c r="G461" s="19"/>
      <c r="H461" s="19"/>
      <c r="I461" s="19"/>
    </row>
    <row r="462" spans="2:9" x14ac:dyDescent="0.55000000000000004">
      <c r="B462" s="19" t="s">
        <v>5141</v>
      </c>
      <c r="C462" s="19"/>
      <c r="D462" s="19" t="s">
        <v>7648</v>
      </c>
      <c r="E462" s="19" t="s">
        <v>5140</v>
      </c>
      <c r="F462" s="19" t="s">
        <v>241</v>
      </c>
      <c r="G462" s="19"/>
      <c r="H462" s="19"/>
      <c r="I462" s="19"/>
    </row>
    <row r="463" spans="2:9" x14ac:dyDescent="0.55000000000000004">
      <c r="B463" s="19" t="s">
        <v>5142</v>
      </c>
      <c r="C463" s="19"/>
      <c r="D463" s="19" t="s">
        <v>7648</v>
      </c>
      <c r="E463" s="19" t="s">
        <v>5140</v>
      </c>
      <c r="F463" s="19" t="s">
        <v>242</v>
      </c>
      <c r="G463" s="19"/>
      <c r="H463" s="19"/>
      <c r="I463" s="19"/>
    </row>
    <row r="464" spans="2:9" x14ac:dyDescent="0.55000000000000004">
      <c r="B464" s="19" t="s">
        <v>5143</v>
      </c>
      <c r="C464" s="19"/>
      <c r="D464" s="19" t="s">
        <v>7648</v>
      </c>
      <c r="E464" s="19" t="s">
        <v>5140</v>
      </c>
      <c r="F464" s="19" t="s">
        <v>243</v>
      </c>
      <c r="G464" s="19"/>
      <c r="H464" s="19"/>
      <c r="I464" s="19"/>
    </row>
    <row r="465" spans="2:9" x14ac:dyDescent="0.55000000000000004">
      <c r="B465" s="19" t="s">
        <v>5169</v>
      </c>
      <c r="C465" s="19"/>
      <c r="D465" s="19" t="s">
        <v>7648</v>
      </c>
      <c r="E465" s="19" t="s">
        <v>5140</v>
      </c>
      <c r="F465" s="19" t="s">
        <v>246</v>
      </c>
      <c r="G465" s="19"/>
      <c r="H465" s="19"/>
      <c r="I465" s="19"/>
    </row>
    <row r="466" spans="2:9" x14ac:dyDescent="0.55000000000000004">
      <c r="B466" s="19" t="s">
        <v>5170</v>
      </c>
      <c r="C466" s="19"/>
      <c r="D466" s="19" t="s">
        <v>7648</v>
      </c>
      <c r="E466" s="19" t="s">
        <v>5140</v>
      </c>
      <c r="F466" s="19" t="s">
        <v>247</v>
      </c>
      <c r="G466" s="19"/>
      <c r="H466" s="19"/>
      <c r="I466" s="19"/>
    </row>
  </sheetData>
  <phoneticPr fontId="5"/>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47"/>
  <dimension ref="B1:S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3" width="3.6640625" style="17" hidden="1" customWidth="1"/>
    <col min="4" max="4" width="4.08203125" style="28" bestFit="1" customWidth="1"/>
    <col min="5" max="5" width="15.5" style="17" bestFit="1" customWidth="1"/>
    <col min="6" max="16384" width="3.6640625" style="17"/>
  </cols>
  <sheetData>
    <row r="1" spans="2:19" x14ac:dyDescent="0.55000000000000004">
      <c r="E1" s="16" t="s">
        <v>3514</v>
      </c>
    </row>
    <row r="3" spans="2:19" x14ac:dyDescent="0.55000000000000004">
      <c r="O3" s="358"/>
      <c r="P3" s="359"/>
      <c r="Q3" s="359"/>
      <c r="R3" s="359"/>
      <c r="S3" s="359"/>
    </row>
    <row r="4" spans="2:19" ht="160.5" x14ac:dyDescent="0.55000000000000004">
      <c r="B4" s="24" t="s">
        <v>6345</v>
      </c>
      <c r="C4" s="24" t="s">
        <v>6346</v>
      </c>
      <c r="D4" s="18" t="s">
        <v>2773</v>
      </c>
      <c r="E4" s="18" t="s">
        <v>6027</v>
      </c>
      <c r="F4" s="18" t="s">
        <v>6754</v>
      </c>
      <c r="G4" s="18" t="s">
        <v>2774</v>
      </c>
      <c r="H4" s="18" t="s">
        <v>2775</v>
      </c>
      <c r="I4" s="18" t="s">
        <v>2776</v>
      </c>
      <c r="J4" s="18" t="s">
        <v>2777</v>
      </c>
      <c r="K4" s="18" t="s">
        <v>2778</v>
      </c>
      <c r="L4" s="18" t="s">
        <v>2779</v>
      </c>
      <c r="M4" s="18" t="s">
        <v>2780</v>
      </c>
      <c r="N4" s="18" t="s">
        <v>2781</v>
      </c>
      <c r="O4" s="26" t="s">
        <v>2782</v>
      </c>
      <c r="P4" s="26" t="s">
        <v>2783</v>
      </c>
      <c r="Q4" s="26" t="s">
        <v>2784</v>
      </c>
      <c r="R4" s="26" t="s">
        <v>2785</v>
      </c>
      <c r="S4" s="26" t="s">
        <v>6755</v>
      </c>
    </row>
    <row r="5" spans="2:19" x14ac:dyDescent="0.55000000000000004">
      <c r="B5" s="3"/>
      <c r="C5" s="3" t="s">
        <v>7648</v>
      </c>
      <c r="D5" s="3"/>
      <c r="E5" s="1"/>
      <c r="F5" s="1"/>
      <c r="G5" s="1"/>
      <c r="H5" s="1"/>
      <c r="I5" s="1"/>
      <c r="J5" s="1"/>
      <c r="K5" s="1"/>
      <c r="L5" s="1"/>
      <c r="M5" s="1"/>
      <c r="N5" s="1"/>
      <c r="O5" s="1"/>
      <c r="P5" s="1"/>
      <c r="Q5" s="1"/>
      <c r="R5" s="1"/>
      <c r="S5" s="1"/>
    </row>
    <row r="6" spans="2:19" x14ac:dyDescent="0.55000000000000004">
      <c r="B6" s="3"/>
      <c r="C6" s="3" t="s">
        <v>7648</v>
      </c>
      <c r="D6" s="3"/>
      <c r="E6" s="1"/>
      <c r="F6" s="1"/>
      <c r="G6" s="1"/>
      <c r="H6" s="1"/>
      <c r="I6" s="1"/>
      <c r="J6" s="1"/>
      <c r="K6" s="1"/>
      <c r="L6" s="1"/>
      <c r="M6" s="1"/>
      <c r="N6" s="1"/>
      <c r="O6" s="1"/>
      <c r="P6" s="1"/>
      <c r="Q6" s="1"/>
      <c r="R6" s="1"/>
      <c r="S6" s="1"/>
    </row>
    <row r="7" spans="2:19" x14ac:dyDescent="0.55000000000000004">
      <c r="B7" s="3"/>
      <c r="C7" s="3" t="s">
        <v>7648</v>
      </c>
      <c r="D7" s="3"/>
      <c r="E7" s="1"/>
      <c r="F7" s="1"/>
      <c r="G7" s="1"/>
      <c r="H7" s="1"/>
      <c r="I7" s="1"/>
      <c r="J7" s="1"/>
      <c r="K7" s="1"/>
      <c r="L7" s="1"/>
      <c r="M7" s="1"/>
      <c r="N7" s="1"/>
      <c r="O7" s="1"/>
      <c r="P7" s="1"/>
      <c r="Q7" s="1"/>
      <c r="R7" s="1"/>
      <c r="S7" s="1"/>
    </row>
    <row r="8" spans="2:19" x14ac:dyDescent="0.55000000000000004">
      <c r="B8" s="3"/>
      <c r="C8" s="3" t="s">
        <v>7648</v>
      </c>
      <c r="D8" s="3"/>
      <c r="E8" s="1"/>
      <c r="F8" s="1"/>
      <c r="G8" s="1"/>
      <c r="H8" s="1"/>
      <c r="I8" s="1"/>
      <c r="J8" s="1"/>
      <c r="K8" s="1"/>
      <c r="L8" s="1"/>
      <c r="M8" s="1"/>
      <c r="N8" s="1"/>
      <c r="O8" s="1"/>
      <c r="P8" s="1"/>
      <c r="Q8" s="1"/>
      <c r="R8" s="1"/>
      <c r="S8" s="1"/>
    </row>
    <row r="9" spans="2:19" x14ac:dyDescent="0.55000000000000004">
      <c r="B9" s="3"/>
      <c r="C9" s="3" t="s">
        <v>7648</v>
      </c>
      <c r="D9" s="3"/>
      <c r="E9" s="1"/>
      <c r="F9" s="1"/>
      <c r="G9" s="1"/>
      <c r="H9" s="1"/>
      <c r="I9" s="1"/>
      <c r="J9" s="1"/>
      <c r="K9" s="1"/>
      <c r="L9" s="1"/>
      <c r="M9" s="1"/>
      <c r="N9" s="1"/>
      <c r="O9" s="1"/>
      <c r="P9" s="1"/>
      <c r="Q9" s="1"/>
      <c r="R9" s="1"/>
      <c r="S9" s="1"/>
    </row>
    <row r="10" spans="2:19" x14ac:dyDescent="0.55000000000000004">
      <c r="B10" s="3"/>
      <c r="C10" s="3" t="s">
        <v>7648</v>
      </c>
      <c r="D10" s="3"/>
      <c r="E10" s="1"/>
      <c r="F10" s="1"/>
      <c r="G10" s="1"/>
      <c r="H10" s="1"/>
      <c r="I10" s="1"/>
      <c r="J10" s="1"/>
      <c r="K10" s="1"/>
      <c r="L10" s="1"/>
      <c r="M10" s="1"/>
      <c r="N10" s="1"/>
      <c r="O10" s="1"/>
      <c r="P10" s="1"/>
      <c r="Q10" s="1"/>
      <c r="R10" s="1"/>
      <c r="S10" s="1"/>
    </row>
    <row r="11" spans="2:19" x14ac:dyDescent="0.55000000000000004">
      <c r="B11" s="3"/>
      <c r="C11" s="3" t="s">
        <v>7648</v>
      </c>
      <c r="D11" s="3"/>
      <c r="E11" s="1"/>
      <c r="F11" s="1"/>
      <c r="G11" s="1"/>
      <c r="H11" s="1"/>
      <c r="I11" s="1"/>
      <c r="J11" s="1"/>
      <c r="K11" s="1"/>
      <c r="L11" s="1"/>
      <c r="M11" s="1"/>
      <c r="N11" s="1"/>
      <c r="O11" s="1"/>
      <c r="P11" s="1"/>
      <c r="Q11" s="1"/>
      <c r="R11" s="1"/>
      <c r="S11" s="1"/>
    </row>
    <row r="12" spans="2:19" x14ac:dyDescent="0.55000000000000004">
      <c r="B12" s="3"/>
      <c r="C12" s="3" t="s">
        <v>7648</v>
      </c>
      <c r="D12" s="3"/>
      <c r="E12" s="1"/>
      <c r="F12" s="1"/>
      <c r="G12" s="1"/>
      <c r="H12" s="1"/>
      <c r="I12" s="1"/>
      <c r="J12" s="1"/>
      <c r="K12" s="1"/>
      <c r="L12" s="1"/>
      <c r="M12" s="1"/>
      <c r="N12" s="1"/>
      <c r="O12" s="1"/>
      <c r="P12" s="1"/>
      <c r="Q12" s="1"/>
      <c r="R12" s="1"/>
      <c r="S12" s="1"/>
    </row>
    <row r="13" spans="2:19" x14ac:dyDescent="0.55000000000000004">
      <c r="B13" s="3"/>
      <c r="C13" s="3" t="s">
        <v>7648</v>
      </c>
      <c r="D13" s="3"/>
      <c r="E13" s="1"/>
      <c r="F13" s="1"/>
      <c r="G13" s="1"/>
      <c r="H13" s="1"/>
      <c r="I13" s="1"/>
      <c r="J13" s="1"/>
      <c r="K13" s="1"/>
      <c r="L13" s="1"/>
      <c r="M13" s="1"/>
      <c r="N13" s="1"/>
      <c r="O13" s="1"/>
      <c r="P13" s="1"/>
      <c r="Q13" s="1"/>
      <c r="R13" s="1"/>
      <c r="S13" s="1"/>
    </row>
    <row r="14" spans="2:19" x14ac:dyDescent="0.55000000000000004">
      <c r="B14" s="3"/>
      <c r="C14" s="3" t="s">
        <v>7648</v>
      </c>
      <c r="D14" s="3"/>
      <c r="E14" s="1"/>
      <c r="F14" s="1"/>
      <c r="G14" s="1"/>
      <c r="H14" s="1"/>
      <c r="I14" s="1"/>
      <c r="J14" s="1"/>
      <c r="K14" s="1"/>
      <c r="L14" s="1"/>
      <c r="M14" s="1"/>
      <c r="N14" s="1"/>
      <c r="O14" s="1"/>
      <c r="P14" s="1"/>
      <c r="Q14" s="1"/>
      <c r="R14" s="1"/>
      <c r="S14" s="1"/>
    </row>
    <row r="15" spans="2:19" x14ac:dyDescent="0.55000000000000004">
      <c r="B15" s="3"/>
      <c r="C15" s="3" t="s">
        <v>7648</v>
      </c>
      <c r="D15" s="3"/>
      <c r="E15" s="1"/>
      <c r="F15" s="1"/>
      <c r="G15" s="1"/>
      <c r="H15" s="1"/>
      <c r="I15" s="1"/>
      <c r="J15" s="1"/>
      <c r="K15" s="1"/>
      <c r="L15" s="1"/>
      <c r="M15" s="1"/>
      <c r="N15" s="1"/>
      <c r="O15" s="1"/>
      <c r="P15" s="1"/>
      <c r="Q15" s="1"/>
      <c r="R15" s="1"/>
      <c r="S15" s="1"/>
    </row>
    <row r="16" spans="2:19" x14ac:dyDescent="0.55000000000000004">
      <c r="B16" s="3"/>
      <c r="C16" s="3" t="s">
        <v>7648</v>
      </c>
      <c r="D16" s="3"/>
      <c r="E16" s="1"/>
      <c r="F16" s="1"/>
      <c r="G16" s="1"/>
      <c r="H16" s="1"/>
      <c r="I16" s="1"/>
      <c r="J16" s="1"/>
      <c r="K16" s="1"/>
      <c r="L16" s="1"/>
      <c r="M16" s="1"/>
      <c r="N16" s="1"/>
      <c r="O16" s="1"/>
      <c r="P16" s="1"/>
      <c r="Q16" s="1"/>
      <c r="R16" s="1"/>
      <c r="S16" s="1"/>
    </row>
    <row r="17" spans="2:19" x14ac:dyDescent="0.55000000000000004">
      <c r="B17" s="3"/>
      <c r="C17" s="3" t="s">
        <v>7648</v>
      </c>
      <c r="D17" s="3"/>
      <c r="E17" s="1"/>
      <c r="F17" s="1"/>
      <c r="G17" s="1"/>
      <c r="H17" s="1"/>
      <c r="I17" s="1"/>
      <c r="J17" s="1"/>
      <c r="K17" s="1"/>
      <c r="L17" s="1"/>
      <c r="M17" s="1"/>
      <c r="N17" s="1"/>
      <c r="O17" s="1"/>
      <c r="P17" s="1"/>
      <c r="Q17" s="1"/>
      <c r="R17" s="1"/>
      <c r="S17" s="1"/>
    </row>
    <row r="18" spans="2:19" x14ac:dyDescent="0.55000000000000004">
      <c r="B18" s="3"/>
      <c r="C18" s="3" t="s">
        <v>7648</v>
      </c>
      <c r="D18" s="3"/>
      <c r="E18" s="1"/>
      <c r="F18" s="1"/>
      <c r="G18" s="1"/>
      <c r="H18" s="1"/>
      <c r="I18" s="1"/>
      <c r="J18" s="1"/>
      <c r="K18" s="1"/>
      <c r="L18" s="1"/>
      <c r="M18" s="1"/>
      <c r="N18" s="1"/>
      <c r="O18" s="1"/>
      <c r="P18" s="1"/>
      <c r="Q18" s="1"/>
      <c r="R18" s="1"/>
      <c r="S18" s="1"/>
    </row>
    <row r="19" spans="2:19" x14ac:dyDescent="0.55000000000000004">
      <c r="B19" s="3"/>
      <c r="C19" s="3" t="s">
        <v>7648</v>
      </c>
      <c r="D19" s="3"/>
      <c r="E19" s="1"/>
      <c r="F19" s="1"/>
      <c r="G19" s="1"/>
      <c r="H19" s="1"/>
      <c r="I19" s="1"/>
      <c r="J19" s="1"/>
      <c r="K19" s="1"/>
      <c r="L19" s="1"/>
      <c r="M19" s="1"/>
      <c r="N19" s="1"/>
      <c r="O19" s="1"/>
      <c r="P19" s="1"/>
      <c r="Q19" s="1"/>
      <c r="R19" s="1"/>
      <c r="S19" s="1"/>
    </row>
    <row r="20" spans="2:19" x14ac:dyDescent="0.55000000000000004">
      <c r="B20" s="3"/>
      <c r="C20" s="3" t="s">
        <v>7648</v>
      </c>
      <c r="D20" s="3"/>
      <c r="E20" s="1"/>
      <c r="F20" s="1"/>
      <c r="G20" s="1"/>
      <c r="H20" s="1"/>
      <c r="I20" s="1"/>
      <c r="J20" s="1"/>
      <c r="K20" s="1"/>
      <c r="L20" s="1"/>
      <c r="M20" s="1"/>
      <c r="N20" s="1"/>
      <c r="O20" s="1"/>
      <c r="P20" s="1"/>
      <c r="Q20" s="1"/>
      <c r="R20" s="1"/>
      <c r="S20" s="1"/>
    </row>
    <row r="21" spans="2:19" x14ac:dyDescent="0.55000000000000004">
      <c r="B21" s="3"/>
      <c r="C21" s="3" t="s">
        <v>7648</v>
      </c>
      <c r="D21" s="3"/>
      <c r="E21" s="1"/>
      <c r="F21" s="1"/>
      <c r="G21" s="1"/>
      <c r="H21" s="1"/>
      <c r="I21" s="1"/>
      <c r="J21" s="1"/>
      <c r="K21" s="1"/>
      <c r="L21" s="1"/>
      <c r="M21" s="1"/>
      <c r="N21" s="1"/>
      <c r="O21" s="1"/>
      <c r="P21" s="1"/>
      <c r="Q21" s="1"/>
      <c r="R21" s="1"/>
      <c r="S21" s="1"/>
    </row>
    <row r="22" spans="2:19" x14ac:dyDescent="0.55000000000000004">
      <c r="B22" s="3"/>
      <c r="C22" s="3" t="s">
        <v>7648</v>
      </c>
      <c r="D22" s="3"/>
      <c r="E22" s="1"/>
      <c r="F22" s="1"/>
      <c r="G22" s="1"/>
      <c r="H22" s="1"/>
      <c r="I22" s="1"/>
      <c r="J22" s="1"/>
      <c r="K22" s="1"/>
      <c r="L22" s="1"/>
      <c r="M22" s="1"/>
      <c r="N22" s="1"/>
      <c r="O22" s="1"/>
      <c r="P22" s="1"/>
      <c r="Q22" s="1"/>
      <c r="R22" s="1"/>
      <c r="S22" s="1"/>
    </row>
    <row r="23" spans="2:19" x14ac:dyDescent="0.55000000000000004">
      <c r="B23" s="3"/>
      <c r="C23" s="3" t="s">
        <v>7648</v>
      </c>
      <c r="D23" s="3"/>
      <c r="E23" s="1"/>
      <c r="F23" s="1"/>
      <c r="G23" s="1"/>
      <c r="H23" s="1"/>
      <c r="I23" s="1"/>
      <c r="J23" s="1"/>
      <c r="K23" s="1"/>
      <c r="L23" s="1"/>
      <c r="M23" s="1"/>
      <c r="N23" s="1"/>
      <c r="O23" s="1"/>
      <c r="P23" s="1"/>
      <c r="Q23" s="1"/>
      <c r="R23" s="1"/>
      <c r="S23" s="1"/>
    </row>
    <row r="24" spans="2:19" x14ac:dyDescent="0.55000000000000004">
      <c r="B24" s="3"/>
      <c r="C24" s="3" t="s">
        <v>7648</v>
      </c>
      <c r="D24" s="3"/>
      <c r="E24" s="1"/>
      <c r="F24" s="1"/>
      <c r="G24" s="1"/>
      <c r="H24" s="1"/>
      <c r="I24" s="1"/>
      <c r="J24" s="1"/>
      <c r="K24" s="1"/>
      <c r="L24" s="1"/>
      <c r="M24" s="1"/>
      <c r="N24" s="1"/>
      <c r="O24" s="1"/>
      <c r="P24" s="1"/>
      <c r="Q24" s="1"/>
      <c r="R24" s="1"/>
      <c r="S24" s="1"/>
    </row>
    <row r="25" spans="2:19" x14ac:dyDescent="0.55000000000000004">
      <c r="B25" s="3"/>
      <c r="C25" s="3" t="s">
        <v>7648</v>
      </c>
      <c r="D25" s="3"/>
      <c r="E25" s="1"/>
      <c r="F25" s="1"/>
      <c r="G25" s="1"/>
      <c r="H25" s="1"/>
      <c r="I25" s="1"/>
      <c r="J25" s="1"/>
      <c r="K25" s="1"/>
      <c r="L25" s="1"/>
      <c r="M25" s="1"/>
      <c r="N25" s="1"/>
      <c r="O25" s="1"/>
      <c r="P25" s="1"/>
      <c r="Q25" s="1"/>
      <c r="R25" s="1"/>
      <c r="S25" s="1"/>
    </row>
    <row r="26" spans="2:19" x14ac:dyDescent="0.55000000000000004">
      <c r="B26" s="3"/>
      <c r="C26" s="3" t="s">
        <v>7648</v>
      </c>
      <c r="D26" s="3"/>
      <c r="E26" s="1"/>
      <c r="F26" s="1"/>
      <c r="G26" s="1"/>
      <c r="H26" s="1"/>
      <c r="I26" s="1"/>
      <c r="J26" s="1"/>
      <c r="K26" s="1"/>
      <c r="L26" s="1"/>
      <c r="M26" s="1"/>
      <c r="N26" s="1"/>
      <c r="O26" s="1"/>
      <c r="P26" s="1"/>
      <c r="Q26" s="1"/>
      <c r="R26" s="1"/>
      <c r="S26" s="1"/>
    </row>
    <row r="27" spans="2:19" x14ac:dyDescent="0.55000000000000004">
      <c r="B27" s="3"/>
      <c r="C27" s="3" t="s">
        <v>7648</v>
      </c>
      <c r="D27" s="3"/>
      <c r="E27" s="1"/>
      <c r="F27" s="1"/>
      <c r="G27" s="1"/>
      <c r="H27" s="1"/>
      <c r="I27" s="1"/>
      <c r="J27" s="1"/>
      <c r="K27" s="1"/>
      <c r="L27" s="1"/>
      <c r="M27" s="1"/>
      <c r="N27" s="1"/>
      <c r="O27" s="1"/>
      <c r="P27" s="1"/>
      <c r="Q27" s="1"/>
      <c r="R27" s="1"/>
      <c r="S27" s="1"/>
    </row>
    <row r="28" spans="2:19" x14ac:dyDescent="0.55000000000000004">
      <c r="B28" s="3"/>
      <c r="C28" s="3" t="s">
        <v>7648</v>
      </c>
      <c r="D28" s="3"/>
      <c r="E28" s="1"/>
      <c r="F28" s="1"/>
      <c r="G28" s="1"/>
      <c r="H28" s="1"/>
      <c r="I28" s="1"/>
      <c r="J28" s="1"/>
      <c r="K28" s="1"/>
      <c r="L28" s="1"/>
      <c r="M28" s="1"/>
      <c r="N28" s="1"/>
      <c r="O28" s="1"/>
      <c r="P28" s="1"/>
      <c r="Q28" s="1"/>
      <c r="R28" s="1"/>
      <c r="S28" s="1"/>
    </row>
    <row r="29" spans="2:19" x14ac:dyDescent="0.55000000000000004">
      <c r="B29" s="3"/>
      <c r="C29" s="3" t="s">
        <v>7648</v>
      </c>
      <c r="D29" s="3"/>
      <c r="E29" s="1"/>
      <c r="F29" s="1"/>
      <c r="G29" s="1"/>
      <c r="H29" s="1"/>
      <c r="I29" s="1"/>
      <c r="J29" s="1"/>
      <c r="K29" s="1"/>
      <c r="L29" s="1"/>
      <c r="M29" s="1"/>
      <c r="N29" s="1"/>
      <c r="O29" s="1"/>
      <c r="P29" s="1"/>
      <c r="Q29" s="1"/>
      <c r="R29" s="1"/>
      <c r="S29" s="1"/>
    </row>
    <row r="30" spans="2:19" x14ac:dyDescent="0.55000000000000004">
      <c r="B30" s="3"/>
      <c r="C30" s="3" t="s">
        <v>7648</v>
      </c>
      <c r="D30" s="3"/>
      <c r="E30" s="1"/>
      <c r="F30" s="1"/>
      <c r="G30" s="1"/>
      <c r="H30" s="1"/>
      <c r="I30" s="1"/>
      <c r="J30" s="1"/>
      <c r="K30" s="1"/>
      <c r="L30" s="1"/>
      <c r="M30" s="1"/>
      <c r="N30" s="1"/>
      <c r="O30" s="1"/>
      <c r="P30" s="1"/>
      <c r="Q30" s="1"/>
      <c r="R30" s="1"/>
      <c r="S30" s="1"/>
    </row>
    <row r="31" spans="2:19" x14ac:dyDescent="0.55000000000000004">
      <c r="B31" s="3"/>
      <c r="C31" s="3" t="s">
        <v>7648</v>
      </c>
      <c r="D31" s="3"/>
      <c r="E31" s="1"/>
      <c r="F31" s="1"/>
      <c r="G31" s="1"/>
      <c r="H31" s="1"/>
      <c r="I31" s="1"/>
      <c r="J31" s="1"/>
      <c r="K31" s="1"/>
      <c r="L31" s="1"/>
      <c r="M31" s="1"/>
      <c r="N31" s="1"/>
      <c r="O31" s="1"/>
      <c r="P31" s="1"/>
      <c r="Q31" s="1"/>
      <c r="R31" s="1"/>
      <c r="S31" s="1"/>
    </row>
    <row r="32" spans="2:19" x14ac:dyDescent="0.55000000000000004">
      <c r="B32" s="3"/>
      <c r="C32" s="3" t="s">
        <v>7648</v>
      </c>
      <c r="D32" s="3"/>
      <c r="E32" s="1"/>
      <c r="F32" s="1"/>
      <c r="G32" s="1"/>
      <c r="H32" s="1"/>
      <c r="I32" s="1"/>
      <c r="J32" s="1"/>
      <c r="K32" s="1"/>
      <c r="L32" s="1"/>
      <c r="M32" s="1"/>
      <c r="N32" s="1"/>
      <c r="O32" s="1"/>
      <c r="P32" s="1"/>
      <c r="Q32" s="1"/>
      <c r="R32" s="1"/>
      <c r="S32" s="1"/>
    </row>
    <row r="33" spans="2:19" x14ac:dyDescent="0.55000000000000004">
      <c r="B33" s="3"/>
      <c r="C33" s="3" t="s">
        <v>7648</v>
      </c>
      <c r="D33" s="3"/>
      <c r="E33" s="1"/>
      <c r="F33" s="1"/>
      <c r="G33" s="1"/>
      <c r="H33" s="1"/>
      <c r="I33" s="1"/>
      <c r="J33" s="1"/>
      <c r="K33" s="1"/>
      <c r="L33" s="1"/>
      <c r="M33" s="1"/>
      <c r="N33" s="1"/>
      <c r="O33" s="1"/>
      <c r="P33" s="1"/>
      <c r="Q33" s="1"/>
      <c r="R33" s="1"/>
      <c r="S33" s="1"/>
    </row>
    <row r="34" spans="2:19" x14ac:dyDescent="0.55000000000000004">
      <c r="B34" s="3"/>
      <c r="C34" s="3" t="s">
        <v>7648</v>
      </c>
      <c r="D34" s="3"/>
      <c r="E34" s="1"/>
      <c r="F34" s="1"/>
      <c r="G34" s="1"/>
      <c r="H34" s="1"/>
      <c r="I34" s="1"/>
      <c r="J34" s="1"/>
      <c r="K34" s="1"/>
      <c r="L34" s="1"/>
      <c r="M34" s="1"/>
      <c r="N34" s="1"/>
      <c r="O34" s="1"/>
      <c r="P34" s="1"/>
      <c r="Q34" s="1"/>
      <c r="R34" s="1"/>
      <c r="S34" s="1"/>
    </row>
    <row r="35" spans="2:19" x14ac:dyDescent="0.55000000000000004">
      <c r="B35" s="3"/>
      <c r="C35" s="3" t="s">
        <v>7648</v>
      </c>
      <c r="D35" s="3"/>
      <c r="E35" s="1"/>
      <c r="F35" s="1"/>
      <c r="G35" s="1"/>
      <c r="H35" s="1"/>
      <c r="I35" s="1"/>
      <c r="J35" s="1"/>
      <c r="K35" s="1"/>
      <c r="L35" s="1"/>
      <c r="M35" s="1"/>
      <c r="N35" s="1"/>
      <c r="O35" s="1"/>
      <c r="P35" s="1"/>
      <c r="Q35" s="1"/>
      <c r="R35" s="1"/>
      <c r="S35" s="1"/>
    </row>
    <row r="36" spans="2:19" x14ac:dyDescent="0.55000000000000004">
      <c r="B36" s="3"/>
      <c r="C36" s="3" t="s">
        <v>7648</v>
      </c>
      <c r="D36" s="3"/>
      <c r="E36" s="1"/>
      <c r="F36" s="1"/>
      <c r="G36" s="1"/>
      <c r="H36" s="1"/>
      <c r="I36" s="1"/>
      <c r="J36" s="1"/>
      <c r="K36" s="1"/>
      <c r="L36" s="1"/>
      <c r="M36" s="1"/>
      <c r="N36" s="1"/>
      <c r="O36" s="1"/>
      <c r="P36" s="1"/>
      <c r="Q36" s="1"/>
      <c r="R36" s="1"/>
      <c r="S36" s="1"/>
    </row>
    <row r="37" spans="2:19" x14ac:dyDescent="0.55000000000000004">
      <c r="B37" s="3"/>
      <c r="C37" s="3" t="s">
        <v>7648</v>
      </c>
      <c r="D37" s="3"/>
      <c r="E37" s="1"/>
      <c r="F37" s="1"/>
      <c r="G37" s="1"/>
      <c r="H37" s="1"/>
      <c r="I37" s="1"/>
      <c r="J37" s="1"/>
      <c r="K37" s="1"/>
      <c r="L37" s="1"/>
      <c r="M37" s="1"/>
      <c r="N37" s="1"/>
      <c r="O37" s="1"/>
      <c r="P37" s="1"/>
      <c r="Q37" s="1"/>
      <c r="R37" s="1"/>
      <c r="S37" s="1"/>
    </row>
    <row r="38" spans="2:19" x14ac:dyDescent="0.55000000000000004">
      <c r="B38" s="3"/>
      <c r="C38" s="3" t="s">
        <v>7648</v>
      </c>
      <c r="D38" s="3"/>
      <c r="E38" s="1"/>
      <c r="F38" s="1"/>
      <c r="G38" s="1"/>
      <c r="H38" s="1"/>
      <c r="I38" s="1"/>
      <c r="J38" s="1"/>
      <c r="K38" s="1"/>
      <c r="L38" s="1"/>
      <c r="M38" s="1"/>
      <c r="N38" s="1"/>
      <c r="O38" s="1"/>
      <c r="P38" s="1"/>
      <c r="Q38" s="1"/>
      <c r="R38" s="1"/>
      <c r="S38" s="1"/>
    </row>
    <row r="39" spans="2:19" x14ac:dyDescent="0.55000000000000004">
      <c r="B39" s="3"/>
      <c r="C39" s="3" t="s">
        <v>7648</v>
      </c>
      <c r="D39" s="3"/>
      <c r="E39" s="1"/>
      <c r="F39" s="1"/>
      <c r="G39" s="1"/>
      <c r="H39" s="1"/>
      <c r="I39" s="1"/>
      <c r="J39" s="1"/>
      <c r="K39" s="1"/>
      <c r="L39" s="1"/>
      <c r="M39" s="1"/>
      <c r="N39" s="1"/>
      <c r="O39" s="1"/>
      <c r="P39" s="1"/>
      <c r="Q39" s="1"/>
      <c r="R39" s="1"/>
      <c r="S39" s="1"/>
    </row>
    <row r="40" spans="2:19" x14ac:dyDescent="0.55000000000000004">
      <c r="B40" s="3"/>
      <c r="C40" s="3" t="s">
        <v>7648</v>
      </c>
      <c r="D40" s="3"/>
      <c r="E40" s="1"/>
      <c r="F40" s="1"/>
      <c r="G40" s="1"/>
      <c r="H40" s="1"/>
      <c r="I40" s="1"/>
      <c r="J40" s="1"/>
      <c r="K40" s="1"/>
      <c r="L40" s="1"/>
      <c r="M40" s="1"/>
      <c r="N40" s="1"/>
      <c r="O40" s="1"/>
      <c r="P40" s="1"/>
      <c r="Q40" s="1"/>
      <c r="R40" s="1"/>
      <c r="S40" s="1"/>
    </row>
    <row r="41" spans="2:19" x14ac:dyDescent="0.55000000000000004">
      <c r="B41" s="3"/>
      <c r="C41" s="3" t="s">
        <v>7648</v>
      </c>
      <c r="D41" s="3"/>
      <c r="E41" s="1"/>
      <c r="F41" s="1"/>
      <c r="G41" s="1"/>
      <c r="H41" s="1"/>
      <c r="I41" s="1"/>
      <c r="J41" s="1"/>
      <c r="K41" s="1"/>
      <c r="L41" s="1"/>
      <c r="M41" s="1"/>
      <c r="N41" s="1"/>
      <c r="O41" s="1"/>
      <c r="P41" s="1"/>
      <c r="Q41" s="1"/>
      <c r="R41" s="1"/>
      <c r="S41" s="1"/>
    </row>
    <row r="42" spans="2:19" x14ac:dyDescent="0.55000000000000004">
      <c r="B42" s="3"/>
      <c r="C42" s="3" t="s">
        <v>7648</v>
      </c>
      <c r="D42" s="3"/>
      <c r="E42" s="1"/>
      <c r="F42" s="1"/>
      <c r="G42" s="1"/>
      <c r="H42" s="1"/>
      <c r="I42" s="1"/>
      <c r="J42" s="1"/>
      <c r="K42" s="1"/>
      <c r="L42" s="1"/>
      <c r="M42" s="1"/>
      <c r="N42" s="1"/>
      <c r="O42" s="1"/>
      <c r="P42" s="1"/>
      <c r="Q42" s="1"/>
      <c r="R42" s="1"/>
      <c r="S42" s="1"/>
    </row>
    <row r="43" spans="2:19" x14ac:dyDescent="0.55000000000000004">
      <c r="B43" s="3"/>
      <c r="C43" s="3" t="s">
        <v>7648</v>
      </c>
      <c r="D43" s="3"/>
      <c r="E43" s="1"/>
      <c r="F43" s="1"/>
      <c r="G43" s="1"/>
      <c r="H43" s="1"/>
      <c r="I43" s="1"/>
      <c r="J43" s="1"/>
      <c r="K43" s="1"/>
      <c r="L43" s="1"/>
      <c r="M43" s="1"/>
      <c r="N43" s="1"/>
      <c r="O43" s="1"/>
      <c r="P43" s="1"/>
      <c r="Q43" s="1"/>
      <c r="R43" s="1"/>
      <c r="S43" s="1"/>
    </row>
    <row r="44" spans="2:19" x14ac:dyDescent="0.55000000000000004">
      <c r="B44" s="3"/>
      <c r="C44" s="3" t="s">
        <v>7648</v>
      </c>
      <c r="D44" s="3"/>
      <c r="E44" s="1"/>
      <c r="F44" s="1"/>
      <c r="G44" s="1"/>
      <c r="H44" s="1"/>
      <c r="I44" s="1"/>
      <c r="J44" s="1"/>
      <c r="K44" s="1"/>
      <c r="L44" s="1"/>
      <c r="M44" s="1"/>
      <c r="N44" s="1"/>
      <c r="O44" s="1"/>
      <c r="P44" s="1"/>
      <c r="Q44" s="1"/>
      <c r="R44" s="1"/>
      <c r="S44" s="1"/>
    </row>
    <row r="45" spans="2:19" x14ac:dyDescent="0.55000000000000004">
      <c r="B45" s="3"/>
      <c r="C45" s="3" t="s">
        <v>7648</v>
      </c>
      <c r="D45" s="3"/>
      <c r="E45" s="1"/>
      <c r="F45" s="1"/>
      <c r="G45" s="1"/>
      <c r="H45" s="1"/>
      <c r="I45" s="1"/>
      <c r="J45" s="1"/>
      <c r="K45" s="1"/>
      <c r="L45" s="1"/>
      <c r="M45" s="1"/>
      <c r="N45" s="1"/>
      <c r="O45" s="1"/>
      <c r="P45" s="1"/>
      <c r="Q45" s="1"/>
      <c r="R45" s="1"/>
      <c r="S45" s="1"/>
    </row>
    <row r="46" spans="2:19" x14ac:dyDescent="0.55000000000000004">
      <c r="B46" s="3"/>
      <c r="C46" s="3" t="s">
        <v>7648</v>
      </c>
      <c r="D46" s="3"/>
      <c r="E46" s="1"/>
      <c r="F46" s="1"/>
      <c r="G46" s="1"/>
      <c r="H46" s="1"/>
      <c r="I46" s="1"/>
      <c r="J46" s="1"/>
      <c r="K46" s="1"/>
      <c r="L46" s="1"/>
      <c r="M46" s="1"/>
      <c r="N46" s="1"/>
      <c r="O46" s="1"/>
      <c r="P46" s="1"/>
      <c r="Q46" s="1"/>
      <c r="R46" s="1"/>
      <c r="S46" s="1"/>
    </row>
    <row r="47" spans="2:19" x14ac:dyDescent="0.55000000000000004">
      <c r="B47" s="3"/>
      <c r="C47" s="3" t="s">
        <v>7648</v>
      </c>
      <c r="D47" s="3"/>
      <c r="E47" s="1"/>
      <c r="F47" s="1"/>
      <c r="G47" s="1"/>
      <c r="H47" s="1"/>
      <c r="I47" s="1"/>
      <c r="J47" s="1"/>
      <c r="K47" s="1"/>
      <c r="L47" s="1"/>
      <c r="M47" s="1"/>
      <c r="N47" s="1"/>
      <c r="O47" s="1"/>
      <c r="P47" s="1"/>
      <c r="Q47" s="1"/>
      <c r="R47" s="1"/>
      <c r="S47" s="1"/>
    </row>
    <row r="48" spans="2:19" x14ac:dyDescent="0.55000000000000004">
      <c r="B48" s="3"/>
      <c r="C48" s="3" t="s">
        <v>7648</v>
      </c>
      <c r="D48" s="3"/>
      <c r="E48" s="1"/>
      <c r="F48" s="1"/>
      <c r="G48" s="1"/>
      <c r="H48" s="1"/>
      <c r="I48" s="1"/>
      <c r="J48" s="1"/>
      <c r="K48" s="1"/>
      <c r="L48" s="1"/>
      <c r="M48" s="1"/>
      <c r="N48" s="1"/>
      <c r="O48" s="1"/>
      <c r="P48" s="1"/>
      <c r="Q48" s="1"/>
      <c r="R48" s="1"/>
      <c r="S48" s="1"/>
    </row>
    <row r="49" spans="2:19" x14ac:dyDescent="0.55000000000000004">
      <c r="B49" s="3"/>
      <c r="C49" s="3" t="s">
        <v>7648</v>
      </c>
      <c r="D49" s="3"/>
      <c r="E49" s="1"/>
      <c r="F49" s="1"/>
      <c r="G49" s="1"/>
      <c r="H49" s="1"/>
      <c r="I49" s="1"/>
      <c r="J49" s="1"/>
      <c r="K49" s="1"/>
      <c r="L49" s="1"/>
      <c r="M49" s="1"/>
      <c r="N49" s="1"/>
      <c r="O49" s="1"/>
      <c r="P49" s="1"/>
      <c r="Q49" s="1"/>
      <c r="R49" s="1"/>
      <c r="S49" s="1"/>
    </row>
    <row r="50" spans="2:19" x14ac:dyDescent="0.55000000000000004">
      <c r="B50" s="3"/>
      <c r="C50" s="3" t="s">
        <v>7648</v>
      </c>
      <c r="D50" s="3"/>
      <c r="E50" s="1"/>
      <c r="F50" s="1"/>
      <c r="G50" s="1"/>
      <c r="H50" s="1"/>
      <c r="I50" s="1"/>
      <c r="J50" s="1"/>
      <c r="K50" s="1"/>
      <c r="L50" s="1"/>
      <c r="M50" s="1"/>
      <c r="N50" s="1"/>
      <c r="O50" s="1"/>
      <c r="P50" s="1"/>
      <c r="Q50" s="1"/>
      <c r="R50" s="1"/>
      <c r="S50" s="1"/>
    </row>
    <row r="51" spans="2:19" x14ac:dyDescent="0.55000000000000004">
      <c r="B51" s="3"/>
      <c r="C51" s="3" t="s">
        <v>7648</v>
      </c>
      <c r="D51" s="3"/>
      <c r="E51" s="1"/>
      <c r="F51" s="1"/>
      <c r="G51" s="1"/>
      <c r="H51" s="1"/>
      <c r="I51" s="1"/>
      <c r="J51" s="1"/>
      <c r="K51" s="1"/>
      <c r="L51" s="1"/>
      <c r="M51" s="1"/>
      <c r="N51" s="1"/>
      <c r="O51" s="1"/>
      <c r="P51" s="1"/>
      <c r="Q51" s="1"/>
      <c r="R51" s="1"/>
      <c r="S51" s="1"/>
    </row>
    <row r="52" spans="2:19" x14ac:dyDescent="0.55000000000000004">
      <c r="B52" s="3"/>
      <c r="C52" s="3" t="s">
        <v>7648</v>
      </c>
      <c r="D52" s="3"/>
      <c r="E52" s="1"/>
      <c r="F52" s="1"/>
      <c r="G52" s="1"/>
      <c r="H52" s="1"/>
      <c r="I52" s="1"/>
      <c r="J52" s="1"/>
      <c r="K52" s="1"/>
      <c r="L52" s="1"/>
      <c r="M52" s="1"/>
      <c r="N52" s="1"/>
      <c r="O52" s="1"/>
      <c r="P52" s="1"/>
      <c r="Q52" s="1"/>
      <c r="R52" s="1"/>
      <c r="S52" s="1"/>
    </row>
    <row r="53" spans="2:19" x14ac:dyDescent="0.55000000000000004">
      <c r="B53" s="3"/>
      <c r="C53" s="3" t="s">
        <v>7648</v>
      </c>
      <c r="D53" s="3"/>
      <c r="E53" s="1"/>
      <c r="F53" s="1"/>
      <c r="G53" s="1"/>
      <c r="H53" s="1"/>
      <c r="I53" s="1"/>
      <c r="J53" s="1"/>
      <c r="K53" s="1"/>
      <c r="L53" s="1"/>
      <c r="M53" s="1"/>
      <c r="N53" s="1"/>
      <c r="O53" s="1"/>
      <c r="P53" s="1"/>
      <c r="Q53" s="1"/>
      <c r="R53" s="1"/>
      <c r="S53" s="1"/>
    </row>
    <row r="54" spans="2:19" x14ac:dyDescent="0.55000000000000004">
      <c r="B54" s="3"/>
      <c r="C54" s="3" t="s">
        <v>7648</v>
      </c>
      <c r="D54" s="3"/>
      <c r="E54" s="1"/>
      <c r="F54" s="1"/>
      <c r="G54" s="1"/>
      <c r="H54" s="1"/>
      <c r="I54" s="1"/>
      <c r="J54" s="1"/>
      <c r="K54" s="1"/>
      <c r="L54" s="1"/>
      <c r="M54" s="1"/>
      <c r="N54" s="1"/>
      <c r="O54" s="1"/>
      <c r="P54" s="1"/>
      <c r="Q54" s="1"/>
      <c r="R54" s="1"/>
      <c r="S54" s="1"/>
    </row>
    <row r="55" spans="2:19" x14ac:dyDescent="0.55000000000000004">
      <c r="B55" s="3"/>
      <c r="C55" s="3" t="s">
        <v>7648</v>
      </c>
      <c r="D55" s="3"/>
      <c r="E55" s="1"/>
      <c r="F55" s="1"/>
      <c r="G55" s="1"/>
      <c r="H55" s="1"/>
      <c r="I55" s="1"/>
      <c r="J55" s="1"/>
      <c r="K55" s="1"/>
      <c r="L55" s="1"/>
      <c r="M55" s="1"/>
      <c r="N55" s="1"/>
      <c r="O55" s="1"/>
      <c r="P55" s="1"/>
      <c r="Q55" s="1"/>
      <c r="R55" s="1"/>
      <c r="S55" s="1"/>
    </row>
    <row r="56" spans="2:19" x14ac:dyDescent="0.55000000000000004">
      <c r="B56" s="3"/>
      <c r="C56" s="3" t="s">
        <v>7648</v>
      </c>
      <c r="D56" s="3"/>
      <c r="E56" s="1"/>
      <c r="F56" s="1"/>
      <c r="G56" s="1"/>
      <c r="H56" s="1"/>
      <c r="I56" s="1"/>
      <c r="J56" s="1"/>
      <c r="K56" s="1"/>
      <c r="L56" s="1"/>
      <c r="M56" s="1"/>
      <c r="N56" s="1"/>
      <c r="O56" s="1"/>
      <c r="P56" s="1"/>
      <c r="Q56" s="1"/>
      <c r="R56" s="1"/>
      <c r="S56" s="1"/>
    </row>
    <row r="57" spans="2:19" x14ac:dyDescent="0.55000000000000004">
      <c r="B57" s="3"/>
      <c r="C57" s="3" t="s">
        <v>7648</v>
      </c>
      <c r="D57" s="3"/>
      <c r="E57" s="1"/>
      <c r="F57" s="1"/>
      <c r="G57" s="1"/>
      <c r="H57" s="1"/>
      <c r="I57" s="1"/>
      <c r="J57" s="1"/>
      <c r="K57" s="1"/>
      <c r="L57" s="1"/>
      <c r="M57" s="1"/>
      <c r="N57" s="1"/>
      <c r="O57" s="1"/>
      <c r="P57" s="1"/>
      <c r="Q57" s="1"/>
      <c r="R57" s="1"/>
      <c r="S57" s="1"/>
    </row>
    <row r="58" spans="2:19" x14ac:dyDescent="0.55000000000000004">
      <c r="B58" s="3"/>
      <c r="C58" s="3" t="s">
        <v>7648</v>
      </c>
      <c r="D58" s="3"/>
      <c r="E58" s="1"/>
      <c r="F58" s="1"/>
      <c r="G58" s="1"/>
      <c r="H58" s="1"/>
      <c r="I58" s="1"/>
      <c r="J58" s="1"/>
      <c r="K58" s="1"/>
      <c r="L58" s="1"/>
      <c r="M58" s="1"/>
      <c r="N58" s="1"/>
      <c r="O58" s="1"/>
      <c r="P58" s="1"/>
      <c r="Q58" s="1"/>
      <c r="R58" s="1"/>
      <c r="S58" s="1"/>
    </row>
    <row r="59" spans="2:19" x14ac:dyDescent="0.55000000000000004">
      <c r="B59" s="3"/>
      <c r="C59" s="3" t="s">
        <v>7648</v>
      </c>
      <c r="D59" s="3"/>
      <c r="E59" s="1"/>
      <c r="F59" s="1"/>
      <c r="G59" s="1"/>
      <c r="H59" s="1"/>
      <c r="I59" s="1"/>
      <c r="J59" s="1"/>
      <c r="K59" s="1"/>
      <c r="L59" s="1"/>
      <c r="M59" s="1"/>
      <c r="N59" s="1"/>
      <c r="O59" s="1"/>
      <c r="P59" s="1"/>
      <c r="Q59" s="1"/>
      <c r="R59" s="1"/>
      <c r="S59" s="1"/>
    </row>
    <row r="60" spans="2:19" x14ac:dyDescent="0.55000000000000004">
      <c r="B60" s="3"/>
      <c r="C60" s="3" t="s">
        <v>7648</v>
      </c>
      <c r="D60" s="3"/>
      <c r="E60" s="1"/>
      <c r="F60" s="1"/>
      <c r="G60" s="1"/>
      <c r="H60" s="1"/>
      <c r="I60" s="1"/>
      <c r="J60" s="1"/>
      <c r="K60" s="1"/>
      <c r="L60" s="1"/>
      <c r="M60" s="1"/>
      <c r="N60" s="1"/>
      <c r="O60" s="1"/>
      <c r="P60" s="1"/>
      <c r="Q60" s="1"/>
      <c r="R60" s="1"/>
      <c r="S60" s="1"/>
    </row>
    <row r="61" spans="2:19" x14ac:dyDescent="0.55000000000000004">
      <c r="B61" s="3"/>
      <c r="C61" s="3" t="s">
        <v>7648</v>
      </c>
      <c r="D61" s="3"/>
      <c r="E61" s="1"/>
      <c r="F61" s="1"/>
      <c r="G61" s="1"/>
      <c r="H61" s="1"/>
      <c r="I61" s="1"/>
      <c r="J61" s="1"/>
      <c r="K61" s="1"/>
      <c r="L61" s="1"/>
      <c r="M61" s="1"/>
      <c r="N61" s="1"/>
      <c r="O61" s="1"/>
      <c r="P61" s="1"/>
      <c r="Q61" s="1"/>
      <c r="R61" s="1"/>
      <c r="S61" s="1"/>
    </row>
    <row r="62" spans="2:19" x14ac:dyDescent="0.55000000000000004">
      <c r="B62" s="3"/>
      <c r="C62" s="3" t="s">
        <v>7648</v>
      </c>
      <c r="D62" s="3"/>
      <c r="E62" s="1"/>
      <c r="F62" s="1"/>
      <c r="G62" s="1"/>
      <c r="H62" s="1"/>
      <c r="I62" s="1"/>
      <c r="J62" s="1"/>
      <c r="K62" s="1"/>
      <c r="L62" s="1"/>
      <c r="M62" s="1"/>
      <c r="N62" s="1"/>
      <c r="O62" s="1"/>
      <c r="P62" s="1"/>
      <c r="Q62" s="1"/>
      <c r="R62" s="1"/>
      <c r="S62" s="1"/>
    </row>
    <row r="63" spans="2:19" x14ac:dyDescent="0.55000000000000004">
      <c r="B63" s="3"/>
      <c r="C63" s="3" t="s">
        <v>7648</v>
      </c>
      <c r="D63" s="3"/>
      <c r="E63" s="1"/>
      <c r="F63" s="1"/>
      <c r="G63" s="1"/>
      <c r="H63" s="1"/>
      <c r="I63" s="1"/>
      <c r="J63" s="1"/>
      <c r="K63" s="1"/>
      <c r="L63" s="1"/>
      <c r="M63" s="1"/>
      <c r="N63" s="1"/>
      <c r="O63" s="1"/>
      <c r="P63" s="1"/>
      <c r="Q63" s="1"/>
      <c r="R63" s="1"/>
      <c r="S63" s="1"/>
    </row>
    <row r="64" spans="2:19" x14ac:dyDescent="0.55000000000000004">
      <c r="B64" s="3"/>
      <c r="C64" s="3" t="s">
        <v>7648</v>
      </c>
      <c r="D64" s="3"/>
      <c r="E64" s="1"/>
      <c r="F64" s="1"/>
      <c r="G64" s="1"/>
      <c r="H64" s="1"/>
      <c r="I64" s="1"/>
      <c r="J64" s="1"/>
      <c r="K64" s="1"/>
      <c r="L64" s="1"/>
      <c r="M64" s="1"/>
      <c r="N64" s="1"/>
      <c r="O64" s="1"/>
      <c r="P64" s="1"/>
      <c r="Q64" s="1"/>
      <c r="R64" s="1"/>
      <c r="S64" s="1"/>
    </row>
    <row r="65" spans="2:19" x14ac:dyDescent="0.55000000000000004">
      <c r="B65" s="3"/>
      <c r="C65" s="3" t="s">
        <v>7648</v>
      </c>
      <c r="D65" s="3"/>
      <c r="E65" s="1"/>
      <c r="F65" s="1"/>
      <c r="G65" s="1"/>
      <c r="H65" s="1"/>
      <c r="I65" s="1"/>
      <c r="J65" s="1"/>
      <c r="K65" s="1"/>
      <c r="L65" s="1"/>
      <c r="M65" s="1"/>
      <c r="N65" s="1"/>
      <c r="O65" s="1"/>
      <c r="P65" s="1"/>
      <c r="Q65" s="1"/>
      <c r="R65" s="1"/>
      <c r="S65" s="1"/>
    </row>
    <row r="66" spans="2:19" x14ac:dyDescent="0.55000000000000004">
      <c r="B66" s="3"/>
      <c r="C66" s="3" t="s">
        <v>7648</v>
      </c>
      <c r="D66" s="3"/>
      <c r="E66" s="1"/>
      <c r="F66" s="1"/>
      <c r="G66" s="1"/>
      <c r="H66" s="1"/>
      <c r="I66" s="1"/>
      <c r="J66" s="1"/>
      <c r="K66" s="1"/>
      <c r="L66" s="1"/>
      <c r="M66" s="1"/>
      <c r="N66" s="1"/>
      <c r="O66" s="1"/>
      <c r="P66" s="1"/>
      <c r="Q66" s="1"/>
      <c r="R66" s="1"/>
      <c r="S66" s="1"/>
    </row>
    <row r="67" spans="2:19" x14ac:dyDescent="0.55000000000000004">
      <c r="B67" s="3"/>
      <c r="C67" s="3" t="s">
        <v>7648</v>
      </c>
      <c r="D67" s="3"/>
      <c r="E67" s="1"/>
      <c r="F67" s="1"/>
      <c r="G67" s="1"/>
      <c r="H67" s="1"/>
      <c r="I67" s="1"/>
      <c r="J67" s="1"/>
      <c r="K67" s="1"/>
      <c r="L67" s="1"/>
      <c r="M67" s="1"/>
      <c r="N67" s="1"/>
      <c r="O67" s="1"/>
      <c r="P67" s="1"/>
      <c r="Q67" s="1"/>
      <c r="R67" s="1"/>
      <c r="S67" s="1"/>
    </row>
    <row r="68" spans="2:19" x14ac:dyDescent="0.55000000000000004">
      <c r="B68" s="3"/>
      <c r="C68" s="3" t="s">
        <v>7648</v>
      </c>
      <c r="D68" s="3"/>
      <c r="E68" s="1"/>
      <c r="F68" s="1"/>
      <c r="G68" s="1"/>
      <c r="H68" s="1"/>
      <c r="I68" s="1"/>
      <c r="J68" s="1"/>
      <c r="K68" s="1"/>
      <c r="L68" s="1"/>
      <c r="M68" s="1"/>
      <c r="N68" s="1"/>
      <c r="O68" s="1"/>
      <c r="P68" s="1"/>
      <c r="Q68" s="1"/>
      <c r="R68" s="1"/>
      <c r="S68" s="1"/>
    </row>
    <row r="69" spans="2:19" x14ac:dyDescent="0.55000000000000004">
      <c r="B69" s="3"/>
      <c r="C69" s="3" t="s">
        <v>7648</v>
      </c>
      <c r="D69" s="3"/>
      <c r="E69" s="1"/>
      <c r="F69" s="1"/>
      <c r="G69" s="1"/>
      <c r="H69" s="1"/>
      <c r="I69" s="1"/>
      <c r="J69" s="1"/>
      <c r="K69" s="1"/>
      <c r="L69" s="1"/>
      <c r="M69" s="1"/>
      <c r="N69" s="1"/>
      <c r="O69" s="1"/>
      <c r="P69" s="1"/>
      <c r="Q69" s="1"/>
      <c r="R69" s="1"/>
      <c r="S69" s="1"/>
    </row>
    <row r="70" spans="2:19" x14ac:dyDescent="0.55000000000000004">
      <c r="B70" s="3"/>
      <c r="C70" s="3" t="s">
        <v>7648</v>
      </c>
      <c r="D70" s="3"/>
      <c r="E70" s="1"/>
      <c r="F70" s="1"/>
      <c r="G70" s="1"/>
      <c r="H70" s="1"/>
      <c r="I70" s="1"/>
      <c r="J70" s="1"/>
      <c r="K70" s="1"/>
      <c r="L70" s="1"/>
      <c r="M70" s="1"/>
      <c r="N70" s="1"/>
      <c r="O70" s="1"/>
      <c r="P70" s="1"/>
      <c r="Q70" s="1"/>
      <c r="R70" s="1"/>
      <c r="S70" s="1"/>
    </row>
    <row r="71" spans="2:19" x14ac:dyDescent="0.55000000000000004">
      <c r="B71" s="3"/>
      <c r="C71" s="3" t="s">
        <v>7648</v>
      </c>
      <c r="D71" s="3"/>
      <c r="E71" s="1"/>
      <c r="F71" s="1"/>
      <c r="G71" s="1"/>
      <c r="H71" s="1"/>
      <c r="I71" s="1"/>
      <c r="J71" s="1"/>
      <c r="K71" s="1"/>
      <c r="L71" s="1"/>
      <c r="M71" s="1"/>
      <c r="N71" s="1"/>
      <c r="O71" s="1"/>
      <c r="P71" s="1"/>
      <c r="Q71" s="1"/>
      <c r="R71" s="1"/>
      <c r="S71" s="1"/>
    </row>
    <row r="72" spans="2:19" x14ac:dyDescent="0.55000000000000004">
      <c r="B72" s="3"/>
      <c r="C72" s="3" t="s">
        <v>7648</v>
      </c>
      <c r="D72" s="3"/>
      <c r="E72" s="1"/>
      <c r="F72" s="1"/>
      <c r="G72" s="1"/>
      <c r="H72" s="1"/>
      <c r="I72" s="1"/>
      <c r="J72" s="1"/>
      <c r="K72" s="1"/>
      <c r="L72" s="1"/>
      <c r="M72" s="1"/>
      <c r="N72" s="1"/>
      <c r="O72" s="1"/>
      <c r="P72" s="1"/>
      <c r="Q72" s="1"/>
      <c r="R72" s="1"/>
      <c r="S72" s="1"/>
    </row>
    <row r="73" spans="2:19" x14ac:dyDescent="0.55000000000000004">
      <c r="B73" s="3"/>
      <c r="C73" s="3" t="s">
        <v>7648</v>
      </c>
      <c r="D73" s="3"/>
      <c r="E73" s="1"/>
      <c r="F73" s="1"/>
      <c r="G73" s="1"/>
      <c r="H73" s="1"/>
      <c r="I73" s="1"/>
      <c r="J73" s="1"/>
      <c r="K73" s="1"/>
      <c r="L73" s="1"/>
      <c r="M73" s="1"/>
      <c r="N73" s="1"/>
      <c r="O73" s="1"/>
      <c r="P73" s="1"/>
      <c r="Q73" s="1"/>
      <c r="R73" s="1"/>
      <c r="S73" s="1"/>
    </row>
    <row r="74" spans="2:19" x14ac:dyDescent="0.55000000000000004">
      <c r="B74" s="3"/>
      <c r="C74" s="3" t="s">
        <v>7648</v>
      </c>
      <c r="D74" s="3"/>
      <c r="E74" s="1"/>
      <c r="F74" s="1"/>
      <c r="G74" s="1"/>
      <c r="H74" s="1"/>
      <c r="I74" s="1"/>
      <c r="J74" s="1"/>
      <c r="K74" s="1"/>
      <c r="L74" s="1"/>
      <c r="M74" s="1"/>
      <c r="N74" s="1"/>
      <c r="O74" s="1"/>
      <c r="P74" s="1"/>
      <c r="Q74" s="1"/>
      <c r="R74" s="1"/>
      <c r="S74" s="1"/>
    </row>
    <row r="75" spans="2:19" x14ac:dyDescent="0.55000000000000004">
      <c r="B75" s="3"/>
      <c r="C75" s="3" t="s">
        <v>7648</v>
      </c>
      <c r="D75" s="3"/>
      <c r="E75" s="1"/>
      <c r="F75" s="1"/>
      <c r="G75" s="1"/>
      <c r="H75" s="1"/>
      <c r="I75" s="1"/>
      <c r="J75" s="1"/>
      <c r="K75" s="1"/>
      <c r="L75" s="1"/>
      <c r="M75" s="1"/>
      <c r="N75" s="1"/>
      <c r="O75" s="1"/>
      <c r="P75" s="1"/>
      <c r="Q75" s="1"/>
      <c r="R75" s="1"/>
      <c r="S75" s="1"/>
    </row>
    <row r="76" spans="2:19" x14ac:dyDescent="0.55000000000000004">
      <c r="B76" s="3"/>
      <c r="C76" s="3" t="s">
        <v>7648</v>
      </c>
      <c r="D76" s="3"/>
      <c r="E76" s="1"/>
      <c r="F76" s="1"/>
      <c r="G76" s="1"/>
      <c r="H76" s="1"/>
      <c r="I76" s="1"/>
      <c r="J76" s="1"/>
      <c r="K76" s="1"/>
      <c r="L76" s="1"/>
      <c r="M76" s="1"/>
      <c r="N76" s="1"/>
      <c r="O76" s="1"/>
      <c r="P76" s="1"/>
      <c r="Q76" s="1"/>
      <c r="R76" s="1"/>
      <c r="S76" s="1"/>
    </row>
    <row r="77" spans="2:19" x14ac:dyDescent="0.55000000000000004">
      <c r="B77" s="3"/>
      <c r="C77" s="3" t="s">
        <v>7648</v>
      </c>
      <c r="D77" s="3"/>
      <c r="E77" s="1"/>
      <c r="F77" s="1"/>
      <c r="G77" s="1"/>
      <c r="H77" s="1"/>
      <c r="I77" s="1"/>
      <c r="J77" s="1"/>
      <c r="K77" s="1"/>
      <c r="L77" s="1"/>
      <c r="M77" s="1"/>
      <c r="N77" s="1"/>
      <c r="O77" s="1"/>
      <c r="P77" s="1"/>
      <c r="Q77" s="1"/>
      <c r="R77" s="1"/>
      <c r="S77" s="1"/>
    </row>
    <row r="78" spans="2:19" x14ac:dyDescent="0.55000000000000004">
      <c r="B78" s="3"/>
      <c r="C78" s="3" t="s">
        <v>7648</v>
      </c>
      <c r="D78" s="3"/>
      <c r="E78" s="1"/>
      <c r="F78" s="1"/>
      <c r="G78" s="1"/>
      <c r="H78" s="1"/>
      <c r="I78" s="1"/>
      <c r="J78" s="1"/>
      <c r="K78" s="1"/>
      <c r="L78" s="1"/>
      <c r="M78" s="1"/>
      <c r="N78" s="1"/>
      <c r="O78" s="1"/>
      <c r="P78" s="1"/>
      <c r="Q78" s="1"/>
      <c r="R78" s="1"/>
      <c r="S78" s="1"/>
    </row>
    <row r="79" spans="2:19" x14ac:dyDescent="0.55000000000000004">
      <c r="B79" s="3"/>
      <c r="C79" s="3" t="s">
        <v>7648</v>
      </c>
      <c r="D79" s="3"/>
      <c r="E79" s="1"/>
      <c r="F79" s="1"/>
      <c r="G79" s="1"/>
      <c r="H79" s="1"/>
      <c r="I79" s="1"/>
      <c r="J79" s="1"/>
      <c r="K79" s="1"/>
      <c r="L79" s="1"/>
      <c r="M79" s="1"/>
      <c r="N79" s="1"/>
      <c r="O79" s="1"/>
      <c r="P79" s="1"/>
      <c r="Q79" s="1"/>
      <c r="R79" s="1"/>
      <c r="S79" s="1"/>
    </row>
    <row r="80" spans="2:19" x14ac:dyDescent="0.55000000000000004">
      <c r="B80" s="3"/>
      <c r="C80" s="3" t="s">
        <v>7648</v>
      </c>
      <c r="D80" s="3"/>
      <c r="E80" s="1"/>
      <c r="F80" s="1"/>
      <c r="G80" s="1"/>
      <c r="H80" s="1"/>
      <c r="I80" s="1"/>
      <c r="J80" s="1"/>
      <c r="K80" s="1"/>
      <c r="L80" s="1"/>
      <c r="M80" s="1"/>
      <c r="N80" s="1"/>
      <c r="O80" s="1"/>
      <c r="P80" s="1"/>
      <c r="Q80" s="1"/>
      <c r="R80" s="1"/>
      <c r="S80" s="1"/>
    </row>
    <row r="81" spans="2:19" x14ac:dyDescent="0.55000000000000004">
      <c r="B81" s="3"/>
      <c r="C81" s="3" t="s">
        <v>7648</v>
      </c>
      <c r="D81" s="3"/>
      <c r="E81" s="1"/>
      <c r="F81" s="1"/>
      <c r="G81" s="1"/>
      <c r="H81" s="1"/>
      <c r="I81" s="1"/>
      <c r="J81" s="1"/>
      <c r="K81" s="1"/>
      <c r="L81" s="1"/>
      <c r="M81" s="1"/>
      <c r="N81" s="1"/>
      <c r="O81" s="1"/>
      <c r="P81" s="1"/>
      <c r="Q81" s="1"/>
      <c r="R81" s="1"/>
      <c r="S81" s="1"/>
    </row>
    <row r="82" spans="2:19" x14ac:dyDescent="0.55000000000000004">
      <c r="B82" s="3"/>
      <c r="C82" s="3" t="s">
        <v>7648</v>
      </c>
      <c r="D82" s="3"/>
      <c r="E82" s="1"/>
      <c r="F82" s="1"/>
      <c r="G82" s="1"/>
      <c r="H82" s="1"/>
      <c r="I82" s="1"/>
      <c r="J82" s="1"/>
      <c r="K82" s="1"/>
      <c r="L82" s="1"/>
      <c r="M82" s="1"/>
      <c r="N82" s="1"/>
      <c r="O82" s="1"/>
      <c r="P82" s="1"/>
      <c r="Q82" s="1"/>
      <c r="R82" s="1"/>
      <c r="S82" s="1"/>
    </row>
    <row r="83" spans="2:19" x14ac:dyDescent="0.55000000000000004">
      <c r="B83" s="3"/>
      <c r="C83" s="3" t="s">
        <v>7648</v>
      </c>
      <c r="D83" s="3"/>
      <c r="E83" s="1"/>
      <c r="F83" s="1"/>
      <c r="G83" s="1"/>
      <c r="H83" s="1"/>
      <c r="I83" s="1"/>
      <c r="J83" s="1"/>
      <c r="K83" s="1"/>
      <c r="L83" s="1"/>
      <c r="M83" s="1"/>
      <c r="N83" s="1"/>
      <c r="O83" s="1"/>
      <c r="P83" s="1"/>
      <c r="Q83" s="1"/>
      <c r="R83" s="1"/>
      <c r="S83" s="1"/>
    </row>
    <row r="84" spans="2:19" x14ac:dyDescent="0.55000000000000004">
      <c r="B84" s="3"/>
      <c r="C84" s="3" t="s">
        <v>7648</v>
      </c>
      <c r="D84" s="3"/>
      <c r="E84" s="1"/>
      <c r="F84" s="1"/>
      <c r="G84" s="1"/>
      <c r="H84" s="1"/>
      <c r="I84" s="1"/>
      <c r="J84" s="1"/>
      <c r="K84" s="1"/>
      <c r="L84" s="1"/>
      <c r="M84" s="1"/>
      <c r="N84" s="1"/>
      <c r="O84" s="1"/>
      <c r="P84" s="1"/>
      <c r="Q84" s="1"/>
      <c r="R84" s="1"/>
      <c r="S84" s="1"/>
    </row>
    <row r="85" spans="2:19" x14ac:dyDescent="0.55000000000000004">
      <c r="B85" s="3"/>
      <c r="C85" s="3" t="s">
        <v>7648</v>
      </c>
      <c r="D85" s="3"/>
      <c r="E85" s="1"/>
      <c r="F85" s="1"/>
      <c r="G85" s="1"/>
      <c r="H85" s="1"/>
      <c r="I85" s="1"/>
      <c r="J85" s="1"/>
      <c r="K85" s="1"/>
      <c r="L85" s="1"/>
      <c r="M85" s="1"/>
      <c r="N85" s="1"/>
      <c r="O85" s="1"/>
      <c r="P85" s="1"/>
      <c r="Q85" s="1"/>
      <c r="R85" s="1"/>
      <c r="S85" s="1"/>
    </row>
    <row r="86" spans="2:19" x14ac:dyDescent="0.55000000000000004">
      <c r="B86" s="3"/>
      <c r="C86" s="3" t="s">
        <v>7648</v>
      </c>
      <c r="D86" s="3"/>
      <c r="E86" s="1"/>
      <c r="F86" s="1"/>
      <c r="G86" s="1"/>
      <c r="H86" s="1"/>
      <c r="I86" s="1"/>
      <c r="J86" s="1"/>
      <c r="K86" s="1"/>
      <c r="L86" s="1"/>
      <c r="M86" s="1"/>
      <c r="N86" s="1"/>
      <c r="O86" s="1"/>
      <c r="P86" s="1"/>
      <c r="Q86" s="1"/>
      <c r="R86" s="1"/>
      <c r="S86" s="1"/>
    </row>
    <row r="87" spans="2:19" x14ac:dyDescent="0.55000000000000004">
      <c r="B87" s="3"/>
      <c r="C87" s="3" t="s">
        <v>7648</v>
      </c>
      <c r="D87" s="3"/>
      <c r="E87" s="1"/>
      <c r="F87" s="1"/>
      <c r="G87" s="1"/>
      <c r="H87" s="1"/>
      <c r="I87" s="1"/>
      <c r="J87" s="1"/>
      <c r="K87" s="1"/>
      <c r="L87" s="1"/>
      <c r="M87" s="1"/>
      <c r="N87" s="1"/>
      <c r="O87" s="1"/>
      <c r="P87" s="1"/>
      <c r="Q87" s="1"/>
      <c r="R87" s="1"/>
      <c r="S87" s="1"/>
    </row>
    <row r="88" spans="2:19" x14ac:dyDescent="0.55000000000000004">
      <c r="B88" s="3"/>
      <c r="C88" s="3" t="s">
        <v>7648</v>
      </c>
      <c r="D88" s="3"/>
      <c r="E88" s="1"/>
      <c r="F88" s="1"/>
      <c r="G88" s="1"/>
      <c r="H88" s="1"/>
      <c r="I88" s="1"/>
      <c r="J88" s="1"/>
      <c r="K88" s="1"/>
      <c r="L88" s="1"/>
      <c r="M88" s="1"/>
      <c r="N88" s="1"/>
      <c r="O88" s="1"/>
      <c r="P88" s="1"/>
      <c r="Q88" s="1"/>
      <c r="R88" s="1"/>
      <c r="S88" s="1"/>
    </row>
    <row r="89" spans="2:19" x14ac:dyDescent="0.55000000000000004">
      <c r="B89" s="3"/>
      <c r="C89" s="3" t="s">
        <v>7648</v>
      </c>
      <c r="D89" s="3"/>
      <c r="E89" s="1"/>
      <c r="F89" s="1"/>
      <c r="G89" s="1"/>
      <c r="H89" s="1"/>
      <c r="I89" s="1"/>
      <c r="J89" s="1"/>
      <c r="K89" s="1"/>
      <c r="L89" s="1"/>
      <c r="M89" s="1"/>
      <c r="N89" s="1"/>
      <c r="O89" s="1"/>
      <c r="P89" s="1"/>
      <c r="Q89" s="1"/>
      <c r="R89" s="1"/>
      <c r="S89" s="1"/>
    </row>
    <row r="90" spans="2:19" x14ac:dyDescent="0.55000000000000004">
      <c r="B90" s="3"/>
      <c r="C90" s="3" t="s">
        <v>7648</v>
      </c>
      <c r="D90" s="3"/>
      <c r="E90" s="1"/>
      <c r="F90" s="1"/>
      <c r="G90" s="1"/>
      <c r="H90" s="1"/>
      <c r="I90" s="1"/>
      <c r="J90" s="1"/>
      <c r="K90" s="1"/>
      <c r="L90" s="1"/>
      <c r="M90" s="1"/>
      <c r="N90" s="1"/>
      <c r="O90" s="1"/>
      <c r="P90" s="1"/>
      <c r="Q90" s="1"/>
      <c r="R90" s="1"/>
      <c r="S90" s="1"/>
    </row>
    <row r="91" spans="2:19" x14ac:dyDescent="0.55000000000000004">
      <c r="B91" s="3"/>
      <c r="C91" s="3" t="s">
        <v>7648</v>
      </c>
      <c r="D91" s="3"/>
      <c r="E91" s="1"/>
      <c r="F91" s="1"/>
      <c r="G91" s="1"/>
      <c r="H91" s="1"/>
      <c r="I91" s="1"/>
      <c r="J91" s="1"/>
      <c r="K91" s="1"/>
      <c r="L91" s="1"/>
      <c r="M91" s="1"/>
      <c r="N91" s="1"/>
      <c r="O91" s="1"/>
      <c r="P91" s="1"/>
      <c r="Q91" s="1"/>
      <c r="R91" s="1"/>
      <c r="S91" s="1"/>
    </row>
    <row r="92" spans="2:19" x14ac:dyDescent="0.55000000000000004">
      <c r="B92" s="3"/>
      <c r="C92" s="3" t="s">
        <v>7648</v>
      </c>
      <c r="D92" s="3"/>
      <c r="E92" s="1"/>
      <c r="F92" s="1"/>
      <c r="G92" s="1"/>
      <c r="H92" s="1"/>
      <c r="I92" s="1"/>
      <c r="J92" s="1"/>
      <c r="K92" s="1"/>
      <c r="L92" s="1"/>
      <c r="M92" s="1"/>
      <c r="N92" s="1"/>
      <c r="O92" s="1"/>
      <c r="P92" s="1"/>
      <c r="Q92" s="1"/>
      <c r="R92" s="1"/>
      <c r="S92" s="1"/>
    </row>
    <row r="93" spans="2:19" x14ac:dyDescent="0.55000000000000004">
      <c r="B93" s="3"/>
      <c r="C93" s="3" t="s">
        <v>7648</v>
      </c>
      <c r="D93" s="3"/>
      <c r="E93" s="1"/>
      <c r="F93" s="1"/>
      <c r="G93" s="1"/>
      <c r="H93" s="1"/>
      <c r="I93" s="1"/>
      <c r="J93" s="1"/>
      <c r="K93" s="1"/>
      <c r="L93" s="1"/>
      <c r="M93" s="1"/>
      <c r="N93" s="1"/>
      <c r="O93" s="1"/>
      <c r="P93" s="1"/>
      <c r="Q93" s="1"/>
      <c r="R93" s="1"/>
      <c r="S93" s="1"/>
    </row>
    <row r="94" spans="2:19" x14ac:dyDescent="0.55000000000000004">
      <c r="B94" s="3"/>
      <c r="C94" s="3" t="s">
        <v>7648</v>
      </c>
      <c r="D94" s="3"/>
      <c r="E94" s="1"/>
      <c r="F94" s="1"/>
      <c r="G94" s="1"/>
      <c r="H94" s="1"/>
      <c r="I94" s="1"/>
      <c r="J94" s="1"/>
      <c r="K94" s="1"/>
      <c r="L94" s="1"/>
      <c r="M94" s="1"/>
      <c r="N94" s="1"/>
      <c r="O94" s="1"/>
      <c r="P94" s="1"/>
      <c r="Q94" s="1"/>
      <c r="R94" s="1"/>
      <c r="S94" s="1"/>
    </row>
    <row r="95" spans="2:19" x14ac:dyDescent="0.55000000000000004">
      <c r="B95" s="3"/>
      <c r="C95" s="3" t="s">
        <v>7648</v>
      </c>
      <c r="D95" s="3"/>
      <c r="E95" s="1"/>
      <c r="F95" s="1"/>
      <c r="G95" s="1"/>
      <c r="H95" s="1"/>
      <c r="I95" s="1"/>
      <c r="J95" s="1"/>
      <c r="K95" s="1"/>
      <c r="L95" s="1"/>
      <c r="M95" s="1"/>
      <c r="N95" s="1"/>
      <c r="O95" s="1"/>
      <c r="P95" s="1"/>
      <c r="Q95" s="1"/>
      <c r="R95" s="1"/>
      <c r="S95" s="1"/>
    </row>
    <row r="96" spans="2:19" x14ac:dyDescent="0.55000000000000004">
      <c r="B96" s="3"/>
      <c r="C96" s="3" t="s">
        <v>7648</v>
      </c>
      <c r="D96" s="3"/>
      <c r="E96" s="1"/>
      <c r="F96" s="1"/>
      <c r="G96" s="1"/>
      <c r="H96" s="1"/>
      <c r="I96" s="1"/>
      <c r="J96" s="1"/>
      <c r="K96" s="1"/>
      <c r="L96" s="1"/>
      <c r="M96" s="1"/>
      <c r="N96" s="1"/>
      <c r="O96" s="1"/>
      <c r="P96" s="1"/>
      <c r="Q96" s="1"/>
      <c r="R96" s="1"/>
      <c r="S96" s="1"/>
    </row>
    <row r="97" spans="2:19" x14ac:dyDescent="0.55000000000000004">
      <c r="B97" s="3"/>
      <c r="C97" s="3" t="s">
        <v>7648</v>
      </c>
      <c r="D97" s="3"/>
      <c r="E97" s="1"/>
      <c r="F97" s="1"/>
      <c r="G97" s="1"/>
      <c r="H97" s="1"/>
      <c r="I97" s="1"/>
      <c r="J97" s="1"/>
      <c r="K97" s="1"/>
      <c r="L97" s="1"/>
      <c r="M97" s="1"/>
      <c r="N97" s="1"/>
      <c r="O97" s="1"/>
      <c r="P97" s="1"/>
      <c r="Q97" s="1"/>
      <c r="R97" s="1"/>
      <c r="S97" s="1"/>
    </row>
    <row r="98" spans="2:19" x14ac:dyDescent="0.55000000000000004">
      <c r="B98" s="3"/>
      <c r="C98" s="3" t="s">
        <v>7648</v>
      </c>
      <c r="D98" s="3"/>
      <c r="E98" s="1"/>
      <c r="F98" s="1"/>
      <c r="G98" s="1"/>
      <c r="H98" s="1"/>
      <c r="I98" s="1"/>
      <c r="J98" s="1"/>
      <c r="K98" s="1"/>
      <c r="L98" s="1"/>
      <c r="M98" s="1"/>
      <c r="N98" s="1"/>
      <c r="O98" s="1"/>
      <c r="P98" s="1"/>
      <c r="Q98" s="1"/>
      <c r="R98" s="1"/>
      <c r="S98" s="1"/>
    </row>
    <row r="99" spans="2:19" x14ac:dyDescent="0.55000000000000004">
      <c r="B99" s="3"/>
      <c r="C99" s="3" t="s">
        <v>7648</v>
      </c>
      <c r="D99" s="3"/>
      <c r="E99" s="1"/>
      <c r="F99" s="1"/>
      <c r="G99" s="1"/>
      <c r="H99" s="1"/>
      <c r="I99" s="1"/>
      <c r="J99" s="1"/>
      <c r="K99" s="1"/>
      <c r="L99" s="1"/>
      <c r="M99" s="1"/>
      <c r="N99" s="1"/>
      <c r="O99" s="1"/>
      <c r="P99" s="1"/>
      <c r="Q99" s="1"/>
      <c r="R99" s="1"/>
      <c r="S99" s="1"/>
    </row>
    <row r="100" spans="2:19" x14ac:dyDescent="0.55000000000000004">
      <c r="B100" s="3"/>
      <c r="C100" s="3" t="s">
        <v>7648</v>
      </c>
      <c r="D100" s="3"/>
      <c r="E100" s="1"/>
      <c r="F100" s="1"/>
      <c r="G100" s="1"/>
      <c r="H100" s="1"/>
      <c r="I100" s="1"/>
      <c r="J100" s="1"/>
      <c r="K100" s="1"/>
      <c r="L100" s="1"/>
      <c r="M100" s="1"/>
      <c r="N100" s="1"/>
      <c r="O100" s="1"/>
      <c r="P100" s="1"/>
      <c r="Q100" s="1"/>
      <c r="R100" s="1"/>
      <c r="S100" s="1"/>
    </row>
    <row r="101" spans="2:19" x14ac:dyDescent="0.55000000000000004">
      <c r="B101" s="3"/>
      <c r="C101" s="3" t="s">
        <v>7648</v>
      </c>
      <c r="D101" s="3"/>
      <c r="E101" s="1"/>
      <c r="F101" s="1"/>
      <c r="G101" s="1"/>
      <c r="H101" s="1"/>
      <c r="I101" s="1"/>
      <c r="J101" s="1"/>
      <c r="K101" s="1"/>
      <c r="L101" s="1"/>
      <c r="M101" s="1"/>
      <c r="N101" s="1"/>
      <c r="O101" s="1"/>
      <c r="P101" s="1"/>
      <c r="Q101" s="1"/>
      <c r="R101" s="1"/>
      <c r="S101" s="1"/>
    </row>
    <row r="102" spans="2:19" x14ac:dyDescent="0.55000000000000004">
      <c r="B102" s="3"/>
      <c r="C102" s="3" t="s">
        <v>7648</v>
      </c>
      <c r="D102" s="3"/>
      <c r="E102" s="1"/>
      <c r="F102" s="1"/>
      <c r="G102" s="1"/>
      <c r="H102" s="1"/>
      <c r="I102" s="1"/>
      <c r="J102" s="1"/>
      <c r="K102" s="1"/>
      <c r="L102" s="1"/>
      <c r="M102" s="1"/>
      <c r="N102" s="1"/>
      <c r="O102" s="1"/>
      <c r="P102" s="1"/>
      <c r="Q102" s="1"/>
      <c r="R102" s="1"/>
      <c r="S102" s="1"/>
    </row>
    <row r="103" spans="2:19" x14ac:dyDescent="0.55000000000000004">
      <c r="B103" s="3"/>
      <c r="C103" s="3" t="s">
        <v>7648</v>
      </c>
      <c r="D103" s="3"/>
      <c r="E103" s="1"/>
      <c r="F103" s="1"/>
      <c r="G103" s="1"/>
      <c r="H103" s="1"/>
      <c r="I103" s="1"/>
      <c r="J103" s="1"/>
      <c r="K103" s="1"/>
      <c r="L103" s="1"/>
      <c r="M103" s="1"/>
      <c r="N103" s="1"/>
      <c r="O103" s="1"/>
      <c r="P103" s="1"/>
      <c r="Q103" s="1"/>
      <c r="R103" s="1"/>
      <c r="S103" s="1"/>
    </row>
    <row r="104" spans="2:19" x14ac:dyDescent="0.55000000000000004">
      <c r="B104" s="3"/>
      <c r="C104" s="3" t="s">
        <v>7648</v>
      </c>
      <c r="D104" s="3"/>
      <c r="E104" s="1"/>
      <c r="F104" s="1"/>
      <c r="G104" s="1"/>
      <c r="H104" s="1"/>
      <c r="I104" s="1"/>
      <c r="J104" s="1"/>
      <c r="K104" s="1"/>
      <c r="L104" s="1"/>
      <c r="M104" s="1"/>
      <c r="N104" s="1"/>
      <c r="O104" s="1"/>
      <c r="P104" s="1"/>
      <c r="Q104" s="1"/>
      <c r="R104" s="1"/>
      <c r="S104" s="1"/>
    </row>
    <row r="105" spans="2:19" x14ac:dyDescent="0.55000000000000004">
      <c r="B105" s="3"/>
      <c r="C105" s="3" t="s">
        <v>7648</v>
      </c>
      <c r="D105" s="3"/>
      <c r="E105" s="1"/>
      <c r="F105" s="1"/>
      <c r="G105" s="1"/>
      <c r="H105" s="1"/>
      <c r="I105" s="1"/>
      <c r="J105" s="1"/>
      <c r="K105" s="1"/>
      <c r="L105" s="1"/>
      <c r="M105" s="1"/>
      <c r="N105" s="1"/>
      <c r="O105" s="1"/>
      <c r="P105" s="1"/>
      <c r="Q105" s="1"/>
      <c r="R105" s="1"/>
      <c r="S105" s="1"/>
    </row>
    <row r="106" spans="2:19" x14ac:dyDescent="0.55000000000000004">
      <c r="B106" s="3"/>
      <c r="C106" s="3" t="s">
        <v>7648</v>
      </c>
      <c r="D106" s="3"/>
      <c r="E106" s="1"/>
      <c r="F106" s="1"/>
      <c r="G106" s="1"/>
      <c r="H106" s="1"/>
      <c r="I106" s="1"/>
      <c r="J106" s="1"/>
      <c r="K106" s="1"/>
      <c r="L106" s="1"/>
      <c r="M106" s="1"/>
      <c r="N106" s="1"/>
      <c r="O106" s="1"/>
      <c r="P106" s="1"/>
      <c r="Q106" s="1"/>
      <c r="R106" s="1"/>
      <c r="S106" s="1"/>
    </row>
    <row r="107" spans="2:19" x14ac:dyDescent="0.55000000000000004">
      <c r="B107" s="3"/>
      <c r="C107" s="3" t="s">
        <v>7648</v>
      </c>
      <c r="D107" s="3"/>
      <c r="E107" s="1"/>
      <c r="F107" s="1"/>
      <c r="G107" s="1"/>
      <c r="H107" s="1"/>
      <c r="I107" s="1"/>
      <c r="J107" s="1"/>
      <c r="K107" s="1"/>
      <c r="L107" s="1"/>
      <c r="M107" s="1"/>
      <c r="N107" s="1"/>
      <c r="O107" s="1"/>
      <c r="P107" s="1"/>
      <c r="Q107" s="1"/>
      <c r="R107" s="1"/>
      <c r="S107" s="1"/>
    </row>
    <row r="108" spans="2:19" x14ac:dyDescent="0.55000000000000004">
      <c r="B108" s="3"/>
      <c r="C108" s="3" t="s">
        <v>7648</v>
      </c>
      <c r="D108" s="3"/>
      <c r="E108" s="1"/>
      <c r="F108" s="1"/>
      <c r="G108" s="1"/>
      <c r="H108" s="1"/>
      <c r="I108" s="1"/>
      <c r="J108" s="1"/>
      <c r="K108" s="1"/>
      <c r="L108" s="1"/>
      <c r="M108" s="1"/>
      <c r="N108" s="1"/>
      <c r="O108" s="1"/>
      <c r="P108" s="1"/>
      <c r="Q108" s="1"/>
      <c r="R108" s="1"/>
      <c r="S108" s="1"/>
    </row>
    <row r="109" spans="2:19" x14ac:dyDescent="0.55000000000000004">
      <c r="B109" s="3"/>
      <c r="C109" s="3" t="s">
        <v>7648</v>
      </c>
      <c r="D109" s="3"/>
      <c r="E109" s="1"/>
      <c r="F109" s="1"/>
      <c r="G109" s="1"/>
      <c r="H109" s="1"/>
      <c r="I109" s="1"/>
      <c r="J109" s="1"/>
      <c r="K109" s="1"/>
      <c r="L109" s="1"/>
      <c r="M109" s="1"/>
      <c r="N109" s="1"/>
      <c r="O109" s="1"/>
      <c r="P109" s="1"/>
      <c r="Q109" s="1"/>
      <c r="R109" s="1"/>
      <c r="S109" s="1"/>
    </row>
    <row r="110" spans="2:19" x14ac:dyDescent="0.55000000000000004">
      <c r="B110" s="3"/>
      <c r="C110" s="3" t="s">
        <v>7648</v>
      </c>
      <c r="D110" s="3"/>
      <c r="E110" s="1"/>
      <c r="F110" s="1"/>
      <c r="G110" s="1"/>
      <c r="H110" s="1"/>
      <c r="I110" s="1"/>
      <c r="J110" s="1"/>
      <c r="K110" s="1"/>
      <c r="L110" s="1"/>
      <c r="M110" s="1"/>
      <c r="N110" s="1"/>
      <c r="O110" s="1"/>
      <c r="P110" s="1"/>
      <c r="Q110" s="1"/>
      <c r="R110" s="1"/>
      <c r="S110" s="1"/>
    </row>
    <row r="111" spans="2:19" x14ac:dyDescent="0.55000000000000004">
      <c r="B111" s="3"/>
      <c r="C111" s="3" t="s">
        <v>7648</v>
      </c>
      <c r="D111" s="3"/>
      <c r="E111" s="1"/>
      <c r="F111" s="1"/>
      <c r="G111" s="1"/>
      <c r="H111" s="1"/>
      <c r="I111" s="1"/>
      <c r="J111" s="1"/>
      <c r="K111" s="1"/>
      <c r="L111" s="1"/>
      <c r="M111" s="1"/>
      <c r="N111" s="1"/>
      <c r="O111" s="1"/>
      <c r="P111" s="1"/>
      <c r="Q111" s="1"/>
      <c r="R111" s="1"/>
      <c r="S111" s="1"/>
    </row>
    <row r="112" spans="2:19" x14ac:dyDescent="0.55000000000000004">
      <c r="B112" s="3"/>
      <c r="C112" s="3" t="s">
        <v>7648</v>
      </c>
      <c r="D112" s="3"/>
      <c r="E112" s="1"/>
      <c r="F112" s="1"/>
      <c r="G112" s="1"/>
      <c r="H112" s="1"/>
      <c r="I112" s="1"/>
      <c r="J112" s="1"/>
      <c r="K112" s="1"/>
      <c r="L112" s="1"/>
      <c r="M112" s="1"/>
      <c r="N112" s="1"/>
      <c r="O112" s="1"/>
      <c r="P112" s="1"/>
      <c r="Q112" s="1"/>
      <c r="R112" s="1"/>
      <c r="S112" s="1"/>
    </row>
    <row r="113" spans="2:19" x14ac:dyDescent="0.55000000000000004">
      <c r="B113" s="3"/>
      <c r="C113" s="3" t="s">
        <v>7648</v>
      </c>
      <c r="D113" s="3"/>
      <c r="E113" s="1"/>
      <c r="F113" s="1"/>
      <c r="G113" s="1"/>
      <c r="H113" s="1"/>
      <c r="I113" s="1"/>
      <c r="J113" s="1"/>
      <c r="K113" s="1"/>
      <c r="L113" s="1"/>
      <c r="M113" s="1"/>
      <c r="N113" s="1"/>
      <c r="O113" s="1"/>
      <c r="P113" s="1"/>
      <c r="Q113" s="1"/>
      <c r="R113" s="1"/>
      <c r="S113" s="1"/>
    </row>
    <row r="114" spans="2:19" x14ac:dyDescent="0.55000000000000004">
      <c r="B114" s="3"/>
      <c r="C114" s="3" t="s">
        <v>7648</v>
      </c>
      <c r="D114" s="3"/>
      <c r="E114" s="1"/>
      <c r="F114" s="1"/>
      <c r="G114" s="1"/>
      <c r="H114" s="1"/>
      <c r="I114" s="1"/>
      <c r="J114" s="1"/>
      <c r="K114" s="1"/>
      <c r="L114" s="1"/>
      <c r="M114" s="1"/>
      <c r="N114" s="1"/>
      <c r="O114" s="1"/>
      <c r="P114" s="1"/>
      <c r="Q114" s="1"/>
      <c r="R114" s="1"/>
      <c r="S114" s="1"/>
    </row>
    <row r="115" spans="2:19" x14ac:dyDescent="0.55000000000000004">
      <c r="B115" s="3"/>
      <c r="C115" s="3" t="s">
        <v>7648</v>
      </c>
      <c r="D115" s="3"/>
      <c r="E115" s="1"/>
      <c r="F115" s="1"/>
      <c r="G115" s="1"/>
      <c r="H115" s="1"/>
      <c r="I115" s="1"/>
      <c r="J115" s="1"/>
      <c r="K115" s="1"/>
      <c r="L115" s="1"/>
      <c r="M115" s="1"/>
      <c r="N115" s="1"/>
      <c r="O115" s="1"/>
      <c r="P115" s="1"/>
      <c r="Q115" s="1"/>
      <c r="R115" s="1"/>
      <c r="S115" s="1"/>
    </row>
    <row r="116" spans="2:19" x14ac:dyDescent="0.55000000000000004">
      <c r="B116" s="3"/>
      <c r="C116" s="3" t="s">
        <v>7648</v>
      </c>
      <c r="D116" s="3"/>
      <c r="E116" s="1"/>
      <c r="F116" s="1"/>
      <c r="G116" s="1"/>
      <c r="H116" s="1"/>
      <c r="I116" s="1"/>
      <c r="J116" s="1"/>
      <c r="K116" s="1"/>
      <c r="L116" s="1"/>
      <c r="M116" s="1"/>
      <c r="N116" s="1"/>
      <c r="O116" s="1"/>
      <c r="P116" s="1"/>
      <c r="Q116" s="1"/>
      <c r="R116" s="1"/>
      <c r="S116" s="1"/>
    </row>
    <row r="117" spans="2:19" x14ac:dyDescent="0.55000000000000004">
      <c r="B117" s="3"/>
      <c r="C117" s="3" t="s">
        <v>7648</v>
      </c>
      <c r="D117" s="3"/>
      <c r="E117" s="1"/>
      <c r="F117" s="1"/>
      <c r="G117" s="1"/>
      <c r="H117" s="1"/>
      <c r="I117" s="1"/>
      <c r="J117" s="1"/>
      <c r="K117" s="1"/>
      <c r="L117" s="1"/>
      <c r="M117" s="1"/>
      <c r="N117" s="1"/>
      <c r="O117" s="1"/>
      <c r="P117" s="1"/>
      <c r="Q117" s="1"/>
      <c r="R117" s="1"/>
      <c r="S117" s="1"/>
    </row>
    <row r="118" spans="2:19" x14ac:dyDescent="0.55000000000000004">
      <c r="B118" s="3"/>
      <c r="C118" s="3" t="s">
        <v>7648</v>
      </c>
      <c r="D118" s="3"/>
      <c r="E118" s="1"/>
      <c r="F118" s="1"/>
      <c r="G118" s="1"/>
      <c r="H118" s="1"/>
      <c r="I118" s="1"/>
      <c r="J118" s="1"/>
      <c r="K118" s="1"/>
      <c r="L118" s="1"/>
      <c r="M118" s="1"/>
      <c r="N118" s="1"/>
      <c r="O118" s="1"/>
      <c r="P118" s="1"/>
      <c r="Q118" s="1"/>
      <c r="R118" s="1"/>
      <c r="S118" s="1"/>
    </row>
    <row r="119" spans="2:19" x14ac:dyDescent="0.55000000000000004">
      <c r="B119" s="3"/>
      <c r="C119" s="3" t="s">
        <v>7648</v>
      </c>
      <c r="D119" s="3"/>
      <c r="E119" s="1"/>
      <c r="F119" s="1"/>
      <c r="G119" s="1"/>
      <c r="H119" s="1"/>
      <c r="I119" s="1"/>
      <c r="J119" s="1"/>
      <c r="K119" s="1"/>
      <c r="L119" s="1"/>
      <c r="M119" s="1"/>
      <c r="N119" s="1"/>
      <c r="O119" s="1"/>
      <c r="P119" s="1"/>
      <c r="Q119" s="1"/>
      <c r="R119" s="1"/>
      <c r="S119" s="1"/>
    </row>
    <row r="120" spans="2:19" x14ac:dyDescent="0.55000000000000004">
      <c r="B120" s="3"/>
      <c r="C120" s="3" t="s">
        <v>7648</v>
      </c>
      <c r="D120" s="3"/>
      <c r="E120" s="1"/>
      <c r="F120" s="1"/>
      <c r="G120" s="1"/>
      <c r="H120" s="1"/>
      <c r="I120" s="1"/>
      <c r="J120" s="1"/>
      <c r="K120" s="1"/>
      <c r="L120" s="1"/>
      <c r="M120" s="1"/>
      <c r="N120" s="1"/>
      <c r="O120" s="1"/>
      <c r="P120" s="1"/>
      <c r="Q120" s="1"/>
      <c r="R120" s="1"/>
      <c r="S120" s="1"/>
    </row>
    <row r="121" spans="2:19" x14ac:dyDescent="0.55000000000000004">
      <c r="B121" s="3"/>
      <c r="C121" s="3" t="s">
        <v>7648</v>
      </c>
      <c r="D121" s="3"/>
      <c r="E121" s="1"/>
      <c r="F121" s="1"/>
      <c r="G121" s="1"/>
      <c r="H121" s="1"/>
      <c r="I121" s="1"/>
      <c r="J121" s="1"/>
      <c r="K121" s="1"/>
      <c r="L121" s="1"/>
      <c r="M121" s="1"/>
      <c r="N121" s="1"/>
      <c r="O121" s="1"/>
      <c r="P121" s="1"/>
      <c r="Q121" s="1"/>
      <c r="R121" s="1"/>
      <c r="S121" s="1"/>
    </row>
    <row r="122" spans="2:19" x14ac:dyDescent="0.55000000000000004">
      <c r="B122" s="3"/>
      <c r="C122" s="3" t="s">
        <v>7648</v>
      </c>
      <c r="D122" s="3"/>
      <c r="E122" s="1"/>
      <c r="F122" s="1"/>
      <c r="G122" s="1"/>
      <c r="H122" s="1"/>
      <c r="I122" s="1"/>
      <c r="J122" s="1"/>
      <c r="K122" s="1"/>
      <c r="L122" s="1"/>
      <c r="M122" s="1"/>
      <c r="N122" s="1"/>
      <c r="O122" s="1"/>
      <c r="P122" s="1"/>
      <c r="Q122" s="1"/>
      <c r="R122" s="1"/>
      <c r="S122" s="1"/>
    </row>
    <row r="123" spans="2:19" x14ac:dyDescent="0.55000000000000004">
      <c r="B123" s="3"/>
      <c r="C123" s="3" t="s">
        <v>7648</v>
      </c>
      <c r="D123" s="3"/>
      <c r="E123" s="1"/>
      <c r="F123" s="1"/>
      <c r="G123" s="1"/>
      <c r="H123" s="1"/>
      <c r="I123" s="1"/>
      <c r="J123" s="1"/>
      <c r="K123" s="1"/>
      <c r="L123" s="1"/>
      <c r="M123" s="1"/>
      <c r="N123" s="1"/>
      <c r="O123" s="1"/>
      <c r="P123" s="1"/>
      <c r="Q123" s="1"/>
      <c r="R123" s="1"/>
      <c r="S123" s="1"/>
    </row>
    <row r="124" spans="2:19" x14ac:dyDescent="0.55000000000000004">
      <c r="B124" s="3"/>
      <c r="C124" s="3" t="s">
        <v>7648</v>
      </c>
      <c r="D124" s="3"/>
      <c r="E124" s="1"/>
      <c r="F124" s="1"/>
      <c r="G124" s="1"/>
      <c r="H124" s="1"/>
      <c r="I124" s="1"/>
      <c r="J124" s="1"/>
      <c r="K124" s="1"/>
      <c r="L124" s="1"/>
      <c r="M124" s="1"/>
      <c r="N124" s="1"/>
      <c r="O124" s="1"/>
      <c r="P124" s="1"/>
      <c r="Q124" s="1"/>
      <c r="R124" s="1"/>
      <c r="S124" s="1"/>
    </row>
    <row r="125" spans="2:19" x14ac:dyDescent="0.55000000000000004">
      <c r="B125" s="3"/>
      <c r="C125" s="3" t="s">
        <v>7648</v>
      </c>
      <c r="D125" s="3"/>
      <c r="E125" s="1"/>
      <c r="F125" s="1"/>
      <c r="G125" s="1"/>
      <c r="H125" s="1"/>
      <c r="I125" s="1"/>
      <c r="J125" s="1"/>
      <c r="K125" s="1"/>
      <c r="L125" s="1"/>
      <c r="M125" s="1"/>
      <c r="N125" s="1"/>
      <c r="O125" s="1"/>
      <c r="P125" s="1"/>
      <c r="Q125" s="1"/>
      <c r="R125" s="1"/>
      <c r="S125" s="1"/>
    </row>
    <row r="126" spans="2:19" x14ac:dyDescent="0.55000000000000004">
      <c r="B126" s="3"/>
      <c r="C126" s="3" t="s">
        <v>7648</v>
      </c>
      <c r="D126" s="3"/>
      <c r="E126" s="1"/>
      <c r="F126" s="1"/>
      <c r="G126" s="1"/>
      <c r="H126" s="1"/>
      <c r="I126" s="1"/>
      <c r="J126" s="1"/>
      <c r="K126" s="1"/>
      <c r="L126" s="1"/>
      <c r="M126" s="1"/>
      <c r="N126" s="1"/>
      <c r="O126" s="1"/>
      <c r="P126" s="1"/>
      <c r="Q126" s="1"/>
      <c r="R126" s="1"/>
      <c r="S126" s="1"/>
    </row>
    <row r="127" spans="2:19" x14ac:dyDescent="0.55000000000000004">
      <c r="B127" s="3"/>
      <c r="C127" s="3" t="s">
        <v>7648</v>
      </c>
      <c r="D127" s="3"/>
      <c r="E127" s="1"/>
      <c r="F127" s="1"/>
      <c r="G127" s="1"/>
      <c r="H127" s="1"/>
      <c r="I127" s="1"/>
      <c r="J127" s="1"/>
      <c r="K127" s="1"/>
      <c r="L127" s="1"/>
      <c r="M127" s="1"/>
      <c r="N127" s="1"/>
      <c r="O127" s="1"/>
      <c r="P127" s="1"/>
      <c r="Q127" s="1"/>
      <c r="R127" s="1"/>
      <c r="S127" s="1"/>
    </row>
    <row r="128" spans="2:19" x14ac:dyDescent="0.55000000000000004">
      <c r="B128" s="3"/>
      <c r="C128" s="3" t="s">
        <v>7648</v>
      </c>
      <c r="D128" s="3"/>
      <c r="E128" s="1"/>
      <c r="F128" s="1"/>
      <c r="G128" s="1"/>
      <c r="H128" s="1"/>
      <c r="I128" s="1"/>
      <c r="J128" s="1"/>
      <c r="K128" s="1"/>
      <c r="L128" s="1"/>
      <c r="M128" s="1"/>
      <c r="N128" s="1"/>
      <c r="O128" s="1"/>
      <c r="P128" s="1"/>
      <c r="Q128" s="1"/>
      <c r="R128" s="1"/>
      <c r="S128" s="1"/>
    </row>
    <row r="129" spans="2:19" x14ac:dyDescent="0.55000000000000004">
      <c r="B129" s="3"/>
      <c r="C129" s="3" t="s">
        <v>7648</v>
      </c>
      <c r="D129" s="3"/>
      <c r="E129" s="1"/>
      <c r="F129" s="1"/>
      <c r="G129" s="1"/>
      <c r="H129" s="1"/>
      <c r="I129" s="1"/>
      <c r="J129" s="1"/>
      <c r="K129" s="1"/>
      <c r="L129" s="1"/>
      <c r="M129" s="1"/>
      <c r="N129" s="1"/>
      <c r="O129" s="1"/>
      <c r="P129" s="1"/>
      <c r="Q129" s="1"/>
      <c r="R129" s="1"/>
      <c r="S129" s="1"/>
    </row>
    <row r="130" spans="2:19" x14ac:dyDescent="0.55000000000000004">
      <c r="B130" s="3"/>
      <c r="C130" s="3" t="s">
        <v>7648</v>
      </c>
      <c r="D130" s="3"/>
      <c r="E130" s="1"/>
      <c r="F130" s="1"/>
      <c r="G130" s="1"/>
      <c r="H130" s="1"/>
      <c r="I130" s="1"/>
      <c r="J130" s="1"/>
      <c r="K130" s="1"/>
      <c r="L130" s="1"/>
      <c r="M130" s="1"/>
      <c r="N130" s="1"/>
      <c r="O130" s="1"/>
      <c r="P130" s="1"/>
      <c r="Q130" s="1"/>
      <c r="R130" s="1"/>
      <c r="S130" s="1"/>
    </row>
    <row r="131" spans="2:19" x14ac:dyDescent="0.55000000000000004">
      <c r="B131" s="3"/>
      <c r="C131" s="3" t="s">
        <v>7648</v>
      </c>
      <c r="D131" s="3"/>
      <c r="E131" s="1"/>
      <c r="F131" s="1"/>
      <c r="G131" s="1"/>
      <c r="H131" s="1"/>
      <c r="I131" s="1"/>
      <c r="J131" s="1"/>
      <c r="K131" s="1"/>
      <c r="L131" s="1"/>
      <c r="M131" s="1"/>
      <c r="N131" s="1"/>
      <c r="O131" s="1"/>
      <c r="P131" s="1"/>
      <c r="Q131" s="1"/>
      <c r="R131" s="1"/>
      <c r="S131" s="1"/>
    </row>
    <row r="132" spans="2:19" x14ac:dyDescent="0.55000000000000004">
      <c r="B132" s="3"/>
      <c r="C132" s="3" t="s">
        <v>7648</v>
      </c>
      <c r="D132" s="3"/>
      <c r="E132" s="1"/>
      <c r="F132" s="1"/>
      <c r="G132" s="1"/>
      <c r="H132" s="1"/>
      <c r="I132" s="1"/>
      <c r="J132" s="1"/>
      <c r="K132" s="1"/>
      <c r="L132" s="1"/>
      <c r="M132" s="1"/>
      <c r="N132" s="1"/>
      <c r="O132" s="1"/>
      <c r="P132" s="1"/>
      <c r="Q132" s="1"/>
      <c r="R132" s="1"/>
      <c r="S132" s="1"/>
    </row>
    <row r="133" spans="2:19" x14ac:dyDescent="0.55000000000000004">
      <c r="B133" s="3"/>
      <c r="C133" s="3" t="s">
        <v>7648</v>
      </c>
      <c r="D133" s="3"/>
      <c r="E133" s="1"/>
      <c r="F133" s="1"/>
      <c r="G133" s="1"/>
      <c r="H133" s="1"/>
      <c r="I133" s="1"/>
      <c r="J133" s="1"/>
      <c r="K133" s="1"/>
      <c r="L133" s="1"/>
      <c r="M133" s="1"/>
      <c r="N133" s="1"/>
      <c r="O133" s="1"/>
      <c r="P133" s="1"/>
      <c r="Q133" s="1"/>
      <c r="R133" s="1"/>
      <c r="S133" s="1"/>
    </row>
    <row r="134" spans="2:19" x14ac:dyDescent="0.55000000000000004">
      <c r="B134" s="3"/>
      <c r="C134" s="3" t="s">
        <v>7648</v>
      </c>
      <c r="D134" s="3"/>
      <c r="E134" s="1"/>
      <c r="F134" s="1"/>
      <c r="G134" s="1"/>
      <c r="H134" s="1"/>
      <c r="I134" s="1"/>
      <c r="J134" s="1"/>
      <c r="K134" s="1"/>
      <c r="L134" s="1"/>
      <c r="M134" s="1"/>
      <c r="N134" s="1"/>
      <c r="O134" s="1"/>
      <c r="P134" s="1"/>
      <c r="Q134" s="1"/>
      <c r="R134" s="1"/>
      <c r="S134" s="1"/>
    </row>
    <row r="135" spans="2:19" x14ac:dyDescent="0.55000000000000004">
      <c r="B135" s="3"/>
      <c r="C135" s="3" t="s">
        <v>7648</v>
      </c>
      <c r="D135" s="3"/>
      <c r="E135" s="1"/>
      <c r="F135" s="1"/>
      <c r="G135" s="1"/>
      <c r="H135" s="1"/>
      <c r="I135" s="1"/>
      <c r="J135" s="1"/>
      <c r="K135" s="1"/>
      <c r="L135" s="1"/>
      <c r="M135" s="1"/>
      <c r="N135" s="1"/>
      <c r="O135" s="1"/>
      <c r="P135" s="1"/>
      <c r="Q135" s="1"/>
      <c r="R135" s="1"/>
      <c r="S135" s="1"/>
    </row>
    <row r="136" spans="2:19" x14ac:dyDescent="0.55000000000000004">
      <c r="B136" s="3"/>
      <c r="C136" s="3" t="s">
        <v>7648</v>
      </c>
      <c r="D136" s="3"/>
      <c r="E136" s="1"/>
      <c r="F136" s="1"/>
      <c r="G136" s="1"/>
      <c r="H136" s="1"/>
      <c r="I136" s="1"/>
      <c r="J136" s="1"/>
      <c r="K136" s="1"/>
      <c r="L136" s="1"/>
      <c r="M136" s="1"/>
      <c r="N136" s="1"/>
      <c r="O136" s="1"/>
      <c r="P136" s="1"/>
      <c r="Q136" s="1"/>
      <c r="R136" s="1"/>
      <c r="S136" s="1"/>
    </row>
    <row r="137" spans="2:19" x14ac:dyDescent="0.55000000000000004">
      <c r="B137" s="3"/>
      <c r="C137" s="3" t="s">
        <v>7648</v>
      </c>
      <c r="D137" s="3"/>
      <c r="E137" s="1"/>
      <c r="F137" s="1"/>
      <c r="G137" s="1"/>
      <c r="H137" s="1"/>
      <c r="I137" s="1"/>
      <c r="J137" s="1"/>
      <c r="K137" s="1"/>
      <c r="L137" s="1"/>
      <c r="M137" s="1"/>
      <c r="N137" s="1"/>
      <c r="O137" s="1"/>
      <c r="P137" s="1"/>
      <c r="Q137" s="1"/>
      <c r="R137" s="1"/>
      <c r="S137" s="1"/>
    </row>
    <row r="138" spans="2:19" x14ac:dyDescent="0.55000000000000004">
      <c r="B138" s="3"/>
      <c r="C138" s="3" t="s">
        <v>7648</v>
      </c>
      <c r="D138" s="3"/>
      <c r="E138" s="1"/>
      <c r="F138" s="1"/>
      <c r="G138" s="1"/>
      <c r="H138" s="1"/>
      <c r="I138" s="1"/>
      <c r="J138" s="1"/>
      <c r="K138" s="1"/>
      <c r="L138" s="1"/>
      <c r="M138" s="1"/>
      <c r="N138" s="1"/>
      <c r="O138" s="1"/>
      <c r="P138" s="1"/>
      <c r="Q138" s="1"/>
      <c r="R138" s="1"/>
      <c r="S138" s="1"/>
    </row>
    <row r="139" spans="2:19" x14ac:dyDescent="0.55000000000000004">
      <c r="B139" s="3"/>
      <c r="C139" s="3" t="s">
        <v>7648</v>
      </c>
      <c r="D139" s="3"/>
      <c r="E139" s="1"/>
      <c r="F139" s="1"/>
      <c r="G139" s="1"/>
      <c r="H139" s="1"/>
      <c r="I139" s="1"/>
      <c r="J139" s="1"/>
      <c r="K139" s="1"/>
      <c r="L139" s="1"/>
      <c r="M139" s="1"/>
      <c r="N139" s="1"/>
      <c r="O139" s="1"/>
      <c r="P139" s="1"/>
      <c r="Q139" s="1"/>
      <c r="R139" s="1"/>
      <c r="S139" s="1"/>
    </row>
    <row r="140" spans="2:19" x14ac:dyDescent="0.55000000000000004">
      <c r="B140" s="3"/>
      <c r="C140" s="3" t="s">
        <v>7648</v>
      </c>
      <c r="D140" s="3"/>
      <c r="E140" s="1"/>
      <c r="F140" s="1"/>
      <c r="G140" s="1"/>
      <c r="H140" s="1"/>
      <c r="I140" s="1"/>
      <c r="J140" s="1"/>
      <c r="K140" s="1"/>
      <c r="L140" s="1"/>
      <c r="M140" s="1"/>
      <c r="N140" s="1"/>
      <c r="O140" s="1"/>
      <c r="P140" s="1"/>
      <c r="Q140" s="1"/>
      <c r="R140" s="1"/>
      <c r="S140" s="1"/>
    </row>
    <row r="141" spans="2:19" x14ac:dyDescent="0.55000000000000004">
      <c r="B141" s="3"/>
      <c r="C141" s="3" t="s">
        <v>7648</v>
      </c>
      <c r="D141" s="3"/>
      <c r="E141" s="1"/>
      <c r="F141" s="1"/>
      <c r="G141" s="1"/>
      <c r="H141" s="1"/>
      <c r="I141" s="1"/>
      <c r="J141" s="1"/>
      <c r="K141" s="1"/>
      <c r="L141" s="1"/>
      <c r="M141" s="1"/>
      <c r="N141" s="1"/>
      <c r="O141" s="1"/>
      <c r="P141" s="1"/>
      <c r="Q141" s="1"/>
      <c r="R141" s="1"/>
      <c r="S141" s="1"/>
    </row>
    <row r="142" spans="2:19" x14ac:dyDescent="0.55000000000000004">
      <c r="B142" s="3"/>
      <c r="C142" s="3" t="s">
        <v>7648</v>
      </c>
      <c r="D142" s="3"/>
      <c r="E142" s="1"/>
      <c r="F142" s="1"/>
      <c r="G142" s="1"/>
      <c r="H142" s="1"/>
      <c r="I142" s="1"/>
      <c r="J142" s="1"/>
      <c r="K142" s="1"/>
      <c r="L142" s="1"/>
      <c r="M142" s="1"/>
      <c r="N142" s="1"/>
      <c r="O142" s="1"/>
      <c r="P142" s="1"/>
      <c r="Q142" s="1"/>
      <c r="R142" s="1"/>
      <c r="S142" s="1"/>
    </row>
    <row r="143" spans="2:19" x14ac:dyDescent="0.55000000000000004">
      <c r="B143" s="3"/>
      <c r="C143" s="3" t="s">
        <v>7648</v>
      </c>
      <c r="D143" s="3"/>
      <c r="E143" s="1"/>
      <c r="F143" s="1"/>
      <c r="G143" s="1"/>
      <c r="H143" s="1"/>
      <c r="I143" s="1"/>
      <c r="J143" s="1"/>
      <c r="K143" s="1"/>
      <c r="L143" s="1"/>
      <c r="M143" s="1"/>
      <c r="N143" s="1"/>
      <c r="O143" s="1"/>
      <c r="P143" s="1"/>
      <c r="Q143" s="1"/>
      <c r="R143" s="1"/>
      <c r="S143" s="1"/>
    </row>
    <row r="144" spans="2:19" x14ac:dyDescent="0.55000000000000004">
      <c r="B144" s="3"/>
      <c r="C144" s="3" t="s">
        <v>7648</v>
      </c>
      <c r="D144" s="3"/>
      <c r="E144" s="1"/>
      <c r="F144" s="1"/>
      <c r="G144" s="1"/>
      <c r="H144" s="1"/>
      <c r="I144" s="1"/>
      <c r="J144" s="1"/>
      <c r="K144" s="1"/>
      <c r="L144" s="1"/>
      <c r="M144" s="1"/>
      <c r="N144" s="1"/>
      <c r="O144" s="1"/>
      <c r="P144" s="1"/>
      <c r="Q144" s="1"/>
      <c r="R144" s="1"/>
      <c r="S144" s="1"/>
    </row>
    <row r="145" spans="2:19" x14ac:dyDescent="0.55000000000000004">
      <c r="B145" s="3"/>
      <c r="C145" s="3" t="s">
        <v>7648</v>
      </c>
      <c r="D145" s="3"/>
      <c r="E145" s="1"/>
      <c r="F145" s="1"/>
      <c r="G145" s="1"/>
      <c r="H145" s="1"/>
      <c r="I145" s="1"/>
      <c r="J145" s="1"/>
      <c r="K145" s="1"/>
      <c r="L145" s="1"/>
      <c r="M145" s="1"/>
      <c r="N145" s="1"/>
      <c r="O145" s="1"/>
      <c r="P145" s="1"/>
      <c r="Q145" s="1"/>
      <c r="R145" s="1"/>
      <c r="S145" s="1"/>
    </row>
    <row r="146" spans="2:19" x14ac:dyDescent="0.55000000000000004">
      <c r="B146" s="3"/>
      <c r="C146" s="3" t="s">
        <v>7648</v>
      </c>
      <c r="D146" s="3"/>
      <c r="E146" s="1"/>
      <c r="F146" s="1"/>
      <c r="G146" s="1"/>
      <c r="H146" s="1"/>
      <c r="I146" s="1"/>
      <c r="J146" s="1"/>
      <c r="K146" s="1"/>
      <c r="L146" s="1"/>
      <c r="M146" s="1"/>
      <c r="N146" s="1"/>
      <c r="O146" s="1"/>
      <c r="P146" s="1"/>
      <c r="Q146" s="1"/>
      <c r="R146" s="1"/>
      <c r="S146" s="1"/>
    </row>
    <row r="147" spans="2:19" x14ac:dyDescent="0.55000000000000004">
      <c r="B147" s="3"/>
      <c r="C147" s="3" t="s">
        <v>7648</v>
      </c>
      <c r="D147" s="3"/>
      <c r="E147" s="1"/>
      <c r="F147" s="1"/>
      <c r="G147" s="1"/>
      <c r="H147" s="1"/>
      <c r="I147" s="1"/>
      <c r="J147" s="1"/>
      <c r="K147" s="1"/>
      <c r="L147" s="1"/>
      <c r="M147" s="1"/>
      <c r="N147" s="1"/>
      <c r="O147" s="1"/>
      <c r="P147" s="1"/>
      <c r="Q147" s="1"/>
      <c r="R147" s="1"/>
      <c r="S147" s="1"/>
    </row>
    <row r="148" spans="2:19" x14ac:dyDescent="0.55000000000000004">
      <c r="B148" s="3"/>
      <c r="C148" s="3" t="s">
        <v>7648</v>
      </c>
      <c r="D148" s="3"/>
      <c r="E148" s="1"/>
      <c r="F148" s="1"/>
      <c r="G148" s="1"/>
      <c r="H148" s="1"/>
      <c r="I148" s="1"/>
      <c r="J148" s="1"/>
      <c r="K148" s="1"/>
      <c r="L148" s="1"/>
      <c r="M148" s="1"/>
      <c r="N148" s="1"/>
      <c r="O148" s="1"/>
      <c r="P148" s="1"/>
      <c r="Q148" s="1"/>
      <c r="R148" s="1"/>
      <c r="S148" s="1"/>
    </row>
    <row r="149" spans="2:19" x14ac:dyDescent="0.55000000000000004">
      <c r="B149" s="3"/>
      <c r="C149" s="3" t="s">
        <v>7648</v>
      </c>
      <c r="D149" s="3"/>
      <c r="E149" s="1"/>
      <c r="F149" s="1"/>
      <c r="G149" s="1"/>
      <c r="H149" s="1"/>
      <c r="I149" s="1"/>
      <c r="J149" s="1"/>
      <c r="K149" s="1"/>
      <c r="L149" s="1"/>
      <c r="M149" s="1"/>
      <c r="N149" s="1"/>
      <c r="O149" s="1"/>
      <c r="P149" s="1"/>
      <c r="Q149" s="1"/>
      <c r="R149" s="1"/>
      <c r="S149" s="1"/>
    </row>
    <row r="150" spans="2:19" x14ac:dyDescent="0.55000000000000004">
      <c r="B150" s="3"/>
      <c r="C150" s="3" t="s">
        <v>7648</v>
      </c>
      <c r="D150" s="3"/>
      <c r="E150" s="1"/>
      <c r="F150" s="1"/>
      <c r="G150" s="1"/>
      <c r="H150" s="1"/>
      <c r="I150" s="1"/>
      <c r="J150" s="1"/>
      <c r="K150" s="1"/>
      <c r="L150" s="1"/>
      <c r="M150" s="1"/>
      <c r="N150" s="1"/>
      <c r="O150" s="1"/>
      <c r="P150" s="1"/>
      <c r="Q150" s="1"/>
      <c r="R150" s="1"/>
      <c r="S150" s="1"/>
    </row>
    <row r="151" spans="2:19" x14ac:dyDescent="0.55000000000000004">
      <c r="B151" s="3"/>
      <c r="C151" s="3" t="s">
        <v>7648</v>
      </c>
      <c r="D151" s="3"/>
      <c r="E151" s="1"/>
      <c r="F151" s="1"/>
      <c r="G151" s="1"/>
      <c r="H151" s="1"/>
      <c r="I151" s="1"/>
      <c r="J151" s="1"/>
      <c r="K151" s="1"/>
      <c r="L151" s="1"/>
      <c r="M151" s="1"/>
      <c r="N151" s="1"/>
      <c r="O151" s="1"/>
      <c r="P151" s="1"/>
      <c r="Q151" s="1"/>
      <c r="R151" s="1"/>
      <c r="S151" s="1"/>
    </row>
    <row r="152" spans="2:19" x14ac:dyDescent="0.55000000000000004">
      <c r="B152" s="3"/>
      <c r="C152" s="3" t="s">
        <v>7648</v>
      </c>
      <c r="D152" s="3"/>
      <c r="E152" s="1"/>
      <c r="F152" s="1"/>
      <c r="G152" s="1"/>
      <c r="H152" s="1"/>
      <c r="I152" s="1"/>
      <c r="J152" s="1"/>
      <c r="K152" s="1"/>
      <c r="L152" s="1"/>
      <c r="M152" s="1"/>
      <c r="N152" s="1"/>
      <c r="O152" s="1"/>
      <c r="P152" s="1"/>
      <c r="Q152" s="1"/>
      <c r="R152" s="1"/>
      <c r="S152" s="1"/>
    </row>
    <row r="153" spans="2:19" x14ac:dyDescent="0.55000000000000004">
      <c r="B153" s="3"/>
      <c r="C153" s="3" t="s">
        <v>7648</v>
      </c>
      <c r="D153" s="3"/>
      <c r="E153" s="1"/>
      <c r="F153" s="1"/>
      <c r="G153" s="1"/>
      <c r="H153" s="1"/>
      <c r="I153" s="1"/>
      <c r="J153" s="1"/>
      <c r="K153" s="1"/>
      <c r="L153" s="1"/>
      <c r="M153" s="1"/>
      <c r="N153" s="1"/>
      <c r="O153" s="1"/>
      <c r="P153" s="1"/>
      <c r="Q153" s="1"/>
      <c r="R153" s="1"/>
      <c r="S153" s="1"/>
    </row>
    <row r="154" spans="2:19" x14ac:dyDescent="0.55000000000000004">
      <c r="B154" s="3"/>
      <c r="C154" s="3" t="s">
        <v>7648</v>
      </c>
      <c r="D154" s="3"/>
      <c r="E154" s="1"/>
      <c r="F154" s="1"/>
      <c r="G154" s="1"/>
      <c r="H154" s="1"/>
      <c r="I154" s="1"/>
      <c r="J154" s="1"/>
      <c r="K154" s="1"/>
      <c r="L154" s="1"/>
      <c r="M154" s="1"/>
      <c r="N154" s="1"/>
      <c r="O154" s="1"/>
      <c r="P154" s="1"/>
      <c r="Q154" s="1"/>
      <c r="R154" s="1"/>
      <c r="S154" s="1"/>
    </row>
    <row r="155" spans="2:19" x14ac:dyDescent="0.55000000000000004">
      <c r="B155" s="3"/>
      <c r="C155" s="3" t="s">
        <v>7648</v>
      </c>
      <c r="D155" s="3"/>
      <c r="E155" s="1"/>
      <c r="F155" s="1"/>
      <c r="G155" s="1"/>
      <c r="H155" s="1"/>
      <c r="I155" s="1"/>
      <c r="J155" s="1"/>
      <c r="K155" s="1"/>
      <c r="L155" s="1"/>
      <c r="M155" s="1"/>
      <c r="N155" s="1"/>
      <c r="O155" s="1"/>
      <c r="P155" s="1"/>
      <c r="Q155" s="1"/>
      <c r="R155" s="1"/>
      <c r="S155" s="1"/>
    </row>
    <row r="156" spans="2:19" x14ac:dyDescent="0.55000000000000004">
      <c r="B156" s="3"/>
      <c r="C156" s="3" t="s">
        <v>7648</v>
      </c>
      <c r="D156" s="3"/>
      <c r="E156" s="1"/>
      <c r="F156" s="1"/>
      <c r="G156" s="1"/>
      <c r="H156" s="1"/>
      <c r="I156" s="1"/>
      <c r="J156" s="1"/>
      <c r="K156" s="1"/>
      <c r="L156" s="1"/>
      <c r="M156" s="1"/>
      <c r="N156" s="1"/>
      <c r="O156" s="1"/>
      <c r="P156" s="1"/>
      <c r="Q156" s="1"/>
      <c r="R156" s="1"/>
      <c r="S156" s="1"/>
    </row>
    <row r="157" spans="2:19" x14ac:dyDescent="0.55000000000000004">
      <c r="B157" s="3"/>
      <c r="C157" s="3" t="s">
        <v>7648</v>
      </c>
      <c r="D157" s="3"/>
      <c r="E157" s="1"/>
      <c r="F157" s="1"/>
      <c r="G157" s="1"/>
      <c r="H157" s="1"/>
      <c r="I157" s="1"/>
      <c r="J157" s="1"/>
      <c r="K157" s="1"/>
      <c r="L157" s="1"/>
      <c r="M157" s="1"/>
      <c r="N157" s="1"/>
      <c r="O157" s="1"/>
      <c r="P157" s="1"/>
      <c r="Q157" s="1"/>
      <c r="R157" s="1"/>
      <c r="S157" s="1"/>
    </row>
    <row r="158" spans="2:19" x14ac:dyDescent="0.55000000000000004">
      <c r="B158" s="3"/>
      <c r="C158" s="3" t="s">
        <v>7648</v>
      </c>
      <c r="D158" s="3"/>
      <c r="E158" s="1"/>
      <c r="F158" s="1"/>
      <c r="G158" s="1"/>
      <c r="H158" s="1"/>
      <c r="I158" s="1"/>
      <c r="J158" s="1"/>
      <c r="K158" s="1"/>
      <c r="L158" s="1"/>
      <c r="M158" s="1"/>
      <c r="N158" s="1"/>
      <c r="O158" s="1"/>
      <c r="P158" s="1"/>
      <c r="Q158" s="1"/>
      <c r="R158" s="1"/>
      <c r="S158" s="1"/>
    </row>
    <row r="159" spans="2:19" x14ac:dyDescent="0.55000000000000004">
      <c r="B159" s="3"/>
      <c r="C159" s="3" t="s">
        <v>7648</v>
      </c>
      <c r="D159" s="3"/>
      <c r="E159" s="1"/>
      <c r="F159" s="1"/>
      <c r="G159" s="1"/>
      <c r="H159" s="1"/>
      <c r="I159" s="1"/>
      <c r="J159" s="1"/>
      <c r="K159" s="1"/>
      <c r="L159" s="1"/>
      <c r="M159" s="1"/>
      <c r="N159" s="1"/>
      <c r="O159" s="1"/>
      <c r="P159" s="1"/>
      <c r="Q159" s="1"/>
      <c r="R159" s="1"/>
      <c r="S159" s="1"/>
    </row>
    <row r="160" spans="2:19" x14ac:dyDescent="0.55000000000000004">
      <c r="B160" s="3"/>
      <c r="C160" s="3" t="s">
        <v>7648</v>
      </c>
      <c r="D160" s="3"/>
      <c r="E160" s="1"/>
      <c r="F160" s="1"/>
      <c r="G160" s="1"/>
      <c r="H160" s="1"/>
      <c r="I160" s="1"/>
      <c r="J160" s="1"/>
      <c r="K160" s="1"/>
      <c r="L160" s="1"/>
      <c r="M160" s="1"/>
      <c r="N160" s="1"/>
      <c r="O160" s="1"/>
      <c r="P160" s="1"/>
      <c r="Q160" s="1"/>
      <c r="R160" s="1"/>
      <c r="S160" s="1"/>
    </row>
    <row r="161" spans="2:19" x14ac:dyDescent="0.55000000000000004">
      <c r="B161" s="3"/>
      <c r="C161" s="3" t="s">
        <v>7648</v>
      </c>
      <c r="D161" s="3"/>
      <c r="E161" s="1"/>
      <c r="F161" s="1"/>
      <c r="G161" s="1"/>
      <c r="H161" s="1"/>
      <c r="I161" s="1"/>
      <c r="J161" s="1"/>
      <c r="K161" s="1"/>
      <c r="L161" s="1"/>
      <c r="M161" s="1"/>
      <c r="N161" s="1"/>
      <c r="O161" s="1"/>
      <c r="P161" s="1"/>
      <c r="Q161" s="1"/>
      <c r="R161" s="1"/>
      <c r="S161" s="1"/>
    </row>
    <row r="162" spans="2:19" x14ac:dyDescent="0.55000000000000004">
      <c r="B162" s="3"/>
      <c r="C162" s="3" t="s">
        <v>7648</v>
      </c>
      <c r="D162" s="3"/>
      <c r="E162" s="1"/>
      <c r="F162" s="1"/>
      <c r="G162" s="1"/>
      <c r="H162" s="1"/>
      <c r="I162" s="1"/>
      <c r="J162" s="1"/>
      <c r="K162" s="1"/>
      <c r="L162" s="1"/>
      <c r="M162" s="1"/>
      <c r="N162" s="1"/>
      <c r="O162" s="1"/>
      <c r="P162" s="1"/>
      <c r="Q162" s="1"/>
      <c r="R162" s="1"/>
      <c r="S162" s="1"/>
    </row>
    <row r="163" spans="2:19" x14ac:dyDescent="0.55000000000000004">
      <c r="B163" s="3"/>
      <c r="C163" s="3" t="s">
        <v>7648</v>
      </c>
      <c r="D163" s="3"/>
      <c r="E163" s="1"/>
      <c r="F163" s="1"/>
      <c r="G163" s="1"/>
      <c r="H163" s="1"/>
      <c r="I163" s="1"/>
      <c r="J163" s="1"/>
      <c r="K163" s="1"/>
      <c r="L163" s="1"/>
      <c r="M163" s="1"/>
      <c r="N163" s="1"/>
      <c r="O163" s="1"/>
      <c r="P163" s="1"/>
      <c r="Q163" s="1"/>
      <c r="R163" s="1"/>
      <c r="S163" s="1"/>
    </row>
    <row r="164" spans="2:19" x14ac:dyDescent="0.55000000000000004">
      <c r="B164" s="3"/>
      <c r="C164" s="3" t="s">
        <v>7648</v>
      </c>
      <c r="D164" s="3"/>
      <c r="E164" s="1"/>
      <c r="F164" s="1"/>
      <c r="G164" s="1"/>
      <c r="H164" s="1"/>
      <c r="I164" s="1"/>
      <c r="J164" s="1"/>
      <c r="K164" s="1"/>
      <c r="L164" s="1"/>
      <c r="M164" s="1"/>
      <c r="N164" s="1"/>
      <c r="O164" s="1"/>
      <c r="P164" s="1"/>
      <c r="Q164" s="1"/>
      <c r="R164" s="1"/>
      <c r="S164" s="1"/>
    </row>
    <row r="165" spans="2:19" x14ac:dyDescent="0.55000000000000004">
      <c r="B165" s="3"/>
      <c r="C165" s="3" t="s">
        <v>7648</v>
      </c>
      <c r="D165" s="3"/>
      <c r="E165" s="1"/>
      <c r="F165" s="1"/>
      <c r="G165" s="1"/>
      <c r="H165" s="1"/>
      <c r="I165" s="1"/>
      <c r="J165" s="1"/>
      <c r="K165" s="1"/>
      <c r="L165" s="1"/>
      <c r="M165" s="1"/>
      <c r="N165" s="1"/>
      <c r="O165" s="1"/>
      <c r="P165" s="1"/>
      <c r="Q165" s="1"/>
      <c r="R165" s="1"/>
      <c r="S165" s="1"/>
    </row>
    <row r="166" spans="2:19" x14ac:dyDescent="0.55000000000000004">
      <c r="B166" s="3"/>
      <c r="C166" s="3" t="s">
        <v>7648</v>
      </c>
      <c r="D166" s="3"/>
      <c r="E166" s="1"/>
      <c r="F166" s="1"/>
      <c r="G166" s="1"/>
      <c r="H166" s="1"/>
      <c r="I166" s="1"/>
      <c r="J166" s="1"/>
      <c r="K166" s="1"/>
      <c r="L166" s="1"/>
      <c r="M166" s="1"/>
      <c r="N166" s="1"/>
      <c r="O166" s="1"/>
      <c r="P166" s="1"/>
      <c r="Q166" s="1"/>
      <c r="R166" s="1"/>
      <c r="S166" s="1"/>
    </row>
    <row r="167" spans="2:19" x14ac:dyDescent="0.55000000000000004">
      <c r="B167" s="3"/>
      <c r="C167" s="3" t="s">
        <v>7648</v>
      </c>
      <c r="D167" s="3"/>
      <c r="E167" s="1"/>
      <c r="F167" s="1"/>
      <c r="G167" s="1"/>
      <c r="H167" s="1"/>
      <c r="I167" s="1"/>
      <c r="J167" s="1"/>
      <c r="K167" s="1"/>
      <c r="L167" s="1"/>
      <c r="M167" s="1"/>
      <c r="N167" s="1"/>
      <c r="O167" s="1"/>
      <c r="P167" s="1"/>
      <c r="Q167" s="1"/>
      <c r="R167" s="1"/>
      <c r="S167" s="1"/>
    </row>
    <row r="168" spans="2:19" x14ac:dyDescent="0.55000000000000004">
      <c r="B168" s="3"/>
      <c r="C168" s="3" t="s">
        <v>7648</v>
      </c>
      <c r="D168" s="3"/>
      <c r="E168" s="1"/>
      <c r="F168" s="1"/>
      <c r="G168" s="1"/>
      <c r="H168" s="1"/>
      <c r="I168" s="1"/>
      <c r="J168" s="1"/>
      <c r="K168" s="1"/>
      <c r="L168" s="1"/>
      <c r="M168" s="1"/>
      <c r="N168" s="1"/>
      <c r="O168" s="1"/>
      <c r="P168" s="1"/>
      <c r="Q168" s="1"/>
      <c r="R168" s="1"/>
      <c r="S168" s="1"/>
    </row>
    <row r="169" spans="2:19" x14ac:dyDescent="0.55000000000000004">
      <c r="B169" s="3"/>
      <c r="C169" s="3" t="s">
        <v>7648</v>
      </c>
      <c r="D169" s="3"/>
      <c r="E169" s="1"/>
      <c r="F169" s="1"/>
      <c r="G169" s="1"/>
      <c r="H169" s="1"/>
      <c r="I169" s="1"/>
      <c r="J169" s="1"/>
      <c r="K169" s="1"/>
      <c r="L169" s="1"/>
      <c r="M169" s="1"/>
      <c r="N169" s="1"/>
      <c r="O169" s="1"/>
      <c r="P169" s="1"/>
      <c r="Q169" s="1"/>
      <c r="R169" s="1"/>
      <c r="S169" s="1"/>
    </row>
    <row r="170" spans="2:19" x14ac:dyDescent="0.55000000000000004">
      <c r="B170" s="3"/>
      <c r="C170" s="3" t="s">
        <v>7648</v>
      </c>
      <c r="D170" s="3"/>
      <c r="E170" s="1"/>
      <c r="F170" s="1"/>
      <c r="G170" s="1"/>
      <c r="H170" s="1"/>
      <c r="I170" s="1"/>
      <c r="J170" s="1"/>
      <c r="K170" s="1"/>
      <c r="L170" s="1"/>
      <c r="M170" s="1"/>
      <c r="N170" s="1"/>
      <c r="O170" s="1"/>
      <c r="P170" s="1"/>
      <c r="Q170" s="1"/>
      <c r="R170" s="1"/>
      <c r="S170" s="1"/>
    </row>
    <row r="171" spans="2:19" x14ac:dyDescent="0.55000000000000004">
      <c r="B171" s="3"/>
      <c r="C171" s="3" t="s">
        <v>7648</v>
      </c>
      <c r="D171" s="3"/>
      <c r="E171" s="1"/>
      <c r="F171" s="1"/>
      <c r="G171" s="1"/>
      <c r="H171" s="1"/>
      <c r="I171" s="1"/>
      <c r="J171" s="1"/>
      <c r="K171" s="1"/>
      <c r="L171" s="1"/>
      <c r="M171" s="1"/>
      <c r="N171" s="1"/>
      <c r="O171" s="1"/>
      <c r="P171" s="1"/>
      <c r="Q171" s="1"/>
      <c r="R171" s="1"/>
      <c r="S171" s="1"/>
    </row>
    <row r="172" spans="2:19" x14ac:dyDescent="0.55000000000000004">
      <c r="B172" s="3"/>
      <c r="C172" s="3" t="s">
        <v>7648</v>
      </c>
      <c r="D172" s="3"/>
      <c r="E172" s="1"/>
      <c r="F172" s="1"/>
      <c r="G172" s="1"/>
      <c r="H172" s="1"/>
      <c r="I172" s="1"/>
      <c r="J172" s="1"/>
      <c r="K172" s="1"/>
      <c r="L172" s="1"/>
      <c r="M172" s="1"/>
      <c r="N172" s="1"/>
      <c r="O172" s="1"/>
      <c r="P172" s="1"/>
      <c r="Q172" s="1"/>
      <c r="R172" s="1"/>
      <c r="S172" s="1"/>
    </row>
    <row r="173" spans="2:19" x14ac:dyDescent="0.55000000000000004">
      <c r="B173" s="3"/>
      <c r="C173" s="3" t="s">
        <v>7648</v>
      </c>
      <c r="D173" s="3"/>
      <c r="E173" s="1"/>
      <c r="F173" s="1"/>
      <c r="G173" s="1"/>
      <c r="H173" s="1"/>
      <c r="I173" s="1"/>
      <c r="J173" s="1"/>
      <c r="K173" s="1"/>
      <c r="L173" s="1"/>
      <c r="M173" s="1"/>
      <c r="N173" s="1"/>
      <c r="O173" s="1"/>
      <c r="P173" s="1"/>
      <c r="Q173" s="1"/>
      <c r="R173" s="1"/>
      <c r="S173" s="1"/>
    </row>
    <row r="174" spans="2:19" x14ac:dyDescent="0.55000000000000004">
      <c r="B174" s="3"/>
      <c r="C174" s="3" t="s">
        <v>7648</v>
      </c>
      <c r="D174" s="3"/>
      <c r="E174" s="1"/>
      <c r="F174" s="1"/>
      <c r="G174" s="1"/>
      <c r="H174" s="1"/>
      <c r="I174" s="1"/>
      <c r="J174" s="1"/>
      <c r="K174" s="1"/>
      <c r="L174" s="1"/>
      <c r="M174" s="1"/>
      <c r="N174" s="1"/>
      <c r="O174" s="1"/>
      <c r="P174" s="1"/>
      <c r="Q174" s="1"/>
      <c r="R174" s="1"/>
      <c r="S174" s="1"/>
    </row>
    <row r="175" spans="2:19" x14ac:dyDescent="0.55000000000000004">
      <c r="B175" s="3"/>
      <c r="C175" s="3" t="s">
        <v>7648</v>
      </c>
      <c r="D175" s="3"/>
      <c r="E175" s="1"/>
      <c r="F175" s="1"/>
      <c r="G175" s="1"/>
      <c r="H175" s="1"/>
      <c r="I175" s="1"/>
      <c r="J175" s="1"/>
      <c r="K175" s="1"/>
      <c r="L175" s="1"/>
      <c r="M175" s="1"/>
      <c r="N175" s="1"/>
      <c r="O175" s="1"/>
      <c r="P175" s="1"/>
      <c r="Q175" s="1"/>
      <c r="R175" s="1"/>
      <c r="S175" s="1"/>
    </row>
    <row r="176" spans="2:19" x14ac:dyDescent="0.55000000000000004">
      <c r="B176" s="3"/>
      <c r="C176" s="3" t="s">
        <v>7648</v>
      </c>
      <c r="D176" s="3"/>
      <c r="E176" s="1"/>
      <c r="F176" s="1"/>
      <c r="G176" s="1"/>
      <c r="H176" s="1"/>
      <c r="I176" s="1"/>
      <c r="J176" s="1"/>
      <c r="K176" s="1"/>
      <c r="L176" s="1"/>
      <c r="M176" s="1"/>
      <c r="N176" s="1"/>
      <c r="O176" s="1"/>
      <c r="P176" s="1"/>
      <c r="Q176" s="1"/>
      <c r="R176" s="1"/>
      <c r="S176" s="1"/>
    </row>
    <row r="177" spans="2:19" x14ac:dyDescent="0.55000000000000004">
      <c r="B177" s="3"/>
      <c r="C177" s="3" t="s">
        <v>7648</v>
      </c>
      <c r="D177" s="3"/>
      <c r="E177" s="1"/>
      <c r="F177" s="1"/>
      <c r="G177" s="1"/>
      <c r="H177" s="1"/>
      <c r="I177" s="1"/>
      <c r="J177" s="1"/>
      <c r="K177" s="1"/>
      <c r="L177" s="1"/>
      <c r="M177" s="1"/>
      <c r="N177" s="1"/>
      <c r="O177" s="1"/>
      <c r="P177" s="1"/>
      <c r="Q177" s="1"/>
      <c r="R177" s="1"/>
      <c r="S177" s="1"/>
    </row>
    <row r="178" spans="2:19" x14ac:dyDescent="0.55000000000000004">
      <c r="B178" s="3"/>
      <c r="C178" s="3" t="s">
        <v>7648</v>
      </c>
      <c r="D178" s="3"/>
      <c r="E178" s="1"/>
      <c r="F178" s="1"/>
      <c r="G178" s="1"/>
      <c r="H178" s="1"/>
      <c r="I178" s="1"/>
      <c r="J178" s="1"/>
      <c r="K178" s="1"/>
      <c r="L178" s="1"/>
      <c r="M178" s="1"/>
      <c r="N178" s="1"/>
      <c r="O178" s="1"/>
      <c r="P178" s="1"/>
      <c r="Q178" s="1"/>
      <c r="R178" s="1"/>
      <c r="S178" s="1"/>
    </row>
    <row r="179" spans="2:19" x14ac:dyDescent="0.55000000000000004">
      <c r="B179" s="3"/>
      <c r="C179" s="3" t="s">
        <v>7648</v>
      </c>
      <c r="D179" s="3"/>
      <c r="E179" s="1"/>
      <c r="F179" s="1"/>
      <c r="G179" s="1"/>
      <c r="H179" s="1"/>
      <c r="I179" s="1"/>
      <c r="J179" s="1"/>
      <c r="K179" s="1"/>
      <c r="L179" s="1"/>
      <c r="M179" s="1"/>
      <c r="N179" s="1"/>
      <c r="O179" s="1"/>
      <c r="P179" s="1"/>
      <c r="Q179" s="1"/>
      <c r="R179" s="1"/>
      <c r="S179" s="1"/>
    </row>
    <row r="180" spans="2:19" x14ac:dyDescent="0.55000000000000004">
      <c r="B180" s="3"/>
      <c r="C180" s="3" t="s">
        <v>7648</v>
      </c>
      <c r="D180" s="3"/>
      <c r="E180" s="1"/>
      <c r="F180" s="1"/>
      <c r="G180" s="1"/>
      <c r="H180" s="1"/>
      <c r="I180" s="1"/>
      <c r="J180" s="1"/>
      <c r="K180" s="1"/>
      <c r="L180" s="1"/>
      <c r="M180" s="1"/>
      <c r="N180" s="1"/>
      <c r="O180" s="1"/>
      <c r="P180" s="1"/>
      <c r="Q180" s="1"/>
      <c r="R180" s="1"/>
      <c r="S180" s="1"/>
    </row>
    <row r="181" spans="2:19" x14ac:dyDescent="0.55000000000000004">
      <c r="B181" s="3"/>
      <c r="C181" s="3" t="s">
        <v>7648</v>
      </c>
      <c r="D181" s="3"/>
      <c r="E181" s="1"/>
      <c r="F181" s="1"/>
      <c r="G181" s="1"/>
      <c r="H181" s="1"/>
      <c r="I181" s="1"/>
      <c r="J181" s="1"/>
      <c r="K181" s="1"/>
      <c r="L181" s="1"/>
      <c r="M181" s="1"/>
      <c r="N181" s="1"/>
      <c r="O181" s="1"/>
      <c r="P181" s="1"/>
      <c r="Q181" s="1"/>
      <c r="R181" s="1"/>
      <c r="S181" s="1"/>
    </row>
    <row r="182" spans="2:19" x14ac:dyDescent="0.55000000000000004">
      <c r="B182" s="3"/>
      <c r="C182" s="3" t="s">
        <v>7648</v>
      </c>
      <c r="D182" s="3"/>
      <c r="E182" s="1"/>
      <c r="F182" s="1"/>
      <c r="G182" s="1"/>
      <c r="H182" s="1"/>
      <c r="I182" s="1"/>
      <c r="J182" s="1"/>
      <c r="K182" s="1"/>
      <c r="L182" s="1"/>
      <c r="M182" s="1"/>
      <c r="N182" s="1"/>
      <c r="O182" s="1"/>
      <c r="P182" s="1"/>
      <c r="Q182" s="1"/>
      <c r="R182" s="1"/>
      <c r="S182" s="1"/>
    </row>
    <row r="183" spans="2:19" x14ac:dyDescent="0.55000000000000004">
      <c r="B183" s="3"/>
      <c r="C183" s="3" t="s">
        <v>7648</v>
      </c>
      <c r="D183" s="3"/>
      <c r="E183" s="1"/>
      <c r="F183" s="1"/>
      <c r="G183" s="1"/>
      <c r="H183" s="1"/>
      <c r="I183" s="1"/>
      <c r="J183" s="1"/>
      <c r="K183" s="1"/>
      <c r="L183" s="1"/>
      <c r="M183" s="1"/>
      <c r="N183" s="1"/>
      <c r="O183" s="1"/>
      <c r="P183" s="1"/>
      <c r="Q183" s="1"/>
      <c r="R183" s="1"/>
      <c r="S183" s="1"/>
    </row>
    <row r="184" spans="2:19" x14ac:dyDescent="0.55000000000000004">
      <c r="B184" s="3"/>
      <c r="C184" s="3" t="s">
        <v>7648</v>
      </c>
      <c r="D184" s="3"/>
      <c r="E184" s="1"/>
      <c r="F184" s="1"/>
      <c r="G184" s="1"/>
      <c r="H184" s="1"/>
      <c r="I184" s="1"/>
      <c r="J184" s="1"/>
      <c r="K184" s="1"/>
      <c r="L184" s="1"/>
      <c r="M184" s="1"/>
      <c r="N184" s="1"/>
      <c r="O184" s="1"/>
      <c r="P184" s="1"/>
      <c r="Q184" s="1"/>
      <c r="R184" s="1"/>
      <c r="S184" s="1"/>
    </row>
    <row r="185" spans="2:19" x14ac:dyDescent="0.55000000000000004">
      <c r="B185" s="3"/>
      <c r="C185" s="3" t="s">
        <v>7648</v>
      </c>
      <c r="D185" s="3"/>
      <c r="E185" s="1"/>
      <c r="F185" s="1"/>
      <c r="G185" s="1"/>
      <c r="H185" s="1"/>
      <c r="I185" s="1"/>
      <c r="J185" s="1"/>
      <c r="K185" s="1"/>
      <c r="L185" s="1"/>
      <c r="M185" s="1"/>
      <c r="N185" s="1"/>
      <c r="O185" s="1"/>
      <c r="P185" s="1"/>
      <c r="Q185" s="1"/>
      <c r="R185" s="1"/>
      <c r="S185" s="1"/>
    </row>
    <row r="186" spans="2:19" x14ac:dyDescent="0.55000000000000004">
      <c r="B186" s="3"/>
      <c r="C186" s="3" t="s">
        <v>7648</v>
      </c>
      <c r="D186" s="3"/>
      <c r="E186" s="1"/>
      <c r="F186" s="1"/>
      <c r="G186" s="1"/>
      <c r="H186" s="1"/>
      <c r="I186" s="1"/>
      <c r="J186" s="1"/>
      <c r="K186" s="1"/>
      <c r="L186" s="1"/>
      <c r="M186" s="1"/>
      <c r="N186" s="1"/>
      <c r="O186" s="1"/>
      <c r="P186" s="1"/>
      <c r="Q186" s="1"/>
      <c r="R186" s="1"/>
      <c r="S186" s="1"/>
    </row>
    <row r="187" spans="2:19" x14ac:dyDescent="0.55000000000000004">
      <c r="B187" s="3"/>
      <c r="C187" s="3" t="s">
        <v>7648</v>
      </c>
      <c r="D187" s="3"/>
      <c r="E187" s="1"/>
      <c r="F187" s="1"/>
      <c r="G187" s="1"/>
      <c r="H187" s="1"/>
      <c r="I187" s="1"/>
      <c r="J187" s="1"/>
      <c r="K187" s="1"/>
      <c r="L187" s="1"/>
      <c r="M187" s="1"/>
      <c r="N187" s="1"/>
      <c r="O187" s="1"/>
      <c r="P187" s="1"/>
      <c r="Q187" s="1"/>
      <c r="R187" s="1"/>
      <c r="S187" s="1"/>
    </row>
    <row r="188" spans="2:19" x14ac:dyDescent="0.55000000000000004">
      <c r="B188" s="3"/>
      <c r="C188" s="3" t="s">
        <v>7648</v>
      </c>
      <c r="D188" s="3"/>
      <c r="E188" s="1"/>
      <c r="F188" s="1"/>
      <c r="G188" s="1"/>
      <c r="H188" s="1"/>
      <c r="I188" s="1"/>
      <c r="J188" s="1"/>
      <c r="K188" s="1"/>
      <c r="L188" s="1"/>
      <c r="M188" s="1"/>
      <c r="N188" s="1"/>
      <c r="O188" s="1"/>
      <c r="P188" s="1"/>
      <c r="Q188" s="1"/>
      <c r="R188" s="1"/>
      <c r="S188" s="1"/>
    </row>
    <row r="189" spans="2:19" x14ac:dyDescent="0.55000000000000004">
      <c r="B189" s="3"/>
      <c r="C189" s="3" t="s">
        <v>7648</v>
      </c>
      <c r="D189" s="3"/>
      <c r="E189" s="1"/>
      <c r="F189" s="1"/>
      <c r="G189" s="1"/>
      <c r="H189" s="1"/>
      <c r="I189" s="1"/>
      <c r="J189" s="1"/>
      <c r="K189" s="1"/>
      <c r="L189" s="1"/>
      <c r="M189" s="1"/>
      <c r="N189" s="1"/>
      <c r="O189" s="1"/>
      <c r="P189" s="1"/>
      <c r="Q189" s="1"/>
      <c r="R189" s="1"/>
      <c r="S189" s="1"/>
    </row>
    <row r="190" spans="2:19" x14ac:dyDescent="0.55000000000000004">
      <c r="B190" s="3"/>
      <c r="C190" s="3" t="s">
        <v>7648</v>
      </c>
      <c r="D190" s="3"/>
      <c r="E190" s="1"/>
      <c r="F190" s="1"/>
      <c r="G190" s="1"/>
      <c r="H190" s="1"/>
      <c r="I190" s="1"/>
      <c r="J190" s="1"/>
      <c r="K190" s="1"/>
      <c r="L190" s="1"/>
      <c r="M190" s="1"/>
      <c r="N190" s="1"/>
      <c r="O190" s="1"/>
      <c r="P190" s="1"/>
      <c r="Q190" s="1"/>
      <c r="R190" s="1"/>
      <c r="S190" s="1"/>
    </row>
    <row r="191" spans="2:19" x14ac:dyDescent="0.55000000000000004">
      <c r="B191" s="3"/>
      <c r="C191" s="3" t="s">
        <v>7648</v>
      </c>
      <c r="D191" s="3"/>
      <c r="E191" s="1"/>
      <c r="F191" s="1"/>
      <c r="G191" s="1"/>
      <c r="H191" s="1"/>
      <c r="I191" s="1"/>
      <c r="J191" s="1"/>
      <c r="K191" s="1"/>
      <c r="L191" s="1"/>
      <c r="M191" s="1"/>
      <c r="N191" s="1"/>
      <c r="O191" s="1"/>
      <c r="P191" s="1"/>
      <c r="Q191" s="1"/>
      <c r="R191" s="1"/>
      <c r="S191" s="1"/>
    </row>
    <row r="192" spans="2:19" x14ac:dyDescent="0.55000000000000004">
      <c r="B192" s="3"/>
      <c r="C192" s="3" t="s">
        <v>7648</v>
      </c>
      <c r="D192" s="3"/>
      <c r="E192" s="1"/>
      <c r="F192" s="1"/>
      <c r="G192" s="1"/>
      <c r="H192" s="1"/>
      <c r="I192" s="1"/>
      <c r="J192" s="1"/>
      <c r="K192" s="1"/>
      <c r="L192" s="1"/>
      <c r="M192" s="1"/>
      <c r="N192" s="1"/>
      <c r="O192" s="1"/>
      <c r="P192" s="1"/>
      <c r="Q192" s="1"/>
      <c r="R192" s="1"/>
      <c r="S192" s="1"/>
    </row>
    <row r="193" spans="2:19" x14ac:dyDescent="0.55000000000000004">
      <c r="B193" s="3"/>
      <c r="C193" s="3" t="s">
        <v>7648</v>
      </c>
      <c r="D193" s="3"/>
      <c r="E193" s="1"/>
      <c r="F193" s="1"/>
      <c r="G193" s="1"/>
      <c r="H193" s="1"/>
      <c r="I193" s="1"/>
      <c r="J193" s="1"/>
      <c r="K193" s="1"/>
      <c r="L193" s="1"/>
      <c r="M193" s="1"/>
      <c r="N193" s="1"/>
      <c r="O193" s="1"/>
      <c r="P193" s="1"/>
      <c r="Q193" s="1"/>
      <c r="R193" s="1"/>
      <c r="S193" s="1"/>
    </row>
    <row r="194" spans="2:19" x14ac:dyDescent="0.55000000000000004">
      <c r="B194" s="3"/>
      <c r="C194" s="3" t="s">
        <v>7648</v>
      </c>
      <c r="D194" s="3"/>
      <c r="E194" s="1"/>
      <c r="F194" s="1"/>
      <c r="G194" s="1"/>
      <c r="H194" s="1"/>
      <c r="I194" s="1"/>
      <c r="J194" s="1"/>
      <c r="K194" s="1"/>
      <c r="L194" s="1"/>
      <c r="M194" s="1"/>
      <c r="N194" s="1"/>
      <c r="O194" s="1"/>
      <c r="P194" s="1"/>
      <c r="Q194" s="1"/>
      <c r="R194" s="1"/>
      <c r="S194" s="1"/>
    </row>
    <row r="195" spans="2:19" x14ac:dyDescent="0.55000000000000004">
      <c r="B195" s="3"/>
      <c r="C195" s="3" t="s">
        <v>7648</v>
      </c>
      <c r="D195" s="3"/>
      <c r="E195" s="1"/>
      <c r="F195" s="1"/>
      <c r="G195" s="1"/>
      <c r="H195" s="1"/>
      <c r="I195" s="1"/>
      <c r="J195" s="1"/>
      <c r="K195" s="1"/>
      <c r="L195" s="1"/>
      <c r="M195" s="1"/>
      <c r="N195" s="1"/>
      <c r="O195" s="1"/>
      <c r="P195" s="1"/>
      <c r="Q195" s="1"/>
      <c r="R195" s="1"/>
      <c r="S195" s="1"/>
    </row>
    <row r="196" spans="2:19" x14ac:dyDescent="0.55000000000000004">
      <c r="B196" s="3"/>
      <c r="C196" s="3" t="s">
        <v>7648</v>
      </c>
      <c r="D196" s="3"/>
      <c r="E196" s="1"/>
      <c r="F196" s="1"/>
      <c r="G196" s="1"/>
      <c r="H196" s="1"/>
      <c r="I196" s="1"/>
      <c r="J196" s="1"/>
      <c r="K196" s="1"/>
      <c r="L196" s="1"/>
      <c r="M196" s="1"/>
      <c r="N196" s="1"/>
      <c r="O196" s="1"/>
      <c r="P196" s="1"/>
      <c r="Q196" s="1"/>
      <c r="R196" s="1"/>
      <c r="S196" s="1"/>
    </row>
    <row r="197" spans="2:19" x14ac:dyDescent="0.55000000000000004">
      <c r="B197" s="3"/>
      <c r="C197" s="3" t="s">
        <v>7648</v>
      </c>
      <c r="D197" s="3"/>
      <c r="E197" s="1"/>
      <c r="F197" s="1"/>
      <c r="G197" s="1"/>
      <c r="H197" s="1"/>
      <c r="I197" s="1"/>
      <c r="J197" s="1"/>
      <c r="K197" s="1"/>
      <c r="L197" s="1"/>
      <c r="M197" s="1"/>
      <c r="N197" s="1"/>
      <c r="O197" s="1"/>
      <c r="P197" s="1"/>
      <c r="Q197" s="1"/>
      <c r="R197" s="1"/>
      <c r="S197" s="1"/>
    </row>
    <row r="198" spans="2:19" x14ac:dyDescent="0.55000000000000004">
      <c r="B198" s="3"/>
      <c r="C198" s="3" t="s">
        <v>7648</v>
      </c>
      <c r="D198" s="3"/>
      <c r="E198" s="1"/>
      <c r="F198" s="1"/>
      <c r="G198" s="1"/>
      <c r="H198" s="1"/>
      <c r="I198" s="1"/>
      <c r="J198" s="1"/>
      <c r="K198" s="1"/>
      <c r="L198" s="1"/>
      <c r="M198" s="1"/>
      <c r="N198" s="1"/>
      <c r="O198" s="1"/>
      <c r="P198" s="1"/>
      <c r="Q198" s="1"/>
      <c r="R198" s="1"/>
      <c r="S198" s="1"/>
    </row>
    <row r="199" spans="2:19" x14ac:dyDescent="0.55000000000000004">
      <c r="B199" s="3"/>
      <c r="C199" s="3" t="s">
        <v>7648</v>
      </c>
      <c r="D199" s="3"/>
      <c r="E199" s="1"/>
      <c r="F199" s="1"/>
      <c r="G199" s="1"/>
      <c r="H199" s="1"/>
      <c r="I199" s="1"/>
      <c r="J199" s="1"/>
      <c r="K199" s="1"/>
      <c r="L199" s="1"/>
      <c r="M199" s="1"/>
      <c r="N199" s="1"/>
      <c r="O199" s="1"/>
      <c r="P199" s="1"/>
      <c r="Q199" s="1"/>
      <c r="R199" s="1"/>
      <c r="S199" s="1"/>
    </row>
    <row r="200" spans="2:19" x14ac:dyDescent="0.55000000000000004">
      <c r="B200" s="3"/>
      <c r="C200" s="3" t="s">
        <v>7648</v>
      </c>
      <c r="D200" s="3"/>
      <c r="E200" s="1"/>
      <c r="F200" s="1"/>
      <c r="G200" s="1"/>
      <c r="H200" s="1"/>
      <c r="I200" s="1"/>
      <c r="J200" s="1"/>
      <c r="K200" s="1"/>
      <c r="L200" s="1"/>
      <c r="M200" s="1"/>
      <c r="N200" s="1"/>
      <c r="O200" s="1"/>
      <c r="P200" s="1"/>
      <c r="Q200" s="1"/>
      <c r="R200" s="1"/>
      <c r="S200" s="1"/>
    </row>
    <row r="201" spans="2:19" x14ac:dyDescent="0.55000000000000004">
      <c r="B201" s="3"/>
      <c r="C201" s="3" t="s">
        <v>7648</v>
      </c>
      <c r="D201" s="3"/>
      <c r="E201" s="1"/>
      <c r="F201" s="1"/>
      <c r="G201" s="1"/>
      <c r="H201" s="1"/>
      <c r="I201" s="1"/>
      <c r="J201" s="1"/>
      <c r="K201" s="1"/>
      <c r="L201" s="1"/>
      <c r="M201" s="1"/>
      <c r="N201" s="1"/>
      <c r="O201" s="1"/>
      <c r="P201" s="1"/>
      <c r="Q201" s="1"/>
      <c r="R201" s="1"/>
      <c r="S201" s="1"/>
    </row>
    <row r="202" spans="2:19" x14ac:dyDescent="0.55000000000000004">
      <c r="B202" s="3"/>
      <c r="C202" s="3" t="s">
        <v>7648</v>
      </c>
      <c r="D202" s="3"/>
      <c r="E202" s="1"/>
      <c r="F202" s="1"/>
      <c r="G202" s="1"/>
      <c r="H202" s="1"/>
      <c r="I202" s="1"/>
      <c r="J202" s="1"/>
      <c r="K202" s="1"/>
      <c r="L202" s="1"/>
      <c r="M202" s="1"/>
      <c r="N202" s="1"/>
      <c r="O202" s="1"/>
      <c r="P202" s="1"/>
      <c r="Q202" s="1"/>
      <c r="R202" s="1"/>
      <c r="S202" s="1"/>
    </row>
    <row r="203" spans="2:19" x14ac:dyDescent="0.55000000000000004">
      <c r="B203" s="3"/>
      <c r="C203" s="3" t="s">
        <v>7648</v>
      </c>
      <c r="D203" s="3"/>
      <c r="E203" s="1"/>
      <c r="F203" s="1"/>
      <c r="G203" s="1"/>
      <c r="H203" s="1"/>
      <c r="I203" s="1"/>
      <c r="J203" s="1"/>
      <c r="K203" s="1"/>
      <c r="L203" s="1"/>
      <c r="M203" s="1"/>
      <c r="N203" s="1"/>
      <c r="O203" s="1"/>
      <c r="P203" s="1"/>
      <c r="Q203" s="1"/>
      <c r="R203" s="1"/>
      <c r="S203" s="1"/>
    </row>
    <row r="204" spans="2:19" x14ac:dyDescent="0.55000000000000004">
      <c r="B204" s="3"/>
      <c r="C204" s="3" t="s">
        <v>7648</v>
      </c>
      <c r="D204" s="3"/>
      <c r="E204" s="1"/>
      <c r="F204" s="1"/>
      <c r="G204" s="1"/>
      <c r="H204" s="1"/>
      <c r="I204" s="1"/>
      <c r="J204" s="1"/>
      <c r="K204" s="1"/>
      <c r="L204" s="1"/>
      <c r="M204" s="1"/>
      <c r="N204" s="1"/>
      <c r="O204" s="1"/>
      <c r="P204" s="1"/>
      <c r="Q204" s="1"/>
      <c r="R204" s="1"/>
      <c r="S204" s="1"/>
    </row>
  </sheetData>
  <mergeCells count="1">
    <mergeCell ref="O3:S3"/>
  </mergeCells>
  <phoneticPr fontId="5"/>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52"/>
  <dimension ref="B1:G122"/>
  <sheetViews>
    <sheetView showGridLines="0" workbookViewId="0">
      <pane ySplit="4" topLeftCell="A5" activePane="bottomLeft" state="frozen"/>
      <selection pane="bottomLeft" activeCell="K6" sqref="K6"/>
    </sheetView>
  </sheetViews>
  <sheetFormatPr defaultColWidth="3.6640625" defaultRowHeight="14.5" x14ac:dyDescent="0.55000000000000004"/>
  <cols>
    <col min="1" max="1" width="3.6640625" style="17"/>
    <col min="2" max="2" width="23.9140625" style="17" bestFit="1" customWidth="1"/>
    <col min="3" max="4" width="3.08203125" style="17" hidden="1" customWidth="1"/>
    <col min="5" max="5" width="6.5" style="17" bestFit="1" customWidth="1"/>
    <col min="6" max="7" width="3.33203125" style="17" bestFit="1" customWidth="1"/>
    <col min="8" max="16384" width="3.6640625" style="17"/>
  </cols>
  <sheetData>
    <row r="1" spans="2:7" x14ac:dyDescent="0.55000000000000004">
      <c r="B1" s="16" t="s">
        <v>3514</v>
      </c>
      <c r="C1" s="27"/>
      <c r="D1" s="27"/>
    </row>
    <row r="2" spans="2:7" x14ac:dyDescent="0.55000000000000004">
      <c r="B2" s="20" t="s">
        <v>3515</v>
      </c>
      <c r="C2" s="27"/>
      <c r="D2" s="27"/>
    </row>
    <row r="4" spans="2:7" ht="305.5" x14ac:dyDescent="0.55000000000000004">
      <c r="B4" s="18" t="s">
        <v>5228</v>
      </c>
      <c r="C4" s="24" t="s">
        <v>6345</v>
      </c>
      <c r="D4" s="24" t="s">
        <v>6346</v>
      </c>
      <c r="E4" s="18" t="s">
        <v>2786</v>
      </c>
      <c r="F4" s="18" t="s">
        <v>5172</v>
      </c>
      <c r="G4" s="23" t="s">
        <v>6739</v>
      </c>
    </row>
    <row r="5" spans="2:7" x14ac:dyDescent="0.55000000000000004">
      <c r="B5" s="19" t="s">
        <v>6586</v>
      </c>
      <c r="C5" s="19"/>
      <c r="D5" s="19" t="s">
        <v>7648</v>
      </c>
      <c r="E5" s="19" t="s">
        <v>433</v>
      </c>
      <c r="F5" s="19"/>
      <c r="G5" s="19"/>
    </row>
    <row r="6" spans="2:7" x14ac:dyDescent="0.55000000000000004">
      <c r="B6" s="19" t="s">
        <v>6587</v>
      </c>
      <c r="C6" s="19"/>
      <c r="D6" s="19" t="s">
        <v>7648</v>
      </c>
      <c r="E6" s="19" t="s">
        <v>434</v>
      </c>
      <c r="F6" s="19"/>
      <c r="G6" s="19"/>
    </row>
    <row r="7" spans="2:7" x14ac:dyDescent="0.55000000000000004">
      <c r="B7" s="19" t="s">
        <v>6588</v>
      </c>
      <c r="C7" s="19"/>
      <c r="D7" s="19" t="s">
        <v>7648</v>
      </c>
      <c r="E7" s="19" t="s">
        <v>435</v>
      </c>
      <c r="F7" s="19"/>
      <c r="G7" s="19"/>
    </row>
    <row r="8" spans="2:7" x14ac:dyDescent="0.55000000000000004">
      <c r="B8" s="19" t="s">
        <v>6589</v>
      </c>
      <c r="C8" s="19"/>
      <c r="D8" s="19" t="s">
        <v>7648</v>
      </c>
      <c r="E8" s="19" t="s">
        <v>436</v>
      </c>
      <c r="F8" s="19"/>
      <c r="G8" s="19"/>
    </row>
    <row r="9" spans="2:7" x14ac:dyDescent="0.55000000000000004">
      <c r="B9" s="19" t="s">
        <v>6590</v>
      </c>
      <c r="C9" s="19"/>
      <c r="D9" s="19" t="s">
        <v>7648</v>
      </c>
      <c r="E9" s="19" t="s">
        <v>437</v>
      </c>
      <c r="F9" s="19"/>
      <c r="G9" s="19"/>
    </row>
    <row r="10" spans="2:7" x14ac:dyDescent="0.55000000000000004">
      <c r="B10" s="19" t="s">
        <v>6591</v>
      </c>
      <c r="C10" s="19"/>
      <c r="D10" s="19" t="s">
        <v>7648</v>
      </c>
      <c r="E10" s="19" t="s">
        <v>438</v>
      </c>
      <c r="F10" s="19"/>
      <c r="G10" s="19"/>
    </row>
    <row r="11" spans="2:7" x14ac:dyDescent="0.55000000000000004">
      <c r="B11" s="19" t="s">
        <v>6592</v>
      </c>
      <c r="C11" s="19"/>
      <c r="D11" s="19" t="s">
        <v>7648</v>
      </c>
      <c r="E11" s="19" t="s">
        <v>439</v>
      </c>
      <c r="F11" s="19"/>
      <c r="G11" s="19"/>
    </row>
    <row r="12" spans="2:7" x14ac:dyDescent="0.55000000000000004">
      <c r="B12" s="19" t="s">
        <v>6593</v>
      </c>
      <c r="C12" s="19"/>
      <c r="D12" s="19" t="s">
        <v>7648</v>
      </c>
      <c r="E12" s="19" t="s">
        <v>441</v>
      </c>
      <c r="F12" s="19"/>
      <c r="G12" s="19"/>
    </row>
    <row r="13" spans="2:7" x14ac:dyDescent="0.55000000000000004">
      <c r="B13" s="19" t="s">
        <v>6594</v>
      </c>
      <c r="C13" s="19"/>
      <c r="D13" s="19" t="s">
        <v>7648</v>
      </c>
      <c r="E13" s="19" t="s">
        <v>442</v>
      </c>
      <c r="F13" s="19"/>
      <c r="G13" s="19"/>
    </row>
    <row r="14" spans="2:7" x14ac:dyDescent="0.55000000000000004">
      <c r="B14" s="19" t="s">
        <v>6595</v>
      </c>
      <c r="C14" s="19"/>
      <c r="D14" s="19" t="s">
        <v>7648</v>
      </c>
      <c r="E14" s="19" t="s">
        <v>443</v>
      </c>
      <c r="F14" s="19"/>
      <c r="G14" s="19"/>
    </row>
    <row r="15" spans="2:7" x14ac:dyDescent="0.55000000000000004">
      <c r="B15" s="19" t="s">
        <v>6596</v>
      </c>
      <c r="C15" s="19"/>
      <c r="D15" s="19" t="s">
        <v>7648</v>
      </c>
      <c r="E15" s="19" t="s">
        <v>444</v>
      </c>
      <c r="F15" s="19"/>
      <c r="G15" s="19"/>
    </row>
    <row r="16" spans="2:7" x14ac:dyDescent="0.55000000000000004">
      <c r="B16" s="19" t="s">
        <v>6597</v>
      </c>
      <c r="C16" s="19"/>
      <c r="D16" s="19" t="s">
        <v>7648</v>
      </c>
      <c r="E16" s="19" t="s">
        <v>445</v>
      </c>
      <c r="F16" s="19"/>
      <c r="G16" s="19"/>
    </row>
    <row r="17" spans="2:7" x14ac:dyDescent="0.55000000000000004">
      <c r="B17" s="19" t="s">
        <v>6598</v>
      </c>
      <c r="C17" s="19"/>
      <c r="D17" s="19" t="s">
        <v>7648</v>
      </c>
      <c r="E17" s="19" t="s">
        <v>446</v>
      </c>
      <c r="F17" s="19"/>
      <c r="G17" s="19"/>
    </row>
    <row r="18" spans="2:7" x14ac:dyDescent="0.55000000000000004">
      <c r="B18" s="19" t="s">
        <v>6599</v>
      </c>
      <c r="C18" s="19"/>
      <c r="D18" s="19" t="s">
        <v>7648</v>
      </c>
      <c r="E18" s="19" t="s">
        <v>448</v>
      </c>
      <c r="F18" s="19"/>
      <c r="G18" s="19"/>
    </row>
    <row r="19" spans="2:7" x14ac:dyDescent="0.55000000000000004">
      <c r="B19" s="19" t="s">
        <v>6600</v>
      </c>
      <c r="C19" s="19"/>
      <c r="D19" s="19" t="s">
        <v>7648</v>
      </c>
      <c r="E19" s="19" t="s">
        <v>450</v>
      </c>
      <c r="F19" s="19"/>
      <c r="G19" s="19"/>
    </row>
    <row r="20" spans="2:7" x14ac:dyDescent="0.55000000000000004">
      <c r="B20" s="19" t="s">
        <v>6601</v>
      </c>
      <c r="C20" s="19"/>
      <c r="D20" s="19" t="s">
        <v>7648</v>
      </c>
      <c r="E20" s="19" t="s">
        <v>451</v>
      </c>
      <c r="F20" s="19"/>
      <c r="G20" s="19"/>
    </row>
    <row r="21" spans="2:7" x14ac:dyDescent="0.55000000000000004">
      <c r="B21" s="19" t="s">
        <v>6602</v>
      </c>
      <c r="C21" s="19"/>
      <c r="D21" s="19" t="s">
        <v>7648</v>
      </c>
      <c r="E21" s="19" t="s">
        <v>452</v>
      </c>
      <c r="F21" s="19"/>
      <c r="G21" s="19"/>
    </row>
    <row r="22" spans="2:7" x14ac:dyDescent="0.55000000000000004">
      <c r="B22" s="19" t="s">
        <v>6603</v>
      </c>
      <c r="C22" s="19"/>
      <c r="D22" s="19" t="s">
        <v>7648</v>
      </c>
      <c r="E22" s="19" t="s">
        <v>453</v>
      </c>
      <c r="F22" s="19"/>
      <c r="G22" s="19"/>
    </row>
    <row r="23" spans="2:7" x14ac:dyDescent="0.55000000000000004">
      <c r="B23" s="19" t="s">
        <v>6604</v>
      </c>
      <c r="C23" s="19"/>
      <c r="D23" s="19" t="s">
        <v>7648</v>
      </c>
      <c r="E23" s="19" t="s">
        <v>455</v>
      </c>
      <c r="F23" s="19"/>
      <c r="G23" s="19"/>
    </row>
    <row r="24" spans="2:7" x14ac:dyDescent="0.55000000000000004">
      <c r="B24" s="19" t="s">
        <v>6605</v>
      </c>
      <c r="C24" s="19"/>
      <c r="D24" s="19" t="s">
        <v>7648</v>
      </c>
      <c r="E24" s="19" t="s">
        <v>456</v>
      </c>
      <c r="F24" s="19"/>
      <c r="G24" s="19"/>
    </row>
    <row r="25" spans="2:7" x14ac:dyDescent="0.55000000000000004">
      <c r="B25" s="19" t="s">
        <v>6606</v>
      </c>
      <c r="C25" s="19"/>
      <c r="D25" s="19" t="s">
        <v>7648</v>
      </c>
      <c r="E25" s="19" t="s">
        <v>458</v>
      </c>
      <c r="F25" s="19"/>
      <c r="G25" s="19"/>
    </row>
    <row r="26" spans="2:7" x14ac:dyDescent="0.55000000000000004">
      <c r="B26" s="19" t="s">
        <v>6607</v>
      </c>
      <c r="C26" s="19"/>
      <c r="D26" s="19" t="s">
        <v>7648</v>
      </c>
      <c r="E26" s="19" t="s">
        <v>460</v>
      </c>
      <c r="F26" s="19"/>
      <c r="G26" s="19"/>
    </row>
    <row r="27" spans="2:7" x14ac:dyDescent="0.55000000000000004">
      <c r="B27" s="19" t="s">
        <v>6608</v>
      </c>
      <c r="C27" s="19"/>
      <c r="D27" s="19" t="s">
        <v>7648</v>
      </c>
      <c r="E27" s="19" t="s">
        <v>461</v>
      </c>
      <c r="F27" s="19"/>
      <c r="G27" s="19"/>
    </row>
    <row r="28" spans="2:7" x14ac:dyDescent="0.55000000000000004">
      <c r="B28" s="19" t="s">
        <v>6609</v>
      </c>
      <c r="C28" s="19"/>
      <c r="D28" s="19" t="s">
        <v>7648</v>
      </c>
      <c r="E28" s="19" t="s">
        <v>463</v>
      </c>
      <c r="F28" s="19"/>
      <c r="G28" s="19"/>
    </row>
    <row r="29" spans="2:7" x14ac:dyDescent="0.55000000000000004">
      <c r="B29" s="19" t="s">
        <v>6610</v>
      </c>
      <c r="C29" s="19"/>
      <c r="D29" s="19" t="s">
        <v>7648</v>
      </c>
      <c r="E29" s="19" t="s">
        <v>464</v>
      </c>
      <c r="F29" s="19"/>
      <c r="G29" s="19"/>
    </row>
    <row r="30" spans="2:7" x14ac:dyDescent="0.55000000000000004">
      <c r="B30" s="19" t="s">
        <v>6611</v>
      </c>
      <c r="C30" s="19"/>
      <c r="D30" s="19" t="s">
        <v>7648</v>
      </c>
      <c r="E30" s="19" t="s">
        <v>466</v>
      </c>
      <c r="F30" s="19"/>
      <c r="G30" s="19"/>
    </row>
    <row r="31" spans="2:7" x14ac:dyDescent="0.55000000000000004">
      <c r="B31" s="19" t="s">
        <v>6612</v>
      </c>
      <c r="C31" s="19"/>
      <c r="D31" s="19" t="s">
        <v>7648</v>
      </c>
      <c r="E31" s="19" t="s">
        <v>468</v>
      </c>
      <c r="F31" s="19"/>
      <c r="G31" s="19"/>
    </row>
    <row r="32" spans="2:7" x14ac:dyDescent="0.55000000000000004">
      <c r="B32" s="19" t="s">
        <v>6613</v>
      </c>
      <c r="C32" s="19"/>
      <c r="D32" s="19" t="s">
        <v>7648</v>
      </c>
      <c r="E32" s="19" t="s">
        <v>469</v>
      </c>
      <c r="F32" s="19"/>
      <c r="G32" s="19"/>
    </row>
    <row r="33" spans="2:7" x14ac:dyDescent="0.55000000000000004">
      <c r="B33" s="19" t="s">
        <v>6614</v>
      </c>
      <c r="C33" s="19"/>
      <c r="D33" s="19" t="s">
        <v>7648</v>
      </c>
      <c r="E33" s="19" t="s">
        <v>470</v>
      </c>
      <c r="F33" s="19"/>
      <c r="G33" s="19"/>
    </row>
    <row r="34" spans="2:7" x14ac:dyDescent="0.55000000000000004">
      <c r="B34" s="19" t="s">
        <v>6615</v>
      </c>
      <c r="C34" s="19"/>
      <c r="D34" s="19" t="s">
        <v>7648</v>
      </c>
      <c r="E34" s="19" t="s">
        <v>471</v>
      </c>
      <c r="F34" s="19"/>
      <c r="G34" s="19"/>
    </row>
    <row r="35" spans="2:7" x14ac:dyDescent="0.55000000000000004">
      <c r="B35" s="19" t="s">
        <v>7480</v>
      </c>
      <c r="C35" s="19"/>
      <c r="D35" s="19" t="s">
        <v>7648</v>
      </c>
      <c r="E35" s="19" t="s">
        <v>472</v>
      </c>
      <c r="F35" s="19"/>
      <c r="G35" s="19"/>
    </row>
    <row r="36" spans="2:7" x14ac:dyDescent="0.55000000000000004">
      <c r="B36" s="19" t="s">
        <v>6616</v>
      </c>
      <c r="C36" s="19"/>
      <c r="D36" s="19" t="s">
        <v>7648</v>
      </c>
      <c r="E36" s="19" t="s">
        <v>473</v>
      </c>
      <c r="F36" s="19"/>
      <c r="G36" s="19"/>
    </row>
    <row r="37" spans="2:7" x14ac:dyDescent="0.55000000000000004">
      <c r="B37" s="19" t="s">
        <v>6617</v>
      </c>
      <c r="C37" s="19"/>
      <c r="D37" s="19" t="s">
        <v>7648</v>
      </c>
      <c r="E37" s="19" t="s">
        <v>474</v>
      </c>
      <c r="F37" s="19"/>
      <c r="G37" s="19"/>
    </row>
    <row r="38" spans="2:7" x14ac:dyDescent="0.55000000000000004">
      <c r="B38" s="19" t="s">
        <v>7481</v>
      </c>
      <c r="C38" s="19"/>
      <c r="D38" s="19" t="s">
        <v>7648</v>
      </c>
      <c r="E38" s="19" t="s">
        <v>475</v>
      </c>
      <c r="F38" s="19"/>
      <c r="G38" s="19"/>
    </row>
    <row r="39" spans="2:7" x14ac:dyDescent="0.55000000000000004">
      <c r="B39" s="19" t="s">
        <v>6618</v>
      </c>
      <c r="C39" s="19"/>
      <c r="D39" s="19" t="s">
        <v>7648</v>
      </c>
      <c r="E39" s="19" t="s">
        <v>5173</v>
      </c>
      <c r="F39" s="19"/>
      <c r="G39" s="19"/>
    </row>
    <row r="40" spans="2:7" x14ac:dyDescent="0.55000000000000004">
      <c r="B40" s="19" t="s">
        <v>6619</v>
      </c>
      <c r="C40" s="19"/>
      <c r="D40" s="19" t="s">
        <v>7648</v>
      </c>
      <c r="E40" s="19" t="s">
        <v>5174</v>
      </c>
      <c r="F40" s="19"/>
      <c r="G40" s="19"/>
    </row>
    <row r="41" spans="2:7" x14ac:dyDescent="0.55000000000000004">
      <c r="B41" s="19" t="s">
        <v>6620</v>
      </c>
      <c r="C41" s="19"/>
      <c r="D41" s="19" t="s">
        <v>7648</v>
      </c>
      <c r="E41" s="19" t="s">
        <v>5175</v>
      </c>
      <c r="F41" s="19"/>
      <c r="G41" s="19"/>
    </row>
    <row r="42" spans="2:7" x14ac:dyDescent="0.55000000000000004">
      <c r="B42" s="19" t="s">
        <v>6621</v>
      </c>
      <c r="C42" s="19"/>
      <c r="D42" s="19" t="s">
        <v>7648</v>
      </c>
      <c r="E42" s="19" t="s">
        <v>5176</v>
      </c>
      <c r="F42" s="19"/>
      <c r="G42" s="19"/>
    </row>
    <row r="43" spans="2:7" x14ac:dyDescent="0.55000000000000004">
      <c r="B43" s="19" t="s">
        <v>6622</v>
      </c>
      <c r="C43" s="19"/>
      <c r="D43" s="19" t="s">
        <v>7648</v>
      </c>
      <c r="E43" s="19" t="s">
        <v>5177</v>
      </c>
      <c r="F43" s="19"/>
      <c r="G43" s="19"/>
    </row>
    <row r="44" spans="2:7" x14ac:dyDescent="0.55000000000000004">
      <c r="B44" s="19" t="s">
        <v>6623</v>
      </c>
      <c r="C44" s="19"/>
      <c r="D44" s="19" t="s">
        <v>7648</v>
      </c>
      <c r="E44" s="19" t="s">
        <v>5178</v>
      </c>
      <c r="F44" s="19"/>
      <c r="G44" s="19"/>
    </row>
    <row r="45" spans="2:7" x14ac:dyDescent="0.55000000000000004">
      <c r="B45" s="19" t="s">
        <v>6624</v>
      </c>
      <c r="C45" s="19"/>
      <c r="D45" s="19" t="s">
        <v>7648</v>
      </c>
      <c r="E45" s="19" t="s">
        <v>5179</v>
      </c>
      <c r="F45" s="19"/>
      <c r="G45" s="19"/>
    </row>
    <row r="46" spans="2:7" x14ac:dyDescent="0.55000000000000004">
      <c r="B46" s="19" t="s">
        <v>6625</v>
      </c>
      <c r="C46" s="19"/>
      <c r="D46" s="19" t="s">
        <v>7648</v>
      </c>
      <c r="E46" s="19" t="s">
        <v>5180</v>
      </c>
      <c r="F46" s="19"/>
      <c r="G46" s="19"/>
    </row>
    <row r="47" spans="2:7" x14ac:dyDescent="0.55000000000000004">
      <c r="B47" s="19" t="s">
        <v>6626</v>
      </c>
      <c r="C47" s="19"/>
      <c r="D47" s="19" t="s">
        <v>7648</v>
      </c>
      <c r="E47" s="19" t="s">
        <v>5181</v>
      </c>
      <c r="F47" s="19"/>
      <c r="G47" s="19"/>
    </row>
    <row r="48" spans="2:7" x14ac:dyDescent="0.55000000000000004">
      <c r="B48" s="19" t="s">
        <v>6627</v>
      </c>
      <c r="C48" s="19"/>
      <c r="D48" s="19" t="s">
        <v>7648</v>
      </c>
      <c r="E48" s="19" t="s">
        <v>5182</v>
      </c>
      <c r="F48" s="19"/>
      <c r="G48" s="19"/>
    </row>
    <row r="49" spans="2:7" x14ac:dyDescent="0.55000000000000004">
      <c r="B49" s="19" t="s">
        <v>6628</v>
      </c>
      <c r="C49" s="19"/>
      <c r="D49" s="19" t="s">
        <v>7648</v>
      </c>
      <c r="E49" s="19" t="s">
        <v>5183</v>
      </c>
      <c r="F49" s="19"/>
      <c r="G49" s="19"/>
    </row>
    <row r="50" spans="2:7" x14ac:dyDescent="0.55000000000000004">
      <c r="B50" s="19" t="s">
        <v>6629</v>
      </c>
      <c r="C50" s="19"/>
      <c r="D50" s="19" t="s">
        <v>7648</v>
      </c>
      <c r="E50" s="19" t="s">
        <v>5184</v>
      </c>
      <c r="F50" s="19"/>
      <c r="G50" s="19"/>
    </row>
    <row r="51" spans="2:7" x14ac:dyDescent="0.55000000000000004">
      <c r="B51" s="19" t="s">
        <v>6630</v>
      </c>
      <c r="C51" s="19"/>
      <c r="D51" s="19" t="s">
        <v>7648</v>
      </c>
      <c r="E51" s="19" t="s">
        <v>5185</v>
      </c>
      <c r="F51" s="19"/>
      <c r="G51" s="19"/>
    </row>
    <row r="52" spans="2:7" x14ac:dyDescent="0.55000000000000004">
      <c r="B52" s="19" t="s">
        <v>6631</v>
      </c>
      <c r="C52" s="19"/>
      <c r="D52" s="19" t="s">
        <v>7648</v>
      </c>
      <c r="E52" s="19" t="s">
        <v>5186</v>
      </c>
      <c r="F52" s="19"/>
      <c r="G52" s="19"/>
    </row>
    <row r="53" spans="2:7" x14ac:dyDescent="0.55000000000000004">
      <c r="B53" s="19" t="s">
        <v>6632</v>
      </c>
      <c r="C53" s="19"/>
      <c r="D53" s="19" t="s">
        <v>7648</v>
      </c>
      <c r="E53" s="19" t="s">
        <v>5187</v>
      </c>
      <c r="F53" s="19"/>
      <c r="G53" s="19"/>
    </row>
    <row r="54" spans="2:7" x14ac:dyDescent="0.55000000000000004">
      <c r="B54" s="19" t="s">
        <v>6633</v>
      </c>
      <c r="C54" s="19"/>
      <c r="D54" s="19" t="s">
        <v>7648</v>
      </c>
      <c r="E54" s="19" t="s">
        <v>5188</v>
      </c>
      <c r="F54" s="19"/>
      <c r="G54" s="19"/>
    </row>
    <row r="55" spans="2:7" x14ac:dyDescent="0.55000000000000004">
      <c r="B55" s="19" t="s">
        <v>6634</v>
      </c>
      <c r="C55" s="19"/>
      <c r="D55" s="19" t="s">
        <v>7648</v>
      </c>
      <c r="E55" s="19" t="s">
        <v>5189</v>
      </c>
      <c r="F55" s="19"/>
      <c r="G55" s="19"/>
    </row>
    <row r="56" spans="2:7" x14ac:dyDescent="0.55000000000000004">
      <c r="B56" s="19" t="s">
        <v>6635</v>
      </c>
      <c r="C56" s="19"/>
      <c r="D56" s="19" t="s">
        <v>7648</v>
      </c>
      <c r="E56" s="19" t="s">
        <v>5190</v>
      </c>
      <c r="F56" s="19"/>
      <c r="G56" s="19"/>
    </row>
    <row r="57" spans="2:7" x14ac:dyDescent="0.55000000000000004">
      <c r="B57" s="19" t="s">
        <v>6636</v>
      </c>
      <c r="C57" s="19"/>
      <c r="D57" s="19" t="s">
        <v>7648</v>
      </c>
      <c r="E57" s="19" t="s">
        <v>5191</v>
      </c>
      <c r="F57" s="19"/>
      <c r="G57" s="19"/>
    </row>
    <row r="58" spans="2:7" x14ac:dyDescent="0.55000000000000004">
      <c r="B58" s="19" t="s">
        <v>6637</v>
      </c>
      <c r="C58" s="19"/>
      <c r="D58" s="19" t="s">
        <v>7648</v>
      </c>
      <c r="E58" s="19" t="s">
        <v>5192</v>
      </c>
      <c r="F58" s="19"/>
      <c r="G58" s="19"/>
    </row>
    <row r="59" spans="2:7" x14ac:dyDescent="0.55000000000000004">
      <c r="B59" s="19" t="s">
        <v>6638</v>
      </c>
      <c r="C59" s="19"/>
      <c r="D59" s="19" t="s">
        <v>7648</v>
      </c>
      <c r="E59" s="19" t="s">
        <v>5193</v>
      </c>
      <c r="F59" s="19"/>
      <c r="G59" s="19"/>
    </row>
    <row r="60" spans="2:7" x14ac:dyDescent="0.55000000000000004">
      <c r="B60" s="19" t="s">
        <v>6639</v>
      </c>
      <c r="C60" s="19"/>
      <c r="D60" s="19" t="s">
        <v>7648</v>
      </c>
      <c r="E60" s="19" t="s">
        <v>5194</v>
      </c>
      <c r="F60" s="19"/>
      <c r="G60" s="19"/>
    </row>
    <row r="61" spans="2:7" x14ac:dyDescent="0.55000000000000004">
      <c r="B61" s="19" t="s">
        <v>6640</v>
      </c>
      <c r="C61" s="19"/>
      <c r="D61" s="19" t="s">
        <v>7648</v>
      </c>
      <c r="E61" s="19" t="s">
        <v>5195</v>
      </c>
      <c r="F61" s="19"/>
      <c r="G61" s="19"/>
    </row>
    <row r="62" spans="2:7" x14ac:dyDescent="0.55000000000000004">
      <c r="B62" s="19" t="s">
        <v>6641</v>
      </c>
      <c r="C62" s="19"/>
      <c r="D62" s="19" t="s">
        <v>7648</v>
      </c>
      <c r="E62" s="19" t="s">
        <v>5196</v>
      </c>
      <c r="F62" s="19"/>
      <c r="G62" s="19"/>
    </row>
    <row r="63" spans="2:7" x14ac:dyDescent="0.55000000000000004">
      <c r="B63" s="19" t="s">
        <v>6642</v>
      </c>
      <c r="C63" s="19"/>
      <c r="D63" s="19" t="s">
        <v>7648</v>
      </c>
      <c r="E63" s="19" t="s">
        <v>5197</v>
      </c>
      <c r="F63" s="19"/>
      <c r="G63" s="19"/>
    </row>
    <row r="64" spans="2:7" x14ac:dyDescent="0.55000000000000004">
      <c r="B64" s="19" t="s">
        <v>7482</v>
      </c>
      <c r="C64" s="19"/>
      <c r="D64" s="19" t="s">
        <v>6574</v>
      </c>
      <c r="E64" s="19" t="s">
        <v>7461</v>
      </c>
      <c r="F64" s="19"/>
      <c r="G64" s="19"/>
    </row>
    <row r="65" spans="2:7" x14ac:dyDescent="0.55000000000000004">
      <c r="B65" s="19" t="s">
        <v>7483</v>
      </c>
      <c r="C65" s="19"/>
      <c r="D65" s="19" t="s">
        <v>6574</v>
      </c>
      <c r="E65" s="19" t="s">
        <v>7462</v>
      </c>
      <c r="F65" s="19"/>
      <c r="G65" s="19"/>
    </row>
    <row r="66" spans="2:7" x14ac:dyDescent="0.55000000000000004">
      <c r="B66" s="19" t="s">
        <v>7484</v>
      </c>
      <c r="C66" s="19"/>
      <c r="D66" s="19" t="s">
        <v>6574</v>
      </c>
      <c r="E66" s="19" t="s">
        <v>7463</v>
      </c>
      <c r="F66" s="19"/>
      <c r="G66" s="19"/>
    </row>
    <row r="67" spans="2:7" x14ac:dyDescent="0.55000000000000004">
      <c r="B67" s="19" t="s">
        <v>7485</v>
      </c>
      <c r="C67" s="19"/>
      <c r="D67" s="19" t="s">
        <v>6574</v>
      </c>
      <c r="E67" s="19" t="s">
        <v>7464</v>
      </c>
      <c r="F67" s="19"/>
      <c r="G67" s="19"/>
    </row>
    <row r="68" spans="2:7" x14ac:dyDescent="0.55000000000000004">
      <c r="B68" s="19" t="s">
        <v>7486</v>
      </c>
      <c r="C68" s="19"/>
      <c r="D68" s="19" t="s">
        <v>6574</v>
      </c>
      <c r="E68" s="19" t="s">
        <v>7465</v>
      </c>
      <c r="F68" s="19"/>
      <c r="G68" s="19"/>
    </row>
    <row r="69" spans="2:7" x14ac:dyDescent="0.55000000000000004">
      <c r="B69" s="19" t="s">
        <v>7487</v>
      </c>
      <c r="C69" s="19"/>
      <c r="D69" s="19" t="s">
        <v>6574</v>
      </c>
      <c r="E69" s="19" t="s">
        <v>7466</v>
      </c>
      <c r="F69" s="19"/>
      <c r="G69" s="19"/>
    </row>
    <row r="70" spans="2:7" x14ac:dyDescent="0.55000000000000004">
      <c r="B70" s="19" t="s">
        <v>7488</v>
      </c>
      <c r="C70" s="19"/>
      <c r="D70" s="19" t="s">
        <v>6574</v>
      </c>
      <c r="E70" s="19" t="s">
        <v>7467</v>
      </c>
      <c r="F70" s="19"/>
      <c r="G70" s="19"/>
    </row>
    <row r="71" spans="2:7" x14ac:dyDescent="0.55000000000000004">
      <c r="B71" s="19" t="s">
        <v>7489</v>
      </c>
      <c r="C71" s="19"/>
      <c r="D71" s="19" t="s">
        <v>6574</v>
      </c>
      <c r="E71" s="19" t="s">
        <v>7468</v>
      </c>
      <c r="F71" s="19"/>
      <c r="G71" s="19"/>
    </row>
    <row r="72" spans="2:7" x14ac:dyDescent="0.55000000000000004">
      <c r="B72" s="19" t="s">
        <v>7490</v>
      </c>
      <c r="C72" s="19"/>
      <c r="D72" s="19" t="s">
        <v>6574</v>
      </c>
      <c r="E72" s="19" t="s">
        <v>7469</v>
      </c>
      <c r="F72" s="19"/>
      <c r="G72" s="19"/>
    </row>
    <row r="73" spans="2:7" x14ac:dyDescent="0.55000000000000004">
      <c r="B73" s="19" t="s">
        <v>7491</v>
      </c>
      <c r="C73" s="19"/>
      <c r="D73" s="19" t="s">
        <v>6574</v>
      </c>
      <c r="E73" s="19" t="s">
        <v>7470</v>
      </c>
      <c r="F73" s="19"/>
      <c r="G73" s="19"/>
    </row>
    <row r="74" spans="2:7" x14ac:dyDescent="0.55000000000000004">
      <c r="B74" s="19" t="s">
        <v>7492</v>
      </c>
      <c r="C74" s="19"/>
      <c r="D74" s="19" t="s">
        <v>6574</v>
      </c>
      <c r="E74" s="19" t="s">
        <v>7471</v>
      </c>
      <c r="F74" s="19"/>
      <c r="G74" s="19"/>
    </row>
    <row r="75" spans="2:7" x14ac:dyDescent="0.55000000000000004">
      <c r="B75" s="19" t="s">
        <v>7493</v>
      </c>
      <c r="C75" s="19"/>
      <c r="D75" s="19" t="s">
        <v>6574</v>
      </c>
      <c r="E75" s="19" t="s">
        <v>7472</v>
      </c>
      <c r="F75" s="19"/>
      <c r="G75" s="19"/>
    </row>
    <row r="76" spans="2:7" x14ac:dyDescent="0.55000000000000004">
      <c r="B76" s="19" t="s">
        <v>7494</v>
      </c>
      <c r="C76" s="19"/>
      <c r="D76" s="19" t="s">
        <v>6574</v>
      </c>
      <c r="E76" s="19" t="s">
        <v>7473</v>
      </c>
      <c r="F76" s="19"/>
      <c r="G76" s="19"/>
    </row>
    <row r="77" spans="2:7" x14ac:dyDescent="0.55000000000000004">
      <c r="B77" s="19" t="s">
        <v>7495</v>
      </c>
      <c r="C77" s="19"/>
      <c r="D77" s="19" t="s">
        <v>6574</v>
      </c>
      <c r="E77" s="19" t="s">
        <v>7474</v>
      </c>
      <c r="F77" s="19"/>
      <c r="G77" s="19"/>
    </row>
    <row r="78" spans="2:7" x14ac:dyDescent="0.55000000000000004">
      <c r="B78" s="19" t="s">
        <v>7496</v>
      </c>
      <c r="C78" s="19"/>
      <c r="D78" s="19" t="s">
        <v>6574</v>
      </c>
      <c r="E78" s="19" t="s">
        <v>7475</v>
      </c>
      <c r="F78" s="19"/>
      <c r="G78" s="19"/>
    </row>
    <row r="79" spans="2:7" x14ac:dyDescent="0.55000000000000004">
      <c r="B79" s="19" t="s">
        <v>7497</v>
      </c>
      <c r="C79" s="19"/>
      <c r="D79" s="19" t="s">
        <v>6574</v>
      </c>
      <c r="E79" s="19" t="s">
        <v>7476</v>
      </c>
      <c r="F79" s="19"/>
      <c r="G79" s="19"/>
    </row>
    <row r="80" spans="2:7" x14ac:dyDescent="0.55000000000000004">
      <c r="B80" s="19" t="s">
        <v>7498</v>
      </c>
      <c r="C80" s="19"/>
      <c r="D80" s="19" t="s">
        <v>6574</v>
      </c>
      <c r="E80" s="19" t="s">
        <v>7477</v>
      </c>
      <c r="F80" s="19"/>
      <c r="G80" s="19"/>
    </row>
    <row r="81" spans="2:7" x14ac:dyDescent="0.55000000000000004">
      <c r="B81" s="19" t="s">
        <v>7499</v>
      </c>
      <c r="C81" s="19"/>
      <c r="D81" s="19" t="s">
        <v>6574</v>
      </c>
      <c r="E81" s="19" t="s">
        <v>7478</v>
      </c>
      <c r="F81" s="19"/>
      <c r="G81" s="19"/>
    </row>
    <row r="82" spans="2:7" x14ac:dyDescent="0.55000000000000004">
      <c r="B82" s="19" t="s">
        <v>7500</v>
      </c>
      <c r="C82" s="19"/>
      <c r="D82" s="19" t="s">
        <v>6574</v>
      </c>
      <c r="E82" s="19" t="s">
        <v>7479</v>
      </c>
      <c r="F82" s="19"/>
      <c r="G82" s="19"/>
    </row>
    <row r="83" spans="2:7" x14ac:dyDescent="0.55000000000000004">
      <c r="B83" s="19" t="s">
        <v>6643</v>
      </c>
      <c r="C83" s="19"/>
      <c r="D83" s="19" t="s">
        <v>7648</v>
      </c>
      <c r="E83" s="19" t="s">
        <v>477</v>
      </c>
      <c r="F83" s="19"/>
      <c r="G83" s="19"/>
    </row>
    <row r="84" spans="2:7" x14ac:dyDescent="0.55000000000000004">
      <c r="B84" s="19" t="s">
        <v>6644</v>
      </c>
      <c r="C84" s="19"/>
      <c r="D84" s="19" t="s">
        <v>7648</v>
      </c>
      <c r="E84" s="19" t="s">
        <v>478</v>
      </c>
      <c r="F84" s="19"/>
      <c r="G84" s="19"/>
    </row>
    <row r="85" spans="2:7" x14ac:dyDescent="0.55000000000000004">
      <c r="B85" s="19" t="s">
        <v>6645</v>
      </c>
      <c r="C85" s="19"/>
      <c r="D85" s="19" t="s">
        <v>7648</v>
      </c>
      <c r="E85" s="19" t="s">
        <v>480</v>
      </c>
      <c r="F85" s="19"/>
      <c r="G85" s="19"/>
    </row>
    <row r="86" spans="2:7" x14ac:dyDescent="0.55000000000000004">
      <c r="B86" s="19" t="s">
        <v>6646</v>
      </c>
      <c r="C86" s="19"/>
      <c r="D86" s="19" t="s">
        <v>7648</v>
      </c>
      <c r="E86" s="19" t="s">
        <v>481</v>
      </c>
      <c r="F86" s="19"/>
      <c r="G86" s="19"/>
    </row>
    <row r="87" spans="2:7" x14ac:dyDescent="0.55000000000000004">
      <c r="B87" s="19" t="s">
        <v>6647</v>
      </c>
      <c r="C87" s="19"/>
      <c r="D87" s="19" t="s">
        <v>7648</v>
      </c>
      <c r="E87" s="19" t="s">
        <v>482</v>
      </c>
      <c r="F87" s="19"/>
      <c r="G87" s="19"/>
    </row>
    <row r="88" spans="2:7" x14ac:dyDescent="0.55000000000000004">
      <c r="B88" s="19" t="s">
        <v>7501</v>
      </c>
      <c r="C88" s="19"/>
      <c r="D88" s="19" t="s">
        <v>6574</v>
      </c>
      <c r="E88" s="19" t="s">
        <v>484</v>
      </c>
      <c r="F88" s="19"/>
      <c r="G88" s="19"/>
    </row>
    <row r="89" spans="2:7" x14ac:dyDescent="0.55000000000000004">
      <c r="B89" s="19" t="s">
        <v>7502</v>
      </c>
      <c r="C89" s="19"/>
      <c r="D89" s="19" t="s">
        <v>6574</v>
      </c>
      <c r="E89" s="19" t="s">
        <v>485</v>
      </c>
      <c r="F89" s="19"/>
      <c r="G89" s="19"/>
    </row>
    <row r="90" spans="2:7" x14ac:dyDescent="0.55000000000000004">
      <c r="B90" s="19" t="s">
        <v>7503</v>
      </c>
      <c r="C90" s="19"/>
      <c r="D90" s="19" t="s">
        <v>6574</v>
      </c>
      <c r="E90" s="19" t="s">
        <v>486</v>
      </c>
      <c r="F90" s="19"/>
      <c r="G90" s="19"/>
    </row>
    <row r="91" spans="2:7" x14ac:dyDescent="0.55000000000000004">
      <c r="B91" s="19" t="s">
        <v>7504</v>
      </c>
      <c r="C91" s="19"/>
      <c r="D91" s="19" t="s">
        <v>6574</v>
      </c>
      <c r="E91" s="19" t="s">
        <v>487</v>
      </c>
      <c r="F91" s="19"/>
      <c r="G91" s="19"/>
    </row>
    <row r="92" spans="2:7" x14ac:dyDescent="0.55000000000000004">
      <c r="B92" s="19" t="s">
        <v>7505</v>
      </c>
      <c r="C92" s="19"/>
      <c r="D92" s="19" t="s">
        <v>6574</v>
      </c>
      <c r="E92" s="19" t="s">
        <v>488</v>
      </c>
      <c r="F92" s="19"/>
      <c r="G92" s="19"/>
    </row>
    <row r="93" spans="2:7" x14ac:dyDescent="0.55000000000000004">
      <c r="B93" s="19" t="s">
        <v>7506</v>
      </c>
      <c r="C93" s="19"/>
      <c r="D93" s="19" t="s">
        <v>6574</v>
      </c>
      <c r="E93" s="19" t="s">
        <v>490</v>
      </c>
      <c r="F93" s="19"/>
      <c r="G93" s="19"/>
    </row>
    <row r="94" spans="2:7" x14ac:dyDescent="0.55000000000000004">
      <c r="B94" s="19" t="s">
        <v>6648</v>
      </c>
      <c r="C94" s="19"/>
      <c r="D94" s="19" t="s">
        <v>7648</v>
      </c>
      <c r="E94" s="19" t="s">
        <v>529</v>
      </c>
      <c r="F94" s="19"/>
      <c r="G94" s="19"/>
    </row>
    <row r="95" spans="2:7" x14ac:dyDescent="0.55000000000000004">
      <c r="B95" s="19" t="s">
        <v>7507</v>
      </c>
      <c r="C95" s="19"/>
      <c r="D95" s="19" t="s">
        <v>6574</v>
      </c>
      <c r="E95" s="19" t="s">
        <v>530</v>
      </c>
      <c r="F95" s="19"/>
      <c r="G95" s="19"/>
    </row>
    <row r="96" spans="2:7" x14ac:dyDescent="0.55000000000000004">
      <c r="B96" s="19" t="s">
        <v>6649</v>
      </c>
      <c r="C96" s="19"/>
      <c r="D96" s="19" t="s">
        <v>7648</v>
      </c>
      <c r="E96" s="19" t="s">
        <v>543</v>
      </c>
      <c r="F96" s="19"/>
      <c r="G96" s="19"/>
    </row>
    <row r="97" spans="2:7" x14ac:dyDescent="0.55000000000000004">
      <c r="B97" s="19" t="s">
        <v>6650</v>
      </c>
      <c r="C97" s="19"/>
      <c r="D97" s="19" t="s">
        <v>7648</v>
      </c>
      <c r="E97" s="19" t="s">
        <v>545</v>
      </c>
      <c r="F97" s="19"/>
      <c r="G97" s="19"/>
    </row>
    <row r="98" spans="2:7" x14ac:dyDescent="0.55000000000000004">
      <c r="B98" s="19" t="s">
        <v>6651</v>
      </c>
      <c r="C98" s="19"/>
      <c r="D98" s="19" t="s">
        <v>7648</v>
      </c>
      <c r="E98" s="19" t="s">
        <v>547</v>
      </c>
      <c r="F98" s="19"/>
      <c r="G98" s="19"/>
    </row>
    <row r="99" spans="2:7" x14ac:dyDescent="0.55000000000000004">
      <c r="B99" s="19" t="s">
        <v>6652</v>
      </c>
      <c r="C99" s="19"/>
      <c r="D99" s="19" t="s">
        <v>7648</v>
      </c>
      <c r="E99" s="19" t="s">
        <v>549</v>
      </c>
      <c r="F99" s="19"/>
      <c r="G99" s="19"/>
    </row>
    <row r="100" spans="2:7" x14ac:dyDescent="0.55000000000000004">
      <c r="B100" s="19" t="s">
        <v>6653</v>
      </c>
      <c r="C100" s="19"/>
      <c r="D100" s="19" t="s">
        <v>7648</v>
      </c>
      <c r="E100" s="19" t="s">
        <v>5199</v>
      </c>
      <c r="F100" s="19"/>
      <c r="G100" s="19"/>
    </row>
    <row r="101" spans="2:7" x14ac:dyDescent="0.55000000000000004">
      <c r="B101" s="19" t="s">
        <v>6654</v>
      </c>
      <c r="C101" s="19"/>
      <c r="D101" s="19" t="s">
        <v>7648</v>
      </c>
      <c r="E101" s="19" t="s">
        <v>5200</v>
      </c>
      <c r="F101" s="19"/>
      <c r="G101" s="19"/>
    </row>
    <row r="102" spans="2:7" x14ac:dyDescent="0.55000000000000004">
      <c r="B102" s="19" t="s">
        <v>6655</v>
      </c>
      <c r="C102" s="19"/>
      <c r="D102" s="19" t="s">
        <v>7648</v>
      </c>
      <c r="E102" s="19" t="s">
        <v>5201</v>
      </c>
      <c r="F102" s="19"/>
      <c r="G102" s="19"/>
    </row>
    <row r="103" spans="2:7" x14ac:dyDescent="0.55000000000000004">
      <c r="B103" s="19" t="s">
        <v>6656</v>
      </c>
      <c r="C103" s="19"/>
      <c r="D103" s="19" t="s">
        <v>7648</v>
      </c>
      <c r="E103" s="19" t="s">
        <v>5202</v>
      </c>
      <c r="F103" s="19"/>
      <c r="G103" s="19"/>
    </row>
    <row r="104" spans="2:7" x14ac:dyDescent="0.55000000000000004">
      <c r="B104" s="19" t="s">
        <v>6657</v>
      </c>
      <c r="C104" s="19"/>
      <c r="D104" s="19" t="s">
        <v>7648</v>
      </c>
      <c r="E104" s="19" t="s">
        <v>5203</v>
      </c>
      <c r="F104" s="19"/>
      <c r="G104" s="19"/>
    </row>
    <row r="105" spans="2:7" x14ac:dyDescent="0.55000000000000004">
      <c r="B105" s="19" t="s">
        <v>6658</v>
      </c>
      <c r="C105" s="19"/>
      <c r="D105" s="19" t="s">
        <v>7648</v>
      </c>
      <c r="E105" s="19" t="s">
        <v>5204</v>
      </c>
      <c r="F105" s="19"/>
      <c r="G105" s="19"/>
    </row>
    <row r="106" spans="2:7" x14ac:dyDescent="0.55000000000000004">
      <c r="B106" s="19" t="s">
        <v>6659</v>
      </c>
      <c r="C106" s="19"/>
      <c r="D106" s="19" t="s">
        <v>7648</v>
      </c>
      <c r="E106" s="19" t="s">
        <v>5205</v>
      </c>
      <c r="F106" s="19"/>
      <c r="G106" s="19"/>
    </row>
    <row r="107" spans="2:7" x14ac:dyDescent="0.55000000000000004">
      <c r="B107" s="19" t="s">
        <v>6660</v>
      </c>
      <c r="C107" s="19"/>
      <c r="D107" s="19" t="s">
        <v>7648</v>
      </c>
      <c r="E107" s="19" t="s">
        <v>5206</v>
      </c>
      <c r="F107" s="19"/>
      <c r="G107" s="19"/>
    </row>
    <row r="108" spans="2:7" x14ac:dyDescent="0.55000000000000004">
      <c r="B108" s="19" t="s">
        <v>6661</v>
      </c>
      <c r="C108" s="19"/>
      <c r="D108" s="19" t="s">
        <v>7648</v>
      </c>
      <c r="E108" s="19" t="s">
        <v>5207</v>
      </c>
      <c r="F108" s="19"/>
      <c r="G108" s="19"/>
    </row>
    <row r="109" spans="2:7" x14ac:dyDescent="0.55000000000000004">
      <c r="B109" s="19" t="s">
        <v>6662</v>
      </c>
      <c r="C109" s="19"/>
      <c r="D109" s="19" t="s">
        <v>7648</v>
      </c>
      <c r="E109" s="19" t="s">
        <v>5208</v>
      </c>
      <c r="F109" s="19"/>
      <c r="G109" s="19"/>
    </row>
    <row r="110" spans="2:7" x14ac:dyDescent="0.55000000000000004">
      <c r="B110" s="19" t="s">
        <v>6663</v>
      </c>
      <c r="C110" s="19"/>
      <c r="D110" s="19" t="s">
        <v>7648</v>
      </c>
      <c r="E110" s="19" t="s">
        <v>5209</v>
      </c>
      <c r="F110" s="19"/>
      <c r="G110" s="19"/>
    </row>
    <row r="111" spans="2:7" x14ac:dyDescent="0.55000000000000004">
      <c r="B111" s="19" t="s">
        <v>7508</v>
      </c>
      <c r="C111" s="19"/>
      <c r="D111" s="19" t="s">
        <v>7648</v>
      </c>
      <c r="E111" s="19" t="s">
        <v>5210</v>
      </c>
      <c r="F111" s="19"/>
      <c r="G111" s="19"/>
    </row>
    <row r="112" spans="2:7" x14ac:dyDescent="0.55000000000000004">
      <c r="B112" s="19" t="s">
        <v>6664</v>
      </c>
      <c r="C112" s="19"/>
      <c r="D112" s="19" t="s">
        <v>7648</v>
      </c>
      <c r="E112" s="19" t="s">
        <v>5211</v>
      </c>
      <c r="F112" s="19"/>
      <c r="G112" s="19"/>
    </row>
    <row r="113" spans="2:7" x14ac:dyDescent="0.55000000000000004">
      <c r="B113" s="19" t="s">
        <v>6665</v>
      </c>
      <c r="C113" s="19"/>
      <c r="D113" s="19" t="s">
        <v>7648</v>
      </c>
      <c r="E113" s="19" t="s">
        <v>5212</v>
      </c>
      <c r="F113" s="19"/>
      <c r="G113" s="19"/>
    </row>
    <row r="114" spans="2:7" x14ac:dyDescent="0.55000000000000004">
      <c r="B114" s="19" t="s">
        <v>6666</v>
      </c>
      <c r="C114" s="19"/>
      <c r="D114" s="19" t="s">
        <v>7648</v>
      </c>
      <c r="E114" s="19" t="s">
        <v>5213</v>
      </c>
      <c r="F114" s="19"/>
      <c r="G114" s="19"/>
    </row>
    <row r="115" spans="2:7" x14ac:dyDescent="0.55000000000000004">
      <c r="B115" s="19" t="s">
        <v>6667</v>
      </c>
      <c r="C115" s="19"/>
      <c r="D115" s="19" t="s">
        <v>7648</v>
      </c>
      <c r="E115" s="19" t="s">
        <v>5214</v>
      </c>
      <c r="F115" s="19"/>
      <c r="G115" s="19"/>
    </row>
    <row r="116" spans="2:7" x14ac:dyDescent="0.55000000000000004">
      <c r="B116" s="19" t="s">
        <v>6668</v>
      </c>
      <c r="C116" s="19"/>
      <c r="D116" s="19" t="s">
        <v>7648</v>
      </c>
      <c r="E116" s="19" t="s">
        <v>5215</v>
      </c>
      <c r="F116" s="19"/>
      <c r="G116" s="19"/>
    </row>
    <row r="117" spans="2:7" x14ac:dyDescent="0.55000000000000004">
      <c r="B117" s="19" t="s">
        <v>6669</v>
      </c>
      <c r="C117" s="19"/>
      <c r="D117" s="19" t="s">
        <v>7648</v>
      </c>
      <c r="E117" s="19" t="s">
        <v>5216</v>
      </c>
      <c r="F117" s="19"/>
      <c r="G117" s="19"/>
    </row>
    <row r="118" spans="2:7" x14ac:dyDescent="0.55000000000000004">
      <c r="B118" s="19" t="s">
        <v>6670</v>
      </c>
      <c r="C118" s="19"/>
      <c r="D118" s="19" t="s">
        <v>7648</v>
      </c>
      <c r="E118" s="19" t="s">
        <v>5217</v>
      </c>
      <c r="F118" s="19"/>
      <c r="G118" s="19"/>
    </row>
    <row r="119" spans="2:7" x14ac:dyDescent="0.55000000000000004">
      <c r="B119" s="19" t="s">
        <v>6671</v>
      </c>
      <c r="C119" s="19"/>
      <c r="D119" s="19" t="s">
        <v>7648</v>
      </c>
      <c r="E119" s="19" t="s">
        <v>5218</v>
      </c>
      <c r="F119" s="19"/>
      <c r="G119" s="19"/>
    </row>
    <row r="120" spans="2:7" x14ac:dyDescent="0.55000000000000004">
      <c r="B120" s="19" t="s">
        <v>6672</v>
      </c>
      <c r="C120" s="19"/>
      <c r="D120" s="19" t="s">
        <v>7648</v>
      </c>
      <c r="E120" s="19" t="s">
        <v>5219</v>
      </c>
      <c r="F120" s="19"/>
      <c r="G120" s="19"/>
    </row>
    <row r="121" spans="2:7" x14ac:dyDescent="0.55000000000000004">
      <c r="B121" s="19" t="s">
        <v>6673</v>
      </c>
      <c r="C121" s="19"/>
      <c r="D121" s="19" t="s">
        <v>7648</v>
      </c>
      <c r="E121" s="19" t="s">
        <v>5220</v>
      </c>
      <c r="F121" s="19"/>
      <c r="G121" s="19"/>
    </row>
    <row r="122" spans="2:7" x14ac:dyDescent="0.55000000000000004">
      <c r="B122" s="19" t="s">
        <v>6674</v>
      </c>
      <c r="C122" s="19"/>
      <c r="D122" s="19" t="s">
        <v>7648</v>
      </c>
      <c r="E122" s="19" t="s">
        <v>5221</v>
      </c>
      <c r="F122" s="19"/>
      <c r="G122" s="19"/>
    </row>
  </sheetData>
  <phoneticPr fontId="5"/>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53"/>
  <dimension ref="B1:O5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6.5" style="17" bestFit="1" customWidth="1"/>
    <col min="3" max="4" width="3.08203125" style="17" hidden="1" customWidth="1"/>
    <col min="5" max="5" width="6.5" style="17" bestFit="1" customWidth="1"/>
    <col min="6" max="14" width="3.33203125" style="17" bestFit="1" customWidth="1"/>
    <col min="15" max="16384" width="3.6640625" style="17"/>
  </cols>
  <sheetData>
    <row r="1" spans="2:15" x14ac:dyDescent="0.55000000000000004">
      <c r="B1" s="16" t="s">
        <v>3514</v>
      </c>
      <c r="C1" s="27"/>
      <c r="D1" s="27"/>
    </row>
    <row r="2" spans="2:15" x14ac:dyDescent="0.55000000000000004">
      <c r="B2" s="20" t="s">
        <v>3515</v>
      </c>
      <c r="C2" s="27"/>
      <c r="D2" s="27"/>
    </row>
    <row r="3" spans="2:15" x14ac:dyDescent="0.55000000000000004">
      <c r="B3" s="110" t="s">
        <v>3516</v>
      </c>
      <c r="C3" s="27"/>
      <c r="D3" s="27"/>
      <c r="I3" s="22"/>
      <c r="J3" s="22"/>
      <c r="K3" s="22"/>
      <c r="L3" s="22"/>
      <c r="M3" s="22"/>
      <c r="N3" s="22"/>
      <c r="O3" s="21"/>
    </row>
    <row r="4" spans="2:15" ht="218.5" x14ac:dyDescent="0.55000000000000004">
      <c r="B4" s="18" t="s">
        <v>5307</v>
      </c>
      <c r="C4" s="24" t="s">
        <v>6345</v>
      </c>
      <c r="D4" s="24" t="s">
        <v>6346</v>
      </c>
      <c r="E4" s="18" t="s">
        <v>2788</v>
      </c>
      <c r="F4" s="18" t="s">
        <v>2789</v>
      </c>
      <c r="G4" s="18" t="s">
        <v>2790</v>
      </c>
      <c r="H4" s="18" t="s">
        <v>6756</v>
      </c>
      <c r="I4" s="23" t="s">
        <v>2791</v>
      </c>
      <c r="J4" s="23" t="s">
        <v>2792</v>
      </c>
      <c r="K4" s="23" t="s">
        <v>6743</v>
      </c>
      <c r="L4" s="23" t="s">
        <v>2793</v>
      </c>
      <c r="M4" s="23" t="s">
        <v>2794</v>
      </c>
      <c r="N4" s="23" t="s">
        <v>6744</v>
      </c>
    </row>
    <row r="5" spans="2:15" x14ac:dyDescent="0.55000000000000004">
      <c r="B5" s="19" t="s">
        <v>5281</v>
      </c>
      <c r="C5" s="19"/>
      <c r="D5" s="19" t="s">
        <v>7648</v>
      </c>
      <c r="E5" s="19" t="s">
        <v>140</v>
      </c>
      <c r="F5" s="19"/>
      <c r="G5" s="19"/>
      <c r="H5" s="19"/>
      <c r="I5" s="19"/>
      <c r="J5" s="19"/>
      <c r="K5" s="19"/>
      <c r="L5" s="19"/>
      <c r="M5" s="19"/>
      <c r="N5" s="19"/>
    </row>
    <row r="6" spans="2:15" x14ac:dyDescent="0.55000000000000004">
      <c r="B6" s="19" t="s">
        <v>5282</v>
      </c>
      <c r="C6" s="19"/>
      <c r="D6" s="19" t="s">
        <v>7648</v>
      </c>
      <c r="E6" s="19" t="s">
        <v>142</v>
      </c>
      <c r="F6" s="19"/>
      <c r="G6" s="19"/>
      <c r="H6" s="19"/>
      <c r="I6" s="19"/>
      <c r="J6" s="19"/>
      <c r="K6" s="19"/>
      <c r="L6" s="19"/>
      <c r="M6" s="19"/>
      <c r="N6" s="19"/>
    </row>
    <row r="7" spans="2:15" x14ac:dyDescent="0.55000000000000004">
      <c r="B7" s="19" t="s">
        <v>5283</v>
      </c>
      <c r="C7" s="19"/>
      <c r="D7" s="19" t="s">
        <v>7648</v>
      </c>
      <c r="E7" s="19" t="s">
        <v>144</v>
      </c>
      <c r="F7" s="19"/>
      <c r="G7" s="19"/>
      <c r="H7" s="19"/>
      <c r="I7" s="19"/>
      <c r="J7" s="19"/>
      <c r="K7" s="19"/>
      <c r="L7" s="19"/>
      <c r="M7" s="19"/>
      <c r="N7" s="19"/>
    </row>
    <row r="8" spans="2:15" x14ac:dyDescent="0.55000000000000004">
      <c r="B8" s="19" t="s">
        <v>6401</v>
      </c>
      <c r="C8" s="19"/>
      <c r="D8" s="19" t="s">
        <v>7648</v>
      </c>
      <c r="E8" s="19" t="s">
        <v>146</v>
      </c>
      <c r="F8" s="19"/>
      <c r="G8" s="19"/>
      <c r="H8" s="19"/>
      <c r="I8" s="19"/>
      <c r="J8" s="19"/>
      <c r="K8" s="19"/>
      <c r="L8" s="19"/>
      <c r="M8" s="19"/>
      <c r="N8" s="19"/>
    </row>
    <row r="9" spans="2:15" x14ac:dyDescent="0.55000000000000004">
      <c r="B9" s="19" t="s">
        <v>6402</v>
      </c>
      <c r="C9" s="19"/>
      <c r="D9" s="19" t="s">
        <v>7648</v>
      </c>
      <c r="E9" s="19" t="s">
        <v>162</v>
      </c>
      <c r="F9" s="19"/>
      <c r="G9" s="19"/>
      <c r="H9" s="19"/>
      <c r="I9" s="19"/>
      <c r="J9" s="19"/>
      <c r="K9" s="19"/>
      <c r="L9" s="19"/>
      <c r="M9" s="19"/>
      <c r="N9" s="19"/>
    </row>
    <row r="10" spans="2:15" x14ac:dyDescent="0.55000000000000004">
      <c r="B10" s="19" t="s">
        <v>5284</v>
      </c>
      <c r="C10" s="19"/>
      <c r="D10" s="19" t="s">
        <v>7648</v>
      </c>
      <c r="E10" s="19" t="s">
        <v>148</v>
      </c>
      <c r="F10" s="19"/>
      <c r="G10" s="19"/>
      <c r="H10" s="19"/>
      <c r="I10" s="19"/>
      <c r="J10" s="19"/>
      <c r="K10" s="19"/>
      <c r="L10" s="19"/>
      <c r="M10" s="19"/>
      <c r="N10" s="19"/>
    </row>
    <row r="11" spans="2:15" x14ac:dyDescent="0.55000000000000004">
      <c r="B11" s="19" t="s">
        <v>5285</v>
      </c>
      <c r="C11" s="19"/>
      <c r="D11" s="19" t="s">
        <v>7648</v>
      </c>
      <c r="E11" s="19" t="s">
        <v>150</v>
      </c>
      <c r="F11" s="19"/>
      <c r="G11" s="19"/>
      <c r="H11" s="19"/>
      <c r="I11" s="19"/>
      <c r="J11" s="19"/>
      <c r="K11" s="19"/>
      <c r="L11" s="19"/>
      <c r="M11" s="19"/>
      <c r="N11" s="19"/>
    </row>
    <row r="12" spans="2:15" x14ac:dyDescent="0.55000000000000004">
      <c r="B12" s="19" t="s">
        <v>5286</v>
      </c>
      <c r="C12" s="19"/>
      <c r="D12" s="19" t="s">
        <v>7648</v>
      </c>
      <c r="E12" s="19" t="s">
        <v>152</v>
      </c>
      <c r="F12" s="19"/>
      <c r="G12" s="19"/>
      <c r="H12" s="19"/>
      <c r="I12" s="19"/>
      <c r="J12" s="19"/>
      <c r="K12" s="19"/>
      <c r="L12" s="19"/>
      <c r="M12" s="19"/>
      <c r="N12" s="19"/>
    </row>
    <row r="13" spans="2:15" x14ac:dyDescent="0.55000000000000004">
      <c r="B13" s="19" t="s">
        <v>5287</v>
      </c>
      <c r="C13" s="19"/>
      <c r="D13" s="19" t="s">
        <v>7648</v>
      </c>
      <c r="E13" s="19" t="s">
        <v>154</v>
      </c>
      <c r="F13" s="19"/>
      <c r="G13" s="19"/>
      <c r="H13" s="19"/>
      <c r="I13" s="19"/>
      <c r="J13" s="19"/>
      <c r="K13" s="19"/>
      <c r="L13" s="19"/>
      <c r="M13" s="19"/>
      <c r="N13" s="19"/>
    </row>
    <row r="14" spans="2:15" x14ac:dyDescent="0.55000000000000004">
      <c r="B14" s="19" t="s">
        <v>5288</v>
      </c>
      <c r="C14" s="19"/>
      <c r="D14" s="19" t="s">
        <v>7648</v>
      </c>
      <c r="E14" s="19" t="s">
        <v>156</v>
      </c>
      <c r="F14" s="19"/>
      <c r="G14" s="19"/>
      <c r="H14" s="19"/>
      <c r="I14" s="19"/>
      <c r="J14" s="19"/>
      <c r="K14" s="19"/>
      <c r="L14" s="19"/>
      <c r="M14" s="19"/>
      <c r="N14" s="19"/>
    </row>
    <row r="15" spans="2:15" x14ac:dyDescent="0.55000000000000004">
      <c r="B15" s="19" t="s">
        <v>6680</v>
      </c>
      <c r="C15" s="19"/>
      <c r="D15" s="19" t="s">
        <v>7648</v>
      </c>
      <c r="E15" s="19" t="s">
        <v>158</v>
      </c>
      <c r="F15" s="19"/>
      <c r="G15" s="19"/>
      <c r="H15" s="19"/>
      <c r="I15" s="19"/>
      <c r="J15" s="19"/>
      <c r="K15" s="19"/>
      <c r="L15" s="19"/>
      <c r="M15" s="19"/>
      <c r="N15" s="19"/>
    </row>
    <row r="16" spans="2:15" x14ac:dyDescent="0.55000000000000004">
      <c r="B16" s="19" t="s">
        <v>6681</v>
      </c>
      <c r="C16" s="19"/>
      <c r="D16" s="19" t="s">
        <v>7648</v>
      </c>
      <c r="E16" s="19" t="s">
        <v>160</v>
      </c>
      <c r="F16" s="19"/>
      <c r="G16" s="19"/>
      <c r="H16" s="19"/>
      <c r="I16" s="19"/>
      <c r="J16" s="19"/>
      <c r="K16" s="19"/>
      <c r="L16" s="19"/>
      <c r="M16" s="19"/>
      <c r="N16" s="19"/>
    </row>
    <row r="17" spans="2:14" x14ac:dyDescent="0.55000000000000004">
      <c r="B17" s="19" t="s">
        <v>7516</v>
      </c>
      <c r="C17" s="19"/>
      <c r="D17" s="19" t="s">
        <v>7648</v>
      </c>
      <c r="E17" s="19" t="s">
        <v>240</v>
      </c>
      <c r="F17" s="19"/>
      <c r="G17" s="19"/>
      <c r="H17" s="19"/>
      <c r="I17" s="19"/>
      <c r="J17" s="19"/>
      <c r="K17" s="19"/>
      <c r="L17" s="19"/>
      <c r="M17" s="19"/>
      <c r="N17" s="19"/>
    </row>
    <row r="18" spans="2:14" x14ac:dyDescent="0.55000000000000004">
      <c r="B18" s="19" t="s">
        <v>7516</v>
      </c>
      <c r="C18" s="19"/>
      <c r="D18" s="19" t="s">
        <v>7648</v>
      </c>
      <c r="E18" s="19" t="s">
        <v>4400</v>
      </c>
      <c r="F18" s="19"/>
      <c r="G18" s="19"/>
      <c r="H18" s="19"/>
      <c r="I18" s="19"/>
      <c r="J18" s="19"/>
      <c r="K18" s="19"/>
      <c r="L18" s="19"/>
      <c r="M18" s="19"/>
      <c r="N18" s="19"/>
    </row>
    <row r="19" spans="2:14" x14ac:dyDescent="0.55000000000000004">
      <c r="B19" s="19" t="s">
        <v>7518</v>
      </c>
      <c r="C19" s="19"/>
      <c r="D19" s="19" t="s">
        <v>7648</v>
      </c>
      <c r="E19" s="19" t="s">
        <v>242</v>
      </c>
      <c r="F19" s="19"/>
      <c r="G19" s="19"/>
      <c r="H19" s="19"/>
      <c r="I19" s="19"/>
      <c r="J19" s="19"/>
      <c r="K19" s="19"/>
      <c r="L19" s="19"/>
      <c r="M19" s="19"/>
      <c r="N19" s="19"/>
    </row>
    <row r="20" spans="2:14" x14ac:dyDescent="0.55000000000000004">
      <c r="B20" s="19" t="s">
        <v>5289</v>
      </c>
      <c r="C20" s="19"/>
      <c r="D20" s="19" t="s">
        <v>7648</v>
      </c>
      <c r="E20" s="19" t="s">
        <v>243</v>
      </c>
      <c r="F20" s="19"/>
      <c r="G20" s="19"/>
      <c r="H20" s="19"/>
      <c r="I20" s="19"/>
      <c r="J20" s="19"/>
      <c r="K20" s="19"/>
      <c r="L20" s="19"/>
      <c r="M20" s="19"/>
      <c r="N20" s="19"/>
    </row>
    <row r="21" spans="2:14" x14ac:dyDescent="0.55000000000000004">
      <c r="B21" s="19" t="s">
        <v>5290</v>
      </c>
      <c r="C21" s="19"/>
      <c r="D21" s="19" t="s">
        <v>7648</v>
      </c>
      <c r="E21" s="19" t="s">
        <v>244</v>
      </c>
      <c r="F21" s="19"/>
      <c r="G21" s="19"/>
      <c r="H21" s="19"/>
      <c r="I21" s="19"/>
      <c r="J21" s="19"/>
      <c r="K21" s="19"/>
      <c r="L21" s="19"/>
      <c r="M21" s="19"/>
      <c r="N21" s="19"/>
    </row>
    <row r="22" spans="2:14" x14ac:dyDescent="0.55000000000000004">
      <c r="B22" s="19" t="s">
        <v>5290</v>
      </c>
      <c r="C22" s="19"/>
      <c r="D22" s="19" t="s">
        <v>7648</v>
      </c>
      <c r="E22" s="19" t="s">
        <v>4406</v>
      </c>
      <c r="F22" s="19"/>
      <c r="G22" s="19"/>
      <c r="H22" s="19"/>
      <c r="I22" s="19"/>
      <c r="J22" s="19"/>
      <c r="K22" s="19"/>
      <c r="L22" s="19"/>
      <c r="M22" s="19"/>
      <c r="N22" s="19"/>
    </row>
    <row r="23" spans="2:14" x14ac:dyDescent="0.55000000000000004">
      <c r="B23" s="19" t="s">
        <v>5291</v>
      </c>
      <c r="C23" s="19"/>
      <c r="D23" s="19" t="s">
        <v>7648</v>
      </c>
      <c r="E23" s="19" t="s">
        <v>246</v>
      </c>
      <c r="F23" s="19"/>
      <c r="G23" s="19"/>
      <c r="H23" s="19"/>
      <c r="I23" s="19"/>
      <c r="J23" s="19"/>
      <c r="K23" s="19"/>
      <c r="L23" s="19"/>
      <c r="M23" s="19"/>
      <c r="N23" s="19"/>
    </row>
    <row r="24" spans="2:14" x14ac:dyDescent="0.55000000000000004">
      <c r="B24" s="19" t="s">
        <v>5292</v>
      </c>
      <c r="C24" s="19"/>
      <c r="D24" s="19" t="s">
        <v>7648</v>
      </c>
      <c r="E24" s="19" t="s">
        <v>247</v>
      </c>
      <c r="F24" s="19"/>
      <c r="G24" s="19"/>
      <c r="H24" s="19"/>
      <c r="I24" s="19"/>
      <c r="J24" s="19"/>
      <c r="K24" s="19"/>
      <c r="L24" s="19"/>
      <c r="M24" s="19"/>
      <c r="N24" s="19"/>
    </row>
    <row r="25" spans="2:14" x14ac:dyDescent="0.55000000000000004">
      <c r="B25" s="19" t="s">
        <v>5293</v>
      </c>
      <c r="C25" s="19"/>
      <c r="D25" s="19" t="s">
        <v>7648</v>
      </c>
      <c r="E25" s="19" t="s">
        <v>249</v>
      </c>
      <c r="F25" s="19"/>
      <c r="G25" s="19"/>
      <c r="H25" s="19"/>
      <c r="I25" s="19"/>
      <c r="J25" s="19"/>
      <c r="K25" s="19"/>
      <c r="L25" s="19"/>
      <c r="M25" s="19"/>
      <c r="N25" s="19"/>
    </row>
    <row r="26" spans="2:14" x14ac:dyDescent="0.55000000000000004">
      <c r="B26" s="19" t="s">
        <v>5294</v>
      </c>
      <c r="C26" s="19"/>
      <c r="D26" s="19" t="s">
        <v>7648</v>
      </c>
      <c r="E26" s="19" t="s">
        <v>253</v>
      </c>
      <c r="F26" s="19"/>
      <c r="G26" s="19"/>
      <c r="H26" s="19"/>
      <c r="I26" s="19"/>
      <c r="J26" s="19"/>
      <c r="K26" s="19"/>
      <c r="L26" s="19"/>
      <c r="M26" s="19"/>
      <c r="N26" s="19"/>
    </row>
    <row r="27" spans="2:14" x14ac:dyDescent="0.55000000000000004">
      <c r="B27" s="19" t="s">
        <v>7520</v>
      </c>
      <c r="C27" s="19"/>
      <c r="D27" s="19" t="s">
        <v>7648</v>
      </c>
      <c r="E27" s="19" t="s">
        <v>255</v>
      </c>
      <c r="F27" s="19"/>
      <c r="G27" s="19"/>
      <c r="H27" s="19"/>
      <c r="I27" s="19"/>
      <c r="J27" s="19"/>
      <c r="K27" s="19"/>
      <c r="L27" s="19"/>
      <c r="M27" s="19"/>
      <c r="N27" s="19"/>
    </row>
    <row r="28" spans="2:14" x14ac:dyDescent="0.55000000000000004">
      <c r="B28" s="19" t="s">
        <v>7521</v>
      </c>
      <c r="C28" s="19"/>
      <c r="D28" s="19" t="s">
        <v>7648</v>
      </c>
      <c r="E28" s="19" t="s">
        <v>257</v>
      </c>
      <c r="F28" s="19"/>
      <c r="G28" s="19"/>
      <c r="H28" s="19"/>
      <c r="I28" s="19"/>
      <c r="J28" s="19"/>
      <c r="K28" s="19"/>
      <c r="L28" s="19"/>
      <c r="M28" s="19"/>
      <c r="N28" s="19"/>
    </row>
    <row r="29" spans="2:14" x14ac:dyDescent="0.55000000000000004">
      <c r="B29" s="19" t="s">
        <v>7522</v>
      </c>
      <c r="C29" s="19"/>
      <c r="D29" s="19" t="s">
        <v>7648</v>
      </c>
      <c r="E29" s="19" t="s">
        <v>261</v>
      </c>
      <c r="F29" s="19"/>
      <c r="G29" s="19"/>
      <c r="H29" s="19"/>
      <c r="I29" s="19"/>
      <c r="J29" s="19"/>
      <c r="K29" s="19"/>
      <c r="L29" s="19"/>
      <c r="M29" s="19"/>
      <c r="N29" s="19"/>
    </row>
    <row r="30" spans="2:14" x14ac:dyDescent="0.55000000000000004">
      <c r="B30" s="19" t="s">
        <v>5295</v>
      </c>
      <c r="C30" s="19"/>
      <c r="D30" s="19" t="s">
        <v>7648</v>
      </c>
      <c r="E30" s="19" t="s">
        <v>263</v>
      </c>
      <c r="F30" s="19"/>
      <c r="G30" s="19"/>
      <c r="H30" s="19"/>
      <c r="I30" s="19"/>
      <c r="J30" s="19"/>
      <c r="K30" s="19"/>
      <c r="L30" s="19"/>
      <c r="M30" s="19"/>
      <c r="N30" s="19"/>
    </row>
    <row r="31" spans="2:14" x14ac:dyDescent="0.55000000000000004">
      <c r="B31" s="19" t="s">
        <v>5295</v>
      </c>
      <c r="C31" s="19"/>
      <c r="D31" s="19" t="s">
        <v>7648</v>
      </c>
      <c r="E31" s="19" t="s">
        <v>5092</v>
      </c>
      <c r="F31" s="19"/>
      <c r="G31" s="19"/>
      <c r="H31" s="19"/>
      <c r="I31" s="19"/>
      <c r="J31" s="19"/>
      <c r="K31" s="19"/>
      <c r="L31" s="19"/>
      <c r="M31" s="19"/>
      <c r="N31" s="19"/>
    </row>
    <row r="32" spans="2:14" x14ac:dyDescent="0.55000000000000004">
      <c r="B32" s="19" t="s">
        <v>7524</v>
      </c>
      <c r="C32" s="19"/>
      <c r="D32" s="19" t="s">
        <v>7648</v>
      </c>
      <c r="E32" s="19" t="s">
        <v>268</v>
      </c>
      <c r="F32" s="19"/>
      <c r="G32" s="19"/>
      <c r="H32" s="19"/>
      <c r="I32" s="19"/>
      <c r="J32" s="19"/>
      <c r="K32" s="19"/>
      <c r="L32" s="19"/>
      <c r="M32" s="19"/>
      <c r="N32" s="19"/>
    </row>
    <row r="33" spans="2:14" x14ac:dyDescent="0.55000000000000004">
      <c r="B33" s="19" t="s">
        <v>5296</v>
      </c>
      <c r="C33" s="19"/>
      <c r="D33" s="19" t="s">
        <v>7648</v>
      </c>
      <c r="E33" s="19" t="s">
        <v>269</v>
      </c>
      <c r="F33" s="19"/>
      <c r="G33" s="19"/>
      <c r="H33" s="19"/>
      <c r="I33" s="19"/>
      <c r="J33" s="19"/>
      <c r="K33" s="19"/>
      <c r="L33" s="19"/>
      <c r="M33" s="19"/>
      <c r="N33" s="19"/>
    </row>
    <row r="34" spans="2:14" x14ac:dyDescent="0.55000000000000004">
      <c r="B34" s="19" t="s">
        <v>5297</v>
      </c>
      <c r="C34" s="19"/>
      <c r="D34" s="19" t="s">
        <v>7648</v>
      </c>
      <c r="E34" s="19" t="s">
        <v>270</v>
      </c>
      <c r="F34" s="19"/>
      <c r="G34" s="19"/>
      <c r="H34" s="19"/>
      <c r="I34" s="19"/>
      <c r="J34" s="19"/>
      <c r="K34" s="19"/>
      <c r="L34" s="19"/>
      <c r="M34" s="19"/>
      <c r="N34" s="19"/>
    </row>
    <row r="35" spans="2:14" x14ac:dyDescent="0.55000000000000004">
      <c r="B35" s="19" t="s">
        <v>7525</v>
      </c>
      <c r="C35" s="19"/>
      <c r="D35" s="19" t="s">
        <v>7648</v>
      </c>
      <c r="E35" s="19" t="s">
        <v>271</v>
      </c>
      <c r="F35" s="19"/>
      <c r="G35" s="19"/>
      <c r="H35" s="19"/>
      <c r="I35" s="19"/>
      <c r="J35" s="19"/>
      <c r="K35" s="19"/>
      <c r="L35" s="19"/>
      <c r="M35" s="19"/>
      <c r="N35" s="19"/>
    </row>
    <row r="36" spans="2:14" x14ac:dyDescent="0.55000000000000004">
      <c r="B36" s="19" t="s">
        <v>5293</v>
      </c>
      <c r="C36" s="19"/>
      <c r="D36" s="19" t="s">
        <v>7648</v>
      </c>
      <c r="E36" s="19" t="s">
        <v>274</v>
      </c>
      <c r="F36" s="19"/>
      <c r="G36" s="19"/>
      <c r="H36" s="19"/>
      <c r="I36" s="19"/>
      <c r="J36" s="19"/>
      <c r="K36" s="19"/>
      <c r="L36" s="19"/>
      <c r="M36" s="19"/>
      <c r="N36" s="19"/>
    </row>
    <row r="37" spans="2:14" x14ac:dyDescent="0.55000000000000004">
      <c r="B37" s="19" t="s">
        <v>5291</v>
      </c>
      <c r="C37" s="19"/>
      <c r="D37" s="19" t="s">
        <v>7648</v>
      </c>
      <c r="E37" s="19" t="s">
        <v>3483</v>
      </c>
      <c r="F37" s="19"/>
      <c r="G37" s="19"/>
      <c r="H37" s="19"/>
      <c r="I37" s="19"/>
      <c r="J37" s="19"/>
      <c r="K37" s="19"/>
      <c r="L37" s="19"/>
      <c r="M37" s="19"/>
      <c r="N37" s="19"/>
    </row>
    <row r="38" spans="2:14" x14ac:dyDescent="0.55000000000000004">
      <c r="B38" s="19" t="s">
        <v>7526</v>
      </c>
      <c r="C38" s="19"/>
      <c r="D38" s="19" t="s">
        <v>7648</v>
      </c>
      <c r="E38" s="19" t="s">
        <v>3485</v>
      </c>
      <c r="F38" s="19"/>
      <c r="G38" s="19"/>
      <c r="H38" s="19"/>
      <c r="I38" s="19"/>
      <c r="J38" s="19"/>
      <c r="K38" s="19"/>
      <c r="L38" s="19"/>
      <c r="M38" s="19"/>
      <c r="N38" s="19"/>
    </row>
    <row r="39" spans="2:14" x14ac:dyDescent="0.55000000000000004">
      <c r="B39" s="19" t="s">
        <v>7526</v>
      </c>
      <c r="C39" s="19"/>
      <c r="D39" s="19" t="s">
        <v>7648</v>
      </c>
      <c r="E39" s="19" t="s">
        <v>5101</v>
      </c>
      <c r="F39" s="19"/>
      <c r="G39" s="19"/>
      <c r="H39" s="19"/>
      <c r="I39" s="19"/>
      <c r="J39" s="19"/>
      <c r="K39" s="19"/>
      <c r="L39" s="19"/>
      <c r="M39" s="19"/>
      <c r="N39" s="19"/>
    </row>
    <row r="40" spans="2:14" x14ac:dyDescent="0.55000000000000004">
      <c r="B40" s="19" t="s">
        <v>5299</v>
      </c>
      <c r="C40" s="19"/>
      <c r="D40" s="19" t="s">
        <v>7648</v>
      </c>
      <c r="E40" s="19" t="s">
        <v>3489</v>
      </c>
      <c r="F40" s="19"/>
      <c r="G40" s="19"/>
      <c r="H40" s="19"/>
      <c r="I40" s="19"/>
      <c r="J40" s="19"/>
      <c r="K40" s="19"/>
      <c r="L40" s="19"/>
      <c r="M40" s="19"/>
      <c r="N40" s="19"/>
    </row>
    <row r="41" spans="2:14" x14ac:dyDescent="0.55000000000000004">
      <c r="B41" s="19" t="s">
        <v>5299</v>
      </c>
      <c r="C41" s="19"/>
      <c r="D41" s="19" t="s">
        <v>7648</v>
      </c>
      <c r="E41" s="19" t="s">
        <v>5103</v>
      </c>
      <c r="F41" s="19"/>
      <c r="G41" s="19"/>
      <c r="H41" s="19"/>
      <c r="I41" s="19"/>
      <c r="J41" s="19"/>
      <c r="K41" s="19"/>
      <c r="L41" s="19"/>
      <c r="M41" s="19"/>
      <c r="N41" s="19"/>
    </row>
    <row r="42" spans="2:14" x14ac:dyDescent="0.55000000000000004">
      <c r="B42" s="19" t="s">
        <v>5300</v>
      </c>
      <c r="C42" s="19"/>
      <c r="D42" s="19" t="s">
        <v>7648</v>
      </c>
      <c r="E42" s="19" t="s">
        <v>3490</v>
      </c>
      <c r="F42" s="19"/>
      <c r="G42" s="19"/>
      <c r="H42" s="19"/>
      <c r="I42" s="19"/>
      <c r="J42" s="19"/>
      <c r="K42" s="19"/>
      <c r="L42" s="19"/>
      <c r="M42" s="19"/>
      <c r="N42" s="19"/>
    </row>
    <row r="43" spans="2:14" x14ac:dyDescent="0.55000000000000004">
      <c r="B43" s="19" t="s">
        <v>5300</v>
      </c>
      <c r="C43" s="19"/>
      <c r="D43" s="19" t="s">
        <v>7648</v>
      </c>
      <c r="E43" s="19" t="s">
        <v>5105</v>
      </c>
      <c r="F43" s="19"/>
      <c r="G43" s="19"/>
      <c r="H43" s="19"/>
      <c r="I43" s="19"/>
      <c r="J43" s="19"/>
      <c r="K43" s="19"/>
      <c r="L43" s="19"/>
      <c r="M43" s="19"/>
      <c r="N43" s="19"/>
    </row>
    <row r="44" spans="2:14" x14ac:dyDescent="0.55000000000000004">
      <c r="B44" s="19" t="s">
        <v>5301</v>
      </c>
      <c r="C44" s="19"/>
      <c r="D44" s="19" t="s">
        <v>7648</v>
      </c>
      <c r="E44" s="19" t="s">
        <v>3501</v>
      </c>
      <c r="F44" s="19"/>
      <c r="G44" s="19"/>
      <c r="H44" s="19"/>
      <c r="I44" s="19"/>
      <c r="J44" s="19"/>
      <c r="K44" s="19"/>
      <c r="L44" s="19"/>
      <c r="M44" s="19"/>
      <c r="N44" s="19"/>
    </row>
    <row r="45" spans="2:14" x14ac:dyDescent="0.55000000000000004">
      <c r="B45" s="19" t="s">
        <v>5301</v>
      </c>
      <c r="C45" s="19"/>
      <c r="D45" s="19" t="s">
        <v>7648</v>
      </c>
      <c r="E45" s="19" t="s">
        <v>5063</v>
      </c>
      <c r="F45" s="19"/>
      <c r="G45" s="19"/>
      <c r="H45" s="19"/>
      <c r="I45" s="19"/>
      <c r="J45" s="19"/>
      <c r="K45" s="19"/>
      <c r="L45" s="19"/>
      <c r="M45" s="19"/>
      <c r="N45" s="19"/>
    </row>
    <row r="46" spans="2:14" x14ac:dyDescent="0.55000000000000004">
      <c r="B46" s="19" t="s">
        <v>5290</v>
      </c>
      <c r="C46" s="19"/>
      <c r="D46" s="19" t="s">
        <v>7648</v>
      </c>
      <c r="E46" s="19" t="s">
        <v>3503</v>
      </c>
      <c r="F46" s="19"/>
      <c r="G46" s="19"/>
      <c r="H46" s="19"/>
      <c r="I46" s="19"/>
      <c r="J46" s="19"/>
      <c r="K46" s="19"/>
      <c r="L46" s="19"/>
      <c r="M46" s="19"/>
      <c r="N46" s="19"/>
    </row>
    <row r="47" spans="2:14" x14ac:dyDescent="0.55000000000000004">
      <c r="B47" s="19" t="s">
        <v>7534</v>
      </c>
      <c r="C47" s="19"/>
      <c r="D47" s="19" t="s">
        <v>7648</v>
      </c>
      <c r="E47" s="19" t="s">
        <v>3504</v>
      </c>
      <c r="F47" s="19"/>
      <c r="G47" s="19"/>
      <c r="H47" s="19"/>
      <c r="I47" s="19"/>
      <c r="J47" s="19"/>
      <c r="K47" s="19"/>
      <c r="L47" s="19"/>
      <c r="M47" s="19"/>
      <c r="N47" s="19"/>
    </row>
    <row r="48" spans="2:14" x14ac:dyDescent="0.55000000000000004">
      <c r="B48" s="19" t="s">
        <v>5302</v>
      </c>
      <c r="C48" s="19"/>
      <c r="D48" s="19" t="s">
        <v>7648</v>
      </c>
      <c r="E48" s="19" t="s">
        <v>4426</v>
      </c>
      <c r="F48" s="19"/>
      <c r="G48" s="19"/>
      <c r="H48" s="19"/>
      <c r="I48" s="19"/>
      <c r="J48" s="19"/>
      <c r="K48" s="19"/>
      <c r="L48" s="19"/>
      <c r="M48" s="19"/>
      <c r="N48" s="19"/>
    </row>
    <row r="49" spans="2:14" x14ac:dyDescent="0.55000000000000004">
      <c r="B49" s="19" t="s">
        <v>7538</v>
      </c>
      <c r="C49" s="19"/>
      <c r="D49" s="19" t="s">
        <v>7648</v>
      </c>
      <c r="E49" s="19" t="s">
        <v>4433</v>
      </c>
      <c r="F49" s="19"/>
      <c r="G49" s="19"/>
      <c r="H49" s="19"/>
      <c r="I49" s="19"/>
      <c r="J49" s="19"/>
      <c r="K49" s="19"/>
      <c r="L49" s="19"/>
      <c r="M49" s="19"/>
      <c r="N49" s="19"/>
    </row>
    <row r="50" spans="2:14" x14ac:dyDescent="0.55000000000000004">
      <c r="B50" s="19" t="s">
        <v>7539</v>
      </c>
      <c r="C50" s="19"/>
      <c r="D50" s="19" t="s">
        <v>7648</v>
      </c>
      <c r="E50" s="19" t="s">
        <v>4435</v>
      </c>
      <c r="F50" s="19"/>
      <c r="G50" s="19"/>
      <c r="H50" s="19"/>
      <c r="I50" s="19"/>
      <c r="J50" s="19"/>
      <c r="K50" s="19"/>
      <c r="L50" s="19"/>
      <c r="M50" s="19"/>
      <c r="N50" s="19"/>
    </row>
    <row r="51" spans="2:14" x14ac:dyDescent="0.55000000000000004">
      <c r="B51" s="19" t="s">
        <v>5304</v>
      </c>
      <c r="C51" s="19"/>
      <c r="D51" s="19" t="s">
        <v>7648</v>
      </c>
      <c r="E51" s="19" t="s">
        <v>4438</v>
      </c>
      <c r="F51" s="19"/>
      <c r="G51" s="19"/>
      <c r="H51" s="19"/>
      <c r="I51" s="19"/>
      <c r="J51" s="19"/>
      <c r="K51" s="19"/>
      <c r="L51" s="19"/>
      <c r="M51" s="19"/>
      <c r="N51" s="19"/>
    </row>
    <row r="52" spans="2:14" x14ac:dyDescent="0.55000000000000004">
      <c r="B52" s="19" t="s">
        <v>5305</v>
      </c>
      <c r="C52" s="19"/>
      <c r="D52" s="19" t="s">
        <v>7648</v>
      </c>
      <c r="E52" s="19" t="s">
        <v>4440</v>
      </c>
      <c r="F52" s="19"/>
      <c r="G52" s="19"/>
      <c r="H52" s="19"/>
      <c r="I52" s="19"/>
      <c r="J52" s="19"/>
      <c r="K52" s="19"/>
      <c r="L52" s="19"/>
      <c r="M52" s="19"/>
      <c r="N52" s="19"/>
    </row>
    <row r="53" spans="2:14" x14ac:dyDescent="0.55000000000000004">
      <c r="B53" s="19" t="s">
        <v>5306</v>
      </c>
      <c r="C53" s="19"/>
      <c r="D53" s="19" t="s">
        <v>7648</v>
      </c>
      <c r="E53" s="19" t="s">
        <v>4396</v>
      </c>
      <c r="F53" s="19"/>
      <c r="G53" s="19"/>
      <c r="H53" s="19"/>
      <c r="I53" s="19"/>
      <c r="J53" s="19"/>
      <c r="K53" s="19"/>
      <c r="L53" s="19"/>
      <c r="M53" s="19"/>
      <c r="N53" s="19"/>
    </row>
    <row r="54" spans="2:14" x14ac:dyDescent="0.55000000000000004">
      <c r="B54" s="19" t="s">
        <v>7540</v>
      </c>
      <c r="C54" s="19"/>
      <c r="D54" s="19" t="s">
        <v>7648</v>
      </c>
      <c r="E54" s="19" t="s">
        <v>623</v>
      </c>
      <c r="F54" s="19"/>
      <c r="G54" s="19"/>
      <c r="H54" s="19"/>
      <c r="I54" s="19"/>
      <c r="J54" s="19"/>
      <c r="K54" s="19"/>
      <c r="L54" s="19"/>
      <c r="M54" s="19"/>
      <c r="N54" s="19"/>
    </row>
  </sheetData>
  <phoneticPr fontId="5"/>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57"/>
  <dimension ref="B1:N131"/>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4" style="17" bestFit="1" customWidth="1"/>
    <col min="3" max="4" width="3.08203125" style="17" hidden="1" customWidth="1"/>
    <col min="5" max="5" width="6.5" style="17" bestFit="1" customWidth="1"/>
    <col min="6" max="6" width="3.33203125" style="17" bestFit="1" customWidth="1"/>
    <col min="7" max="7" width="8" style="17" bestFit="1" customWidth="1"/>
    <col min="8" max="8" width="3.6640625" style="17"/>
    <col min="9" max="14" width="0.33203125" style="17" customWidth="1"/>
    <col min="15" max="16384" width="3.6640625" style="17"/>
  </cols>
  <sheetData>
    <row r="1" spans="2:14" x14ac:dyDescent="0.55000000000000004">
      <c r="B1" s="16" t="s">
        <v>3514</v>
      </c>
      <c r="C1" s="27"/>
      <c r="D1" s="27"/>
    </row>
    <row r="2" spans="2:14" x14ac:dyDescent="0.55000000000000004">
      <c r="B2" s="20" t="s">
        <v>3515</v>
      </c>
      <c r="C2" s="27"/>
      <c r="D2" s="27"/>
    </row>
    <row r="4" spans="2:14" ht="189.5" x14ac:dyDescent="0.55000000000000004">
      <c r="B4" s="18" t="s">
        <v>5947</v>
      </c>
      <c r="C4" s="24" t="s">
        <v>6345</v>
      </c>
      <c r="D4" s="24" t="s">
        <v>6346</v>
      </c>
      <c r="E4" s="18" t="s">
        <v>2987</v>
      </c>
      <c r="F4" s="23" t="s">
        <v>2789</v>
      </c>
      <c r="G4" s="23" t="s">
        <v>2790</v>
      </c>
      <c r="H4" s="23" t="s">
        <v>2988</v>
      </c>
      <c r="I4" s="23" t="s">
        <v>7232</v>
      </c>
      <c r="J4" s="23" t="s">
        <v>7232</v>
      </c>
      <c r="K4" s="23" t="s">
        <v>7232</v>
      </c>
      <c r="L4" s="23" t="s">
        <v>7232</v>
      </c>
      <c r="M4" s="23" t="s">
        <v>7232</v>
      </c>
      <c r="N4" s="23" t="s">
        <v>7232</v>
      </c>
    </row>
    <row r="5" spans="2:14" x14ac:dyDescent="0.55000000000000004">
      <c r="B5" s="1" t="s">
        <v>5948</v>
      </c>
      <c r="C5" s="1"/>
      <c r="D5" s="1" t="s">
        <v>7648</v>
      </c>
      <c r="E5" s="1" t="s">
        <v>433</v>
      </c>
      <c r="F5" s="1"/>
      <c r="G5" s="1"/>
      <c r="H5" s="1"/>
      <c r="I5" s="1"/>
      <c r="J5" s="1"/>
      <c r="K5" s="1"/>
      <c r="L5" s="1"/>
      <c r="M5" s="1"/>
      <c r="N5" s="1"/>
    </row>
    <row r="6" spans="2:14" x14ac:dyDescent="0.55000000000000004">
      <c r="B6" s="1" t="s">
        <v>5949</v>
      </c>
      <c r="C6" s="1"/>
      <c r="D6" s="1" t="s">
        <v>7648</v>
      </c>
      <c r="E6" s="1" t="s">
        <v>434</v>
      </c>
      <c r="F6" s="1"/>
      <c r="G6" s="1"/>
      <c r="H6" s="1"/>
      <c r="I6" s="1"/>
      <c r="J6" s="1"/>
      <c r="K6" s="1"/>
      <c r="L6" s="1"/>
      <c r="M6" s="1"/>
      <c r="N6" s="1"/>
    </row>
    <row r="7" spans="2:14" x14ac:dyDescent="0.55000000000000004">
      <c r="B7" s="1" t="s">
        <v>5950</v>
      </c>
      <c r="C7" s="1"/>
      <c r="D7" s="1" t="s">
        <v>7648</v>
      </c>
      <c r="E7" s="1" t="s">
        <v>435</v>
      </c>
      <c r="F7" s="1"/>
      <c r="G7" s="1"/>
      <c r="H7" s="1"/>
      <c r="I7" s="1"/>
      <c r="J7" s="1"/>
      <c r="K7" s="1"/>
      <c r="L7" s="1"/>
      <c r="M7" s="1"/>
      <c r="N7" s="1"/>
    </row>
    <row r="8" spans="2:14" x14ac:dyDescent="0.55000000000000004">
      <c r="B8" s="1" t="s">
        <v>5951</v>
      </c>
      <c r="C8" s="1"/>
      <c r="D8" s="1" t="s">
        <v>7648</v>
      </c>
      <c r="E8" s="1" t="s">
        <v>436</v>
      </c>
      <c r="F8" s="1"/>
      <c r="G8" s="1"/>
      <c r="H8" s="1"/>
      <c r="I8" s="1"/>
      <c r="J8" s="1"/>
      <c r="K8" s="1"/>
      <c r="L8" s="1"/>
      <c r="M8" s="1"/>
      <c r="N8" s="1"/>
    </row>
    <row r="9" spans="2:14" x14ac:dyDescent="0.55000000000000004">
      <c r="B9" s="1" t="s">
        <v>5952</v>
      </c>
      <c r="C9" s="1"/>
      <c r="D9" s="1" t="s">
        <v>7648</v>
      </c>
      <c r="E9" s="1" t="s">
        <v>437</v>
      </c>
      <c r="F9" s="1"/>
      <c r="G9" s="1"/>
      <c r="H9" s="1"/>
      <c r="I9" s="1"/>
      <c r="J9" s="1"/>
      <c r="K9" s="1"/>
      <c r="L9" s="1"/>
      <c r="M9" s="1"/>
      <c r="N9" s="1"/>
    </row>
    <row r="10" spans="2:14" x14ac:dyDescent="0.55000000000000004">
      <c r="B10" s="1" t="s">
        <v>5953</v>
      </c>
      <c r="C10" s="1"/>
      <c r="D10" s="1" t="s">
        <v>7648</v>
      </c>
      <c r="E10" s="1" t="s">
        <v>438</v>
      </c>
      <c r="F10" s="1"/>
      <c r="G10" s="1"/>
      <c r="H10" s="1"/>
      <c r="I10" s="1"/>
      <c r="J10" s="1"/>
      <c r="K10" s="1"/>
      <c r="L10" s="1"/>
      <c r="M10" s="1"/>
      <c r="N10" s="1"/>
    </row>
    <row r="11" spans="2:14" x14ac:dyDescent="0.55000000000000004">
      <c r="B11" s="1" t="s">
        <v>440</v>
      </c>
      <c r="C11" s="1"/>
      <c r="D11" s="1" t="s">
        <v>7648</v>
      </c>
      <c r="E11" s="1" t="s">
        <v>439</v>
      </c>
      <c r="F11" s="1"/>
      <c r="G11" s="1"/>
      <c r="H11" s="1"/>
      <c r="I11" s="1"/>
      <c r="J11" s="1"/>
      <c r="K11" s="1"/>
      <c r="L11" s="1"/>
      <c r="M11" s="1"/>
      <c r="N11" s="1"/>
    </row>
    <row r="12" spans="2:14" x14ac:dyDescent="0.55000000000000004">
      <c r="B12" s="1" t="s">
        <v>5954</v>
      </c>
      <c r="C12" s="1"/>
      <c r="D12" s="1" t="s">
        <v>7648</v>
      </c>
      <c r="E12" s="1" t="s">
        <v>441</v>
      </c>
      <c r="F12" s="1"/>
      <c r="G12" s="1"/>
      <c r="H12" s="1"/>
      <c r="I12" s="1"/>
      <c r="J12" s="1"/>
      <c r="K12" s="1"/>
      <c r="L12" s="1"/>
      <c r="M12" s="1"/>
      <c r="N12" s="1"/>
    </row>
    <row r="13" spans="2:14" x14ac:dyDescent="0.55000000000000004">
      <c r="B13" s="1" t="s">
        <v>5955</v>
      </c>
      <c r="C13" s="1"/>
      <c r="D13" s="1" t="s">
        <v>7648</v>
      </c>
      <c r="E13" s="1" t="s">
        <v>442</v>
      </c>
      <c r="F13" s="1"/>
      <c r="G13" s="1"/>
      <c r="H13" s="1"/>
      <c r="I13" s="1"/>
      <c r="J13" s="1"/>
      <c r="K13" s="1"/>
      <c r="L13" s="1"/>
      <c r="M13" s="1"/>
      <c r="N13" s="1"/>
    </row>
    <row r="14" spans="2:14" x14ac:dyDescent="0.55000000000000004">
      <c r="B14" s="1" t="s">
        <v>5956</v>
      </c>
      <c r="C14" s="1"/>
      <c r="D14" s="1" t="s">
        <v>7648</v>
      </c>
      <c r="E14" s="1" t="s">
        <v>443</v>
      </c>
      <c r="F14" s="1"/>
      <c r="G14" s="1"/>
      <c r="H14" s="1"/>
      <c r="I14" s="1"/>
      <c r="J14" s="1"/>
      <c r="K14" s="1"/>
      <c r="L14" s="1"/>
      <c r="M14" s="1"/>
      <c r="N14" s="1"/>
    </row>
    <row r="15" spans="2:14" x14ac:dyDescent="0.55000000000000004">
      <c r="B15" s="1" t="s">
        <v>5957</v>
      </c>
      <c r="C15" s="1"/>
      <c r="D15" s="1" t="s">
        <v>7648</v>
      </c>
      <c r="E15" s="1" t="s">
        <v>444</v>
      </c>
      <c r="F15" s="1"/>
      <c r="G15" s="1"/>
      <c r="H15" s="1"/>
      <c r="I15" s="1"/>
      <c r="J15" s="1"/>
      <c r="K15" s="1"/>
      <c r="L15" s="1"/>
      <c r="M15" s="1"/>
      <c r="N15" s="1"/>
    </row>
    <row r="16" spans="2:14" x14ac:dyDescent="0.55000000000000004">
      <c r="B16" s="1" t="s">
        <v>5958</v>
      </c>
      <c r="C16" s="1"/>
      <c r="D16" s="1" t="s">
        <v>7648</v>
      </c>
      <c r="E16" s="1" t="s">
        <v>445</v>
      </c>
      <c r="F16" s="1"/>
      <c r="G16" s="1"/>
      <c r="H16" s="1"/>
      <c r="I16" s="1"/>
      <c r="J16" s="1"/>
      <c r="K16" s="1"/>
      <c r="L16" s="1"/>
      <c r="M16" s="1"/>
      <c r="N16" s="1"/>
    </row>
    <row r="17" spans="2:14" x14ac:dyDescent="0.55000000000000004">
      <c r="B17" s="1" t="s">
        <v>447</v>
      </c>
      <c r="C17" s="1"/>
      <c r="D17" s="1" t="s">
        <v>7648</v>
      </c>
      <c r="E17" s="1" t="s">
        <v>446</v>
      </c>
      <c r="F17" s="1"/>
      <c r="G17" s="1"/>
      <c r="H17" s="1"/>
      <c r="I17" s="1"/>
      <c r="J17" s="1"/>
      <c r="K17" s="1"/>
      <c r="L17" s="1"/>
      <c r="M17" s="1"/>
      <c r="N17" s="1"/>
    </row>
    <row r="18" spans="2:14" x14ac:dyDescent="0.55000000000000004">
      <c r="B18" s="1" t="s">
        <v>449</v>
      </c>
      <c r="C18" s="1"/>
      <c r="D18" s="1" t="s">
        <v>7648</v>
      </c>
      <c r="E18" s="1" t="s">
        <v>448</v>
      </c>
      <c r="F18" s="1"/>
      <c r="G18" s="1"/>
      <c r="H18" s="1"/>
      <c r="I18" s="1"/>
      <c r="J18" s="1"/>
      <c r="K18" s="1"/>
      <c r="L18" s="1"/>
      <c r="M18" s="1"/>
      <c r="N18" s="1"/>
    </row>
    <row r="19" spans="2:14" x14ac:dyDescent="0.55000000000000004">
      <c r="B19" s="1" t="s">
        <v>5959</v>
      </c>
      <c r="C19" s="1"/>
      <c r="D19" s="1" t="s">
        <v>7648</v>
      </c>
      <c r="E19" s="1" t="s">
        <v>450</v>
      </c>
      <c r="F19" s="1"/>
      <c r="G19" s="1"/>
      <c r="H19" s="1"/>
      <c r="I19" s="1"/>
      <c r="J19" s="1"/>
      <c r="K19" s="1"/>
      <c r="L19" s="1"/>
      <c r="M19" s="1"/>
      <c r="N19" s="1"/>
    </row>
    <row r="20" spans="2:14" x14ac:dyDescent="0.55000000000000004">
      <c r="B20" s="1" t="s">
        <v>5960</v>
      </c>
      <c r="C20" s="1"/>
      <c r="D20" s="1" t="s">
        <v>7648</v>
      </c>
      <c r="E20" s="1" t="s">
        <v>451</v>
      </c>
      <c r="F20" s="1"/>
      <c r="G20" s="1"/>
      <c r="H20" s="1"/>
      <c r="I20" s="1"/>
      <c r="J20" s="1"/>
      <c r="K20" s="1"/>
      <c r="L20" s="1"/>
      <c r="M20" s="1"/>
      <c r="N20" s="1"/>
    </row>
    <row r="21" spans="2:14" x14ac:dyDescent="0.55000000000000004">
      <c r="B21" s="1" t="s">
        <v>5961</v>
      </c>
      <c r="C21" s="1"/>
      <c r="D21" s="1" t="s">
        <v>7648</v>
      </c>
      <c r="E21" s="1" t="s">
        <v>452</v>
      </c>
      <c r="F21" s="1"/>
      <c r="G21" s="1"/>
      <c r="H21" s="1"/>
      <c r="I21" s="1"/>
      <c r="J21" s="1"/>
      <c r="K21" s="1"/>
      <c r="L21" s="1"/>
      <c r="M21" s="1"/>
      <c r="N21" s="1"/>
    </row>
    <row r="22" spans="2:14" x14ac:dyDescent="0.55000000000000004">
      <c r="B22" s="1" t="s">
        <v>454</v>
      </c>
      <c r="C22" s="1"/>
      <c r="D22" s="1" t="s">
        <v>7648</v>
      </c>
      <c r="E22" s="1" t="s">
        <v>453</v>
      </c>
      <c r="F22" s="1"/>
      <c r="G22" s="1"/>
      <c r="H22" s="1"/>
      <c r="I22" s="1"/>
      <c r="J22" s="1"/>
      <c r="K22" s="1"/>
      <c r="L22" s="1"/>
      <c r="M22" s="1"/>
      <c r="N22" s="1"/>
    </row>
    <row r="23" spans="2:14" x14ac:dyDescent="0.55000000000000004">
      <c r="B23" s="1" t="s">
        <v>5962</v>
      </c>
      <c r="C23" s="1"/>
      <c r="D23" s="1" t="s">
        <v>7648</v>
      </c>
      <c r="E23" s="1" t="s">
        <v>455</v>
      </c>
      <c r="F23" s="1"/>
      <c r="G23" s="1"/>
      <c r="H23" s="1"/>
      <c r="I23" s="1"/>
      <c r="J23" s="1"/>
      <c r="K23" s="1"/>
      <c r="L23" s="1"/>
      <c r="M23" s="1"/>
      <c r="N23" s="1"/>
    </row>
    <row r="24" spans="2:14" x14ac:dyDescent="0.55000000000000004">
      <c r="B24" s="1" t="s">
        <v>457</v>
      </c>
      <c r="C24" s="1"/>
      <c r="D24" s="1" t="s">
        <v>7648</v>
      </c>
      <c r="E24" s="1" t="s">
        <v>456</v>
      </c>
      <c r="F24" s="1"/>
      <c r="G24" s="1"/>
      <c r="H24" s="1"/>
      <c r="I24" s="1"/>
      <c r="J24" s="1"/>
      <c r="K24" s="1"/>
      <c r="L24" s="1"/>
      <c r="M24" s="1"/>
      <c r="N24" s="1"/>
    </row>
    <row r="25" spans="2:14" x14ac:dyDescent="0.55000000000000004">
      <c r="B25" s="1" t="s">
        <v>459</v>
      </c>
      <c r="C25" s="1"/>
      <c r="D25" s="1" t="s">
        <v>7648</v>
      </c>
      <c r="E25" s="1" t="s">
        <v>458</v>
      </c>
      <c r="F25" s="1"/>
      <c r="G25" s="1"/>
      <c r="H25" s="1"/>
      <c r="I25" s="1"/>
      <c r="J25" s="1"/>
      <c r="K25" s="1"/>
      <c r="L25" s="1"/>
      <c r="M25" s="1"/>
      <c r="N25" s="1"/>
    </row>
    <row r="26" spans="2:14" x14ac:dyDescent="0.55000000000000004">
      <c r="B26" s="1" t="s">
        <v>5963</v>
      </c>
      <c r="C26" s="1"/>
      <c r="D26" s="1" t="s">
        <v>7648</v>
      </c>
      <c r="E26" s="1" t="s">
        <v>460</v>
      </c>
      <c r="F26" s="1"/>
      <c r="G26" s="1"/>
      <c r="H26" s="1"/>
      <c r="I26" s="1"/>
      <c r="J26" s="1"/>
      <c r="K26" s="1"/>
      <c r="L26" s="1"/>
      <c r="M26" s="1"/>
      <c r="N26" s="1"/>
    </row>
    <row r="27" spans="2:14" x14ac:dyDescent="0.55000000000000004">
      <c r="B27" s="1" t="s">
        <v>462</v>
      </c>
      <c r="C27" s="1"/>
      <c r="D27" s="1" t="s">
        <v>7648</v>
      </c>
      <c r="E27" s="1" t="s">
        <v>461</v>
      </c>
      <c r="F27" s="1"/>
      <c r="G27" s="1"/>
      <c r="H27" s="1"/>
      <c r="I27" s="1"/>
      <c r="J27" s="1"/>
      <c r="K27" s="1"/>
      <c r="L27" s="1"/>
      <c r="M27" s="1"/>
      <c r="N27" s="1"/>
    </row>
    <row r="28" spans="2:14" x14ac:dyDescent="0.55000000000000004">
      <c r="B28" s="1" t="s">
        <v>5964</v>
      </c>
      <c r="C28" s="1"/>
      <c r="D28" s="1" t="s">
        <v>7648</v>
      </c>
      <c r="E28" s="1" t="s">
        <v>463</v>
      </c>
      <c r="F28" s="1"/>
      <c r="G28" s="1"/>
      <c r="H28" s="1"/>
      <c r="I28" s="1"/>
      <c r="J28" s="1"/>
      <c r="K28" s="1"/>
      <c r="L28" s="1"/>
      <c r="M28" s="1"/>
      <c r="N28" s="1"/>
    </row>
    <row r="29" spans="2:14" x14ac:dyDescent="0.55000000000000004">
      <c r="B29" s="1" t="s">
        <v>465</v>
      </c>
      <c r="C29" s="1"/>
      <c r="D29" s="1" t="s">
        <v>7648</v>
      </c>
      <c r="E29" s="1" t="s">
        <v>464</v>
      </c>
      <c r="F29" s="1"/>
      <c r="G29" s="1"/>
      <c r="H29" s="1"/>
      <c r="I29" s="1"/>
      <c r="J29" s="1"/>
      <c r="K29" s="1"/>
      <c r="L29" s="1"/>
      <c r="M29" s="1"/>
      <c r="N29" s="1"/>
    </row>
    <row r="30" spans="2:14" x14ac:dyDescent="0.55000000000000004">
      <c r="B30" s="1" t="s">
        <v>467</v>
      </c>
      <c r="C30" s="1"/>
      <c r="D30" s="1" t="s">
        <v>7648</v>
      </c>
      <c r="E30" s="1" t="s">
        <v>466</v>
      </c>
      <c r="F30" s="1"/>
      <c r="G30" s="1"/>
      <c r="H30" s="1"/>
      <c r="I30" s="1"/>
      <c r="J30" s="1"/>
      <c r="K30" s="1"/>
      <c r="L30" s="1"/>
      <c r="M30" s="1"/>
      <c r="N30" s="1"/>
    </row>
    <row r="31" spans="2:14" x14ac:dyDescent="0.55000000000000004">
      <c r="B31" s="1" t="s">
        <v>5965</v>
      </c>
      <c r="C31" s="1"/>
      <c r="D31" s="1" t="s">
        <v>7648</v>
      </c>
      <c r="E31" s="1" t="s">
        <v>468</v>
      </c>
      <c r="F31" s="1"/>
      <c r="G31" s="1"/>
      <c r="H31" s="1"/>
      <c r="I31" s="1"/>
      <c r="J31" s="1"/>
      <c r="K31" s="1"/>
      <c r="L31" s="1"/>
      <c r="M31" s="1"/>
      <c r="N31" s="1"/>
    </row>
    <row r="32" spans="2:14" x14ac:dyDescent="0.55000000000000004">
      <c r="B32" s="1" t="s">
        <v>5966</v>
      </c>
      <c r="C32" s="1"/>
      <c r="D32" s="1" t="s">
        <v>7648</v>
      </c>
      <c r="E32" s="1" t="s">
        <v>469</v>
      </c>
      <c r="F32" s="1"/>
      <c r="G32" s="1"/>
      <c r="H32" s="1"/>
      <c r="I32" s="1"/>
      <c r="J32" s="1"/>
      <c r="K32" s="1"/>
      <c r="L32" s="1"/>
      <c r="M32" s="1"/>
      <c r="N32" s="1"/>
    </row>
    <row r="33" spans="2:14" x14ac:dyDescent="0.55000000000000004">
      <c r="B33" s="1" t="s">
        <v>5967</v>
      </c>
      <c r="C33" s="1"/>
      <c r="D33" s="1" t="s">
        <v>7648</v>
      </c>
      <c r="E33" s="1" t="s">
        <v>470</v>
      </c>
      <c r="F33" s="1"/>
      <c r="G33" s="1"/>
      <c r="H33" s="1"/>
      <c r="I33" s="1"/>
      <c r="J33" s="1"/>
      <c r="K33" s="1"/>
      <c r="L33" s="1"/>
      <c r="M33" s="1"/>
      <c r="N33" s="1"/>
    </row>
    <row r="34" spans="2:14" x14ac:dyDescent="0.55000000000000004">
      <c r="B34" s="1" t="s">
        <v>5968</v>
      </c>
      <c r="C34" s="1"/>
      <c r="D34" s="1" t="s">
        <v>7648</v>
      </c>
      <c r="E34" s="1" t="s">
        <v>471</v>
      </c>
      <c r="F34" s="1"/>
      <c r="G34" s="1"/>
      <c r="H34" s="1"/>
      <c r="I34" s="1"/>
      <c r="J34" s="1"/>
      <c r="K34" s="1"/>
      <c r="L34" s="1"/>
      <c r="M34" s="1"/>
      <c r="N34" s="1"/>
    </row>
    <row r="35" spans="2:14" x14ac:dyDescent="0.55000000000000004">
      <c r="B35" s="19" t="s">
        <v>5969</v>
      </c>
      <c r="C35" s="19"/>
      <c r="D35" s="19" t="s">
        <v>7648</v>
      </c>
      <c r="E35" s="19" t="s">
        <v>472</v>
      </c>
      <c r="F35" s="19"/>
      <c r="G35" s="19"/>
      <c r="H35" s="19"/>
      <c r="I35" s="19"/>
      <c r="J35" s="19"/>
      <c r="K35" s="19"/>
      <c r="L35" s="19"/>
      <c r="M35" s="19"/>
      <c r="N35" s="19"/>
    </row>
    <row r="36" spans="2:14" x14ac:dyDescent="0.55000000000000004">
      <c r="B36" s="19" t="s">
        <v>5970</v>
      </c>
      <c r="C36" s="19"/>
      <c r="D36" s="19" t="s">
        <v>7648</v>
      </c>
      <c r="E36" s="19" t="s">
        <v>473</v>
      </c>
      <c r="F36" s="19"/>
      <c r="G36" s="19"/>
      <c r="H36" s="19"/>
      <c r="I36" s="19"/>
      <c r="J36" s="19"/>
      <c r="K36" s="19"/>
      <c r="L36" s="19"/>
      <c r="M36" s="19"/>
      <c r="N36" s="19"/>
    </row>
    <row r="37" spans="2:14" x14ac:dyDescent="0.55000000000000004">
      <c r="B37" s="19" t="s">
        <v>5971</v>
      </c>
      <c r="C37" s="19"/>
      <c r="D37" s="19" t="s">
        <v>7648</v>
      </c>
      <c r="E37" s="19" t="s">
        <v>474</v>
      </c>
      <c r="F37" s="19"/>
      <c r="G37" s="19"/>
      <c r="H37" s="19"/>
      <c r="I37" s="19"/>
      <c r="J37" s="19"/>
      <c r="K37" s="19"/>
      <c r="L37" s="19"/>
      <c r="M37" s="19"/>
      <c r="N37" s="19"/>
    </row>
    <row r="38" spans="2:14" x14ac:dyDescent="0.55000000000000004">
      <c r="B38" s="19" t="s">
        <v>5972</v>
      </c>
      <c r="C38" s="19"/>
      <c r="D38" s="19" t="s">
        <v>7648</v>
      </c>
      <c r="E38" s="19" t="s">
        <v>475</v>
      </c>
      <c r="F38" s="19"/>
      <c r="G38" s="19"/>
      <c r="H38" s="19"/>
      <c r="I38" s="19"/>
      <c r="J38" s="19"/>
      <c r="K38" s="19"/>
      <c r="L38" s="19"/>
      <c r="M38" s="19"/>
      <c r="N38" s="19"/>
    </row>
    <row r="39" spans="2:14" x14ac:dyDescent="0.55000000000000004">
      <c r="B39" s="19" t="s">
        <v>5973</v>
      </c>
      <c r="C39" s="19"/>
      <c r="D39" s="19" t="s">
        <v>7648</v>
      </c>
      <c r="E39" s="19" t="s">
        <v>476</v>
      </c>
      <c r="F39" s="19"/>
      <c r="G39" s="19"/>
      <c r="H39" s="19"/>
      <c r="I39" s="19"/>
      <c r="J39" s="19"/>
      <c r="K39" s="19"/>
      <c r="L39" s="19"/>
      <c r="M39" s="19"/>
      <c r="N39" s="19"/>
    </row>
    <row r="40" spans="2:14" x14ac:dyDescent="0.55000000000000004">
      <c r="B40" s="19" t="s">
        <v>5974</v>
      </c>
      <c r="C40" s="19"/>
      <c r="D40" s="19" t="s">
        <v>7648</v>
      </c>
      <c r="E40" s="19" t="s">
        <v>477</v>
      </c>
      <c r="F40" s="19"/>
      <c r="G40" s="19"/>
      <c r="H40" s="19"/>
      <c r="I40" s="19"/>
      <c r="J40" s="19"/>
      <c r="K40" s="19"/>
      <c r="L40" s="19"/>
      <c r="M40" s="19"/>
      <c r="N40" s="19"/>
    </row>
    <row r="41" spans="2:14" x14ac:dyDescent="0.55000000000000004">
      <c r="B41" s="19" t="s">
        <v>479</v>
      </c>
      <c r="C41" s="19"/>
      <c r="D41" s="19" t="s">
        <v>7648</v>
      </c>
      <c r="E41" s="19" t="s">
        <v>478</v>
      </c>
      <c r="F41" s="19"/>
      <c r="G41" s="19"/>
      <c r="H41" s="19"/>
      <c r="I41" s="19"/>
      <c r="J41" s="19"/>
      <c r="K41" s="19"/>
      <c r="L41" s="19"/>
      <c r="M41" s="19"/>
      <c r="N41" s="19"/>
    </row>
    <row r="42" spans="2:14" x14ac:dyDescent="0.55000000000000004">
      <c r="B42" s="19" t="s">
        <v>5975</v>
      </c>
      <c r="C42" s="19"/>
      <c r="D42" s="19" t="s">
        <v>7648</v>
      </c>
      <c r="E42" s="19" t="s">
        <v>480</v>
      </c>
      <c r="F42" s="19"/>
      <c r="G42" s="19"/>
      <c r="H42" s="19"/>
      <c r="I42" s="19"/>
      <c r="J42" s="19"/>
      <c r="K42" s="19"/>
      <c r="L42" s="19"/>
      <c r="M42" s="19"/>
      <c r="N42" s="19"/>
    </row>
    <row r="43" spans="2:14" x14ac:dyDescent="0.55000000000000004">
      <c r="B43" s="19" t="s">
        <v>5976</v>
      </c>
      <c r="C43" s="19"/>
      <c r="D43" s="19" t="s">
        <v>7648</v>
      </c>
      <c r="E43" s="19" t="s">
        <v>481</v>
      </c>
      <c r="F43" s="19"/>
      <c r="G43" s="19"/>
      <c r="H43" s="19"/>
      <c r="I43" s="19"/>
      <c r="J43" s="19"/>
      <c r="K43" s="19"/>
      <c r="L43" s="19"/>
      <c r="M43" s="19"/>
      <c r="N43" s="19"/>
    </row>
    <row r="44" spans="2:14" x14ac:dyDescent="0.55000000000000004">
      <c r="B44" s="19" t="s">
        <v>483</v>
      </c>
      <c r="C44" s="19"/>
      <c r="D44" s="19" t="s">
        <v>7648</v>
      </c>
      <c r="E44" s="19" t="s">
        <v>482</v>
      </c>
      <c r="F44" s="19"/>
      <c r="G44" s="19"/>
      <c r="H44" s="19"/>
      <c r="I44" s="19"/>
      <c r="J44" s="19"/>
      <c r="K44" s="19"/>
      <c r="L44" s="19"/>
      <c r="M44" s="19"/>
      <c r="N44" s="19"/>
    </row>
    <row r="45" spans="2:14" x14ac:dyDescent="0.55000000000000004">
      <c r="B45" s="19" t="s">
        <v>5977</v>
      </c>
      <c r="C45" s="19"/>
      <c r="D45" s="19" t="s">
        <v>7648</v>
      </c>
      <c r="E45" s="19" t="s">
        <v>484</v>
      </c>
      <c r="F45" s="19"/>
      <c r="G45" s="19"/>
      <c r="H45" s="19"/>
      <c r="I45" s="19"/>
      <c r="J45" s="19"/>
      <c r="K45" s="19"/>
      <c r="L45" s="19"/>
      <c r="M45" s="19"/>
      <c r="N45" s="19"/>
    </row>
    <row r="46" spans="2:14" x14ac:dyDescent="0.55000000000000004">
      <c r="B46" s="19" t="s">
        <v>5978</v>
      </c>
      <c r="C46" s="19"/>
      <c r="D46" s="19" t="s">
        <v>7648</v>
      </c>
      <c r="E46" s="19" t="s">
        <v>485</v>
      </c>
      <c r="F46" s="19"/>
      <c r="G46" s="19"/>
      <c r="H46" s="19"/>
      <c r="I46" s="19"/>
      <c r="J46" s="19"/>
      <c r="K46" s="19"/>
      <c r="L46" s="19"/>
      <c r="M46" s="19"/>
      <c r="N46" s="19"/>
    </row>
    <row r="47" spans="2:14" x14ac:dyDescent="0.55000000000000004">
      <c r="B47" s="19" t="s">
        <v>4715</v>
      </c>
      <c r="C47" s="19"/>
      <c r="D47" s="19" t="s">
        <v>7648</v>
      </c>
      <c r="E47" s="19" t="s">
        <v>486</v>
      </c>
      <c r="F47" s="19"/>
      <c r="G47" s="19"/>
      <c r="H47" s="19"/>
      <c r="I47" s="19"/>
      <c r="J47" s="19"/>
      <c r="K47" s="19"/>
      <c r="L47" s="19"/>
      <c r="M47" s="19"/>
      <c r="N47" s="19"/>
    </row>
    <row r="48" spans="2:14" x14ac:dyDescent="0.55000000000000004">
      <c r="B48" s="19" t="s">
        <v>5979</v>
      </c>
      <c r="C48" s="19"/>
      <c r="D48" s="19" t="s">
        <v>7648</v>
      </c>
      <c r="E48" s="19" t="s">
        <v>487</v>
      </c>
      <c r="F48" s="19"/>
      <c r="G48" s="19"/>
      <c r="H48" s="19"/>
      <c r="I48" s="19"/>
      <c r="J48" s="19"/>
      <c r="K48" s="19"/>
      <c r="L48" s="19"/>
      <c r="M48" s="19"/>
      <c r="N48" s="19"/>
    </row>
    <row r="49" spans="2:14" x14ac:dyDescent="0.55000000000000004">
      <c r="B49" s="19" t="s">
        <v>489</v>
      </c>
      <c r="C49" s="19"/>
      <c r="D49" s="19" t="s">
        <v>7648</v>
      </c>
      <c r="E49" s="19" t="s">
        <v>488</v>
      </c>
      <c r="F49" s="19"/>
      <c r="G49" s="19"/>
      <c r="H49" s="19"/>
      <c r="I49" s="19"/>
      <c r="J49" s="19"/>
      <c r="K49" s="19"/>
      <c r="L49" s="19"/>
      <c r="M49" s="19"/>
      <c r="N49" s="19"/>
    </row>
    <row r="50" spans="2:14" x14ac:dyDescent="0.55000000000000004">
      <c r="B50" s="19" t="s">
        <v>491</v>
      </c>
      <c r="C50" s="19"/>
      <c r="D50" s="19" t="s">
        <v>7648</v>
      </c>
      <c r="E50" s="19" t="s">
        <v>490</v>
      </c>
      <c r="F50" s="19"/>
      <c r="G50" s="19"/>
      <c r="H50" s="19"/>
      <c r="I50" s="19"/>
      <c r="J50" s="19"/>
      <c r="K50" s="19"/>
      <c r="L50" s="19"/>
      <c r="M50" s="19"/>
      <c r="N50" s="19"/>
    </row>
    <row r="51" spans="2:14" x14ac:dyDescent="0.55000000000000004">
      <c r="B51" s="19" t="s">
        <v>493</v>
      </c>
      <c r="C51" s="19"/>
      <c r="D51" s="19" t="s">
        <v>7648</v>
      </c>
      <c r="E51" s="19" t="s">
        <v>492</v>
      </c>
      <c r="F51" s="19"/>
      <c r="G51" s="19"/>
      <c r="H51" s="19"/>
      <c r="I51" s="19"/>
      <c r="J51" s="19"/>
      <c r="K51" s="19"/>
      <c r="L51" s="19"/>
      <c r="M51" s="19"/>
      <c r="N51" s="19"/>
    </row>
    <row r="52" spans="2:14" x14ac:dyDescent="0.55000000000000004">
      <c r="B52" s="19" t="s">
        <v>5980</v>
      </c>
      <c r="C52" s="19"/>
      <c r="D52" s="19" t="s">
        <v>7648</v>
      </c>
      <c r="E52" s="19" t="s">
        <v>494</v>
      </c>
      <c r="F52" s="19"/>
      <c r="G52" s="19"/>
      <c r="H52" s="19"/>
      <c r="I52" s="19"/>
      <c r="J52" s="19"/>
      <c r="K52" s="19"/>
      <c r="L52" s="19"/>
      <c r="M52" s="19"/>
      <c r="N52" s="19"/>
    </row>
    <row r="53" spans="2:14" x14ac:dyDescent="0.55000000000000004">
      <c r="B53" s="19" t="s">
        <v>5981</v>
      </c>
      <c r="C53" s="19"/>
      <c r="D53" s="19" t="s">
        <v>7648</v>
      </c>
      <c r="E53" s="19" t="s">
        <v>495</v>
      </c>
      <c r="F53" s="19"/>
      <c r="G53" s="19"/>
      <c r="H53" s="19"/>
      <c r="I53" s="19"/>
      <c r="J53" s="19"/>
      <c r="K53" s="19"/>
      <c r="L53" s="19"/>
      <c r="M53" s="19"/>
      <c r="N53" s="19"/>
    </row>
    <row r="54" spans="2:14" x14ac:dyDescent="0.55000000000000004">
      <c r="B54" s="19" t="s">
        <v>5982</v>
      </c>
      <c r="C54" s="19"/>
      <c r="D54" s="19" t="s">
        <v>7648</v>
      </c>
      <c r="E54" s="19" t="s">
        <v>496</v>
      </c>
      <c r="F54" s="19"/>
      <c r="G54" s="19"/>
      <c r="H54" s="19"/>
      <c r="I54" s="19"/>
      <c r="J54" s="19"/>
      <c r="K54" s="19"/>
      <c r="L54" s="19"/>
      <c r="M54" s="19"/>
      <c r="N54" s="19"/>
    </row>
    <row r="55" spans="2:14" x14ac:dyDescent="0.55000000000000004">
      <c r="B55" s="19" t="s">
        <v>5983</v>
      </c>
      <c r="C55" s="19"/>
      <c r="D55" s="19" t="s">
        <v>7648</v>
      </c>
      <c r="E55" s="19" t="s">
        <v>497</v>
      </c>
      <c r="F55" s="19"/>
      <c r="G55" s="19"/>
      <c r="H55" s="19"/>
      <c r="I55" s="19"/>
      <c r="J55" s="19"/>
      <c r="K55" s="19"/>
      <c r="L55" s="19"/>
      <c r="M55" s="19"/>
      <c r="N55" s="19"/>
    </row>
    <row r="56" spans="2:14" x14ac:dyDescent="0.55000000000000004">
      <c r="B56" s="19" t="s">
        <v>5984</v>
      </c>
      <c r="C56" s="19"/>
      <c r="D56" s="19" t="s">
        <v>7648</v>
      </c>
      <c r="E56" s="19" t="s">
        <v>498</v>
      </c>
      <c r="F56" s="19"/>
      <c r="G56" s="19"/>
      <c r="H56" s="19"/>
      <c r="I56" s="19"/>
      <c r="J56" s="19"/>
      <c r="K56" s="19"/>
      <c r="L56" s="19"/>
      <c r="M56" s="19"/>
      <c r="N56" s="19"/>
    </row>
    <row r="57" spans="2:14" x14ac:dyDescent="0.55000000000000004">
      <c r="B57" s="19" t="s">
        <v>5985</v>
      </c>
      <c r="C57" s="19"/>
      <c r="D57" s="19" t="s">
        <v>7648</v>
      </c>
      <c r="E57" s="19" t="s">
        <v>499</v>
      </c>
      <c r="F57" s="19"/>
      <c r="G57" s="19"/>
      <c r="H57" s="19"/>
      <c r="I57" s="19"/>
      <c r="J57" s="19"/>
      <c r="K57" s="19"/>
      <c r="L57" s="19"/>
      <c r="M57" s="19"/>
      <c r="N57" s="19"/>
    </row>
    <row r="58" spans="2:14" x14ac:dyDescent="0.55000000000000004">
      <c r="B58" s="19" t="s">
        <v>5986</v>
      </c>
      <c r="C58" s="19"/>
      <c r="D58" s="19" t="s">
        <v>7648</v>
      </c>
      <c r="E58" s="19" t="s">
        <v>500</v>
      </c>
      <c r="F58" s="19"/>
      <c r="G58" s="19"/>
      <c r="H58" s="19"/>
      <c r="I58" s="19"/>
      <c r="J58" s="19"/>
      <c r="K58" s="19"/>
      <c r="L58" s="19"/>
      <c r="M58" s="19"/>
      <c r="N58" s="19"/>
    </row>
    <row r="59" spans="2:14" x14ac:dyDescent="0.55000000000000004">
      <c r="B59" s="19" t="s">
        <v>5987</v>
      </c>
      <c r="C59" s="19"/>
      <c r="D59" s="19" t="s">
        <v>7648</v>
      </c>
      <c r="E59" s="19" t="s">
        <v>501</v>
      </c>
      <c r="F59" s="19"/>
      <c r="G59" s="19"/>
      <c r="H59" s="19"/>
      <c r="I59" s="19"/>
      <c r="J59" s="19"/>
      <c r="K59" s="19"/>
      <c r="L59" s="19"/>
      <c r="M59" s="19"/>
      <c r="N59" s="19"/>
    </row>
    <row r="60" spans="2:14" x14ac:dyDescent="0.55000000000000004">
      <c r="B60" s="19" t="s">
        <v>5988</v>
      </c>
      <c r="C60" s="19"/>
      <c r="D60" s="19" t="s">
        <v>7648</v>
      </c>
      <c r="E60" s="19" t="s">
        <v>502</v>
      </c>
      <c r="F60" s="19"/>
      <c r="G60" s="19"/>
      <c r="H60" s="19"/>
      <c r="I60" s="19"/>
      <c r="J60" s="19"/>
      <c r="K60" s="19"/>
      <c r="L60" s="19"/>
      <c r="M60" s="19"/>
      <c r="N60" s="19"/>
    </row>
    <row r="61" spans="2:14" x14ac:dyDescent="0.55000000000000004">
      <c r="B61" s="19" t="s">
        <v>504</v>
      </c>
      <c r="C61" s="19"/>
      <c r="D61" s="19" t="s">
        <v>7648</v>
      </c>
      <c r="E61" s="19" t="s">
        <v>503</v>
      </c>
      <c r="F61" s="19"/>
      <c r="G61" s="19"/>
      <c r="H61" s="19"/>
      <c r="I61" s="19"/>
      <c r="J61" s="19"/>
      <c r="K61" s="19"/>
      <c r="L61" s="19"/>
      <c r="M61" s="19"/>
      <c r="N61" s="19"/>
    </row>
    <row r="62" spans="2:14" x14ac:dyDescent="0.55000000000000004">
      <c r="B62" s="19" t="s">
        <v>5989</v>
      </c>
      <c r="C62" s="19"/>
      <c r="D62" s="19" t="s">
        <v>7648</v>
      </c>
      <c r="E62" s="19" t="s">
        <v>505</v>
      </c>
      <c r="F62" s="19"/>
      <c r="G62" s="19"/>
      <c r="H62" s="19"/>
      <c r="I62" s="19"/>
      <c r="J62" s="19"/>
      <c r="K62" s="19"/>
      <c r="L62" s="19"/>
      <c r="M62" s="19"/>
      <c r="N62" s="19"/>
    </row>
    <row r="63" spans="2:14" x14ac:dyDescent="0.55000000000000004">
      <c r="B63" s="19" t="s">
        <v>507</v>
      </c>
      <c r="C63" s="19"/>
      <c r="D63" s="19" t="s">
        <v>7648</v>
      </c>
      <c r="E63" s="19" t="s">
        <v>506</v>
      </c>
      <c r="F63" s="19"/>
      <c r="G63" s="19"/>
      <c r="H63" s="19"/>
      <c r="I63" s="19"/>
      <c r="J63" s="19"/>
      <c r="K63" s="19"/>
      <c r="L63" s="19"/>
      <c r="M63" s="19"/>
      <c r="N63" s="19"/>
    </row>
    <row r="64" spans="2:14" x14ac:dyDescent="0.55000000000000004">
      <c r="B64" s="19" t="s">
        <v>509</v>
      </c>
      <c r="C64" s="19"/>
      <c r="D64" s="19" t="s">
        <v>7648</v>
      </c>
      <c r="E64" s="19" t="s">
        <v>508</v>
      </c>
      <c r="F64" s="19"/>
      <c r="G64" s="19"/>
      <c r="H64" s="19"/>
      <c r="I64" s="19"/>
      <c r="J64" s="19"/>
      <c r="K64" s="19"/>
      <c r="L64" s="19"/>
      <c r="M64" s="19"/>
      <c r="N64" s="19"/>
    </row>
    <row r="65" spans="2:14" x14ac:dyDescent="0.55000000000000004">
      <c r="B65" s="19" t="s">
        <v>5990</v>
      </c>
      <c r="C65" s="19"/>
      <c r="D65" s="19" t="s">
        <v>7648</v>
      </c>
      <c r="E65" s="19" t="s">
        <v>510</v>
      </c>
      <c r="F65" s="19"/>
      <c r="G65" s="19"/>
      <c r="H65" s="19"/>
      <c r="I65" s="19"/>
      <c r="J65" s="19"/>
      <c r="K65" s="19"/>
      <c r="L65" s="19"/>
      <c r="M65" s="19"/>
      <c r="N65" s="19"/>
    </row>
    <row r="66" spans="2:14" x14ac:dyDescent="0.55000000000000004">
      <c r="B66" s="19" t="s">
        <v>512</v>
      </c>
      <c r="C66" s="19"/>
      <c r="D66" s="19" t="s">
        <v>7648</v>
      </c>
      <c r="E66" s="19" t="s">
        <v>511</v>
      </c>
      <c r="F66" s="19"/>
      <c r="G66" s="19"/>
      <c r="H66" s="19"/>
      <c r="I66" s="19"/>
      <c r="J66" s="19"/>
      <c r="K66" s="19"/>
      <c r="L66" s="19"/>
      <c r="M66" s="19"/>
      <c r="N66" s="19"/>
    </row>
    <row r="67" spans="2:14" x14ac:dyDescent="0.55000000000000004">
      <c r="B67" s="19" t="s">
        <v>5991</v>
      </c>
      <c r="C67" s="19"/>
      <c r="D67" s="19" t="s">
        <v>7648</v>
      </c>
      <c r="E67" s="19" t="s">
        <v>513</v>
      </c>
      <c r="F67" s="19"/>
      <c r="G67" s="19"/>
      <c r="H67" s="19"/>
      <c r="I67" s="19"/>
      <c r="J67" s="19"/>
      <c r="K67" s="19"/>
      <c r="L67" s="19"/>
      <c r="M67" s="19"/>
      <c r="N67" s="19"/>
    </row>
    <row r="68" spans="2:14" x14ac:dyDescent="0.55000000000000004">
      <c r="B68" s="19" t="s">
        <v>5992</v>
      </c>
      <c r="C68" s="19"/>
      <c r="D68" s="19" t="s">
        <v>7648</v>
      </c>
      <c r="E68" s="19" t="s">
        <v>514</v>
      </c>
      <c r="F68" s="19"/>
      <c r="G68" s="19"/>
      <c r="H68" s="19"/>
      <c r="I68" s="19"/>
      <c r="J68" s="19"/>
      <c r="K68" s="19"/>
      <c r="L68" s="19"/>
      <c r="M68" s="19"/>
      <c r="N68" s="19"/>
    </row>
    <row r="69" spans="2:14" x14ac:dyDescent="0.55000000000000004">
      <c r="B69" s="19" t="s">
        <v>516</v>
      </c>
      <c r="C69" s="19"/>
      <c r="D69" s="19" t="s">
        <v>7648</v>
      </c>
      <c r="E69" s="19" t="s">
        <v>515</v>
      </c>
      <c r="F69" s="19"/>
      <c r="G69" s="19"/>
      <c r="H69" s="19"/>
      <c r="I69" s="19"/>
      <c r="J69" s="19"/>
      <c r="K69" s="19"/>
      <c r="L69" s="19"/>
      <c r="M69" s="19"/>
      <c r="N69" s="19"/>
    </row>
    <row r="70" spans="2:14" x14ac:dyDescent="0.55000000000000004">
      <c r="B70" s="19" t="s">
        <v>5993</v>
      </c>
      <c r="C70" s="19"/>
      <c r="D70" s="19" t="s">
        <v>7648</v>
      </c>
      <c r="E70" s="19" t="s">
        <v>517</v>
      </c>
      <c r="F70" s="19"/>
      <c r="G70" s="19"/>
      <c r="H70" s="19"/>
      <c r="I70" s="19"/>
      <c r="J70" s="19"/>
      <c r="K70" s="19"/>
      <c r="L70" s="19"/>
      <c r="M70" s="19"/>
      <c r="N70" s="19"/>
    </row>
    <row r="71" spans="2:14" x14ac:dyDescent="0.55000000000000004">
      <c r="B71" s="19" t="s">
        <v>5994</v>
      </c>
      <c r="C71" s="19"/>
      <c r="D71" s="19" t="s">
        <v>7648</v>
      </c>
      <c r="E71" s="19" t="s">
        <v>518</v>
      </c>
      <c r="F71" s="19"/>
      <c r="G71" s="19"/>
      <c r="H71" s="19"/>
      <c r="I71" s="19"/>
      <c r="J71" s="19"/>
      <c r="K71" s="19"/>
      <c r="L71" s="19"/>
      <c r="M71" s="19"/>
      <c r="N71" s="19"/>
    </row>
    <row r="72" spans="2:14" x14ac:dyDescent="0.55000000000000004">
      <c r="B72" s="19" t="s">
        <v>5995</v>
      </c>
      <c r="C72" s="19"/>
      <c r="D72" s="19" t="s">
        <v>7648</v>
      </c>
      <c r="E72" s="19" t="s">
        <v>519</v>
      </c>
      <c r="F72" s="19"/>
      <c r="G72" s="19"/>
      <c r="H72" s="19"/>
      <c r="I72" s="19"/>
      <c r="J72" s="19"/>
      <c r="K72" s="19"/>
      <c r="L72" s="19"/>
      <c r="M72" s="19"/>
      <c r="N72" s="19"/>
    </row>
    <row r="73" spans="2:14" x14ac:dyDescent="0.55000000000000004">
      <c r="B73" s="19" t="s">
        <v>521</v>
      </c>
      <c r="C73" s="19"/>
      <c r="D73" s="19" t="s">
        <v>7648</v>
      </c>
      <c r="E73" s="19" t="s">
        <v>520</v>
      </c>
      <c r="F73" s="19"/>
      <c r="G73" s="19"/>
      <c r="H73" s="19"/>
      <c r="I73" s="19"/>
      <c r="J73" s="19"/>
      <c r="K73" s="19"/>
      <c r="L73" s="19"/>
      <c r="M73" s="19"/>
      <c r="N73" s="19"/>
    </row>
    <row r="74" spans="2:14" x14ac:dyDescent="0.55000000000000004">
      <c r="B74" s="19" t="s">
        <v>523</v>
      </c>
      <c r="C74" s="19"/>
      <c r="D74" s="19" t="s">
        <v>7648</v>
      </c>
      <c r="E74" s="19" t="s">
        <v>522</v>
      </c>
      <c r="F74" s="19"/>
      <c r="G74" s="19"/>
      <c r="H74" s="19"/>
      <c r="I74" s="19"/>
      <c r="J74" s="19"/>
      <c r="K74" s="19"/>
      <c r="L74" s="19"/>
      <c r="M74" s="19"/>
      <c r="N74" s="19"/>
    </row>
    <row r="75" spans="2:14" x14ac:dyDescent="0.55000000000000004">
      <c r="B75" s="19" t="s">
        <v>525</v>
      </c>
      <c r="C75" s="19"/>
      <c r="D75" s="19" t="s">
        <v>7648</v>
      </c>
      <c r="E75" s="19" t="s">
        <v>524</v>
      </c>
      <c r="F75" s="19"/>
      <c r="G75" s="19"/>
      <c r="H75" s="19"/>
      <c r="I75" s="19"/>
      <c r="J75" s="19"/>
      <c r="K75" s="19"/>
      <c r="L75" s="19"/>
      <c r="M75" s="19"/>
      <c r="N75" s="19"/>
    </row>
    <row r="76" spans="2:14" x14ac:dyDescent="0.55000000000000004">
      <c r="B76" s="19" t="s">
        <v>527</v>
      </c>
      <c r="C76" s="19"/>
      <c r="D76" s="19" t="s">
        <v>7648</v>
      </c>
      <c r="E76" s="19" t="s">
        <v>526</v>
      </c>
      <c r="F76" s="19"/>
      <c r="G76" s="19"/>
      <c r="H76" s="19"/>
      <c r="I76" s="19"/>
      <c r="J76" s="19"/>
      <c r="K76" s="19"/>
      <c r="L76" s="19"/>
      <c r="M76" s="19"/>
      <c r="N76" s="19"/>
    </row>
    <row r="77" spans="2:14" x14ac:dyDescent="0.55000000000000004">
      <c r="B77" s="19" t="s">
        <v>5996</v>
      </c>
      <c r="C77" s="19"/>
      <c r="D77" s="19" t="s">
        <v>7648</v>
      </c>
      <c r="E77" s="19" t="s">
        <v>528</v>
      </c>
      <c r="F77" s="19"/>
      <c r="G77" s="19"/>
      <c r="H77" s="19"/>
      <c r="I77" s="19"/>
      <c r="J77" s="19"/>
      <c r="K77" s="19"/>
      <c r="L77" s="19"/>
      <c r="M77" s="19"/>
      <c r="N77" s="19"/>
    </row>
    <row r="78" spans="2:14" x14ac:dyDescent="0.55000000000000004">
      <c r="B78" s="19" t="s">
        <v>5997</v>
      </c>
      <c r="C78" s="19"/>
      <c r="D78" s="19" t="s">
        <v>7648</v>
      </c>
      <c r="E78" s="19" t="s">
        <v>529</v>
      </c>
      <c r="F78" s="19"/>
      <c r="G78" s="19"/>
      <c r="H78" s="19"/>
      <c r="I78" s="19"/>
      <c r="J78" s="19"/>
      <c r="K78" s="19"/>
      <c r="L78" s="19"/>
      <c r="M78" s="19"/>
      <c r="N78" s="19"/>
    </row>
    <row r="79" spans="2:14" x14ac:dyDescent="0.55000000000000004">
      <c r="B79" s="19" t="s">
        <v>5998</v>
      </c>
      <c r="C79" s="19"/>
      <c r="D79" s="19" t="s">
        <v>7648</v>
      </c>
      <c r="E79" s="19" t="s">
        <v>530</v>
      </c>
      <c r="F79" s="19"/>
      <c r="G79" s="19"/>
      <c r="H79" s="19"/>
      <c r="I79" s="19"/>
      <c r="J79" s="19"/>
      <c r="K79" s="19"/>
      <c r="L79" s="19"/>
      <c r="M79" s="19"/>
      <c r="N79" s="19"/>
    </row>
    <row r="80" spans="2:14" x14ac:dyDescent="0.55000000000000004">
      <c r="B80" s="19" t="s">
        <v>5999</v>
      </c>
      <c r="C80" s="19"/>
      <c r="D80" s="19" t="s">
        <v>7648</v>
      </c>
      <c r="E80" s="19" t="s">
        <v>531</v>
      </c>
      <c r="F80" s="19"/>
      <c r="G80" s="19"/>
      <c r="H80" s="19"/>
      <c r="I80" s="19"/>
      <c r="J80" s="19"/>
      <c r="K80" s="19"/>
      <c r="L80" s="19"/>
      <c r="M80" s="19"/>
      <c r="N80" s="19"/>
    </row>
    <row r="81" spans="2:14" x14ac:dyDescent="0.55000000000000004">
      <c r="B81" s="19" t="s">
        <v>6000</v>
      </c>
      <c r="C81" s="19"/>
      <c r="D81" s="19" t="s">
        <v>7648</v>
      </c>
      <c r="E81" s="19" t="s">
        <v>532</v>
      </c>
      <c r="F81" s="19"/>
      <c r="G81" s="19"/>
      <c r="H81" s="19"/>
      <c r="I81" s="19"/>
      <c r="J81" s="19"/>
      <c r="K81" s="19"/>
      <c r="L81" s="19"/>
      <c r="M81" s="19"/>
      <c r="N81" s="19"/>
    </row>
    <row r="82" spans="2:14" x14ac:dyDescent="0.55000000000000004">
      <c r="B82" s="19" t="s">
        <v>534</v>
      </c>
      <c r="C82" s="19"/>
      <c r="D82" s="19" t="s">
        <v>7648</v>
      </c>
      <c r="E82" s="19" t="s">
        <v>533</v>
      </c>
      <c r="F82" s="19"/>
      <c r="G82" s="19"/>
      <c r="H82" s="19"/>
      <c r="I82" s="19"/>
      <c r="J82" s="19"/>
      <c r="K82" s="19"/>
      <c r="L82" s="19"/>
      <c r="M82" s="19"/>
      <c r="N82" s="19"/>
    </row>
    <row r="83" spans="2:14" x14ac:dyDescent="0.55000000000000004">
      <c r="B83" s="19" t="s">
        <v>536</v>
      </c>
      <c r="C83" s="19"/>
      <c r="D83" s="19" t="s">
        <v>7648</v>
      </c>
      <c r="E83" s="19" t="s">
        <v>535</v>
      </c>
      <c r="F83" s="19"/>
      <c r="G83" s="19"/>
      <c r="H83" s="19"/>
      <c r="I83" s="19"/>
      <c r="J83" s="19"/>
      <c r="K83" s="19"/>
      <c r="L83" s="19"/>
      <c r="M83" s="19"/>
      <c r="N83" s="19"/>
    </row>
    <row r="84" spans="2:14" x14ac:dyDescent="0.55000000000000004">
      <c r="B84" s="19" t="s">
        <v>538</v>
      </c>
      <c r="C84" s="19"/>
      <c r="D84" s="19" t="s">
        <v>7648</v>
      </c>
      <c r="E84" s="19" t="s">
        <v>537</v>
      </c>
      <c r="F84" s="19"/>
      <c r="G84" s="19"/>
      <c r="H84" s="19"/>
      <c r="I84" s="19"/>
      <c r="J84" s="19"/>
      <c r="K84" s="19"/>
      <c r="L84" s="19"/>
      <c r="M84" s="19"/>
      <c r="N84" s="19"/>
    </row>
    <row r="85" spans="2:14" x14ac:dyDescent="0.55000000000000004">
      <c r="B85" s="19" t="s">
        <v>540</v>
      </c>
      <c r="C85" s="19"/>
      <c r="D85" s="19" t="s">
        <v>7648</v>
      </c>
      <c r="E85" s="19" t="s">
        <v>539</v>
      </c>
      <c r="F85" s="19"/>
      <c r="G85" s="19"/>
      <c r="H85" s="19"/>
      <c r="I85" s="19"/>
      <c r="J85" s="19"/>
      <c r="K85" s="19"/>
      <c r="L85" s="19"/>
      <c r="M85" s="19"/>
      <c r="N85" s="19"/>
    </row>
    <row r="86" spans="2:14" x14ac:dyDescent="0.55000000000000004">
      <c r="B86" s="19" t="s">
        <v>6001</v>
      </c>
      <c r="C86" s="19"/>
      <c r="D86" s="19" t="s">
        <v>7648</v>
      </c>
      <c r="E86" s="19" t="s">
        <v>541</v>
      </c>
      <c r="F86" s="19"/>
      <c r="G86" s="19"/>
      <c r="H86" s="19"/>
      <c r="I86" s="19"/>
      <c r="J86" s="19"/>
      <c r="K86" s="19"/>
      <c r="L86" s="19"/>
      <c r="M86" s="19"/>
      <c r="N86" s="19"/>
    </row>
    <row r="87" spans="2:14" x14ac:dyDescent="0.55000000000000004">
      <c r="B87" s="19" t="s">
        <v>6002</v>
      </c>
      <c r="C87" s="19"/>
      <c r="D87" s="19" t="s">
        <v>7648</v>
      </c>
      <c r="E87" s="19" t="s">
        <v>542</v>
      </c>
      <c r="F87" s="19"/>
      <c r="G87" s="19"/>
      <c r="H87" s="19"/>
      <c r="I87" s="19"/>
      <c r="J87" s="19"/>
      <c r="K87" s="19"/>
      <c r="L87" s="19"/>
      <c r="M87" s="19"/>
      <c r="N87" s="19"/>
    </row>
    <row r="88" spans="2:14" x14ac:dyDescent="0.55000000000000004">
      <c r="B88" s="19" t="s">
        <v>544</v>
      </c>
      <c r="C88" s="19"/>
      <c r="D88" s="19" t="s">
        <v>7648</v>
      </c>
      <c r="E88" s="19" t="s">
        <v>543</v>
      </c>
      <c r="F88" s="19"/>
      <c r="G88" s="19"/>
      <c r="H88" s="19"/>
      <c r="I88" s="19"/>
      <c r="J88" s="19"/>
      <c r="K88" s="19"/>
      <c r="L88" s="19"/>
      <c r="M88" s="19"/>
      <c r="N88" s="19"/>
    </row>
    <row r="89" spans="2:14" x14ac:dyDescent="0.55000000000000004">
      <c r="B89" s="19" t="s">
        <v>546</v>
      </c>
      <c r="C89" s="19"/>
      <c r="D89" s="19" t="s">
        <v>7648</v>
      </c>
      <c r="E89" s="19" t="s">
        <v>545</v>
      </c>
      <c r="F89" s="19"/>
      <c r="G89" s="19"/>
      <c r="H89" s="19"/>
      <c r="I89" s="19"/>
      <c r="J89" s="19"/>
      <c r="K89" s="19"/>
      <c r="L89" s="19"/>
      <c r="M89" s="19"/>
      <c r="N89" s="19"/>
    </row>
    <row r="90" spans="2:14" x14ac:dyDescent="0.55000000000000004">
      <c r="B90" s="19" t="s">
        <v>548</v>
      </c>
      <c r="C90" s="19"/>
      <c r="D90" s="19" t="s">
        <v>7648</v>
      </c>
      <c r="E90" s="19" t="s">
        <v>547</v>
      </c>
      <c r="F90" s="19"/>
      <c r="G90" s="19"/>
      <c r="H90" s="19"/>
      <c r="I90" s="19"/>
      <c r="J90" s="19"/>
      <c r="K90" s="19"/>
      <c r="L90" s="19"/>
      <c r="M90" s="19"/>
      <c r="N90" s="19"/>
    </row>
    <row r="91" spans="2:14" x14ac:dyDescent="0.55000000000000004">
      <c r="B91" s="19" t="s">
        <v>6003</v>
      </c>
      <c r="C91" s="19"/>
      <c r="D91" s="19" t="s">
        <v>7648</v>
      </c>
      <c r="E91" s="19" t="s">
        <v>549</v>
      </c>
      <c r="F91" s="19"/>
      <c r="G91" s="19"/>
      <c r="H91" s="19"/>
      <c r="I91" s="19"/>
      <c r="J91" s="19"/>
      <c r="K91" s="19"/>
      <c r="L91" s="19"/>
      <c r="M91" s="19"/>
      <c r="N91" s="19"/>
    </row>
    <row r="92" spans="2:14" x14ac:dyDescent="0.55000000000000004">
      <c r="B92" s="19" t="s">
        <v>6004</v>
      </c>
      <c r="C92" s="19"/>
      <c r="D92" s="19" t="s">
        <v>7648</v>
      </c>
      <c r="E92" s="19" t="s">
        <v>550</v>
      </c>
      <c r="F92" s="19"/>
      <c r="G92" s="19"/>
      <c r="H92" s="19"/>
      <c r="I92" s="19"/>
      <c r="J92" s="19"/>
      <c r="K92" s="19"/>
      <c r="L92" s="19"/>
      <c r="M92" s="19"/>
      <c r="N92" s="19"/>
    </row>
    <row r="93" spans="2:14" x14ac:dyDescent="0.55000000000000004">
      <c r="B93" s="19" t="s">
        <v>552</v>
      </c>
      <c r="C93" s="19"/>
      <c r="D93" s="19" t="s">
        <v>7648</v>
      </c>
      <c r="E93" s="19" t="s">
        <v>551</v>
      </c>
      <c r="F93" s="19"/>
      <c r="G93" s="19"/>
      <c r="H93" s="19"/>
      <c r="I93" s="19"/>
      <c r="J93" s="19"/>
      <c r="K93" s="19"/>
      <c r="L93" s="19"/>
      <c r="M93" s="19"/>
      <c r="N93" s="19"/>
    </row>
    <row r="94" spans="2:14" x14ac:dyDescent="0.55000000000000004">
      <c r="B94" s="19" t="s">
        <v>6007</v>
      </c>
      <c r="C94" s="19"/>
      <c r="D94" s="19" t="s">
        <v>7648</v>
      </c>
      <c r="E94" s="19" t="s">
        <v>553</v>
      </c>
      <c r="F94" s="19"/>
      <c r="G94" s="19"/>
      <c r="H94" s="19"/>
      <c r="I94" s="19"/>
      <c r="J94" s="19"/>
      <c r="K94" s="19"/>
      <c r="L94" s="19"/>
      <c r="M94" s="19"/>
      <c r="N94" s="19"/>
    </row>
    <row r="95" spans="2:14" x14ac:dyDescent="0.55000000000000004">
      <c r="B95" s="19" t="s">
        <v>555</v>
      </c>
      <c r="C95" s="19"/>
      <c r="D95" s="19" t="s">
        <v>7648</v>
      </c>
      <c r="E95" s="19" t="s">
        <v>554</v>
      </c>
      <c r="F95" s="19"/>
      <c r="G95" s="19"/>
      <c r="H95" s="19"/>
      <c r="I95" s="19"/>
      <c r="J95" s="19"/>
      <c r="K95" s="19"/>
      <c r="L95" s="19"/>
      <c r="M95" s="19"/>
      <c r="N95" s="19"/>
    </row>
    <row r="96" spans="2:14" x14ac:dyDescent="0.55000000000000004">
      <c r="B96" s="19" t="s">
        <v>6005</v>
      </c>
      <c r="C96" s="19"/>
      <c r="D96" s="19" t="s">
        <v>7648</v>
      </c>
      <c r="E96" s="19" t="s">
        <v>556</v>
      </c>
      <c r="F96" s="19"/>
      <c r="G96" s="19"/>
      <c r="H96" s="19"/>
      <c r="I96" s="19"/>
      <c r="J96" s="19"/>
      <c r="K96" s="19"/>
      <c r="L96" s="19"/>
      <c r="M96" s="19"/>
      <c r="N96" s="19"/>
    </row>
    <row r="97" spans="2:14" x14ac:dyDescent="0.55000000000000004">
      <c r="B97" s="19" t="s">
        <v>6006</v>
      </c>
      <c r="C97" s="19"/>
      <c r="D97" s="19" t="s">
        <v>7648</v>
      </c>
      <c r="E97" s="19" t="s">
        <v>557</v>
      </c>
      <c r="F97" s="19"/>
      <c r="G97" s="19"/>
      <c r="H97" s="19"/>
      <c r="I97" s="19"/>
      <c r="J97" s="19"/>
      <c r="K97" s="19"/>
      <c r="L97" s="19"/>
      <c r="M97" s="19"/>
      <c r="N97" s="19"/>
    </row>
    <row r="98" spans="2:14" x14ac:dyDescent="0.55000000000000004">
      <c r="B98" s="19" t="s">
        <v>6008</v>
      </c>
      <c r="C98" s="19"/>
      <c r="D98" s="19" t="s">
        <v>7648</v>
      </c>
      <c r="E98" s="19" t="s">
        <v>558</v>
      </c>
      <c r="F98" s="19"/>
      <c r="G98" s="19"/>
      <c r="H98" s="19"/>
      <c r="I98" s="19"/>
      <c r="J98" s="19"/>
      <c r="K98" s="19"/>
      <c r="L98" s="19"/>
      <c r="M98" s="19"/>
      <c r="N98" s="19"/>
    </row>
    <row r="99" spans="2:14" x14ac:dyDescent="0.55000000000000004">
      <c r="B99" s="19" t="s">
        <v>6009</v>
      </c>
      <c r="C99" s="19"/>
      <c r="D99" s="19" t="s">
        <v>7648</v>
      </c>
      <c r="E99" s="19" t="s">
        <v>559</v>
      </c>
      <c r="F99" s="19"/>
      <c r="G99" s="19"/>
      <c r="H99" s="19"/>
      <c r="I99" s="19"/>
      <c r="J99" s="19"/>
      <c r="K99" s="19"/>
      <c r="L99" s="19"/>
      <c r="M99" s="19"/>
      <c r="N99" s="19"/>
    </row>
    <row r="100" spans="2:14" x14ac:dyDescent="0.55000000000000004">
      <c r="B100" s="19" t="s">
        <v>6010</v>
      </c>
      <c r="C100" s="19"/>
      <c r="D100" s="19" t="s">
        <v>7648</v>
      </c>
      <c r="E100" s="19" t="s">
        <v>560</v>
      </c>
      <c r="F100" s="19"/>
      <c r="G100" s="19"/>
      <c r="H100" s="19"/>
      <c r="I100" s="19"/>
      <c r="J100" s="19"/>
      <c r="K100" s="19"/>
      <c r="L100" s="19"/>
      <c r="M100" s="19"/>
      <c r="N100" s="19"/>
    </row>
    <row r="101" spans="2:14" x14ac:dyDescent="0.55000000000000004">
      <c r="B101" s="19" t="s">
        <v>562</v>
      </c>
      <c r="C101" s="19"/>
      <c r="D101" s="19" t="s">
        <v>7648</v>
      </c>
      <c r="E101" s="19" t="s">
        <v>561</v>
      </c>
      <c r="F101" s="19"/>
      <c r="G101" s="19"/>
      <c r="H101" s="19"/>
      <c r="I101" s="19"/>
      <c r="J101" s="19"/>
      <c r="K101" s="19"/>
      <c r="L101" s="19"/>
      <c r="M101" s="19"/>
      <c r="N101" s="19"/>
    </row>
    <row r="102" spans="2:14" x14ac:dyDescent="0.55000000000000004">
      <c r="B102" s="19" t="s">
        <v>6011</v>
      </c>
      <c r="C102" s="19"/>
      <c r="D102" s="19" t="s">
        <v>7648</v>
      </c>
      <c r="E102" s="19" t="s">
        <v>563</v>
      </c>
      <c r="F102" s="19"/>
      <c r="G102" s="19"/>
      <c r="H102" s="19"/>
      <c r="I102" s="19"/>
      <c r="J102" s="19"/>
      <c r="K102" s="19"/>
      <c r="L102" s="19"/>
      <c r="M102" s="19"/>
      <c r="N102" s="19"/>
    </row>
    <row r="103" spans="2:14" x14ac:dyDescent="0.55000000000000004">
      <c r="B103" s="19" t="s">
        <v>6012</v>
      </c>
      <c r="C103" s="19"/>
      <c r="D103" s="19" t="s">
        <v>7648</v>
      </c>
      <c r="E103" s="19" t="s">
        <v>564</v>
      </c>
      <c r="F103" s="19"/>
      <c r="G103" s="19"/>
      <c r="H103" s="19"/>
      <c r="I103" s="19"/>
      <c r="J103" s="19"/>
      <c r="K103" s="19"/>
      <c r="L103" s="19"/>
      <c r="M103" s="19"/>
      <c r="N103" s="19"/>
    </row>
    <row r="104" spans="2:14" x14ac:dyDescent="0.55000000000000004">
      <c r="B104" s="19" t="s">
        <v>6013</v>
      </c>
      <c r="C104" s="19"/>
      <c r="D104" s="19" t="s">
        <v>7648</v>
      </c>
      <c r="E104" s="19" t="s">
        <v>565</v>
      </c>
      <c r="F104" s="19"/>
      <c r="G104" s="19"/>
      <c r="H104" s="19"/>
      <c r="I104" s="19"/>
      <c r="J104" s="19"/>
      <c r="K104" s="19"/>
      <c r="L104" s="19"/>
      <c r="M104" s="19"/>
      <c r="N104" s="19"/>
    </row>
    <row r="105" spans="2:14" x14ac:dyDescent="0.55000000000000004">
      <c r="B105" s="19" t="s">
        <v>567</v>
      </c>
      <c r="C105" s="19"/>
      <c r="D105" s="19" t="s">
        <v>7648</v>
      </c>
      <c r="E105" s="19" t="s">
        <v>566</v>
      </c>
      <c r="F105" s="19"/>
      <c r="G105" s="19"/>
      <c r="H105" s="19"/>
      <c r="I105" s="19"/>
      <c r="J105" s="19"/>
      <c r="K105" s="19"/>
      <c r="L105" s="19"/>
      <c r="M105" s="19"/>
      <c r="N105" s="19"/>
    </row>
    <row r="106" spans="2:14" x14ac:dyDescent="0.55000000000000004">
      <c r="B106" s="19" t="s">
        <v>6014</v>
      </c>
      <c r="C106" s="19"/>
      <c r="D106" s="19" t="s">
        <v>7648</v>
      </c>
      <c r="E106" s="19" t="s">
        <v>568</v>
      </c>
      <c r="F106" s="19"/>
      <c r="G106" s="19"/>
      <c r="H106" s="19"/>
      <c r="I106" s="19"/>
      <c r="J106" s="19"/>
      <c r="K106" s="19"/>
      <c r="L106" s="19"/>
      <c r="M106" s="19"/>
      <c r="N106" s="19"/>
    </row>
    <row r="107" spans="2:14" x14ac:dyDescent="0.55000000000000004">
      <c r="B107" s="19" t="s">
        <v>6015</v>
      </c>
      <c r="C107" s="19"/>
      <c r="D107" s="19" t="s">
        <v>7648</v>
      </c>
      <c r="E107" s="19" t="s">
        <v>569</v>
      </c>
      <c r="F107" s="19"/>
      <c r="G107" s="19"/>
      <c r="H107" s="19"/>
      <c r="I107" s="19"/>
      <c r="J107" s="19"/>
      <c r="K107" s="19"/>
      <c r="L107" s="19"/>
      <c r="M107" s="19"/>
      <c r="N107" s="19"/>
    </row>
    <row r="108" spans="2:14" x14ac:dyDescent="0.55000000000000004">
      <c r="B108" s="19" t="s">
        <v>6016</v>
      </c>
      <c r="C108" s="19"/>
      <c r="D108" s="19" t="s">
        <v>7648</v>
      </c>
      <c r="E108" s="19" t="s">
        <v>570</v>
      </c>
      <c r="F108" s="19"/>
      <c r="G108" s="19"/>
      <c r="H108" s="19"/>
      <c r="I108" s="19"/>
      <c r="J108" s="19"/>
      <c r="K108" s="19"/>
      <c r="L108" s="19"/>
      <c r="M108" s="19"/>
      <c r="N108" s="19"/>
    </row>
    <row r="109" spans="2:14" x14ac:dyDescent="0.55000000000000004">
      <c r="B109" s="19" t="s">
        <v>572</v>
      </c>
      <c r="C109" s="19"/>
      <c r="D109" s="19" t="s">
        <v>7648</v>
      </c>
      <c r="E109" s="19" t="s">
        <v>571</v>
      </c>
      <c r="F109" s="19"/>
      <c r="G109" s="19"/>
      <c r="H109" s="19"/>
      <c r="I109" s="19"/>
      <c r="J109" s="19"/>
      <c r="K109" s="19"/>
      <c r="L109" s="19"/>
      <c r="M109" s="19"/>
      <c r="N109" s="19"/>
    </row>
    <row r="110" spans="2:14" x14ac:dyDescent="0.55000000000000004">
      <c r="B110" s="19" t="s">
        <v>6017</v>
      </c>
      <c r="C110" s="19"/>
      <c r="D110" s="19" t="s">
        <v>7648</v>
      </c>
      <c r="E110" s="19" t="s">
        <v>573</v>
      </c>
      <c r="F110" s="19"/>
      <c r="G110" s="19"/>
      <c r="H110" s="19"/>
      <c r="I110" s="19"/>
      <c r="J110" s="19"/>
      <c r="K110" s="19"/>
      <c r="L110" s="19"/>
      <c r="M110" s="19"/>
      <c r="N110" s="19"/>
    </row>
    <row r="111" spans="2:14" x14ac:dyDescent="0.55000000000000004">
      <c r="B111" s="19" t="s">
        <v>575</v>
      </c>
      <c r="C111" s="19"/>
      <c r="D111" s="19" t="s">
        <v>7648</v>
      </c>
      <c r="E111" s="19" t="s">
        <v>574</v>
      </c>
      <c r="F111" s="19"/>
      <c r="G111" s="19"/>
      <c r="H111" s="19"/>
      <c r="I111" s="19"/>
      <c r="J111" s="19"/>
      <c r="K111" s="19"/>
      <c r="L111" s="19"/>
      <c r="M111" s="19"/>
      <c r="N111" s="19"/>
    </row>
    <row r="112" spans="2:14" x14ac:dyDescent="0.55000000000000004">
      <c r="B112" s="19" t="s">
        <v>6018</v>
      </c>
      <c r="C112" s="19"/>
      <c r="D112" s="19" t="s">
        <v>7648</v>
      </c>
      <c r="E112" s="19" t="s">
        <v>576</v>
      </c>
      <c r="F112" s="19"/>
      <c r="G112" s="19"/>
      <c r="H112" s="19"/>
      <c r="I112" s="19"/>
      <c r="J112" s="19"/>
      <c r="K112" s="19"/>
      <c r="L112" s="19"/>
      <c r="M112" s="19"/>
      <c r="N112" s="19"/>
    </row>
    <row r="113" spans="2:14" x14ac:dyDescent="0.55000000000000004">
      <c r="B113" s="19" t="s">
        <v>6019</v>
      </c>
      <c r="C113" s="19"/>
      <c r="D113" s="19" t="s">
        <v>7648</v>
      </c>
      <c r="E113" s="19" t="s">
        <v>577</v>
      </c>
      <c r="F113" s="19"/>
      <c r="G113" s="19"/>
      <c r="H113" s="19"/>
      <c r="I113" s="19"/>
      <c r="J113" s="19"/>
      <c r="K113" s="19"/>
      <c r="L113" s="19"/>
      <c r="M113" s="19"/>
      <c r="N113" s="19"/>
    </row>
    <row r="114" spans="2:14" x14ac:dyDescent="0.55000000000000004">
      <c r="B114" s="19" t="s">
        <v>579</v>
      </c>
      <c r="C114" s="19"/>
      <c r="D114" s="19" t="s">
        <v>7648</v>
      </c>
      <c r="E114" s="19" t="s">
        <v>578</v>
      </c>
      <c r="F114" s="19"/>
      <c r="G114" s="19"/>
      <c r="H114" s="19"/>
      <c r="I114" s="19"/>
      <c r="J114" s="19"/>
      <c r="K114" s="19"/>
      <c r="L114" s="19"/>
      <c r="M114" s="19"/>
      <c r="N114" s="19"/>
    </row>
    <row r="115" spans="2:14" x14ac:dyDescent="0.55000000000000004">
      <c r="B115" s="19" t="s">
        <v>581</v>
      </c>
      <c r="C115" s="19"/>
      <c r="D115" s="19" t="s">
        <v>7648</v>
      </c>
      <c r="E115" s="19" t="s">
        <v>580</v>
      </c>
      <c r="F115" s="19"/>
      <c r="G115" s="19"/>
      <c r="H115" s="19"/>
      <c r="I115" s="19"/>
      <c r="J115" s="19"/>
      <c r="K115" s="19"/>
      <c r="L115" s="19"/>
      <c r="M115" s="19"/>
      <c r="N115" s="19"/>
    </row>
    <row r="116" spans="2:14" x14ac:dyDescent="0.55000000000000004">
      <c r="B116" s="19" t="s">
        <v>583</v>
      </c>
      <c r="C116" s="19"/>
      <c r="D116" s="19" t="s">
        <v>7648</v>
      </c>
      <c r="E116" s="19" t="s">
        <v>582</v>
      </c>
      <c r="F116" s="19"/>
      <c r="G116" s="19"/>
      <c r="H116" s="19"/>
      <c r="I116" s="19"/>
      <c r="J116" s="19"/>
      <c r="K116" s="19"/>
      <c r="L116" s="19"/>
      <c r="M116" s="19"/>
      <c r="N116" s="19"/>
    </row>
    <row r="117" spans="2:14" x14ac:dyDescent="0.55000000000000004">
      <c r="B117" s="19" t="s">
        <v>585</v>
      </c>
      <c r="C117" s="19"/>
      <c r="D117" s="19" t="s">
        <v>7648</v>
      </c>
      <c r="E117" s="19" t="s">
        <v>584</v>
      </c>
      <c r="F117" s="19"/>
      <c r="G117" s="19"/>
      <c r="H117" s="19"/>
      <c r="I117" s="19"/>
      <c r="J117" s="19"/>
      <c r="K117" s="19"/>
      <c r="L117" s="19"/>
      <c r="M117" s="19"/>
      <c r="N117" s="19"/>
    </row>
    <row r="118" spans="2:14" x14ac:dyDescent="0.55000000000000004">
      <c r="B118" s="19" t="s">
        <v>6020</v>
      </c>
      <c r="C118" s="19"/>
      <c r="D118" s="19" t="s">
        <v>7648</v>
      </c>
      <c r="E118" s="19" t="s">
        <v>586</v>
      </c>
      <c r="F118" s="19"/>
      <c r="G118" s="19"/>
      <c r="H118" s="19"/>
      <c r="I118" s="19"/>
      <c r="J118" s="19"/>
      <c r="K118" s="19"/>
      <c r="L118" s="19"/>
      <c r="M118" s="19"/>
      <c r="N118" s="19"/>
    </row>
    <row r="119" spans="2:14" x14ac:dyDescent="0.55000000000000004">
      <c r="B119" s="19" t="s">
        <v>6021</v>
      </c>
      <c r="C119" s="19"/>
      <c r="D119" s="19" t="s">
        <v>7648</v>
      </c>
      <c r="E119" s="19" t="s">
        <v>587</v>
      </c>
      <c r="F119" s="19"/>
      <c r="G119" s="19"/>
      <c r="H119" s="19"/>
      <c r="I119" s="19"/>
      <c r="J119" s="19"/>
      <c r="K119" s="19"/>
      <c r="L119" s="19"/>
      <c r="M119" s="19"/>
      <c r="N119" s="19"/>
    </row>
    <row r="120" spans="2:14" x14ac:dyDescent="0.55000000000000004">
      <c r="B120" s="19" t="s">
        <v>6022</v>
      </c>
      <c r="C120" s="19"/>
      <c r="D120" s="19" t="s">
        <v>7648</v>
      </c>
      <c r="E120" s="19" t="s">
        <v>588</v>
      </c>
      <c r="F120" s="19"/>
      <c r="G120" s="19"/>
      <c r="H120" s="19"/>
      <c r="I120" s="19"/>
      <c r="J120" s="19"/>
      <c r="K120" s="19"/>
      <c r="L120" s="19"/>
      <c r="M120" s="19"/>
      <c r="N120" s="19"/>
    </row>
    <row r="121" spans="2:14" x14ac:dyDescent="0.55000000000000004">
      <c r="B121" s="19" t="s">
        <v>6023</v>
      </c>
      <c r="C121" s="19"/>
      <c r="D121" s="19" t="s">
        <v>7648</v>
      </c>
      <c r="E121" s="19" t="s">
        <v>589</v>
      </c>
      <c r="F121" s="19"/>
      <c r="G121" s="19"/>
      <c r="H121" s="19"/>
      <c r="I121" s="19"/>
      <c r="J121" s="19"/>
      <c r="K121" s="19"/>
      <c r="L121" s="19"/>
      <c r="M121" s="19"/>
      <c r="N121" s="19"/>
    </row>
    <row r="122" spans="2:14" x14ac:dyDescent="0.55000000000000004">
      <c r="B122" s="19" t="s">
        <v>591</v>
      </c>
      <c r="C122" s="19"/>
      <c r="D122" s="19" t="s">
        <v>7648</v>
      </c>
      <c r="E122" s="19" t="s">
        <v>590</v>
      </c>
      <c r="F122" s="19"/>
      <c r="G122" s="19"/>
      <c r="H122" s="19"/>
      <c r="I122" s="19"/>
      <c r="J122" s="19"/>
      <c r="K122" s="19"/>
      <c r="L122" s="19"/>
      <c r="M122" s="19"/>
      <c r="N122" s="19"/>
    </row>
    <row r="123" spans="2:14" x14ac:dyDescent="0.55000000000000004">
      <c r="B123" s="19" t="s">
        <v>593</v>
      </c>
      <c r="C123" s="19"/>
      <c r="D123" s="19" t="s">
        <v>7648</v>
      </c>
      <c r="E123" s="19" t="s">
        <v>592</v>
      </c>
      <c r="F123" s="19"/>
      <c r="G123" s="19"/>
      <c r="H123" s="19"/>
      <c r="I123" s="19"/>
      <c r="J123" s="19"/>
      <c r="K123" s="19"/>
      <c r="L123" s="19"/>
      <c r="M123" s="19"/>
      <c r="N123" s="19"/>
    </row>
    <row r="124" spans="2:14" x14ac:dyDescent="0.55000000000000004">
      <c r="B124" s="19" t="s">
        <v>595</v>
      </c>
      <c r="C124" s="19"/>
      <c r="D124" s="19" t="s">
        <v>7648</v>
      </c>
      <c r="E124" s="19" t="s">
        <v>594</v>
      </c>
      <c r="F124" s="19"/>
      <c r="G124" s="19"/>
      <c r="H124" s="19"/>
      <c r="I124" s="19"/>
      <c r="J124" s="19"/>
      <c r="K124" s="19"/>
      <c r="L124" s="19"/>
      <c r="M124" s="19"/>
      <c r="N124" s="19"/>
    </row>
    <row r="125" spans="2:14" x14ac:dyDescent="0.55000000000000004">
      <c r="B125" s="19" t="s">
        <v>6024</v>
      </c>
      <c r="C125" s="19"/>
      <c r="D125" s="19" t="s">
        <v>7648</v>
      </c>
      <c r="E125" s="19" t="s">
        <v>596</v>
      </c>
      <c r="F125" s="19"/>
      <c r="G125" s="19"/>
      <c r="H125" s="19"/>
      <c r="I125" s="19"/>
      <c r="J125" s="19"/>
      <c r="K125" s="19"/>
      <c r="L125" s="19"/>
      <c r="M125" s="19"/>
      <c r="N125" s="19"/>
    </row>
    <row r="126" spans="2:14" x14ac:dyDescent="0.55000000000000004">
      <c r="B126" s="19" t="s">
        <v>598</v>
      </c>
      <c r="C126" s="19"/>
      <c r="D126" s="19" t="s">
        <v>7648</v>
      </c>
      <c r="E126" s="19" t="s">
        <v>597</v>
      </c>
      <c r="F126" s="19"/>
      <c r="G126" s="19"/>
      <c r="H126" s="19"/>
      <c r="I126" s="19"/>
      <c r="J126" s="19"/>
      <c r="K126" s="19"/>
      <c r="L126" s="19"/>
      <c r="M126" s="19"/>
      <c r="N126" s="19"/>
    </row>
    <row r="127" spans="2:14" x14ac:dyDescent="0.55000000000000004">
      <c r="B127" s="19" t="s">
        <v>600</v>
      </c>
      <c r="C127" s="19"/>
      <c r="D127" s="19" t="s">
        <v>7648</v>
      </c>
      <c r="E127" s="19" t="s">
        <v>599</v>
      </c>
      <c r="F127" s="19"/>
      <c r="G127" s="19"/>
      <c r="H127" s="19"/>
      <c r="I127" s="19"/>
      <c r="J127" s="19"/>
      <c r="K127" s="19"/>
      <c r="L127" s="19"/>
      <c r="M127" s="19"/>
      <c r="N127" s="19"/>
    </row>
    <row r="128" spans="2:14" x14ac:dyDescent="0.55000000000000004">
      <c r="B128" s="19" t="s">
        <v>602</v>
      </c>
      <c r="C128" s="19"/>
      <c r="D128" s="19" t="s">
        <v>7648</v>
      </c>
      <c r="E128" s="19" t="s">
        <v>601</v>
      </c>
      <c r="F128" s="19"/>
      <c r="G128" s="19"/>
      <c r="H128" s="19"/>
      <c r="I128" s="19"/>
      <c r="J128" s="19"/>
      <c r="K128" s="19"/>
      <c r="L128" s="19"/>
      <c r="M128" s="19"/>
      <c r="N128" s="19"/>
    </row>
    <row r="129" spans="2:14" x14ac:dyDescent="0.55000000000000004">
      <c r="B129" s="19" t="s">
        <v>604</v>
      </c>
      <c r="C129" s="19"/>
      <c r="D129" s="19" t="s">
        <v>7648</v>
      </c>
      <c r="E129" s="19" t="s">
        <v>603</v>
      </c>
      <c r="F129" s="19"/>
      <c r="G129" s="19"/>
      <c r="H129" s="19"/>
      <c r="I129" s="19"/>
      <c r="J129" s="19"/>
      <c r="K129" s="19"/>
      <c r="L129" s="19"/>
      <c r="M129" s="19"/>
      <c r="N129" s="19"/>
    </row>
    <row r="130" spans="2:14" x14ac:dyDescent="0.55000000000000004">
      <c r="B130" s="19" t="s">
        <v>606</v>
      </c>
      <c r="C130" s="19"/>
      <c r="D130" s="19" t="s">
        <v>7648</v>
      </c>
      <c r="E130" s="19" t="s">
        <v>605</v>
      </c>
      <c r="F130" s="19"/>
      <c r="G130" s="19"/>
      <c r="H130" s="19"/>
      <c r="I130" s="19"/>
      <c r="J130" s="19"/>
      <c r="K130" s="19"/>
      <c r="L130" s="19"/>
      <c r="M130" s="19"/>
      <c r="N130" s="19"/>
    </row>
    <row r="131" spans="2:14" x14ac:dyDescent="0.55000000000000004">
      <c r="B131" s="19" t="s">
        <v>6025</v>
      </c>
      <c r="C131" s="19"/>
      <c r="D131" s="19" t="s">
        <v>7648</v>
      </c>
      <c r="E131" s="19" t="s">
        <v>607</v>
      </c>
      <c r="F131" s="19"/>
      <c r="G131" s="19"/>
      <c r="H131" s="19"/>
      <c r="I131" s="19"/>
      <c r="J131" s="19"/>
      <c r="K131" s="19"/>
      <c r="L131" s="19"/>
      <c r="M131" s="19"/>
      <c r="N131" s="19"/>
    </row>
  </sheetData>
  <phoneticPr fontId="5"/>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65"/>
  <dimension ref="B1:O204"/>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3" width="3.6640625" style="17" hidden="1" customWidth="1"/>
    <col min="4" max="4" width="3.33203125" style="17" bestFit="1" customWidth="1"/>
    <col min="5" max="5" width="8" style="17" bestFit="1" customWidth="1"/>
    <col min="6" max="6" width="3.6640625" style="28"/>
    <col min="7" max="16384" width="3.6640625" style="17"/>
  </cols>
  <sheetData>
    <row r="1" spans="2:15" x14ac:dyDescent="0.55000000000000004">
      <c r="E1" s="16" t="s">
        <v>3514</v>
      </c>
    </row>
    <row r="2" spans="2:15" x14ac:dyDescent="0.55000000000000004">
      <c r="E2" s="20" t="s">
        <v>3515</v>
      </c>
    </row>
    <row r="3" spans="2:15" x14ac:dyDescent="0.55000000000000004">
      <c r="O3" s="29"/>
    </row>
    <row r="4" spans="2:15" ht="160.5" x14ac:dyDescent="0.55000000000000004">
      <c r="B4" s="23" t="s">
        <v>6350</v>
      </c>
      <c r="C4" s="23" t="s">
        <v>6351</v>
      </c>
      <c r="D4" s="23" t="s">
        <v>3235</v>
      </c>
      <c r="E4" s="23" t="s">
        <v>3236</v>
      </c>
      <c r="F4" s="23" t="s">
        <v>3237</v>
      </c>
      <c r="G4" s="23" t="s">
        <v>3238</v>
      </c>
      <c r="H4" s="23" t="s">
        <v>3239</v>
      </c>
      <c r="I4" s="23" t="s">
        <v>3240</v>
      </c>
      <c r="J4" s="23" t="s">
        <v>3241</v>
      </c>
      <c r="K4" s="23" t="s">
        <v>3242</v>
      </c>
      <c r="L4" s="23" t="s">
        <v>3243</v>
      </c>
      <c r="M4" s="23" t="s">
        <v>3244</v>
      </c>
      <c r="N4" s="23" t="s">
        <v>3245</v>
      </c>
      <c r="O4" s="25" t="s">
        <v>3246</v>
      </c>
    </row>
    <row r="5" spans="2:15" x14ac:dyDescent="0.55000000000000004">
      <c r="B5" s="3"/>
      <c r="C5" s="3" t="s">
        <v>7648</v>
      </c>
      <c r="D5" s="1"/>
      <c r="E5" s="1"/>
      <c r="F5" s="3"/>
      <c r="G5" s="1"/>
      <c r="H5" s="1"/>
      <c r="I5" s="1"/>
      <c r="J5" s="1"/>
      <c r="K5" s="1"/>
      <c r="L5" s="1"/>
      <c r="M5" s="1"/>
      <c r="N5" s="1"/>
      <c r="O5" s="1"/>
    </row>
    <row r="6" spans="2:15" x14ac:dyDescent="0.55000000000000004">
      <c r="B6" s="3"/>
      <c r="C6" s="3" t="s">
        <v>7648</v>
      </c>
      <c r="D6" s="1"/>
      <c r="E6" s="1"/>
      <c r="F6" s="3"/>
      <c r="G6" s="1"/>
      <c r="H6" s="1"/>
      <c r="I6" s="1"/>
      <c r="J6" s="1"/>
      <c r="K6" s="1"/>
      <c r="L6" s="1"/>
      <c r="M6" s="1"/>
      <c r="N6" s="1"/>
      <c r="O6" s="1"/>
    </row>
    <row r="7" spans="2:15" x14ac:dyDescent="0.55000000000000004">
      <c r="B7" s="3"/>
      <c r="C7" s="3" t="s">
        <v>7648</v>
      </c>
      <c r="D7" s="1"/>
      <c r="E7" s="1"/>
      <c r="F7" s="3"/>
      <c r="G7" s="1"/>
      <c r="H7" s="1"/>
      <c r="I7" s="1"/>
      <c r="J7" s="1"/>
      <c r="K7" s="1"/>
      <c r="L7" s="1"/>
      <c r="M7" s="1"/>
      <c r="N7" s="1"/>
      <c r="O7" s="1"/>
    </row>
    <row r="8" spans="2:15" x14ac:dyDescent="0.55000000000000004">
      <c r="B8" s="3"/>
      <c r="C8" s="3" t="s">
        <v>7648</v>
      </c>
      <c r="D8" s="1"/>
      <c r="E8" s="1"/>
      <c r="F8" s="3"/>
      <c r="G8" s="1"/>
      <c r="H8" s="1"/>
      <c r="I8" s="1"/>
      <c r="J8" s="1"/>
      <c r="K8" s="1"/>
      <c r="L8" s="1"/>
      <c r="M8" s="1"/>
      <c r="N8" s="1"/>
      <c r="O8" s="1"/>
    </row>
    <row r="9" spans="2:15" x14ac:dyDescent="0.55000000000000004">
      <c r="B9" s="3"/>
      <c r="C9" s="3" t="s">
        <v>7648</v>
      </c>
      <c r="D9" s="1"/>
      <c r="E9" s="1"/>
      <c r="F9" s="3"/>
      <c r="G9" s="1"/>
      <c r="H9" s="1"/>
      <c r="I9" s="1"/>
      <c r="J9" s="1"/>
      <c r="K9" s="1"/>
      <c r="L9" s="1"/>
      <c r="M9" s="1"/>
      <c r="N9" s="1"/>
      <c r="O9" s="1"/>
    </row>
    <row r="10" spans="2:15" x14ac:dyDescent="0.55000000000000004">
      <c r="B10" s="3"/>
      <c r="C10" s="3" t="s">
        <v>7648</v>
      </c>
      <c r="D10" s="1"/>
      <c r="E10" s="1"/>
      <c r="F10" s="3"/>
      <c r="G10" s="1"/>
      <c r="H10" s="1"/>
      <c r="I10" s="1"/>
      <c r="J10" s="1"/>
      <c r="K10" s="1"/>
      <c r="L10" s="1"/>
      <c r="M10" s="1"/>
      <c r="N10" s="1"/>
      <c r="O10" s="1"/>
    </row>
    <row r="11" spans="2:15" x14ac:dyDescent="0.55000000000000004">
      <c r="B11" s="3"/>
      <c r="C11" s="3" t="s">
        <v>7648</v>
      </c>
      <c r="D11" s="1"/>
      <c r="E11" s="1"/>
      <c r="F11" s="3"/>
      <c r="G11" s="1"/>
      <c r="H11" s="1"/>
      <c r="I11" s="1"/>
      <c r="J11" s="1"/>
      <c r="K11" s="1"/>
      <c r="L11" s="1"/>
      <c r="M11" s="1"/>
      <c r="N11" s="1"/>
      <c r="O11" s="1"/>
    </row>
    <row r="12" spans="2:15" x14ac:dyDescent="0.55000000000000004">
      <c r="B12" s="3"/>
      <c r="C12" s="3" t="s">
        <v>7648</v>
      </c>
      <c r="D12" s="1"/>
      <c r="E12" s="1"/>
      <c r="F12" s="3"/>
      <c r="G12" s="1"/>
      <c r="H12" s="1"/>
      <c r="I12" s="1"/>
      <c r="J12" s="1"/>
      <c r="K12" s="1"/>
      <c r="L12" s="1"/>
      <c r="M12" s="1"/>
      <c r="N12" s="1"/>
      <c r="O12" s="1"/>
    </row>
    <row r="13" spans="2:15" x14ac:dyDescent="0.55000000000000004">
      <c r="B13" s="3"/>
      <c r="C13" s="3" t="s">
        <v>7648</v>
      </c>
      <c r="D13" s="1"/>
      <c r="E13" s="1"/>
      <c r="F13" s="3"/>
      <c r="G13" s="1"/>
      <c r="H13" s="1"/>
      <c r="I13" s="1"/>
      <c r="J13" s="1"/>
      <c r="K13" s="1"/>
      <c r="L13" s="1"/>
      <c r="M13" s="1"/>
      <c r="N13" s="1"/>
      <c r="O13" s="1"/>
    </row>
    <row r="14" spans="2:15" x14ac:dyDescent="0.55000000000000004">
      <c r="B14" s="3"/>
      <c r="C14" s="3" t="s">
        <v>7648</v>
      </c>
      <c r="D14" s="1"/>
      <c r="E14" s="1"/>
      <c r="F14" s="3"/>
      <c r="G14" s="1"/>
      <c r="H14" s="1"/>
      <c r="I14" s="1"/>
      <c r="J14" s="1"/>
      <c r="K14" s="1"/>
      <c r="L14" s="1"/>
      <c r="M14" s="1"/>
      <c r="N14" s="1"/>
      <c r="O14" s="1"/>
    </row>
    <row r="15" spans="2:15" x14ac:dyDescent="0.55000000000000004">
      <c r="B15" s="3"/>
      <c r="C15" s="3" t="s">
        <v>7648</v>
      </c>
      <c r="D15" s="1"/>
      <c r="E15" s="1"/>
      <c r="F15" s="3"/>
      <c r="G15" s="1"/>
      <c r="H15" s="1"/>
      <c r="I15" s="1"/>
      <c r="J15" s="1"/>
      <c r="K15" s="1"/>
      <c r="L15" s="1"/>
      <c r="M15" s="1"/>
      <c r="N15" s="1"/>
      <c r="O15" s="1"/>
    </row>
    <row r="16" spans="2:15" x14ac:dyDescent="0.55000000000000004">
      <c r="B16" s="3"/>
      <c r="C16" s="3" t="s">
        <v>7648</v>
      </c>
      <c r="D16" s="1"/>
      <c r="E16" s="1"/>
      <c r="F16" s="3"/>
      <c r="G16" s="1"/>
      <c r="H16" s="1"/>
      <c r="I16" s="1"/>
      <c r="J16" s="1"/>
      <c r="K16" s="1"/>
      <c r="L16" s="1"/>
      <c r="M16" s="1"/>
      <c r="N16" s="1"/>
      <c r="O16" s="1"/>
    </row>
    <row r="17" spans="2:15" x14ac:dyDescent="0.55000000000000004">
      <c r="B17" s="3"/>
      <c r="C17" s="3" t="s">
        <v>7648</v>
      </c>
      <c r="D17" s="1"/>
      <c r="E17" s="1"/>
      <c r="F17" s="3"/>
      <c r="G17" s="1"/>
      <c r="H17" s="1"/>
      <c r="I17" s="1"/>
      <c r="J17" s="1"/>
      <c r="K17" s="1"/>
      <c r="L17" s="1"/>
      <c r="M17" s="1"/>
      <c r="N17" s="1"/>
      <c r="O17" s="1"/>
    </row>
    <row r="18" spans="2:15" x14ac:dyDescent="0.55000000000000004">
      <c r="B18" s="3"/>
      <c r="C18" s="3" t="s">
        <v>7648</v>
      </c>
      <c r="D18" s="1"/>
      <c r="E18" s="1"/>
      <c r="F18" s="3"/>
      <c r="G18" s="1"/>
      <c r="H18" s="1"/>
      <c r="I18" s="1"/>
      <c r="J18" s="1"/>
      <c r="K18" s="1"/>
      <c r="L18" s="1"/>
      <c r="M18" s="1"/>
      <c r="N18" s="1"/>
      <c r="O18" s="1"/>
    </row>
    <row r="19" spans="2:15" x14ac:dyDescent="0.55000000000000004">
      <c r="B19" s="3"/>
      <c r="C19" s="3" t="s">
        <v>7648</v>
      </c>
      <c r="D19" s="1"/>
      <c r="E19" s="1"/>
      <c r="F19" s="3"/>
      <c r="G19" s="1"/>
      <c r="H19" s="1"/>
      <c r="I19" s="1"/>
      <c r="J19" s="1"/>
      <c r="K19" s="1"/>
      <c r="L19" s="1"/>
      <c r="M19" s="1"/>
      <c r="N19" s="1"/>
      <c r="O19" s="1"/>
    </row>
    <row r="20" spans="2:15" x14ac:dyDescent="0.55000000000000004">
      <c r="B20" s="3"/>
      <c r="C20" s="3" t="s">
        <v>7648</v>
      </c>
      <c r="D20" s="1"/>
      <c r="E20" s="1"/>
      <c r="F20" s="3"/>
      <c r="G20" s="1"/>
      <c r="H20" s="1"/>
      <c r="I20" s="1"/>
      <c r="J20" s="1"/>
      <c r="K20" s="1"/>
      <c r="L20" s="1"/>
      <c r="M20" s="1"/>
      <c r="N20" s="1"/>
      <c r="O20" s="1"/>
    </row>
    <row r="21" spans="2:15" x14ac:dyDescent="0.55000000000000004">
      <c r="B21" s="3"/>
      <c r="C21" s="3" t="s">
        <v>7648</v>
      </c>
      <c r="D21" s="1"/>
      <c r="E21" s="1"/>
      <c r="F21" s="3"/>
      <c r="G21" s="1"/>
      <c r="H21" s="1"/>
      <c r="I21" s="1"/>
      <c r="J21" s="1"/>
      <c r="K21" s="1"/>
      <c r="L21" s="1"/>
      <c r="M21" s="1"/>
      <c r="N21" s="1"/>
      <c r="O21" s="1"/>
    </row>
    <row r="22" spans="2:15" x14ac:dyDescent="0.55000000000000004">
      <c r="B22" s="3"/>
      <c r="C22" s="3" t="s">
        <v>7648</v>
      </c>
      <c r="D22" s="1"/>
      <c r="E22" s="1"/>
      <c r="F22" s="3"/>
      <c r="G22" s="1"/>
      <c r="H22" s="1"/>
      <c r="I22" s="1"/>
      <c r="J22" s="1"/>
      <c r="K22" s="1"/>
      <c r="L22" s="1"/>
      <c r="M22" s="1"/>
      <c r="N22" s="1"/>
      <c r="O22" s="1"/>
    </row>
    <row r="23" spans="2:15" x14ac:dyDescent="0.55000000000000004">
      <c r="B23" s="3"/>
      <c r="C23" s="3" t="s">
        <v>7648</v>
      </c>
      <c r="D23" s="1"/>
      <c r="E23" s="1"/>
      <c r="F23" s="3"/>
      <c r="G23" s="1"/>
      <c r="H23" s="1"/>
      <c r="I23" s="1"/>
      <c r="J23" s="1"/>
      <c r="K23" s="1"/>
      <c r="L23" s="1"/>
      <c r="M23" s="1"/>
      <c r="N23" s="1"/>
      <c r="O23" s="1"/>
    </row>
    <row r="24" spans="2:15" x14ac:dyDescent="0.55000000000000004">
      <c r="B24" s="3"/>
      <c r="C24" s="3" t="s">
        <v>7648</v>
      </c>
      <c r="D24" s="1"/>
      <c r="E24" s="1"/>
      <c r="F24" s="3"/>
      <c r="G24" s="1"/>
      <c r="H24" s="1"/>
      <c r="I24" s="1"/>
      <c r="J24" s="1"/>
      <c r="K24" s="1"/>
      <c r="L24" s="1"/>
      <c r="M24" s="1"/>
      <c r="N24" s="1"/>
      <c r="O24" s="1"/>
    </row>
    <row r="25" spans="2:15" x14ac:dyDescent="0.55000000000000004">
      <c r="B25" s="3"/>
      <c r="C25" s="3" t="s">
        <v>7648</v>
      </c>
      <c r="D25" s="1"/>
      <c r="E25" s="1"/>
      <c r="F25" s="3"/>
      <c r="G25" s="1"/>
      <c r="H25" s="1"/>
      <c r="I25" s="1"/>
      <c r="J25" s="1"/>
      <c r="K25" s="1"/>
      <c r="L25" s="1"/>
      <c r="M25" s="1"/>
      <c r="N25" s="1"/>
      <c r="O25" s="1"/>
    </row>
    <row r="26" spans="2:15" x14ac:dyDescent="0.55000000000000004">
      <c r="B26" s="3"/>
      <c r="C26" s="3" t="s">
        <v>7648</v>
      </c>
      <c r="D26" s="1"/>
      <c r="E26" s="1"/>
      <c r="F26" s="3"/>
      <c r="G26" s="1"/>
      <c r="H26" s="1"/>
      <c r="I26" s="1"/>
      <c r="J26" s="1"/>
      <c r="K26" s="1"/>
      <c r="L26" s="1"/>
      <c r="M26" s="1"/>
      <c r="N26" s="1"/>
      <c r="O26" s="1"/>
    </row>
    <row r="27" spans="2:15" x14ac:dyDescent="0.55000000000000004">
      <c r="B27" s="3"/>
      <c r="C27" s="3" t="s">
        <v>7648</v>
      </c>
      <c r="D27" s="1"/>
      <c r="E27" s="1"/>
      <c r="F27" s="3"/>
      <c r="G27" s="1"/>
      <c r="H27" s="1"/>
      <c r="I27" s="1"/>
      <c r="J27" s="1"/>
      <c r="K27" s="1"/>
      <c r="L27" s="1"/>
      <c r="M27" s="1"/>
      <c r="N27" s="1"/>
      <c r="O27" s="1"/>
    </row>
    <row r="28" spans="2:15" x14ac:dyDescent="0.55000000000000004">
      <c r="B28" s="3"/>
      <c r="C28" s="3" t="s">
        <v>7648</v>
      </c>
      <c r="D28" s="1"/>
      <c r="E28" s="1"/>
      <c r="F28" s="3"/>
      <c r="G28" s="1"/>
      <c r="H28" s="1"/>
      <c r="I28" s="1"/>
      <c r="J28" s="1"/>
      <c r="K28" s="1"/>
      <c r="L28" s="1"/>
      <c r="M28" s="1"/>
      <c r="N28" s="1"/>
      <c r="O28" s="1"/>
    </row>
    <row r="29" spans="2:15" x14ac:dyDescent="0.55000000000000004">
      <c r="B29" s="3"/>
      <c r="C29" s="3" t="s">
        <v>7648</v>
      </c>
      <c r="D29" s="1"/>
      <c r="E29" s="1"/>
      <c r="F29" s="3"/>
      <c r="G29" s="1"/>
      <c r="H29" s="1"/>
      <c r="I29" s="1"/>
      <c r="J29" s="1"/>
      <c r="K29" s="1"/>
      <c r="L29" s="1"/>
      <c r="M29" s="1"/>
      <c r="N29" s="1"/>
      <c r="O29" s="1"/>
    </row>
    <row r="30" spans="2:15" x14ac:dyDescent="0.55000000000000004">
      <c r="B30" s="3"/>
      <c r="C30" s="3" t="s">
        <v>7648</v>
      </c>
      <c r="D30" s="1"/>
      <c r="E30" s="1"/>
      <c r="F30" s="3"/>
      <c r="G30" s="1"/>
      <c r="H30" s="1"/>
      <c r="I30" s="1"/>
      <c r="J30" s="1"/>
      <c r="K30" s="1"/>
      <c r="L30" s="1"/>
      <c r="M30" s="1"/>
      <c r="N30" s="1"/>
      <c r="O30" s="1"/>
    </row>
    <row r="31" spans="2:15" x14ac:dyDescent="0.55000000000000004">
      <c r="B31" s="3"/>
      <c r="C31" s="3" t="s">
        <v>7648</v>
      </c>
      <c r="D31" s="1"/>
      <c r="E31" s="1"/>
      <c r="F31" s="3"/>
      <c r="G31" s="1"/>
      <c r="H31" s="1"/>
      <c r="I31" s="1"/>
      <c r="J31" s="1"/>
      <c r="K31" s="1"/>
      <c r="L31" s="1"/>
      <c r="M31" s="1"/>
      <c r="N31" s="1"/>
      <c r="O31" s="1"/>
    </row>
    <row r="32" spans="2:15" x14ac:dyDescent="0.55000000000000004">
      <c r="B32" s="3"/>
      <c r="C32" s="3" t="s">
        <v>7648</v>
      </c>
      <c r="D32" s="1"/>
      <c r="E32" s="1"/>
      <c r="F32" s="3"/>
      <c r="G32" s="1"/>
      <c r="H32" s="1"/>
      <c r="I32" s="1"/>
      <c r="J32" s="1"/>
      <c r="K32" s="1"/>
      <c r="L32" s="1"/>
      <c r="M32" s="1"/>
      <c r="N32" s="1"/>
      <c r="O32" s="1"/>
    </row>
    <row r="33" spans="2:15" x14ac:dyDescent="0.55000000000000004">
      <c r="B33" s="3"/>
      <c r="C33" s="3" t="s">
        <v>7648</v>
      </c>
      <c r="D33" s="1"/>
      <c r="E33" s="1"/>
      <c r="F33" s="3"/>
      <c r="G33" s="1"/>
      <c r="H33" s="1"/>
      <c r="I33" s="1"/>
      <c r="J33" s="1"/>
      <c r="K33" s="1"/>
      <c r="L33" s="1"/>
      <c r="M33" s="1"/>
      <c r="N33" s="1"/>
      <c r="O33" s="1"/>
    </row>
    <row r="34" spans="2:15" x14ac:dyDescent="0.55000000000000004">
      <c r="B34" s="3"/>
      <c r="C34" s="3" t="s">
        <v>7648</v>
      </c>
      <c r="D34" s="1"/>
      <c r="E34" s="1"/>
      <c r="F34" s="3"/>
      <c r="G34" s="1"/>
      <c r="H34" s="1"/>
      <c r="I34" s="1"/>
      <c r="J34" s="1"/>
      <c r="K34" s="1"/>
      <c r="L34" s="1"/>
      <c r="M34" s="1"/>
      <c r="N34" s="1"/>
      <c r="O34" s="1"/>
    </row>
    <row r="35" spans="2:15" x14ac:dyDescent="0.55000000000000004">
      <c r="B35" s="3"/>
      <c r="C35" s="3" t="s">
        <v>7648</v>
      </c>
      <c r="D35" s="1"/>
      <c r="E35" s="1"/>
      <c r="F35" s="3"/>
      <c r="G35" s="1"/>
      <c r="H35" s="1"/>
      <c r="I35" s="1"/>
      <c r="J35" s="1"/>
      <c r="K35" s="1"/>
      <c r="L35" s="1"/>
      <c r="M35" s="1"/>
      <c r="N35" s="1"/>
      <c r="O35" s="1"/>
    </row>
    <row r="36" spans="2:15" x14ac:dyDescent="0.55000000000000004">
      <c r="B36" s="3"/>
      <c r="C36" s="3" t="s">
        <v>7648</v>
      </c>
      <c r="D36" s="1"/>
      <c r="E36" s="1"/>
      <c r="F36" s="3"/>
      <c r="G36" s="1"/>
      <c r="H36" s="1"/>
      <c r="I36" s="1"/>
      <c r="J36" s="1"/>
      <c r="K36" s="1"/>
      <c r="L36" s="1"/>
      <c r="M36" s="1"/>
      <c r="N36" s="1"/>
      <c r="O36" s="1"/>
    </row>
    <row r="37" spans="2:15" x14ac:dyDescent="0.55000000000000004">
      <c r="B37" s="3"/>
      <c r="C37" s="3" t="s">
        <v>7648</v>
      </c>
      <c r="D37" s="1"/>
      <c r="E37" s="1"/>
      <c r="F37" s="3"/>
      <c r="G37" s="1"/>
      <c r="H37" s="1"/>
      <c r="I37" s="1"/>
      <c r="J37" s="1"/>
      <c r="K37" s="1"/>
      <c r="L37" s="1"/>
      <c r="M37" s="1"/>
      <c r="N37" s="1"/>
      <c r="O37" s="1"/>
    </row>
    <row r="38" spans="2:15" x14ac:dyDescent="0.55000000000000004">
      <c r="B38" s="3"/>
      <c r="C38" s="3" t="s">
        <v>7648</v>
      </c>
      <c r="D38" s="1"/>
      <c r="E38" s="1"/>
      <c r="F38" s="3"/>
      <c r="G38" s="1"/>
      <c r="H38" s="1"/>
      <c r="I38" s="1"/>
      <c r="J38" s="1"/>
      <c r="K38" s="1"/>
      <c r="L38" s="1"/>
      <c r="M38" s="1"/>
      <c r="N38" s="1"/>
      <c r="O38" s="1"/>
    </row>
    <row r="39" spans="2:15" x14ac:dyDescent="0.55000000000000004">
      <c r="B39" s="3"/>
      <c r="C39" s="3" t="s">
        <v>7648</v>
      </c>
      <c r="D39" s="1"/>
      <c r="E39" s="1"/>
      <c r="F39" s="3"/>
      <c r="G39" s="1"/>
      <c r="H39" s="1"/>
      <c r="I39" s="1"/>
      <c r="J39" s="1"/>
      <c r="K39" s="1"/>
      <c r="L39" s="1"/>
      <c r="M39" s="1"/>
      <c r="N39" s="1"/>
      <c r="O39" s="1"/>
    </row>
    <row r="40" spans="2:15" x14ac:dyDescent="0.55000000000000004">
      <c r="B40" s="3"/>
      <c r="C40" s="3" t="s">
        <v>7648</v>
      </c>
      <c r="D40" s="1"/>
      <c r="E40" s="1"/>
      <c r="F40" s="3"/>
      <c r="G40" s="1"/>
      <c r="H40" s="1"/>
      <c r="I40" s="1"/>
      <c r="J40" s="1"/>
      <c r="K40" s="1"/>
      <c r="L40" s="1"/>
      <c r="M40" s="1"/>
      <c r="N40" s="1"/>
      <c r="O40" s="1"/>
    </row>
    <row r="41" spans="2:15" x14ac:dyDescent="0.55000000000000004">
      <c r="B41" s="3"/>
      <c r="C41" s="3" t="s">
        <v>7648</v>
      </c>
      <c r="D41" s="1"/>
      <c r="E41" s="1"/>
      <c r="F41" s="3"/>
      <c r="G41" s="1"/>
      <c r="H41" s="1"/>
      <c r="I41" s="1"/>
      <c r="J41" s="1"/>
      <c r="K41" s="1"/>
      <c r="L41" s="1"/>
      <c r="M41" s="1"/>
      <c r="N41" s="1"/>
      <c r="O41" s="1"/>
    </row>
    <row r="42" spans="2:15" x14ac:dyDescent="0.55000000000000004">
      <c r="B42" s="3"/>
      <c r="C42" s="3" t="s">
        <v>7648</v>
      </c>
      <c r="D42" s="1"/>
      <c r="E42" s="1"/>
      <c r="F42" s="3"/>
      <c r="G42" s="1"/>
      <c r="H42" s="1"/>
      <c r="I42" s="1"/>
      <c r="J42" s="1"/>
      <c r="K42" s="1"/>
      <c r="L42" s="1"/>
      <c r="M42" s="1"/>
      <c r="N42" s="1"/>
      <c r="O42" s="1"/>
    </row>
    <row r="43" spans="2:15" x14ac:dyDescent="0.55000000000000004">
      <c r="B43" s="3"/>
      <c r="C43" s="3" t="s">
        <v>7648</v>
      </c>
      <c r="D43" s="1"/>
      <c r="E43" s="1"/>
      <c r="F43" s="3"/>
      <c r="G43" s="1"/>
      <c r="H43" s="1"/>
      <c r="I43" s="1"/>
      <c r="J43" s="1"/>
      <c r="K43" s="1"/>
      <c r="L43" s="1"/>
      <c r="M43" s="1"/>
      <c r="N43" s="1"/>
      <c r="O43" s="1"/>
    </row>
    <row r="44" spans="2:15" x14ac:dyDescent="0.55000000000000004">
      <c r="B44" s="3"/>
      <c r="C44" s="3" t="s">
        <v>7648</v>
      </c>
      <c r="D44" s="1"/>
      <c r="E44" s="1"/>
      <c r="F44" s="3"/>
      <c r="G44" s="1"/>
      <c r="H44" s="1"/>
      <c r="I44" s="1"/>
      <c r="J44" s="1"/>
      <c r="K44" s="1"/>
      <c r="L44" s="1"/>
      <c r="M44" s="1"/>
      <c r="N44" s="1"/>
      <c r="O44" s="1"/>
    </row>
    <row r="45" spans="2:15" x14ac:dyDescent="0.55000000000000004">
      <c r="B45" s="3"/>
      <c r="C45" s="3" t="s">
        <v>7648</v>
      </c>
      <c r="D45" s="1"/>
      <c r="E45" s="1"/>
      <c r="F45" s="3"/>
      <c r="G45" s="1"/>
      <c r="H45" s="1"/>
      <c r="I45" s="1"/>
      <c r="J45" s="1"/>
      <c r="K45" s="1"/>
      <c r="L45" s="1"/>
      <c r="M45" s="1"/>
      <c r="N45" s="1"/>
      <c r="O45" s="1"/>
    </row>
    <row r="46" spans="2:15" x14ac:dyDescent="0.55000000000000004">
      <c r="B46" s="3"/>
      <c r="C46" s="3" t="s">
        <v>7648</v>
      </c>
      <c r="D46" s="1"/>
      <c r="E46" s="1"/>
      <c r="F46" s="3"/>
      <c r="G46" s="1"/>
      <c r="H46" s="1"/>
      <c r="I46" s="1"/>
      <c r="J46" s="1"/>
      <c r="K46" s="1"/>
      <c r="L46" s="1"/>
      <c r="M46" s="1"/>
      <c r="N46" s="1"/>
      <c r="O46" s="1"/>
    </row>
    <row r="47" spans="2:15" x14ac:dyDescent="0.55000000000000004">
      <c r="B47" s="3"/>
      <c r="C47" s="3" t="s">
        <v>7648</v>
      </c>
      <c r="D47" s="1"/>
      <c r="E47" s="1"/>
      <c r="F47" s="3"/>
      <c r="G47" s="1"/>
      <c r="H47" s="1"/>
      <c r="I47" s="1"/>
      <c r="J47" s="1"/>
      <c r="K47" s="1"/>
      <c r="L47" s="1"/>
      <c r="M47" s="1"/>
      <c r="N47" s="1"/>
      <c r="O47" s="1"/>
    </row>
    <row r="48" spans="2:15" x14ac:dyDescent="0.55000000000000004">
      <c r="B48" s="3"/>
      <c r="C48" s="3" t="s">
        <v>7648</v>
      </c>
      <c r="D48" s="1"/>
      <c r="E48" s="1"/>
      <c r="F48" s="3"/>
      <c r="G48" s="1"/>
      <c r="H48" s="1"/>
      <c r="I48" s="1"/>
      <c r="J48" s="1"/>
      <c r="K48" s="1"/>
      <c r="L48" s="1"/>
      <c r="M48" s="1"/>
      <c r="N48" s="1"/>
      <c r="O48" s="1"/>
    </row>
    <row r="49" spans="2:15" x14ac:dyDescent="0.55000000000000004">
      <c r="B49" s="3"/>
      <c r="C49" s="3" t="s">
        <v>7648</v>
      </c>
      <c r="D49" s="1"/>
      <c r="E49" s="1"/>
      <c r="F49" s="3"/>
      <c r="G49" s="1"/>
      <c r="H49" s="1"/>
      <c r="I49" s="1"/>
      <c r="J49" s="1"/>
      <c r="K49" s="1"/>
      <c r="L49" s="1"/>
      <c r="M49" s="1"/>
      <c r="N49" s="1"/>
      <c r="O49" s="1"/>
    </row>
    <row r="50" spans="2:15" x14ac:dyDescent="0.55000000000000004">
      <c r="B50" s="3"/>
      <c r="C50" s="3" t="s">
        <v>7648</v>
      </c>
      <c r="D50" s="1"/>
      <c r="E50" s="1"/>
      <c r="F50" s="3"/>
      <c r="G50" s="1"/>
      <c r="H50" s="1"/>
      <c r="I50" s="1"/>
      <c r="J50" s="1"/>
      <c r="K50" s="1"/>
      <c r="L50" s="1"/>
      <c r="M50" s="1"/>
      <c r="N50" s="1"/>
      <c r="O50" s="1"/>
    </row>
    <row r="51" spans="2:15" x14ac:dyDescent="0.55000000000000004">
      <c r="B51" s="3"/>
      <c r="C51" s="3" t="s">
        <v>7648</v>
      </c>
      <c r="D51" s="1"/>
      <c r="E51" s="1"/>
      <c r="F51" s="3"/>
      <c r="G51" s="1"/>
      <c r="H51" s="1"/>
      <c r="I51" s="1"/>
      <c r="J51" s="1"/>
      <c r="K51" s="1"/>
      <c r="L51" s="1"/>
      <c r="M51" s="1"/>
      <c r="N51" s="1"/>
      <c r="O51" s="1"/>
    </row>
    <row r="52" spans="2:15" x14ac:dyDescent="0.55000000000000004">
      <c r="B52" s="3"/>
      <c r="C52" s="3" t="s">
        <v>7648</v>
      </c>
      <c r="D52" s="1"/>
      <c r="E52" s="1"/>
      <c r="F52" s="3"/>
      <c r="G52" s="1"/>
      <c r="H52" s="1"/>
      <c r="I52" s="1"/>
      <c r="J52" s="1"/>
      <c r="K52" s="1"/>
      <c r="L52" s="1"/>
      <c r="M52" s="1"/>
      <c r="N52" s="1"/>
      <c r="O52" s="1"/>
    </row>
    <row r="53" spans="2:15" x14ac:dyDescent="0.55000000000000004">
      <c r="B53" s="3"/>
      <c r="C53" s="3" t="s">
        <v>7648</v>
      </c>
      <c r="D53" s="1"/>
      <c r="E53" s="1"/>
      <c r="F53" s="3"/>
      <c r="G53" s="1"/>
      <c r="H53" s="1"/>
      <c r="I53" s="1"/>
      <c r="J53" s="1"/>
      <c r="K53" s="1"/>
      <c r="L53" s="1"/>
      <c r="M53" s="1"/>
      <c r="N53" s="1"/>
      <c r="O53" s="1"/>
    </row>
    <row r="54" spans="2:15" x14ac:dyDescent="0.55000000000000004">
      <c r="B54" s="3"/>
      <c r="C54" s="3" t="s">
        <v>7648</v>
      </c>
      <c r="D54" s="1"/>
      <c r="E54" s="1"/>
      <c r="F54" s="3"/>
      <c r="G54" s="1"/>
      <c r="H54" s="1"/>
      <c r="I54" s="1"/>
      <c r="J54" s="1"/>
      <c r="K54" s="1"/>
      <c r="L54" s="1"/>
      <c r="M54" s="1"/>
      <c r="N54" s="1"/>
      <c r="O54" s="1"/>
    </row>
    <row r="55" spans="2:15" x14ac:dyDescent="0.55000000000000004">
      <c r="B55" s="3"/>
      <c r="C55" s="3" t="s">
        <v>7648</v>
      </c>
      <c r="D55" s="1"/>
      <c r="E55" s="1"/>
      <c r="F55" s="3"/>
      <c r="G55" s="1"/>
      <c r="H55" s="1"/>
      <c r="I55" s="1"/>
      <c r="J55" s="1"/>
      <c r="K55" s="1"/>
      <c r="L55" s="1"/>
      <c r="M55" s="1"/>
      <c r="N55" s="1"/>
      <c r="O55" s="1"/>
    </row>
    <row r="56" spans="2:15" x14ac:dyDescent="0.55000000000000004">
      <c r="B56" s="3"/>
      <c r="C56" s="3" t="s">
        <v>7648</v>
      </c>
      <c r="D56" s="1"/>
      <c r="E56" s="1"/>
      <c r="F56" s="3"/>
      <c r="G56" s="1"/>
      <c r="H56" s="1"/>
      <c r="I56" s="1"/>
      <c r="J56" s="1"/>
      <c r="K56" s="1"/>
      <c r="L56" s="1"/>
      <c r="M56" s="1"/>
      <c r="N56" s="1"/>
      <c r="O56" s="1"/>
    </row>
    <row r="57" spans="2:15" x14ac:dyDescent="0.55000000000000004">
      <c r="B57" s="3"/>
      <c r="C57" s="3" t="s">
        <v>7648</v>
      </c>
      <c r="D57" s="1"/>
      <c r="E57" s="1"/>
      <c r="F57" s="3"/>
      <c r="G57" s="1"/>
      <c r="H57" s="1"/>
      <c r="I57" s="1"/>
      <c r="J57" s="1"/>
      <c r="K57" s="1"/>
      <c r="L57" s="1"/>
      <c r="M57" s="1"/>
      <c r="N57" s="1"/>
      <c r="O57" s="1"/>
    </row>
    <row r="58" spans="2:15" x14ac:dyDescent="0.55000000000000004">
      <c r="B58" s="3"/>
      <c r="C58" s="3" t="s">
        <v>7648</v>
      </c>
      <c r="D58" s="1"/>
      <c r="E58" s="1"/>
      <c r="F58" s="3"/>
      <c r="G58" s="1"/>
      <c r="H58" s="1"/>
      <c r="I58" s="1"/>
      <c r="J58" s="1"/>
      <c r="K58" s="1"/>
      <c r="L58" s="1"/>
      <c r="M58" s="1"/>
      <c r="N58" s="1"/>
      <c r="O58" s="1"/>
    </row>
    <row r="59" spans="2:15" x14ac:dyDescent="0.55000000000000004">
      <c r="B59" s="3"/>
      <c r="C59" s="3" t="s">
        <v>7648</v>
      </c>
      <c r="D59" s="1"/>
      <c r="E59" s="1"/>
      <c r="F59" s="3"/>
      <c r="G59" s="1"/>
      <c r="H59" s="1"/>
      <c r="I59" s="1"/>
      <c r="J59" s="1"/>
      <c r="K59" s="1"/>
      <c r="L59" s="1"/>
      <c r="M59" s="1"/>
      <c r="N59" s="1"/>
      <c r="O59" s="1"/>
    </row>
    <row r="60" spans="2:15" x14ac:dyDescent="0.55000000000000004">
      <c r="B60" s="3"/>
      <c r="C60" s="3" t="s">
        <v>7648</v>
      </c>
      <c r="D60" s="1"/>
      <c r="E60" s="1"/>
      <c r="F60" s="3"/>
      <c r="G60" s="1"/>
      <c r="H60" s="1"/>
      <c r="I60" s="1"/>
      <c r="J60" s="1"/>
      <c r="K60" s="1"/>
      <c r="L60" s="1"/>
      <c r="M60" s="1"/>
      <c r="N60" s="1"/>
      <c r="O60" s="1"/>
    </row>
    <row r="61" spans="2:15" x14ac:dyDescent="0.55000000000000004">
      <c r="B61" s="3"/>
      <c r="C61" s="3" t="s">
        <v>7648</v>
      </c>
      <c r="D61" s="1"/>
      <c r="E61" s="1"/>
      <c r="F61" s="3"/>
      <c r="G61" s="1"/>
      <c r="H61" s="1"/>
      <c r="I61" s="1"/>
      <c r="J61" s="1"/>
      <c r="K61" s="1"/>
      <c r="L61" s="1"/>
      <c r="M61" s="1"/>
      <c r="N61" s="1"/>
      <c r="O61" s="1"/>
    </row>
    <row r="62" spans="2:15" x14ac:dyDescent="0.55000000000000004">
      <c r="B62" s="3"/>
      <c r="C62" s="3" t="s">
        <v>7648</v>
      </c>
      <c r="D62" s="1"/>
      <c r="E62" s="1"/>
      <c r="F62" s="3"/>
      <c r="G62" s="1"/>
      <c r="H62" s="1"/>
      <c r="I62" s="1"/>
      <c r="J62" s="1"/>
      <c r="K62" s="1"/>
      <c r="L62" s="1"/>
      <c r="M62" s="1"/>
      <c r="N62" s="1"/>
      <c r="O62" s="1"/>
    </row>
    <row r="63" spans="2:15" x14ac:dyDescent="0.55000000000000004">
      <c r="B63" s="3"/>
      <c r="C63" s="3" t="s">
        <v>7648</v>
      </c>
      <c r="D63" s="1"/>
      <c r="E63" s="1"/>
      <c r="F63" s="3"/>
      <c r="G63" s="1"/>
      <c r="H63" s="1"/>
      <c r="I63" s="1"/>
      <c r="J63" s="1"/>
      <c r="K63" s="1"/>
      <c r="L63" s="1"/>
      <c r="M63" s="1"/>
      <c r="N63" s="1"/>
      <c r="O63" s="1"/>
    </row>
    <row r="64" spans="2:15" x14ac:dyDescent="0.55000000000000004">
      <c r="B64" s="3"/>
      <c r="C64" s="3" t="s">
        <v>7648</v>
      </c>
      <c r="D64" s="1"/>
      <c r="E64" s="1"/>
      <c r="F64" s="3"/>
      <c r="G64" s="1"/>
      <c r="H64" s="1"/>
      <c r="I64" s="1"/>
      <c r="J64" s="1"/>
      <c r="K64" s="1"/>
      <c r="L64" s="1"/>
      <c r="M64" s="1"/>
      <c r="N64" s="1"/>
      <c r="O64" s="1"/>
    </row>
    <row r="65" spans="2:15" x14ac:dyDescent="0.55000000000000004">
      <c r="B65" s="3"/>
      <c r="C65" s="3" t="s">
        <v>7648</v>
      </c>
      <c r="D65" s="1"/>
      <c r="E65" s="1"/>
      <c r="F65" s="3"/>
      <c r="G65" s="1"/>
      <c r="H65" s="1"/>
      <c r="I65" s="1"/>
      <c r="J65" s="1"/>
      <c r="K65" s="1"/>
      <c r="L65" s="1"/>
      <c r="M65" s="1"/>
      <c r="N65" s="1"/>
      <c r="O65" s="1"/>
    </row>
    <row r="66" spans="2:15" x14ac:dyDescent="0.55000000000000004">
      <c r="B66" s="3"/>
      <c r="C66" s="3" t="s">
        <v>7648</v>
      </c>
      <c r="D66" s="1"/>
      <c r="E66" s="1"/>
      <c r="F66" s="3"/>
      <c r="G66" s="1"/>
      <c r="H66" s="1"/>
      <c r="I66" s="1"/>
      <c r="J66" s="1"/>
      <c r="K66" s="1"/>
      <c r="L66" s="1"/>
      <c r="M66" s="1"/>
      <c r="N66" s="1"/>
      <c r="O66" s="1"/>
    </row>
    <row r="67" spans="2:15" x14ac:dyDescent="0.55000000000000004">
      <c r="B67" s="3"/>
      <c r="C67" s="3" t="s">
        <v>7648</v>
      </c>
      <c r="D67" s="1"/>
      <c r="E67" s="1"/>
      <c r="F67" s="3"/>
      <c r="G67" s="1"/>
      <c r="H67" s="1"/>
      <c r="I67" s="1"/>
      <c r="J67" s="1"/>
      <c r="K67" s="1"/>
      <c r="L67" s="1"/>
      <c r="M67" s="1"/>
      <c r="N67" s="1"/>
      <c r="O67" s="1"/>
    </row>
    <row r="68" spans="2:15" x14ac:dyDescent="0.55000000000000004">
      <c r="B68" s="3"/>
      <c r="C68" s="3" t="s">
        <v>7648</v>
      </c>
      <c r="D68" s="1"/>
      <c r="E68" s="1"/>
      <c r="F68" s="3"/>
      <c r="G68" s="1"/>
      <c r="H68" s="1"/>
      <c r="I68" s="1"/>
      <c r="J68" s="1"/>
      <c r="K68" s="1"/>
      <c r="L68" s="1"/>
      <c r="M68" s="1"/>
      <c r="N68" s="1"/>
      <c r="O68" s="1"/>
    </row>
    <row r="69" spans="2:15" x14ac:dyDescent="0.55000000000000004">
      <c r="B69" s="3"/>
      <c r="C69" s="3" t="s">
        <v>7648</v>
      </c>
      <c r="D69" s="1"/>
      <c r="E69" s="1"/>
      <c r="F69" s="3"/>
      <c r="G69" s="1"/>
      <c r="H69" s="1"/>
      <c r="I69" s="1"/>
      <c r="J69" s="1"/>
      <c r="K69" s="1"/>
      <c r="L69" s="1"/>
      <c r="M69" s="1"/>
      <c r="N69" s="1"/>
      <c r="O69" s="1"/>
    </row>
    <row r="70" spans="2:15" x14ac:dyDescent="0.55000000000000004">
      <c r="B70" s="3"/>
      <c r="C70" s="3" t="s">
        <v>7648</v>
      </c>
      <c r="D70" s="1"/>
      <c r="E70" s="1"/>
      <c r="F70" s="3"/>
      <c r="G70" s="1"/>
      <c r="H70" s="1"/>
      <c r="I70" s="1"/>
      <c r="J70" s="1"/>
      <c r="K70" s="1"/>
      <c r="L70" s="1"/>
      <c r="M70" s="1"/>
      <c r="N70" s="1"/>
      <c r="O70" s="1"/>
    </row>
    <row r="71" spans="2:15" x14ac:dyDescent="0.55000000000000004">
      <c r="B71" s="3"/>
      <c r="C71" s="3" t="s">
        <v>7648</v>
      </c>
      <c r="D71" s="1"/>
      <c r="E71" s="1"/>
      <c r="F71" s="3"/>
      <c r="G71" s="1"/>
      <c r="H71" s="1"/>
      <c r="I71" s="1"/>
      <c r="J71" s="1"/>
      <c r="K71" s="1"/>
      <c r="L71" s="1"/>
      <c r="M71" s="1"/>
      <c r="N71" s="1"/>
      <c r="O71" s="1"/>
    </row>
    <row r="72" spans="2:15" x14ac:dyDescent="0.55000000000000004">
      <c r="B72" s="3"/>
      <c r="C72" s="3" t="s">
        <v>7648</v>
      </c>
      <c r="D72" s="1"/>
      <c r="E72" s="1"/>
      <c r="F72" s="3"/>
      <c r="G72" s="1"/>
      <c r="H72" s="1"/>
      <c r="I72" s="1"/>
      <c r="J72" s="1"/>
      <c r="K72" s="1"/>
      <c r="L72" s="1"/>
      <c r="M72" s="1"/>
      <c r="N72" s="1"/>
      <c r="O72" s="1"/>
    </row>
    <row r="73" spans="2:15" x14ac:dyDescent="0.55000000000000004">
      <c r="B73" s="3"/>
      <c r="C73" s="3" t="s">
        <v>7648</v>
      </c>
      <c r="D73" s="1"/>
      <c r="E73" s="1"/>
      <c r="F73" s="3"/>
      <c r="G73" s="1"/>
      <c r="H73" s="1"/>
      <c r="I73" s="1"/>
      <c r="J73" s="1"/>
      <c r="K73" s="1"/>
      <c r="L73" s="1"/>
      <c r="M73" s="1"/>
      <c r="N73" s="1"/>
      <c r="O73" s="1"/>
    </row>
    <row r="74" spans="2:15" x14ac:dyDescent="0.55000000000000004">
      <c r="B74" s="3"/>
      <c r="C74" s="3" t="s">
        <v>7648</v>
      </c>
      <c r="D74" s="1"/>
      <c r="E74" s="1"/>
      <c r="F74" s="3"/>
      <c r="G74" s="1"/>
      <c r="H74" s="1"/>
      <c r="I74" s="1"/>
      <c r="J74" s="1"/>
      <c r="K74" s="1"/>
      <c r="L74" s="1"/>
      <c r="M74" s="1"/>
      <c r="N74" s="1"/>
      <c r="O74" s="1"/>
    </row>
    <row r="75" spans="2:15" x14ac:dyDescent="0.55000000000000004">
      <c r="B75" s="3"/>
      <c r="C75" s="3" t="s">
        <v>7648</v>
      </c>
      <c r="D75" s="1"/>
      <c r="E75" s="1"/>
      <c r="F75" s="3"/>
      <c r="G75" s="1"/>
      <c r="H75" s="1"/>
      <c r="I75" s="1"/>
      <c r="J75" s="1"/>
      <c r="K75" s="1"/>
      <c r="L75" s="1"/>
      <c r="M75" s="1"/>
      <c r="N75" s="1"/>
      <c r="O75" s="1"/>
    </row>
    <row r="76" spans="2:15" x14ac:dyDescent="0.55000000000000004">
      <c r="B76" s="3"/>
      <c r="C76" s="3" t="s">
        <v>7648</v>
      </c>
      <c r="D76" s="1"/>
      <c r="E76" s="1"/>
      <c r="F76" s="3"/>
      <c r="G76" s="1"/>
      <c r="H76" s="1"/>
      <c r="I76" s="1"/>
      <c r="J76" s="1"/>
      <c r="K76" s="1"/>
      <c r="L76" s="1"/>
      <c r="M76" s="1"/>
      <c r="N76" s="1"/>
      <c r="O76" s="1"/>
    </row>
    <row r="77" spans="2:15" x14ac:dyDescent="0.55000000000000004">
      <c r="B77" s="3"/>
      <c r="C77" s="3" t="s">
        <v>7648</v>
      </c>
      <c r="D77" s="1"/>
      <c r="E77" s="1"/>
      <c r="F77" s="3"/>
      <c r="G77" s="1"/>
      <c r="H77" s="1"/>
      <c r="I77" s="1"/>
      <c r="J77" s="1"/>
      <c r="K77" s="1"/>
      <c r="L77" s="1"/>
      <c r="M77" s="1"/>
      <c r="N77" s="1"/>
      <c r="O77" s="1"/>
    </row>
    <row r="78" spans="2:15" x14ac:dyDescent="0.55000000000000004">
      <c r="B78" s="3"/>
      <c r="C78" s="3" t="s">
        <v>7648</v>
      </c>
      <c r="D78" s="1"/>
      <c r="E78" s="1"/>
      <c r="F78" s="3"/>
      <c r="G78" s="1"/>
      <c r="H78" s="1"/>
      <c r="I78" s="1"/>
      <c r="J78" s="1"/>
      <c r="K78" s="1"/>
      <c r="L78" s="1"/>
      <c r="M78" s="1"/>
      <c r="N78" s="1"/>
      <c r="O78" s="1"/>
    </row>
    <row r="79" spans="2:15" x14ac:dyDescent="0.55000000000000004">
      <c r="B79" s="3"/>
      <c r="C79" s="3" t="s">
        <v>7648</v>
      </c>
      <c r="D79" s="1"/>
      <c r="E79" s="1"/>
      <c r="F79" s="3"/>
      <c r="G79" s="1"/>
      <c r="H79" s="1"/>
      <c r="I79" s="1"/>
      <c r="J79" s="1"/>
      <c r="K79" s="1"/>
      <c r="L79" s="1"/>
      <c r="M79" s="1"/>
      <c r="N79" s="1"/>
      <c r="O79" s="1"/>
    </row>
    <row r="80" spans="2:15" x14ac:dyDescent="0.55000000000000004">
      <c r="B80" s="3"/>
      <c r="C80" s="3" t="s">
        <v>7648</v>
      </c>
      <c r="D80" s="1"/>
      <c r="E80" s="1"/>
      <c r="F80" s="3"/>
      <c r="G80" s="1"/>
      <c r="H80" s="1"/>
      <c r="I80" s="1"/>
      <c r="J80" s="1"/>
      <c r="K80" s="1"/>
      <c r="L80" s="1"/>
      <c r="M80" s="1"/>
      <c r="N80" s="1"/>
      <c r="O80" s="1"/>
    </row>
    <row r="81" spans="2:15" x14ac:dyDescent="0.55000000000000004">
      <c r="B81" s="3"/>
      <c r="C81" s="3" t="s">
        <v>7648</v>
      </c>
      <c r="D81" s="1"/>
      <c r="E81" s="1"/>
      <c r="F81" s="3"/>
      <c r="G81" s="1"/>
      <c r="H81" s="1"/>
      <c r="I81" s="1"/>
      <c r="J81" s="1"/>
      <c r="K81" s="1"/>
      <c r="L81" s="1"/>
      <c r="M81" s="1"/>
      <c r="N81" s="1"/>
      <c r="O81" s="1"/>
    </row>
    <row r="82" spans="2:15" x14ac:dyDescent="0.55000000000000004">
      <c r="B82" s="3"/>
      <c r="C82" s="3" t="s">
        <v>7648</v>
      </c>
      <c r="D82" s="1"/>
      <c r="E82" s="1"/>
      <c r="F82" s="3"/>
      <c r="G82" s="1"/>
      <c r="H82" s="1"/>
      <c r="I82" s="1"/>
      <c r="J82" s="1"/>
      <c r="K82" s="1"/>
      <c r="L82" s="1"/>
      <c r="M82" s="1"/>
      <c r="N82" s="1"/>
      <c r="O82" s="1"/>
    </row>
    <row r="83" spans="2:15" x14ac:dyDescent="0.55000000000000004">
      <c r="B83" s="3"/>
      <c r="C83" s="3" t="s">
        <v>7648</v>
      </c>
      <c r="D83" s="1"/>
      <c r="E83" s="1"/>
      <c r="F83" s="3"/>
      <c r="G83" s="1"/>
      <c r="H83" s="1"/>
      <c r="I83" s="1"/>
      <c r="J83" s="1"/>
      <c r="K83" s="1"/>
      <c r="L83" s="1"/>
      <c r="M83" s="1"/>
      <c r="N83" s="1"/>
      <c r="O83" s="1"/>
    </row>
    <row r="84" spans="2:15" x14ac:dyDescent="0.55000000000000004">
      <c r="B84" s="3"/>
      <c r="C84" s="3" t="s">
        <v>7648</v>
      </c>
      <c r="D84" s="1"/>
      <c r="E84" s="1"/>
      <c r="F84" s="3"/>
      <c r="G84" s="1"/>
      <c r="H84" s="1"/>
      <c r="I84" s="1"/>
      <c r="J84" s="1"/>
      <c r="K84" s="1"/>
      <c r="L84" s="1"/>
      <c r="M84" s="1"/>
      <c r="N84" s="1"/>
      <c r="O84" s="1"/>
    </row>
    <row r="85" spans="2:15" x14ac:dyDescent="0.55000000000000004">
      <c r="B85" s="3"/>
      <c r="C85" s="3" t="s">
        <v>7648</v>
      </c>
      <c r="D85" s="1"/>
      <c r="E85" s="1"/>
      <c r="F85" s="3"/>
      <c r="G85" s="1"/>
      <c r="H85" s="1"/>
      <c r="I85" s="1"/>
      <c r="J85" s="1"/>
      <c r="K85" s="1"/>
      <c r="L85" s="1"/>
      <c r="M85" s="1"/>
      <c r="N85" s="1"/>
      <c r="O85" s="1"/>
    </row>
    <row r="86" spans="2:15" x14ac:dyDescent="0.55000000000000004">
      <c r="B86" s="3"/>
      <c r="C86" s="3" t="s">
        <v>7648</v>
      </c>
      <c r="D86" s="1"/>
      <c r="E86" s="1"/>
      <c r="F86" s="3"/>
      <c r="G86" s="1"/>
      <c r="H86" s="1"/>
      <c r="I86" s="1"/>
      <c r="J86" s="1"/>
      <c r="K86" s="1"/>
      <c r="L86" s="1"/>
      <c r="M86" s="1"/>
      <c r="N86" s="1"/>
      <c r="O86" s="1"/>
    </row>
    <row r="87" spans="2:15" x14ac:dyDescent="0.55000000000000004">
      <c r="B87" s="3"/>
      <c r="C87" s="3" t="s">
        <v>7648</v>
      </c>
      <c r="D87" s="1"/>
      <c r="E87" s="1"/>
      <c r="F87" s="3"/>
      <c r="G87" s="1"/>
      <c r="H87" s="1"/>
      <c r="I87" s="1"/>
      <c r="J87" s="1"/>
      <c r="K87" s="1"/>
      <c r="L87" s="1"/>
      <c r="M87" s="1"/>
      <c r="N87" s="1"/>
      <c r="O87" s="1"/>
    </row>
    <row r="88" spans="2:15" x14ac:dyDescent="0.55000000000000004">
      <c r="B88" s="3"/>
      <c r="C88" s="3" t="s">
        <v>7648</v>
      </c>
      <c r="D88" s="1"/>
      <c r="E88" s="1"/>
      <c r="F88" s="3"/>
      <c r="G88" s="1"/>
      <c r="H88" s="1"/>
      <c r="I88" s="1"/>
      <c r="J88" s="1"/>
      <c r="K88" s="1"/>
      <c r="L88" s="1"/>
      <c r="M88" s="1"/>
      <c r="N88" s="1"/>
      <c r="O88" s="1"/>
    </row>
    <row r="89" spans="2:15" x14ac:dyDescent="0.55000000000000004">
      <c r="B89" s="3"/>
      <c r="C89" s="3" t="s">
        <v>7648</v>
      </c>
      <c r="D89" s="1"/>
      <c r="E89" s="1"/>
      <c r="F89" s="3"/>
      <c r="G89" s="1"/>
      <c r="H89" s="1"/>
      <c r="I89" s="1"/>
      <c r="J89" s="1"/>
      <c r="K89" s="1"/>
      <c r="L89" s="1"/>
      <c r="M89" s="1"/>
      <c r="N89" s="1"/>
      <c r="O89" s="1"/>
    </row>
    <row r="90" spans="2:15" x14ac:dyDescent="0.55000000000000004">
      <c r="B90" s="3"/>
      <c r="C90" s="3" t="s">
        <v>7648</v>
      </c>
      <c r="D90" s="1"/>
      <c r="E90" s="1"/>
      <c r="F90" s="3"/>
      <c r="G90" s="1"/>
      <c r="H90" s="1"/>
      <c r="I90" s="1"/>
      <c r="J90" s="1"/>
      <c r="K90" s="1"/>
      <c r="L90" s="1"/>
      <c r="M90" s="1"/>
      <c r="N90" s="1"/>
      <c r="O90" s="1"/>
    </row>
    <row r="91" spans="2:15" x14ac:dyDescent="0.55000000000000004">
      <c r="B91" s="3"/>
      <c r="C91" s="3" t="s">
        <v>7648</v>
      </c>
      <c r="D91" s="1"/>
      <c r="E91" s="1"/>
      <c r="F91" s="3"/>
      <c r="G91" s="1"/>
      <c r="H91" s="1"/>
      <c r="I91" s="1"/>
      <c r="J91" s="1"/>
      <c r="K91" s="1"/>
      <c r="L91" s="1"/>
      <c r="M91" s="1"/>
      <c r="N91" s="1"/>
      <c r="O91" s="1"/>
    </row>
    <row r="92" spans="2:15" x14ac:dyDescent="0.55000000000000004">
      <c r="B92" s="3"/>
      <c r="C92" s="3" t="s">
        <v>7648</v>
      </c>
      <c r="D92" s="1"/>
      <c r="E92" s="1"/>
      <c r="F92" s="3"/>
      <c r="G92" s="1"/>
      <c r="H92" s="1"/>
      <c r="I92" s="1"/>
      <c r="J92" s="1"/>
      <c r="K92" s="1"/>
      <c r="L92" s="1"/>
      <c r="M92" s="1"/>
      <c r="N92" s="1"/>
      <c r="O92" s="1"/>
    </row>
    <row r="93" spans="2:15" x14ac:dyDescent="0.55000000000000004">
      <c r="B93" s="3"/>
      <c r="C93" s="3" t="s">
        <v>7648</v>
      </c>
      <c r="D93" s="1"/>
      <c r="E93" s="1"/>
      <c r="F93" s="3"/>
      <c r="G93" s="1"/>
      <c r="H93" s="1"/>
      <c r="I93" s="1"/>
      <c r="J93" s="1"/>
      <c r="K93" s="1"/>
      <c r="L93" s="1"/>
      <c r="M93" s="1"/>
      <c r="N93" s="1"/>
      <c r="O93" s="1"/>
    </row>
    <row r="94" spans="2:15" x14ac:dyDescent="0.55000000000000004">
      <c r="B94" s="3"/>
      <c r="C94" s="3" t="s">
        <v>7648</v>
      </c>
      <c r="D94" s="1"/>
      <c r="E94" s="1"/>
      <c r="F94" s="3"/>
      <c r="G94" s="1"/>
      <c r="H94" s="1"/>
      <c r="I94" s="1"/>
      <c r="J94" s="1"/>
      <c r="K94" s="1"/>
      <c r="L94" s="1"/>
      <c r="M94" s="1"/>
      <c r="N94" s="1"/>
      <c r="O94" s="1"/>
    </row>
    <row r="95" spans="2:15" x14ac:dyDescent="0.55000000000000004">
      <c r="B95" s="3"/>
      <c r="C95" s="3" t="s">
        <v>7648</v>
      </c>
      <c r="D95" s="1"/>
      <c r="E95" s="1"/>
      <c r="F95" s="3"/>
      <c r="G95" s="1"/>
      <c r="H95" s="1"/>
      <c r="I95" s="1"/>
      <c r="J95" s="1"/>
      <c r="K95" s="1"/>
      <c r="L95" s="1"/>
      <c r="M95" s="1"/>
      <c r="N95" s="1"/>
      <c r="O95" s="1"/>
    </row>
    <row r="96" spans="2:15" x14ac:dyDescent="0.55000000000000004">
      <c r="B96" s="3"/>
      <c r="C96" s="3" t="s">
        <v>7648</v>
      </c>
      <c r="D96" s="1"/>
      <c r="E96" s="1"/>
      <c r="F96" s="3"/>
      <c r="G96" s="1"/>
      <c r="H96" s="1"/>
      <c r="I96" s="1"/>
      <c r="J96" s="1"/>
      <c r="K96" s="1"/>
      <c r="L96" s="1"/>
      <c r="M96" s="1"/>
      <c r="N96" s="1"/>
      <c r="O96" s="1"/>
    </row>
    <row r="97" spans="2:15" x14ac:dyDescent="0.55000000000000004">
      <c r="B97" s="3"/>
      <c r="C97" s="3" t="s">
        <v>7648</v>
      </c>
      <c r="D97" s="1"/>
      <c r="E97" s="1"/>
      <c r="F97" s="3"/>
      <c r="G97" s="1"/>
      <c r="H97" s="1"/>
      <c r="I97" s="1"/>
      <c r="J97" s="1"/>
      <c r="K97" s="1"/>
      <c r="L97" s="1"/>
      <c r="M97" s="1"/>
      <c r="N97" s="1"/>
      <c r="O97" s="1"/>
    </row>
    <row r="98" spans="2:15" x14ac:dyDescent="0.55000000000000004">
      <c r="B98" s="3"/>
      <c r="C98" s="3" t="s">
        <v>7648</v>
      </c>
      <c r="D98" s="1"/>
      <c r="E98" s="1"/>
      <c r="F98" s="3"/>
      <c r="G98" s="1"/>
      <c r="H98" s="1"/>
      <c r="I98" s="1"/>
      <c r="J98" s="1"/>
      <c r="K98" s="1"/>
      <c r="L98" s="1"/>
      <c r="M98" s="1"/>
      <c r="N98" s="1"/>
      <c r="O98" s="1"/>
    </row>
    <row r="99" spans="2:15" x14ac:dyDescent="0.55000000000000004">
      <c r="B99" s="3"/>
      <c r="C99" s="3" t="s">
        <v>7648</v>
      </c>
      <c r="D99" s="1"/>
      <c r="E99" s="1"/>
      <c r="F99" s="3"/>
      <c r="G99" s="1"/>
      <c r="H99" s="1"/>
      <c r="I99" s="1"/>
      <c r="J99" s="1"/>
      <c r="K99" s="1"/>
      <c r="L99" s="1"/>
      <c r="M99" s="1"/>
      <c r="N99" s="1"/>
      <c r="O99" s="1"/>
    </row>
    <row r="100" spans="2:15" x14ac:dyDescent="0.55000000000000004">
      <c r="B100" s="3"/>
      <c r="C100" s="3" t="s">
        <v>7648</v>
      </c>
      <c r="D100" s="1"/>
      <c r="E100" s="1"/>
      <c r="F100" s="3"/>
      <c r="G100" s="1"/>
      <c r="H100" s="1"/>
      <c r="I100" s="1"/>
      <c r="J100" s="1"/>
      <c r="K100" s="1"/>
      <c r="L100" s="1"/>
      <c r="M100" s="1"/>
      <c r="N100" s="1"/>
      <c r="O100" s="1"/>
    </row>
    <row r="101" spans="2:15" x14ac:dyDescent="0.55000000000000004">
      <c r="B101" s="3"/>
      <c r="C101" s="3" t="s">
        <v>7648</v>
      </c>
      <c r="D101" s="1"/>
      <c r="E101" s="1"/>
      <c r="F101" s="3"/>
      <c r="G101" s="1"/>
      <c r="H101" s="1"/>
      <c r="I101" s="1"/>
      <c r="J101" s="1"/>
      <c r="K101" s="1"/>
      <c r="L101" s="1"/>
      <c r="M101" s="1"/>
      <c r="N101" s="1"/>
      <c r="O101" s="1"/>
    </row>
    <row r="102" spans="2:15" x14ac:dyDescent="0.55000000000000004">
      <c r="B102" s="3"/>
      <c r="C102" s="3" t="s">
        <v>7648</v>
      </c>
      <c r="D102" s="1"/>
      <c r="E102" s="1"/>
      <c r="F102" s="3"/>
      <c r="G102" s="1"/>
      <c r="H102" s="1"/>
      <c r="I102" s="1"/>
      <c r="J102" s="1"/>
      <c r="K102" s="1"/>
      <c r="L102" s="1"/>
      <c r="M102" s="1"/>
      <c r="N102" s="1"/>
      <c r="O102" s="1"/>
    </row>
    <row r="103" spans="2:15" x14ac:dyDescent="0.55000000000000004">
      <c r="B103" s="3"/>
      <c r="C103" s="3" t="s">
        <v>7648</v>
      </c>
      <c r="D103" s="1"/>
      <c r="E103" s="1"/>
      <c r="F103" s="3"/>
      <c r="G103" s="1"/>
      <c r="H103" s="1"/>
      <c r="I103" s="1"/>
      <c r="J103" s="1"/>
      <c r="K103" s="1"/>
      <c r="L103" s="1"/>
      <c r="M103" s="1"/>
      <c r="N103" s="1"/>
      <c r="O103" s="1"/>
    </row>
    <row r="104" spans="2:15" x14ac:dyDescent="0.55000000000000004">
      <c r="B104" s="3"/>
      <c r="C104" s="3" t="s">
        <v>7648</v>
      </c>
      <c r="D104" s="1"/>
      <c r="E104" s="1"/>
      <c r="F104" s="3"/>
      <c r="G104" s="1"/>
      <c r="H104" s="1"/>
      <c r="I104" s="1"/>
      <c r="J104" s="1"/>
      <c r="K104" s="1"/>
      <c r="L104" s="1"/>
      <c r="M104" s="1"/>
      <c r="N104" s="1"/>
      <c r="O104" s="1"/>
    </row>
    <row r="105" spans="2:15" x14ac:dyDescent="0.55000000000000004">
      <c r="B105" s="3"/>
      <c r="C105" s="3" t="s">
        <v>7648</v>
      </c>
      <c r="D105" s="1"/>
      <c r="E105" s="1"/>
      <c r="F105" s="3"/>
      <c r="G105" s="1"/>
      <c r="H105" s="1"/>
      <c r="I105" s="1"/>
      <c r="J105" s="1"/>
      <c r="K105" s="1"/>
      <c r="L105" s="1"/>
      <c r="M105" s="1"/>
      <c r="N105" s="1"/>
      <c r="O105" s="1"/>
    </row>
    <row r="106" spans="2:15" x14ac:dyDescent="0.55000000000000004">
      <c r="B106" s="3"/>
      <c r="C106" s="3" t="s">
        <v>7648</v>
      </c>
      <c r="D106" s="1"/>
      <c r="E106" s="1"/>
      <c r="F106" s="3"/>
      <c r="G106" s="1"/>
      <c r="H106" s="1"/>
      <c r="I106" s="1"/>
      <c r="J106" s="1"/>
      <c r="K106" s="1"/>
      <c r="L106" s="1"/>
      <c r="M106" s="1"/>
      <c r="N106" s="1"/>
      <c r="O106" s="1"/>
    </row>
    <row r="107" spans="2:15" x14ac:dyDescent="0.55000000000000004">
      <c r="B107" s="3"/>
      <c r="C107" s="3" t="s">
        <v>7648</v>
      </c>
      <c r="D107" s="1"/>
      <c r="E107" s="1"/>
      <c r="F107" s="3"/>
      <c r="G107" s="1"/>
      <c r="H107" s="1"/>
      <c r="I107" s="1"/>
      <c r="J107" s="1"/>
      <c r="K107" s="1"/>
      <c r="L107" s="1"/>
      <c r="M107" s="1"/>
      <c r="N107" s="1"/>
      <c r="O107" s="1"/>
    </row>
    <row r="108" spans="2:15" x14ac:dyDescent="0.55000000000000004">
      <c r="B108" s="3"/>
      <c r="C108" s="3" t="s">
        <v>7648</v>
      </c>
      <c r="D108" s="1"/>
      <c r="E108" s="1"/>
      <c r="F108" s="3"/>
      <c r="G108" s="1"/>
      <c r="H108" s="1"/>
      <c r="I108" s="1"/>
      <c r="J108" s="1"/>
      <c r="K108" s="1"/>
      <c r="L108" s="1"/>
      <c r="M108" s="1"/>
      <c r="N108" s="1"/>
      <c r="O108" s="1"/>
    </row>
    <row r="109" spans="2:15" x14ac:dyDescent="0.55000000000000004">
      <c r="B109" s="3"/>
      <c r="C109" s="3" t="s">
        <v>7648</v>
      </c>
      <c r="D109" s="1"/>
      <c r="E109" s="1"/>
      <c r="F109" s="3"/>
      <c r="G109" s="1"/>
      <c r="H109" s="1"/>
      <c r="I109" s="1"/>
      <c r="J109" s="1"/>
      <c r="K109" s="1"/>
      <c r="L109" s="1"/>
      <c r="M109" s="1"/>
      <c r="N109" s="1"/>
      <c r="O109" s="1"/>
    </row>
    <row r="110" spans="2:15" x14ac:dyDescent="0.55000000000000004">
      <c r="B110" s="3"/>
      <c r="C110" s="3" t="s">
        <v>7648</v>
      </c>
      <c r="D110" s="1"/>
      <c r="E110" s="1"/>
      <c r="F110" s="3"/>
      <c r="G110" s="1"/>
      <c r="H110" s="1"/>
      <c r="I110" s="1"/>
      <c r="J110" s="1"/>
      <c r="K110" s="1"/>
      <c r="L110" s="1"/>
      <c r="M110" s="1"/>
      <c r="N110" s="1"/>
      <c r="O110" s="1"/>
    </row>
    <row r="111" spans="2:15" x14ac:dyDescent="0.55000000000000004">
      <c r="B111" s="3"/>
      <c r="C111" s="3" t="s">
        <v>7648</v>
      </c>
      <c r="D111" s="1"/>
      <c r="E111" s="1"/>
      <c r="F111" s="3"/>
      <c r="G111" s="1"/>
      <c r="H111" s="1"/>
      <c r="I111" s="1"/>
      <c r="J111" s="1"/>
      <c r="K111" s="1"/>
      <c r="L111" s="1"/>
      <c r="M111" s="1"/>
      <c r="N111" s="1"/>
      <c r="O111" s="1"/>
    </row>
    <row r="112" spans="2:15" x14ac:dyDescent="0.55000000000000004">
      <c r="B112" s="3"/>
      <c r="C112" s="3" t="s">
        <v>7648</v>
      </c>
      <c r="D112" s="1"/>
      <c r="E112" s="1"/>
      <c r="F112" s="3"/>
      <c r="G112" s="1"/>
      <c r="H112" s="1"/>
      <c r="I112" s="1"/>
      <c r="J112" s="1"/>
      <c r="K112" s="1"/>
      <c r="L112" s="1"/>
      <c r="M112" s="1"/>
      <c r="N112" s="1"/>
      <c r="O112" s="1"/>
    </row>
    <row r="113" spans="2:15" x14ac:dyDescent="0.55000000000000004">
      <c r="B113" s="3"/>
      <c r="C113" s="3" t="s">
        <v>7648</v>
      </c>
      <c r="D113" s="1"/>
      <c r="E113" s="1"/>
      <c r="F113" s="3"/>
      <c r="G113" s="1"/>
      <c r="H113" s="1"/>
      <c r="I113" s="1"/>
      <c r="J113" s="1"/>
      <c r="K113" s="1"/>
      <c r="L113" s="1"/>
      <c r="M113" s="1"/>
      <c r="N113" s="1"/>
      <c r="O113" s="1"/>
    </row>
    <row r="114" spans="2:15" x14ac:dyDescent="0.55000000000000004">
      <c r="B114" s="3"/>
      <c r="C114" s="3" t="s">
        <v>7648</v>
      </c>
      <c r="D114" s="1"/>
      <c r="E114" s="1"/>
      <c r="F114" s="3"/>
      <c r="G114" s="1"/>
      <c r="H114" s="1"/>
      <c r="I114" s="1"/>
      <c r="J114" s="1"/>
      <c r="K114" s="1"/>
      <c r="L114" s="1"/>
      <c r="M114" s="1"/>
      <c r="N114" s="1"/>
      <c r="O114" s="1"/>
    </row>
    <row r="115" spans="2:15" x14ac:dyDescent="0.55000000000000004">
      <c r="B115" s="3"/>
      <c r="C115" s="3" t="s">
        <v>7648</v>
      </c>
      <c r="D115" s="1"/>
      <c r="E115" s="1"/>
      <c r="F115" s="3"/>
      <c r="G115" s="1"/>
      <c r="H115" s="1"/>
      <c r="I115" s="1"/>
      <c r="J115" s="1"/>
      <c r="K115" s="1"/>
      <c r="L115" s="1"/>
      <c r="M115" s="1"/>
      <c r="N115" s="1"/>
      <c r="O115" s="1"/>
    </row>
    <row r="116" spans="2:15" x14ac:dyDescent="0.55000000000000004">
      <c r="B116" s="3"/>
      <c r="C116" s="3" t="s">
        <v>7648</v>
      </c>
      <c r="D116" s="1"/>
      <c r="E116" s="1"/>
      <c r="F116" s="3"/>
      <c r="G116" s="1"/>
      <c r="H116" s="1"/>
      <c r="I116" s="1"/>
      <c r="J116" s="1"/>
      <c r="K116" s="1"/>
      <c r="L116" s="1"/>
      <c r="M116" s="1"/>
      <c r="N116" s="1"/>
      <c r="O116" s="1"/>
    </row>
    <row r="117" spans="2:15" x14ac:dyDescent="0.55000000000000004">
      <c r="B117" s="3"/>
      <c r="C117" s="3" t="s">
        <v>7648</v>
      </c>
      <c r="D117" s="1"/>
      <c r="E117" s="1"/>
      <c r="F117" s="3"/>
      <c r="G117" s="1"/>
      <c r="H117" s="1"/>
      <c r="I117" s="1"/>
      <c r="J117" s="1"/>
      <c r="K117" s="1"/>
      <c r="L117" s="1"/>
      <c r="M117" s="1"/>
      <c r="N117" s="1"/>
      <c r="O117" s="1"/>
    </row>
    <row r="118" spans="2:15" x14ac:dyDescent="0.55000000000000004">
      <c r="B118" s="3"/>
      <c r="C118" s="3" t="s">
        <v>7648</v>
      </c>
      <c r="D118" s="1"/>
      <c r="E118" s="1"/>
      <c r="F118" s="3"/>
      <c r="G118" s="1"/>
      <c r="H118" s="1"/>
      <c r="I118" s="1"/>
      <c r="J118" s="1"/>
      <c r="K118" s="1"/>
      <c r="L118" s="1"/>
      <c r="M118" s="1"/>
      <c r="N118" s="1"/>
      <c r="O118" s="1"/>
    </row>
    <row r="119" spans="2:15" x14ac:dyDescent="0.55000000000000004">
      <c r="B119" s="3"/>
      <c r="C119" s="3" t="s">
        <v>7648</v>
      </c>
      <c r="D119" s="1"/>
      <c r="E119" s="1"/>
      <c r="F119" s="3"/>
      <c r="G119" s="1"/>
      <c r="H119" s="1"/>
      <c r="I119" s="1"/>
      <c r="J119" s="1"/>
      <c r="K119" s="1"/>
      <c r="L119" s="1"/>
      <c r="M119" s="1"/>
      <c r="N119" s="1"/>
      <c r="O119" s="1"/>
    </row>
    <row r="120" spans="2:15" x14ac:dyDescent="0.55000000000000004">
      <c r="B120" s="3"/>
      <c r="C120" s="3" t="s">
        <v>7648</v>
      </c>
      <c r="D120" s="1"/>
      <c r="E120" s="1"/>
      <c r="F120" s="3"/>
      <c r="G120" s="1"/>
      <c r="H120" s="1"/>
      <c r="I120" s="1"/>
      <c r="J120" s="1"/>
      <c r="K120" s="1"/>
      <c r="L120" s="1"/>
      <c r="M120" s="1"/>
      <c r="N120" s="1"/>
      <c r="O120" s="1"/>
    </row>
    <row r="121" spans="2:15" x14ac:dyDescent="0.55000000000000004">
      <c r="B121" s="3"/>
      <c r="C121" s="3" t="s">
        <v>7648</v>
      </c>
      <c r="D121" s="1"/>
      <c r="E121" s="1"/>
      <c r="F121" s="3"/>
      <c r="G121" s="1"/>
      <c r="H121" s="1"/>
      <c r="I121" s="1"/>
      <c r="J121" s="1"/>
      <c r="K121" s="1"/>
      <c r="L121" s="1"/>
      <c r="M121" s="1"/>
      <c r="N121" s="1"/>
      <c r="O121" s="1"/>
    </row>
    <row r="122" spans="2:15" x14ac:dyDescent="0.55000000000000004">
      <c r="B122" s="3"/>
      <c r="C122" s="3" t="s">
        <v>7648</v>
      </c>
      <c r="D122" s="1"/>
      <c r="E122" s="1"/>
      <c r="F122" s="3"/>
      <c r="G122" s="1"/>
      <c r="H122" s="1"/>
      <c r="I122" s="1"/>
      <c r="J122" s="1"/>
      <c r="K122" s="1"/>
      <c r="L122" s="1"/>
      <c r="M122" s="1"/>
      <c r="N122" s="1"/>
      <c r="O122" s="1"/>
    </row>
    <row r="123" spans="2:15" x14ac:dyDescent="0.55000000000000004">
      <c r="B123" s="3"/>
      <c r="C123" s="3" t="s">
        <v>7648</v>
      </c>
      <c r="D123" s="1"/>
      <c r="E123" s="1"/>
      <c r="F123" s="3"/>
      <c r="G123" s="1"/>
      <c r="H123" s="1"/>
      <c r="I123" s="1"/>
      <c r="J123" s="1"/>
      <c r="K123" s="1"/>
      <c r="L123" s="1"/>
      <c r="M123" s="1"/>
      <c r="N123" s="1"/>
      <c r="O123" s="1"/>
    </row>
    <row r="124" spans="2:15" x14ac:dyDescent="0.55000000000000004">
      <c r="B124" s="3"/>
      <c r="C124" s="3" t="s">
        <v>7648</v>
      </c>
      <c r="D124" s="1"/>
      <c r="E124" s="1"/>
      <c r="F124" s="3"/>
      <c r="G124" s="1"/>
      <c r="H124" s="1"/>
      <c r="I124" s="1"/>
      <c r="J124" s="1"/>
      <c r="K124" s="1"/>
      <c r="L124" s="1"/>
      <c r="M124" s="1"/>
      <c r="N124" s="1"/>
      <c r="O124" s="1"/>
    </row>
    <row r="125" spans="2:15" x14ac:dyDescent="0.55000000000000004">
      <c r="B125" s="3"/>
      <c r="C125" s="3" t="s">
        <v>7648</v>
      </c>
      <c r="D125" s="1"/>
      <c r="E125" s="1"/>
      <c r="F125" s="3"/>
      <c r="G125" s="1"/>
      <c r="H125" s="1"/>
      <c r="I125" s="1"/>
      <c r="J125" s="1"/>
      <c r="K125" s="1"/>
      <c r="L125" s="1"/>
      <c r="M125" s="1"/>
      <c r="N125" s="1"/>
      <c r="O125" s="1"/>
    </row>
    <row r="126" spans="2:15" x14ac:dyDescent="0.55000000000000004">
      <c r="B126" s="3"/>
      <c r="C126" s="3" t="s">
        <v>7648</v>
      </c>
      <c r="D126" s="1"/>
      <c r="E126" s="1"/>
      <c r="F126" s="3"/>
      <c r="G126" s="1"/>
      <c r="H126" s="1"/>
      <c r="I126" s="1"/>
      <c r="J126" s="1"/>
      <c r="K126" s="1"/>
      <c r="L126" s="1"/>
      <c r="M126" s="1"/>
      <c r="N126" s="1"/>
      <c r="O126" s="1"/>
    </row>
    <row r="127" spans="2:15" x14ac:dyDescent="0.55000000000000004">
      <c r="B127" s="3"/>
      <c r="C127" s="3" t="s">
        <v>7648</v>
      </c>
      <c r="D127" s="1"/>
      <c r="E127" s="1"/>
      <c r="F127" s="3"/>
      <c r="G127" s="1"/>
      <c r="H127" s="1"/>
      <c r="I127" s="1"/>
      <c r="J127" s="1"/>
      <c r="K127" s="1"/>
      <c r="L127" s="1"/>
      <c r="M127" s="1"/>
      <c r="N127" s="1"/>
      <c r="O127" s="1"/>
    </row>
    <row r="128" spans="2:15" x14ac:dyDescent="0.55000000000000004">
      <c r="B128" s="3"/>
      <c r="C128" s="3" t="s">
        <v>7648</v>
      </c>
      <c r="D128" s="1"/>
      <c r="E128" s="1"/>
      <c r="F128" s="3"/>
      <c r="G128" s="1"/>
      <c r="H128" s="1"/>
      <c r="I128" s="1"/>
      <c r="J128" s="1"/>
      <c r="K128" s="1"/>
      <c r="L128" s="1"/>
      <c r="M128" s="1"/>
      <c r="N128" s="1"/>
      <c r="O128" s="1"/>
    </row>
    <row r="129" spans="2:15" x14ac:dyDescent="0.55000000000000004">
      <c r="B129" s="3"/>
      <c r="C129" s="3" t="s">
        <v>7648</v>
      </c>
      <c r="D129" s="1"/>
      <c r="E129" s="1"/>
      <c r="F129" s="3"/>
      <c r="G129" s="1"/>
      <c r="H129" s="1"/>
      <c r="I129" s="1"/>
      <c r="J129" s="1"/>
      <c r="K129" s="1"/>
      <c r="L129" s="1"/>
      <c r="M129" s="1"/>
      <c r="N129" s="1"/>
      <c r="O129" s="1"/>
    </row>
    <row r="130" spans="2:15" x14ac:dyDescent="0.55000000000000004">
      <c r="B130" s="3"/>
      <c r="C130" s="3" t="s">
        <v>7648</v>
      </c>
      <c r="D130" s="1"/>
      <c r="E130" s="1"/>
      <c r="F130" s="3"/>
      <c r="G130" s="1"/>
      <c r="H130" s="1"/>
      <c r="I130" s="1"/>
      <c r="J130" s="1"/>
      <c r="K130" s="1"/>
      <c r="L130" s="1"/>
      <c r="M130" s="1"/>
      <c r="N130" s="1"/>
      <c r="O130" s="1"/>
    </row>
    <row r="131" spans="2:15" x14ac:dyDescent="0.55000000000000004">
      <c r="B131" s="3"/>
      <c r="C131" s="3" t="s">
        <v>7648</v>
      </c>
      <c r="D131" s="1"/>
      <c r="E131" s="1"/>
      <c r="F131" s="3"/>
      <c r="G131" s="1"/>
      <c r="H131" s="1"/>
      <c r="I131" s="1"/>
      <c r="J131" s="1"/>
      <c r="K131" s="1"/>
      <c r="L131" s="1"/>
      <c r="M131" s="1"/>
      <c r="N131" s="1"/>
      <c r="O131" s="1"/>
    </row>
    <row r="132" spans="2:15" x14ac:dyDescent="0.55000000000000004">
      <c r="B132" s="3"/>
      <c r="C132" s="3" t="s">
        <v>7648</v>
      </c>
      <c r="D132" s="1"/>
      <c r="E132" s="1"/>
      <c r="F132" s="3"/>
      <c r="G132" s="1"/>
      <c r="H132" s="1"/>
      <c r="I132" s="1"/>
      <c r="J132" s="1"/>
      <c r="K132" s="1"/>
      <c r="L132" s="1"/>
      <c r="M132" s="1"/>
      <c r="N132" s="1"/>
      <c r="O132" s="1"/>
    </row>
    <row r="133" spans="2:15" x14ac:dyDescent="0.55000000000000004">
      <c r="B133" s="3"/>
      <c r="C133" s="3" t="s">
        <v>7648</v>
      </c>
      <c r="D133" s="1"/>
      <c r="E133" s="1"/>
      <c r="F133" s="3"/>
      <c r="G133" s="1"/>
      <c r="H133" s="1"/>
      <c r="I133" s="1"/>
      <c r="J133" s="1"/>
      <c r="K133" s="1"/>
      <c r="L133" s="1"/>
      <c r="M133" s="1"/>
      <c r="N133" s="1"/>
      <c r="O133" s="1"/>
    </row>
    <row r="134" spans="2:15" x14ac:dyDescent="0.55000000000000004">
      <c r="B134" s="3"/>
      <c r="C134" s="3" t="s">
        <v>7648</v>
      </c>
      <c r="D134" s="1"/>
      <c r="E134" s="1"/>
      <c r="F134" s="3"/>
      <c r="G134" s="1"/>
      <c r="H134" s="1"/>
      <c r="I134" s="1"/>
      <c r="J134" s="1"/>
      <c r="K134" s="1"/>
      <c r="L134" s="1"/>
      <c r="M134" s="1"/>
      <c r="N134" s="1"/>
      <c r="O134" s="1"/>
    </row>
    <row r="135" spans="2:15" x14ac:dyDescent="0.55000000000000004">
      <c r="B135" s="3"/>
      <c r="C135" s="3" t="s">
        <v>7648</v>
      </c>
      <c r="D135" s="1"/>
      <c r="E135" s="1"/>
      <c r="F135" s="3"/>
      <c r="G135" s="1"/>
      <c r="H135" s="1"/>
      <c r="I135" s="1"/>
      <c r="J135" s="1"/>
      <c r="K135" s="1"/>
      <c r="L135" s="1"/>
      <c r="M135" s="1"/>
      <c r="N135" s="1"/>
      <c r="O135" s="1"/>
    </row>
    <row r="136" spans="2:15" x14ac:dyDescent="0.55000000000000004">
      <c r="B136" s="3"/>
      <c r="C136" s="3" t="s">
        <v>7648</v>
      </c>
      <c r="D136" s="1"/>
      <c r="E136" s="1"/>
      <c r="F136" s="3"/>
      <c r="G136" s="1"/>
      <c r="H136" s="1"/>
      <c r="I136" s="1"/>
      <c r="J136" s="1"/>
      <c r="K136" s="1"/>
      <c r="L136" s="1"/>
      <c r="M136" s="1"/>
      <c r="N136" s="1"/>
      <c r="O136" s="1"/>
    </row>
    <row r="137" spans="2:15" x14ac:dyDescent="0.55000000000000004">
      <c r="B137" s="3"/>
      <c r="C137" s="3" t="s">
        <v>7648</v>
      </c>
      <c r="D137" s="1"/>
      <c r="E137" s="1"/>
      <c r="F137" s="3"/>
      <c r="G137" s="1"/>
      <c r="H137" s="1"/>
      <c r="I137" s="1"/>
      <c r="J137" s="1"/>
      <c r="K137" s="1"/>
      <c r="L137" s="1"/>
      <c r="M137" s="1"/>
      <c r="N137" s="1"/>
      <c r="O137" s="1"/>
    </row>
    <row r="138" spans="2:15" x14ac:dyDescent="0.55000000000000004">
      <c r="B138" s="3"/>
      <c r="C138" s="3" t="s">
        <v>7648</v>
      </c>
      <c r="D138" s="1"/>
      <c r="E138" s="1"/>
      <c r="F138" s="3"/>
      <c r="G138" s="1"/>
      <c r="H138" s="1"/>
      <c r="I138" s="1"/>
      <c r="J138" s="1"/>
      <c r="K138" s="1"/>
      <c r="L138" s="1"/>
      <c r="M138" s="1"/>
      <c r="N138" s="1"/>
      <c r="O138" s="1"/>
    </row>
    <row r="139" spans="2:15" x14ac:dyDescent="0.55000000000000004">
      <c r="B139" s="3"/>
      <c r="C139" s="3" t="s">
        <v>7648</v>
      </c>
      <c r="D139" s="1"/>
      <c r="E139" s="1"/>
      <c r="F139" s="3"/>
      <c r="G139" s="1"/>
      <c r="H139" s="1"/>
      <c r="I139" s="1"/>
      <c r="J139" s="1"/>
      <c r="K139" s="1"/>
      <c r="L139" s="1"/>
      <c r="M139" s="1"/>
      <c r="N139" s="1"/>
      <c r="O139" s="1"/>
    </row>
    <row r="140" spans="2:15" x14ac:dyDescent="0.55000000000000004">
      <c r="B140" s="3"/>
      <c r="C140" s="3" t="s">
        <v>7648</v>
      </c>
      <c r="D140" s="1"/>
      <c r="E140" s="1"/>
      <c r="F140" s="3"/>
      <c r="G140" s="1"/>
      <c r="H140" s="1"/>
      <c r="I140" s="1"/>
      <c r="J140" s="1"/>
      <c r="K140" s="1"/>
      <c r="L140" s="1"/>
      <c r="M140" s="1"/>
      <c r="N140" s="1"/>
      <c r="O140" s="1"/>
    </row>
    <row r="141" spans="2:15" x14ac:dyDescent="0.55000000000000004">
      <c r="B141" s="3"/>
      <c r="C141" s="3" t="s">
        <v>7648</v>
      </c>
      <c r="D141" s="1"/>
      <c r="E141" s="1"/>
      <c r="F141" s="3"/>
      <c r="G141" s="1"/>
      <c r="H141" s="1"/>
      <c r="I141" s="1"/>
      <c r="J141" s="1"/>
      <c r="K141" s="1"/>
      <c r="L141" s="1"/>
      <c r="M141" s="1"/>
      <c r="N141" s="1"/>
      <c r="O141" s="1"/>
    </row>
    <row r="142" spans="2:15" x14ac:dyDescent="0.55000000000000004">
      <c r="B142" s="3"/>
      <c r="C142" s="3" t="s">
        <v>7648</v>
      </c>
      <c r="D142" s="1"/>
      <c r="E142" s="1"/>
      <c r="F142" s="3"/>
      <c r="G142" s="1"/>
      <c r="H142" s="1"/>
      <c r="I142" s="1"/>
      <c r="J142" s="1"/>
      <c r="K142" s="1"/>
      <c r="L142" s="1"/>
      <c r="M142" s="1"/>
      <c r="N142" s="1"/>
      <c r="O142" s="1"/>
    </row>
    <row r="143" spans="2:15" x14ac:dyDescent="0.55000000000000004">
      <c r="B143" s="3"/>
      <c r="C143" s="3" t="s">
        <v>7648</v>
      </c>
      <c r="D143" s="1"/>
      <c r="E143" s="1"/>
      <c r="F143" s="3"/>
      <c r="G143" s="1"/>
      <c r="H143" s="1"/>
      <c r="I143" s="1"/>
      <c r="J143" s="1"/>
      <c r="K143" s="1"/>
      <c r="L143" s="1"/>
      <c r="M143" s="1"/>
      <c r="N143" s="1"/>
      <c r="O143" s="1"/>
    </row>
    <row r="144" spans="2:15" x14ac:dyDescent="0.55000000000000004">
      <c r="B144" s="3"/>
      <c r="C144" s="3" t="s">
        <v>7648</v>
      </c>
      <c r="D144" s="1"/>
      <c r="E144" s="1"/>
      <c r="F144" s="3"/>
      <c r="G144" s="1"/>
      <c r="H144" s="1"/>
      <c r="I144" s="1"/>
      <c r="J144" s="1"/>
      <c r="K144" s="1"/>
      <c r="L144" s="1"/>
      <c r="M144" s="1"/>
      <c r="N144" s="1"/>
      <c r="O144" s="1"/>
    </row>
    <row r="145" spans="2:15" x14ac:dyDescent="0.55000000000000004">
      <c r="B145" s="3"/>
      <c r="C145" s="3" t="s">
        <v>7648</v>
      </c>
      <c r="D145" s="1"/>
      <c r="E145" s="1"/>
      <c r="F145" s="3"/>
      <c r="G145" s="1"/>
      <c r="H145" s="1"/>
      <c r="I145" s="1"/>
      <c r="J145" s="1"/>
      <c r="K145" s="1"/>
      <c r="L145" s="1"/>
      <c r="M145" s="1"/>
      <c r="N145" s="1"/>
      <c r="O145" s="1"/>
    </row>
    <row r="146" spans="2:15" x14ac:dyDescent="0.55000000000000004">
      <c r="B146" s="3"/>
      <c r="C146" s="3" t="s">
        <v>7648</v>
      </c>
      <c r="D146" s="1"/>
      <c r="E146" s="1"/>
      <c r="F146" s="3"/>
      <c r="G146" s="1"/>
      <c r="H146" s="1"/>
      <c r="I146" s="1"/>
      <c r="J146" s="1"/>
      <c r="K146" s="1"/>
      <c r="L146" s="1"/>
      <c r="M146" s="1"/>
      <c r="N146" s="1"/>
      <c r="O146" s="1"/>
    </row>
    <row r="147" spans="2:15" x14ac:dyDescent="0.55000000000000004">
      <c r="B147" s="3"/>
      <c r="C147" s="3" t="s">
        <v>7648</v>
      </c>
      <c r="D147" s="1"/>
      <c r="E147" s="1"/>
      <c r="F147" s="3"/>
      <c r="G147" s="1"/>
      <c r="H147" s="1"/>
      <c r="I147" s="1"/>
      <c r="J147" s="1"/>
      <c r="K147" s="1"/>
      <c r="L147" s="1"/>
      <c r="M147" s="1"/>
      <c r="N147" s="1"/>
      <c r="O147" s="1"/>
    </row>
    <row r="148" spans="2:15" x14ac:dyDescent="0.55000000000000004">
      <c r="B148" s="3"/>
      <c r="C148" s="3" t="s">
        <v>7648</v>
      </c>
      <c r="D148" s="1"/>
      <c r="E148" s="1"/>
      <c r="F148" s="3"/>
      <c r="G148" s="1"/>
      <c r="H148" s="1"/>
      <c r="I148" s="1"/>
      <c r="J148" s="1"/>
      <c r="K148" s="1"/>
      <c r="L148" s="1"/>
      <c r="M148" s="1"/>
      <c r="N148" s="1"/>
      <c r="O148" s="1"/>
    </row>
    <row r="149" spans="2:15" x14ac:dyDescent="0.55000000000000004">
      <c r="B149" s="3"/>
      <c r="C149" s="3" t="s">
        <v>7648</v>
      </c>
      <c r="D149" s="1"/>
      <c r="E149" s="1"/>
      <c r="F149" s="3"/>
      <c r="G149" s="1"/>
      <c r="H149" s="1"/>
      <c r="I149" s="1"/>
      <c r="J149" s="1"/>
      <c r="K149" s="1"/>
      <c r="L149" s="1"/>
      <c r="M149" s="1"/>
      <c r="N149" s="1"/>
      <c r="O149" s="1"/>
    </row>
    <row r="150" spans="2:15" x14ac:dyDescent="0.55000000000000004">
      <c r="B150" s="3"/>
      <c r="C150" s="3" t="s">
        <v>7648</v>
      </c>
      <c r="D150" s="1"/>
      <c r="E150" s="1"/>
      <c r="F150" s="3"/>
      <c r="G150" s="1"/>
      <c r="H150" s="1"/>
      <c r="I150" s="1"/>
      <c r="J150" s="1"/>
      <c r="K150" s="1"/>
      <c r="L150" s="1"/>
      <c r="M150" s="1"/>
      <c r="N150" s="1"/>
      <c r="O150" s="1"/>
    </row>
    <row r="151" spans="2:15" x14ac:dyDescent="0.55000000000000004">
      <c r="B151" s="3"/>
      <c r="C151" s="3" t="s">
        <v>7648</v>
      </c>
      <c r="D151" s="1"/>
      <c r="E151" s="1"/>
      <c r="F151" s="3"/>
      <c r="G151" s="1"/>
      <c r="H151" s="1"/>
      <c r="I151" s="1"/>
      <c r="J151" s="1"/>
      <c r="K151" s="1"/>
      <c r="L151" s="1"/>
      <c r="M151" s="1"/>
      <c r="N151" s="1"/>
      <c r="O151" s="1"/>
    </row>
    <row r="152" spans="2:15" x14ac:dyDescent="0.55000000000000004">
      <c r="B152" s="3"/>
      <c r="C152" s="3" t="s">
        <v>7648</v>
      </c>
      <c r="D152" s="1"/>
      <c r="E152" s="1"/>
      <c r="F152" s="3"/>
      <c r="G152" s="1"/>
      <c r="H152" s="1"/>
      <c r="I152" s="1"/>
      <c r="J152" s="1"/>
      <c r="K152" s="1"/>
      <c r="L152" s="1"/>
      <c r="M152" s="1"/>
      <c r="N152" s="1"/>
      <c r="O152" s="1"/>
    </row>
    <row r="153" spans="2:15" x14ac:dyDescent="0.55000000000000004">
      <c r="B153" s="3"/>
      <c r="C153" s="3" t="s">
        <v>7648</v>
      </c>
      <c r="D153" s="1"/>
      <c r="E153" s="1"/>
      <c r="F153" s="3"/>
      <c r="G153" s="1"/>
      <c r="H153" s="1"/>
      <c r="I153" s="1"/>
      <c r="J153" s="1"/>
      <c r="K153" s="1"/>
      <c r="L153" s="1"/>
      <c r="M153" s="1"/>
      <c r="N153" s="1"/>
      <c r="O153" s="1"/>
    </row>
    <row r="154" spans="2:15" x14ac:dyDescent="0.55000000000000004">
      <c r="B154" s="3"/>
      <c r="C154" s="3" t="s">
        <v>7648</v>
      </c>
      <c r="D154" s="1"/>
      <c r="E154" s="1"/>
      <c r="F154" s="3"/>
      <c r="G154" s="1"/>
      <c r="H154" s="1"/>
      <c r="I154" s="1"/>
      <c r="J154" s="1"/>
      <c r="K154" s="1"/>
      <c r="L154" s="1"/>
      <c r="M154" s="1"/>
      <c r="N154" s="1"/>
      <c r="O154" s="1"/>
    </row>
    <row r="155" spans="2:15" x14ac:dyDescent="0.55000000000000004">
      <c r="B155" s="3"/>
      <c r="C155" s="3" t="s">
        <v>7648</v>
      </c>
      <c r="D155" s="1"/>
      <c r="E155" s="1"/>
      <c r="F155" s="3"/>
      <c r="G155" s="1"/>
      <c r="H155" s="1"/>
      <c r="I155" s="1"/>
      <c r="J155" s="1"/>
      <c r="K155" s="1"/>
      <c r="L155" s="1"/>
      <c r="M155" s="1"/>
      <c r="N155" s="1"/>
      <c r="O155" s="1"/>
    </row>
    <row r="156" spans="2:15" x14ac:dyDescent="0.55000000000000004">
      <c r="B156" s="3"/>
      <c r="C156" s="3" t="s">
        <v>7648</v>
      </c>
      <c r="D156" s="1"/>
      <c r="E156" s="1"/>
      <c r="F156" s="3"/>
      <c r="G156" s="1"/>
      <c r="H156" s="1"/>
      <c r="I156" s="1"/>
      <c r="J156" s="1"/>
      <c r="K156" s="1"/>
      <c r="L156" s="1"/>
      <c r="M156" s="1"/>
      <c r="N156" s="1"/>
      <c r="O156" s="1"/>
    </row>
    <row r="157" spans="2:15" x14ac:dyDescent="0.55000000000000004">
      <c r="B157" s="3"/>
      <c r="C157" s="3" t="s">
        <v>7648</v>
      </c>
      <c r="D157" s="1"/>
      <c r="E157" s="1"/>
      <c r="F157" s="3"/>
      <c r="G157" s="1"/>
      <c r="H157" s="1"/>
      <c r="I157" s="1"/>
      <c r="J157" s="1"/>
      <c r="K157" s="1"/>
      <c r="L157" s="1"/>
      <c r="M157" s="1"/>
      <c r="N157" s="1"/>
      <c r="O157" s="1"/>
    </row>
    <row r="158" spans="2:15" x14ac:dyDescent="0.55000000000000004">
      <c r="B158" s="3"/>
      <c r="C158" s="3" t="s">
        <v>7648</v>
      </c>
      <c r="D158" s="1"/>
      <c r="E158" s="1"/>
      <c r="F158" s="3"/>
      <c r="G158" s="1"/>
      <c r="H158" s="1"/>
      <c r="I158" s="1"/>
      <c r="J158" s="1"/>
      <c r="K158" s="1"/>
      <c r="L158" s="1"/>
      <c r="M158" s="1"/>
      <c r="N158" s="1"/>
      <c r="O158" s="1"/>
    </row>
    <row r="159" spans="2:15" x14ac:dyDescent="0.55000000000000004">
      <c r="B159" s="3"/>
      <c r="C159" s="3" t="s">
        <v>7648</v>
      </c>
      <c r="D159" s="1"/>
      <c r="E159" s="1"/>
      <c r="F159" s="3"/>
      <c r="G159" s="1"/>
      <c r="H159" s="1"/>
      <c r="I159" s="1"/>
      <c r="J159" s="1"/>
      <c r="K159" s="1"/>
      <c r="L159" s="1"/>
      <c r="M159" s="1"/>
      <c r="N159" s="1"/>
      <c r="O159" s="1"/>
    </row>
    <row r="160" spans="2:15" x14ac:dyDescent="0.55000000000000004">
      <c r="B160" s="3"/>
      <c r="C160" s="3" t="s">
        <v>7648</v>
      </c>
      <c r="D160" s="1"/>
      <c r="E160" s="1"/>
      <c r="F160" s="3"/>
      <c r="G160" s="1"/>
      <c r="H160" s="1"/>
      <c r="I160" s="1"/>
      <c r="J160" s="1"/>
      <c r="K160" s="1"/>
      <c r="L160" s="1"/>
      <c r="M160" s="1"/>
      <c r="N160" s="1"/>
      <c r="O160" s="1"/>
    </row>
    <row r="161" spans="2:15" x14ac:dyDescent="0.55000000000000004">
      <c r="B161" s="3"/>
      <c r="C161" s="3" t="s">
        <v>7648</v>
      </c>
      <c r="D161" s="1"/>
      <c r="E161" s="1"/>
      <c r="F161" s="3"/>
      <c r="G161" s="1"/>
      <c r="H161" s="1"/>
      <c r="I161" s="1"/>
      <c r="J161" s="1"/>
      <c r="K161" s="1"/>
      <c r="L161" s="1"/>
      <c r="M161" s="1"/>
      <c r="N161" s="1"/>
      <c r="O161" s="1"/>
    </row>
    <row r="162" spans="2:15" x14ac:dyDescent="0.55000000000000004">
      <c r="B162" s="3"/>
      <c r="C162" s="3" t="s">
        <v>7648</v>
      </c>
      <c r="D162" s="1"/>
      <c r="E162" s="1"/>
      <c r="F162" s="3"/>
      <c r="G162" s="1"/>
      <c r="H162" s="1"/>
      <c r="I162" s="1"/>
      <c r="J162" s="1"/>
      <c r="K162" s="1"/>
      <c r="L162" s="1"/>
      <c r="M162" s="1"/>
      <c r="N162" s="1"/>
      <c r="O162" s="1"/>
    </row>
    <row r="163" spans="2:15" x14ac:dyDescent="0.55000000000000004">
      <c r="B163" s="3"/>
      <c r="C163" s="3" t="s">
        <v>7648</v>
      </c>
      <c r="D163" s="1"/>
      <c r="E163" s="1"/>
      <c r="F163" s="3"/>
      <c r="G163" s="1"/>
      <c r="H163" s="1"/>
      <c r="I163" s="1"/>
      <c r="J163" s="1"/>
      <c r="K163" s="1"/>
      <c r="L163" s="1"/>
      <c r="M163" s="1"/>
      <c r="N163" s="1"/>
      <c r="O163" s="1"/>
    </row>
    <row r="164" spans="2:15" x14ac:dyDescent="0.55000000000000004">
      <c r="B164" s="3"/>
      <c r="C164" s="3" t="s">
        <v>7648</v>
      </c>
      <c r="D164" s="1"/>
      <c r="E164" s="1"/>
      <c r="F164" s="3"/>
      <c r="G164" s="1"/>
      <c r="H164" s="1"/>
      <c r="I164" s="1"/>
      <c r="J164" s="1"/>
      <c r="K164" s="1"/>
      <c r="L164" s="1"/>
      <c r="M164" s="1"/>
      <c r="N164" s="1"/>
      <c r="O164" s="1"/>
    </row>
    <row r="165" spans="2:15" x14ac:dyDescent="0.55000000000000004">
      <c r="B165" s="3"/>
      <c r="C165" s="3" t="s">
        <v>7648</v>
      </c>
      <c r="D165" s="1"/>
      <c r="E165" s="1"/>
      <c r="F165" s="3"/>
      <c r="G165" s="1"/>
      <c r="H165" s="1"/>
      <c r="I165" s="1"/>
      <c r="J165" s="1"/>
      <c r="K165" s="1"/>
      <c r="L165" s="1"/>
      <c r="M165" s="1"/>
      <c r="N165" s="1"/>
      <c r="O165" s="1"/>
    </row>
    <row r="166" spans="2:15" x14ac:dyDescent="0.55000000000000004">
      <c r="B166" s="3"/>
      <c r="C166" s="3" t="s">
        <v>7648</v>
      </c>
      <c r="D166" s="1"/>
      <c r="E166" s="1"/>
      <c r="F166" s="3"/>
      <c r="G166" s="1"/>
      <c r="H166" s="1"/>
      <c r="I166" s="1"/>
      <c r="J166" s="1"/>
      <c r="K166" s="1"/>
      <c r="L166" s="1"/>
      <c r="M166" s="1"/>
      <c r="N166" s="1"/>
      <c r="O166" s="1"/>
    </row>
    <row r="167" spans="2:15" x14ac:dyDescent="0.55000000000000004">
      <c r="B167" s="3"/>
      <c r="C167" s="3" t="s">
        <v>7648</v>
      </c>
      <c r="D167" s="1"/>
      <c r="E167" s="1"/>
      <c r="F167" s="3"/>
      <c r="G167" s="1"/>
      <c r="H167" s="1"/>
      <c r="I167" s="1"/>
      <c r="J167" s="1"/>
      <c r="K167" s="1"/>
      <c r="L167" s="1"/>
      <c r="M167" s="1"/>
      <c r="N167" s="1"/>
      <c r="O167" s="1"/>
    </row>
    <row r="168" spans="2:15" x14ac:dyDescent="0.55000000000000004">
      <c r="B168" s="3"/>
      <c r="C168" s="3" t="s">
        <v>7648</v>
      </c>
      <c r="D168" s="1"/>
      <c r="E168" s="1"/>
      <c r="F168" s="3"/>
      <c r="G168" s="1"/>
      <c r="H168" s="1"/>
      <c r="I168" s="1"/>
      <c r="J168" s="1"/>
      <c r="K168" s="1"/>
      <c r="L168" s="1"/>
      <c r="M168" s="1"/>
      <c r="N168" s="1"/>
      <c r="O168" s="1"/>
    </row>
    <row r="169" spans="2:15" x14ac:dyDescent="0.55000000000000004">
      <c r="B169" s="3"/>
      <c r="C169" s="3" t="s">
        <v>7648</v>
      </c>
      <c r="D169" s="1"/>
      <c r="E169" s="1"/>
      <c r="F169" s="3"/>
      <c r="G169" s="1"/>
      <c r="H169" s="1"/>
      <c r="I169" s="1"/>
      <c r="J169" s="1"/>
      <c r="K169" s="1"/>
      <c r="L169" s="1"/>
      <c r="M169" s="1"/>
      <c r="N169" s="1"/>
      <c r="O169" s="1"/>
    </row>
    <row r="170" spans="2:15" x14ac:dyDescent="0.55000000000000004">
      <c r="B170" s="3"/>
      <c r="C170" s="3" t="s">
        <v>7648</v>
      </c>
      <c r="D170" s="1"/>
      <c r="E170" s="1"/>
      <c r="F170" s="3"/>
      <c r="G170" s="1"/>
      <c r="H170" s="1"/>
      <c r="I170" s="1"/>
      <c r="J170" s="1"/>
      <c r="K170" s="1"/>
      <c r="L170" s="1"/>
      <c r="M170" s="1"/>
      <c r="N170" s="1"/>
      <c r="O170" s="1"/>
    </row>
    <row r="171" spans="2:15" x14ac:dyDescent="0.55000000000000004">
      <c r="B171" s="3"/>
      <c r="C171" s="3" t="s">
        <v>7648</v>
      </c>
      <c r="D171" s="1"/>
      <c r="E171" s="1"/>
      <c r="F171" s="3"/>
      <c r="G171" s="1"/>
      <c r="H171" s="1"/>
      <c r="I171" s="1"/>
      <c r="J171" s="1"/>
      <c r="K171" s="1"/>
      <c r="L171" s="1"/>
      <c r="M171" s="1"/>
      <c r="N171" s="1"/>
      <c r="O171" s="1"/>
    </row>
    <row r="172" spans="2:15" x14ac:dyDescent="0.55000000000000004">
      <c r="B172" s="3"/>
      <c r="C172" s="3" t="s">
        <v>7648</v>
      </c>
      <c r="D172" s="1"/>
      <c r="E172" s="1"/>
      <c r="F172" s="3"/>
      <c r="G172" s="1"/>
      <c r="H172" s="1"/>
      <c r="I172" s="1"/>
      <c r="J172" s="1"/>
      <c r="K172" s="1"/>
      <c r="L172" s="1"/>
      <c r="M172" s="1"/>
      <c r="N172" s="1"/>
      <c r="O172" s="1"/>
    </row>
    <row r="173" spans="2:15" x14ac:dyDescent="0.55000000000000004">
      <c r="B173" s="3"/>
      <c r="C173" s="3" t="s">
        <v>7648</v>
      </c>
      <c r="D173" s="1"/>
      <c r="E173" s="1"/>
      <c r="F173" s="3"/>
      <c r="G173" s="1"/>
      <c r="H173" s="1"/>
      <c r="I173" s="1"/>
      <c r="J173" s="1"/>
      <c r="K173" s="1"/>
      <c r="L173" s="1"/>
      <c r="M173" s="1"/>
      <c r="N173" s="1"/>
      <c r="O173" s="1"/>
    </row>
    <row r="174" spans="2:15" x14ac:dyDescent="0.55000000000000004">
      <c r="B174" s="3"/>
      <c r="C174" s="3" t="s">
        <v>7648</v>
      </c>
      <c r="D174" s="1"/>
      <c r="E174" s="1"/>
      <c r="F174" s="3"/>
      <c r="G174" s="1"/>
      <c r="H174" s="1"/>
      <c r="I174" s="1"/>
      <c r="J174" s="1"/>
      <c r="K174" s="1"/>
      <c r="L174" s="1"/>
      <c r="M174" s="1"/>
      <c r="N174" s="1"/>
      <c r="O174" s="1"/>
    </row>
    <row r="175" spans="2:15" x14ac:dyDescent="0.55000000000000004">
      <c r="B175" s="3"/>
      <c r="C175" s="3" t="s">
        <v>7648</v>
      </c>
      <c r="D175" s="1"/>
      <c r="E175" s="1"/>
      <c r="F175" s="3"/>
      <c r="G175" s="1"/>
      <c r="H175" s="1"/>
      <c r="I175" s="1"/>
      <c r="J175" s="1"/>
      <c r="K175" s="1"/>
      <c r="L175" s="1"/>
      <c r="M175" s="1"/>
      <c r="N175" s="1"/>
      <c r="O175" s="1"/>
    </row>
    <row r="176" spans="2:15" x14ac:dyDescent="0.55000000000000004">
      <c r="B176" s="3"/>
      <c r="C176" s="3" t="s">
        <v>7648</v>
      </c>
      <c r="D176" s="1"/>
      <c r="E176" s="1"/>
      <c r="F176" s="3"/>
      <c r="G176" s="1"/>
      <c r="H176" s="1"/>
      <c r="I176" s="1"/>
      <c r="J176" s="1"/>
      <c r="K176" s="1"/>
      <c r="L176" s="1"/>
      <c r="M176" s="1"/>
      <c r="N176" s="1"/>
      <c r="O176" s="1"/>
    </row>
    <row r="177" spans="2:15" x14ac:dyDescent="0.55000000000000004">
      <c r="B177" s="3"/>
      <c r="C177" s="3" t="s">
        <v>7648</v>
      </c>
      <c r="D177" s="1"/>
      <c r="E177" s="1"/>
      <c r="F177" s="3"/>
      <c r="G177" s="1"/>
      <c r="H177" s="1"/>
      <c r="I177" s="1"/>
      <c r="J177" s="1"/>
      <c r="K177" s="1"/>
      <c r="L177" s="1"/>
      <c r="M177" s="1"/>
      <c r="N177" s="1"/>
      <c r="O177" s="1"/>
    </row>
    <row r="178" spans="2:15" x14ac:dyDescent="0.55000000000000004">
      <c r="B178" s="3"/>
      <c r="C178" s="3" t="s">
        <v>7648</v>
      </c>
      <c r="D178" s="1"/>
      <c r="E178" s="1"/>
      <c r="F178" s="3"/>
      <c r="G178" s="1"/>
      <c r="H178" s="1"/>
      <c r="I178" s="1"/>
      <c r="J178" s="1"/>
      <c r="K178" s="1"/>
      <c r="L178" s="1"/>
      <c r="M178" s="1"/>
      <c r="N178" s="1"/>
      <c r="O178" s="1"/>
    </row>
    <row r="179" spans="2:15" x14ac:dyDescent="0.55000000000000004">
      <c r="B179" s="3"/>
      <c r="C179" s="3" t="s">
        <v>7648</v>
      </c>
      <c r="D179" s="1"/>
      <c r="E179" s="1"/>
      <c r="F179" s="3"/>
      <c r="G179" s="1"/>
      <c r="H179" s="1"/>
      <c r="I179" s="1"/>
      <c r="J179" s="1"/>
      <c r="K179" s="1"/>
      <c r="L179" s="1"/>
      <c r="M179" s="1"/>
      <c r="N179" s="1"/>
      <c r="O179" s="1"/>
    </row>
    <row r="180" spans="2:15" x14ac:dyDescent="0.55000000000000004">
      <c r="B180" s="3"/>
      <c r="C180" s="3" t="s">
        <v>7648</v>
      </c>
      <c r="D180" s="1"/>
      <c r="E180" s="1"/>
      <c r="F180" s="3"/>
      <c r="G180" s="1"/>
      <c r="H180" s="1"/>
      <c r="I180" s="1"/>
      <c r="J180" s="1"/>
      <c r="K180" s="1"/>
      <c r="L180" s="1"/>
      <c r="M180" s="1"/>
      <c r="N180" s="1"/>
      <c r="O180" s="1"/>
    </row>
    <row r="181" spans="2:15" x14ac:dyDescent="0.55000000000000004">
      <c r="B181" s="3"/>
      <c r="C181" s="3" t="s">
        <v>7648</v>
      </c>
      <c r="D181" s="1"/>
      <c r="E181" s="1"/>
      <c r="F181" s="3"/>
      <c r="G181" s="1"/>
      <c r="H181" s="1"/>
      <c r="I181" s="1"/>
      <c r="J181" s="1"/>
      <c r="K181" s="1"/>
      <c r="L181" s="1"/>
      <c r="M181" s="1"/>
      <c r="N181" s="1"/>
      <c r="O181" s="1"/>
    </row>
    <row r="182" spans="2:15" x14ac:dyDescent="0.55000000000000004">
      <c r="B182" s="3"/>
      <c r="C182" s="3" t="s">
        <v>7648</v>
      </c>
      <c r="D182" s="1"/>
      <c r="E182" s="1"/>
      <c r="F182" s="3"/>
      <c r="G182" s="1"/>
      <c r="H182" s="1"/>
      <c r="I182" s="1"/>
      <c r="J182" s="1"/>
      <c r="K182" s="1"/>
      <c r="L182" s="1"/>
      <c r="M182" s="1"/>
      <c r="N182" s="1"/>
      <c r="O182" s="1"/>
    </row>
    <row r="183" spans="2:15" x14ac:dyDescent="0.55000000000000004">
      <c r="B183" s="3"/>
      <c r="C183" s="3" t="s">
        <v>7648</v>
      </c>
      <c r="D183" s="1"/>
      <c r="E183" s="1"/>
      <c r="F183" s="3"/>
      <c r="G183" s="1"/>
      <c r="H183" s="1"/>
      <c r="I183" s="1"/>
      <c r="J183" s="1"/>
      <c r="K183" s="1"/>
      <c r="L183" s="1"/>
      <c r="M183" s="1"/>
      <c r="N183" s="1"/>
      <c r="O183" s="1"/>
    </row>
    <row r="184" spans="2:15" x14ac:dyDescent="0.55000000000000004">
      <c r="B184" s="3"/>
      <c r="C184" s="3" t="s">
        <v>7648</v>
      </c>
      <c r="D184" s="1"/>
      <c r="E184" s="1"/>
      <c r="F184" s="3"/>
      <c r="G184" s="1"/>
      <c r="H184" s="1"/>
      <c r="I184" s="1"/>
      <c r="J184" s="1"/>
      <c r="K184" s="1"/>
      <c r="L184" s="1"/>
      <c r="M184" s="1"/>
      <c r="N184" s="1"/>
      <c r="O184" s="1"/>
    </row>
    <row r="185" spans="2:15" x14ac:dyDescent="0.55000000000000004">
      <c r="B185" s="3"/>
      <c r="C185" s="3" t="s">
        <v>7648</v>
      </c>
      <c r="D185" s="1"/>
      <c r="E185" s="1"/>
      <c r="F185" s="3"/>
      <c r="G185" s="1"/>
      <c r="H185" s="1"/>
      <c r="I185" s="1"/>
      <c r="J185" s="1"/>
      <c r="K185" s="1"/>
      <c r="L185" s="1"/>
      <c r="M185" s="1"/>
      <c r="N185" s="1"/>
      <c r="O185" s="1"/>
    </row>
    <row r="186" spans="2:15" x14ac:dyDescent="0.55000000000000004">
      <c r="B186" s="3"/>
      <c r="C186" s="3" t="s">
        <v>7648</v>
      </c>
      <c r="D186" s="1"/>
      <c r="E186" s="1"/>
      <c r="F186" s="3"/>
      <c r="G186" s="1"/>
      <c r="H186" s="1"/>
      <c r="I186" s="1"/>
      <c r="J186" s="1"/>
      <c r="K186" s="1"/>
      <c r="L186" s="1"/>
      <c r="M186" s="1"/>
      <c r="N186" s="1"/>
      <c r="O186" s="1"/>
    </row>
    <row r="187" spans="2:15" x14ac:dyDescent="0.55000000000000004">
      <c r="B187" s="3"/>
      <c r="C187" s="3" t="s">
        <v>7648</v>
      </c>
      <c r="D187" s="1"/>
      <c r="E187" s="1"/>
      <c r="F187" s="3"/>
      <c r="G187" s="1"/>
      <c r="H187" s="1"/>
      <c r="I187" s="1"/>
      <c r="J187" s="1"/>
      <c r="K187" s="1"/>
      <c r="L187" s="1"/>
      <c r="M187" s="1"/>
      <c r="N187" s="1"/>
      <c r="O187" s="1"/>
    </row>
    <row r="188" spans="2:15" x14ac:dyDescent="0.55000000000000004">
      <c r="B188" s="3"/>
      <c r="C188" s="3" t="s">
        <v>7648</v>
      </c>
      <c r="D188" s="1"/>
      <c r="E188" s="1"/>
      <c r="F188" s="3"/>
      <c r="G188" s="1"/>
      <c r="H188" s="1"/>
      <c r="I188" s="1"/>
      <c r="J188" s="1"/>
      <c r="K188" s="1"/>
      <c r="L188" s="1"/>
      <c r="M188" s="1"/>
      <c r="N188" s="1"/>
      <c r="O188" s="1"/>
    </row>
    <row r="189" spans="2:15" x14ac:dyDescent="0.55000000000000004">
      <c r="B189" s="3"/>
      <c r="C189" s="3" t="s">
        <v>7648</v>
      </c>
      <c r="D189" s="1"/>
      <c r="E189" s="1"/>
      <c r="F189" s="3"/>
      <c r="G189" s="1"/>
      <c r="H189" s="1"/>
      <c r="I189" s="1"/>
      <c r="J189" s="1"/>
      <c r="K189" s="1"/>
      <c r="L189" s="1"/>
      <c r="M189" s="1"/>
      <c r="N189" s="1"/>
      <c r="O189" s="1"/>
    </row>
    <row r="190" spans="2:15" x14ac:dyDescent="0.55000000000000004">
      <c r="B190" s="3"/>
      <c r="C190" s="3" t="s">
        <v>7648</v>
      </c>
      <c r="D190" s="1"/>
      <c r="E190" s="1"/>
      <c r="F190" s="3"/>
      <c r="G190" s="1"/>
      <c r="H190" s="1"/>
      <c r="I190" s="1"/>
      <c r="J190" s="1"/>
      <c r="K190" s="1"/>
      <c r="L190" s="1"/>
      <c r="M190" s="1"/>
      <c r="N190" s="1"/>
      <c r="O190" s="1"/>
    </row>
    <row r="191" spans="2:15" x14ac:dyDescent="0.55000000000000004">
      <c r="B191" s="3"/>
      <c r="C191" s="3" t="s">
        <v>7648</v>
      </c>
      <c r="D191" s="1"/>
      <c r="E191" s="1"/>
      <c r="F191" s="3"/>
      <c r="G191" s="1"/>
      <c r="H191" s="1"/>
      <c r="I191" s="1"/>
      <c r="J191" s="1"/>
      <c r="K191" s="1"/>
      <c r="L191" s="1"/>
      <c r="M191" s="1"/>
      <c r="N191" s="1"/>
      <c r="O191" s="1"/>
    </row>
    <row r="192" spans="2:15" x14ac:dyDescent="0.55000000000000004">
      <c r="B192" s="3"/>
      <c r="C192" s="3" t="s">
        <v>7648</v>
      </c>
      <c r="D192" s="1"/>
      <c r="E192" s="1"/>
      <c r="F192" s="3"/>
      <c r="G192" s="1"/>
      <c r="H192" s="1"/>
      <c r="I192" s="1"/>
      <c r="J192" s="1"/>
      <c r="K192" s="1"/>
      <c r="L192" s="1"/>
      <c r="M192" s="1"/>
      <c r="N192" s="1"/>
      <c r="O192" s="1"/>
    </row>
    <row r="193" spans="2:15" x14ac:dyDescent="0.55000000000000004">
      <c r="B193" s="3"/>
      <c r="C193" s="3" t="s">
        <v>7648</v>
      </c>
      <c r="D193" s="1"/>
      <c r="E193" s="1"/>
      <c r="F193" s="3"/>
      <c r="G193" s="1"/>
      <c r="H193" s="1"/>
      <c r="I193" s="1"/>
      <c r="J193" s="1"/>
      <c r="K193" s="1"/>
      <c r="L193" s="1"/>
      <c r="M193" s="1"/>
      <c r="N193" s="1"/>
      <c r="O193" s="1"/>
    </row>
    <row r="194" spans="2:15" x14ac:dyDescent="0.55000000000000004">
      <c r="B194" s="3"/>
      <c r="C194" s="3" t="s">
        <v>7648</v>
      </c>
      <c r="D194" s="1"/>
      <c r="E194" s="1"/>
      <c r="F194" s="3"/>
      <c r="G194" s="1"/>
      <c r="H194" s="1"/>
      <c r="I194" s="1"/>
      <c r="J194" s="1"/>
      <c r="K194" s="1"/>
      <c r="L194" s="1"/>
      <c r="M194" s="1"/>
      <c r="N194" s="1"/>
      <c r="O194" s="1"/>
    </row>
    <row r="195" spans="2:15" x14ac:dyDescent="0.55000000000000004">
      <c r="B195" s="3"/>
      <c r="C195" s="3" t="s">
        <v>7648</v>
      </c>
      <c r="D195" s="1"/>
      <c r="E195" s="1"/>
      <c r="F195" s="3"/>
      <c r="G195" s="1"/>
      <c r="H195" s="1"/>
      <c r="I195" s="1"/>
      <c r="J195" s="1"/>
      <c r="K195" s="1"/>
      <c r="L195" s="1"/>
      <c r="M195" s="1"/>
      <c r="N195" s="1"/>
      <c r="O195" s="1"/>
    </row>
    <row r="196" spans="2:15" x14ac:dyDescent="0.55000000000000004">
      <c r="B196" s="3"/>
      <c r="C196" s="3" t="s">
        <v>7648</v>
      </c>
      <c r="D196" s="1"/>
      <c r="E196" s="1"/>
      <c r="F196" s="3"/>
      <c r="G196" s="1"/>
      <c r="H196" s="1"/>
      <c r="I196" s="1"/>
      <c r="J196" s="1"/>
      <c r="K196" s="1"/>
      <c r="L196" s="1"/>
      <c r="M196" s="1"/>
      <c r="N196" s="1"/>
      <c r="O196" s="1"/>
    </row>
    <row r="197" spans="2:15" x14ac:dyDescent="0.55000000000000004">
      <c r="B197" s="3"/>
      <c r="C197" s="3" t="s">
        <v>7648</v>
      </c>
      <c r="D197" s="1"/>
      <c r="E197" s="1"/>
      <c r="F197" s="3"/>
      <c r="G197" s="1"/>
      <c r="H197" s="1"/>
      <c r="I197" s="1"/>
      <c r="J197" s="1"/>
      <c r="K197" s="1"/>
      <c r="L197" s="1"/>
      <c r="M197" s="1"/>
      <c r="N197" s="1"/>
      <c r="O197" s="1"/>
    </row>
    <row r="198" spans="2:15" x14ac:dyDescent="0.55000000000000004">
      <c r="B198" s="3"/>
      <c r="C198" s="3" t="s">
        <v>7648</v>
      </c>
      <c r="D198" s="1"/>
      <c r="E198" s="1"/>
      <c r="F198" s="3"/>
      <c r="G198" s="1"/>
      <c r="H198" s="1"/>
      <c r="I198" s="1"/>
      <c r="J198" s="1"/>
      <c r="K198" s="1"/>
      <c r="L198" s="1"/>
      <c r="M198" s="1"/>
      <c r="N198" s="1"/>
      <c r="O198" s="1"/>
    </row>
    <row r="199" spans="2:15" x14ac:dyDescent="0.55000000000000004">
      <c r="B199" s="3"/>
      <c r="C199" s="3" t="s">
        <v>7648</v>
      </c>
      <c r="D199" s="1"/>
      <c r="E199" s="1"/>
      <c r="F199" s="3"/>
      <c r="G199" s="1"/>
      <c r="H199" s="1"/>
      <c r="I199" s="1"/>
      <c r="J199" s="1"/>
      <c r="K199" s="1"/>
      <c r="L199" s="1"/>
      <c r="M199" s="1"/>
      <c r="N199" s="1"/>
      <c r="O199" s="1"/>
    </row>
    <row r="200" spans="2:15" x14ac:dyDescent="0.55000000000000004">
      <c r="B200" s="3"/>
      <c r="C200" s="3" t="s">
        <v>7648</v>
      </c>
      <c r="D200" s="1"/>
      <c r="E200" s="1"/>
      <c r="F200" s="3"/>
      <c r="G200" s="1"/>
      <c r="H200" s="1"/>
      <c r="I200" s="1"/>
      <c r="J200" s="1"/>
      <c r="K200" s="1"/>
      <c r="L200" s="1"/>
      <c r="M200" s="1"/>
      <c r="N200" s="1"/>
      <c r="O200" s="1"/>
    </row>
    <row r="201" spans="2:15" x14ac:dyDescent="0.55000000000000004">
      <c r="B201" s="3"/>
      <c r="C201" s="3" t="s">
        <v>7648</v>
      </c>
      <c r="D201" s="1"/>
      <c r="E201" s="1"/>
      <c r="F201" s="3"/>
      <c r="G201" s="1"/>
      <c r="H201" s="1"/>
      <c r="I201" s="1"/>
      <c r="J201" s="1"/>
      <c r="K201" s="1"/>
      <c r="L201" s="1"/>
      <c r="M201" s="1"/>
      <c r="N201" s="1"/>
      <c r="O201" s="1"/>
    </row>
    <row r="202" spans="2:15" x14ac:dyDescent="0.55000000000000004">
      <c r="B202" s="3"/>
      <c r="C202" s="3" t="s">
        <v>7648</v>
      </c>
      <c r="D202" s="1"/>
      <c r="E202" s="1"/>
      <c r="F202" s="3"/>
      <c r="G202" s="1"/>
      <c r="H202" s="1"/>
      <c r="I202" s="1"/>
      <c r="J202" s="1"/>
      <c r="K202" s="1"/>
      <c r="L202" s="1"/>
      <c r="M202" s="1"/>
      <c r="N202" s="1"/>
      <c r="O202" s="1"/>
    </row>
    <row r="203" spans="2:15" x14ac:dyDescent="0.55000000000000004">
      <c r="B203" s="3"/>
      <c r="C203" s="3" t="s">
        <v>7648</v>
      </c>
      <c r="D203" s="1"/>
      <c r="E203" s="1"/>
      <c r="F203" s="3"/>
      <c r="G203" s="1"/>
      <c r="H203" s="1"/>
      <c r="I203" s="1"/>
      <c r="J203" s="1"/>
      <c r="K203" s="1"/>
      <c r="L203" s="1"/>
      <c r="M203" s="1"/>
      <c r="N203" s="1"/>
      <c r="O203" s="1"/>
    </row>
    <row r="204" spans="2:15" x14ac:dyDescent="0.55000000000000004">
      <c r="B204" s="3"/>
      <c r="C204" s="3" t="s">
        <v>7648</v>
      </c>
      <c r="D204" s="1"/>
      <c r="E204" s="1"/>
      <c r="F204" s="3"/>
      <c r="G204" s="1"/>
      <c r="H204" s="1"/>
      <c r="I204" s="1"/>
      <c r="J204" s="1"/>
      <c r="K204" s="1"/>
      <c r="L204" s="1"/>
      <c r="M204" s="1"/>
      <c r="N204" s="1"/>
      <c r="O204" s="1"/>
    </row>
  </sheetData>
  <phoneticPr fontId="5"/>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7"/>
  <dimension ref="B1:F81"/>
  <sheetViews>
    <sheetView showGridLines="0" workbookViewId="0">
      <pane ySplit="4" topLeftCell="A54" activePane="bottomLeft" state="frozen"/>
      <selection pane="bottomLeft" activeCell="E5" sqref="E5:E81"/>
    </sheetView>
  </sheetViews>
  <sheetFormatPr defaultColWidth="3.6640625" defaultRowHeight="14.5" x14ac:dyDescent="0.55000000000000004"/>
  <cols>
    <col min="1" max="1" width="3.6640625" style="17"/>
    <col min="2" max="2" width="40.08203125" style="17" customWidth="1"/>
    <col min="3" max="4" width="3.08203125" style="17" hidden="1" customWidth="1"/>
    <col min="5" max="5" width="6.5" style="17" bestFit="1" customWidth="1"/>
    <col min="6" max="6" width="3.6640625" style="28"/>
    <col min="7" max="16384" width="3.6640625" style="17"/>
  </cols>
  <sheetData>
    <row r="1" spans="2:6" x14ac:dyDescent="0.55000000000000004">
      <c r="B1" s="16" t="s">
        <v>3514</v>
      </c>
      <c r="C1" s="27"/>
      <c r="D1" s="27"/>
    </row>
    <row r="2" spans="2:6" x14ac:dyDescent="0.55000000000000004">
      <c r="B2" s="20" t="s">
        <v>3515</v>
      </c>
      <c r="C2" s="27"/>
      <c r="D2" s="27"/>
    </row>
    <row r="3" spans="2:6" x14ac:dyDescent="0.55000000000000004">
      <c r="B3" s="110" t="s">
        <v>3516</v>
      </c>
      <c r="C3" s="27"/>
      <c r="D3" s="27"/>
    </row>
    <row r="4" spans="2:6" ht="102.5" x14ac:dyDescent="0.55000000000000004">
      <c r="B4" s="18" t="s">
        <v>6050</v>
      </c>
      <c r="C4" s="24" t="s">
        <v>6345</v>
      </c>
      <c r="D4" s="24" t="s">
        <v>6346</v>
      </c>
      <c r="E4" s="18" t="s">
        <v>5946</v>
      </c>
      <c r="F4" s="109" t="s">
        <v>651</v>
      </c>
    </row>
    <row r="5" spans="2:6" x14ac:dyDescent="0.55000000000000004">
      <c r="B5" s="1" t="s">
        <v>141</v>
      </c>
      <c r="C5" s="1"/>
      <c r="D5" s="1" t="s">
        <v>7647</v>
      </c>
      <c r="E5" s="1" t="s">
        <v>140</v>
      </c>
      <c r="F5" s="3"/>
    </row>
    <row r="6" spans="2:6" x14ac:dyDescent="0.55000000000000004">
      <c r="B6" s="1" t="s">
        <v>143</v>
      </c>
      <c r="C6" s="1"/>
      <c r="D6" s="1" t="s">
        <v>7647</v>
      </c>
      <c r="E6" s="1" t="s">
        <v>142</v>
      </c>
      <c r="F6" s="3"/>
    </row>
    <row r="7" spans="2:6" x14ac:dyDescent="0.55000000000000004">
      <c r="B7" s="1" t="s">
        <v>145</v>
      </c>
      <c r="C7" s="1"/>
      <c r="D7" s="1" t="s">
        <v>7647</v>
      </c>
      <c r="E7" s="1" t="s">
        <v>144</v>
      </c>
      <c r="F7" s="3"/>
    </row>
    <row r="8" spans="2:6" x14ac:dyDescent="0.55000000000000004">
      <c r="B8" s="1" t="s">
        <v>147</v>
      </c>
      <c r="C8" s="1"/>
      <c r="D8" s="1" t="s">
        <v>7647</v>
      </c>
      <c r="E8" s="1" t="s">
        <v>146</v>
      </c>
      <c r="F8" s="3"/>
    </row>
    <row r="9" spans="2:6" x14ac:dyDescent="0.55000000000000004">
      <c r="B9" s="1" t="s">
        <v>149</v>
      </c>
      <c r="C9" s="1"/>
      <c r="D9" s="1" t="s">
        <v>7647</v>
      </c>
      <c r="E9" s="1" t="s">
        <v>148</v>
      </c>
      <c r="F9" s="3"/>
    </row>
    <row r="10" spans="2:6" x14ac:dyDescent="0.55000000000000004">
      <c r="B10" s="1" t="s">
        <v>151</v>
      </c>
      <c r="C10" s="1"/>
      <c r="D10" s="1" t="s">
        <v>7647</v>
      </c>
      <c r="E10" s="1" t="s">
        <v>150</v>
      </c>
      <c r="F10" s="3"/>
    </row>
    <row r="11" spans="2:6" x14ac:dyDescent="0.55000000000000004">
      <c r="B11" s="1" t="s">
        <v>153</v>
      </c>
      <c r="C11" s="1"/>
      <c r="D11" s="1" t="s">
        <v>7647</v>
      </c>
      <c r="E11" s="1" t="s">
        <v>152</v>
      </c>
      <c r="F11" s="3"/>
    </row>
    <row r="12" spans="2:6" x14ac:dyDescent="0.55000000000000004">
      <c r="B12" s="1" t="s">
        <v>155</v>
      </c>
      <c r="C12" s="1"/>
      <c r="D12" s="1" t="s">
        <v>7647</v>
      </c>
      <c r="E12" s="1" t="s">
        <v>154</v>
      </c>
      <c r="F12" s="3"/>
    </row>
    <row r="13" spans="2:6" x14ac:dyDescent="0.55000000000000004">
      <c r="B13" s="1" t="s">
        <v>157</v>
      </c>
      <c r="C13" s="1"/>
      <c r="D13" s="1" t="s">
        <v>7647</v>
      </c>
      <c r="E13" s="1" t="s">
        <v>156</v>
      </c>
      <c r="F13" s="3"/>
    </row>
    <row r="14" spans="2:6" x14ac:dyDescent="0.55000000000000004">
      <c r="B14" s="1" t="s">
        <v>159</v>
      </c>
      <c r="C14" s="1"/>
      <c r="D14" s="1" t="s">
        <v>7647</v>
      </c>
      <c r="E14" s="1" t="s">
        <v>158</v>
      </c>
      <c r="F14" s="3"/>
    </row>
    <row r="15" spans="2:6" x14ac:dyDescent="0.55000000000000004">
      <c r="B15" s="1" t="s">
        <v>161</v>
      </c>
      <c r="C15" s="1"/>
      <c r="D15" s="1" t="s">
        <v>7647</v>
      </c>
      <c r="E15" s="1" t="s">
        <v>160</v>
      </c>
      <c r="F15" s="3"/>
    </row>
    <row r="16" spans="2:6" x14ac:dyDescent="0.55000000000000004">
      <c r="B16" s="1" t="s">
        <v>163</v>
      </c>
      <c r="C16" s="1"/>
      <c r="D16" s="1" t="s">
        <v>7647</v>
      </c>
      <c r="E16" s="1" t="s">
        <v>162</v>
      </c>
      <c r="F16" s="3"/>
    </row>
    <row r="17" spans="2:6" x14ac:dyDescent="0.55000000000000004">
      <c r="B17" s="1" t="s">
        <v>165</v>
      </c>
      <c r="C17" s="1"/>
      <c r="D17" s="1" t="s">
        <v>7647</v>
      </c>
      <c r="E17" s="1" t="s">
        <v>164</v>
      </c>
      <c r="F17" s="3"/>
    </row>
    <row r="18" spans="2:6" x14ac:dyDescent="0.55000000000000004">
      <c r="B18" s="1" t="s">
        <v>167</v>
      </c>
      <c r="C18" s="1"/>
      <c r="D18" s="1" t="s">
        <v>7647</v>
      </c>
      <c r="E18" s="1" t="s">
        <v>166</v>
      </c>
      <c r="F18" s="3"/>
    </row>
    <row r="19" spans="2:6" x14ac:dyDescent="0.55000000000000004">
      <c r="B19" s="1" t="s">
        <v>169</v>
      </c>
      <c r="C19" s="1"/>
      <c r="D19" s="1" t="s">
        <v>7647</v>
      </c>
      <c r="E19" s="1" t="s">
        <v>168</v>
      </c>
      <c r="F19" s="3"/>
    </row>
    <row r="20" spans="2:6" x14ac:dyDescent="0.55000000000000004">
      <c r="B20" s="1" t="s">
        <v>171</v>
      </c>
      <c r="C20" s="1"/>
      <c r="D20" s="1" t="s">
        <v>7647</v>
      </c>
      <c r="E20" s="1" t="s">
        <v>170</v>
      </c>
      <c r="F20" s="3"/>
    </row>
    <row r="21" spans="2:6" x14ac:dyDescent="0.55000000000000004">
      <c r="B21" s="1" t="s">
        <v>173</v>
      </c>
      <c r="C21" s="1"/>
      <c r="D21" s="1" t="s">
        <v>7647</v>
      </c>
      <c r="E21" s="1" t="s">
        <v>172</v>
      </c>
      <c r="F21" s="3"/>
    </row>
    <row r="22" spans="2:6" x14ac:dyDescent="0.55000000000000004">
      <c r="B22" s="1" t="s">
        <v>7268</v>
      </c>
      <c r="C22" s="1"/>
      <c r="D22" s="1" t="s">
        <v>7647</v>
      </c>
      <c r="E22" s="1" t="s">
        <v>174</v>
      </c>
      <c r="F22" s="3"/>
    </row>
    <row r="23" spans="2:6" x14ac:dyDescent="0.55000000000000004">
      <c r="B23" s="1" t="s">
        <v>7269</v>
      </c>
      <c r="C23" s="1"/>
      <c r="D23" s="1" t="s">
        <v>7647</v>
      </c>
      <c r="E23" s="1" t="s">
        <v>175</v>
      </c>
      <c r="F23" s="3"/>
    </row>
    <row r="24" spans="2:6" x14ac:dyDescent="0.55000000000000004">
      <c r="B24" s="1" t="s">
        <v>7584</v>
      </c>
      <c r="C24" s="1"/>
      <c r="D24" s="1" t="s">
        <v>7647</v>
      </c>
      <c r="E24" s="1" t="s">
        <v>176</v>
      </c>
      <c r="F24" s="3"/>
    </row>
    <row r="25" spans="2:6" x14ac:dyDescent="0.55000000000000004">
      <c r="B25" s="1" t="s">
        <v>178</v>
      </c>
      <c r="C25" s="1"/>
      <c r="D25" s="1" t="s">
        <v>7647</v>
      </c>
      <c r="E25" s="1" t="s">
        <v>177</v>
      </c>
      <c r="F25" s="3"/>
    </row>
    <row r="26" spans="2:6" x14ac:dyDescent="0.55000000000000004">
      <c r="B26" s="1" t="s">
        <v>180</v>
      </c>
      <c r="C26" s="1"/>
      <c r="D26" s="1" t="s">
        <v>7647</v>
      </c>
      <c r="E26" s="1" t="s">
        <v>179</v>
      </c>
      <c r="F26" s="3"/>
    </row>
    <row r="27" spans="2:6" x14ac:dyDescent="0.55000000000000004">
      <c r="B27" s="1" t="s">
        <v>182</v>
      </c>
      <c r="C27" s="1"/>
      <c r="D27" s="1" t="s">
        <v>7647</v>
      </c>
      <c r="E27" s="1" t="s">
        <v>181</v>
      </c>
      <c r="F27" s="3"/>
    </row>
    <row r="28" spans="2:6" x14ac:dyDescent="0.55000000000000004">
      <c r="B28" s="1" t="s">
        <v>184</v>
      </c>
      <c r="C28" s="1"/>
      <c r="D28" s="1" t="s">
        <v>7647</v>
      </c>
      <c r="E28" s="1" t="s">
        <v>183</v>
      </c>
      <c r="F28" s="3"/>
    </row>
    <row r="29" spans="2:6" x14ac:dyDescent="0.55000000000000004">
      <c r="B29" s="1" t="s">
        <v>186</v>
      </c>
      <c r="C29" s="1"/>
      <c r="D29" s="1" t="s">
        <v>7647</v>
      </c>
      <c r="E29" s="1" t="s">
        <v>185</v>
      </c>
      <c r="F29" s="3"/>
    </row>
    <row r="30" spans="2:6" x14ac:dyDescent="0.55000000000000004">
      <c r="B30" s="1" t="s">
        <v>188</v>
      </c>
      <c r="C30" s="1"/>
      <c r="D30" s="1" t="s">
        <v>7647</v>
      </c>
      <c r="E30" s="1" t="s">
        <v>187</v>
      </c>
      <c r="F30" s="3"/>
    </row>
    <row r="31" spans="2:6" x14ac:dyDescent="0.55000000000000004">
      <c r="B31" s="1" t="s">
        <v>190</v>
      </c>
      <c r="C31" s="1"/>
      <c r="D31" s="1" t="s">
        <v>7647</v>
      </c>
      <c r="E31" s="1" t="s">
        <v>189</v>
      </c>
      <c r="F31" s="3"/>
    </row>
    <row r="32" spans="2:6" x14ac:dyDescent="0.55000000000000004">
      <c r="B32" s="1" t="s">
        <v>192</v>
      </c>
      <c r="C32" s="1"/>
      <c r="D32" s="1" t="s">
        <v>7647</v>
      </c>
      <c r="E32" s="1" t="s">
        <v>191</v>
      </c>
      <c r="F32" s="3"/>
    </row>
    <row r="33" spans="2:6" x14ac:dyDescent="0.55000000000000004">
      <c r="B33" s="1" t="s">
        <v>194</v>
      </c>
      <c r="C33" s="1"/>
      <c r="D33" s="1" t="s">
        <v>7647</v>
      </c>
      <c r="E33" s="1" t="s">
        <v>193</v>
      </c>
      <c r="F33" s="3"/>
    </row>
    <row r="34" spans="2:6" x14ac:dyDescent="0.55000000000000004">
      <c r="B34" s="1" t="s">
        <v>196</v>
      </c>
      <c r="C34" s="1"/>
      <c r="D34" s="1" t="s">
        <v>7647</v>
      </c>
      <c r="E34" s="1" t="s">
        <v>195</v>
      </c>
      <c r="F34" s="3"/>
    </row>
    <row r="35" spans="2:6" x14ac:dyDescent="0.55000000000000004">
      <c r="B35" s="1" t="s">
        <v>198</v>
      </c>
      <c r="C35" s="1"/>
      <c r="D35" s="1" t="s">
        <v>7647</v>
      </c>
      <c r="E35" s="1" t="s">
        <v>197</v>
      </c>
      <c r="F35" s="3"/>
    </row>
    <row r="36" spans="2:6" x14ac:dyDescent="0.55000000000000004">
      <c r="B36" s="1" t="s">
        <v>200</v>
      </c>
      <c r="C36" s="1"/>
      <c r="D36" s="1" t="s">
        <v>7647</v>
      </c>
      <c r="E36" s="1" t="s">
        <v>199</v>
      </c>
      <c r="F36" s="3"/>
    </row>
    <row r="37" spans="2:6" x14ac:dyDescent="0.55000000000000004">
      <c r="B37" s="1" t="s">
        <v>202</v>
      </c>
      <c r="C37" s="1"/>
      <c r="D37" s="1" t="s">
        <v>7647</v>
      </c>
      <c r="E37" s="1" t="s">
        <v>201</v>
      </c>
      <c r="F37" s="3"/>
    </row>
    <row r="38" spans="2:6" x14ac:dyDescent="0.55000000000000004">
      <c r="B38" s="1" t="s">
        <v>204</v>
      </c>
      <c r="C38" s="1"/>
      <c r="D38" s="1" t="s">
        <v>7647</v>
      </c>
      <c r="E38" s="1" t="s">
        <v>203</v>
      </c>
      <c r="F38" s="3"/>
    </row>
    <row r="39" spans="2:6" x14ac:dyDescent="0.55000000000000004">
      <c r="B39" s="1" t="s">
        <v>206</v>
      </c>
      <c r="C39" s="1"/>
      <c r="D39" s="1" t="s">
        <v>7647</v>
      </c>
      <c r="E39" s="1" t="s">
        <v>205</v>
      </c>
      <c r="F39" s="3"/>
    </row>
    <row r="40" spans="2:6" x14ac:dyDescent="0.55000000000000004">
      <c r="B40" s="1" t="s">
        <v>208</v>
      </c>
      <c r="C40" s="1"/>
      <c r="D40" s="1" t="s">
        <v>7647</v>
      </c>
      <c r="E40" s="1" t="s">
        <v>207</v>
      </c>
      <c r="F40" s="3"/>
    </row>
    <row r="41" spans="2:6" x14ac:dyDescent="0.55000000000000004">
      <c r="B41" s="1" t="s">
        <v>210</v>
      </c>
      <c r="C41" s="1"/>
      <c r="D41" s="1" t="s">
        <v>7647</v>
      </c>
      <c r="E41" s="1" t="s">
        <v>209</v>
      </c>
      <c r="F41" s="3"/>
    </row>
    <row r="42" spans="2:6" x14ac:dyDescent="0.55000000000000004">
      <c r="B42" s="1" t="s">
        <v>212</v>
      </c>
      <c r="C42" s="1"/>
      <c r="D42" s="1" t="s">
        <v>7647</v>
      </c>
      <c r="E42" s="1" t="s">
        <v>211</v>
      </c>
      <c r="F42" s="3"/>
    </row>
    <row r="43" spans="2:6" x14ac:dyDescent="0.55000000000000004">
      <c r="B43" s="1" t="s">
        <v>214</v>
      </c>
      <c r="C43" s="1"/>
      <c r="D43" s="1" t="s">
        <v>7647</v>
      </c>
      <c r="E43" s="1" t="s">
        <v>213</v>
      </c>
      <c r="F43" s="3"/>
    </row>
    <row r="44" spans="2:6" x14ac:dyDescent="0.55000000000000004">
      <c r="B44" s="1" t="s">
        <v>216</v>
      </c>
      <c r="C44" s="1"/>
      <c r="D44" s="1" t="s">
        <v>7647</v>
      </c>
      <c r="E44" s="1" t="s">
        <v>215</v>
      </c>
      <c r="F44" s="3"/>
    </row>
    <row r="45" spans="2:6" x14ac:dyDescent="0.55000000000000004">
      <c r="B45" s="1" t="s">
        <v>218</v>
      </c>
      <c r="C45" s="1"/>
      <c r="D45" s="1" t="s">
        <v>7647</v>
      </c>
      <c r="E45" s="1" t="s">
        <v>217</v>
      </c>
      <c r="F45" s="3"/>
    </row>
    <row r="46" spans="2:6" x14ac:dyDescent="0.55000000000000004">
      <c r="B46" s="1" t="s">
        <v>220</v>
      </c>
      <c r="C46" s="1"/>
      <c r="D46" s="1" t="s">
        <v>7647</v>
      </c>
      <c r="E46" s="1" t="s">
        <v>219</v>
      </c>
      <c r="F46" s="3"/>
    </row>
    <row r="47" spans="2:6" x14ac:dyDescent="0.55000000000000004">
      <c r="B47" s="1" t="s">
        <v>222</v>
      </c>
      <c r="C47" s="1"/>
      <c r="D47" s="1" t="s">
        <v>7647</v>
      </c>
      <c r="E47" s="1" t="s">
        <v>221</v>
      </c>
      <c r="F47" s="3"/>
    </row>
    <row r="48" spans="2:6" x14ac:dyDescent="0.55000000000000004">
      <c r="B48" s="1" t="s">
        <v>224</v>
      </c>
      <c r="C48" s="1"/>
      <c r="D48" s="1" t="s">
        <v>7647</v>
      </c>
      <c r="E48" s="1" t="s">
        <v>223</v>
      </c>
      <c r="F48" s="3"/>
    </row>
    <row r="49" spans="2:6" x14ac:dyDescent="0.55000000000000004">
      <c r="B49" s="1" t="s">
        <v>226</v>
      </c>
      <c r="C49" s="1"/>
      <c r="D49" s="1" t="s">
        <v>7647</v>
      </c>
      <c r="E49" s="1" t="s">
        <v>225</v>
      </c>
      <c r="F49" s="3"/>
    </row>
    <row r="50" spans="2:6" x14ac:dyDescent="0.55000000000000004">
      <c r="B50" s="1" t="s">
        <v>228</v>
      </c>
      <c r="C50" s="1"/>
      <c r="D50" s="1" t="s">
        <v>7647</v>
      </c>
      <c r="E50" s="1" t="s">
        <v>227</v>
      </c>
      <c r="F50" s="3"/>
    </row>
    <row r="51" spans="2:6" x14ac:dyDescent="0.55000000000000004">
      <c r="B51" s="1" t="s">
        <v>230</v>
      </c>
      <c r="C51" s="1"/>
      <c r="D51" s="1" t="s">
        <v>7647</v>
      </c>
      <c r="E51" s="1" t="s">
        <v>229</v>
      </c>
      <c r="F51" s="3"/>
    </row>
    <row r="52" spans="2:6" x14ac:dyDescent="0.55000000000000004">
      <c r="B52" s="1" t="s">
        <v>232</v>
      </c>
      <c r="C52" s="1"/>
      <c r="D52" s="1" t="s">
        <v>7647</v>
      </c>
      <c r="E52" s="1" t="s">
        <v>231</v>
      </c>
      <c r="F52" s="3"/>
    </row>
    <row r="53" spans="2:6" x14ac:dyDescent="0.55000000000000004">
      <c r="B53" s="1" t="s">
        <v>7257</v>
      </c>
      <c r="C53" s="1"/>
      <c r="D53" s="1" t="s">
        <v>7647</v>
      </c>
      <c r="E53" s="1" t="s">
        <v>233</v>
      </c>
      <c r="F53" s="3"/>
    </row>
    <row r="54" spans="2:6" x14ac:dyDescent="0.55000000000000004">
      <c r="B54" s="1" t="s">
        <v>236</v>
      </c>
      <c r="C54" s="1"/>
      <c r="D54" s="1" t="s">
        <v>7647</v>
      </c>
      <c r="E54" s="1" t="s">
        <v>235</v>
      </c>
      <c r="F54" s="3"/>
    </row>
    <row r="55" spans="2:6" x14ac:dyDescent="0.55000000000000004">
      <c r="B55" s="1" t="s">
        <v>238</v>
      </c>
      <c r="C55" s="1"/>
      <c r="D55" s="1" t="s">
        <v>7647</v>
      </c>
      <c r="E55" s="1" t="s">
        <v>237</v>
      </c>
      <c r="F55" s="3"/>
    </row>
    <row r="56" spans="2:6" x14ac:dyDescent="0.55000000000000004">
      <c r="B56" s="1" t="s">
        <v>7270</v>
      </c>
      <c r="C56" s="1"/>
      <c r="D56" s="1" t="s">
        <v>7647</v>
      </c>
      <c r="E56" s="1" t="s">
        <v>239</v>
      </c>
      <c r="F56" s="3"/>
    </row>
    <row r="57" spans="2:6" x14ac:dyDescent="0.55000000000000004">
      <c r="B57" s="1" t="s">
        <v>7271</v>
      </c>
      <c r="C57" s="1"/>
      <c r="D57" s="1" t="s">
        <v>7233</v>
      </c>
      <c r="E57" s="1" t="s">
        <v>5361</v>
      </c>
      <c r="F57" s="3"/>
    </row>
    <row r="58" spans="2:6" x14ac:dyDescent="0.55000000000000004">
      <c r="B58" s="1" t="s">
        <v>7272</v>
      </c>
      <c r="C58" s="1"/>
      <c r="D58" s="1" t="s">
        <v>7647</v>
      </c>
      <c r="E58" s="1" t="s">
        <v>240</v>
      </c>
      <c r="F58" s="3"/>
    </row>
    <row r="59" spans="2:6" x14ac:dyDescent="0.55000000000000004">
      <c r="B59" s="1" t="s">
        <v>7273</v>
      </c>
      <c r="C59" s="1"/>
      <c r="D59" s="1" t="s">
        <v>7647</v>
      </c>
      <c r="E59" s="1" t="s">
        <v>241</v>
      </c>
      <c r="F59" s="3"/>
    </row>
    <row r="60" spans="2:6" x14ac:dyDescent="0.55000000000000004">
      <c r="B60" s="1" t="s">
        <v>7274</v>
      </c>
      <c r="C60" s="1"/>
      <c r="D60" s="1" t="s">
        <v>7647</v>
      </c>
      <c r="E60" s="1" t="s">
        <v>242</v>
      </c>
      <c r="F60" s="3"/>
    </row>
    <row r="61" spans="2:6" x14ac:dyDescent="0.55000000000000004">
      <c r="B61" s="1" t="s">
        <v>7275</v>
      </c>
      <c r="C61" s="1"/>
      <c r="D61" s="1" t="s">
        <v>7647</v>
      </c>
      <c r="E61" s="1" t="s">
        <v>243</v>
      </c>
      <c r="F61" s="3"/>
    </row>
    <row r="62" spans="2:6" x14ac:dyDescent="0.55000000000000004">
      <c r="B62" s="1" t="s">
        <v>245</v>
      </c>
      <c r="C62" s="1"/>
      <c r="D62" s="1" t="s">
        <v>7647</v>
      </c>
      <c r="E62" s="1" t="s">
        <v>244</v>
      </c>
      <c r="F62" s="3"/>
    </row>
    <row r="63" spans="2:6" x14ac:dyDescent="0.55000000000000004">
      <c r="B63" s="1" t="s">
        <v>7276</v>
      </c>
      <c r="C63" s="1"/>
      <c r="D63" s="1" t="s">
        <v>7647</v>
      </c>
      <c r="E63" s="1" t="s">
        <v>246</v>
      </c>
      <c r="F63" s="3"/>
    </row>
    <row r="64" spans="2:6" x14ac:dyDescent="0.55000000000000004">
      <c r="B64" s="1" t="s">
        <v>248</v>
      </c>
      <c r="C64" s="1"/>
      <c r="D64" s="1" t="s">
        <v>7647</v>
      </c>
      <c r="E64" s="1" t="s">
        <v>247</v>
      </c>
      <c r="F64" s="3"/>
    </row>
    <row r="65" spans="2:6" x14ac:dyDescent="0.55000000000000004">
      <c r="B65" s="1" t="s">
        <v>250</v>
      </c>
      <c r="C65" s="1"/>
      <c r="D65" s="1" t="s">
        <v>7647</v>
      </c>
      <c r="E65" s="1" t="s">
        <v>249</v>
      </c>
      <c r="F65" s="3"/>
    </row>
    <row r="66" spans="2:6" x14ac:dyDescent="0.55000000000000004">
      <c r="B66" s="1" t="s">
        <v>252</v>
      </c>
      <c r="C66" s="1"/>
      <c r="D66" s="1" t="s">
        <v>7647</v>
      </c>
      <c r="E66" s="1" t="s">
        <v>251</v>
      </c>
      <c r="F66" s="3"/>
    </row>
    <row r="67" spans="2:6" x14ac:dyDescent="0.55000000000000004">
      <c r="B67" s="1" t="s">
        <v>254</v>
      </c>
      <c r="C67" s="1"/>
      <c r="D67" s="1" t="s">
        <v>7647</v>
      </c>
      <c r="E67" s="1" t="s">
        <v>253</v>
      </c>
      <c r="F67" s="3"/>
    </row>
    <row r="68" spans="2:6" x14ac:dyDescent="0.55000000000000004">
      <c r="B68" s="1" t="s">
        <v>256</v>
      </c>
      <c r="C68" s="1"/>
      <c r="D68" s="1" t="s">
        <v>7647</v>
      </c>
      <c r="E68" s="1" t="s">
        <v>255</v>
      </c>
      <c r="F68" s="3"/>
    </row>
    <row r="69" spans="2:6" x14ac:dyDescent="0.55000000000000004">
      <c r="B69" s="1" t="s">
        <v>258</v>
      </c>
      <c r="C69" s="1"/>
      <c r="D69" s="1" t="s">
        <v>7647</v>
      </c>
      <c r="E69" s="1" t="s">
        <v>257</v>
      </c>
      <c r="F69" s="3"/>
    </row>
    <row r="70" spans="2:6" x14ac:dyDescent="0.55000000000000004">
      <c r="B70" s="1" t="s">
        <v>260</v>
      </c>
      <c r="C70" s="1"/>
      <c r="D70" s="1" t="s">
        <v>7647</v>
      </c>
      <c r="E70" s="1" t="s">
        <v>259</v>
      </c>
      <c r="F70" s="3"/>
    </row>
    <row r="71" spans="2:6" x14ac:dyDescent="0.55000000000000004">
      <c r="B71" s="1" t="s">
        <v>262</v>
      </c>
      <c r="C71" s="1"/>
      <c r="D71" s="1" t="s">
        <v>7647</v>
      </c>
      <c r="E71" s="1" t="s">
        <v>261</v>
      </c>
      <c r="F71" s="3"/>
    </row>
    <row r="72" spans="2:6" x14ac:dyDescent="0.55000000000000004">
      <c r="B72" s="1" t="s">
        <v>264</v>
      </c>
      <c r="C72" s="1"/>
      <c r="D72" s="1" t="s">
        <v>7647</v>
      </c>
      <c r="E72" s="1" t="s">
        <v>263</v>
      </c>
      <c r="F72" s="3"/>
    </row>
    <row r="73" spans="2:6" x14ac:dyDescent="0.55000000000000004">
      <c r="B73" s="1" t="s">
        <v>266</v>
      </c>
      <c r="C73" s="1"/>
      <c r="D73" s="1" t="s">
        <v>7647</v>
      </c>
      <c r="E73" s="1" t="s">
        <v>265</v>
      </c>
      <c r="F73" s="3"/>
    </row>
    <row r="74" spans="2:6" x14ac:dyDescent="0.55000000000000004">
      <c r="B74" s="1" t="s">
        <v>7277</v>
      </c>
      <c r="C74" s="1"/>
      <c r="D74" s="1" t="s">
        <v>7647</v>
      </c>
      <c r="E74" s="1" t="s">
        <v>267</v>
      </c>
      <c r="F74" s="3"/>
    </row>
    <row r="75" spans="2:6" x14ac:dyDescent="0.55000000000000004">
      <c r="B75" s="1" t="s">
        <v>7278</v>
      </c>
      <c r="C75" s="1"/>
      <c r="D75" s="1" t="s">
        <v>7647</v>
      </c>
      <c r="E75" s="1" t="s">
        <v>268</v>
      </c>
      <c r="F75" s="3"/>
    </row>
    <row r="76" spans="2:6" x14ac:dyDescent="0.55000000000000004">
      <c r="B76" s="1" t="s">
        <v>7279</v>
      </c>
      <c r="C76" s="1"/>
      <c r="D76" s="1" t="s">
        <v>7647</v>
      </c>
      <c r="E76" s="1" t="s">
        <v>269</v>
      </c>
      <c r="F76" s="3"/>
    </row>
    <row r="77" spans="2:6" x14ac:dyDescent="0.55000000000000004">
      <c r="B77" s="1" t="s">
        <v>7280</v>
      </c>
      <c r="C77" s="1"/>
      <c r="D77" s="1" t="s">
        <v>7647</v>
      </c>
      <c r="E77" s="1" t="s">
        <v>270</v>
      </c>
      <c r="F77" s="3"/>
    </row>
    <row r="78" spans="2:6" x14ac:dyDescent="0.55000000000000004">
      <c r="B78" s="1" t="s">
        <v>7281</v>
      </c>
      <c r="C78" s="1"/>
      <c r="D78" s="1" t="s">
        <v>7647</v>
      </c>
      <c r="E78" s="1" t="s">
        <v>271</v>
      </c>
      <c r="F78" s="3"/>
    </row>
    <row r="79" spans="2:6" x14ac:dyDescent="0.55000000000000004">
      <c r="B79" s="1" t="s">
        <v>7282</v>
      </c>
      <c r="C79" s="1"/>
      <c r="D79" s="1" t="s">
        <v>7647</v>
      </c>
      <c r="E79" s="1" t="s">
        <v>272</v>
      </c>
      <c r="F79" s="3"/>
    </row>
    <row r="80" spans="2:6" x14ac:dyDescent="0.55000000000000004">
      <c r="B80" s="1" t="s">
        <v>7283</v>
      </c>
      <c r="C80" s="1"/>
      <c r="D80" s="1" t="s">
        <v>7647</v>
      </c>
      <c r="E80" s="1" t="s">
        <v>273</v>
      </c>
      <c r="F80" s="3"/>
    </row>
    <row r="81" spans="2:6" x14ac:dyDescent="0.55000000000000004">
      <c r="B81" s="19" t="s">
        <v>7284</v>
      </c>
      <c r="C81" s="19"/>
      <c r="D81" s="19" t="s">
        <v>7647</v>
      </c>
      <c r="E81" s="19" t="s">
        <v>274</v>
      </c>
      <c r="F81" s="51"/>
    </row>
  </sheetData>
  <phoneticPr fontId="5"/>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20"/>
  <dimension ref="A1:G858"/>
  <sheetViews>
    <sheetView showGridLines="0" zoomScaleNormal="100" workbookViewId="0">
      <pane ySplit="4" topLeftCell="A5" activePane="bottomLeft" state="frozen"/>
      <selection pane="bottomLeft"/>
    </sheetView>
  </sheetViews>
  <sheetFormatPr defaultColWidth="4.9140625" defaultRowHeight="16" x14ac:dyDescent="0.55000000000000004"/>
  <cols>
    <col min="2" max="2" width="23.9140625" customWidth="1"/>
    <col min="3" max="3" width="23.9140625" bestFit="1" customWidth="1"/>
    <col min="4" max="4" width="8.6640625" customWidth="1"/>
    <col min="5" max="5" width="50.6640625" customWidth="1"/>
    <col min="6" max="6" width="7.5" style="47" bestFit="1" customWidth="1"/>
    <col min="7" max="7" width="29.6640625" customWidth="1"/>
    <col min="8" max="8" width="16.9140625" customWidth="1"/>
  </cols>
  <sheetData>
    <row r="1" spans="1:7" x14ac:dyDescent="0.55000000000000004">
      <c r="A1" s="4">
        <f>COLUMN()</f>
        <v>1</v>
      </c>
      <c r="B1" s="4">
        <f>COLUMN()</f>
        <v>2</v>
      </c>
      <c r="C1" s="4">
        <f>COLUMN()</f>
        <v>3</v>
      </c>
      <c r="D1" s="4">
        <f>COLUMN()</f>
        <v>4</v>
      </c>
      <c r="E1" s="4">
        <f>COLUMN()</f>
        <v>5</v>
      </c>
      <c r="F1" s="4">
        <f>COLUMN()</f>
        <v>6</v>
      </c>
      <c r="G1" s="4">
        <f>COLUMN()</f>
        <v>7</v>
      </c>
    </row>
    <row r="2" spans="1:7" x14ac:dyDescent="0.55000000000000004">
      <c r="E2" s="12"/>
      <c r="F2" s="49"/>
      <c r="G2" s="13"/>
    </row>
    <row r="4" spans="1:7" x14ac:dyDescent="0.55000000000000004">
      <c r="B4" s="2" t="s">
        <v>0</v>
      </c>
      <c r="C4" s="2" t="s">
        <v>427</v>
      </c>
      <c r="D4" s="2" t="s">
        <v>37</v>
      </c>
      <c r="E4" s="2" t="s">
        <v>429</v>
      </c>
      <c r="F4" s="2" t="s">
        <v>6352</v>
      </c>
      <c r="G4" s="107" t="s">
        <v>673</v>
      </c>
    </row>
    <row r="5" spans="1:7" x14ac:dyDescent="0.55000000000000004">
      <c r="B5" s="1" t="s">
        <v>1017</v>
      </c>
      <c r="C5" s="1" t="s">
        <v>1018</v>
      </c>
      <c r="D5" s="1">
        <v>1</v>
      </c>
      <c r="E5" s="106" t="s">
        <v>2</v>
      </c>
      <c r="F5" s="45"/>
      <c r="G5" s="1"/>
    </row>
    <row r="6" spans="1:7" x14ac:dyDescent="0.55000000000000004">
      <c r="B6" s="1" t="s">
        <v>1017</v>
      </c>
      <c r="C6" s="1" t="s">
        <v>1018</v>
      </c>
      <c r="D6" s="1">
        <v>2</v>
      </c>
      <c r="E6" s="106" t="s">
        <v>278</v>
      </c>
      <c r="F6" s="45"/>
      <c r="G6" s="1"/>
    </row>
    <row r="7" spans="1:7" x14ac:dyDescent="0.55000000000000004">
      <c r="B7" s="1" t="s">
        <v>1017</v>
      </c>
      <c r="C7" s="1" t="s">
        <v>1018</v>
      </c>
      <c r="D7" s="1">
        <v>3</v>
      </c>
      <c r="E7" s="5" t="s">
        <v>1</v>
      </c>
      <c r="F7" s="45"/>
      <c r="G7" s="1"/>
    </row>
    <row r="8" spans="1:7" x14ac:dyDescent="0.55000000000000004">
      <c r="B8" s="1" t="s">
        <v>1017</v>
      </c>
      <c r="C8" s="1" t="s">
        <v>1018</v>
      </c>
      <c r="D8" s="1">
        <v>4</v>
      </c>
      <c r="E8" s="106" t="s">
        <v>97</v>
      </c>
      <c r="F8" s="45"/>
      <c r="G8" s="1"/>
    </row>
    <row r="9" spans="1:7" x14ac:dyDescent="0.55000000000000004">
      <c r="B9" s="1" t="s">
        <v>1017</v>
      </c>
      <c r="C9" s="1" t="s">
        <v>1018</v>
      </c>
      <c r="D9" s="1">
        <v>5</v>
      </c>
      <c r="E9" s="5" t="s">
        <v>3</v>
      </c>
      <c r="F9" s="45"/>
      <c r="G9" s="1"/>
    </row>
    <row r="10" spans="1:7" x14ac:dyDescent="0.55000000000000004">
      <c r="B10" s="1" t="s">
        <v>1017</v>
      </c>
      <c r="C10" s="1" t="s">
        <v>1018</v>
      </c>
      <c r="D10" s="1">
        <v>6</v>
      </c>
      <c r="E10" s="5" t="s">
        <v>4</v>
      </c>
      <c r="F10" s="45"/>
      <c r="G10" s="1"/>
    </row>
    <row r="11" spans="1:7" x14ac:dyDescent="0.55000000000000004">
      <c r="B11" s="1" t="s">
        <v>1017</v>
      </c>
      <c r="C11" s="1" t="s">
        <v>1018</v>
      </c>
      <c r="D11" s="1">
        <v>7</v>
      </c>
      <c r="E11" s="5" t="s">
        <v>5</v>
      </c>
      <c r="F11" s="45"/>
      <c r="G11" s="1"/>
    </row>
    <row r="12" spans="1:7" x14ac:dyDescent="0.55000000000000004">
      <c r="B12" s="1" t="s">
        <v>1017</v>
      </c>
      <c r="C12" s="1" t="s">
        <v>1018</v>
      </c>
      <c r="D12" s="1">
        <v>8</v>
      </c>
      <c r="E12" s="5" t="s">
        <v>6</v>
      </c>
      <c r="F12" s="45"/>
      <c r="G12" s="1"/>
    </row>
    <row r="13" spans="1:7" x14ac:dyDescent="0.55000000000000004">
      <c r="B13" s="1" t="s">
        <v>1017</v>
      </c>
      <c r="C13" s="1" t="s">
        <v>1018</v>
      </c>
      <c r="D13" s="1">
        <v>9</v>
      </c>
      <c r="E13" s="48" t="s">
        <v>266</v>
      </c>
      <c r="F13" s="45"/>
      <c r="G13" s="1"/>
    </row>
    <row r="14" spans="1:7" x14ac:dyDescent="0.55000000000000004">
      <c r="B14" s="1" t="s">
        <v>1017</v>
      </c>
      <c r="C14" s="1" t="s">
        <v>1018</v>
      </c>
      <c r="D14" s="1">
        <v>10</v>
      </c>
      <c r="E14" s="106" t="s">
        <v>281</v>
      </c>
      <c r="F14" s="45"/>
      <c r="G14" s="1"/>
    </row>
    <row r="15" spans="1:7" x14ac:dyDescent="0.55000000000000004">
      <c r="B15" s="1" t="s">
        <v>1017</v>
      </c>
      <c r="C15" s="1" t="s">
        <v>1018</v>
      </c>
      <c r="D15" s="1">
        <v>11</v>
      </c>
      <c r="E15" s="5" t="s">
        <v>282</v>
      </c>
      <c r="F15" s="45"/>
      <c r="G15" s="1"/>
    </row>
    <row r="16" spans="1:7" x14ac:dyDescent="0.55000000000000004">
      <c r="B16" s="1" t="s">
        <v>1017</v>
      </c>
      <c r="C16" s="1" t="s">
        <v>1018</v>
      </c>
      <c r="D16" s="1">
        <v>12</v>
      </c>
      <c r="E16" s="5" t="s">
        <v>7</v>
      </c>
      <c r="F16" s="45"/>
      <c r="G16" s="1"/>
    </row>
    <row r="17" spans="2:7" x14ac:dyDescent="0.55000000000000004">
      <c r="B17" s="1" t="s">
        <v>1017</v>
      </c>
      <c r="C17" s="1" t="s">
        <v>1018</v>
      </c>
      <c r="D17" s="1">
        <v>13</v>
      </c>
      <c r="E17" s="1" t="s">
        <v>8</v>
      </c>
      <c r="F17" s="45"/>
      <c r="G17" s="1"/>
    </row>
    <row r="18" spans="2:7" x14ac:dyDescent="0.55000000000000004">
      <c r="B18" s="1" t="s">
        <v>1017</v>
      </c>
      <c r="C18" s="1" t="s">
        <v>1018</v>
      </c>
      <c r="D18" s="1">
        <v>14</v>
      </c>
      <c r="E18" s="1" t="s">
        <v>9</v>
      </c>
      <c r="F18" s="45"/>
      <c r="G18" s="1"/>
    </row>
    <row r="19" spans="2:7" x14ac:dyDescent="0.55000000000000004">
      <c r="B19" s="1" t="s">
        <v>1017</v>
      </c>
      <c r="C19" s="1" t="s">
        <v>1018</v>
      </c>
      <c r="D19" s="1">
        <v>15</v>
      </c>
      <c r="E19" s="1" t="s">
        <v>10</v>
      </c>
      <c r="F19" s="45" t="s">
        <v>6356</v>
      </c>
      <c r="G19" s="1"/>
    </row>
    <row r="20" spans="2:7" x14ac:dyDescent="0.55000000000000004">
      <c r="B20" s="1" t="s">
        <v>1017</v>
      </c>
      <c r="C20" s="1" t="s">
        <v>1018</v>
      </c>
      <c r="D20" s="1">
        <v>16</v>
      </c>
      <c r="E20" s="1" t="s">
        <v>11</v>
      </c>
      <c r="F20" s="45"/>
      <c r="G20" s="1"/>
    </row>
    <row r="21" spans="2:7" x14ac:dyDescent="0.55000000000000004">
      <c r="B21" s="1" t="s">
        <v>1017</v>
      </c>
      <c r="C21" s="1" t="s">
        <v>1018</v>
      </c>
      <c r="D21" s="1">
        <v>17</v>
      </c>
      <c r="E21" s="1" t="s">
        <v>12</v>
      </c>
      <c r="F21" s="45" t="s">
        <v>6356</v>
      </c>
      <c r="G21" s="11"/>
    </row>
    <row r="22" spans="2:7" x14ac:dyDescent="0.55000000000000004">
      <c r="B22" s="1" t="s">
        <v>1017</v>
      </c>
      <c r="C22" s="1" t="s">
        <v>1018</v>
      </c>
      <c r="D22" s="1">
        <v>18</v>
      </c>
      <c r="E22" s="1" t="s">
        <v>13</v>
      </c>
      <c r="F22" s="45" t="s">
        <v>6356</v>
      </c>
      <c r="G22" s="1"/>
    </row>
    <row r="23" spans="2:7" x14ac:dyDescent="0.55000000000000004">
      <c r="B23" s="1" t="s">
        <v>1017</v>
      </c>
      <c r="C23" s="1" t="s">
        <v>1018</v>
      </c>
      <c r="D23" s="1">
        <v>19</v>
      </c>
      <c r="E23" s="1" t="s">
        <v>14</v>
      </c>
      <c r="F23" s="45" t="s">
        <v>6356</v>
      </c>
      <c r="G23" s="1"/>
    </row>
    <row r="24" spans="2:7" x14ac:dyDescent="0.55000000000000004">
      <c r="B24" s="1" t="s">
        <v>1017</v>
      </c>
      <c r="C24" s="1" t="s">
        <v>1018</v>
      </c>
      <c r="D24" s="1">
        <v>20</v>
      </c>
      <c r="E24" s="1" t="s">
        <v>15</v>
      </c>
      <c r="F24" s="45" t="s">
        <v>6356</v>
      </c>
      <c r="G24" s="1"/>
    </row>
    <row r="25" spans="2:7" x14ac:dyDescent="0.55000000000000004">
      <c r="B25" s="1" t="s">
        <v>1017</v>
      </c>
      <c r="C25" s="1" t="s">
        <v>1018</v>
      </c>
      <c r="D25" s="1">
        <v>21</v>
      </c>
      <c r="E25" s="1" t="s">
        <v>1019</v>
      </c>
      <c r="F25" s="45"/>
      <c r="G25" s="1"/>
    </row>
    <row r="26" spans="2:7" x14ac:dyDescent="0.55000000000000004">
      <c r="B26" s="1" t="s">
        <v>1017</v>
      </c>
      <c r="C26" s="1" t="s">
        <v>1018</v>
      </c>
      <c r="D26" s="1">
        <v>22</v>
      </c>
      <c r="E26" s="48" t="s">
        <v>1020</v>
      </c>
      <c r="F26" s="45"/>
      <c r="G26" s="1"/>
    </row>
    <row r="27" spans="2:7" x14ac:dyDescent="0.55000000000000004">
      <c r="B27" s="1" t="s">
        <v>1017</v>
      </c>
      <c r="C27" s="1" t="s">
        <v>1018</v>
      </c>
      <c r="D27" s="1">
        <v>23</v>
      </c>
      <c r="E27" s="1" t="s">
        <v>1021</v>
      </c>
      <c r="F27" s="45"/>
      <c r="G27" s="1"/>
    </row>
    <row r="28" spans="2:7" x14ac:dyDescent="0.55000000000000004">
      <c r="B28" s="1" t="s">
        <v>1017</v>
      </c>
      <c r="C28" s="1" t="s">
        <v>1018</v>
      </c>
      <c r="D28" s="1">
        <v>24</v>
      </c>
      <c r="E28" s="1" t="s">
        <v>16</v>
      </c>
      <c r="F28" s="45"/>
      <c r="G28" s="1"/>
    </row>
    <row r="29" spans="2:7" x14ac:dyDescent="0.55000000000000004">
      <c r="B29" s="1" t="s">
        <v>1017</v>
      </c>
      <c r="C29" s="1" t="s">
        <v>1018</v>
      </c>
      <c r="D29" s="1">
        <v>25</v>
      </c>
      <c r="E29" s="1" t="s">
        <v>17</v>
      </c>
      <c r="F29" s="45"/>
      <c r="G29" s="1"/>
    </row>
    <row r="30" spans="2:7" x14ac:dyDescent="0.55000000000000004">
      <c r="B30" s="1" t="s">
        <v>1017</v>
      </c>
      <c r="C30" s="1" t="s">
        <v>1018</v>
      </c>
      <c r="D30" s="1">
        <v>26</v>
      </c>
      <c r="E30" s="1" t="s">
        <v>18</v>
      </c>
      <c r="F30" s="45"/>
      <c r="G30" s="1"/>
    </row>
    <row r="31" spans="2:7" x14ac:dyDescent="0.55000000000000004">
      <c r="B31" s="1" t="s">
        <v>1017</v>
      </c>
      <c r="C31" s="1" t="s">
        <v>1018</v>
      </c>
      <c r="D31" s="1">
        <v>27</v>
      </c>
      <c r="E31" s="1" t="s">
        <v>19</v>
      </c>
      <c r="F31" s="45"/>
      <c r="G31" s="1"/>
    </row>
    <row r="32" spans="2:7" x14ac:dyDescent="0.55000000000000004">
      <c r="B32" s="1" t="s">
        <v>1017</v>
      </c>
      <c r="C32" s="1" t="s">
        <v>1018</v>
      </c>
      <c r="D32" s="1">
        <v>28</v>
      </c>
      <c r="E32" s="1" t="s">
        <v>1022</v>
      </c>
      <c r="F32" s="45"/>
      <c r="G32" s="1"/>
    </row>
    <row r="33" spans="2:7" x14ac:dyDescent="0.55000000000000004">
      <c r="B33" s="1" t="s">
        <v>1017</v>
      </c>
      <c r="C33" s="1" t="s">
        <v>1018</v>
      </c>
      <c r="D33" s="1">
        <v>29</v>
      </c>
      <c r="E33" s="1" t="s">
        <v>1023</v>
      </c>
      <c r="F33" s="45"/>
      <c r="G33" s="1"/>
    </row>
    <row r="34" spans="2:7" x14ac:dyDescent="0.55000000000000004">
      <c r="B34" s="1" t="s">
        <v>1017</v>
      </c>
      <c r="C34" s="1" t="s">
        <v>1018</v>
      </c>
      <c r="D34" s="1">
        <v>30</v>
      </c>
      <c r="E34" s="1" t="s">
        <v>1024</v>
      </c>
      <c r="F34" s="45"/>
      <c r="G34" s="1"/>
    </row>
    <row r="35" spans="2:7" x14ac:dyDescent="0.55000000000000004">
      <c r="B35" s="1" t="s">
        <v>1017</v>
      </c>
      <c r="C35" s="1" t="s">
        <v>1018</v>
      </c>
      <c r="D35" s="1">
        <v>31</v>
      </c>
      <c r="E35" s="1" t="s">
        <v>1025</v>
      </c>
      <c r="F35" s="45"/>
      <c r="G35" s="1"/>
    </row>
    <row r="36" spans="2:7" x14ac:dyDescent="0.55000000000000004">
      <c r="B36" s="1" t="s">
        <v>1017</v>
      </c>
      <c r="C36" s="1" t="s">
        <v>1018</v>
      </c>
      <c r="D36" s="1">
        <v>32</v>
      </c>
      <c r="E36" s="48" t="s">
        <v>1026</v>
      </c>
      <c r="F36" s="45"/>
      <c r="G36" s="1"/>
    </row>
    <row r="37" spans="2:7" x14ac:dyDescent="0.55000000000000004">
      <c r="B37" s="1" t="s">
        <v>1017</v>
      </c>
      <c r="C37" s="1" t="s">
        <v>1018</v>
      </c>
      <c r="D37" s="1">
        <v>33</v>
      </c>
      <c r="E37" s="1" t="s">
        <v>1027</v>
      </c>
      <c r="F37" s="45"/>
      <c r="G37" s="1"/>
    </row>
    <row r="38" spans="2:7" x14ac:dyDescent="0.55000000000000004">
      <c r="B38" s="1" t="s">
        <v>1017</v>
      </c>
      <c r="C38" s="1" t="s">
        <v>1018</v>
      </c>
      <c r="D38" s="1">
        <v>34</v>
      </c>
      <c r="E38" s="1" t="s">
        <v>1028</v>
      </c>
      <c r="F38" s="45"/>
      <c r="G38" s="1"/>
    </row>
    <row r="39" spans="2:7" x14ac:dyDescent="0.55000000000000004">
      <c r="B39" s="1" t="s">
        <v>1017</v>
      </c>
      <c r="C39" s="1" t="s">
        <v>1018</v>
      </c>
      <c r="D39" s="1">
        <v>35</v>
      </c>
      <c r="E39" s="1" t="s">
        <v>1029</v>
      </c>
      <c r="F39" s="45"/>
      <c r="G39" s="1"/>
    </row>
    <row r="40" spans="2:7" x14ac:dyDescent="0.55000000000000004">
      <c r="B40" s="1" t="s">
        <v>1017</v>
      </c>
      <c r="C40" s="1" t="s">
        <v>1018</v>
      </c>
      <c r="D40" s="1">
        <v>36</v>
      </c>
      <c r="E40" s="1" t="s">
        <v>1030</v>
      </c>
      <c r="F40" s="45"/>
      <c r="G40" s="1"/>
    </row>
    <row r="41" spans="2:7" x14ac:dyDescent="0.55000000000000004">
      <c r="B41" s="1" t="s">
        <v>1017</v>
      </c>
      <c r="C41" s="1" t="s">
        <v>1018</v>
      </c>
      <c r="D41" s="1">
        <v>37</v>
      </c>
      <c r="E41" s="1" t="s">
        <v>1031</v>
      </c>
      <c r="F41" s="45"/>
      <c r="G41" s="1"/>
    </row>
    <row r="42" spans="2:7" x14ac:dyDescent="0.55000000000000004">
      <c r="B42" s="1" t="s">
        <v>1017</v>
      </c>
      <c r="C42" s="1" t="s">
        <v>1018</v>
      </c>
      <c r="D42" s="1">
        <v>38</v>
      </c>
      <c r="E42" s="48" t="s">
        <v>1032</v>
      </c>
      <c r="F42" s="45"/>
      <c r="G42" s="1"/>
    </row>
    <row r="43" spans="2:7" x14ac:dyDescent="0.55000000000000004">
      <c r="B43" s="1" t="s">
        <v>1017</v>
      </c>
      <c r="C43" s="1" t="s">
        <v>1018</v>
      </c>
      <c r="D43" s="1">
        <v>39</v>
      </c>
      <c r="E43" s="1" t="s">
        <v>20</v>
      </c>
      <c r="F43" s="45"/>
      <c r="G43" s="1"/>
    </row>
    <row r="44" spans="2:7" x14ac:dyDescent="0.55000000000000004">
      <c r="B44" s="1" t="s">
        <v>1017</v>
      </c>
      <c r="C44" s="1" t="s">
        <v>1018</v>
      </c>
      <c r="D44" s="1">
        <v>40</v>
      </c>
      <c r="E44" s="1" t="s">
        <v>21</v>
      </c>
      <c r="F44" s="45"/>
      <c r="G44" s="1"/>
    </row>
    <row r="45" spans="2:7" x14ac:dyDescent="0.55000000000000004">
      <c r="B45" s="1" t="s">
        <v>1017</v>
      </c>
      <c r="C45" s="1" t="s">
        <v>1018</v>
      </c>
      <c r="D45" s="1">
        <v>41</v>
      </c>
      <c r="E45" s="1" t="s">
        <v>652</v>
      </c>
      <c r="F45" s="45"/>
      <c r="G45" s="1"/>
    </row>
    <row r="46" spans="2:7" x14ac:dyDescent="0.55000000000000004">
      <c r="B46" s="1" t="s">
        <v>1017</v>
      </c>
      <c r="C46" s="1" t="s">
        <v>1018</v>
      </c>
      <c r="D46" s="1">
        <v>42</v>
      </c>
      <c r="E46" s="1" t="s">
        <v>22</v>
      </c>
      <c r="F46" s="45"/>
      <c r="G46" s="1"/>
    </row>
    <row r="47" spans="2:7" x14ac:dyDescent="0.55000000000000004">
      <c r="B47" s="1" t="s">
        <v>1017</v>
      </c>
      <c r="C47" s="1" t="s">
        <v>1018</v>
      </c>
      <c r="D47" s="1">
        <v>43</v>
      </c>
      <c r="E47" s="1" t="s">
        <v>23</v>
      </c>
      <c r="F47" s="45"/>
      <c r="G47" s="1"/>
    </row>
    <row r="48" spans="2:7" x14ac:dyDescent="0.55000000000000004">
      <c r="B48" s="1" t="s">
        <v>1017</v>
      </c>
      <c r="C48" s="1" t="s">
        <v>1018</v>
      </c>
      <c r="D48" s="1">
        <v>44</v>
      </c>
      <c r="E48" s="1" t="s">
        <v>24</v>
      </c>
      <c r="F48" s="45"/>
      <c r="G48" s="1"/>
    </row>
    <row r="49" spans="2:7" x14ac:dyDescent="0.55000000000000004">
      <c r="B49" s="1" t="s">
        <v>1017</v>
      </c>
      <c r="C49" s="1" t="s">
        <v>1018</v>
      </c>
      <c r="D49" s="1">
        <v>45</v>
      </c>
      <c r="E49" s="1" t="s">
        <v>25</v>
      </c>
      <c r="F49" s="45"/>
      <c r="G49" s="1"/>
    </row>
    <row r="50" spans="2:7" x14ac:dyDescent="0.55000000000000004">
      <c r="B50" s="1" t="s">
        <v>1017</v>
      </c>
      <c r="C50" s="1" t="s">
        <v>1018</v>
      </c>
      <c r="D50" s="1">
        <v>46</v>
      </c>
      <c r="E50" s="1" t="s">
        <v>26</v>
      </c>
      <c r="F50" s="45"/>
      <c r="G50" s="1"/>
    </row>
    <row r="51" spans="2:7" x14ac:dyDescent="0.55000000000000004">
      <c r="B51" s="1" t="s">
        <v>1017</v>
      </c>
      <c r="C51" s="1" t="s">
        <v>1018</v>
      </c>
      <c r="D51" s="1">
        <v>47</v>
      </c>
      <c r="E51" s="1" t="s">
        <v>27</v>
      </c>
      <c r="F51" s="45"/>
      <c r="G51" s="1"/>
    </row>
    <row r="52" spans="2:7" x14ac:dyDescent="0.55000000000000004">
      <c r="B52" s="1" t="s">
        <v>1017</v>
      </c>
      <c r="C52" s="1" t="s">
        <v>1018</v>
      </c>
      <c r="D52" s="1">
        <v>48</v>
      </c>
      <c r="E52" s="1" t="s">
        <v>28</v>
      </c>
      <c r="F52" s="45"/>
      <c r="G52" s="1"/>
    </row>
    <row r="53" spans="2:7" x14ac:dyDescent="0.55000000000000004">
      <c r="B53" s="1" t="s">
        <v>1017</v>
      </c>
      <c r="C53" s="1" t="s">
        <v>1018</v>
      </c>
      <c r="D53" s="1">
        <v>49</v>
      </c>
      <c r="E53" s="1" t="s">
        <v>29</v>
      </c>
      <c r="F53" s="45"/>
      <c r="G53" s="1"/>
    </row>
    <row r="54" spans="2:7" x14ac:dyDescent="0.55000000000000004">
      <c r="B54" s="1" t="s">
        <v>1017</v>
      </c>
      <c r="C54" s="1" t="s">
        <v>1018</v>
      </c>
      <c r="D54" s="1">
        <v>50</v>
      </c>
      <c r="E54" s="1" t="s">
        <v>30</v>
      </c>
      <c r="F54" s="45"/>
      <c r="G54" s="1"/>
    </row>
    <row r="55" spans="2:7" x14ac:dyDescent="0.55000000000000004">
      <c r="B55" s="1" t="s">
        <v>1017</v>
      </c>
      <c r="C55" s="1" t="s">
        <v>1018</v>
      </c>
      <c r="D55" s="1">
        <v>51</v>
      </c>
      <c r="E55" s="1" t="s">
        <v>1033</v>
      </c>
      <c r="F55" s="45" t="s">
        <v>6356</v>
      </c>
      <c r="G55" s="1"/>
    </row>
    <row r="56" spans="2:7" x14ac:dyDescent="0.55000000000000004">
      <c r="B56" s="1" t="s">
        <v>1017</v>
      </c>
      <c r="C56" s="1" t="s">
        <v>1018</v>
      </c>
      <c r="D56" s="1">
        <v>52</v>
      </c>
      <c r="E56" s="1" t="s">
        <v>1034</v>
      </c>
      <c r="F56" s="45"/>
      <c r="G56" s="1"/>
    </row>
    <row r="57" spans="2:7" x14ac:dyDescent="0.55000000000000004">
      <c r="B57" s="1" t="s">
        <v>1017</v>
      </c>
      <c r="C57" s="1" t="s">
        <v>1018</v>
      </c>
      <c r="D57" s="1">
        <v>53</v>
      </c>
      <c r="E57" s="1" t="s">
        <v>1035</v>
      </c>
      <c r="F57" s="45"/>
      <c r="G57" s="1"/>
    </row>
    <row r="58" spans="2:7" x14ac:dyDescent="0.55000000000000004">
      <c r="B58" s="1" t="s">
        <v>1017</v>
      </c>
      <c r="C58" s="1" t="s">
        <v>1018</v>
      </c>
      <c r="D58" s="1">
        <v>54</v>
      </c>
      <c r="E58" s="1" t="s">
        <v>1036</v>
      </c>
      <c r="F58" s="45"/>
      <c r="G58" s="1"/>
    </row>
    <row r="59" spans="2:7" x14ac:dyDescent="0.55000000000000004">
      <c r="B59" s="1" t="s">
        <v>1017</v>
      </c>
      <c r="C59" s="1" t="s">
        <v>1018</v>
      </c>
      <c r="D59" s="1">
        <v>55</v>
      </c>
      <c r="E59" s="1" t="s">
        <v>1037</v>
      </c>
      <c r="F59" s="45" t="s">
        <v>6356</v>
      </c>
      <c r="G59" s="1"/>
    </row>
    <row r="60" spans="2:7" x14ac:dyDescent="0.55000000000000004">
      <c r="B60" s="1" t="s">
        <v>1017</v>
      </c>
      <c r="C60" s="1" t="s">
        <v>1018</v>
      </c>
      <c r="D60" s="1">
        <v>56</v>
      </c>
      <c r="E60" s="1" t="s">
        <v>1038</v>
      </c>
      <c r="F60" s="45"/>
      <c r="G60" s="1"/>
    </row>
    <row r="61" spans="2:7" x14ac:dyDescent="0.55000000000000004">
      <c r="B61" s="1" t="s">
        <v>1017</v>
      </c>
      <c r="C61" s="1" t="s">
        <v>1018</v>
      </c>
      <c r="D61" s="1">
        <v>57</v>
      </c>
      <c r="E61" s="1" t="s">
        <v>1039</v>
      </c>
      <c r="F61" s="45"/>
      <c r="G61" s="1"/>
    </row>
    <row r="62" spans="2:7" x14ac:dyDescent="0.55000000000000004">
      <c r="B62" s="1" t="s">
        <v>1017</v>
      </c>
      <c r="C62" s="1" t="s">
        <v>1018</v>
      </c>
      <c r="D62" s="1">
        <v>58</v>
      </c>
      <c r="E62" s="1" t="s">
        <v>1040</v>
      </c>
      <c r="F62" s="45"/>
      <c r="G62" s="1"/>
    </row>
    <row r="63" spans="2:7" x14ac:dyDescent="0.55000000000000004">
      <c r="B63" s="1" t="s">
        <v>1017</v>
      </c>
      <c r="C63" s="1" t="s">
        <v>1018</v>
      </c>
      <c r="D63" s="1">
        <v>59</v>
      </c>
      <c r="E63" s="1" t="s">
        <v>1041</v>
      </c>
      <c r="F63" s="45"/>
      <c r="G63" s="1"/>
    </row>
    <row r="64" spans="2:7" x14ac:dyDescent="0.55000000000000004">
      <c r="B64" s="1" t="s">
        <v>1017</v>
      </c>
      <c r="C64" s="1" t="s">
        <v>1018</v>
      </c>
      <c r="D64" s="1">
        <v>60</v>
      </c>
      <c r="E64" s="1" t="s">
        <v>1042</v>
      </c>
      <c r="F64" s="45"/>
      <c r="G64" s="1"/>
    </row>
    <row r="65" spans="2:7" x14ac:dyDescent="0.55000000000000004">
      <c r="B65" s="1" t="s">
        <v>1017</v>
      </c>
      <c r="C65" s="1" t="s">
        <v>1018</v>
      </c>
      <c r="D65" s="1">
        <v>61</v>
      </c>
      <c r="E65" s="1" t="s">
        <v>1043</v>
      </c>
      <c r="F65" s="45"/>
      <c r="G65" s="1"/>
    </row>
    <row r="66" spans="2:7" x14ac:dyDescent="0.55000000000000004">
      <c r="B66" s="1" t="s">
        <v>1017</v>
      </c>
      <c r="C66" s="1" t="s">
        <v>1018</v>
      </c>
      <c r="D66" s="1">
        <v>62</v>
      </c>
      <c r="E66" s="1" t="s">
        <v>1044</v>
      </c>
      <c r="F66" s="45"/>
      <c r="G66" s="1"/>
    </row>
    <row r="67" spans="2:7" x14ac:dyDescent="0.55000000000000004">
      <c r="B67" s="1" t="s">
        <v>1017</v>
      </c>
      <c r="C67" s="1" t="s">
        <v>1018</v>
      </c>
      <c r="D67" s="1">
        <v>63</v>
      </c>
      <c r="E67" s="1" t="s">
        <v>1045</v>
      </c>
      <c r="F67" s="45"/>
      <c r="G67" s="1"/>
    </row>
    <row r="68" spans="2:7" x14ac:dyDescent="0.55000000000000004">
      <c r="B68" s="1" t="s">
        <v>1017</v>
      </c>
      <c r="C68" s="1" t="s">
        <v>1018</v>
      </c>
      <c r="D68" s="1">
        <v>64</v>
      </c>
      <c r="E68" s="48" t="s">
        <v>1046</v>
      </c>
      <c r="F68" s="45"/>
      <c r="G68" s="1"/>
    </row>
    <row r="69" spans="2:7" x14ac:dyDescent="0.55000000000000004">
      <c r="B69" s="1" t="s">
        <v>1017</v>
      </c>
      <c r="C69" s="1" t="s">
        <v>1018</v>
      </c>
      <c r="D69" s="1">
        <v>65</v>
      </c>
      <c r="E69" s="48" t="s">
        <v>1047</v>
      </c>
      <c r="F69" s="45"/>
      <c r="G69" s="1"/>
    </row>
    <row r="70" spans="2:7" x14ac:dyDescent="0.55000000000000004">
      <c r="B70" s="1" t="s">
        <v>1017</v>
      </c>
      <c r="C70" s="1" t="s">
        <v>1018</v>
      </c>
      <c r="D70" s="1">
        <v>66</v>
      </c>
      <c r="E70" s="48" t="s">
        <v>1048</v>
      </c>
      <c r="F70" s="45"/>
      <c r="G70" s="1"/>
    </row>
    <row r="71" spans="2:7" x14ac:dyDescent="0.55000000000000004">
      <c r="B71" s="1" t="s">
        <v>1017</v>
      </c>
      <c r="C71" s="1" t="s">
        <v>1018</v>
      </c>
      <c r="D71" s="1">
        <v>67</v>
      </c>
      <c r="E71" s="48" t="s">
        <v>1049</v>
      </c>
      <c r="F71" s="45"/>
      <c r="G71" s="1"/>
    </row>
    <row r="72" spans="2:7" x14ac:dyDescent="0.55000000000000004">
      <c r="B72" s="1" t="s">
        <v>1017</v>
      </c>
      <c r="C72" s="1" t="s">
        <v>1018</v>
      </c>
      <c r="D72" s="1">
        <v>68</v>
      </c>
      <c r="E72" s="48" t="s">
        <v>1050</v>
      </c>
      <c r="F72" s="45"/>
      <c r="G72" s="1"/>
    </row>
    <row r="73" spans="2:7" x14ac:dyDescent="0.55000000000000004">
      <c r="B73" s="1" t="s">
        <v>1017</v>
      </c>
      <c r="C73" s="1" t="s">
        <v>1018</v>
      </c>
      <c r="D73" s="1">
        <v>69</v>
      </c>
      <c r="E73" s="48" t="s">
        <v>1051</v>
      </c>
      <c r="F73" s="45"/>
      <c r="G73" s="1"/>
    </row>
    <row r="74" spans="2:7" x14ac:dyDescent="0.55000000000000004">
      <c r="B74" s="1" t="s">
        <v>1017</v>
      </c>
      <c r="C74" s="1" t="s">
        <v>1018</v>
      </c>
      <c r="D74" s="1">
        <v>70</v>
      </c>
      <c r="E74" s="48" t="s">
        <v>1052</v>
      </c>
      <c r="F74" s="45"/>
      <c r="G74" s="1"/>
    </row>
    <row r="75" spans="2:7" x14ac:dyDescent="0.55000000000000004">
      <c r="B75" s="1" t="s">
        <v>1017</v>
      </c>
      <c r="C75" s="1" t="s">
        <v>1018</v>
      </c>
      <c r="D75" s="1">
        <v>71</v>
      </c>
      <c r="E75" s="48" t="s">
        <v>1053</v>
      </c>
      <c r="F75" s="45"/>
      <c r="G75" s="1"/>
    </row>
    <row r="76" spans="2:7" x14ac:dyDescent="0.55000000000000004">
      <c r="B76" s="1" t="s">
        <v>1017</v>
      </c>
      <c r="C76" s="1" t="s">
        <v>1018</v>
      </c>
      <c r="D76" s="1">
        <v>72</v>
      </c>
      <c r="E76" s="48" t="s">
        <v>1054</v>
      </c>
      <c r="F76" s="45"/>
      <c r="G76" s="1"/>
    </row>
    <row r="77" spans="2:7" x14ac:dyDescent="0.55000000000000004">
      <c r="B77" s="1" t="s">
        <v>1017</v>
      </c>
      <c r="C77" s="1" t="s">
        <v>1018</v>
      </c>
      <c r="D77" s="1">
        <v>73</v>
      </c>
      <c r="E77" s="48" t="s">
        <v>1055</v>
      </c>
      <c r="F77" s="45"/>
      <c r="G77" s="1"/>
    </row>
    <row r="78" spans="2:7" x14ac:dyDescent="0.55000000000000004">
      <c r="B78" s="1" t="s">
        <v>1017</v>
      </c>
      <c r="C78" s="1" t="s">
        <v>1018</v>
      </c>
      <c r="D78" s="1">
        <v>74</v>
      </c>
      <c r="E78" s="48" t="s">
        <v>1056</v>
      </c>
      <c r="F78" s="45"/>
      <c r="G78" s="1"/>
    </row>
    <row r="79" spans="2:7" x14ac:dyDescent="0.55000000000000004">
      <c r="B79" s="1" t="s">
        <v>1017</v>
      </c>
      <c r="C79" s="1" t="s">
        <v>1018</v>
      </c>
      <c r="D79" s="1">
        <v>75</v>
      </c>
      <c r="E79" s="48" t="s">
        <v>1057</v>
      </c>
      <c r="F79" s="45"/>
      <c r="G79" s="1"/>
    </row>
    <row r="80" spans="2:7" x14ac:dyDescent="0.55000000000000004">
      <c r="B80" s="1" t="s">
        <v>1017</v>
      </c>
      <c r="C80" s="1" t="s">
        <v>1018</v>
      </c>
      <c r="D80" s="1">
        <v>76</v>
      </c>
      <c r="E80" s="48" t="s">
        <v>1058</v>
      </c>
      <c r="F80" s="45"/>
      <c r="G80" s="1"/>
    </row>
    <row r="81" spans="2:7" x14ac:dyDescent="0.55000000000000004">
      <c r="B81" s="1" t="s">
        <v>1017</v>
      </c>
      <c r="C81" s="1" t="s">
        <v>1018</v>
      </c>
      <c r="D81" s="1">
        <v>77</v>
      </c>
      <c r="E81" s="48" t="s">
        <v>1059</v>
      </c>
      <c r="F81" s="45"/>
      <c r="G81" s="1"/>
    </row>
    <row r="82" spans="2:7" x14ac:dyDescent="0.55000000000000004">
      <c r="B82" s="1" t="s">
        <v>1017</v>
      </c>
      <c r="C82" s="1" t="s">
        <v>1018</v>
      </c>
      <c r="D82" s="1">
        <v>78</v>
      </c>
      <c r="E82" s="1" t="s">
        <v>1060</v>
      </c>
      <c r="F82" s="45"/>
      <c r="G82" s="1"/>
    </row>
    <row r="83" spans="2:7" x14ac:dyDescent="0.55000000000000004">
      <c r="B83" s="1" t="s">
        <v>1017</v>
      </c>
      <c r="C83" s="1" t="s">
        <v>1018</v>
      </c>
      <c r="D83" s="1">
        <v>79</v>
      </c>
      <c r="E83" s="1" t="s">
        <v>1061</v>
      </c>
      <c r="F83" s="45"/>
      <c r="G83" s="1"/>
    </row>
    <row r="84" spans="2:7" x14ac:dyDescent="0.55000000000000004">
      <c r="B84" s="1" t="s">
        <v>1017</v>
      </c>
      <c r="C84" s="1" t="s">
        <v>1018</v>
      </c>
      <c r="D84" s="1">
        <v>80</v>
      </c>
      <c r="E84" s="1" t="s">
        <v>1062</v>
      </c>
      <c r="F84" s="45"/>
      <c r="G84" s="1"/>
    </row>
    <row r="85" spans="2:7" x14ac:dyDescent="0.55000000000000004">
      <c r="B85" s="1" t="s">
        <v>1017</v>
      </c>
      <c r="C85" s="1" t="s">
        <v>1018</v>
      </c>
      <c r="D85" s="1">
        <v>81</v>
      </c>
      <c r="E85" s="1" t="s">
        <v>1063</v>
      </c>
      <c r="F85" s="45"/>
      <c r="G85" s="1"/>
    </row>
    <row r="86" spans="2:7" x14ac:dyDescent="0.55000000000000004">
      <c r="B86" s="1" t="s">
        <v>1017</v>
      </c>
      <c r="C86" s="1" t="s">
        <v>1018</v>
      </c>
      <c r="D86" s="1">
        <v>82</v>
      </c>
      <c r="E86" s="1" t="s">
        <v>1064</v>
      </c>
      <c r="F86" s="45"/>
      <c r="G86" s="1"/>
    </row>
    <row r="87" spans="2:7" x14ac:dyDescent="0.55000000000000004">
      <c r="B87" s="1" t="s">
        <v>1017</v>
      </c>
      <c r="C87" s="1" t="s">
        <v>1018</v>
      </c>
      <c r="D87" s="1">
        <v>83</v>
      </c>
      <c r="E87" s="1" t="s">
        <v>1065</v>
      </c>
      <c r="F87" s="45"/>
      <c r="G87" s="1"/>
    </row>
    <row r="88" spans="2:7" x14ac:dyDescent="0.55000000000000004">
      <c r="B88" s="1" t="s">
        <v>1017</v>
      </c>
      <c r="C88" s="1" t="s">
        <v>1018</v>
      </c>
      <c r="D88" s="1">
        <v>84</v>
      </c>
      <c r="E88" s="1" t="s">
        <v>1066</v>
      </c>
      <c r="F88" s="45"/>
      <c r="G88" s="1"/>
    </row>
    <row r="89" spans="2:7" x14ac:dyDescent="0.55000000000000004">
      <c r="B89" s="1" t="s">
        <v>1017</v>
      </c>
      <c r="C89" s="1" t="s">
        <v>1018</v>
      </c>
      <c r="D89" s="1">
        <v>85</v>
      </c>
      <c r="E89" s="1" t="s">
        <v>1067</v>
      </c>
      <c r="F89" s="45"/>
      <c r="G89" s="1"/>
    </row>
    <row r="90" spans="2:7" x14ac:dyDescent="0.55000000000000004">
      <c r="B90" s="1" t="s">
        <v>1017</v>
      </c>
      <c r="C90" s="1" t="s">
        <v>1018</v>
      </c>
      <c r="D90" s="1">
        <v>86</v>
      </c>
      <c r="E90" s="1" t="s">
        <v>1068</v>
      </c>
      <c r="F90" s="45"/>
      <c r="G90" s="1"/>
    </row>
    <row r="91" spans="2:7" x14ac:dyDescent="0.55000000000000004">
      <c r="B91" s="1" t="s">
        <v>1017</v>
      </c>
      <c r="C91" s="1" t="s">
        <v>1018</v>
      </c>
      <c r="D91" s="1">
        <v>87</v>
      </c>
      <c r="E91" s="1" t="s">
        <v>1069</v>
      </c>
      <c r="F91" s="45"/>
      <c r="G91" s="1"/>
    </row>
    <row r="92" spans="2:7" x14ac:dyDescent="0.55000000000000004">
      <c r="B92" s="1" t="s">
        <v>1017</v>
      </c>
      <c r="C92" s="1" t="s">
        <v>1018</v>
      </c>
      <c r="D92" s="1">
        <v>88</v>
      </c>
      <c r="E92" s="1" t="s">
        <v>1070</v>
      </c>
      <c r="F92" s="45"/>
      <c r="G92" s="1"/>
    </row>
    <row r="93" spans="2:7" x14ac:dyDescent="0.55000000000000004">
      <c r="B93" s="1" t="s">
        <v>1017</v>
      </c>
      <c r="C93" s="1" t="s">
        <v>1018</v>
      </c>
      <c r="D93" s="1">
        <v>89</v>
      </c>
      <c r="E93" s="1" t="s">
        <v>1071</v>
      </c>
      <c r="F93" s="45"/>
      <c r="G93" s="1"/>
    </row>
    <row r="94" spans="2:7" x14ac:dyDescent="0.55000000000000004">
      <c r="B94" s="1" t="s">
        <v>1017</v>
      </c>
      <c r="C94" s="1" t="s">
        <v>1018</v>
      </c>
      <c r="D94" s="1">
        <v>90</v>
      </c>
      <c r="E94" s="1" t="s">
        <v>1072</v>
      </c>
      <c r="F94" s="45"/>
      <c r="G94" s="1"/>
    </row>
    <row r="95" spans="2:7" x14ac:dyDescent="0.55000000000000004">
      <c r="B95" s="1" t="s">
        <v>1017</v>
      </c>
      <c r="C95" s="1" t="s">
        <v>1018</v>
      </c>
      <c r="D95" s="1">
        <v>91</v>
      </c>
      <c r="E95" s="1" t="s">
        <v>1073</v>
      </c>
      <c r="F95" s="45"/>
      <c r="G95" s="1"/>
    </row>
    <row r="96" spans="2:7" x14ac:dyDescent="0.55000000000000004">
      <c r="B96" s="1" t="s">
        <v>1017</v>
      </c>
      <c r="C96" s="1" t="s">
        <v>1018</v>
      </c>
      <c r="D96" s="1">
        <v>92</v>
      </c>
      <c r="E96" s="1" t="s">
        <v>1074</v>
      </c>
      <c r="F96" s="45"/>
      <c r="G96" s="1"/>
    </row>
    <row r="97" spans="2:7" x14ac:dyDescent="0.55000000000000004">
      <c r="B97" s="1" t="s">
        <v>1017</v>
      </c>
      <c r="C97" s="1" t="s">
        <v>1018</v>
      </c>
      <c r="D97" s="1">
        <v>93</v>
      </c>
      <c r="E97" s="1" t="s">
        <v>1075</v>
      </c>
      <c r="F97" s="45"/>
      <c r="G97" s="1"/>
    </row>
    <row r="98" spans="2:7" x14ac:dyDescent="0.55000000000000004">
      <c r="B98" s="1" t="s">
        <v>1017</v>
      </c>
      <c r="C98" s="1" t="s">
        <v>1018</v>
      </c>
      <c r="D98" s="1">
        <v>94</v>
      </c>
      <c r="E98" s="1" t="s">
        <v>1076</v>
      </c>
      <c r="F98" s="45"/>
      <c r="G98" s="1"/>
    </row>
    <row r="99" spans="2:7" x14ac:dyDescent="0.55000000000000004">
      <c r="B99" s="1" t="s">
        <v>1017</v>
      </c>
      <c r="C99" s="1" t="s">
        <v>1018</v>
      </c>
      <c r="D99" s="1">
        <v>95</v>
      </c>
      <c r="E99" s="1" t="s">
        <v>1077</v>
      </c>
      <c r="F99" s="45"/>
      <c r="G99" s="1"/>
    </row>
    <row r="100" spans="2:7" x14ac:dyDescent="0.55000000000000004">
      <c r="B100" s="1" t="s">
        <v>1017</v>
      </c>
      <c r="C100" s="1" t="s">
        <v>1018</v>
      </c>
      <c r="D100" s="1">
        <v>96</v>
      </c>
      <c r="E100" s="1" t="s">
        <v>1078</v>
      </c>
      <c r="F100" s="45"/>
      <c r="G100" s="1"/>
    </row>
    <row r="101" spans="2:7" x14ac:dyDescent="0.55000000000000004">
      <c r="B101" s="1" t="s">
        <v>1017</v>
      </c>
      <c r="C101" s="1" t="s">
        <v>1018</v>
      </c>
      <c r="D101" s="1">
        <v>97</v>
      </c>
      <c r="E101" s="1" t="s">
        <v>1079</v>
      </c>
      <c r="F101" s="45"/>
      <c r="G101" s="1"/>
    </row>
    <row r="102" spans="2:7" x14ac:dyDescent="0.55000000000000004">
      <c r="B102" s="1" t="s">
        <v>1017</v>
      </c>
      <c r="C102" s="1" t="s">
        <v>1018</v>
      </c>
      <c r="D102" s="1">
        <v>98</v>
      </c>
      <c r="E102" s="1" t="s">
        <v>1080</v>
      </c>
      <c r="F102" s="45"/>
      <c r="G102" s="1"/>
    </row>
    <row r="103" spans="2:7" x14ac:dyDescent="0.55000000000000004">
      <c r="B103" s="1" t="s">
        <v>1017</v>
      </c>
      <c r="C103" s="1" t="s">
        <v>1018</v>
      </c>
      <c r="D103" s="1">
        <v>99</v>
      </c>
      <c r="E103" s="1" t="s">
        <v>1081</v>
      </c>
      <c r="F103" s="45"/>
      <c r="G103" s="1"/>
    </row>
    <row r="104" spans="2:7" x14ac:dyDescent="0.55000000000000004">
      <c r="B104" s="1" t="s">
        <v>1017</v>
      </c>
      <c r="C104" s="1" t="s">
        <v>1018</v>
      </c>
      <c r="D104" s="1">
        <v>100</v>
      </c>
      <c r="E104" s="1" t="s">
        <v>1082</v>
      </c>
      <c r="F104" s="45"/>
      <c r="G104" s="1"/>
    </row>
    <row r="105" spans="2:7" x14ac:dyDescent="0.55000000000000004">
      <c r="B105" s="1" t="s">
        <v>1017</v>
      </c>
      <c r="C105" s="1" t="s">
        <v>1018</v>
      </c>
      <c r="D105" s="1">
        <v>101</v>
      </c>
      <c r="E105" s="1" t="s">
        <v>1083</v>
      </c>
      <c r="F105" s="45"/>
      <c r="G105" s="1"/>
    </row>
    <row r="106" spans="2:7" x14ac:dyDescent="0.55000000000000004">
      <c r="B106" s="1" t="s">
        <v>1017</v>
      </c>
      <c r="C106" s="1" t="s">
        <v>1018</v>
      </c>
      <c r="D106" s="1">
        <v>102</v>
      </c>
      <c r="E106" s="1" t="s">
        <v>1084</v>
      </c>
      <c r="F106" s="45"/>
      <c r="G106" s="1"/>
    </row>
    <row r="107" spans="2:7" x14ac:dyDescent="0.55000000000000004">
      <c r="B107" s="1" t="s">
        <v>1017</v>
      </c>
      <c r="C107" s="1" t="s">
        <v>1018</v>
      </c>
      <c r="D107" s="1">
        <v>103</v>
      </c>
      <c r="E107" s="1" t="s">
        <v>1085</v>
      </c>
      <c r="F107" s="45"/>
      <c r="G107" s="1"/>
    </row>
    <row r="108" spans="2:7" x14ac:dyDescent="0.55000000000000004">
      <c r="B108" s="1" t="s">
        <v>1017</v>
      </c>
      <c r="C108" s="1" t="s">
        <v>1018</v>
      </c>
      <c r="D108" s="1">
        <v>104</v>
      </c>
      <c r="E108" s="1" t="s">
        <v>1086</v>
      </c>
      <c r="F108" s="45"/>
      <c r="G108" s="1"/>
    </row>
    <row r="109" spans="2:7" x14ac:dyDescent="0.55000000000000004">
      <c r="B109" s="1" t="s">
        <v>1017</v>
      </c>
      <c r="C109" s="1" t="s">
        <v>1018</v>
      </c>
      <c r="D109" s="1">
        <v>105</v>
      </c>
      <c r="E109" s="1" t="s">
        <v>1087</v>
      </c>
      <c r="F109" s="45"/>
      <c r="G109" s="1"/>
    </row>
    <row r="110" spans="2:7" x14ac:dyDescent="0.55000000000000004">
      <c r="B110" s="1" t="s">
        <v>1017</v>
      </c>
      <c r="C110" s="1" t="s">
        <v>1018</v>
      </c>
      <c r="D110" s="1">
        <v>106</v>
      </c>
      <c r="E110" s="1" t="s">
        <v>1088</v>
      </c>
      <c r="F110" s="45"/>
      <c r="G110" s="1"/>
    </row>
    <row r="111" spans="2:7" x14ac:dyDescent="0.55000000000000004">
      <c r="B111" s="1" t="s">
        <v>1017</v>
      </c>
      <c r="C111" s="1" t="s">
        <v>1018</v>
      </c>
      <c r="D111" s="1">
        <v>107</v>
      </c>
      <c r="E111" s="1" t="s">
        <v>1089</v>
      </c>
      <c r="F111" s="45"/>
      <c r="G111" s="1"/>
    </row>
    <row r="112" spans="2:7" x14ac:dyDescent="0.55000000000000004">
      <c r="B112" s="1" t="s">
        <v>1017</v>
      </c>
      <c r="C112" s="1" t="s">
        <v>1018</v>
      </c>
      <c r="D112" s="1">
        <v>108</v>
      </c>
      <c r="E112" s="1" t="s">
        <v>1090</v>
      </c>
      <c r="F112" s="45"/>
      <c r="G112" s="1"/>
    </row>
    <row r="113" spans="2:7" x14ac:dyDescent="0.55000000000000004">
      <c r="B113" s="1" t="s">
        <v>1017</v>
      </c>
      <c r="C113" s="1" t="s">
        <v>1018</v>
      </c>
      <c r="D113" s="1">
        <v>109</v>
      </c>
      <c r="E113" s="1" t="s">
        <v>1091</v>
      </c>
      <c r="F113" s="45"/>
      <c r="G113" s="1"/>
    </row>
    <row r="114" spans="2:7" x14ac:dyDescent="0.55000000000000004">
      <c r="B114" s="1" t="s">
        <v>1017</v>
      </c>
      <c r="C114" s="1" t="s">
        <v>1018</v>
      </c>
      <c r="D114" s="1">
        <v>110</v>
      </c>
      <c r="E114" s="1" t="s">
        <v>1092</v>
      </c>
      <c r="F114" s="45"/>
      <c r="G114" s="1"/>
    </row>
    <row r="115" spans="2:7" x14ac:dyDescent="0.55000000000000004">
      <c r="B115" s="1" t="s">
        <v>1017</v>
      </c>
      <c r="C115" s="1" t="s">
        <v>1018</v>
      </c>
      <c r="D115" s="1">
        <v>111</v>
      </c>
      <c r="E115" s="1" t="s">
        <v>1093</v>
      </c>
      <c r="F115" s="45"/>
      <c r="G115" s="1"/>
    </row>
    <row r="116" spans="2:7" x14ac:dyDescent="0.55000000000000004">
      <c r="B116" s="1" t="s">
        <v>1017</v>
      </c>
      <c r="C116" s="1" t="s">
        <v>1018</v>
      </c>
      <c r="D116" s="1">
        <v>112</v>
      </c>
      <c r="E116" s="1" t="s">
        <v>1094</v>
      </c>
      <c r="F116" s="45"/>
      <c r="G116" s="1"/>
    </row>
    <row r="117" spans="2:7" x14ac:dyDescent="0.55000000000000004">
      <c r="B117" s="1" t="s">
        <v>1017</v>
      </c>
      <c r="C117" s="1" t="s">
        <v>1018</v>
      </c>
      <c r="D117" s="1">
        <v>113</v>
      </c>
      <c r="E117" s="1" t="s">
        <v>1095</v>
      </c>
      <c r="F117" s="45"/>
      <c r="G117" s="1"/>
    </row>
    <row r="118" spans="2:7" x14ac:dyDescent="0.55000000000000004">
      <c r="B118" s="1" t="s">
        <v>1017</v>
      </c>
      <c r="C118" s="1" t="s">
        <v>1018</v>
      </c>
      <c r="D118" s="1">
        <v>114</v>
      </c>
      <c r="E118" s="1" t="s">
        <v>1096</v>
      </c>
      <c r="F118" s="45"/>
      <c r="G118" s="1"/>
    </row>
    <row r="119" spans="2:7" x14ac:dyDescent="0.55000000000000004">
      <c r="B119" s="1" t="s">
        <v>1017</v>
      </c>
      <c r="C119" s="1" t="s">
        <v>1018</v>
      </c>
      <c r="D119" s="1">
        <v>115</v>
      </c>
      <c r="E119" s="1" t="s">
        <v>1097</v>
      </c>
      <c r="F119" s="45"/>
      <c r="G119" s="1"/>
    </row>
    <row r="120" spans="2:7" x14ac:dyDescent="0.55000000000000004">
      <c r="B120" s="1" t="s">
        <v>1017</v>
      </c>
      <c r="C120" s="1" t="s">
        <v>1018</v>
      </c>
      <c r="D120" s="1">
        <v>116</v>
      </c>
      <c r="E120" s="1" t="s">
        <v>1098</v>
      </c>
      <c r="F120" s="45"/>
      <c r="G120" s="1"/>
    </row>
    <row r="121" spans="2:7" x14ac:dyDescent="0.55000000000000004">
      <c r="B121" s="1" t="s">
        <v>1017</v>
      </c>
      <c r="C121" s="1" t="s">
        <v>1018</v>
      </c>
      <c r="D121" s="1">
        <v>117</v>
      </c>
      <c r="E121" s="1" t="s">
        <v>1099</v>
      </c>
      <c r="F121" s="45"/>
      <c r="G121" s="1"/>
    </row>
    <row r="122" spans="2:7" x14ac:dyDescent="0.55000000000000004">
      <c r="B122" s="1" t="s">
        <v>1017</v>
      </c>
      <c r="C122" s="1" t="s">
        <v>1018</v>
      </c>
      <c r="D122" s="1">
        <v>118</v>
      </c>
      <c r="E122" s="1" t="s">
        <v>1100</v>
      </c>
      <c r="F122" s="45"/>
      <c r="G122" s="1"/>
    </row>
    <row r="123" spans="2:7" x14ac:dyDescent="0.55000000000000004">
      <c r="B123" s="1" t="s">
        <v>1017</v>
      </c>
      <c r="C123" s="1" t="s">
        <v>1018</v>
      </c>
      <c r="D123" s="1">
        <v>119</v>
      </c>
      <c r="E123" s="1" t="s">
        <v>1101</v>
      </c>
      <c r="F123" s="45"/>
      <c r="G123" s="1"/>
    </row>
    <row r="124" spans="2:7" x14ac:dyDescent="0.55000000000000004">
      <c r="B124" s="1" t="s">
        <v>1017</v>
      </c>
      <c r="C124" s="1" t="s">
        <v>1018</v>
      </c>
      <c r="D124" s="1">
        <v>120</v>
      </c>
      <c r="E124" s="1" t="s">
        <v>1102</v>
      </c>
      <c r="F124" s="45"/>
      <c r="G124" s="1"/>
    </row>
    <row r="125" spans="2:7" x14ac:dyDescent="0.55000000000000004">
      <c r="B125" s="1" t="s">
        <v>1017</v>
      </c>
      <c r="C125" s="1" t="s">
        <v>1018</v>
      </c>
      <c r="D125" s="1">
        <v>121</v>
      </c>
      <c r="E125" s="1" t="s">
        <v>1103</v>
      </c>
      <c r="F125" s="45"/>
      <c r="G125" s="1"/>
    </row>
    <row r="126" spans="2:7" x14ac:dyDescent="0.55000000000000004">
      <c r="B126" s="1" t="s">
        <v>1017</v>
      </c>
      <c r="C126" s="1" t="s">
        <v>1018</v>
      </c>
      <c r="D126" s="1">
        <v>122</v>
      </c>
      <c r="E126" s="48" t="s">
        <v>1104</v>
      </c>
      <c r="F126" s="45"/>
      <c r="G126" s="1"/>
    </row>
    <row r="127" spans="2:7" x14ac:dyDescent="0.55000000000000004">
      <c r="B127" s="1" t="s">
        <v>1017</v>
      </c>
      <c r="C127" s="1" t="s">
        <v>1018</v>
      </c>
      <c r="D127" s="1">
        <v>123</v>
      </c>
      <c r="E127" s="48" t="s">
        <v>1105</v>
      </c>
      <c r="F127" s="45"/>
      <c r="G127" s="1"/>
    </row>
    <row r="128" spans="2:7" x14ac:dyDescent="0.55000000000000004">
      <c r="B128" s="1" t="s">
        <v>1017</v>
      </c>
      <c r="C128" s="1" t="s">
        <v>1018</v>
      </c>
      <c r="D128" s="1">
        <v>124</v>
      </c>
      <c r="E128" s="48" t="s">
        <v>1106</v>
      </c>
      <c r="F128" s="45"/>
      <c r="G128" s="1"/>
    </row>
    <row r="129" spans="2:7" x14ac:dyDescent="0.55000000000000004">
      <c r="B129" s="1" t="s">
        <v>1017</v>
      </c>
      <c r="C129" s="1" t="s">
        <v>1018</v>
      </c>
      <c r="D129" s="1">
        <v>125</v>
      </c>
      <c r="E129" s="48" t="s">
        <v>1107</v>
      </c>
      <c r="F129" s="45"/>
      <c r="G129" s="1"/>
    </row>
    <row r="130" spans="2:7" x14ac:dyDescent="0.55000000000000004">
      <c r="B130" s="1" t="s">
        <v>1017</v>
      </c>
      <c r="C130" s="1" t="s">
        <v>1018</v>
      </c>
      <c r="D130" s="1">
        <v>126</v>
      </c>
      <c r="E130" s="48" t="s">
        <v>1108</v>
      </c>
      <c r="F130" s="45"/>
      <c r="G130" s="1"/>
    </row>
    <row r="131" spans="2:7" x14ac:dyDescent="0.55000000000000004">
      <c r="B131" s="1" t="s">
        <v>1017</v>
      </c>
      <c r="C131" s="1" t="s">
        <v>1018</v>
      </c>
      <c r="D131" s="1">
        <v>127</v>
      </c>
      <c r="E131" s="48" t="s">
        <v>1109</v>
      </c>
      <c r="F131" s="45"/>
      <c r="G131" s="1"/>
    </row>
    <row r="132" spans="2:7" x14ac:dyDescent="0.55000000000000004">
      <c r="B132" s="1" t="s">
        <v>1017</v>
      </c>
      <c r="C132" s="1" t="s">
        <v>1018</v>
      </c>
      <c r="D132" s="1">
        <v>128</v>
      </c>
      <c r="E132" s="48" t="s">
        <v>1110</v>
      </c>
      <c r="F132" s="45"/>
      <c r="G132" s="1"/>
    </row>
    <row r="133" spans="2:7" x14ac:dyDescent="0.55000000000000004">
      <c r="B133" s="1" t="s">
        <v>1017</v>
      </c>
      <c r="C133" s="1" t="s">
        <v>1018</v>
      </c>
      <c r="D133" s="1">
        <v>129</v>
      </c>
      <c r="E133" s="48" t="s">
        <v>1111</v>
      </c>
      <c r="F133" s="45"/>
      <c r="G133" s="1"/>
    </row>
    <row r="134" spans="2:7" x14ac:dyDescent="0.55000000000000004">
      <c r="B134" s="1" t="s">
        <v>1017</v>
      </c>
      <c r="C134" s="1" t="s">
        <v>1018</v>
      </c>
      <c r="D134" s="1">
        <v>130</v>
      </c>
      <c r="E134" s="48" t="s">
        <v>1112</v>
      </c>
      <c r="F134" s="45"/>
      <c r="G134" s="1"/>
    </row>
    <row r="135" spans="2:7" x14ac:dyDescent="0.55000000000000004">
      <c r="B135" s="1" t="s">
        <v>1017</v>
      </c>
      <c r="C135" s="1" t="s">
        <v>1018</v>
      </c>
      <c r="D135" s="1">
        <v>131</v>
      </c>
      <c r="E135" s="1" t="s">
        <v>1113</v>
      </c>
      <c r="F135" s="45" t="s">
        <v>6356</v>
      </c>
      <c r="G135" s="1"/>
    </row>
    <row r="136" spans="2:7" x14ac:dyDescent="0.55000000000000004">
      <c r="B136" s="1" t="s">
        <v>1017</v>
      </c>
      <c r="C136" s="1" t="s">
        <v>1018</v>
      </c>
      <c r="D136" s="1">
        <v>132</v>
      </c>
      <c r="E136" s="48" t="s">
        <v>1114</v>
      </c>
      <c r="F136" s="45"/>
      <c r="G136" s="1"/>
    </row>
    <row r="137" spans="2:7" x14ac:dyDescent="0.55000000000000004">
      <c r="B137" s="1" t="s">
        <v>1017</v>
      </c>
      <c r="C137" s="1" t="s">
        <v>1018</v>
      </c>
      <c r="D137" s="1">
        <v>133</v>
      </c>
      <c r="E137" s="48" t="s">
        <v>1115</v>
      </c>
      <c r="F137" s="45"/>
      <c r="G137" s="1"/>
    </row>
    <row r="138" spans="2:7" x14ac:dyDescent="0.55000000000000004">
      <c r="B138" s="1" t="s">
        <v>1017</v>
      </c>
      <c r="C138" s="1" t="s">
        <v>1018</v>
      </c>
      <c r="D138" s="1">
        <v>134</v>
      </c>
      <c r="E138" s="48" t="s">
        <v>1116</v>
      </c>
      <c r="F138" s="45"/>
      <c r="G138" s="1"/>
    </row>
    <row r="139" spans="2:7" x14ac:dyDescent="0.55000000000000004">
      <c r="B139" s="1" t="s">
        <v>1017</v>
      </c>
      <c r="C139" s="1" t="s">
        <v>1018</v>
      </c>
      <c r="D139" s="1">
        <v>135</v>
      </c>
      <c r="E139" s="48" t="s">
        <v>1117</v>
      </c>
      <c r="F139" s="45"/>
      <c r="G139" s="1"/>
    </row>
    <row r="140" spans="2:7" x14ac:dyDescent="0.55000000000000004">
      <c r="B140" s="1" t="s">
        <v>1017</v>
      </c>
      <c r="C140" s="1" t="s">
        <v>1018</v>
      </c>
      <c r="D140" s="1">
        <v>136</v>
      </c>
      <c r="E140" s="48" t="s">
        <v>1118</v>
      </c>
      <c r="F140" s="45"/>
      <c r="G140" s="1"/>
    </row>
    <row r="141" spans="2:7" x14ac:dyDescent="0.55000000000000004">
      <c r="B141" s="1" t="s">
        <v>1017</v>
      </c>
      <c r="C141" s="1" t="s">
        <v>1018</v>
      </c>
      <c r="D141" s="1">
        <v>137</v>
      </c>
      <c r="E141" s="48" t="s">
        <v>1119</v>
      </c>
      <c r="F141" s="45"/>
      <c r="G141" s="1"/>
    </row>
    <row r="142" spans="2:7" x14ac:dyDescent="0.55000000000000004">
      <c r="B142" s="1" t="s">
        <v>1017</v>
      </c>
      <c r="C142" s="1" t="s">
        <v>1018</v>
      </c>
      <c r="D142" s="1">
        <v>138</v>
      </c>
      <c r="E142" s="48" t="s">
        <v>1120</v>
      </c>
      <c r="F142" s="45"/>
      <c r="G142" s="1"/>
    </row>
    <row r="143" spans="2:7" x14ac:dyDescent="0.55000000000000004">
      <c r="B143" s="1" t="s">
        <v>1017</v>
      </c>
      <c r="C143" s="1" t="s">
        <v>1018</v>
      </c>
      <c r="D143" s="1">
        <v>139</v>
      </c>
      <c r="E143" s="48" t="s">
        <v>1121</v>
      </c>
      <c r="F143" s="45"/>
      <c r="G143" s="1"/>
    </row>
    <row r="144" spans="2:7" x14ac:dyDescent="0.55000000000000004">
      <c r="B144" s="1" t="s">
        <v>1017</v>
      </c>
      <c r="C144" s="1" t="s">
        <v>1018</v>
      </c>
      <c r="D144" s="1">
        <v>140</v>
      </c>
      <c r="E144" s="48" t="s">
        <v>1122</v>
      </c>
      <c r="F144" s="45"/>
      <c r="G144" s="1"/>
    </row>
    <row r="145" spans="2:7" x14ac:dyDescent="0.55000000000000004">
      <c r="B145" s="1" t="s">
        <v>1017</v>
      </c>
      <c r="C145" s="1" t="s">
        <v>1018</v>
      </c>
      <c r="D145" s="1">
        <v>141</v>
      </c>
      <c r="E145" s="48" t="s">
        <v>1123</v>
      </c>
      <c r="F145" s="45"/>
      <c r="G145" s="1"/>
    </row>
    <row r="146" spans="2:7" x14ac:dyDescent="0.55000000000000004">
      <c r="B146" s="1" t="s">
        <v>1017</v>
      </c>
      <c r="C146" s="1" t="s">
        <v>1018</v>
      </c>
      <c r="D146" s="1">
        <v>142</v>
      </c>
      <c r="E146" s="48" t="s">
        <v>1124</v>
      </c>
      <c r="F146" s="45"/>
      <c r="G146" s="1"/>
    </row>
    <row r="147" spans="2:7" x14ac:dyDescent="0.55000000000000004">
      <c r="B147" s="1" t="s">
        <v>1017</v>
      </c>
      <c r="C147" s="1" t="s">
        <v>1018</v>
      </c>
      <c r="D147" s="1">
        <v>143</v>
      </c>
      <c r="E147" s="48" t="s">
        <v>1125</v>
      </c>
      <c r="F147" s="45"/>
      <c r="G147" s="1"/>
    </row>
    <row r="148" spans="2:7" x14ac:dyDescent="0.55000000000000004">
      <c r="B148" s="1" t="s">
        <v>1017</v>
      </c>
      <c r="C148" s="1" t="s">
        <v>1018</v>
      </c>
      <c r="D148" s="1">
        <v>144</v>
      </c>
      <c r="E148" s="48" t="s">
        <v>1126</v>
      </c>
      <c r="F148" s="45"/>
      <c r="G148" s="1"/>
    </row>
    <row r="149" spans="2:7" x14ac:dyDescent="0.55000000000000004">
      <c r="B149" s="1" t="s">
        <v>1017</v>
      </c>
      <c r="C149" s="1" t="s">
        <v>1018</v>
      </c>
      <c r="D149" s="1">
        <v>145</v>
      </c>
      <c r="E149" s="48" t="s">
        <v>1127</v>
      </c>
      <c r="F149" s="45"/>
      <c r="G149" s="1"/>
    </row>
    <row r="150" spans="2:7" x14ac:dyDescent="0.55000000000000004">
      <c r="B150" s="1" t="s">
        <v>1017</v>
      </c>
      <c r="C150" s="1" t="s">
        <v>1018</v>
      </c>
      <c r="D150" s="1">
        <v>146</v>
      </c>
      <c r="E150" s="48" t="s">
        <v>1128</v>
      </c>
      <c r="F150" s="45"/>
      <c r="G150" s="1"/>
    </row>
    <row r="151" spans="2:7" x14ac:dyDescent="0.55000000000000004">
      <c r="B151" s="1" t="s">
        <v>1017</v>
      </c>
      <c r="C151" s="1" t="s">
        <v>1018</v>
      </c>
      <c r="D151" s="1">
        <v>147</v>
      </c>
      <c r="E151" s="48" t="s">
        <v>1129</v>
      </c>
      <c r="F151" s="45"/>
      <c r="G151" s="1"/>
    </row>
    <row r="152" spans="2:7" x14ac:dyDescent="0.55000000000000004">
      <c r="B152" s="1" t="s">
        <v>1017</v>
      </c>
      <c r="C152" s="1" t="s">
        <v>1018</v>
      </c>
      <c r="D152" s="1">
        <v>148</v>
      </c>
      <c r="E152" s="48" t="s">
        <v>1130</v>
      </c>
      <c r="F152" s="45"/>
      <c r="G152" s="1"/>
    </row>
    <row r="153" spans="2:7" x14ac:dyDescent="0.55000000000000004">
      <c r="B153" s="1" t="s">
        <v>1017</v>
      </c>
      <c r="C153" s="1" t="s">
        <v>1018</v>
      </c>
      <c r="D153" s="1">
        <v>149</v>
      </c>
      <c r="E153" s="48" t="s">
        <v>1131</v>
      </c>
      <c r="F153" s="45"/>
      <c r="G153" s="1"/>
    </row>
    <row r="154" spans="2:7" x14ac:dyDescent="0.55000000000000004">
      <c r="B154" s="1" t="s">
        <v>1017</v>
      </c>
      <c r="C154" s="1" t="s">
        <v>1018</v>
      </c>
      <c r="D154" s="1">
        <v>150</v>
      </c>
      <c r="E154" s="111" t="s">
        <v>7267</v>
      </c>
      <c r="F154" s="45"/>
      <c r="G154" s="1"/>
    </row>
    <row r="155" spans="2:7" x14ac:dyDescent="0.55000000000000004">
      <c r="B155" s="1" t="s">
        <v>1017</v>
      </c>
      <c r="C155" s="1" t="s">
        <v>1018</v>
      </c>
      <c r="D155" s="1">
        <v>151</v>
      </c>
      <c r="E155" s="111" t="s">
        <v>1133</v>
      </c>
      <c r="F155" s="45"/>
      <c r="G155" s="1"/>
    </row>
    <row r="156" spans="2:7" x14ac:dyDescent="0.55000000000000004">
      <c r="B156" s="1" t="s">
        <v>1017</v>
      </c>
      <c r="C156" s="1" t="s">
        <v>1018</v>
      </c>
      <c r="D156" s="1">
        <v>152</v>
      </c>
      <c r="E156" s="48" t="s">
        <v>1134</v>
      </c>
      <c r="F156" s="45"/>
      <c r="G156" s="1"/>
    </row>
    <row r="157" spans="2:7" x14ac:dyDescent="0.55000000000000004">
      <c r="B157" s="1" t="s">
        <v>1017</v>
      </c>
      <c r="C157" s="1" t="s">
        <v>1018</v>
      </c>
      <c r="D157" s="1">
        <v>153</v>
      </c>
      <c r="E157" s="48" t="s">
        <v>1135</v>
      </c>
      <c r="F157" s="45"/>
      <c r="G157" s="1"/>
    </row>
    <row r="158" spans="2:7" x14ac:dyDescent="0.55000000000000004">
      <c r="B158" s="1" t="s">
        <v>1017</v>
      </c>
      <c r="C158" s="1" t="s">
        <v>1018</v>
      </c>
      <c r="D158" s="1">
        <v>154</v>
      </c>
      <c r="E158" s="1" t="s">
        <v>1136</v>
      </c>
      <c r="F158" s="45" t="s">
        <v>6356</v>
      </c>
      <c r="G158" s="1"/>
    </row>
    <row r="159" spans="2:7" x14ac:dyDescent="0.55000000000000004">
      <c r="B159" s="1" t="s">
        <v>1017</v>
      </c>
      <c r="C159" s="1" t="s">
        <v>1018</v>
      </c>
      <c r="D159" s="1">
        <v>155</v>
      </c>
      <c r="E159" s="1" t="s">
        <v>1137</v>
      </c>
      <c r="F159" s="45" t="s">
        <v>6356</v>
      </c>
      <c r="G159" s="1"/>
    </row>
    <row r="160" spans="2:7" x14ac:dyDescent="0.55000000000000004">
      <c r="B160" s="1" t="s">
        <v>1017</v>
      </c>
      <c r="C160" s="1" t="s">
        <v>1018</v>
      </c>
      <c r="D160" s="1">
        <v>156</v>
      </c>
      <c r="E160" s="1" t="s">
        <v>1138</v>
      </c>
      <c r="F160" s="45" t="s">
        <v>6356</v>
      </c>
      <c r="G160" s="1"/>
    </row>
    <row r="161" spans="2:7" x14ac:dyDescent="0.55000000000000004">
      <c r="B161" s="1" t="s">
        <v>1017</v>
      </c>
      <c r="C161" s="1" t="s">
        <v>1018</v>
      </c>
      <c r="D161" s="1">
        <v>157</v>
      </c>
      <c r="E161" s="106" t="s">
        <v>31</v>
      </c>
      <c r="F161" s="45"/>
      <c r="G161" s="1"/>
    </row>
    <row r="162" spans="2:7" x14ac:dyDescent="0.55000000000000004">
      <c r="B162" s="1" t="s">
        <v>1017</v>
      </c>
      <c r="C162" s="1" t="s">
        <v>1018</v>
      </c>
      <c r="D162" s="1">
        <v>158</v>
      </c>
      <c r="E162" s="106" t="s">
        <v>32</v>
      </c>
      <c r="F162" s="45"/>
      <c r="G162" s="1"/>
    </row>
    <row r="163" spans="2:7" x14ac:dyDescent="0.55000000000000004">
      <c r="B163" s="1" t="s">
        <v>1017</v>
      </c>
      <c r="C163" s="1" t="s">
        <v>1018</v>
      </c>
      <c r="D163" s="1">
        <v>159</v>
      </c>
      <c r="E163" s="106" t="s">
        <v>33</v>
      </c>
      <c r="F163" s="45"/>
      <c r="G163" s="1"/>
    </row>
    <row r="164" spans="2:7" x14ac:dyDescent="0.55000000000000004">
      <c r="B164" s="1" t="s">
        <v>1017</v>
      </c>
      <c r="C164" s="1" t="s">
        <v>1018</v>
      </c>
      <c r="D164" s="1">
        <v>160</v>
      </c>
      <c r="E164" s="106" t="s">
        <v>34</v>
      </c>
      <c r="F164" s="45"/>
      <c r="G164" s="1"/>
    </row>
    <row r="165" spans="2:7" x14ac:dyDescent="0.55000000000000004">
      <c r="B165" s="1" t="s">
        <v>1017</v>
      </c>
      <c r="C165" s="1" t="s">
        <v>1018</v>
      </c>
      <c r="D165" s="1">
        <v>161</v>
      </c>
      <c r="E165" s="106" t="s">
        <v>35</v>
      </c>
      <c r="F165" s="45"/>
      <c r="G165" s="1"/>
    </row>
    <row r="166" spans="2:7" x14ac:dyDescent="0.55000000000000004">
      <c r="B166" s="1" t="s">
        <v>1017</v>
      </c>
      <c r="C166" s="1" t="s">
        <v>1018</v>
      </c>
      <c r="D166" s="1">
        <v>162</v>
      </c>
      <c r="E166" s="106" t="s">
        <v>36</v>
      </c>
      <c r="F166" s="45"/>
      <c r="G166" s="1"/>
    </row>
    <row r="167" spans="2:7" x14ac:dyDescent="0.55000000000000004">
      <c r="B167" s="1" t="s">
        <v>3247</v>
      </c>
      <c r="C167" s="1" t="s">
        <v>3248</v>
      </c>
      <c r="D167" s="1">
        <v>1</v>
      </c>
      <c r="E167" s="106" t="s">
        <v>2</v>
      </c>
      <c r="F167" s="45"/>
      <c r="G167" s="5"/>
    </row>
    <row r="168" spans="2:7" x14ac:dyDescent="0.55000000000000004">
      <c r="B168" s="1" t="s">
        <v>3247</v>
      </c>
      <c r="C168" s="1" t="s">
        <v>3248</v>
      </c>
      <c r="D168" s="1">
        <v>2</v>
      </c>
      <c r="E168" s="106" t="s">
        <v>278</v>
      </c>
      <c r="F168" s="45"/>
      <c r="G168" s="5"/>
    </row>
    <row r="169" spans="2:7" x14ac:dyDescent="0.55000000000000004">
      <c r="B169" s="1" t="s">
        <v>3247</v>
      </c>
      <c r="C169" s="1" t="s">
        <v>3248</v>
      </c>
      <c r="D169" s="1">
        <v>3</v>
      </c>
      <c r="E169" s="106" t="s">
        <v>1</v>
      </c>
      <c r="F169" s="45"/>
      <c r="G169" s="5"/>
    </row>
    <row r="170" spans="2:7" x14ac:dyDescent="0.55000000000000004">
      <c r="B170" s="1" t="s">
        <v>3247</v>
      </c>
      <c r="C170" s="1" t="s">
        <v>3248</v>
      </c>
      <c r="D170" s="1">
        <v>4</v>
      </c>
      <c r="E170" s="106" t="s">
        <v>97</v>
      </c>
      <c r="F170" s="45"/>
      <c r="G170" s="5"/>
    </row>
    <row r="171" spans="2:7" x14ac:dyDescent="0.55000000000000004">
      <c r="B171" s="1" t="s">
        <v>3247</v>
      </c>
      <c r="C171" s="1" t="s">
        <v>3248</v>
      </c>
      <c r="D171" s="1">
        <v>5</v>
      </c>
      <c r="E171" s="1" t="s">
        <v>3249</v>
      </c>
      <c r="F171" s="45"/>
      <c r="G171" s="5"/>
    </row>
    <row r="172" spans="2:7" x14ac:dyDescent="0.55000000000000004">
      <c r="B172" s="1" t="s">
        <v>3247</v>
      </c>
      <c r="C172" s="1" t="s">
        <v>3248</v>
      </c>
      <c r="D172" s="1">
        <v>6</v>
      </c>
      <c r="E172" s="1" t="s">
        <v>3250</v>
      </c>
      <c r="F172" s="45"/>
      <c r="G172" s="5"/>
    </row>
    <row r="173" spans="2:7" x14ac:dyDescent="0.55000000000000004">
      <c r="B173" s="1" t="s">
        <v>3247</v>
      </c>
      <c r="C173" s="1" t="s">
        <v>3248</v>
      </c>
      <c r="D173" s="1">
        <v>7</v>
      </c>
      <c r="E173" s="1" t="s">
        <v>3251</v>
      </c>
      <c r="F173" s="45"/>
      <c r="G173" s="5"/>
    </row>
    <row r="174" spans="2:7" x14ac:dyDescent="0.55000000000000004">
      <c r="B174" s="1" t="s">
        <v>3247</v>
      </c>
      <c r="C174" s="1" t="s">
        <v>3248</v>
      </c>
      <c r="D174" s="1">
        <v>8</v>
      </c>
      <c r="E174" s="1" t="s">
        <v>3252</v>
      </c>
      <c r="F174" s="45"/>
      <c r="G174" s="5"/>
    </row>
    <row r="175" spans="2:7" x14ac:dyDescent="0.55000000000000004">
      <c r="B175" s="1" t="s">
        <v>3247</v>
      </c>
      <c r="C175" s="1" t="s">
        <v>3248</v>
      </c>
      <c r="D175" s="1">
        <v>9</v>
      </c>
      <c r="E175" s="1" t="s">
        <v>3253</v>
      </c>
      <c r="F175" s="45"/>
      <c r="G175" s="5"/>
    </row>
    <row r="176" spans="2:7" x14ac:dyDescent="0.55000000000000004">
      <c r="B176" s="1" t="s">
        <v>3247</v>
      </c>
      <c r="C176" s="1" t="s">
        <v>3248</v>
      </c>
      <c r="D176" s="1">
        <v>10</v>
      </c>
      <c r="E176" s="1" t="s">
        <v>3254</v>
      </c>
      <c r="F176" s="45"/>
      <c r="G176" s="5"/>
    </row>
    <row r="177" spans="2:7" x14ac:dyDescent="0.55000000000000004">
      <c r="B177" s="1" t="s">
        <v>3247</v>
      </c>
      <c r="C177" s="1" t="s">
        <v>3248</v>
      </c>
      <c r="D177" s="1">
        <v>11</v>
      </c>
      <c r="E177" s="1" t="s">
        <v>3255</v>
      </c>
      <c r="F177" s="45"/>
      <c r="G177" s="5"/>
    </row>
    <row r="178" spans="2:7" x14ac:dyDescent="0.55000000000000004">
      <c r="B178" s="1" t="s">
        <v>3247</v>
      </c>
      <c r="C178" s="1" t="s">
        <v>3248</v>
      </c>
      <c r="D178" s="1">
        <v>12</v>
      </c>
      <c r="E178" s="1" t="s">
        <v>3256</v>
      </c>
      <c r="F178" s="45"/>
      <c r="G178" s="5"/>
    </row>
    <row r="179" spans="2:7" x14ac:dyDescent="0.55000000000000004">
      <c r="B179" s="1" t="s">
        <v>3247</v>
      </c>
      <c r="C179" s="1" t="s">
        <v>3248</v>
      </c>
      <c r="D179" s="1">
        <v>13</v>
      </c>
      <c r="E179" s="1" t="s">
        <v>1059</v>
      </c>
      <c r="F179" s="45" t="s">
        <v>6356</v>
      </c>
      <c r="G179" s="6"/>
    </row>
    <row r="180" spans="2:7" x14ac:dyDescent="0.55000000000000004">
      <c r="B180" s="1" t="s">
        <v>3247</v>
      </c>
      <c r="C180" s="1" t="s">
        <v>3248</v>
      </c>
      <c r="D180" s="1">
        <v>14</v>
      </c>
      <c r="E180" s="1" t="s">
        <v>3257</v>
      </c>
      <c r="F180" s="45" t="s">
        <v>6356</v>
      </c>
      <c r="G180" s="5"/>
    </row>
    <row r="181" spans="2:7" x14ac:dyDescent="0.55000000000000004">
      <c r="B181" s="1" t="s">
        <v>3247</v>
      </c>
      <c r="C181" s="1" t="s">
        <v>3248</v>
      </c>
      <c r="D181" s="1">
        <v>15</v>
      </c>
      <c r="E181" s="1" t="s">
        <v>3258</v>
      </c>
      <c r="F181" s="45" t="s">
        <v>6356</v>
      </c>
      <c r="G181" s="5"/>
    </row>
    <row r="182" spans="2:7" x14ac:dyDescent="0.55000000000000004">
      <c r="B182" s="1" t="s">
        <v>3247</v>
      </c>
      <c r="C182" s="1" t="s">
        <v>3248</v>
      </c>
      <c r="D182" s="1">
        <v>16</v>
      </c>
      <c r="E182" s="1" t="s">
        <v>3259</v>
      </c>
      <c r="F182" s="45"/>
      <c r="G182" s="5"/>
    </row>
    <row r="183" spans="2:7" x14ac:dyDescent="0.55000000000000004">
      <c r="B183" s="1" t="s">
        <v>3247</v>
      </c>
      <c r="C183" s="1" t="s">
        <v>3248</v>
      </c>
      <c r="D183" s="1">
        <v>17</v>
      </c>
      <c r="E183" s="1" t="s">
        <v>3260</v>
      </c>
      <c r="F183" s="45"/>
      <c r="G183" s="5"/>
    </row>
    <row r="184" spans="2:7" x14ac:dyDescent="0.55000000000000004">
      <c r="B184" s="1" t="s">
        <v>3247</v>
      </c>
      <c r="C184" s="1" t="s">
        <v>3248</v>
      </c>
      <c r="D184" s="1">
        <v>18</v>
      </c>
      <c r="E184" s="1" t="s">
        <v>3261</v>
      </c>
      <c r="F184" s="45"/>
      <c r="G184" s="5"/>
    </row>
    <row r="185" spans="2:7" x14ac:dyDescent="0.55000000000000004">
      <c r="B185" s="1" t="s">
        <v>3247</v>
      </c>
      <c r="C185" s="1" t="s">
        <v>3248</v>
      </c>
      <c r="D185" s="1">
        <v>19</v>
      </c>
      <c r="E185" s="1" t="s">
        <v>3262</v>
      </c>
      <c r="F185" s="45"/>
      <c r="G185" s="5"/>
    </row>
    <row r="186" spans="2:7" x14ac:dyDescent="0.55000000000000004">
      <c r="B186" s="1" t="s">
        <v>3247</v>
      </c>
      <c r="C186" s="1" t="s">
        <v>3248</v>
      </c>
      <c r="D186" s="1">
        <v>20</v>
      </c>
      <c r="E186" s="1" t="s">
        <v>3263</v>
      </c>
      <c r="F186" s="45"/>
      <c r="G186" s="5"/>
    </row>
    <row r="187" spans="2:7" x14ac:dyDescent="0.55000000000000004">
      <c r="B187" s="1" t="s">
        <v>3247</v>
      </c>
      <c r="C187" s="1" t="s">
        <v>3248</v>
      </c>
      <c r="D187" s="1">
        <v>21</v>
      </c>
      <c r="E187" s="1" t="s">
        <v>3264</v>
      </c>
      <c r="F187" s="45"/>
      <c r="G187" s="5"/>
    </row>
    <row r="188" spans="2:7" x14ac:dyDescent="0.55000000000000004">
      <c r="B188" s="1" t="s">
        <v>3247</v>
      </c>
      <c r="C188" s="1" t="s">
        <v>3248</v>
      </c>
      <c r="D188" s="1">
        <v>22</v>
      </c>
      <c r="E188" s="1" t="s">
        <v>3265</v>
      </c>
      <c r="F188" s="45"/>
      <c r="G188" s="5"/>
    </row>
    <row r="189" spans="2:7" x14ac:dyDescent="0.55000000000000004">
      <c r="B189" s="1" t="s">
        <v>3247</v>
      </c>
      <c r="C189" s="1" t="s">
        <v>3248</v>
      </c>
      <c r="D189" s="1">
        <v>23</v>
      </c>
      <c r="E189" s="1" t="s">
        <v>3266</v>
      </c>
      <c r="F189" s="45"/>
      <c r="G189" s="5"/>
    </row>
    <row r="190" spans="2:7" x14ac:dyDescent="0.55000000000000004">
      <c r="B190" s="1" t="s">
        <v>3247</v>
      </c>
      <c r="C190" s="1" t="s">
        <v>3248</v>
      </c>
      <c r="D190" s="1">
        <v>24</v>
      </c>
      <c r="E190" s="1" t="s">
        <v>3267</v>
      </c>
      <c r="F190" s="45"/>
      <c r="G190" s="5"/>
    </row>
    <row r="191" spans="2:7" x14ac:dyDescent="0.55000000000000004">
      <c r="B191" s="1" t="s">
        <v>3247</v>
      </c>
      <c r="C191" s="1" t="s">
        <v>3248</v>
      </c>
      <c r="D191" s="1">
        <v>25</v>
      </c>
      <c r="E191" s="1" t="s">
        <v>3268</v>
      </c>
      <c r="F191" s="45"/>
      <c r="G191" s="5"/>
    </row>
    <row r="192" spans="2:7" x14ac:dyDescent="0.55000000000000004">
      <c r="B192" s="1" t="s">
        <v>3247</v>
      </c>
      <c r="C192" s="1" t="s">
        <v>3248</v>
      </c>
      <c r="D192" s="1">
        <v>26</v>
      </c>
      <c r="E192" s="1" t="s">
        <v>3269</v>
      </c>
      <c r="F192" s="45"/>
      <c r="G192" s="5"/>
    </row>
    <row r="193" spans="2:7" x14ac:dyDescent="0.55000000000000004">
      <c r="B193" s="1" t="s">
        <v>3247</v>
      </c>
      <c r="C193" s="1" t="s">
        <v>3248</v>
      </c>
      <c r="D193" s="1">
        <v>27</v>
      </c>
      <c r="E193" s="1" t="s">
        <v>3270</v>
      </c>
      <c r="F193" s="45"/>
      <c r="G193" s="5"/>
    </row>
    <row r="194" spans="2:7" x14ac:dyDescent="0.55000000000000004">
      <c r="B194" s="1" t="s">
        <v>3247</v>
      </c>
      <c r="C194" s="1" t="s">
        <v>3248</v>
      </c>
      <c r="D194" s="1">
        <v>28</v>
      </c>
      <c r="E194" s="1" t="s">
        <v>3271</v>
      </c>
      <c r="F194" s="45"/>
      <c r="G194" s="5"/>
    </row>
    <row r="195" spans="2:7" x14ac:dyDescent="0.55000000000000004">
      <c r="B195" s="1" t="s">
        <v>3247</v>
      </c>
      <c r="C195" s="1" t="s">
        <v>3248</v>
      </c>
      <c r="D195" s="1">
        <v>29</v>
      </c>
      <c r="E195" s="1" t="s">
        <v>3272</v>
      </c>
      <c r="F195" s="45"/>
      <c r="G195" s="5"/>
    </row>
    <row r="196" spans="2:7" x14ac:dyDescent="0.55000000000000004">
      <c r="B196" s="1" t="s">
        <v>3247</v>
      </c>
      <c r="C196" s="1" t="s">
        <v>3248</v>
      </c>
      <c r="D196" s="1">
        <v>30</v>
      </c>
      <c r="E196" s="1" t="s">
        <v>3273</v>
      </c>
      <c r="F196" s="45"/>
      <c r="G196" s="5"/>
    </row>
    <row r="197" spans="2:7" x14ac:dyDescent="0.55000000000000004">
      <c r="B197" s="1" t="s">
        <v>3247</v>
      </c>
      <c r="C197" s="1" t="s">
        <v>3248</v>
      </c>
      <c r="D197" s="1">
        <v>31</v>
      </c>
      <c r="E197" s="1" t="s">
        <v>3274</v>
      </c>
      <c r="F197" s="45"/>
      <c r="G197" s="5"/>
    </row>
    <row r="198" spans="2:7" x14ac:dyDescent="0.55000000000000004">
      <c r="B198" s="1" t="s">
        <v>3247</v>
      </c>
      <c r="C198" s="1" t="s">
        <v>3248</v>
      </c>
      <c r="D198" s="1">
        <v>32</v>
      </c>
      <c r="E198" s="1" t="s">
        <v>3275</v>
      </c>
      <c r="F198" s="45"/>
      <c r="G198" s="5"/>
    </row>
    <row r="199" spans="2:7" x14ac:dyDescent="0.55000000000000004">
      <c r="B199" s="1" t="s">
        <v>3247</v>
      </c>
      <c r="C199" s="1" t="s">
        <v>3248</v>
      </c>
      <c r="D199" s="1">
        <v>33</v>
      </c>
      <c r="E199" s="1" t="s">
        <v>3276</v>
      </c>
      <c r="F199" s="45"/>
      <c r="G199" s="5"/>
    </row>
    <row r="200" spans="2:7" x14ac:dyDescent="0.55000000000000004">
      <c r="B200" s="1" t="s">
        <v>3247</v>
      </c>
      <c r="C200" s="1" t="s">
        <v>3248</v>
      </c>
      <c r="D200" s="1">
        <v>34</v>
      </c>
      <c r="E200" s="1" t="s">
        <v>3277</v>
      </c>
      <c r="F200" s="45"/>
      <c r="G200" s="5"/>
    </row>
    <row r="201" spans="2:7" x14ac:dyDescent="0.55000000000000004">
      <c r="B201" s="1" t="s">
        <v>3247</v>
      </c>
      <c r="C201" s="1" t="s">
        <v>3248</v>
      </c>
      <c r="D201" s="1">
        <v>35</v>
      </c>
      <c r="E201" s="1" t="s">
        <v>3278</v>
      </c>
      <c r="F201" s="45"/>
      <c r="G201" s="5"/>
    </row>
    <row r="202" spans="2:7" x14ac:dyDescent="0.55000000000000004">
      <c r="B202" s="1" t="s">
        <v>3247</v>
      </c>
      <c r="C202" s="1" t="s">
        <v>3248</v>
      </c>
      <c r="D202" s="1">
        <v>36</v>
      </c>
      <c r="E202" s="1" t="s">
        <v>3279</v>
      </c>
      <c r="F202" s="45"/>
      <c r="G202" s="5"/>
    </row>
    <row r="203" spans="2:7" x14ac:dyDescent="0.55000000000000004">
      <c r="B203" s="1" t="s">
        <v>3247</v>
      </c>
      <c r="C203" s="1" t="s">
        <v>3248</v>
      </c>
      <c r="D203" s="1">
        <v>37</v>
      </c>
      <c r="E203" s="1" t="s">
        <v>3280</v>
      </c>
      <c r="F203" s="45"/>
      <c r="G203" s="5"/>
    </row>
    <row r="204" spans="2:7" x14ac:dyDescent="0.55000000000000004">
      <c r="B204" s="1" t="s">
        <v>3247</v>
      </c>
      <c r="C204" s="1" t="s">
        <v>3248</v>
      </c>
      <c r="D204" s="1">
        <v>38</v>
      </c>
      <c r="E204" s="1" t="s">
        <v>3281</v>
      </c>
      <c r="F204" s="45"/>
      <c r="G204" s="5"/>
    </row>
    <row r="205" spans="2:7" x14ac:dyDescent="0.55000000000000004">
      <c r="B205" s="1" t="s">
        <v>3247</v>
      </c>
      <c r="C205" s="1" t="s">
        <v>3248</v>
      </c>
      <c r="D205" s="1">
        <v>39</v>
      </c>
      <c r="E205" s="1" t="s">
        <v>3282</v>
      </c>
      <c r="F205" s="45"/>
      <c r="G205" s="5"/>
    </row>
    <row r="206" spans="2:7" x14ac:dyDescent="0.55000000000000004">
      <c r="B206" s="1" t="s">
        <v>3247</v>
      </c>
      <c r="C206" s="1" t="s">
        <v>3248</v>
      </c>
      <c r="D206" s="1">
        <v>40</v>
      </c>
      <c r="E206" s="1" t="s">
        <v>3283</v>
      </c>
      <c r="F206" s="45"/>
      <c r="G206" s="5"/>
    </row>
    <row r="207" spans="2:7" x14ac:dyDescent="0.55000000000000004">
      <c r="B207" s="1" t="s">
        <v>3247</v>
      </c>
      <c r="C207" s="1" t="s">
        <v>3248</v>
      </c>
      <c r="D207" s="1">
        <v>41</v>
      </c>
      <c r="E207" s="1" t="s">
        <v>3284</v>
      </c>
      <c r="F207" s="45"/>
      <c r="G207" s="5"/>
    </row>
    <row r="208" spans="2:7" x14ac:dyDescent="0.55000000000000004">
      <c r="B208" s="1" t="s">
        <v>3247</v>
      </c>
      <c r="C208" s="1" t="s">
        <v>3248</v>
      </c>
      <c r="D208" s="1">
        <v>42</v>
      </c>
      <c r="E208" s="1" t="s">
        <v>3285</v>
      </c>
      <c r="F208" s="45"/>
      <c r="G208" s="5"/>
    </row>
    <row r="209" spans="2:7" x14ac:dyDescent="0.55000000000000004">
      <c r="B209" s="1" t="s">
        <v>3247</v>
      </c>
      <c r="C209" s="1" t="s">
        <v>3248</v>
      </c>
      <c r="D209" s="1">
        <v>43</v>
      </c>
      <c r="E209" s="1" t="s">
        <v>3286</v>
      </c>
      <c r="F209" s="45"/>
      <c r="G209" s="5"/>
    </row>
    <row r="210" spans="2:7" x14ac:dyDescent="0.55000000000000004">
      <c r="B210" s="1" t="s">
        <v>3247</v>
      </c>
      <c r="C210" s="1" t="s">
        <v>3248</v>
      </c>
      <c r="D210" s="1">
        <v>44</v>
      </c>
      <c r="E210" s="1" t="s">
        <v>3287</v>
      </c>
      <c r="F210" s="45"/>
      <c r="G210" s="5"/>
    </row>
    <row r="211" spans="2:7" x14ac:dyDescent="0.55000000000000004">
      <c r="B211" s="1" t="s">
        <v>3247</v>
      </c>
      <c r="C211" s="1" t="s">
        <v>3248</v>
      </c>
      <c r="D211" s="1">
        <v>45</v>
      </c>
      <c r="E211" s="1" t="s">
        <v>3288</v>
      </c>
      <c r="F211" s="45"/>
      <c r="G211" s="5"/>
    </row>
    <row r="212" spans="2:7" x14ac:dyDescent="0.55000000000000004">
      <c r="B212" s="1" t="s">
        <v>3247</v>
      </c>
      <c r="C212" s="1" t="s">
        <v>3248</v>
      </c>
      <c r="D212" s="1">
        <v>46</v>
      </c>
      <c r="E212" s="1" t="s">
        <v>3289</v>
      </c>
      <c r="F212" s="45"/>
      <c r="G212" s="5"/>
    </row>
    <row r="213" spans="2:7" x14ac:dyDescent="0.55000000000000004">
      <c r="B213" s="1" t="s">
        <v>3247</v>
      </c>
      <c r="C213" s="1" t="s">
        <v>3248</v>
      </c>
      <c r="D213" s="1">
        <v>47</v>
      </c>
      <c r="E213" s="1" t="s">
        <v>3290</v>
      </c>
      <c r="F213" s="45"/>
      <c r="G213" s="5"/>
    </row>
    <row r="214" spans="2:7" x14ac:dyDescent="0.55000000000000004">
      <c r="B214" s="1" t="s">
        <v>3247</v>
      </c>
      <c r="C214" s="1" t="s">
        <v>3248</v>
      </c>
      <c r="D214" s="1">
        <v>48</v>
      </c>
      <c r="E214" s="1" t="s">
        <v>3291</v>
      </c>
      <c r="F214" s="45"/>
      <c r="G214" s="5"/>
    </row>
    <row r="215" spans="2:7" x14ac:dyDescent="0.55000000000000004">
      <c r="B215" s="1" t="s">
        <v>3247</v>
      </c>
      <c r="C215" s="1" t="s">
        <v>3248</v>
      </c>
      <c r="D215" s="1">
        <v>49</v>
      </c>
      <c r="E215" s="1" t="s">
        <v>3292</v>
      </c>
      <c r="F215" s="45"/>
      <c r="G215" s="5"/>
    </row>
    <row r="216" spans="2:7" x14ac:dyDescent="0.55000000000000004">
      <c r="B216" s="1" t="s">
        <v>3247</v>
      </c>
      <c r="C216" s="1" t="s">
        <v>3248</v>
      </c>
      <c r="D216" s="1">
        <v>50</v>
      </c>
      <c r="E216" s="1" t="s">
        <v>3293</v>
      </c>
      <c r="F216" s="45"/>
      <c r="G216" s="5"/>
    </row>
    <row r="217" spans="2:7" x14ac:dyDescent="0.55000000000000004">
      <c r="B217" s="1" t="s">
        <v>3247</v>
      </c>
      <c r="C217" s="1" t="s">
        <v>3248</v>
      </c>
      <c r="D217" s="1">
        <v>51</v>
      </c>
      <c r="E217" s="1" t="s">
        <v>3294</v>
      </c>
      <c r="F217" s="45"/>
      <c r="G217" s="5"/>
    </row>
    <row r="218" spans="2:7" x14ac:dyDescent="0.55000000000000004">
      <c r="B218" s="1" t="s">
        <v>3247</v>
      </c>
      <c r="C218" s="1" t="s">
        <v>3248</v>
      </c>
      <c r="D218" s="1">
        <v>52</v>
      </c>
      <c r="E218" s="1" t="s">
        <v>3295</v>
      </c>
      <c r="F218" s="45"/>
      <c r="G218" s="5"/>
    </row>
    <row r="219" spans="2:7" x14ac:dyDescent="0.55000000000000004">
      <c r="B219" s="1" t="s">
        <v>3247</v>
      </c>
      <c r="C219" s="1" t="s">
        <v>3248</v>
      </c>
      <c r="D219" s="1">
        <v>53</v>
      </c>
      <c r="E219" s="1" t="s">
        <v>3296</v>
      </c>
      <c r="F219" s="45"/>
      <c r="G219" s="5"/>
    </row>
    <row r="220" spans="2:7" x14ac:dyDescent="0.55000000000000004">
      <c r="B220" s="1" t="s">
        <v>3247</v>
      </c>
      <c r="C220" s="1" t="s">
        <v>3248</v>
      </c>
      <c r="D220" s="1">
        <v>54</v>
      </c>
      <c r="E220" s="1" t="s">
        <v>3297</v>
      </c>
      <c r="F220" s="45"/>
      <c r="G220" s="5"/>
    </row>
    <row r="221" spans="2:7" x14ac:dyDescent="0.55000000000000004">
      <c r="B221" s="1" t="s">
        <v>3247</v>
      </c>
      <c r="C221" s="1" t="s">
        <v>3248</v>
      </c>
      <c r="D221" s="1">
        <v>55</v>
      </c>
      <c r="E221" s="1" t="s">
        <v>3298</v>
      </c>
      <c r="F221" s="45"/>
      <c r="G221" s="5"/>
    </row>
    <row r="222" spans="2:7" x14ac:dyDescent="0.55000000000000004">
      <c r="B222" s="1" t="s">
        <v>3247</v>
      </c>
      <c r="C222" s="1" t="s">
        <v>3248</v>
      </c>
      <c r="D222" s="1">
        <v>56</v>
      </c>
      <c r="E222" s="1" t="s">
        <v>3299</v>
      </c>
      <c r="F222" s="45"/>
      <c r="G222" s="5"/>
    </row>
    <row r="223" spans="2:7" x14ac:dyDescent="0.55000000000000004">
      <c r="B223" s="1" t="s">
        <v>3247</v>
      </c>
      <c r="C223" s="1" t="s">
        <v>3248</v>
      </c>
      <c r="D223" s="1">
        <v>57</v>
      </c>
      <c r="E223" s="1" t="s">
        <v>3300</v>
      </c>
      <c r="F223" s="45"/>
      <c r="G223" s="5"/>
    </row>
    <row r="224" spans="2:7" x14ac:dyDescent="0.55000000000000004">
      <c r="B224" s="1" t="s">
        <v>3247</v>
      </c>
      <c r="C224" s="1" t="s">
        <v>3248</v>
      </c>
      <c r="D224" s="1">
        <v>58</v>
      </c>
      <c r="E224" s="1" t="s">
        <v>3301</v>
      </c>
      <c r="F224" s="45"/>
      <c r="G224" s="5"/>
    </row>
    <row r="225" spans="2:7" x14ac:dyDescent="0.55000000000000004">
      <c r="B225" s="1" t="s">
        <v>3247</v>
      </c>
      <c r="C225" s="1" t="s">
        <v>3248</v>
      </c>
      <c r="D225" s="1">
        <v>59</v>
      </c>
      <c r="E225" s="1" t="s">
        <v>3302</v>
      </c>
      <c r="F225" s="45"/>
      <c r="G225" s="5"/>
    </row>
    <row r="226" spans="2:7" x14ac:dyDescent="0.55000000000000004">
      <c r="B226" s="1" t="s">
        <v>3247</v>
      </c>
      <c r="C226" s="1" t="s">
        <v>3248</v>
      </c>
      <c r="D226" s="1">
        <v>60</v>
      </c>
      <c r="E226" s="1" t="s">
        <v>3303</v>
      </c>
      <c r="F226" s="45"/>
      <c r="G226" s="5"/>
    </row>
    <row r="227" spans="2:7" x14ac:dyDescent="0.55000000000000004">
      <c r="B227" s="1" t="s">
        <v>3247</v>
      </c>
      <c r="C227" s="1" t="s">
        <v>3248</v>
      </c>
      <c r="D227" s="1">
        <v>61</v>
      </c>
      <c r="E227" s="1" t="s">
        <v>3304</v>
      </c>
      <c r="F227" s="45"/>
      <c r="G227" s="5"/>
    </row>
    <row r="228" spans="2:7" x14ac:dyDescent="0.55000000000000004">
      <c r="B228" s="1" t="s">
        <v>3247</v>
      </c>
      <c r="C228" s="1" t="s">
        <v>3248</v>
      </c>
      <c r="D228" s="1">
        <v>62</v>
      </c>
      <c r="E228" s="1" t="s">
        <v>3305</v>
      </c>
      <c r="F228" s="45"/>
      <c r="G228" s="5"/>
    </row>
    <row r="229" spans="2:7" x14ac:dyDescent="0.55000000000000004">
      <c r="B229" s="1" t="s">
        <v>3247</v>
      </c>
      <c r="C229" s="1" t="s">
        <v>3248</v>
      </c>
      <c r="D229" s="1">
        <v>63</v>
      </c>
      <c r="E229" s="1" t="s">
        <v>3306</v>
      </c>
      <c r="F229" s="45"/>
      <c r="G229" s="5"/>
    </row>
    <row r="230" spans="2:7" x14ac:dyDescent="0.55000000000000004">
      <c r="B230" s="1" t="s">
        <v>3247</v>
      </c>
      <c r="C230" s="1" t="s">
        <v>3248</v>
      </c>
      <c r="D230" s="1">
        <v>64</v>
      </c>
      <c r="E230" s="1" t="s">
        <v>3307</v>
      </c>
      <c r="F230" s="45"/>
      <c r="G230" s="5"/>
    </row>
    <row r="231" spans="2:7" x14ac:dyDescent="0.55000000000000004">
      <c r="B231" s="1" t="s">
        <v>3247</v>
      </c>
      <c r="C231" s="1" t="s">
        <v>3248</v>
      </c>
      <c r="D231" s="1">
        <v>65</v>
      </c>
      <c r="E231" s="1" t="s">
        <v>3308</v>
      </c>
      <c r="F231" s="45"/>
      <c r="G231" s="5"/>
    </row>
    <row r="232" spans="2:7" x14ac:dyDescent="0.55000000000000004">
      <c r="B232" s="1" t="s">
        <v>3247</v>
      </c>
      <c r="C232" s="1" t="s">
        <v>3248</v>
      </c>
      <c r="D232" s="1">
        <v>66</v>
      </c>
      <c r="E232" s="1" t="s">
        <v>3309</v>
      </c>
      <c r="F232" s="45"/>
      <c r="G232" s="5"/>
    </row>
    <row r="233" spans="2:7" x14ac:dyDescent="0.55000000000000004">
      <c r="B233" s="1" t="s">
        <v>3247</v>
      </c>
      <c r="C233" s="1" t="s">
        <v>3248</v>
      </c>
      <c r="D233" s="1">
        <v>67</v>
      </c>
      <c r="E233" s="1" t="s">
        <v>3310</v>
      </c>
      <c r="F233" s="45"/>
      <c r="G233" s="5"/>
    </row>
    <row r="234" spans="2:7" x14ac:dyDescent="0.55000000000000004">
      <c r="B234" s="1" t="s">
        <v>3247</v>
      </c>
      <c r="C234" s="1" t="s">
        <v>3248</v>
      </c>
      <c r="D234" s="1">
        <v>68</v>
      </c>
      <c r="E234" s="1" t="s">
        <v>3311</v>
      </c>
      <c r="F234" s="45"/>
      <c r="G234" s="5"/>
    </row>
    <row r="235" spans="2:7" x14ac:dyDescent="0.55000000000000004">
      <c r="B235" s="1" t="s">
        <v>3247</v>
      </c>
      <c r="C235" s="1" t="s">
        <v>3248</v>
      </c>
      <c r="D235" s="1">
        <v>69</v>
      </c>
      <c r="E235" s="1" t="s">
        <v>3312</v>
      </c>
      <c r="F235" s="45"/>
      <c r="G235" s="5"/>
    </row>
    <row r="236" spans="2:7" x14ac:dyDescent="0.55000000000000004">
      <c r="B236" s="1" t="s">
        <v>3247</v>
      </c>
      <c r="C236" s="1" t="s">
        <v>3248</v>
      </c>
      <c r="D236" s="1">
        <v>70</v>
      </c>
      <c r="E236" s="1" t="s">
        <v>3313</v>
      </c>
      <c r="F236" s="45"/>
      <c r="G236" s="5"/>
    </row>
    <row r="237" spans="2:7" x14ac:dyDescent="0.55000000000000004">
      <c r="B237" s="1" t="s">
        <v>3247</v>
      </c>
      <c r="C237" s="1" t="s">
        <v>3248</v>
      </c>
      <c r="D237" s="1">
        <v>71</v>
      </c>
      <c r="E237" s="1" t="s">
        <v>3314</v>
      </c>
      <c r="F237" s="45"/>
      <c r="G237" s="5"/>
    </row>
    <row r="238" spans="2:7" x14ac:dyDescent="0.55000000000000004">
      <c r="B238" s="1" t="s">
        <v>3247</v>
      </c>
      <c r="C238" s="1" t="s">
        <v>3248</v>
      </c>
      <c r="D238" s="1">
        <v>72</v>
      </c>
      <c r="E238" s="1" t="s">
        <v>3315</v>
      </c>
      <c r="F238" s="45"/>
      <c r="G238" s="5"/>
    </row>
    <row r="239" spans="2:7" x14ac:dyDescent="0.55000000000000004">
      <c r="B239" s="1" t="s">
        <v>3247</v>
      </c>
      <c r="C239" s="1" t="s">
        <v>3248</v>
      </c>
      <c r="D239" s="1">
        <v>73</v>
      </c>
      <c r="E239" s="1" t="s">
        <v>3316</v>
      </c>
      <c r="F239" s="45"/>
      <c r="G239" s="5"/>
    </row>
    <row r="240" spans="2:7" x14ac:dyDescent="0.55000000000000004">
      <c r="B240" s="1" t="s">
        <v>3247</v>
      </c>
      <c r="C240" s="1" t="s">
        <v>3248</v>
      </c>
      <c r="D240" s="1">
        <v>74</v>
      </c>
      <c r="E240" s="1" t="s">
        <v>3317</v>
      </c>
      <c r="F240" s="45"/>
      <c r="G240" s="5"/>
    </row>
    <row r="241" spans="2:7" x14ac:dyDescent="0.55000000000000004">
      <c r="B241" s="1" t="s">
        <v>3247</v>
      </c>
      <c r="C241" s="1" t="s">
        <v>3248</v>
      </c>
      <c r="D241" s="1">
        <v>75</v>
      </c>
      <c r="E241" s="1" t="s">
        <v>3318</v>
      </c>
      <c r="F241" s="45"/>
      <c r="G241" s="5"/>
    </row>
    <row r="242" spans="2:7" x14ac:dyDescent="0.55000000000000004">
      <c r="B242" s="1" t="s">
        <v>3247</v>
      </c>
      <c r="C242" s="1" t="s">
        <v>3248</v>
      </c>
      <c r="D242" s="1">
        <v>76</v>
      </c>
      <c r="E242" s="1" t="s">
        <v>3319</v>
      </c>
      <c r="F242" s="45"/>
      <c r="G242" s="5"/>
    </row>
    <row r="243" spans="2:7" x14ac:dyDescent="0.55000000000000004">
      <c r="B243" s="1" t="s">
        <v>3247</v>
      </c>
      <c r="C243" s="1" t="s">
        <v>3248</v>
      </c>
      <c r="D243" s="1">
        <v>77</v>
      </c>
      <c r="E243" s="1" t="s">
        <v>3320</v>
      </c>
      <c r="F243" s="45"/>
      <c r="G243" s="5"/>
    </row>
    <row r="244" spans="2:7" x14ac:dyDescent="0.55000000000000004">
      <c r="B244" s="1" t="s">
        <v>3247</v>
      </c>
      <c r="C244" s="1" t="s">
        <v>3248</v>
      </c>
      <c r="D244" s="1">
        <v>78</v>
      </c>
      <c r="E244" s="1" t="s">
        <v>3321</v>
      </c>
      <c r="F244" s="45"/>
      <c r="G244" s="5"/>
    </row>
    <row r="245" spans="2:7" x14ac:dyDescent="0.55000000000000004">
      <c r="B245" s="1" t="s">
        <v>3247</v>
      </c>
      <c r="C245" s="1" t="s">
        <v>3248</v>
      </c>
      <c r="D245" s="1">
        <v>79</v>
      </c>
      <c r="E245" s="1" t="s">
        <v>3322</v>
      </c>
      <c r="F245" s="45"/>
      <c r="G245" s="5"/>
    </row>
    <row r="246" spans="2:7" x14ac:dyDescent="0.55000000000000004">
      <c r="B246" s="1" t="s">
        <v>3247</v>
      </c>
      <c r="C246" s="1" t="s">
        <v>3248</v>
      </c>
      <c r="D246" s="1">
        <v>80</v>
      </c>
      <c r="E246" s="1" t="s">
        <v>3323</v>
      </c>
      <c r="F246" s="45"/>
      <c r="G246" s="5"/>
    </row>
    <row r="247" spans="2:7" x14ac:dyDescent="0.55000000000000004">
      <c r="B247" s="1" t="s">
        <v>3247</v>
      </c>
      <c r="C247" s="1" t="s">
        <v>3248</v>
      </c>
      <c r="D247" s="1">
        <v>81</v>
      </c>
      <c r="E247" s="1" t="s">
        <v>3324</v>
      </c>
      <c r="F247" s="45"/>
      <c r="G247" s="5"/>
    </row>
    <row r="248" spans="2:7" x14ac:dyDescent="0.55000000000000004">
      <c r="B248" s="1" t="s">
        <v>3247</v>
      </c>
      <c r="C248" s="1" t="s">
        <v>3248</v>
      </c>
      <c r="D248" s="1">
        <v>82</v>
      </c>
      <c r="E248" s="1" t="s">
        <v>3325</v>
      </c>
      <c r="F248" s="45"/>
      <c r="G248" s="5"/>
    </row>
    <row r="249" spans="2:7" x14ac:dyDescent="0.55000000000000004">
      <c r="B249" s="1" t="s">
        <v>3247</v>
      </c>
      <c r="C249" s="1" t="s">
        <v>3248</v>
      </c>
      <c r="D249" s="1">
        <v>83</v>
      </c>
      <c r="E249" s="1" t="s">
        <v>3326</v>
      </c>
      <c r="F249" s="45"/>
      <c r="G249" s="5"/>
    </row>
    <row r="250" spans="2:7" x14ac:dyDescent="0.55000000000000004">
      <c r="B250" s="1" t="s">
        <v>3247</v>
      </c>
      <c r="C250" s="1" t="s">
        <v>3248</v>
      </c>
      <c r="D250" s="1">
        <v>84</v>
      </c>
      <c r="E250" s="1" t="s">
        <v>3327</v>
      </c>
      <c r="F250" s="45"/>
      <c r="G250" s="5"/>
    </row>
    <row r="251" spans="2:7" x14ac:dyDescent="0.55000000000000004">
      <c r="B251" s="1" t="s">
        <v>3247</v>
      </c>
      <c r="C251" s="1" t="s">
        <v>3248</v>
      </c>
      <c r="D251" s="1">
        <v>85</v>
      </c>
      <c r="E251" s="1" t="s">
        <v>3328</v>
      </c>
      <c r="F251" s="45"/>
      <c r="G251" s="5"/>
    </row>
    <row r="252" spans="2:7" x14ac:dyDescent="0.55000000000000004">
      <c r="B252" s="1" t="s">
        <v>3247</v>
      </c>
      <c r="C252" s="1" t="s">
        <v>3248</v>
      </c>
      <c r="D252" s="1">
        <v>86</v>
      </c>
      <c r="E252" s="1" t="s">
        <v>3329</v>
      </c>
      <c r="F252" s="45"/>
      <c r="G252" s="5"/>
    </row>
    <row r="253" spans="2:7" x14ac:dyDescent="0.55000000000000004">
      <c r="B253" s="1" t="s">
        <v>3247</v>
      </c>
      <c r="C253" s="1" t="s">
        <v>3248</v>
      </c>
      <c r="D253" s="1">
        <v>87</v>
      </c>
      <c r="E253" s="1" t="s">
        <v>3330</v>
      </c>
      <c r="F253" s="45"/>
      <c r="G253" s="5"/>
    </row>
    <row r="254" spans="2:7" x14ac:dyDescent="0.55000000000000004">
      <c r="B254" s="1" t="s">
        <v>3247</v>
      </c>
      <c r="C254" s="1" t="s">
        <v>3248</v>
      </c>
      <c r="D254" s="1">
        <v>88</v>
      </c>
      <c r="E254" s="1" t="s">
        <v>3331</v>
      </c>
      <c r="F254" s="45"/>
      <c r="G254" s="5"/>
    </row>
    <row r="255" spans="2:7" x14ac:dyDescent="0.55000000000000004">
      <c r="B255" s="1" t="s">
        <v>3247</v>
      </c>
      <c r="C255" s="1" t="s">
        <v>3248</v>
      </c>
      <c r="D255" s="1">
        <v>89</v>
      </c>
      <c r="E255" s="1" t="s">
        <v>3332</v>
      </c>
      <c r="F255" s="45"/>
      <c r="G255" s="5"/>
    </row>
    <row r="256" spans="2:7" x14ac:dyDescent="0.55000000000000004">
      <c r="B256" s="1" t="s">
        <v>3247</v>
      </c>
      <c r="C256" s="1" t="s">
        <v>3248</v>
      </c>
      <c r="D256" s="1">
        <v>90</v>
      </c>
      <c r="E256" s="1" t="s">
        <v>3333</v>
      </c>
      <c r="F256" s="45"/>
      <c r="G256" s="5"/>
    </row>
    <row r="257" spans="2:7" x14ac:dyDescent="0.55000000000000004">
      <c r="B257" s="1" t="s">
        <v>3247</v>
      </c>
      <c r="C257" s="1" t="s">
        <v>3248</v>
      </c>
      <c r="D257" s="1">
        <v>91</v>
      </c>
      <c r="E257" s="1" t="s">
        <v>3334</v>
      </c>
      <c r="F257" s="45"/>
      <c r="G257" s="5"/>
    </row>
    <row r="258" spans="2:7" x14ac:dyDescent="0.55000000000000004">
      <c r="B258" s="1" t="s">
        <v>3247</v>
      </c>
      <c r="C258" s="1" t="s">
        <v>3248</v>
      </c>
      <c r="D258" s="1">
        <v>92</v>
      </c>
      <c r="E258" s="1" t="s">
        <v>3335</v>
      </c>
      <c r="F258" s="45"/>
      <c r="G258" s="5"/>
    </row>
    <row r="259" spans="2:7" x14ac:dyDescent="0.55000000000000004">
      <c r="B259" s="1" t="s">
        <v>3247</v>
      </c>
      <c r="C259" s="1" t="s">
        <v>3248</v>
      </c>
      <c r="D259" s="1">
        <v>93</v>
      </c>
      <c r="E259" s="1" t="s">
        <v>3336</v>
      </c>
      <c r="F259" s="45"/>
      <c r="G259" s="5"/>
    </row>
    <row r="260" spans="2:7" x14ac:dyDescent="0.55000000000000004">
      <c r="B260" s="1" t="s">
        <v>3247</v>
      </c>
      <c r="C260" s="1" t="s">
        <v>3248</v>
      </c>
      <c r="D260" s="1">
        <v>94</v>
      </c>
      <c r="E260" s="1" t="s">
        <v>3337</v>
      </c>
      <c r="F260" s="45"/>
      <c r="G260" s="5"/>
    </row>
    <row r="261" spans="2:7" x14ac:dyDescent="0.55000000000000004">
      <c r="B261" s="1" t="s">
        <v>3247</v>
      </c>
      <c r="C261" s="1" t="s">
        <v>3248</v>
      </c>
      <c r="D261" s="1">
        <v>95</v>
      </c>
      <c r="E261" s="1" t="s">
        <v>3338</v>
      </c>
      <c r="F261" s="45"/>
      <c r="G261" s="5"/>
    </row>
    <row r="262" spans="2:7" x14ac:dyDescent="0.55000000000000004">
      <c r="B262" s="1" t="s">
        <v>3247</v>
      </c>
      <c r="C262" s="1" t="s">
        <v>3248</v>
      </c>
      <c r="D262" s="1">
        <v>96</v>
      </c>
      <c r="E262" s="1" t="s">
        <v>3339</v>
      </c>
      <c r="F262" s="45"/>
      <c r="G262" s="5"/>
    </row>
    <row r="263" spans="2:7" x14ac:dyDescent="0.55000000000000004">
      <c r="B263" s="1" t="s">
        <v>3247</v>
      </c>
      <c r="C263" s="1" t="s">
        <v>3248</v>
      </c>
      <c r="D263" s="1">
        <v>97</v>
      </c>
      <c r="E263" s="1" t="s">
        <v>3340</v>
      </c>
      <c r="F263" s="45"/>
      <c r="G263" s="5"/>
    </row>
    <row r="264" spans="2:7" x14ac:dyDescent="0.55000000000000004">
      <c r="B264" s="1" t="s">
        <v>3247</v>
      </c>
      <c r="C264" s="1" t="s">
        <v>3248</v>
      </c>
      <c r="D264" s="1">
        <v>98</v>
      </c>
      <c r="E264" s="1" t="s">
        <v>3341</v>
      </c>
      <c r="F264" s="45"/>
      <c r="G264" s="5"/>
    </row>
    <row r="265" spans="2:7" x14ac:dyDescent="0.55000000000000004">
      <c r="B265" s="1" t="s">
        <v>3247</v>
      </c>
      <c r="C265" s="1" t="s">
        <v>3248</v>
      </c>
      <c r="D265" s="1">
        <v>99</v>
      </c>
      <c r="E265" s="1" t="s">
        <v>3342</v>
      </c>
      <c r="F265" s="45"/>
      <c r="G265" s="5"/>
    </row>
    <row r="266" spans="2:7" x14ac:dyDescent="0.55000000000000004">
      <c r="B266" s="1" t="s">
        <v>3247</v>
      </c>
      <c r="C266" s="1" t="s">
        <v>3248</v>
      </c>
      <c r="D266" s="1">
        <v>100</v>
      </c>
      <c r="E266" s="1" t="s">
        <v>3343</v>
      </c>
      <c r="F266" s="45"/>
      <c r="G266" s="5"/>
    </row>
    <row r="267" spans="2:7" x14ac:dyDescent="0.55000000000000004">
      <c r="B267" s="1" t="s">
        <v>3247</v>
      </c>
      <c r="C267" s="1" t="s">
        <v>3248</v>
      </c>
      <c r="D267" s="1">
        <v>101</v>
      </c>
      <c r="E267" s="1" t="s">
        <v>3344</v>
      </c>
      <c r="F267" s="45"/>
      <c r="G267" s="5"/>
    </row>
    <row r="268" spans="2:7" x14ac:dyDescent="0.55000000000000004">
      <c r="B268" s="1" t="s">
        <v>3247</v>
      </c>
      <c r="C268" s="1" t="s">
        <v>3248</v>
      </c>
      <c r="D268" s="1">
        <v>102</v>
      </c>
      <c r="E268" s="1" t="s">
        <v>3345</v>
      </c>
      <c r="F268" s="45"/>
      <c r="G268" s="5"/>
    </row>
    <row r="269" spans="2:7" x14ac:dyDescent="0.55000000000000004">
      <c r="B269" s="1" t="s">
        <v>3247</v>
      </c>
      <c r="C269" s="1" t="s">
        <v>3248</v>
      </c>
      <c r="D269" s="1">
        <v>103</v>
      </c>
      <c r="E269" s="1" t="s">
        <v>3346</v>
      </c>
      <c r="F269" s="45"/>
      <c r="G269" s="5"/>
    </row>
    <row r="270" spans="2:7" x14ac:dyDescent="0.55000000000000004">
      <c r="B270" s="1" t="s">
        <v>3247</v>
      </c>
      <c r="C270" s="1" t="s">
        <v>3248</v>
      </c>
      <c r="D270" s="1">
        <v>104</v>
      </c>
      <c r="E270" s="1" t="s">
        <v>3347</v>
      </c>
      <c r="F270" s="45"/>
      <c r="G270" s="5"/>
    </row>
    <row r="271" spans="2:7" x14ac:dyDescent="0.55000000000000004">
      <c r="B271" s="1" t="s">
        <v>3247</v>
      </c>
      <c r="C271" s="1" t="s">
        <v>3248</v>
      </c>
      <c r="D271" s="1">
        <v>105</v>
      </c>
      <c r="E271" s="1" t="s">
        <v>3348</v>
      </c>
      <c r="F271" s="45"/>
      <c r="G271" s="5"/>
    </row>
    <row r="272" spans="2:7" x14ac:dyDescent="0.55000000000000004">
      <c r="B272" s="1" t="s">
        <v>3247</v>
      </c>
      <c r="C272" s="1" t="s">
        <v>3248</v>
      </c>
      <c r="D272" s="1">
        <v>106</v>
      </c>
      <c r="E272" s="1" t="s">
        <v>3349</v>
      </c>
      <c r="F272" s="45"/>
      <c r="G272" s="5"/>
    </row>
    <row r="273" spans="2:7" x14ac:dyDescent="0.55000000000000004">
      <c r="B273" s="1" t="s">
        <v>3247</v>
      </c>
      <c r="C273" s="1" t="s">
        <v>3248</v>
      </c>
      <c r="D273" s="1">
        <v>107</v>
      </c>
      <c r="E273" s="1" t="s">
        <v>3350</v>
      </c>
      <c r="F273" s="45"/>
      <c r="G273" s="5"/>
    </row>
    <row r="274" spans="2:7" x14ac:dyDescent="0.55000000000000004">
      <c r="B274" s="1" t="s">
        <v>3247</v>
      </c>
      <c r="C274" s="1" t="s">
        <v>3248</v>
      </c>
      <c r="D274" s="1">
        <v>108</v>
      </c>
      <c r="E274" s="1" t="s">
        <v>3351</v>
      </c>
      <c r="F274" s="45"/>
      <c r="G274" s="5"/>
    </row>
    <row r="275" spans="2:7" x14ac:dyDescent="0.55000000000000004">
      <c r="B275" s="1" t="s">
        <v>3247</v>
      </c>
      <c r="C275" s="1" t="s">
        <v>3248</v>
      </c>
      <c r="D275" s="1">
        <v>109</v>
      </c>
      <c r="E275" s="1" t="s">
        <v>3352</v>
      </c>
      <c r="F275" s="45"/>
      <c r="G275" s="5"/>
    </row>
    <row r="276" spans="2:7" x14ac:dyDescent="0.55000000000000004">
      <c r="B276" s="1" t="s">
        <v>3247</v>
      </c>
      <c r="C276" s="1" t="s">
        <v>3248</v>
      </c>
      <c r="D276" s="1">
        <v>110</v>
      </c>
      <c r="E276" s="1" t="s">
        <v>3353</v>
      </c>
      <c r="F276" s="45"/>
      <c r="G276" s="5"/>
    </row>
    <row r="277" spans="2:7" x14ac:dyDescent="0.55000000000000004">
      <c r="B277" s="1" t="s">
        <v>3247</v>
      </c>
      <c r="C277" s="1" t="s">
        <v>3248</v>
      </c>
      <c r="D277" s="1">
        <v>111</v>
      </c>
      <c r="E277" s="1" t="s">
        <v>3354</v>
      </c>
      <c r="F277" s="45"/>
      <c r="G277" s="5"/>
    </row>
    <row r="278" spans="2:7" x14ac:dyDescent="0.55000000000000004">
      <c r="B278" s="1" t="s">
        <v>3247</v>
      </c>
      <c r="C278" s="1" t="s">
        <v>3248</v>
      </c>
      <c r="D278" s="1">
        <v>112</v>
      </c>
      <c r="E278" s="1" t="s">
        <v>3355</v>
      </c>
      <c r="F278" s="45"/>
      <c r="G278" s="5"/>
    </row>
    <row r="279" spans="2:7" x14ac:dyDescent="0.55000000000000004">
      <c r="B279" s="1" t="s">
        <v>3247</v>
      </c>
      <c r="C279" s="1" t="s">
        <v>3248</v>
      </c>
      <c r="D279" s="1">
        <v>113</v>
      </c>
      <c r="E279" s="1" t="s">
        <v>3356</v>
      </c>
      <c r="F279" s="45"/>
      <c r="G279" s="5"/>
    </row>
    <row r="280" spans="2:7" x14ac:dyDescent="0.55000000000000004">
      <c r="B280" s="1" t="s">
        <v>3247</v>
      </c>
      <c r="C280" s="1" t="s">
        <v>3248</v>
      </c>
      <c r="D280" s="1">
        <v>114</v>
      </c>
      <c r="E280" s="1" t="s">
        <v>3357</v>
      </c>
      <c r="F280" s="45"/>
      <c r="G280" s="5"/>
    </row>
    <row r="281" spans="2:7" x14ac:dyDescent="0.55000000000000004">
      <c r="B281" s="1" t="s">
        <v>3247</v>
      </c>
      <c r="C281" s="1" t="s">
        <v>3248</v>
      </c>
      <c r="D281" s="1">
        <v>115</v>
      </c>
      <c r="E281" s="1" t="s">
        <v>3358</v>
      </c>
      <c r="F281" s="45"/>
      <c r="G281" s="5"/>
    </row>
    <row r="282" spans="2:7" x14ac:dyDescent="0.55000000000000004">
      <c r="B282" s="1" t="s">
        <v>3247</v>
      </c>
      <c r="C282" s="1" t="s">
        <v>3248</v>
      </c>
      <c r="D282" s="1">
        <v>116</v>
      </c>
      <c r="E282" s="1" t="s">
        <v>3359</v>
      </c>
      <c r="F282" s="45"/>
      <c r="G282" s="5"/>
    </row>
    <row r="283" spans="2:7" x14ac:dyDescent="0.55000000000000004">
      <c r="B283" s="1" t="s">
        <v>3247</v>
      </c>
      <c r="C283" s="1" t="s">
        <v>3248</v>
      </c>
      <c r="D283" s="1">
        <v>117</v>
      </c>
      <c r="E283" s="1" t="s">
        <v>3360</v>
      </c>
      <c r="F283" s="45"/>
      <c r="G283" s="5"/>
    </row>
    <row r="284" spans="2:7" x14ac:dyDescent="0.55000000000000004">
      <c r="B284" s="1" t="s">
        <v>3247</v>
      </c>
      <c r="C284" s="1" t="s">
        <v>3248</v>
      </c>
      <c r="D284" s="1">
        <v>118</v>
      </c>
      <c r="E284" s="1" t="s">
        <v>3361</v>
      </c>
      <c r="F284" s="45" t="s">
        <v>6356</v>
      </c>
      <c r="G284" s="5"/>
    </row>
    <row r="285" spans="2:7" x14ac:dyDescent="0.55000000000000004">
      <c r="B285" s="1" t="s">
        <v>3247</v>
      </c>
      <c r="C285" s="1" t="s">
        <v>3248</v>
      </c>
      <c r="D285" s="1">
        <v>119</v>
      </c>
      <c r="E285" s="1" t="s">
        <v>3362</v>
      </c>
      <c r="F285" s="45" t="s">
        <v>6356</v>
      </c>
      <c r="G285" s="5"/>
    </row>
    <row r="286" spans="2:7" x14ac:dyDescent="0.55000000000000004">
      <c r="B286" s="1" t="s">
        <v>3247</v>
      </c>
      <c r="C286" s="1" t="s">
        <v>3248</v>
      </c>
      <c r="D286" s="1">
        <v>120</v>
      </c>
      <c r="E286" s="106" t="s">
        <v>31</v>
      </c>
      <c r="F286" s="45"/>
      <c r="G286" s="5"/>
    </row>
    <row r="287" spans="2:7" x14ac:dyDescent="0.55000000000000004">
      <c r="B287" s="1" t="s">
        <v>3247</v>
      </c>
      <c r="C287" s="1" t="s">
        <v>3248</v>
      </c>
      <c r="D287" s="1">
        <v>121</v>
      </c>
      <c r="E287" s="106" t="s">
        <v>32</v>
      </c>
      <c r="F287" s="45"/>
      <c r="G287" s="5"/>
    </row>
    <row r="288" spans="2:7" x14ac:dyDescent="0.55000000000000004">
      <c r="B288" s="1" t="s">
        <v>3247</v>
      </c>
      <c r="C288" s="1" t="s">
        <v>3248</v>
      </c>
      <c r="D288" s="1">
        <v>122</v>
      </c>
      <c r="E288" s="106" t="s">
        <v>33</v>
      </c>
      <c r="F288" s="45"/>
      <c r="G288" s="5"/>
    </row>
    <row r="289" spans="2:7" x14ac:dyDescent="0.55000000000000004">
      <c r="B289" s="1" t="s">
        <v>3247</v>
      </c>
      <c r="C289" s="1" t="s">
        <v>3248</v>
      </c>
      <c r="D289" s="1">
        <v>123</v>
      </c>
      <c r="E289" s="106" t="s">
        <v>34</v>
      </c>
      <c r="F289" s="45"/>
      <c r="G289" s="5"/>
    </row>
    <row r="290" spans="2:7" x14ac:dyDescent="0.55000000000000004">
      <c r="B290" s="1" t="s">
        <v>3247</v>
      </c>
      <c r="C290" s="1" t="s">
        <v>3248</v>
      </c>
      <c r="D290" s="1">
        <v>124</v>
      </c>
      <c r="E290" s="106" t="s">
        <v>35</v>
      </c>
      <c r="F290" s="45"/>
      <c r="G290" s="5"/>
    </row>
    <row r="291" spans="2:7" x14ac:dyDescent="0.55000000000000004">
      <c r="B291" s="1" t="s">
        <v>3247</v>
      </c>
      <c r="C291" s="1" t="s">
        <v>3248</v>
      </c>
      <c r="D291" s="1">
        <v>125</v>
      </c>
      <c r="E291" s="106" t="s">
        <v>36</v>
      </c>
      <c r="F291" s="45"/>
      <c r="G291" s="5"/>
    </row>
    <row r="292" spans="2:7" x14ac:dyDescent="0.55000000000000004">
      <c r="B292" s="1" t="s">
        <v>3363</v>
      </c>
      <c r="C292" s="1" t="s">
        <v>3364</v>
      </c>
      <c r="D292" s="1">
        <v>1</v>
      </c>
      <c r="E292" s="106" t="s">
        <v>2</v>
      </c>
      <c r="F292" s="45"/>
      <c r="G292" s="5"/>
    </row>
    <row r="293" spans="2:7" x14ac:dyDescent="0.55000000000000004">
      <c r="B293" s="1" t="s">
        <v>3363</v>
      </c>
      <c r="C293" s="1" t="s">
        <v>3364</v>
      </c>
      <c r="D293" s="1">
        <v>2</v>
      </c>
      <c r="E293" s="106" t="s">
        <v>278</v>
      </c>
      <c r="F293" s="45"/>
      <c r="G293" s="5"/>
    </row>
    <row r="294" spans="2:7" x14ac:dyDescent="0.55000000000000004">
      <c r="B294" s="1" t="s">
        <v>3363</v>
      </c>
      <c r="C294" s="1" t="s">
        <v>3364</v>
      </c>
      <c r="D294" s="1">
        <v>3</v>
      </c>
      <c r="E294" s="106" t="s">
        <v>1</v>
      </c>
      <c r="F294" s="45"/>
      <c r="G294" s="5"/>
    </row>
    <row r="295" spans="2:7" x14ac:dyDescent="0.55000000000000004">
      <c r="B295" s="1" t="s">
        <v>3363</v>
      </c>
      <c r="C295" s="1" t="s">
        <v>3364</v>
      </c>
      <c r="D295" s="1">
        <v>4</v>
      </c>
      <c r="E295" s="106" t="s">
        <v>97</v>
      </c>
      <c r="F295" s="45"/>
      <c r="G295" s="5"/>
    </row>
    <row r="296" spans="2:7" x14ac:dyDescent="0.55000000000000004">
      <c r="B296" s="1" t="s">
        <v>3363</v>
      </c>
      <c r="C296" s="1" t="s">
        <v>3364</v>
      </c>
      <c r="D296" s="1">
        <v>5</v>
      </c>
      <c r="E296" s="1" t="s">
        <v>679</v>
      </c>
      <c r="F296" s="45"/>
      <c r="G296" s="5"/>
    </row>
    <row r="297" spans="2:7" x14ac:dyDescent="0.55000000000000004">
      <c r="B297" s="1" t="s">
        <v>3363</v>
      </c>
      <c r="C297" s="1" t="s">
        <v>3364</v>
      </c>
      <c r="D297" s="1">
        <v>6</v>
      </c>
      <c r="E297" s="1" t="s">
        <v>680</v>
      </c>
      <c r="F297" s="45"/>
      <c r="G297" s="5"/>
    </row>
    <row r="298" spans="2:7" x14ac:dyDescent="0.55000000000000004">
      <c r="B298" s="1" t="s">
        <v>3363</v>
      </c>
      <c r="C298" s="1" t="s">
        <v>3364</v>
      </c>
      <c r="D298" s="1">
        <v>7</v>
      </c>
      <c r="E298" s="1" t="s">
        <v>683</v>
      </c>
      <c r="F298" s="45"/>
      <c r="G298" s="5"/>
    </row>
    <row r="299" spans="2:7" x14ac:dyDescent="0.55000000000000004">
      <c r="B299" s="1" t="s">
        <v>3363</v>
      </c>
      <c r="C299" s="1" t="s">
        <v>3364</v>
      </c>
      <c r="D299" s="1">
        <v>8</v>
      </c>
      <c r="E299" s="1" t="s">
        <v>3365</v>
      </c>
      <c r="F299" s="45" t="s">
        <v>6356</v>
      </c>
      <c r="G299" s="5"/>
    </row>
    <row r="300" spans="2:7" x14ac:dyDescent="0.55000000000000004">
      <c r="B300" s="1" t="s">
        <v>3363</v>
      </c>
      <c r="C300" s="1" t="s">
        <v>3364</v>
      </c>
      <c r="D300" s="1">
        <v>9</v>
      </c>
      <c r="E300" s="1" t="s">
        <v>1180</v>
      </c>
      <c r="F300" s="45"/>
      <c r="G300" s="5"/>
    </row>
    <row r="301" spans="2:7" x14ac:dyDescent="0.55000000000000004">
      <c r="B301" s="1" t="s">
        <v>3363</v>
      </c>
      <c r="C301" s="1" t="s">
        <v>3364</v>
      </c>
      <c r="D301" s="1">
        <v>10</v>
      </c>
      <c r="E301" s="1" t="s">
        <v>1181</v>
      </c>
      <c r="F301" s="45"/>
      <c r="G301" s="5"/>
    </row>
    <row r="302" spans="2:7" x14ac:dyDescent="0.55000000000000004">
      <c r="B302" s="1" t="s">
        <v>3363</v>
      </c>
      <c r="C302" s="1" t="s">
        <v>3364</v>
      </c>
      <c r="D302" s="1">
        <v>11</v>
      </c>
      <c r="E302" s="1" t="s">
        <v>1182</v>
      </c>
      <c r="F302" s="45"/>
      <c r="G302" s="5"/>
    </row>
    <row r="303" spans="2:7" x14ac:dyDescent="0.55000000000000004">
      <c r="B303" s="1" t="s">
        <v>3363</v>
      </c>
      <c r="C303" s="1" t="s">
        <v>3364</v>
      </c>
      <c r="D303" s="1">
        <v>12</v>
      </c>
      <c r="E303" s="1" t="s">
        <v>685</v>
      </c>
      <c r="F303" s="45"/>
      <c r="G303" s="5"/>
    </row>
    <row r="304" spans="2:7" x14ac:dyDescent="0.55000000000000004">
      <c r="B304" s="1" t="s">
        <v>3363</v>
      </c>
      <c r="C304" s="1" t="s">
        <v>3364</v>
      </c>
      <c r="D304" s="1">
        <v>13</v>
      </c>
      <c r="E304" s="1" t="s">
        <v>686</v>
      </c>
      <c r="F304" s="45"/>
      <c r="G304" s="5"/>
    </row>
    <row r="305" spans="2:7" x14ac:dyDescent="0.55000000000000004">
      <c r="B305" s="1" t="s">
        <v>3363</v>
      </c>
      <c r="C305" s="1" t="s">
        <v>3364</v>
      </c>
      <c r="D305" s="1">
        <v>14</v>
      </c>
      <c r="E305" s="1" t="s">
        <v>689</v>
      </c>
      <c r="F305" s="45"/>
      <c r="G305" s="5"/>
    </row>
    <row r="306" spans="2:7" x14ac:dyDescent="0.55000000000000004">
      <c r="B306" s="1" t="s">
        <v>3363</v>
      </c>
      <c r="C306" s="1" t="s">
        <v>3364</v>
      </c>
      <c r="D306" s="1">
        <v>15</v>
      </c>
      <c r="E306" s="1" t="s">
        <v>3366</v>
      </c>
      <c r="F306" s="45" t="s">
        <v>6356</v>
      </c>
      <c r="G306" s="5"/>
    </row>
    <row r="307" spans="2:7" x14ac:dyDescent="0.55000000000000004">
      <c r="B307" s="1" t="s">
        <v>3363</v>
      </c>
      <c r="C307" s="1" t="s">
        <v>3364</v>
      </c>
      <c r="D307" s="1">
        <v>16</v>
      </c>
      <c r="E307" s="1" t="s">
        <v>1185</v>
      </c>
      <c r="F307" s="45"/>
      <c r="G307" s="5"/>
    </row>
    <row r="308" spans="2:7" x14ac:dyDescent="0.55000000000000004">
      <c r="B308" s="1" t="s">
        <v>3363</v>
      </c>
      <c r="C308" s="1" t="s">
        <v>3364</v>
      </c>
      <c r="D308" s="1">
        <v>17</v>
      </c>
      <c r="E308" s="1" t="s">
        <v>1186</v>
      </c>
      <c r="F308" s="45"/>
      <c r="G308" s="5"/>
    </row>
    <row r="309" spans="2:7" x14ac:dyDescent="0.55000000000000004">
      <c r="B309" s="1" t="s">
        <v>3363</v>
      </c>
      <c r="C309" s="1" t="s">
        <v>3364</v>
      </c>
      <c r="D309" s="1">
        <v>18</v>
      </c>
      <c r="E309" s="1" t="s">
        <v>1187</v>
      </c>
      <c r="F309" s="45"/>
      <c r="G309" s="5"/>
    </row>
    <row r="310" spans="2:7" x14ac:dyDescent="0.55000000000000004">
      <c r="B310" s="1" t="s">
        <v>3363</v>
      </c>
      <c r="C310" s="1" t="s">
        <v>3364</v>
      </c>
      <c r="D310" s="1">
        <v>19</v>
      </c>
      <c r="E310" s="1" t="s">
        <v>1188</v>
      </c>
      <c r="F310" s="45"/>
      <c r="G310" s="5"/>
    </row>
    <row r="311" spans="2:7" x14ac:dyDescent="0.55000000000000004">
      <c r="B311" s="1" t="s">
        <v>3363</v>
      </c>
      <c r="C311" s="1" t="s">
        <v>3364</v>
      </c>
      <c r="D311" s="1">
        <v>20</v>
      </c>
      <c r="E311" s="1" t="s">
        <v>1189</v>
      </c>
      <c r="F311" s="45"/>
      <c r="G311" s="5"/>
    </row>
    <row r="312" spans="2:7" x14ac:dyDescent="0.55000000000000004">
      <c r="B312" s="1" t="s">
        <v>3363</v>
      </c>
      <c r="C312" s="1" t="s">
        <v>3364</v>
      </c>
      <c r="D312" s="1">
        <v>21</v>
      </c>
      <c r="E312" s="1" t="s">
        <v>3367</v>
      </c>
      <c r="F312" s="45"/>
      <c r="G312" s="5"/>
    </row>
    <row r="313" spans="2:7" x14ac:dyDescent="0.55000000000000004">
      <c r="B313" s="1" t="s">
        <v>3363</v>
      </c>
      <c r="C313" s="1" t="s">
        <v>3364</v>
      </c>
      <c r="D313" s="1">
        <v>22</v>
      </c>
      <c r="E313" s="1" t="s">
        <v>3368</v>
      </c>
      <c r="F313" s="45" t="s">
        <v>6356</v>
      </c>
      <c r="G313" s="5"/>
    </row>
    <row r="314" spans="2:7" x14ac:dyDescent="0.55000000000000004">
      <c r="B314" s="1" t="s">
        <v>3363</v>
      </c>
      <c r="C314" s="1" t="s">
        <v>3364</v>
      </c>
      <c r="D314" s="1">
        <v>23</v>
      </c>
      <c r="E314" s="1" t="s">
        <v>1192</v>
      </c>
      <c r="F314" s="45"/>
      <c r="G314" s="5"/>
    </row>
    <row r="315" spans="2:7" x14ac:dyDescent="0.55000000000000004">
      <c r="B315" s="1" t="s">
        <v>3363</v>
      </c>
      <c r="C315" s="1" t="s">
        <v>3364</v>
      </c>
      <c r="D315" s="1">
        <v>24</v>
      </c>
      <c r="E315" s="1" t="s">
        <v>1193</v>
      </c>
      <c r="F315" s="45"/>
      <c r="G315" s="5"/>
    </row>
    <row r="316" spans="2:7" x14ac:dyDescent="0.55000000000000004">
      <c r="B316" s="1" t="s">
        <v>3363</v>
      </c>
      <c r="C316" s="1" t="s">
        <v>3364</v>
      </c>
      <c r="D316" s="1">
        <v>25</v>
      </c>
      <c r="E316" s="1" t="s">
        <v>1194</v>
      </c>
      <c r="F316" s="45"/>
      <c r="G316" s="5"/>
    </row>
    <row r="317" spans="2:7" x14ac:dyDescent="0.55000000000000004">
      <c r="B317" s="1" t="s">
        <v>3363</v>
      </c>
      <c r="C317" s="1" t="s">
        <v>3364</v>
      </c>
      <c r="D317" s="1">
        <v>26</v>
      </c>
      <c r="E317" s="1" t="s">
        <v>690</v>
      </c>
      <c r="F317" s="45"/>
      <c r="G317" s="5"/>
    </row>
    <row r="318" spans="2:7" x14ac:dyDescent="0.55000000000000004">
      <c r="B318" s="1" t="s">
        <v>3363</v>
      </c>
      <c r="C318" s="1" t="s">
        <v>3364</v>
      </c>
      <c r="D318" s="1">
        <v>27</v>
      </c>
      <c r="E318" s="1" t="s">
        <v>691</v>
      </c>
      <c r="F318" s="45"/>
      <c r="G318" s="5"/>
    </row>
    <row r="319" spans="2:7" x14ac:dyDescent="0.55000000000000004">
      <c r="B319" s="1" t="s">
        <v>3363</v>
      </c>
      <c r="C319" s="1" t="s">
        <v>3364</v>
      </c>
      <c r="D319" s="1">
        <v>28</v>
      </c>
      <c r="E319" s="1" t="s">
        <v>692</v>
      </c>
      <c r="F319" s="45"/>
      <c r="G319" s="5"/>
    </row>
    <row r="320" spans="2:7" x14ac:dyDescent="0.55000000000000004">
      <c r="B320" s="1" t="s">
        <v>3363</v>
      </c>
      <c r="C320" s="1" t="s">
        <v>3364</v>
      </c>
      <c r="D320" s="1">
        <v>29</v>
      </c>
      <c r="E320" s="1" t="s">
        <v>693</v>
      </c>
      <c r="F320" s="45"/>
      <c r="G320" s="5"/>
    </row>
    <row r="321" spans="2:7" x14ac:dyDescent="0.55000000000000004">
      <c r="B321" s="1" t="s">
        <v>3363</v>
      </c>
      <c r="C321" s="1" t="s">
        <v>3364</v>
      </c>
      <c r="D321" s="1">
        <v>30</v>
      </c>
      <c r="E321" s="1" t="s">
        <v>696</v>
      </c>
      <c r="F321" s="45"/>
      <c r="G321" s="5"/>
    </row>
    <row r="322" spans="2:7" x14ac:dyDescent="0.55000000000000004">
      <c r="B322" s="1" t="s">
        <v>3363</v>
      </c>
      <c r="C322" s="1" t="s">
        <v>3364</v>
      </c>
      <c r="D322" s="1">
        <v>31</v>
      </c>
      <c r="E322" s="1" t="s">
        <v>1195</v>
      </c>
      <c r="F322" s="45"/>
      <c r="G322" s="5"/>
    </row>
    <row r="323" spans="2:7" x14ac:dyDescent="0.55000000000000004">
      <c r="B323" s="1" t="s">
        <v>3363</v>
      </c>
      <c r="C323" s="1" t="s">
        <v>3364</v>
      </c>
      <c r="D323" s="1">
        <v>32</v>
      </c>
      <c r="E323" s="1" t="s">
        <v>1196</v>
      </c>
      <c r="F323" s="45"/>
      <c r="G323" s="5"/>
    </row>
    <row r="324" spans="2:7" x14ac:dyDescent="0.55000000000000004">
      <c r="B324" s="1" t="s">
        <v>3363</v>
      </c>
      <c r="C324" s="1" t="s">
        <v>3364</v>
      </c>
      <c r="D324" s="1">
        <v>33</v>
      </c>
      <c r="E324" s="1" t="s">
        <v>1210</v>
      </c>
      <c r="F324" s="45"/>
      <c r="G324" s="5"/>
    </row>
    <row r="325" spans="2:7" x14ac:dyDescent="0.55000000000000004">
      <c r="B325" s="1" t="s">
        <v>3363</v>
      </c>
      <c r="C325" s="1" t="s">
        <v>3364</v>
      </c>
      <c r="D325" s="1">
        <v>34</v>
      </c>
      <c r="E325" s="1" t="s">
        <v>1211</v>
      </c>
      <c r="F325" s="45"/>
      <c r="G325" s="5"/>
    </row>
    <row r="326" spans="2:7" x14ac:dyDescent="0.55000000000000004">
      <c r="B326" s="1" t="s">
        <v>3363</v>
      </c>
      <c r="C326" s="1" t="s">
        <v>3364</v>
      </c>
      <c r="D326" s="1">
        <v>35</v>
      </c>
      <c r="E326" s="1" t="s">
        <v>1212</v>
      </c>
      <c r="F326" s="45"/>
      <c r="G326" s="5"/>
    </row>
    <row r="327" spans="2:7" x14ac:dyDescent="0.55000000000000004">
      <c r="B327" s="1" t="s">
        <v>3363</v>
      </c>
      <c r="C327" s="1" t="s">
        <v>3364</v>
      </c>
      <c r="D327" s="1">
        <v>36</v>
      </c>
      <c r="E327" s="1" t="s">
        <v>1213</v>
      </c>
      <c r="F327" s="45"/>
      <c r="G327" s="5"/>
    </row>
    <row r="328" spans="2:7" x14ac:dyDescent="0.55000000000000004">
      <c r="B328" s="1" t="s">
        <v>3363</v>
      </c>
      <c r="C328" s="1" t="s">
        <v>3364</v>
      </c>
      <c r="D328" s="1">
        <v>37</v>
      </c>
      <c r="E328" s="1" t="s">
        <v>1214</v>
      </c>
      <c r="F328" s="45"/>
      <c r="G328" s="5"/>
    </row>
    <row r="329" spans="2:7" x14ac:dyDescent="0.55000000000000004">
      <c r="B329" s="1" t="s">
        <v>3363</v>
      </c>
      <c r="C329" s="1" t="s">
        <v>3364</v>
      </c>
      <c r="D329" s="1">
        <v>38</v>
      </c>
      <c r="E329" s="1" t="s">
        <v>1215</v>
      </c>
      <c r="F329" s="45"/>
      <c r="G329" s="5"/>
    </row>
    <row r="330" spans="2:7" x14ac:dyDescent="0.55000000000000004">
      <c r="B330" s="1" t="s">
        <v>3363</v>
      </c>
      <c r="C330" s="1" t="s">
        <v>3364</v>
      </c>
      <c r="D330" s="1">
        <v>39</v>
      </c>
      <c r="E330" s="1" t="s">
        <v>1216</v>
      </c>
      <c r="F330" s="45"/>
      <c r="G330" s="5"/>
    </row>
    <row r="331" spans="2:7" x14ac:dyDescent="0.55000000000000004">
      <c r="B331" s="1" t="s">
        <v>3363</v>
      </c>
      <c r="C331" s="1" t="s">
        <v>3364</v>
      </c>
      <c r="D331" s="1">
        <v>40</v>
      </c>
      <c r="E331" s="1" t="s">
        <v>1217</v>
      </c>
      <c r="F331" s="45"/>
      <c r="G331" s="5"/>
    </row>
    <row r="332" spans="2:7" x14ac:dyDescent="0.55000000000000004">
      <c r="B332" s="1" t="s">
        <v>3363</v>
      </c>
      <c r="C332" s="1" t="s">
        <v>3364</v>
      </c>
      <c r="D332" s="1">
        <v>41</v>
      </c>
      <c r="E332" s="1" t="s">
        <v>1218</v>
      </c>
      <c r="F332" s="45"/>
      <c r="G332" s="5"/>
    </row>
    <row r="333" spans="2:7" x14ac:dyDescent="0.55000000000000004">
      <c r="B333" s="1" t="s">
        <v>3363</v>
      </c>
      <c r="C333" s="1" t="s">
        <v>3364</v>
      </c>
      <c r="D333" s="1">
        <v>42</v>
      </c>
      <c r="E333" s="1" t="s">
        <v>1219</v>
      </c>
      <c r="F333" s="45"/>
      <c r="G333" s="5"/>
    </row>
    <row r="334" spans="2:7" x14ac:dyDescent="0.55000000000000004">
      <c r="B334" s="1" t="s">
        <v>3363</v>
      </c>
      <c r="C334" s="1" t="s">
        <v>3364</v>
      </c>
      <c r="D334" s="1">
        <v>43</v>
      </c>
      <c r="E334" s="1" t="s">
        <v>1220</v>
      </c>
      <c r="F334" s="45"/>
      <c r="G334" s="5"/>
    </row>
    <row r="335" spans="2:7" x14ac:dyDescent="0.55000000000000004">
      <c r="B335" s="1" t="s">
        <v>3363</v>
      </c>
      <c r="C335" s="1" t="s">
        <v>3364</v>
      </c>
      <c r="D335" s="1">
        <v>44</v>
      </c>
      <c r="E335" s="1" t="s">
        <v>1221</v>
      </c>
      <c r="F335" s="45"/>
      <c r="G335" s="5"/>
    </row>
    <row r="336" spans="2:7" x14ac:dyDescent="0.55000000000000004">
      <c r="B336" s="1" t="s">
        <v>3363</v>
      </c>
      <c r="C336" s="1" t="s">
        <v>3364</v>
      </c>
      <c r="D336" s="1">
        <v>45</v>
      </c>
      <c r="E336" s="1" t="s">
        <v>1222</v>
      </c>
      <c r="F336" s="45"/>
      <c r="G336" s="5"/>
    </row>
    <row r="337" spans="2:7" x14ac:dyDescent="0.55000000000000004">
      <c r="B337" s="1" t="s">
        <v>3363</v>
      </c>
      <c r="C337" s="1" t="s">
        <v>3364</v>
      </c>
      <c r="D337" s="1">
        <v>46</v>
      </c>
      <c r="E337" s="1" t="s">
        <v>1223</v>
      </c>
      <c r="F337" s="45"/>
      <c r="G337" s="5"/>
    </row>
    <row r="338" spans="2:7" x14ac:dyDescent="0.55000000000000004">
      <c r="B338" s="1" t="s">
        <v>3363</v>
      </c>
      <c r="C338" s="1" t="s">
        <v>3364</v>
      </c>
      <c r="D338" s="1">
        <v>47</v>
      </c>
      <c r="E338" s="1" t="s">
        <v>1224</v>
      </c>
      <c r="F338" s="45"/>
      <c r="G338" s="5"/>
    </row>
    <row r="339" spans="2:7" x14ac:dyDescent="0.55000000000000004">
      <c r="B339" s="1" t="s">
        <v>3363</v>
      </c>
      <c r="C339" s="1" t="s">
        <v>3364</v>
      </c>
      <c r="D339" s="1">
        <v>48</v>
      </c>
      <c r="E339" s="1" t="s">
        <v>1225</v>
      </c>
      <c r="F339" s="45"/>
      <c r="G339" s="5"/>
    </row>
    <row r="340" spans="2:7" x14ac:dyDescent="0.55000000000000004">
      <c r="B340" s="1" t="s">
        <v>3363</v>
      </c>
      <c r="C340" s="1" t="s">
        <v>3364</v>
      </c>
      <c r="D340" s="1">
        <v>49</v>
      </c>
      <c r="E340" s="1" t="s">
        <v>1226</v>
      </c>
      <c r="F340" s="45"/>
      <c r="G340" s="5"/>
    </row>
    <row r="341" spans="2:7" x14ac:dyDescent="0.55000000000000004">
      <c r="B341" s="1" t="s">
        <v>3363</v>
      </c>
      <c r="C341" s="1" t="s">
        <v>3364</v>
      </c>
      <c r="D341" s="1">
        <v>50</v>
      </c>
      <c r="E341" s="1" t="s">
        <v>1227</v>
      </c>
      <c r="F341" s="45"/>
      <c r="G341" s="5"/>
    </row>
    <row r="342" spans="2:7" x14ac:dyDescent="0.55000000000000004">
      <c r="B342" s="1" t="s">
        <v>3363</v>
      </c>
      <c r="C342" s="1" t="s">
        <v>3364</v>
      </c>
      <c r="D342" s="1">
        <v>51</v>
      </c>
      <c r="E342" s="1" t="s">
        <v>1228</v>
      </c>
      <c r="F342" s="45"/>
      <c r="G342" s="5"/>
    </row>
    <row r="343" spans="2:7" x14ac:dyDescent="0.55000000000000004">
      <c r="B343" s="1" t="s">
        <v>3363</v>
      </c>
      <c r="C343" s="1" t="s">
        <v>3364</v>
      </c>
      <c r="D343" s="1">
        <v>52</v>
      </c>
      <c r="E343" s="1" t="s">
        <v>1229</v>
      </c>
      <c r="F343" s="45"/>
      <c r="G343" s="5"/>
    </row>
    <row r="344" spans="2:7" x14ac:dyDescent="0.55000000000000004">
      <c r="B344" s="1" t="s">
        <v>3363</v>
      </c>
      <c r="C344" s="1" t="s">
        <v>3364</v>
      </c>
      <c r="D344" s="1">
        <v>53</v>
      </c>
      <c r="E344" s="1" t="s">
        <v>1230</v>
      </c>
      <c r="F344" s="45"/>
      <c r="G344" s="5"/>
    </row>
    <row r="345" spans="2:7" x14ac:dyDescent="0.55000000000000004">
      <c r="B345" s="1" t="s">
        <v>3363</v>
      </c>
      <c r="C345" s="1" t="s">
        <v>3364</v>
      </c>
      <c r="D345" s="1">
        <v>54</v>
      </c>
      <c r="E345" s="1" t="s">
        <v>1231</v>
      </c>
      <c r="F345" s="45"/>
      <c r="G345" s="5"/>
    </row>
    <row r="346" spans="2:7" x14ac:dyDescent="0.55000000000000004">
      <c r="B346" s="1" t="s">
        <v>3363</v>
      </c>
      <c r="C346" s="1" t="s">
        <v>3364</v>
      </c>
      <c r="D346" s="1">
        <v>55</v>
      </c>
      <c r="E346" s="1" t="s">
        <v>1232</v>
      </c>
      <c r="F346" s="45"/>
      <c r="G346" s="5"/>
    </row>
    <row r="347" spans="2:7" x14ac:dyDescent="0.55000000000000004">
      <c r="B347" s="1" t="s">
        <v>3363</v>
      </c>
      <c r="C347" s="1" t="s">
        <v>3364</v>
      </c>
      <c r="D347" s="1">
        <v>56</v>
      </c>
      <c r="E347" s="1" t="s">
        <v>1233</v>
      </c>
      <c r="F347" s="45"/>
      <c r="G347" s="5"/>
    </row>
    <row r="348" spans="2:7" x14ac:dyDescent="0.55000000000000004">
      <c r="B348" s="1" t="s">
        <v>3363</v>
      </c>
      <c r="C348" s="1" t="s">
        <v>3364</v>
      </c>
      <c r="D348" s="1">
        <v>57</v>
      </c>
      <c r="E348" s="1" t="s">
        <v>1234</v>
      </c>
      <c r="F348" s="45"/>
      <c r="G348" s="5"/>
    </row>
    <row r="349" spans="2:7" x14ac:dyDescent="0.55000000000000004">
      <c r="B349" s="1" t="s">
        <v>3363</v>
      </c>
      <c r="C349" s="1" t="s">
        <v>3364</v>
      </c>
      <c r="D349" s="1">
        <v>58</v>
      </c>
      <c r="E349" s="1" t="s">
        <v>1235</v>
      </c>
      <c r="F349" s="45"/>
      <c r="G349" s="5"/>
    </row>
    <row r="350" spans="2:7" x14ac:dyDescent="0.55000000000000004">
      <c r="B350" s="1" t="s">
        <v>3363</v>
      </c>
      <c r="C350" s="1" t="s">
        <v>3364</v>
      </c>
      <c r="D350" s="1">
        <v>59</v>
      </c>
      <c r="E350" s="1" t="s">
        <v>1236</v>
      </c>
      <c r="F350" s="45"/>
      <c r="G350" s="5"/>
    </row>
    <row r="351" spans="2:7" x14ac:dyDescent="0.55000000000000004">
      <c r="B351" s="1" t="s">
        <v>3363</v>
      </c>
      <c r="C351" s="1" t="s">
        <v>3364</v>
      </c>
      <c r="D351" s="1">
        <v>60</v>
      </c>
      <c r="E351" s="1" t="s">
        <v>1237</v>
      </c>
      <c r="F351" s="45"/>
      <c r="G351" s="5"/>
    </row>
    <row r="352" spans="2:7" x14ac:dyDescent="0.55000000000000004">
      <c r="B352" s="1" t="s">
        <v>3363</v>
      </c>
      <c r="C352" s="1" t="s">
        <v>3364</v>
      </c>
      <c r="D352" s="1">
        <v>61</v>
      </c>
      <c r="E352" s="1" t="s">
        <v>1238</v>
      </c>
      <c r="F352" s="45"/>
      <c r="G352" s="5"/>
    </row>
    <row r="353" spans="2:7" x14ac:dyDescent="0.55000000000000004">
      <c r="B353" s="1" t="s">
        <v>3363</v>
      </c>
      <c r="C353" s="1" t="s">
        <v>3364</v>
      </c>
      <c r="D353" s="1">
        <v>62</v>
      </c>
      <c r="E353" s="1" t="s">
        <v>1239</v>
      </c>
      <c r="F353" s="45"/>
      <c r="G353" s="5"/>
    </row>
    <row r="354" spans="2:7" x14ac:dyDescent="0.55000000000000004">
      <c r="B354" s="1" t="s">
        <v>3363</v>
      </c>
      <c r="C354" s="1" t="s">
        <v>3364</v>
      </c>
      <c r="D354" s="1">
        <v>63</v>
      </c>
      <c r="E354" s="1" t="s">
        <v>1240</v>
      </c>
      <c r="F354" s="45"/>
      <c r="G354" s="5"/>
    </row>
    <row r="355" spans="2:7" x14ac:dyDescent="0.55000000000000004">
      <c r="B355" s="1" t="s">
        <v>3363</v>
      </c>
      <c r="C355" s="1" t="s">
        <v>3364</v>
      </c>
      <c r="D355" s="1">
        <v>64</v>
      </c>
      <c r="E355" s="1" t="s">
        <v>1241</v>
      </c>
      <c r="F355" s="45"/>
      <c r="G355" s="5"/>
    </row>
    <row r="356" spans="2:7" x14ac:dyDescent="0.55000000000000004">
      <c r="B356" s="1" t="s">
        <v>3363</v>
      </c>
      <c r="C356" s="1" t="s">
        <v>3364</v>
      </c>
      <c r="D356" s="1">
        <v>65</v>
      </c>
      <c r="E356" s="1" t="s">
        <v>1242</v>
      </c>
      <c r="F356" s="45"/>
      <c r="G356" s="5"/>
    </row>
    <row r="357" spans="2:7" x14ac:dyDescent="0.55000000000000004">
      <c r="B357" s="1" t="s">
        <v>3363</v>
      </c>
      <c r="C357" s="1" t="s">
        <v>3364</v>
      </c>
      <c r="D357" s="1">
        <v>66</v>
      </c>
      <c r="E357" s="1" t="s">
        <v>1243</v>
      </c>
      <c r="F357" s="45"/>
      <c r="G357" s="5"/>
    </row>
    <row r="358" spans="2:7" x14ac:dyDescent="0.55000000000000004">
      <c r="B358" s="1" t="s">
        <v>3363</v>
      </c>
      <c r="C358" s="1" t="s">
        <v>3364</v>
      </c>
      <c r="D358" s="1">
        <v>67</v>
      </c>
      <c r="E358" s="1" t="s">
        <v>1244</v>
      </c>
      <c r="F358" s="45"/>
      <c r="G358" s="5"/>
    </row>
    <row r="359" spans="2:7" x14ac:dyDescent="0.55000000000000004">
      <c r="B359" s="1" t="s">
        <v>3363</v>
      </c>
      <c r="C359" s="1" t="s">
        <v>3364</v>
      </c>
      <c r="D359" s="1">
        <v>68</v>
      </c>
      <c r="E359" s="1" t="s">
        <v>1245</v>
      </c>
      <c r="F359" s="45"/>
      <c r="G359" s="5"/>
    </row>
    <row r="360" spans="2:7" x14ac:dyDescent="0.55000000000000004">
      <c r="B360" s="1" t="s">
        <v>3363</v>
      </c>
      <c r="C360" s="1" t="s">
        <v>3364</v>
      </c>
      <c r="D360" s="1">
        <v>69</v>
      </c>
      <c r="E360" s="1" t="s">
        <v>1246</v>
      </c>
      <c r="F360" s="45"/>
      <c r="G360" s="5"/>
    </row>
    <row r="361" spans="2:7" x14ac:dyDescent="0.55000000000000004">
      <c r="B361" s="1" t="s">
        <v>3363</v>
      </c>
      <c r="C361" s="1" t="s">
        <v>3364</v>
      </c>
      <c r="D361" s="1">
        <v>70</v>
      </c>
      <c r="E361" s="1" t="s">
        <v>1247</v>
      </c>
      <c r="F361" s="45"/>
      <c r="G361" s="5"/>
    </row>
    <row r="362" spans="2:7" x14ac:dyDescent="0.55000000000000004">
      <c r="B362" s="1" t="s">
        <v>3363</v>
      </c>
      <c r="C362" s="1" t="s">
        <v>3364</v>
      </c>
      <c r="D362" s="1">
        <v>71</v>
      </c>
      <c r="E362" s="1" t="s">
        <v>1248</v>
      </c>
      <c r="F362" s="45"/>
      <c r="G362" s="5"/>
    </row>
    <row r="363" spans="2:7" x14ac:dyDescent="0.55000000000000004">
      <c r="B363" s="1" t="s">
        <v>3363</v>
      </c>
      <c r="C363" s="1" t="s">
        <v>3364</v>
      </c>
      <c r="D363" s="1">
        <v>72</v>
      </c>
      <c r="E363" s="1" t="s">
        <v>1249</v>
      </c>
      <c r="F363" s="45"/>
      <c r="G363" s="5"/>
    </row>
    <row r="364" spans="2:7" x14ac:dyDescent="0.55000000000000004">
      <c r="B364" s="1" t="s">
        <v>3363</v>
      </c>
      <c r="C364" s="1" t="s">
        <v>3364</v>
      </c>
      <c r="D364" s="1">
        <v>73</v>
      </c>
      <c r="E364" s="1" t="s">
        <v>1250</v>
      </c>
      <c r="F364" s="45"/>
      <c r="G364" s="5"/>
    </row>
    <row r="365" spans="2:7" x14ac:dyDescent="0.55000000000000004">
      <c r="B365" s="1" t="s">
        <v>3363</v>
      </c>
      <c r="C365" s="1" t="s">
        <v>3364</v>
      </c>
      <c r="D365" s="1">
        <v>74</v>
      </c>
      <c r="E365" s="1" t="s">
        <v>1251</v>
      </c>
      <c r="F365" s="45"/>
      <c r="G365" s="5"/>
    </row>
    <row r="366" spans="2:7" x14ac:dyDescent="0.55000000000000004">
      <c r="B366" s="1" t="s">
        <v>3363</v>
      </c>
      <c r="C366" s="1" t="s">
        <v>3364</v>
      </c>
      <c r="D366" s="1">
        <v>75</v>
      </c>
      <c r="E366" s="1" t="s">
        <v>1252</v>
      </c>
      <c r="F366" s="45"/>
      <c r="G366" s="5"/>
    </row>
    <row r="367" spans="2:7" x14ac:dyDescent="0.55000000000000004">
      <c r="B367" s="1" t="s">
        <v>3363</v>
      </c>
      <c r="C367" s="1" t="s">
        <v>3364</v>
      </c>
      <c r="D367" s="1">
        <v>76</v>
      </c>
      <c r="E367" s="1" t="s">
        <v>1253</v>
      </c>
      <c r="F367" s="45"/>
      <c r="G367" s="5"/>
    </row>
    <row r="368" spans="2:7" x14ac:dyDescent="0.55000000000000004">
      <c r="B368" s="1" t="s">
        <v>3363</v>
      </c>
      <c r="C368" s="1" t="s">
        <v>3364</v>
      </c>
      <c r="D368" s="1">
        <v>77</v>
      </c>
      <c r="E368" s="1" t="s">
        <v>1254</v>
      </c>
      <c r="F368" s="45"/>
      <c r="G368" s="5"/>
    </row>
    <row r="369" spans="2:7" x14ac:dyDescent="0.55000000000000004">
      <c r="B369" s="1" t="s">
        <v>3363</v>
      </c>
      <c r="C369" s="1" t="s">
        <v>3364</v>
      </c>
      <c r="D369" s="1">
        <v>78</v>
      </c>
      <c r="E369" s="1" t="s">
        <v>1255</v>
      </c>
      <c r="F369" s="45"/>
      <c r="G369" s="5"/>
    </row>
    <row r="370" spans="2:7" x14ac:dyDescent="0.55000000000000004">
      <c r="B370" s="1" t="s">
        <v>3363</v>
      </c>
      <c r="C370" s="1" t="s">
        <v>3364</v>
      </c>
      <c r="D370" s="1">
        <v>79</v>
      </c>
      <c r="E370" s="1" t="s">
        <v>1256</v>
      </c>
      <c r="F370" s="45"/>
      <c r="G370" s="5"/>
    </row>
    <row r="371" spans="2:7" x14ac:dyDescent="0.55000000000000004">
      <c r="B371" s="1" t="s">
        <v>3363</v>
      </c>
      <c r="C371" s="1" t="s">
        <v>3364</v>
      </c>
      <c r="D371" s="1">
        <v>80</v>
      </c>
      <c r="E371" s="1" t="s">
        <v>1257</v>
      </c>
      <c r="F371" s="45"/>
      <c r="G371" s="5"/>
    </row>
    <row r="372" spans="2:7" x14ac:dyDescent="0.55000000000000004">
      <c r="B372" s="1" t="s">
        <v>3363</v>
      </c>
      <c r="C372" s="1" t="s">
        <v>3364</v>
      </c>
      <c r="D372" s="1">
        <v>81</v>
      </c>
      <c r="E372" s="1" t="s">
        <v>1258</v>
      </c>
      <c r="F372" s="45"/>
      <c r="G372" s="5"/>
    </row>
    <row r="373" spans="2:7" x14ac:dyDescent="0.55000000000000004">
      <c r="B373" s="1" t="s">
        <v>3363</v>
      </c>
      <c r="C373" s="1" t="s">
        <v>3364</v>
      </c>
      <c r="D373" s="1">
        <v>82</v>
      </c>
      <c r="E373" s="1" t="s">
        <v>1259</v>
      </c>
      <c r="F373" s="45"/>
      <c r="G373" s="5"/>
    </row>
    <row r="374" spans="2:7" x14ac:dyDescent="0.55000000000000004">
      <c r="B374" s="1" t="s">
        <v>3363</v>
      </c>
      <c r="C374" s="1" t="s">
        <v>3364</v>
      </c>
      <c r="D374" s="1">
        <v>83</v>
      </c>
      <c r="E374" s="1" t="s">
        <v>3369</v>
      </c>
      <c r="F374" s="45"/>
      <c r="G374" s="5"/>
    </row>
    <row r="375" spans="2:7" x14ac:dyDescent="0.55000000000000004">
      <c r="B375" s="1" t="s">
        <v>3363</v>
      </c>
      <c r="C375" s="1" t="s">
        <v>3364</v>
      </c>
      <c r="D375" s="1">
        <v>84</v>
      </c>
      <c r="E375" s="1" t="s">
        <v>3370</v>
      </c>
      <c r="F375" s="45"/>
      <c r="G375" s="5"/>
    </row>
    <row r="376" spans="2:7" x14ac:dyDescent="0.55000000000000004">
      <c r="B376" s="1" t="s">
        <v>3363</v>
      </c>
      <c r="C376" s="1" t="s">
        <v>3364</v>
      </c>
      <c r="D376" s="1">
        <v>85</v>
      </c>
      <c r="E376" s="1" t="s">
        <v>3371</v>
      </c>
      <c r="F376" s="45"/>
      <c r="G376" s="5"/>
    </row>
    <row r="377" spans="2:7" x14ac:dyDescent="0.55000000000000004">
      <c r="B377" s="1" t="s">
        <v>3363</v>
      </c>
      <c r="C377" s="1" t="s">
        <v>3364</v>
      </c>
      <c r="D377" s="1">
        <v>86</v>
      </c>
      <c r="E377" s="1" t="s">
        <v>1201</v>
      </c>
      <c r="F377" s="45"/>
      <c r="G377" s="5"/>
    </row>
    <row r="378" spans="2:7" x14ac:dyDescent="0.55000000000000004">
      <c r="B378" s="1" t="s">
        <v>3363</v>
      </c>
      <c r="C378" s="1" t="s">
        <v>3364</v>
      </c>
      <c r="D378" s="1">
        <v>87</v>
      </c>
      <c r="E378" s="1" t="s">
        <v>1202</v>
      </c>
      <c r="F378" s="45"/>
      <c r="G378" s="5"/>
    </row>
    <row r="379" spans="2:7" x14ac:dyDescent="0.55000000000000004">
      <c r="B379" s="1" t="s">
        <v>3363</v>
      </c>
      <c r="C379" s="1" t="s">
        <v>3364</v>
      </c>
      <c r="D379" s="1">
        <v>88</v>
      </c>
      <c r="E379" s="1" t="s">
        <v>1203</v>
      </c>
      <c r="F379" s="45"/>
      <c r="G379" s="5"/>
    </row>
    <row r="380" spans="2:7" x14ac:dyDescent="0.55000000000000004">
      <c r="B380" s="1" t="s">
        <v>3363</v>
      </c>
      <c r="C380" s="1" t="s">
        <v>3364</v>
      </c>
      <c r="D380" s="1">
        <v>89</v>
      </c>
      <c r="E380" s="1" t="s">
        <v>1204</v>
      </c>
      <c r="F380" s="45"/>
      <c r="G380" s="5"/>
    </row>
    <row r="381" spans="2:7" x14ac:dyDescent="0.55000000000000004">
      <c r="B381" s="1" t="s">
        <v>3363</v>
      </c>
      <c r="C381" s="1" t="s">
        <v>3364</v>
      </c>
      <c r="D381" s="1">
        <v>90</v>
      </c>
      <c r="E381" s="1" t="s">
        <v>1205</v>
      </c>
      <c r="F381" s="45"/>
      <c r="G381" s="5"/>
    </row>
    <row r="382" spans="2:7" x14ac:dyDescent="0.55000000000000004">
      <c r="B382" s="1" t="s">
        <v>3363</v>
      </c>
      <c r="C382" s="1" t="s">
        <v>3364</v>
      </c>
      <c r="D382" s="1">
        <v>91</v>
      </c>
      <c r="E382" s="1" t="s">
        <v>6372</v>
      </c>
      <c r="F382" s="45"/>
      <c r="G382" s="5"/>
    </row>
    <row r="383" spans="2:7" x14ac:dyDescent="0.55000000000000004">
      <c r="B383" s="1" t="s">
        <v>3363</v>
      </c>
      <c r="C383" s="1" t="s">
        <v>3364</v>
      </c>
      <c r="D383" s="1">
        <v>92</v>
      </c>
      <c r="E383" s="1" t="s">
        <v>3372</v>
      </c>
      <c r="F383" s="45"/>
      <c r="G383" s="5"/>
    </row>
    <row r="384" spans="2:7" x14ac:dyDescent="0.55000000000000004">
      <c r="B384" s="1" t="s">
        <v>3363</v>
      </c>
      <c r="C384" s="1" t="s">
        <v>3364</v>
      </c>
      <c r="D384" s="1">
        <v>93</v>
      </c>
      <c r="E384" s="1" t="s">
        <v>3373</v>
      </c>
      <c r="F384" s="45"/>
      <c r="G384" s="5"/>
    </row>
    <row r="385" spans="2:7" x14ac:dyDescent="0.55000000000000004">
      <c r="B385" s="1" t="s">
        <v>3363</v>
      </c>
      <c r="C385" s="1" t="s">
        <v>3364</v>
      </c>
      <c r="D385" s="1">
        <v>94</v>
      </c>
      <c r="E385" s="1" t="s">
        <v>3374</v>
      </c>
      <c r="F385" s="45"/>
      <c r="G385" s="5"/>
    </row>
    <row r="386" spans="2:7" x14ac:dyDescent="0.55000000000000004">
      <c r="B386" s="1" t="s">
        <v>3363</v>
      </c>
      <c r="C386" s="1" t="s">
        <v>3364</v>
      </c>
      <c r="D386" s="1">
        <v>95</v>
      </c>
      <c r="E386" s="1" t="s">
        <v>1206</v>
      </c>
      <c r="F386" s="45"/>
      <c r="G386" s="5"/>
    </row>
    <row r="387" spans="2:7" x14ac:dyDescent="0.55000000000000004">
      <c r="B387" s="1" t="s">
        <v>3363</v>
      </c>
      <c r="C387" s="1" t="s">
        <v>3364</v>
      </c>
      <c r="D387" s="1">
        <v>96</v>
      </c>
      <c r="E387" s="106" t="s">
        <v>31</v>
      </c>
      <c r="F387" s="45"/>
      <c r="G387" s="5"/>
    </row>
    <row r="388" spans="2:7" x14ac:dyDescent="0.55000000000000004">
      <c r="B388" s="1" t="s">
        <v>3363</v>
      </c>
      <c r="C388" s="1" t="s">
        <v>3364</v>
      </c>
      <c r="D388" s="1">
        <v>97</v>
      </c>
      <c r="E388" s="106" t="s">
        <v>32</v>
      </c>
      <c r="F388" s="45"/>
      <c r="G388" s="5"/>
    </row>
    <row r="389" spans="2:7" x14ac:dyDescent="0.55000000000000004">
      <c r="B389" s="1" t="s">
        <v>3363</v>
      </c>
      <c r="C389" s="1" t="s">
        <v>3364</v>
      </c>
      <c r="D389" s="1">
        <v>98</v>
      </c>
      <c r="E389" s="106" t="s">
        <v>33</v>
      </c>
      <c r="F389" s="45"/>
      <c r="G389" s="5"/>
    </row>
    <row r="390" spans="2:7" x14ac:dyDescent="0.55000000000000004">
      <c r="B390" s="1" t="s">
        <v>3363</v>
      </c>
      <c r="C390" s="1" t="s">
        <v>3364</v>
      </c>
      <c r="D390" s="1">
        <v>99</v>
      </c>
      <c r="E390" s="106" t="s">
        <v>34</v>
      </c>
      <c r="F390" s="45"/>
      <c r="G390" s="5"/>
    </row>
    <row r="391" spans="2:7" x14ac:dyDescent="0.55000000000000004">
      <c r="B391" s="1" t="s">
        <v>3363</v>
      </c>
      <c r="C391" s="1" t="s">
        <v>3364</v>
      </c>
      <c r="D391" s="1">
        <v>100</v>
      </c>
      <c r="E391" s="106" t="s">
        <v>35</v>
      </c>
      <c r="F391" s="45"/>
      <c r="G391" s="5"/>
    </row>
    <row r="392" spans="2:7" x14ac:dyDescent="0.55000000000000004">
      <c r="B392" s="1" t="s">
        <v>3363</v>
      </c>
      <c r="C392" s="1" t="s">
        <v>3364</v>
      </c>
      <c r="D392" s="1">
        <v>101</v>
      </c>
      <c r="E392" s="106" t="s">
        <v>36</v>
      </c>
      <c r="F392" s="45"/>
      <c r="G392" s="5"/>
    </row>
    <row r="393" spans="2:7" x14ac:dyDescent="0.55000000000000004">
      <c r="B393" s="1" t="s">
        <v>1273</v>
      </c>
      <c r="C393" s="1" t="s">
        <v>1274</v>
      </c>
      <c r="D393" s="1">
        <v>1</v>
      </c>
      <c r="E393" s="106" t="s">
        <v>2</v>
      </c>
      <c r="F393" s="45"/>
      <c r="G393" s="5"/>
    </row>
    <row r="394" spans="2:7" x14ac:dyDescent="0.55000000000000004">
      <c r="B394" s="1" t="s">
        <v>1273</v>
      </c>
      <c r="C394" s="1" t="s">
        <v>1274</v>
      </c>
      <c r="D394" s="1">
        <v>2</v>
      </c>
      <c r="E394" s="106" t="s">
        <v>278</v>
      </c>
      <c r="F394" s="45"/>
      <c r="G394" s="5"/>
    </row>
    <row r="395" spans="2:7" x14ac:dyDescent="0.55000000000000004">
      <c r="B395" s="1" t="s">
        <v>1273</v>
      </c>
      <c r="C395" s="1" t="s">
        <v>1274</v>
      </c>
      <c r="D395" s="1">
        <v>3</v>
      </c>
      <c r="E395" s="106" t="s">
        <v>1</v>
      </c>
      <c r="F395" s="45"/>
      <c r="G395" s="5"/>
    </row>
    <row r="396" spans="2:7" x14ac:dyDescent="0.55000000000000004">
      <c r="B396" s="1" t="s">
        <v>1273</v>
      </c>
      <c r="C396" s="1" t="s">
        <v>1274</v>
      </c>
      <c r="D396" s="1">
        <v>4</v>
      </c>
      <c r="E396" s="106" t="s">
        <v>97</v>
      </c>
      <c r="F396" s="45"/>
      <c r="G396" s="5"/>
    </row>
    <row r="397" spans="2:7" x14ac:dyDescent="0.55000000000000004">
      <c r="B397" s="1" t="s">
        <v>1273</v>
      </c>
      <c r="C397" s="1" t="s">
        <v>1274</v>
      </c>
      <c r="D397" s="1">
        <v>5</v>
      </c>
      <c r="E397" s="48" t="s">
        <v>1275</v>
      </c>
      <c r="F397" s="45"/>
      <c r="G397" s="5"/>
    </row>
    <row r="398" spans="2:7" x14ac:dyDescent="0.55000000000000004">
      <c r="B398" s="1" t="s">
        <v>1273</v>
      </c>
      <c r="C398" s="1" t="s">
        <v>1274</v>
      </c>
      <c r="D398" s="1">
        <v>6</v>
      </c>
      <c r="E398" s="48" t="s">
        <v>1276</v>
      </c>
      <c r="F398" s="45"/>
      <c r="G398" s="5"/>
    </row>
    <row r="399" spans="2:7" x14ac:dyDescent="0.55000000000000004">
      <c r="B399" s="1" t="s">
        <v>1273</v>
      </c>
      <c r="C399" s="1" t="s">
        <v>1274</v>
      </c>
      <c r="D399" s="1">
        <v>7</v>
      </c>
      <c r="E399" s="48" t="s">
        <v>1277</v>
      </c>
      <c r="F399" s="45"/>
      <c r="G399" s="5"/>
    </row>
    <row r="400" spans="2:7" x14ac:dyDescent="0.55000000000000004">
      <c r="B400" s="1" t="s">
        <v>1273</v>
      </c>
      <c r="C400" s="1" t="s">
        <v>1274</v>
      </c>
      <c r="D400" s="1">
        <v>8</v>
      </c>
      <c r="E400" s="1" t="s">
        <v>1278</v>
      </c>
      <c r="F400" s="45"/>
      <c r="G400" s="5"/>
    </row>
    <row r="401" spans="2:7" x14ac:dyDescent="0.55000000000000004">
      <c r="B401" s="1" t="s">
        <v>1273</v>
      </c>
      <c r="C401" s="1" t="s">
        <v>1274</v>
      </c>
      <c r="D401" s="1">
        <v>9</v>
      </c>
      <c r="E401" s="1" t="s">
        <v>1279</v>
      </c>
      <c r="F401" s="45"/>
      <c r="G401" s="5"/>
    </row>
    <row r="402" spans="2:7" x14ac:dyDescent="0.55000000000000004">
      <c r="B402" s="1" t="s">
        <v>1273</v>
      </c>
      <c r="C402" s="1" t="s">
        <v>1274</v>
      </c>
      <c r="D402" s="1">
        <v>10</v>
      </c>
      <c r="E402" s="48" t="s">
        <v>1280</v>
      </c>
      <c r="F402" s="45"/>
      <c r="G402" s="5"/>
    </row>
    <row r="403" spans="2:7" x14ac:dyDescent="0.55000000000000004">
      <c r="B403" s="1" t="s">
        <v>1273</v>
      </c>
      <c r="C403" s="1" t="s">
        <v>1274</v>
      </c>
      <c r="D403" s="1">
        <v>11</v>
      </c>
      <c r="E403" s="48" t="s">
        <v>1281</v>
      </c>
      <c r="F403" s="45"/>
      <c r="G403" s="5"/>
    </row>
    <row r="404" spans="2:7" x14ac:dyDescent="0.55000000000000004">
      <c r="B404" s="1" t="s">
        <v>1273</v>
      </c>
      <c r="C404" s="1" t="s">
        <v>1274</v>
      </c>
      <c r="D404" s="1">
        <v>12</v>
      </c>
      <c r="E404" s="1" t="s">
        <v>1282</v>
      </c>
      <c r="F404" s="45" t="s">
        <v>6356</v>
      </c>
      <c r="G404" s="5"/>
    </row>
    <row r="405" spans="2:7" x14ac:dyDescent="0.55000000000000004">
      <c r="B405" s="1" t="s">
        <v>1273</v>
      </c>
      <c r="C405" s="1" t="s">
        <v>1274</v>
      </c>
      <c r="D405" s="1">
        <v>13</v>
      </c>
      <c r="E405" s="48" t="s">
        <v>1283</v>
      </c>
      <c r="F405" s="45"/>
      <c r="G405" s="5"/>
    </row>
    <row r="406" spans="2:7" x14ac:dyDescent="0.55000000000000004">
      <c r="B406" s="1" t="s">
        <v>1273</v>
      </c>
      <c r="C406" s="1" t="s">
        <v>1274</v>
      </c>
      <c r="D406" s="1">
        <v>14</v>
      </c>
      <c r="E406" s="1" t="s">
        <v>1284</v>
      </c>
      <c r="F406" s="45" t="s">
        <v>6356</v>
      </c>
      <c r="G406" s="5"/>
    </row>
    <row r="407" spans="2:7" x14ac:dyDescent="0.55000000000000004">
      <c r="B407" s="1" t="s">
        <v>1273</v>
      </c>
      <c r="C407" s="1" t="s">
        <v>1274</v>
      </c>
      <c r="D407" s="1">
        <v>15</v>
      </c>
      <c r="E407" s="48" t="s">
        <v>1285</v>
      </c>
      <c r="F407" s="45"/>
      <c r="G407" s="5"/>
    </row>
    <row r="408" spans="2:7" x14ac:dyDescent="0.55000000000000004">
      <c r="B408" s="1" t="s">
        <v>1273</v>
      </c>
      <c r="C408" s="1" t="s">
        <v>1274</v>
      </c>
      <c r="D408" s="1">
        <v>16</v>
      </c>
      <c r="E408" s="1" t="s">
        <v>1286</v>
      </c>
      <c r="F408" s="45" t="s">
        <v>6356</v>
      </c>
      <c r="G408" s="5"/>
    </row>
    <row r="409" spans="2:7" x14ac:dyDescent="0.55000000000000004">
      <c r="B409" s="1" t="s">
        <v>1273</v>
      </c>
      <c r="C409" s="1" t="s">
        <v>1274</v>
      </c>
      <c r="D409" s="1">
        <v>17</v>
      </c>
      <c r="E409" s="48" t="s">
        <v>1287</v>
      </c>
      <c r="F409" s="45"/>
      <c r="G409" s="5"/>
    </row>
    <row r="410" spans="2:7" x14ac:dyDescent="0.55000000000000004">
      <c r="B410" s="1" t="s">
        <v>1273</v>
      </c>
      <c r="C410" s="1" t="s">
        <v>1274</v>
      </c>
      <c r="D410" s="1">
        <v>18</v>
      </c>
      <c r="E410" s="48" t="s">
        <v>1288</v>
      </c>
      <c r="F410" s="45"/>
      <c r="G410" s="5"/>
    </row>
    <row r="411" spans="2:7" x14ac:dyDescent="0.55000000000000004">
      <c r="B411" s="1" t="s">
        <v>1273</v>
      </c>
      <c r="C411" s="1" t="s">
        <v>1274</v>
      </c>
      <c r="D411" s="1">
        <v>19</v>
      </c>
      <c r="E411" s="48" t="s">
        <v>1289</v>
      </c>
      <c r="F411" s="45"/>
      <c r="G411" s="5"/>
    </row>
    <row r="412" spans="2:7" x14ac:dyDescent="0.55000000000000004">
      <c r="B412" s="1" t="s">
        <v>1273</v>
      </c>
      <c r="C412" s="1" t="s">
        <v>1274</v>
      </c>
      <c r="D412" s="1">
        <v>20</v>
      </c>
      <c r="E412" s="48" t="s">
        <v>1290</v>
      </c>
      <c r="F412" s="45"/>
      <c r="G412" s="5"/>
    </row>
    <row r="413" spans="2:7" x14ac:dyDescent="0.55000000000000004">
      <c r="B413" s="1" t="s">
        <v>1273</v>
      </c>
      <c r="C413" s="1" t="s">
        <v>1274</v>
      </c>
      <c r="D413" s="1">
        <v>21</v>
      </c>
      <c r="E413" s="48" t="s">
        <v>1291</v>
      </c>
      <c r="F413" s="45"/>
      <c r="G413" s="5"/>
    </row>
    <row r="414" spans="2:7" x14ac:dyDescent="0.55000000000000004">
      <c r="B414" s="1" t="s">
        <v>1273</v>
      </c>
      <c r="C414" s="1" t="s">
        <v>1274</v>
      </c>
      <c r="D414" s="1">
        <v>22</v>
      </c>
      <c r="E414" s="48" t="s">
        <v>1292</v>
      </c>
      <c r="F414" s="45"/>
      <c r="G414" s="5"/>
    </row>
    <row r="415" spans="2:7" x14ac:dyDescent="0.55000000000000004">
      <c r="B415" s="1" t="s">
        <v>1273</v>
      </c>
      <c r="C415" s="1" t="s">
        <v>1274</v>
      </c>
      <c r="D415" s="1">
        <v>23</v>
      </c>
      <c r="E415" s="48" t="s">
        <v>1293</v>
      </c>
      <c r="F415" s="45"/>
      <c r="G415" s="5"/>
    </row>
    <row r="416" spans="2:7" x14ac:dyDescent="0.55000000000000004">
      <c r="B416" s="1" t="s">
        <v>1273</v>
      </c>
      <c r="C416" s="1" t="s">
        <v>1274</v>
      </c>
      <c r="D416" s="1">
        <v>24</v>
      </c>
      <c r="E416" s="48" t="s">
        <v>1294</v>
      </c>
      <c r="F416" s="45"/>
      <c r="G416" s="5"/>
    </row>
    <row r="417" spans="2:7" x14ac:dyDescent="0.55000000000000004">
      <c r="B417" s="1" t="s">
        <v>1273</v>
      </c>
      <c r="C417" s="1" t="s">
        <v>1274</v>
      </c>
      <c r="D417" s="1">
        <v>25</v>
      </c>
      <c r="E417" s="1" t="s">
        <v>1295</v>
      </c>
      <c r="F417" s="45"/>
      <c r="G417" s="5"/>
    </row>
    <row r="418" spans="2:7" x14ac:dyDescent="0.55000000000000004">
      <c r="B418" s="1" t="s">
        <v>1273</v>
      </c>
      <c r="C418" s="1" t="s">
        <v>1274</v>
      </c>
      <c r="D418" s="1">
        <v>26</v>
      </c>
      <c r="E418" s="1" t="s">
        <v>1296</v>
      </c>
      <c r="F418" s="45"/>
      <c r="G418" s="5"/>
    </row>
    <row r="419" spans="2:7" x14ac:dyDescent="0.55000000000000004">
      <c r="B419" s="1" t="s">
        <v>1273</v>
      </c>
      <c r="C419" s="1" t="s">
        <v>1274</v>
      </c>
      <c r="D419" s="1">
        <v>27</v>
      </c>
      <c r="E419" s="1" t="s">
        <v>1297</v>
      </c>
      <c r="F419" s="45"/>
      <c r="G419" s="5"/>
    </row>
    <row r="420" spans="2:7" x14ac:dyDescent="0.55000000000000004">
      <c r="B420" s="1" t="s">
        <v>1273</v>
      </c>
      <c r="C420" s="1" t="s">
        <v>1274</v>
      </c>
      <c r="D420" s="1">
        <v>28</v>
      </c>
      <c r="E420" s="1" t="s">
        <v>1298</v>
      </c>
      <c r="F420" s="45"/>
      <c r="G420" s="5"/>
    </row>
    <row r="421" spans="2:7" x14ac:dyDescent="0.55000000000000004">
      <c r="B421" s="1" t="s">
        <v>1273</v>
      </c>
      <c r="C421" s="1" t="s">
        <v>1274</v>
      </c>
      <c r="D421" s="1">
        <v>29</v>
      </c>
      <c r="E421" s="1" t="s">
        <v>1299</v>
      </c>
      <c r="F421" s="45"/>
      <c r="G421" s="5"/>
    </row>
    <row r="422" spans="2:7" x14ac:dyDescent="0.55000000000000004">
      <c r="B422" s="1" t="s">
        <v>1273</v>
      </c>
      <c r="C422" s="1" t="s">
        <v>1274</v>
      </c>
      <c r="D422" s="1">
        <v>30</v>
      </c>
      <c r="E422" s="1" t="s">
        <v>1300</v>
      </c>
      <c r="F422" s="45"/>
      <c r="G422" s="5"/>
    </row>
    <row r="423" spans="2:7" x14ac:dyDescent="0.55000000000000004">
      <c r="B423" s="1" t="s">
        <v>1273</v>
      </c>
      <c r="C423" s="1" t="s">
        <v>1274</v>
      </c>
      <c r="D423" s="1">
        <v>31</v>
      </c>
      <c r="E423" s="48" t="s">
        <v>1301</v>
      </c>
      <c r="F423" s="45"/>
      <c r="G423" s="5"/>
    </row>
    <row r="424" spans="2:7" x14ac:dyDescent="0.55000000000000004">
      <c r="B424" s="1" t="s">
        <v>1273</v>
      </c>
      <c r="C424" s="1" t="s">
        <v>1274</v>
      </c>
      <c r="D424" s="1">
        <v>32</v>
      </c>
      <c r="E424" s="48" t="s">
        <v>1302</v>
      </c>
      <c r="F424" s="45"/>
      <c r="G424" s="5"/>
    </row>
    <row r="425" spans="2:7" x14ac:dyDescent="0.55000000000000004">
      <c r="B425" s="1" t="s">
        <v>1273</v>
      </c>
      <c r="C425" s="1" t="s">
        <v>1274</v>
      </c>
      <c r="D425" s="1">
        <v>33</v>
      </c>
      <c r="E425" s="48" t="s">
        <v>1303</v>
      </c>
      <c r="F425" s="45"/>
      <c r="G425" s="5"/>
    </row>
    <row r="426" spans="2:7" x14ac:dyDescent="0.55000000000000004">
      <c r="B426" s="1" t="s">
        <v>1273</v>
      </c>
      <c r="C426" s="1" t="s">
        <v>1274</v>
      </c>
      <c r="D426" s="1">
        <v>34</v>
      </c>
      <c r="E426" s="48" t="s">
        <v>1304</v>
      </c>
      <c r="F426" s="45"/>
      <c r="G426" s="5"/>
    </row>
    <row r="427" spans="2:7" x14ac:dyDescent="0.55000000000000004">
      <c r="B427" s="1" t="s">
        <v>1273</v>
      </c>
      <c r="C427" s="1" t="s">
        <v>1274</v>
      </c>
      <c r="D427" s="1">
        <v>35</v>
      </c>
      <c r="E427" s="48" t="s">
        <v>1305</v>
      </c>
      <c r="F427" s="45"/>
      <c r="G427" s="5"/>
    </row>
    <row r="428" spans="2:7" x14ac:dyDescent="0.55000000000000004">
      <c r="B428" s="1" t="s">
        <v>1273</v>
      </c>
      <c r="C428" s="1" t="s">
        <v>1274</v>
      </c>
      <c r="D428" s="1">
        <v>36</v>
      </c>
      <c r="E428" s="48" t="s">
        <v>1306</v>
      </c>
      <c r="F428" s="45"/>
      <c r="G428" s="5"/>
    </row>
    <row r="429" spans="2:7" x14ac:dyDescent="0.55000000000000004">
      <c r="B429" s="1" t="s">
        <v>1273</v>
      </c>
      <c r="C429" s="1" t="s">
        <v>1274</v>
      </c>
      <c r="D429" s="1">
        <v>37</v>
      </c>
      <c r="E429" s="48" t="s">
        <v>1307</v>
      </c>
      <c r="F429" s="45"/>
      <c r="G429" s="5"/>
    </row>
    <row r="430" spans="2:7" x14ac:dyDescent="0.55000000000000004">
      <c r="B430" s="1" t="s">
        <v>1273</v>
      </c>
      <c r="C430" s="1" t="s">
        <v>1274</v>
      </c>
      <c r="D430" s="1">
        <v>38</v>
      </c>
      <c r="E430" s="48" t="s">
        <v>1308</v>
      </c>
      <c r="F430" s="45"/>
      <c r="G430" s="5"/>
    </row>
    <row r="431" spans="2:7" x14ac:dyDescent="0.55000000000000004">
      <c r="B431" s="1" t="s">
        <v>1273</v>
      </c>
      <c r="C431" s="1" t="s">
        <v>1274</v>
      </c>
      <c r="D431" s="1">
        <v>39</v>
      </c>
      <c r="E431" s="48" t="s">
        <v>1309</v>
      </c>
      <c r="F431" s="45"/>
      <c r="G431" s="5"/>
    </row>
    <row r="432" spans="2:7" x14ac:dyDescent="0.55000000000000004">
      <c r="B432" s="1" t="s">
        <v>1273</v>
      </c>
      <c r="C432" s="1" t="s">
        <v>1274</v>
      </c>
      <c r="D432" s="1">
        <v>40</v>
      </c>
      <c r="E432" s="48" t="s">
        <v>1310</v>
      </c>
      <c r="F432" s="45"/>
      <c r="G432" s="5"/>
    </row>
    <row r="433" spans="2:7" x14ac:dyDescent="0.55000000000000004">
      <c r="B433" s="1" t="s">
        <v>1273</v>
      </c>
      <c r="C433" s="1" t="s">
        <v>1274</v>
      </c>
      <c r="D433" s="1">
        <v>41</v>
      </c>
      <c r="E433" s="48" t="s">
        <v>1311</v>
      </c>
      <c r="F433" s="45"/>
      <c r="G433" s="5"/>
    </row>
    <row r="434" spans="2:7" x14ac:dyDescent="0.55000000000000004">
      <c r="B434" s="1" t="s">
        <v>1273</v>
      </c>
      <c r="C434" s="1" t="s">
        <v>1274</v>
      </c>
      <c r="D434" s="1">
        <v>42</v>
      </c>
      <c r="E434" s="48" t="s">
        <v>1312</v>
      </c>
      <c r="F434" s="45"/>
      <c r="G434" s="5"/>
    </row>
    <row r="435" spans="2:7" x14ac:dyDescent="0.55000000000000004">
      <c r="B435" s="1" t="s">
        <v>1273</v>
      </c>
      <c r="C435" s="1" t="s">
        <v>1274</v>
      </c>
      <c r="D435" s="1">
        <v>43</v>
      </c>
      <c r="E435" s="48" t="s">
        <v>1313</v>
      </c>
      <c r="F435" s="45"/>
      <c r="G435" s="5"/>
    </row>
    <row r="436" spans="2:7" x14ac:dyDescent="0.55000000000000004">
      <c r="B436" s="1" t="s">
        <v>1273</v>
      </c>
      <c r="C436" s="1" t="s">
        <v>1274</v>
      </c>
      <c r="D436" s="1">
        <v>44</v>
      </c>
      <c r="E436" s="48" t="s">
        <v>1314</v>
      </c>
      <c r="F436" s="45"/>
      <c r="G436" s="5"/>
    </row>
    <row r="437" spans="2:7" x14ac:dyDescent="0.55000000000000004">
      <c r="B437" s="1" t="s">
        <v>1273</v>
      </c>
      <c r="C437" s="1" t="s">
        <v>1274</v>
      </c>
      <c r="D437" s="1">
        <v>45</v>
      </c>
      <c r="E437" s="48" t="s">
        <v>1315</v>
      </c>
      <c r="F437" s="45"/>
      <c r="G437" s="5"/>
    </row>
    <row r="438" spans="2:7" x14ac:dyDescent="0.55000000000000004">
      <c r="B438" s="1" t="s">
        <v>1273</v>
      </c>
      <c r="C438" s="1" t="s">
        <v>1274</v>
      </c>
      <c r="D438" s="1">
        <v>46</v>
      </c>
      <c r="E438" s="48" t="s">
        <v>1316</v>
      </c>
      <c r="F438" s="45"/>
      <c r="G438" s="5"/>
    </row>
    <row r="439" spans="2:7" x14ac:dyDescent="0.55000000000000004">
      <c r="B439" s="1" t="s">
        <v>1273</v>
      </c>
      <c r="C439" s="1" t="s">
        <v>1274</v>
      </c>
      <c r="D439" s="1">
        <v>47</v>
      </c>
      <c r="E439" s="48" t="s">
        <v>1317</v>
      </c>
      <c r="F439" s="45"/>
      <c r="G439" s="5"/>
    </row>
    <row r="440" spans="2:7" x14ac:dyDescent="0.55000000000000004">
      <c r="B440" s="1" t="s">
        <v>1273</v>
      </c>
      <c r="C440" s="1" t="s">
        <v>1274</v>
      </c>
      <c r="D440" s="1">
        <v>48</v>
      </c>
      <c r="E440" s="48" t="s">
        <v>1318</v>
      </c>
      <c r="F440" s="45"/>
      <c r="G440" s="5"/>
    </row>
    <row r="441" spans="2:7" x14ac:dyDescent="0.55000000000000004">
      <c r="B441" s="1" t="s">
        <v>1273</v>
      </c>
      <c r="C441" s="1" t="s">
        <v>1274</v>
      </c>
      <c r="D441" s="1">
        <v>49</v>
      </c>
      <c r="E441" s="48" t="s">
        <v>1319</v>
      </c>
      <c r="F441" s="45"/>
      <c r="G441" s="5"/>
    </row>
    <row r="442" spans="2:7" x14ac:dyDescent="0.55000000000000004">
      <c r="B442" s="1" t="s">
        <v>1273</v>
      </c>
      <c r="C442" s="1" t="s">
        <v>1274</v>
      </c>
      <c r="D442" s="1">
        <v>50</v>
      </c>
      <c r="E442" s="48" t="s">
        <v>1320</v>
      </c>
      <c r="F442" s="45"/>
      <c r="G442" s="5"/>
    </row>
    <row r="443" spans="2:7" x14ac:dyDescent="0.55000000000000004">
      <c r="B443" s="1" t="s">
        <v>1273</v>
      </c>
      <c r="C443" s="1" t="s">
        <v>1274</v>
      </c>
      <c r="D443" s="1">
        <v>51</v>
      </c>
      <c r="E443" s="48" t="s">
        <v>1321</v>
      </c>
      <c r="F443" s="45"/>
      <c r="G443" s="5"/>
    </row>
    <row r="444" spans="2:7" x14ac:dyDescent="0.55000000000000004">
      <c r="B444" s="1" t="s">
        <v>1273</v>
      </c>
      <c r="C444" s="1" t="s">
        <v>1274</v>
      </c>
      <c r="D444" s="1">
        <v>52</v>
      </c>
      <c r="E444" s="48" t="s">
        <v>1322</v>
      </c>
      <c r="F444" s="45"/>
      <c r="G444" s="5"/>
    </row>
    <row r="445" spans="2:7" x14ac:dyDescent="0.55000000000000004">
      <c r="B445" s="1" t="s">
        <v>1273</v>
      </c>
      <c r="C445" s="1" t="s">
        <v>1274</v>
      </c>
      <c r="D445" s="1">
        <v>53</v>
      </c>
      <c r="E445" s="1" t="s">
        <v>1323</v>
      </c>
      <c r="F445" s="45" t="s">
        <v>6356</v>
      </c>
      <c r="G445" s="5"/>
    </row>
    <row r="446" spans="2:7" x14ac:dyDescent="0.55000000000000004">
      <c r="B446" s="1" t="s">
        <v>1273</v>
      </c>
      <c r="C446" s="1" t="s">
        <v>1274</v>
      </c>
      <c r="D446" s="1">
        <v>54</v>
      </c>
      <c r="E446" s="111" t="s">
        <v>6409</v>
      </c>
      <c r="F446" s="45"/>
      <c r="G446" s="5"/>
    </row>
    <row r="447" spans="2:7" x14ac:dyDescent="0.55000000000000004">
      <c r="B447" s="1" t="s">
        <v>1273</v>
      </c>
      <c r="C447" s="1" t="s">
        <v>1274</v>
      </c>
      <c r="D447" s="1">
        <v>55</v>
      </c>
      <c r="E447" s="111" t="s">
        <v>6410</v>
      </c>
      <c r="F447" s="45"/>
      <c r="G447" s="5"/>
    </row>
    <row r="448" spans="2:7" x14ac:dyDescent="0.55000000000000004">
      <c r="B448" s="1" t="s">
        <v>1273</v>
      </c>
      <c r="C448" s="1" t="s">
        <v>1274</v>
      </c>
      <c r="D448" s="1">
        <v>56</v>
      </c>
      <c r="E448" s="48" t="s">
        <v>1326</v>
      </c>
      <c r="F448" s="45"/>
      <c r="G448" s="5"/>
    </row>
    <row r="449" spans="2:7" x14ac:dyDescent="0.55000000000000004">
      <c r="B449" s="1" t="s">
        <v>1273</v>
      </c>
      <c r="C449" s="1" t="s">
        <v>1274</v>
      </c>
      <c r="D449" s="1">
        <v>57</v>
      </c>
      <c r="E449" s="48" t="s">
        <v>1327</v>
      </c>
      <c r="F449" s="45"/>
      <c r="G449" s="5"/>
    </row>
    <row r="450" spans="2:7" x14ac:dyDescent="0.55000000000000004">
      <c r="B450" s="1" t="s">
        <v>1273</v>
      </c>
      <c r="C450" s="1" t="s">
        <v>1274</v>
      </c>
      <c r="D450" s="1">
        <v>58</v>
      </c>
      <c r="E450" s="48" t="s">
        <v>1328</v>
      </c>
      <c r="F450" s="45"/>
      <c r="G450" s="5"/>
    </row>
    <row r="451" spans="2:7" x14ac:dyDescent="0.55000000000000004">
      <c r="B451" s="1" t="s">
        <v>1273</v>
      </c>
      <c r="C451" s="1" t="s">
        <v>1274</v>
      </c>
      <c r="D451" s="1">
        <v>59</v>
      </c>
      <c r="E451" s="48" t="s">
        <v>1329</v>
      </c>
      <c r="F451" s="45"/>
      <c r="G451" s="5"/>
    </row>
    <row r="452" spans="2:7" x14ac:dyDescent="0.55000000000000004">
      <c r="B452" s="1" t="s">
        <v>1273</v>
      </c>
      <c r="C452" s="1" t="s">
        <v>1274</v>
      </c>
      <c r="D452" s="1">
        <v>60</v>
      </c>
      <c r="E452" s="48" t="s">
        <v>1330</v>
      </c>
      <c r="F452" s="45"/>
      <c r="G452" s="5"/>
    </row>
    <row r="453" spans="2:7" x14ac:dyDescent="0.55000000000000004">
      <c r="B453" s="1" t="s">
        <v>1273</v>
      </c>
      <c r="C453" s="1" t="s">
        <v>1274</v>
      </c>
      <c r="D453" s="1">
        <v>61</v>
      </c>
      <c r="E453" s="48" t="s">
        <v>1331</v>
      </c>
      <c r="F453" s="45"/>
      <c r="G453" s="5"/>
    </row>
    <row r="454" spans="2:7" x14ac:dyDescent="0.55000000000000004">
      <c r="B454" s="1" t="s">
        <v>1273</v>
      </c>
      <c r="C454" s="1" t="s">
        <v>1274</v>
      </c>
      <c r="D454" s="1">
        <v>62</v>
      </c>
      <c r="E454" s="48" t="s">
        <v>1332</v>
      </c>
      <c r="F454" s="45"/>
      <c r="G454" s="5"/>
    </row>
    <row r="455" spans="2:7" x14ac:dyDescent="0.55000000000000004">
      <c r="B455" s="1" t="s">
        <v>1273</v>
      </c>
      <c r="C455" s="1" t="s">
        <v>1274</v>
      </c>
      <c r="D455" s="1">
        <v>63</v>
      </c>
      <c r="E455" s="48" t="s">
        <v>1333</v>
      </c>
      <c r="F455" s="45"/>
      <c r="G455" s="5"/>
    </row>
    <row r="456" spans="2:7" x14ac:dyDescent="0.55000000000000004">
      <c r="B456" s="1" t="s">
        <v>1273</v>
      </c>
      <c r="C456" s="1" t="s">
        <v>1274</v>
      </c>
      <c r="D456" s="1">
        <v>64</v>
      </c>
      <c r="E456" s="48" t="s">
        <v>1334</v>
      </c>
      <c r="F456" s="45"/>
      <c r="G456" s="5"/>
    </row>
    <row r="457" spans="2:7" x14ac:dyDescent="0.55000000000000004">
      <c r="B457" s="1" t="s">
        <v>1273</v>
      </c>
      <c r="C457" s="1" t="s">
        <v>1274</v>
      </c>
      <c r="D457" s="1">
        <v>65</v>
      </c>
      <c r="E457" s="48" t="s">
        <v>1335</v>
      </c>
      <c r="F457" s="45"/>
      <c r="G457" s="5"/>
    </row>
    <row r="458" spans="2:7" x14ac:dyDescent="0.55000000000000004">
      <c r="B458" s="1" t="s">
        <v>1273</v>
      </c>
      <c r="C458" s="1" t="s">
        <v>1274</v>
      </c>
      <c r="D458" s="1">
        <v>66</v>
      </c>
      <c r="E458" s="48" t="s">
        <v>1336</v>
      </c>
      <c r="F458" s="45"/>
      <c r="G458" s="5"/>
    </row>
    <row r="459" spans="2:7" x14ac:dyDescent="0.55000000000000004">
      <c r="B459" s="1" t="s">
        <v>1273</v>
      </c>
      <c r="C459" s="1" t="s">
        <v>1274</v>
      </c>
      <c r="D459" s="1">
        <v>67</v>
      </c>
      <c r="E459" s="48" t="s">
        <v>1337</v>
      </c>
      <c r="F459" s="45"/>
      <c r="G459" s="5"/>
    </row>
    <row r="460" spans="2:7" x14ac:dyDescent="0.55000000000000004">
      <c r="B460" s="1" t="s">
        <v>1273</v>
      </c>
      <c r="C460" s="1" t="s">
        <v>1274</v>
      </c>
      <c r="D460" s="1">
        <v>68</v>
      </c>
      <c r="E460" s="48" t="s">
        <v>1338</v>
      </c>
      <c r="F460" s="45"/>
      <c r="G460" s="5"/>
    </row>
    <row r="461" spans="2:7" x14ac:dyDescent="0.55000000000000004">
      <c r="B461" s="1" t="s">
        <v>1273</v>
      </c>
      <c r="C461" s="1" t="s">
        <v>1274</v>
      </c>
      <c r="D461" s="1">
        <v>69</v>
      </c>
      <c r="E461" s="1" t="s">
        <v>1339</v>
      </c>
      <c r="F461" s="45"/>
      <c r="G461" s="5"/>
    </row>
    <row r="462" spans="2:7" x14ac:dyDescent="0.55000000000000004">
      <c r="B462" s="1" t="s">
        <v>1273</v>
      </c>
      <c r="C462" s="1" t="s">
        <v>1274</v>
      </c>
      <c r="D462" s="1">
        <v>70</v>
      </c>
      <c r="E462" s="1" t="s">
        <v>1340</v>
      </c>
      <c r="F462" s="45"/>
      <c r="G462" s="5"/>
    </row>
    <row r="463" spans="2:7" x14ac:dyDescent="0.55000000000000004">
      <c r="B463" s="1" t="s">
        <v>1273</v>
      </c>
      <c r="C463" s="1" t="s">
        <v>1274</v>
      </c>
      <c r="D463" s="1">
        <v>71</v>
      </c>
      <c r="E463" s="1" t="s">
        <v>1341</v>
      </c>
      <c r="F463" s="45"/>
      <c r="G463" s="5"/>
    </row>
    <row r="464" spans="2:7" x14ac:dyDescent="0.55000000000000004">
      <c r="B464" s="1" t="s">
        <v>1273</v>
      </c>
      <c r="C464" s="1" t="s">
        <v>1274</v>
      </c>
      <c r="D464" s="1">
        <v>72</v>
      </c>
      <c r="E464" s="48" t="s">
        <v>1342</v>
      </c>
      <c r="F464" s="45"/>
      <c r="G464" s="5"/>
    </row>
    <row r="465" spans="2:7" x14ac:dyDescent="0.55000000000000004">
      <c r="B465" s="1" t="s">
        <v>1273</v>
      </c>
      <c r="C465" s="1" t="s">
        <v>1274</v>
      </c>
      <c r="D465" s="1">
        <v>73</v>
      </c>
      <c r="E465" s="48" t="s">
        <v>1343</v>
      </c>
      <c r="F465" s="45"/>
      <c r="G465" s="5"/>
    </row>
    <row r="466" spans="2:7" x14ac:dyDescent="0.55000000000000004">
      <c r="B466" s="1" t="s">
        <v>1273</v>
      </c>
      <c r="C466" s="1" t="s">
        <v>1274</v>
      </c>
      <c r="D466" s="1">
        <v>74</v>
      </c>
      <c r="E466" s="48" t="s">
        <v>1344</v>
      </c>
      <c r="F466" s="45"/>
      <c r="G466" s="5"/>
    </row>
    <row r="467" spans="2:7" x14ac:dyDescent="0.55000000000000004">
      <c r="B467" s="1" t="s">
        <v>1273</v>
      </c>
      <c r="C467" s="1" t="s">
        <v>1274</v>
      </c>
      <c r="D467" s="1">
        <v>75</v>
      </c>
      <c r="E467" s="48" t="s">
        <v>1345</v>
      </c>
      <c r="F467" s="45"/>
      <c r="G467" s="5"/>
    </row>
    <row r="468" spans="2:7" x14ac:dyDescent="0.55000000000000004">
      <c r="B468" s="1" t="s">
        <v>1273</v>
      </c>
      <c r="C468" s="1" t="s">
        <v>1274</v>
      </c>
      <c r="D468" s="1">
        <v>76</v>
      </c>
      <c r="E468" s="48" t="s">
        <v>1346</v>
      </c>
      <c r="F468" s="45"/>
      <c r="G468" s="5"/>
    </row>
    <row r="469" spans="2:7" x14ac:dyDescent="0.55000000000000004">
      <c r="B469" s="1" t="s">
        <v>1273</v>
      </c>
      <c r="C469" s="1" t="s">
        <v>1274</v>
      </c>
      <c r="D469" s="1">
        <v>77</v>
      </c>
      <c r="E469" s="1" t="s">
        <v>1347</v>
      </c>
      <c r="F469" s="45"/>
      <c r="G469" s="5"/>
    </row>
    <row r="470" spans="2:7" x14ac:dyDescent="0.55000000000000004">
      <c r="B470" s="1" t="s">
        <v>1273</v>
      </c>
      <c r="C470" s="1" t="s">
        <v>1274</v>
      </c>
      <c r="D470" s="1">
        <v>78</v>
      </c>
      <c r="E470" s="1" t="s">
        <v>1348</v>
      </c>
      <c r="F470" s="45" t="s">
        <v>6356</v>
      </c>
      <c r="G470" s="5"/>
    </row>
    <row r="471" spans="2:7" x14ac:dyDescent="0.55000000000000004">
      <c r="B471" s="1" t="s">
        <v>1273</v>
      </c>
      <c r="C471" s="1" t="s">
        <v>1274</v>
      </c>
      <c r="D471" s="1">
        <v>79</v>
      </c>
      <c r="E471" s="1" t="s">
        <v>1349</v>
      </c>
      <c r="F471" s="45"/>
      <c r="G471" s="5"/>
    </row>
    <row r="472" spans="2:7" x14ac:dyDescent="0.55000000000000004">
      <c r="B472" s="1" t="s">
        <v>1273</v>
      </c>
      <c r="C472" s="1" t="s">
        <v>1274</v>
      </c>
      <c r="D472" s="1">
        <v>80</v>
      </c>
      <c r="E472" s="48" t="s">
        <v>1350</v>
      </c>
      <c r="F472" s="45"/>
      <c r="G472" s="5"/>
    </row>
    <row r="473" spans="2:7" x14ac:dyDescent="0.55000000000000004">
      <c r="B473" s="1" t="s">
        <v>1273</v>
      </c>
      <c r="C473" s="1" t="s">
        <v>1274</v>
      </c>
      <c r="D473" s="1">
        <v>81</v>
      </c>
      <c r="E473" s="48" t="s">
        <v>1351</v>
      </c>
      <c r="F473" s="45"/>
      <c r="G473" s="5"/>
    </row>
    <row r="474" spans="2:7" x14ac:dyDescent="0.55000000000000004">
      <c r="B474" s="1" t="s">
        <v>1273</v>
      </c>
      <c r="C474" s="1" t="s">
        <v>1274</v>
      </c>
      <c r="D474" s="1">
        <v>82</v>
      </c>
      <c r="E474" s="48" t="s">
        <v>1352</v>
      </c>
      <c r="F474" s="45"/>
      <c r="G474" s="5"/>
    </row>
    <row r="475" spans="2:7" x14ac:dyDescent="0.55000000000000004">
      <c r="B475" s="1" t="s">
        <v>1273</v>
      </c>
      <c r="C475" s="1" t="s">
        <v>1274</v>
      </c>
      <c r="D475" s="1">
        <v>83</v>
      </c>
      <c r="E475" s="48" t="s">
        <v>1353</v>
      </c>
      <c r="F475" s="45"/>
      <c r="G475" s="5"/>
    </row>
    <row r="476" spans="2:7" x14ac:dyDescent="0.55000000000000004">
      <c r="B476" s="1" t="s">
        <v>1273</v>
      </c>
      <c r="C476" s="1" t="s">
        <v>1274</v>
      </c>
      <c r="D476" s="1">
        <v>84</v>
      </c>
      <c r="E476" s="48" t="s">
        <v>1324</v>
      </c>
      <c r="F476" s="45"/>
      <c r="G476" s="5"/>
    </row>
    <row r="477" spans="2:7" x14ac:dyDescent="0.55000000000000004">
      <c r="B477" s="1" t="s">
        <v>1273</v>
      </c>
      <c r="C477" s="1" t="s">
        <v>1274</v>
      </c>
      <c r="D477" s="1">
        <v>85</v>
      </c>
      <c r="E477" s="48" t="s">
        <v>1325</v>
      </c>
      <c r="F477" s="45"/>
      <c r="G477" s="5"/>
    </row>
    <row r="478" spans="2:7" x14ac:dyDescent="0.55000000000000004">
      <c r="B478" s="1" t="s">
        <v>1273</v>
      </c>
      <c r="C478" s="1" t="s">
        <v>1274</v>
      </c>
      <c r="D478" s="1">
        <v>86</v>
      </c>
      <c r="E478" s="48" t="s">
        <v>1354</v>
      </c>
      <c r="F478" s="45"/>
      <c r="G478" s="5"/>
    </row>
    <row r="479" spans="2:7" x14ac:dyDescent="0.55000000000000004">
      <c r="B479" s="1" t="s">
        <v>1273</v>
      </c>
      <c r="C479" s="1" t="s">
        <v>1274</v>
      </c>
      <c r="D479" s="1">
        <v>87</v>
      </c>
      <c r="E479" s="48" t="s">
        <v>1355</v>
      </c>
      <c r="F479" s="45"/>
      <c r="G479" s="5"/>
    </row>
    <row r="480" spans="2:7" x14ac:dyDescent="0.55000000000000004">
      <c r="B480" s="1" t="s">
        <v>1273</v>
      </c>
      <c r="C480" s="1" t="s">
        <v>1274</v>
      </c>
      <c r="D480" s="1">
        <v>88</v>
      </c>
      <c r="E480" s="48" t="s">
        <v>1356</v>
      </c>
      <c r="F480" s="45"/>
      <c r="G480" s="5"/>
    </row>
    <row r="481" spans="2:7" x14ac:dyDescent="0.55000000000000004">
      <c r="B481" s="1" t="s">
        <v>1273</v>
      </c>
      <c r="C481" s="1" t="s">
        <v>1274</v>
      </c>
      <c r="D481" s="1">
        <v>89</v>
      </c>
      <c r="E481" s="48" t="s">
        <v>1357</v>
      </c>
      <c r="F481" s="45"/>
      <c r="G481" s="5"/>
    </row>
    <row r="482" spans="2:7" x14ac:dyDescent="0.55000000000000004">
      <c r="B482" s="1" t="s">
        <v>1273</v>
      </c>
      <c r="C482" s="1" t="s">
        <v>1274</v>
      </c>
      <c r="D482" s="1">
        <v>90</v>
      </c>
      <c r="E482" s="48" t="s">
        <v>775</v>
      </c>
      <c r="F482" s="45"/>
      <c r="G482" s="5"/>
    </row>
    <row r="483" spans="2:7" x14ac:dyDescent="0.55000000000000004">
      <c r="B483" s="1" t="s">
        <v>1273</v>
      </c>
      <c r="C483" s="1" t="s">
        <v>1274</v>
      </c>
      <c r="D483" s="1">
        <v>91</v>
      </c>
      <c r="E483" s="48" t="s">
        <v>1358</v>
      </c>
      <c r="F483" s="45"/>
      <c r="G483" s="5"/>
    </row>
    <row r="484" spans="2:7" x14ac:dyDescent="0.55000000000000004">
      <c r="B484" s="1" t="s">
        <v>1273</v>
      </c>
      <c r="C484" s="1" t="s">
        <v>1274</v>
      </c>
      <c r="D484" s="1">
        <v>92</v>
      </c>
      <c r="E484" s="48" t="s">
        <v>1359</v>
      </c>
      <c r="F484" s="45"/>
      <c r="G484" s="5"/>
    </row>
    <row r="485" spans="2:7" x14ac:dyDescent="0.55000000000000004">
      <c r="B485" s="1" t="s">
        <v>1273</v>
      </c>
      <c r="C485" s="1" t="s">
        <v>1274</v>
      </c>
      <c r="D485" s="1">
        <v>93</v>
      </c>
      <c r="E485" s="48" t="s">
        <v>1360</v>
      </c>
      <c r="F485" s="45"/>
      <c r="G485" s="5"/>
    </row>
    <row r="486" spans="2:7" x14ac:dyDescent="0.55000000000000004">
      <c r="B486" s="1" t="s">
        <v>1273</v>
      </c>
      <c r="C486" s="1" t="s">
        <v>1274</v>
      </c>
      <c r="D486" s="1">
        <v>94</v>
      </c>
      <c r="E486" s="48" t="s">
        <v>1361</v>
      </c>
      <c r="F486" s="45"/>
      <c r="G486" s="5"/>
    </row>
    <row r="487" spans="2:7" x14ac:dyDescent="0.55000000000000004">
      <c r="B487" s="1" t="s">
        <v>1273</v>
      </c>
      <c r="C487" s="1" t="s">
        <v>1274</v>
      </c>
      <c r="D487" s="1">
        <v>95</v>
      </c>
      <c r="E487" s="48" t="s">
        <v>1362</v>
      </c>
      <c r="F487" s="45"/>
      <c r="G487" s="5"/>
    </row>
    <row r="488" spans="2:7" x14ac:dyDescent="0.55000000000000004">
      <c r="B488" s="1" t="s">
        <v>1273</v>
      </c>
      <c r="C488" s="1" t="s">
        <v>1274</v>
      </c>
      <c r="D488" s="1">
        <v>96</v>
      </c>
      <c r="E488" s="48" t="s">
        <v>1363</v>
      </c>
      <c r="F488" s="45"/>
      <c r="G488" s="5"/>
    </row>
    <row r="489" spans="2:7" x14ac:dyDescent="0.55000000000000004">
      <c r="B489" s="1" t="s">
        <v>1273</v>
      </c>
      <c r="C489" s="1" t="s">
        <v>1274</v>
      </c>
      <c r="D489" s="1">
        <v>97</v>
      </c>
      <c r="E489" s="48" t="s">
        <v>1364</v>
      </c>
      <c r="F489" s="45"/>
      <c r="G489" s="5"/>
    </row>
    <row r="490" spans="2:7" x14ac:dyDescent="0.55000000000000004">
      <c r="B490" s="1" t="s">
        <v>1273</v>
      </c>
      <c r="C490" s="1" t="s">
        <v>1274</v>
      </c>
      <c r="D490" s="1">
        <v>98</v>
      </c>
      <c r="E490" s="48" t="s">
        <v>1365</v>
      </c>
      <c r="F490" s="45"/>
      <c r="G490" s="5"/>
    </row>
    <row r="491" spans="2:7" x14ac:dyDescent="0.55000000000000004">
      <c r="B491" s="1" t="s">
        <v>1273</v>
      </c>
      <c r="C491" s="1" t="s">
        <v>1274</v>
      </c>
      <c r="D491" s="1">
        <v>99</v>
      </c>
      <c r="E491" s="48" t="s">
        <v>1366</v>
      </c>
      <c r="F491" s="45"/>
      <c r="G491" s="5"/>
    </row>
    <row r="492" spans="2:7" x14ac:dyDescent="0.55000000000000004">
      <c r="B492" s="1" t="s">
        <v>1273</v>
      </c>
      <c r="C492" s="1" t="s">
        <v>1274</v>
      </c>
      <c r="D492" s="1">
        <v>100</v>
      </c>
      <c r="E492" s="48" t="s">
        <v>1367</v>
      </c>
      <c r="F492" s="45"/>
      <c r="G492" s="5"/>
    </row>
    <row r="493" spans="2:7" x14ac:dyDescent="0.55000000000000004">
      <c r="B493" s="1" t="s">
        <v>1273</v>
      </c>
      <c r="C493" s="1" t="s">
        <v>1274</v>
      </c>
      <c r="D493" s="1">
        <v>101</v>
      </c>
      <c r="E493" s="48" t="s">
        <v>1368</v>
      </c>
      <c r="F493" s="45"/>
      <c r="G493" s="5"/>
    </row>
    <row r="494" spans="2:7" x14ac:dyDescent="0.55000000000000004">
      <c r="B494" s="1" t="s">
        <v>1273</v>
      </c>
      <c r="C494" s="1" t="s">
        <v>1274</v>
      </c>
      <c r="D494" s="1">
        <v>102</v>
      </c>
      <c r="E494" s="48" t="s">
        <v>1369</v>
      </c>
      <c r="F494" s="45"/>
      <c r="G494" s="5"/>
    </row>
    <row r="495" spans="2:7" x14ac:dyDescent="0.55000000000000004">
      <c r="B495" s="1" t="s">
        <v>1273</v>
      </c>
      <c r="C495" s="1" t="s">
        <v>1274</v>
      </c>
      <c r="D495" s="1">
        <v>103</v>
      </c>
      <c r="E495" s="48" t="s">
        <v>1370</v>
      </c>
      <c r="F495" s="45"/>
      <c r="G495" s="5"/>
    </row>
    <row r="496" spans="2:7" x14ac:dyDescent="0.55000000000000004">
      <c r="B496" s="1" t="s">
        <v>1273</v>
      </c>
      <c r="C496" s="1" t="s">
        <v>1274</v>
      </c>
      <c r="D496" s="1">
        <v>104</v>
      </c>
      <c r="E496" s="48" t="s">
        <v>1371</v>
      </c>
      <c r="F496" s="45"/>
      <c r="G496" s="5"/>
    </row>
    <row r="497" spans="2:7" x14ac:dyDescent="0.55000000000000004">
      <c r="B497" s="1" t="s">
        <v>1273</v>
      </c>
      <c r="C497" s="1" t="s">
        <v>1274</v>
      </c>
      <c r="D497" s="1">
        <v>105</v>
      </c>
      <c r="E497" s="48" t="s">
        <v>1372</v>
      </c>
      <c r="F497" s="45"/>
      <c r="G497" s="5"/>
    </row>
    <row r="498" spans="2:7" x14ac:dyDescent="0.55000000000000004">
      <c r="B498" s="1" t="s">
        <v>1273</v>
      </c>
      <c r="C498" s="1" t="s">
        <v>1274</v>
      </c>
      <c r="D498" s="1">
        <v>106</v>
      </c>
      <c r="E498" s="48" t="s">
        <v>1373</v>
      </c>
      <c r="F498" s="45"/>
      <c r="G498" s="5"/>
    </row>
    <row r="499" spans="2:7" x14ac:dyDescent="0.55000000000000004">
      <c r="B499" s="1" t="s">
        <v>1273</v>
      </c>
      <c r="C499" s="1" t="s">
        <v>1274</v>
      </c>
      <c r="D499" s="1">
        <v>107</v>
      </c>
      <c r="E499" s="48" t="s">
        <v>1374</v>
      </c>
      <c r="F499" s="45"/>
      <c r="G499" s="5"/>
    </row>
    <row r="500" spans="2:7" x14ac:dyDescent="0.55000000000000004">
      <c r="B500" s="1" t="s">
        <v>1273</v>
      </c>
      <c r="C500" s="1" t="s">
        <v>1274</v>
      </c>
      <c r="D500" s="1">
        <v>108</v>
      </c>
      <c r="E500" s="48" t="s">
        <v>1375</v>
      </c>
      <c r="F500" s="45"/>
      <c r="G500" s="5"/>
    </row>
    <row r="501" spans="2:7" x14ac:dyDescent="0.55000000000000004">
      <c r="B501" s="1" t="s">
        <v>1273</v>
      </c>
      <c r="C501" s="1" t="s">
        <v>1274</v>
      </c>
      <c r="D501" s="1">
        <v>109</v>
      </c>
      <c r="E501" s="48" t="s">
        <v>1376</v>
      </c>
      <c r="F501" s="45"/>
      <c r="G501" s="5"/>
    </row>
    <row r="502" spans="2:7" x14ac:dyDescent="0.55000000000000004">
      <c r="B502" s="1" t="s">
        <v>1273</v>
      </c>
      <c r="C502" s="1" t="s">
        <v>1274</v>
      </c>
      <c r="D502" s="1">
        <v>110</v>
      </c>
      <c r="E502" s="48" t="s">
        <v>1377</v>
      </c>
      <c r="F502" s="45"/>
      <c r="G502" s="5"/>
    </row>
    <row r="503" spans="2:7" x14ac:dyDescent="0.55000000000000004">
      <c r="B503" s="1" t="s">
        <v>1273</v>
      </c>
      <c r="C503" s="1" t="s">
        <v>1274</v>
      </c>
      <c r="D503" s="1">
        <v>111</v>
      </c>
      <c r="E503" s="48" t="s">
        <v>1378</v>
      </c>
      <c r="F503" s="45"/>
      <c r="G503" s="5"/>
    </row>
    <row r="504" spans="2:7" x14ac:dyDescent="0.55000000000000004">
      <c r="B504" s="1" t="s">
        <v>1273</v>
      </c>
      <c r="C504" s="1" t="s">
        <v>1274</v>
      </c>
      <c r="D504" s="1">
        <v>112</v>
      </c>
      <c r="E504" s="48" t="s">
        <v>1379</v>
      </c>
      <c r="F504" s="45"/>
      <c r="G504" s="5"/>
    </row>
    <row r="505" spans="2:7" x14ac:dyDescent="0.55000000000000004">
      <c r="B505" s="1" t="s">
        <v>1273</v>
      </c>
      <c r="C505" s="1" t="s">
        <v>1274</v>
      </c>
      <c r="D505" s="1">
        <v>113</v>
      </c>
      <c r="E505" s="48" t="s">
        <v>1380</v>
      </c>
      <c r="F505" s="45"/>
      <c r="G505" s="5"/>
    </row>
    <row r="506" spans="2:7" x14ac:dyDescent="0.55000000000000004">
      <c r="B506" s="1" t="s">
        <v>1273</v>
      </c>
      <c r="C506" s="1" t="s">
        <v>1274</v>
      </c>
      <c r="D506" s="1">
        <v>114</v>
      </c>
      <c r="E506" s="48" t="s">
        <v>1381</v>
      </c>
      <c r="F506" s="45"/>
      <c r="G506" s="5"/>
    </row>
    <row r="507" spans="2:7" x14ac:dyDescent="0.55000000000000004">
      <c r="B507" s="1" t="s">
        <v>1273</v>
      </c>
      <c r="C507" s="1" t="s">
        <v>1274</v>
      </c>
      <c r="D507" s="1">
        <v>115</v>
      </c>
      <c r="E507" s="48" t="s">
        <v>1382</v>
      </c>
      <c r="F507" s="45"/>
      <c r="G507" s="5"/>
    </row>
    <row r="508" spans="2:7" x14ac:dyDescent="0.55000000000000004">
      <c r="B508" s="1" t="s">
        <v>1273</v>
      </c>
      <c r="C508" s="1" t="s">
        <v>1274</v>
      </c>
      <c r="D508" s="1">
        <v>116</v>
      </c>
      <c r="E508" s="48" t="s">
        <v>1383</v>
      </c>
      <c r="F508" s="45"/>
      <c r="G508" s="5"/>
    </row>
    <row r="509" spans="2:7" x14ac:dyDescent="0.55000000000000004">
      <c r="B509" s="1" t="s">
        <v>1273</v>
      </c>
      <c r="C509" s="1" t="s">
        <v>1274</v>
      </c>
      <c r="D509" s="1">
        <v>117</v>
      </c>
      <c r="E509" s="48" t="s">
        <v>1384</v>
      </c>
      <c r="F509" s="45"/>
      <c r="G509" s="5"/>
    </row>
    <row r="510" spans="2:7" x14ac:dyDescent="0.55000000000000004">
      <c r="B510" s="1" t="s">
        <v>1273</v>
      </c>
      <c r="C510" s="1" t="s">
        <v>1274</v>
      </c>
      <c r="D510" s="1">
        <v>118</v>
      </c>
      <c r="E510" s="48" t="s">
        <v>1385</v>
      </c>
      <c r="F510" s="45"/>
      <c r="G510" s="5"/>
    </row>
    <row r="511" spans="2:7" x14ac:dyDescent="0.55000000000000004">
      <c r="B511" s="1" t="s">
        <v>1273</v>
      </c>
      <c r="C511" s="1" t="s">
        <v>1274</v>
      </c>
      <c r="D511" s="1">
        <v>119</v>
      </c>
      <c r="E511" s="48" t="s">
        <v>1386</v>
      </c>
      <c r="F511" s="45"/>
      <c r="G511" s="5"/>
    </row>
    <row r="512" spans="2:7" x14ac:dyDescent="0.55000000000000004">
      <c r="B512" s="1" t="s">
        <v>1273</v>
      </c>
      <c r="C512" s="1" t="s">
        <v>1274</v>
      </c>
      <c r="D512" s="1">
        <v>120</v>
      </c>
      <c r="E512" s="48" t="s">
        <v>1387</v>
      </c>
      <c r="F512" s="45"/>
      <c r="G512" s="5"/>
    </row>
    <row r="513" spans="2:7" x14ac:dyDescent="0.55000000000000004">
      <c r="B513" s="1" t="s">
        <v>1273</v>
      </c>
      <c r="C513" s="1" t="s">
        <v>1274</v>
      </c>
      <c r="D513" s="1">
        <v>121</v>
      </c>
      <c r="E513" s="48" t="s">
        <v>1388</v>
      </c>
      <c r="F513" s="45"/>
      <c r="G513" s="5"/>
    </row>
    <row r="514" spans="2:7" x14ac:dyDescent="0.55000000000000004">
      <c r="B514" s="1" t="s">
        <v>1273</v>
      </c>
      <c r="C514" s="1" t="s">
        <v>1274</v>
      </c>
      <c r="D514" s="1">
        <v>122</v>
      </c>
      <c r="E514" s="48" t="s">
        <v>1389</v>
      </c>
      <c r="F514" s="45"/>
      <c r="G514" s="5"/>
    </row>
    <row r="515" spans="2:7" x14ac:dyDescent="0.55000000000000004">
      <c r="B515" s="1" t="s">
        <v>1273</v>
      </c>
      <c r="C515" s="1" t="s">
        <v>1274</v>
      </c>
      <c r="D515" s="1">
        <v>123</v>
      </c>
      <c r="E515" s="48" t="s">
        <v>1390</v>
      </c>
      <c r="F515" s="45"/>
      <c r="G515" s="5"/>
    </row>
    <row r="516" spans="2:7" x14ac:dyDescent="0.55000000000000004">
      <c r="B516" s="1" t="s">
        <v>1273</v>
      </c>
      <c r="C516" s="1" t="s">
        <v>1274</v>
      </c>
      <c r="D516" s="1">
        <v>124</v>
      </c>
      <c r="E516" s="48" t="s">
        <v>1391</v>
      </c>
      <c r="F516" s="45"/>
      <c r="G516" s="5"/>
    </row>
    <row r="517" spans="2:7" x14ac:dyDescent="0.55000000000000004">
      <c r="B517" s="1" t="s">
        <v>1273</v>
      </c>
      <c r="C517" s="1" t="s">
        <v>1274</v>
      </c>
      <c r="D517" s="1">
        <v>125</v>
      </c>
      <c r="E517" s="48" t="s">
        <v>1392</v>
      </c>
      <c r="F517" s="45"/>
      <c r="G517" s="5"/>
    </row>
    <row r="518" spans="2:7" x14ac:dyDescent="0.55000000000000004">
      <c r="B518" s="1" t="s">
        <v>1273</v>
      </c>
      <c r="C518" s="1" t="s">
        <v>1274</v>
      </c>
      <c r="D518" s="1">
        <v>126</v>
      </c>
      <c r="E518" s="1" t="s">
        <v>1393</v>
      </c>
      <c r="F518" s="45" t="s">
        <v>6356</v>
      </c>
      <c r="G518" s="5"/>
    </row>
    <row r="519" spans="2:7" x14ac:dyDescent="0.55000000000000004">
      <c r="B519" s="1" t="s">
        <v>1273</v>
      </c>
      <c r="C519" s="1" t="s">
        <v>1274</v>
      </c>
      <c r="D519" s="1">
        <v>127</v>
      </c>
      <c r="E519" s="1" t="s">
        <v>1394</v>
      </c>
      <c r="F519" s="45" t="s">
        <v>6356</v>
      </c>
      <c r="G519" s="5"/>
    </row>
    <row r="520" spans="2:7" x14ac:dyDescent="0.55000000000000004">
      <c r="B520" s="1" t="s">
        <v>1273</v>
      </c>
      <c r="C520" s="1" t="s">
        <v>1274</v>
      </c>
      <c r="D520" s="1">
        <v>128</v>
      </c>
      <c r="E520" s="1" t="s">
        <v>1395</v>
      </c>
      <c r="F520" s="45" t="s">
        <v>6356</v>
      </c>
      <c r="G520" s="5"/>
    </row>
    <row r="521" spans="2:7" x14ac:dyDescent="0.55000000000000004">
      <c r="B521" s="1" t="s">
        <v>1273</v>
      </c>
      <c r="C521" s="1" t="s">
        <v>1274</v>
      </c>
      <c r="D521" s="1">
        <v>129</v>
      </c>
      <c r="E521" s="1" t="s">
        <v>1396</v>
      </c>
      <c r="F521" s="45" t="s">
        <v>6356</v>
      </c>
      <c r="G521" s="5"/>
    </row>
    <row r="522" spans="2:7" x14ac:dyDescent="0.55000000000000004">
      <c r="B522" s="1" t="s">
        <v>1273</v>
      </c>
      <c r="C522" s="1" t="s">
        <v>1274</v>
      </c>
      <c r="D522" s="1">
        <v>130</v>
      </c>
      <c r="E522" s="48" t="s">
        <v>1397</v>
      </c>
      <c r="F522" s="45"/>
      <c r="G522" s="5"/>
    </row>
    <row r="523" spans="2:7" x14ac:dyDescent="0.55000000000000004">
      <c r="B523" s="1" t="s">
        <v>1273</v>
      </c>
      <c r="C523" s="1" t="s">
        <v>1274</v>
      </c>
      <c r="D523" s="1">
        <v>131</v>
      </c>
      <c r="E523" s="48" t="s">
        <v>1398</v>
      </c>
      <c r="F523" s="45"/>
      <c r="G523" s="5"/>
    </row>
    <row r="524" spans="2:7" x14ac:dyDescent="0.55000000000000004">
      <c r="B524" s="1" t="s">
        <v>1273</v>
      </c>
      <c r="C524" s="1" t="s">
        <v>1274</v>
      </c>
      <c r="D524" s="1">
        <v>132</v>
      </c>
      <c r="E524" s="48" t="s">
        <v>1399</v>
      </c>
      <c r="F524" s="45"/>
      <c r="G524" s="5"/>
    </row>
    <row r="525" spans="2:7" x14ac:dyDescent="0.55000000000000004">
      <c r="B525" s="1" t="s">
        <v>1273</v>
      </c>
      <c r="C525" s="1" t="s">
        <v>1274</v>
      </c>
      <c r="D525" s="1">
        <v>133</v>
      </c>
      <c r="E525" s="48" t="s">
        <v>1400</v>
      </c>
      <c r="F525" s="45"/>
      <c r="G525" s="5"/>
    </row>
    <row r="526" spans="2:7" x14ac:dyDescent="0.55000000000000004">
      <c r="B526" s="1" t="s">
        <v>1273</v>
      </c>
      <c r="C526" s="1" t="s">
        <v>1274</v>
      </c>
      <c r="D526" s="1">
        <v>134</v>
      </c>
      <c r="E526" s="48" t="s">
        <v>1401</v>
      </c>
      <c r="F526" s="45"/>
      <c r="G526" s="5"/>
    </row>
    <row r="527" spans="2:7" x14ac:dyDescent="0.55000000000000004">
      <c r="B527" s="1" t="s">
        <v>1273</v>
      </c>
      <c r="C527" s="1" t="s">
        <v>1274</v>
      </c>
      <c r="D527" s="1">
        <v>135</v>
      </c>
      <c r="E527" s="48" t="s">
        <v>1402</v>
      </c>
      <c r="F527" s="45"/>
      <c r="G527" s="5"/>
    </row>
    <row r="528" spans="2:7" x14ac:dyDescent="0.55000000000000004">
      <c r="B528" s="1" t="s">
        <v>1273</v>
      </c>
      <c r="C528" s="1" t="s">
        <v>1274</v>
      </c>
      <c r="D528" s="1">
        <v>136</v>
      </c>
      <c r="E528" s="48" t="s">
        <v>1403</v>
      </c>
      <c r="F528" s="45"/>
      <c r="G528" s="5"/>
    </row>
    <row r="529" spans="2:7" x14ac:dyDescent="0.55000000000000004">
      <c r="B529" s="1" t="s">
        <v>1273</v>
      </c>
      <c r="C529" s="1" t="s">
        <v>1274</v>
      </c>
      <c r="D529" s="1">
        <v>137</v>
      </c>
      <c r="E529" s="48" t="s">
        <v>1404</v>
      </c>
      <c r="F529" s="45"/>
      <c r="G529" s="5"/>
    </row>
    <row r="530" spans="2:7" x14ac:dyDescent="0.55000000000000004">
      <c r="B530" s="1" t="s">
        <v>1273</v>
      </c>
      <c r="C530" s="1" t="s">
        <v>1274</v>
      </c>
      <c r="D530" s="1">
        <v>138</v>
      </c>
      <c r="E530" s="48" t="s">
        <v>1405</v>
      </c>
      <c r="F530" s="45"/>
      <c r="G530" s="5"/>
    </row>
    <row r="531" spans="2:7" x14ac:dyDescent="0.55000000000000004">
      <c r="B531" s="1" t="s">
        <v>1273</v>
      </c>
      <c r="C531" s="1" t="s">
        <v>1274</v>
      </c>
      <c r="D531" s="1">
        <v>139</v>
      </c>
      <c r="E531" s="48" t="s">
        <v>1406</v>
      </c>
      <c r="F531" s="45"/>
      <c r="G531" s="5"/>
    </row>
    <row r="532" spans="2:7" x14ac:dyDescent="0.55000000000000004">
      <c r="B532" s="1" t="s">
        <v>1273</v>
      </c>
      <c r="C532" s="1" t="s">
        <v>1274</v>
      </c>
      <c r="D532" s="1">
        <v>140</v>
      </c>
      <c r="E532" s="48" t="s">
        <v>1407</v>
      </c>
      <c r="F532" s="45"/>
      <c r="G532" s="5"/>
    </row>
    <row r="533" spans="2:7" x14ac:dyDescent="0.55000000000000004">
      <c r="B533" s="1" t="s">
        <v>1273</v>
      </c>
      <c r="C533" s="1" t="s">
        <v>1274</v>
      </c>
      <c r="D533" s="1">
        <v>141</v>
      </c>
      <c r="E533" s="106" t="s">
        <v>31</v>
      </c>
      <c r="F533" s="45"/>
      <c r="G533" s="5"/>
    </row>
    <row r="534" spans="2:7" x14ac:dyDescent="0.55000000000000004">
      <c r="B534" s="1" t="s">
        <v>1273</v>
      </c>
      <c r="C534" s="1" t="s">
        <v>1274</v>
      </c>
      <c r="D534" s="1">
        <v>142</v>
      </c>
      <c r="E534" s="106" t="s">
        <v>32</v>
      </c>
      <c r="F534" s="45"/>
      <c r="G534" s="5"/>
    </row>
    <row r="535" spans="2:7" x14ac:dyDescent="0.55000000000000004">
      <c r="B535" s="1" t="s">
        <v>1273</v>
      </c>
      <c r="C535" s="1" t="s">
        <v>1274</v>
      </c>
      <c r="D535" s="1">
        <v>143</v>
      </c>
      <c r="E535" s="106" t="s">
        <v>33</v>
      </c>
      <c r="F535" s="45"/>
      <c r="G535" s="5"/>
    </row>
    <row r="536" spans="2:7" x14ac:dyDescent="0.55000000000000004">
      <c r="B536" s="1" t="s">
        <v>1273</v>
      </c>
      <c r="C536" s="1" t="s">
        <v>1274</v>
      </c>
      <c r="D536" s="1">
        <v>144</v>
      </c>
      <c r="E536" s="106" t="s">
        <v>34</v>
      </c>
      <c r="F536" s="45"/>
      <c r="G536" s="5"/>
    </row>
    <row r="537" spans="2:7" x14ac:dyDescent="0.55000000000000004">
      <c r="B537" s="1" t="s">
        <v>1273</v>
      </c>
      <c r="C537" s="1" t="s">
        <v>1274</v>
      </c>
      <c r="D537" s="1">
        <v>145</v>
      </c>
      <c r="E537" s="106" t="s">
        <v>35</v>
      </c>
      <c r="F537" s="45"/>
      <c r="G537" s="5"/>
    </row>
    <row r="538" spans="2:7" x14ac:dyDescent="0.55000000000000004">
      <c r="B538" s="1" t="s">
        <v>1273</v>
      </c>
      <c r="C538" s="1" t="s">
        <v>1274</v>
      </c>
      <c r="D538" s="1">
        <v>146</v>
      </c>
      <c r="E538" s="106" t="s">
        <v>36</v>
      </c>
      <c r="F538" s="45"/>
      <c r="G538" s="5"/>
    </row>
    <row r="539" spans="2:7" x14ac:dyDescent="0.55000000000000004">
      <c r="B539" s="1" t="s">
        <v>1408</v>
      </c>
      <c r="C539" s="1" t="s">
        <v>1409</v>
      </c>
      <c r="D539" s="1">
        <v>1</v>
      </c>
      <c r="E539" s="106" t="s">
        <v>2</v>
      </c>
      <c r="F539" s="45"/>
      <c r="G539" s="5"/>
    </row>
    <row r="540" spans="2:7" x14ac:dyDescent="0.55000000000000004">
      <c r="B540" s="1" t="s">
        <v>1408</v>
      </c>
      <c r="C540" s="1" t="s">
        <v>1409</v>
      </c>
      <c r="D540" s="1">
        <v>2</v>
      </c>
      <c r="E540" s="106" t="s">
        <v>278</v>
      </c>
      <c r="F540" s="45"/>
      <c r="G540" s="5"/>
    </row>
    <row r="541" spans="2:7" x14ac:dyDescent="0.55000000000000004">
      <c r="B541" s="1" t="s">
        <v>1408</v>
      </c>
      <c r="C541" s="1" t="s">
        <v>1409</v>
      </c>
      <c r="D541" s="1">
        <v>3</v>
      </c>
      <c r="E541" s="106" t="s">
        <v>1</v>
      </c>
      <c r="F541" s="45"/>
      <c r="G541" s="5"/>
    </row>
    <row r="542" spans="2:7" x14ac:dyDescent="0.55000000000000004">
      <c r="B542" s="1" t="s">
        <v>1408</v>
      </c>
      <c r="C542" s="1" t="s">
        <v>1409</v>
      </c>
      <c r="D542" s="1">
        <v>4</v>
      </c>
      <c r="E542" s="106" t="s">
        <v>97</v>
      </c>
      <c r="F542" s="45"/>
      <c r="G542" s="5"/>
    </row>
    <row r="543" spans="2:7" x14ac:dyDescent="0.55000000000000004">
      <c r="B543" s="1" t="s">
        <v>1408</v>
      </c>
      <c r="C543" s="1" t="s">
        <v>1409</v>
      </c>
      <c r="D543" s="1">
        <v>5</v>
      </c>
      <c r="E543" s="5" t="s">
        <v>791</v>
      </c>
      <c r="F543" s="45"/>
      <c r="G543" s="5"/>
    </row>
    <row r="544" spans="2:7" x14ac:dyDescent="0.55000000000000004">
      <c r="B544" s="1" t="s">
        <v>1408</v>
      </c>
      <c r="C544" s="1" t="s">
        <v>1409</v>
      </c>
      <c r="D544" s="1">
        <v>6</v>
      </c>
      <c r="E544" s="48" t="s">
        <v>1410</v>
      </c>
      <c r="F544" s="45"/>
      <c r="G544" s="5"/>
    </row>
    <row r="545" spans="2:7" x14ac:dyDescent="0.55000000000000004">
      <c r="B545" s="1" t="s">
        <v>1408</v>
      </c>
      <c r="C545" s="1" t="s">
        <v>1409</v>
      </c>
      <c r="D545" s="1">
        <v>7</v>
      </c>
      <c r="E545" s="48" t="s">
        <v>1411</v>
      </c>
      <c r="F545" s="45"/>
      <c r="G545" s="5"/>
    </row>
    <row r="546" spans="2:7" x14ac:dyDescent="0.55000000000000004">
      <c r="B546" s="1" t="s">
        <v>1408</v>
      </c>
      <c r="C546" s="1" t="s">
        <v>1409</v>
      </c>
      <c r="D546" s="1">
        <v>8</v>
      </c>
      <c r="E546" s="48" t="s">
        <v>1412</v>
      </c>
      <c r="F546" s="45"/>
      <c r="G546" s="5"/>
    </row>
    <row r="547" spans="2:7" x14ac:dyDescent="0.55000000000000004">
      <c r="B547" s="1" t="s">
        <v>1408</v>
      </c>
      <c r="C547" s="1" t="s">
        <v>1409</v>
      </c>
      <c r="D547" s="1">
        <v>9</v>
      </c>
      <c r="E547" s="48" t="s">
        <v>1413</v>
      </c>
      <c r="F547" s="45"/>
      <c r="G547" s="5"/>
    </row>
    <row r="548" spans="2:7" x14ac:dyDescent="0.55000000000000004">
      <c r="B548" s="1" t="s">
        <v>1408</v>
      </c>
      <c r="C548" s="1" t="s">
        <v>1409</v>
      </c>
      <c r="D548" s="1">
        <v>10</v>
      </c>
      <c r="E548" s="48" t="s">
        <v>1414</v>
      </c>
      <c r="F548" s="45"/>
      <c r="G548" s="5"/>
    </row>
    <row r="549" spans="2:7" x14ac:dyDescent="0.55000000000000004">
      <c r="B549" s="1" t="s">
        <v>1408</v>
      </c>
      <c r="C549" s="1" t="s">
        <v>1409</v>
      </c>
      <c r="D549" s="1">
        <v>11</v>
      </c>
      <c r="E549" s="48" t="s">
        <v>1415</v>
      </c>
      <c r="F549" s="45"/>
      <c r="G549" s="5"/>
    </row>
    <row r="550" spans="2:7" x14ac:dyDescent="0.55000000000000004">
      <c r="B550" s="1" t="s">
        <v>1408</v>
      </c>
      <c r="C550" s="1" t="s">
        <v>1409</v>
      </c>
      <c r="D550" s="1">
        <v>12</v>
      </c>
      <c r="E550" s="48" t="s">
        <v>1416</v>
      </c>
      <c r="F550" s="45"/>
      <c r="G550" s="5"/>
    </row>
    <row r="551" spans="2:7" x14ac:dyDescent="0.55000000000000004">
      <c r="B551" s="1" t="s">
        <v>1408</v>
      </c>
      <c r="C551" s="1" t="s">
        <v>1409</v>
      </c>
      <c r="D551" s="1">
        <v>13</v>
      </c>
      <c r="E551" s="48" t="s">
        <v>1417</v>
      </c>
      <c r="F551" s="45"/>
      <c r="G551" s="5"/>
    </row>
    <row r="552" spans="2:7" x14ac:dyDescent="0.55000000000000004">
      <c r="B552" s="1" t="s">
        <v>1408</v>
      </c>
      <c r="C552" s="1" t="s">
        <v>1409</v>
      </c>
      <c r="D552" s="1">
        <v>14</v>
      </c>
      <c r="E552" s="48" t="s">
        <v>1418</v>
      </c>
      <c r="F552" s="45"/>
      <c r="G552" s="5"/>
    </row>
    <row r="553" spans="2:7" x14ac:dyDescent="0.55000000000000004">
      <c r="B553" s="1" t="s">
        <v>1408</v>
      </c>
      <c r="C553" s="1" t="s">
        <v>1409</v>
      </c>
      <c r="D553" s="1">
        <v>15</v>
      </c>
      <c r="E553" s="48" t="s">
        <v>1419</v>
      </c>
      <c r="F553" s="45"/>
      <c r="G553" s="5"/>
    </row>
    <row r="554" spans="2:7" x14ac:dyDescent="0.55000000000000004">
      <c r="B554" s="1" t="s">
        <v>1408</v>
      </c>
      <c r="C554" s="1" t="s">
        <v>1409</v>
      </c>
      <c r="D554" s="1">
        <v>16</v>
      </c>
      <c r="E554" s="48" t="s">
        <v>1420</v>
      </c>
      <c r="F554" s="45"/>
      <c r="G554" s="5"/>
    </row>
    <row r="555" spans="2:7" x14ac:dyDescent="0.55000000000000004">
      <c r="B555" s="1" t="s">
        <v>1408</v>
      </c>
      <c r="C555" s="1" t="s">
        <v>1409</v>
      </c>
      <c r="D555" s="1">
        <v>17</v>
      </c>
      <c r="E555" s="48" t="s">
        <v>1421</v>
      </c>
      <c r="F555" s="45"/>
      <c r="G555" s="5"/>
    </row>
    <row r="556" spans="2:7" x14ac:dyDescent="0.55000000000000004">
      <c r="B556" s="1" t="s">
        <v>1408</v>
      </c>
      <c r="C556" s="1" t="s">
        <v>1409</v>
      </c>
      <c r="D556" s="1">
        <v>18</v>
      </c>
      <c r="E556" s="48" t="s">
        <v>1422</v>
      </c>
      <c r="F556" s="45"/>
      <c r="G556" s="5"/>
    </row>
    <row r="557" spans="2:7" x14ac:dyDescent="0.55000000000000004">
      <c r="B557" s="1" t="s">
        <v>1408</v>
      </c>
      <c r="C557" s="1" t="s">
        <v>1409</v>
      </c>
      <c r="D557" s="1">
        <v>19</v>
      </c>
      <c r="E557" s="48" t="s">
        <v>1423</v>
      </c>
      <c r="F557" s="45"/>
      <c r="G557" s="5"/>
    </row>
    <row r="558" spans="2:7" x14ac:dyDescent="0.55000000000000004">
      <c r="B558" s="1" t="s">
        <v>1408</v>
      </c>
      <c r="C558" s="1" t="s">
        <v>1409</v>
      </c>
      <c r="D558" s="1">
        <v>20</v>
      </c>
      <c r="E558" s="48" t="s">
        <v>1424</v>
      </c>
      <c r="F558" s="45"/>
      <c r="G558" s="5"/>
    </row>
    <row r="559" spans="2:7" x14ac:dyDescent="0.55000000000000004">
      <c r="B559" s="1" t="s">
        <v>1408</v>
      </c>
      <c r="C559" s="1" t="s">
        <v>1409</v>
      </c>
      <c r="D559" s="1">
        <v>21</v>
      </c>
      <c r="E559" s="48" t="s">
        <v>1425</v>
      </c>
      <c r="F559" s="45"/>
      <c r="G559" s="5"/>
    </row>
    <row r="560" spans="2:7" x14ac:dyDescent="0.55000000000000004">
      <c r="B560" s="1" t="s">
        <v>1408</v>
      </c>
      <c r="C560" s="1" t="s">
        <v>1409</v>
      </c>
      <c r="D560" s="1">
        <v>22</v>
      </c>
      <c r="E560" s="48" t="s">
        <v>1426</v>
      </c>
      <c r="F560" s="45"/>
      <c r="G560" s="5"/>
    </row>
    <row r="561" spans="2:7" x14ac:dyDescent="0.55000000000000004">
      <c r="B561" s="1" t="s">
        <v>1408</v>
      </c>
      <c r="C561" s="1" t="s">
        <v>1409</v>
      </c>
      <c r="D561" s="1">
        <v>23</v>
      </c>
      <c r="E561" s="48" t="s">
        <v>1427</v>
      </c>
      <c r="F561" s="45"/>
      <c r="G561" s="5"/>
    </row>
    <row r="562" spans="2:7" x14ac:dyDescent="0.55000000000000004">
      <c r="B562" s="1" t="s">
        <v>1408</v>
      </c>
      <c r="C562" s="1" t="s">
        <v>1409</v>
      </c>
      <c r="D562" s="1">
        <v>24</v>
      </c>
      <c r="E562" s="48" t="s">
        <v>1428</v>
      </c>
      <c r="F562" s="45"/>
      <c r="G562" s="5"/>
    </row>
    <row r="563" spans="2:7" x14ac:dyDescent="0.55000000000000004">
      <c r="B563" s="1" t="s">
        <v>1408</v>
      </c>
      <c r="C563" s="1" t="s">
        <v>1409</v>
      </c>
      <c r="D563" s="1">
        <v>25</v>
      </c>
      <c r="E563" s="48" t="s">
        <v>1429</v>
      </c>
      <c r="F563" s="45"/>
      <c r="G563" s="5"/>
    </row>
    <row r="564" spans="2:7" x14ac:dyDescent="0.55000000000000004">
      <c r="B564" s="1" t="s">
        <v>1408</v>
      </c>
      <c r="C564" s="1" t="s">
        <v>1409</v>
      </c>
      <c r="D564" s="1">
        <v>26</v>
      </c>
      <c r="E564" s="48" t="s">
        <v>1430</v>
      </c>
      <c r="F564" s="45"/>
      <c r="G564" s="5"/>
    </row>
    <row r="565" spans="2:7" x14ac:dyDescent="0.55000000000000004">
      <c r="B565" s="1" t="s">
        <v>1408</v>
      </c>
      <c r="C565" s="1" t="s">
        <v>1409</v>
      </c>
      <c r="D565" s="1">
        <v>27</v>
      </c>
      <c r="E565" s="48" t="s">
        <v>1431</v>
      </c>
      <c r="F565" s="45"/>
      <c r="G565" s="5"/>
    </row>
    <row r="566" spans="2:7" x14ac:dyDescent="0.55000000000000004">
      <c r="B566" s="1" t="s">
        <v>1408</v>
      </c>
      <c r="C566" s="1" t="s">
        <v>1409</v>
      </c>
      <c r="D566" s="1">
        <v>28</v>
      </c>
      <c r="E566" s="48" t="s">
        <v>1432</v>
      </c>
      <c r="F566" s="45"/>
      <c r="G566" s="5"/>
    </row>
    <row r="567" spans="2:7" x14ac:dyDescent="0.55000000000000004">
      <c r="B567" s="1" t="s">
        <v>1408</v>
      </c>
      <c r="C567" s="1" t="s">
        <v>1409</v>
      </c>
      <c r="D567" s="1">
        <v>29</v>
      </c>
      <c r="E567" s="48" t="s">
        <v>1433</v>
      </c>
      <c r="F567" s="45"/>
      <c r="G567" s="5"/>
    </row>
    <row r="568" spans="2:7" x14ac:dyDescent="0.55000000000000004">
      <c r="B568" s="1" t="s">
        <v>1408</v>
      </c>
      <c r="C568" s="1" t="s">
        <v>1409</v>
      </c>
      <c r="D568" s="1">
        <v>30</v>
      </c>
      <c r="E568" s="48" t="s">
        <v>1434</v>
      </c>
      <c r="F568" s="45"/>
      <c r="G568" s="5"/>
    </row>
    <row r="569" spans="2:7" x14ac:dyDescent="0.55000000000000004">
      <c r="B569" s="1" t="s">
        <v>1408</v>
      </c>
      <c r="C569" s="1" t="s">
        <v>1409</v>
      </c>
      <c r="D569" s="1">
        <v>31</v>
      </c>
      <c r="E569" s="48" t="s">
        <v>1435</v>
      </c>
      <c r="F569" s="45"/>
      <c r="G569" s="5"/>
    </row>
    <row r="570" spans="2:7" x14ac:dyDescent="0.55000000000000004">
      <c r="B570" s="1" t="s">
        <v>1408</v>
      </c>
      <c r="C570" s="1" t="s">
        <v>1409</v>
      </c>
      <c r="D570" s="1">
        <v>32</v>
      </c>
      <c r="E570" s="48" t="s">
        <v>1436</v>
      </c>
      <c r="F570" s="45"/>
      <c r="G570" s="5"/>
    </row>
    <row r="571" spans="2:7" x14ac:dyDescent="0.55000000000000004">
      <c r="B571" s="1" t="s">
        <v>1408</v>
      </c>
      <c r="C571" s="1" t="s">
        <v>1409</v>
      </c>
      <c r="D571" s="1">
        <v>33</v>
      </c>
      <c r="E571" s="48" t="s">
        <v>1437</v>
      </c>
      <c r="F571" s="45"/>
      <c r="G571" s="5"/>
    </row>
    <row r="572" spans="2:7" x14ac:dyDescent="0.55000000000000004">
      <c r="B572" s="1" t="s">
        <v>1408</v>
      </c>
      <c r="C572" s="1" t="s">
        <v>1409</v>
      </c>
      <c r="D572" s="1">
        <v>34</v>
      </c>
      <c r="E572" s="48" t="s">
        <v>1438</v>
      </c>
      <c r="F572" s="45"/>
      <c r="G572" s="5"/>
    </row>
    <row r="573" spans="2:7" x14ac:dyDescent="0.55000000000000004">
      <c r="B573" s="1" t="s">
        <v>1408</v>
      </c>
      <c r="C573" s="1" t="s">
        <v>1409</v>
      </c>
      <c r="D573" s="1">
        <v>35</v>
      </c>
      <c r="E573" s="48" t="s">
        <v>1439</v>
      </c>
      <c r="F573" s="45"/>
      <c r="G573" s="5"/>
    </row>
    <row r="574" spans="2:7" x14ac:dyDescent="0.55000000000000004">
      <c r="B574" s="1" t="s">
        <v>1408</v>
      </c>
      <c r="C574" s="1" t="s">
        <v>1409</v>
      </c>
      <c r="D574" s="1">
        <v>36</v>
      </c>
      <c r="E574" s="48" t="s">
        <v>1440</v>
      </c>
      <c r="F574" s="45"/>
      <c r="G574" s="5"/>
    </row>
    <row r="575" spans="2:7" x14ac:dyDescent="0.55000000000000004">
      <c r="B575" s="1" t="s">
        <v>1408</v>
      </c>
      <c r="C575" s="1" t="s">
        <v>1409</v>
      </c>
      <c r="D575" s="1">
        <v>37</v>
      </c>
      <c r="E575" s="48" t="s">
        <v>619</v>
      </c>
      <c r="F575" s="45"/>
      <c r="G575" s="5"/>
    </row>
    <row r="576" spans="2:7" x14ac:dyDescent="0.55000000000000004">
      <c r="B576" s="1" t="s">
        <v>1408</v>
      </c>
      <c r="C576" s="1" t="s">
        <v>1409</v>
      </c>
      <c r="D576" s="1">
        <v>38</v>
      </c>
      <c r="E576" s="48" t="s">
        <v>1441</v>
      </c>
      <c r="F576" s="45"/>
      <c r="G576" s="5"/>
    </row>
    <row r="577" spans="2:7" x14ac:dyDescent="0.55000000000000004">
      <c r="B577" s="1" t="s">
        <v>1408</v>
      </c>
      <c r="C577" s="1" t="s">
        <v>1409</v>
      </c>
      <c r="D577" s="1">
        <v>39</v>
      </c>
      <c r="E577" s="48" t="s">
        <v>1442</v>
      </c>
      <c r="F577" s="45"/>
      <c r="G577" s="5"/>
    </row>
    <row r="578" spans="2:7" x14ac:dyDescent="0.55000000000000004">
      <c r="B578" s="1" t="s">
        <v>1408</v>
      </c>
      <c r="C578" s="1" t="s">
        <v>1409</v>
      </c>
      <c r="D578" s="1">
        <v>40</v>
      </c>
      <c r="E578" s="48" t="s">
        <v>1443</v>
      </c>
      <c r="F578" s="45"/>
      <c r="G578" s="5"/>
    </row>
    <row r="579" spans="2:7" x14ac:dyDescent="0.55000000000000004">
      <c r="B579" s="1" t="s">
        <v>1408</v>
      </c>
      <c r="C579" s="1" t="s">
        <v>1409</v>
      </c>
      <c r="D579" s="1">
        <v>41</v>
      </c>
      <c r="E579" s="48" t="s">
        <v>1444</v>
      </c>
      <c r="F579" s="45"/>
      <c r="G579" s="5"/>
    </row>
    <row r="580" spans="2:7" x14ac:dyDescent="0.55000000000000004">
      <c r="B580" s="1" t="s">
        <v>1408</v>
      </c>
      <c r="C580" s="1" t="s">
        <v>1409</v>
      </c>
      <c r="D580" s="1">
        <v>42</v>
      </c>
      <c r="E580" s="48" t="s">
        <v>1445</v>
      </c>
      <c r="F580" s="45"/>
      <c r="G580" s="5"/>
    </row>
    <row r="581" spans="2:7" x14ac:dyDescent="0.55000000000000004">
      <c r="B581" s="1" t="s">
        <v>1408</v>
      </c>
      <c r="C581" s="1" t="s">
        <v>1409</v>
      </c>
      <c r="D581" s="1">
        <v>43</v>
      </c>
      <c r="E581" s="48" t="s">
        <v>1446</v>
      </c>
      <c r="F581" s="45"/>
      <c r="G581" s="5"/>
    </row>
    <row r="582" spans="2:7" x14ac:dyDescent="0.55000000000000004">
      <c r="B582" s="1" t="s">
        <v>1408</v>
      </c>
      <c r="C582" s="1" t="s">
        <v>1409</v>
      </c>
      <c r="D582" s="1">
        <v>44</v>
      </c>
      <c r="E582" s="48" t="s">
        <v>1447</v>
      </c>
      <c r="F582" s="45"/>
      <c r="G582" s="5"/>
    </row>
    <row r="583" spans="2:7" x14ac:dyDescent="0.55000000000000004">
      <c r="B583" s="1" t="s">
        <v>1408</v>
      </c>
      <c r="C583" s="1" t="s">
        <v>1409</v>
      </c>
      <c r="D583" s="1">
        <v>45</v>
      </c>
      <c r="E583" s="48" t="s">
        <v>1448</v>
      </c>
      <c r="F583" s="45"/>
      <c r="G583" s="5"/>
    </row>
    <row r="584" spans="2:7" x14ac:dyDescent="0.55000000000000004">
      <c r="B584" s="1" t="s">
        <v>1408</v>
      </c>
      <c r="C584" s="1" t="s">
        <v>1409</v>
      </c>
      <c r="D584" s="1">
        <v>46</v>
      </c>
      <c r="E584" s="48" t="s">
        <v>1449</v>
      </c>
      <c r="F584" s="45"/>
      <c r="G584" s="5"/>
    </row>
    <row r="585" spans="2:7" x14ac:dyDescent="0.55000000000000004">
      <c r="B585" s="1" t="s">
        <v>1408</v>
      </c>
      <c r="C585" s="1" t="s">
        <v>1409</v>
      </c>
      <c r="D585" s="1">
        <v>47</v>
      </c>
      <c r="E585" s="48" t="s">
        <v>1450</v>
      </c>
      <c r="F585" s="45"/>
      <c r="G585" s="5"/>
    </row>
    <row r="586" spans="2:7" x14ac:dyDescent="0.55000000000000004">
      <c r="B586" s="1" t="s">
        <v>1408</v>
      </c>
      <c r="C586" s="1" t="s">
        <v>1409</v>
      </c>
      <c r="D586" s="1">
        <v>48</v>
      </c>
      <c r="E586" s="48" t="s">
        <v>1451</v>
      </c>
      <c r="F586" s="45"/>
      <c r="G586" s="5"/>
    </row>
    <row r="587" spans="2:7" x14ac:dyDescent="0.55000000000000004">
      <c r="B587" s="1" t="s">
        <v>1408</v>
      </c>
      <c r="C587" s="1" t="s">
        <v>1409</v>
      </c>
      <c r="D587" s="1">
        <v>49</v>
      </c>
      <c r="E587" s="48" t="s">
        <v>1452</v>
      </c>
      <c r="F587" s="45"/>
      <c r="G587" s="5"/>
    </row>
    <row r="588" spans="2:7" x14ac:dyDescent="0.55000000000000004">
      <c r="B588" s="1" t="s">
        <v>1408</v>
      </c>
      <c r="C588" s="1" t="s">
        <v>1409</v>
      </c>
      <c r="D588" s="1">
        <v>50</v>
      </c>
      <c r="E588" s="48" t="s">
        <v>1453</v>
      </c>
      <c r="F588" s="45"/>
      <c r="G588" s="5"/>
    </row>
    <row r="589" spans="2:7" x14ac:dyDescent="0.55000000000000004">
      <c r="B589" s="1" t="s">
        <v>1408</v>
      </c>
      <c r="C589" s="1" t="s">
        <v>1409</v>
      </c>
      <c r="D589" s="1">
        <v>51</v>
      </c>
      <c r="E589" s="48" t="s">
        <v>1454</v>
      </c>
      <c r="F589" s="45"/>
      <c r="G589" s="5"/>
    </row>
    <row r="590" spans="2:7" x14ac:dyDescent="0.55000000000000004">
      <c r="B590" s="1" t="s">
        <v>1408</v>
      </c>
      <c r="C590" s="1" t="s">
        <v>1409</v>
      </c>
      <c r="D590" s="1">
        <v>52</v>
      </c>
      <c r="E590" s="48" t="s">
        <v>1455</v>
      </c>
      <c r="F590" s="45"/>
      <c r="G590" s="5"/>
    </row>
    <row r="591" spans="2:7" x14ac:dyDescent="0.55000000000000004">
      <c r="B591" s="1" t="s">
        <v>1408</v>
      </c>
      <c r="C591" s="1" t="s">
        <v>1409</v>
      </c>
      <c r="D591" s="1">
        <v>53</v>
      </c>
      <c r="E591" s="48" t="s">
        <v>1456</v>
      </c>
      <c r="F591" s="45"/>
      <c r="G591" s="5"/>
    </row>
    <row r="592" spans="2:7" x14ac:dyDescent="0.55000000000000004">
      <c r="B592" s="1" t="s">
        <v>1408</v>
      </c>
      <c r="C592" s="1" t="s">
        <v>1409</v>
      </c>
      <c r="D592" s="1">
        <v>54</v>
      </c>
      <c r="E592" s="48" t="s">
        <v>1457</v>
      </c>
      <c r="F592" s="45"/>
      <c r="G592" s="5"/>
    </row>
    <row r="593" spans="2:7" x14ac:dyDescent="0.55000000000000004">
      <c r="B593" s="1" t="s">
        <v>1408</v>
      </c>
      <c r="C593" s="1" t="s">
        <v>1409</v>
      </c>
      <c r="D593" s="1">
        <v>55</v>
      </c>
      <c r="E593" s="48" t="s">
        <v>1458</v>
      </c>
      <c r="F593" s="45"/>
      <c r="G593" s="5"/>
    </row>
    <row r="594" spans="2:7" x14ac:dyDescent="0.55000000000000004">
      <c r="B594" s="1" t="s">
        <v>1408</v>
      </c>
      <c r="C594" s="1" t="s">
        <v>1409</v>
      </c>
      <c r="D594" s="1">
        <v>56</v>
      </c>
      <c r="E594" s="48" t="s">
        <v>1459</v>
      </c>
      <c r="F594" s="45"/>
      <c r="G594" s="5"/>
    </row>
    <row r="595" spans="2:7" x14ac:dyDescent="0.55000000000000004">
      <c r="B595" s="1" t="s">
        <v>1408</v>
      </c>
      <c r="C595" s="1" t="s">
        <v>1409</v>
      </c>
      <c r="D595" s="1">
        <v>57</v>
      </c>
      <c r="E595" s="48" t="s">
        <v>1460</v>
      </c>
      <c r="F595" s="45"/>
      <c r="G595" s="5"/>
    </row>
    <row r="596" spans="2:7" x14ac:dyDescent="0.55000000000000004">
      <c r="B596" s="1" t="s">
        <v>1408</v>
      </c>
      <c r="C596" s="1" t="s">
        <v>1409</v>
      </c>
      <c r="D596" s="1">
        <v>58</v>
      </c>
      <c r="E596" s="48" t="s">
        <v>1461</v>
      </c>
      <c r="F596" s="45"/>
      <c r="G596" s="5"/>
    </row>
    <row r="597" spans="2:7" x14ac:dyDescent="0.55000000000000004">
      <c r="B597" s="1" t="s">
        <v>1408</v>
      </c>
      <c r="C597" s="1" t="s">
        <v>1409</v>
      </c>
      <c r="D597" s="1">
        <v>59</v>
      </c>
      <c r="E597" s="48" t="s">
        <v>1462</v>
      </c>
      <c r="F597" s="45"/>
      <c r="G597" s="5"/>
    </row>
    <row r="598" spans="2:7" x14ac:dyDescent="0.55000000000000004">
      <c r="B598" s="1" t="s">
        <v>1408</v>
      </c>
      <c r="C598" s="1" t="s">
        <v>1409</v>
      </c>
      <c r="D598" s="1">
        <v>60</v>
      </c>
      <c r="E598" s="48" t="s">
        <v>1463</v>
      </c>
      <c r="F598" s="45"/>
      <c r="G598" s="5"/>
    </row>
    <row r="599" spans="2:7" x14ac:dyDescent="0.55000000000000004">
      <c r="B599" s="1" t="s">
        <v>1408</v>
      </c>
      <c r="C599" s="1" t="s">
        <v>1409</v>
      </c>
      <c r="D599" s="1">
        <v>61</v>
      </c>
      <c r="E599" s="48" t="s">
        <v>1464</v>
      </c>
      <c r="F599" s="45"/>
      <c r="G599" s="5"/>
    </row>
    <row r="600" spans="2:7" x14ac:dyDescent="0.55000000000000004">
      <c r="B600" s="1" t="s">
        <v>1408</v>
      </c>
      <c r="C600" s="1" t="s">
        <v>1409</v>
      </c>
      <c r="D600" s="1">
        <v>62</v>
      </c>
      <c r="E600" s="48" t="s">
        <v>1465</v>
      </c>
      <c r="F600" s="45"/>
      <c r="G600" s="5"/>
    </row>
    <row r="601" spans="2:7" x14ac:dyDescent="0.55000000000000004">
      <c r="B601" s="1" t="s">
        <v>1408</v>
      </c>
      <c r="C601" s="1" t="s">
        <v>1409</v>
      </c>
      <c r="D601" s="1">
        <v>63</v>
      </c>
      <c r="E601" s="48" t="s">
        <v>1466</v>
      </c>
      <c r="F601" s="45"/>
      <c r="G601" s="5"/>
    </row>
    <row r="602" spans="2:7" x14ac:dyDescent="0.55000000000000004">
      <c r="B602" s="1" t="s">
        <v>1408</v>
      </c>
      <c r="C602" s="1" t="s">
        <v>1409</v>
      </c>
      <c r="D602" s="1">
        <v>64</v>
      </c>
      <c r="E602" s="48" t="s">
        <v>1467</v>
      </c>
      <c r="F602" s="45"/>
      <c r="G602" s="5"/>
    </row>
    <row r="603" spans="2:7" x14ac:dyDescent="0.55000000000000004">
      <c r="B603" s="1" t="s">
        <v>1408</v>
      </c>
      <c r="C603" s="1" t="s">
        <v>1409</v>
      </c>
      <c r="D603" s="1">
        <v>65</v>
      </c>
      <c r="E603" s="48" t="s">
        <v>1468</v>
      </c>
      <c r="F603" s="45"/>
      <c r="G603" s="5"/>
    </row>
    <row r="604" spans="2:7" x14ac:dyDescent="0.55000000000000004">
      <c r="B604" s="1" t="s">
        <v>1408</v>
      </c>
      <c r="C604" s="1" t="s">
        <v>1409</v>
      </c>
      <c r="D604" s="1">
        <v>66</v>
      </c>
      <c r="E604" s="48" t="s">
        <v>1469</v>
      </c>
      <c r="F604" s="45"/>
      <c r="G604" s="5"/>
    </row>
    <row r="605" spans="2:7" x14ac:dyDescent="0.55000000000000004">
      <c r="B605" s="1" t="s">
        <v>1408</v>
      </c>
      <c r="C605" s="1" t="s">
        <v>1409</v>
      </c>
      <c r="D605" s="1">
        <v>67</v>
      </c>
      <c r="E605" s="48" t="s">
        <v>1470</v>
      </c>
      <c r="F605" s="45"/>
      <c r="G605" s="5"/>
    </row>
    <row r="606" spans="2:7" x14ac:dyDescent="0.55000000000000004">
      <c r="B606" s="1" t="s">
        <v>1408</v>
      </c>
      <c r="C606" s="1" t="s">
        <v>1409</v>
      </c>
      <c r="D606" s="1">
        <v>68</v>
      </c>
      <c r="E606" s="48" t="s">
        <v>1471</v>
      </c>
      <c r="F606" s="45"/>
      <c r="G606" s="5"/>
    </row>
    <row r="607" spans="2:7" x14ac:dyDescent="0.55000000000000004">
      <c r="B607" s="1" t="s">
        <v>1408</v>
      </c>
      <c r="C607" s="1" t="s">
        <v>1409</v>
      </c>
      <c r="D607" s="1">
        <v>69</v>
      </c>
      <c r="E607" s="48" t="s">
        <v>1472</v>
      </c>
      <c r="F607" s="45"/>
      <c r="G607" s="5"/>
    </row>
    <row r="608" spans="2:7" x14ac:dyDescent="0.55000000000000004">
      <c r="B608" s="1" t="s">
        <v>1408</v>
      </c>
      <c r="C608" s="1" t="s">
        <v>1409</v>
      </c>
      <c r="D608" s="1">
        <v>70</v>
      </c>
      <c r="E608" s="48" t="s">
        <v>1473</v>
      </c>
      <c r="F608" s="45"/>
      <c r="G608" s="5"/>
    </row>
    <row r="609" spans="2:7" x14ac:dyDescent="0.55000000000000004">
      <c r="B609" s="1" t="s">
        <v>1408</v>
      </c>
      <c r="C609" s="1" t="s">
        <v>1409</v>
      </c>
      <c r="D609" s="1">
        <v>71</v>
      </c>
      <c r="E609" s="48" t="s">
        <v>1474</v>
      </c>
      <c r="F609" s="45"/>
      <c r="G609" s="5"/>
    </row>
    <row r="610" spans="2:7" x14ac:dyDescent="0.55000000000000004">
      <c r="B610" s="1" t="s">
        <v>1408</v>
      </c>
      <c r="C610" s="1" t="s">
        <v>1409</v>
      </c>
      <c r="D610" s="1">
        <v>72</v>
      </c>
      <c r="E610" s="48" t="s">
        <v>1475</v>
      </c>
      <c r="F610" s="45"/>
      <c r="G610" s="5"/>
    </row>
    <row r="611" spans="2:7" x14ac:dyDescent="0.55000000000000004">
      <c r="B611" s="1" t="s">
        <v>1408</v>
      </c>
      <c r="C611" s="1" t="s">
        <v>1409</v>
      </c>
      <c r="D611" s="1">
        <v>73</v>
      </c>
      <c r="E611" s="48" t="s">
        <v>1476</v>
      </c>
      <c r="F611" s="45"/>
      <c r="G611" s="5"/>
    </row>
    <row r="612" spans="2:7" x14ac:dyDescent="0.55000000000000004">
      <c r="B612" s="1" t="s">
        <v>1408</v>
      </c>
      <c r="C612" s="1" t="s">
        <v>1409</v>
      </c>
      <c r="D612" s="1">
        <v>74</v>
      </c>
      <c r="E612" s="48" t="s">
        <v>1477</v>
      </c>
      <c r="F612" s="45"/>
      <c r="G612" s="5"/>
    </row>
    <row r="613" spans="2:7" x14ac:dyDescent="0.55000000000000004">
      <c r="B613" s="1" t="s">
        <v>1408</v>
      </c>
      <c r="C613" s="1" t="s">
        <v>1409</v>
      </c>
      <c r="D613" s="1">
        <v>75</v>
      </c>
      <c r="E613" s="48" t="s">
        <v>1478</v>
      </c>
      <c r="F613" s="45"/>
      <c r="G613" s="5"/>
    </row>
    <row r="614" spans="2:7" x14ac:dyDescent="0.55000000000000004">
      <c r="B614" s="1" t="s">
        <v>1408</v>
      </c>
      <c r="C614" s="1" t="s">
        <v>1409</v>
      </c>
      <c r="D614" s="1">
        <v>76</v>
      </c>
      <c r="E614" s="48" t="s">
        <v>1479</v>
      </c>
      <c r="F614" s="45"/>
      <c r="G614" s="5"/>
    </row>
    <row r="615" spans="2:7" x14ac:dyDescent="0.55000000000000004">
      <c r="B615" s="1" t="s">
        <v>1408</v>
      </c>
      <c r="C615" s="1" t="s">
        <v>1409</v>
      </c>
      <c r="D615" s="1">
        <v>77</v>
      </c>
      <c r="E615" s="48" t="s">
        <v>1480</v>
      </c>
      <c r="F615" s="45"/>
      <c r="G615" s="5"/>
    </row>
    <row r="616" spans="2:7" x14ac:dyDescent="0.55000000000000004">
      <c r="B616" s="1" t="s">
        <v>1408</v>
      </c>
      <c r="C616" s="1" t="s">
        <v>1409</v>
      </c>
      <c r="D616" s="1">
        <v>78</v>
      </c>
      <c r="E616" s="48" t="s">
        <v>1481</v>
      </c>
      <c r="F616" s="45"/>
      <c r="G616" s="5"/>
    </row>
    <row r="617" spans="2:7" x14ac:dyDescent="0.55000000000000004">
      <c r="B617" s="1" t="s">
        <v>1408</v>
      </c>
      <c r="C617" s="1" t="s">
        <v>1409</v>
      </c>
      <c r="D617" s="1">
        <v>79</v>
      </c>
      <c r="E617" s="48" t="s">
        <v>1482</v>
      </c>
      <c r="F617" s="45"/>
      <c r="G617" s="5"/>
    </row>
    <row r="618" spans="2:7" x14ac:dyDescent="0.55000000000000004">
      <c r="B618" s="1" t="s">
        <v>1408</v>
      </c>
      <c r="C618" s="1" t="s">
        <v>1409</v>
      </c>
      <c r="D618" s="1">
        <v>80</v>
      </c>
      <c r="E618" s="48" t="s">
        <v>1483</v>
      </c>
      <c r="F618" s="45"/>
      <c r="G618" s="5"/>
    </row>
    <row r="619" spans="2:7" x14ac:dyDescent="0.55000000000000004">
      <c r="B619" s="1" t="s">
        <v>1408</v>
      </c>
      <c r="C619" s="1" t="s">
        <v>1409</v>
      </c>
      <c r="D619" s="1">
        <v>81</v>
      </c>
      <c r="E619" s="48" t="s">
        <v>1484</v>
      </c>
      <c r="F619" s="45"/>
      <c r="G619" s="5"/>
    </row>
    <row r="620" spans="2:7" x14ac:dyDescent="0.55000000000000004">
      <c r="B620" s="1" t="s">
        <v>1408</v>
      </c>
      <c r="C620" s="1" t="s">
        <v>1409</v>
      </c>
      <c r="D620" s="1">
        <v>82</v>
      </c>
      <c r="E620" s="48" t="s">
        <v>1485</v>
      </c>
      <c r="F620" s="45"/>
      <c r="G620" s="5"/>
    </row>
    <row r="621" spans="2:7" x14ac:dyDescent="0.55000000000000004">
      <c r="B621" s="1" t="s">
        <v>1408</v>
      </c>
      <c r="C621" s="1" t="s">
        <v>1409</v>
      </c>
      <c r="D621" s="1">
        <v>83</v>
      </c>
      <c r="E621" s="48" t="s">
        <v>1486</v>
      </c>
      <c r="F621" s="45"/>
      <c r="G621" s="5"/>
    </row>
    <row r="622" spans="2:7" x14ac:dyDescent="0.55000000000000004">
      <c r="B622" s="1" t="s">
        <v>1408</v>
      </c>
      <c r="C622" s="1" t="s">
        <v>1409</v>
      </c>
      <c r="D622" s="1">
        <v>84</v>
      </c>
      <c r="E622" s="48" t="s">
        <v>1487</v>
      </c>
      <c r="F622" s="45"/>
      <c r="G622" s="5"/>
    </row>
    <row r="623" spans="2:7" x14ac:dyDescent="0.55000000000000004">
      <c r="B623" s="1" t="s">
        <v>1408</v>
      </c>
      <c r="C623" s="1" t="s">
        <v>1409</v>
      </c>
      <c r="D623" s="1">
        <v>85</v>
      </c>
      <c r="E623" s="48" t="s">
        <v>1488</v>
      </c>
      <c r="F623" s="45"/>
      <c r="G623" s="5"/>
    </row>
    <row r="624" spans="2:7" x14ac:dyDescent="0.55000000000000004">
      <c r="B624" s="1" t="s">
        <v>1408</v>
      </c>
      <c r="C624" s="1" t="s">
        <v>1409</v>
      </c>
      <c r="D624" s="1">
        <v>86</v>
      </c>
      <c r="E624" s="48" t="s">
        <v>1489</v>
      </c>
      <c r="F624" s="45"/>
      <c r="G624" s="5"/>
    </row>
    <row r="625" spans="2:7" x14ac:dyDescent="0.55000000000000004">
      <c r="B625" s="1" t="s">
        <v>1408</v>
      </c>
      <c r="C625" s="1" t="s">
        <v>1409</v>
      </c>
      <c r="D625" s="1">
        <v>87</v>
      </c>
      <c r="E625" s="1" t="s">
        <v>846</v>
      </c>
      <c r="F625" s="45"/>
      <c r="G625" s="5"/>
    </row>
    <row r="626" spans="2:7" x14ac:dyDescent="0.55000000000000004">
      <c r="B626" s="1" t="s">
        <v>1408</v>
      </c>
      <c r="C626" s="1" t="s">
        <v>1409</v>
      </c>
      <c r="D626" s="1">
        <v>88</v>
      </c>
      <c r="E626" s="1" t="s">
        <v>1490</v>
      </c>
      <c r="F626" s="45"/>
      <c r="G626" s="5"/>
    </row>
    <row r="627" spans="2:7" x14ac:dyDescent="0.55000000000000004">
      <c r="B627" s="1" t="s">
        <v>1408</v>
      </c>
      <c r="C627" s="1" t="s">
        <v>1409</v>
      </c>
      <c r="D627" s="1">
        <v>89</v>
      </c>
      <c r="E627" s="1" t="s">
        <v>1491</v>
      </c>
      <c r="F627" s="45"/>
      <c r="G627" s="5"/>
    </row>
    <row r="628" spans="2:7" x14ac:dyDescent="0.55000000000000004">
      <c r="B628" s="1" t="s">
        <v>1408</v>
      </c>
      <c r="C628" s="1" t="s">
        <v>1409</v>
      </c>
      <c r="D628" s="1">
        <v>90</v>
      </c>
      <c r="E628" s="1" t="s">
        <v>1492</v>
      </c>
      <c r="F628" s="45"/>
      <c r="G628" s="5"/>
    </row>
    <row r="629" spans="2:7" x14ac:dyDescent="0.55000000000000004">
      <c r="B629" s="1" t="s">
        <v>1408</v>
      </c>
      <c r="C629" s="1" t="s">
        <v>1409</v>
      </c>
      <c r="D629" s="1">
        <v>91</v>
      </c>
      <c r="E629" s="1" t="s">
        <v>853</v>
      </c>
      <c r="F629" s="45"/>
      <c r="G629" s="5"/>
    </row>
    <row r="630" spans="2:7" x14ac:dyDescent="0.55000000000000004">
      <c r="B630" s="1" t="s">
        <v>1408</v>
      </c>
      <c r="C630" s="1" t="s">
        <v>1409</v>
      </c>
      <c r="D630" s="1">
        <v>92</v>
      </c>
      <c r="E630" s="1" t="s">
        <v>854</v>
      </c>
      <c r="F630" s="45"/>
      <c r="G630" s="5"/>
    </row>
    <row r="631" spans="2:7" x14ac:dyDescent="0.55000000000000004">
      <c r="B631" s="1" t="s">
        <v>1408</v>
      </c>
      <c r="C631" s="1" t="s">
        <v>1409</v>
      </c>
      <c r="D631" s="1">
        <v>93</v>
      </c>
      <c r="E631" s="1" t="s">
        <v>855</v>
      </c>
      <c r="F631" s="45"/>
      <c r="G631" s="5"/>
    </row>
    <row r="632" spans="2:7" x14ac:dyDescent="0.55000000000000004">
      <c r="B632" s="1" t="s">
        <v>1408</v>
      </c>
      <c r="C632" s="1" t="s">
        <v>1409</v>
      </c>
      <c r="D632" s="1">
        <v>94</v>
      </c>
      <c r="E632" s="1" t="s">
        <v>856</v>
      </c>
      <c r="F632" s="45"/>
      <c r="G632" s="5"/>
    </row>
    <row r="633" spans="2:7" x14ac:dyDescent="0.55000000000000004">
      <c r="B633" s="1" t="s">
        <v>1408</v>
      </c>
      <c r="C633" s="1" t="s">
        <v>1409</v>
      </c>
      <c r="D633" s="1">
        <v>95</v>
      </c>
      <c r="E633" s="1" t="s">
        <v>857</v>
      </c>
      <c r="F633" s="45"/>
      <c r="G633" s="5"/>
    </row>
    <row r="634" spans="2:7" x14ac:dyDescent="0.55000000000000004">
      <c r="B634" s="1" t="s">
        <v>1408</v>
      </c>
      <c r="C634" s="1" t="s">
        <v>1409</v>
      </c>
      <c r="D634" s="1">
        <v>96</v>
      </c>
      <c r="E634" s="1" t="s">
        <v>858</v>
      </c>
      <c r="F634" s="45"/>
      <c r="G634" s="5"/>
    </row>
    <row r="635" spans="2:7" x14ac:dyDescent="0.55000000000000004">
      <c r="B635" s="1" t="s">
        <v>1408</v>
      </c>
      <c r="C635" s="1" t="s">
        <v>1409</v>
      </c>
      <c r="D635" s="1">
        <v>97</v>
      </c>
      <c r="E635" s="1" t="s">
        <v>859</v>
      </c>
      <c r="F635" s="45"/>
      <c r="G635" s="5"/>
    </row>
    <row r="636" spans="2:7" x14ac:dyDescent="0.55000000000000004">
      <c r="B636" s="1" t="s">
        <v>1408</v>
      </c>
      <c r="C636" s="1" t="s">
        <v>1409</v>
      </c>
      <c r="D636" s="1">
        <v>98</v>
      </c>
      <c r="E636" s="1" t="s">
        <v>863</v>
      </c>
      <c r="F636" s="45"/>
      <c r="G636" s="5"/>
    </row>
    <row r="637" spans="2:7" x14ac:dyDescent="0.55000000000000004">
      <c r="B637" s="1" t="s">
        <v>1408</v>
      </c>
      <c r="C637" s="1" t="s">
        <v>1409</v>
      </c>
      <c r="D637" s="1">
        <v>99</v>
      </c>
      <c r="E637" s="1" t="s">
        <v>864</v>
      </c>
      <c r="F637" s="45"/>
      <c r="G637" s="5"/>
    </row>
    <row r="638" spans="2:7" x14ac:dyDescent="0.55000000000000004">
      <c r="B638" s="1" t="s">
        <v>1408</v>
      </c>
      <c r="C638" s="1" t="s">
        <v>1409</v>
      </c>
      <c r="D638" s="1">
        <v>100</v>
      </c>
      <c r="E638" s="1" t="s">
        <v>865</v>
      </c>
      <c r="F638" s="45"/>
      <c r="G638" s="5"/>
    </row>
    <row r="639" spans="2:7" x14ac:dyDescent="0.55000000000000004">
      <c r="B639" s="1" t="s">
        <v>1408</v>
      </c>
      <c r="C639" s="1" t="s">
        <v>1409</v>
      </c>
      <c r="D639" s="1">
        <v>101</v>
      </c>
      <c r="E639" s="1" t="s">
        <v>866</v>
      </c>
      <c r="F639" s="45"/>
      <c r="G639" s="5"/>
    </row>
    <row r="640" spans="2:7" x14ac:dyDescent="0.55000000000000004">
      <c r="B640" s="1" t="s">
        <v>1408</v>
      </c>
      <c r="C640" s="1" t="s">
        <v>1409</v>
      </c>
      <c r="D640" s="1">
        <v>102</v>
      </c>
      <c r="E640" s="1" t="s">
        <v>867</v>
      </c>
      <c r="F640" s="45"/>
      <c r="G640" s="5"/>
    </row>
    <row r="641" spans="2:7" x14ac:dyDescent="0.55000000000000004">
      <c r="B641" s="1" t="s">
        <v>1408</v>
      </c>
      <c r="C641" s="1" t="s">
        <v>1409</v>
      </c>
      <c r="D641" s="1">
        <v>103</v>
      </c>
      <c r="E641" s="1" t="s">
        <v>868</v>
      </c>
      <c r="F641" s="45"/>
      <c r="G641" s="5"/>
    </row>
    <row r="642" spans="2:7" x14ac:dyDescent="0.55000000000000004">
      <c r="B642" s="1" t="s">
        <v>1408</v>
      </c>
      <c r="C642" s="1" t="s">
        <v>1409</v>
      </c>
      <c r="D642" s="1">
        <v>104</v>
      </c>
      <c r="E642" s="1" t="s">
        <v>869</v>
      </c>
      <c r="F642" s="45"/>
      <c r="G642" s="5"/>
    </row>
    <row r="643" spans="2:7" x14ac:dyDescent="0.55000000000000004">
      <c r="B643" s="1" t="s">
        <v>1408</v>
      </c>
      <c r="C643" s="1" t="s">
        <v>1409</v>
      </c>
      <c r="D643" s="1">
        <v>105</v>
      </c>
      <c r="E643" s="1" t="s">
        <v>870</v>
      </c>
      <c r="F643" s="45"/>
      <c r="G643" s="5"/>
    </row>
    <row r="644" spans="2:7" x14ac:dyDescent="0.55000000000000004">
      <c r="B644" s="1" t="s">
        <v>1408</v>
      </c>
      <c r="C644" s="1" t="s">
        <v>1409</v>
      </c>
      <c r="D644" s="1">
        <v>106</v>
      </c>
      <c r="E644" s="1" t="s">
        <v>1493</v>
      </c>
      <c r="F644" s="45"/>
      <c r="G644" s="5"/>
    </row>
    <row r="645" spans="2:7" x14ac:dyDescent="0.55000000000000004">
      <c r="B645" s="1" t="s">
        <v>1408</v>
      </c>
      <c r="C645" s="1" t="s">
        <v>1409</v>
      </c>
      <c r="D645" s="1">
        <v>107</v>
      </c>
      <c r="E645" s="1" t="s">
        <v>6921</v>
      </c>
      <c r="F645" s="45"/>
      <c r="G645" s="5"/>
    </row>
    <row r="646" spans="2:7" x14ac:dyDescent="0.55000000000000004">
      <c r="B646" s="1" t="s">
        <v>1408</v>
      </c>
      <c r="C646" s="1" t="s">
        <v>1409</v>
      </c>
      <c r="D646" s="1">
        <v>108</v>
      </c>
      <c r="E646" s="1" t="s">
        <v>1495</v>
      </c>
      <c r="F646" s="45"/>
      <c r="G646" s="5"/>
    </row>
    <row r="647" spans="2:7" x14ac:dyDescent="0.55000000000000004">
      <c r="B647" s="1" t="s">
        <v>1408</v>
      </c>
      <c r="C647" s="1" t="s">
        <v>1409</v>
      </c>
      <c r="D647" s="1">
        <v>109</v>
      </c>
      <c r="E647" s="1" t="s">
        <v>1496</v>
      </c>
      <c r="F647" s="45"/>
      <c r="G647" s="5"/>
    </row>
    <row r="648" spans="2:7" x14ac:dyDescent="0.55000000000000004">
      <c r="B648" s="1" t="s">
        <v>1408</v>
      </c>
      <c r="C648" s="1" t="s">
        <v>1409</v>
      </c>
      <c r="D648" s="1">
        <v>110</v>
      </c>
      <c r="E648" s="1" t="s">
        <v>1497</v>
      </c>
      <c r="F648" s="45"/>
      <c r="G648" s="5"/>
    </row>
    <row r="649" spans="2:7" x14ac:dyDescent="0.55000000000000004">
      <c r="B649" s="1" t="s">
        <v>1408</v>
      </c>
      <c r="C649" s="1" t="s">
        <v>1409</v>
      </c>
      <c r="D649" s="1">
        <v>111</v>
      </c>
      <c r="E649" s="1" t="s">
        <v>1498</v>
      </c>
      <c r="F649" s="45"/>
      <c r="G649" s="5"/>
    </row>
    <row r="650" spans="2:7" x14ac:dyDescent="0.55000000000000004">
      <c r="B650" s="1" t="s">
        <v>1408</v>
      </c>
      <c r="C650" s="1" t="s">
        <v>1409</v>
      </c>
      <c r="D650" s="1">
        <v>112</v>
      </c>
      <c r="E650" s="1" t="s">
        <v>1499</v>
      </c>
      <c r="F650" s="45"/>
      <c r="G650" s="5"/>
    </row>
    <row r="651" spans="2:7" x14ac:dyDescent="0.55000000000000004">
      <c r="B651" s="1" t="s">
        <v>1408</v>
      </c>
      <c r="C651" s="1" t="s">
        <v>1409</v>
      </c>
      <c r="D651" s="1">
        <v>113</v>
      </c>
      <c r="E651" s="1" t="s">
        <v>1500</v>
      </c>
      <c r="F651" s="45"/>
      <c r="G651" s="5"/>
    </row>
    <row r="652" spans="2:7" x14ac:dyDescent="0.55000000000000004">
      <c r="B652" s="1" t="s">
        <v>1408</v>
      </c>
      <c r="C652" s="1" t="s">
        <v>1409</v>
      </c>
      <c r="D652" s="1">
        <v>114</v>
      </c>
      <c r="E652" s="1" t="s">
        <v>1501</v>
      </c>
      <c r="F652" s="45" t="s">
        <v>6356</v>
      </c>
      <c r="G652" s="5"/>
    </row>
    <row r="653" spans="2:7" x14ac:dyDescent="0.55000000000000004">
      <c r="B653" s="1" t="s">
        <v>1408</v>
      </c>
      <c r="C653" s="1" t="s">
        <v>1409</v>
      </c>
      <c r="D653" s="1">
        <v>115</v>
      </c>
      <c r="E653" s="1" t="s">
        <v>1502</v>
      </c>
      <c r="F653" s="45" t="s">
        <v>6356</v>
      </c>
      <c r="G653" s="5"/>
    </row>
    <row r="654" spans="2:7" x14ac:dyDescent="0.55000000000000004">
      <c r="B654" s="1" t="s">
        <v>1408</v>
      </c>
      <c r="C654" s="1" t="s">
        <v>1409</v>
      </c>
      <c r="D654" s="1">
        <v>116</v>
      </c>
      <c r="E654" s="1" t="s">
        <v>1503</v>
      </c>
      <c r="F654" s="45" t="s">
        <v>6356</v>
      </c>
      <c r="G654" s="5"/>
    </row>
    <row r="655" spans="2:7" x14ac:dyDescent="0.55000000000000004">
      <c r="B655" s="1" t="s">
        <v>1408</v>
      </c>
      <c r="C655" s="1" t="s">
        <v>1409</v>
      </c>
      <c r="D655" s="1">
        <v>117</v>
      </c>
      <c r="E655" s="111" t="s">
        <v>234</v>
      </c>
      <c r="F655" s="45"/>
      <c r="G655" s="5"/>
    </row>
    <row r="656" spans="2:7" x14ac:dyDescent="0.55000000000000004">
      <c r="B656" s="1" t="s">
        <v>1408</v>
      </c>
      <c r="C656" s="1" t="s">
        <v>1409</v>
      </c>
      <c r="D656" s="1">
        <v>118</v>
      </c>
      <c r="E656" s="1" t="s">
        <v>1504</v>
      </c>
      <c r="F656" s="45" t="s">
        <v>6356</v>
      </c>
      <c r="G656" s="5"/>
    </row>
    <row r="657" spans="2:7" x14ac:dyDescent="0.55000000000000004">
      <c r="B657" s="1" t="s">
        <v>1408</v>
      </c>
      <c r="C657" s="1" t="s">
        <v>1409</v>
      </c>
      <c r="D657" s="1">
        <v>119</v>
      </c>
      <c r="E657" s="1" t="s">
        <v>1505</v>
      </c>
      <c r="F657" s="45" t="s">
        <v>6356</v>
      </c>
      <c r="G657" s="5"/>
    </row>
    <row r="658" spans="2:7" x14ac:dyDescent="0.55000000000000004">
      <c r="B658" s="1" t="s">
        <v>1408</v>
      </c>
      <c r="C658" s="1" t="s">
        <v>1409</v>
      </c>
      <c r="D658" s="1">
        <v>120</v>
      </c>
      <c r="E658" s="1" t="s">
        <v>1506</v>
      </c>
      <c r="F658" s="45" t="s">
        <v>6356</v>
      </c>
      <c r="G658" s="5"/>
    </row>
    <row r="659" spans="2:7" x14ac:dyDescent="0.55000000000000004">
      <c r="B659" s="1" t="s">
        <v>1408</v>
      </c>
      <c r="C659" s="1" t="s">
        <v>1409</v>
      </c>
      <c r="D659" s="1">
        <v>121</v>
      </c>
      <c r="E659" s="1" t="s">
        <v>1507</v>
      </c>
      <c r="F659" s="45" t="s">
        <v>6356</v>
      </c>
      <c r="G659" s="5"/>
    </row>
    <row r="660" spans="2:7" x14ac:dyDescent="0.55000000000000004">
      <c r="B660" s="1" t="s">
        <v>1408</v>
      </c>
      <c r="C660" s="1" t="s">
        <v>1409</v>
      </c>
      <c r="D660" s="1">
        <v>122</v>
      </c>
      <c r="E660" s="1" t="s">
        <v>1508</v>
      </c>
      <c r="F660" s="45" t="s">
        <v>6356</v>
      </c>
      <c r="G660" s="5"/>
    </row>
    <row r="661" spans="2:7" x14ac:dyDescent="0.55000000000000004">
      <c r="B661" s="1" t="s">
        <v>1408</v>
      </c>
      <c r="C661" s="1" t="s">
        <v>1409</v>
      </c>
      <c r="D661" s="1">
        <v>123</v>
      </c>
      <c r="E661" s="48" t="s">
        <v>1509</v>
      </c>
      <c r="F661" s="45"/>
      <c r="G661" s="5"/>
    </row>
    <row r="662" spans="2:7" x14ac:dyDescent="0.55000000000000004">
      <c r="B662" s="1" t="s">
        <v>1408</v>
      </c>
      <c r="C662" s="1" t="s">
        <v>1409</v>
      </c>
      <c r="D662" s="1">
        <v>124</v>
      </c>
      <c r="E662" s="48" t="s">
        <v>1510</v>
      </c>
      <c r="F662" s="45"/>
      <c r="G662" s="5"/>
    </row>
    <row r="663" spans="2:7" x14ac:dyDescent="0.55000000000000004">
      <c r="B663" s="1" t="s">
        <v>1408</v>
      </c>
      <c r="C663" s="1" t="s">
        <v>1409</v>
      </c>
      <c r="D663" s="1">
        <v>125</v>
      </c>
      <c r="E663" s="106" t="s">
        <v>31</v>
      </c>
      <c r="F663" s="45"/>
      <c r="G663" s="5"/>
    </row>
    <row r="664" spans="2:7" x14ac:dyDescent="0.55000000000000004">
      <c r="B664" s="1" t="s">
        <v>1408</v>
      </c>
      <c r="C664" s="1" t="s">
        <v>1409</v>
      </c>
      <c r="D664" s="1">
        <v>126</v>
      </c>
      <c r="E664" s="106" t="s">
        <v>32</v>
      </c>
      <c r="F664" s="45"/>
      <c r="G664" s="5"/>
    </row>
    <row r="665" spans="2:7" x14ac:dyDescent="0.55000000000000004">
      <c r="B665" s="1" t="s">
        <v>1408</v>
      </c>
      <c r="C665" s="1" t="s">
        <v>1409</v>
      </c>
      <c r="D665" s="1">
        <v>127</v>
      </c>
      <c r="E665" s="106" t="s">
        <v>33</v>
      </c>
      <c r="F665" s="45"/>
      <c r="G665" s="5"/>
    </row>
    <row r="666" spans="2:7" x14ac:dyDescent="0.55000000000000004">
      <c r="B666" s="1" t="s">
        <v>1408</v>
      </c>
      <c r="C666" s="1" t="s">
        <v>1409</v>
      </c>
      <c r="D666" s="1">
        <v>128</v>
      </c>
      <c r="E666" s="106" t="s">
        <v>34</v>
      </c>
      <c r="F666" s="45"/>
      <c r="G666" s="5"/>
    </row>
    <row r="667" spans="2:7" x14ac:dyDescent="0.55000000000000004">
      <c r="B667" s="1" t="s">
        <v>1408</v>
      </c>
      <c r="C667" s="1" t="s">
        <v>1409</v>
      </c>
      <c r="D667" s="1">
        <v>129</v>
      </c>
      <c r="E667" s="106" t="s">
        <v>35</v>
      </c>
      <c r="F667" s="45"/>
      <c r="G667" s="5"/>
    </row>
    <row r="668" spans="2:7" x14ac:dyDescent="0.55000000000000004">
      <c r="B668" s="1" t="s">
        <v>1408</v>
      </c>
      <c r="C668" s="1" t="s">
        <v>1409</v>
      </c>
      <c r="D668" s="1">
        <v>130</v>
      </c>
      <c r="E668" s="106" t="s">
        <v>36</v>
      </c>
      <c r="F668" s="45"/>
      <c r="G668" s="5"/>
    </row>
    <row r="669" spans="2:7" x14ac:dyDescent="0.55000000000000004">
      <c r="B669" s="1" t="s">
        <v>2795</v>
      </c>
      <c r="C669" s="1" t="s">
        <v>2796</v>
      </c>
      <c r="D669" s="1">
        <v>1</v>
      </c>
      <c r="E669" s="106" t="s">
        <v>2</v>
      </c>
      <c r="F669" s="45"/>
      <c r="G669" s="5"/>
    </row>
    <row r="670" spans="2:7" x14ac:dyDescent="0.55000000000000004">
      <c r="B670" s="1" t="s">
        <v>2795</v>
      </c>
      <c r="C670" s="1" t="s">
        <v>2796</v>
      </c>
      <c r="D670" s="1">
        <v>2</v>
      </c>
      <c r="E670" s="106" t="s">
        <v>1007</v>
      </c>
      <c r="F670" s="45"/>
      <c r="G670" s="5"/>
    </row>
    <row r="671" spans="2:7" x14ac:dyDescent="0.55000000000000004">
      <c r="B671" s="1" t="s">
        <v>2795</v>
      </c>
      <c r="C671" s="1" t="s">
        <v>2796</v>
      </c>
      <c r="D671" s="1">
        <v>3</v>
      </c>
      <c r="E671" s="106" t="s">
        <v>1008</v>
      </c>
      <c r="F671" s="45"/>
      <c r="G671" s="5"/>
    </row>
    <row r="672" spans="2:7" x14ac:dyDescent="0.55000000000000004">
      <c r="B672" s="1" t="s">
        <v>2795</v>
      </c>
      <c r="C672" s="1" t="s">
        <v>2796</v>
      </c>
      <c r="D672" s="1">
        <v>4</v>
      </c>
      <c r="E672" s="106" t="s">
        <v>97</v>
      </c>
      <c r="F672" s="45"/>
      <c r="G672" s="5"/>
    </row>
    <row r="673" spans="2:7" x14ac:dyDescent="0.55000000000000004">
      <c r="B673" s="1" t="s">
        <v>2795</v>
      </c>
      <c r="C673" s="1" t="s">
        <v>2796</v>
      </c>
      <c r="D673" s="1">
        <v>5</v>
      </c>
      <c r="E673" s="48" t="s">
        <v>2797</v>
      </c>
      <c r="F673" s="45"/>
      <c r="G673" s="5"/>
    </row>
    <row r="674" spans="2:7" x14ac:dyDescent="0.55000000000000004">
      <c r="B674" s="1" t="s">
        <v>2795</v>
      </c>
      <c r="C674" s="1" t="s">
        <v>2796</v>
      </c>
      <c r="D674" s="1">
        <v>6</v>
      </c>
      <c r="E674" s="48" t="s">
        <v>2798</v>
      </c>
      <c r="F674" s="45"/>
      <c r="G674" s="5"/>
    </row>
    <row r="675" spans="2:7" x14ac:dyDescent="0.55000000000000004">
      <c r="B675" s="1" t="s">
        <v>2795</v>
      </c>
      <c r="C675" s="1" t="s">
        <v>2796</v>
      </c>
      <c r="D675" s="1">
        <v>7</v>
      </c>
      <c r="E675" s="48" t="s">
        <v>2799</v>
      </c>
      <c r="F675" s="45"/>
      <c r="G675" s="5"/>
    </row>
    <row r="676" spans="2:7" x14ac:dyDescent="0.55000000000000004">
      <c r="B676" s="1" t="s">
        <v>2795</v>
      </c>
      <c r="C676" s="1" t="s">
        <v>2796</v>
      </c>
      <c r="D676" s="1">
        <v>8</v>
      </c>
      <c r="E676" s="48" t="s">
        <v>2800</v>
      </c>
      <c r="F676" s="45"/>
      <c r="G676" s="5"/>
    </row>
    <row r="677" spans="2:7" x14ac:dyDescent="0.55000000000000004">
      <c r="B677" s="1" t="s">
        <v>2795</v>
      </c>
      <c r="C677" s="1" t="s">
        <v>2796</v>
      </c>
      <c r="D677" s="1">
        <v>9</v>
      </c>
      <c r="E677" s="48" t="s">
        <v>2801</v>
      </c>
      <c r="F677" s="45"/>
      <c r="G677" s="5"/>
    </row>
    <row r="678" spans="2:7" x14ac:dyDescent="0.55000000000000004">
      <c r="B678" s="1" t="s">
        <v>2795</v>
      </c>
      <c r="C678" s="1" t="s">
        <v>2796</v>
      </c>
      <c r="D678" s="1">
        <v>10</v>
      </c>
      <c r="E678" s="48" t="s">
        <v>2802</v>
      </c>
      <c r="F678" s="45"/>
      <c r="G678" s="5"/>
    </row>
    <row r="679" spans="2:7" x14ac:dyDescent="0.55000000000000004">
      <c r="B679" s="1" t="s">
        <v>2795</v>
      </c>
      <c r="C679" s="1" t="s">
        <v>2796</v>
      </c>
      <c r="D679" s="1">
        <v>11</v>
      </c>
      <c r="E679" s="48" t="s">
        <v>2803</v>
      </c>
      <c r="F679" s="45"/>
      <c r="G679" s="5"/>
    </row>
    <row r="680" spans="2:7" x14ac:dyDescent="0.55000000000000004">
      <c r="B680" s="1" t="s">
        <v>2795</v>
      </c>
      <c r="C680" s="1" t="s">
        <v>2796</v>
      </c>
      <c r="D680" s="1">
        <v>12</v>
      </c>
      <c r="E680" s="5" t="s">
        <v>2804</v>
      </c>
      <c r="F680" s="45"/>
      <c r="G680" s="5"/>
    </row>
    <row r="681" spans="2:7" x14ac:dyDescent="0.55000000000000004">
      <c r="B681" s="1" t="s">
        <v>2795</v>
      </c>
      <c r="C681" s="1" t="s">
        <v>2796</v>
      </c>
      <c r="D681" s="1">
        <v>13</v>
      </c>
      <c r="E681" s="5" t="s">
        <v>2805</v>
      </c>
      <c r="F681" s="45"/>
      <c r="G681" s="5"/>
    </row>
    <row r="682" spans="2:7" x14ac:dyDescent="0.55000000000000004">
      <c r="B682" s="1" t="s">
        <v>2795</v>
      </c>
      <c r="C682" s="1" t="s">
        <v>2796</v>
      </c>
      <c r="D682" s="1">
        <v>14</v>
      </c>
      <c r="E682" s="48" t="s">
        <v>2806</v>
      </c>
      <c r="F682" s="45"/>
      <c r="G682" s="5"/>
    </row>
    <row r="683" spans="2:7" x14ac:dyDescent="0.55000000000000004">
      <c r="B683" s="1" t="s">
        <v>2795</v>
      </c>
      <c r="C683" s="1" t="s">
        <v>2796</v>
      </c>
      <c r="D683" s="1">
        <v>15</v>
      </c>
      <c r="E683" s="48" t="s">
        <v>2807</v>
      </c>
      <c r="F683" s="45"/>
      <c r="G683" s="5"/>
    </row>
    <row r="684" spans="2:7" x14ac:dyDescent="0.55000000000000004">
      <c r="B684" s="1" t="s">
        <v>2795</v>
      </c>
      <c r="C684" s="1" t="s">
        <v>2796</v>
      </c>
      <c r="D684" s="1">
        <v>16</v>
      </c>
      <c r="E684" s="48" t="s">
        <v>2808</v>
      </c>
      <c r="F684" s="45"/>
      <c r="G684" s="5"/>
    </row>
    <row r="685" spans="2:7" x14ac:dyDescent="0.55000000000000004">
      <c r="B685" s="1" t="s">
        <v>2795</v>
      </c>
      <c r="C685" s="1" t="s">
        <v>2796</v>
      </c>
      <c r="D685" s="1">
        <v>17</v>
      </c>
      <c r="E685" s="48" t="s">
        <v>2809</v>
      </c>
      <c r="F685" s="45"/>
      <c r="G685" s="5"/>
    </row>
    <row r="686" spans="2:7" x14ac:dyDescent="0.55000000000000004">
      <c r="B686" s="1" t="s">
        <v>2795</v>
      </c>
      <c r="C686" s="1" t="s">
        <v>2796</v>
      </c>
      <c r="D686" s="1">
        <v>18</v>
      </c>
      <c r="E686" s="48" t="s">
        <v>2810</v>
      </c>
      <c r="F686" s="45"/>
      <c r="G686" s="5"/>
    </row>
    <row r="687" spans="2:7" x14ac:dyDescent="0.55000000000000004">
      <c r="B687" s="1" t="s">
        <v>2795</v>
      </c>
      <c r="C687" s="1" t="s">
        <v>2796</v>
      </c>
      <c r="D687" s="1">
        <v>19</v>
      </c>
      <c r="E687" s="48" t="s">
        <v>2811</v>
      </c>
      <c r="F687" s="45"/>
      <c r="G687" s="5"/>
    </row>
    <row r="688" spans="2:7" x14ac:dyDescent="0.55000000000000004">
      <c r="B688" s="1" t="s">
        <v>2795</v>
      </c>
      <c r="C688" s="1" t="s">
        <v>2796</v>
      </c>
      <c r="D688" s="1">
        <v>20</v>
      </c>
      <c r="E688" s="48" t="s">
        <v>2812</v>
      </c>
      <c r="F688" s="45"/>
      <c r="G688" s="5"/>
    </row>
    <row r="689" spans="2:7" x14ac:dyDescent="0.55000000000000004">
      <c r="B689" s="1" t="s">
        <v>2795</v>
      </c>
      <c r="C689" s="1" t="s">
        <v>2796</v>
      </c>
      <c r="D689" s="1">
        <v>21</v>
      </c>
      <c r="E689" s="48" t="s">
        <v>2813</v>
      </c>
      <c r="F689" s="45"/>
      <c r="G689" s="5"/>
    </row>
    <row r="690" spans="2:7" x14ac:dyDescent="0.55000000000000004">
      <c r="B690" s="1" t="s">
        <v>2795</v>
      </c>
      <c r="C690" s="1" t="s">
        <v>2796</v>
      </c>
      <c r="D690" s="1">
        <v>22</v>
      </c>
      <c r="E690" s="48" t="s">
        <v>2814</v>
      </c>
      <c r="F690" s="45"/>
      <c r="G690" s="5"/>
    </row>
    <row r="691" spans="2:7" x14ac:dyDescent="0.55000000000000004">
      <c r="B691" s="1" t="s">
        <v>2795</v>
      </c>
      <c r="C691" s="1" t="s">
        <v>2796</v>
      </c>
      <c r="D691" s="1">
        <v>23</v>
      </c>
      <c r="E691" s="48" t="s">
        <v>2815</v>
      </c>
      <c r="F691" s="45"/>
      <c r="G691" s="5"/>
    </row>
    <row r="692" spans="2:7" x14ac:dyDescent="0.55000000000000004">
      <c r="B692" s="1" t="s">
        <v>2795</v>
      </c>
      <c r="C692" s="1" t="s">
        <v>2796</v>
      </c>
      <c r="D692" s="1">
        <v>24</v>
      </c>
      <c r="E692" s="48" t="s">
        <v>2816</v>
      </c>
      <c r="F692" s="45"/>
      <c r="G692" s="5"/>
    </row>
    <row r="693" spans="2:7" x14ac:dyDescent="0.55000000000000004">
      <c r="B693" s="1" t="s">
        <v>2795</v>
      </c>
      <c r="C693" s="1" t="s">
        <v>2796</v>
      </c>
      <c r="D693" s="1">
        <v>25</v>
      </c>
      <c r="E693" s="48" t="s">
        <v>2817</v>
      </c>
      <c r="F693" s="45"/>
      <c r="G693" s="5"/>
    </row>
    <row r="694" spans="2:7" x14ac:dyDescent="0.55000000000000004">
      <c r="B694" s="1" t="s">
        <v>2795</v>
      </c>
      <c r="C694" s="1" t="s">
        <v>2796</v>
      </c>
      <c r="D694" s="1">
        <v>26</v>
      </c>
      <c r="E694" s="48" t="s">
        <v>2818</v>
      </c>
      <c r="F694" s="45"/>
      <c r="G694" s="5"/>
    </row>
    <row r="695" spans="2:7" x14ac:dyDescent="0.55000000000000004">
      <c r="B695" s="1" t="s">
        <v>2795</v>
      </c>
      <c r="C695" s="1" t="s">
        <v>2796</v>
      </c>
      <c r="D695" s="1">
        <v>27</v>
      </c>
      <c r="E695" s="48" t="s">
        <v>2819</v>
      </c>
      <c r="F695" s="45"/>
      <c r="G695" s="5"/>
    </row>
    <row r="696" spans="2:7" x14ac:dyDescent="0.55000000000000004">
      <c r="B696" s="1" t="s">
        <v>2795</v>
      </c>
      <c r="C696" s="1" t="s">
        <v>2796</v>
      </c>
      <c r="D696" s="1">
        <v>28</v>
      </c>
      <c r="E696" s="48" t="s">
        <v>2820</v>
      </c>
      <c r="F696" s="45"/>
      <c r="G696" s="5"/>
    </row>
    <row r="697" spans="2:7" x14ac:dyDescent="0.55000000000000004">
      <c r="B697" s="1" t="s">
        <v>2795</v>
      </c>
      <c r="C697" s="1" t="s">
        <v>2796</v>
      </c>
      <c r="D697" s="1">
        <v>29</v>
      </c>
      <c r="E697" s="48" t="s">
        <v>2821</v>
      </c>
      <c r="F697" s="45"/>
      <c r="G697" s="5"/>
    </row>
    <row r="698" spans="2:7" x14ac:dyDescent="0.55000000000000004">
      <c r="B698" s="1" t="s">
        <v>2795</v>
      </c>
      <c r="C698" s="1" t="s">
        <v>2796</v>
      </c>
      <c r="D698" s="1">
        <v>30</v>
      </c>
      <c r="E698" s="48" t="s">
        <v>2822</v>
      </c>
      <c r="F698" s="45"/>
      <c r="G698" s="5"/>
    </row>
    <row r="699" spans="2:7" x14ac:dyDescent="0.55000000000000004">
      <c r="B699" s="1" t="s">
        <v>2795</v>
      </c>
      <c r="C699" s="1" t="s">
        <v>2796</v>
      </c>
      <c r="D699" s="1">
        <v>31</v>
      </c>
      <c r="E699" s="48" t="s">
        <v>2823</v>
      </c>
      <c r="F699" s="45"/>
      <c r="G699" s="5"/>
    </row>
    <row r="700" spans="2:7" x14ac:dyDescent="0.55000000000000004">
      <c r="B700" s="1" t="s">
        <v>2795</v>
      </c>
      <c r="C700" s="1" t="s">
        <v>2796</v>
      </c>
      <c r="D700" s="1">
        <v>32</v>
      </c>
      <c r="E700" s="48" t="s">
        <v>2824</v>
      </c>
      <c r="F700" s="45"/>
      <c r="G700" s="5"/>
    </row>
    <row r="701" spans="2:7" x14ac:dyDescent="0.55000000000000004">
      <c r="B701" s="1" t="s">
        <v>2795</v>
      </c>
      <c r="C701" s="1" t="s">
        <v>2796</v>
      </c>
      <c r="D701" s="1">
        <v>33</v>
      </c>
      <c r="E701" s="48" t="s">
        <v>2825</v>
      </c>
      <c r="F701" s="45"/>
      <c r="G701" s="5"/>
    </row>
    <row r="702" spans="2:7" x14ac:dyDescent="0.55000000000000004">
      <c r="B702" s="1" t="s">
        <v>2795</v>
      </c>
      <c r="C702" s="1" t="s">
        <v>2796</v>
      </c>
      <c r="D702" s="1">
        <v>34</v>
      </c>
      <c r="E702" s="48" t="s">
        <v>2826</v>
      </c>
      <c r="F702" s="45"/>
      <c r="G702" s="5"/>
    </row>
    <row r="703" spans="2:7" x14ac:dyDescent="0.55000000000000004">
      <c r="B703" s="1" t="s">
        <v>2795</v>
      </c>
      <c r="C703" s="1" t="s">
        <v>2796</v>
      </c>
      <c r="D703" s="1">
        <v>35</v>
      </c>
      <c r="E703" s="48" t="s">
        <v>2827</v>
      </c>
      <c r="F703" s="45"/>
      <c r="G703" s="5"/>
    </row>
    <row r="704" spans="2:7" x14ac:dyDescent="0.55000000000000004">
      <c r="B704" s="1" t="s">
        <v>2795</v>
      </c>
      <c r="C704" s="1" t="s">
        <v>2796</v>
      </c>
      <c r="D704" s="1">
        <v>36</v>
      </c>
      <c r="E704" s="48" t="s">
        <v>2828</v>
      </c>
      <c r="F704" s="45"/>
      <c r="G704" s="5"/>
    </row>
    <row r="705" spans="2:7" x14ac:dyDescent="0.55000000000000004">
      <c r="B705" s="1" t="s">
        <v>2795</v>
      </c>
      <c r="C705" s="1" t="s">
        <v>2796</v>
      </c>
      <c r="D705" s="1">
        <v>37</v>
      </c>
      <c r="E705" s="48" t="s">
        <v>2829</v>
      </c>
      <c r="F705" s="45"/>
      <c r="G705" s="5"/>
    </row>
    <row r="706" spans="2:7" x14ac:dyDescent="0.55000000000000004">
      <c r="B706" s="1" t="s">
        <v>2795</v>
      </c>
      <c r="C706" s="1" t="s">
        <v>2796</v>
      </c>
      <c r="D706" s="1">
        <v>38</v>
      </c>
      <c r="E706" s="48" t="s">
        <v>2830</v>
      </c>
      <c r="F706" s="45"/>
      <c r="G706" s="5"/>
    </row>
    <row r="707" spans="2:7" x14ac:dyDescent="0.55000000000000004">
      <c r="B707" s="1" t="s">
        <v>2795</v>
      </c>
      <c r="C707" s="1" t="s">
        <v>2796</v>
      </c>
      <c r="D707" s="1">
        <v>39</v>
      </c>
      <c r="E707" s="48" t="s">
        <v>2831</v>
      </c>
      <c r="F707" s="45"/>
      <c r="G707" s="5"/>
    </row>
    <row r="708" spans="2:7" x14ac:dyDescent="0.55000000000000004">
      <c r="B708" s="1" t="s">
        <v>2795</v>
      </c>
      <c r="C708" s="1" t="s">
        <v>2796</v>
      </c>
      <c r="D708" s="1">
        <v>40</v>
      </c>
      <c r="E708" s="48" t="s">
        <v>2832</v>
      </c>
      <c r="F708" s="45"/>
      <c r="G708" s="5"/>
    </row>
    <row r="709" spans="2:7" x14ac:dyDescent="0.55000000000000004">
      <c r="B709" s="1" t="s">
        <v>2795</v>
      </c>
      <c r="C709" s="1" t="s">
        <v>2796</v>
      </c>
      <c r="D709" s="1">
        <v>41</v>
      </c>
      <c r="E709" s="48" t="s">
        <v>2833</v>
      </c>
      <c r="F709" s="45"/>
      <c r="G709" s="5"/>
    </row>
    <row r="710" spans="2:7" x14ac:dyDescent="0.55000000000000004">
      <c r="B710" s="1" t="s">
        <v>2795</v>
      </c>
      <c r="C710" s="1" t="s">
        <v>2796</v>
      </c>
      <c r="D710" s="1">
        <v>42</v>
      </c>
      <c r="E710" s="48" t="s">
        <v>2834</v>
      </c>
      <c r="F710" s="45"/>
      <c r="G710" s="5"/>
    </row>
    <row r="711" spans="2:7" x14ac:dyDescent="0.55000000000000004">
      <c r="B711" s="1" t="s">
        <v>2795</v>
      </c>
      <c r="C711" s="1" t="s">
        <v>2796</v>
      </c>
      <c r="D711" s="1">
        <v>43</v>
      </c>
      <c r="E711" s="48" t="s">
        <v>2835</v>
      </c>
      <c r="F711" s="45"/>
      <c r="G711" s="5"/>
    </row>
    <row r="712" spans="2:7" x14ac:dyDescent="0.55000000000000004">
      <c r="B712" s="1" t="s">
        <v>2795</v>
      </c>
      <c r="C712" s="1" t="s">
        <v>2796</v>
      </c>
      <c r="D712" s="1">
        <v>44</v>
      </c>
      <c r="E712" s="48" t="s">
        <v>2836</v>
      </c>
      <c r="F712" s="45"/>
      <c r="G712" s="5"/>
    </row>
    <row r="713" spans="2:7" x14ac:dyDescent="0.55000000000000004">
      <c r="B713" s="1" t="s">
        <v>2795</v>
      </c>
      <c r="C713" s="1" t="s">
        <v>2796</v>
      </c>
      <c r="D713" s="1">
        <v>45</v>
      </c>
      <c r="E713" s="48" t="s">
        <v>2837</v>
      </c>
      <c r="F713" s="45"/>
      <c r="G713" s="5"/>
    </row>
    <row r="714" spans="2:7" x14ac:dyDescent="0.55000000000000004">
      <c r="B714" s="1" t="s">
        <v>2795</v>
      </c>
      <c r="C714" s="1" t="s">
        <v>2796</v>
      </c>
      <c r="D714" s="1">
        <v>46</v>
      </c>
      <c r="E714" s="48" t="s">
        <v>2838</v>
      </c>
      <c r="F714" s="45"/>
      <c r="G714" s="5"/>
    </row>
    <row r="715" spans="2:7" x14ac:dyDescent="0.55000000000000004">
      <c r="B715" s="1" t="s">
        <v>2795</v>
      </c>
      <c r="C715" s="1" t="s">
        <v>2796</v>
      </c>
      <c r="D715" s="1">
        <v>47</v>
      </c>
      <c r="E715" s="48" t="s">
        <v>2839</v>
      </c>
      <c r="F715" s="45"/>
      <c r="G715" s="5"/>
    </row>
    <row r="716" spans="2:7" x14ac:dyDescent="0.55000000000000004">
      <c r="B716" s="1" t="s">
        <v>2795</v>
      </c>
      <c r="C716" s="1" t="s">
        <v>2796</v>
      </c>
      <c r="D716" s="1">
        <v>48</v>
      </c>
      <c r="E716" s="48" t="s">
        <v>2840</v>
      </c>
      <c r="F716" s="45"/>
      <c r="G716" s="5"/>
    </row>
    <row r="717" spans="2:7" x14ac:dyDescent="0.55000000000000004">
      <c r="B717" s="1" t="s">
        <v>2795</v>
      </c>
      <c r="C717" s="1" t="s">
        <v>2796</v>
      </c>
      <c r="D717" s="1">
        <v>49</v>
      </c>
      <c r="E717" s="48" t="s">
        <v>2841</v>
      </c>
      <c r="F717" s="45"/>
      <c r="G717" s="5"/>
    </row>
    <row r="718" spans="2:7" x14ac:dyDescent="0.55000000000000004">
      <c r="B718" s="1" t="s">
        <v>2795</v>
      </c>
      <c r="C718" s="1" t="s">
        <v>2796</v>
      </c>
      <c r="D718" s="1">
        <v>50</v>
      </c>
      <c r="E718" s="48" t="s">
        <v>2842</v>
      </c>
      <c r="F718" s="45"/>
      <c r="G718" s="5"/>
    </row>
    <row r="719" spans="2:7" x14ac:dyDescent="0.55000000000000004">
      <c r="B719" s="1" t="s">
        <v>2795</v>
      </c>
      <c r="C719" s="1" t="s">
        <v>2796</v>
      </c>
      <c r="D719" s="1">
        <v>51</v>
      </c>
      <c r="E719" s="48" t="s">
        <v>2843</v>
      </c>
      <c r="F719" s="45"/>
      <c r="G719" s="5"/>
    </row>
    <row r="720" spans="2:7" x14ac:dyDescent="0.55000000000000004">
      <c r="B720" s="1" t="s">
        <v>2795</v>
      </c>
      <c r="C720" s="1" t="s">
        <v>2796</v>
      </c>
      <c r="D720" s="1">
        <v>52</v>
      </c>
      <c r="E720" s="48" t="s">
        <v>2844</v>
      </c>
      <c r="F720" s="45"/>
      <c r="G720" s="5"/>
    </row>
    <row r="721" spans="2:7" x14ac:dyDescent="0.55000000000000004">
      <c r="B721" s="1" t="s">
        <v>2795</v>
      </c>
      <c r="C721" s="1" t="s">
        <v>2796</v>
      </c>
      <c r="D721" s="1">
        <v>53</v>
      </c>
      <c r="E721" s="48" t="s">
        <v>2845</v>
      </c>
      <c r="F721" s="45"/>
      <c r="G721" s="5"/>
    </row>
    <row r="722" spans="2:7" x14ac:dyDescent="0.55000000000000004">
      <c r="B722" s="1" t="s">
        <v>2795</v>
      </c>
      <c r="C722" s="1" t="s">
        <v>2796</v>
      </c>
      <c r="D722" s="1">
        <v>54</v>
      </c>
      <c r="E722" s="48" t="s">
        <v>2846</v>
      </c>
      <c r="F722" s="45"/>
      <c r="G722" s="5"/>
    </row>
    <row r="723" spans="2:7" x14ac:dyDescent="0.55000000000000004">
      <c r="B723" s="1" t="s">
        <v>2795</v>
      </c>
      <c r="C723" s="1" t="s">
        <v>2796</v>
      </c>
      <c r="D723" s="1">
        <v>55</v>
      </c>
      <c r="E723" s="48" t="s">
        <v>2847</v>
      </c>
      <c r="F723" s="45"/>
      <c r="G723" s="5"/>
    </row>
    <row r="724" spans="2:7" x14ac:dyDescent="0.55000000000000004">
      <c r="B724" s="1" t="s">
        <v>2795</v>
      </c>
      <c r="C724" s="1" t="s">
        <v>2796</v>
      </c>
      <c r="D724" s="1">
        <v>56</v>
      </c>
      <c r="E724" s="48" t="s">
        <v>2848</v>
      </c>
      <c r="F724" s="45"/>
      <c r="G724" s="5"/>
    </row>
    <row r="725" spans="2:7" x14ac:dyDescent="0.55000000000000004">
      <c r="B725" s="1" t="s">
        <v>2795</v>
      </c>
      <c r="C725" s="1" t="s">
        <v>2796</v>
      </c>
      <c r="D725" s="1">
        <v>57</v>
      </c>
      <c r="E725" s="48" t="s">
        <v>2849</v>
      </c>
      <c r="F725" s="45"/>
      <c r="G725" s="5"/>
    </row>
    <row r="726" spans="2:7" x14ac:dyDescent="0.55000000000000004">
      <c r="B726" s="1" t="s">
        <v>2795</v>
      </c>
      <c r="C726" s="1" t="s">
        <v>2796</v>
      </c>
      <c r="D726" s="1">
        <v>58</v>
      </c>
      <c r="E726" s="48" t="s">
        <v>2850</v>
      </c>
      <c r="F726" s="45"/>
      <c r="G726" s="5"/>
    </row>
    <row r="727" spans="2:7" x14ac:dyDescent="0.55000000000000004">
      <c r="B727" s="1" t="s">
        <v>2795</v>
      </c>
      <c r="C727" s="1" t="s">
        <v>2796</v>
      </c>
      <c r="D727" s="1">
        <v>59</v>
      </c>
      <c r="E727" s="48" t="s">
        <v>2851</v>
      </c>
      <c r="F727" s="45"/>
      <c r="G727" s="5"/>
    </row>
    <row r="728" spans="2:7" x14ac:dyDescent="0.55000000000000004">
      <c r="B728" s="1" t="s">
        <v>2795</v>
      </c>
      <c r="C728" s="1" t="s">
        <v>2796</v>
      </c>
      <c r="D728" s="1">
        <v>60</v>
      </c>
      <c r="E728" s="48" t="s">
        <v>2852</v>
      </c>
      <c r="F728" s="45"/>
      <c r="G728" s="5"/>
    </row>
    <row r="729" spans="2:7" x14ac:dyDescent="0.55000000000000004">
      <c r="B729" s="1" t="s">
        <v>2795</v>
      </c>
      <c r="C729" s="1" t="s">
        <v>2796</v>
      </c>
      <c r="D729" s="1">
        <v>61</v>
      </c>
      <c r="E729" s="48" t="s">
        <v>2853</v>
      </c>
      <c r="F729" s="45"/>
      <c r="G729" s="5"/>
    </row>
    <row r="730" spans="2:7" x14ac:dyDescent="0.55000000000000004">
      <c r="B730" s="1" t="s">
        <v>2795</v>
      </c>
      <c r="C730" s="1" t="s">
        <v>2796</v>
      </c>
      <c r="D730" s="1">
        <v>62</v>
      </c>
      <c r="E730" s="48" t="s">
        <v>2854</v>
      </c>
      <c r="F730" s="45"/>
      <c r="G730" s="5"/>
    </row>
    <row r="731" spans="2:7" x14ac:dyDescent="0.55000000000000004">
      <c r="B731" s="1" t="s">
        <v>2795</v>
      </c>
      <c r="C731" s="1" t="s">
        <v>2796</v>
      </c>
      <c r="D731" s="1">
        <v>63</v>
      </c>
      <c r="E731" s="48" t="s">
        <v>2855</v>
      </c>
      <c r="F731" s="45"/>
      <c r="G731" s="5"/>
    </row>
    <row r="732" spans="2:7" x14ac:dyDescent="0.55000000000000004">
      <c r="B732" s="1" t="s">
        <v>2795</v>
      </c>
      <c r="C732" s="1" t="s">
        <v>2796</v>
      </c>
      <c r="D732" s="1">
        <v>64</v>
      </c>
      <c r="E732" s="48" t="s">
        <v>2856</v>
      </c>
      <c r="F732" s="45"/>
      <c r="G732" s="5"/>
    </row>
    <row r="733" spans="2:7" x14ac:dyDescent="0.55000000000000004">
      <c r="B733" s="1" t="s">
        <v>2795</v>
      </c>
      <c r="C733" s="1" t="s">
        <v>2796</v>
      </c>
      <c r="D733" s="1">
        <v>65</v>
      </c>
      <c r="E733" s="48" t="s">
        <v>2857</v>
      </c>
      <c r="F733" s="45"/>
      <c r="G733" s="5"/>
    </row>
    <row r="734" spans="2:7" x14ac:dyDescent="0.55000000000000004">
      <c r="B734" s="1" t="s">
        <v>2795</v>
      </c>
      <c r="C734" s="1" t="s">
        <v>2796</v>
      </c>
      <c r="D734" s="1">
        <v>66</v>
      </c>
      <c r="E734" s="48" t="s">
        <v>2858</v>
      </c>
      <c r="F734" s="45"/>
      <c r="G734" s="5"/>
    </row>
    <row r="735" spans="2:7" x14ac:dyDescent="0.55000000000000004">
      <c r="B735" s="1" t="s">
        <v>2795</v>
      </c>
      <c r="C735" s="1" t="s">
        <v>2796</v>
      </c>
      <c r="D735" s="1">
        <v>67</v>
      </c>
      <c r="E735" s="48" t="s">
        <v>2859</v>
      </c>
      <c r="F735" s="45"/>
      <c r="G735" s="5"/>
    </row>
    <row r="736" spans="2:7" x14ac:dyDescent="0.55000000000000004">
      <c r="B736" s="1" t="s">
        <v>2795</v>
      </c>
      <c r="C736" s="1" t="s">
        <v>2796</v>
      </c>
      <c r="D736" s="1">
        <v>68</v>
      </c>
      <c r="E736" s="48" t="s">
        <v>2860</v>
      </c>
      <c r="F736" s="45"/>
      <c r="G736" s="5"/>
    </row>
    <row r="737" spans="2:7" x14ac:dyDescent="0.55000000000000004">
      <c r="B737" s="1" t="s">
        <v>2795</v>
      </c>
      <c r="C737" s="1" t="s">
        <v>2796</v>
      </c>
      <c r="D737" s="1">
        <v>69</v>
      </c>
      <c r="E737" s="48" t="s">
        <v>2861</v>
      </c>
      <c r="F737" s="45"/>
      <c r="G737" s="5"/>
    </row>
    <row r="738" spans="2:7" x14ac:dyDescent="0.55000000000000004">
      <c r="B738" s="1" t="s">
        <v>2795</v>
      </c>
      <c r="C738" s="1" t="s">
        <v>2796</v>
      </c>
      <c r="D738" s="1">
        <v>70</v>
      </c>
      <c r="E738" s="48" t="s">
        <v>2862</v>
      </c>
      <c r="F738" s="45"/>
      <c r="G738" s="5"/>
    </row>
    <row r="739" spans="2:7" x14ac:dyDescent="0.55000000000000004">
      <c r="B739" s="1" t="s">
        <v>2795</v>
      </c>
      <c r="C739" s="1" t="s">
        <v>2796</v>
      </c>
      <c r="D739" s="1">
        <v>71</v>
      </c>
      <c r="E739" s="48" t="s">
        <v>2863</v>
      </c>
      <c r="F739" s="45"/>
      <c r="G739" s="5"/>
    </row>
    <row r="740" spans="2:7" x14ac:dyDescent="0.55000000000000004">
      <c r="B740" s="1" t="s">
        <v>2795</v>
      </c>
      <c r="C740" s="1" t="s">
        <v>2796</v>
      </c>
      <c r="D740" s="1">
        <v>72</v>
      </c>
      <c r="E740" s="48" t="s">
        <v>2864</v>
      </c>
      <c r="F740" s="45"/>
      <c r="G740" s="5"/>
    </row>
    <row r="741" spans="2:7" x14ac:dyDescent="0.55000000000000004">
      <c r="B741" s="1" t="s">
        <v>2795</v>
      </c>
      <c r="C741" s="1" t="s">
        <v>2796</v>
      </c>
      <c r="D741" s="1">
        <v>73</v>
      </c>
      <c r="E741" s="48" t="s">
        <v>2865</v>
      </c>
      <c r="F741" s="45"/>
      <c r="G741" s="5"/>
    </row>
    <row r="742" spans="2:7" x14ac:dyDescent="0.55000000000000004">
      <c r="B742" s="1" t="s">
        <v>2795</v>
      </c>
      <c r="C742" s="1" t="s">
        <v>2796</v>
      </c>
      <c r="D742" s="1">
        <v>74</v>
      </c>
      <c r="E742" s="48" t="s">
        <v>806</v>
      </c>
      <c r="F742" s="45"/>
      <c r="G742" s="5"/>
    </row>
    <row r="743" spans="2:7" x14ac:dyDescent="0.55000000000000004">
      <c r="B743" s="1" t="s">
        <v>2795</v>
      </c>
      <c r="C743" s="1" t="s">
        <v>2796</v>
      </c>
      <c r="D743" s="1">
        <v>75</v>
      </c>
      <c r="E743" s="48" t="s">
        <v>807</v>
      </c>
      <c r="F743" s="45"/>
      <c r="G743" s="5"/>
    </row>
    <row r="744" spans="2:7" x14ac:dyDescent="0.55000000000000004">
      <c r="B744" s="1" t="s">
        <v>2795</v>
      </c>
      <c r="C744" s="1" t="s">
        <v>2796</v>
      </c>
      <c r="D744" s="1">
        <v>76</v>
      </c>
      <c r="E744" s="1" t="s">
        <v>2866</v>
      </c>
      <c r="F744" s="45"/>
      <c r="G744" s="5"/>
    </row>
    <row r="745" spans="2:7" x14ac:dyDescent="0.55000000000000004">
      <c r="B745" s="1" t="s">
        <v>2795</v>
      </c>
      <c r="C745" s="1" t="s">
        <v>2796</v>
      </c>
      <c r="D745" s="1">
        <v>77</v>
      </c>
      <c r="E745" s="1" t="s">
        <v>2867</v>
      </c>
      <c r="F745" s="45"/>
      <c r="G745" s="5"/>
    </row>
    <row r="746" spans="2:7" x14ac:dyDescent="0.55000000000000004">
      <c r="B746" s="1" t="s">
        <v>2795</v>
      </c>
      <c r="C746" s="1" t="s">
        <v>2796</v>
      </c>
      <c r="D746" s="1">
        <v>78</v>
      </c>
      <c r="E746" s="1" t="s">
        <v>2868</v>
      </c>
      <c r="F746" s="45"/>
      <c r="G746" s="5"/>
    </row>
    <row r="747" spans="2:7" x14ac:dyDescent="0.55000000000000004">
      <c r="B747" s="1" t="s">
        <v>2795</v>
      </c>
      <c r="C747" s="1" t="s">
        <v>2796</v>
      </c>
      <c r="D747" s="1">
        <v>79</v>
      </c>
      <c r="E747" s="1" t="s">
        <v>2869</v>
      </c>
      <c r="F747" s="45"/>
      <c r="G747" s="5"/>
    </row>
    <row r="748" spans="2:7" x14ac:dyDescent="0.55000000000000004">
      <c r="B748" s="1" t="s">
        <v>2795</v>
      </c>
      <c r="C748" s="1" t="s">
        <v>2796</v>
      </c>
      <c r="D748" s="1">
        <v>80</v>
      </c>
      <c r="E748" s="1" t="s">
        <v>2870</v>
      </c>
      <c r="F748" s="45"/>
      <c r="G748" s="5"/>
    </row>
    <row r="749" spans="2:7" x14ac:dyDescent="0.55000000000000004">
      <c r="B749" s="1" t="s">
        <v>2795</v>
      </c>
      <c r="C749" s="1" t="s">
        <v>2796</v>
      </c>
      <c r="D749" s="1">
        <v>81</v>
      </c>
      <c r="E749" s="48" t="s">
        <v>2871</v>
      </c>
      <c r="F749" s="45"/>
      <c r="G749" s="5"/>
    </row>
    <row r="750" spans="2:7" x14ac:dyDescent="0.55000000000000004">
      <c r="B750" s="1" t="s">
        <v>2795</v>
      </c>
      <c r="C750" s="1" t="s">
        <v>2796</v>
      </c>
      <c r="D750" s="1">
        <v>82</v>
      </c>
      <c r="E750" s="48" t="s">
        <v>2872</v>
      </c>
      <c r="F750" s="45"/>
      <c r="G750" s="5"/>
    </row>
    <row r="751" spans="2:7" x14ac:dyDescent="0.55000000000000004">
      <c r="B751" s="1" t="s">
        <v>2795</v>
      </c>
      <c r="C751" s="1" t="s">
        <v>2796</v>
      </c>
      <c r="D751" s="1">
        <v>83</v>
      </c>
      <c r="E751" s="48" t="s">
        <v>2873</v>
      </c>
      <c r="F751" s="45"/>
      <c r="G751" s="5"/>
    </row>
    <row r="752" spans="2:7" x14ac:dyDescent="0.55000000000000004">
      <c r="B752" s="1" t="s">
        <v>2795</v>
      </c>
      <c r="C752" s="1" t="s">
        <v>2796</v>
      </c>
      <c r="D752" s="1">
        <v>84</v>
      </c>
      <c r="E752" s="48" t="s">
        <v>2874</v>
      </c>
      <c r="F752" s="45"/>
      <c r="G752" s="5"/>
    </row>
    <row r="753" spans="2:7" x14ac:dyDescent="0.55000000000000004">
      <c r="B753" s="1" t="s">
        <v>2795</v>
      </c>
      <c r="C753" s="1" t="s">
        <v>2796</v>
      </c>
      <c r="D753" s="1">
        <v>85</v>
      </c>
      <c r="E753" s="48" t="s">
        <v>2875</v>
      </c>
      <c r="F753" s="45"/>
      <c r="G753" s="5"/>
    </row>
    <row r="754" spans="2:7" x14ac:dyDescent="0.55000000000000004">
      <c r="B754" s="1" t="s">
        <v>2795</v>
      </c>
      <c r="C754" s="1" t="s">
        <v>2796</v>
      </c>
      <c r="D754" s="1">
        <v>86</v>
      </c>
      <c r="E754" s="48" t="s">
        <v>2876</v>
      </c>
      <c r="F754" s="45"/>
      <c r="G754" s="5"/>
    </row>
    <row r="755" spans="2:7" x14ac:dyDescent="0.55000000000000004">
      <c r="B755" s="1" t="s">
        <v>2795</v>
      </c>
      <c r="C755" s="1" t="s">
        <v>2796</v>
      </c>
      <c r="D755" s="1">
        <v>87</v>
      </c>
      <c r="E755" s="48" t="s">
        <v>2877</v>
      </c>
      <c r="F755" s="45"/>
      <c r="G755" s="5"/>
    </row>
    <row r="756" spans="2:7" x14ac:dyDescent="0.55000000000000004">
      <c r="B756" s="1" t="s">
        <v>2795</v>
      </c>
      <c r="C756" s="1" t="s">
        <v>2796</v>
      </c>
      <c r="D756" s="1">
        <v>88</v>
      </c>
      <c r="E756" s="48" t="s">
        <v>2878</v>
      </c>
      <c r="F756" s="45"/>
      <c r="G756" s="5"/>
    </row>
    <row r="757" spans="2:7" x14ac:dyDescent="0.55000000000000004">
      <c r="B757" s="1" t="s">
        <v>2795</v>
      </c>
      <c r="C757" s="1" t="s">
        <v>2796</v>
      </c>
      <c r="D757" s="1">
        <v>89</v>
      </c>
      <c r="E757" s="48" t="s">
        <v>2879</v>
      </c>
      <c r="F757" s="45"/>
      <c r="G757" s="5"/>
    </row>
    <row r="758" spans="2:7" x14ac:dyDescent="0.55000000000000004">
      <c r="B758" s="1" t="s">
        <v>2795</v>
      </c>
      <c r="C758" s="1" t="s">
        <v>2796</v>
      </c>
      <c r="D758" s="1">
        <v>90</v>
      </c>
      <c r="E758" s="48" t="s">
        <v>2880</v>
      </c>
      <c r="F758" s="45"/>
      <c r="G758" s="5"/>
    </row>
    <row r="759" spans="2:7" x14ac:dyDescent="0.55000000000000004">
      <c r="B759" s="1" t="s">
        <v>2795</v>
      </c>
      <c r="C759" s="1" t="s">
        <v>2796</v>
      </c>
      <c r="D759" s="1">
        <v>91</v>
      </c>
      <c r="E759" s="48" t="s">
        <v>2881</v>
      </c>
      <c r="F759" s="45"/>
      <c r="G759" s="5"/>
    </row>
    <row r="760" spans="2:7" x14ac:dyDescent="0.55000000000000004">
      <c r="B760" s="1" t="s">
        <v>2795</v>
      </c>
      <c r="C760" s="1" t="s">
        <v>2796</v>
      </c>
      <c r="D760" s="1">
        <v>92</v>
      </c>
      <c r="E760" s="48" t="s">
        <v>2882</v>
      </c>
      <c r="F760" s="45"/>
      <c r="G760" s="5"/>
    </row>
    <row r="761" spans="2:7" x14ac:dyDescent="0.55000000000000004">
      <c r="B761" s="1" t="s">
        <v>2795</v>
      </c>
      <c r="C761" s="1" t="s">
        <v>2796</v>
      </c>
      <c r="D761" s="1">
        <v>93</v>
      </c>
      <c r="E761" s="48" t="s">
        <v>2883</v>
      </c>
      <c r="F761" s="45"/>
      <c r="G761" s="5"/>
    </row>
    <row r="762" spans="2:7" x14ac:dyDescent="0.55000000000000004">
      <c r="B762" s="1" t="s">
        <v>2795</v>
      </c>
      <c r="C762" s="1" t="s">
        <v>2796</v>
      </c>
      <c r="D762" s="1">
        <v>94</v>
      </c>
      <c r="E762" s="48" t="s">
        <v>2884</v>
      </c>
      <c r="F762" s="45"/>
      <c r="G762" s="5"/>
    </row>
    <row r="763" spans="2:7" x14ac:dyDescent="0.55000000000000004">
      <c r="B763" s="1" t="s">
        <v>2795</v>
      </c>
      <c r="C763" s="1" t="s">
        <v>2796</v>
      </c>
      <c r="D763" s="1">
        <v>95</v>
      </c>
      <c r="E763" s="48" t="s">
        <v>2885</v>
      </c>
      <c r="F763" s="45"/>
      <c r="G763" s="5"/>
    </row>
    <row r="764" spans="2:7" x14ac:dyDescent="0.55000000000000004">
      <c r="B764" s="1" t="s">
        <v>2795</v>
      </c>
      <c r="C764" s="1" t="s">
        <v>2796</v>
      </c>
      <c r="D764" s="1">
        <v>96</v>
      </c>
      <c r="E764" s="48" t="s">
        <v>2886</v>
      </c>
      <c r="F764" s="45"/>
      <c r="G764" s="5"/>
    </row>
    <row r="765" spans="2:7" x14ac:dyDescent="0.55000000000000004">
      <c r="B765" s="1" t="s">
        <v>2795</v>
      </c>
      <c r="C765" s="1" t="s">
        <v>2796</v>
      </c>
      <c r="D765" s="1">
        <v>97</v>
      </c>
      <c r="E765" s="48" t="s">
        <v>2887</v>
      </c>
      <c r="F765" s="45"/>
      <c r="G765" s="5"/>
    </row>
    <row r="766" spans="2:7" x14ac:dyDescent="0.55000000000000004">
      <c r="B766" s="1" t="s">
        <v>2795</v>
      </c>
      <c r="C766" s="1" t="s">
        <v>2796</v>
      </c>
      <c r="D766" s="1">
        <v>98</v>
      </c>
      <c r="E766" s="48" t="s">
        <v>2888</v>
      </c>
      <c r="F766" s="45"/>
      <c r="G766" s="5"/>
    </row>
    <row r="767" spans="2:7" x14ac:dyDescent="0.55000000000000004">
      <c r="B767" s="1" t="s">
        <v>2795</v>
      </c>
      <c r="C767" s="1" t="s">
        <v>2796</v>
      </c>
      <c r="D767" s="1">
        <v>99</v>
      </c>
      <c r="E767" s="48" t="s">
        <v>2889</v>
      </c>
      <c r="F767" s="45"/>
      <c r="G767" s="5"/>
    </row>
    <row r="768" spans="2:7" x14ac:dyDescent="0.55000000000000004">
      <c r="B768" s="1" t="s">
        <v>2795</v>
      </c>
      <c r="C768" s="1" t="s">
        <v>2796</v>
      </c>
      <c r="D768" s="1">
        <v>100</v>
      </c>
      <c r="E768" s="48" t="s">
        <v>2890</v>
      </c>
      <c r="F768" s="45"/>
      <c r="G768" s="5"/>
    </row>
    <row r="769" spans="2:7" x14ac:dyDescent="0.55000000000000004">
      <c r="B769" s="1" t="s">
        <v>2795</v>
      </c>
      <c r="C769" s="1" t="s">
        <v>2796</v>
      </c>
      <c r="D769" s="1">
        <v>101</v>
      </c>
      <c r="E769" s="48" t="s">
        <v>2891</v>
      </c>
      <c r="F769" s="45"/>
      <c r="G769" s="5"/>
    </row>
    <row r="770" spans="2:7" x14ac:dyDescent="0.55000000000000004">
      <c r="B770" s="1" t="s">
        <v>2795</v>
      </c>
      <c r="C770" s="1" t="s">
        <v>2796</v>
      </c>
      <c r="D770" s="1">
        <v>102</v>
      </c>
      <c r="E770" s="48" t="s">
        <v>2892</v>
      </c>
      <c r="F770" s="45"/>
      <c r="G770" s="5"/>
    </row>
    <row r="771" spans="2:7" x14ac:dyDescent="0.55000000000000004">
      <c r="B771" s="1" t="s">
        <v>2795</v>
      </c>
      <c r="C771" s="1" t="s">
        <v>2796</v>
      </c>
      <c r="D771" s="1">
        <v>103</v>
      </c>
      <c r="E771" s="48" t="s">
        <v>2893</v>
      </c>
      <c r="F771" s="45"/>
      <c r="G771" s="5"/>
    </row>
    <row r="772" spans="2:7" x14ac:dyDescent="0.55000000000000004">
      <c r="B772" s="1" t="s">
        <v>2795</v>
      </c>
      <c r="C772" s="1" t="s">
        <v>2796</v>
      </c>
      <c r="D772" s="1">
        <v>104</v>
      </c>
      <c r="E772" s="48" t="s">
        <v>2894</v>
      </c>
      <c r="F772" s="45"/>
      <c r="G772" s="5"/>
    </row>
    <row r="773" spans="2:7" x14ac:dyDescent="0.55000000000000004">
      <c r="B773" s="1" t="s">
        <v>2795</v>
      </c>
      <c r="C773" s="1" t="s">
        <v>2796</v>
      </c>
      <c r="D773" s="1">
        <v>105</v>
      </c>
      <c r="E773" s="48" t="s">
        <v>2895</v>
      </c>
      <c r="F773" s="45"/>
      <c r="G773" s="5"/>
    </row>
    <row r="774" spans="2:7" x14ac:dyDescent="0.55000000000000004">
      <c r="B774" s="1" t="s">
        <v>2795</v>
      </c>
      <c r="C774" s="1" t="s">
        <v>2796</v>
      </c>
      <c r="D774" s="1">
        <v>106</v>
      </c>
      <c r="E774" s="48" t="s">
        <v>2896</v>
      </c>
      <c r="F774" s="45"/>
      <c r="G774" s="5"/>
    </row>
    <row r="775" spans="2:7" x14ac:dyDescent="0.55000000000000004">
      <c r="B775" s="1" t="s">
        <v>2795</v>
      </c>
      <c r="C775" s="1" t="s">
        <v>2796</v>
      </c>
      <c r="D775" s="1">
        <v>107</v>
      </c>
      <c r="E775" s="48" t="s">
        <v>2897</v>
      </c>
      <c r="F775" s="45"/>
      <c r="G775" s="5"/>
    </row>
    <row r="776" spans="2:7" x14ac:dyDescent="0.55000000000000004">
      <c r="B776" s="1" t="s">
        <v>2795</v>
      </c>
      <c r="C776" s="1" t="s">
        <v>2796</v>
      </c>
      <c r="D776" s="1">
        <v>108</v>
      </c>
      <c r="E776" s="48" t="s">
        <v>2898</v>
      </c>
      <c r="F776" s="45"/>
      <c r="G776" s="5"/>
    </row>
    <row r="777" spans="2:7" x14ac:dyDescent="0.55000000000000004">
      <c r="B777" s="1" t="s">
        <v>2795</v>
      </c>
      <c r="C777" s="1" t="s">
        <v>2796</v>
      </c>
      <c r="D777" s="1">
        <v>109</v>
      </c>
      <c r="E777" s="48" t="s">
        <v>2899</v>
      </c>
      <c r="F777" s="45"/>
      <c r="G777" s="5"/>
    </row>
    <row r="778" spans="2:7" x14ac:dyDescent="0.55000000000000004">
      <c r="B778" s="1" t="s">
        <v>2795</v>
      </c>
      <c r="C778" s="1" t="s">
        <v>2796</v>
      </c>
      <c r="D778" s="1">
        <v>110</v>
      </c>
      <c r="E778" s="48" t="s">
        <v>2900</v>
      </c>
      <c r="F778" s="45"/>
      <c r="G778" s="5"/>
    </row>
    <row r="779" spans="2:7" x14ac:dyDescent="0.55000000000000004">
      <c r="B779" s="1" t="s">
        <v>2795</v>
      </c>
      <c r="C779" s="1" t="s">
        <v>2796</v>
      </c>
      <c r="D779" s="1">
        <v>111</v>
      </c>
      <c r="E779" s="48" t="s">
        <v>2901</v>
      </c>
      <c r="F779" s="45"/>
      <c r="G779" s="5"/>
    </row>
    <row r="780" spans="2:7" x14ac:dyDescent="0.55000000000000004">
      <c r="B780" s="1" t="s">
        <v>2795</v>
      </c>
      <c r="C780" s="1" t="s">
        <v>2796</v>
      </c>
      <c r="D780" s="1">
        <v>112</v>
      </c>
      <c r="E780" s="48" t="s">
        <v>2902</v>
      </c>
      <c r="F780" s="45"/>
      <c r="G780" s="5"/>
    </row>
    <row r="781" spans="2:7" x14ac:dyDescent="0.55000000000000004">
      <c r="B781" s="1" t="s">
        <v>2795</v>
      </c>
      <c r="C781" s="1" t="s">
        <v>2796</v>
      </c>
      <c r="D781" s="1">
        <v>113</v>
      </c>
      <c r="E781" s="48" t="s">
        <v>2903</v>
      </c>
      <c r="F781" s="45"/>
      <c r="G781" s="5"/>
    </row>
    <row r="782" spans="2:7" x14ac:dyDescent="0.55000000000000004">
      <c r="B782" s="1" t="s">
        <v>2795</v>
      </c>
      <c r="C782" s="1" t="s">
        <v>2796</v>
      </c>
      <c r="D782" s="1">
        <v>114</v>
      </c>
      <c r="E782" s="48" t="s">
        <v>2904</v>
      </c>
      <c r="F782" s="45"/>
      <c r="G782" s="5"/>
    </row>
    <row r="783" spans="2:7" x14ac:dyDescent="0.55000000000000004">
      <c r="B783" s="1" t="s">
        <v>2795</v>
      </c>
      <c r="C783" s="1" t="s">
        <v>2796</v>
      </c>
      <c r="D783" s="1">
        <v>115</v>
      </c>
      <c r="E783" s="48" t="s">
        <v>2905</v>
      </c>
      <c r="F783" s="45"/>
      <c r="G783" s="5"/>
    </row>
    <row r="784" spans="2:7" x14ac:dyDescent="0.55000000000000004">
      <c r="B784" s="1" t="s">
        <v>2795</v>
      </c>
      <c r="C784" s="1" t="s">
        <v>2796</v>
      </c>
      <c r="D784" s="1">
        <v>116</v>
      </c>
      <c r="E784" s="48" t="s">
        <v>2906</v>
      </c>
      <c r="F784" s="45"/>
      <c r="G784" s="5"/>
    </row>
    <row r="785" spans="2:7" x14ac:dyDescent="0.55000000000000004">
      <c r="B785" s="1" t="s">
        <v>2795</v>
      </c>
      <c r="C785" s="1" t="s">
        <v>2796</v>
      </c>
      <c r="D785" s="1">
        <v>117</v>
      </c>
      <c r="E785" s="48" t="s">
        <v>2907</v>
      </c>
      <c r="F785" s="45"/>
      <c r="G785" s="5"/>
    </row>
    <row r="786" spans="2:7" x14ac:dyDescent="0.55000000000000004">
      <c r="B786" s="1" t="s">
        <v>2795</v>
      </c>
      <c r="C786" s="1" t="s">
        <v>2796</v>
      </c>
      <c r="D786" s="1">
        <v>118</v>
      </c>
      <c r="E786" s="48" t="s">
        <v>2908</v>
      </c>
      <c r="F786" s="45"/>
      <c r="G786" s="5"/>
    </row>
    <row r="787" spans="2:7" x14ac:dyDescent="0.55000000000000004">
      <c r="B787" s="1" t="s">
        <v>2795</v>
      </c>
      <c r="C787" s="1" t="s">
        <v>2796</v>
      </c>
      <c r="D787" s="1">
        <v>119</v>
      </c>
      <c r="E787" s="48" t="s">
        <v>2909</v>
      </c>
      <c r="F787" s="45"/>
      <c r="G787" s="5"/>
    </row>
    <row r="788" spans="2:7" x14ac:dyDescent="0.55000000000000004">
      <c r="B788" s="1" t="s">
        <v>2795</v>
      </c>
      <c r="C788" s="1" t="s">
        <v>2796</v>
      </c>
      <c r="D788" s="1">
        <v>120</v>
      </c>
      <c r="E788" s="48" t="s">
        <v>2910</v>
      </c>
      <c r="F788" s="45"/>
      <c r="G788" s="5"/>
    </row>
    <row r="789" spans="2:7" x14ac:dyDescent="0.55000000000000004">
      <c r="B789" s="1" t="s">
        <v>2795</v>
      </c>
      <c r="C789" s="1" t="s">
        <v>2796</v>
      </c>
      <c r="D789" s="1">
        <v>121</v>
      </c>
      <c r="E789" s="48" t="s">
        <v>2911</v>
      </c>
      <c r="F789" s="45"/>
      <c r="G789" s="5"/>
    </row>
    <row r="790" spans="2:7" x14ac:dyDescent="0.55000000000000004">
      <c r="B790" s="1" t="s">
        <v>2795</v>
      </c>
      <c r="C790" s="1" t="s">
        <v>2796</v>
      </c>
      <c r="D790" s="1">
        <v>122</v>
      </c>
      <c r="E790" s="48" t="s">
        <v>2912</v>
      </c>
      <c r="F790" s="45"/>
      <c r="G790" s="5"/>
    </row>
    <row r="791" spans="2:7" x14ac:dyDescent="0.55000000000000004">
      <c r="B791" s="1" t="s">
        <v>2795</v>
      </c>
      <c r="C791" s="1" t="s">
        <v>2796</v>
      </c>
      <c r="D791" s="1">
        <v>123</v>
      </c>
      <c r="E791" s="48" t="s">
        <v>2913</v>
      </c>
      <c r="F791" s="45"/>
      <c r="G791" s="5"/>
    </row>
    <row r="792" spans="2:7" x14ac:dyDescent="0.55000000000000004">
      <c r="B792" s="1" t="s">
        <v>2795</v>
      </c>
      <c r="C792" s="1" t="s">
        <v>2796</v>
      </c>
      <c r="D792" s="1">
        <v>124</v>
      </c>
      <c r="E792" s="48" t="s">
        <v>2914</v>
      </c>
      <c r="F792" s="45"/>
      <c r="G792" s="5"/>
    </row>
    <row r="793" spans="2:7" x14ac:dyDescent="0.55000000000000004">
      <c r="B793" s="1" t="s">
        <v>2795</v>
      </c>
      <c r="C793" s="1" t="s">
        <v>2796</v>
      </c>
      <c r="D793" s="1">
        <v>125</v>
      </c>
      <c r="E793" s="48" t="s">
        <v>1331</v>
      </c>
      <c r="F793" s="45"/>
      <c r="G793" s="5"/>
    </row>
    <row r="794" spans="2:7" x14ac:dyDescent="0.55000000000000004">
      <c r="B794" s="1" t="s">
        <v>2795</v>
      </c>
      <c r="C794" s="1" t="s">
        <v>2796</v>
      </c>
      <c r="D794" s="1">
        <v>126</v>
      </c>
      <c r="E794" s="48" t="s">
        <v>2915</v>
      </c>
      <c r="F794" s="45"/>
      <c r="G794" s="5"/>
    </row>
    <row r="795" spans="2:7" x14ac:dyDescent="0.55000000000000004">
      <c r="B795" s="1" t="s">
        <v>2795</v>
      </c>
      <c r="C795" s="1" t="s">
        <v>2796</v>
      </c>
      <c r="D795" s="1">
        <v>127</v>
      </c>
      <c r="E795" s="48" t="s">
        <v>2916</v>
      </c>
      <c r="F795" s="45"/>
      <c r="G795" s="5"/>
    </row>
    <row r="796" spans="2:7" x14ac:dyDescent="0.55000000000000004">
      <c r="B796" s="1" t="s">
        <v>2795</v>
      </c>
      <c r="C796" s="1" t="s">
        <v>2796</v>
      </c>
      <c r="D796" s="1">
        <v>128</v>
      </c>
      <c r="E796" s="48" t="s">
        <v>2917</v>
      </c>
      <c r="F796" s="45"/>
      <c r="G796" s="5"/>
    </row>
    <row r="797" spans="2:7" x14ac:dyDescent="0.55000000000000004">
      <c r="B797" s="1" t="s">
        <v>2795</v>
      </c>
      <c r="C797" s="1" t="s">
        <v>2796</v>
      </c>
      <c r="D797" s="1">
        <v>129</v>
      </c>
      <c r="E797" s="48" t="s">
        <v>2918</v>
      </c>
      <c r="F797" s="45"/>
      <c r="G797" s="5"/>
    </row>
    <row r="798" spans="2:7" x14ac:dyDescent="0.55000000000000004">
      <c r="B798" s="1" t="s">
        <v>2795</v>
      </c>
      <c r="C798" s="1" t="s">
        <v>2796</v>
      </c>
      <c r="D798" s="1">
        <v>130</v>
      </c>
      <c r="E798" s="48" t="s">
        <v>2919</v>
      </c>
      <c r="F798" s="45"/>
      <c r="G798" s="5"/>
    </row>
    <row r="799" spans="2:7" x14ac:dyDescent="0.55000000000000004">
      <c r="B799" s="1" t="s">
        <v>2795</v>
      </c>
      <c r="C799" s="1" t="s">
        <v>2796</v>
      </c>
      <c r="D799" s="1">
        <v>131</v>
      </c>
      <c r="E799" s="48" t="s">
        <v>2920</v>
      </c>
      <c r="F799" s="45"/>
      <c r="G799" s="5"/>
    </row>
    <row r="800" spans="2:7" x14ac:dyDescent="0.55000000000000004">
      <c r="B800" s="1" t="s">
        <v>2795</v>
      </c>
      <c r="C800" s="1" t="s">
        <v>2796</v>
      </c>
      <c r="D800" s="1">
        <v>132</v>
      </c>
      <c r="E800" s="48" t="s">
        <v>2921</v>
      </c>
      <c r="F800" s="45"/>
      <c r="G800" s="5"/>
    </row>
    <row r="801" spans="2:7" x14ac:dyDescent="0.55000000000000004">
      <c r="B801" s="1" t="s">
        <v>2795</v>
      </c>
      <c r="C801" s="1" t="s">
        <v>2796</v>
      </c>
      <c r="D801" s="1">
        <v>133</v>
      </c>
      <c r="E801" s="48" t="s">
        <v>2922</v>
      </c>
      <c r="F801" s="45"/>
      <c r="G801" s="5"/>
    </row>
    <row r="802" spans="2:7" x14ac:dyDescent="0.55000000000000004">
      <c r="B802" s="1" t="s">
        <v>2795</v>
      </c>
      <c r="C802" s="1" t="s">
        <v>2796</v>
      </c>
      <c r="D802" s="1">
        <v>134</v>
      </c>
      <c r="E802" s="48" t="s">
        <v>2923</v>
      </c>
      <c r="F802" s="45"/>
      <c r="G802" s="5"/>
    </row>
    <row r="803" spans="2:7" x14ac:dyDescent="0.55000000000000004">
      <c r="B803" s="1" t="s">
        <v>2795</v>
      </c>
      <c r="C803" s="1" t="s">
        <v>2796</v>
      </c>
      <c r="D803" s="1">
        <v>135</v>
      </c>
      <c r="E803" s="48" t="s">
        <v>2924</v>
      </c>
      <c r="F803" s="45"/>
      <c r="G803" s="5"/>
    </row>
    <row r="804" spans="2:7" x14ac:dyDescent="0.55000000000000004">
      <c r="B804" s="1" t="s">
        <v>2795</v>
      </c>
      <c r="C804" s="1" t="s">
        <v>2796</v>
      </c>
      <c r="D804" s="1">
        <v>136</v>
      </c>
      <c r="E804" s="48" t="s">
        <v>2925</v>
      </c>
      <c r="F804" s="45"/>
      <c r="G804" s="5"/>
    </row>
    <row r="805" spans="2:7" x14ac:dyDescent="0.55000000000000004">
      <c r="B805" s="1" t="s">
        <v>2795</v>
      </c>
      <c r="C805" s="1" t="s">
        <v>2796</v>
      </c>
      <c r="D805" s="1">
        <v>137</v>
      </c>
      <c r="E805" s="48" t="s">
        <v>2926</v>
      </c>
      <c r="F805" s="45"/>
      <c r="G805" s="5"/>
    </row>
    <row r="806" spans="2:7" x14ac:dyDescent="0.55000000000000004">
      <c r="B806" s="1" t="s">
        <v>2795</v>
      </c>
      <c r="C806" s="1" t="s">
        <v>2796</v>
      </c>
      <c r="D806" s="1">
        <v>138</v>
      </c>
      <c r="E806" s="48" t="s">
        <v>650</v>
      </c>
      <c r="F806" s="45"/>
      <c r="G806" s="5"/>
    </row>
    <row r="807" spans="2:7" x14ac:dyDescent="0.55000000000000004">
      <c r="B807" s="1" t="s">
        <v>2795</v>
      </c>
      <c r="C807" s="1" t="s">
        <v>2796</v>
      </c>
      <c r="D807" s="1">
        <v>139</v>
      </c>
      <c r="E807" s="48" t="s">
        <v>2927</v>
      </c>
      <c r="F807" s="45"/>
      <c r="G807" s="5"/>
    </row>
    <row r="808" spans="2:7" x14ac:dyDescent="0.55000000000000004">
      <c r="B808" s="1" t="s">
        <v>2795</v>
      </c>
      <c r="C808" s="1" t="s">
        <v>2796</v>
      </c>
      <c r="D808" s="1">
        <v>140</v>
      </c>
      <c r="E808" s="48" t="s">
        <v>2928</v>
      </c>
      <c r="F808" s="45"/>
      <c r="G808" s="5"/>
    </row>
    <row r="809" spans="2:7" x14ac:dyDescent="0.55000000000000004">
      <c r="B809" s="1" t="s">
        <v>2795</v>
      </c>
      <c r="C809" s="1" t="s">
        <v>2796</v>
      </c>
      <c r="D809" s="1">
        <v>141</v>
      </c>
      <c r="E809" s="48" t="s">
        <v>2929</v>
      </c>
      <c r="F809" s="45"/>
      <c r="G809" s="5"/>
    </row>
    <row r="810" spans="2:7" x14ac:dyDescent="0.55000000000000004">
      <c r="B810" s="1" t="s">
        <v>2795</v>
      </c>
      <c r="C810" s="1" t="s">
        <v>2796</v>
      </c>
      <c r="D810" s="1">
        <v>142</v>
      </c>
      <c r="E810" s="48" t="s">
        <v>2930</v>
      </c>
      <c r="F810" s="45"/>
      <c r="G810" s="5"/>
    </row>
    <row r="811" spans="2:7" x14ac:dyDescent="0.55000000000000004">
      <c r="B811" s="1" t="s">
        <v>2795</v>
      </c>
      <c r="C811" s="1" t="s">
        <v>2796</v>
      </c>
      <c r="D811" s="1">
        <v>143</v>
      </c>
      <c r="E811" s="48" t="s">
        <v>2931</v>
      </c>
      <c r="F811" s="45"/>
      <c r="G811" s="5"/>
    </row>
    <row r="812" spans="2:7" x14ac:dyDescent="0.55000000000000004">
      <c r="B812" s="1" t="s">
        <v>2795</v>
      </c>
      <c r="C812" s="1" t="s">
        <v>2796</v>
      </c>
      <c r="D812" s="1">
        <v>144</v>
      </c>
      <c r="E812" s="48" t="s">
        <v>2932</v>
      </c>
      <c r="F812" s="45"/>
      <c r="G812" s="5"/>
    </row>
    <row r="813" spans="2:7" x14ac:dyDescent="0.55000000000000004">
      <c r="B813" s="1" t="s">
        <v>2795</v>
      </c>
      <c r="C813" s="1" t="s">
        <v>2796</v>
      </c>
      <c r="D813" s="1">
        <v>145</v>
      </c>
      <c r="E813" s="48" t="s">
        <v>2933</v>
      </c>
      <c r="F813" s="45"/>
      <c r="G813" s="5"/>
    </row>
    <row r="814" spans="2:7" x14ac:dyDescent="0.55000000000000004">
      <c r="B814" s="1" t="s">
        <v>2795</v>
      </c>
      <c r="C814" s="1" t="s">
        <v>2796</v>
      </c>
      <c r="D814" s="1">
        <v>146</v>
      </c>
      <c r="E814" s="48" t="s">
        <v>2934</v>
      </c>
      <c r="F814" s="45"/>
      <c r="G814" s="5"/>
    </row>
    <row r="815" spans="2:7" x14ac:dyDescent="0.55000000000000004">
      <c r="B815" s="1" t="s">
        <v>2795</v>
      </c>
      <c r="C815" s="1" t="s">
        <v>2796</v>
      </c>
      <c r="D815" s="1">
        <v>147</v>
      </c>
      <c r="E815" s="48" t="s">
        <v>2935</v>
      </c>
      <c r="F815" s="45"/>
      <c r="G815" s="5"/>
    </row>
    <row r="816" spans="2:7" x14ac:dyDescent="0.55000000000000004">
      <c r="B816" s="1" t="s">
        <v>2795</v>
      </c>
      <c r="C816" s="1" t="s">
        <v>2796</v>
      </c>
      <c r="D816" s="1">
        <v>148</v>
      </c>
      <c r="E816" s="48" t="s">
        <v>2936</v>
      </c>
      <c r="F816" s="45"/>
      <c r="G816" s="5"/>
    </row>
    <row r="817" spans="2:7" x14ac:dyDescent="0.55000000000000004">
      <c r="B817" s="1" t="s">
        <v>2795</v>
      </c>
      <c r="C817" s="1" t="s">
        <v>2796</v>
      </c>
      <c r="D817" s="1">
        <v>149</v>
      </c>
      <c r="E817" s="48" t="s">
        <v>2937</v>
      </c>
      <c r="F817" s="45"/>
      <c r="G817" s="5"/>
    </row>
    <row r="818" spans="2:7" x14ac:dyDescent="0.55000000000000004">
      <c r="B818" s="1" t="s">
        <v>2795</v>
      </c>
      <c r="C818" s="1" t="s">
        <v>2796</v>
      </c>
      <c r="D818" s="1">
        <v>150</v>
      </c>
      <c r="E818" s="48" t="s">
        <v>2938</v>
      </c>
      <c r="F818" s="45"/>
      <c r="G818" s="5"/>
    </row>
    <row r="819" spans="2:7" x14ac:dyDescent="0.55000000000000004">
      <c r="B819" s="1" t="s">
        <v>2795</v>
      </c>
      <c r="C819" s="1" t="s">
        <v>2796</v>
      </c>
      <c r="D819" s="1">
        <v>151</v>
      </c>
      <c r="E819" s="48" t="s">
        <v>2939</v>
      </c>
      <c r="F819" s="45"/>
      <c r="G819" s="5"/>
    </row>
    <row r="820" spans="2:7" x14ac:dyDescent="0.55000000000000004">
      <c r="B820" s="1" t="s">
        <v>2795</v>
      </c>
      <c r="C820" s="1" t="s">
        <v>2796</v>
      </c>
      <c r="D820" s="1">
        <v>152</v>
      </c>
      <c r="E820" s="48" t="s">
        <v>2940</v>
      </c>
      <c r="F820" s="45"/>
      <c r="G820" s="5"/>
    </row>
    <row r="821" spans="2:7" x14ac:dyDescent="0.55000000000000004">
      <c r="B821" s="1" t="s">
        <v>2795</v>
      </c>
      <c r="C821" s="1" t="s">
        <v>2796</v>
      </c>
      <c r="D821" s="1">
        <v>153</v>
      </c>
      <c r="E821" s="48" t="s">
        <v>2941</v>
      </c>
      <c r="F821" s="45"/>
      <c r="G821" s="5"/>
    </row>
    <row r="822" spans="2:7" x14ac:dyDescent="0.55000000000000004">
      <c r="B822" s="1" t="s">
        <v>2795</v>
      </c>
      <c r="C822" s="1" t="s">
        <v>2796</v>
      </c>
      <c r="D822" s="1">
        <v>154</v>
      </c>
      <c r="E822" s="48" t="s">
        <v>2942</v>
      </c>
      <c r="F822" s="45"/>
      <c r="G822" s="5"/>
    </row>
    <row r="823" spans="2:7" x14ac:dyDescent="0.55000000000000004">
      <c r="B823" s="1" t="s">
        <v>2795</v>
      </c>
      <c r="C823" s="1" t="s">
        <v>2796</v>
      </c>
      <c r="D823" s="1">
        <v>155</v>
      </c>
      <c r="E823" s="48" t="s">
        <v>2943</v>
      </c>
      <c r="F823" s="45"/>
      <c r="G823" s="5"/>
    </row>
    <row r="824" spans="2:7" x14ac:dyDescent="0.55000000000000004">
      <c r="B824" s="1" t="s">
        <v>2795</v>
      </c>
      <c r="C824" s="1" t="s">
        <v>2796</v>
      </c>
      <c r="D824" s="1">
        <v>156</v>
      </c>
      <c r="E824" s="48" t="s">
        <v>2944</v>
      </c>
      <c r="F824" s="45"/>
      <c r="G824" s="5"/>
    </row>
    <row r="825" spans="2:7" x14ac:dyDescent="0.55000000000000004">
      <c r="B825" s="1" t="s">
        <v>2795</v>
      </c>
      <c r="C825" s="1" t="s">
        <v>2796</v>
      </c>
      <c r="D825" s="1">
        <v>157</v>
      </c>
      <c r="E825" s="48" t="s">
        <v>2945</v>
      </c>
      <c r="F825" s="45"/>
      <c r="G825" s="5"/>
    </row>
    <row r="826" spans="2:7" x14ac:dyDescent="0.55000000000000004">
      <c r="B826" s="1" t="s">
        <v>2795</v>
      </c>
      <c r="C826" s="1" t="s">
        <v>2796</v>
      </c>
      <c r="D826" s="1">
        <v>158</v>
      </c>
      <c r="E826" s="48" t="s">
        <v>2946</v>
      </c>
      <c r="F826" s="45"/>
      <c r="G826" s="5"/>
    </row>
    <row r="827" spans="2:7" x14ac:dyDescent="0.55000000000000004">
      <c r="B827" s="1" t="s">
        <v>2795</v>
      </c>
      <c r="C827" s="1" t="s">
        <v>2796</v>
      </c>
      <c r="D827" s="1">
        <v>159</v>
      </c>
      <c r="E827" s="48" t="s">
        <v>2947</v>
      </c>
      <c r="F827" s="45"/>
      <c r="G827" s="5"/>
    </row>
    <row r="828" spans="2:7" x14ac:dyDescent="0.55000000000000004">
      <c r="B828" s="1" t="s">
        <v>2795</v>
      </c>
      <c r="C828" s="1" t="s">
        <v>2796</v>
      </c>
      <c r="D828" s="1">
        <v>160</v>
      </c>
      <c r="E828" s="48" t="s">
        <v>616</v>
      </c>
      <c r="F828" s="45"/>
      <c r="G828" s="5"/>
    </row>
    <row r="829" spans="2:7" x14ac:dyDescent="0.55000000000000004">
      <c r="B829" s="1" t="s">
        <v>2795</v>
      </c>
      <c r="C829" s="1" t="s">
        <v>2796</v>
      </c>
      <c r="D829" s="1">
        <v>161</v>
      </c>
      <c r="E829" s="48" t="s">
        <v>618</v>
      </c>
      <c r="F829" s="45"/>
      <c r="G829" s="5"/>
    </row>
    <row r="830" spans="2:7" x14ac:dyDescent="0.55000000000000004">
      <c r="B830" s="1" t="s">
        <v>2795</v>
      </c>
      <c r="C830" s="1" t="s">
        <v>2796</v>
      </c>
      <c r="D830" s="1">
        <v>162</v>
      </c>
      <c r="E830" s="48" t="s">
        <v>6415</v>
      </c>
      <c r="F830" s="45"/>
      <c r="G830" s="5"/>
    </row>
    <row r="831" spans="2:7" x14ac:dyDescent="0.55000000000000004">
      <c r="B831" s="1" t="s">
        <v>2795</v>
      </c>
      <c r="C831" s="1" t="s">
        <v>2796</v>
      </c>
      <c r="D831" s="1">
        <v>163</v>
      </c>
      <c r="E831" s="48" t="s">
        <v>6416</v>
      </c>
      <c r="F831" s="45"/>
      <c r="G831" s="5"/>
    </row>
    <row r="832" spans="2:7" x14ac:dyDescent="0.55000000000000004">
      <c r="B832" s="1" t="s">
        <v>2795</v>
      </c>
      <c r="C832" s="1" t="s">
        <v>2796</v>
      </c>
      <c r="D832" s="1">
        <v>164</v>
      </c>
      <c r="E832" s="48" t="s">
        <v>2948</v>
      </c>
      <c r="F832" s="45"/>
      <c r="G832" s="5"/>
    </row>
    <row r="833" spans="2:7" x14ac:dyDescent="0.55000000000000004">
      <c r="B833" s="1" t="s">
        <v>2795</v>
      </c>
      <c r="C833" s="1" t="s">
        <v>2796</v>
      </c>
      <c r="D833" s="1">
        <v>165</v>
      </c>
      <c r="E833" s="48" t="s">
        <v>2949</v>
      </c>
      <c r="F833" s="45"/>
      <c r="G833" s="5"/>
    </row>
    <row r="834" spans="2:7" x14ac:dyDescent="0.55000000000000004">
      <c r="B834" s="1" t="s">
        <v>2795</v>
      </c>
      <c r="C834" s="1" t="s">
        <v>2796</v>
      </c>
      <c r="D834" s="1">
        <v>166</v>
      </c>
      <c r="E834" s="48" t="s">
        <v>2950</v>
      </c>
      <c r="F834" s="45"/>
      <c r="G834" s="5"/>
    </row>
    <row r="835" spans="2:7" x14ac:dyDescent="0.55000000000000004">
      <c r="B835" s="1" t="s">
        <v>2795</v>
      </c>
      <c r="C835" s="1" t="s">
        <v>2796</v>
      </c>
      <c r="D835" s="1">
        <v>167</v>
      </c>
      <c r="E835" s="48" t="s">
        <v>2951</v>
      </c>
      <c r="F835" s="45"/>
      <c r="G835" s="5"/>
    </row>
    <row r="836" spans="2:7" x14ac:dyDescent="0.55000000000000004">
      <c r="B836" s="1" t="s">
        <v>2795</v>
      </c>
      <c r="C836" s="1" t="s">
        <v>2796</v>
      </c>
      <c r="D836" s="1">
        <v>168</v>
      </c>
      <c r="E836" s="48" t="s">
        <v>2952</v>
      </c>
      <c r="F836" s="45"/>
      <c r="G836" s="5"/>
    </row>
    <row r="837" spans="2:7" x14ac:dyDescent="0.55000000000000004">
      <c r="B837" s="1" t="s">
        <v>2795</v>
      </c>
      <c r="C837" s="1" t="s">
        <v>2796</v>
      </c>
      <c r="D837" s="1">
        <v>169</v>
      </c>
      <c r="E837" s="48" t="s">
        <v>2953</v>
      </c>
      <c r="F837" s="45"/>
      <c r="G837" s="5"/>
    </row>
    <row r="838" spans="2:7" x14ac:dyDescent="0.55000000000000004">
      <c r="B838" s="1" t="s">
        <v>2795</v>
      </c>
      <c r="C838" s="1" t="s">
        <v>2796</v>
      </c>
      <c r="D838" s="1">
        <v>170</v>
      </c>
      <c r="E838" s="48" t="s">
        <v>2954</v>
      </c>
      <c r="F838" s="45"/>
      <c r="G838" s="5"/>
    </row>
    <row r="839" spans="2:7" x14ac:dyDescent="0.55000000000000004">
      <c r="B839" s="1" t="s">
        <v>2795</v>
      </c>
      <c r="C839" s="1" t="s">
        <v>2796</v>
      </c>
      <c r="D839" s="1">
        <v>171</v>
      </c>
      <c r="E839" s="48" t="s">
        <v>2955</v>
      </c>
      <c r="F839" s="45"/>
      <c r="G839" s="5"/>
    </row>
    <row r="840" spans="2:7" x14ac:dyDescent="0.55000000000000004">
      <c r="B840" s="1" t="s">
        <v>2795</v>
      </c>
      <c r="C840" s="1" t="s">
        <v>2796</v>
      </c>
      <c r="D840" s="1">
        <v>172</v>
      </c>
      <c r="E840" s="48" t="s">
        <v>2956</v>
      </c>
      <c r="F840" s="45"/>
      <c r="G840" s="5"/>
    </row>
    <row r="841" spans="2:7" x14ac:dyDescent="0.55000000000000004">
      <c r="B841" s="1" t="s">
        <v>2795</v>
      </c>
      <c r="C841" s="1" t="s">
        <v>2796</v>
      </c>
      <c r="D841" s="1">
        <v>173</v>
      </c>
      <c r="E841" s="48" t="s">
        <v>2957</v>
      </c>
      <c r="F841" s="45"/>
      <c r="G841" s="5"/>
    </row>
    <row r="842" spans="2:7" x14ac:dyDescent="0.55000000000000004">
      <c r="B842" s="1" t="s">
        <v>2795</v>
      </c>
      <c r="C842" s="1" t="s">
        <v>2796</v>
      </c>
      <c r="D842" s="1">
        <v>174</v>
      </c>
      <c r="E842" s="48" t="s">
        <v>2958</v>
      </c>
      <c r="F842" s="45"/>
      <c r="G842" s="5"/>
    </row>
    <row r="843" spans="2:7" x14ac:dyDescent="0.55000000000000004">
      <c r="B843" s="1" t="s">
        <v>2795</v>
      </c>
      <c r="C843" s="1" t="s">
        <v>2796</v>
      </c>
      <c r="D843" s="1">
        <v>175</v>
      </c>
      <c r="E843" s="48" t="s">
        <v>2959</v>
      </c>
      <c r="F843" s="45"/>
      <c r="G843" s="5"/>
    </row>
    <row r="844" spans="2:7" x14ac:dyDescent="0.55000000000000004">
      <c r="B844" s="1" t="s">
        <v>2795</v>
      </c>
      <c r="C844" s="1" t="s">
        <v>2796</v>
      </c>
      <c r="D844" s="1">
        <v>176</v>
      </c>
      <c r="E844" s="48" t="s">
        <v>2960</v>
      </c>
      <c r="F844" s="45"/>
      <c r="G844" s="5"/>
    </row>
    <row r="845" spans="2:7" x14ac:dyDescent="0.55000000000000004">
      <c r="B845" s="1" t="s">
        <v>2795</v>
      </c>
      <c r="C845" s="1" t="s">
        <v>2796</v>
      </c>
      <c r="D845" s="1">
        <v>177</v>
      </c>
      <c r="E845" s="48" t="s">
        <v>2961</v>
      </c>
      <c r="F845" s="45"/>
      <c r="G845" s="5"/>
    </row>
    <row r="846" spans="2:7" x14ac:dyDescent="0.55000000000000004">
      <c r="B846" s="1" t="s">
        <v>2795</v>
      </c>
      <c r="C846" s="1" t="s">
        <v>2796</v>
      </c>
      <c r="D846" s="1">
        <v>178</v>
      </c>
      <c r="E846" s="106" t="s">
        <v>31</v>
      </c>
      <c r="F846" s="45"/>
      <c r="G846" s="5"/>
    </row>
    <row r="847" spans="2:7" x14ac:dyDescent="0.55000000000000004">
      <c r="B847" s="1" t="s">
        <v>2795</v>
      </c>
      <c r="C847" s="1" t="s">
        <v>2796</v>
      </c>
      <c r="D847" s="1">
        <v>179</v>
      </c>
      <c r="E847" s="106" t="s">
        <v>32</v>
      </c>
      <c r="F847" s="45"/>
      <c r="G847" s="5"/>
    </row>
    <row r="848" spans="2:7" x14ac:dyDescent="0.55000000000000004">
      <c r="B848" s="1" t="s">
        <v>2795</v>
      </c>
      <c r="C848" s="1" t="s">
        <v>2796</v>
      </c>
      <c r="D848" s="1">
        <v>180</v>
      </c>
      <c r="E848" s="106" t="s">
        <v>33</v>
      </c>
      <c r="F848" s="45"/>
      <c r="G848" s="5"/>
    </row>
    <row r="849" spans="2:7" x14ac:dyDescent="0.55000000000000004">
      <c r="B849" s="1" t="s">
        <v>2795</v>
      </c>
      <c r="C849" s="1" t="s">
        <v>2796</v>
      </c>
      <c r="D849" s="1">
        <v>181</v>
      </c>
      <c r="E849" s="106" t="s">
        <v>34</v>
      </c>
      <c r="F849" s="45"/>
      <c r="G849" s="5"/>
    </row>
    <row r="850" spans="2:7" x14ac:dyDescent="0.55000000000000004">
      <c r="B850" s="1" t="s">
        <v>2795</v>
      </c>
      <c r="C850" s="1" t="s">
        <v>2796</v>
      </c>
      <c r="D850" s="1">
        <v>182</v>
      </c>
      <c r="E850" s="106" t="s">
        <v>35</v>
      </c>
      <c r="F850" s="45"/>
      <c r="G850" s="5"/>
    </row>
    <row r="851" spans="2:7" x14ac:dyDescent="0.55000000000000004">
      <c r="B851" s="1" t="s">
        <v>2795</v>
      </c>
      <c r="C851" s="1" t="s">
        <v>2796</v>
      </c>
      <c r="D851" s="1">
        <v>183</v>
      </c>
      <c r="E851" s="106" t="s">
        <v>36</v>
      </c>
      <c r="F851" s="45"/>
      <c r="G851" s="5"/>
    </row>
    <row r="852" spans="2:7" x14ac:dyDescent="0.55000000000000004">
      <c r="B852" s="1" t="s">
        <v>2795</v>
      </c>
      <c r="C852" s="1" t="s">
        <v>2796</v>
      </c>
      <c r="D852" s="1">
        <v>184</v>
      </c>
      <c r="E852" s="5" t="s">
        <v>6417</v>
      </c>
      <c r="F852" s="45"/>
      <c r="G852" s="5"/>
    </row>
    <row r="853" spans="2:7" x14ac:dyDescent="0.55000000000000004">
      <c r="B853" s="1" t="s">
        <v>2795</v>
      </c>
      <c r="C853" s="1" t="s">
        <v>2796</v>
      </c>
      <c r="D853" s="1">
        <v>185</v>
      </c>
      <c r="E853" s="48" t="s">
        <v>6418</v>
      </c>
      <c r="F853" s="45"/>
      <c r="G853" s="5"/>
    </row>
    <row r="854" spans="2:7" x14ac:dyDescent="0.55000000000000004">
      <c r="B854" s="1" t="s">
        <v>2795</v>
      </c>
      <c r="C854" s="1" t="s">
        <v>2796</v>
      </c>
      <c r="D854" s="1">
        <v>186</v>
      </c>
      <c r="E854" s="48" t="s">
        <v>6419</v>
      </c>
      <c r="F854" s="45"/>
      <c r="G854" s="5"/>
    </row>
    <row r="855" spans="2:7" x14ac:dyDescent="0.55000000000000004">
      <c r="B855" s="1" t="s">
        <v>2795</v>
      </c>
      <c r="C855" s="1" t="s">
        <v>2796</v>
      </c>
      <c r="D855" s="1">
        <v>187</v>
      </c>
      <c r="E855" s="48" t="s">
        <v>6420</v>
      </c>
      <c r="F855" s="45"/>
      <c r="G855" s="5"/>
    </row>
    <row r="856" spans="2:7" x14ac:dyDescent="0.55000000000000004">
      <c r="B856" s="1" t="s">
        <v>2795</v>
      </c>
      <c r="C856" s="1" t="s">
        <v>2796</v>
      </c>
      <c r="D856" s="1">
        <v>188</v>
      </c>
      <c r="E856" s="48" t="s">
        <v>6421</v>
      </c>
      <c r="F856" s="45"/>
      <c r="G856" s="5"/>
    </row>
    <row r="857" spans="2:7" x14ac:dyDescent="0.55000000000000004">
      <c r="B857" s="1" t="s">
        <v>2795</v>
      </c>
      <c r="C857" s="1" t="s">
        <v>2796</v>
      </c>
      <c r="D857" s="1">
        <v>189</v>
      </c>
      <c r="E857" s="48" t="s">
        <v>6422</v>
      </c>
      <c r="F857" s="45"/>
      <c r="G857" s="5"/>
    </row>
    <row r="858" spans="2:7" x14ac:dyDescent="0.55000000000000004">
      <c r="B858" s="1" t="s">
        <v>2795</v>
      </c>
      <c r="C858" s="1" t="s">
        <v>2796</v>
      </c>
      <c r="D858" s="1">
        <v>190</v>
      </c>
      <c r="E858" s="48" t="s">
        <v>6423</v>
      </c>
      <c r="F858" s="45"/>
      <c r="G858" s="5"/>
    </row>
  </sheetData>
  <autoFilter ref="B4:G4" xr:uid="{00000000-0001-0000-3B00-000000000000}"/>
  <phoneticPr fontId="5"/>
  <pageMargins left="0.7" right="0.7" top="0.75" bottom="0.75" header="0.3" footer="0.3"/>
  <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8"/>
  <dimension ref="B1:BL27"/>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15" style="17" bestFit="1" customWidth="1"/>
    <col min="3" max="4" width="3.08203125" style="17" hidden="1" customWidth="1"/>
    <col min="5" max="5" width="5" style="17" bestFit="1" customWidth="1"/>
    <col min="6" max="7" width="3.08203125" style="17" bestFit="1" customWidth="1"/>
    <col min="8" max="31" width="3.33203125" style="17" bestFit="1" customWidth="1"/>
    <col min="32" max="45" width="0.33203125" style="17" customWidth="1"/>
    <col min="46" max="48" width="3.33203125" style="17" bestFit="1" customWidth="1"/>
    <col min="49" max="16384" width="3.6640625" style="17"/>
  </cols>
  <sheetData>
    <row r="1" spans="2:64" x14ac:dyDescent="0.55000000000000004">
      <c r="B1" s="16" t="s">
        <v>3514</v>
      </c>
      <c r="C1" s="27"/>
      <c r="D1" s="27"/>
    </row>
    <row r="2" spans="2:64" x14ac:dyDescent="0.55000000000000004">
      <c r="B2" s="20" t="s">
        <v>3515</v>
      </c>
      <c r="C2" s="27"/>
      <c r="D2" s="27"/>
    </row>
    <row r="3" spans="2:64" x14ac:dyDescent="0.55000000000000004">
      <c r="B3" s="110" t="s">
        <v>3516</v>
      </c>
      <c r="C3" s="27"/>
      <c r="D3" s="27"/>
    </row>
    <row r="4" spans="2:64" ht="233" x14ac:dyDescent="0.55000000000000004">
      <c r="B4" s="18" t="s">
        <v>6049</v>
      </c>
      <c r="C4" s="18" t="s">
        <v>6345</v>
      </c>
      <c r="D4" s="18" t="s">
        <v>6346</v>
      </c>
      <c r="E4" s="18" t="s">
        <v>2554</v>
      </c>
      <c r="F4" s="109" t="s">
        <v>651</v>
      </c>
      <c r="G4" s="18" t="s">
        <v>6721</v>
      </c>
      <c r="H4" s="109" t="s">
        <v>3509</v>
      </c>
      <c r="I4" s="109" t="s">
        <v>3510</v>
      </c>
      <c r="J4" s="18" t="s">
        <v>2555</v>
      </c>
      <c r="K4" s="18" t="s">
        <v>2556</v>
      </c>
      <c r="L4" s="18" t="s">
        <v>2557</v>
      </c>
      <c r="M4" s="18" t="s">
        <v>2558</v>
      </c>
      <c r="N4" s="18" t="s">
        <v>2559</v>
      </c>
      <c r="O4" s="18" t="s">
        <v>2560</v>
      </c>
      <c r="P4" s="18" t="s">
        <v>2561</v>
      </c>
      <c r="Q4" s="18" t="s">
        <v>2562</v>
      </c>
      <c r="R4" s="109" t="s">
        <v>3511</v>
      </c>
      <c r="S4" s="109" t="s">
        <v>3512</v>
      </c>
      <c r="T4" s="30" t="s">
        <v>2563</v>
      </c>
      <c r="U4" s="30" t="s">
        <v>2564</v>
      </c>
      <c r="V4" s="30" t="s">
        <v>2565</v>
      </c>
      <c r="W4" s="30" t="s">
        <v>2566</v>
      </c>
      <c r="X4" s="25" t="s">
        <v>665</v>
      </c>
      <c r="Y4" s="25" t="s">
        <v>666</v>
      </c>
      <c r="Z4" s="25" t="s">
        <v>667</v>
      </c>
      <c r="AA4" s="25" t="s">
        <v>668</v>
      </c>
      <c r="AB4" s="25" t="s">
        <v>6722</v>
      </c>
      <c r="AC4" s="25" t="s">
        <v>6723</v>
      </c>
      <c r="AD4" s="25" t="s">
        <v>6724</v>
      </c>
      <c r="AE4" s="25" t="s">
        <v>6725</v>
      </c>
      <c r="AF4" s="25" t="s">
        <v>7232</v>
      </c>
      <c r="AG4" s="25" t="s">
        <v>7232</v>
      </c>
      <c r="AH4" s="25" t="s">
        <v>7232</v>
      </c>
      <c r="AI4" s="25" t="s">
        <v>7232</v>
      </c>
      <c r="AJ4" s="25" t="s">
        <v>7232</v>
      </c>
      <c r="AK4" s="25" t="s">
        <v>7232</v>
      </c>
      <c r="AL4" s="25" t="s">
        <v>7232</v>
      </c>
      <c r="AM4" s="25" t="s">
        <v>7232</v>
      </c>
      <c r="AN4" s="25" t="s">
        <v>7232</v>
      </c>
      <c r="AO4" s="25" t="s">
        <v>7232</v>
      </c>
      <c r="AP4" s="25" t="s">
        <v>7232</v>
      </c>
      <c r="AQ4" s="25" t="s">
        <v>7232</v>
      </c>
      <c r="AR4" s="25" t="s">
        <v>7232</v>
      </c>
      <c r="AS4" s="25" t="s">
        <v>7232</v>
      </c>
      <c r="AT4" s="25" t="s">
        <v>670</v>
      </c>
      <c r="AU4" s="25" t="s">
        <v>2580</v>
      </c>
      <c r="AV4" s="26" t="s">
        <v>791</v>
      </c>
    </row>
    <row r="5" spans="2:64" x14ac:dyDescent="0.55000000000000004">
      <c r="B5" s="1" t="s">
        <v>608</v>
      </c>
      <c r="C5" s="1"/>
      <c r="D5" s="1" t="s">
        <v>7235</v>
      </c>
      <c r="E5" s="1" t="s">
        <v>99</v>
      </c>
      <c r="F5" s="1"/>
      <c r="G5" s="1"/>
      <c r="H5" s="1"/>
      <c r="I5" s="1"/>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7" t="s">
        <v>48</v>
      </c>
      <c r="AX5" s="17" t="s">
        <v>48</v>
      </c>
      <c r="AY5" s="17" t="s">
        <v>48</v>
      </c>
      <c r="AZ5" s="17" t="s">
        <v>48</v>
      </c>
      <c r="BA5" s="17" t="s">
        <v>48</v>
      </c>
      <c r="BB5" s="17" t="s">
        <v>48</v>
      </c>
      <c r="BC5" s="17" t="s">
        <v>48</v>
      </c>
      <c r="BD5" s="17" t="s">
        <v>48</v>
      </c>
      <c r="BE5" s="17" t="s">
        <v>48</v>
      </c>
      <c r="BF5" s="17" t="s">
        <v>48</v>
      </c>
      <c r="BG5" s="17" t="s">
        <v>48</v>
      </c>
      <c r="BK5" s="17" t="s">
        <v>48</v>
      </c>
      <c r="BL5" s="17" t="s">
        <v>48</v>
      </c>
    </row>
    <row r="6" spans="2:64" x14ac:dyDescent="0.55000000000000004">
      <c r="B6" s="1" t="s">
        <v>609</v>
      </c>
      <c r="C6" s="1"/>
      <c r="D6" s="1" t="s">
        <v>7235</v>
      </c>
      <c r="E6" s="1" t="s">
        <v>100</v>
      </c>
      <c r="F6" s="1"/>
      <c r="G6" s="1"/>
      <c r="H6" s="1"/>
      <c r="I6" s="1"/>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7" t="s">
        <v>48</v>
      </c>
      <c r="AX6" s="17" t="s">
        <v>48</v>
      </c>
      <c r="AY6" s="17" t="s">
        <v>48</v>
      </c>
      <c r="AZ6" s="17" t="s">
        <v>48</v>
      </c>
      <c r="BA6" s="17" t="s">
        <v>48</v>
      </c>
      <c r="BB6" s="17" t="s">
        <v>48</v>
      </c>
      <c r="BC6" s="17" t="s">
        <v>48</v>
      </c>
      <c r="BD6" s="17" t="s">
        <v>48</v>
      </c>
      <c r="BE6" s="17" t="s">
        <v>48</v>
      </c>
      <c r="BF6" s="17" t="s">
        <v>48</v>
      </c>
      <c r="BG6" s="17" t="s">
        <v>48</v>
      </c>
      <c r="BK6" s="17" t="s">
        <v>48</v>
      </c>
      <c r="BL6" s="17" t="s">
        <v>48</v>
      </c>
    </row>
    <row r="7" spans="2:64" x14ac:dyDescent="0.55000000000000004">
      <c r="B7" s="1" t="s">
        <v>610</v>
      </c>
      <c r="C7" s="1"/>
      <c r="D7" s="1" t="s">
        <v>7235</v>
      </c>
      <c r="E7" s="1" t="s">
        <v>101</v>
      </c>
      <c r="F7" s="1"/>
      <c r="G7" s="1"/>
      <c r="H7" s="1"/>
      <c r="I7" s="1"/>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7" t="s">
        <v>48</v>
      </c>
      <c r="AX7" s="17" t="s">
        <v>48</v>
      </c>
      <c r="AY7" s="17" t="s">
        <v>48</v>
      </c>
      <c r="AZ7" s="17" t="s">
        <v>48</v>
      </c>
      <c r="BA7" s="17" t="s">
        <v>48</v>
      </c>
      <c r="BB7" s="17" t="s">
        <v>48</v>
      </c>
      <c r="BC7" s="17" t="s">
        <v>48</v>
      </c>
      <c r="BD7" s="17" t="s">
        <v>48</v>
      </c>
      <c r="BE7" s="17" t="s">
        <v>48</v>
      </c>
      <c r="BF7" s="17" t="s">
        <v>48</v>
      </c>
      <c r="BG7" s="17" t="s">
        <v>48</v>
      </c>
      <c r="BK7" s="17" t="s">
        <v>48</v>
      </c>
      <c r="BL7" s="17" t="s">
        <v>48</v>
      </c>
    </row>
    <row r="8" spans="2:64" x14ac:dyDescent="0.55000000000000004">
      <c r="B8" s="1" t="s">
        <v>103</v>
      </c>
      <c r="C8" s="1"/>
      <c r="D8" s="1" t="s">
        <v>7235</v>
      </c>
      <c r="E8" s="1" t="s">
        <v>102</v>
      </c>
      <c r="F8" s="1"/>
      <c r="G8" s="1"/>
      <c r="H8" s="1"/>
      <c r="I8" s="1"/>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7" t="s">
        <v>48</v>
      </c>
      <c r="AX8" s="17" t="s">
        <v>48</v>
      </c>
      <c r="AY8" s="17" t="s">
        <v>48</v>
      </c>
      <c r="AZ8" s="17" t="s">
        <v>48</v>
      </c>
      <c r="BA8" s="17" t="s">
        <v>48</v>
      </c>
      <c r="BB8" s="17" t="s">
        <v>48</v>
      </c>
      <c r="BC8" s="17" t="s">
        <v>48</v>
      </c>
      <c r="BD8" s="17" t="s">
        <v>48</v>
      </c>
      <c r="BE8" s="17" t="s">
        <v>48</v>
      </c>
      <c r="BF8" s="17" t="s">
        <v>48</v>
      </c>
      <c r="BG8" s="17" t="s">
        <v>48</v>
      </c>
      <c r="BK8" s="17" t="s">
        <v>48</v>
      </c>
      <c r="BL8" s="17" t="s">
        <v>48</v>
      </c>
    </row>
    <row r="9" spans="2:64" x14ac:dyDescent="0.55000000000000004">
      <c r="B9" s="1" t="s">
        <v>105</v>
      </c>
      <c r="C9" s="1"/>
      <c r="D9" s="1" t="s">
        <v>7235</v>
      </c>
      <c r="E9" s="1" t="s">
        <v>104</v>
      </c>
      <c r="F9" s="1"/>
      <c r="G9" s="1"/>
      <c r="H9" s="1"/>
      <c r="I9" s="1"/>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7" t="s">
        <v>48</v>
      </c>
      <c r="AX9" s="17" t="s">
        <v>48</v>
      </c>
      <c r="AY9" s="17" t="s">
        <v>48</v>
      </c>
      <c r="AZ9" s="17" t="s">
        <v>48</v>
      </c>
      <c r="BA9" s="17" t="s">
        <v>48</v>
      </c>
      <c r="BB9" s="17" t="s">
        <v>48</v>
      </c>
      <c r="BC9" s="17" t="s">
        <v>48</v>
      </c>
      <c r="BD9" s="17" t="s">
        <v>48</v>
      </c>
      <c r="BE9" s="17" t="s">
        <v>48</v>
      </c>
      <c r="BF9" s="17" t="s">
        <v>48</v>
      </c>
      <c r="BG9" s="17" t="s">
        <v>48</v>
      </c>
      <c r="BK9" s="17" t="s">
        <v>48</v>
      </c>
      <c r="BL9" s="17" t="s">
        <v>48</v>
      </c>
    </row>
    <row r="10" spans="2:64" x14ac:dyDescent="0.55000000000000004">
      <c r="B10" s="1" t="s">
        <v>107</v>
      </c>
      <c r="C10" s="1"/>
      <c r="D10" s="1" t="s">
        <v>7235</v>
      </c>
      <c r="E10" s="1" t="s">
        <v>106</v>
      </c>
      <c r="F10" s="1"/>
      <c r="G10" s="1"/>
      <c r="H10" s="1"/>
      <c r="I10" s="1"/>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7" t="s">
        <v>48</v>
      </c>
      <c r="AX10" s="17" t="s">
        <v>48</v>
      </c>
      <c r="AY10" s="17" t="s">
        <v>48</v>
      </c>
      <c r="AZ10" s="17" t="s">
        <v>48</v>
      </c>
      <c r="BA10" s="17" t="s">
        <v>48</v>
      </c>
      <c r="BB10" s="17" t="s">
        <v>48</v>
      </c>
      <c r="BC10" s="17" t="s">
        <v>48</v>
      </c>
      <c r="BD10" s="17" t="s">
        <v>48</v>
      </c>
      <c r="BE10" s="17" t="s">
        <v>48</v>
      </c>
      <c r="BF10" s="17" t="s">
        <v>48</v>
      </c>
      <c r="BG10" s="17" t="s">
        <v>48</v>
      </c>
      <c r="BK10" s="17" t="s">
        <v>48</v>
      </c>
      <c r="BL10" s="17" t="s">
        <v>48</v>
      </c>
    </row>
    <row r="11" spans="2:64" x14ac:dyDescent="0.55000000000000004">
      <c r="B11" s="1" t="s">
        <v>109</v>
      </c>
      <c r="C11" s="1"/>
      <c r="D11" s="1" t="s">
        <v>7235</v>
      </c>
      <c r="E11" s="1" t="s">
        <v>108</v>
      </c>
      <c r="F11" s="1"/>
      <c r="G11" s="1"/>
      <c r="H11" s="1"/>
      <c r="I11" s="1"/>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7" t="s">
        <v>48</v>
      </c>
      <c r="AX11" s="17" t="s">
        <v>48</v>
      </c>
      <c r="AY11" s="17" t="s">
        <v>48</v>
      </c>
      <c r="AZ11" s="17" t="s">
        <v>48</v>
      </c>
      <c r="BA11" s="17" t="s">
        <v>48</v>
      </c>
      <c r="BB11" s="17" t="s">
        <v>48</v>
      </c>
      <c r="BC11" s="17" t="s">
        <v>48</v>
      </c>
      <c r="BD11" s="17" t="s">
        <v>48</v>
      </c>
      <c r="BE11" s="17" t="s">
        <v>48</v>
      </c>
      <c r="BF11" s="17" t="s">
        <v>48</v>
      </c>
      <c r="BG11" s="17" t="s">
        <v>48</v>
      </c>
      <c r="BK11" s="17" t="s">
        <v>48</v>
      </c>
      <c r="BL11" s="17" t="s">
        <v>48</v>
      </c>
    </row>
    <row r="12" spans="2:64" x14ac:dyDescent="0.55000000000000004">
      <c r="B12" s="1" t="s">
        <v>111</v>
      </c>
      <c r="C12" s="1"/>
      <c r="D12" s="1" t="s">
        <v>7235</v>
      </c>
      <c r="E12" s="1" t="s">
        <v>110</v>
      </c>
      <c r="F12" s="1"/>
      <c r="G12" s="1"/>
      <c r="H12" s="1"/>
      <c r="I12" s="1"/>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7" t="s">
        <v>48</v>
      </c>
      <c r="AX12" s="17" t="s">
        <v>48</v>
      </c>
      <c r="AY12" s="17" t="s">
        <v>48</v>
      </c>
      <c r="AZ12" s="17" t="s">
        <v>48</v>
      </c>
      <c r="BA12" s="17" t="s">
        <v>48</v>
      </c>
      <c r="BB12" s="17" t="s">
        <v>48</v>
      </c>
      <c r="BC12" s="17" t="s">
        <v>48</v>
      </c>
      <c r="BD12" s="17" t="s">
        <v>48</v>
      </c>
      <c r="BE12" s="17" t="s">
        <v>48</v>
      </c>
      <c r="BF12" s="17" t="s">
        <v>48</v>
      </c>
      <c r="BG12" s="17" t="s">
        <v>48</v>
      </c>
      <c r="BK12" s="17" t="s">
        <v>48</v>
      </c>
      <c r="BL12" s="17" t="s">
        <v>48</v>
      </c>
    </row>
    <row r="13" spans="2:64" x14ac:dyDescent="0.55000000000000004">
      <c r="B13" s="1" t="s">
        <v>113</v>
      </c>
      <c r="C13" s="1"/>
      <c r="D13" s="1" t="s">
        <v>7235</v>
      </c>
      <c r="E13" s="1" t="s">
        <v>112</v>
      </c>
      <c r="F13" s="1"/>
      <c r="G13" s="1"/>
      <c r="H13" s="1"/>
      <c r="I13" s="1"/>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7" t="s">
        <v>48</v>
      </c>
      <c r="AX13" s="17" t="s">
        <v>48</v>
      </c>
      <c r="AY13" s="17" t="s">
        <v>48</v>
      </c>
      <c r="AZ13" s="17" t="s">
        <v>48</v>
      </c>
      <c r="BA13" s="17" t="s">
        <v>48</v>
      </c>
      <c r="BB13" s="17" t="s">
        <v>48</v>
      </c>
      <c r="BC13" s="17" t="s">
        <v>48</v>
      </c>
      <c r="BD13" s="17" t="s">
        <v>48</v>
      </c>
      <c r="BE13" s="17" t="s">
        <v>48</v>
      </c>
      <c r="BF13" s="17" t="s">
        <v>48</v>
      </c>
      <c r="BG13" s="17" t="s">
        <v>48</v>
      </c>
      <c r="BK13" s="17" t="s">
        <v>48</v>
      </c>
      <c r="BL13" s="17" t="s">
        <v>48</v>
      </c>
    </row>
    <row r="14" spans="2:64" x14ac:dyDescent="0.55000000000000004">
      <c r="B14" s="1" t="s">
        <v>115</v>
      </c>
      <c r="C14" s="1"/>
      <c r="D14" s="1" t="s">
        <v>7235</v>
      </c>
      <c r="E14" s="1" t="s">
        <v>114</v>
      </c>
      <c r="F14" s="1"/>
      <c r="G14" s="1"/>
      <c r="H14" s="1"/>
      <c r="I14" s="1"/>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7" t="s">
        <v>48</v>
      </c>
      <c r="AX14" s="17" t="s">
        <v>48</v>
      </c>
      <c r="AY14" s="17" t="s">
        <v>48</v>
      </c>
      <c r="AZ14" s="17" t="s">
        <v>48</v>
      </c>
      <c r="BA14" s="17" t="s">
        <v>48</v>
      </c>
      <c r="BB14" s="17" t="s">
        <v>48</v>
      </c>
      <c r="BC14" s="17" t="s">
        <v>48</v>
      </c>
      <c r="BD14" s="17" t="s">
        <v>48</v>
      </c>
      <c r="BE14" s="17" t="s">
        <v>48</v>
      </c>
      <c r="BF14" s="17" t="s">
        <v>48</v>
      </c>
      <c r="BG14" s="17" t="s">
        <v>48</v>
      </c>
      <c r="BK14" s="17" t="s">
        <v>48</v>
      </c>
      <c r="BL14" s="17" t="s">
        <v>48</v>
      </c>
    </row>
    <row r="15" spans="2:64" x14ac:dyDescent="0.55000000000000004">
      <c r="B15" s="1" t="s">
        <v>117</v>
      </c>
      <c r="C15" s="1"/>
      <c r="D15" s="1" t="s">
        <v>7235</v>
      </c>
      <c r="E15" s="1" t="s">
        <v>116</v>
      </c>
      <c r="F15" s="1"/>
      <c r="G15" s="1"/>
      <c r="H15" s="1"/>
      <c r="I15" s="1"/>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7" t="s">
        <v>48</v>
      </c>
      <c r="AX15" s="17" t="s">
        <v>48</v>
      </c>
      <c r="AY15" s="17" t="s">
        <v>48</v>
      </c>
      <c r="AZ15" s="17" t="s">
        <v>48</v>
      </c>
      <c r="BA15" s="17" t="s">
        <v>48</v>
      </c>
      <c r="BB15" s="17" t="s">
        <v>48</v>
      </c>
      <c r="BC15" s="17" t="s">
        <v>48</v>
      </c>
      <c r="BD15" s="17" t="s">
        <v>48</v>
      </c>
      <c r="BE15" s="17" t="s">
        <v>48</v>
      </c>
      <c r="BF15" s="17" t="s">
        <v>48</v>
      </c>
      <c r="BG15" s="17" t="s">
        <v>48</v>
      </c>
      <c r="BK15" s="17" t="s">
        <v>48</v>
      </c>
      <c r="BL15" s="17" t="s">
        <v>48</v>
      </c>
    </row>
    <row r="16" spans="2:64" x14ac:dyDescent="0.55000000000000004">
      <c r="B16" s="1" t="s">
        <v>119</v>
      </c>
      <c r="C16" s="1"/>
      <c r="D16" s="1" t="s">
        <v>7235</v>
      </c>
      <c r="E16" s="1" t="s">
        <v>118</v>
      </c>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7" t="s">
        <v>48</v>
      </c>
      <c r="AX16" s="17" t="s">
        <v>48</v>
      </c>
      <c r="AY16" s="17" t="s">
        <v>48</v>
      </c>
      <c r="AZ16" s="17" t="s">
        <v>48</v>
      </c>
      <c r="BA16" s="17" t="s">
        <v>48</v>
      </c>
      <c r="BB16" s="17" t="s">
        <v>48</v>
      </c>
      <c r="BC16" s="17" t="s">
        <v>48</v>
      </c>
      <c r="BD16" s="17" t="s">
        <v>48</v>
      </c>
      <c r="BE16" s="17" t="s">
        <v>48</v>
      </c>
      <c r="BF16" s="17" t="s">
        <v>48</v>
      </c>
      <c r="BG16" s="17" t="s">
        <v>48</v>
      </c>
      <c r="BK16" s="17" t="s">
        <v>48</v>
      </c>
      <c r="BL16" s="17" t="s">
        <v>48</v>
      </c>
    </row>
    <row r="17" spans="2:64" x14ac:dyDescent="0.55000000000000004">
      <c r="B17" s="1" t="s">
        <v>121</v>
      </c>
      <c r="C17" s="1"/>
      <c r="D17" s="1" t="s">
        <v>7235</v>
      </c>
      <c r="E17" s="1" t="s">
        <v>120</v>
      </c>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7" t="s">
        <v>48</v>
      </c>
      <c r="AX17" s="17" t="s">
        <v>48</v>
      </c>
      <c r="AY17" s="17" t="s">
        <v>48</v>
      </c>
      <c r="AZ17" s="17" t="s">
        <v>48</v>
      </c>
      <c r="BA17" s="17" t="s">
        <v>48</v>
      </c>
      <c r="BB17" s="17" t="s">
        <v>48</v>
      </c>
      <c r="BC17" s="17" t="s">
        <v>48</v>
      </c>
      <c r="BD17" s="17" t="s">
        <v>48</v>
      </c>
      <c r="BE17" s="17" t="s">
        <v>48</v>
      </c>
      <c r="BF17" s="17" t="s">
        <v>48</v>
      </c>
      <c r="BG17" s="17" t="s">
        <v>48</v>
      </c>
      <c r="BK17" s="17" t="s">
        <v>48</v>
      </c>
      <c r="BL17" s="17" t="s">
        <v>48</v>
      </c>
    </row>
    <row r="18" spans="2:64" x14ac:dyDescent="0.55000000000000004">
      <c r="B18" s="1" t="s">
        <v>123</v>
      </c>
      <c r="C18" s="1"/>
      <c r="D18" s="1" t="s">
        <v>7235</v>
      </c>
      <c r="E18" s="1" t="s">
        <v>122</v>
      </c>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7" t="s">
        <v>48</v>
      </c>
      <c r="AX18" s="17" t="s">
        <v>48</v>
      </c>
      <c r="AY18" s="17" t="s">
        <v>48</v>
      </c>
      <c r="AZ18" s="17" t="s">
        <v>48</v>
      </c>
      <c r="BA18" s="17" t="s">
        <v>48</v>
      </c>
      <c r="BB18" s="17" t="s">
        <v>48</v>
      </c>
      <c r="BC18" s="17" t="s">
        <v>48</v>
      </c>
      <c r="BD18" s="17" t="s">
        <v>48</v>
      </c>
      <c r="BE18" s="17" t="s">
        <v>48</v>
      </c>
      <c r="BF18" s="17" t="s">
        <v>48</v>
      </c>
      <c r="BG18" s="17" t="s">
        <v>48</v>
      </c>
      <c r="BK18" s="17" t="s">
        <v>48</v>
      </c>
      <c r="BL18" s="17" t="s">
        <v>48</v>
      </c>
    </row>
    <row r="19" spans="2:64" x14ac:dyDescent="0.55000000000000004">
      <c r="B19" s="1" t="s">
        <v>125</v>
      </c>
      <c r="C19" s="1"/>
      <c r="D19" s="1" t="s">
        <v>7235</v>
      </c>
      <c r="E19" s="1" t="s">
        <v>124</v>
      </c>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7" t="s">
        <v>48</v>
      </c>
      <c r="AX19" s="17" t="s">
        <v>48</v>
      </c>
      <c r="AY19" s="17" t="s">
        <v>48</v>
      </c>
      <c r="AZ19" s="17" t="s">
        <v>48</v>
      </c>
      <c r="BA19" s="17" t="s">
        <v>48</v>
      </c>
      <c r="BB19" s="17" t="s">
        <v>48</v>
      </c>
      <c r="BC19" s="17" t="s">
        <v>48</v>
      </c>
      <c r="BD19" s="17" t="s">
        <v>48</v>
      </c>
      <c r="BE19" s="17" t="s">
        <v>48</v>
      </c>
      <c r="BF19" s="17" t="s">
        <v>48</v>
      </c>
      <c r="BG19" s="17" t="s">
        <v>48</v>
      </c>
      <c r="BK19" s="17" t="s">
        <v>48</v>
      </c>
      <c r="BL19" s="17" t="s">
        <v>48</v>
      </c>
    </row>
    <row r="20" spans="2:64" x14ac:dyDescent="0.55000000000000004">
      <c r="B20" s="1" t="s">
        <v>127</v>
      </c>
      <c r="C20" s="1"/>
      <c r="D20" s="1" t="s">
        <v>7235</v>
      </c>
      <c r="E20" s="1" t="s">
        <v>126</v>
      </c>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7" t="s">
        <v>48</v>
      </c>
      <c r="AX20" s="17" t="s">
        <v>48</v>
      </c>
      <c r="AY20" s="17" t="s">
        <v>48</v>
      </c>
      <c r="AZ20" s="17" t="s">
        <v>48</v>
      </c>
      <c r="BA20" s="17" t="s">
        <v>48</v>
      </c>
      <c r="BB20" s="17" t="s">
        <v>48</v>
      </c>
      <c r="BC20" s="17" t="s">
        <v>48</v>
      </c>
      <c r="BD20" s="17" t="s">
        <v>48</v>
      </c>
      <c r="BE20" s="17" t="s">
        <v>48</v>
      </c>
      <c r="BF20" s="17" t="s">
        <v>48</v>
      </c>
      <c r="BG20" s="17" t="s">
        <v>48</v>
      </c>
      <c r="BK20" s="17" t="s">
        <v>48</v>
      </c>
      <c r="BL20" s="17" t="s">
        <v>48</v>
      </c>
    </row>
    <row r="21" spans="2:64" x14ac:dyDescent="0.55000000000000004">
      <c r="B21" s="1" t="s">
        <v>129</v>
      </c>
      <c r="C21" s="1"/>
      <c r="D21" s="1" t="s">
        <v>7235</v>
      </c>
      <c r="E21" s="1" t="s">
        <v>128</v>
      </c>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7" t="s">
        <v>48</v>
      </c>
      <c r="AX21" s="17" t="s">
        <v>48</v>
      </c>
      <c r="AY21" s="17" t="s">
        <v>48</v>
      </c>
      <c r="AZ21" s="17" t="s">
        <v>48</v>
      </c>
      <c r="BA21" s="17" t="s">
        <v>48</v>
      </c>
      <c r="BB21" s="17" t="s">
        <v>48</v>
      </c>
      <c r="BC21" s="17" t="s">
        <v>48</v>
      </c>
      <c r="BD21" s="17" t="s">
        <v>48</v>
      </c>
      <c r="BE21" s="17" t="s">
        <v>48</v>
      </c>
      <c r="BF21" s="17" t="s">
        <v>48</v>
      </c>
      <c r="BG21" s="17" t="s">
        <v>48</v>
      </c>
      <c r="BK21" s="17" t="s">
        <v>48</v>
      </c>
      <c r="BL21" s="17" t="s">
        <v>48</v>
      </c>
    </row>
    <row r="22" spans="2:64" x14ac:dyDescent="0.55000000000000004">
      <c r="B22" s="1" t="s">
        <v>131</v>
      </c>
      <c r="C22" s="1"/>
      <c r="D22" s="1" t="s">
        <v>7235</v>
      </c>
      <c r="E22" s="1" t="s">
        <v>130</v>
      </c>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7" t="s">
        <v>48</v>
      </c>
      <c r="AX22" s="17" t="s">
        <v>48</v>
      </c>
      <c r="AY22" s="17" t="s">
        <v>48</v>
      </c>
      <c r="AZ22" s="17" t="s">
        <v>48</v>
      </c>
      <c r="BA22" s="17" t="s">
        <v>48</v>
      </c>
      <c r="BB22" s="17" t="s">
        <v>48</v>
      </c>
      <c r="BC22" s="17" t="s">
        <v>48</v>
      </c>
      <c r="BD22" s="17" t="s">
        <v>48</v>
      </c>
      <c r="BE22" s="17" t="s">
        <v>48</v>
      </c>
      <c r="BF22" s="17" t="s">
        <v>48</v>
      </c>
      <c r="BG22" s="17" t="s">
        <v>48</v>
      </c>
      <c r="BK22" s="17" t="s">
        <v>48</v>
      </c>
      <c r="BL22" s="17" t="s">
        <v>48</v>
      </c>
    </row>
    <row r="23" spans="2:64" x14ac:dyDescent="0.55000000000000004">
      <c r="B23" s="1" t="s">
        <v>133</v>
      </c>
      <c r="C23" s="1"/>
      <c r="D23" s="1" t="s">
        <v>7235</v>
      </c>
      <c r="E23" s="1" t="s">
        <v>132</v>
      </c>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7" t="s">
        <v>48</v>
      </c>
      <c r="AX23" s="17" t="s">
        <v>48</v>
      </c>
      <c r="AY23" s="17" t="s">
        <v>48</v>
      </c>
      <c r="AZ23" s="17" t="s">
        <v>48</v>
      </c>
      <c r="BA23" s="17" t="s">
        <v>48</v>
      </c>
      <c r="BB23" s="17" t="s">
        <v>48</v>
      </c>
      <c r="BC23" s="17" t="s">
        <v>48</v>
      </c>
      <c r="BD23" s="17" t="s">
        <v>48</v>
      </c>
      <c r="BE23" s="17" t="s">
        <v>48</v>
      </c>
      <c r="BF23" s="17" t="s">
        <v>48</v>
      </c>
      <c r="BG23" s="17" t="s">
        <v>48</v>
      </c>
      <c r="BK23" s="17" t="s">
        <v>48</v>
      </c>
      <c r="BL23" s="17" t="s">
        <v>48</v>
      </c>
    </row>
    <row r="24" spans="2:64" x14ac:dyDescent="0.55000000000000004">
      <c r="B24" s="1" t="s">
        <v>611</v>
      </c>
      <c r="C24" s="1"/>
      <c r="D24" s="1" t="s">
        <v>7235</v>
      </c>
      <c r="E24" s="1" t="s">
        <v>134</v>
      </c>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7" t="s">
        <v>48</v>
      </c>
      <c r="AX24" s="17" t="s">
        <v>48</v>
      </c>
      <c r="AY24" s="17" t="s">
        <v>48</v>
      </c>
      <c r="AZ24" s="17" t="s">
        <v>48</v>
      </c>
      <c r="BA24" s="17" t="s">
        <v>48</v>
      </c>
      <c r="BB24" s="17" t="s">
        <v>48</v>
      </c>
      <c r="BC24" s="17" t="s">
        <v>48</v>
      </c>
      <c r="BD24" s="17" t="s">
        <v>48</v>
      </c>
      <c r="BE24" s="17" t="s">
        <v>48</v>
      </c>
      <c r="BF24" s="17" t="s">
        <v>48</v>
      </c>
      <c r="BG24" s="17" t="s">
        <v>48</v>
      </c>
      <c r="BK24" s="17" t="s">
        <v>48</v>
      </c>
      <c r="BL24" s="17" t="s">
        <v>48</v>
      </c>
    </row>
    <row r="25" spans="2:64" x14ac:dyDescent="0.55000000000000004">
      <c r="B25" s="1" t="s">
        <v>612</v>
      </c>
      <c r="C25" s="1"/>
      <c r="D25" s="1" t="s">
        <v>7235</v>
      </c>
      <c r="E25" s="1" t="s">
        <v>135</v>
      </c>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7" t="s">
        <v>48</v>
      </c>
      <c r="AX25" s="17" t="s">
        <v>48</v>
      </c>
      <c r="AY25" s="17" t="s">
        <v>48</v>
      </c>
      <c r="AZ25" s="17" t="s">
        <v>48</v>
      </c>
      <c r="BA25" s="17" t="s">
        <v>48</v>
      </c>
      <c r="BB25" s="17" t="s">
        <v>48</v>
      </c>
      <c r="BC25" s="17" t="s">
        <v>48</v>
      </c>
      <c r="BD25" s="17" t="s">
        <v>48</v>
      </c>
      <c r="BE25" s="17" t="s">
        <v>48</v>
      </c>
      <c r="BF25" s="17" t="s">
        <v>48</v>
      </c>
      <c r="BG25" s="17" t="s">
        <v>48</v>
      </c>
      <c r="BK25" s="17" t="s">
        <v>48</v>
      </c>
      <c r="BL25" s="17" t="s">
        <v>48</v>
      </c>
    </row>
    <row r="26" spans="2:64" x14ac:dyDescent="0.55000000000000004">
      <c r="B26" s="1" t="s">
        <v>613</v>
      </c>
      <c r="C26" s="1"/>
      <c r="D26" s="1" t="s">
        <v>7235</v>
      </c>
      <c r="E26" s="1" t="s">
        <v>136</v>
      </c>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7" t="s">
        <v>48</v>
      </c>
      <c r="AX26" s="17" t="s">
        <v>48</v>
      </c>
      <c r="AY26" s="17" t="s">
        <v>48</v>
      </c>
      <c r="AZ26" s="17" t="s">
        <v>48</v>
      </c>
      <c r="BA26" s="17" t="s">
        <v>48</v>
      </c>
      <c r="BB26" s="17" t="s">
        <v>48</v>
      </c>
      <c r="BC26" s="17" t="s">
        <v>48</v>
      </c>
      <c r="BD26" s="17" t="s">
        <v>48</v>
      </c>
      <c r="BE26" s="17" t="s">
        <v>48</v>
      </c>
      <c r="BF26" s="17" t="s">
        <v>48</v>
      </c>
      <c r="BG26" s="17" t="s">
        <v>48</v>
      </c>
      <c r="BK26" s="17" t="s">
        <v>48</v>
      </c>
      <c r="BL26" s="17" t="s">
        <v>48</v>
      </c>
    </row>
    <row r="27" spans="2:64" x14ac:dyDescent="0.55000000000000004">
      <c r="B27" s="1" t="s">
        <v>614</v>
      </c>
      <c r="C27" s="1"/>
      <c r="D27" s="1" t="s">
        <v>7235</v>
      </c>
      <c r="E27" s="1" t="s">
        <v>137</v>
      </c>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7" t="s">
        <v>48</v>
      </c>
      <c r="AX27" s="17" t="s">
        <v>48</v>
      </c>
      <c r="AY27" s="17" t="s">
        <v>48</v>
      </c>
      <c r="AZ27" s="17" t="s">
        <v>48</v>
      </c>
      <c r="BA27" s="17" t="s">
        <v>48</v>
      </c>
      <c r="BB27" s="17" t="s">
        <v>48</v>
      </c>
      <c r="BC27" s="17" t="s">
        <v>48</v>
      </c>
      <c r="BD27" s="17" t="s">
        <v>48</v>
      </c>
      <c r="BE27" s="17" t="s">
        <v>48</v>
      </c>
      <c r="BF27" s="17" t="s">
        <v>48</v>
      </c>
      <c r="BG27" s="17" t="s">
        <v>48</v>
      </c>
      <c r="BK27" s="17" t="s">
        <v>48</v>
      </c>
      <c r="BL27" s="17" t="s">
        <v>48</v>
      </c>
    </row>
  </sheetData>
  <phoneticPr fontId="5"/>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2"/>
  <dimension ref="B1:F5"/>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62.75" style="17" customWidth="1"/>
    <col min="3" max="4" width="3.08203125" style="17" hidden="1" customWidth="1"/>
    <col min="5" max="5" width="6.5" style="17" bestFit="1" customWidth="1"/>
    <col min="6" max="6" width="3.6640625" style="28"/>
    <col min="7" max="16384" width="3.6640625" style="17"/>
  </cols>
  <sheetData>
    <row r="1" spans="2:6" x14ac:dyDescent="0.55000000000000004">
      <c r="B1" s="16" t="s">
        <v>3514</v>
      </c>
      <c r="C1" s="27"/>
      <c r="D1" s="27"/>
    </row>
    <row r="2" spans="2:6" x14ac:dyDescent="0.55000000000000004">
      <c r="B2" s="20" t="s">
        <v>3515</v>
      </c>
      <c r="C2" s="27"/>
      <c r="D2" s="27"/>
    </row>
    <row r="3" spans="2:6" x14ac:dyDescent="0.55000000000000004">
      <c r="B3" s="110" t="s">
        <v>3516</v>
      </c>
      <c r="C3" s="27"/>
      <c r="D3" s="27"/>
    </row>
    <row r="4" spans="2:6" ht="102.5" x14ac:dyDescent="0.55000000000000004">
      <c r="B4" s="18" t="s">
        <v>277</v>
      </c>
      <c r="C4" s="18" t="s">
        <v>6345</v>
      </c>
      <c r="D4" s="18" t="s">
        <v>6575</v>
      </c>
      <c r="E4" s="18" t="s">
        <v>5946</v>
      </c>
      <c r="F4" s="109" t="s">
        <v>651</v>
      </c>
    </row>
    <row r="5" spans="2:6" x14ac:dyDescent="0.55000000000000004">
      <c r="B5" s="19" t="s">
        <v>7257</v>
      </c>
      <c r="C5" s="19"/>
      <c r="D5" s="19" t="s">
        <v>7235</v>
      </c>
      <c r="E5" s="19" t="s">
        <v>233</v>
      </c>
      <c r="F5" s="3"/>
    </row>
  </sheetData>
  <phoneticPr fontId="5"/>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60"/>
  <dimension ref="B1:N28"/>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6.5" style="17" bestFit="1" customWidth="1"/>
    <col min="3" max="4" width="3.08203125" style="17" hidden="1" customWidth="1"/>
    <col min="5" max="5" width="6.5" style="17" bestFit="1" customWidth="1"/>
    <col min="6" max="8" width="3.33203125" style="17" bestFit="1" customWidth="1"/>
    <col min="9" max="14" width="0.33203125" style="17" customWidth="1"/>
    <col min="15" max="16384" width="3.6640625" style="17"/>
  </cols>
  <sheetData>
    <row r="1" spans="2:14" x14ac:dyDescent="0.55000000000000004">
      <c r="B1" s="16" t="s">
        <v>3514</v>
      </c>
      <c r="C1" s="27"/>
      <c r="D1" s="27"/>
    </row>
    <row r="2" spans="2:14" x14ac:dyDescent="0.55000000000000004">
      <c r="B2" s="27"/>
      <c r="C2" s="27"/>
      <c r="D2" s="27"/>
    </row>
    <row r="3" spans="2:14" x14ac:dyDescent="0.55000000000000004">
      <c r="B3" s="27"/>
      <c r="C3" s="27"/>
      <c r="D3" s="27"/>
    </row>
    <row r="4" spans="2:14" ht="189.5" x14ac:dyDescent="0.55000000000000004">
      <c r="B4" s="18" t="s">
        <v>5307</v>
      </c>
      <c r="C4" s="18" t="s">
        <v>6348</v>
      </c>
      <c r="D4" s="18" t="s">
        <v>6346</v>
      </c>
      <c r="E4" s="18" t="s">
        <v>2788</v>
      </c>
      <c r="F4" s="18" t="s">
        <v>2789</v>
      </c>
      <c r="G4" s="18" t="s">
        <v>2790</v>
      </c>
      <c r="H4" s="18" t="s">
        <v>6756</v>
      </c>
      <c r="I4" s="25" t="s">
        <v>7232</v>
      </c>
      <c r="J4" s="25" t="s">
        <v>7232</v>
      </c>
      <c r="K4" s="25" t="s">
        <v>7232</v>
      </c>
      <c r="L4" s="25" t="s">
        <v>7232</v>
      </c>
      <c r="M4" s="25" t="s">
        <v>7232</v>
      </c>
      <c r="N4" s="25" t="s">
        <v>7232</v>
      </c>
    </row>
    <row r="5" spans="2:14" x14ac:dyDescent="0.55000000000000004">
      <c r="B5" s="19" t="s">
        <v>6401</v>
      </c>
      <c r="C5" s="19"/>
      <c r="D5" s="19" t="s">
        <v>7235</v>
      </c>
      <c r="E5" s="19" t="s">
        <v>146</v>
      </c>
      <c r="F5" s="19"/>
      <c r="G5" s="19"/>
      <c r="H5" s="19"/>
      <c r="I5" s="19"/>
      <c r="J5" s="19"/>
      <c r="K5" s="19"/>
      <c r="L5" s="19"/>
      <c r="M5" s="19"/>
      <c r="N5" s="19"/>
    </row>
    <row r="6" spans="2:14" x14ac:dyDescent="0.55000000000000004">
      <c r="B6" s="19" t="s">
        <v>6402</v>
      </c>
      <c r="C6" s="19"/>
      <c r="D6" s="19" t="s">
        <v>7235</v>
      </c>
      <c r="E6" s="19" t="s">
        <v>162</v>
      </c>
      <c r="F6" s="19"/>
      <c r="G6" s="19"/>
      <c r="H6" s="19"/>
      <c r="I6" s="19"/>
      <c r="J6" s="19"/>
      <c r="K6" s="19"/>
      <c r="L6" s="19"/>
      <c r="M6" s="19"/>
      <c r="N6" s="19"/>
    </row>
    <row r="7" spans="2:14" x14ac:dyDescent="0.55000000000000004">
      <c r="B7" s="19" t="s">
        <v>5284</v>
      </c>
      <c r="C7" s="19"/>
      <c r="D7" s="19" t="s">
        <v>7235</v>
      </c>
      <c r="E7" s="19" t="s">
        <v>148</v>
      </c>
      <c r="F7" s="19"/>
      <c r="G7" s="19"/>
      <c r="H7" s="19"/>
      <c r="I7" s="19"/>
      <c r="J7" s="19"/>
      <c r="K7" s="19"/>
      <c r="L7" s="19"/>
      <c r="M7" s="19"/>
      <c r="N7" s="19"/>
    </row>
    <row r="8" spans="2:14" x14ac:dyDescent="0.55000000000000004">
      <c r="B8" s="19" t="s">
        <v>7516</v>
      </c>
      <c r="C8" s="19"/>
      <c r="D8" s="19" t="s">
        <v>7235</v>
      </c>
      <c r="E8" s="19" t="s">
        <v>240</v>
      </c>
      <c r="F8" s="19"/>
      <c r="G8" s="19"/>
      <c r="H8" s="19"/>
      <c r="I8" s="19"/>
      <c r="J8" s="19"/>
      <c r="K8" s="19"/>
      <c r="L8" s="19"/>
      <c r="M8" s="19"/>
      <c r="N8" s="19"/>
    </row>
    <row r="9" spans="2:14" x14ac:dyDescent="0.55000000000000004">
      <c r="B9" s="19" t="s">
        <v>5289</v>
      </c>
      <c r="C9" s="19"/>
      <c r="D9" s="19" t="s">
        <v>7235</v>
      </c>
      <c r="E9" s="19" t="s">
        <v>243</v>
      </c>
      <c r="F9" s="19"/>
      <c r="G9" s="19"/>
      <c r="H9" s="19"/>
      <c r="I9" s="19"/>
      <c r="J9" s="19"/>
      <c r="K9" s="19"/>
      <c r="L9" s="19"/>
      <c r="M9" s="19"/>
      <c r="N9" s="19"/>
    </row>
    <row r="10" spans="2:14" x14ac:dyDescent="0.55000000000000004">
      <c r="B10" s="19" t="s">
        <v>5290</v>
      </c>
      <c r="C10" s="19"/>
      <c r="D10" s="19" t="s">
        <v>7235</v>
      </c>
      <c r="E10" s="19" t="s">
        <v>244</v>
      </c>
      <c r="F10" s="19"/>
      <c r="G10" s="19"/>
      <c r="H10" s="19"/>
      <c r="I10" s="19"/>
      <c r="J10" s="19"/>
      <c r="K10" s="19"/>
      <c r="L10" s="19"/>
      <c r="M10" s="19"/>
      <c r="N10" s="19"/>
    </row>
    <row r="11" spans="2:14" x14ac:dyDescent="0.55000000000000004">
      <c r="B11" s="19" t="s">
        <v>5291</v>
      </c>
      <c r="C11" s="19"/>
      <c r="D11" s="19" t="s">
        <v>7235</v>
      </c>
      <c r="E11" s="19" t="s">
        <v>246</v>
      </c>
      <c r="F11" s="19"/>
      <c r="G11" s="19"/>
      <c r="H11" s="19"/>
      <c r="I11" s="19"/>
      <c r="J11" s="19"/>
      <c r="K11" s="19"/>
      <c r="L11" s="19"/>
      <c r="M11" s="19"/>
      <c r="N11" s="19"/>
    </row>
    <row r="12" spans="2:14" x14ac:dyDescent="0.55000000000000004">
      <c r="B12" s="19" t="s">
        <v>5293</v>
      </c>
      <c r="C12" s="19"/>
      <c r="D12" s="19" t="s">
        <v>7235</v>
      </c>
      <c r="E12" s="19" t="s">
        <v>249</v>
      </c>
      <c r="F12" s="19"/>
      <c r="G12" s="19"/>
      <c r="H12" s="19"/>
      <c r="I12" s="19"/>
      <c r="J12" s="19"/>
      <c r="K12" s="19"/>
      <c r="L12" s="19"/>
      <c r="M12" s="19"/>
      <c r="N12" s="19"/>
    </row>
    <row r="13" spans="2:14" x14ac:dyDescent="0.55000000000000004">
      <c r="B13" s="19" t="s">
        <v>5294</v>
      </c>
      <c r="C13" s="19"/>
      <c r="D13" s="19" t="s">
        <v>7235</v>
      </c>
      <c r="E13" s="19" t="s">
        <v>253</v>
      </c>
      <c r="F13" s="19"/>
      <c r="G13" s="19"/>
      <c r="H13" s="19"/>
      <c r="I13" s="19"/>
      <c r="J13" s="19"/>
      <c r="K13" s="19"/>
      <c r="L13" s="19"/>
      <c r="M13" s="19"/>
      <c r="N13" s="19"/>
    </row>
    <row r="14" spans="2:14" x14ac:dyDescent="0.55000000000000004">
      <c r="B14" s="19" t="s">
        <v>5295</v>
      </c>
      <c r="C14" s="19"/>
      <c r="D14" s="19" t="s">
        <v>7235</v>
      </c>
      <c r="E14" s="19" t="s">
        <v>263</v>
      </c>
      <c r="F14" s="19"/>
      <c r="G14" s="19"/>
      <c r="H14" s="19"/>
      <c r="I14" s="19"/>
      <c r="J14" s="19"/>
      <c r="K14" s="19"/>
      <c r="L14" s="19"/>
      <c r="M14" s="19"/>
      <c r="N14" s="19"/>
    </row>
    <row r="15" spans="2:14" x14ac:dyDescent="0.55000000000000004">
      <c r="B15" s="19" t="s">
        <v>5296</v>
      </c>
      <c r="C15" s="19"/>
      <c r="D15" s="19" t="s">
        <v>7235</v>
      </c>
      <c r="E15" s="19" t="s">
        <v>269</v>
      </c>
      <c r="F15" s="19"/>
      <c r="G15" s="19"/>
      <c r="H15" s="19"/>
      <c r="I15" s="19"/>
      <c r="J15" s="19"/>
      <c r="K15" s="19"/>
      <c r="L15" s="19"/>
      <c r="M15" s="19"/>
      <c r="N15" s="19"/>
    </row>
    <row r="16" spans="2:14" x14ac:dyDescent="0.55000000000000004">
      <c r="B16" s="19" t="s">
        <v>5297</v>
      </c>
      <c r="C16" s="19"/>
      <c r="D16" s="19" t="s">
        <v>7235</v>
      </c>
      <c r="E16" s="19" t="s">
        <v>270</v>
      </c>
      <c r="F16" s="19"/>
      <c r="G16" s="19"/>
      <c r="H16" s="19"/>
      <c r="I16" s="19"/>
      <c r="J16" s="19"/>
      <c r="K16" s="19"/>
      <c r="L16" s="19"/>
      <c r="M16" s="19"/>
      <c r="N16" s="19"/>
    </row>
    <row r="17" spans="2:14" x14ac:dyDescent="0.55000000000000004">
      <c r="B17" s="19" t="s">
        <v>6680</v>
      </c>
      <c r="C17" s="19"/>
      <c r="D17" s="19" t="s">
        <v>7235</v>
      </c>
      <c r="E17" s="19" t="s">
        <v>272</v>
      </c>
      <c r="F17" s="19"/>
      <c r="G17" s="19"/>
      <c r="H17" s="19"/>
      <c r="I17" s="19"/>
      <c r="J17" s="19"/>
      <c r="K17" s="19"/>
      <c r="L17" s="19"/>
      <c r="M17" s="19"/>
      <c r="N17" s="19"/>
    </row>
    <row r="18" spans="2:14" x14ac:dyDescent="0.55000000000000004">
      <c r="B18" s="19" t="s">
        <v>6681</v>
      </c>
      <c r="C18" s="19"/>
      <c r="D18" s="19" t="s">
        <v>7235</v>
      </c>
      <c r="E18" s="19" t="s">
        <v>273</v>
      </c>
      <c r="F18" s="19"/>
      <c r="G18" s="19"/>
      <c r="H18" s="19"/>
      <c r="I18" s="19"/>
      <c r="J18" s="19"/>
      <c r="K18" s="19"/>
      <c r="L18" s="19"/>
      <c r="M18" s="19"/>
      <c r="N18" s="19"/>
    </row>
    <row r="19" spans="2:14" x14ac:dyDescent="0.55000000000000004">
      <c r="B19" s="19" t="s">
        <v>7526</v>
      </c>
      <c r="C19" s="19"/>
      <c r="D19" s="19" t="s">
        <v>7235</v>
      </c>
      <c r="E19" s="19" t="s">
        <v>3485</v>
      </c>
      <c r="F19" s="19"/>
      <c r="G19" s="19"/>
      <c r="H19" s="19"/>
      <c r="I19" s="19"/>
      <c r="J19" s="19"/>
      <c r="K19" s="19"/>
      <c r="L19" s="19"/>
      <c r="M19" s="19"/>
      <c r="N19" s="19"/>
    </row>
    <row r="20" spans="2:14" x14ac:dyDescent="0.55000000000000004">
      <c r="B20" s="19" t="s">
        <v>5299</v>
      </c>
      <c r="C20" s="19"/>
      <c r="D20" s="19" t="s">
        <v>7235</v>
      </c>
      <c r="E20" s="19" t="s">
        <v>3489</v>
      </c>
      <c r="F20" s="19"/>
      <c r="G20" s="19"/>
      <c r="H20" s="19"/>
      <c r="I20" s="19"/>
      <c r="J20" s="19"/>
      <c r="K20" s="19"/>
      <c r="L20" s="19"/>
      <c r="M20" s="19"/>
      <c r="N20" s="19"/>
    </row>
    <row r="21" spans="2:14" x14ac:dyDescent="0.55000000000000004">
      <c r="B21" s="19" t="s">
        <v>5300</v>
      </c>
      <c r="C21" s="19"/>
      <c r="D21" s="19" t="s">
        <v>7235</v>
      </c>
      <c r="E21" s="19" t="s">
        <v>3490</v>
      </c>
      <c r="F21" s="19"/>
      <c r="G21" s="19"/>
      <c r="H21" s="19"/>
      <c r="I21" s="19"/>
      <c r="J21" s="19"/>
      <c r="K21" s="19"/>
      <c r="L21" s="19"/>
      <c r="M21" s="19"/>
      <c r="N21" s="19"/>
    </row>
    <row r="22" spans="2:14" x14ac:dyDescent="0.55000000000000004">
      <c r="B22" s="19" t="s">
        <v>5301</v>
      </c>
      <c r="C22" s="19"/>
      <c r="D22" s="19" t="s">
        <v>7235</v>
      </c>
      <c r="E22" s="19" t="s">
        <v>3501</v>
      </c>
      <c r="F22" s="19"/>
      <c r="G22" s="19"/>
      <c r="H22" s="19"/>
      <c r="I22" s="19"/>
      <c r="J22" s="19"/>
      <c r="K22" s="19"/>
      <c r="L22" s="19"/>
      <c r="M22" s="19"/>
      <c r="N22" s="19"/>
    </row>
    <row r="23" spans="2:14" x14ac:dyDescent="0.55000000000000004">
      <c r="B23" s="19" t="s">
        <v>5302</v>
      </c>
      <c r="C23" s="19"/>
      <c r="D23" s="19" t="s">
        <v>7235</v>
      </c>
      <c r="E23" s="19" t="s">
        <v>4426</v>
      </c>
      <c r="F23" s="19"/>
      <c r="G23" s="19"/>
      <c r="H23" s="19"/>
      <c r="I23" s="19"/>
      <c r="J23" s="19"/>
      <c r="K23" s="19"/>
      <c r="L23" s="19"/>
      <c r="M23" s="19"/>
      <c r="N23" s="19"/>
    </row>
    <row r="24" spans="2:14" x14ac:dyDescent="0.55000000000000004">
      <c r="B24" s="19" t="s">
        <v>5281</v>
      </c>
      <c r="C24" s="19"/>
      <c r="D24" s="19" t="s">
        <v>7235</v>
      </c>
      <c r="E24" s="19" t="s">
        <v>4434</v>
      </c>
      <c r="F24" s="19"/>
      <c r="G24" s="19"/>
      <c r="H24" s="19"/>
      <c r="I24" s="19"/>
      <c r="J24" s="19"/>
      <c r="K24" s="19"/>
      <c r="L24" s="19"/>
      <c r="M24" s="19"/>
      <c r="N24" s="19"/>
    </row>
    <row r="25" spans="2:14" x14ac:dyDescent="0.55000000000000004">
      <c r="B25" s="19" t="s">
        <v>7581</v>
      </c>
      <c r="C25" s="19"/>
      <c r="D25" s="19" t="s">
        <v>7235</v>
      </c>
      <c r="E25" s="19" t="s">
        <v>4437</v>
      </c>
      <c r="F25" s="19"/>
      <c r="G25" s="19"/>
      <c r="H25" s="19"/>
      <c r="I25" s="19"/>
      <c r="J25" s="19"/>
      <c r="K25" s="19"/>
      <c r="L25" s="19"/>
      <c r="M25" s="19"/>
      <c r="N25" s="19"/>
    </row>
    <row r="26" spans="2:14" x14ac:dyDescent="0.55000000000000004">
      <c r="B26" s="19" t="s">
        <v>5304</v>
      </c>
      <c r="C26" s="19"/>
      <c r="D26" s="19" t="s">
        <v>7235</v>
      </c>
      <c r="E26" s="19" t="s">
        <v>4438</v>
      </c>
      <c r="F26" s="19"/>
      <c r="G26" s="19"/>
      <c r="H26" s="19"/>
      <c r="I26" s="19"/>
      <c r="J26" s="19"/>
      <c r="K26" s="19"/>
      <c r="L26" s="19"/>
      <c r="M26" s="19"/>
      <c r="N26" s="19"/>
    </row>
    <row r="27" spans="2:14" x14ac:dyDescent="0.55000000000000004">
      <c r="B27" s="19" t="s">
        <v>5305</v>
      </c>
      <c r="C27" s="19"/>
      <c r="D27" s="19" t="s">
        <v>7235</v>
      </c>
      <c r="E27" s="19" t="s">
        <v>4440</v>
      </c>
      <c r="F27" s="19"/>
      <c r="G27" s="19"/>
      <c r="H27" s="19"/>
      <c r="I27" s="19"/>
      <c r="J27" s="19"/>
      <c r="K27" s="19"/>
      <c r="L27" s="19"/>
      <c r="M27" s="19"/>
      <c r="N27" s="19"/>
    </row>
    <row r="28" spans="2:14" x14ac:dyDescent="0.55000000000000004">
      <c r="B28" s="19" t="s">
        <v>5306</v>
      </c>
      <c r="C28" s="19"/>
      <c r="D28" s="19" t="s">
        <v>7235</v>
      </c>
      <c r="E28" s="19" t="s">
        <v>4396</v>
      </c>
      <c r="F28" s="19"/>
      <c r="G28" s="19"/>
      <c r="H28" s="19"/>
      <c r="I28" s="19"/>
      <c r="J28" s="19"/>
      <c r="K28" s="19"/>
      <c r="L28" s="19"/>
      <c r="M28" s="19"/>
      <c r="N28" s="19"/>
    </row>
  </sheetData>
  <phoneticPr fontId="5"/>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5"/>
  <dimension ref="A1:H3031"/>
  <sheetViews>
    <sheetView showGridLines="0" zoomScaleNormal="100" workbookViewId="0">
      <pane ySplit="4" topLeftCell="A5" activePane="bottomLeft" state="frozen"/>
      <selection pane="bottomLeft"/>
    </sheetView>
  </sheetViews>
  <sheetFormatPr defaultColWidth="4.9140625" defaultRowHeight="16" x14ac:dyDescent="0.55000000000000004"/>
  <cols>
    <col min="2" max="2" width="23.9140625" customWidth="1"/>
    <col min="3" max="3" width="28.9140625" bestFit="1" customWidth="1"/>
    <col min="4" max="4" width="8.6640625" customWidth="1"/>
    <col min="5" max="5" width="47.5" customWidth="1"/>
    <col min="6" max="6" width="7.5" style="47" bestFit="1" customWidth="1"/>
    <col min="7" max="7" width="29.6640625" customWidth="1"/>
    <col min="8" max="8" width="17.6640625" customWidth="1"/>
  </cols>
  <sheetData>
    <row r="1" spans="1:8" x14ac:dyDescent="0.55000000000000004">
      <c r="A1" s="4">
        <f>COLUMN()</f>
        <v>1</v>
      </c>
      <c r="B1" s="4">
        <f>COLUMN()</f>
        <v>2</v>
      </c>
      <c r="C1" s="4">
        <f>COLUMN()</f>
        <v>3</v>
      </c>
      <c r="D1" s="4">
        <f>COLUMN()</f>
        <v>4</v>
      </c>
      <c r="E1" s="4">
        <f>COLUMN()</f>
        <v>5</v>
      </c>
      <c r="F1" s="4">
        <f>COLUMN()</f>
        <v>6</v>
      </c>
      <c r="G1" s="4">
        <f>COLUMN()</f>
        <v>7</v>
      </c>
    </row>
    <row r="2" spans="1:8" x14ac:dyDescent="0.55000000000000004">
      <c r="E2" s="12"/>
      <c r="F2" s="50"/>
      <c r="G2" s="13"/>
    </row>
    <row r="4" spans="1:8" x14ac:dyDescent="0.55000000000000004">
      <c r="B4" s="2" t="s">
        <v>0</v>
      </c>
      <c r="C4" s="2" t="s">
        <v>427</v>
      </c>
      <c r="D4" s="2" t="s">
        <v>37</v>
      </c>
      <c r="E4" s="2" t="s">
        <v>429</v>
      </c>
      <c r="F4" s="2" t="s">
        <v>6352</v>
      </c>
      <c r="G4" s="107" t="s">
        <v>673</v>
      </c>
    </row>
    <row r="5" spans="1:8" x14ac:dyDescent="0.55000000000000004">
      <c r="B5" s="1" t="s">
        <v>426</v>
      </c>
      <c r="C5" s="1" t="s">
        <v>674</v>
      </c>
      <c r="D5" s="1">
        <v>1</v>
      </c>
      <c r="E5" s="106" t="s">
        <v>2</v>
      </c>
      <c r="F5" s="3"/>
      <c r="G5" s="5"/>
    </row>
    <row r="6" spans="1:8" x14ac:dyDescent="0.55000000000000004">
      <c r="B6" s="1" t="s">
        <v>426</v>
      </c>
      <c r="C6" s="1" t="s">
        <v>674</v>
      </c>
      <c r="D6" s="1">
        <v>2</v>
      </c>
      <c r="E6" s="106" t="s">
        <v>278</v>
      </c>
      <c r="F6" s="3"/>
      <c r="G6" s="5"/>
    </row>
    <row r="7" spans="1:8" x14ac:dyDescent="0.55000000000000004">
      <c r="B7" s="1" t="s">
        <v>426</v>
      </c>
      <c r="C7" s="1" t="s">
        <v>674</v>
      </c>
      <c r="D7" s="1">
        <v>3</v>
      </c>
      <c r="E7" s="1" t="s">
        <v>1</v>
      </c>
      <c r="F7" s="3"/>
      <c r="G7" s="5"/>
    </row>
    <row r="8" spans="1:8" x14ac:dyDescent="0.55000000000000004">
      <c r="B8" s="1" t="s">
        <v>426</v>
      </c>
      <c r="C8" s="1" t="s">
        <v>674</v>
      </c>
      <c r="D8" s="1">
        <v>4</v>
      </c>
      <c r="E8" s="106" t="s">
        <v>97</v>
      </c>
      <c r="F8" s="3"/>
      <c r="G8" s="5"/>
    </row>
    <row r="9" spans="1:8" x14ac:dyDescent="0.55000000000000004">
      <c r="B9" s="1" t="s">
        <v>426</v>
      </c>
      <c r="C9" s="1" t="s">
        <v>674</v>
      </c>
      <c r="D9" s="1">
        <v>5</v>
      </c>
      <c r="E9" s="1" t="s">
        <v>3</v>
      </c>
      <c r="F9" s="3"/>
      <c r="G9" s="5"/>
    </row>
    <row r="10" spans="1:8" x14ac:dyDescent="0.55000000000000004">
      <c r="B10" s="1" t="s">
        <v>426</v>
      </c>
      <c r="C10" s="1" t="s">
        <v>674</v>
      </c>
      <c r="D10" s="1">
        <v>6</v>
      </c>
      <c r="E10" s="1" t="s">
        <v>4</v>
      </c>
      <c r="F10" s="3"/>
      <c r="G10" s="5"/>
    </row>
    <row r="11" spans="1:8" x14ac:dyDescent="0.55000000000000004">
      <c r="B11" s="1" t="s">
        <v>426</v>
      </c>
      <c r="C11" s="1" t="s">
        <v>674</v>
      </c>
      <c r="D11" s="1">
        <v>7</v>
      </c>
      <c r="E11" s="5" t="s">
        <v>279</v>
      </c>
      <c r="F11" s="45"/>
      <c r="G11" s="5"/>
    </row>
    <row r="12" spans="1:8" x14ac:dyDescent="0.55000000000000004">
      <c r="B12" s="1" t="s">
        <v>426</v>
      </c>
      <c r="C12" s="1" t="s">
        <v>674</v>
      </c>
      <c r="D12" s="1">
        <v>8</v>
      </c>
      <c r="E12" s="5" t="s">
        <v>280</v>
      </c>
      <c r="F12" s="45"/>
      <c r="G12" s="5"/>
    </row>
    <row r="13" spans="1:8" x14ac:dyDescent="0.55000000000000004">
      <c r="B13" s="1" t="s">
        <v>426</v>
      </c>
      <c r="C13" s="1" t="s">
        <v>674</v>
      </c>
      <c r="D13" s="1">
        <v>9</v>
      </c>
      <c r="E13" s="5" t="s">
        <v>5</v>
      </c>
      <c r="F13" s="45"/>
      <c r="G13" s="5"/>
    </row>
    <row r="14" spans="1:8" x14ac:dyDescent="0.55000000000000004">
      <c r="B14" s="1" t="s">
        <v>426</v>
      </c>
      <c r="C14" s="1" t="s">
        <v>674</v>
      </c>
      <c r="D14" s="1">
        <v>10</v>
      </c>
      <c r="E14" s="5" t="s">
        <v>6</v>
      </c>
      <c r="F14" s="45"/>
      <c r="G14" s="5"/>
    </row>
    <row r="15" spans="1:8" x14ac:dyDescent="0.55000000000000004">
      <c r="B15" s="1" t="s">
        <v>426</v>
      </c>
      <c r="C15" s="1" t="s">
        <v>674</v>
      </c>
      <c r="D15" s="1">
        <v>11</v>
      </c>
      <c r="E15" s="106" t="s">
        <v>281</v>
      </c>
      <c r="F15" s="45"/>
      <c r="G15" s="5"/>
      <c r="H15" s="116"/>
    </row>
    <row r="16" spans="1:8" x14ac:dyDescent="0.55000000000000004">
      <c r="B16" s="1" t="s">
        <v>426</v>
      </c>
      <c r="C16" s="1" t="s">
        <v>674</v>
      </c>
      <c r="D16" s="1">
        <v>12</v>
      </c>
      <c r="E16" s="5" t="s">
        <v>282</v>
      </c>
      <c r="F16" s="45"/>
      <c r="G16" s="5"/>
    </row>
    <row r="17" spans="2:7" x14ac:dyDescent="0.55000000000000004">
      <c r="B17" s="1" t="s">
        <v>426</v>
      </c>
      <c r="C17" s="1" t="s">
        <v>674</v>
      </c>
      <c r="D17" s="1">
        <v>13</v>
      </c>
      <c r="E17" s="5" t="s">
        <v>7</v>
      </c>
      <c r="F17" s="45"/>
      <c r="G17" s="5"/>
    </row>
    <row r="18" spans="2:7" x14ac:dyDescent="0.55000000000000004">
      <c r="B18" s="1" t="s">
        <v>426</v>
      </c>
      <c r="C18" s="1" t="s">
        <v>674</v>
      </c>
      <c r="D18" s="1">
        <v>14</v>
      </c>
      <c r="E18" s="1" t="s">
        <v>8</v>
      </c>
      <c r="F18" s="3"/>
      <c r="G18" s="5"/>
    </row>
    <row r="19" spans="2:7" x14ac:dyDescent="0.55000000000000004">
      <c r="B19" s="1" t="s">
        <v>426</v>
      </c>
      <c r="C19" s="1" t="s">
        <v>674</v>
      </c>
      <c r="D19" s="1">
        <v>15</v>
      </c>
      <c r="E19" s="1" t="s">
        <v>9</v>
      </c>
      <c r="F19" s="3"/>
      <c r="G19" s="5"/>
    </row>
    <row r="20" spans="2:7" x14ac:dyDescent="0.55000000000000004">
      <c r="B20" s="1" t="s">
        <v>426</v>
      </c>
      <c r="C20" s="1" t="s">
        <v>674</v>
      </c>
      <c r="D20" s="1">
        <v>16</v>
      </c>
      <c r="E20" s="1" t="s">
        <v>10</v>
      </c>
      <c r="F20" s="3" t="s">
        <v>6356</v>
      </c>
      <c r="G20" s="5"/>
    </row>
    <row r="21" spans="2:7" x14ac:dyDescent="0.55000000000000004">
      <c r="B21" s="1" t="s">
        <v>426</v>
      </c>
      <c r="C21" s="1" t="s">
        <v>674</v>
      </c>
      <c r="D21" s="1">
        <v>17</v>
      </c>
      <c r="E21" s="1" t="s">
        <v>11</v>
      </c>
      <c r="F21" s="3"/>
      <c r="G21" s="6"/>
    </row>
    <row r="22" spans="2:7" x14ac:dyDescent="0.55000000000000004">
      <c r="B22" s="1" t="s">
        <v>426</v>
      </c>
      <c r="C22" s="1" t="s">
        <v>674</v>
      </c>
      <c r="D22" s="1">
        <v>18</v>
      </c>
      <c r="E22" s="1" t="s">
        <v>12</v>
      </c>
      <c r="F22" s="3" t="s">
        <v>6356</v>
      </c>
      <c r="G22" s="5"/>
    </row>
    <row r="23" spans="2:7" x14ac:dyDescent="0.55000000000000004">
      <c r="B23" s="1" t="s">
        <v>426</v>
      </c>
      <c r="C23" s="1" t="s">
        <v>674</v>
      </c>
      <c r="D23" s="1">
        <v>19</v>
      </c>
      <c r="E23" s="1" t="s">
        <v>13</v>
      </c>
      <c r="F23" s="3" t="s">
        <v>6356</v>
      </c>
      <c r="G23" s="5"/>
    </row>
    <row r="24" spans="2:7" x14ac:dyDescent="0.55000000000000004">
      <c r="B24" s="1" t="s">
        <v>426</v>
      </c>
      <c r="C24" s="1" t="s">
        <v>674</v>
      </c>
      <c r="D24" s="1">
        <v>20</v>
      </c>
      <c r="E24" s="111" t="s">
        <v>14</v>
      </c>
      <c r="F24" s="3" t="s">
        <v>6356</v>
      </c>
      <c r="G24" s="5"/>
    </row>
    <row r="25" spans="2:7" x14ac:dyDescent="0.55000000000000004">
      <c r="B25" s="1" t="s">
        <v>426</v>
      </c>
      <c r="C25" s="1" t="s">
        <v>674</v>
      </c>
      <c r="D25" s="1">
        <v>21</v>
      </c>
      <c r="E25" s="111" t="s">
        <v>15</v>
      </c>
      <c r="F25" s="3" t="s">
        <v>6356</v>
      </c>
      <c r="G25" s="5"/>
    </row>
    <row r="26" spans="2:7" x14ac:dyDescent="0.55000000000000004">
      <c r="B26" s="1" t="s">
        <v>426</v>
      </c>
      <c r="C26" s="1" t="s">
        <v>674</v>
      </c>
      <c r="D26" s="1">
        <v>22</v>
      </c>
      <c r="E26" s="1" t="s">
        <v>283</v>
      </c>
      <c r="F26" s="3"/>
      <c r="G26" s="5"/>
    </row>
    <row r="27" spans="2:7" x14ac:dyDescent="0.55000000000000004">
      <c r="B27" s="1" t="s">
        <v>426</v>
      </c>
      <c r="C27" s="1" t="s">
        <v>674</v>
      </c>
      <c r="D27" s="1">
        <v>23</v>
      </c>
      <c r="E27" s="1" t="s">
        <v>16</v>
      </c>
      <c r="F27" s="3"/>
      <c r="G27" s="5"/>
    </row>
    <row r="28" spans="2:7" x14ac:dyDescent="0.55000000000000004">
      <c r="B28" s="1" t="s">
        <v>426</v>
      </c>
      <c r="C28" s="1" t="s">
        <v>674</v>
      </c>
      <c r="D28" s="1">
        <v>24</v>
      </c>
      <c r="E28" s="1" t="s">
        <v>17</v>
      </c>
      <c r="F28" s="3"/>
      <c r="G28" s="5"/>
    </row>
    <row r="29" spans="2:7" x14ac:dyDescent="0.55000000000000004">
      <c r="B29" s="1" t="s">
        <v>426</v>
      </c>
      <c r="C29" s="1" t="s">
        <v>674</v>
      </c>
      <c r="D29" s="1">
        <v>25</v>
      </c>
      <c r="E29" s="1" t="s">
        <v>18</v>
      </c>
      <c r="F29" s="3"/>
      <c r="G29" s="5"/>
    </row>
    <row r="30" spans="2:7" x14ac:dyDescent="0.55000000000000004">
      <c r="B30" s="1" t="s">
        <v>426</v>
      </c>
      <c r="C30" s="1" t="s">
        <v>674</v>
      </c>
      <c r="D30" s="1">
        <v>26</v>
      </c>
      <c r="E30" s="1" t="s">
        <v>19</v>
      </c>
      <c r="F30" s="3"/>
      <c r="G30" s="5"/>
    </row>
    <row r="31" spans="2:7" x14ac:dyDescent="0.55000000000000004">
      <c r="B31" s="1" t="s">
        <v>426</v>
      </c>
      <c r="C31" s="1" t="s">
        <v>674</v>
      </c>
      <c r="D31" s="1">
        <v>27</v>
      </c>
      <c r="E31" s="1" t="s">
        <v>284</v>
      </c>
      <c r="F31" s="3"/>
      <c r="G31" s="5"/>
    </row>
    <row r="32" spans="2:7" x14ac:dyDescent="0.55000000000000004">
      <c r="B32" s="1" t="s">
        <v>426</v>
      </c>
      <c r="C32" s="1" t="s">
        <v>674</v>
      </c>
      <c r="D32" s="1">
        <v>28</v>
      </c>
      <c r="E32" s="1" t="s">
        <v>285</v>
      </c>
      <c r="F32" s="3"/>
      <c r="G32" s="5"/>
    </row>
    <row r="33" spans="2:7" x14ac:dyDescent="0.55000000000000004">
      <c r="B33" s="1" t="s">
        <v>426</v>
      </c>
      <c r="C33" s="1" t="s">
        <v>674</v>
      </c>
      <c r="D33" s="1">
        <v>29</v>
      </c>
      <c r="E33" s="1" t="s">
        <v>286</v>
      </c>
      <c r="F33" s="3"/>
      <c r="G33" s="5"/>
    </row>
    <row r="34" spans="2:7" x14ac:dyDescent="0.55000000000000004">
      <c r="B34" s="1" t="s">
        <v>426</v>
      </c>
      <c r="C34" s="1" t="s">
        <v>674</v>
      </c>
      <c r="D34" s="1">
        <v>30</v>
      </c>
      <c r="E34" s="5" t="s">
        <v>287</v>
      </c>
      <c r="F34" s="3"/>
      <c r="G34" s="5"/>
    </row>
    <row r="35" spans="2:7" x14ac:dyDescent="0.55000000000000004">
      <c r="B35" s="1" t="s">
        <v>426</v>
      </c>
      <c r="C35" s="1" t="s">
        <v>674</v>
      </c>
      <c r="D35" s="1">
        <v>31</v>
      </c>
      <c r="E35" s="1" t="s">
        <v>288</v>
      </c>
      <c r="F35" s="3"/>
      <c r="G35" s="5"/>
    </row>
    <row r="36" spans="2:7" x14ac:dyDescent="0.55000000000000004">
      <c r="B36" s="1" t="s">
        <v>426</v>
      </c>
      <c r="C36" s="1" t="s">
        <v>674</v>
      </c>
      <c r="D36" s="1">
        <v>32</v>
      </c>
      <c r="E36" s="1" t="s">
        <v>289</v>
      </c>
      <c r="F36" s="3"/>
      <c r="G36" s="5"/>
    </row>
    <row r="37" spans="2:7" x14ac:dyDescent="0.55000000000000004">
      <c r="B37" s="1" t="s">
        <v>426</v>
      </c>
      <c r="C37" s="1" t="s">
        <v>674</v>
      </c>
      <c r="D37" s="1">
        <v>33</v>
      </c>
      <c r="E37" s="1" t="s">
        <v>21</v>
      </c>
      <c r="F37" s="3"/>
      <c r="G37" s="5"/>
    </row>
    <row r="38" spans="2:7" x14ac:dyDescent="0.55000000000000004">
      <c r="B38" s="1" t="s">
        <v>426</v>
      </c>
      <c r="C38" s="1" t="s">
        <v>674</v>
      </c>
      <c r="D38" s="1">
        <v>34</v>
      </c>
      <c r="E38" s="1" t="s">
        <v>20</v>
      </c>
      <c r="F38" s="3"/>
      <c r="G38" s="5"/>
    </row>
    <row r="39" spans="2:7" x14ac:dyDescent="0.55000000000000004">
      <c r="B39" s="1" t="s">
        <v>426</v>
      </c>
      <c r="C39" s="1" t="s">
        <v>674</v>
      </c>
      <c r="D39" s="1">
        <v>35</v>
      </c>
      <c r="E39" s="1" t="s">
        <v>290</v>
      </c>
      <c r="F39" s="3" t="s">
        <v>6356</v>
      </c>
      <c r="G39" s="5"/>
    </row>
    <row r="40" spans="2:7" x14ac:dyDescent="0.55000000000000004">
      <c r="B40" s="1" t="s">
        <v>426</v>
      </c>
      <c r="C40" s="1" t="s">
        <v>674</v>
      </c>
      <c r="D40" s="1">
        <v>36</v>
      </c>
      <c r="E40" s="1" t="s">
        <v>291</v>
      </c>
      <c r="F40" s="3" t="s">
        <v>6356</v>
      </c>
      <c r="G40" s="5"/>
    </row>
    <row r="41" spans="2:7" x14ac:dyDescent="0.55000000000000004">
      <c r="B41" s="1" t="s">
        <v>426</v>
      </c>
      <c r="C41" s="1" t="s">
        <v>674</v>
      </c>
      <c r="D41" s="1">
        <v>37</v>
      </c>
      <c r="E41" s="1" t="s">
        <v>23</v>
      </c>
      <c r="F41" s="3"/>
      <c r="G41" s="5"/>
    </row>
    <row r="42" spans="2:7" x14ac:dyDescent="0.55000000000000004">
      <c r="B42" s="1" t="s">
        <v>426</v>
      </c>
      <c r="C42" s="1" t="s">
        <v>674</v>
      </c>
      <c r="D42" s="1">
        <v>38</v>
      </c>
      <c r="E42" s="1" t="s">
        <v>22</v>
      </c>
      <c r="F42" s="3"/>
      <c r="G42" s="5"/>
    </row>
    <row r="43" spans="2:7" x14ac:dyDescent="0.55000000000000004">
      <c r="B43" s="1" t="s">
        <v>426</v>
      </c>
      <c r="C43" s="1" t="s">
        <v>674</v>
      </c>
      <c r="D43" s="1">
        <v>39</v>
      </c>
      <c r="E43" s="1" t="s">
        <v>24</v>
      </c>
      <c r="F43" s="3"/>
      <c r="G43" s="5"/>
    </row>
    <row r="44" spans="2:7" x14ac:dyDescent="0.55000000000000004">
      <c r="B44" s="1" t="s">
        <v>426</v>
      </c>
      <c r="C44" s="1" t="s">
        <v>674</v>
      </c>
      <c r="D44" s="1">
        <v>40</v>
      </c>
      <c r="E44" s="1" t="s">
        <v>26</v>
      </c>
      <c r="F44" s="3"/>
      <c r="G44" s="5"/>
    </row>
    <row r="45" spans="2:7" x14ac:dyDescent="0.55000000000000004">
      <c r="B45" s="1" t="s">
        <v>426</v>
      </c>
      <c r="C45" s="1" t="s">
        <v>674</v>
      </c>
      <c r="D45" s="1">
        <v>41</v>
      </c>
      <c r="E45" s="1" t="s">
        <v>25</v>
      </c>
      <c r="F45" s="3"/>
      <c r="G45" s="5"/>
    </row>
    <row r="46" spans="2:7" x14ac:dyDescent="0.55000000000000004">
      <c r="B46" s="1" t="s">
        <v>426</v>
      </c>
      <c r="C46" s="1" t="s">
        <v>674</v>
      </c>
      <c r="D46" s="1">
        <v>42</v>
      </c>
      <c r="E46" s="1" t="s">
        <v>27</v>
      </c>
      <c r="F46" s="3"/>
      <c r="G46" s="5"/>
    </row>
    <row r="47" spans="2:7" x14ac:dyDescent="0.55000000000000004">
      <c r="B47" s="1" t="s">
        <v>426</v>
      </c>
      <c r="C47" s="1" t="s">
        <v>674</v>
      </c>
      <c r="D47" s="1">
        <v>43</v>
      </c>
      <c r="E47" s="1" t="s">
        <v>28</v>
      </c>
      <c r="F47" s="3"/>
      <c r="G47" s="5"/>
    </row>
    <row r="48" spans="2:7" x14ac:dyDescent="0.55000000000000004">
      <c r="B48" s="1" t="s">
        <v>426</v>
      </c>
      <c r="C48" s="1" t="s">
        <v>674</v>
      </c>
      <c r="D48" s="1">
        <v>44</v>
      </c>
      <c r="E48" s="1" t="s">
        <v>29</v>
      </c>
      <c r="F48" s="3"/>
      <c r="G48" s="5"/>
    </row>
    <row r="49" spans="2:7" x14ac:dyDescent="0.55000000000000004">
      <c r="B49" s="1" t="s">
        <v>426</v>
      </c>
      <c r="C49" s="1" t="s">
        <v>674</v>
      </c>
      <c r="D49" s="1">
        <v>45</v>
      </c>
      <c r="E49" s="1" t="s">
        <v>30</v>
      </c>
      <c r="F49" s="3"/>
      <c r="G49" s="5"/>
    </row>
    <row r="50" spans="2:7" x14ac:dyDescent="0.55000000000000004">
      <c r="B50" s="1" t="s">
        <v>426</v>
      </c>
      <c r="C50" s="1" t="s">
        <v>674</v>
      </c>
      <c r="D50" s="1">
        <v>46</v>
      </c>
      <c r="E50" s="1" t="s">
        <v>292</v>
      </c>
      <c r="F50" s="3"/>
      <c r="G50" s="5"/>
    </row>
    <row r="51" spans="2:7" x14ac:dyDescent="0.55000000000000004">
      <c r="B51" s="1" t="s">
        <v>426</v>
      </c>
      <c r="C51" s="1" t="s">
        <v>674</v>
      </c>
      <c r="D51" s="1">
        <v>47</v>
      </c>
      <c r="E51" s="1" t="s">
        <v>293</v>
      </c>
      <c r="F51" s="3"/>
      <c r="G51" s="5"/>
    </row>
    <row r="52" spans="2:7" x14ac:dyDescent="0.55000000000000004">
      <c r="B52" s="1" t="s">
        <v>426</v>
      </c>
      <c r="C52" s="1" t="s">
        <v>674</v>
      </c>
      <c r="D52" s="1">
        <v>48</v>
      </c>
      <c r="E52" s="1" t="s">
        <v>294</v>
      </c>
      <c r="F52" s="3"/>
      <c r="G52" s="5"/>
    </row>
    <row r="53" spans="2:7" x14ac:dyDescent="0.55000000000000004">
      <c r="B53" s="1" t="s">
        <v>426</v>
      </c>
      <c r="C53" s="1" t="s">
        <v>674</v>
      </c>
      <c r="D53" s="1">
        <v>49</v>
      </c>
      <c r="E53" s="1" t="s">
        <v>295</v>
      </c>
      <c r="F53" s="3"/>
      <c r="G53" s="5"/>
    </row>
    <row r="54" spans="2:7" x14ac:dyDescent="0.55000000000000004">
      <c r="B54" s="1" t="s">
        <v>426</v>
      </c>
      <c r="C54" s="1" t="s">
        <v>674</v>
      </c>
      <c r="D54" s="1">
        <v>50</v>
      </c>
      <c r="E54" s="1" t="s">
        <v>296</v>
      </c>
      <c r="F54" s="3"/>
      <c r="G54" s="5"/>
    </row>
    <row r="55" spans="2:7" x14ac:dyDescent="0.55000000000000004">
      <c r="B55" s="1" t="s">
        <v>426</v>
      </c>
      <c r="C55" s="1" t="s">
        <v>674</v>
      </c>
      <c r="D55" s="1">
        <v>51</v>
      </c>
      <c r="E55" s="1" t="s">
        <v>297</v>
      </c>
      <c r="F55" s="3"/>
      <c r="G55" s="5"/>
    </row>
    <row r="56" spans="2:7" x14ac:dyDescent="0.55000000000000004">
      <c r="B56" s="1" t="s">
        <v>426</v>
      </c>
      <c r="C56" s="1" t="s">
        <v>674</v>
      </c>
      <c r="D56" s="1">
        <v>52</v>
      </c>
      <c r="E56" s="1" t="s">
        <v>298</v>
      </c>
      <c r="F56" s="3"/>
      <c r="G56" s="5"/>
    </row>
    <row r="57" spans="2:7" x14ac:dyDescent="0.55000000000000004">
      <c r="B57" s="1" t="s">
        <v>426</v>
      </c>
      <c r="C57" s="1" t="s">
        <v>674</v>
      </c>
      <c r="D57" s="1">
        <v>53</v>
      </c>
      <c r="E57" s="1" t="s">
        <v>299</v>
      </c>
      <c r="F57" s="3"/>
      <c r="G57" s="5"/>
    </row>
    <row r="58" spans="2:7" x14ac:dyDescent="0.55000000000000004">
      <c r="B58" s="1" t="s">
        <v>426</v>
      </c>
      <c r="C58" s="1" t="s">
        <v>674</v>
      </c>
      <c r="D58" s="1">
        <v>54</v>
      </c>
      <c r="E58" s="1" t="s">
        <v>300</v>
      </c>
      <c r="F58" s="3"/>
      <c r="G58" s="5"/>
    </row>
    <row r="59" spans="2:7" x14ac:dyDescent="0.55000000000000004">
      <c r="B59" s="1" t="s">
        <v>426</v>
      </c>
      <c r="C59" s="1" t="s">
        <v>674</v>
      </c>
      <c r="D59" s="1">
        <v>55</v>
      </c>
      <c r="E59" s="1" t="s">
        <v>301</v>
      </c>
      <c r="F59" s="3"/>
      <c r="G59" s="5"/>
    </row>
    <row r="60" spans="2:7" x14ac:dyDescent="0.55000000000000004">
      <c r="B60" s="1" t="s">
        <v>426</v>
      </c>
      <c r="C60" s="1" t="s">
        <v>674</v>
      </c>
      <c r="D60" s="1">
        <v>56</v>
      </c>
      <c r="E60" s="1" t="s">
        <v>302</v>
      </c>
      <c r="F60" s="3"/>
      <c r="G60" s="5"/>
    </row>
    <row r="61" spans="2:7" x14ac:dyDescent="0.55000000000000004">
      <c r="B61" s="1" t="s">
        <v>426</v>
      </c>
      <c r="C61" s="1" t="s">
        <v>674</v>
      </c>
      <c r="D61" s="1">
        <v>57</v>
      </c>
      <c r="E61" s="1" t="s">
        <v>303</v>
      </c>
      <c r="F61" s="3"/>
      <c r="G61" s="5"/>
    </row>
    <row r="62" spans="2:7" x14ac:dyDescent="0.55000000000000004">
      <c r="B62" s="1" t="s">
        <v>426</v>
      </c>
      <c r="C62" s="1" t="s">
        <v>674</v>
      </c>
      <c r="D62" s="1">
        <v>58</v>
      </c>
      <c r="E62" s="1" t="s">
        <v>304</v>
      </c>
      <c r="F62" s="3"/>
      <c r="G62" s="5"/>
    </row>
    <row r="63" spans="2:7" x14ac:dyDescent="0.55000000000000004">
      <c r="B63" s="1" t="s">
        <v>426</v>
      </c>
      <c r="C63" s="1" t="s">
        <v>674</v>
      </c>
      <c r="D63" s="1">
        <v>59</v>
      </c>
      <c r="E63" s="1" t="s">
        <v>305</v>
      </c>
      <c r="F63" s="3"/>
      <c r="G63" s="5"/>
    </row>
    <row r="64" spans="2:7" x14ac:dyDescent="0.55000000000000004">
      <c r="B64" s="1" t="s">
        <v>426</v>
      </c>
      <c r="C64" s="1" t="s">
        <v>674</v>
      </c>
      <c r="D64" s="1">
        <v>60</v>
      </c>
      <c r="E64" s="1" t="s">
        <v>306</v>
      </c>
      <c r="F64" s="3"/>
      <c r="G64" s="5"/>
    </row>
    <row r="65" spans="2:7" x14ac:dyDescent="0.55000000000000004">
      <c r="B65" s="1" t="s">
        <v>426</v>
      </c>
      <c r="C65" s="1" t="s">
        <v>674</v>
      </c>
      <c r="D65" s="1">
        <v>61</v>
      </c>
      <c r="E65" s="1" t="s">
        <v>307</v>
      </c>
      <c r="F65" s="3"/>
      <c r="G65" s="5"/>
    </row>
    <row r="66" spans="2:7" x14ac:dyDescent="0.55000000000000004">
      <c r="B66" s="1" t="s">
        <v>426</v>
      </c>
      <c r="C66" s="1" t="s">
        <v>674</v>
      </c>
      <c r="D66" s="1">
        <v>62</v>
      </c>
      <c r="E66" s="1" t="s">
        <v>308</v>
      </c>
      <c r="F66" s="3"/>
      <c r="G66" s="5"/>
    </row>
    <row r="67" spans="2:7" x14ac:dyDescent="0.55000000000000004">
      <c r="B67" s="1" t="s">
        <v>426</v>
      </c>
      <c r="C67" s="1" t="s">
        <v>674</v>
      </c>
      <c r="D67" s="1">
        <v>63</v>
      </c>
      <c r="E67" s="1" t="s">
        <v>309</v>
      </c>
      <c r="F67" s="3"/>
      <c r="G67" s="5"/>
    </row>
    <row r="68" spans="2:7" x14ac:dyDescent="0.55000000000000004">
      <c r="B68" s="1" t="s">
        <v>426</v>
      </c>
      <c r="C68" s="1" t="s">
        <v>674</v>
      </c>
      <c r="D68" s="1">
        <v>64</v>
      </c>
      <c r="E68" s="1" t="s">
        <v>310</v>
      </c>
      <c r="F68" s="3"/>
      <c r="G68" s="5"/>
    </row>
    <row r="69" spans="2:7" x14ac:dyDescent="0.55000000000000004">
      <c r="B69" s="1" t="s">
        <v>426</v>
      </c>
      <c r="C69" s="1" t="s">
        <v>674</v>
      </c>
      <c r="D69" s="1">
        <v>65</v>
      </c>
      <c r="E69" s="1" t="s">
        <v>311</v>
      </c>
      <c r="F69" s="3"/>
      <c r="G69" s="5"/>
    </row>
    <row r="70" spans="2:7" x14ac:dyDescent="0.55000000000000004">
      <c r="B70" s="1" t="s">
        <v>426</v>
      </c>
      <c r="C70" s="1" t="s">
        <v>674</v>
      </c>
      <c r="D70" s="1">
        <v>66</v>
      </c>
      <c r="E70" s="1" t="s">
        <v>312</v>
      </c>
      <c r="F70" s="3"/>
      <c r="G70" s="5"/>
    </row>
    <row r="71" spans="2:7" x14ac:dyDescent="0.55000000000000004">
      <c r="B71" s="1" t="s">
        <v>426</v>
      </c>
      <c r="C71" s="1" t="s">
        <v>674</v>
      </c>
      <c r="D71" s="1">
        <v>67</v>
      </c>
      <c r="E71" s="1" t="s">
        <v>313</v>
      </c>
      <c r="F71" s="3"/>
      <c r="G71" s="5"/>
    </row>
    <row r="72" spans="2:7" x14ac:dyDescent="0.55000000000000004">
      <c r="B72" s="1" t="s">
        <v>426</v>
      </c>
      <c r="C72" s="1" t="s">
        <v>674</v>
      </c>
      <c r="D72" s="1">
        <v>68</v>
      </c>
      <c r="E72" s="1" t="s">
        <v>314</v>
      </c>
      <c r="F72" s="3"/>
      <c r="G72" s="5"/>
    </row>
    <row r="73" spans="2:7" x14ac:dyDescent="0.55000000000000004">
      <c r="B73" s="1" t="s">
        <v>426</v>
      </c>
      <c r="C73" s="1" t="s">
        <v>674</v>
      </c>
      <c r="D73" s="1">
        <v>69</v>
      </c>
      <c r="E73" s="1" t="s">
        <v>315</v>
      </c>
      <c r="F73" s="3"/>
      <c r="G73" s="5"/>
    </row>
    <row r="74" spans="2:7" x14ac:dyDescent="0.55000000000000004">
      <c r="B74" s="1" t="s">
        <v>426</v>
      </c>
      <c r="C74" s="1" t="s">
        <v>674</v>
      </c>
      <c r="D74" s="1">
        <v>70</v>
      </c>
      <c r="E74" s="1" t="s">
        <v>316</v>
      </c>
      <c r="F74" s="3"/>
      <c r="G74" s="5"/>
    </row>
    <row r="75" spans="2:7" x14ac:dyDescent="0.55000000000000004">
      <c r="B75" s="1" t="s">
        <v>426</v>
      </c>
      <c r="C75" s="1" t="s">
        <v>674</v>
      </c>
      <c r="D75" s="1">
        <v>71</v>
      </c>
      <c r="E75" s="1" t="s">
        <v>317</v>
      </c>
      <c r="F75" s="3"/>
      <c r="G75" s="5"/>
    </row>
    <row r="76" spans="2:7" x14ac:dyDescent="0.55000000000000004">
      <c r="B76" s="1" t="s">
        <v>426</v>
      </c>
      <c r="C76" s="1" t="s">
        <v>674</v>
      </c>
      <c r="D76" s="1">
        <v>72</v>
      </c>
      <c r="E76" s="1" t="s">
        <v>318</v>
      </c>
      <c r="F76" s="3"/>
      <c r="G76" s="5"/>
    </row>
    <row r="77" spans="2:7" x14ac:dyDescent="0.55000000000000004">
      <c r="B77" s="1" t="s">
        <v>426</v>
      </c>
      <c r="C77" s="1" t="s">
        <v>674</v>
      </c>
      <c r="D77" s="1">
        <v>73</v>
      </c>
      <c r="E77" s="1" t="s">
        <v>319</v>
      </c>
      <c r="F77" s="3"/>
      <c r="G77" s="5"/>
    </row>
    <row r="78" spans="2:7" x14ac:dyDescent="0.55000000000000004">
      <c r="B78" s="1" t="s">
        <v>426</v>
      </c>
      <c r="C78" s="1" t="s">
        <v>674</v>
      </c>
      <c r="D78" s="1">
        <v>74</v>
      </c>
      <c r="E78" s="1" t="s">
        <v>320</v>
      </c>
      <c r="F78" s="3"/>
      <c r="G78" s="5"/>
    </row>
    <row r="79" spans="2:7" x14ac:dyDescent="0.55000000000000004">
      <c r="B79" s="1" t="s">
        <v>426</v>
      </c>
      <c r="C79" s="1" t="s">
        <v>674</v>
      </c>
      <c r="D79" s="1">
        <v>75</v>
      </c>
      <c r="E79" s="1" t="s">
        <v>321</v>
      </c>
      <c r="F79" s="3"/>
      <c r="G79" s="5"/>
    </row>
    <row r="80" spans="2:7" x14ac:dyDescent="0.55000000000000004">
      <c r="B80" s="1" t="s">
        <v>426</v>
      </c>
      <c r="C80" s="1" t="s">
        <v>674</v>
      </c>
      <c r="D80" s="1">
        <v>76</v>
      </c>
      <c r="E80" s="1" t="s">
        <v>322</v>
      </c>
      <c r="F80" s="3"/>
      <c r="G80" s="5"/>
    </row>
    <row r="81" spans="2:7" x14ac:dyDescent="0.55000000000000004">
      <c r="B81" s="1" t="s">
        <v>426</v>
      </c>
      <c r="C81" s="1" t="s">
        <v>674</v>
      </c>
      <c r="D81" s="1">
        <v>77</v>
      </c>
      <c r="E81" s="1" t="s">
        <v>323</v>
      </c>
      <c r="F81" s="3"/>
      <c r="G81" s="5"/>
    </row>
    <row r="82" spans="2:7" x14ac:dyDescent="0.55000000000000004">
      <c r="B82" s="1" t="s">
        <v>426</v>
      </c>
      <c r="C82" s="1" t="s">
        <v>674</v>
      </c>
      <c r="D82" s="1">
        <v>78</v>
      </c>
      <c r="E82" s="1" t="s">
        <v>324</v>
      </c>
      <c r="F82" s="3"/>
      <c r="G82" s="5"/>
    </row>
    <row r="83" spans="2:7" x14ac:dyDescent="0.55000000000000004">
      <c r="B83" s="1" t="s">
        <v>426</v>
      </c>
      <c r="C83" s="1" t="s">
        <v>674</v>
      </c>
      <c r="D83" s="1">
        <v>79</v>
      </c>
      <c r="E83" s="1" t="s">
        <v>325</v>
      </c>
      <c r="F83" s="3"/>
      <c r="G83" s="5"/>
    </row>
    <row r="84" spans="2:7" x14ac:dyDescent="0.55000000000000004">
      <c r="B84" s="1" t="s">
        <v>426</v>
      </c>
      <c r="C84" s="1" t="s">
        <v>674</v>
      </c>
      <c r="D84" s="1">
        <v>80</v>
      </c>
      <c r="E84" s="1" t="s">
        <v>326</v>
      </c>
      <c r="F84" s="3"/>
      <c r="G84" s="5"/>
    </row>
    <row r="85" spans="2:7" x14ac:dyDescent="0.55000000000000004">
      <c r="B85" s="1" t="s">
        <v>426</v>
      </c>
      <c r="C85" s="1" t="s">
        <v>674</v>
      </c>
      <c r="D85" s="1">
        <v>81</v>
      </c>
      <c r="E85" s="1" t="s">
        <v>327</v>
      </c>
      <c r="F85" s="3"/>
      <c r="G85" s="5"/>
    </row>
    <row r="86" spans="2:7" x14ac:dyDescent="0.55000000000000004">
      <c r="B86" s="1" t="s">
        <v>426</v>
      </c>
      <c r="C86" s="1" t="s">
        <v>674</v>
      </c>
      <c r="D86" s="1">
        <v>82</v>
      </c>
      <c r="E86" s="1" t="s">
        <v>328</v>
      </c>
      <c r="F86" s="3"/>
      <c r="G86" s="5"/>
    </row>
    <row r="87" spans="2:7" x14ac:dyDescent="0.55000000000000004">
      <c r="B87" s="1" t="s">
        <v>426</v>
      </c>
      <c r="C87" s="1" t="s">
        <v>674</v>
      </c>
      <c r="D87" s="1">
        <v>83</v>
      </c>
      <c r="E87" s="1" t="s">
        <v>329</v>
      </c>
      <c r="F87" s="3"/>
      <c r="G87" s="5"/>
    </row>
    <row r="88" spans="2:7" x14ac:dyDescent="0.55000000000000004">
      <c r="B88" s="1" t="s">
        <v>426</v>
      </c>
      <c r="C88" s="1" t="s">
        <v>674</v>
      </c>
      <c r="D88" s="1">
        <v>84</v>
      </c>
      <c r="E88" s="1" t="s">
        <v>330</v>
      </c>
      <c r="F88" s="3"/>
      <c r="G88" s="5"/>
    </row>
    <row r="89" spans="2:7" x14ac:dyDescent="0.55000000000000004">
      <c r="B89" s="1" t="s">
        <v>426</v>
      </c>
      <c r="C89" s="1" t="s">
        <v>674</v>
      </c>
      <c r="D89" s="1">
        <v>85</v>
      </c>
      <c r="E89" s="1" t="s">
        <v>331</v>
      </c>
      <c r="F89" s="3"/>
      <c r="G89" s="5"/>
    </row>
    <row r="90" spans="2:7" x14ac:dyDescent="0.55000000000000004">
      <c r="B90" s="1" t="s">
        <v>426</v>
      </c>
      <c r="C90" s="1" t="s">
        <v>674</v>
      </c>
      <c r="D90" s="1">
        <v>86</v>
      </c>
      <c r="E90" s="1" t="s">
        <v>332</v>
      </c>
      <c r="F90" s="3"/>
      <c r="G90" s="5"/>
    </row>
    <row r="91" spans="2:7" x14ac:dyDescent="0.55000000000000004">
      <c r="B91" s="1" t="s">
        <v>426</v>
      </c>
      <c r="C91" s="1" t="s">
        <v>674</v>
      </c>
      <c r="D91" s="1">
        <v>87</v>
      </c>
      <c r="E91" s="1" t="s">
        <v>333</v>
      </c>
      <c r="F91" s="3"/>
      <c r="G91" s="5"/>
    </row>
    <row r="92" spans="2:7" x14ac:dyDescent="0.55000000000000004">
      <c r="B92" s="1" t="s">
        <v>426</v>
      </c>
      <c r="C92" s="1" t="s">
        <v>674</v>
      </c>
      <c r="D92" s="1">
        <v>88</v>
      </c>
      <c r="E92" s="1" t="s">
        <v>334</v>
      </c>
      <c r="F92" s="3"/>
      <c r="G92" s="5"/>
    </row>
    <row r="93" spans="2:7" x14ac:dyDescent="0.55000000000000004">
      <c r="B93" s="1" t="s">
        <v>426</v>
      </c>
      <c r="C93" s="1" t="s">
        <v>674</v>
      </c>
      <c r="D93" s="1">
        <v>89</v>
      </c>
      <c r="E93" s="1" t="s">
        <v>335</v>
      </c>
      <c r="F93" s="3"/>
      <c r="G93" s="5"/>
    </row>
    <row r="94" spans="2:7" x14ac:dyDescent="0.55000000000000004">
      <c r="B94" s="1" t="s">
        <v>426</v>
      </c>
      <c r="C94" s="1" t="s">
        <v>674</v>
      </c>
      <c r="D94" s="1">
        <v>90</v>
      </c>
      <c r="E94" s="1" t="s">
        <v>336</v>
      </c>
      <c r="F94" s="3"/>
      <c r="G94" s="5"/>
    </row>
    <row r="95" spans="2:7" x14ac:dyDescent="0.55000000000000004">
      <c r="B95" s="1" t="s">
        <v>426</v>
      </c>
      <c r="C95" s="1" t="s">
        <v>674</v>
      </c>
      <c r="D95" s="1">
        <v>91</v>
      </c>
      <c r="E95" s="1" t="s">
        <v>337</v>
      </c>
      <c r="F95" s="3"/>
      <c r="G95" s="5"/>
    </row>
    <row r="96" spans="2:7" x14ac:dyDescent="0.55000000000000004">
      <c r="B96" s="1" t="s">
        <v>426</v>
      </c>
      <c r="C96" s="1" t="s">
        <v>674</v>
      </c>
      <c r="D96" s="1">
        <v>92</v>
      </c>
      <c r="E96" s="1" t="s">
        <v>338</v>
      </c>
      <c r="F96" s="3"/>
      <c r="G96" s="5"/>
    </row>
    <row r="97" spans="2:7" x14ac:dyDescent="0.55000000000000004">
      <c r="B97" s="1" t="s">
        <v>426</v>
      </c>
      <c r="C97" s="1" t="s">
        <v>674</v>
      </c>
      <c r="D97" s="1">
        <v>93</v>
      </c>
      <c r="E97" s="1" t="s">
        <v>339</v>
      </c>
      <c r="F97" s="3"/>
      <c r="G97" s="5"/>
    </row>
    <row r="98" spans="2:7" x14ac:dyDescent="0.55000000000000004">
      <c r="B98" s="1" t="s">
        <v>426</v>
      </c>
      <c r="C98" s="1" t="s">
        <v>674</v>
      </c>
      <c r="D98" s="1">
        <v>94</v>
      </c>
      <c r="E98" s="1" t="s">
        <v>340</v>
      </c>
      <c r="F98" s="3"/>
      <c r="G98" s="5"/>
    </row>
    <row r="99" spans="2:7" x14ac:dyDescent="0.55000000000000004">
      <c r="B99" s="1" t="s">
        <v>426</v>
      </c>
      <c r="C99" s="1" t="s">
        <v>674</v>
      </c>
      <c r="D99" s="1">
        <v>95</v>
      </c>
      <c r="E99" s="1" t="s">
        <v>341</v>
      </c>
      <c r="F99" s="3"/>
      <c r="G99" s="5"/>
    </row>
    <row r="100" spans="2:7" x14ac:dyDescent="0.55000000000000004">
      <c r="B100" s="1" t="s">
        <v>426</v>
      </c>
      <c r="C100" s="1" t="s">
        <v>674</v>
      </c>
      <c r="D100" s="1">
        <v>96</v>
      </c>
      <c r="E100" s="1" t="s">
        <v>342</v>
      </c>
      <c r="F100" s="3"/>
      <c r="G100" s="5"/>
    </row>
    <row r="101" spans="2:7" x14ac:dyDescent="0.55000000000000004">
      <c r="B101" s="1" t="s">
        <v>426</v>
      </c>
      <c r="C101" s="1" t="s">
        <v>674</v>
      </c>
      <c r="D101" s="1">
        <v>97</v>
      </c>
      <c r="E101" s="1" t="s">
        <v>343</v>
      </c>
      <c r="F101" s="3"/>
      <c r="G101" s="5"/>
    </row>
    <row r="102" spans="2:7" x14ac:dyDescent="0.55000000000000004">
      <c r="B102" s="1" t="s">
        <v>426</v>
      </c>
      <c r="C102" s="1" t="s">
        <v>674</v>
      </c>
      <c r="D102" s="1">
        <v>98</v>
      </c>
      <c r="E102" s="1" t="s">
        <v>344</v>
      </c>
      <c r="F102" s="3"/>
      <c r="G102" s="5"/>
    </row>
    <row r="103" spans="2:7" x14ac:dyDescent="0.55000000000000004">
      <c r="B103" s="1" t="s">
        <v>426</v>
      </c>
      <c r="C103" s="1" t="s">
        <v>674</v>
      </c>
      <c r="D103" s="1">
        <v>99</v>
      </c>
      <c r="E103" s="1" t="s">
        <v>345</v>
      </c>
      <c r="F103" s="3"/>
      <c r="G103" s="5"/>
    </row>
    <row r="104" spans="2:7" x14ac:dyDescent="0.55000000000000004">
      <c r="B104" s="1" t="s">
        <v>426</v>
      </c>
      <c r="C104" s="1" t="s">
        <v>674</v>
      </c>
      <c r="D104" s="1">
        <v>100</v>
      </c>
      <c r="E104" s="1" t="s">
        <v>346</v>
      </c>
      <c r="F104" s="3"/>
      <c r="G104" s="5"/>
    </row>
    <row r="105" spans="2:7" x14ac:dyDescent="0.55000000000000004">
      <c r="B105" s="1" t="s">
        <v>426</v>
      </c>
      <c r="C105" s="1" t="s">
        <v>674</v>
      </c>
      <c r="D105" s="1">
        <v>101</v>
      </c>
      <c r="E105" s="1" t="s">
        <v>347</v>
      </c>
      <c r="F105" s="3"/>
      <c r="G105" s="5"/>
    </row>
    <row r="106" spans="2:7" x14ac:dyDescent="0.55000000000000004">
      <c r="B106" s="1" t="s">
        <v>426</v>
      </c>
      <c r="C106" s="1" t="s">
        <v>674</v>
      </c>
      <c r="D106" s="1">
        <v>102</v>
      </c>
      <c r="E106" s="1" t="s">
        <v>348</v>
      </c>
      <c r="F106" s="3"/>
      <c r="G106" s="5"/>
    </row>
    <row r="107" spans="2:7" x14ac:dyDescent="0.55000000000000004">
      <c r="B107" s="1" t="s">
        <v>426</v>
      </c>
      <c r="C107" s="1" t="s">
        <v>674</v>
      </c>
      <c r="D107" s="1">
        <v>103</v>
      </c>
      <c r="E107" s="1" t="s">
        <v>349</v>
      </c>
      <c r="F107" s="3"/>
      <c r="G107" s="5"/>
    </row>
    <row r="108" spans="2:7" x14ac:dyDescent="0.55000000000000004">
      <c r="B108" s="1" t="s">
        <v>426</v>
      </c>
      <c r="C108" s="1" t="s">
        <v>674</v>
      </c>
      <c r="D108" s="1">
        <v>104</v>
      </c>
      <c r="E108" s="1" t="s">
        <v>350</v>
      </c>
      <c r="F108" s="3"/>
      <c r="G108" s="5"/>
    </row>
    <row r="109" spans="2:7" x14ac:dyDescent="0.55000000000000004">
      <c r="B109" s="1" t="s">
        <v>426</v>
      </c>
      <c r="C109" s="1" t="s">
        <v>674</v>
      </c>
      <c r="D109" s="1">
        <v>105</v>
      </c>
      <c r="E109" s="1" t="s">
        <v>351</v>
      </c>
      <c r="F109" s="3"/>
      <c r="G109" s="5"/>
    </row>
    <row r="110" spans="2:7" x14ac:dyDescent="0.55000000000000004">
      <c r="B110" s="1" t="s">
        <v>426</v>
      </c>
      <c r="C110" s="1" t="s">
        <v>674</v>
      </c>
      <c r="D110" s="1">
        <v>106</v>
      </c>
      <c r="E110" s="1" t="s">
        <v>352</v>
      </c>
      <c r="F110" s="3"/>
      <c r="G110" s="5"/>
    </row>
    <row r="111" spans="2:7" x14ac:dyDescent="0.55000000000000004">
      <c r="B111" s="1" t="s">
        <v>426</v>
      </c>
      <c r="C111" s="1" t="s">
        <v>674</v>
      </c>
      <c r="D111" s="1">
        <v>107</v>
      </c>
      <c r="E111" s="1" t="s">
        <v>353</v>
      </c>
      <c r="F111" s="3"/>
      <c r="G111" s="5"/>
    </row>
    <row r="112" spans="2:7" x14ac:dyDescent="0.55000000000000004">
      <c r="B112" s="1" t="s">
        <v>426</v>
      </c>
      <c r="C112" s="1" t="s">
        <v>674</v>
      </c>
      <c r="D112" s="1">
        <v>108</v>
      </c>
      <c r="E112" s="1" t="s">
        <v>354</v>
      </c>
      <c r="F112" s="3"/>
      <c r="G112" s="5"/>
    </row>
    <row r="113" spans="2:7" x14ac:dyDescent="0.55000000000000004">
      <c r="B113" s="1" t="s">
        <v>426</v>
      </c>
      <c r="C113" s="1" t="s">
        <v>674</v>
      </c>
      <c r="D113" s="1">
        <v>109</v>
      </c>
      <c r="E113" s="1" t="s">
        <v>355</v>
      </c>
      <c r="F113" s="3"/>
      <c r="G113" s="5"/>
    </row>
    <row r="114" spans="2:7" x14ac:dyDescent="0.55000000000000004">
      <c r="B114" s="1" t="s">
        <v>426</v>
      </c>
      <c r="C114" s="1" t="s">
        <v>674</v>
      </c>
      <c r="D114" s="1">
        <v>110</v>
      </c>
      <c r="E114" s="1" t="s">
        <v>356</v>
      </c>
      <c r="F114" s="3"/>
      <c r="G114" s="5"/>
    </row>
    <row r="115" spans="2:7" x14ac:dyDescent="0.55000000000000004">
      <c r="B115" s="1" t="s">
        <v>426</v>
      </c>
      <c r="C115" s="1" t="s">
        <v>674</v>
      </c>
      <c r="D115" s="1">
        <v>111</v>
      </c>
      <c r="E115" s="1" t="s">
        <v>357</v>
      </c>
      <c r="F115" s="3"/>
      <c r="G115" s="5"/>
    </row>
    <row r="116" spans="2:7" x14ac:dyDescent="0.55000000000000004">
      <c r="B116" s="1" t="s">
        <v>426</v>
      </c>
      <c r="C116" s="1" t="s">
        <v>674</v>
      </c>
      <c r="D116" s="1">
        <v>112</v>
      </c>
      <c r="E116" s="1" t="s">
        <v>358</v>
      </c>
      <c r="F116" s="3"/>
      <c r="G116" s="5"/>
    </row>
    <row r="117" spans="2:7" x14ac:dyDescent="0.55000000000000004">
      <c r="B117" s="1" t="s">
        <v>426</v>
      </c>
      <c r="C117" s="1" t="s">
        <v>674</v>
      </c>
      <c r="D117" s="1">
        <v>113</v>
      </c>
      <c r="E117" s="1" t="s">
        <v>359</v>
      </c>
      <c r="F117" s="3"/>
      <c r="G117" s="5"/>
    </row>
    <row r="118" spans="2:7" x14ac:dyDescent="0.55000000000000004">
      <c r="B118" s="1" t="s">
        <v>426</v>
      </c>
      <c r="C118" s="1" t="s">
        <v>674</v>
      </c>
      <c r="D118" s="1">
        <v>114</v>
      </c>
      <c r="E118" s="1" t="s">
        <v>360</v>
      </c>
      <c r="F118" s="3"/>
      <c r="G118" s="5"/>
    </row>
    <row r="119" spans="2:7" x14ac:dyDescent="0.55000000000000004">
      <c r="B119" s="1" t="s">
        <v>426</v>
      </c>
      <c r="C119" s="1" t="s">
        <v>674</v>
      </c>
      <c r="D119" s="1">
        <v>115</v>
      </c>
      <c r="E119" s="1" t="s">
        <v>361</v>
      </c>
      <c r="F119" s="3"/>
      <c r="G119" s="5"/>
    </row>
    <row r="120" spans="2:7" x14ac:dyDescent="0.55000000000000004">
      <c r="B120" s="1" t="s">
        <v>426</v>
      </c>
      <c r="C120" s="1" t="s">
        <v>674</v>
      </c>
      <c r="D120" s="1">
        <v>116</v>
      </c>
      <c r="E120" s="1" t="s">
        <v>362</v>
      </c>
      <c r="F120" s="3"/>
      <c r="G120" s="5"/>
    </row>
    <row r="121" spans="2:7" x14ac:dyDescent="0.55000000000000004">
      <c r="B121" s="1" t="s">
        <v>426</v>
      </c>
      <c r="C121" s="1" t="s">
        <v>674</v>
      </c>
      <c r="D121" s="1">
        <v>117</v>
      </c>
      <c r="E121" s="1" t="s">
        <v>363</v>
      </c>
      <c r="F121" s="3"/>
      <c r="G121" s="5"/>
    </row>
    <row r="122" spans="2:7" x14ac:dyDescent="0.55000000000000004">
      <c r="B122" s="1" t="s">
        <v>426</v>
      </c>
      <c r="C122" s="1" t="s">
        <v>674</v>
      </c>
      <c r="D122" s="1">
        <v>118</v>
      </c>
      <c r="E122" s="1" t="s">
        <v>364</v>
      </c>
      <c r="F122" s="3"/>
      <c r="G122" s="5"/>
    </row>
    <row r="123" spans="2:7" x14ac:dyDescent="0.55000000000000004">
      <c r="B123" s="1" t="s">
        <v>426</v>
      </c>
      <c r="C123" s="1" t="s">
        <v>674</v>
      </c>
      <c r="D123" s="1">
        <v>119</v>
      </c>
      <c r="E123" s="1" t="s">
        <v>365</v>
      </c>
      <c r="F123" s="3"/>
      <c r="G123" s="5"/>
    </row>
    <row r="124" spans="2:7" x14ac:dyDescent="0.55000000000000004">
      <c r="B124" s="1" t="s">
        <v>426</v>
      </c>
      <c r="C124" s="1" t="s">
        <v>674</v>
      </c>
      <c r="D124" s="1">
        <v>120</v>
      </c>
      <c r="E124" s="1" t="s">
        <v>366</v>
      </c>
      <c r="F124" s="3"/>
      <c r="G124" s="5"/>
    </row>
    <row r="125" spans="2:7" x14ac:dyDescent="0.55000000000000004">
      <c r="B125" s="1" t="s">
        <v>426</v>
      </c>
      <c r="C125" s="1" t="s">
        <v>674</v>
      </c>
      <c r="D125" s="1">
        <v>121</v>
      </c>
      <c r="E125" s="1" t="s">
        <v>367</v>
      </c>
      <c r="F125" s="3"/>
      <c r="G125" s="5"/>
    </row>
    <row r="126" spans="2:7" x14ac:dyDescent="0.55000000000000004">
      <c r="B126" s="1" t="s">
        <v>426</v>
      </c>
      <c r="C126" s="1" t="s">
        <v>674</v>
      </c>
      <c r="D126" s="1">
        <v>122</v>
      </c>
      <c r="E126" s="1" t="s">
        <v>368</v>
      </c>
      <c r="F126" s="3"/>
      <c r="G126" s="5"/>
    </row>
    <row r="127" spans="2:7" x14ac:dyDescent="0.55000000000000004">
      <c r="B127" s="1" t="s">
        <v>426</v>
      </c>
      <c r="C127" s="1" t="s">
        <v>674</v>
      </c>
      <c r="D127" s="1">
        <v>123</v>
      </c>
      <c r="E127" s="1" t="s">
        <v>369</v>
      </c>
      <c r="F127" s="3"/>
      <c r="G127" s="5"/>
    </row>
    <row r="128" spans="2:7" x14ac:dyDescent="0.55000000000000004">
      <c r="B128" s="1" t="s">
        <v>426</v>
      </c>
      <c r="C128" s="1" t="s">
        <v>674</v>
      </c>
      <c r="D128" s="1">
        <v>124</v>
      </c>
      <c r="E128" s="1" t="s">
        <v>370</v>
      </c>
      <c r="F128" s="3"/>
      <c r="G128" s="5"/>
    </row>
    <row r="129" spans="2:7" x14ac:dyDescent="0.55000000000000004">
      <c r="B129" s="1" t="s">
        <v>426</v>
      </c>
      <c r="C129" s="1" t="s">
        <v>674</v>
      </c>
      <c r="D129" s="1">
        <v>125</v>
      </c>
      <c r="E129" s="1" t="s">
        <v>371</v>
      </c>
      <c r="F129" s="3"/>
      <c r="G129" s="5"/>
    </row>
    <row r="130" spans="2:7" x14ac:dyDescent="0.55000000000000004">
      <c r="B130" s="1" t="s">
        <v>426</v>
      </c>
      <c r="C130" s="1" t="s">
        <v>674</v>
      </c>
      <c r="D130" s="1">
        <v>126</v>
      </c>
      <c r="E130" s="1" t="s">
        <v>372</v>
      </c>
      <c r="F130" s="3"/>
      <c r="G130" s="5"/>
    </row>
    <row r="131" spans="2:7" x14ac:dyDescent="0.55000000000000004">
      <c r="B131" s="1" t="s">
        <v>426</v>
      </c>
      <c r="C131" s="1" t="s">
        <v>675</v>
      </c>
      <c r="D131" s="1">
        <v>127</v>
      </c>
      <c r="E131" s="1" t="s">
        <v>373</v>
      </c>
      <c r="F131" s="3"/>
      <c r="G131" s="5"/>
    </row>
    <row r="132" spans="2:7" x14ac:dyDescent="0.55000000000000004">
      <c r="B132" s="1" t="s">
        <v>426</v>
      </c>
      <c r="C132" s="1" t="s">
        <v>674</v>
      </c>
      <c r="D132" s="1">
        <v>128</v>
      </c>
      <c r="E132" s="1" t="s">
        <v>374</v>
      </c>
      <c r="F132" s="3"/>
      <c r="G132" s="5"/>
    </row>
    <row r="133" spans="2:7" x14ac:dyDescent="0.55000000000000004">
      <c r="B133" s="1" t="s">
        <v>426</v>
      </c>
      <c r="C133" s="1" t="s">
        <v>674</v>
      </c>
      <c r="D133" s="1">
        <v>129</v>
      </c>
      <c r="E133" s="1" t="s">
        <v>375</v>
      </c>
      <c r="F133" s="3"/>
      <c r="G133" s="5"/>
    </row>
    <row r="134" spans="2:7" x14ac:dyDescent="0.55000000000000004">
      <c r="B134" s="1" t="s">
        <v>426</v>
      </c>
      <c r="C134" s="1" t="s">
        <v>674</v>
      </c>
      <c r="D134" s="1">
        <v>130</v>
      </c>
      <c r="E134" s="1" t="s">
        <v>376</v>
      </c>
      <c r="F134" s="3"/>
      <c r="G134" s="5"/>
    </row>
    <row r="135" spans="2:7" x14ac:dyDescent="0.55000000000000004">
      <c r="B135" s="1" t="s">
        <v>426</v>
      </c>
      <c r="C135" s="1" t="s">
        <v>674</v>
      </c>
      <c r="D135" s="1">
        <v>131</v>
      </c>
      <c r="E135" s="1" t="s">
        <v>377</v>
      </c>
      <c r="F135" s="3"/>
      <c r="G135" s="5"/>
    </row>
    <row r="136" spans="2:7" x14ac:dyDescent="0.55000000000000004">
      <c r="B136" s="1" t="s">
        <v>426</v>
      </c>
      <c r="C136" s="1" t="s">
        <v>674</v>
      </c>
      <c r="D136" s="1">
        <v>132</v>
      </c>
      <c r="E136" s="1" t="s">
        <v>378</v>
      </c>
      <c r="F136" s="3"/>
      <c r="G136" s="5"/>
    </row>
    <row r="137" spans="2:7" x14ac:dyDescent="0.55000000000000004">
      <c r="B137" s="1" t="s">
        <v>426</v>
      </c>
      <c r="C137" s="1" t="s">
        <v>674</v>
      </c>
      <c r="D137" s="1">
        <v>133</v>
      </c>
      <c r="E137" s="1" t="s">
        <v>379</v>
      </c>
      <c r="F137" s="3"/>
      <c r="G137" s="5"/>
    </row>
    <row r="138" spans="2:7" x14ac:dyDescent="0.55000000000000004">
      <c r="B138" s="1" t="s">
        <v>426</v>
      </c>
      <c r="C138" s="1" t="s">
        <v>674</v>
      </c>
      <c r="D138" s="1">
        <v>134</v>
      </c>
      <c r="E138" s="1" t="s">
        <v>380</v>
      </c>
      <c r="F138" s="3"/>
      <c r="G138" s="5"/>
    </row>
    <row r="139" spans="2:7" x14ac:dyDescent="0.55000000000000004">
      <c r="B139" s="1" t="s">
        <v>426</v>
      </c>
      <c r="C139" s="1" t="s">
        <v>674</v>
      </c>
      <c r="D139" s="1">
        <v>135</v>
      </c>
      <c r="E139" s="1" t="s">
        <v>381</v>
      </c>
      <c r="F139" s="3"/>
      <c r="G139" s="5"/>
    </row>
    <row r="140" spans="2:7" x14ac:dyDescent="0.55000000000000004">
      <c r="B140" s="1" t="s">
        <v>426</v>
      </c>
      <c r="C140" s="1" t="s">
        <v>674</v>
      </c>
      <c r="D140" s="1">
        <v>136</v>
      </c>
      <c r="E140" s="1" t="s">
        <v>382</v>
      </c>
      <c r="F140" s="3"/>
      <c r="G140" s="5"/>
    </row>
    <row r="141" spans="2:7" x14ac:dyDescent="0.55000000000000004">
      <c r="B141" s="1" t="s">
        <v>426</v>
      </c>
      <c r="C141" s="1" t="s">
        <v>674</v>
      </c>
      <c r="D141" s="1">
        <v>137</v>
      </c>
      <c r="E141" s="1" t="s">
        <v>383</v>
      </c>
      <c r="F141" s="3"/>
      <c r="G141" s="5"/>
    </row>
    <row r="142" spans="2:7" x14ac:dyDescent="0.55000000000000004">
      <c r="B142" s="1" t="s">
        <v>426</v>
      </c>
      <c r="C142" s="1" t="s">
        <v>674</v>
      </c>
      <c r="D142" s="1">
        <v>138</v>
      </c>
      <c r="E142" s="1" t="s">
        <v>6373</v>
      </c>
      <c r="F142" s="3"/>
      <c r="G142" s="5"/>
    </row>
    <row r="143" spans="2:7" x14ac:dyDescent="0.55000000000000004">
      <c r="B143" s="1" t="s">
        <v>426</v>
      </c>
      <c r="C143" s="1" t="s">
        <v>674</v>
      </c>
      <c r="D143" s="1">
        <v>139</v>
      </c>
      <c r="E143" s="1" t="s">
        <v>384</v>
      </c>
      <c r="F143" s="3"/>
      <c r="G143" s="5"/>
    </row>
    <row r="144" spans="2:7" x14ac:dyDescent="0.55000000000000004">
      <c r="B144" s="1" t="s">
        <v>426</v>
      </c>
      <c r="C144" s="1" t="s">
        <v>674</v>
      </c>
      <c r="D144" s="1">
        <v>140</v>
      </c>
      <c r="E144" s="1" t="s">
        <v>385</v>
      </c>
      <c r="F144" s="3"/>
      <c r="G144" s="5"/>
    </row>
    <row r="145" spans="2:7" x14ac:dyDescent="0.55000000000000004">
      <c r="B145" s="1" t="s">
        <v>426</v>
      </c>
      <c r="C145" s="1" t="s">
        <v>674</v>
      </c>
      <c r="D145" s="1">
        <v>141</v>
      </c>
      <c r="E145" s="1" t="s">
        <v>386</v>
      </c>
      <c r="F145" s="3"/>
      <c r="G145" s="5"/>
    </row>
    <row r="146" spans="2:7" x14ac:dyDescent="0.55000000000000004">
      <c r="B146" s="1" t="s">
        <v>426</v>
      </c>
      <c r="C146" s="1" t="s">
        <v>674</v>
      </c>
      <c r="D146" s="1">
        <v>142</v>
      </c>
      <c r="E146" s="1" t="s">
        <v>387</v>
      </c>
      <c r="F146" s="3"/>
      <c r="G146" s="5"/>
    </row>
    <row r="147" spans="2:7" x14ac:dyDescent="0.55000000000000004">
      <c r="B147" s="1" t="s">
        <v>426</v>
      </c>
      <c r="C147" s="1" t="s">
        <v>674</v>
      </c>
      <c r="D147" s="1">
        <v>143</v>
      </c>
      <c r="E147" s="1" t="s">
        <v>388</v>
      </c>
      <c r="F147" s="3"/>
      <c r="G147" s="5"/>
    </row>
    <row r="148" spans="2:7" x14ac:dyDescent="0.55000000000000004">
      <c r="B148" s="1" t="s">
        <v>426</v>
      </c>
      <c r="C148" s="1" t="s">
        <v>674</v>
      </c>
      <c r="D148" s="1">
        <v>144</v>
      </c>
      <c r="E148" s="1" t="s">
        <v>389</v>
      </c>
      <c r="F148" s="3"/>
      <c r="G148" s="5"/>
    </row>
    <row r="149" spans="2:7" x14ac:dyDescent="0.55000000000000004">
      <c r="B149" s="1" t="s">
        <v>426</v>
      </c>
      <c r="C149" s="1" t="s">
        <v>674</v>
      </c>
      <c r="D149" s="1">
        <v>145</v>
      </c>
      <c r="E149" s="1" t="s">
        <v>390</v>
      </c>
      <c r="F149" s="3"/>
      <c r="G149" s="5"/>
    </row>
    <row r="150" spans="2:7" x14ac:dyDescent="0.55000000000000004">
      <c r="B150" s="1" t="s">
        <v>426</v>
      </c>
      <c r="C150" s="1" t="s">
        <v>674</v>
      </c>
      <c r="D150" s="1">
        <v>146</v>
      </c>
      <c r="E150" s="1" t="s">
        <v>391</v>
      </c>
      <c r="F150" s="3"/>
      <c r="G150" s="5"/>
    </row>
    <row r="151" spans="2:7" x14ac:dyDescent="0.55000000000000004">
      <c r="B151" s="1" t="s">
        <v>426</v>
      </c>
      <c r="C151" s="1" t="s">
        <v>674</v>
      </c>
      <c r="D151" s="1">
        <v>147</v>
      </c>
      <c r="E151" s="1" t="s">
        <v>392</v>
      </c>
      <c r="F151" s="3"/>
      <c r="G151" s="5"/>
    </row>
    <row r="152" spans="2:7" x14ac:dyDescent="0.55000000000000004">
      <c r="B152" s="1" t="s">
        <v>426</v>
      </c>
      <c r="C152" s="1" t="s">
        <v>674</v>
      </c>
      <c r="D152" s="1">
        <v>148</v>
      </c>
      <c r="E152" s="1" t="s">
        <v>393</v>
      </c>
      <c r="F152" s="3"/>
      <c r="G152" s="5"/>
    </row>
    <row r="153" spans="2:7" x14ac:dyDescent="0.55000000000000004">
      <c r="B153" s="1" t="s">
        <v>426</v>
      </c>
      <c r="C153" s="1" t="s">
        <v>674</v>
      </c>
      <c r="D153" s="1">
        <v>149</v>
      </c>
      <c r="E153" s="1" t="s">
        <v>394</v>
      </c>
      <c r="F153" s="3"/>
      <c r="G153" s="5"/>
    </row>
    <row r="154" spans="2:7" x14ac:dyDescent="0.55000000000000004">
      <c r="B154" s="1" t="s">
        <v>426</v>
      </c>
      <c r="C154" s="1" t="s">
        <v>674</v>
      </c>
      <c r="D154" s="1">
        <v>150</v>
      </c>
      <c r="E154" s="1" t="s">
        <v>395</v>
      </c>
      <c r="F154" s="3"/>
      <c r="G154" s="5"/>
    </row>
    <row r="155" spans="2:7" x14ac:dyDescent="0.55000000000000004">
      <c r="B155" s="1" t="s">
        <v>426</v>
      </c>
      <c r="C155" s="1" t="s">
        <v>674</v>
      </c>
      <c r="D155" s="1">
        <v>151</v>
      </c>
      <c r="E155" s="1" t="s">
        <v>396</v>
      </c>
      <c r="F155" s="3"/>
      <c r="G155" s="5"/>
    </row>
    <row r="156" spans="2:7" x14ac:dyDescent="0.55000000000000004">
      <c r="B156" s="1" t="s">
        <v>426</v>
      </c>
      <c r="C156" s="1" t="s">
        <v>674</v>
      </c>
      <c r="D156" s="1">
        <v>152</v>
      </c>
      <c r="E156" s="1" t="s">
        <v>397</v>
      </c>
      <c r="F156" s="3"/>
      <c r="G156" s="5"/>
    </row>
    <row r="157" spans="2:7" x14ac:dyDescent="0.55000000000000004">
      <c r="B157" s="1" t="s">
        <v>426</v>
      </c>
      <c r="C157" s="1" t="s">
        <v>674</v>
      </c>
      <c r="D157" s="1">
        <v>153</v>
      </c>
      <c r="E157" s="1" t="s">
        <v>398</v>
      </c>
      <c r="F157" s="3"/>
      <c r="G157" s="5"/>
    </row>
    <row r="158" spans="2:7" x14ac:dyDescent="0.55000000000000004">
      <c r="B158" s="1" t="s">
        <v>426</v>
      </c>
      <c r="C158" s="1" t="s">
        <v>674</v>
      </c>
      <c r="D158" s="1">
        <v>154</v>
      </c>
      <c r="E158" s="1" t="s">
        <v>399</v>
      </c>
      <c r="F158" s="3"/>
      <c r="G158" s="5"/>
    </row>
    <row r="159" spans="2:7" x14ac:dyDescent="0.55000000000000004">
      <c r="B159" s="1" t="s">
        <v>426</v>
      </c>
      <c r="C159" s="1" t="s">
        <v>674</v>
      </c>
      <c r="D159" s="1">
        <v>155</v>
      </c>
      <c r="E159" s="1" t="s">
        <v>400</v>
      </c>
      <c r="F159" s="3"/>
      <c r="G159" s="5"/>
    </row>
    <row r="160" spans="2:7" x14ac:dyDescent="0.55000000000000004">
      <c r="B160" s="1" t="s">
        <v>426</v>
      </c>
      <c r="C160" s="1" t="s">
        <v>674</v>
      </c>
      <c r="D160" s="1">
        <v>156</v>
      </c>
      <c r="E160" s="1" t="s">
        <v>401</v>
      </c>
      <c r="F160" s="3"/>
      <c r="G160" s="5"/>
    </row>
    <row r="161" spans="2:7" x14ac:dyDescent="0.55000000000000004">
      <c r="B161" s="1" t="s">
        <v>426</v>
      </c>
      <c r="C161" s="1" t="s">
        <v>674</v>
      </c>
      <c r="D161" s="1">
        <v>157</v>
      </c>
      <c r="E161" s="1" t="s">
        <v>402</v>
      </c>
      <c r="F161" s="3"/>
      <c r="G161" s="5"/>
    </row>
    <row r="162" spans="2:7" x14ac:dyDescent="0.55000000000000004">
      <c r="B162" s="1" t="s">
        <v>426</v>
      </c>
      <c r="C162" s="1" t="s">
        <v>674</v>
      </c>
      <c r="D162" s="1">
        <v>158</v>
      </c>
      <c r="E162" s="1" t="s">
        <v>403</v>
      </c>
      <c r="F162" s="3"/>
      <c r="G162" s="5"/>
    </row>
    <row r="163" spans="2:7" x14ac:dyDescent="0.55000000000000004">
      <c r="B163" s="1" t="s">
        <v>426</v>
      </c>
      <c r="C163" s="1" t="s">
        <v>674</v>
      </c>
      <c r="D163" s="1">
        <v>159</v>
      </c>
      <c r="E163" s="1" t="s">
        <v>404</v>
      </c>
      <c r="F163" s="3"/>
      <c r="G163" s="5"/>
    </row>
    <row r="164" spans="2:7" x14ac:dyDescent="0.55000000000000004">
      <c r="B164" s="1" t="s">
        <v>426</v>
      </c>
      <c r="C164" s="1" t="s">
        <v>674</v>
      </c>
      <c r="D164" s="1">
        <v>160</v>
      </c>
      <c r="E164" s="1" t="s">
        <v>405</v>
      </c>
      <c r="F164" s="3"/>
      <c r="G164" s="5"/>
    </row>
    <row r="165" spans="2:7" x14ac:dyDescent="0.55000000000000004">
      <c r="B165" s="1" t="s">
        <v>426</v>
      </c>
      <c r="C165" s="1" t="s">
        <v>674</v>
      </c>
      <c r="D165" s="1">
        <v>161</v>
      </c>
      <c r="E165" s="1" t="s">
        <v>406</v>
      </c>
      <c r="F165" s="3"/>
      <c r="G165" s="5"/>
    </row>
    <row r="166" spans="2:7" x14ac:dyDescent="0.55000000000000004">
      <c r="B166" s="1" t="s">
        <v>426</v>
      </c>
      <c r="C166" s="1" t="s">
        <v>674</v>
      </c>
      <c r="D166" s="1">
        <v>162</v>
      </c>
      <c r="E166" s="1" t="s">
        <v>407</v>
      </c>
      <c r="F166" s="3"/>
      <c r="G166" s="5"/>
    </row>
    <row r="167" spans="2:7" x14ac:dyDescent="0.55000000000000004">
      <c r="B167" s="1" t="s">
        <v>426</v>
      </c>
      <c r="C167" s="1" t="s">
        <v>674</v>
      </c>
      <c r="D167" s="1">
        <v>163</v>
      </c>
      <c r="E167" s="1" t="s">
        <v>408</v>
      </c>
      <c r="F167" s="3"/>
      <c r="G167" s="5"/>
    </row>
    <row r="168" spans="2:7" x14ac:dyDescent="0.55000000000000004">
      <c r="B168" s="1" t="s">
        <v>426</v>
      </c>
      <c r="C168" s="1" t="s">
        <v>674</v>
      </c>
      <c r="D168" s="1">
        <v>164</v>
      </c>
      <c r="E168" s="1" t="s">
        <v>409</v>
      </c>
      <c r="F168" s="3"/>
      <c r="G168" s="5"/>
    </row>
    <row r="169" spans="2:7" x14ac:dyDescent="0.55000000000000004">
      <c r="B169" s="1" t="s">
        <v>426</v>
      </c>
      <c r="C169" s="1" t="s">
        <v>674</v>
      </c>
      <c r="D169" s="1">
        <v>165</v>
      </c>
      <c r="E169" s="1" t="s">
        <v>410</v>
      </c>
      <c r="F169" s="3"/>
      <c r="G169" s="5"/>
    </row>
    <row r="170" spans="2:7" x14ac:dyDescent="0.55000000000000004">
      <c r="B170" s="1" t="s">
        <v>426</v>
      </c>
      <c r="C170" s="1" t="s">
        <v>674</v>
      </c>
      <c r="D170" s="1">
        <v>166</v>
      </c>
      <c r="E170" s="1" t="s">
        <v>411</v>
      </c>
      <c r="F170" s="3"/>
      <c r="G170" s="5"/>
    </row>
    <row r="171" spans="2:7" x14ac:dyDescent="0.55000000000000004">
      <c r="B171" s="1" t="s">
        <v>426</v>
      </c>
      <c r="C171" s="1" t="s">
        <v>674</v>
      </c>
      <c r="D171" s="1">
        <v>167</v>
      </c>
      <c r="E171" s="1" t="s">
        <v>412</v>
      </c>
      <c r="F171" s="3"/>
      <c r="G171" s="5"/>
    </row>
    <row r="172" spans="2:7" x14ac:dyDescent="0.55000000000000004">
      <c r="B172" s="1" t="s">
        <v>426</v>
      </c>
      <c r="C172" s="1" t="s">
        <v>674</v>
      </c>
      <c r="D172" s="1">
        <v>168</v>
      </c>
      <c r="E172" s="1" t="s">
        <v>413</v>
      </c>
      <c r="F172" s="3"/>
      <c r="G172" s="5"/>
    </row>
    <row r="173" spans="2:7" x14ac:dyDescent="0.55000000000000004">
      <c r="B173" s="1" t="s">
        <v>426</v>
      </c>
      <c r="C173" s="1" t="s">
        <v>674</v>
      </c>
      <c r="D173" s="1">
        <v>169</v>
      </c>
      <c r="E173" s="1" t="s">
        <v>414</v>
      </c>
      <c r="F173" s="3"/>
      <c r="G173" s="5"/>
    </row>
    <row r="174" spans="2:7" x14ac:dyDescent="0.55000000000000004">
      <c r="B174" s="1" t="s">
        <v>426</v>
      </c>
      <c r="C174" s="1" t="s">
        <v>674</v>
      </c>
      <c r="D174" s="1">
        <v>170</v>
      </c>
      <c r="E174" s="1" t="s">
        <v>415</v>
      </c>
      <c r="F174" s="3"/>
      <c r="G174" s="5"/>
    </row>
    <row r="175" spans="2:7" x14ac:dyDescent="0.55000000000000004">
      <c r="B175" s="1" t="s">
        <v>426</v>
      </c>
      <c r="C175" s="1" t="s">
        <v>674</v>
      </c>
      <c r="D175" s="1">
        <v>171</v>
      </c>
      <c r="E175" s="1" t="s">
        <v>416</v>
      </c>
      <c r="F175" s="3"/>
      <c r="G175" s="5"/>
    </row>
    <row r="176" spans="2:7" x14ac:dyDescent="0.55000000000000004">
      <c r="B176" s="1" t="s">
        <v>426</v>
      </c>
      <c r="C176" s="1" t="s">
        <v>674</v>
      </c>
      <c r="D176" s="1">
        <v>172</v>
      </c>
      <c r="E176" s="1" t="s">
        <v>417</v>
      </c>
      <c r="F176" s="3"/>
      <c r="G176" s="5"/>
    </row>
    <row r="177" spans="2:7" x14ac:dyDescent="0.55000000000000004">
      <c r="B177" s="1" t="s">
        <v>426</v>
      </c>
      <c r="C177" s="1" t="s">
        <v>674</v>
      </c>
      <c r="D177" s="1">
        <v>173</v>
      </c>
      <c r="E177" s="1" t="s">
        <v>418</v>
      </c>
      <c r="F177" s="3"/>
      <c r="G177" s="5"/>
    </row>
    <row r="178" spans="2:7" x14ac:dyDescent="0.55000000000000004">
      <c r="B178" s="1" t="s">
        <v>426</v>
      </c>
      <c r="C178" s="1" t="s">
        <v>674</v>
      </c>
      <c r="D178" s="1">
        <v>174</v>
      </c>
      <c r="E178" s="1" t="s">
        <v>419</v>
      </c>
      <c r="F178" s="3"/>
      <c r="G178" s="5"/>
    </row>
    <row r="179" spans="2:7" x14ac:dyDescent="0.55000000000000004">
      <c r="B179" s="1" t="s">
        <v>426</v>
      </c>
      <c r="C179" s="1" t="s">
        <v>674</v>
      </c>
      <c r="D179" s="1">
        <v>175</v>
      </c>
      <c r="E179" s="1" t="s">
        <v>6374</v>
      </c>
      <c r="F179" s="3"/>
      <c r="G179" s="5"/>
    </row>
    <row r="180" spans="2:7" x14ac:dyDescent="0.55000000000000004">
      <c r="B180" s="1" t="s">
        <v>426</v>
      </c>
      <c r="C180" s="1" t="s">
        <v>674</v>
      </c>
      <c r="D180" s="1">
        <v>176</v>
      </c>
      <c r="E180" s="1" t="s">
        <v>7266</v>
      </c>
      <c r="F180" s="3"/>
      <c r="G180" s="5"/>
    </row>
    <row r="181" spans="2:7" x14ac:dyDescent="0.55000000000000004">
      <c r="B181" s="1" t="s">
        <v>426</v>
      </c>
      <c r="C181" s="1" t="s">
        <v>674</v>
      </c>
      <c r="D181" s="1">
        <v>177</v>
      </c>
      <c r="E181" s="1" t="s">
        <v>6375</v>
      </c>
      <c r="F181" s="3"/>
      <c r="G181" s="5"/>
    </row>
    <row r="182" spans="2:7" x14ac:dyDescent="0.55000000000000004">
      <c r="B182" s="1" t="s">
        <v>426</v>
      </c>
      <c r="C182" s="1" t="s">
        <v>674</v>
      </c>
      <c r="D182" s="1">
        <v>178</v>
      </c>
      <c r="E182" s="1" t="s">
        <v>420</v>
      </c>
      <c r="F182" s="3"/>
      <c r="G182" s="5"/>
    </row>
    <row r="183" spans="2:7" x14ac:dyDescent="0.55000000000000004">
      <c r="B183" s="1" t="s">
        <v>426</v>
      </c>
      <c r="C183" s="1" t="s">
        <v>674</v>
      </c>
      <c r="D183" s="1">
        <v>179</v>
      </c>
      <c r="E183" s="1" t="s">
        <v>421</v>
      </c>
      <c r="F183" s="3"/>
      <c r="G183" s="5"/>
    </row>
    <row r="184" spans="2:7" x14ac:dyDescent="0.55000000000000004">
      <c r="B184" s="1" t="s">
        <v>426</v>
      </c>
      <c r="C184" s="1" t="s">
        <v>674</v>
      </c>
      <c r="D184" s="1">
        <v>180</v>
      </c>
      <c r="E184" s="1" t="s">
        <v>422</v>
      </c>
      <c r="F184" s="3"/>
      <c r="G184" s="6"/>
    </row>
    <row r="185" spans="2:7" x14ac:dyDescent="0.55000000000000004">
      <c r="B185" s="1" t="s">
        <v>426</v>
      </c>
      <c r="C185" s="1" t="s">
        <v>674</v>
      </c>
      <c r="D185" s="1">
        <v>181</v>
      </c>
      <c r="E185" s="1" t="s">
        <v>423</v>
      </c>
      <c r="F185" s="3"/>
      <c r="G185" s="5"/>
    </row>
    <row r="186" spans="2:7" x14ac:dyDescent="0.55000000000000004">
      <c r="B186" s="1" t="s">
        <v>426</v>
      </c>
      <c r="C186" s="1" t="s">
        <v>674</v>
      </c>
      <c r="D186" s="1">
        <v>182</v>
      </c>
      <c r="E186" s="1" t="s">
        <v>424</v>
      </c>
      <c r="F186" s="3"/>
      <c r="G186" s="5"/>
    </row>
    <row r="187" spans="2:7" x14ac:dyDescent="0.55000000000000004">
      <c r="B187" s="1" t="s">
        <v>426</v>
      </c>
      <c r="C187" s="1" t="s">
        <v>674</v>
      </c>
      <c r="D187" s="1">
        <v>183</v>
      </c>
      <c r="E187" s="1" t="s">
        <v>425</v>
      </c>
      <c r="F187" s="3"/>
      <c r="G187" s="5"/>
    </row>
    <row r="188" spans="2:7" x14ac:dyDescent="0.55000000000000004">
      <c r="B188" s="1" t="s">
        <v>426</v>
      </c>
      <c r="C188" s="1" t="s">
        <v>674</v>
      </c>
      <c r="D188" s="1">
        <v>184</v>
      </c>
      <c r="E188" s="1" t="s">
        <v>7265</v>
      </c>
      <c r="F188" s="3"/>
      <c r="G188" s="5"/>
    </row>
    <row r="189" spans="2:7" x14ac:dyDescent="0.55000000000000004">
      <c r="B189" s="1" t="s">
        <v>426</v>
      </c>
      <c r="C189" s="1" t="s">
        <v>674</v>
      </c>
      <c r="D189" s="1">
        <v>185</v>
      </c>
      <c r="E189" s="111" t="s">
        <v>7264</v>
      </c>
      <c r="F189" s="3"/>
      <c r="G189" s="5"/>
    </row>
    <row r="190" spans="2:7" x14ac:dyDescent="0.55000000000000004">
      <c r="B190" s="1" t="s">
        <v>426</v>
      </c>
      <c r="C190" s="1" t="s">
        <v>674</v>
      </c>
      <c r="D190" s="1">
        <v>186</v>
      </c>
      <c r="E190" s="106" t="s">
        <v>31</v>
      </c>
      <c r="F190" s="3"/>
      <c r="G190" s="5"/>
    </row>
    <row r="191" spans="2:7" x14ac:dyDescent="0.55000000000000004">
      <c r="B191" s="1" t="s">
        <v>426</v>
      </c>
      <c r="C191" s="1" t="s">
        <v>674</v>
      </c>
      <c r="D191" s="1">
        <v>187</v>
      </c>
      <c r="E191" s="106" t="s">
        <v>32</v>
      </c>
      <c r="F191" s="3"/>
      <c r="G191" s="5"/>
    </row>
    <row r="192" spans="2:7" x14ac:dyDescent="0.55000000000000004">
      <c r="B192" s="1" t="s">
        <v>426</v>
      </c>
      <c r="C192" s="1" t="s">
        <v>674</v>
      </c>
      <c r="D192" s="1">
        <v>188</v>
      </c>
      <c r="E192" s="106" t="s">
        <v>33</v>
      </c>
      <c r="F192" s="3"/>
      <c r="G192" s="5"/>
    </row>
    <row r="193" spans="2:7" x14ac:dyDescent="0.55000000000000004">
      <c r="B193" s="1" t="s">
        <v>426</v>
      </c>
      <c r="C193" s="1" t="s">
        <v>674</v>
      </c>
      <c r="D193" s="1">
        <v>189</v>
      </c>
      <c r="E193" s="106" t="s">
        <v>34</v>
      </c>
      <c r="F193" s="3"/>
      <c r="G193" s="5"/>
    </row>
    <row r="194" spans="2:7" x14ac:dyDescent="0.55000000000000004">
      <c r="B194" s="1" t="s">
        <v>426</v>
      </c>
      <c r="C194" s="1" t="s">
        <v>674</v>
      </c>
      <c r="D194" s="1">
        <v>190</v>
      </c>
      <c r="E194" s="106" t="s">
        <v>35</v>
      </c>
      <c r="F194" s="3"/>
      <c r="G194" s="5"/>
    </row>
    <row r="195" spans="2:7" x14ac:dyDescent="0.55000000000000004">
      <c r="B195" s="1" t="s">
        <v>426</v>
      </c>
      <c r="C195" s="1" t="s">
        <v>674</v>
      </c>
      <c r="D195" s="1">
        <v>191</v>
      </c>
      <c r="E195" s="106" t="s">
        <v>36</v>
      </c>
      <c r="F195" s="3"/>
      <c r="G195" s="5"/>
    </row>
    <row r="196" spans="2:7" x14ac:dyDescent="0.55000000000000004">
      <c r="B196" s="1" t="s">
        <v>426</v>
      </c>
      <c r="C196" s="1" t="s">
        <v>674</v>
      </c>
      <c r="D196" s="1">
        <v>192</v>
      </c>
      <c r="E196" s="5" t="s">
        <v>6424</v>
      </c>
      <c r="F196" s="3"/>
      <c r="G196" s="5"/>
    </row>
    <row r="197" spans="2:7" x14ac:dyDescent="0.55000000000000004">
      <c r="B197" s="1" t="s">
        <v>426</v>
      </c>
      <c r="C197" s="1" t="s">
        <v>674</v>
      </c>
      <c r="D197" s="1">
        <v>193</v>
      </c>
      <c r="E197" s="5" t="s">
        <v>6558</v>
      </c>
      <c r="F197" s="3"/>
      <c r="G197" s="5"/>
    </row>
    <row r="198" spans="2:7" x14ac:dyDescent="0.55000000000000004">
      <c r="B198" s="1" t="s">
        <v>426</v>
      </c>
      <c r="C198" s="1" t="s">
        <v>674</v>
      </c>
      <c r="D198" s="1">
        <v>194</v>
      </c>
      <c r="E198" s="5" t="s">
        <v>6425</v>
      </c>
      <c r="F198" s="3"/>
      <c r="G198" s="5"/>
    </row>
    <row r="199" spans="2:7" x14ac:dyDescent="0.55000000000000004">
      <c r="B199" s="1" t="s">
        <v>426</v>
      </c>
      <c r="C199" s="1" t="s">
        <v>674</v>
      </c>
      <c r="D199" s="1">
        <v>195</v>
      </c>
      <c r="E199" s="5" t="s">
        <v>6426</v>
      </c>
      <c r="F199" s="3"/>
      <c r="G199" s="5"/>
    </row>
    <row r="200" spans="2:7" x14ac:dyDescent="0.55000000000000004">
      <c r="B200" s="1" t="s">
        <v>676</v>
      </c>
      <c r="C200" s="1" t="s">
        <v>677</v>
      </c>
      <c r="D200" s="1">
        <v>1</v>
      </c>
      <c r="E200" s="106" t="s">
        <v>2</v>
      </c>
      <c r="F200" s="3"/>
      <c r="G200" s="5"/>
    </row>
    <row r="201" spans="2:7" x14ac:dyDescent="0.55000000000000004">
      <c r="B201" s="1" t="s">
        <v>676</v>
      </c>
      <c r="C201" s="1" t="s">
        <v>677</v>
      </c>
      <c r="D201" s="1">
        <v>2</v>
      </c>
      <c r="E201" s="106" t="s">
        <v>278</v>
      </c>
      <c r="F201" s="3"/>
      <c r="G201" s="5"/>
    </row>
    <row r="202" spans="2:7" x14ac:dyDescent="0.55000000000000004">
      <c r="B202" s="1" t="s">
        <v>676</v>
      </c>
      <c r="C202" s="1" t="s">
        <v>677</v>
      </c>
      <c r="D202" s="1">
        <v>3</v>
      </c>
      <c r="E202" s="106" t="s">
        <v>1</v>
      </c>
      <c r="F202" s="3"/>
      <c r="G202" s="5"/>
    </row>
    <row r="203" spans="2:7" x14ac:dyDescent="0.55000000000000004">
      <c r="B203" s="1" t="s">
        <v>676</v>
      </c>
      <c r="C203" s="1" t="s">
        <v>677</v>
      </c>
      <c r="D203" s="1">
        <v>4</v>
      </c>
      <c r="E203" s="106" t="s">
        <v>97</v>
      </c>
      <c r="F203" s="3"/>
      <c r="G203" s="5"/>
    </row>
    <row r="204" spans="2:7" x14ac:dyDescent="0.55000000000000004">
      <c r="B204" s="1" t="s">
        <v>676</v>
      </c>
      <c r="C204" s="1" t="s">
        <v>677</v>
      </c>
      <c r="D204" s="1">
        <v>5</v>
      </c>
      <c r="E204" s="1" t="s">
        <v>678</v>
      </c>
      <c r="F204" s="3"/>
      <c r="G204" s="5"/>
    </row>
    <row r="205" spans="2:7" x14ac:dyDescent="0.55000000000000004">
      <c r="B205" s="1" t="s">
        <v>676</v>
      </c>
      <c r="C205" s="1" t="s">
        <v>677</v>
      </c>
      <c r="D205" s="1">
        <v>6</v>
      </c>
      <c r="E205" s="1" t="s">
        <v>679</v>
      </c>
      <c r="F205" s="3"/>
      <c r="G205" s="5"/>
    </row>
    <row r="206" spans="2:7" x14ac:dyDescent="0.55000000000000004">
      <c r="B206" s="1" t="s">
        <v>676</v>
      </c>
      <c r="C206" s="1" t="s">
        <v>677</v>
      </c>
      <c r="D206" s="1">
        <v>7</v>
      </c>
      <c r="E206" s="1" t="s">
        <v>680</v>
      </c>
      <c r="F206" s="3"/>
      <c r="G206" s="5"/>
    </row>
    <row r="207" spans="2:7" x14ac:dyDescent="0.55000000000000004">
      <c r="B207" s="1" t="s">
        <v>676</v>
      </c>
      <c r="C207" s="1" t="s">
        <v>677</v>
      </c>
      <c r="D207" s="1">
        <v>8</v>
      </c>
      <c r="E207" s="1" t="s">
        <v>681</v>
      </c>
      <c r="F207" s="3"/>
      <c r="G207" s="5"/>
    </row>
    <row r="208" spans="2:7" x14ac:dyDescent="0.55000000000000004">
      <c r="B208" s="1" t="s">
        <v>676</v>
      </c>
      <c r="C208" s="1" t="s">
        <v>677</v>
      </c>
      <c r="D208" s="1">
        <v>9</v>
      </c>
      <c r="E208" s="1" t="s">
        <v>682</v>
      </c>
      <c r="F208" s="3"/>
      <c r="G208" s="5"/>
    </row>
    <row r="209" spans="2:7" x14ac:dyDescent="0.55000000000000004">
      <c r="B209" s="1" t="s">
        <v>676</v>
      </c>
      <c r="C209" s="1" t="s">
        <v>677</v>
      </c>
      <c r="D209" s="1">
        <v>10</v>
      </c>
      <c r="E209" s="1" t="s">
        <v>683</v>
      </c>
      <c r="F209" s="3"/>
      <c r="G209" s="5"/>
    </row>
    <row r="210" spans="2:7" x14ac:dyDescent="0.55000000000000004">
      <c r="B210" s="1" t="s">
        <v>676</v>
      </c>
      <c r="C210" s="1" t="s">
        <v>677</v>
      </c>
      <c r="D210" s="1">
        <v>11</v>
      </c>
      <c r="E210" s="1" t="s">
        <v>684</v>
      </c>
      <c r="F210" s="3"/>
      <c r="G210" s="5"/>
    </row>
    <row r="211" spans="2:7" x14ac:dyDescent="0.55000000000000004">
      <c r="B211" s="1" t="s">
        <v>676</v>
      </c>
      <c r="C211" s="1" t="s">
        <v>677</v>
      </c>
      <c r="D211" s="1">
        <v>12</v>
      </c>
      <c r="E211" s="1" t="s">
        <v>685</v>
      </c>
      <c r="F211" s="3"/>
      <c r="G211" s="5"/>
    </row>
    <row r="212" spans="2:7" x14ac:dyDescent="0.55000000000000004">
      <c r="B212" s="1" t="s">
        <v>676</v>
      </c>
      <c r="C212" s="1" t="s">
        <v>677</v>
      </c>
      <c r="D212" s="1">
        <v>13</v>
      </c>
      <c r="E212" s="1" t="s">
        <v>686</v>
      </c>
      <c r="F212" s="3"/>
      <c r="G212" s="5"/>
    </row>
    <row r="213" spans="2:7" x14ac:dyDescent="0.55000000000000004">
      <c r="B213" s="1" t="s">
        <v>676</v>
      </c>
      <c r="C213" s="1" t="s">
        <v>677</v>
      </c>
      <c r="D213" s="1">
        <v>14</v>
      </c>
      <c r="E213" s="1" t="s">
        <v>687</v>
      </c>
      <c r="F213" s="3"/>
      <c r="G213" s="5"/>
    </row>
    <row r="214" spans="2:7" x14ac:dyDescent="0.55000000000000004">
      <c r="B214" s="1" t="s">
        <v>676</v>
      </c>
      <c r="C214" s="1" t="s">
        <v>677</v>
      </c>
      <c r="D214" s="1">
        <v>15</v>
      </c>
      <c r="E214" s="1" t="s">
        <v>688</v>
      </c>
      <c r="F214" s="3"/>
      <c r="G214" s="5"/>
    </row>
    <row r="215" spans="2:7" x14ac:dyDescent="0.55000000000000004">
      <c r="B215" s="1" t="s">
        <v>676</v>
      </c>
      <c r="C215" s="1" t="s">
        <v>677</v>
      </c>
      <c r="D215" s="1">
        <v>16</v>
      </c>
      <c r="E215" s="1" t="s">
        <v>689</v>
      </c>
      <c r="F215" s="3"/>
      <c r="G215" s="6"/>
    </row>
    <row r="216" spans="2:7" x14ac:dyDescent="0.55000000000000004">
      <c r="B216" s="1" t="s">
        <v>676</v>
      </c>
      <c r="C216" s="1" t="s">
        <v>677</v>
      </c>
      <c r="D216" s="1">
        <v>17</v>
      </c>
      <c r="E216" s="1" t="s">
        <v>690</v>
      </c>
      <c r="F216" s="3"/>
      <c r="G216" s="6"/>
    </row>
    <row r="217" spans="2:7" x14ac:dyDescent="0.55000000000000004">
      <c r="B217" s="1" t="s">
        <v>676</v>
      </c>
      <c r="C217" s="1" t="s">
        <v>677</v>
      </c>
      <c r="D217" s="1">
        <v>18</v>
      </c>
      <c r="E217" s="1" t="s">
        <v>691</v>
      </c>
      <c r="F217" s="3"/>
      <c r="G217" s="6"/>
    </row>
    <row r="218" spans="2:7" x14ac:dyDescent="0.55000000000000004">
      <c r="B218" s="1" t="s">
        <v>676</v>
      </c>
      <c r="C218" s="1" t="s">
        <v>677</v>
      </c>
      <c r="D218" s="1">
        <v>19</v>
      </c>
      <c r="E218" s="1" t="s">
        <v>692</v>
      </c>
      <c r="F218" s="3"/>
      <c r="G218" s="5"/>
    </row>
    <row r="219" spans="2:7" x14ac:dyDescent="0.55000000000000004">
      <c r="B219" s="1" t="s">
        <v>676</v>
      </c>
      <c r="C219" s="1" t="s">
        <v>677</v>
      </c>
      <c r="D219" s="1">
        <v>20</v>
      </c>
      <c r="E219" s="1" t="s">
        <v>693</v>
      </c>
      <c r="F219" s="3"/>
      <c r="G219" s="5"/>
    </row>
    <row r="220" spans="2:7" x14ac:dyDescent="0.55000000000000004">
      <c r="B220" s="1" t="s">
        <v>676</v>
      </c>
      <c r="C220" s="1" t="s">
        <v>677</v>
      </c>
      <c r="D220" s="1">
        <v>21</v>
      </c>
      <c r="E220" s="1" t="s">
        <v>694</v>
      </c>
      <c r="F220" s="3"/>
      <c r="G220" s="5"/>
    </row>
    <row r="221" spans="2:7" x14ac:dyDescent="0.55000000000000004">
      <c r="B221" s="1" t="s">
        <v>676</v>
      </c>
      <c r="C221" s="1" t="s">
        <v>677</v>
      </c>
      <c r="D221" s="1">
        <v>22</v>
      </c>
      <c r="E221" s="1" t="s">
        <v>695</v>
      </c>
      <c r="F221" s="3"/>
      <c r="G221" s="5"/>
    </row>
    <row r="222" spans="2:7" x14ac:dyDescent="0.55000000000000004">
      <c r="B222" s="1" t="s">
        <v>676</v>
      </c>
      <c r="C222" s="1" t="s">
        <v>677</v>
      </c>
      <c r="D222" s="1">
        <v>23</v>
      </c>
      <c r="E222" s="1" t="s">
        <v>696</v>
      </c>
      <c r="F222" s="3"/>
      <c r="G222" s="5"/>
    </row>
    <row r="223" spans="2:7" x14ac:dyDescent="0.55000000000000004">
      <c r="B223" s="1" t="s">
        <v>676</v>
      </c>
      <c r="C223" s="1" t="s">
        <v>677</v>
      </c>
      <c r="D223" s="1">
        <v>24</v>
      </c>
      <c r="E223" s="1" t="s">
        <v>7616</v>
      </c>
      <c r="F223" s="3"/>
      <c r="G223" s="5"/>
    </row>
    <row r="224" spans="2:7" x14ac:dyDescent="0.55000000000000004">
      <c r="B224" s="1" t="s">
        <v>676</v>
      </c>
      <c r="C224" s="1" t="s">
        <v>677</v>
      </c>
      <c r="D224" s="1">
        <v>25</v>
      </c>
      <c r="E224" s="1" t="s">
        <v>7259</v>
      </c>
      <c r="F224" s="3"/>
      <c r="G224" s="5"/>
    </row>
    <row r="225" spans="2:7" x14ac:dyDescent="0.55000000000000004">
      <c r="B225" s="1" t="s">
        <v>676</v>
      </c>
      <c r="C225" s="1" t="s">
        <v>677</v>
      </c>
      <c r="D225" s="1">
        <v>26</v>
      </c>
      <c r="E225" s="111" t="s">
        <v>286</v>
      </c>
      <c r="F225" s="45"/>
      <c r="G225" s="5"/>
    </row>
    <row r="226" spans="2:7" x14ac:dyDescent="0.55000000000000004">
      <c r="B226" s="1" t="s">
        <v>676</v>
      </c>
      <c r="C226" s="1" t="s">
        <v>677</v>
      </c>
      <c r="D226" s="1">
        <v>27</v>
      </c>
      <c r="E226" s="1" t="s">
        <v>697</v>
      </c>
      <c r="F226" s="3" t="s">
        <v>6356</v>
      </c>
      <c r="G226" s="5"/>
    </row>
    <row r="227" spans="2:7" x14ac:dyDescent="0.55000000000000004">
      <c r="B227" s="1" t="s">
        <v>676</v>
      </c>
      <c r="C227" s="1" t="s">
        <v>677</v>
      </c>
      <c r="D227" s="1">
        <v>28</v>
      </c>
      <c r="E227" s="106" t="s">
        <v>31</v>
      </c>
      <c r="F227" s="3"/>
      <c r="G227" s="5"/>
    </row>
    <row r="228" spans="2:7" x14ac:dyDescent="0.55000000000000004">
      <c r="B228" s="1" t="s">
        <v>676</v>
      </c>
      <c r="C228" s="1" t="s">
        <v>677</v>
      </c>
      <c r="D228" s="1">
        <v>29</v>
      </c>
      <c r="E228" s="106" t="s">
        <v>32</v>
      </c>
      <c r="F228" s="3"/>
      <c r="G228" s="5"/>
    </row>
    <row r="229" spans="2:7" x14ac:dyDescent="0.55000000000000004">
      <c r="B229" s="1" t="s">
        <v>676</v>
      </c>
      <c r="C229" s="1" t="s">
        <v>677</v>
      </c>
      <c r="D229" s="1">
        <v>30</v>
      </c>
      <c r="E229" s="106" t="s">
        <v>33</v>
      </c>
      <c r="F229" s="3"/>
      <c r="G229" s="6"/>
    </row>
    <row r="230" spans="2:7" x14ac:dyDescent="0.55000000000000004">
      <c r="B230" s="1" t="s">
        <v>676</v>
      </c>
      <c r="C230" s="1" t="s">
        <v>677</v>
      </c>
      <c r="D230" s="1">
        <v>31</v>
      </c>
      <c r="E230" s="106" t="s">
        <v>34</v>
      </c>
      <c r="F230" s="3"/>
      <c r="G230" s="5"/>
    </row>
    <row r="231" spans="2:7" x14ac:dyDescent="0.55000000000000004">
      <c r="B231" s="1" t="s">
        <v>676</v>
      </c>
      <c r="C231" s="1" t="s">
        <v>677</v>
      </c>
      <c r="D231" s="1">
        <v>32</v>
      </c>
      <c r="E231" s="106" t="s">
        <v>35</v>
      </c>
      <c r="F231" s="3"/>
      <c r="G231" s="5"/>
    </row>
    <row r="232" spans="2:7" x14ac:dyDescent="0.55000000000000004">
      <c r="B232" s="1" t="s">
        <v>676</v>
      </c>
      <c r="C232" s="1" t="s">
        <v>677</v>
      </c>
      <c r="D232" s="1">
        <v>33</v>
      </c>
      <c r="E232" s="106" t="s">
        <v>36</v>
      </c>
      <c r="F232" s="3"/>
      <c r="G232" s="5"/>
    </row>
    <row r="233" spans="2:7" x14ac:dyDescent="0.55000000000000004">
      <c r="B233" s="1" t="s">
        <v>676</v>
      </c>
      <c r="C233" s="1" t="s">
        <v>677</v>
      </c>
      <c r="D233" s="1">
        <v>34</v>
      </c>
      <c r="E233" s="5" t="s">
        <v>7258</v>
      </c>
      <c r="F233" s="3"/>
      <c r="G233" s="5"/>
    </row>
    <row r="234" spans="2:7" x14ac:dyDescent="0.55000000000000004">
      <c r="B234" s="1" t="s">
        <v>698</v>
      </c>
      <c r="C234" s="1" t="s">
        <v>699</v>
      </c>
      <c r="D234" s="1">
        <v>1</v>
      </c>
      <c r="E234" s="106" t="s">
        <v>2</v>
      </c>
      <c r="F234" s="3"/>
      <c r="G234" s="5"/>
    </row>
    <row r="235" spans="2:7" x14ac:dyDescent="0.55000000000000004">
      <c r="B235" s="1" t="s">
        <v>698</v>
      </c>
      <c r="C235" s="1" t="s">
        <v>699</v>
      </c>
      <c r="D235" s="1">
        <v>2</v>
      </c>
      <c r="E235" s="106" t="s">
        <v>278</v>
      </c>
      <c r="F235" s="3"/>
      <c r="G235" s="5"/>
    </row>
    <row r="236" spans="2:7" x14ac:dyDescent="0.55000000000000004">
      <c r="B236" s="1" t="s">
        <v>698</v>
      </c>
      <c r="C236" s="1" t="s">
        <v>699</v>
      </c>
      <c r="D236" s="1">
        <v>3</v>
      </c>
      <c r="E236" s="106" t="s">
        <v>1</v>
      </c>
      <c r="F236" s="3"/>
      <c r="G236" s="5"/>
    </row>
    <row r="237" spans="2:7" x14ac:dyDescent="0.55000000000000004">
      <c r="B237" s="1" t="s">
        <v>698</v>
      </c>
      <c r="C237" s="1" t="s">
        <v>699</v>
      </c>
      <c r="D237" s="1">
        <v>4</v>
      </c>
      <c r="E237" s="106" t="s">
        <v>97</v>
      </c>
      <c r="F237" s="3"/>
      <c r="G237" s="5"/>
    </row>
    <row r="238" spans="2:7" x14ac:dyDescent="0.55000000000000004">
      <c r="B238" s="1" t="s">
        <v>698</v>
      </c>
      <c r="C238" s="1" t="s">
        <v>699</v>
      </c>
      <c r="D238" s="1">
        <v>5</v>
      </c>
      <c r="E238" s="1" t="s">
        <v>7260</v>
      </c>
      <c r="F238" s="3"/>
      <c r="G238" s="5"/>
    </row>
    <row r="239" spans="2:7" x14ac:dyDescent="0.55000000000000004">
      <c r="B239" s="1" t="s">
        <v>698</v>
      </c>
      <c r="C239" s="1" t="s">
        <v>699</v>
      </c>
      <c r="D239" s="1">
        <v>6</v>
      </c>
      <c r="E239" s="1" t="s">
        <v>700</v>
      </c>
      <c r="F239" s="3"/>
      <c r="G239" s="5"/>
    </row>
    <row r="240" spans="2:7" x14ac:dyDescent="0.55000000000000004">
      <c r="B240" s="1" t="s">
        <v>698</v>
      </c>
      <c r="C240" s="1" t="s">
        <v>699</v>
      </c>
      <c r="D240" s="1">
        <v>7</v>
      </c>
      <c r="E240" s="1" t="s">
        <v>701</v>
      </c>
      <c r="F240" s="3"/>
      <c r="G240" s="6"/>
    </row>
    <row r="241" spans="2:7" x14ac:dyDescent="0.55000000000000004">
      <c r="B241" s="1" t="s">
        <v>698</v>
      </c>
      <c r="C241" s="1" t="s">
        <v>699</v>
      </c>
      <c r="D241" s="1">
        <v>8</v>
      </c>
      <c r="E241" s="1" t="s">
        <v>6528</v>
      </c>
      <c r="F241" s="3"/>
      <c r="G241" s="5"/>
    </row>
    <row r="242" spans="2:7" x14ac:dyDescent="0.55000000000000004">
      <c r="B242" s="1" t="s">
        <v>698</v>
      </c>
      <c r="C242" s="1" t="s">
        <v>699</v>
      </c>
      <c r="D242" s="1">
        <v>9</v>
      </c>
      <c r="E242" s="1" t="s">
        <v>6529</v>
      </c>
      <c r="F242" s="3"/>
      <c r="G242" s="6"/>
    </row>
    <row r="243" spans="2:7" x14ac:dyDescent="0.55000000000000004">
      <c r="B243" s="1" t="s">
        <v>698</v>
      </c>
      <c r="C243" s="1" t="s">
        <v>699</v>
      </c>
      <c r="D243" s="1">
        <v>10</v>
      </c>
      <c r="E243" s="111" t="s">
        <v>702</v>
      </c>
      <c r="F243" s="3"/>
      <c r="G243" s="5"/>
    </row>
    <row r="244" spans="2:7" x14ac:dyDescent="0.55000000000000004">
      <c r="B244" s="1" t="s">
        <v>698</v>
      </c>
      <c r="C244" s="1" t="s">
        <v>699</v>
      </c>
      <c r="D244" s="1">
        <v>11</v>
      </c>
      <c r="E244" s="1" t="s">
        <v>703</v>
      </c>
      <c r="F244" s="3" t="s">
        <v>6356</v>
      </c>
      <c r="G244" s="5"/>
    </row>
    <row r="245" spans="2:7" x14ac:dyDescent="0.55000000000000004">
      <c r="B245" s="1" t="s">
        <v>698</v>
      </c>
      <c r="C245" s="1" t="s">
        <v>699</v>
      </c>
      <c r="D245" s="1">
        <v>12</v>
      </c>
      <c r="E245" s="1" t="s">
        <v>704</v>
      </c>
      <c r="F245" s="3" t="s">
        <v>6356</v>
      </c>
      <c r="G245" s="5"/>
    </row>
    <row r="246" spans="2:7" x14ac:dyDescent="0.55000000000000004">
      <c r="B246" s="1" t="s">
        <v>698</v>
      </c>
      <c r="C246" s="1" t="s">
        <v>699</v>
      </c>
      <c r="D246" s="1">
        <v>13</v>
      </c>
      <c r="E246" s="1" t="s">
        <v>705</v>
      </c>
      <c r="F246" s="3" t="s">
        <v>6356</v>
      </c>
      <c r="G246" s="5"/>
    </row>
    <row r="247" spans="2:7" x14ac:dyDescent="0.55000000000000004">
      <c r="B247" s="1" t="s">
        <v>698</v>
      </c>
      <c r="C247" s="1" t="s">
        <v>699</v>
      </c>
      <c r="D247" s="1">
        <v>14</v>
      </c>
      <c r="E247" s="1" t="s">
        <v>706</v>
      </c>
      <c r="F247" s="3"/>
      <c r="G247" s="5"/>
    </row>
    <row r="248" spans="2:7" x14ac:dyDescent="0.55000000000000004">
      <c r="B248" s="1" t="s">
        <v>698</v>
      </c>
      <c r="C248" s="1" t="s">
        <v>699</v>
      </c>
      <c r="D248" s="1">
        <v>15</v>
      </c>
      <c r="E248" s="1" t="s">
        <v>707</v>
      </c>
      <c r="F248" s="3" t="s">
        <v>6356</v>
      </c>
      <c r="G248" s="6"/>
    </row>
    <row r="249" spans="2:7" x14ac:dyDescent="0.55000000000000004">
      <c r="B249" s="1" t="s">
        <v>698</v>
      </c>
      <c r="C249" s="1" t="s">
        <v>699</v>
      </c>
      <c r="D249" s="1">
        <v>16</v>
      </c>
      <c r="E249" s="1" t="s">
        <v>708</v>
      </c>
      <c r="F249" s="3"/>
      <c r="G249" s="5"/>
    </row>
    <row r="250" spans="2:7" x14ac:dyDescent="0.55000000000000004">
      <c r="B250" s="1" t="s">
        <v>698</v>
      </c>
      <c r="C250" s="1" t="s">
        <v>699</v>
      </c>
      <c r="D250" s="1">
        <v>17</v>
      </c>
      <c r="E250" s="1" t="s">
        <v>6532</v>
      </c>
      <c r="F250" s="3"/>
      <c r="G250" s="6"/>
    </row>
    <row r="251" spans="2:7" x14ac:dyDescent="0.55000000000000004">
      <c r="B251" s="1" t="s">
        <v>698</v>
      </c>
      <c r="C251" s="1" t="s">
        <v>699</v>
      </c>
      <c r="D251" s="1">
        <v>18</v>
      </c>
      <c r="E251" s="111" t="s">
        <v>709</v>
      </c>
      <c r="F251" s="3"/>
      <c r="G251" s="5"/>
    </row>
    <row r="252" spans="2:7" x14ac:dyDescent="0.55000000000000004">
      <c r="B252" s="1" t="s">
        <v>698</v>
      </c>
      <c r="C252" s="1" t="s">
        <v>699</v>
      </c>
      <c r="D252" s="1">
        <v>19</v>
      </c>
      <c r="E252" s="111" t="s">
        <v>710</v>
      </c>
      <c r="F252" s="3"/>
      <c r="G252" s="5"/>
    </row>
    <row r="253" spans="2:7" x14ac:dyDescent="0.55000000000000004">
      <c r="B253" s="1" t="s">
        <v>698</v>
      </c>
      <c r="C253" s="1" t="s">
        <v>699</v>
      </c>
      <c r="D253" s="1">
        <v>20</v>
      </c>
      <c r="E253" s="111" t="s">
        <v>711</v>
      </c>
      <c r="F253" s="3"/>
      <c r="G253" s="5"/>
    </row>
    <row r="254" spans="2:7" x14ac:dyDescent="0.55000000000000004">
      <c r="B254" s="1" t="s">
        <v>698</v>
      </c>
      <c r="C254" s="1" t="s">
        <v>699</v>
      </c>
      <c r="D254" s="1">
        <v>21</v>
      </c>
      <c r="E254" s="111" t="s">
        <v>712</v>
      </c>
      <c r="F254" s="3"/>
      <c r="G254" s="5"/>
    </row>
    <row r="255" spans="2:7" x14ac:dyDescent="0.55000000000000004">
      <c r="B255" s="1" t="s">
        <v>698</v>
      </c>
      <c r="C255" s="1" t="s">
        <v>699</v>
      </c>
      <c r="D255" s="1">
        <v>22</v>
      </c>
      <c r="E255" s="1" t="s">
        <v>713</v>
      </c>
      <c r="F255" s="3"/>
      <c r="G255" s="5"/>
    </row>
    <row r="256" spans="2:7" x14ac:dyDescent="0.55000000000000004">
      <c r="B256" s="1" t="s">
        <v>698</v>
      </c>
      <c r="C256" s="1" t="s">
        <v>699</v>
      </c>
      <c r="D256" s="1">
        <v>23</v>
      </c>
      <c r="E256" s="1" t="s">
        <v>714</v>
      </c>
      <c r="F256" s="3"/>
      <c r="G256" s="5"/>
    </row>
    <row r="257" spans="2:7" x14ac:dyDescent="0.55000000000000004">
      <c r="B257" s="1" t="s">
        <v>698</v>
      </c>
      <c r="C257" s="1" t="s">
        <v>699</v>
      </c>
      <c r="D257" s="1">
        <v>24</v>
      </c>
      <c r="E257" s="1" t="s">
        <v>715</v>
      </c>
      <c r="F257" s="3"/>
      <c r="G257" s="5"/>
    </row>
    <row r="258" spans="2:7" x14ac:dyDescent="0.55000000000000004">
      <c r="B258" s="1" t="s">
        <v>698</v>
      </c>
      <c r="C258" s="1" t="s">
        <v>699</v>
      </c>
      <c r="D258" s="1">
        <v>25</v>
      </c>
      <c r="E258" s="111" t="s">
        <v>716</v>
      </c>
      <c r="F258" s="3"/>
      <c r="G258" s="5"/>
    </row>
    <row r="259" spans="2:7" x14ac:dyDescent="0.55000000000000004">
      <c r="B259" s="1" t="s">
        <v>698</v>
      </c>
      <c r="C259" s="1" t="s">
        <v>699</v>
      </c>
      <c r="D259" s="1">
        <v>26</v>
      </c>
      <c r="E259" s="1" t="s">
        <v>6533</v>
      </c>
      <c r="F259" s="3"/>
      <c r="G259" s="5"/>
    </row>
    <row r="260" spans="2:7" x14ac:dyDescent="0.55000000000000004">
      <c r="B260" s="1" t="s">
        <v>698</v>
      </c>
      <c r="C260" s="1" t="s">
        <v>699</v>
      </c>
      <c r="D260" s="1">
        <v>27</v>
      </c>
      <c r="E260" s="1" t="s">
        <v>717</v>
      </c>
      <c r="F260" s="3"/>
      <c r="G260" s="5"/>
    </row>
    <row r="261" spans="2:7" x14ac:dyDescent="0.55000000000000004">
      <c r="B261" s="1" t="s">
        <v>698</v>
      </c>
      <c r="C261" s="1" t="s">
        <v>699</v>
      </c>
      <c r="D261" s="1">
        <v>28</v>
      </c>
      <c r="E261" s="1" t="s">
        <v>718</v>
      </c>
      <c r="F261" s="3"/>
      <c r="G261" s="5"/>
    </row>
    <row r="262" spans="2:7" x14ac:dyDescent="0.55000000000000004">
      <c r="B262" s="1" t="s">
        <v>698</v>
      </c>
      <c r="C262" s="1" t="s">
        <v>699</v>
      </c>
      <c r="D262" s="1">
        <v>29</v>
      </c>
      <c r="E262" s="1" t="s">
        <v>719</v>
      </c>
      <c r="F262" s="3"/>
      <c r="G262" s="5"/>
    </row>
    <row r="263" spans="2:7" x14ac:dyDescent="0.55000000000000004">
      <c r="B263" s="1" t="s">
        <v>698</v>
      </c>
      <c r="C263" s="1" t="s">
        <v>699</v>
      </c>
      <c r="D263" s="1">
        <v>30</v>
      </c>
      <c r="E263" s="111" t="s">
        <v>720</v>
      </c>
      <c r="F263" s="3"/>
      <c r="G263" s="5"/>
    </row>
    <row r="264" spans="2:7" x14ac:dyDescent="0.55000000000000004">
      <c r="B264" s="1" t="s">
        <v>698</v>
      </c>
      <c r="C264" s="1" t="s">
        <v>699</v>
      </c>
      <c r="D264" s="1">
        <v>31</v>
      </c>
      <c r="E264" s="1" t="s">
        <v>721</v>
      </c>
      <c r="F264" s="3"/>
      <c r="G264" s="5"/>
    </row>
    <row r="265" spans="2:7" x14ac:dyDescent="0.55000000000000004">
      <c r="B265" s="1" t="s">
        <v>698</v>
      </c>
      <c r="C265" s="1" t="s">
        <v>699</v>
      </c>
      <c r="D265" s="1">
        <v>32</v>
      </c>
      <c r="E265" s="1" t="s">
        <v>722</v>
      </c>
      <c r="F265" s="3"/>
      <c r="G265" s="5"/>
    </row>
    <row r="266" spans="2:7" x14ac:dyDescent="0.55000000000000004">
      <c r="B266" s="1" t="s">
        <v>698</v>
      </c>
      <c r="C266" s="1" t="s">
        <v>699</v>
      </c>
      <c r="D266" s="1">
        <v>33</v>
      </c>
      <c r="E266" s="111" t="s">
        <v>723</v>
      </c>
      <c r="F266" s="3"/>
      <c r="G266" s="5"/>
    </row>
    <row r="267" spans="2:7" x14ac:dyDescent="0.55000000000000004">
      <c r="B267" s="1" t="s">
        <v>698</v>
      </c>
      <c r="C267" s="1" t="s">
        <v>699</v>
      </c>
      <c r="D267" s="1">
        <v>34</v>
      </c>
      <c r="E267" s="111" t="s">
        <v>724</v>
      </c>
      <c r="F267" s="3"/>
      <c r="G267" s="5"/>
    </row>
    <row r="268" spans="2:7" x14ac:dyDescent="0.55000000000000004">
      <c r="B268" s="1" t="s">
        <v>698</v>
      </c>
      <c r="C268" s="1" t="s">
        <v>699</v>
      </c>
      <c r="D268" s="1">
        <v>35</v>
      </c>
      <c r="E268" s="111" t="s">
        <v>725</v>
      </c>
      <c r="F268" s="3"/>
      <c r="G268" s="5"/>
    </row>
    <row r="269" spans="2:7" x14ac:dyDescent="0.55000000000000004">
      <c r="B269" s="1" t="s">
        <v>698</v>
      </c>
      <c r="C269" s="1" t="s">
        <v>699</v>
      </c>
      <c r="D269" s="1">
        <v>36</v>
      </c>
      <c r="E269" s="111" t="s">
        <v>726</v>
      </c>
      <c r="F269" s="3"/>
      <c r="G269" s="5"/>
    </row>
    <row r="270" spans="2:7" x14ac:dyDescent="0.55000000000000004">
      <c r="B270" s="1" t="s">
        <v>698</v>
      </c>
      <c r="C270" s="1" t="s">
        <v>699</v>
      </c>
      <c r="D270" s="1">
        <v>37</v>
      </c>
      <c r="E270" s="111" t="s">
        <v>727</v>
      </c>
      <c r="F270" s="3"/>
      <c r="G270" s="5"/>
    </row>
    <row r="271" spans="2:7" x14ac:dyDescent="0.55000000000000004">
      <c r="B271" s="1" t="s">
        <v>698</v>
      </c>
      <c r="C271" s="1" t="s">
        <v>699</v>
      </c>
      <c r="D271" s="1">
        <v>38</v>
      </c>
      <c r="E271" s="111" t="s">
        <v>728</v>
      </c>
      <c r="F271" s="3"/>
      <c r="G271" s="5"/>
    </row>
    <row r="272" spans="2:7" x14ac:dyDescent="0.55000000000000004">
      <c r="B272" s="1" t="s">
        <v>698</v>
      </c>
      <c r="C272" s="1" t="s">
        <v>699</v>
      </c>
      <c r="D272" s="1">
        <v>39</v>
      </c>
      <c r="E272" s="111" t="s">
        <v>729</v>
      </c>
      <c r="F272" s="3"/>
      <c r="G272" s="5"/>
    </row>
    <row r="273" spans="2:7" x14ac:dyDescent="0.55000000000000004">
      <c r="B273" s="1" t="s">
        <v>698</v>
      </c>
      <c r="C273" s="1" t="s">
        <v>699</v>
      </c>
      <c r="D273" s="1">
        <v>40</v>
      </c>
      <c r="E273" s="111" t="s">
        <v>730</v>
      </c>
      <c r="F273" s="3"/>
      <c r="G273" s="5"/>
    </row>
    <row r="274" spans="2:7" x14ac:dyDescent="0.55000000000000004">
      <c r="B274" s="1" t="s">
        <v>698</v>
      </c>
      <c r="C274" s="1" t="s">
        <v>699</v>
      </c>
      <c r="D274" s="1">
        <v>41</v>
      </c>
      <c r="E274" s="1" t="s">
        <v>731</v>
      </c>
      <c r="F274" s="3" t="s">
        <v>6356</v>
      </c>
      <c r="G274" s="5"/>
    </row>
    <row r="275" spans="2:7" x14ac:dyDescent="0.55000000000000004">
      <c r="B275" s="1" t="s">
        <v>698</v>
      </c>
      <c r="C275" s="1" t="s">
        <v>699</v>
      </c>
      <c r="D275" s="1">
        <v>42</v>
      </c>
      <c r="E275" s="1" t="s">
        <v>732</v>
      </c>
      <c r="F275" s="3" t="s">
        <v>6356</v>
      </c>
      <c r="G275" s="5"/>
    </row>
    <row r="276" spans="2:7" x14ac:dyDescent="0.55000000000000004">
      <c r="B276" s="1" t="s">
        <v>698</v>
      </c>
      <c r="C276" s="1" t="s">
        <v>699</v>
      </c>
      <c r="D276" s="1">
        <v>43</v>
      </c>
      <c r="E276" s="111" t="s">
        <v>733</v>
      </c>
      <c r="F276" s="3"/>
      <c r="G276" s="5"/>
    </row>
    <row r="277" spans="2:7" x14ac:dyDescent="0.55000000000000004">
      <c r="B277" s="1" t="s">
        <v>698</v>
      </c>
      <c r="C277" s="1" t="s">
        <v>699</v>
      </c>
      <c r="D277" s="1">
        <v>44</v>
      </c>
      <c r="E277" s="111" t="s">
        <v>734</v>
      </c>
      <c r="F277" s="3"/>
      <c r="G277" s="5"/>
    </row>
    <row r="278" spans="2:7" x14ac:dyDescent="0.55000000000000004">
      <c r="B278" s="1" t="s">
        <v>698</v>
      </c>
      <c r="C278" s="1" t="s">
        <v>699</v>
      </c>
      <c r="D278" s="1">
        <v>45</v>
      </c>
      <c r="E278" s="111" t="s">
        <v>735</v>
      </c>
      <c r="F278" s="3"/>
      <c r="G278" s="5"/>
    </row>
    <row r="279" spans="2:7" x14ac:dyDescent="0.55000000000000004">
      <c r="B279" s="1" t="s">
        <v>698</v>
      </c>
      <c r="C279" s="1" t="s">
        <v>699</v>
      </c>
      <c r="D279" s="1">
        <v>46</v>
      </c>
      <c r="E279" s="111" t="s">
        <v>736</v>
      </c>
      <c r="F279" s="3"/>
      <c r="G279" s="5"/>
    </row>
    <row r="280" spans="2:7" x14ac:dyDescent="0.55000000000000004">
      <c r="B280" s="1" t="s">
        <v>698</v>
      </c>
      <c r="C280" s="1" t="s">
        <v>699</v>
      </c>
      <c r="D280" s="1">
        <v>47</v>
      </c>
      <c r="E280" s="111" t="s">
        <v>737</v>
      </c>
      <c r="F280" s="3"/>
      <c r="G280" s="5"/>
    </row>
    <row r="281" spans="2:7" x14ac:dyDescent="0.55000000000000004">
      <c r="B281" s="1" t="s">
        <v>698</v>
      </c>
      <c r="C281" s="1" t="s">
        <v>699</v>
      </c>
      <c r="D281" s="1">
        <v>48</v>
      </c>
      <c r="E281" s="111" t="s">
        <v>738</v>
      </c>
      <c r="F281" s="3"/>
      <c r="G281" s="5"/>
    </row>
    <row r="282" spans="2:7" x14ac:dyDescent="0.55000000000000004">
      <c r="B282" s="1" t="s">
        <v>698</v>
      </c>
      <c r="C282" s="1" t="s">
        <v>699</v>
      </c>
      <c r="D282" s="1">
        <v>49</v>
      </c>
      <c r="E282" s="111" t="s">
        <v>739</v>
      </c>
      <c r="F282" s="3"/>
      <c r="G282" s="5"/>
    </row>
    <row r="283" spans="2:7" x14ac:dyDescent="0.55000000000000004">
      <c r="B283" s="1" t="s">
        <v>698</v>
      </c>
      <c r="C283" s="1" t="s">
        <v>699</v>
      </c>
      <c r="D283" s="1">
        <v>50</v>
      </c>
      <c r="E283" s="111" t="s">
        <v>740</v>
      </c>
      <c r="F283" s="3"/>
      <c r="G283" s="5"/>
    </row>
    <row r="284" spans="2:7" x14ac:dyDescent="0.55000000000000004">
      <c r="B284" s="1" t="s">
        <v>698</v>
      </c>
      <c r="C284" s="1" t="s">
        <v>699</v>
      </c>
      <c r="D284" s="1">
        <v>51</v>
      </c>
      <c r="E284" s="111" t="s">
        <v>741</v>
      </c>
      <c r="F284" s="3"/>
      <c r="G284" s="5"/>
    </row>
    <row r="285" spans="2:7" x14ac:dyDescent="0.55000000000000004">
      <c r="B285" s="1" t="s">
        <v>698</v>
      </c>
      <c r="C285" s="1" t="s">
        <v>699</v>
      </c>
      <c r="D285" s="1">
        <v>52</v>
      </c>
      <c r="E285" s="111" t="s">
        <v>742</v>
      </c>
      <c r="F285" s="3"/>
      <c r="G285" s="5"/>
    </row>
    <row r="286" spans="2:7" x14ac:dyDescent="0.55000000000000004">
      <c r="B286" s="1" t="s">
        <v>698</v>
      </c>
      <c r="C286" s="1" t="s">
        <v>699</v>
      </c>
      <c r="D286" s="1">
        <v>53</v>
      </c>
      <c r="E286" s="111" t="s">
        <v>743</v>
      </c>
      <c r="F286" s="3"/>
      <c r="G286" s="5"/>
    </row>
    <row r="287" spans="2:7" x14ac:dyDescent="0.55000000000000004">
      <c r="B287" s="1" t="s">
        <v>698</v>
      </c>
      <c r="C287" s="1" t="s">
        <v>699</v>
      </c>
      <c r="D287" s="1">
        <v>54</v>
      </c>
      <c r="E287" s="111" t="s">
        <v>744</v>
      </c>
      <c r="F287" s="3"/>
      <c r="G287" s="5"/>
    </row>
    <row r="288" spans="2:7" x14ac:dyDescent="0.55000000000000004">
      <c r="B288" s="1" t="s">
        <v>698</v>
      </c>
      <c r="C288" s="1" t="s">
        <v>699</v>
      </c>
      <c r="D288" s="1">
        <v>55</v>
      </c>
      <c r="E288" s="111" t="s">
        <v>745</v>
      </c>
      <c r="F288" s="3"/>
      <c r="G288" s="5"/>
    </row>
    <row r="289" spans="2:7" x14ac:dyDescent="0.55000000000000004">
      <c r="B289" s="1" t="s">
        <v>698</v>
      </c>
      <c r="C289" s="1" t="s">
        <v>699</v>
      </c>
      <c r="D289" s="1">
        <v>56</v>
      </c>
      <c r="E289" s="111" t="s">
        <v>746</v>
      </c>
      <c r="F289" s="3"/>
      <c r="G289" s="5"/>
    </row>
    <row r="290" spans="2:7" x14ac:dyDescent="0.55000000000000004">
      <c r="B290" s="1" t="s">
        <v>698</v>
      </c>
      <c r="C290" s="1" t="s">
        <v>699</v>
      </c>
      <c r="D290" s="1">
        <v>57</v>
      </c>
      <c r="E290" s="111" t="s">
        <v>747</v>
      </c>
      <c r="F290" s="3"/>
      <c r="G290" s="5"/>
    </row>
    <row r="291" spans="2:7" x14ac:dyDescent="0.55000000000000004">
      <c r="B291" s="1" t="s">
        <v>698</v>
      </c>
      <c r="C291" s="1" t="s">
        <v>699</v>
      </c>
      <c r="D291" s="1">
        <v>58</v>
      </c>
      <c r="E291" s="111" t="s">
        <v>748</v>
      </c>
      <c r="F291" s="3"/>
      <c r="G291" s="5"/>
    </row>
    <row r="292" spans="2:7" x14ac:dyDescent="0.55000000000000004">
      <c r="B292" s="1" t="s">
        <v>698</v>
      </c>
      <c r="C292" s="1" t="s">
        <v>699</v>
      </c>
      <c r="D292" s="1">
        <v>59</v>
      </c>
      <c r="E292" s="111" t="s">
        <v>749</v>
      </c>
      <c r="F292" s="3"/>
      <c r="G292" s="5"/>
    </row>
    <row r="293" spans="2:7" x14ac:dyDescent="0.55000000000000004">
      <c r="B293" s="1" t="s">
        <v>698</v>
      </c>
      <c r="C293" s="1" t="s">
        <v>699</v>
      </c>
      <c r="D293" s="1">
        <v>60</v>
      </c>
      <c r="E293" s="111" t="s">
        <v>750</v>
      </c>
      <c r="F293" s="3"/>
      <c r="G293" s="5"/>
    </row>
    <row r="294" spans="2:7" x14ac:dyDescent="0.55000000000000004">
      <c r="B294" s="1" t="s">
        <v>698</v>
      </c>
      <c r="C294" s="1" t="s">
        <v>699</v>
      </c>
      <c r="D294" s="1">
        <v>61</v>
      </c>
      <c r="E294" s="111" t="s">
        <v>751</v>
      </c>
      <c r="F294" s="3"/>
      <c r="G294" s="5"/>
    </row>
    <row r="295" spans="2:7" x14ac:dyDescent="0.55000000000000004">
      <c r="B295" s="1" t="s">
        <v>698</v>
      </c>
      <c r="C295" s="1" t="s">
        <v>699</v>
      </c>
      <c r="D295" s="1">
        <v>62</v>
      </c>
      <c r="E295" s="111" t="s">
        <v>752</v>
      </c>
      <c r="F295" s="3"/>
      <c r="G295" s="5"/>
    </row>
    <row r="296" spans="2:7" x14ac:dyDescent="0.55000000000000004">
      <c r="B296" s="1" t="s">
        <v>698</v>
      </c>
      <c r="C296" s="1" t="s">
        <v>699</v>
      </c>
      <c r="D296" s="1">
        <v>63</v>
      </c>
      <c r="E296" s="111" t="s">
        <v>753</v>
      </c>
      <c r="F296" s="3"/>
      <c r="G296" s="5"/>
    </row>
    <row r="297" spans="2:7" x14ac:dyDescent="0.55000000000000004">
      <c r="B297" s="1" t="s">
        <v>698</v>
      </c>
      <c r="C297" s="1" t="s">
        <v>699</v>
      </c>
      <c r="D297" s="1">
        <v>64</v>
      </c>
      <c r="E297" s="111" t="s">
        <v>754</v>
      </c>
      <c r="F297" s="3"/>
      <c r="G297" s="5"/>
    </row>
    <row r="298" spans="2:7" x14ac:dyDescent="0.55000000000000004">
      <c r="B298" s="1" t="s">
        <v>698</v>
      </c>
      <c r="C298" s="1" t="s">
        <v>699</v>
      </c>
      <c r="D298" s="1">
        <v>65</v>
      </c>
      <c r="E298" s="111" t="s">
        <v>755</v>
      </c>
      <c r="F298" s="3"/>
      <c r="G298" s="5"/>
    </row>
    <row r="299" spans="2:7" x14ac:dyDescent="0.55000000000000004">
      <c r="B299" s="1" t="s">
        <v>698</v>
      </c>
      <c r="C299" s="1" t="s">
        <v>699</v>
      </c>
      <c r="D299" s="1">
        <v>66</v>
      </c>
      <c r="E299" s="1" t="s">
        <v>756</v>
      </c>
      <c r="F299" s="3" t="s">
        <v>6356</v>
      </c>
      <c r="G299" s="5"/>
    </row>
    <row r="300" spans="2:7" x14ac:dyDescent="0.55000000000000004">
      <c r="B300" s="1" t="s">
        <v>698</v>
      </c>
      <c r="C300" s="1" t="s">
        <v>699</v>
      </c>
      <c r="D300" s="1">
        <v>67</v>
      </c>
      <c r="E300" s="1" t="s">
        <v>757</v>
      </c>
      <c r="F300" s="3" t="s">
        <v>6356</v>
      </c>
      <c r="G300" s="5"/>
    </row>
    <row r="301" spans="2:7" x14ac:dyDescent="0.55000000000000004">
      <c r="B301" s="1" t="s">
        <v>698</v>
      </c>
      <c r="C301" s="1" t="s">
        <v>699</v>
      </c>
      <c r="D301" s="1">
        <v>68</v>
      </c>
      <c r="E301" s="111" t="s">
        <v>758</v>
      </c>
      <c r="F301" s="3"/>
      <c r="G301" s="5"/>
    </row>
    <row r="302" spans="2:7" x14ac:dyDescent="0.55000000000000004">
      <c r="B302" s="1" t="s">
        <v>698</v>
      </c>
      <c r="C302" s="1" t="s">
        <v>699</v>
      </c>
      <c r="D302" s="1">
        <v>69</v>
      </c>
      <c r="E302" s="111" t="s">
        <v>759</v>
      </c>
      <c r="F302" s="3"/>
      <c r="G302" s="5"/>
    </row>
    <row r="303" spans="2:7" x14ac:dyDescent="0.55000000000000004">
      <c r="B303" s="1" t="s">
        <v>698</v>
      </c>
      <c r="C303" s="1" t="s">
        <v>699</v>
      </c>
      <c r="D303" s="1">
        <v>70</v>
      </c>
      <c r="E303" s="111" t="s">
        <v>760</v>
      </c>
      <c r="F303" s="3"/>
      <c r="G303" s="5"/>
    </row>
    <row r="304" spans="2:7" x14ac:dyDescent="0.55000000000000004">
      <c r="B304" s="1" t="s">
        <v>698</v>
      </c>
      <c r="C304" s="1" t="s">
        <v>699</v>
      </c>
      <c r="D304" s="1">
        <v>71</v>
      </c>
      <c r="E304" s="1" t="s">
        <v>761</v>
      </c>
      <c r="F304" s="3" t="s">
        <v>6356</v>
      </c>
      <c r="G304" s="5"/>
    </row>
    <row r="305" spans="2:7" x14ac:dyDescent="0.55000000000000004">
      <c r="B305" s="1" t="s">
        <v>698</v>
      </c>
      <c r="C305" s="1" t="s">
        <v>699</v>
      </c>
      <c r="D305" s="1">
        <v>72</v>
      </c>
      <c r="E305" s="1" t="s">
        <v>762</v>
      </c>
      <c r="F305" s="3" t="s">
        <v>6356</v>
      </c>
      <c r="G305" s="5"/>
    </row>
    <row r="306" spans="2:7" x14ac:dyDescent="0.55000000000000004">
      <c r="B306" s="1" t="s">
        <v>698</v>
      </c>
      <c r="C306" s="1" t="s">
        <v>699</v>
      </c>
      <c r="D306" s="1">
        <v>73</v>
      </c>
      <c r="E306" s="1" t="s">
        <v>763</v>
      </c>
      <c r="F306" s="3" t="s">
        <v>6356</v>
      </c>
      <c r="G306" s="5"/>
    </row>
    <row r="307" spans="2:7" x14ac:dyDescent="0.55000000000000004">
      <c r="B307" s="1" t="s">
        <v>698</v>
      </c>
      <c r="C307" s="1" t="s">
        <v>699</v>
      </c>
      <c r="D307" s="1">
        <v>74</v>
      </c>
      <c r="E307" s="1" t="s">
        <v>764</v>
      </c>
      <c r="F307" s="3" t="s">
        <v>6356</v>
      </c>
      <c r="G307" s="5"/>
    </row>
    <row r="308" spans="2:7" x14ac:dyDescent="0.55000000000000004">
      <c r="B308" s="1" t="s">
        <v>698</v>
      </c>
      <c r="C308" s="1" t="s">
        <v>699</v>
      </c>
      <c r="D308" s="1">
        <v>75</v>
      </c>
      <c r="E308" s="1" t="s">
        <v>765</v>
      </c>
      <c r="F308" s="3"/>
      <c r="G308" s="5"/>
    </row>
    <row r="309" spans="2:7" x14ac:dyDescent="0.55000000000000004">
      <c r="B309" s="1" t="s">
        <v>698</v>
      </c>
      <c r="C309" s="1" t="s">
        <v>699</v>
      </c>
      <c r="D309" s="1">
        <v>76</v>
      </c>
      <c r="E309" s="1" t="s">
        <v>766</v>
      </c>
      <c r="F309" s="3"/>
      <c r="G309" s="5"/>
    </row>
    <row r="310" spans="2:7" x14ac:dyDescent="0.55000000000000004">
      <c r="B310" s="1" t="s">
        <v>698</v>
      </c>
      <c r="C310" s="1" t="s">
        <v>699</v>
      </c>
      <c r="D310" s="1">
        <v>77</v>
      </c>
      <c r="E310" s="1" t="s">
        <v>767</v>
      </c>
      <c r="F310" s="3"/>
      <c r="G310" s="5"/>
    </row>
    <row r="311" spans="2:7" x14ac:dyDescent="0.55000000000000004">
      <c r="B311" s="1" t="s">
        <v>698</v>
      </c>
      <c r="C311" s="1" t="s">
        <v>699</v>
      </c>
      <c r="D311" s="1">
        <v>78</v>
      </c>
      <c r="E311" s="1" t="s">
        <v>768</v>
      </c>
      <c r="F311" s="3"/>
      <c r="G311" s="5"/>
    </row>
    <row r="312" spans="2:7" x14ac:dyDescent="0.55000000000000004">
      <c r="B312" s="1" t="s">
        <v>698</v>
      </c>
      <c r="C312" s="1" t="s">
        <v>699</v>
      </c>
      <c r="D312" s="1">
        <v>79</v>
      </c>
      <c r="E312" s="1" t="s">
        <v>769</v>
      </c>
      <c r="F312" s="3"/>
      <c r="G312" s="5"/>
    </row>
    <row r="313" spans="2:7" x14ac:dyDescent="0.55000000000000004">
      <c r="B313" s="1" t="s">
        <v>698</v>
      </c>
      <c r="C313" s="1" t="s">
        <v>699</v>
      </c>
      <c r="D313" s="1">
        <v>80</v>
      </c>
      <c r="E313" s="1" t="s">
        <v>770</v>
      </c>
      <c r="F313" s="3"/>
      <c r="G313" s="5"/>
    </row>
    <row r="314" spans="2:7" x14ac:dyDescent="0.55000000000000004">
      <c r="B314" s="1" t="s">
        <v>698</v>
      </c>
      <c r="C314" s="1" t="s">
        <v>699</v>
      </c>
      <c r="D314" s="1">
        <v>81</v>
      </c>
      <c r="E314" s="1" t="s">
        <v>771</v>
      </c>
      <c r="F314" s="3"/>
      <c r="G314" s="5"/>
    </row>
    <row r="315" spans="2:7" x14ac:dyDescent="0.55000000000000004">
      <c r="B315" s="1" t="s">
        <v>698</v>
      </c>
      <c r="C315" s="1" t="s">
        <v>699</v>
      </c>
      <c r="D315" s="1">
        <v>82</v>
      </c>
      <c r="E315" s="1" t="s">
        <v>772</v>
      </c>
      <c r="F315" s="3"/>
      <c r="G315" s="5"/>
    </row>
    <row r="316" spans="2:7" x14ac:dyDescent="0.55000000000000004">
      <c r="B316" s="1" t="s">
        <v>698</v>
      </c>
      <c r="C316" s="1" t="s">
        <v>699</v>
      </c>
      <c r="D316" s="1">
        <v>83</v>
      </c>
      <c r="E316" s="1" t="s">
        <v>773</v>
      </c>
      <c r="F316" s="3"/>
      <c r="G316" s="5"/>
    </row>
    <row r="317" spans="2:7" x14ac:dyDescent="0.55000000000000004">
      <c r="B317" s="1" t="s">
        <v>698</v>
      </c>
      <c r="C317" s="1" t="s">
        <v>699</v>
      </c>
      <c r="D317" s="1">
        <v>84</v>
      </c>
      <c r="E317" s="111" t="s">
        <v>774</v>
      </c>
      <c r="F317" s="3"/>
      <c r="G317" s="5"/>
    </row>
    <row r="318" spans="2:7" x14ac:dyDescent="0.55000000000000004">
      <c r="B318" s="1" t="s">
        <v>698</v>
      </c>
      <c r="C318" s="1" t="s">
        <v>699</v>
      </c>
      <c r="D318" s="1">
        <v>85</v>
      </c>
      <c r="E318" s="111" t="s">
        <v>775</v>
      </c>
      <c r="F318" s="3"/>
      <c r="G318" s="5"/>
    </row>
    <row r="319" spans="2:7" x14ac:dyDescent="0.55000000000000004">
      <c r="B319" s="1" t="s">
        <v>698</v>
      </c>
      <c r="C319" s="1" t="s">
        <v>699</v>
      </c>
      <c r="D319" s="1">
        <v>86</v>
      </c>
      <c r="E319" s="111" t="s">
        <v>776</v>
      </c>
      <c r="F319" s="3"/>
      <c r="G319" s="5"/>
    </row>
    <row r="320" spans="2:7" x14ac:dyDescent="0.55000000000000004">
      <c r="B320" s="1" t="s">
        <v>698</v>
      </c>
      <c r="C320" s="1" t="s">
        <v>699</v>
      </c>
      <c r="D320" s="1">
        <v>87</v>
      </c>
      <c r="E320" s="111" t="s">
        <v>777</v>
      </c>
      <c r="F320" s="3"/>
      <c r="G320" s="5"/>
    </row>
    <row r="321" spans="2:7" x14ac:dyDescent="0.55000000000000004">
      <c r="B321" s="1" t="s">
        <v>698</v>
      </c>
      <c r="C321" s="1" t="s">
        <v>699</v>
      </c>
      <c r="D321" s="1">
        <v>88</v>
      </c>
      <c r="E321" s="111" t="s">
        <v>778</v>
      </c>
      <c r="F321" s="3"/>
      <c r="G321" s="5"/>
    </row>
    <row r="322" spans="2:7" x14ac:dyDescent="0.55000000000000004">
      <c r="B322" s="1" t="s">
        <v>698</v>
      </c>
      <c r="C322" s="1" t="s">
        <v>699</v>
      </c>
      <c r="D322" s="1">
        <v>89</v>
      </c>
      <c r="E322" s="111" t="s">
        <v>286</v>
      </c>
      <c r="F322" s="3"/>
      <c r="G322" s="5"/>
    </row>
    <row r="323" spans="2:7" x14ac:dyDescent="0.55000000000000004">
      <c r="B323" s="1" t="s">
        <v>698</v>
      </c>
      <c r="C323" s="1" t="s">
        <v>699</v>
      </c>
      <c r="D323" s="1">
        <v>90</v>
      </c>
      <c r="E323" s="1" t="s">
        <v>779</v>
      </c>
      <c r="F323" s="3" t="s">
        <v>6356</v>
      </c>
      <c r="G323" s="5"/>
    </row>
    <row r="324" spans="2:7" x14ac:dyDescent="0.55000000000000004">
      <c r="B324" s="1" t="s">
        <v>698</v>
      </c>
      <c r="C324" s="1" t="s">
        <v>699</v>
      </c>
      <c r="D324" s="1">
        <v>91</v>
      </c>
      <c r="E324" s="1" t="s">
        <v>780</v>
      </c>
      <c r="F324" s="3" t="s">
        <v>6356</v>
      </c>
      <c r="G324" s="5"/>
    </row>
    <row r="325" spans="2:7" x14ac:dyDescent="0.55000000000000004">
      <c r="B325" s="1" t="s">
        <v>698</v>
      </c>
      <c r="C325" s="1" t="s">
        <v>699</v>
      </c>
      <c r="D325" s="1">
        <v>92</v>
      </c>
      <c r="E325" s="1" t="s">
        <v>781</v>
      </c>
      <c r="F325" s="3" t="s">
        <v>6356</v>
      </c>
      <c r="G325" s="5"/>
    </row>
    <row r="326" spans="2:7" x14ac:dyDescent="0.55000000000000004">
      <c r="B326" s="1" t="s">
        <v>698</v>
      </c>
      <c r="C326" s="1" t="s">
        <v>699</v>
      </c>
      <c r="D326" s="1">
        <v>93</v>
      </c>
      <c r="E326" s="111" t="s">
        <v>782</v>
      </c>
      <c r="F326" s="3"/>
      <c r="G326" s="5"/>
    </row>
    <row r="327" spans="2:7" x14ac:dyDescent="0.55000000000000004">
      <c r="B327" s="1" t="s">
        <v>698</v>
      </c>
      <c r="C327" s="1" t="s">
        <v>699</v>
      </c>
      <c r="D327" s="1">
        <v>94</v>
      </c>
      <c r="E327" s="111" t="s">
        <v>783</v>
      </c>
      <c r="F327" s="3"/>
      <c r="G327" s="5"/>
    </row>
    <row r="328" spans="2:7" x14ac:dyDescent="0.55000000000000004">
      <c r="B328" s="1" t="s">
        <v>698</v>
      </c>
      <c r="C328" s="1" t="s">
        <v>699</v>
      </c>
      <c r="D328" s="1">
        <v>95</v>
      </c>
      <c r="E328" s="111" t="s">
        <v>784</v>
      </c>
      <c r="F328" s="3"/>
      <c r="G328" s="5"/>
    </row>
    <row r="329" spans="2:7" x14ac:dyDescent="0.55000000000000004">
      <c r="B329" s="1" t="s">
        <v>698</v>
      </c>
      <c r="C329" s="1" t="s">
        <v>699</v>
      </c>
      <c r="D329" s="1">
        <v>96</v>
      </c>
      <c r="E329" s="111" t="s">
        <v>785</v>
      </c>
      <c r="F329" s="3"/>
      <c r="G329" s="5"/>
    </row>
    <row r="330" spans="2:7" x14ac:dyDescent="0.55000000000000004">
      <c r="B330" s="1" t="s">
        <v>698</v>
      </c>
      <c r="C330" s="1" t="s">
        <v>699</v>
      </c>
      <c r="D330" s="1">
        <v>97</v>
      </c>
      <c r="E330" s="1" t="s">
        <v>786</v>
      </c>
      <c r="F330" s="3" t="s">
        <v>6356</v>
      </c>
      <c r="G330" s="5"/>
    </row>
    <row r="331" spans="2:7" x14ac:dyDescent="0.55000000000000004">
      <c r="B331" s="1" t="s">
        <v>698</v>
      </c>
      <c r="C331" s="1" t="s">
        <v>699</v>
      </c>
      <c r="D331" s="1">
        <v>98</v>
      </c>
      <c r="E331" s="1" t="s">
        <v>787</v>
      </c>
      <c r="F331" s="3" t="s">
        <v>6356</v>
      </c>
      <c r="G331" s="5"/>
    </row>
    <row r="332" spans="2:7" x14ac:dyDescent="0.55000000000000004">
      <c r="B332" s="1" t="s">
        <v>698</v>
      </c>
      <c r="C332" s="1" t="s">
        <v>699</v>
      </c>
      <c r="D332" s="1">
        <v>99</v>
      </c>
      <c r="E332" s="1" t="s">
        <v>788</v>
      </c>
      <c r="F332" s="3" t="s">
        <v>6356</v>
      </c>
      <c r="G332" s="5"/>
    </row>
    <row r="333" spans="2:7" x14ac:dyDescent="0.55000000000000004">
      <c r="B333" s="1" t="s">
        <v>698</v>
      </c>
      <c r="C333" s="1" t="s">
        <v>699</v>
      </c>
      <c r="D333" s="1">
        <v>100</v>
      </c>
      <c r="E333" s="1" t="s">
        <v>789</v>
      </c>
      <c r="F333" s="3" t="s">
        <v>6356</v>
      </c>
      <c r="G333" s="5"/>
    </row>
    <row r="334" spans="2:7" x14ac:dyDescent="0.55000000000000004">
      <c r="B334" s="1" t="s">
        <v>698</v>
      </c>
      <c r="C334" s="1" t="s">
        <v>699</v>
      </c>
      <c r="D334" s="1">
        <v>101</v>
      </c>
      <c r="E334" s="1" t="s">
        <v>790</v>
      </c>
      <c r="F334" s="3" t="s">
        <v>6356</v>
      </c>
      <c r="G334" s="5"/>
    </row>
    <row r="335" spans="2:7" x14ac:dyDescent="0.55000000000000004">
      <c r="B335" s="1" t="s">
        <v>698</v>
      </c>
      <c r="C335" s="1" t="s">
        <v>699</v>
      </c>
      <c r="D335" s="1">
        <v>102</v>
      </c>
      <c r="E335" s="1" t="s">
        <v>791</v>
      </c>
      <c r="F335" s="3" t="s">
        <v>6356</v>
      </c>
      <c r="G335" s="5"/>
    </row>
    <row r="336" spans="2:7" x14ac:dyDescent="0.55000000000000004">
      <c r="B336" s="1" t="s">
        <v>698</v>
      </c>
      <c r="C336" s="1" t="s">
        <v>699</v>
      </c>
      <c r="D336" s="1">
        <v>103</v>
      </c>
      <c r="E336" s="1" t="s">
        <v>792</v>
      </c>
      <c r="F336" s="3" t="s">
        <v>6356</v>
      </c>
      <c r="G336" s="5"/>
    </row>
    <row r="337" spans="2:7" x14ac:dyDescent="0.55000000000000004">
      <c r="B337" s="1" t="s">
        <v>698</v>
      </c>
      <c r="C337" s="1" t="s">
        <v>699</v>
      </c>
      <c r="D337" s="1">
        <v>104</v>
      </c>
      <c r="E337" s="111" t="s">
        <v>793</v>
      </c>
      <c r="F337" s="3"/>
      <c r="G337" s="5"/>
    </row>
    <row r="338" spans="2:7" x14ac:dyDescent="0.55000000000000004">
      <c r="B338" s="1" t="s">
        <v>698</v>
      </c>
      <c r="C338" s="1" t="s">
        <v>699</v>
      </c>
      <c r="D338" s="1">
        <v>105</v>
      </c>
      <c r="E338" s="1" t="s">
        <v>794</v>
      </c>
      <c r="F338" s="3" t="s">
        <v>6356</v>
      </c>
      <c r="G338" s="5"/>
    </row>
    <row r="339" spans="2:7" x14ac:dyDescent="0.55000000000000004">
      <c r="B339" s="1" t="s">
        <v>698</v>
      </c>
      <c r="C339" s="1" t="s">
        <v>699</v>
      </c>
      <c r="D339" s="1">
        <v>106</v>
      </c>
      <c r="E339" s="106" t="s">
        <v>31</v>
      </c>
      <c r="F339" s="3"/>
      <c r="G339" s="5"/>
    </row>
    <row r="340" spans="2:7" x14ac:dyDescent="0.55000000000000004">
      <c r="B340" s="1" t="s">
        <v>698</v>
      </c>
      <c r="C340" s="1" t="s">
        <v>699</v>
      </c>
      <c r="D340" s="1">
        <v>107</v>
      </c>
      <c r="E340" s="106" t="s">
        <v>32</v>
      </c>
      <c r="F340" s="3"/>
      <c r="G340" s="5"/>
    </row>
    <row r="341" spans="2:7" x14ac:dyDescent="0.55000000000000004">
      <c r="B341" s="1" t="s">
        <v>698</v>
      </c>
      <c r="C341" s="1" t="s">
        <v>699</v>
      </c>
      <c r="D341" s="1">
        <v>108</v>
      </c>
      <c r="E341" s="106" t="s">
        <v>33</v>
      </c>
      <c r="F341" s="3"/>
      <c r="G341" s="5"/>
    </row>
    <row r="342" spans="2:7" x14ac:dyDescent="0.55000000000000004">
      <c r="B342" s="1" t="s">
        <v>698</v>
      </c>
      <c r="C342" s="1" t="s">
        <v>699</v>
      </c>
      <c r="D342" s="1">
        <v>109</v>
      </c>
      <c r="E342" s="106" t="s">
        <v>34</v>
      </c>
      <c r="F342" s="3"/>
      <c r="G342" s="5"/>
    </row>
    <row r="343" spans="2:7" x14ac:dyDescent="0.55000000000000004">
      <c r="B343" s="1" t="s">
        <v>698</v>
      </c>
      <c r="C343" s="1" t="s">
        <v>699</v>
      </c>
      <c r="D343" s="1">
        <v>110</v>
      </c>
      <c r="E343" s="106" t="s">
        <v>35</v>
      </c>
      <c r="F343" s="3"/>
      <c r="G343" s="5"/>
    </row>
    <row r="344" spans="2:7" x14ac:dyDescent="0.55000000000000004">
      <c r="B344" s="1" t="s">
        <v>698</v>
      </c>
      <c r="C344" s="1" t="s">
        <v>699</v>
      </c>
      <c r="D344" s="1">
        <v>111</v>
      </c>
      <c r="E344" s="106" t="s">
        <v>36</v>
      </c>
      <c r="F344" s="3"/>
      <c r="G344" s="5"/>
    </row>
    <row r="345" spans="2:7" x14ac:dyDescent="0.55000000000000004">
      <c r="B345" s="1" t="s">
        <v>698</v>
      </c>
      <c r="C345" s="1" t="s">
        <v>699</v>
      </c>
      <c r="D345" s="1">
        <v>112</v>
      </c>
      <c r="E345" s="5" t="s">
        <v>6427</v>
      </c>
      <c r="F345" s="3"/>
      <c r="G345" s="5"/>
    </row>
    <row r="346" spans="2:7" x14ac:dyDescent="0.55000000000000004">
      <c r="B346" s="1" t="s">
        <v>698</v>
      </c>
      <c r="C346" s="1" t="s">
        <v>699</v>
      </c>
      <c r="D346" s="1">
        <v>113</v>
      </c>
      <c r="E346" s="5" t="s">
        <v>6559</v>
      </c>
      <c r="F346" s="3"/>
      <c r="G346" s="5"/>
    </row>
    <row r="347" spans="2:7" x14ac:dyDescent="0.55000000000000004">
      <c r="B347" s="1" t="s">
        <v>698</v>
      </c>
      <c r="C347" s="1" t="s">
        <v>699</v>
      </c>
      <c r="D347" s="1">
        <v>114</v>
      </c>
      <c r="E347" s="5" t="s">
        <v>6428</v>
      </c>
      <c r="F347" s="3"/>
      <c r="G347" s="5"/>
    </row>
    <row r="348" spans="2:7" x14ac:dyDescent="0.55000000000000004">
      <c r="B348" s="1" t="s">
        <v>698</v>
      </c>
      <c r="C348" s="1" t="s">
        <v>699</v>
      </c>
      <c r="D348" s="1">
        <v>115</v>
      </c>
      <c r="E348" s="5" t="s">
        <v>6429</v>
      </c>
      <c r="F348" s="3"/>
      <c r="G348" s="5"/>
    </row>
    <row r="349" spans="2:7" x14ac:dyDescent="0.55000000000000004">
      <c r="B349" s="1" t="s">
        <v>698</v>
      </c>
      <c r="C349" s="1" t="s">
        <v>699</v>
      </c>
      <c r="D349" s="1">
        <v>116</v>
      </c>
      <c r="E349" s="5" t="s">
        <v>6430</v>
      </c>
      <c r="F349" s="3"/>
      <c r="G349" s="5"/>
    </row>
    <row r="350" spans="2:7" x14ac:dyDescent="0.55000000000000004">
      <c r="B350" s="1" t="s">
        <v>698</v>
      </c>
      <c r="C350" s="1" t="s">
        <v>699</v>
      </c>
      <c r="D350" s="1">
        <v>117</v>
      </c>
      <c r="E350" s="5" t="s">
        <v>6431</v>
      </c>
      <c r="F350" s="3"/>
      <c r="G350" s="5"/>
    </row>
    <row r="351" spans="2:7" x14ac:dyDescent="0.55000000000000004">
      <c r="B351" s="1" t="s">
        <v>698</v>
      </c>
      <c r="C351" s="1" t="s">
        <v>699</v>
      </c>
      <c r="D351" s="1">
        <v>118</v>
      </c>
      <c r="E351" s="5" t="s">
        <v>6432</v>
      </c>
      <c r="F351" s="3"/>
      <c r="G351" s="5"/>
    </row>
    <row r="352" spans="2:7" x14ac:dyDescent="0.55000000000000004">
      <c r="B352" s="1" t="s">
        <v>698</v>
      </c>
      <c r="C352" s="1" t="s">
        <v>699</v>
      </c>
      <c r="D352" s="1">
        <v>119</v>
      </c>
      <c r="E352" s="5" t="s">
        <v>6433</v>
      </c>
      <c r="F352" s="3"/>
      <c r="G352" s="5"/>
    </row>
    <row r="353" spans="2:7" x14ac:dyDescent="0.55000000000000004">
      <c r="B353" s="1" t="s">
        <v>698</v>
      </c>
      <c r="C353" s="1" t="s">
        <v>699</v>
      </c>
      <c r="D353" s="1">
        <v>120</v>
      </c>
      <c r="E353" s="5" t="s">
        <v>6434</v>
      </c>
      <c r="F353" s="3"/>
      <c r="G353" s="5"/>
    </row>
    <row r="354" spans="2:7" x14ac:dyDescent="0.55000000000000004">
      <c r="B354" s="1" t="s">
        <v>698</v>
      </c>
      <c r="C354" s="1" t="s">
        <v>699</v>
      </c>
      <c r="D354" s="1">
        <v>121</v>
      </c>
      <c r="E354" s="5" t="s">
        <v>6435</v>
      </c>
      <c r="F354" s="3"/>
      <c r="G354" s="5"/>
    </row>
    <row r="355" spans="2:7" x14ac:dyDescent="0.55000000000000004">
      <c r="B355" s="1" t="s">
        <v>698</v>
      </c>
      <c r="C355" s="1" t="s">
        <v>699</v>
      </c>
      <c r="D355" s="1">
        <v>122</v>
      </c>
      <c r="E355" s="5" t="s">
        <v>6436</v>
      </c>
      <c r="F355" s="3"/>
      <c r="G355" s="5"/>
    </row>
    <row r="356" spans="2:7" x14ac:dyDescent="0.55000000000000004">
      <c r="B356" s="1" t="s">
        <v>698</v>
      </c>
      <c r="C356" s="1" t="s">
        <v>699</v>
      </c>
      <c r="D356" s="1">
        <v>123</v>
      </c>
      <c r="E356" s="5" t="s">
        <v>6437</v>
      </c>
      <c r="F356" s="3"/>
      <c r="G356" s="5"/>
    </row>
    <row r="357" spans="2:7" x14ac:dyDescent="0.55000000000000004">
      <c r="B357" s="1" t="s">
        <v>698</v>
      </c>
      <c r="C357" s="1" t="s">
        <v>699</v>
      </c>
      <c r="D357" s="1">
        <v>124</v>
      </c>
      <c r="E357" s="5" t="s">
        <v>6438</v>
      </c>
      <c r="F357" s="3"/>
      <c r="G357" s="5"/>
    </row>
    <row r="358" spans="2:7" x14ac:dyDescent="0.55000000000000004">
      <c r="B358" s="1" t="s">
        <v>698</v>
      </c>
      <c r="C358" s="1" t="s">
        <v>699</v>
      </c>
      <c r="D358" s="1">
        <v>125</v>
      </c>
      <c r="E358" s="5" t="s">
        <v>6439</v>
      </c>
      <c r="F358" s="3"/>
      <c r="G358" s="5"/>
    </row>
    <row r="359" spans="2:7" x14ac:dyDescent="0.55000000000000004">
      <c r="B359" s="1" t="s">
        <v>698</v>
      </c>
      <c r="C359" s="1" t="s">
        <v>699</v>
      </c>
      <c r="D359" s="1">
        <v>126</v>
      </c>
      <c r="E359" s="5" t="s">
        <v>6440</v>
      </c>
      <c r="F359" s="3"/>
      <c r="G359" s="5"/>
    </row>
    <row r="360" spans="2:7" x14ac:dyDescent="0.55000000000000004">
      <c r="B360" s="1" t="s">
        <v>698</v>
      </c>
      <c r="C360" s="1" t="s">
        <v>699</v>
      </c>
      <c r="D360" s="1">
        <v>127</v>
      </c>
      <c r="E360" s="5" t="s">
        <v>6441</v>
      </c>
      <c r="F360" s="3"/>
      <c r="G360" s="5"/>
    </row>
    <row r="361" spans="2:7" x14ac:dyDescent="0.55000000000000004">
      <c r="B361" s="1" t="s">
        <v>698</v>
      </c>
      <c r="C361" s="1" t="s">
        <v>699</v>
      </c>
      <c r="D361" s="1">
        <v>128</v>
      </c>
      <c r="E361" s="5" t="s">
        <v>6442</v>
      </c>
      <c r="F361" s="3"/>
      <c r="G361" s="5"/>
    </row>
    <row r="362" spans="2:7" x14ac:dyDescent="0.55000000000000004">
      <c r="B362" s="1" t="s">
        <v>698</v>
      </c>
      <c r="C362" s="1" t="s">
        <v>699</v>
      </c>
      <c r="D362" s="1">
        <v>129</v>
      </c>
      <c r="E362" s="5" t="s">
        <v>6443</v>
      </c>
      <c r="F362" s="3"/>
      <c r="G362" s="5"/>
    </row>
    <row r="363" spans="2:7" x14ac:dyDescent="0.55000000000000004">
      <c r="B363" s="1" t="s">
        <v>698</v>
      </c>
      <c r="C363" s="1" t="s">
        <v>699</v>
      </c>
      <c r="D363" s="1">
        <v>130</v>
      </c>
      <c r="E363" s="5" t="s">
        <v>6444</v>
      </c>
      <c r="F363" s="3"/>
      <c r="G363" s="5"/>
    </row>
    <row r="364" spans="2:7" x14ac:dyDescent="0.55000000000000004">
      <c r="B364" s="1" t="s">
        <v>698</v>
      </c>
      <c r="C364" s="1" t="s">
        <v>699</v>
      </c>
      <c r="D364" s="1">
        <v>131</v>
      </c>
      <c r="E364" s="5" t="s">
        <v>6445</v>
      </c>
      <c r="F364" s="3"/>
      <c r="G364" s="5"/>
    </row>
    <row r="365" spans="2:7" x14ac:dyDescent="0.55000000000000004">
      <c r="B365" s="1" t="s">
        <v>698</v>
      </c>
      <c r="C365" s="1" t="s">
        <v>699</v>
      </c>
      <c r="D365" s="1">
        <v>132</v>
      </c>
      <c r="E365" s="5" t="s">
        <v>6560</v>
      </c>
      <c r="F365" s="3"/>
      <c r="G365" s="5"/>
    </row>
    <row r="366" spans="2:7" x14ac:dyDescent="0.55000000000000004">
      <c r="B366" s="1" t="s">
        <v>698</v>
      </c>
      <c r="C366" s="1" t="s">
        <v>699</v>
      </c>
      <c r="D366" s="1">
        <v>133</v>
      </c>
      <c r="E366" s="5" t="s">
        <v>6561</v>
      </c>
      <c r="F366" s="3"/>
      <c r="G366" s="5"/>
    </row>
    <row r="367" spans="2:7" x14ac:dyDescent="0.55000000000000004">
      <c r="B367" s="1" t="s">
        <v>698</v>
      </c>
      <c r="C367" s="1" t="s">
        <v>699</v>
      </c>
      <c r="D367" s="1">
        <v>134</v>
      </c>
      <c r="E367" s="5" t="s">
        <v>6562</v>
      </c>
      <c r="F367" s="3"/>
      <c r="G367" s="5"/>
    </row>
    <row r="368" spans="2:7" x14ac:dyDescent="0.55000000000000004">
      <c r="B368" s="1" t="s">
        <v>698</v>
      </c>
      <c r="C368" s="1" t="s">
        <v>699</v>
      </c>
      <c r="D368" s="1">
        <v>135</v>
      </c>
      <c r="E368" s="5" t="s">
        <v>6563</v>
      </c>
      <c r="F368" s="3"/>
      <c r="G368" s="5"/>
    </row>
    <row r="369" spans="2:7" x14ac:dyDescent="0.55000000000000004">
      <c r="B369" s="1" t="s">
        <v>698</v>
      </c>
      <c r="C369" s="1" t="s">
        <v>699</v>
      </c>
      <c r="D369" s="1">
        <v>136</v>
      </c>
      <c r="E369" s="5" t="s">
        <v>6446</v>
      </c>
      <c r="F369" s="3"/>
      <c r="G369" s="5"/>
    </row>
    <row r="370" spans="2:7" x14ac:dyDescent="0.55000000000000004">
      <c r="B370" s="1" t="s">
        <v>698</v>
      </c>
      <c r="C370" s="1" t="s">
        <v>699</v>
      </c>
      <c r="D370" s="1">
        <v>137</v>
      </c>
      <c r="E370" s="5" t="s">
        <v>6447</v>
      </c>
      <c r="F370" s="3"/>
      <c r="G370" s="5"/>
    </row>
    <row r="371" spans="2:7" x14ac:dyDescent="0.55000000000000004">
      <c r="B371" s="1" t="s">
        <v>698</v>
      </c>
      <c r="C371" s="1" t="s">
        <v>699</v>
      </c>
      <c r="D371" s="1">
        <v>138</v>
      </c>
      <c r="E371" s="5" t="s">
        <v>6530</v>
      </c>
      <c r="F371" s="3"/>
      <c r="G371" s="5"/>
    </row>
    <row r="372" spans="2:7" x14ac:dyDescent="0.55000000000000004">
      <c r="B372" s="1" t="s">
        <v>698</v>
      </c>
      <c r="C372" s="1" t="s">
        <v>699</v>
      </c>
      <c r="D372" s="1">
        <v>139</v>
      </c>
      <c r="E372" s="5" t="s">
        <v>6531</v>
      </c>
      <c r="F372" s="3"/>
      <c r="G372" s="5"/>
    </row>
    <row r="373" spans="2:7" x14ac:dyDescent="0.55000000000000004">
      <c r="B373" s="1" t="s">
        <v>698</v>
      </c>
      <c r="C373" s="1" t="s">
        <v>699</v>
      </c>
      <c r="D373" s="1">
        <v>140</v>
      </c>
      <c r="E373" s="5" t="s">
        <v>6448</v>
      </c>
      <c r="F373" s="3"/>
      <c r="G373" s="5"/>
    </row>
    <row r="374" spans="2:7" x14ac:dyDescent="0.55000000000000004">
      <c r="B374" s="1" t="s">
        <v>698</v>
      </c>
      <c r="C374" s="1" t="s">
        <v>699</v>
      </c>
      <c r="D374" s="1">
        <v>141</v>
      </c>
      <c r="E374" s="5" t="s">
        <v>6564</v>
      </c>
      <c r="F374" s="3"/>
      <c r="G374" s="5"/>
    </row>
    <row r="375" spans="2:7" x14ac:dyDescent="0.55000000000000004">
      <c r="B375" s="1" t="s">
        <v>698</v>
      </c>
      <c r="C375" s="1" t="s">
        <v>699</v>
      </c>
      <c r="D375" s="1">
        <v>142</v>
      </c>
      <c r="E375" s="5" t="s">
        <v>6534</v>
      </c>
      <c r="F375" s="3"/>
      <c r="G375" s="5"/>
    </row>
    <row r="376" spans="2:7" x14ac:dyDescent="0.55000000000000004">
      <c r="B376" s="1" t="s">
        <v>698</v>
      </c>
      <c r="C376" s="1" t="s">
        <v>699</v>
      </c>
      <c r="D376" s="1">
        <v>143</v>
      </c>
      <c r="E376" s="5" t="s">
        <v>6449</v>
      </c>
      <c r="F376" s="3"/>
      <c r="G376" s="5"/>
    </row>
    <row r="377" spans="2:7" x14ac:dyDescent="0.55000000000000004">
      <c r="B377" s="1" t="s">
        <v>698</v>
      </c>
      <c r="C377" s="1" t="s">
        <v>699</v>
      </c>
      <c r="D377" s="1">
        <v>144</v>
      </c>
      <c r="E377" s="5" t="s">
        <v>6535</v>
      </c>
      <c r="F377" s="3"/>
      <c r="G377" s="5"/>
    </row>
    <row r="378" spans="2:7" x14ac:dyDescent="0.55000000000000004">
      <c r="B378" s="1" t="s">
        <v>698</v>
      </c>
      <c r="C378" s="1" t="s">
        <v>699</v>
      </c>
      <c r="D378" s="1">
        <v>145</v>
      </c>
      <c r="E378" s="5" t="s">
        <v>6450</v>
      </c>
      <c r="F378" s="3"/>
      <c r="G378" s="5"/>
    </row>
    <row r="379" spans="2:7" x14ac:dyDescent="0.55000000000000004">
      <c r="B379" s="1" t="s">
        <v>698</v>
      </c>
      <c r="C379" s="1" t="s">
        <v>699</v>
      </c>
      <c r="D379" s="1">
        <v>146</v>
      </c>
      <c r="E379" s="5" t="s">
        <v>6565</v>
      </c>
      <c r="F379" s="3"/>
      <c r="G379" s="5"/>
    </row>
    <row r="380" spans="2:7" x14ac:dyDescent="0.55000000000000004">
      <c r="B380" s="1" t="s">
        <v>698</v>
      </c>
      <c r="C380" s="1" t="s">
        <v>699</v>
      </c>
      <c r="D380" s="1">
        <v>147</v>
      </c>
      <c r="E380" s="5" t="s">
        <v>6451</v>
      </c>
      <c r="F380" s="3"/>
      <c r="G380" s="5"/>
    </row>
    <row r="381" spans="2:7" x14ac:dyDescent="0.55000000000000004">
      <c r="B381" s="1" t="s">
        <v>698</v>
      </c>
      <c r="C381" s="1" t="s">
        <v>699</v>
      </c>
      <c r="D381" s="1">
        <v>148</v>
      </c>
      <c r="E381" s="5" t="s">
        <v>6566</v>
      </c>
      <c r="F381" s="3"/>
      <c r="G381" s="5"/>
    </row>
    <row r="382" spans="2:7" x14ac:dyDescent="0.55000000000000004">
      <c r="B382" s="1" t="s">
        <v>698</v>
      </c>
      <c r="C382" s="1" t="s">
        <v>699</v>
      </c>
      <c r="D382" s="1">
        <v>149</v>
      </c>
      <c r="E382" s="5" t="s">
        <v>6452</v>
      </c>
      <c r="F382" s="3"/>
      <c r="G382" s="5"/>
    </row>
    <row r="383" spans="2:7" x14ac:dyDescent="0.55000000000000004">
      <c r="B383" s="1" t="s">
        <v>698</v>
      </c>
      <c r="C383" s="1" t="s">
        <v>699</v>
      </c>
      <c r="D383" s="1">
        <v>150</v>
      </c>
      <c r="E383" s="5" t="s">
        <v>6567</v>
      </c>
      <c r="F383" s="3"/>
      <c r="G383" s="5"/>
    </row>
    <row r="384" spans="2:7" x14ac:dyDescent="0.55000000000000004">
      <c r="B384" s="1" t="s">
        <v>698</v>
      </c>
      <c r="C384" s="1" t="s">
        <v>699</v>
      </c>
      <c r="D384" s="1">
        <v>151</v>
      </c>
      <c r="E384" s="5" t="s">
        <v>6568</v>
      </c>
      <c r="F384" s="3"/>
      <c r="G384" s="5"/>
    </row>
    <row r="385" spans="2:7" x14ac:dyDescent="0.55000000000000004">
      <c r="B385" s="1" t="s">
        <v>698</v>
      </c>
      <c r="C385" s="1" t="s">
        <v>699</v>
      </c>
      <c r="D385" s="1">
        <v>152</v>
      </c>
      <c r="E385" s="5" t="s">
        <v>6536</v>
      </c>
      <c r="F385" s="3"/>
      <c r="G385" s="5"/>
    </row>
    <row r="386" spans="2:7" x14ac:dyDescent="0.55000000000000004">
      <c r="B386" s="1" t="s">
        <v>698</v>
      </c>
      <c r="C386" s="1" t="s">
        <v>699</v>
      </c>
      <c r="D386" s="1">
        <v>153</v>
      </c>
      <c r="E386" s="5" t="s">
        <v>6537</v>
      </c>
      <c r="F386" s="3"/>
      <c r="G386" s="5"/>
    </row>
    <row r="387" spans="2:7" x14ac:dyDescent="0.55000000000000004">
      <c r="B387" s="1" t="s">
        <v>698</v>
      </c>
      <c r="C387" s="1" t="s">
        <v>699</v>
      </c>
      <c r="D387" s="1">
        <v>154</v>
      </c>
      <c r="E387" s="5" t="s">
        <v>6569</v>
      </c>
      <c r="F387" s="3"/>
      <c r="G387" s="5"/>
    </row>
    <row r="388" spans="2:7" x14ac:dyDescent="0.55000000000000004">
      <c r="B388" s="1" t="s">
        <v>698</v>
      </c>
      <c r="C388" s="1" t="s">
        <v>699</v>
      </c>
      <c r="D388" s="1">
        <v>155</v>
      </c>
      <c r="E388" s="5" t="s">
        <v>6453</v>
      </c>
      <c r="F388" s="3"/>
      <c r="G388" s="5"/>
    </row>
    <row r="389" spans="2:7" x14ac:dyDescent="0.55000000000000004">
      <c r="B389" s="1" t="s">
        <v>698</v>
      </c>
      <c r="C389" s="1" t="s">
        <v>699</v>
      </c>
      <c r="D389" s="1">
        <v>156</v>
      </c>
      <c r="E389" s="5" t="s">
        <v>6570</v>
      </c>
      <c r="F389" s="3"/>
      <c r="G389" s="5"/>
    </row>
    <row r="390" spans="2:7" x14ac:dyDescent="0.55000000000000004">
      <c r="B390" s="1" t="s">
        <v>698</v>
      </c>
      <c r="C390" s="1" t="s">
        <v>699</v>
      </c>
      <c r="D390" s="1">
        <v>157</v>
      </c>
      <c r="E390" s="5" t="s">
        <v>6571</v>
      </c>
      <c r="F390" s="3"/>
      <c r="G390" s="5"/>
    </row>
    <row r="391" spans="2:7" x14ac:dyDescent="0.55000000000000004">
      <c r="B391" s="1" t="s">
        <v>698</v>
      </c>
      <c r="C391" s="1" t="s">
        <v>699</v>
      </c>
      <c r="D391" s="1">
        <v>158</v>
      </c>
      <c r="E391" s="5" t="s">
        <v>6572</v>
      </c>
      <c r="F391" s="3"/>
      <c r="G391" s="5"/>
    </row>
    <row r="392" spans="2:7" x14ac:dyDescent="0.55000000000000004">
      <c r="B392" s="1" t="s">
        <v>698</v>
      </c>
      <c r="C392" s="1" t="s">
        <v>699</v>
      </c>
      <c r="D392" s="1">
        <v>159</v>
      </c>
      <c r="E392" s="5" t="s">
        <v>6454</v>
      </c>
      <c r="F392" s="3"/>
      <c r="G392" s="5"/>
    </row>
    <row r="393" spans="2:7" x14ac:dyDescent="0.55000000000000004">
      <c r="B393" s="1" t="s">
        <v>698</v>
      </c>
      <c r="C393" s="1" t="s">
        <v>699</v>
      </c>
      <c r="D393" s="1">
        <v>160</v>
      </c>
      <c r="E393" s="5" t="s">
        <v>6455</v>
      </c>
      <c r="F393" s="3"/>
      <c r="G393" s="5"/>
    </row>
    <row r="394" spans="2:7" x14ac:dyDescent="0.55000000000000004">
      <c r="B394" s="1" t="s">
        <v>698</v>
      </c>
      <c r="C394" s="1" t="s">
        <v>699</v>
      </c>
      <c r="D394" s="1">
        <v>161</v>
      </c>
      <c r="E394" s="5" t="s">
        <v>6456</v>
      </c>
      <c r="F394" s="3"/>
      <c r="G394" s="5"/>
    </row>
    <row r="395" spans="2:7" x14ac:dyDescent="0.55000000000000004">
      <c r="B395" s="1" t="s">
        <v>698</v>
      </c>
      <c r="C395" s="1" t="s">
        <v>699</v>
      </c>
      <c r="D395" s="1">
        <v>162</v>
      </c>
      <c r="E395" s="5" t="s">
        <v>6457</v>
      </c>
      <c r="F395" s="3"/>
      <c r="G395" s="5"/>
    </row>
    <row r="396" spans="2:7" x14ac:dyDescent="0.55000000000000004">
      <c r="B396" s="1" t="s">
        <v>698</v>
      </c>
      <c r="C396" s="1" t="s">
        <v>699</v>
      </c>
      <c r="D396" s="1">
        <v>163</v>
      </c>
      <c r="E396" s="5" t="s">
        <v>6458</v>
      </c>
      <c r="F396" s="3"/>
      <c r="G396" s="5"/>
    </row>
    <row r="397" spans="2:7" x14ac:dyDescent="0.55000000000000004">
      <c r="B397" s="1" t="s">
        <v>698</v>
      </c>
      <c r="C397" s="1" t="s">
        <v>699</v>
      </c>
      <c r="D397" s="1">
        <v>164</v>
      </c>
      <c r="E397" s="5" t="s">
        <v>6459</v>
      </c>
      <c r="F397" s="3"/>
      <c r="G397" s="5"/>
    </row>
    <row r="398" spans="2:7" x14ac:dyDescent="0.55000000000000004">
      <c r="B398" s="1" t="s">
        <v>698</v>
      </c>
      <c r="C398" s="1" t="s">
        <v>699</v>
      </c>
      <c r="D398" s="1">
        <v>165</v>
      </c>
      <c r="E398" s="5" t="s">
        <v>6460</v>
      </c>
      <c r="F398" s="3"/>
      <c r="G398" s="5"/>
    </row>
    <row r="399" spans="2:7" x14ac:dyDescent="0.55000000000000004">
      <c r="B399" s="1" t="s">
        <v>698</v>
      </c>
      <c r="C399" s="1" t="s">
        <v>699</v>
      </c>
      <c r="D399" s="1">
        <v>166</v>
      </c>
      <c r="E399" s="5" t="s">
        <v>6461</v>
      </c>
      <c r="F399" s="3"/>
      <c r="G399" s="5"/>
    </row>
    <row r="400" spans="2:7" x14ac:dyDescent="0.55000000000000004">
      <c r="B400" s="1" t="s">
        <v>698</v>
      </c>
      <c r="C400" s="1" t="s">
        <v>699</v>
      </c>
      <c r="D400" s="1">
        <v>167</v>
      </c>
      <c r="E400" s="5" t="s">
        <v>6462</v>
      </c>
      <c r="F400" s="3"/>
      <c r="G400" s="5"/>
    </row>
    <row r="401" spans="2:7" x14ac:dyDescent="0.55000000000000004">
      <c r="B401" s="1" t="s">
        <v>698</v>
      </c>
      <c r="C401" s="1" t="s">
        <v>699</v>
      </c>
      <c r="D401" s="1">
        <v>168</v>
      </c>
      <c r="E401" s="5" t="s">
        <v>6463</v>
      </c>
      <c r="F401" s="3"/>
      <c r="G401" s="5"/>
    </row>
    <row r="402" spans="2:7" x14ac:dyDescent="0.55000000000000004">
      <c r="B402" s="1" t="s">
        <v>698</v>
      </c>
      <c r="C402" s="1" t="s">
        <v>699</v>
      </c>
      <c r="D402" s="1">
        <v>169</v>
      </c>
      <c r="E402" s="5" t="s">
        <v>6464</v>
      </c>
      <c r="F402" s="3"/>
      <c r="G402" s="5"/>
    </row>
    <row r="403" spans="2:7" x14ac:dyDescent="0.55000000000000004">
      <c r="B403" s="1" t="s">
        <v>698</v>
      </c>
      <c r="C403" s="1" t="s">
        <v>699</v>
      </c>
      <c r="D403" s="1">
        <v>170</v>
      </c>
      <c r="E403" s="5" t="s">
        <v>6465</v>
      </c>
      <c r="F403" s="3"/>
      <c r="G403" s="5"/>
    </row>
    <row r="404" spans="2:7" x14ac:dyDescent="0.55000000000000004">
      <c r="B404" s="1" t="s">
        <v>698</v>
      </c>
      <c r="C404" s="1" t="s">
        <v>699</v>
      </c>
      <c r="D404" s="1">
        <v>171</v>
      </c>
      <c r="E404" s="5" t="s">
        <v>6466</v>
      </c>
      <c r="F404" s="3"/>
      <c r="G404" s="5"/>
    </row>
    <row r="405" spans="2:7" x14ac:dyDescent="0.55000000000000004">
      <c r="B405" s="1" t="s">
        <v>698</v>
      </c>
      <c r="C405" s="1" t="s">
        <v>699</v>
      </c>
      <c r="D405" s="1">
        <v>172</v>
      </c>
      <c r="E405" s="5" t="s">
        <v>6467</v>
      </c>
      <c r="F405" s="3"/>
      <c r="G405" s="5"/>
    </row>
    <row r="406" spans="2:7" x14ac:dyDescent="0.55000000000000004">
      <c r="B406" s="1" t="s">
        <v>698</v>
      </c>
      <c r="C406" s="1" t="s">
        <v>699</v>
      </c>
      <c r="D406" s="1">
        <v>173</v>
      </c>
      <c r="E406" s="5" t="s">
        <v>6468</v>
      </c>
      <c r="F406" s="3"/>
      <c r="G406" s="5"/>
    </row>
    <row r="407" spans="2:7" x14ac:dyDescent="0.55000000000000004">
      <c r="B407" s="1" t="s">
        <v>698</v>
      </c>
      <c r="C407" s="1" t="s">
        <v>699</v>
      </c>
      <c r="D407" s="1">
        <v>174</v>
      </c>
      <c r="E407" s="5" t="s">
        <v>6469</v>
      </c>
      <c r="F407" s="3"/>
      <c r="G407" s="5"/>
    </row>
    <row r="408" spans="2:7" x14ac:dyDescent="0.55000000000000004">
      <c r="B408" s="1" t="s">
        <v>698</v>
      </c>
      <c r="C408" s="1" t="s">
        <v>699</v>
      </c>
      <c r="D408" s="1">
        <v>175</v>
      </c>
      <c r="E408" s="5" t="s">
        <v>6470</v>
      </c>
      <c r="F408" s="3"/>
      <c r="G408" s="5"/>
    </row>
    <row r="409" spans="2:7" x14ac:dyDescent="0.55000000000000004">
      <c r="B409" s="1" t="s">
        <v>795</v>
      </c>
      <c r="C409" s="1" t="s">
        <v>796</v>
      </c>
      <c r="D409" s="1">
        <v>1</v>
      </c>
      <c r="E409" s="106" t="s">
        <v>2</v>
      </c>
      <c r="F409" s="3"/>
      <c r="G409" s="5"/>
    </row>
    <row r="410" spans="2:7" x14ac:dyDescent="0.55000000000000004">
      <c r="B410" s="1" t="s">
        <v>795</v>
      </c>
      <c r="C410" s="1" t="s">
        <v>796</v>
      </c>
      <c r="D410" s="1">
        <v>2</v>
      </c>
      <c r="E410" s="106" t="s">
        <v>278</v>
      </c>
      <c r="F410" s="3"/>
      <c r="G410" s="5"/>
    </row>
    <row r="411" spans="2:7" x14ac:dyDescent="0.55000000000000004">
      <c r="B411" s="1" t="s">
        <v>795</v>
      </c>
      <c r="C411" s="1" t="s">
        <v>796</v>
      </c>
      <c r="D411" s="1">
        <v>3</v>
      </c>
      <c r="E411" s="106" t="s">
        <v>1</v>
      </c>
      <c r="F411" s="3"/>
      <c r="G411" s="5"/>
    </row>
    <row r="412" spans="2:7" x14ac:dyDescent="0.55000000000000004">
      <c r="B412" s="1" t="s">
        <v>795</v>
      </c>
      <c r="C412" s="1" t="s">
        <v>796</v>
      </c>
      <c r="D412" s="1">
        <v>4</v>
      </c>
      <c r="E412" s="106" t="s">
        <v>97</v>
      </c>
      <c r="F412" s="3"/>
      <c r="G412" s="5"/>
    </row>
    <row r="413" spans="2:7" x14ac:dyDescent="0.55000000000000004">
      <c r="B413" s="1" t="s">
        <v>795</v>
      </c>
      <c r="C413" s="1" t="s">
        <v>796</v>
      </c>
      <c r="D413" s="1">
        <v>5</v>
      </c>
      <c r="E413" s="111" t="s">
        <v>797</v>
      </c>
      <c r="F413" s="45"/>
      <c r="G413" s="5"/>
    </row>
    <row r="414" spans="2:7" x14ac:dyDescent="0.55000000000000004">
      <c r="B414" s="1" t="s">
        <v>795</v>
      </c>
      <c r="C414" s="1" t="s">
        <v>796</v>
      </c>
      <c r="D414" s="1">
        <v>6</v>
      </c>
      <c r="E414" s="111" t="s">
        <v>798</v>
      </c>
      <c r="F414" s="45"/>
      <c r="G414" s="5"/>
    </row>
    <row r="415" spans="2:7" x14ac:dyDescent="0.55000000000000004">
      <c r="B415" s="1" t="s">
        <v>795</v>
      </c>
      <c r="C415" s="1" t="s">
        <v>796</v>
      </c>
      <c r="D415" s="1">
        <v>7</v>
      </c>
      <c r="E415" s="1" t="s">
        <v>799</v>
      </c>
      <c r="F415" s="3"/>
      <c r="G415" s="5"/>
    </row>
    <row r="416" spans="2:7" x14ac:dyDescent="0.55000000000000004">
      <c r="B416" s="1" t="s">
        <v>795</v>
      </c>
      <c r="C416" s="1" t="s">
        <v>796</v>
      </c>
      <c r="D416" s="1">
        <v>8</v>
      </c>
      <c r="E416" s="1" t="s">
        <v>800</v>
      </c>
      <c r="F416" s="3"/>
      <c r="G416" s="5"/>
    </row>
    <row r="417" spans="2:7" x14ac:dyDescent="0.55000000000000004">
      <c r="B417" s="1" t="s">
        <v>795</v>
      </c>
      <c r="C417" s="1" t="s">
        <v>796</v>
      </c>
      <c r="D417" s="1">
        <v>9</v>
      </c>
      <c r="E417" s="1" t="s">
        <v>801</v>
      </c>
      <c r="F417" s="3"/>
      <c r="G417" s="5"/>
    </row>
    <row r="418" spans="2:7" x14ac:dyDescent="0.55000000000000004">
      <c r="B418" s="1" t="s">
        <v>795</v>
      </c>
      <c r="C418" s="1" t="s">
        <v>796</v>
      </c>
      <c r="D418" s="1">
        <v>10</v>
      </c>
      <c r="E418" s="1" t="s">
        <v>802</v>
      </c>
      <c r="F418" s="3"/>
      <c r="G418" s="5"/>
    </row>
    <row r="419" spans="2:7" x14ac:dyDescent="0.55000000000000004">
      <c r="B419" s="1" t="s">
        <v>795</v>
      </c>
      <c r="C419" s="1" t="s">
        <v>796</v>
      </c>
      <c r="D419" s="1">
        <v>11</v>
      </c>
      <c r="E419" s="1" t="s">
        <v>6538</v>
      </c>
      <c r="F419" s="3"/>
      <c r="G419" s="5"/>
    </row>
    <row r="420" spans="2:7" x14ac:dyDescent="0.55000000000000004">
      <c r="B420" s="1" t="s">
        <v>795</v>
      </c>
      <c r="C420" s="1" t="s">
        <v>796</v>
      </c>
      <c r="D420" s="1">
        <v>12</v>
      </c>
      <c r="E420" s="5" t="s">
        <v>6539</v>
      </c>
      <c r="F420" s="3"/>
      <c r="G420" s="5"/>
    </row>
    <row r="421" spans="2:7" x14ac:dyDescent="0.55000000000000004">
      <c r="B421" s="1" t="s">
        <v>795</v>
      </c>
      <c r="C421" s="1" t="s">
        <v>796</v>
      </c>
      <c r="D421" s="1">
        <v>13</v>
      </c>
      <c r="E421" s="111" t="s">
        <v>803</v>
      </c>
      <c r="F421" s="3"/>
      <c r="G421" s="5"/>
    </row>
    <row r="422" spans="2:7" x14ac:dyDescent="0.55000000000000004">
      <c r="B422" s="1" t="s">
        <v>795</v>
      </c>
      <c r="C422" s="1" t="s">
        <v>796</v>
      </c>
      <c r="D422" s="1">
        <v>14</v>
      </c>
      <c r="E422" s="1" t="s">
        <v>804</v>
      </c>
      <c r="F422" s="3"/>
      <c r="G422" s="5"/>
    </row>
    <row r="423" spans="2:7" x14ac:dyDescent="0.55000000000000004">
      <c r="B423" s="1" t="s">
        <v>795</v>
      </c>
      <c r="C423" s="1" t="s">
        <v>796</v>
      </c>
      <c r="D423" s="1">
        <v>15</v>
      </c>
      <c r="E423" s="1" t="s">
        <v>805</v>
      </c>
      <c r="F423" s="3"/>
      <c r="G423" s="5"/>
    </row>
    <row r="424" spans="2:7" x14ac:dyDescent="0.55000000000000004">
      <c r="B424" s="1" t="s">
        <v>795</v>
      </c>
      <c r="C424" s="1" t="s">
        <v>796</v>
      </c>
      <c r="D424" s="1">
        <v>16</v>
      </c>
      <c r="E424" s="1" t="s">
        <v>806</v>
      </c>
      <c r="F424" s="3"/>
      <c r="G424" s="5"/>
    </row>
    <row r="425" spans="2:7" x14ac:dyDescent="0.55000000000000004">
      <c r="B425" s="1" t="s">
        <v>795</v>
      </c>
      <c r="C425" s="1" t="s">
        <v>796</v>
      </c>
      <c r="D425" s="1">
        <v>17</v>
      </c>
      <c r="E425" s="1" t="s">
        <v>807</v>
      </c>
      <c r="F425" s="3"/>
      <c r="G425" s="5"/>
    </row>
    <row r="426" spans="2:7" x14ac:dyDescent="0.55000000000000004">
      <c r="B426" s="1" t="s">
        <v>795</v>
      </c>
      <c r="C426" s="1" t="s">
        <v>796</v>
      </c>
      <c r="D426" s="1">
        <v>18</v>
      </c>
      <c r="E426" s="106" t="s">
        <v>31</v>
      </c>
      <c r="F426" s="3"/>
      <c r="G426" s="5"/>
    </row>
    <row r="427" spans="2:7" x14ac:dyDescent="0.55000000000000004">
      <c r="B427" s="1" t="s">
        <v>795</v>
      </c>
      <c r="C427" s="1" t="s">
        <v>796</v>
      </c>
      <c r="D427" s="1">
        <v>19</v>
      </c>
      <c r="E427" s="106" t="s">
        <v>32</v>
      </c>
      <c r="F427" s="3"/>
      <c r="G427" s="5"/>
    </row>
    <row r="428" spans="2:7" x14ac:dyDescent="0.55000000000000004">
      <c r="B428" s="1" t="s">
        <v>795</v>
      </c>
      <c r="C428" s="1" t="s">
        <v>796</v>
      </c>
      <c r="D428" s="1">
        <v>20</v>
      </c>
      <c r="E428" s="106" t="s">
        <v>33</v>
      </c>
      <c r="F428" s="3"/>
      <c r="G428" s="5"/>
    </row>
    <row r="429" spans="2:7" x14ac:dyDescent="0.55000000000000004">
      <c r="B429" s="1" t="s">
        <v>795</v>
      </c>
      <c r="C429" s="1" t="s">
        <v>796</v>
      </c>
      <c r="D429" s="1">
        <v>21</v>
      </c>
      <c r="E429" s="106" t="s">
        <v>34</v>
      </c>
      <c r="F429" s="3"/>
      <c r="G429" s="5"/>
    </row>
    <row r="430" spans="2:7" x14ac:dyDescent="0.55000000000000004">
      <c r="B430" s="1" t="s">
        <v>795</v>
      </c>
      <c r="C430" s="1" t="s">
        <v>796</v>
      </c>
      <c r="D430" s="1">
        <v>22</v>
      </c>
      <c r="E430" s="106" t="s">
        <v>35</v>
      </c>
      <c r="F430" s="3"/>
      <c r="G430" s="5"/>
    </row>
    <row r="431" spans="2:7" x14ac:dyDescent="0.55000000000000004">
      <c r="B431" s="1" t="s">
        <v>795</v>
      </c>
      <c r="C431" s="1" t="s">
        <v>796</v>
      </c>
      <c r="D431" s="1">
        <v>23</v>
      </c>
      <c r="E431" s="106" t="s">
        <v>36</v>
      </c>
      <c r="F431" s="3"/>
      <c r="G431" s="5"/>
    </row>
    <row r="432" spans="2:7" x14ac:dyDescent="0.55000000000000004">
      <c r="B432" s="1" t="s">
        <v>795</v>
      </c>
      <c r="C432" s="1" t="s">
        <v>796</v>
      </c>
      <c r="D432" s="1">
        <v>24</v>
      </c>
      <c r="E432" s="5" t="s">
        <v>6471</v>
      </c>
      <c r="F432" s="3"/>
      <c r="G432" s="5"/>
    </row>
    <row r="433" spans="2:7" x14ac:dyDescent="0.55000000000000004">
      <c r="B433" s="1" t="s">
        <v>795</v>
      </c>
      <c r="C433" s="1" t="s">
        <v>796</v>
      </c>
      <c r="D433" s="1">
        <v>25</v>
      </c>
      <c r="E433" s="5" t="s">
        <v>6472</v>
      </c>
      <c r="F433" s="3"/>
      <c r="G433" s="5"/>
    </row>
    <row r="434" spans="2:7" x14ac:dyDescent="0.55000000000000004">
      <c r="B434" s="1" t="s">
        <v>795</v>
      </c>
      <c r="C434" s="1" t="s">
        <v>796</v>
      </c>
      <c r="D434" s="1">
        <v>26</v>
      </c>
      <c r="E434" s="5" t="s">
        <v>6473</v>
      </c>
      <c r="F434" s="3"/>
      <c r="G434" s="5"/>
    </row>
    <row r="435" spans="2:7" x14ac:dyDescent="0.55000000000000004">
      <c r="B435" s="1" t="s">
        <v>808</v>
      </c>
      <c r="C435" s="1" t="s">
        <v>809</v>
      </c>
      <c r="D435" s="1">
        <v>1</v>
      </c>
      <c r="E435" s="106" t="s">
        <v>2</v>
      </c>
      <c r="F435" s="3"/>
      <c r="G435" s="5"/>
    </row>
    <row r="436" spans="2:7" x14ac:dyDescent="0.55000000000000004">
      <c r="B436" s="1" t="s">
        <v>808</v>
      </c>
      <c r="C436" s="1" t="s">
        <v>809</v>
      </c>
      <c r="D436" s="1">
        <v>2</v>
      </c>
      <c r="E436" s="106" t="s">
        <v>278</v>
      </c>
      <c r="F436" s="3"/>
      <c r="G436" s="5"/>
    </row>
    <row r="437" spans="2:7" x14ac:dyDescent="0.55000000000000004">
      <c r="B437" s="1" t="s">
        <v>808</v>
      </c>
      <c r="C437" s="1" t="s">
        <v>809</v>
      </c>
      <c r="D437" s="1">
        <v>3</v>
      </c>
      <c r="E437" s="106" t="s">
        <v>1</v>
      </c>
      <c r="F437" s="3"/>
      <c r="G437" s="5"/>
    </row>
    <row r="438" spans="2:7" x14ac:dyDescent="0.55000000000000004">
      <c r="B438" s="1" t="s">
        <v>808</v>
      </c>
      <c r="C438" s="1" t="s">
        <v>809</v>
      </c>
      <c r="D438" s="1">
        <v>4</v>
      </c>
      <c r="E438" s="106" t="s">
        <v>97</v>
      </c>
      <c r="F438" s="3"/>
      <c r="G438" s="5"/>
    </row>
    <row r="439" spans="2:7" x14ac:dyDescent="0.55000000000000004">
      <c r="B439" s="1" t="s">
        <v>808</v>
      </c>
      <c r="C439" s="1" t="s">
        <v>809</v>
      </c>
      <c r="D439" s="1">
        <v>5</v>
      </c>
      <c r="E439" s="1" t="s">
        <v>810</v>
      </c>
      <c r="F439" s="3"/>
      <c r="G439" s="5"/>
    </row>
    <row r="440" spans="2:7" x14ac:dyDescent="0.55000000000000004">
      <c r="B440" s="1" t="s">
        <v>808</v>
      </c>
      <c r="C440" s="1" t="s">
        <v>809</v>
      </c>
      <c r="D440" s="1">
        <v>6</v>
      </c>
      <c r="E440" s="111" t="s">
        <v>811</v>
      </c>
      <c r="F440" s="3"/>
      <c r="G440" s="5"/>
    </row>
    <row r="441" spans="2:7" x14ac:dyDescent="0.55000000000000004">
      <c r="B441" s="1" t="s">
        <v>808</v>
      </c>
      <c r="C441" s="1" t="s">
        <v>809</v>
      </c>
      <c r="D441" s="1">
        <v>7</v>
      </c>
      <c r="E441" s="111" t="s">
        <v>812</v>
      </c>
      <c r="F441" s="3"/>
      <c r="G441" s="5"/>
    </row>
    <row r="442" spans="2:7" x14ac:dyDescent="0.55000000000000004">
      <c r="B442" s="1" t="s">
        <v>808</v>
      </c>
      <c r="C442" s="1" t="s">
        <v>809</v>
      </c>
      <c r="D442" s="1">
        <v>8</v>
      </c>
      <c r="E442" s="111" t="s">
        <v>813</v>
      </c>
      <c r="F442" s="3"/>
      <c r="G442" s="5"/>
    </row>
    <row r="443" spans="2:7" x14ac:dyDescent="0.55000000000000004">
      <c r="B443" s="1" t="s">
        <v>808</v>
      </c>
      <c r="C443" s="1" t="s">
        <v>809</v>
      </c>
      <c r="D443" s="1">
        <v>9</v>
      </c>
      <c r="E443" s="1" t="s">
        <v>814</v>
      </c>
      <c r="F443" s="3"/>
      <c r="G443" s="5"/>
    </row>
    <row r="444" spans="2:7" x14ac:dyDescent="0.55000000000000004">
      <c r="B444" s="1" t="s">
        <v>808</v>
      </c>
      <c r="C444" s="1" t="s">
        <v>809</v>
      </c>
      <c r="D444" s="1">
        <v>10</v>
      </c>
      <c r="E444" s="1" t="s">
        <v>815</v>
      </c>
      <c r="F444" s="3"/>
      <c r="G444" s="5"/>
    </row>
    <row r="445" spans="2:7" x14ac:dyDescent="0.55000000000000004">
      <c r="B445" s="1" t="s">
        <v>808</v>
      </c>
      <c r="C445" s="1" t="s">
        <v>809</v>
      </c>
      <c r="D445" s="1">
        <v>11</v>
      </c>
      <c r="E445" s="111" t="s">
        <v>816</v>
      </c>
      <c r="F445" s="3"/>
      <c r="G445" s="5"/>
    </row>
    <row r="446" spans="2:7" x14ac:dyDescent="0.55000000000000004">
      <c r="B446" s="1" t="s">
        <v>808</v>
      </c>
      <c r="C446" s="1" t="s">
        <v>809</v>
      </c>
      <c r="D446" s="1">
        <v>12</v>
      </c>
      <c r="E446" s="111" t="s">
        <v>817</v>
      </c>
      <c r="F446" s="3"/>
      <c r="G446" s="5"/>
    </row>
    <row r="447" spans="2:7" x14ac:dyDescent="0.55000000000000004">
      <c r="B447" s="1" t="s">
        <v>808</v>
      </c>
      <c r="C447" s="1" t="s">
        <v>809</v>
      </c>
      <c r="D447" s="1">
        <v>13</v>
      </c>
      <c r="E447" s="111" t="s">
        <v>818</v>
      </c>
      <c r="F447" s="3"/>
      <c r="G447" s="5"/>
    </row>
    <row r="448" spans="2:7" x14ac:dyDescent="0.55000000000000004">
      <c r="B448" s="1" t="s">
        <v>808</v>
      </c>
      <c r="C448" s="1" t="s">
        <v>809</v>
      </c>
      <c r="D448" s="1">
        <v>14</v>
      </c>
      <c r="E448" s="111" t="s">
        <v>819</v>
      </c>
      <c r="F448" s="3"/>
      <c r="G448" s="5"/>
    </row>
    <row r="449" spans="2:7" x14ac:dyDescent="0.55000000000000004">
      <c r="B449" s="1" t="s">
        <v>808</v>
      </c>
      <c r="C449" s="1" t="s">
        <v>809</v>
      </c>
      <c r="D449" s="1">
        <v>15</v>
      </c>
      <c r="E449" s="1" t="s">
        <v>820</v>
      </c>
      <c r="F449" s="3"/>
      <c r="G449" s="5"/>
    </row>
    <row r="450" spans="2:7" x14ac:dyDescent="0.55000000000000004">
      <c r="B450" s="1" t="s">
        <v>808</v>
      </c>
      <c r="C450" s="1" t="s">
        <v>809</v>
      </c>
      <c r="D450" s="1">
        <v>16</v>
      </c>
      <c r="E450" s="1" t="s">
        <v>821</v>
      </c>
      <c r="F450" s="3"/>
      <c r="G450" s="5"/>
    </row>
    <row r="451" spans="2:7" x14ac:dyDescent="0.55000000000000004">
      <c r="B451" s="1" t="s">
        <v>808</v>
      </c>
      <c r="C451" s="1" t="s">
        <v>809</v>
      </c>
      <c r="D451" s="1">
        <v>17</v>
      </c>
      <c r="E451" s="1" t="s">
        <v>822</v>
      </c>
      <c r="F451" s="3"/>
      <c r="G451" s="5"/>
    </row>
    <row r="452" spans="2:7" x14ac:dyDescent="0.55000000000000004">
      <c r="B452" s="1" t="s">
        <v>808</v>
      </c>
      <c r="C452" s="1" t="s">
        <v>809</v>
      </c>
      <c r="D452" s="1">
        <v>18</v>
      </c>
      <c r="E452" s="1" t="s">
        <v>823</v>
      </c>
      <c r="F452" s="3"/>
      <c r="G452" s="5"/>
    </row>
    <row r="453" spans="2:7" x14ac:dyDescent="0.55000000000000004">
      <c r="B453" s="1" t="s">
        <v>808</v>
      </c>
      <c r="C453" s="1" t="s">
        <v>809</v>
      </c>
      <c r="D453" s="1">
        <v>19</v>
      </c>
      <c r="E453" s="1" t="s">
        <v>824</v>
      </c>
      <c r="F453" s="3"/>
      <c r="G453" s="5"/>
    </row>
    <row r="454" spans="2:7" x14ac:dyDescent="0.55000000000000004">
      <c r="B454" s="1" t="s">
        <v>808</v>
      </c>
      <c r="C454" s="1" t="s">
        <v>809</v>
      </c>
      <c r="D454" s="1">
        <v>20</v>
      </c>
      <c r="E454" s="1" t="s">
        <v>825</v>
      </c>
      <c r="F454" s="3"/>
      <c r="G454" s="5"/>
    </row>
    <row r="455" spans="2:7" x14ac:dyDescent="0.55000000000000004">
      <c r="B455" s="1" t="s">
        <v>808</v>
      </c>
      <c r="C455" s="1" t="s">
        <v>809</v>
      </c>
      <c r="D455" s="1">
        <v>21</v>
      </c>
      <c r="E455" s="111" t="s">
        <v>826</v>
      </c>
      <c r="F455" s="3"/>
      <c r="G455" s="5"/>
    </row>
    <row r="456" spans="2:7" x14ac:dyDescent="0.55000000000000004">
      <c r="B456" s="1" t="s">
        <v>808</v>
      </c>
      <c r="C456" s="1" t="s">
        <v>809</v>
      </c>
      <c r="D456" s="1">
        <v>22</v>
      </c>
      <c r="E456" s="1" t="s">
        <v>827</v>
      </c>
      <c r="F456" s="3"/>
      <c r="G456" s="5"/>
    </row>
    <row r="457" spans="2:7" x14ac:dyDescent="0.55000000000000004">
      <c r="B457" s="1" t="s">
        <v>808</v>
      </c>
      <c r="C457" s="1" t="s">
        <v>809</v>
      </c>
      <c r="D457" s="1">
        <v>23</v>
      </c>
      <c r="E457" s="1" t="s">
        <v>828</v>
      </c>
      <c r="F457" s="3"/>
      <c r="G457" s="5"/>
    </row>
    <row r="458" spans="2:7" x14ac:dyDescent="0.55000000000000004">
      <c r="B458" s="1" t="s">
        <v>808</v>
      </c>
      <c r="C458" s="1" t="s">
        <v>809</v>
      </c>
      <c r="D458" s="1">
        <v>24</v>
      </c>
      <c r="E458" s="106" t="s">
        <v>31</v>
      </c>
      <c r="F458" s="3"/>
      <c r="G458" s="5"/>
    </row>
    <row r="459" spans="2:7" x14ac:dyDescent="0.55000000000000004">
      <c r="B459" s="1" t="s">
        <v>808</v>
      </c>
      <c r="C459" s="1" t="s">
        <v>809</v>
      </c>
      <c r="D459" s="1">
        <v>25</v>
      </c>
      <c r="E459" s="106" t="s">
        <v>32</v>
      </c>
      <c r="F459" s="3"/>
      <c r="G459" s="5"/>
    </row>
    <row r="460" spans="2:7" x14ac:dyDescent="0.55000000000000004">
      <c r="B460" s="1" t="s">
        <v>808</v>
      </c>
      <c r="C460" s="1" t="s">
        <v>809</v>
      </c>
      <c r="D460" s="1">
        <v>26</v>
      </c>
      <c r="E460" s="106" t="s">
        <v>33</v>
      </c>
      <c r="F460" s="3"/>
      <c r="G460" s="5"/>
    </row>
    <row r="461" spans="2:7" x14ac:dyDescent="0.55000000000000004">
      <c r="B461" s="1" t="s">
        <v>808</v>
      </c>
      <c r="C461" s="1" t="s">
        <v>809</v>
      </c>
      <c r="D461" s="1">
        <v>27</v>
      </c>
      <c r="E461" s="106" t="s">
        <v>34</v>
      </c>
      <c r="F461" s="3"/>
      <c r="G461" s="5"/>
    </row>
    <row r="462" spans="2:7" x14ac:dyDescent="0.55000000000000004">
      <c r="B462" s="1" t="s">
        <v>808</v>
      </c>
      <c r="C462" s="1" t="s">
        <v>809</v>
      </c>
      <c r="D462" s="1">
        <v>28</v>
      </c>
      <c r="E462" s="106" t="s">
        <v>35</v>
      </c>
      <c r="F462" s="3"/>
      <c r="G462" s="5"/>
    </row>
    <row r="463" spans="2:7" x14ac:dyDescent="0.55000000000000004">
      <c r="B463" s="1" t="s">
        <v>808</v>
      </c>
      <c r="C463" s="1" t="s">
        <v>809</v>
      </c>
      <c r="D463" s="1">
        <v>29</v>
      </c>
      <c r="E463" s="106" t="s">
        <v>36</v>
      </c>
      <c r="F463" s="3"/>
      <c r="G463" s="5"/>
    </row>
    <row r="464" spans="2:7" x14ac:dyDescent="0.55000000000000004">
      <c r="B464" s="1" t="s">
        <v>829</v>
      </c>
      <c r="C464" s="1" t="s">
        <v>830</v>
      </c>
      <c r="D464" s="1">
        <v>1</v>
      </c>
      <c r="E464" s="106" t="s">
        <v>2</v>
      </c>
      <c r="F464" s="3"/>
      <c r="G464" s="5"/>
    </row>
    <row r="465" spans="2:7" x14ac:dyDescent="0.55000000000000004">
      <c r="B465" s="1" t="s">
        <v>829</v>
      </c>
      <c r="C465" s="1" t="s">
        <v>830</v>
      </c>
      <c r="D465" s="1">
        <v>2</v>
      </c>
      <c r="E465" s="106" t="s">
        <v>278</v>
      </c>
      <c r="F465" s="3"/>
      <c r="G465" s="5"/>
    </row>
    <row r="466" spans="2:7" x14ac:dyDescent="0.55000000000000004">
      <c r="B466" s="1" t="s">
        <v>829</v>
      </c>
      <c r="C466" s="1" t="s">
        <v>830</v>
      </c>
      <c r="D466" s="1">
        <v>3</v>
      </c>
      <c r="E466" s="106" t="s">
        <v>1</v>
      </c>
      <c r="F466" s="3"/>
      <c r="G466" s="5"/>
    </row>
    <row r="467" spans="2:7" x14ac:dyDescent="0.55000000000000004">
      <c r="B467" s="1" t="s">
        <v>829</v>
      </c>
      <c r="C467" s="1" t="s">
        <v>830</v>
      </c>
      <c r="D467" s="1">
        <v>4</v>
      </c>
      <c r="E467" s="106" t="s">
        <v>97</v>
      </c>
      <c r="F467" s="3"/>
      <c r="G467" s="5"/>
    </row>
    <row r="468" spans="2:7" x14ac:dyDescent="0.55000000000000004">
      <c r="B468" s="1" t="s">
        <v>829</v>
      </c>
      <c r="C468" s="1" t="s">
        <v>830</v>
      </c>
      <c r="D468" s="1">
        <v>5</v>
      </c>
      <c r="E468" s="1" t="s">
        <v>831</v>
      </c>
      <c r="F468" s="3"/>
      <c r="G468" s="5"/>
    </row>
    <row r="469" spans="2:7" x14ac:dyDescent="0.55000000000000004">
      <c r="B469" s="1" t="s">
        <v>829</v>
      </c>
      <c r="C469" s="1" t="s">
        <v>830</v>
      </c>
      <c r="D469" s="1">
        <v>6</v>
      </c>
      <c r="E469" s="1" t="s">
        <v>832</v>
      </c>
      <c r="F469" s="3"/>
      <c r="G469" s="5"/>
    </row>
    <row r="470" spans="2:7" x14ac:dyDescent="0.55000000000000004">
      <c r="B470" s="1" t="s">
        <v>829</v>
      </c>
      <c r="C470" s="1" t="s">
        <v>830</v>
      </c>
      <c r="D470" s="1">
        <v>7</v>
      </c>
      <c r="E470" s="1" t="s">
        <v>833</v>
      </c>
      <c r="F470" s="3"/>
      <c r="G470" s="5"/>
    </row>
    <row r="471" spans="2:7" x14ac:dyDescent="0.55000000000000004">
      <c r="B471" s="1" t="s">
        <v>829</v>
      </c>
      <c r="C471" s="1" t="s">
        <v>830</v>
      </c>
      <c r="D471" s="1">
        <v>8</v>
      </c>
      <c r="E471" s="1" t="s">
        <v>834</v>
      </c>
      <c r="F471" s="3"/>
      <c r="G471" s="5"/>
    </row>
    <row r="472" spans="2:7" x14ac:dyDescent="0.55000000000000004">
      <c r="B472" s="1" t="s">
        <v>829</v>
      </c>
      <c r="C472" s="1" t="s">
        <v>830</v>
      </c>
      <c r="D472" s="1">
        <v>9</v>
      </c>
      <c r="E472" s="1" t="s">
        <v>835</v>
      </c>
      <c r="F472" s="3"/>
      <c r="G472" s="5"/>
    </row>
    <row r="473" spans="2:7" x14ac:dyDescent="0.55000000000000004">
      <c r="B473" s="1" t="s">
        <v>829</v>
      </c>
      <c r="C473" s="1" t="s">
        <v>830</v>
      </c>
      <c r="D473" s="1">
        <v>10</v>
      </c>
      <c r="E473" s="1" t="s">
        <v>836</v>
      </c>
      <c r="F473" s="3"/>
      <c r="G473" s="5"/>
    </row>
    <row r="474" spans="2:7" x14ac:dyDescent="0.55000000000000004">
      <c r="B474" s="1" t="s">
        <v>829</v>
      </c>
      <c r="C474" s="1" t="s">
        <v>830</v>
      </c>
      <c r="D474" s="1">
        <v>11</v>
      </c>
      <c r="E474" s="1" t="s">
        <v>837</v>
      </c>
      <c r="F474" s="3"/>
      <c r="G474" s="5"/>
    </row>
    <row r="475" spans="2:7" x14ac:dyDescent="0.55000000000000004">
      <c r="B475" s="1" t="s">
        <v>829</v>
      </c>
      <c r="C475" s="1" t="s">
        <v>830</v>
      </c>
      <c r="D475" s="1">
        <v>12</v>
      </c>
      <c r="E475" s="1" t="s">
        <v>838</v>
      </c>
      <c r="F475" s="3"/>
      <c r="G475" s="5"/>
    </row>
    <row r="476" spans="2:7" x14ac:dyDescent="0.55000000000000004">
      <c r="B476" s="1" t="s">
        <v>829</v>
      </c>
      <c r="C476" s="1" t="s">
        <v>830</v>
      </c>
      <c r="D476" s="1">
        <v>13</v>
      </c>
      <c r="E476" s="1" t="s">
        <v>839</v>
      </c>
      <c r="F476" s="3"/>
      <c r="G476" s="5"/>
    </row>
    <row r="477" spans="2:7" x14ac:dyDescent="0.55000000000000004">
      <c r="B477" s="1" t="s">
        <v>829</v>
      </c>
      <c r="C477" s="1" t="s">
        <v>830</v>
      </c>
      <c r="D477" s="1">
        <v>14</v>
      </c>
      <c r="E477" s="1" t="s">
        <v>840</v>
      </c>
      <c r="F477" s="3"/>
      <c r="G477" s="5"/>
    </row>
    <row r="478" spans="2:7" x14ac:dyDescent="0.55000000000000004">
      <c r="B478" s="1" t="s">
        <v>829</v>
      </c>
      <c r="C478" s="1" t="s">
        <v>830</v>
      </c>
      <c r="D478" s="1">
        <v>15</v>
      </c>
      <c r="E478" s="1" t="s">
        <v>841</v>
      </c>
      <c r="F478" s="3"/>
      <c r="G478" s="5"/>
    </row>
    <row r="479" spans="2:7" x14ac:dyDescent="0.55000000000000004">
      <c r="B479" s="1" t="s">
        <v>829</v>
      </c>
      <c r="C479" s="1" t="s">
        <v>830</v>
      </c>
      <c r="D479" s="1">
        <v>16</v>
      </c>
      <c r="E479" s="1" t="s">
        <v>842</v>
      </c>
      <c r="F479" s="3"/>
      <c r="G479" s="5"/>
    </row>
    <row r="480" spans="2:7" x14ac:dyDescent="0.55000000000000004">
      <c r="B480" s="1" t="s">
        <v>829</v>
      </c>
      <c r="C480" s="1" t="s">
        <v>830</v>
      </c>
      <c r="D480" s="1">
        <v>17</v>
      </c>
      <c r="E480" s="1" t="s">
        <v>843</v>
      </c>
      <c r="F480" s="3" t="s">
        <v>6356</v>
      </c>
      <c r="G480" s="5"/>
    </row>
    <row r="481" spans="2:7" x14ac:dyDescent="0.55000000000000004">
      <c r="B481" s="1" t="s">
        <v>829</v>
      </c>
      <c r="C481" s="1" t="s">
        <v>830</v>
      </c>
      <c r="D481" s="1">
        <v>18</v>
      </c>
      <c r="E481" s="111" t="s">
        <v>844</v>
      </c>
      <c r="F481" s="3"/>
      <c r="G481" s="5"/>
    </row>
    <row r="482" spans="2:7" x14ac:dyDescent="0.55000000000000004">
      <c r="B482" s="1" t="s">
        <v>829</v>
      </c>
      <c r="C482" s="1" t="s">
        <v>830</v>
      </c>
      <c r="D482" s="1">
        <v>19</v>
      </c>
      <c r="E482" s="1" t="s">
        <v>845</v>
      </c>
      <c r="F482" s="3" t="s">
        <v>6356</v>
      </c>
      <c r="G482" s="5"/>
    </row>
    <row r="483" spans="2:7" x14ac:dyDescent="0.55000000000000004">
      <c r="B483" s="1" t="s">
        <v>829</v>
      </c>
      <c r="C483" s="1" t="s">
        <v>830</v>
      </c>
      <c r="D483" s="1">
        <v>20</v>
      </c>
      <c r="E483" s="1" t="s">
        <v>846</v>
      </c>
      <c r="F483" s="3"/>
      <c r="G483" s="5"/>
    </row>
    <row r="484" spans="2:7" x14ac:dyDescent="0.55000000000000004">
      <c r="B484" s="1" t="s">
        <v>829</v>
      </c>
      <c r="C484" s="1" t="s">
        <v>830</v>
      </c>
      <c r="D484" s="1">
        <v>21</v>
      </c>
      <c r="E484" s="1" t="s">
        <v>847</v>
      </c>
      <c r="F484" s="3"/>
      <c r="G484" s="5"/>
    </row>
    <row r="485" spans="2:7" x14ac:dyDescent="0.55000000000000004">
      <c r="B485" s="1" t="s">
        <v>829</v>
      </c>
      <c r="C485" s="1" t="s">
        <v>830</v>
      </c>
      <c r="D485" s="1">
        <v>22</v>
      </c>
      <c r="E485" s="1" t="s">
        <v>848</v>
      </c>
      <c r="F485" s="3"/>
      <c r="G485" s="5"/>
    </row>
    <row r="486" spans="2:7" x14ac:dyDescent="0.55000000000000004">
      <c r="B486" s="1" t="s">
        <v>829</v>
      </c>
      <c r="C486" s="1" t="s">
        <v>830</v>
      </c>
      <c r="D486" s="1">
        <v>23</v>
      </c>
      <c r="E486" s="1" t="s">
        <v>849</v>
      </c>
      <c r="F486" s="3"/>
      <c r="G486" s="5"/>
    </row>
    <row r="487" spans="2:7" x14ac:dyDescent="0.55000000000000004">
      <c r="B487" s="1" t="s">
        <v>829</v>
      </c>
      <c r="C487" s="1" t="s">
        <v>830</v>
      </c>
      <c r="D487" s="1">
        <v>24</v>
      </c>
      <c r="E487" s="1" t="s">
        <v>850</v>
      </c>
      <c r="F487" s="3"/>
      <c r="G487" s="5"/>
    </row>
    <row r="488" spans="2:7" x14ac:dyDescent="0.55000000000000004">
      <c r="B488" s="1" t="s">
        <v>829</v>
      </c>
      <c r="C488" s="1" t="s">
        <v>830</v>
      </c>
      <c r="D488" s="1">
        <v>25</v>
      </c>
      <c r="E488" s="1" t="s">
        <v>851</v>
      </c>
      <c r="F488" s="3"/>
      <c r="G488" s="5"/>
    </row>
    <row r="489" spans="2:7" x14ac:dyDescent="0.55000000000000004">
      <c r="B489" s="1" t="s">
        <v>829</v>
      </c>
      <c r="C489" s="1" t="s">
        <v>830</v>
      </c>
      <c r="D489" s="1">
        <v>26</v>
      </c>
      <c r="E489" s="1" t="s">
        <v>852</v>
      </c>
      <c r="F489" s="3"/>
      <c r="G489" s="5"/>
    </row>
    <row r="490" spans="2:7" x14ac:dyDescent="0.55000000000000004">
      <c r="B490" s="1" t="s">
        <v>829</v>
      </c>
      <c r="C490" s="1" t="s">
        <v>830</v>
      </c>
      <c r="D490" s="1">
        <v>27</v>
      </c>
      <c r="E490" s="1" t="s">
        <v>853</v>
      </c>
      <c r="F490" s="3"/>
      <c r="G490" s="5"/>
    </row>
    <row r="491" spans="2:7" x14ac:dyDescent="0.55000000000000004">
      <c r="B491" s="1" t="s">
        <v>829</v>
      </c>
      <c r="C491" s="1" t="s">
        <v>830</v>
      </c>
      <c r="D491" s="1">
        <v>28</v>
      </c>
      <c r="E491" s="1" t="s">
        <v>854</v>
      </c>
      <c r="F491" s="3"/>
      <c r="G491" s="5"/>
    </row>
    <row r="492" spans="2:7" x14ac:dyDescent="0.55000000000000004">
      <c r="B492" s="1" t="s">
        <v>829</v>
      </c>
      <c r="C492" s="1" t="s">
        <v>830</v>
      </c>
      <c r="D492" s="1">
        <v>29</v>
      </c>
      <c r="E492" s="1" t="s">
        <v>855</v>
      </c>
      <c r="F492" s="3"/>
      <c r="G492" s="5"/>
    </row>
    <row r="493" spans="2:7" x14ac:dyDescent="0.55000000000000004">
      <c r="B493" s="1" t="s">
        <v>829</v>
      </c>
      <c r="C493" s="1" t="s">
        <v>830</v>
      </c>
      <c r="D493" s="1">
        <v>30</v>
      </c>
      <c r="E493" s="1" t="s">
        <v>856</v>
      </c>
      <c r="F493" s="3"/>
      <c r="G493" s="5"/>
    </row>
    <row r="494" spans="2:7" x14ac:dyDescent="0.55000000000000004">
      <c r="B494" s="1" t="s">
        <v>829</v>
      </c>
      <c r="C494" s="1" t="s">
        <v>830</v>
      </c>
      <c r="D494" s="1">
        <v>31</v>
      </c>
      <c r="E494" s="1" t="s">
        <v>857</v>
      </c>
      <c r="F494" s="3"/>
      <c r="G494" s="5"/>
    </row>
    <row r="495" spans="2:7" x14ac:dyDescent="0.55000000000000004">
      <c r="B495" s="1" t="s">
        <v>829</v>
      </c>
      <c r="C495" s="1" t="s">
        <v>830</v>
      </c>
      <c r="D495" s="1">
        <v>32</v>
      </c>
      <c r="E495" s="1" t="s">
        <v>858</v>
      </c>
      <c r="F495" s="3"/>
      <c r="G495" s="5"/>
    </row>
    <row r="496" spans="2:7" x14ac:dyDescent="0.55000000000000004">
      <c r="B496" s="1" t="s">
        <v>829</v>
      </c>
      <c r="C496" s="1" t="s">
        <v>830</v>
      </c>
      <c r="D496" s="1">
        <v>33</v>
      </c>
      <c r="E496" s="1" t="s">
        <v>859</v>
      </c>
      <c r="F496" s="3"/>
      <c r="G496" s="5"/>
    </row>
    <row r="497" spans="2:7" x14ac:dyDescent="0.55000000000000004">
      <c r="B497" s="1" t="s">
        <v>829</v>
      </c>
      <c r="C497" s="1" t="s">
        <v>830</v>
      </c>
      <c r="D497" s="1">
        <v>34</v>
      </c>
      <c r="E497" s="1" t="s">
        <v>860</v>
      </c>
      <c r="F497" s="3"/>
      <c r="G497" s="5"/>
    </row>
    <row r="498" spans="2:7" x14ac:dyDescent="0.55000000000000004">
      <c r="B498" s="1" t="s">
        <v>829</v>
      </c>
      <c r="C498" s="1" t="s">
        <v>830</v>
      </c>
      <c r="D498" s="1">
        <v>35</v>
      </c>
      <c r="E498" s="1" t="s">
        <v>861</v>
      </c>
      <c r="F498" s="3"/>
      <c r="G498" s="5"/>
    </row>
    <row r="499" spans="2:7" x14ac:dyDescent="0.55000000000000004">
      <c r="B499" s="1" t="s">
        <v>829</v>
      </c>
      <c r="C499" s="1" t="s">
        <v>830</v>
      </c>
      <c r="D499" s="1">
        <v>36</v>
      </c>
      <c r="E499" s="1" t="s">
        <v>862</v>
      </c>
      <c r="F499" s="3"/>
      <c r="G499" s="5"/>
    </row>
    <row r="500" spans="2:7" x14ac:dyDescent="0.55000000000000004">
      <c r="B500" s="1" t="s">
        <v>829</v>
      </c>
      <c r="C500" s="1" t="s">
        <v>830</v>
      </c>
      <c r="D500" s="1">
        <v>37</v>
      </c>
      <c r="E500" s="1" t="s">
        <v>863</v>
      </c>
      <c r="F500" s="3"/>
      <c r="G500" s="5"/>
    </row>
    <row r="501" spans="2:7" x14ac:dyDescent="0.55000000000000004">
      <c r="B501" s="1" t="s">
        <v>829</v>
      </c>
      <c r="C501" s="1" t="s">
        <v>830</v>
      </c>
      <c r="D501" s="1">
        <v>38</v>
      </c>
      <c r="E501" s="1" t="s">
        <v>864</v>
      </c>
      <c r="F501" s="3"/>
      <c r="G501" s="5"/>
    </row>
    <row r="502" spans="2:7" x14ac:dyDescent="0.55000000000000004">
      <c r="B502" s="1" t="s">
        <v>829</v>
      </c>
      <c r="C502" s="1" t="s">
        <v>830</v>
      </c>
      <c r="D502" s="1">
        <v>39</v>
      </c>
      <c r="E502" s="1" t="s">
        <v>865</v>
      </c>
      <c r="F502" s="3"/>
      <c r="G502" s="5"/>
    </row>
    <row r="503" spans="2:7" x14ac:dyDescent="0.55000000000000004">
      <c r="B503" s="1" t="s">
        <v>829</v>
      </c>
      <c r="C503" s="1" t="s">
        <v>830</v>
      </c>
      <c r="D503" s="1">
        <v>40</v>
      </c>
      <c r="E503" s="1" t="s">
        <v>866</v>
      </c>
      <c r="F503" s="3"/>
      <c r="G503" s="5"/>
    </row>
    <row r="504" spans="2:7" x14ac:dyDescent="0.55000000000000004">
      <c r="B504" s="1" t="s">
        <v>829</v>
      </c>
      <c r="C504" s="1" t="s">
        <v>830</v>
      </c>
      <c r="D504" s="1">
        <v>41</v>
      </c>
      <c r="E504" s="1" t="s">
        <v>867</v>
      </c>
      <c r="F504" s="3"/>
      <c r="G504" s="5"/>
    </row>
    <row r="505" spans="2:7" x14ac:dyDescent="0.55000000000000004">
      <c r="B505" s="1" t="s">
        <v>829</v>
      </c>
      <c r="C505" s="1" t="s">
        <v>830</v>
      </c>
      <c r="D505" s="1">
        <v>42</v>
      </c>
      <c r="E505" s="1" t="s">
        <v>868</v>
      </c>
      <c r="F505" s="3"/>
      <c r="G505" s="5"/>
    </row>
    <row r="506" spans="2:7" x14ac:dyDescent="0.55000000000000004">
      <c r="B506" s="1" t="s">
        <v>829</v>
      </c>
      <c r="C506" s="1" t="s">
        <v>830</v>
      </c>
      <c r="D506" s="1">
        <v>43</v>
      </c>
      <c r="E506" s="1" t="s">
        <v>869</v>
      </c>
      <c r="F506" s="3"/>
      <c r="G506" s="5"/>
    </row>
    <row r="507" spans="2:7" x14ac:dyDescent="0.55000000000000004">
      <c r="B507" s="1" t="s">
        <v>829</v>
      </c>
      <c r="C507" s="1" t="s">
        <v>830</v>
      </c>
      <c r="D507" s="1">
        <v>44</v>
      </c>
      <c r="E507" s="1" t="s">
        <v>870</v>
      </c>
      <c r="F507" s="3"/>
      <c r="G507" s="5"/>
    </row>
    <row r="508" spans="2:7" x14ac:dyDescent="0.55000000000000004">
      <c r="B508" s="1" t="s">
        <v>829</v>
      </c>
      <c r="C508" s="1" t="s">
        <v>830</v>
      </c>
      <c r="D508" s="1">
        <v>45</v>
      </c>
      <c r="E508" s="1" t="s">
        <v>871</v>
      </c>
      <c r="F508" s="3"/>
      <c r="G508" s="5"/>
    </row>
    <row r="509" spans="2:7" x14ac:dyDescent="0.55000000000000004">
      <c r="B509" s="1" t="s">
        <v>829</v>
      </c>
      <c r="C509" s="1" t="s">
        <v>830</v>
      </c>
      <c r="D509" s="1">
        <v>46</v>
      </c>
      <c r="E509" s="1" t="s">
        <v>791</v>
      </c>
      <c r="F509" s="3"/>
      <c r="G509" s="6"/>
    </row>
    <row r="510" spans="2:7" x14ac:dyDescent="0.55000000000000004">
      <c r="B510" s="1" t="s">
        <v>829</v>
      </c>
      <c r="C510" s="1" t="s">
        <v>830</v>
      </c>
      <c r="D510" s="1">
        <v>47</v>
      </c>
      <c r="E510" s="106" t="s">
        <v>31</v>
      </c>
      <c r="F510" s="3"/>
      <c r="G510" s="5"/>
    </row>
    <row r="511" spans="2:7" x14ac:dyDescent="0.55000000000000004">
      <c r="B511" s="1" t="s">
        <v>829</v>
      </c>
      <c r="C511" s="1" t="s">
        <v>830</v>
      </c>
      <c r="D511" s="1">
        <v>48</v>
      </c>
      <c r="E511" s="106" t="s">
        <v>32</v>
      </c>
      <c r="F511" s="3"/>
      <c r="G511" s="5"/>
    </row>
    <row r="512" spans="2:7" x14ac:dyDescent="0.55000000000000004">
      <c r="B512" s="1" t="s">
        <v>829</v>
      </c>
      <c r="C512" s="1" t="s">
        <v>830</v>
      </c>
      <c r="D512" s="1">
        <v>49</v>
      </c>
      <c r="E512" s="106" t="s">
        <v>33</v>
      </c>
      <c r="F512" s="3"/>
      <c r="G512" s="5"/>
    </row>
    <row r="513" spans="2:7" x14ac:dyDescent="0.55000000000000004">
      <c r="B513" s="1" t="s">
        <v>829</v>
      </c>
      <c r="C513" s="1" t="s">
        <v>830</v>
      </c>
      <c r="D513" s="1">
        <v>50</v>
      </c>
      <c r="E513" s="106" t="s">
        <v>34</v>
      </c>
      <c r="F513" s="3"/>
      <c r="G513" s="5"/>
    </row>
    <row r="514" spans="2:7" x14ac:dyDescent="0.55000000000000004">
      <c r="B514" s="1" t="s">
        <v>829</v>
      </c>
      <c r="C514" s="1" t="s">
        <v>830</v>
      </c>
      <c r="D514" s="1">
        <v>51</v>
      </c>
      <c r="E514" s="106" t="s">
        <v>35</v>
      </c>
      <c r="F514" s="3"/>
      <c r="G514" s="5"/>
    </row>
    <row r="515" spans="2:7" x14ac:dyDescent="0.55000000000000004">
      <c r="B515" s="1" t="s">
        <v>829</v>
      </c>
      <c r="C515" s="1" t="s">
        <v>830</v>
      </c>
      <c r="D515" s="1">
        <v>52</v>
      </c>
      <c r="E515" s="106" t="s">
        <v>36</v>
      </c>
      <c r="F515" s="3"/>
      <c r="G515" s="5"/>
    </row>
    <row r="516" spans="2:7" x14ac:dyDescent="0.55000000000000004">
      <c r="B516" s="1" t="s">
        <v>872</v>
      </c>
      <c r="C516" s="1" t="s">
        <v>873</v>
      </c>
      <c r="D516" s="1">
        <v>1</v>
      </c>
      <c r="E516" s="106" t="s">
        <v>2</v>
      </c>
      <c r="F516" s="3"/>
      <c r="G516" s="5"/>
    </row>
    <row r="517" spans="2:7" x14ac:dyDescent="0.55000000000000004">
      <c r="B517" s="1" t="s">
        <v>872</v>
      </c>
      <c r="C517" s="1" t="s">
        <v>873</v>
      </c>
      <c r="D517" s="1">
        <v>2</v>
      </c>
      <c r="E517" s="106" t="s">
        <v>278</v>
      </c>
      <c r="F517" s="3"/>
      <c r="G517" s="5"/>
    </row>
    <row r="518" spans="2:7" x14ac:dyDescent="0.55000000000000004">
      <c r="B518" s="1" t="s">
        <v>872</v>
      </c>
      <c r="C518" s="1" t="s">
        <v>873</v>
      </c>
      <c r="D518" s="1">
        <v>3</v>
      </c>
      <c r="E518" s="106" t="s">
        <v>1</v>
      </c>
      <c r="F518" s="3"/>
      <c r="G518" s="5"/>
    </row>
    <row r="519" spans="2:7" x14ac:dyDescent="0.55000000000000004">
      <c r="B519" s="1" t="s">
        <v>872</v>
      </c>
      <c r="C519" s="1" t="s">
        <v>873</v>
      </c>
      <c r="D519" s="1">
        <v>4</v>
      </c>
      <c r="E519" s="106" t="s">
        <v>97</v>
      </c>
      <c r="F519" s="3"/>
      <c r="G519" s="5"/>
    </row>
    <row r="520" spans="2:7" x14ac:dyDescent="0.55000000000000004">
      <c r="B520" s="1" t="s">
        <v>872</v>
      </c>
      <c r="C520" s="1" t="s">
        <v>873</v>
      </c>
      <c r="D520" s="1">
        <v>5</v>
      </c>
      <c r="E520" s="111" t="s">
        <v>874</v>
      </c>
      <c r="F520" s="45"/>
      <c r="G520" s="5"/>
    </row>
    <row r="521" spans="2:7" x14ac:dyDescent="0.55000000000000004">
      <c r="B521" s="1" t="s">
        <v>872</v>
      </c>
      <c r="C521" s="1" t="s">
        <v>873</v>
      </c>
      <c r="D521" s="1">
        <v>6</v>
      </c>
      <c r="E521" s="1" t="s">
        <v>875</v>
      </c>
      <c r="F521" s="3"/>
      <c r="G521" s="5"/>
    </row>
    <row r="522" spans="2:7" x14ac:dyDescent="0.55000000000000004">
      <c r="B522" s="1" t="s">
        <v>872</v>
      </c>
      <c r="C522" s="1" t="s">
        <v>873</v>
      </c>
      <c r="D522" s="1">
        <v>7</v>
      </c>
      <c r="E522" s="1" t="s">
        <v>876</v>
      </c>
      <c r="F522" s="3"/>
      <c r="G522" s="5"/>
    </row>
    <row r="523" spans="2:7" x14ac:dyDescent="0.55000000000000004">
      <c r="B523" s="1" t="s">
        <v>872</v>
      </c>
      <c r="C523" s="1" t="s">
        <v>873</v>
      </c>
      <c r="D523" s="1">
        <v>8</v>
      </c>
      <c r="E523" s="1" t="s">
        <v>877</v>
      </c>
      <c r="F523" s="3"/>
      <c r="G523" s="5"/>
    </row>
    <row r="524" spans="2:7" x14ac:dyDescent="0.55000000000000004">
      <c r="B524" s="1" t="s">
        <v>872</v>
      </c>
      <c r="C524" s="1" t="s">
        <v>873</v>
      </c>
      <c r="D524" s="1">
        <v>9</v>
      </c>
      <c r="E524" s="1" t="s">
        <v>878</v>
      </c>
      <c r="F524" s="3"/>
      <c r="G524" s="5"/>
    </row>
    <row r="525" spans="2:7" x14ac:dyDescent="0.55000000000000004">
      <c r="B525" s="1" t="s">
        <v>872</v>
      </c>
      <c r="C525" s="1" t="s">
        <v>873</v>
      </c>
      <c r="D525" s="1">
        <v>10</v>
      </c>
      <c r="E525" s="1" t="s">
        <v>879</v>
      </c>
      <c r="F525" s="3"/>
      <c r="G525" s="5"/>
    </row>
    <row r="526" spans="2:7" x14ac:dyDescent="0.55000000000000004">
      <c r="B526" s="1" t="s">
        <v>872</v>
      </c>
      <c r="C526" s="1" t="s">
        <v>873</v>
      </c>
      <c r="D526" s="1">
        <v>11</v>
      </c>
      <c r="E526" s="1" t="s">
        <v>880</v>
      </c>
      <c r="F526" s="3" t="s">
        <v>6356</v>
      </c>
      <c r="G526" s="5"/>
    </row>
    <row r="527" spans="2:7" x14ac:dyDescent="0.55000000000000004">
      <c r="B527" s="1" t="s">
        <v>872</v>
      </c>
      <c r="C527" s="1" t="s">
        <v>873</v>
      </c>
      <c r="D527" s="1">
        <v>12</v>
      </c>
      <c r="E527" s="1" t="s">
        <v>881</v>
      </c>
      <c r="F527" s="3"/>
      <c r="G527" s="5"/>
    </row>
    <row r="528" spans="2:7" x14ac:dyDescent="0.55000000000000004">
      <c r="B528" s="1" t="s">
        <v>872</v>
      </c>
      <c r="C528" s="1" t="s">
        <v>873</v>
      </c>
      <c r="D528" s="1">
        <v>13</v>
      </c>
      <c r="E528" s="1" t="s">
        <v>882</v>
      </c>
      <c r="F528" s="3"/>
      <c r="G528" s="5"/>
    </row>
    <row r="529" spans="2:7" x14ac:dyDescent="0.55000000000000004">
      <c r="B529" s="1" t="s">
        <v>872</v>
      </c>
      <c r="C529" s="1" t="s">
        <v>873</v>
      </c>
      <c r="D529" s="1">
        <v>14</v>
      </c>
      <c r="E529" s="1" t="s">
        <v>883</v>
      </c>
      <c r="F529" s="3"/>
      <c r="G529" s="5"/>
    </row>
    <row r="530" spans="2:7" x14ac:dyDescent="0.55000000000000004">
      <c r="B530" s="1" t="s">
        <v>872</v>
      </c>
      <c r="C530" s="1" t="s">
        <v>873</v>
      </c>
      <c r="D530" s="1">
        <v>15</v>
      </c>
      <c r="E530" s="1" t="s">
        <v>884</v>
      </c>
      <c r="F530" s="3"/>
      <c r="G530" s="5"/>
    </row>
    <row r="531" spans="2:7" x14ac:dyDescent="0.55000000000000004">
      <c r="B531" s="1" t="s">
        <v>872</v>
      </c>
      <c r="C531" s="1" t="s">
        <v>873</v>
      </c>
      <c r="D531" s="1">
        <v>16</v>
      </c>
      <c r="E531" s="1" t="s">
        <v>885</v>
      </c>
      <c r="F531" s="3"/>
      <c r="G531" s="5"/>
    </row>
    <row r="532" spans="2:7" x14ac:dyDescent="0.55000000000000004">
      <c r="B532" s="1" t="s">
        <v>872</v>
      </c>
      <c r="C532" s="1" t="s">
        <v>873</v>
      </c>
      <c r="D532" s="1">
        <v>17</v>
      </c>
      <c r="E532" s="1" t="s">
        <v>886</v>
      </c>
      <c r="F532" s="3"/>
      <c r="G532" s="5"/>
    </row>
    <row r="533" spans="2:7" x14ac:dyDescent="0.55000000000000004">
      <c r="B533" s="1" t="s">
        <v>872</v>
      </c>
      <c r="C533" s="1" t="s">
        <v>873</v>
      </c>
      <c r="D533" s="1">
        <v>18</v>
      </c>
      <c r="E533" s="1" t="s">
        <v>887</v>
      </c>
      <c r="F533" s="3"/>
      <c r="G533" s="5"/>
    </row>
    <row r="534" spans="2:7" x14ac:dyDescent="0.55000000000000004">
      <c r="B534" s="1" t="s">
        <v>872</v>
      </c>
      <c r="C534" s="1" t="s">
        <v>873</v>
      </c>
      <c r="D534" s="1">
        <v>19</v>
      </c>
      <c r="E534" s="1" t="s">
        <v>888</v>
      </c>
      <c r="F534" s="3"/>
      <c r="G534" s="5"/>
    </row>
    <row r="535" spans="2:7" x14ac:dyDescent="0.55000000000000004">
      <c r="B535" s="1" t="s">
        <v>872</v>
      </c>
      <c r="C535" s="1" t="s">
        <v>873</v>
      </c>
      <c r="D535" s="1">
        <v>20</v>
      </c>
      <c r="E535" s="1" t="s">
        <v>889</v>
      </c>
      <c r="F535" s="3"/>
      <c r="G535" s="5"/>
    </row>
    <row r="536" spans="2:7" x14ac:dyDescent="0.55000000000000004">
      <c r="B536" s="1" t="s">
        <v>872</v>
      </c>
      <c r="C536" s="1" t="s">
        <v>873</v>
      </c>
      <c r="D536" s="1">
        <v>21</v>
      </c>
      <c r="E536" s="1" t="s">
        <v>890</v>
      </c>
      <c r="F536" s="3"/>
      <c r="G536" s="5"/>
    </row>
    <row r="537" spans="2:7" x14ac:dyDescent="0.55000000000000004">
      <c r="B537" s="1" t="s">
        <v>872</v>
      </c>
      <c r="C537" s="1" t="s">
        <v>873</v>
      </c>
      <c r="D537" s="1">
        <v>22</v>
      </c>
      <c r="E537" s="1" t="s">
        <v>891</v>
      </c>
      <c r="F537" s="3"/>
      <c r="G537" s="5"/>
    </row>
    <row r="538" spans="2:7" x14ac:dyDescent="0.55000000000000004">
      <c r="B538" s="1" t="s">
        <v>872</v>
      </c>
      <c r="C538" s="1" t="s">
        <v>873</v>
      </c>
      <c r="D538" s="1">
        <v>23</v>
      </c>
      <c r="E538" s="1" t="s">
        <v>892</v>
      </c>
      <c r="F538" s="3"/>
      <c r="G538" s="5"/>
    </row>
    <row r="539" spans="2:7" x14ac:dyDescent="0.55000000000000004">
      <c r="B539" s="1" t="s">
        <v>872</v>
      </c>
      <c r="C539" s="1" t="s">
        <v>873</v>
      </c>
      <c r="D539" s="1">
        <v>24</v>
      </c>
      <c r="E539" s="1" t="s">
        <v>893</v>
      </c>
      <c r="F539" s="3"/>
      <c r="G539" s="5"/>
    </row>
    <row r="540" spans="2:7" x14ac:dyDescent="0.55000000000000004">
      <c r="B540" s="1" t="s">
        <v>872</v>
      </c>
      <c r="C540" s="1" t="s">
        <v>873</v>
      </c>
      <c r="D540" s="1">
        <v>25</v>
      </c>
      <c r="E540" s="1" t="s">
        <v>894</v>
      </c>
      <c r="F540" s="3"/>
      <c r="G540" s="5"/>
    </row>
    <row r="541" spans="2:7" x14ac:dyDescent="0.55000000000000004">
      <c r="B541" s="1" t="s">
        <v>872</v>
      </c>
      <c r="C541" s="1" t="s">
        <v>873</v>
      </c>
      <c r="D541" s="1">
        <v>26</v>
      </c>
      <c r="E541" s="1" t="s">
        <v>895</v>
      </c>
      <c r="F541" s="3"/>
      <c r="G541" s="5"/>
    </row>
    <row r="542" spans="2:7" x14ac:dyDescent="0.55000000000000004">
      <c r="B542" s="1" t="s">
        <v>872</v>
      </c>
      <c r="C542" s="1" t="s">
        <v>873</v>
      </c>
      <c r="D542" s="1">
        <v>27</v>
      </c>
      <c r="E542" s="1" t="s">
        <v>896</v>
      </c>
      <c r="F542" s="3"/>
      <c r="G542" s="5"/>
    </row>
    <row r="543" spans="2:7" x14ac:dyDescent="0.55000000000000004">
      <c r="B543" s="1" t="s">
        <v>872</v>
      </c>
      <c r="C543" s="1" t="s">
        <v>873</v>
      </c>
      <c r="D543" s="1">
        <v>28</v>
      </c>
      <c r="E543" s="1" t="s">
        <v>897</v>
      </c>
      <c r="F543" s="3"/>
      <c r="G543" s="5"/>
    </row>
    <row r="544" spans="2:7" x14ac:dyDescent="0.55000000000000004">
      <c r="B544" s="1" t="s">
        <v>872</v>
      </c>
      <c r="C544" s="1" t="s">
        <v>873</v>
      </c>
      <c r="D544" s="1">
        <v>29</v>
      </c>
      <c r="E544" s="1" t="s">
        <v>898</v>
      </c>
      <c r="F544" s="3"/>
      <c r="G544" s="5"/>
    </row>
    <row r="545" spans="2:7" x14ac:dyDescent="0.55000000000000004">
      <c r="B545" s="1" t="s">
        <v>872</v>
      </c>
      <c r="C545" s="1" t="s">
        <v>873</v>
      </c>
      <c r="D545" s="1">
        <v>30</v>
      </c>
      <c r="E545" s="1" t="s">
        <v>899</v>
      </c>
      <c r="F545" s="3"/>
      <c r="G545" s="5"/>
    </row>
    <row r="546" spans="2:7" x14ac:dyDescent="0.55000000000000004">
      <c r="B546" s="1" t="s">
        <v>872</v>
      </c>
      <c r="C546" s="1" t="s">
        <v>873</v>
      </c>
      <c r="D546" s="1">
        <v>31</v>
      </c>
      <c r="E546" s="1" t="s">
        <v>900</v>
      </c>
      <c r="F546" s="3"/>
      <c r="G546" s="5"/>
    </row>
    <row r="547" spans="2:7" x14ac:dyDescent="0.55000000000000004">
      <c r="B547" s="1" t="s">
        <v>872</v>
      </c>
      <c r="C547" s="1" t="s">
        <v>873</v>
      </c>
      <c r="D547" s="1">
        <v>32</v>
      </c>
      <c r="E547" s="111" t="s">
        <v>901</v>
      </c>
      <c r="F547" s="3"/>
      <c r="G547" s="5"/>
    </row>
    <row r="548" spans="2:7" x14ac:dyDescent="0.55000000000000004">
      <c r="B548" s="1" t="s">
        <v>872</v>
      </c>
      <c r="C548" s="1" t="s">
        <v>873</v>
      </c>
      <c r="D548" s="1">
        <v>33</v>
      </c>
      <c r="E548" s="1" t="s">
        <v>77</v>
      </c>
      <c r="F548" s="3"/>
      <c r="G548" s="5"/>
    </row>
    <row r="549" spans="2:7" x14ac:dyDescent="0.55000000000000004">
      <c r="B549" s="1" t="s">
        <v>872</v>
      </c>
      <c r="C549" s="1" t="s">
        <v>873</v>
      </c>
      <c r="D549" s="1">
        <v>34</v>
      </c>
      <c r="E549" s="1" t="s">
        <v>902</v>
      </c>
      <c r="F549" s="3"/>
      <c r="G549" s="5"/>
    </row>
    <row r="550" spans="2:7" x14ac:dyDescent="0.55000000000000004">
      <c r="B550" s="1" t="s">
        <v>872</v>
      </c>
      <c r="C550" s="1" t="s">
        <v>873</v>
      </c>
      <c r="D550" s="1">
        <v>35</v>
      </c>
      <c r="E550" s="111" t="s">
        <v>903</v>
      </c>
      <c r="F550" s="3"/>
      <c r="G550" s="5"/>
    </row>
    <row r="551" spans="2:7" x14ac:dyDescent="0.55000000000000004">
      <c r="B551" s="1" t="s">
        <v>872</v>
      </c>
      <c r="C551" s="1" t="s">
        <v>873</v>
      </c>
      <c r="D551" s="1">
        <v>36</v>
      </c>
      <c r="E551" s="1" t="s">
        <v>904</v>
      </c>
      <c r="F551" s="3"/>
      <c r="G551" s="5"/>
    </row>
    <row r="552" spans="2:7" x14ac:dyDescent="0.55000000000000004">
      <c r="B552" s="1" t="s">
        <v>872</v>
      </c>
      <c r="C552" s="1" t="s">
        <v>873</v>
      </c>
      <c r="D552" s="1">
        <v>37</v>
      </c>
      <c r="E552" s="1" t="s">
        <v>905</v>
      </c>
      <c r="F552" s="3"/>
      <c r="G552" s="5"/>
    </row>
    <row r="553" spans="2:7" x14ac:dyDescent="0.55000000000000004">
      <c r="B553" s="1" t="s">
        <v>872</v>
      </c>
      <c r="C553" s="1" t="s">
        <v>873</v>
      </c>
      <c r="D553" s="1">
        <v>38</v>
      </c>
      <c r="E553" s="1" t="s">
        <v>906</v>
      </c>
      <c r="F553" s="3"/>
      <c r="G553" s="5"/>
    </row>
    <row r="554" spans="2:7" x14ac:dyDescent="0.55000000000000004">
      <c r="B554" s="1" t="s">
        <v>872</v>
      </c>
      <c r="C554" s="1" t="s">
        <v>873</v>
      </c>
      <c r="D554" s="1">
        <v>39</v>
      </c>
      <c r="E554" s="1" t="s">
        <v>907</v>
      </c>
      <c r="F554" s="3"/>
      <c r="G554" s="5"/>
    </row>
    <row r="555" spans="2:7" x14ac:dyDescent="0.55000000000000004">
      <c r="B555" s="1" t="s">
        <v>872</v>
      </c>
      <c r="C555" s="1" t="s">
        <v>873</v>
      </c>
      <c r="D555" s="1">
        <v>40</v>
      </c>
      <c r="E555" s="1" t="s">
        <v>908</v>
      </c>
      <c r="F555" s="3"/>
      <c r="G555" s="5"/>
    </row>
    <row r="556" spans="2:7" x14ac:dyDescent="0.55000000000000004">
      <c r="B556" s="1" t="s">
        <v>872</v>
      </c>
      <c r="C556" s="1" t="s">
        <v>873</v>
      </c>
      <c r="D556" s="1">
        <v>41</v>
      </c>
      <c r="E556" s="1" t="s">
        <v>909</v>
      </c>
      <c r="F556" s="3"/>
      <c r="G556" s="5"/>
    </row>
    <row r="557" spans="2:7" x14ac:dyDescent="0.55000000000000004">
      <c r="B557" s="1" t="s">
        <v>872</v>
      </c>
      <c r="C557" s="1" t="s">
        <v>873</v>
      </c>
      <c r="D557" s="1">
        <v>42</v>
      </c>
      <c r="E557" s="1" t="s">
        <v>910</v>
      </c>
      <c r="F557" s="3"/>
      <c r="G557" s="5"/>
    </row>
    <row r="558" spans="2:7" x14ac:dyDescent="0.55000000000000004">
      <c r="B558" s="1" t="s">
        <v>872</v>
      </c>
      <c r="C558" s="1" t="s">
        <v>873</v>
      </c>
      <c r="D558" s="1">
        <v>43</v>
      </c>
      <c r="E558" s="1" t="s">
        <v>911</v>
      </c>
      <c r="F558" s="3"/>
      <c r="G558" s="5"/>
    </row>
    <row r="559" spans="2:7" x14ac:dyDescent="0.55000000000000004">
      <c r="B559" s="1" t="s">
        <v>872</v>
      </c>
      <c r="C559" s="1" t="s">
        <v>873</v>
      </c>
      <c r="D559" s="1">
        <v>44</v>
      </c>
      <c r="E559" s="1" t="s">
        <v>912</v>
      </c>
      <c r="F559" s="3"/>
      <c r="G559" s="5"/>
    </row>
    <row r="560" spans="2:7" x14ac:dyDescent="0.55000000000000004">
      <c r="B560" s="1" t="s">
        <v>872</v>
      </c>
      <c r="C560" s="1" t="s">
        <v>873</v>
      </c>
      <c r="D560" s="1">
        <v>45</v>
      </c>
      <c r="E560" s="1" t="s">
        <v>913</v>
      </c>
      <c r="F560" s="3"/>
      <c r="G560" s="5"/>
    </row>
    <row r="561" spans="2:7" x14ac:dyDescent="0.55000000000000004">
      <c r="B561" s="1" t="s">
        <v>872</v>
      </c>
      <c r="C561" s="1" t="s">
        <v>873</v>
      </c>
      <c r="D561" s="1">
        <v>46</v>
      </c>
      <c r="E561" s="1" t="s">
        <v>914</v>
      </c>
      <c r="F561" s="3"/>
      <c r="G561" s="5"/>
    </row>
    <row r="562" spans="2:7" x14ac:dyDescent="0.55000000000000004">
      <c r="B562" s="1" t="s">
        <v>872</v>
      </c>
      <c r="C562" s="1" t="s">
        <v>873</v>
      </c>
      <c r="D562" s="1">
        <v>47</v>
      </c>
      <c r="E562" s="1" t="s">
        <v>915</v>
      </c>
      <c r="F562" s="3"/>
      <c r="G562" s="5"/>
    </row>
    <row r="563" spans="2:7" x14ac:dyDescent="0.55000000000000004">
      <c r="B563" s="1" t="s">
        <v>872</v>
      </c>
      <c r="C563" s="1" t="s">
        <v>873</v>
      </c>
      <c r="D563" s="1">
        <v>48</v>
      </c>
      <c r="E563" s="1" t="s">
        <v>916</v>
      </c>
      <c r="F563" s="3"/>
      <c r="G563" s="5"/>
    </row>
    <row r="564" spans="2:7" x14ac:dyDescent="0.55000000000000004">
      <c r="B564" s="1" t="s">
        <v>872</v>
      </c>
      <c r="C564" s="1" t="s">
        <v>873</v>
      </c>
      <c r="D564" s="1">
        <v>49</v>
      </c>
      <c r="E564" s="1" t="s">
        <v>917</v>
      </c>
      <c r="F564" s="3"/>
      <c r="G564" s="5"/>
    </row>
    <row r="565" spans="2:7" x14ac:dyDescent="0.55000000000000004">
      <c r="B565" s="1" t="s">
        <v>872</v>
      </c>
      <c r="C565" s="1" t="s">
        <v>873</v>
      </c>
      <c r="D565" s="1">
        <v>50</v>
      </c>
      <c r="E565" s="1" t="s">
        <v>918</v>
      </c>
      <c r="F565" s="3"/>
      <c r="G565" s="5"/>
    </row>
    <row r="566" spans="2:7" x14ac:dyDescent="0.55000000000000004">
      <c r="B566" s="1" t="s">
        <v>872</v>
      </c>
      <c r="C566" s="1" t="s">
        <v>873</v>
      </c>
      <c r="D566" s="1">
        <v>51</v>
      </c>
      <c r="E566" s="1" t="s">
        <v>919</v>
      </c>
      <c r="F566" s="3"/>
      <c r="G566" s="5"/>
    </row>
    <row r="567" spans="2:7" x14ac:dyDescent="0.55000000000000004">
      <c r="B567" s="1" t="s">
        <v>872</v>
      </c>
      <c r="C567" s="1" t="s">
        <v>873</v>
      </c>
      <c r="D567" s="1">
        <v>52</v>
      </c>
      <c r="E567" s="1" t="s">
        <v>920</v>
      </c>
      <c r="F567" s="3"/>
      <c r="G567" s="5"/>
    </row>
    <row r="568" spans="2:7" x14ac:dyDescent="0.55000000000000004">
      <c r="B568" s="1" t="s">
        <v>872</v>
      </c>
      <c r="C568" s="1" t="s">
        <v>873</v>
      </c>
      <c r="D568" s="1">
        <v>53</v>
      </c>
      <c r="E568" s="1" t="s">
        <v>921</v>
      </c>
      <c r="F568" s="3"/>
      <c r="G568" s="5"/>
    </row>
    <row r="569" spans="2:7" x14ac:dyDescent="0.55000000000000004">
      <c r="B569" s="1" t="s">
        <v>872</v>
      </c>
      <c r="C569" s="1" t="s">
        <v>873</v>
      </c>
      <c r="D569" s="1">
        <v>54</v>
      </c>
      <c r="E569" s="1" t="s">
        <v>922</v>
      </c>
      <c r="F569" s="3"/>
      <c r="G569" s="5"/>
    </row>
    <row r="570" spans="2:7" x14ac:dyDescent="0.55000000000000004">
      <c r="B570" s="1" t="s">
        <v>872</v>
      </c>
      <c r="C570" s="1" t="s">
        <v>873</v>
      </c>
      <c r="D570" s="1">
        <v>55</v>
      </c>
      <c r="E570" s="1" t="s">
        <v>923</v>
      </c>
      <c r="F570" s="3"/>
      <c r="G570" s="5"/>
    </row>
    <row r="571" spans="2:7" x14ac:dyDescent="0.55000000000000004">
      <c r="B571" s="1" t="s">
        <v>872</v>
      </c>
      <c r="C571" s="1" t="s">
        <v>873</v>
      </c>
      <c r="D571" s="1">
        <v>56</v>
      </c>
      <c r="E571" s="1" t="s">
        <v>6573</v>
      </c>
      <c r="F571" s="3"/>
      <c r="G571" s="5"/>
    </row>
    <row r="572" spans="2:7" x14ac:dyDescent="0.55000000000000004">
      <c r="B572" s="1" t="s">
        <v>872</v>
      </c>
      <c r="C572" s="1" t="s">
        <v>873</v>
      </c>
      <c r="D572" s="1">
        <v>57</v>
      </c>
      <c r="E572" s="5" t="s">
        <v>6474</v>
      </c>
      <c r="F572" s="3" t="s">
        <v>6356</v>
      </c>
      <c r="G572" s="5"/>
    </row>
    <row r="573" spans="2:7" x14ac:dyDescent="0.55000000000000004">
      <c r="B573" s="1" t="s">
        <v>872</v>
      </c>
      <c r="C573" s="1" t="s">
        <v>873</v>
      </c>
      <c r="D573" s="1">
        <v>58</v>
      </c>
      <c r="E573" s="5" t="s">
        <v>6475</v>
      </c>
      <c r="F573" s="3" t="s">
        <v>6356</v>
      </c>
      <c r="G573" s="5"/>
    </row>
    <row r="574" spans="2:7" x14ac:dyDescent="0.55000000000000004">
      <c r="B574" s="1" t="s">
        <v>872</v>
      </c>
      <c r="C574" s="1" t="s">
        <v>873</v>
      </c>
      <c r="D574" s="1">
        <v>59</v>
      </c>
      <c r="E574" s="5" t="s">
        <v>6476</v>
      </c>
      <c r="F574" s="3" t="s">
        <v>6356</v>
      </c>
      <c r="G574" s="5"/>
    </row>
    <row r="575" spans="2:7" x14ac:dyDescent="0.55000000000000004">
      <c r="B575" s="1" t="s">
        <v>872</v>
      </c>
      <c r="C575" s="1" t="s">
        <v>873</v>
      </c>
      <c r="D575" s="1">
        <v>60</v>
      </c>
      <c r="E575" s="1" t="s">
        <v>924</v>
      </c>
      <c r="F575" s="3" t="s">
        <v>6356</v>
      </c>
      <c r="G575" s="5"/>
    </row>
    <row r="576" spans="2:7" x14ac:dyDescent="0.55000000000000004">
      <c r="B576" s="1" t="s">
        <v>872</v>
      </c>
      <c r="C576" s="1" t="s">
        <v>873</v>
      </c>
      <c r="D576" s="1">
        <v>61</v>
      </c>
      <c r="E576" s="1" t="s">
        <v>925</v>
      </c>
      <c r="F576" s="3" t="s">
        <v>6356</v>
      </c>
      <c r="G576" s="5"/>
    </row>
    <row r="577" spans="2:7" x14ac:dyDescent="0.55000000000000004">
      <c r="B577" s="1" t="s">
        <v>872</v>
      </c>
      <c r="C577" s="1" t="s">
        <v>873</v>
      </c>
      <c r="D577" s="1">
        <v>62</v>
      </c>
      <c r="E577" s="1" t="s">
        <v>926</v>
      </c>
      <c r="F577" s="3" t="s">
        <v>6356</v>
      </c>
      <c r="G577" s="5"/>
    </row>
    <row r="578" spans="2:7" x14ac:dyDescent="0.55000000000000004">
      <c r="B578" s="1" t="s">
        <v>872</v>
      </c>
      <c r="C578" s="1" t="s">
        <v>873</v>
      </c>
      <c r="D578" s="1">
        <v>63</v>
      </c>
      <c r="E578" s="1" t="s">
        <v>927</v>
      </c>
      <c r="F578" s="3" t="s">
        <v>6356</v>
      </c>
      <c r="G578" s="5"/>
    </row>
    <row r="579" spans="2:7" x14ac:dyDescent="0.55000000000000004">
      <c r="B579" s="1" t="s">
        <v>872</v>
      </c>
      <c r="C579" s="1" t="s">
        <v>873</v>
      </c>
      <c r="D579" s="1">
        <v>64</v>
      </c>
      <c r="E579" s="1" t="s">
        <v>928</v>
      </c>
      <c r="F579" s="3" t="s">
        <v>6356</v>
      </c>
      <c r="G579" s="5"/>
    </row>
    <row r="580" spans="2:7" x14ac:dyDescent="0.55000000000000004">
      <c r="B580" s="1" t="s">
        <v>872</v>
      </c>
      <c r="C580" s="1" t="s">
        <v>873</v>
      </c>
      <c r="D580" s="1">
        <v>65</v>
      </c>
      <c r="E580" s="1" t="s">
        <v>929</v>
      </c>
      <c r="F580" s="3" t="s">
        <v>6356</v>
      </c>
      <c r="G580" s="5"/>
    </row>
    <row r="581" spans="2:7" x14ac:dyDescent="0.55000000000000004">
      <c r="B581" s="1" t="s">
        <v>872</v>
      </c>
      <c r="C581" s="1" t="s">
        <v>873</v>
      </c>
      <c r="D581" s="1">
        <v>66</v>
      </c>
      <c r="E581" s="111" t="s">
        <v>930</v>
      </c>
      <c r="F581" s="3"/>
      <c r="G581" s="5"/>
    </row>
    <row r="582" spans="2:7" x14ac:dyDescent="0.55000000000000004">
      <c r="B582" s="1" t="s">
        <v>872</v>
      </c>
      <c r="C582" s="1" t="s">
        <v>873</v>
      </c>
      <c r="D582" s="1">
        <v>67</v>
      </c>
      <c r="E582" s="111" t="s">
        <v>931</v>
      </c>
      <c r="F582" s="3"/>
      <c r="G582" s="5"/>
    </row>
    <row r="583" spans="2:7" x14ac:dyDescent="0.55000000000000004">
      <c r="B583" s="1" t="s">
        <v>872</v>
      </c>
      <c r="C583" s="1" t="s">
        <v>873</v>
      </c>
      <c r="D583" s="1">
        <v>68</v>
      </c>
      <c r="E583" s="111" t="s">
        <v>932</v>
      </c>
      <c r="F583" s="3"/>
      <c r="G583" s="5"/>
    </row>
    <row r="584" spans="2:7" x14ac:dyDescent="0.55000000000000004">
      <c r="B584" s="1" t="s">
        <v>872</v>
      </c>
      <c r="C584" s="1" t="s">
        <v>873</v>
      </c>
      <c r="D584" s="1">
        <v>69</v>
      </c>
      <c r="E584" s="111" t="s">
        <v>933</v>
      </c>
      <c r="F584" s="3"/>
      <c r="G584" s="5"/>
    </row>
    <row r="585" spans="2:7" x14ac:dyDescent="0.55000000000000004">
      <c r="B585" s="1" t="s">
        <v>872</v>
      </c>
      <c r="C585" s="1" t="s">
        <v>873</v>
      </c>
      <c r="D585" s="1">
        <v>70</v>
      </c>
      <c r="E585" s="111" t="s">
        <v>934</v>
      </c>
      <c r="F585" s="3"/>
      <c r="G585" s="5"/>
    </row>
    <row r="586" spans="2:7" x14ac:dyDescent="0.55000000000000004">
      <c r="B586" s="1" t="s">
        <v>872</v>
      </c>
      <c r="C586" s="1" t="s">
        <v>873</v>
      </c>
      <c r="D586" s="1">
        <v>71</v>
      </c>
      <c r="E586" s="111" t="s">
        <v>935</v>
      </c>
      <c r="F586" s="3"/>
      <c r="G586" s="5"/>
    </row>
    <row r="587" spans="2:7" x14ac:dyDescent="0.55000000000000004">
      <c r="B587" s="1" t="s">
        <v>872</v>
      </c>
      <c r="C587" s="1" t="s">
        <v>873</v>
      </c>
      <c r="D587" s="1">
        <v>72</v>
      </c>
      <c r="E587" s="111" t="s">
        <v>936</v>
      </c>
      <c r="F587" s="3"/>
      <c r="G587" s="5"/>
    </row>
    <row r="588" spans="2:7" x14ac:dyDescent="0.55000000000000004">
      <c r="B588" s="1" t="s">
        <v>872</v>
      </c>
      <c r="C588" s="1" t="s">
        <v>873</v>
      </c>
      <c r="D588" s="1">
        <v>73</v>
      </c>
      <c r="E588" s="111" t="s">
        <v>937</v>
      </c>
      <c r="F588" s="3"/>
      <c r="G588" s="5"/>
    </row>
    <row r="589" spans="2:7" x14ac:dyDescent="0.55000000000000004">
      <c r="B589" s="1" t="s">
        <v>872</v>
      </c>
      <c r="C589" s="1" t="s">
        <v>873</v>
      </c>
      <c r="D589" s="1">
        <v>74</v>
      </c>
      <c r="E589" s="111" t="s">
        <v>938</v>
      </c>
      <c r="F589" s="3"/>
      <c r="G589" s="5"/>
    </row>
    <row r="590" spans="2:7" x14ac:dyDescent="0.55000000000000004">
      <c r="B590" s="1" t="s">
        <v>872</v>
      </c>
      <c r="C590" s="1" t="s">
        <v>873</v>
      </c>
      <c r="D590" s="1">
        <v>75</v>
      </c>
      <c r="E590" s="111" t="s">
        <v>939</v>
      </c>
      <c r="F590" s="3"/>
      <c r="G590" s="5"/>
    </row>
    <row r="591" spans="2:7" x14ac:dyDescent="0.55000000000000004">
      <c r="B591" s="1" t="s">
        <v>872</v>
      </c>
      <c r="C591" s="1" t="s">
        <v>873</v>
      </c>
      <c r="D591" s="1">
        <v>76</v>
      </c>
      <c r="E591" s="111" t="s">
        <v>940</v>
      </c>
      <c r="F591" s="3"/>
      <c r="G591" s="5"/>
    </row>
    <row r="592" spans="2:7" x14ac:dyDescent="0.55000000000000004">
      <c r="B592" s="1" t="s">
        <v>872</v>
      </c>
      <c r="C592" s="1" t="s">
        <v>873</v>
      </c>
      <c r="D592" s="1">
        <v>77</v>
      </c>
      <c r="E592" s="111" t="s">
        <v>941</v>
      </c>
      <c r="F592" s="3"/>
      <c r="G592" s="5"/>
    </row>
    <row r="593" spans="2:7" x14ac:dyDescent="0.55000000000000004">
      <c r="B593" s="1" t="s">
        <v>872</v>
      </c>
      <c r="C593" s="1" t="s">
        <v>873</v>
      </c>
      <c r="D593" s="1">
        <v>78</v>
      </c>
      <c r="E593" s="111" t="s">
        <v>942</v>
      </c>
      <c r="F593" s="3"/>
      <c r="G593" s="5"/>
    </row>
    <row r="594" spans="2:7" x14ac:dyDescent="0.55000000000000004">
      <c r="B594" s="1" t="s">
        <v>872</v>
      </c>
      <c r="C594" s="1" t="s">
        <v>873</v>
      </c>
      <c r="D594" s="1">
        <v>79</v>
      </c>
      <c r="E594" s="111" t="s">
        <v>943</v>
      </c>
      <c r="F594" s="3"/>
      <c r="G594" s="5"/>
    </row>
    <row r="595" spans="2:7" x14ac:dyDescent="0.55000000000000004">
      <c r="B595" s="1" t="s">
        <v>872</v>
      </c>
      <c r="C595" s="1" t="s">
        <v>873</v>
      </c>
      <c r="D595" s="1">
        <v>80</v>
      </c>
      <c r="E595" s="111" t="s">
        <v>944</v>
      </c>
      <c r="F595" s="3"/>
      <c r="G595" s="5"/>
    </row>
    <row r="596" spans="2:7" x14ac:dyDescent="0.55000000000000004">
      <c r="B596" s="1" t="s">
        <v>872</v>
      </c>
      <c r="C596" s="1" t="s">
        <v>873</v>
      </c>
      <c r="D596" s="1">
        <v>81</v>
      </c>
      <c r="E596" s="111" t="s">
        <v>945</v>
      </c>
      <c r="F596" s="3"/>
      <c r="G596" s="5"/>
    </row>
    <row r="597" spans="2:7" x14ac:dyDescent="0.55000000000000004">
      <c r="B597" s="1" t="s">
        <v>872</v>
      </c>
      <c r="C597" s="1" t="s">
        <v>873</v>
      </c>
      <c r="D597" s="1">
        <v>82</v>
      </c>
      <c r="E597" s="111" t="s">
        <v>946</v>
      </c>
      <c r="F597" s="3"/>
      <c r="G597" s="5"/>
    </row>
    <row r="598" spans="2:7" x14ac:dyDescent="0.55000000000000004">
      <c r="B598" s="1" t="s">
        <v>872</v>
      </c>
      <c r="C598" s="1" t="s">
        <v>873</v>
      </c>
      <c r="D598" s="1">
        <v>83</v>
      </c>
      <c r="E598" s="111" t="s">
        <v>947</v>
      </c>
      <c r="F598" s="3"/>
      <c r="G598" s="5"/>
    </row>
    <row r="599" spans="2:7" x14ac:dyDescent="0.55000000000000004">
      <c r="B599" s="1" t="s">
        <v>872</v>
      </c>
      <c r="C599" s="1" t="s">
        <v>873</v>
      </c>
      <c r="D599" s="1">
        <v>84</v>
      </c>
      <c r="E599" s="111" t="s">
        <v>948</v>
      </c>
      <c r="F599" s="3"/>
      <c r="G599" s="5"/>
    </row>
    <row r="600" spans="2:7" x14ac:dyDescent="0.55000000000000004">
      <c r="B600" s="1" t="s">
        <v>872</v>
      </c>
      <c r="C600" s="1" t="s">
        <v>873</v>
      </c>
      <c r="D600" s="1">
        <v>85</v>
      </c>
      <c r="E600" s="111" t="s">
        <v>949</v>
      </c>
      <c r="F600" s="3"/>
      <c r="G600" s="5"/>
    </row>
    <row r="601" spans="2:7" x14ac:dyDescent="0.55000000000000004">
      <c r="B601" s="1" t="s">
        <v>872</v>
      </c>
      <c r="C601" s="1" t="s">
        <v>873</v>
      </c>
      <c r="D601" s="1">
        <v>86</v>
      </c>
      <c r="E601" s="111" t="s">
        <v>950</v>
      </c>
      <c r="F601" s="3"/>
      <c r="G601" s="5"/>
    </row>
    <row r="602" spans="2:7" x14ac:dyDescent="0.55000000000000004">
      <c r="B602" s="1" t="s">
        <v>872</v>
      </c>
      <c r="C602" s="1" t="s">
        <v>873</v>
      </c>
      <c r="D602" s="1">
        <v>87</v>
      </c>
      <c r="E602" s="111" t="s">
        <v>951</v>
      </c>
      <c r="F602" s="3"/>
      <c r="G602" s="5"/>
    </row>
    <row r="603" spans="2:7" x14ac:dyDescent="0.55000000000000004">
      <c r="B603" s="1" t="s">
        <v>872</v>
      </c>
      <c r="C603" s="1" t="s">
        <v>873</v>
      </c>
      <c r="D603" s="1">
        <v>88</v>
      </c>
      <c r="E603" s="111" t="s">
        <v>952</v>
      </c>
      <c r="F603" s="3"/>
      <c r="G603" s="5"/>
    </row>
    <row r="604" spans="2:7" x14ac:dyDescent="0.55000000000000004">
      <c r="B604" s="1" t="s">
        <v>872</v>
      </c>
      <c r="C604" s="1" t="s">
        <v>873</v>
      </c>
      <c r="D604" s="1">
        <v>89</v>
      </c>
      <c r="E604" s="111" t="s">
        <v>953</v>
      </c>
      <c r="F604" s="3"/>
      <c r="G604" s="5"/>
    </row>
    <row r="605" spans="2:7" x14ac:dyDescent="0.55000000000000004">
      <c r="B605" s="1" t="s">
        <v>872</v>
      </c>
      <c r="C605" s="1" t="s">
        <v>873</v>
      </c>
      <c r="D605" s="1">
        <v>90</v>
      </c>
      <c r="E605" s="1" t="s">
        <v>954</v>
      </c>
      <c r="F605" s="3"/>
      <c r="G605" s="5"/>
    </row>
    <row r="606" spans="2:7" x14ac:dyDescent="0.55000000000000004">
      <c r="B606" s="1" t="s">
        <v>872</v>
      </c>
      <c r="C606" s="1" t="s">
        <v>873</v>
      </c>
      <c r="D606" s="1">
        <v>91</v>
      </c>
      <c r="E606" s="1" t="s">
        <v>955</v>
      </c>
      <c r="F606" s="3"/>
      <c r="G606" s="5"/>
    </row>
    <row r="607" spans="2:7" x14ac:dyDescent="0.55000000000000004">
      <c r="B607" s="1" t="s">
        <v>872</v>
      </c>
      <c r="C607" s="1" t="s">
        <v>873</v>
      </c>
      <c r="D607" s="1">
        <v>92</v>
      </c>
      <c r="E607" s="1" t="s">
        <v>956</v>
      </c>
      <c r="F607" s="3"/>
      <c r="G607" s="5"/>
    </row>
    <row r="608" spans="2:7" x14ac:dyDescent="0.55000000000000004">
      <c r="B608" s="1" t="s">
        <v>872</v>
      </c>
      <c r="C608" s="1" t="s">
        <v>873</v>
      </c>
      <c r="D608" s="1">
        <v>93</v>
      </c>
      <c r="E608" s="1" t="s">
        <v>957</v>
      </c>
      <c r="F608" s="3"/>
      <c r="G608" s="5"/>
    </row>
    <row r="609" spans="2:7" x14ac:dyDescent="0.55000000000000004">
      <c r="B609" s="1" t="s">
        <v>872</v>
      </c>
      <c r="C609" s="1" t="s">
        <v>873</v>
      </c>
      <c r="D609" s="1">
        <v>94</v>
      </c>
      <c r="E609" s="1" t="s">
        <v>958</v>
      </c>
      <c r="F609" s="3"/>
      <c r="G609" s="5"/>
    </row>
    <row r="610" spans="2:7" x14ac:dyDescent="0.55000000000000004">
      <c r="B610" s="1" t="s">
        <v>872</v>
      </c>
      <c r="C610" s="1" t="s">
        <v>873</v>
      </c>
      <c r="D610" s="1">
        <v>95</v>
      </c>
      <c r="E610" s="1" t="s">
        <v>959</v>
      </c>
      <c r="F610" s="3"/>
      <c r="G610" s="5"/>
    </row>
    <row r="611" spans="2:7" x14ac:dyDescent="0.55000000000000004">
      <c r="B611" s="1" t="s">
        <v>872</v>
      </c>
      <c r="C611" s="1" t="s">
        <v>873</v>
      </c>
      <c r="D611" s="1">
        <v>96</v>
      </c>
      <c r="E611" s="1" t="s">
        <v>960</v>
      </c>
      <c r="F611" s="3"/>
      <c r="G611" s="5"/>
    </row>
    <row r="612" spans="2:7" x14ac:dyDescent="0.55000000000000004">
      <c r="B612" s="1" t="s">
        <v>872</v>
      </c>
      <c r="C612" s="1" t="s">
        <v>873</v>
      </c>
      <c r="D612" s="1">
        <v>97</v>
      </c>
      <c r="E612" s="1" t="s">
        <v>961</v>
      </c>
      <c r="F612" s="3"/>
      <c r="G612" s="5"/>
    </row>
    <row r="613" spans="2:7" x14ac:dyDescent="0.55000000000000004">
      <c r="B613" s="1" t="s">
        <v>872</v>
      </c>
      <c r="C613" s="1" t="s">
        <v>873</v>
      </c>
      <c r="D613" s="1">
        <v>98</v>
      </c>
      <c r="E613" s="1" t="s">
        <v>962</v>
      </c>
      <c r="F613" s="3"/>
      <c r="G613" s="5"/>
    </row>
    <row r="614" spans="2:7" x14ac:dyDescent="0.55000000000000004">
      <c r="B614" s="1" t="s">
        <v>872</v>
      </c>
      <c r="C614" s="1" t="s">
        <v>873</v>
      </c>
      <c r="D614" s="1">
        <v>99</v>
      </c>
      <c r="E614" s="1" t="s">
        <v>963</v>
      </c>
      <c r="F614" s="3"/>
      <c r="G614" s="6"/>
    </row>
    <row r="615" spans="2:7" x14ac:dyDescent="0.55000000000000004">
      <c r="B615" s="1" t="s">
        <v>872</v>
      </c>
      <c r="C615" s="1" t="s">
        <v>873</v>
      </c>
      <c r="D615" s="1">
        <v>100</v>
      </c>
      <c r="E615" s="1" t="s">
        <v>964</v>
      </c>
      <c r="F615" s="3"/>
      <c r="G615" s="5"/>
    </row>
    <row r="616" spans="2:7" x14ac:dyDescent="0.55000000000000004">
      <c r="B616" s="1" t="s">
        <v>872</v>
      </c>
      <c r="C616" s="1" t="s">
        <v>873</v>
      </c>
      <c r="D616" s="1">
        <v>101</v>
      </c>
      <c r="E616" s="1" t="s">
        <v>6377</v>
      </c>
      <c r="F616" s="3"/>
      <c r="G616" s="5"/>
    </row>
    <row r="617" spans="2:7" x14ac:dyDescent="0.55000000000000004">
      <c r="B617" s="1" t="s">
        <v>872</v>
      </c>
      <c r="C617" s="1" t="s">
        <v>873</v>
      </c>
      <c r="D617" s="1">
        <v>102</v>
      </c>
      <c r="E617" s="1" t="s">
        <v>965</v>
      </c>
      <c r="F617" s="3"/>
      <c r="G617" s="5"/>
    </row>
    <row r="618" spans="2:7" x14ac:dyDescent="0.55000000000000004">
      <c r="B618" s="1" t="s">
        <v>872</v>
      </c>
      <c r="C618" s="1" t="s">
        <v>873</v>
      </c>
      <c r="D618" s="1">
        <v>103</v>
      </c>
      <c r="E618" s="1" t="s">
        <v>966</v>
      </c>
      <c r="F618" s="3"/>
      <c r="G618" s="5"/>
    </row>
    <row r="619" spans="2:7" x14ac:dyDescent="0.55000000000000004">
      <c r="B619" s="1" t="s">
        <v>872</v>
      </c>
      <c r="C619" s="1" t="s">
        <v>873</v>
      </c>
      <c r="D619" s="1">
        <v>104</v>
      </c>
      <c r="E619" s="1" t="s">
        <v>967</v>
      </c>
      <c r="F619" s="3"/>
      <c r="G619" s="5"/>
    </row>
    <row r="620" spans="2:7" x14ac:dyDescent="0.55000000000000004">
      <c r="B620" s="1" t="s">
        <v>872</v>
      </c>
      <c r="C620" s="1" t="s">
        <v>873</v>
      </c>
      <c r="D620" s="1">
        <v>105</v>
      </c>
      <c r="E620" s="1" t="s">
        <v>968</v>
      </c>
      <c r="F620" s="3"/>
      <c r="G620" s="5"/>
    </row>
    <row r="621" spans="2:7" x14ac:dyDescent="0.55000000000000004">
      <c r="B621" s="1" t="s">
        <v>872</v>
      </c>
      <c r="C621" s="1" t="s">
        <v>873</v>
      </c>
      <c r="D621" s="1">
        <v>106</v>
      </c>
      <c r="E621" s="1" t="s">
        <v>969</v>
      </c>
      <c r="F621" s="3"/>
      <c r="G621" s="5"/>
    </row>
    <row r="622" spans="2:7" x14ac:dyDescent="0.55000000000000004">
      <c r="B622" s="1" t="s">
        <v>872</v>
      </c>
      <c r="C622" s="1" t="s">
        <v>873</v>
      </c>
      <c r="D622" s="1">
        <v>107</v>
      </c>
      <c r="E622" s="1" t="s">
        <v>970</v>
      </c>
      <c r="F622" s="3"/>
      <c r="G622" s="5"/>
    </row>
    <row r="623" spans="2:7" x14ac:dyDescent="0.55000000000000004">
      <c r="B623" s="1" t="s">
        <v>872</v>
      </c>
      <c r="C623" s="1" t="s">
        <v>873</v>
      </c>
      <c r="D623" s="1">
        <v>108</v>
      </c>
      <c r="E623" s="111" t="s">
        <v>971</v>
      </c>
      <c r="F623" s="3"/>
      <c r="G623" s="5"/>
    </row>
    <row r="624" spans="2:7" x14ac:dyDescent="0.55000000000000004">
      <c r="B624" s="1" t="s">
        <v>872</v>
      </c>
      <c r="C624" s="1" t="s">
        <v>873</v>
      </c>
      <c r="D624" s="1">
        <v>109</v>
      </c>
      <c r="E624" s="111" t="s">
        <v>972</v>
      </c>
      <c r="F624" s="3"/>
      <c r="G624" s="5"/>
    </row>
    <row r="625" spans="2:7" x14ac:dyDescent="0.55000000000000004">
      <c r="B625" s="1" t="s">
        <v>872</v>
      </c>
      <c r="C625" s="1" t="s">
        <v>873</v>
      </c>
      <c r="D625" s="1">
        <v>110</v>
      </c>
      <c r="E625" s="1" t="s">
        <v>973</v>
      </c>
      <c r="F625" s="3"/>
      <c r="G625" s="5"/>
    </row>
    <row r="626" spans="2:7" x14ac:dyDescent="0.55000000000000004">
      <c r="B626" s="1" t="s">
        <v>872</v>
      </c>
      <c r="C626" s="1" t="s">
        <v>873</v>
      </c>
      <c r="D626" s="1">
        <v>111</v>
      </c>
      <c r="E626" s="1" t="s">
        <v>974</v>
      </c>
      <c r="F626" s="3"/>
      <c r="G626" s="5"/>
    </row>
    <row r="627" spans="2:7" x14ac:dyDescent="0.55000000000000004">
      <c r="B627" s="1" t="s">
        <v>872</v>
      </c>
      <c r="C627" s="1" t="s">
        <v>873</v>
      </c>
      <c r="D627" s="1">
        <v>112</v>
      </c>
      <c r="E627" s="1" t="s">
        <v>975</v>
      </c>
      <c r="F627" s="3"/>
      <c r="G627" s="5"/>
    </row>
    <row r="628" spans="2:7" x14ac:dyDescent="0.55000000000000004">
      <c r="B628" s="1" t="s">
        <v>872</v>
      </c>
      <c r="C628" s="1" t="s">
        <v>873</v>
      </c>
      <c r="D628" s="1">
        <v>113</v>
      </c>
      <c r="E628" s="1" t="s">
        <v>976</v>
      </c>
      <c r="F628" s="3"/>
      <c r="G628" s="5"/>
    </row>
    <row r="629" spans="2:7" x14ac:dyDescent="0.55000000000000004">
      <c r="B629" s="1" t="s">
        <v>872</v>
      </c>
      <c r="C629" s="1" t="s">
        <v>873</v>
      </c>
      <c r="D629" s="1">
        <v>114</v>
      </c>
      <c r="E629" s="1" t="s">
        <v>977</v>
      </c>
      <c r="F629" s="3"/>
      <c r="G629" s="5"/>
    </row>
    <row r="630" spans="2:7" x14ac:dyDescent="0.55000000000000004">
      <c r="B630" s="1" t="s">
        <v>872</v>
      </c>
      <c r="C630" s="1" t="s">
        <v>873</v>
      </c>
      <c r="D630" s="1">
        <v>115</v>
      </c>
      <c r="E630" s="1" t="s">
        <v>978</v>
      </c>
      <c r="F630" s="3"/>
      <c r="G630" s="5"/>
    </row>
    <row r="631" spans="2:7" x14ac:dyDescent="0.55000000000000004">
      <c r="B631" s="1" t="s">
        <v>872</v>
      </c>
      <c r="C631" s="1" t="s">
        <v>873</v>
      </c>
      <c r="D631" s="1">
        <v>116</v>
      </c>
      <c r="E631" s="1" t="s">
        <v>979</v>
      </c>
      <c r="F631" s="3"/>
      <c r="G631" s="5"/>
    </row>
    <row r="632" spans="2:7" x14ac:dyDescent="0.55000000000000004">
      <c r="B632" s="1" t="s">
        <v>872</v>
      </c>
      <c r="C632" s="1" t="s">
        <v>873</v>
      </c>
      <c r="D632" s="1">
        <v>117</v>
      </c>
      <c r="E632" s="1" t="s">
        <v>980</v>
      </c>
      <c r="F632" s="3"/>
      <c r="G632" s="5"/>
    </row>
    <row r="633" spans="2:7" x14ac:dyDescent="0.55000000000000004">
      <c r="B633" s="1" t="s">
        <v>872</v>
      </c>
      <c r="C633" s="1" t="s">
        <v>873</v>
      </c>
      <c r="D633" s="1">
        <v>118</v>
      </c>
      <c r="E633" s="1" t="s">
        <v>6376</v>
      </c>
      <c r="F633" s="3"/>
      <c r="G633" s="5"/>
    </row>
    <row r="634" spans="2:7" x14ac:dyDescent="0.55000000000000004">
      <c r="B634" s="1" t="s">
        <v>872</v>
      </c>
      <c r="C634" s="1" t="s">
        <v>873</v>
      </c>
      <c r="D634" s="1">
        <v>119</v>
      </c>
      <c r="E634" s="1" t="s">
        <v>981</v>
      </c>
      <c r="F634" s="3"/>
      <c r="G634" s="5"/>
    </row>
    <row r="635" spans="2:7" x14ac:dyDescent="0.55000000000000004">
      <c r="B635" s="1" t="s">
        <v>872</v>
      </c>
      <c r="C635" s="1" t="s">
        <v>873</v>
      </c>
      <c r="D635" s="1">
        <v>120</v>
      </c>
      <c r="E635" s="1" t="s">
        <v>982</v>
      </c>
      <c r="F635" s="3"/>
      <c r="G635" s="5"/>
    </row>
    <row r="636" spans="2:7" x14ac:dyDescent="0.55000000000000004">
      <c r="B636" s="1" t="s">
        <v>872</v>
      </c>
      <c r="C636" s="1" t="s">
        <v>873</v>
      </c>
      <c r="D636" s="1">
        <v>121</v>
      </c>
      <c r="E636" s="1" t="s">
        <v>983</v>
      </c>
      <c r="F636" s="3"/>
      <c r="G636" s="5"/>
    </row>
    <row r="637" spans="2:7" x14ac:dyDescent="0.55000000000000004">
      <c r="B637" s="1" t="s">
        <v>872</v>
      </c>
      <c r="C637" s="1" t="s">
        <v>873</v>
      </c>
      <c r="D637" s="1">
        <v>122</v>
      </c>
      <c r="E637" s="1" t="s">
        <v>984</v>
      </c>
      <c r="F637" s="3"/>
      <c r="G637" s="5"/>
    </row>
    <row r="638" spans="2:7" x14ac:dyDescent="0.55000000000000004">
      <c r="B638" s="1" t="s">
        <v>872</v>
      </c>
      <c r="C638" s="1" t="s">
        <v>873</v>
      </c>
      <c r="D638" s="1">
        <v>123</v>
      </c>
      <c r="E638" s="1" t="s">
        <v>985</v>
      </c>
      <c r="F638" s="3"/>
      <c r="G638" s="5"/>
    </row>
    <row r="639" spans="2:7" x14ac:dyDescent="0.55000000000000004">
      <c r="B639" s="1" t="s">
        <v>872</v>
      </c>
      <c r="C639" s="1" t="s">
        <v>873</v>
      </c>
      <c r="D639" s="1">
        <v>124</v>
      </c>
      <c r="E639" s="1" t="s">
        <v>986</v>
      </c>
      <c r="F639" s="3"/>
      <c r="G639" s="5"/>
    </row>
    <row r="640" spans="2:7" x14ac:dyDescent="0.55000000000000004">
      <c r="B640" s="1" t="s">
        <v>872</v>
      </c>
      <c r="C640" s="1" t="s">
        <v>873</v>
      </c>
      <c r="D640" s="1">
        <v>125</v>
      </c>
      <c r="E640" s="1" t="s">
        <v>987</v>
      </c>
      <c r="F640" s="3"/>
      <c r="G640" s="5"/>
    </row>
    <row r="641" spans="2:7" x14ac:dyDescent="0.55000000000000004">
      <c r="B641" s="1" t="s">
        <v>872</v>
      </c>
      <c r="C641" s="1" t="s">
        <v>873</v>
      </c>
      <c r="D641" s="1">
        <v>126</v>
      </c>
      <c r="E641" s="1" t="s">
        <v>988</v>
      </c>
      <c r="F641" s="3"/>
      <c r="G641" s="5"/>
    </row>
    <row r="642" spans="2:7" x14ac:dyDescent="0.55000000000000004">
      <c r="B642" s="1" t="s">
        <v>872</v>
      </c>
      <c r="C642" s="1" t="s">
        <v>873</v>
      </c>
      <c r="D642" s="1">
        <v>127</v>
      </c>
      <c r="E642" s="1" t="s">
        <v>6710</v>
      </c>
      <c r="F642" s="3"/>
      <c r="G642" s="5"/>
    </row>
    <row r="643" spans="2:7" x14ac:dyDescent="0.55000000000000004">
      <c r="B643" s="1" t="s">
        <v>872</v>
      </c>
      <c r="C643" s="1" t="s">
        <v>873</v>
      </c>
      <c r="D643" s="1">
        <v>128</v>
      </c>
      <c r="E643" s="1" t="s">
        <v>989</v>
      </c>
      <c r="F643" s="3" t="s">
        <v>6356</v>
      </c>
      <c r="G643" s="5"/>
    </row>
    <row r="644" spans="2:7" x14ac:dyDescent="0.55000000000000004">
      <c r="B644" s="1" t="s">
        <v>872</v>
      </c>
      <c r="C644" s="1" t="s">
        <v>873</v>
      </c>
      <c r="D644" s="1">
        <v>129</v>
      </c>
      <c r="E644" s="1" t="s">
        <v>990</v>
      </c>
      <c r="F644" s="3" t="s">
        <v>6356</v>
      </c>
      <c r="G644" s="5"/>
    </row>
    <row r="645" spans="2:7" x14ac:dyDescent="0.55000000000000004">
      <c r="B645" s="1" t="s">
        <v>872</v>
      </c>
      <c r="C645" s="1" t="s">
        <v>873</v>
      </c>
      <c r="D645" s="1">
        <v>130</v>
      </c>
      <c r="E645" s="1" t="s">
        <v>991</v>
      </c>
      <c r="F645" s="3" t="s">
        <v>6356</v>
      </c>
      <c r="G645" s="5"/>
    </row>
    <row r="646" spans="2:7" x14ac:dyDescent="0.55000000000000004">
      <c r="B646" s="1" t="s">
        <v>872</v>
      </c>
      <c r="C646" s="1" t="s">
        <v>873</v>
      </c>
      <c r="D646" s="1">
        <v>131</v>
      </c>
      <c r="E646" s="1" t="s">
        <v>992</v>
      </c>
      <c r="F646" s="3" t="s">
        <v>6356</v>
      </c>
      <c r="G646" s="5"/>
    </row>
    <row r="647" spans="2:7" x14ac:dyDescent="0.55000000000000004">
      <c r="B647" s="1" t="s">
        <v>872</v>
      </c>
      <c r="C647" s="1" t="s">
        <v>873</v>
      </c>
      <c r="D647" s="1">
        <v>132</v>
      </c>
      <c r="E647" s="1" t="s">
        <v>993</v>
      </c>
      <c r="F647" s="3" t="s">
        <v>6356</v>
      </c>
      <c r="G647" s="5"/>
    </row>
    <row r="648" spans="2:7" x14ac:dyDescent="0.55000000000000004">
      <c r="B648" s="1" t="s">
        <v>872</v>
      </c>
      <c r="C648" s="1" t="s">
        <v>873</v>
      </c>
      <c r="D648" s="1">
        <v>133</v>
      </c>
      <c r="E648" s="111" t="s">
        <v>994</v>
      </c>
      <c r="F648" s="3"/>
      <c r="G648" s="5"/>
    </row>
    <row r="649" spans="2:7" x14ac:dyDescent="0.55000000000000004">
      <c r="B649" s="1" t="s">
        <v>872</v>
      </c>
      <c r="C649" s="1" t="s">
        <v>873</v>
      </c>
      <c r="D649" s="1">
        <v>134</v>
      </c>
      <c r="E649" s="111" t="s">
        <v>995</v>
      </c>
      <c r="F649" s="3"/>
      <c r="G649" s="5"/>
    </row>
    <row r="650" spans="2:7" x14ac:dyDescent="0.55000000000000004">
      <c r="B650" s="1" t="s">
        <v>872</v>
      </c>
      <c r="C650" s="1" t="s">
        <v>873</v>
      </c>
      <c r="D650" s="1">
        <v>135</v>
      </c>
      <c r="E650" s="111" t="s">
        <v>996</v>
      </c>
      <c r="F650" s="3"/>
      <c r="G650" s="5"/>
    </row>
    <row r="651" spans="2:7" x14ac:dyDescent="0.55000000000000004">
      <c r="B651" s="1" t="s">
        <v>872</v>
      </c>
      <c r="C651" s="1" t="s">
        <v>873</v>
      </c>
      <c r="D651" s="1">
        <v>136</v>
      </c>
      <c r="E651" s="111" t="s">
        <v>997</v>
      </c>
      <c r="F651" s="3"/>
      <c r="G651" s="5"/>
    </row>
    <row r="652" spans="2:7" x14ac:dyDescent="0.55000000000000004">
      <c r="B652" s="1" t="s">
        <v>872</v>
      </c>
      <c r="C652" s="1" t="s">
        <v>873</v>
      </c>
      <c r="D652" s="1">
        <v>137</v>
      </c>
      <c r="E652" s="1" t="s">
        <v>998</v>
      </c>
      <c r="F652" s="3" t="s">
        <v>6356</v>
      </c>
      <c r="G652" s="5"/>
    </row>
    <row r="653" spans="2:7" x14ac:dyDescent="0.55000000000000004">
      <c r="B653" s="1" t="s">
        <v>872</v>
      </c>
      <c r="C653" s="1" t="s">
        <v>873</v>
      </c>
      <c r="D653" s="1">
        <v>138</v>
      </c>
      <c r="E653" s="1" t="s">
        <v>999</v>
      </c>
      <c r="F653" s="3" t="s">
        <v>6356</v>
      </c>
      <c r="G653" s="5"/>
    </row>
    <row r="654" spans="2:7" x14ac:dyDescent="0.55000000000000004">
      <c r="B654" s="1" t="s">
        <v>872</v>
      </c>
      <c r="C654" s="1" t="s">
        <v>873</v>
      </c>
      <c r="D654" s="1">
        <v>139</v>
      </c>
      <c r="E654" s="1" t="s">
        <v>1000</v>
      </c>
      <c r="F654" s="3" t="s">
        <v>6356</v>
      </c>
      <c r="G654" s="5"/>
    </row>
    <row r="655" spans="2:7" x14ac:dyDescent="0.55000000000000004">
      <c r="B655" s="1" t="s">
        <v>872</v>
      </c>
      <c r="C655" s="1" t="s">
        <v>873</v>
      </c>
      <c r="D655" s="1">
        <v>140</v>
      </c>
      <c r="E655" s="1" t="s">
        <v>1001</v>
      </c>
      <c r="F655" s="3" t="s">
        <v>6356</v>
      </c>
      <c r="G655" s="5"/>
    </row>
    <row r="656" spans="2:7" x14ac:dyDescent="0.55000000000000004">
      <c r="B656" s="1" t="s">
        <v>872</v>
      </c>
      <c r="C656" s="1" t="s">
        <v>873</v>
      </c>
      <c r="D656" s="1">
        <v>141</v>
      </c>
      <c r="E656" s="1" t="s">
        <v>1002</v>
      </c>
      <c r="F656" s="3" t="s">
        <v>6356</v>
      </c>
      <c r="G656" s="5"/>
    </row>
    <row r="657" spans="2:7" x14ac:dyDescent="0.55000000000000004">
      <c r="B657" s="1" t="s">
        <v>872</v>
      </c>
      <c r="C657" s="1" t="s">
        <v>873</v>
      </c>
      <c r="D657" s="1">
        <v>142</v>
      </c>
      <c r="E657" s="1" t="s">
        <v>1003</v>
      </c>
      <c r="F657" s="3" t="s">
        <v>6356</v>
      </c>
      <c r="G657" s="5"/>
    </row>
    <row r="658" spans="2:7" x14ac:dyDescent="0.55000000000000004">
      <c r="B658" s="1" t="s">
        <v>872</v>
      </c>
      <c r="C658" s="1" t="s">
        <v>873</v>
      </c>
      <c r="D658" s="1">
        <v>143</v>
      </c>
      <c r="E658" s="1" t="s">
        <v>1004</v>
      </c>
      <c r="F658" s="3" t="s">
        <v>6356</v>
      </c>
      <c r="G658" s="5"/>
    </row>
    <row r="659" spans="2:7" x14ac:dyDescent="0.55000000000000004">
      <c r="B659" s="1" t="s">
        <v>872</v>
      </c>
      <c r="C659" s="1" t="s">
        <v>873</v>
      </c>
      <c r="D659" s="1">
        <v>144</v>
      </c>
      <c r="E659" s="106" t="s">
        <v>31</v>
      </c>
      <c r="F659" s="3"/>
      <c r="G659" s="5"/>
    </row>
    <row r="660" spans="2:7" x14ac:dyDescent="0.55000000000000004">
      <c r="B660" s="1" t="s">
        <v>872</v>
      </c>
      <c r="C660" s="1" t="s">
        <v>873</v>
      </c>
      <c r="D660" s="1">
        <v>145</v>
      </c>
      <c r="E660" s="106" t="s">
        <v>32</v>
      </c>
      <c r="F660" s="3"/>
      <c r="G660" s="5"/>
    </row>
    <row r="661" spans="2:7" x14ac:dyDescent="0.55000000000000004">
      <c r="B661" s="1" t="s">
        <v>872</v>
      </c>
      <c r="C661" s="1" t="s">
        <v>873</v>
      </c>
      <c r="D661" s="1">
        <v>146</v>
      </c>
      <c r="E661" s="106" t="s">
        <v>33</v>
      </c>
      <c r="F661" s="3"/>
      <c r="G661" s="5"/>
    </row>
    <row r="662" spans="2:7" x14ac:dyDescent="0.55000000000000004">
      <c r="B662" s="1" t="s">
        <v>872</v>
      </c>
      <c r="C662" s="1" t="s">
        <v>873</v>
      </c>
      <c r="D662" s="1">
        <v>147</v>
      </c>
      <c r="E662" s="106" t="s">
        <v>34</v>
      </c>
      <c r="F662" s="3"/>
      <c r="G662" s="5"/>
    </row>
    <row r="663" spans="2:7" x14ac:dyDescent="0.55000000000000004">
      <c r="B663" s="1" t="s">
        <v>872</v>
      </c>
      <c r="C663" s="1" t="s">
        <v>873</v>
      </c>
      <c r="D663" s="1">
        <v>148</v>
      </c>
      <c r="E663" s="106" t="s">
        <v>35</v>
      </c>
      <c r="F663" s="3"/>
      <c r="G663" s="5"/>
    </row>
    <row r="664" spans="2:7" x14ac:dyDescent="0.55000000000000004">
      <c r="B664" s="1" t="s">
        <v>872</v>
      </c>
      <c r="C664" s="1" t="s">
        <v>873</v>
      </c>
      <c r="D664" s="1">
        <v>149</v>
      </c>
      <c r="E664" s="106" t="s">
        <v>36</v>
      </c>
      <c r="F664" s="3"/>
      <c r="G664" s="5"/>
    </row>
    <row r="665" spans="2:7" x14ac:dyDescent="0.55000000000000004">
      <c r="B665" s="1" t="s">
        <v>872</v>
      </c>
      <c r="C665" s="1" t="s">
        <v>873</v>
      </c>
      <c r="D665" s="1">
        <v>150</v>
      </c>
      <c r="E665" s="5" t="s">
        <v>6477</v>
      </c>
      <c r="F665" s="3"/>
      <c r="G665" s="5"/>
    </row>
    <row r="666" spans="2:7" x14ac:dyDescent="0.55000000000000004">
      <c r="B666" s="1" t="s">
        <v>872</v>
      </c>
      <c r="C666" s="1" t="s">
        <v>873</v>
      </c>
      <c r="D666" s="1">
        <v>151</v>
      </c>
      <c r="E666" s="5" t="s">
        <v>6478</v>
      </c>
      <c r="F666" s="3"/>
      <c r="G666" s="5"/>
    </row>
    <row r="667" spans="2:7" x14ac:dyDescent="0.55000000000000004">
      <c r="B667" s="1" t="s">
        <v>872</v>
      </c>
      <c r="C667" s="1" t="s">
        <v>873</v>
      </c>
      <c r="D667" s="1">
        <v>152</v>
      </c>
      <c r="E667" s="5" t="s">
        <v>6479</v>
      </c>
      <c r="F667" s="3"/>
      <c r="G667" s="5"/>
    </row>
    <row r="668" spans="2:7" x14ac:dyDescent="0.55000000000000004">
      <c r="B668" s="1" t="s">
        <v>872</v>
      </c>
      <c r="C668" s="1" t="s">
        <v>873</v>
      </c>
      <c r="D668" s="1">
        <v>153</v>
      </c>
      <c r="E668" s="5" t="s">
        <v>6480</v>
      </c>
      <c r="F668" s="3"/>
      <c r="G668" s="5"/>
    </row>
    <row r="669" spans="2:7" x14ac:dyDescent="0.55000000000000004">
      <c r="B669" s="1" t="s">
        <v>872</v>
      </c>
      <c r="C669" s="1" t="s">
        <v>873</v>
      </c>
      <c r="D669" s="1">
        <v>154</v>
      </c>
      <c r="E669" s="5" t="s">
        <v>6481</v>
      </c>
      <c r="F669" s="3"/>
      <c r="G669" s="5"/>
    </row>
    <row r="670" spans="2:7" x14ac:dyDescent="0.55000000000000004">
      <c r="B670" s="1" t="s">
        <v>872</v>
      </c>
      <c r="C670" s="1" t="s">
        <v>873</v>
      </c>
      <c r="D670" s="1">
        <v>155</v>
      </c>
      <c r="E670" s="5" t="s">
        <v>6482</v>
      </c>
      <c r="F670" s="3"/>
      <c r="G670" s="5"/>
    </row>
    <row r="671" spans="2:7" x14ac:dyDescent="0.55000000000000004">
      <c r="B671" s="1" t="s">
        <v>872</v>
      </c>
      <c r="C671" s="1" t="s">
        <v>873</v>
      </c>
      <c r="D671" s="1">
        <v>156</v>
      </c>
      <c r="E671" s="5" t="s">
        <v>6483</v>
      </c>
      <c r="F671" s="3"/>
      <c r="G671" s="5"/>
    </row>
    <row r="672" spans="2:7" x14ac:dyDescent="0.55000000000000004">
      <c r="B672" s="1" t="s">
        <v>872</v>
      </c>
      <c r="C672" s="1" t="s">
        <v>873</v>
      </c>
      <c r="D672" s="1">
        <v>157</v>
      </c>
      <c r="E672" s="5" t="s">
        <v>6484</v>
      </c>
      <c r="F672" s="3"/>
      <c r="G672" s="5"/>
    </row>
    <row r="673" spans="2:7" x14ac:dyDescent="0.55000000000000004">
      <c r="B673" s="1" t="s">
        <v>872</v>
      </c>
      <c r="C673" s="1" t="s">
        <v>873</v>
      </c>
      <c r="D673" s="1">
        <v>158</v>
      </c>
      <c r="E673" s="5" t="s">
        <v>6485</v>
      </c>
      <c r="F673" s="3"/>
      <c r="G673" s="5"/>
    </row>
    <row r="674" spans="2:7" x14ac:dyDescent="0.55000000000000004">
      <c r="B674" s="1" t="s">
        <v>872</v>
      </c>
      <c r="C674" s="1" t="s">
        <v>873</v>
      </c>
      <c r="D674" s="1">
        <v>159</v>
      </c>
      <c r="E674" s="5" t="s">
        <v>6486</v>
      </c>
      <c r="F674" s="3"/>
      <c r="G674" s="5"/>
    </row>
    <row r="675" spans="2:7" x14ac:dyDescent="0.55000000000000004">
      <c r="B675" s="1" t="s">
        <v>872</v>
      </c>
      <c r="C675" s="1" t="s">
        <v>873</v>
      </c>
      <c r="D675" s="1">
        <v>160</v>
      </c>
      <c r="E675" s="5" t="s">
        <v>6487</v>
      </c>
      <c r="F675" s="3"/>
      <c r="G675" s="5"/>
    </row>
    <row r="676" spans="2:7" x14ac:dyDescent="0.55000000000000004">
      <c r="B676" s="1" t="s">
        <v>872</v>
      </c>
      <c r="C676" s="1" t="s">
        <v>873</v>
      </c>
      <c r="D676" s="1">
        <v>161</v>
      </c>
      <c r="E676" s="5" t="s">
        <v>6488</v>
      </c>
      <c r="F676" s="3"/>
      <c r="G676" s="5"/>
    </row>
    <row r="677" spans="2:7" x14ac:dyDescent="0.55000000000000004">
      <c r="B677" s="1" t="s">
        <v>872</v>
      </c>
      <c r="C677" s="1" t="s">
        <v>873</v>
      </c>
      <c r="D677" s="1">
        <v>162</v>
      </c>
      <c r="E677" s="5" t="s">
        <v>6489</v>
      </c>
      <c r="F677" s="3"/>
      <c r="G677" s="5"/>
    </row>
    <row r="678" spans="2:7" x14ac:dyDescent="0.55000000000000004">
      <c r="B678" s="1" t="s">
        <v>872</v>
      </c>
      <c r="C678" s="1" t="s">
        <v>873</v>
      </c>
      <c r="D678" s="1">
        <v>163</v>
      </c>
      <c r="E678" s="5" t="s">
        <v>6490</v>
      </c>
      <c r="F678" s="3"/>
      <c r="G678" s="5"/>
    </row>
    <row r="679" spans="2:7" x14ac:dyDescent="0.55000000000000004">
      <c r="B679" s="1" t="s">
        <v>872</v>
      </c>
      <c r="C679" s="1" t="s">
        <v>873</v>
      </c>
      <c r="D679" s="1">
        <v>164</v>
      </c>
      <c r="E679" s="5" t="s">
        <v>6491</v>
      </c>
      <c r="F679" s="3"/>
      <c r="G679" s="5"/>
    </row>
    <row r="680" spans="2:7" x14ac:dyDescent="0.55000000000000004">
      <c r="B680" s="1" t="s">
        <v>872</v>
      </c>
      <c r="C680" s="1" t="s">
        <v>873</v>
      </c>
      <c r="D680" s="1">
        <v>165</v>
      </c>
      <c r="E680" s="5" t="s">
        <v>6492</v>
      </c>
      <c r="F680" s="3"/>
      <c r="G680" s="5"/>
    </row>
    <row r="681" spans="2:7" x14ac:dyDescent="0.55000000000000004">
      <c r="B681" s="1" t="s">
        <v>872</v>
      </c>
      <c r="C681" s="1" t="s">
        <v>873</v>
      </c>
      <c r="D681" s="1">
        <v>166</v>
      </c>
      <c r="E681" s="5" t="s">
        <v>6493</v>
      </c>
      <c r="F681" s="3"/>
      <c r="G681" s="5"/>
    </row>
    <row r="682" spans="2:7" x14ac:dyDescent="0.55000000000000004">
      <c r="B682" s="1" t="s">
        <v>872</v>
      </c>
      <c r="C682" s="1" t="s">
        <v>873</v>
      </c>
      <c r="D682" s="1">
        <v>167</v>
      </c>
      <c r="E682" s="5" t="s">
        <v>6494</v>
      </c>
      <c r="F682" s="3"/>
      <c r="G682" s="5"/>
    </row>
    <row r="683" spans="2:7" x14ac:dyDescent="0.55000000000000004">
      <c r="B683" s="1" t="s">
        <v>872</v>
      </c>
      <c r="C683" s="1" t="s">
        <v>873</v>
      </c>
      <c r="D683" s="1">
        <v>168</v>
      </c>
      <c r="E683" s="5" t="s">
        <v>6495</v>
      </c>
      <c r="F683" s="3"/>
      <c r="G683" s="5"/>
    </row>
    <row r="684" spans="2:7" x14ac:dyDescent="0.55000000000000004">
      <c r="B684" s="1" t="s">
        <v>872</v>
      </c>
      <c r="C684" s="1" t="s">
        <v>873</v>
      </c>
      <c r="D684" s="1">
        <v>169</v>
      </c>
      <c r="E684" s="5" t="s">
        <v>6496</v>
      </c>
      <c r="F684" s="3"/>
      <c r="G684" s="5"/>
    </row>
    <row r="685" spans="2:7" x14ac:dyDescent="0.55000000000000004">
      <c r="B685" s="1" t="s">
        <v>872</v>
      </c>
      <c r="C685" s="1" t="s">
        <v>873</v>
      </c>
      <c r="D685" s="1">
        <v>170</v>
      </c>
      <c r="E685" s="5" t="s">
        <v>6497</v>
      </c>
      <c r="F685" s="3"/>
      <c r="G685" s="5"/>
    </row>
    <row r="686" spans="2:7" x14ac:dyDescent="0.55000000000000004">
      <c r="B686" s="1" t="s">
        <v>872</v>
      </c>
      <c r="C686" s="1" t="s">
        <v>873</v>
      </c>
      <c r="D686" s="1">
        <v>171</v>
      </c>
      <c r="E686" s="5" t="s">
        <v>6498</v>
      </c>
      <c r="F686" s="3"/>
      <c r="G686" s="5"/>
    </row>
    <row r="687" spans="2:7" x14ac:dyDescent="0.55000000000000004">
      <c r="B687" s="1" t="s">
        <v>872</v>
      </c>
      <c r="C687" s="1" t="s">
        <v>873</v>
      </c>
      <c r="D687" s="1">
        <v>172</v>
      </c>
      <c r="E687" s="5" t="s">
        <v>6499</v>
      </c>
      <c r="F687" s="3"/>
      <c r="G687" s="5"/>
    </row>
    <row r="688" spans="2:7" x14ac:dyDescent="0.55000000000000004">
      <c r="B688" s="1" t="s">
        <v>872</v>
      </c>
      <c r="C688" s="1" t="s">
        <v>873</v>
      </c>
      <c r="D688" s="1">
        <v>173</v>
      </c>
      <c r="E688" s="5" t="s">
        <v>6500</v>
      </c>
      <c r="F688" s="3"/>
      <c r="G688" s="5"/>
    </row>
    <row r="689" spans="2:7" x14ac:dyDescent="0.55000000000000004">
      <c r="B689" s="1" t="s">
        <v>872</v>
      </c>
      <c r="C689" s="1" t="s">
        <v>873</v>
      </c>
      <c r="D689" s="1">
        <v>174</v>
      </c>
      <c r="E689" s="5" t="s">
        <v>6501</v>
      </c>
      <c r="F689" s="3"/>
      <c r="G689" s="5"/>
    </row>
    <row r="690" spans="2:7" x14ac:dyDescent="0.55000000000000004">
      <c r="B690" s="1" t="s">
        <v>872</v>
      </c>
      <c r="C690" s="1" t="s">
        <v>873</v>
      </c>
      <c r="D690" s="1">
        <v>175</v>
      </c>
      <c r="E690" s="5" t="s">
        <v>6502</v>
      </c>
      <c r="F690" s="3"/>
      <c r="G690" s="5"/>
    </row>
    <row r="691" spans="2:7" x14ac:dyDescent="0.55000000000000004">
      <c r="B691" s="1" t="s">
        <v>872</v>
      </c>
      <c r="C691" s="1" t="s">
        <v>873</v>
      </c>
      <c r="D691" s="1">
        <v>176</v>
      </c>
      <c r="E691" s="5" t="s">
        <v>6503</v>
      </c>
      <c r="F691" s="3"/>
      <c r="G691" s="5"/>
    </row>
    <row r="692" spans="2:7" x14ac:dyDescent="0.55000000000000004">
      <c r="B692" s="1" t="s">
        <v>872</v>
      </c>
      <c r="C692" s="1" t="s">
        <v>873</v>
      </c>
      <c r="D692" s="1">
        <v>177</v>
      </c>
      <c r="E692" s="5" t="s">
        <v>6504</v>
      </c>
      <c r="F692" s="3"/>
      <c r="G692" s="5"/>
    </row>
    <row r="693" spans="2:7" x14ac:dyDescent="0.55000000000000004">
      <c r="B693" s="1" t="s">
        <v>872</v>
      </c>
      <c r="C693" s="1" t="s">
        <v>873</v>
      </c>
      <c r="D693" s="1">
        <v>178</v>
      </c>
      <c r="E693" s="5" t="s">
        <v>716</v>
      </c>
      <c r="F693" s="3"/>
      <c r="G693" s="5"/>
    </row>
    <row r="694" spans="2:7" x14ac:dyDescent="0.55000000000000004">
      <c r="B694" s="1" t="s">
        <v>872</v>
      </c>
      <c r="C694" s="1" t="s">
        <v>873</v>
      </c>
      <c r="D694" s="1">
        <v>179</v>
      </c>
      <c r="E694" s="5" t="s">
        <v>6505</v>
      </c>
      <c r="F694" s="3"/>
      <c r="G694" s="5"/>
    </row>
    <row r="695" spans="2:7" x14ac:dyDescent="0.55000000000000004">
      <c r="B695" s="1" t="s">
        <v>872</v>
      </c>
      <c r="C695" s="1" t="s">
        <v>873</v>
      </c>
      <c r="D695" s="1">
        <v>180</v>
      </c>
      <c r="E695" s="5" t="s">
        <v>6506</v>
      </c>
      <c r="F695" s="3"/>
      <c r="G695" s="5"/>
    </row>
    <row r="696" spans="2:7" x14ac:dyDescent="0.55000000000000004">
      <c r="B696" s="1" t="s">
        <v>872</v>
      </c>
      <c r="C696" s="1" t="s">
        <v>873</v>
      </c>
      <c r="D696" s="1">
        <v>181</v>
      </c>
      <c r="E696" s="5" t="s">
        <v>6507</v>
      </c>
      <c r="F696" s="3"/>
      <c r="G696" s="5"/>
    </row>
    <row r="697" spans="2:7" x14ac:dyDescent="0.55000000000000004">
      <c r="B697" s="1" t="s">
        <v>872</v>
      </c>
      <c r="C697" s="1" t="s">
        <v>873</v>
      </c>
      <c r="D697" s="1">
        <v>182</v>
      </c>
      <c r="E697" s="5" t="s">
        <v>6508</v>
      </c>
      <c r="F697" s="3"/>
      <c r="G697" s="5"/>
    </row>
    <row r="698" spans="2:7" x14ac:dyDescent="0.55000000000000004">
      <c r="B698" s="1" t="s">
        <v>872</v>
      </c>
      <c r="C698" s="1" t="s">
        <v>873</v>
      </c>
      <c r="D698" s="1">
        <v>183</v>
      </c>
      <c r="E698" s="5" t="s">
        <v>6509</v>
      </c>
      <c r="F698" s="3"/>
      <c r="G698" s="5"/>
    </row>
    <row r="699" spans="2:7" x14ac:dyDescent="0.55000000000000004">
      <c r="B699" s="1" t="s">
        <v>872</v>
      </c>
      <c r="C699" s="1" t="s">
        <v>873</v>
      </c>
      <c r="D699" s="1">
        <v>184</v>
      </c>
      <c r="E699" s="5" t="s">
        <v>6510</v>
      </c>
      <c r="F699" s="3"/>
      <c r="G699" s="5"/>
    </row>
    <row r="700" spans="2:7" x14ac:dyDescent="0.55000000000000004">
      <c r="B700" s="1" t="s">
        <v>872</v>
      </c>
      <c r="C700" s="1" t="s">
        <v>873</v>
      </c>
      <c r="D700" s="1">
        <v>185</v>
      </c>
      <c r="E700" s="5" t="s">
        <v>6511</v>
      </c>
      <c r="F700" s="3"/>
      <c r="G700" s="5"/>
    </row>
    <row r="701" spans="2:7" x14ac:dyDescent="0.55000000000000004">
      <c r="B701" s="1" t="s">
        <v>872</v>
      </c>
      <c r="C701" s="1" t="s">
        <v>873</v>
      </c>
      <c r="D701" s="1">
        <v>186</v>
      </c>
      <c r="E701" s="5" t="s">
        <v>6512</v>
      </c>
      <c r="F701" s="3"/>
      <c r="G701" s="5"/>
    </row>
    <row r="702" spans="2:7" x14ac:dyDescent="0.55000000000000004">
      <c r="B702" s="1" t="s">
        <v>872</v>
      </c>
      <c r="C702" s="1" t="s">
        <v>873</v>
      </c>
      <c r="D702" s="1">
        <v>187</v>
      </c>
      <c r="E702" s="5" t="s">
        <v>6513</v>
      </c>
      <c r="F702" s="3" t="s">
        <v>6356</v>
      </c>
      <c r="G702" s="5"/>
    </row>
    <row r="703" spans="2:7" x14ac:dyDescent="0.55000000000000004">
      <c r="B703" s="1" t="s">
        <v>1005</v>
      </c>
      <c r="C703" s="1" t="s">
        <v>6337</v>
      </c>
      <c r="D703" s="1">
        <v>1</v>
      </c>
      <c r="E703" s="106" t="s">
        <v>2</v>
      </c>
      <c r="F703" s="3" t="s">
        <v>6356</v>
      </c>
      <c r="G703" s="5"/>
    </row>
    <row r="704" spans="2:7" x14ac:dyDescent="0.55000000000000004">
      <c r="B704" s="1" t="s">
        <v>1005</v>
      </c>
      <c r="C704" s="1" t="s">
        <v>1006</v>
      </c>
      <c r="D704" s="1">
        <v>2</v>
      </c>
      <c r="E704" s="106" t="s">
        <v>1007</v>
      </c>
      <c r="F704" s="3" t="s">
        <v>6356</v>
      </c>
      <c r="G704" s="5"/>
    </row>
    <row r="705" spans="2:7" x14ac:dyDescent="0.55000000000000004">
      <c r="B705" s="1" t="s">
        <v>1005</v>
      </c>
      <c r="C705" s="1" t="s">
        <v>1006</v>
      </c>
      <c r="D705" s="1">
        <v>3</v>
      </c>
      <c r="E705" s="106" t="s">
        <v>1008</v>
      </c>
      <c r="F705" s="3" t="s">
        <v>6356</v>
      </c>
      <c r="G705" s="5"/>
    </row>
    <row r="706" spans="2:7" x14ac:dyDescent="0.55000000000000004">
      <c r="B706" s="1" t="s">
        <v>1005</v>
      </c>
      <c r="C706" s="1" t="s">
        <v>1006</v>
      </c>
      <c r="D706" s="1">
        <v>4</v>
      </c>
      <c r="E706" s="106" t="s">
        <v>97</v>
      </c>
      <c r="F706" s="3" t="s">
        <v>6356</v>
      </c>
      <c r="G706" s="5"/>
    </row>
    <row r="707" spans="2:7" x14ac:dyDescent="0.55000000000000004">
      <c r="B707" s="1" t="s">
        <v>1005</v>
      </c>
      <c r="C707" s="1" t="s">
        <v>1006</v>
      </c>
      <c r="D707" s="1">
        <v>5</v>
      </c>
      <c r="E707" s="1" t="s">
        <v>1009</v>
      </c>
      <c r="F707" s="3" t="s">
        <v>6356</v>
      </c>
      <c r="G707" s="5"/>
    </row>
    <row r="708" spans="2:7" x14ac:dyDescent="0.55000000000000004">
      <c r="B708" s="1" t="s">
        <v>1005</v>
      </c>
      <c r="C708" s="1" t="s">
        <v>1006</v>
      </c>
      <c r="D708" s="1">
        <v>6</v>
      </c>
      <c r="E708" s="1" t="s">
        <v>1010</v>
      </c>
      <c r="F708" s="3" t="s">
        <v>6356</v>
      </c>
      <c r="G708" s="5"/>
    </row>
    <row r="709" spans="2:7" x14ac:dyDescent="0.55000000000000004">
      <c r="B709" s="1" t="s">
        <v>1005</v>
      </c>
      <c r="C709" s="1" t="s">
        <v>1006</v>
      </c>
      <c r="D709" s="1">
        <v>7</v>
      </c>
      <c r="E709" s="1" t="s">
        <v>1011</v>
      </c>
      <c r="F709" s="3" t="s">
        <v>6356</v>
      </c>
      <c r="G709" s="5"/>
    </row>
    <row r="710" spans="2:7" x14ac:dyDescent="0.55000000000000004">
      <c r="B710" s="1" t="s">
        <v>1005</v>
      </c>
      <c r="C710" s="1" t="s">
        <v>1006</v>
      </c>
      <c r="D710" s="1">
        <v>8</v>
      </c>
      <c r="E710" s="1" t="s">
        <v>1012</v>
      </c>
      <c r="F710" s="3" t="s">
        <v>6356</v>
      </c>
      <c r="G710" s="5"/>
    </row>
    <row r="711" spans="2:7" x14ac:dyDescent="0.55000000000000004">
      <c r="B711" s="1" t="s">
        <v>1005</v>
      </c>
      <c r="C711" s="1" t="s">
        <v>1006</v>
      </c>
      <c r="D711" s="1">
        <v>9</v>
      </c>
      <c r="E711" s="1" t="s">
        <v>1013</v>
      </c>
      <c r="F711" s="3" t="s">
        <v>6356</v>
      </c>
      <c r="G711" s="5"/>
    </row>
    <row r="712" spans="2:7" x14ac:dyDescent="0.55000000000000004">
      <c r="B712" s="1" t="s">
        <v>1005</v>
      </c>
      <c r="C712" s="1" t="s">
        <v>1006</v>
      </c>
      <c r="D712" s="1">
        <v>10</v>
      </c>
      <c r="E712" s="1" t="s">
        <v>1014</v>
      </c>
      <c r="F712" s="3" t="s">
        <v>6356</v>
      </c>
      <c r="G712" s="5"/>
    </row>
    <row r="713" spans="2:7" x14ac:dyDescent="0.55000000000000004">
      <c r="B713" s="1" t="s">
        <v>1005</v>
      </c>
      <c r="C713" s="1" t="s">
        <v>1006</v>
      </c>
      <c r="D713" s="1">
        <v>11</v>
      </c>
      <c r="E713" s="1" t="s">
        <v>1015</v>
      </c>
      <c r="F713" s="3" t="s">
        <v>6356</v>
      </c>
      <c r="G713" s="5"/>
    </row>
    <row r="714" spans="2:7" x14ac:dyDescent="0.55000000000000004">
      <c r="B714" s="1" t="s">
        <v>1005</v>
      </c>
      <c r="C714" s="1" t="s">
        <v>1006</v>
      </c>
      <c r="D714" s="1">
        <v>12</v>
      </c>
      <c r="E714" s="1" t="s">
        <v>1016</v>
      </c>
      <c r="F714" s="3" t="s">
        <v>6356</v>
      </c>
      <c r="G714" s="5"/>
    </row>
    <row r="715" spans="2:7" x14ac:dyDescent="0.55000000000000004">
      <c r="B715" s="1" t="s">
        <v>1005</v>
      </c>
      <c r="C715" s="1" t="s">
        <v>1006</v>
      </c>
      <c r="D715" s="1">
        <v>13</v>
      </c>
      <c r="E715" s="106" t="s">
        <v>31</v>
      </c>
      <c r="F715" s="3" t="s">
        <v>6356</v>
      </c>
      <c r="G715" s="5"/>
    </row>
    <row r="716" spans="2:7" x14ac:dyDescent="0.55000000000000004">
      <c r="B716" s="1" t="s">
        <v>1005</v>
      </c>
      <c r="C716" s="1" t="s">
        <v>1006</v>
      </c>
      <c r="D716" s="1">
        <v>14</v>
      </c>
      <c r="E716" s="106" t="s">
        <v>32</v>
      </c>
      <c r="F716" s="3" t="s">
        <v>6356</v>
      </c>
      <c r="G716" s="5"/>
    </row>
    <row r="717" spans="2:7" x14ac:dyDescent="0.55000000000000004">
      <c r="B717" s="1" t="s">
        <v>1005</v>
      </c>
      <c r="C717" s="1" t="s">
        <v>1006</v>
      </c>
      <c r="D717" s="1">
        <v>15</v>
      </c>
      <c r="E717" s="106" t="s">
        <v>33</v>
      </c>
      <c r="F717" s="3" t="s">
        <v>6356</v>
      </c>
      <c r="G717" s="5"/>
    </row>
    <row r="718" spans="2:7" x14ac:dyDescent="0.55000000000000004">
      <c r="B718" s="1" t="s">
        <v>1005</v>
      </c>
      <c r="C718" s="1" t="s">
        <v>1006</v>
      </c>
      <c r="D718" s="1">
        <v>16</v>
      </c>
      <c r="E718" s="106" t="s">
        <v>34</v>
      </c>
      <c r="F718" s="3" t="s">
        <v>6356</v>
      </c>
      <c r="G718" s="5"/>
    </row>
    <row r="719" spans="2:7" x14ac:dyDescent="0.55000000000000004">
      <c r="B719" s="1" t="s">
        <v>1005</v>
      </c>
      <c r="C719" s="1" t="s">
        <v>1006</v>
      </c>
      <c r="D719" s="1">
        <v>17</v>
      </c>
      <c r="E719" s="106" t="s">
        <v>35</v>
      </c>
      <c r="F719" s="3" t="s">
        <v>6356</v>
      </c>
      <c r="G719" s="5"/>
    </row>
    <row r="720" spans="2:7" x14ac:dyDescent="0.55000000000000004">
      <c r="B720" s="1" t="s">
        <v>1005</v>
      </c>
      <c r="C720" s="1" t="s">
        <v>1006</v>
      </c>
      <c r="D720" s="1">
        <v>18</v>
      </c>
      <c r="E720" s="106" t="s">
        <v>36</v>
      </c>
      <c r="F720" s="3" t="s">
        <v>6356</v>
      </c>
      <c r="G720" s="5"/>
    </row>
    <row r="2704" spans="7:7" x14ac:dyDescent="0.55000000000000004">
      <c r="G2704" s="7"/>
    </row>
    <row r="2707" spans="7:7" x14ac:dyDescent="0.55000000000000004">
      <c r="G2707" s="7"/>
    </row>
    <row r="2708" spans="7:7" x14ac:dyDescent="0.55000000000000004">
      <c r="G2708" s="7"/>
    </row>
    <row r="2754" spans="7:7" x14ac:dyDescent="0.55000000000000004">
      <c r="G2754" s="8"/>
    </row>
    <row r="2755" spans="7:7" x14ac:dyDescent="0.55000000000000004">
      <c r="G2755" s="8"/>
    </row>
    <row r="2756" spans="7:7" x14ac:dyDescent="0.55000000000000004">
      <c r="G2756" s="8"/>
    </row>
    <row r="2757" spans="7:7" x14ac:dyDescent="0.55000000000000004">
      <c r="G2757" s="8"/>
    </row>
    <row r="2762" spans="7:7" x14ac:dyDescent="0.55000000000000004">
      <c r="G2762" s="8"/>
    </row>
    <row r="2763" spans="7:7" x14ac:dyDescent="0.55000000000000004">
      <c r="G2763" s="8"/>
    </row>
    <row r="2764" spans="7:7" x14ac:dyDescent="0.55000000000000004">
      <c r="G2764" s="8"/>
    </row>
    <row r="2765" spans="7:7" x14ac:dyDescent="0.55000000000000004">
      <c r="G2765" s="8"/>
    </row>
    <row r="2766" spans="7:7" x14ac:dyDescent="0.55000000000000004">
      <c r="G2766" s="8"/>
    </row>
    <row r="2767" spans="7:7" x14ac:dyDescent="0.55000000000000004">
      <c r="G2767" s="8"/>
    </row>
    <row r="2768" spans="7:7" x14ac:dyDescent="0.55000000000000004">
      <c r="G2768" s="8"/>
    </row>
    <row r="2769" spans="7:7" x14ac:dyDescent="0.55000000000000004">
      <c r="G2769" s="8"/>
    </row>
    <row r="2770" spans="7:7" x14ac:dyDescent="0.55000000000000004">
      <c r="G2770" s="8"/>
    </row>
    <row r="2771" spans="7:7" x14ac:dyDescent="0.55000000000000004">
      <c r="G2771" s="8"/>
    </row>
    <row r="2772" spans="7:7" x14ac:dyDescent="0.55000000000000004">
      <c r="G2772" s="8"/>
    </row>
    <row r="2773" spans="7:7" x14ac:dyDescent="0.55000000000000004">
      <c r="G2773" s="8"/>
    </row>
    <row r="2882" spans="7:7" x14ac:dyDescent="0.55000000000000004">
      <c r="G2882" s="7"/>
    </row>
    <row r="2884" spans="7:7" x14ac:dyDescent="0.55000000000000004">
      <c r="G2884" s="7"/>
    </row>
    <row r="2886" spans="7:7" x14ac:dyDescent="0.55000000000000004">
      <c r="G2886" s="9"/>
    </row>
    <row r="2887" spans="7:7" x14ac:dyDescent="0.55000000000000004">
      <c r="G2887" s="9"/>
    </row>
    <row r="2904" spans="7:7" x14ac:dyDescent="0.55000000000000004">
      <c r="G2904" s="10"/>
    </row>
    <row r="2915" spans="7:7" x14ac:dyDescent="0.55000000000000004">
      <c r="G2915" s="7"/>
    </row>
    <row r="2917" spans="7:7" x14ac:dyDescent="0.55000000000000004">
      <c r="G2917" s="7"/>
    </row>
    <row r="2919" spans="7:7" x14ac:dyDescent="0.55000000000000004">
      <c r="G2919" s="9"/>
    </row>
    <row r="2920" spans="7:7" x14ac:dyDescent="0.55000000000000004">
      <c r="G2920" s="9"/>
    </row>
    <row r="3026" spans="7:7" x14ac:dyDescent="0.55000000000000004">
      <c r="G3026" s="7"/>
    </row>
    <row r="3028" spans="7:7" x14ac:dyDescent="0.55000000000000004">
      <c r="G3028" s="7"/>
    </row>
    <row r="3030" spans="7:7" x14ac:dyDescent="0.55000000000000004">
      <c r="G3030" s="9"/>
    </row>
    <row r="3031" spans="7:7" x14ac:dyDescent="0.55000000000000004">
      <c r="G3031" s="9"/>
    </row>
  </sheetData>
  <autoFilter ref="B4:G4" xr:uid="{00000000-0001-0000-4000-000000000000}"/>
  <phoneticPr fontId="5"/>
  <pageMargins left="0.7" right="0.7" top="0.75" bottom="0.75" header="0.3" footer="0.3"/>
  <drawing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51"/>
  <dimension ref="B2:D102"/>
  <sheetViews>
    <sheetView showGridLines="0" zoomScale="115" zoomScaleNormal="115" workbookViewId="0"/>
  </sheetViews>
  <sheetFormatPr defaultColWidth="9" defaultRowHeight="12.5" x14ac:dyDescent="0.55000000000000004"/>
  <cols>
    <col min="1" max="1" width="3.25" style="33" customWidth="1"/>
    <col min="2" max="2" width="11.5" style="42" customWidth="1"/>
    <col min="3" max="3" width="46.5" style="43" customWidth="1"/>
    <col min="4" max="4" width="81.6640625" style="43" customWidth="1"/>
    <col min="5" max="16384" width="9" style="33"/>
  </cols>
  <sheetData>
    <row r="2" spans="2:4" x14ac:dyDescent="0.55000000000000004">
      <c r="B2" s="31" t="s">
        <v>6031</v>
      </c>
      <c r="C2" s="32" t="s">
        <v>6029</v>
      </c>
      <c r="D2" s="32" t="s">
        <v>6030</v>
      </c>
    </row>
    <row r="3" spans="2:4" x14ac:dyDescent="0.55000000000000004">
      <c r="B3" s="34" t="s">
        <v>6051</v>
      </c>
      <c r="C3" s="35" t="str">
        <f>D3&amp;D4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FROM tbl_1 WHERE col_4 = '</v>
      </c>
      <c r="D3" s="35" t="s">
        <v>6075</v>
      </c>
    </row>
    <row r="4" spans="2:4" x14ac:dyDescent="0.55000000000000004">
      <c r="B4" s="36"/>
      <c r="C4" s="37"/>
      <c r="D4" s="37" t="s">
        <v>6289</v>
      </c>
    </row>
    <row r="5" spans="2:4" x14ac:dyDescent="0.55000000000000004">
      <c r="B5" s="34" t="s">
        <v>430</v>
      </c>
      <c r="C5" s="35" t="str">
        <f>D5&amp;D6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FROM tbl_4 WHERE col_4 = '</v>
      </c>
      <c r="D5" s="35" t="s">
        <v>6070</v>
      </c>
    </row>
    <row r="6" spans="2:4" x14ac:dyDescent="0.55000000000000004">
      <c r="B6" s="36"/>
      <c r="C6" s="37"/>
      <c r="D6" s="37" t="s">
        <v>6292</v>
      </c>
    </row>
    <row r="7" spans="2:4" x14ac:dyDescent="0.55000000000000004">
      <c r="B7" s="34" t="s">
        <v>431</v>
      </c>
      <c r="C7" s="35" t="str">
        <f>D7&amp;D8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FROM tbl_5 WHERE col_4 = '</v>
      </c>
      <c r="D7" s="35" t="s">
        <v>6071</v>
      </c>
    </row>
    <row r="8" spans="2:4" x14ac:dyDescent="0.55000000000000004">
      <c r="B8" s="36"/>
      <c r="C8" s="37"/>
      <c r="D8" s="37" t="s">
        <v>6293</v>
      </c>
    </row>
    <row r="9" spans="2:4" x14ac:dyDescent="0.55000000000000004">
      <c r="B9" s="34" t="s">
        <v>6052</v>
      </c>
      <c r="C9" s="35" t="str">
        <f>D9&amp;D10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FROM tbl_6 WHERE col_4 = '</v>
      </c>
      <c r="D9" s="35" t="s">
        <v>6074</v>
      </c>
    </row>
    <row r="10" spans="2:4" x14ac:dyDescent="0.55000000000000004">
      <c r="B10" s="36"/>
      <c r="C10" s="37"/>
      <c r="D10" s="37" t="s">
        <v>6294</v>
      </c>
    </row>
    <row r="11" spans="2:4" x14ac:dyDescent="0.55000000000000004">
      <c r="B11" s="34" t="s">
        <v>6053</v>
      </c>
      <c r="C11" s="35" t="str">
        <f>D11&amp;D12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FROM tbl_7 WHERE col_4 = '</v>
      </c>
      <c r="D11" s="35" t="s">
        <v>6072</v>
      </c>
    </row>
    <row r="12" spans="2:4" x14ac:dyDescent="0.55000000000000004">
      <c r="B12" s="36"/>
      <c r="C12" s="37"/>
      <c r="D12" s="37" t="s">
        <v>6295</v>
      </c>
    </row>
    <row r="13" spans="2:4" x14ac:dyDescent="0.55000000000000004">
      <c r="B13" s="34" t="s">
        <v>6054</v>
      </c>
      <c r="C13" s="35" t="str">
        <f>D13&amp;D14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FROM tbl_8 WHERE col_4 = '</v>
      </c>
      <c r="D13" s="35" t="s">
        <v>6073</v>
      </c>
    </row>
    <row r="14" spans="2:4" x14ac:dyDescent="0.55000000000000004">
      <c r="B14" s="36"/>
      <c r="C14" s="37"/>
      <c r="D14" s="37" t="s">
        <v>6296</v>
      </c>
    </row>
    <row r="15" spans="2:4" x14ac:dyDescent="0.55000000000000004">
      <c r="B15" s="34" t="s">
        <v>6576</v>
      </c>
      <c r="C15" s="35" t="str">
        <f>D15&amp;D16</f>
        <v>SELECT col_1,col_2,col_3,col_4,col_5,col_6,col_7,col_8,col_9,col_10,col_11,col_12,col_13,col_14,col_15,col_16,col_17,col_18,col_19,col_20,col_21,col_22,col_23,col_24,col_25,col_26,col_27,col_28,col_29,col_30,col_31,col_32,col_33,col_34,col_35,col_36,col_37,col_38,col_39,col_40,col_41,col_42,col_43,col_44,col_45,col_46,col_47,col_48,col_49,col_50,col_51,col_52,col_53,col_54,col_55,col_56,col_57,col_58,col_59,col_60,col_61,col_62,col_63,col_64,col_65,col_66,col_67,col_68,col_69,col_70,col_71,col_72,col_73,col_74,col_75,col_76,col_77,col_78,col_79,col_80,col_81,col_82,col_83,col_84,col_85,col_86,col_87,col_88,col_89,col_90,col_91,col_92,col_93,col_94,col_95,col_96,col_97,col_98,col_99,col_100,col_101,col_102,col_103,col_104,col_105,col_106,col_107,col_108,col_109,col_110,col_111,col_112,col_113,col_114,col_115,col_116,col_117,col_118,col_119,col_120,col_121,col_122,col_123,col_124,col_125,col_126,col_127,col_128,col_129,col_130,col_131,col_132,col_133,col_134,col_135,col_136,col_137,col_138,col_139,col_140,col_141,col_142,col_143,col_144,col_145,col_146,col_147,col_148,col_149,col_150,col_151,col_152,col_153,col_154,col_155,col_156,col_157,col_158,col_159,col_160,col_161,col_162,col_163,col_164,col_165,col_166,col_167,col_168,col_169,col_170,col_171,col_172,col_173,col_174,col_175,col_176,col_177,col_178,col_179,col_180,col_181,col_182,col_183,col_184,col_185,col_186,col_187,col_188,col_189,col_190,col_191,col_192,col_193,col_194,col_195,col_196,col_197,col_198,col_199,col_200,col_201,col_202,col_203,col_204,col_205,col_206,col_207,col_208,col_209,col_210,col_211,col_212,col_213 FROM tbl_9 WHERE col_4 = '</v>
      </c>
      <c r="D15" s="35" t="s">
        <v>6577</v>
      </c>
    </row>
    <row r="16" spans="2:4" x14ac:dyDescent="0.55000000000000004">
      <c r="B16" s="36"/>
      <c r="C16" s="37"/>
      <c r="D16" s="37" t="s">
        <v>6297</v>
      </c>
    </row>
    <row r="17" spans="2:4" x14ac:dyDescent="0.55000000000000004">
      <c r="B17" s="34" t="s">
        <v>6578</v>
      </c>
      <c r="C17" s="35" t="str">
        <f>D17&amp;D18</f>
        <v>SELECT col_214,col_215,col_216,col_217,col_218,col_219,col_220,col_221,col_222,col_223,col_224,col_225,col_226,col_227,col_228,col_229,col_230,col_231,col_232,col_233,col_234,col_235,col_236,col_237,col_238,col_239,col_240,col_241,col_242,col_243,col_244,col_245,col_246,col_247,col_248,col_249,col_250,col_251,col_252,col_253,col_254,col_255,col_256,col_257,col_258,col_259,col_260,col_261,col_262,col_263,col_264,col_265,col_266,col_267,col_268,col_269,col_270,col_271,col_272,col_273,col_274,col_275,col_276,col_277,col_278,col_279,col_280,col_281,col_282,col_283,col_284,col_285,col_286,col_287,col_288,col_289,col_290,col_291,col_292,col_293,col_294,col_295,col_296,col_297,col_298,col_299,col_300,col_301,col_302,col_303,col_304,col_305,col_306,col_307,col_308,col_309,col_310,col_311,col_312,col_313,col_314,col_315,col_316,col_317,col_318,col_319,col_320,col_321,col_322,col_323,col_324,col_325,col_326,col_327,col_328,col_329,col_330,col_331,col_332,col_333,col_334,col_335,col_336,col_337,col_338,col_339,col_340,col_341,col_342,col_343,col_344,col_345,col_346,col_347,col_348,col_349,col_350,col_351,col_352,col_353,col_354,col_355,col_356,col_357,col_358,col_359,col_360,col_361,col_362,col_363,col_364,col_365,col_366,col_367,col_368,col_369,col_370,col_371,col_372,col_373,col_374,col_375,col_376,col_377,col_378,col_379,col_380,col_381,col_382,col_383,col_384,col_385,col_386,col_387,col_388,col_389,col_390,col_391,col_392,col_393,col_394,col_395,col_396,col_397,col_398,col_399,col_400,col_401,col_402,col_403,col_404,col_405,col_406,col_407,col_408,col_409,col_410,col_411,col_412,col_413,col_414,col_415,col_416,col_417,col_418,col_419,col_420,col_421,col_422,col_423,col_424,col_425,col_426 FROM tbl_9 WHERE col_4 = '</v>
      </c>
      <c r="D17" s="35" t="s">
        <v>6582</v>
      </c>
    </row>
    <row r="18" spans="2:4" x14ac:dyDescent="0.55000000000000004">
      <c r="B18" s="36"/>
      <c r="C18" s="37"/>
      <c r="D18" s="37" t="s">
        <v>6297</v>
      </c>
    </row>
    <row r="19" spans="2:4" x14ac:dyDescent="0.55000000000000004">
      <c r="B19" s="34" t="s">
        <v>6579</v>
      </c>
      <c r="C19" s="35" t="str">
        <f>D19&amp;D20</f>
        <v>SELECT col_427,col_428,col_429,col_430,col_431,col_432,col_433,col_434,col_435,col_436,col_437,col_438,col_439,col_440,col_441,col_442,col_443,col_444,col_445,col_446,col_447,col_448,col_449,col_450,col_451,col_452,col_453,col_454,col_455,col_456,col_457,col_458,col_459,col_460,col_461,col_462,col_463,col_464,col_465,col_466,col_467,col_468,col_469,col_470,col_471,col_472,col_473,col_474,col_475,col_476,col_477,col_478,col_479,col_480,col_481,col_482,col_483,col_484,col_485,col_486,col_487,col_488,col_489,col_490,col_491,col_492,col_493,col_494,col_495,col_496,col_497,col_498,col_499,col_500,col_501,col_502,col_503,col_504,col_505,col_506,col_507,col_508,col_509,col_510,col_511,col_512,col_513,col_514,col_515,col_516,col_517,col_518,col_519,col_520,col_521,col_522,col_523,col_524,col_525,col_526,col_527,col_528,col_529,col_530,col_531,col_532,col_533,col_534,col_535,col_536,col_537,col_538,col_539,col_540,col_541,col_542,col_543,col_544,col_545,col_546,col_547,col_548,col_549,col_550,col_551,col_552,col_553,col_554,col_555,col_556,col_557,col_558,col_559,col_560,col_561,col_562,col_563,col_564,col_565,col_566,col_567,col_568,col_569,col_570,col_571,col_572,col_573,col_574,col_575,col_576,col_577,col_578,col_579,col_580,col_581,col_582,col_583,col_584,col_585,col_586,col_587,col_588,col_589,col_590,col_591,col_592,col_593,col_594,col_595,col_596,col_597,col_598,col_599,col_600,col_601,col_602,col_603,col_604,col_605,col_606,col_607,col_608,col_609,col_610,col_611,col_612,col_613,col_614,col_615,col_616,col_617,col_618,col_619,col_620,col_621,col_622,col_623,col_624,col_625,col_626,col_627,col_628,col_629,col_630,col_631,col_632,col_633,col_634,col_635,col_636,col_637,col_638,col_639 FROM tbl_9 WHERE col_4 = '</v>
      </c>
      <c r="D19" s="35" t="s">
        <v>6583</v>
      </c>
    </row>
    <row r="20" spans="2:4" x14ac:dyDescent="0.55000000000000004">
      <c r="B20" s="36"/>
      <c r="C20" s="37"/>
      <c r="D20" s="37" t="s">
        <v>6297</v>
      </c>
    </row>
    <row r="21" spans="2:4" x14ac:dyDescent="0.55000000000000004">
      <c r="B21" s="34" t="s">
        <v>6580</v>
      </c>
      <c r="C21" s="35" t="str">
        <f>D21&amp;D22</f>
        <v>SELECT col_640,col_641,col_642,col_643,col_644,col_645,col_646,col_647,col_648,col_649,col_650,col_651,col_652,col_653,col_654,col_655,col_656,col_657,col_658,col_659,col_660,col_661,col_662,col_663,col_664,col_665,col_666,col_667,col_668,col_669,col_670,col_671,col_672,col_673,col_674,col_675,col_676,col_677,col_678,col_679,col_680,col_681,col_682,col_683,col_684,col_685,col_686,col_687,col_688,col_689,col_690,col_691,col_692,col_693,col_694,col_695,col_696,col_697,col_698,col_699,col_700,col_701,col_702,col_703,col_704,col_705,col_706,col_707,col_708,col_709,col_710,col_711,col_712,col_713,col_714,col_715,col_716,col_717,col_718,col_719,col_720,col_721,col_722,col_723,col_724,col_725,col_726,col_727,col_728,col_729,col_730,col_731,col_732,col_733,col_734,col_735,col_736,col_737,col_738,col_739,col_740,col_741,col_742,col_743,col_744,col_745,col_746,col_747,col_748,col_749,col_750,col_751,col_752,col_753,col_754,col_755,col_756,col_757,col_758,col_759,col_760,col_761,col_762,col_763,col_764,col_765,col_766,col_767,col_768,col_769,col_770,col_771,col_772,col_773,col_774,col_775,col_776,col_777,col_778,col_779,col_780,col_781,col_782,col_783,col_784,col_785,col_786,col_787,col_788,col_789,col_790,col_791,col_792,col_793,col_794,col_795,col_796,col_797,col_798,col_799,col_800,col_801,col_802,col_803,col_804,col_805,col_806,col_807,col_808,col_809,col_810,col_811,col_812,col_813,col_814,col_815,col_816,col_817,col_818,col_819,col_820,col_821,col_822,col_823,col_824,col_825,col_826,col_827,col_828,col_829,col_830,col_831,col_832,col_833,col_834,col_835,col_836,col_837,col_838,col_839,col_840,col_841,col_842,col_843,col_844,col_845,col_846,col_847,col_848,col_849,col_850,col_851,col_852 FROM tbl_9 WHERE col_4 = '</v>
      </c>
      <c r="D21" s="35" t="s">
        <v>6584</v>
      </c>
    </row>
    <row r="22" spans="2:4" x14ac:dyDescent="0.55000000000000004">
      <c r="B22" s="36"/>
      <c r="C22" s="37"/>
      <c r="D22" s="37" t="s">
        <v>6297</v>
      </c>
    </row>
    <row r="23" spans="2:4" x14ac:dyDescent="0.55000000000000004">
      <c r="B23" s="34" t="s">
        <v>6581</v>
      </c>
      <c r="C23" s="35" t="str">
        <f>D23&amp;D24</f>
        <v>SELECT col_853,col_854,col_855,col_856,col_857,col_858,col_859,col_860,col_861,col_862,col_863,col_864,col_865,col_866,col_867,col_868,col_869,col_870,col_871,col_872,col_873,col_874,col_875,col_876,col_877,col_878,col_879,col_880,col_881,col_882,col_883,col_884,col_885,col_886,col_887,col_888,col_889,col_890,col_891,col_892,col_893,col_894,col_895,col_896,col_897,col_898,col_899,col_900,col_901,col_902,col_903,col_904,col_905,col_906,col_907,col_908,col_909,col_910,col_911,col_912,col_913,col_914,col_915,col_916,col_917,col_918,col_919,col_920,col_921,col_922,col_923,col_924,col_925,col_926,col_927,col_928,col_929,col_930,col_931,col_932,col_933,col_934,col_935,col_936,col_937,col_938,col_939,col_940,col_941,col_942,col_943,col_944,col_945,col_946,col_947,col_948,col_949,col_950,col_951,col_952,col_953,col_954,col_955,col_956,col_957,col_958,col_959,col_960,col_961,col_962,col_963,col_964,col_965,col_966,col_967,col_968,col_969,col_970,col_971,col_972,col_973,col_974,col_975,col_976,col_977,col_978,col_979,col_980,col_981,col_982,col_983,col_984,col_985,col_986,col_987,col_988,col_989,col_990,col_991,col_992,col_993,col_994,col_995,col_996,col_997,col_998,col_999,col_1000,col_1001,col_1002,col_1003,col_1004,col_1005,col_1006,col_1007,col_1008,col_1009,col_1010,col_1011,col_1012,col_1013,col_1014,col_1015,col_1016,col_1017,col_1018,col_1019,col_1020,col_1021,col_1022,col_1023,col_1024,col_1025,col_1026,col_1027,col_1028,col_1029,col_1030,col_1031,col_1032,col_1033,col_1034,col_1035,col_1036,col_1037,col_1038,col_1039,col_1040,col_1041,col_1042,col_1043,col_1044,col_1045,col_1046,col_1047,col_1048,col_1049,col_1050,col_1051,col_1052,col_1053,col_1054,col_1055,col_1056,col_1057,col_1058,col_1059,col_1060,col_1061 FROM tbl_9 WHERE col_4 = '</v>
      </c>
      <c r="D23" s="35" t="s">
        <v>6585</v>
      </c>
    </row>
    <row r="24" spans="2:4" x14ac:dyDescent="0.55000000000000004">
      <c r="B24" s="36"/>
      <c r="C24" s="37"/>
      <c r="D24" s="37" t="s">
        <v>6297</v>
      </c>
    </row>
    <row r="25" spans="2:4" x14ac:dyDescent="0.55000000000000004">
      <c r="B25" s="34" t="s">
        <v>6055</v>
      </c>
      <c r="C25" s="35" t="str">
        <f>D25&amp;D26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FROM tbl_13 WHERE col_4 = '</v>
      </c>
      <c r="D25" s="35" t="s">
        <v>6076</v>
      </c>
    </row>
    <row r="26" spans="2:4" x14ac:dyDescent="0.55000000000000004">
      <c r="B26" s="36"/>
      <c r="C26" s="37"/>
      <c r="D26" s="37" t="s">
        <v>6301</v>
      </c>
    </row>
    <row r="27" spans="2:4" x14ac:dyDescent="0.55000000000000004">
      <c r="B27" s="34" t="s">
        <v>6056</v>
      </c>
      <c r="C27" s="35" t="str">
        <f>D27&amp;D28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FROM tbl_16 WHERE col_4 = '</v>
      </c>
      <c r="D27" s="35" t="s">
        <v>6077</v>
      </c>
    </row>
    <row r="28" spans="2:4" x14ac:dyDescent="0.55000000000000004">
      <c r="B28" s="36"/>
      <c r="C28" s="37"/>
      <c r="D28" s="37" t="s">
        <v>6304</v>
      </c>
    </row>
    <row r="29" spans="2:4" x14ac:dyDescent="0.55000000000000004">
      <c r="B29" s="34" t="s">
        <v>6057</v>
      </c>
      <c r="C29" s="35" t="str">
        <f>D29&amp;D30</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FROM tbl_22 WHERE col_4 = '</v>
      </c>
      <c r="D29" s="35" t="s">
        <v>6547</v>
      </c>
    </row>
    <row r="30" spans="2:4" x14ac:dyDescent="0.55000000000000004">
      <c r="B30" s="36"/>
      <c r="C30" s="37"/>
      <c r="D30" s="37" t="s">
        <v>6310</v>
      </c>
    </row>
    <row r="31" spans="2:4" x14ac:dyDescent="0.55000000000000004">
      <c r="B31" s="34" t="s">
        <v>6058</v>
      </c>
      <c r="C31" s="35" t="str">
        <f>D31&amp;D32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FROM tbl_24 WHERE col_4 = '</v>
      </c>
      <c r="D31" s="35" t="s">
        <v>6548</v>
      </c>
    </row>
    <row r="32" spans="2:4" x14ac:dyDescent="0.55000000000000004">
      <c r="B32" s="36"/>
      <c r="C32" s="37"/>
      <c r="D32" s="37" t="s">
        <v>6312</v>
      </c>
    </row>
    <row r="33" spans="2:4" x14ac:dyDescent="0.55000000000000004">
      <c r="B33" s="34" t="s">
        <v>6059</v>
      </c>
      <c r="C33" s="35" t="str">
        <f>D33&amp;D34</f>
        <v>SELECT col_1, col_2, col_3, col_4, col_5, col_6, col_7, col_8, col_9, col_10, col_11, col_12, col_13, col_14, col_15, col_16, col_17, col_18, col_19, col_20, col_21, col_22, col_23, col_24, col_25, col_26, col_27, col_28, col_29, col_30, col_31, col_32, col_33, col_34 FROM tbl_25 WHERE col_4 = '</v>
      </c>
      <c r="D33" s="35" t="s">
        <v>7618</v>
      </c>
    </row>
    <row r="34" spans="2:4" x14ac:dyDescent="0.55000000000000004">
      <c r="B34" s="36"/>
      <c r="C34" s="37"/>
      <c r="D34" s="37" t="s">
        <v>6313</v>
      </c>
    </row>
    <row r="35" spans="2:4" x14ac:dyDescent="0.55000000000000004">
      <c r="B35" s="34" t="s">
        <v>6060</v>
      </c>
      <c r="C35" s="35" t="str">
        <f>D35&amp;D36</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FROM tbl_26 WHERE col_4 = '</v>
      </c>
      <c r="D35" s="35" t="s">
        <v>6549</v>
      </c>
    </row>
    <row r="36" spans="2:4" x14ac:dyDescent="0.55000000000000004">
      <c r="B36" s="36"/>
      <c r="C36" s="37"/>
      <c r="D36" s="37" t="s">
        <v>6314</v>
      </c>
    </row>
    <row r="37" spans="2:4" x14ac:dyDescent="0.55000000000000004">
      <c r="B37" s="34" t="s">
        <v>6061</v>
      </c>
      <c r="C37" s="35" t="str">
        <f>D37&amp;D38</f>
        <v>SELECT col_1, col_2, col_3, col_4, col_5, col_6, col_7, col_8, col_9, col_10, col_11, col_12, col_13, col_14, col_15, col_16, col_17, col_18, col_19, col_20, col_21, col_22, col_23, col_24, col_25, col_26 FROM tbl_27 WHERE col_4 = '</v>
      </c>
      <c r="D37" s="35" t="s">
        <v>6550</v>
      </c>
    </row>
    <row r="38" spans="2:4" x14ac:dyDescent="0.55000000000000004">
      <c r="B38" s="36"/>
      <c r="C38" s="37"/>
      <c r="D38" s="37" t="s">
        <v>6315</v>
      </c>
    </row>
    <row r="39" spans="2:4" x14ac:dyDescent="0.55000000000000004">
      <c r="B39" s="34" t="s">
        <v>6062</v>
      </c>
      <c r="C39" s="35" t="str">
        <f>D39&amp;D40</f>
        <v>SELECT col_1, col_2, col_3, col_4, col_5, col_6, col_7, col_8, col_9, col_10, col_11, col_12, col_13, col_14, col_15, col_16, col_17, col_18, col_19, col_20, col_21, col_22, col_23, col_24, col_25, col_26, col_27, col_28, col_29 FROM tbl_28 WHERE col_4 = '</v>
      </c>
      <c r="D39" s="35" t="s">
        <v>6078</v>
      </c>
    </row>
    <row r="40" spans="2:4" x14ac:dyDescent="0.55000000000000004">
      <c r="B40" s="36"/>
      <c r="C40" s="37"/>
      <c r="D40" s="37" t="s">
        <v>6316</v>
      </c>
    </row>
    <row r="41" spans="2:4" x14ac:dyDescent="0.55000000000000004">
      <c r="B41" s="34" t="s">
        <v>6063</v>
      </c>
      <c r="C41" s="35" t="str">
        <f>D41&amp;D42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FROM tbl_29 WHERE col_4 = '</v>
      </c>
      <c r="D41" s="35" t="s">
        <v>6079</v>
      </c>
    </row>
    <row r="42" spans="2:4" x14ac:dyDescent="0.55000000000000004">
      <c r="B42" s="36"/>
      <c r="C42" s="37"/>
      <c r="D42" s="37" t="s">
        <v>6317</v>
      </c>
    </row>
    <row r="43" spans="2:4" x14ac:dyDescent="0.55000000000000004">
      <c r="B43" s="34" t="s">
        <v>6064</v>
      </c>
      <c r="C43" s="35" t="str">
        <f>D43&amp;D44</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FROM tbl_30 WHERE col_4 = '</v>
      </c>
      <c r="D43" s="35" t="s">
        <v>6546</v>
      </c>
    </row>
    <row r="44" spans="2:4" x14ac:dyDescent="0.55000000000000004">
      <c r="B44" s="36"/>
      <c r="C44" s="37"/>
      <c r="D44" s="37" t="s">
        <v>6318</v>
      </c>
    </row>
    <row r="45" spans="2:4" x14ac:dyDescent="0.55000000000000004">
      <c r="B45" s="34" t="s">
        <v>6065</v>
      </c>
      <c r="C45" s="35" t="str">
        <f>D45&amp;D46</f>
        <v>SELECT col_1, col_2, col_3, col_4, col_5, col_6, col_7, col_8, col_9, col_10, col_11, col_12, col_13, col_14, col_15, col_16, col_17, col_18, col_19, col_20, col_21, col_22, col_23, col_24, col_25, col_26, col_27, col_28, col_29 FROM tbl_31 WHERE col_4 = '</v>
      </c>
      <c r="D45" s="35" t="s">
        <v>6078</v>
      </c>
    </row>
    <row r="46" spans="2:4" x14ac:dyDescent="0.55000000000000004">
      <c r="B46" s="36"/>
      <c r="C46" s="37"/>
      <c r="D46" s="37" t="s">
        <v>6319</v>
      </c>
    </row>
    <row r="47" spans="2:4" x14ac:dyDescent="0.55000000000000004">
      <c r="B47" s="34" t="s">
        <v>6066</v>
      </c>
      <c r="C47" s="35" t="str">
        <f>D47&amp;D48</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col_87, col_88, col_89, col_90, col_91, col_92, col_93, col_94, col_95, col_96, col_97, col_98, col_99, col_100, col_101, col_102, col_103, col_104, col_105, col_106, col_107, col_108, col_109, col_110, col_111, col_112, col_113, col_114, col_115, col_116, col_117, col_118, col_119, col_120, col_121, col_122, col_123, col_124, col_125, col_126, col_127, col_128, col_129, col_130, col_131, col_132, col_133, col_134, col_135, col_136, col_137, col_138, col_139, col_140, col_141, col_142, col_143, col_144, col_145, col_146, col_147, col_148, col_149, col_150, col_151, col_152, col_153, col_154, col_155, col_156, col_157, col_158, col_159, col_160, col_161, col_162, col_163, col_164, col_165, col_166, col_167, col_168, col_169, col_170, col_171, col_172, col_173, col_174, col_175, col_176, col_177, col_178, col_179, col_180, col_181, col_182, col_183, col_184, col_185, col_186, col_187, col_188, col_189, col_190, col_191, col_192, col_193, col_194, col_195, col_196, col_197, col_198, col_199, col_200, col_201, col_202, col_203, col_204, col_205, col_206, col_207, col_208, col_209, col_210, col_211, col_212, col_213, col_214, col_215, col_216 FROM tbl_34 WHERE col_4 = '</v>
      </c>
      <c r="D47" s="35" t="s">
        <v>6080</v>
      </c>
    </row>
    <row r="48" spans="2:4" x14ac:dyDescent="0.55000000000000004">
      <c r="B48" s="36"/>
      <c r="C48" s="37"/>
      <c r="D48" s="37" t="s">
        <v>6322</v>
      </c>
    </row>
    <row r="49" spans="2:4" x14ac:dyDescent="0.55000000000000004">
      <c r="B49" s="34" t="s">
        <v>6067</v>
      </c>
      <c r="C49" s="35" t="str">
        <f>D49&amp;D50</f>
        <v>SELECT col_1, col_2, col_3, col_4, col_5, col_6, col_7, col_8, col_9, col_10, col_11, col_12, col_13, col_14, col_15, col_16 FROM tbl_35 WHERE col_4 = '</v>
      </c>
      <c r="D49" s="35" t="s">
        <v>6081</v>
      </c>
    </row>
    <row r="50" spans="2:4" x14ac:dyDescent="0.55000000000000004">
      <c r="B50" s="36"/>
      <c r="C50" s="37"/>
      <c r="D50" s="37" t="s">
        <v>6323</v>
      </c>
    </row>
    <row r="51" spans="2:4" x14ac:dyDescent="0.55000000000000004">
      <c r="B51" s="34" t="s">
        <v>6068</v>
      </c>
      <c r="C51" s="35" t="str">
        <f>D51&amp;D52</f>
        <v>SELECT col_1, col_2, col_3, col_4, col_5, col_6, col_7, col_8, col_9, col_10, col_11, col_12, col_13, col_14, col_15, col_16, col_17, col_18, col_19, col_20, col_21, col_22, col_23, col_24, col_25, col_26, col_27, col_28, col_29, col_30, col_31, col_32, col_33, col_34, col_35, col_36, col_37, col_38, col_39, col_40 FROM tbl_36 WHERE col_4 = '</v>
      </c>
      <c r="D51" s="35" t="s">
        <v>7582</v>
      </c>
    </row>
    <row r="52" spans="2:4" x14ac:dyDescent="0.55000000000000004">
      <c r="B52" s="36"/>
      <c r="C52" s="37"/>
      <c r="D52" s="37" t="s">
        <v>6324</v>
      </c>
    </row>
    <row r="53" spans="2:4" x14ac:dyDescent="0.55000000000000004">
      <c r="B53" s="34" t="s">
        <v>6069</v>
      </c>
      <c r="C53" s="35" t="str">
        <f>D53&amp;D54</f>
        <v>SELECT col_1, col_2, col_3, col_4, col_5, col_6, col_7, col_8, col_9, col_10, col_11, col_12, col_13, col_14, col_15, col_16, col_17, col_18 FROM tbl_38 WHERE col_4 = '</v>
      </c>
      <c r="D53" s="35" t="s">
        <v>6082</v>
      </c>
    </row>
    <row r="54" spans="2:4" x14ac:dyDescent="0.55000000000000004">
      <c r="B54" s="36"/>
      <c r="C54" s="37"/>
      <c r="D54" s="37" t="s">
        <v>6326</v>
      </c>
    </row>
    <row r="55" spans="2:4" x14ac:dyDescent="0.55000000000000004">
      <c r="B55" s="38" t="s">
        <v>6033</v>
      </c>
      <c r="C55" s="35" t="str">
        <f>D55&amp;D56&amp;D57</f>
        <v>SELECT col_3, col_5, '○', col_6, col_7, col_8, col_9, col_10, col_11, col_12, col_13, col_14, col_15, col_16, col_17, col_18, col_19, col_20, col_21, col_22, col_23, col_24, col_25, col_26, col_27, col_28, col_29, col_30, col_31, col_32, col_33, col_34, col_35, col_36, col_37, col_38, col_39, col_40, col_41, col_42, col_43, col_44, col_45, col_46, col_47, col_48, col_49, col_50, col_51, col_52, col_53, col_54, col_55, col_56, col_57, col_58, col_59, col_60, col_61, col_62, col_63, col_64, col_65, col_66, col_67, col_68, col_69, col_70, col_71, col_72, col_73, col_74, col_75, col_76, col_77, col_78, col_79, col_80, col_81, col_82, col_83, col_84, col_85, col_86 FROM tbl_2 WHERE col_4 = '</v>
      </c>
      <c r="D55" s="53" t="s">
        <v>6028</v>
      </c>
    </row>
    <row r="56" spans="2:4" x14ac:dyDescent="0.55000000000000004">
      <c r="B56" s="39"/>
      <c r="C56" s="40"/>
      <c r="D56" s="40" t="s">
        <v>7613</v>
      </c>
    </row>
    <row r="57" spans="2:4" x14ac:dyDescent="0.55000000000000004">
      <c r="B57" s="41"/>
      <c r="C57" s="37"/>
      <c r="D57" s="54" t="s">
        <v>6290</v>
      </c>
    </row>
    <row r="58" spans="2:4" x14ac:dyDescent="0.55000000000000004">
      <c r="B58" s="38" t="s">
        <v>6034</v>
      </c>
      <c r="C58" s="35" t="str">
        <f>D58&amp;D59&amp;D60</f>
        <v>SELECT col_3, col_5, col_6, col_7, col_8, col_9, col_10, col_11, col_12, col_13, col_14, col_15, col_16, col_17, col_18, col_19, col_20, col_21, col_22, col_23, col_24, col_25, col_26, col_27, col_28, col_29, col_30, col_31, col_32, col_33, col_34, col_35, col_36, col_37, col_38 FROM tbl_3 WHERE col_4 = '</v>
      </c>
      <c r="D58" s="53" t="s">
        <v>6028</v>
      </c>
    </row>
    <row r="59" spans="2:4" x14ac:dyDescent="0.55000000000000004">
      <c r="B59" s="39"/>
      <c r="C59" s="40"/>
      <c r="D59" s="40" t="s">
        <v>7614</v>
      </c>
    </row>
    <row r="60" spans="2:4" x14ac:dyDescent="0.55000000000000004">
      <c r="B60" s="41"/>
      <c r="C60" s="37"/>
      <c r="D60" s="54" t="s">
        <v>6291</v>
      </c>
    </row>
    <row r="61" spans="2:4" x14ac:dyDescent="0.55000000000000004">
      <c r="B61" s="38" t="s">
        <v>6035</v>
      </c>
      <c r="C61" s="35" t="str">
        <f>D61&amp;D62&amp;D63</f>
        <v>SELECT col_3, col_5, '○', col_6, '','', col_8, col_9, col_10, col_11, col_12, col_13, col_14, col_15, '','', col_17, col_18, col_19, col_20, col_21, col_22, col_23, col_24, col_25, col_26, col_27, col_28, col_29, col_30, col_31, col_32, col_33, col_34, col_35, col_36, col_37, col_38, col_39, col_40, col_41, col_42, col_43, col_44, col_45,col_7, col_16 FROM tbl_10 WHERE col_4 = '</v>
      </c>
      <c r="D61" s="53" t="s">
        <v>6028</v>
      </c>
    </row>
    <row r="62" spans="2:4" x14ac:dyDescent="0.55000000000000004">
      <c r="B62" s="39"/>
      <c r="C62" s="40"/>
      <c r="D62" s="40" t="s">
        <v>7583</v>
      </c>
    </row>
    <row r="63" spans="2:4" x14ac:dyDescent="0.55000000000000004">
      <c r="B63" s="41"/>
      <c r="C63" s="37"/>
      <c r="D63" s="54" t="s">
        <v>6298</v>
      </c>
    </row>
    <row r="64" spans="2:4" x14ac:dyDescent="0.55000000000000004">
      <c r="B64" s="38" t="s">
        <v>6036</v>
      </c>
      <c r="C64" s="35" t="str">
        <f>D64&amp;D65&amp;D66</f>
        <v>SELECT col_3, col_5, '○' FROM tbl_11 WHERE col_4 = '</v>
      </c>
      <c r="D64" s="53" t="s">
        <v>6028</v>
      </c>
    </row>
    <row r="65" spans="2:4" x14ac:dyDescent="0.55000000000000004">
      <c r="B65" s="39"/>
      <c r="C65" s="40"/>
      <c r="D65" s="40" t="s">
        <v>7620</v>
      </c>
    </row>
    <row r="66" spans="2:4" x14ac:dyDescent="0.55000000000000004">
      <c r="B66" s="41"/>
      <c r="C66" s="37"/>
      <c r="D66" s="54" t="s">
        <v>6299</v>
      </c>
    </row>
    <row r="67" spans="2:4" x14ac:dyDescent="0.55000000000000004">
      <c r="B67" s="38" t="s">
        <v>6037</v>
      </c>
      <c r="C67" s="35" t="str">
        <f>D67&amp;D68&amp;D69</f>
        <v>SELECT col_3, col_5, col_6, '○', col_7, col_8, col_9 FROM tbl_12 WHERE col_4 = '</v>
      </c>
      <c r="D67" s="53" t="s">
        <v>6028</v>
      </c>
    </row>
    <row r="68" spans="2:4" x14ac:dyDescent="0.55000000000000004">
      <c r="B68" s="39"/>
      <c r="C68" s="40"/>
      <c r="D68" s="40" t="s">
        <v>6335</v>
      </c>
    </row>
    <row r="69" spans="2:4" x14ac:dyDescent="0.55000000000000004">
      <c r="B69" s="41"/>
      <c r="C69" s="37"/>
      <c r="D69" s="54" t="s">
        <v>6300</v>
      </c>
    </row>
    <row r="70" spans="2:4" x14ac:dyDescent="0.55000000000000004">
      <c r="B70" s="38" t="s">
        <v>6038</v>
      </c>
      <c r="C70" s="35" t="str">
        <f>D70&amp;D71&amp;D72</f>
        <v>SELECT col_3, col_5, col_6, '○', col_7, col_8, col_9, col_10, col_11, col_12, col_13, col_14, col_15, col_16, col_17, col_18, col_19, col_20, col_21, col_22 FROM tbl_14 WHERE col_4 = '</v>
      </c>
      <c r="D70" s="53" t="s">
        <v>6028</v>
      </c>
    </row>
    <row r="71" spans="2:4" x14ac:dyDescent="0.55000000000000004">
      <c r="B71" s="39"/>
      <c r="C71" s="40"/>
      <c r="D71" s="40" t="s">
        <v>6327</v>
      </c>
    </row>
    <row r="72" spans="2:4" x14ac:dyDescent="0.55000000000000004">
      <c r="B72" s="41"/>
      <c r="C72" s="37"/>
      <c r="D72" s="54" t="s">
        <v>6302</v>
      </c>
    </row>
    <row r="73" spans="2:4" x14ac:dyDescent="0.55000000000000004">
      <c r="B73" s="38" t="s">
        <v>6039</v>
      </c>
      <c r="C73" s="35" t="str">
        <f>D73&amp;D74&amp;D75</f>
        <v>SELECT col_3, col_5, '○', col_6, col_7, col_8 FROM tbl_15 WHERE col_4 = '</v>
      </c>
      <c r="D73" s="53" t="s">
        <v>6028</v>
      </c>
    </row>
    <row r="74" spans="2:4" x14ac:dyDescent="0.55000000000000004">
      <c r="B74" s="39"/>
      <c r="C74" s="40"/>
      <c r="D74" s="40" t="s">
        <v>6328</v>
      </c>
    </row>
    <row r="75" spans="2:4" x14ac:dyDescent="0.55000000000000004">
      <c r="B75" s="41"/>
      <c r="C75" s="37"/>
      <c r="D75" s="54" t="s">
        <v>6303</v>
      </c>
    </row>
    <row r="76" spans="2:4" x14ac:dyDescent="0.55000000000000004">
      <c r="B76" s="38" t="s">
        <v>6040</v>
      </c>
      <c r="C76" s="35" t="str">
        <f>D76&amp;D77&amp;D78</f>
        <v>SELECT col_3, col_5, col_6, '○', col_7, col_8 FROM tbl_17 WHERE col_4 = '</v>
      </c>
      <c r="D76" s="53" t="s">
        <v>6028</v>
      </c>
    </row>
    <row r="77" spans="2:4" x14ac:dyDescent="0.55000000000000004">
      <c r="B77" s="39"/>
      <c r="C77" s="40"/>
      <c r="D77" s="40" t="s">
        <v>7216</v>
      </c>
    </row>
    <row r="78" spans="2:4" x14ac:dyDescent="0.55000000000000004">
      <c r="B78" s="41"/>
      <c r="C78" s="37"/>
      <c r="D78" s="54" t="s">
        <v>6305</v>
      </c>
    </row>
    <row r="79" spans="2:4" x14ac:dyDescent="0.55000000000000004">
      <c r="B79" s="38" t="s">
        <v>6041</v>
      </c>
      <c r="C79" s="35" t="str">
        <f>D79&amp;D80&amp;D81</f>
        <v>SELECT col_3, col_5, col_6, col_7, col_8, col_9, col_10, col_11, col_12, col_13, col_14, col_15, col_16, col_17, col_18, col_19, col_20 FROM tbl_18 WHERE col_4 = '</v>
      </c>
      <c r="D79" s="53" t="s">
        <v>6028</v>
      </c>
    </row>
    <row r="80" spans="2:4" x14ac:dyDescent="0.55000000000000004">
      <c r="B80" s="39"/>
      <c r="C80" s="40"/>
      <c r="D80" s="40" t="s">
        <v>6329</v>
      </c>
    </row>
    <row r="81" spans="2:4" x14ac:dyDescent="0.55000000000000004">
      <c r="B81" s="41"/>
      <c r="C81" s="37"/>
      <c r="D81" s="54" t="s">
        <v>6306</v>
      </c>
    </row>
    <row r="82" spans="2:4" x14ac:dyDescent="0.55000000000000004">
      <c r="B82" s="38" t="s">
        <v>6042</v>
      </c>
      <c r="C82" s="35" t="str">
        <f>D82&amp;D83&amp;D84</f>
        <v>SELECT col_3, col_5, col_6, col_7 FROM tbl_19 WHERE col_4 = '</v>
      </c>
      <c r="D82" s="53" t="s">
        <v>6028</v>
      </c>
    </row>
    <row r="83" spans="2:4" x14ac:dyDescent="0.55000000000000004">
      <c r="B83" s="39"/>
      <c r="C83" s="40"/>
      <c r="D83" s="40" t="s">
        <v>6330</v>
      </c>
    </row>
    <row r="84" spans="2:4" x14ac:dyDescent="0.55000000000000004">
      <c r="B84" s="41"/>
      <c r="C84" s="37"/>
      <c r="D84" s="54" t="s">
        <v>6307</v>
      </c>
    </row>
    <row r="85" spans="2:4" x14ac:dyDescent="0.55000000000000004">
      <c r="B85" s="38" t="s">
        <v>6043</v>
      </c>
      <c r="C85" s="35" t="str">
        <f>D85&amp;D86&amp;D87</f>
        <v>SELECT col_3, col_5, '○', col_6, col_7, col_8, col_9, col_10, col_11, col_12, col_13, col_14, col_15, col_16, col_17, col_18, col_19 FROM tbl_20 WHERE col_4 = '</v>
      </c>
      <c r="D85" s="53" t="s">
        <v>6028</v>
      </c>
    </row>
    <row r="86" spans="2:4" x14ac:dyDescent="0.55000000000000004">
      <c r="B86" s="39"/>
      <c r="C86" s="40"/>
      <c r="D86" s="40" t="s">
        <v>6331</v>
      </c>
    </row>
    <row r="87" spans="2:4" x14ac:dyDescent="0.55000000000000004">
      <c r="B87" s="41"/>
      <c r="C87" s="37"/>
      <c r="D87" s="54" t="s">
        <v>6308</v>
      </c>
    </row>
    <row r="88" spans="2:4" x14ac:dyDescent="0.55000000000000004">
      <c r="B88" s="38" t="s">
        <v>6044</v>
      </c>
      <c r="C88" s="35" t="str">
        <f>D88&amp;D89&amp;D90</f>
        <v>SELECT col_3, col_5, col_6, col_7, col_8, col_9, col_10, col_11, col_12, col_13, col_14 FROM tbl_21 WHERE col_4 = '</v>
      </c>
      <c r="D88" s="53" t="s">
        <v>6028</v>
      </c>
    </row>
    <row r="89" spans="2:4" x14ac:dyDescent="0.55000000000000004">
      <c r="B89" s="39"/>
      <c r="C89" s="40"/>
      <c r="D89" s="40" t="s">
        <v>6332</v>
      </c>
    </row>
    <row r="90" spans="2:4" x14ac:dyDescent="0.55000000000000004">
      <c r="B90" s="41"/>
      <c r="C90" s="37"/>
      <c r="D90" s="54" t="s">
        <v>6309</v>
      </c>
    </row>
    <row r="91" spans="2:4" x14ac:dyDescent="0.55000000000000004">
      <c r="B91" s="38" t="s">
        <v>6045</v>
      </c>
      <c r="C91" s="35" t="str">
        <f>D91&amp;D92&amp;D93</f>
        <v>SELECT col_3, col_5, '○', col_6 FROM tbl_23 WHERE col_4 = '</v>
      </c>
      <c r="D91" s="53" t="s">
        <v>6028</v>
      </c>
    </row>
    <row r="92" spans="2:4" x14ac:dyDescent="0.55000000000000004">
      <c r="B92" s="39"/>
      <c r="C92" s="40"/>
      <c r="D92" s="40" t="s">
        <v>6333</v>
      </c>
    </row>
    <row r="93" spans="2:4" x14ac:dyDescent="0.55000000000000004">
      <c r="B93" s="41"/>
      <c r="C93" s="37"/>
      <c r="D93" s="54" t="s">
        <v>6311</v>
      </c>
    </row>
    <row r="94" spans="2:4" x14ac:dyDescent="0.55000000000000004">
      <c r="B94" s="38" t="s">
        <v>6046</v>
      </c>
      <c r="C94" s="35" t="str">
        <f>D94&amp;D95&amp;D96</f>
        <v>SELECT col_3, col_5, '○', col_6 FROM tbl_32 WHERE col_4 = '</v>
      </c>
      <c r="D94" s="53" t="s">
        <v>6028</v>
      </c>
    </row>
    <row r="95" spans="2:4" x14ac:dyDescent="0.55000000000000004">
      <c r="B95" s="39"/>
      <c r="C95" s="40"/>
      <c r="D95" s="40" t="s">
        <v>6333</v>
      </c>
    </row>
    <row r="96" spans="2:4" x14ac:dyDescent="0.55000000000000004">
      <c r="B96" s="41"/>
      <c r="C96" s="37"/>
      <c r="D96" s="54" t="s">
        <v>6320</v>
      </c>
    </row>
    <row r="97" spans="2:4" x14ac:dyDescent="0.55000000000000004">
      <c r="B97" s="38" t="s">
        <v>6047</v>
      </c>
      <c r="C97" s="35" t="str">
        <f>D97&amp;D98&amp;D99</f>
        <v>SELECT col_3, col_5, col_6, col_7, col_8, col_9, col_10, col_11, col_12, col_13, col_14 FROM tbl_33 WHERE col_4 = '</v>
      </c>
      <c r="D97" s="53" t="s">
        <v>6028</v>
      </c>
    </row>
    <row r="98" spans="2:4" x14ac:dyDescent="0.55000000000000004">
      <c r="B98" s="39"/>
      <c r="C98" s="40"/>
      <c r="D98" s="40" t="s">
        <v>6332</v>
      </c>
    </row>
    <row r="99" spans="2:4" x14ac:dyDescent="0.55000000000000004">
      <c r="B99" s="41"/>
      <c r="C99" s="37"/>
      <c r="D99" s="54" t="s">
        <v>6321</v>
      </c>
    </row>
    <row r="100" spans="2:4" x14ac:dyDescent="0.55000000000000004">
      <c r="B100" s="38" t="s">
        <v>6048</v>
      </c>
      <c r="C100" s="35" t="str">
        <f>D100&amp;D101&amp;D102</f>
        <v>SELECT col_3, col_5, col_6, col_7, col_8, col_9, col_10, col_11, col_12, col_13, col_14, col_15, col_16 FROM tbl_37 WHERE col_4 = '</v>
      </c>
      <c r="D100" s="53" t="s">
        <v>6028</v>
      </c>
    </row>
    <row r="101" spans="2:4" x14ac:dyDescent="0.55000000000000004">
      <c r="B101" s="39"/>
      <c r="C101" s="40"/>
      <c r="D101" s="40" t="s">
        <v>6334</v>
      </c>
    </row>
    <row r="102" spans="2:4" x14ac:dyDescent="0.55000000000000004">
      <c r="B102" s="41"/>
      <c r="C102" s="37"/>
      <c r="D102" s="54" t="s">
        <v>6325</v>
      </c>
    </row>
  </sheetData>
  <dataConsolidate/>
  <phoneticPr fontId="5"/>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8"/>
  <dimension ref="B1:J48"/>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25.5" style="17" bestFit="1" customWidth="1"/>
    <col min="3" max="4" width="3.08203125" style="17" hidden="1" customWidth="1"/>
    <col min="5" max="5" width="3.33203125" style="17" bestFit="1" customWidth="1"/>
    <col min="6" max="6" width="5.9140625" style="17" bestFit="1" customWidth="1"/>
    <col min="7" max="16384" width="3.6640625" style="17"/>
  </cols>
  <sheetData>
    <row r="1" spans="2:10" x14ac:dyDescent="0.55000000000000004">
      <c r="B1" s="16" t="s">
        <v>3514</v>
      </c>
      <c r="C1" s="27"/>
      <c r="D1" s="27"/>
    </row>
    <row r="2" spans="2:10" x14ac:dyDescent="0.55000000000000004">
      <c r="B2" s="20" t="s">
        <v>3515</v>
      </c>
      <c r="C2" s="27"/>
      <c r="D2" s="27"/>
    </row>
    <row r="3" spans="2:10" x14ac:dyDescent="0.55000000000000004">
      <c r="B3" s="110" t="s">
        <v>3516</v>
      </c>
      <c r="C3" s="27"/>
      <c r="D3" s="27"/>
    </row>
    <row r="4" spans="2:10" ht="131.5" x14ac:dyDescent="0.55000000000000004">
      <c r="B4" s="24" t="s">
        <v>6341</v>
      </c>
      <c r="C4" s="24" t="s">
        <v>6345</v>
      </c>
      <c r="D4" s="24" t="s">
        <v>6346</v>
      </c>
      <c r="E4" s="18" t="s">
        <v>6339</v>
      </c>
      <c r="F4" s="18" t="s">
        <v>6340</v>
      </c>
      <c r="G4" s="109" t="s">
        <v>651</v>
      </c>
      <c r="H4" s="23" t="s">
        <v>2583</v>
      </c>
      <c r="I4" s="23" t="s">
        <v>2584</v>
      </c>
      <c r="J4" s="23" t="s">
        <v>6686</v>
      </c>
    </row>
    <row r="5" spans="2:10" x14ac:dyDescent="0.55000000000000004">
      <c r="B5" s="19" t="s">
        <v>624</v>
      </c>
      <c r="C5" s="19"/>
      <c r="D5" s="19" t="s">
        <v>7647</v>
      </c>
      <c r="E5" s="1" t="s">
        <v>432</v>
      </c>
      <c r="F5" s="1" t="s">
        <v>140</v>
      </c>
      <c r="G5" s="19"/>
      <c r="H5" s="1"/>
      <c r="I5" s="1"/>
      <c r="J5" s="1"/>
    </row>
    <row r="6" spans="2:10" x14ac:dyDescent="0.55000000000000004">
      <c r="B6" s="19" t="s">
        <v>625</v>
      </c>
      <c r="C6" s="19"/>
      <c r="D6" s="19" t="s">
        <v>7647</v>
      </c>
      <c r="E6" s="1" t="s">
        <v>432</v>
      </c>
      <c r="F6" s="1" t="s">
        <v>142</v>
      </c>
      <c r="G6" s="19"/>
      <c r="H6" s="1"/>
      <c r="I6" s="1"/>
      <c r="J6" s="1"/>
    </row>
    <row r="7" spans="2:10" x14ac:dyDescent="0.55000000000000004">
      <c r="B7" s="19" t="s">
        <v>626</v>
      </c>
      <c r="C7" s="19"/>
      <c r="D7" s="19" t="s">
        <v>7647</v>
      </c>
      <c r="E7" s="1" t="s">
        <v>432</v>
      </c>
      <c r="F7" s="1" t="s">
        <v>144</v>
      </c>
      <c r="G7" s="19"/>
      <c r="H7" s="1"/>
      <c r="I7" s="1"/>
      <c r="J7" s="1"/>
    </row>
    <row r="8" spans="2:10" x14ac:dyDescent="0.55000000000000004">
      <c r="B8" s="19" t="s">
        <v>627</v>
      </c>
      <c r="C8" s="19"/>
      <c r="D8" s="19" t="s">
        <v>7647</v>
      </c>
      <c r="E8" s="1" t="s">
        <v>432</v>
      </c>
      <c r="F8" s="1" t="s">
        <v>146</v>
      </c>
      <c r="G8" s="19"/>
      <c r="H8" s="1"/>
      <c r="I8" s="1"/>
      <c r="J8" s="1"/>
    </row>
    <row r="9" spans="2:10" x14ac:dyDescent="0.55000000000000004">
      <c r="B9" s="19" t="s">
        <v>628</v>
      </c>
      <c r="C9" s="19"/>
      <c r="D9" s="19" t="s">
        <v>7647</v>
      </c>
      <c r="E9" s="1" t="s">
        <v>432</v>
      </c>
      <c r="F9" s="1" t="s">
        <v>148</v>
      </c>
      <c r="G9" s="19"/>
      <c r="H9" s="1"/>
      <c r="I9" s="1"/>
      <c r="J9" s="1"/>
    </row>
    <row r="10" spans="2:10" x14ac:dyDescent="0.55000000000000004">
      <c r="B10" s="19" t="s">
        <v>629</v>
      </c>
      <c r="C10" s="19"/>
      <c r="D10" s="19" t="s">
        <v>7647</v>
      </c>
      <c r="E10" s="1" t="s">
        <v>432</v>
      </c>
      <c r="F10" s="1" t="s">
        <v>150</v>
      </c>
      <c r="G10" s="19"/>
      <c r="H10" s="1"/>
      <c r="I10" s="1"/>
      <c r="J10" s="1"/>
    </row>
    <row r="11" spans="2:10" x14ac:dyDescent="0.55000000000000004">
      <c r="B11" s="19" t="s">
        <v>621</v>
      </c>
      <c r="C11" s="19"/>
      <c r="D11" s="19" t="s">
        <v>7647</v>
      </c>
      <c r="E11" s="1" t="s">
        <v>432</v>
      </c>
      <c r="F11" s="1" t="s">
        <v>152</v>
      </c>
      <c r="G11" s="19"/>
      <c r="H11" s="1"/>
      <c r="I11" s="1"/>
      <c r="J11" s="1"/>
    </row>
    <row r="12" spans="2:10" x14ac:dyDescent="0.55000000000000004">
      <c r="B12" s="19" t="s">
        <v>630</v>
      </c>
      <c r="C12" s="19"/>
      <c r="D12" s="19" t="s">
        <v>7647</v>
      </c>
      <c r="E12" s="1" t="s">
        <v>432</v>
      </c>
      <c r="F12" s="1" t="s">
        <v>154</v>
      </c>
      <c r="G12" s="19"/>
      <c r="H12" s="1"/>
      <c r="I12" s="1"/>
      <c r="J12" s="1"/>
    </row>
    <row r="13" spans="2:10" x14ac:dyDescent="0.55000000000000004">
      <c r="B13" s="19" t="s">
        <v>631</v>
      </c>
      <c r="C13" s="19"/>
      <c r="D13" s="19" t="s">
        <v>7647</v>
      </c>
      <c r="E13" s="1" t="s">
        <v>432</v>
      </c>
      <c r="F13" s="1" t="s">
        <v>156</v>
      </c>
      <c r="G13" s="19"/>
      <c r="H13" s="1"/>
      <c r="I13" s="1"/>
      <c r="J13" s="1"/>
    </row>
    <row r="14" spans="2:10" x14ac:dyDescent="0.55000000000000004">
      <c r="B14" s="19" t="s">
        <v>632</v>
      </c>
      <c r="C14" s="19"/>
      <c r="D14" s="19" t="s">
        <v>7647</v>
      </c>
      <c r="E14" s="1" t="s">
        <v>432</v>
      </c>
      <c r="F14" s="1" t="s">
        <v>158</v>
      </c>
      <c r="G14" s="19"/>
      <c r="H14" s="1"/>
      <c r="I14" s="1"/>
      <c r="J14" s="1"/>
    </row>
    <row r="15" spans="2:10" x14ac:dyDescent="0.55000000000000004">
      <c r="B15" s="19" t="s">
        <v>633</v>
      </c>
      <c r="C15" s="19"/>
      <c r="D15" s="19" t="s">
        <v>7647</v>
      </c>
      <c r="E15" s="1" t="s">
        <v>432</v>
      </c>
      <c r="F15" s="1" t="s">
        <v>160</v>
      </c>
      <c r="G15" s="19"/>
      <c r="H15" s="1"/>
      <c r="I15" s="1"/>
      <c r="J15" s="1"/>
    </row>
    <row r="16" spans="2:10" x14ac:dyDescent="0.55000000000000004">
      <c r="B16" s="19" t="s">
        <v>634</v>
      </c>
      <c r="C16" s="19"/>
      <c r="D16" s="19" t="s">
        <v>7647</v>
      </c>
      <c r="E16" s="1" t="s">
        <v>432</v>
      </c>
      <c r="F16" s="1" t="s">
        <v>162</v>
      </c>
      <c r="G16" s="19"/>
      <c r="H16" s="1"/>
      <c r="I16" s="1"/>
      <c r="J16" s="1"/>
    </row>
    <row r="17" spans="2:10" x14ac:dyDescent="0.55000000000000004">
      <c r="B17" s="19" t="s">
        <v>635</v>
      </c>
      <c r="C17" s="19"/>
      <c r="D17" s="19" t="s">
        <v>7647</v>
      </c>
      <c r="E17" s="1" t="s">
        <v>432</v>
      </c>
      <c r="F17" s="1" t="s">
        <v>164</v>
      </c>
      <c r="G17" s="19"/>
      <c r="H17" s="1"/>
      <c r="I17" s="1"/>
      <c r="J17" s="1"/>
    </row>
    <row r="18" spans="2:10" x14ac:dyDescent="0.55000000000000004">
      <c r="B18" s="19" t="s">
        <v>636</v>
      </c>
      <c r="C18" s="19"/>
      <c r="D18" s="19" t="s">
        <v>7647</v>
      </c>
      <c r="E18" s="1" t="s">
        <v>432</v>
      </c>
      <c r="F18" s="1" t="s">
        <v>166</v>
      </c>
      <c r="G18" s="19"/>
      <c r="H18" s="1"/>
      <c r="I18" s="1"/>
      <c r="J18" s="1"/>
    </row>
    <row r="19" spans="2:10" x14ac:dyDescent="0.55000000000000004">
      <c r="B19" s="19" t="s">
        <v>637</v>
      </c>
      <c r="C19" s="19"/>
      <c r="D19" s="19" t="s">
        <v>7647</v>
      </c>
      <c r="E19" s="1" t="s">
        <v>432</v>
      </c>
      <c r="F19" s="1" t="s">
        <v>168</v>
      </c>
      <c r="G19" s="19"/>
      <c r="H19" s="1"/>
      <c r="I19" s="1"/>
      <c r="J19" s="1"/>
    </row>
    <row r="20" spans="2:10" x14ac:dyDescent="0.55000000000000004">
      <c r="B20" s="19" t="s">
        <v>638</v>
      </c>
      <c r="C20" s="19"/>
      <c r="D20" s="19" t="s">
        <v>7647</v>
      </c>
      <c r="E20" s="1" t="s">
        <v>432</v>
      </c>
      <c r="F20" s="1" t="s">
        <v>170</v>
      </c>
      <c r="G20" s="19"/>
      <c r="H20" s="1"/>
      <c r="I20" s="1"/>
      <c r="J20" s="1"/>
    </row>
    <row r="21" spans="2:10" x14ac:dyDescent="0.55000000000000004">
      <c r="B21" s="19" t="s">
        <v>639</v>
      </c>
      <c r="C21" s="19"/>
      <c r="D21" s="19" t="s">
        <v>7647</v>
      </c>
      <c r="E21" s="1" t="s">
        <v>432</v>
      </c>
      <c r="F21" s="1" t="s">
        <v>172</v>
      </c>
      <c r="G21" s="19"/>
      <c r="H21" s="1"/>
      <c r="I21" s="1"/>
      <c r="J21" s="1"/>
    </row>
    <row r="22" spans="2:10" x14ac:dyDescent="0.55000000000000004">
      <c r="B22" s="19" t="s">
        <v>640</v>
      </c>
      <c r="C22" s="19"/>
      <c r="D22" s="19" t="s">
        <v>7647</v>
      </c>
      <c r="E22" s="1" t="s">
        <v>432</v>
      </c>
      <c r="F22" s="1" t="s">
        <v>174</v>
      </c>
      <c r="G22" s="19"/>
      <c r="H22" s="1"/>
      <c r="I22" s="1"/>
      <c r="J22" s="1"/>
    </row>
    <row r="23" spans="2:10" x14ac:dyDescent="0.55000000000000004">
      <c r="B23" s="19" t="s">
        <v>641</v>
      </c>
      <c r="C23" s="19"/>
      <c r="D23" s="19" t="s">
        <v>7647</v>
      </c>
      <c r="E23" s="1" t="s">
        <v>432</v>
      </c>
      <c r="F23" s="1" t="s">
        <v>175</v>
      </c>
      <c r="G23" s="19"/>
      <c r="H23" s="1"/>
      <c r="I23" s="1"/>
      <c r="J23" s="1"/>
    </row>
    <row r="24" spans="2:10" x14ac:dyDescent="0.55000000000000004">
      <c r="B24" s="19" t="s">
        <v>642</v>
      </c>
      <c r="C24" s="19"/>
      <c r="D24" s="19" t="s">
        <v>7647</v>
      </c>
      <c r="E24" s="1" t="s">
        <v>432</v>
      </c>
      <c r="F24" s="1" t="s">
        <v>176</v>
      </c>
      <c r="G24" s="19"/>
      <c r="H24" s="1"/>
      <c r="I24" s="1"/>
      <c r="J24" s="1"/>
    </row>
    <row r="25" spans="2:10" x14ac:dyDescent="0.55000000000000004">
      <c r="B25" s="19" t="s">
        <v>643</v>
      </c>
      <c r="C25" s="19"/>
      <c r="D25" s="19" t="s">
        <v>7647</v>
      </c>
      <c r="E25" s="1" t="s">
        <v>432</v>
      </c>
      <c r="F25" s="1" t="s">
        <v>177</v>
      </c>
      <c r="G25" s="19"/>
      <c r="H25" s="1"/>
      <c r="I25" s="1"/>
      <c r="J25" s="1"/>
    </row>
    <row r="26" spans="2:10" x14ac:dyDescent="0.55000000000000004">
      <c r="B26" s="19" t="s">
        <v>644</v>
      </c>
      <c r="C26" s="19"/>
      <c r="D26" s="19" t="s">
        <v>7647</v>
      </c>
      <c r="E26" s="1" t="s">
        <v>432</v>
      </c>
      <c r="F26" s="1" t="s">
        <v>179</v>
      </c>
      <c r="G26" s="19"/>
      <c r="H26" s="1"/>
      <c r="I26" s="1"/>
      <c r="J26" s="1"/>
    </row>
    <row r="27" spans="2:10" x14ac:dyDescent="0.55000000000000004">
      <c r="B27" s="19" t="s">
        <v>645</v>
      </c>
      <c r="C27" s="19"/>
      <c r="D27" s="19" t="s">
        <v>7647</v>
      </c>
      <c r="E27" s="1" t="s">
        <v>432</v>
      </c>
      <c r="F27" s="1" t="s">
        <v>181</v>
      </c>
      <c r="G27" s="19"/>
      <c r="H27" s="1"/>
      <c r="I27" s="1"/>
      <c r="J27" s="1"/>
    </row>
    <row r="28" spans="2:10" x14ac:dyDescent="0.55000000000000004">
      <c r="B28" s="19" t="s">
        <v>646</v>
      </c>
      <c r="C28" s="19"/>
      <c r="D28" s="19" t="s">
        <v>7647</v>
      </c>
      <c r="E28" s="1" t="s">
        <v>432</v>
      </c>
      <c r="F28" s="1" t="s">
        <v>183</v>
      </c>
      <c r="G28" s="19"/>
      <c r="H28" s="1"/>
      <c r="I28" s="1"/>
      <c r="J28" s="1"/>
    </row>
    <row r="29" spans="2:10" x14ac:dyDescent="0.55000000000000004">
      <c r="B29" s="19" t="s">
        <v>647</v>
      </c>
      <c r="C29" s="19"/>
      <c r="D29" s="19" t="s">
        <v>7647</v>
      </c>
      <c r="E29" s="1" t="s">
        <v>432</v>
      </c>
      <c r="F29" s="1" t="s">
        <v>185</v>
      </c>
      <c r="G29" s="19"/>
      <c r="H29" s="1"/>
      <c r="I29" s="1"/>
      <c r="J29" s="1"/>
    </row>
    <row r="30" spans="2:10" x14ac:dyDescent="0.55000000000000004">
      <c r="B30" s="19" t="s">
        <v>615</v>
      </c>
      <c r="C30" s="19"/>
      <c r="D30" s="19" t="s">
        <v>7647</v>
      </c>
      <c r="E30" s="1" t="s">
        <v>432</v>
      </c>
      <c r="F30" s="1" t="s">
        <v>187</v>
      </c>
      <c r="G30" s="19"/>
      <c r="H30" s="1"/>
      <c r="I30" s="1"/>
      <c r="J30" s="1"/>
    </row>
    <row r="31" spans="2:10" x14ac:dyDescent="0.55000000000000004">
      <c r="B31" s="19" t="s">
        <v>648</v>
      </c>
      <c r="C31" s="19"/>
      <c r="D31" s="19" t="s">
        <v>7647</v>
      </c>
      <c r="E31" s="1" t="s">
        <v>432</v>
      </c>
      <c r="F31" s="1" t="s">
        <v>189</v>
      </c>
      <c r="G31" s="19"/>
      <c r="H31" s="1"/>
      <c r="I31" s="1"/>
      <c r="J31" s="1"/>
    </row>
    <row r="32" spans="2:10" x14ac:dyDescent="0.55000000000000004">
      <c r="B32" s="19" t="s">
        <v>649</v>
      </c>
      <c r="C32" s="19"/>
      <c r="D32" s="19" t="s">
        <v>7647</v>
      </c>
      <c r="E32" s="1" t="s">
        <v>432</v>
      </c>
      <c r="F32" s="1" t="s">
        <v>191</v>
      </c>
      <c r="G32" s="19"/>
      <c r="H32" s="1"/>
      <c r="I32" s="1"/>
      <c r="J32" s="1"/>
    </row>
    <row r="33" spans="2:10" x14ac:dyDescent="0.55000000000000004">
      <c r="B33" s="19" t="s">
        <v>7285</v>
      </c>
      <c r="C33" s="19"/>
      <c r="D33" s="19" t="s">
        <v>7647</v>
      </c>
      <c r="E33" s="1" t="s">
        <v>432</v>
      </c>
      <c r="F33" s="1" t="s">
        <v>623</v>
      </c>
      <c r="G33" s="19"/>
      <c r="H33" s="1"/>
      <c r="I33" s="1"/>
      <c r="J33" s="1"/>
    </row>
    <row r="34" spans="2:10" x14ac:dyDescent="0.55000000000000004">
      <c r="B34" s="19" t="s">
        <v>7286</v>
      </c>
      <c r="C34" s="19"/>
      <c r="D34" s="19" t="s">
        <v>7647</v>
      </c>
      <c r="E34" s="1" t="s">
        <v>432</v>
      </c>
      <c r="F34" s="1" t="s">
        <v>240</v>
      </c>
      <c r="G34" s="19"/>
      <c r="H34" s="1"/>
      <c r="I34" s="1"/>
      <c r="J34" s="1"/>
    </row>
    <row r="35" spans="2:10" x14ac:dyDescent="0.55000000000000004">
      <c r="B35" s="19" t="s">
        <v>7287</v>
      </c>
      <c r="C35" s="19"/>
      <c r="D35" s="19" t="s">
        <v>7647</v>
      </c>
      <c r="E35" s="1" t="s">
        <v>432</v>
      </c>
      <c r="F35" s="1" t="s">
        <v>241</v>
      </c>
      <c r="G35" s="19"/>
      <c r="H35" s="1"/>
      <c r="I35" s="1"/>
      <c r="J35" s="1"/>
    </row>
    <row r="36" spans="2:10" x14ac:dyDescent="0.55000000000000004">
      <c r="B36" s="19" t="s">
        <v>7288</v>
      </c>
      <c r="C36" s="19"/>
      <c r="D36" s="19" t="s">
        <v>7647</v>
      </c>
      <c r="E36" s="1" t="s">
        <v>432</v>
      </c>
      <c r="F36" s="1" t="s">
        <v>242</v>
      </c>
      <c r="G36" s="19"/>
      <c r="H36" s="1"/>
      <c r="I36" s="1"/>
      <c r="J36" s="1"/>
    </row>
    <row r="37" spans="2:10" x14ac:dyDescent="0.55000000000000004">
      <c r="B37" s="19" t="s">
        <v>7289</v>
      </c>
      <c r="C37" s="19"/>
      <c r="D37" s="19" t="s">
        <v>7647</v>
      </c>
      <c r="E37" s="1" t="s">
        <v>432</v>
      </c>
      <c r="F37" s="1" t="s">
        <v>243</v>
      </c>
      <c r="G37" s="19"/>
      <c r="H37" s="1"/>
      <c r="I37" s="1"/>
      <c r="J37" s="1"/>
    </row>
    <row r="38" spans="2:10" x14ac:dyDescent="0.55000000000000004">
      <c r="B38" s="19" t="s">
        <v>7290</v>
      </c>
      <c r="C38" s="19"/>
      <c r="D38" s="19" t="s">
        <v>7647</v>
      </c>
      <c r="E38" s="1" t="s">
        <v>432</v>
      </c>
      <c r="F38" s="1" t="s">
        <v>244</v>
      </c>
      <c r="G38" s="19"/>
      <c r="H38" s="1"/>
      <c r="I38" s="1"/>
      <c r="J38" s="1"/>
    </row>
    <row r="39" spans="2:10" x14ac:dyDescent="0.55000000000000004">
      <c r="B39" s="19" t="s">
        <v>7291</v>
      </c>
      <c r="C39" s="19"/>
      <c r="D39" s="19" t="s">
        <v>7647</v>
      </c>
      <c r="E39" s="1" t="s">
        <v>432</v>
      </c>
      <c r="F39" s="1" t="s">
        <v>246</v>
      </c>
      <c r="G39" s="19"/>
      <c r="H39" s="1"/>
      <c r="I39" s="1"/>
      <c r="J39" s="1"/>
    </row>
    <row r="40" spans="2:10" x14ac:dyDescent="0.55000000000000004">
      <c r="B40" s="19" t="s">
        <v>7292</v>
      </c>
      <c r="C40" s="19"/>
      <c r="D40" s="19" t="s">
        <v>7647</v>
      </c>
      <c r="E40" s="1" t="s">
        <v>432</v>
      </c>
      <c r="F40" s="1" t="s">
        <v>247</v>
      </c>
      <c r="G40" s="19"/>
      <c r="H40" s="1"/>
      <c r="I40" s="1"/>
      <c r="J40" s="1"/>
    </row>
    <row r="41" spans="2:10" x14ac:dyDescent="0.55000000000000004">
      <c r="B41" s="19" t="s">
        <v>7293</v>
      </c>
      <c r="C41" s="19"/>
      <c r="D41" s="19" t="s">
        <v>7647</v>
      </c>
      <c r="E41" s="1" t="s">
        <v>432</v>
      </c>
      <c r="F41" s="1" t="s">
        <v>249</v>
      </c>
      <c r="G41" s="19"/>
      <c r="H41" s="1"/>
      <c r="I41" s="1"/>
      <c r="J41" s="1"/>
    </row>
    <row r="42" spans="2:10" x14ac:dyDescent="0.55000000000000004">
      <c r="B42" s="19" t="s">
        <v>7294</v>
      </c>
      <c r="C42" s="19"/>
      <c r="D42" s="19" t="s">
        <v>7647</v>
      </c>
      <c r="E42" s="1" t="s">
        <v>432</v>
      </c>
      <c r="F42" s="1" t="s">
        <v>251</v>
      </c>
      <c r="G42" s="19"/>
      <c r="H42" s="1"/>
      <c r="I42" s="1"/>
      <c r="J42" s="1"/>
    </row>
    <row r="43" spans="2:10" x14ac:dyDescent="0.55000000000000004">
      <c r="B43" s="19" t="s">
        <v>7295</v>
      </c>
      <c r="C43" s="19"/>
      <c r="D43" s="19" t="s">
        <v>7647</v>
      </c>
      <c r="E43" s="1" t="s">
        <v>432</v>
      </c>
      <c r="F43" s="1" t="s">
        <v>253</v>
      </c>
      <c r="G43" s="19"/>
      <c r="H43" s="1"/>
      <c r="I43" s="1"/>
      <c r="J43" s="1"/>
    </row>
    <row r="44" spans="2:10" x14ac:dyDescent="0.55000000000000004">
      <c r="B44" s="19" t="s">
        <v>7296</v>
      </c>
      <c r="C44" s="19"/>
      <c r="D44" s="19" t="s">
        <v>7647</v>
      </c>
      <c r="E44" s="1" t="s">
        <v>432</v>
      </c>
      <c r="F44" s="1" t="s">
        <v>255</v>
      </c>
      <c r="G44" s="19"/>
      <c r="H44" s="1"/>
      <c r="I44" s="1"/>
      <c r="J44" s="1"/>
    </row>
    <row r="45" spans="2:10" x14ac:dyDescent="0.55000000000000004">
      <c r="B45" s="19" t="s">
        <v>7297</v>
      </c>
      <c r="C45" s="19"/>
      <c r="D45" s="19" t="s">
        <v>7647</v>
      </c>
      <c r="E45" s="1" t="s">
        <v>432</v>
      </c>
      <c r="F45" s="1" t="s">
        <v>257</v>
      </c>
      <c r="G45" s="19"/>
      <c r="H45" s="1"/>
      <c r="I45" s="1"/>
      <c r="J45" s="1"/>
    </row>
    <row r="46" spans="2:10" x14ac:dyDescent="0.55000000000000004">
      <c r="B46" s="19" t="s">
        <v>7298</v>
      </c>
      <c r="C46" s="19"/>
      <c r="D46" s="19" t="s">
        <v>7647</v>
      </c>
      <c r="E46" s="1" t="s">
        <v>432</v>
      </c>
      <c r="F46" s="1" t="s">
        <v>259</v>
      </c>
      <c r="G46" s="19"/>
      <c r="H46" s="1"/>
      <c r="I46" s="1"/>
      <c r="J46" s="1"/>
    </row>
    <row r="47" spans="2:10" x14ac:dyDescent="0.55000000000000004">
      <c r="B47" s="19" t="s">
        <v>7299</v>
      </c>
      <c r="C47" s="19"/>
      <c r="D47" s="19" t="s">
        <v>7647</v>
      </c>
      <c r="E47" s="1" t="s">
        <v>432</v>
      </c>
      <c r="F47" s="1" t="s">
        <v>261</v>
      </c>
      <c r="G47" s="19"/>
      <c r="H47" s="1"/>
      <c r="I47" s="1"/>
      <c r="J47" s="1"/>
    </row>
    <row r="48" spans="2:10" x14ac:dyDescent="0.55000000000000004">
      <c r="B48" s="19" t="s">
        <v>7300</v>
      </c>
      <c r="C48" s="19"/>
      <c r="D48" s="19" t="s">
        <v>7647</v>
      </c>
      <c r="E48" s="1" t="s">
        <v>432</v>
      </c>
      <c r="F48" s="1" t="s">
        <v>263</v>
      </c>
      <c r="G48" s="19"/>
      <c r="H48" s="1"/>
      <c r="I48" s="1"/>
      <c r="J48" s="1"/>
    </row>
  </sheetData>
  <phoneticPr fontId="5"/>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0"/>
  <dimension ref="B1:W78"/>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5.5" style="17" bestFit="1" customWidth="1"/>
    <col min="3" max="4" width="3.08203125" style="17" hidden="1" customWidth="1"/>
    <col min="5" max="5" width="3.33203125" style="17" bestFit="1" customWidth="1"/>
    <col min="6" max="6" width="5.9140625" style="17" bestFit="1" customWidth="1"/>
    <col min="7" max="16384" width="3.6640625" style="17"/>
  </cols>
  <sheetData>
    <row r="1" spans="2:23" x14ac:dyDescent="0.55000000000000004">
      <c r="B1" s="16" t="s">
        <v>3514</v>
      </c>
      <c r="C1" s="27"/>
      <c r="D1" s="27"/>
    </row>
    <row r="2" spans="2:23" x14ac:dyDescent="0.55000000000000004">
      <c r="B2" s="20" t="s">
        <v>3515</v>
      </c>
      <c r="C2" s="27"/>
      <c r="D2" s="27"/>
    </row>
    <row r="3" spans="2:23" x14ac:dyDescent="0.55000000000000004">
      <c r="B3" s="110" t="s">
        <v>3516</v>
      </c>
      <c r="C3" s="27"/>
      <c r="D3" s="27"/>
    </row>
    <row r="4" spans="2:23" ht="146" x14ac:dyDescent="0.55000000000000004">
      <c r="B4" s="24" t="s">
        <v>6342</v>
      </c>
      <c r="C4" s="24" t="s">
        <v>6345</v>
      </c>
      <c r="D4" s="24" t="s">
        <v>6346</v>
      </c>
      <c r="E4" s="18" t="s">
        <v>6339</v>
      </c>
      <c r="F4" s="18" t="s">
        <v>3517</v>
      </c>
      <c r="G4" s="109" t="s">
        <v>3508</v>
      </c>
      <c r="H4" s="18" t="s">
        <v>6737</v>
      </c>
      <c r="I4" s="18" t="s">
        <v>2645</v>
      </c>
      <c r="J4" s="18" t="s">
        <v>2646</v>
      </c>
      <c r="K4" s="18" t="s">
        <v>2647</v>
      </c>
      <c r="L4" s="18" t="s">
        <v>2648</v>
      </c>
      <c r="M4" s="18" t="s">
        <v>2649</v>
      </c>
      <c r="N4" s="18" t="s">
        <v>2650</v>
      </c>
      <c r="O4" s="18" t="s">
        <v>2651</v>
      </c>
      <c r="P4" s="18" t="s">
        <v>2652</v>
      </c>
      <c r="Q4" s="25" t="s">
        <v>2653</v>
      </c>
      <c r="R4" s="26" t="s">
        <v>2654</v>
      </c>
      <c r="S4" s="26" t="s">
        <v>2655</v>
      </c>
      <c r="T4" s="26" t="s">
        <v>2656</v>
      </c>
      <c r="U4" s="26" t="s">
        <v>2657</v>
      </c>
      <c r="V4" s="25" t="s">
        <v>2583</v>
      </c>
      <c r="W4" s="26" t="s">
        <v>791</v>
      </c>
    </row>
    <row r="5" spans="2:23" x14ac:dyDescent="0.55000000000000004">
      <c r="B5" s="1" t="s">
        <v>3453</v>
      </c>
      <c r="C5" s="1"/>
      <c r="D5" s="1" t="s">
        <v>7647</v>
      </c>
      <c r="E5" s="1" t="s">
        <v>3452</v>
      </c>
      <c r="F5" s="1" t="s">
        <v>140</v>
      </c>
      <c r="G5" s="1"/>
      <c r="H5" s="1"/>
      <c r="I5" s="1"/>
      <c r="J5" s="1"/>
      <c r="K5" s="1"/>
      <c r="L5" s="1"/>
      <c r="M5" s="1"/>
      <c r="N5" s="1"/>
      <c r="O5" s="1"/>
      <c r="P5" s="1"/>
      <c r="Q5" s="1"/>
      <c r="R5" s="1"/>
      <c r="S5" s="1"/>
      <c r="T5" s="1"/>
      <c r="U5" s="1"/>
      <c r="V5" s="1"/>
      <c r="W5" s="1"/>
    </row>
    <row r="6" spans="2:23" x14ac:dyDescent="0.55000000000000004">
      <c r="B6" s="1" t="s">
        <v>3454</v>
      </c>
      <c r="C6" s="1"/>
      <c r="D6" s="1" t="s">
        <v>7647</v>
      </c>
      <c r="E6" s="1" t="s">
        <v>3452</v>
      </c>
      <c r="F6" s="1" t="s">
        <v>142</v>
      </c>
      <c r="G6" s="1"/>
      <c r="H6" s="1"/>
      <c r="I6" s="1"/>
      <c r="J6" s="1"/>
      <c r="K6" s="1"/>
      <c r="L6" s="1"/>
      <c r="M6" s="1"/>
      <c r="N6" s="1"/>
      <c r="O6" s="1"/>
      <c r="P6" s="1"/>
      <c r="Q6" s="1"/>
      <c r="R6" s="1"/>
      <c r="S6" s="1"/>
      <c r="T6" s="1"/>
      <c r="U6" s="1"/>
      <c r="V6" s="1"/>
      <c r="W6" s="1"/>
    </row>
    <row r="7" spans="2:23" x14ac:dyDescent="0.55000000000000004">
      <c r="B7" s="1" t="s">
        <v>3455</v>
      </c>
      <c r="C7" s="1"/>
      <c r="D7" s="1" t="s">
        <v>7647</v>
      </c>
      <c r="E7" s="1" t="s">
        <v>3452</v>
      </c>
      <c r="F7" s="1" t="s">
        <v>144</v>
      </c>
      <c r="G7" s="1"/>
      <c r="H7" s="1"/>
      <c r="I7" s="1"/>
      <c r="J7" s="1"/>
      <c r="K7" s="1"/>
      <c r="L7" s="1"/>
      <c r="M7" s="1"/>
      <c r="N7" s="1"/>
      <c r="O7" s="1"/>
      <c r="P7" s="1"/>
      <c r="Q7" s="1"/>
      <c r="R7" s="1"/>
      <c r="S7" s="1"/>
      <c r="T7" s="1"/>
      <c r="U7" s="1"/>
      <c r="V7" s="1"/>
      <c r="W7" s="1"/>
    </row>
    <row r="8" spans="2:23" x14ac:dyDescent="0.55000000000000004">
      <c r="B8" s="1" t="s">
        <v>3456</v>
      </c>
      <c r="C8" s="1"/>
      <c r="D8" s="1" t="s">
        <v>7647</v>
      </c>
      <c r="E8" s="1" t="s">
        <v>3452</v>
      </c>
      <c r="F8" s="1" t="s">
        <v>146</v>
      </c>
      <c r="G8" s="1"/>
      <c r="H8" s="1"/>
      <c r="I8" s="1"/>
      <c r="J8" s="1"/>
      <c r="K8" s="1"/>
      <c r="L8" s="1"/>
      <c r="M8" s="1"/>
      <c r="N8" s="1"/>
      <c r="O8" s="1"/>
      <c r="P8" s="1"/>
      <c r="Q8" s="1"/>
      <c r="R8" s="1"/>
      <c r="S8" s="1"/>
      <c r="T8" s="1"/>
      <c r="U8" s="1"/>
      <c r="V8" s="1"/>
      <c r="W8" s="1"/>
    </row>
    <row r="9" spans="2:23" x14ac:dyDescent="0.55000000000000004">
      <c r="B9" s="1" t="s">
        <v>3457</v>
      </c>
      <c r="C9" s="1"/>
      <c r="D9" s="1" t="s">
        <v>7647</v>
      </c>
      <c r="E9" s="1" t="s">
        <v>3452</v>
      </c>
      <c r="F9" s="1" t="s">
        <v>148</v>
      </c>
      <c r="G9" s="1"/>
      <c r="H9" s="1"/>
      <c r="I9" s="1"/>
      <c r="J9" s="1"/>
      <c r="K9" s="1"/>
      <c r="L9" s="1"/>
      <c r="M9" s="1"/>
      <c r="N9" s="1"/>
      <c r="O9" s="1"/>
      <c r="P9" s="1"/>
      <c r="Q9" s="1"/>
      <c r="R9" s="1"/>
      <c r="S9" s="1"/>
      <c r="T9" s="1"/>
      <c r="U9" s="1"/>
      <c r="V9" s="1"/>
      <c r="W9" s="1"/>
    </row>
    <row r="10" spans="2:23" x14ac:dyDescent="0.55000000000000004">
      <c r="B10" s="1" t="s">
        <v>3458</v>
      </c>
      <c r="C10" s="1"/>
      <c r="D10" s="1" t="s">
        <v>7647</v>
      </c>
      <c r="E10" s="1" t="s">
        <v>3452</v>
      </c>
      <c r="F10" s="1" t="s">
        <v>150</v>
      </c>
      <c r="G10" s="1"/>
      <c r="H10" s="1"/>
      <c r="I10" s="1"/>
      <c r="J10" s="1"/>
      <c r="K10" s="1"/>
      <c r="L10" s="1"/>
      <c r="M10" s="1"/>
      <c r="N10" s="1"/>
      <c r="O10" s="1"/>
      <c r="P10" s="1"/>
      <c r="Q10" s="1"/>
      <c r="R10" s="1"/>
      <c r="S10" s="1"/>
      <c r="T10" s="1"/>
      <c r="U10" s="1"/>
      <c r="V10" s="1"/>
      <c r="W10" s="1"/>
    </row>
    <row r="11" spans="2:23" x14ac:dyDescent="0.55000000000000004">
      <c r="B11" s="1" t="s">
        <v>3459</v>
      </c>
      <c r="C11" s="1"/>
      <c r="D11" s="1" t="s">
        <v>7647</v>
      </c>
      <c r="E11" s="1" t="s">
        <v>3452</v>
      </c>
      <c r="F11" s="1" t="s">
        <v>152</v>
      </c>
      <c r="G11" s="1"/>
      <c r="H11" s="1"/>
      <c r="I11" s="1"/>
      <c r="J11" s="1"/>
      <c r="K11" s="1"/>
      <c r="L11" s="1"/>
      <c r="M11" s="1"/>
      <c r="N11" s="1"/>
      <c r="O11" s="1"/>
      <c r="P11" s="1"/>
      <c r="Q11" s="1"/>
      <c r="R11" s="1"/>
      <c r="S11" s="1"/>
      <c r="T11" s="1"/>
      <c r="U11" s="1"/>
      <c r="V11" s="1"/>
      <c r="W11" s="1"/>
    </row>
    <row r="12" spans="2:23" x14ac:dyDescent="0.55000000000000004">
      <c r="B12" s="1" t="s">
        <v>3460</v>
      </c>
      <c r="C12" s="1"/>
      <c r="D12" s="1" t="s">
        <v>7647</v>
      </c>
      <c r="E12" s="1" t="s">
        <v>3452</v>
      </c>
      <c r="F12" s="1" t="s">
        <v>154</v>
      </c>
      <c r="G12" s="1"/>
      <c r="H12" s="1"/>
      <c r="I12" s="1"/>
      <c r="J12" s="1"/>
      <c r="K12" s="1"/>
      <c r="L12" s="1"/>
      <c r="M12" s="1"/>
      <c r="N12" s="1"/>
      <c r="O12" s="1"/>
      <c r="P12" s="1"/>
      <c r="Q12" s="1"/>
      <c r="R12" s="1"/>
      <c r="S12" s="1"/>
      <c r="T12" s="1"/>
      <c r="U12" s="1"/>
      <c r="V12" s="1"/>
      <c r="W12" s="1"/>
    </row>
    <row r="13" spans="2:23" x14ac:dyDescent="0.55000000000000004">
      <c r="B13" s="1" t="s">
        <v>3461</v>
      </c>
      <c r="C13" s="1"/>
      <c r="D13" s="1" t="s">
        <v>7647</v>
      </c>
      <c r="E13" s="1" t="s">
        <v>3452</v>
      </c>
      <c r="F13" s="1" t="s">
        <v>156</v>
      </c>
      <c r="G13" s="1"/>
      <c r="H13" s="1"/>
      <c r="I13" s="1"/>
      <c r="J13" s="1"/>
      <c r="K13" s="1"/>
      <c r="L13" s="1"/>
      <c r="M13" s="1"/>
      <c r="N13" s="1"/>
      <c r="O13" s="1"/>
      <c r="P13" s="1"/>
      <c r="Q13" s="1"/>
      <c r="R13" s="1"/>
      <c r="S13" s="1"/>
      <c r="T13" s="1"/>
      <c r="U13" s="1"/>
      <c r="V13" s="1"/>
      <c r="W13" s="1"/>
    </row>
    <row r="14" spans="2:23" x14ac:dyDescent="0.55000000000000004">
      <c r="B14" s="1" t="s">
        <v>3462</v>
      </c>
      <c r="C14" s="1"/>
      <c r="D14" s="1" t="s">
        <v>7647</v>
      </c>
      <c r="E14" s="1" t="s">
        <v>3452</v>
      </c>
      <c r="F14" s="1" t="s">
        <v>158</v>
      </c>
      <c r="G14" s="1"/>
      <c r="H14" s="1"/>
      <c r="I14" s="1"/>
      <c r="J14" s="1"/>
      <c r="K14" s="1"/>
      <c r="L14" s="1"/>
      <c r="M14" s="1"/>
      <c r="N14" s="1"/>
      <c r="O14" s="1"/>
      <c r="P14" s="1"/>
      <c r="Q14" s="1"/>
      <c r="R14" s="1"/>
      <c r="S14" s="1"/>
      <c r="T14" s="1"/>
      <c r="U14" s="1"/>
      <c r="V14" s="1"/>
      <c r="W14" s="1"/>
    </row>
    <row r="15" spans="2:23" x14ac:dyDescent="0.55000000000000004">
      <c r="B15" s="1" t="s">
        <v>3463</v>
      </c>
      <c r="C15" s="1"/>
      <c r="D15" s="1" t="s">
        <v>7647</v>
      </c>
      <c r="E15" s="1" t="s">
        <v>3452</v>
      </c>
      <c r="F15" s="1" t="s">
        <v>160</v>
      </c>
      <c r="G15" s="1"/>
      <c r="H15" s="1"/>
      <c r="I15" s="1"/>
      <c r="J15" s="1"/>
      <c r="K15" s="1"/>
      <c r="L15" s="1"/>
      <c r="M15" s="1"/>
      <c r="N15" s="1"/>
      <c r="O15" s="1"/>
      <c r="P15" s="1"/>
      <c r="Q15" s="1"/>
      <c r="R15" s="1"/>
      <c r="S15" s="1"/>
      <c r="T15" s="1"/>
      <c r="U15" s="1"/>
      <c r="V15" s="1"/>
      <c r="W15" s="1"/>
    </row>
    <row r="16" spans="2:23" x14ac:dyDescent="0.55000000000000004">
      <c r="B16" s="1" t="s">
        <v>3464</v>
      </c>
      <c r="C16" s="1"/>
      <c r="D16" s="1" t="s">
        <v>7647</v>
      </c>
      <c r="E16" s="1" t="s">
        <v>3452</v>
      </c>
      <c r="F16" s="1" t="s">
        <v>162</v>
      </c>
      <c r="G16" s="1"/>
      <c r="H16" s="1"/>
      <c r="I16" s="1"/>
      <c r="J16" s="1"/>
      <c r="K16" s="1"/>
      <c r="L16" s="1"/>
      <c r="M16" s="1"/>
      <c r="N16" s="1"/>
      <c r="O16" s="1"/>
      <c r="P16" s="1"/>
      <c r="Q16" s="1"/>
      <c r="R16" s="1"/>
      <c r="S16" s="1"/>
      <c r="T16" s="1"/>
      <c r="U16" s="1"/>
      <c r="V16" s="1"/>
      <c r="W16" s="1"/>
    </row>
    <row r="17" spans="2:23" x14ac:dyDescent="0.55000000000000004">
      <c r="B17" s="1" t="s">
        <v>3465</v>
      </c>
      <c r="C17" s="1"/>
      <c r="D17" s="1" t="s">
        <v>7647</v>
      </c>
      <c r="E17" s="1" t="s">
        <v>3452</v>
      </c>
      <c r="F17" s="1" t="s">
        <v>164</v>
      </c>
      <c r="G17" s="1"/>
      <c r="H17" s="1"/>
      <c r="I17" s="1"/>
      <c r="J17" s="1"/>
      <c r="K17" s="1"/>
      <c r="L17" s="1"/>
      <c r="M17" s="1"/>
      <c r="N17" s="1"/>
      <c r="O17" s="1"/>
      <c r="P17" s="1"/>
      <c r="Q17" s="1"/>
      <c r="R17" s="1"/>
      <c r="S17" s="1"/>
      <c r="T17" s="1"/>
      <c r="U17" s="1"/>
      <c r="V17" s="1"/>
      <c r="W17" s="1"/>
    </row>
    <row r="18" spans="2:23" x14ac:dyDescent="0.55000000000000004">
      <c r="B18" s="1" t="s">
        <v>3466</v>
      </c>
      <c r="C18" s="1"/>
      <c r="D18" s="1" t="s">
        <v>7647</v>
      </c>
      <c r="E18" s="1" t="s">
        <v>3452</v>
      </c>
      <c r="F18" s="1" t="s">
        <v>166</v>
      </c>
      <c r="G18" s="1"/>
      <c r="H18" s="1"/>
      <c r="I18" s="1"/>
      <c r="J18" s="1"/>
      <c r="K18" s="1"/>
      <c r="L18" s="1"/>
      <c r="M18" s="1"/>
      <c r="N18" s="1"/>
      <c r="O18" s="1"/>
      <c r="P18" s="1"/>
      <c r="Q18" s="1"/>
      <c r="R18" s="1"/>
      <c r="S18" s="1"/>
      <c r="T18" s="1"/>
      <c r="U18" s="1"/>
      <c r="V18" s="1"/>
      <c r="W18" s="1"/>
    </row>
    <row r="19" spans="2:23" x14ac:dyDescent="0.55000000000000004">
      <c r="B19" s="1" t="s">
        <v>3467</v>
      </c>
      <c r="C19" s="1"/>
      <c r="D19" s="1" t="s">
        <v>7647</v>
      </c>
      <c r="E19" s="1" t="s">
        <v>3452</v>
      </c>
      <c r="F19" s="1" t="s">
        <v>168</v>
      </c>
      <c r="G19" s="1"/>
      <c r="H19" s="1"/>
      <c r="I19" s="1"/>
      <c r="J19" s="1"/>
      <c r="K19" s="1"/>
      <c r="L19" s="1"/>
      <c r="M19" s="1"/>
      <c r="N19" s="1"/>
      <c r="O19" s="1"/>
      <c r="P19" s="1"/>
      <c r="Q19" s="1"/>
      <c r="R19" s="1"/>
      <c r="S19" s="1"/>
      <c r="T19" s="1"/>
      <c r="U19" s="1"/>
      <c r="V19" s="1"/>
      <c r="W19" s="1"/>
    </row>
    <row r="20" spans="2:23" x14ac:dyDescent="0.55000000000000004">
      <c r="B20" s="1" t="s">
        <v>3468</v>
      </c>
      <c r="C20" s="1"/>
      <c r="D20" s="1" t="s">
        <v>7647</v>
      </c>
      <c r="E20" s="1" t="s">
        <v>3452</v>
      </c>
      <c r="F20" s="1" t="s">
        <v>170</v>
      </c>
      <c r="G20" s="1"/>
      <c r="H20" s="1"/>
      <c r="I20" s="1"/>
      <c r="J20" s="1"/>
      <c r="K20" s="1"/>
      <c r="L20" s="1"/>
      <c r="M20" s="1"/>
      <c r="N20" s="1"/>
      <c r="O20" s="1"/>
      <c r="P20" s="1"/>
      <c r="Q20" s="1"/>
      <c r="R20" s="1"/>
      <c r="S20" s="1"/>
      <c r="T20" s="1"/>
      <c r="U20" s="1"/>
      <c r="V20" s="1"/>
      <c r="W20" s="1"/>
    </row>
    <row r="21" spans="2:23" x14ac:dyDescent="0.55000000000000004">
      <c r="B21" s="1" t="s">
        <v>3469</v>
      </c>
      <c r="C21" s="1"/>
      <c r="D21" s="1" t="s">
        <v>7647</v>
      </c>
      <c r="E21" s="1" t="s">
        <v>3452</v>
      </c>
      <c r="F21" s="1" t="s">
        <v>172</v>
      </c>
      <c r="G21" s="1"/>
      <c r="H21" s="1"/>
      <c r="I21" s="1"/>
      <c r="J21" s="1"/>
      <c r="K21" s="1"/>
      <c r="L21" s="1"/>
      <c r="M21" s="1"/>
      <c r="N21" s="1"/>
      <c r="O21" s="1"/>
      <c r="P21" s="1"/>
      <c r="Q21" s="1"/>
      <c r="R21" s="1"/>
      <c r="S21" s="1"/>
      <c r="T21" s="1"/>
      <c r="U21" s="1"/>
      <c r="V21" s="1"/>
      <c r="W21" s="1"/>
    </row>
    <row r="22" spans="2:23" x14ac:dyDescent="0.55000000000000004">
      <c r="B22" s="1" t="s">
        <v>3470</v>
      </c>
      <c r="C22" s="1"/>
      <c r="D22" s="1" t="s">
        <v>7647</v>
      </c>
      <c r="E22" s="1" t="s">
        <v>3452</v>
      </c>
      <c r="F22" s="1" t="s">
        <v>174</v>
      </c>
      <c r="G22" s="1"/>
      <c r="H22" s="1"/>
      <c r="I22" s="1"/>
      <c r="J22" s="1"/>
      <c r="K22" s="1"/>
      <c r="L22" s="1"/>
      <c r="M22" s="1"/>
      <c r="N22" s="1"/>
      <c r="O22" s="1"/>
      <c r="P22" s="1"/>
      <c r="Q22" s="1"/>
      <c r="R22" s="1"/>
      <c r="S22" s="1"/>
      <c r="T22" s="1"/>
      <c r="U22" s="1"/>
      <c r="V22" s="1"/>
      <c r="W22" s="1"/>
    </row>
    <row r="23" spans="2:23" x14ac:dyDescent="0.55000000000000004">
      <c r="B23" s="1" t="s">
        <v>3471</v>
      </c>
      <c r="C23" s="1"/>
      <c r="D23" s="1" t="s">
        <v>7647</v>
      </c>
      <c r="E23" s="1" t="s">
        <v>3452</v>
      </c>
      <c r="F23" s="1" t="s">
        <v>175</v>
      </c>
      <c r="G23" s="1"/>
      <c r="H23" s="1"/>
      <c r="I23" s="1"/>
      <c r="J23" s="1"/>
      <c r="K23" s="1"/>
      <c r="L23" s="1"/>
      <c r="M23" s="1"/>
      <c r="N23" s="1"/>
      <c r="O23" s="1"/>
      <c r="P23" s="1"/>
      <c r="Q23" s="1"/>
      <c r="R23" s="1"/>
      <c r="S23" s="1"/>
      <c r="T23" s="1"/>
      <c r="U23" s="1"/>
      <c r="V23" s="1"/>
      <c r="W23" s="1"/>
    </row>
    <row r="24" spans="2:23" x14ac:dyDescent="0.55000000000000004">
      <c r="B24" s="1" t="s">
        <v>3472</v>
      </c>
      <c r="C24" s="1"/>
      <c r="D24" s="1" t="s">
        <v>7647</v>
      </c>
      <c r="E24" s="1" t="s">
        <v>3452</v>
      </c>
      <c r="F24" s="1" t="s">
        <v>176</v>
      </c>
      <c r="G24" s="1"/>
      <c r="H24" s="1"/>
      <c r="I24" s="1"/>
      <c r="J24" s="1"/>
      <c r="K24" s="1"/>
      <c r="L24" s="1"/>
      <c r="M24" s="1"/>
      <c r="N24" s="1"/>
      <c r="O24" s="1"/>
      <c r="P24" s="1"/>
      <c r="Q24" s="1"/>
      <c r="R24" s="1"/>
      <c r="S24" s="1"/>
      <c r="T24" s="1"/>
      <c r="U24" s="1"/>
      <c r="V24" s="1"/>
      <c r="W24" s="1"/>
    </row>
    <row r="25" spans="2:23" x14ac:dyDescent="0.55000000000000004">
      <c r="B25" s="1" t="s">
        <v>3473</v>
      </c>
      <c r="C25" s="1"/>
      <c r="D25" s="1" t="s">
        <v>7647</v>
      </c>
      <c r="E25" s="1" t="s">
        <v>3452</v>
      </c>
      <c r="F25" s="1" t="s">
        <v>177</v>
      </c>
      <c r="G25" s="1"/>
      <c r="H25" s="1"/>
      <c r="I25" s="1"/>
      <c r="J25" s="1"/>
      <c r="K25" s="1"/>
      <c r="L25" s="1"/>
      <c r="M25" s="1"/>
      <c r="N25" s="1"/>
      <c r="O25" s="1"/>
      <c r="P25" s="1"/>
      <c r="Q25" s="1"/>
      <c r="R25" s="1"/>
      <c r="S25" s="1"/>
      <c r="T25" s="1"/>
      <c r="U25" s="1"/>
      <c r="V25" s="1"/>
      <c r="W25" s="1"/>
    </row>
    <row r="26" spans="2:23" x14ac:dyDescent="0.55000000000000004">
      <c r="B26" s="1" t="s">
        <v>3474</v>
      </c>
      <c r="C26" s="1"/>
      <c r="D26" s="1" t="s">
        <v>7647</v>
      </c>
      <c r="E26" s="1" t="s">
        <v>3452</v>
      </c>
      <c r="F26" s="1" t="s">
        <v>179</v>
      </c>
      <c r="G26" s="1"/>
      <c r="H26" s="1"/>
      <c r="I26" s="1"/>
      <c r="J26" s="1"/>
      <c r="K26" s="1"/>
      <c r="L26" s="1"/>
      <c r="M26" s="1"/>
      <c r="N26" s="1"/>
      <c r="O26" s="1"/>
      <c r="P26" s="1"/>
      <c r="Q26" s="1"/>
      <c r="R26" s="1"/>
      <c r="S26" s="1"/>
      <c r="T26" s="1"/>
      <c r="U26" s="1"/>
      <c r="V26" s="1"/>
      <c r="W26" s="1"/>
    </row>
    <row r="27" spans="2:23" x14ac:dyDescent="0.55000000000000004">
      <c r="B27" s="1" t="s">
        <v>3475</v>
      </c>
      <c r="C27" s="1"/>
      <c r="D27" s="1" t="s">
        <v>7647</v>
      </c>
      <c r="E27" s="1" t="s">
        <v>3452</v>
      </c>
      <c r="F27" s="1" t="s">
        <v>181</v>
      </c>
      <c r="G27" s="1"/>
      <c r="H27" s="1"/>
      <c r="I27" s="1"/>
      <c r="J27" s="1"/>
      <c r="K27" s="1"/>
      <c r="L27" s="1"/>
      <c r="M27" s="1"/>
      <c r="N27" s="1"/>
      <c r="O27" s="1"/>
      <c r="P27" s="1"/>
      <c r="Q27" s="1"/>
      <c r="R27" s="1"/>
      <c r="S27" s="1"/>
      <c r="T27" s="1"/>
      <c r="U27" s="1"/>
      <c r="V27" s="1"/>
      <c r="W27" s="1"/>
    </row>
    <row r="28" spans="2:23" x14ac:dyDescent="0.55000000000000004">
      <c r="B28" s="1" t="s">
        <v>3476</v>
      </c>
      <c r="C28" s="1"/>
      <c r="D28" s="1" t="s">
        <v>7647</v>
      </c>
      <c r="E28" s="1" t="s">
        <v>3452</v>
      </c>
      <c r="F28" s="1" t="s">
        <v>183</v>
      </c>
      <c r="G28" s="1"/>
      <c r="H28" s="1"/>
      <c r="I28" s="1"/>
      <c r="J28" s="1"/>
      <c r="K28" s="1"/>
      <c r="L28" s="1"/>
      <c r="M28" s="1"/>
      <c r="N28" s="1"/>
      <c r="O28" s="1"/>
      <c r="P28" s="1"/>
      <c r="Q28" s="1"/>
      <c r="R28" s="1"/>
      <c r="S28" s="1"/>
      <c r="T28" s="1"/>
      <c r="U28" s="1"/>
      <c r="V28" s="1"/>
      <c r="W28" s="1"/>
    </row>
    <row r="29" spans="2:23" x14ac:dyDescent="0.55000000000000004">
      <c r="B29" s="1" t="s">
        <v>3477</v>
      </c>
      <c r="C29" s="1"/>
      <c r="D29" s="1" t="s">
        <v>7647</v>
      </c>
      <c r="E29" s="1" t="s">
        <v>3452</v>
      </c>
      <c r="F29" s="1" t="s">
        <v>185</v>
      </c>
      <c r="G29" s="1"/>
      <c r="H29" s="1"/>
      <c r="I29" s="1"/>
      <c r="J29" s="1"/>
      <c r="K29" s="1"/>
      <c r="L29" s="1"/>
      <c r="M29" s="1"/>
      <c r="N29" s="1"/>
      <c r="O29" s="1"/>
      <c r="P29" s="1"/>
      <c r="Q29" s="1"/>
      <c r="R29" s="1"/>
      <c r="S29" s="1"/>
      <c r="T29" s="1"/>
      <c r="U29" s="1"/>
      <c r="V29" s="1"/>
      <c r="W29" s="1"/>
    </row>
    <row r="30" spans="2:23" x14ac:dyDescent="0.55000000000000004">
      <c r="B30" s="1" t="s">
        <v>3478</v>
      </c>
      <c r="C30" s="1"/>
      <c r="D30" s="1" t="s">
        <v>7647</v>
      </c>
      <c r="E30" s="1" t="s">
        <v>3452</v>
      </c>
      <c r="F30" s="1" t="s">
        <v>187</v>
      </c>
      <c r="G30" s="1"/>
      <c r="H30" s="1"/>
      <c r="I30" s="1"/>
      <c r="J30" s="1"/>
      <c r="K30" s="1"/>
      <c r="L30" s="1"/>
      <c r="M30" s="1"/>
      <c r="N30" s="1"/>
      <c r="O30" s="1"/>
      <c r="P30" s="1"/>
      <c r="Q30" s="1"/>
      <c r="R30" s="1"/>
      <c r="S30" s="1"/>
      <c r="T30" s="1"/>
      <c r="U30" s="1"/>
      <c r="V30" s="1"/>
      <c r="W30" s="1"/>
    </row>
    <row r="31" spans="2:23" x14ac:dyDescent="0.55000000000000004">
      <c r="B31" s="1" t="s">
        <v>3479</v>
      </c>
      <c r="C31" s="1"/>
      <c r="D31" s="1" t="s">
        <v>7647</v>
      </c>
      <c r="E31" s="1" t="s">
        <v>3452</v>
      </c>
      <c r="F31" s="1" t="s">
        <v>240</v>
      </c>
      <c r="G31" s="1"/>
      <c r="H31" s="1"/>
      <c r="I31" s="1"/>
      <c r="J31" s="1"/>
      <c r="K31" s="1"/>
      <c r="L31" s="1"/>
      <c r="M31" s="1"/>
      <c r="N31" s="1"/>
      <c r="O31" s="1"/>
      <c r="P31" s="1"/>
      <c r="Q31" s="1"/>
      <c r="R31" s="1"/>
      <c r="S31" s="1"/>
      <c r="T31" s="1"/>
      <c r="U31" s="1"/>
      <c r="V31" s="1"/>
      <c r="W31" s="1"/>
    </row>
    <row r="32" spans="2:23" x14ac:dyDescent="0.55000000000000004">
      <c r="B32" s="1" t="s">
        <v>7301</v>
      </c>
      <c r="C32" s="1"/>
      <c r="D32" s="1" t="s">
        <v>7647</v>
      </c>
      <c r="E32" s="1" t="s">
        <v>3452</v>
      </c>
      <c r="F32" s="1" t="s">
        <v>241</v>
      </c>
      <c r="G32" s="1"/>
      <c r="H32" s="1"/>
      <c r="I32" s="1"/>
      <c r="J32" s="1"/>
      <c r="K32" s="1"/>
      <c r="L32" s="1"/>
      <c r="M32" s="1"/>
      <c r="N32" s="1"/>
      <c r="O32" s="1"/>
      <c r="P32" s="1"/>
      <c r="Q32" s="1"/>
      <c r="R32" s="1"/>
      <c r="S32" s="1"/>
      <c r="T32" s="1"/>
      <c r="U32" s="1"/>
      <c r="V32" s="1"/>
      <c r="W32" s="1"/>
    </row>
    <row r="33" spans="2:23" x14ac:dyDescent="0.55000000000000004">
      <c r="B33" s="1" t="s">
        <v>7302</v>
      </c>
      <c r="C33" s="1"/>
      <c r="D33" s="1" t="s">
        <v>7647</v>
      </c>
      <c r="E33" s="1" t="s">
        <v>3452</v>
      </c>
      <c r="F33" s="1" t="s">
        <v>242</v>
      </c>
      <c r="G33" s="1"/>
      <c r="H33" s="1"/>
      <c r="I33" s="1"/>
      <c r="J33" s="1"/>
      <c r="K33" s="1"/>
      <c r="L33" s="1"/>
      <c r="M33" s="1"/>
      <c r="N33" s="1"/>
      <c r="O33" s="1"/>
      <c r="P33" s="1"/>
      <c r="Q33" s="1"/>
      <c r="R33" s="1"/>
      <c r="S33" s="1"/>
      <c r="T33" s="1"/>
      <c r="U33" s="1"/>
      <c r="V33" s="1"/>
      <c r="W33" s="1"/>
    </row>
    <row r="34" spans="2:23" x14ac:dyDescent="0.55000000000000004">
      <c r="B34" s="1" t="s">
        <v>7303</v>
      </c>
      <c r="C34" s="1"/>
      <c r="D34" s="1" t="s">
        <v>7647</v>
      </c>
      <c r="E34" s="1" t="s">
        <v>3452</v>
      </c>
      <c r="F34" s="1" t="s">
        <v>243</v>
      </c>
      <c r="G34" s="1"/>
      <c r="H34" s="1"/>
      <c r="I34" s="1"/>
      <c r="J34" s="1"/>
      <c r="K34" s="1"/>
      <c r="L34" s="1"/>
      <c r="M34" s="1"/>
      <c r="N34" s="1"/>
      <c r="O34" s="1"/>
      <c r="P34" s="1"/>
      <c r="Q34" s="1"/>
      <c r="R34" s="1"/>
      <c r="S34" s="1"/>
      <c r="T34" s="1"/>
      <c r="U34" s="1"/>
      <c r="V34" s="1"/>
      <c r="W34" s="1"/>
    </row>
    <row r="35" spans="2:23" x14ac:dyDescent="0.55000000000000004">
      <c r="B35" s="1" t="s">
        <v>7304</v>
      </c>
      <c r="C35" s="1"/>
      <c r="D35" s="1" t="s">
        <v>7647</v>
      </c>
      <c r="E35" s="1" t="s">
        <v>3452</v>
      </c>
      <c r="F35" s="1" t="s">
        <v>244</v>
      </c>
      <c r="G35" s="1"/>
      <c r="H35" s="1"/>
      <c r="I35" s="1"/>
      <c r="J35" s="1"/>
      <c r="K35" s="1"/>
      <c r="L35" s="1"/>
      <c r="M35" s="1"/>
      <c r="N35" s="1"/>
      <c r="O35" s="1"/>
      <c r="P35" s="1"/>
      <c r="Q35" s="1"/>
      <c r="R35" s="1"/>
      <c r="S35" s="1"/>
      <c r="T35" s="1"/>
      <c r="U35" s="1"/>
      <c r="V35" s="1"/>
      <c r="W35" s="1"/>
    </row>
    <row r="36" spans="2:23" x14ac:dyDescent="0.55000000000000004">
      <c r="B36" s="1" t="s">
        <v>7305</v>
      </c>
      <c r="C36" s="1"/>
      <c r="D36" s="1" t="s">
        <v>7647</v>
      </c>
      <c r="E36" s="1" t="s">
        <v>3452</v>
      </c>
      <c r="F36" s="1" t="s">
        <v>246</v>
      </c>
      <c r="G36" s="1"/>
      <c r="H36" s="1"/>
      <c r="I36" s="1"/>
      <c r="J36" s="1"/>
      <c r="K36" s="1"/>
      <c r="L36" s="1"/>
      <c r="M36" s="1"/>
      <c r="N36" s="1"/>
      <c r="O36" s="1"/>
      <c r="P36" s="1"/>
      <c r="Q36" s="1"/>
      <c r="R36" s="1"/>
      <c r="S36" s="1"/>
      <c r="T36" s="1"/>
      <c r="U36" s="1"/>
      <c r="V36" s="1"/>
      <c r="W36" s="1"/>
    </row>
    <row r="37" spans="2:23" x14ac:dyDescent="0.55000000000000004">
      <c r="B37" s="1" t="s">
        <v>7306</v>
      </c>
      <c r="C37" s="1"/>
      <c r="D37" s="1" t="s">
        <v>7647</v>
      </c>
      <c r="E37" s="1" t="s">
        <v>3452</v>
      </c>
      <c r="F37" s="1" t="s">
        <v>247</v>
      </c>
      <c r="G37" s="1"/>
      <c r="H37" s="1"/>
      <c r="I37" s="1"/>
      <c r="J37" s="1"/>
      <c r="K37" s="1"/>
      <c r="L37" s="1"/>
      <c r="M37" s="1"/>
      <c r="N37" s="1"/>
      <c r="O37" s="1"/>
      <c r="P37" s="1"/>
      <c r="Q37" s="1"/>
      <c r="R37" s="1"/>
      <c r="S37" s="1"/>
      <c r="T37" s="1"/>
      <c r="U37" s="1"/>
      <c r="V37" s="1"/>
      <c r="W37" s="1"/>
    </row>
    <row r="38" spans="2:23" x14ac:dyDescent="0.55000000000000004">
      <c r="B38" s="1" t="s">
        <v>7307</v>
      </c>
      <c r="C38" s="1"/>
      <c r="D38" s="1" t="s">
        <v>7647</v>
      </c>
      <c r="E38" s="1" t="s">
        <v>3452</v>
      </c>
      <c r="F38" s="1" t="s">
        <v>249</v>
      </c>
      <c r="G38" s="1"/>
      <c r="H38" s="1"/>
      <c r="I38" s="1"/>
      <c r="J38" s="1"/>
      <c r="K38" s="1"/>
      <c r="L38" s="1"/>
      <c r="M38" s="1"/>
      <c r="N38" s="1"/>
      <c r="O38" s="1"/>
      <c r="P38" s="1"/>
      <c r="Q38" s="1"/>
      <c r="R38" s="1"/>
      <c r="S38" s="1"/>
      <c r="T38" s="1"/>
      <c r="U38" s="1"/>
      <c r="V38" s="1"/>
      <c r="W38" s="1"/>
    </row>
    <row r="39" spans="2:23" x14ac:dyDescent="0.55000000000000004">
      <c r="B39" s="1" t="s">
        <v>7308</v>
      </c>
      <c r="C39" s="1"/>
      <c r="D39" s="1" t="s">
        <v>7647</v>
      </c>
      <c r="E39" s="1" t="s">
        <v>3452</v>
      </c>
      <c r="F39" s="1" t="s">
        <v>251</v>
      </c>
      <c r="G39" s="1"/>
      <c r="H39" s="1"/>
      <c r="I39" s="1"/>
      <c r="J39" s="1"/>
      <c r="K39" s="1"/>
      <c r="L39" s="1"/>
      <c r="M39" s="1"/>
      <c r="N39" s="1"/>
      <c r="O39" s="1"/>
      <c r="P39" s="1"/>
      <c r="Q39" s="1"/>
      <c r="R39" s="1"/>
      <c r="S39" s="1"/>
      <c r="T39" s="1"/>
      <c r="U39" s="1"/>
      <c r="V39" s="1"/>
      <c r="W39" s="1"/>
    </row>
    <row r="40" spans="2:23" x14ac:dyDescent="0.55000000000000004">
      <c r="B40" s="1" t="s">
        <v>7309</v>
      </c>
      <c r="C40" s="1"/>
      <c r="D40" s="1" t="s">
        <v>7647</v>
      </c>
      <c r="E40" s="1" t="s">
        <v>3452</v>
      </c>
      <c r="F40" s="1" t="s">
        <v>253</v>
      </c>
      <c r="G40" s="1"/>
      <c r="H40" s="1"/>
      <c r="I40" s="1"/>
      <c r="J40" s="1"/>
      <c r="K40" s="1"/>
      <c r="L40" s="1"/>
      <c r="M40" s="1"/>
      <c r="N40" s="1"/>
      <c r="O40" s="1"/>
      <c r="P40" s="1"/>
      <c r="Q40" s="1"/>
      <c r="R40" s="1"/>
      <c r="S40" s="1"/>
      <c r="T40" s="1"/>
      <c r="U40" s="1"/>
      <c r="V40" s="1"/>
      <c r="W40" s="1"/>
    </row>
    <row r="41" spans="2:23" x14ac:dyDescent="0.55000000000000004">
      <c r="B41" s="1" t="s">
        <v>7310</v>
      </c>
      <c r="C41" s="1"/>
      <c r="D41" s="1" t="s">
        <v>7647</v>
      </c>
      <c r="E41" s="1" t="s">
        <v>3452</v>
      </c>
      <c r="F41" s="1" t="s">
        <v>255</v>
      </c>
      <c r="G41" s="1"/>
      <c r="H41" s="1"/>
      <c r="I41" s="1"/>
      <c r="J41" s="1"/>
      <c r="K41" s="1"/>
      <c r="L41" s="1"/>
      <c r="M41" s="1"/>
      <c r="N41" s="1"/>
      <c r="O41" s="1"/>
      <c r="P41" s="1"/>
      <c r="Q41" s="1"/>
      <c r="R41" s="1"/>
      <c r="S41" s="1"/>
      <c r="T41" s="1"/>
      <c r="U41" s="1"/>
      <c r="V41" s="1"/>
      <c r="W41" s="1"/>
    </row>
    <row r="42" spans="2:23" x14ac:dyDescent="0.55000000000000004">
      <c r="B42" s="1" t="s">
        <v>7311</v>
      </c>
      <c r="C42" s="1"/>
      <c r="D42" s="1" t="s">
        <v>7647</v>
      </c>
      <c r="E42" s="1" t="s">
        <v>3452</v>
      </c>
      <c r="F42" s="1" t="s">
        <v>257</v>
      </c>
      <c r="G42" s="1"/>
      <c r="H42" s="1"/>
      <c r="I42" s="1"/>
      <c r="J42" s="1"/>
      <c r="K42" s="1"/>
      <c r="L42" s="1"/>
      <c r="M42" s="1"/>
      <c r="N42" s="1"/>
      <c r="O42" s="1"/>
      <c r="P42" s="1"/>
      <c r="Q42" s="1"/>
      <c r="R42" s="1"/>
      <c r="S42" s="1"/>
      <c r="T42" s="1"/>
      <c r="U42" s="1"/>
      <c r="V42" s="1"/>
      <c r="W42" s="1"/>
    </row>
    <row r="43" spans="2:23" x14ac:dyDescent="0.55000000000000004">
      <c r="B43" s="1" t="s">
        <v>7312</v>
      </c>
      <c r="C43" s="1"/>
      <c r="D43" s="1" t="s">
        <v>7647</v>
      </c>
      <c r="E43" s="1" t="s">
        <v>3452</v>
      </c>
      <c r="F43" s="1" t="s">
        <v>259</v>
      </c>
      <c r="G43" s="1"/>
      <c r="H43" s="1"/>
      <c r="I43" s="1"/>
      <c r="J43" s="1"/>
      <c r="K43" s="1"/>
      <c r="L43" s="1"/>
      <c r="M43" s="1"/>
      <c r="N43" s="1"/>
      <c r="O43" s="1"/>
      <c r="P43" s="1"/>
      <c r="Q43" s="1"/>
      <c r="R43" s="1"/>
      <c r="S43" s="1"/>
      <c r="T43" s="1"/>
      <c r="U43" s="1"/>
      <c r="V43" s="1"/>
      <c r="W43" s="1"/>
    </row>
    <row r="44" spans="2:23" x14ac:dyDescent="0.55000000000000004">
      <c r="B44" s="1" t="s">
        <v>3480</v>
      </c>
      <c r="C44" s="1"/>
      <c r="D44" s="1" t="s">
        <v>7647</v>
      </c>
      <c r="E44" s="1" t="s">
        <v>3452</v>
      </c>
      <c r="F44" s="1" t="s">
        <v>261</v>
      </c>
      <c r="G44" s="1"/>
      <c r="H44" s="1"/>
      <c r="I44" s="1"/>
      <c r="J44" s="1"/>
      <c r="K44" s="1"/>
      <c r="L44" s="1"/>
      <c r="M44" s="1"/>
      <c r="N44" s="1"/>
      <c r="O44" s="1"/>
      <c r="P44" s="1"/>
      <c r="Q44" s="1"/>
      <c r="R44" s="1"/>
      <c r="S44" s="1"/>
      <c r="T44" s="1"/>
      <c r="U44" s="1"/>
      <c r="V44" s="1"/>
      <c r="W44" s="1"/>
    </row>
    <row r="45" spans="2:23" x14ac:dyDescent="0.55000000000000004">
      <c r="B45" s="1" t="s">
        <v>7313</v>
      </c>
      <c r="C45" s="1"/>
      <c r="D45" s="1" t="s">
        <v>7647</v>
      </c>
      <c r="E45" s="1" t="s">
        <v>3452</v>
      </c>
      <c r="F45" s="1" t="s">
        <v>263</v>
      </c>
      <c r="G45" s="1"/>
      <c r="H45" s="1"/>
      <c r="I45" s="1"/>
      <c r="J45" s="1"/>
      <c r="K45" s="1"/>
      <c r="L45" s="1"/>
      <c r="M45" s="1"/>
      <c r="N45" s="1"/>
      <c r="O45" s="1"/>
      <c r="P45" s="1"/>
      <c r="Q45" s="1"/>
      <c r="R45" s="1"/>
      <c r="S45" s="1"/>
      <c r="T45" s="1"/>
      <c r="U45" s="1"/>
      <c r="V45" s="1"/>
      <c r="W45" s="1"/>
    </row>
    <row r="46" spans="2:23" x14ac:dyDescent="0.55000000000000004">
      <c r="B46" s="1" t="s">
        <v>7314</v>
      </c>
      <c r="C46" s="1"/>
      <c r="D46" s="1" t="s">
        <v>7647</v>
      </c>
      <c r="E46" s="1" t="s">
        <v>3452</v>
      </c>
      <c r="F46" s="1" t="s">
        <v>265</v>
      </c>
      <c r="G46" s="1"/>
      <c r="H46" s="1"/>
      <c r="I46" s="1"/>
      <c r="J46" s="1"/>
      <c r="K46" s="1"/>
      <c r="L46" s="1"/>
      <c r="M46" s="1"/>
      <c r="N46" s="1"/>
      <c r="O46" s="1"/>
      <c r="P46" s="1"/>
      <c r="Q46" s="1"/>
      <c r="R46" s="1"/>
      <c r="S46" s="1"/>
      <c r="T46" s="1"/>
      <c r="U46" s="1"/>
      <c r="V46" s="1"/>
      <c r="W46" s="1"/>
    </row>
    <row r="47" spans="2:23" x14ac:dyDescent="0.55000000000000004">
      <c r="B47" s="1" t="s">
        <v>7315</v>
      </c>
      <c r="C47" s="1"/>
      <c r="D47" s="1" t="s">
        <v>7647</v>
      </c>
      <c r="E47" s="1" t="s">
        <v>3452</v>
      </c>
      <c r="F47" s="1" t="s">
        <v>267</v>
      </c>
      <c r="G47" s="1"/>
      <c r="H47" s="1"/>
      <c r="I47" s="1"/>
      <c r="J47" s="1"/>
      <c r="K47" s="1"/>
      <c r="L47" s="1"/>
      <c r="M47" s="1"/>
      <c r="N47" s="1"/>
      <c r="O47" s="1"/>
      <c r="P47" s="1"/>
      <c r="Q47" s="1"/>
      <c r="R47" s="1"/>
      <c r="S47" s="1"/>
      <c r="T47" s="1"/>
      <c r="U47" s="1"/>
      <c r="V47" s="1"/>
      <c r="W47" s="1"/>
    </row>
    <row r="48" spans="2:23" x14ac:dyDescent="0.55000000000000004">
      <c r="B48" s="1" t="s">
        <v>7316</v>
      </c>
      <c r="C48" s="1"/>
      <c r="D48" s="1" t="s">
        <v>7647</v>
      </c>
      <c r="E48" s="1" t="s">
        <v>3452</v>
      </c>
      <c r="F48" s="1" t="s">
        <v>268</v>
      </c>
      <c r="G48" s="1"/>
      <c r="H48" s="1"/>
      <c r="I48" s="1"/>
      <c r="J48" s="1"/>
      <c r="K48" s="1"/>
      <c r="L48" s="1"/>
      <c r="M48" s="1"/>
      <c r="N48" s="1"/>
      <c r="O48" s="1"/>
      <c r="P48" s="1"/>
      <c r="Q48" s="1"/>
      <c r="R48" s="1"/>
      <c r="S48" s="1"/>
      <c r="T48" s="1"/>
      <c r="U48" s="1"/>
      <c r="V48" s="1"/>
      <c r="W48" s="1"/>
    </row>
    <row r="49" spans="2:23" x14ac:dyDescent="0.55000000000000004">
      <c r="B49" s="1" t="s">
        <v>7317</v>
      </c>
      <c r="C49" s="1"/>
      <c r="D49" s="1" t="s">
        <v>7647</v>
      </c>
      <c r="E49" s="1" t="s">
        <v>3452</v>
      </c>
      <c r="F49" s="1" t="s">
        <v>269</v>
      </c>
      <c r="G49" s="1"/>
      <c r="H49" s="1"/>
      <c r="I49" s="1"/>
      <c r="J49" s="1"/>
      <c r="K49" s="1"/>
      <c r="L49" s="1"/>
      <c r="M49" s="1"/>
      <c r="N49" s="1"/>
      <c r="O49" s="1"/>
      <c r="P49" s="1"/>
      <c r="Q49" s="1"/>
      <c r="R49" s="1"/>
      <c r="S49" s="1"/>
      <c r="T49" s="1"/>
      <c r="U49" s="1"/>
      <c r="V49" s="1"/>
      <c r="W49" s="1"/>
    </row>
    <row r="50" spans="2:23" x14ac:dyDescent="0.55000000000000004">
      <c r="B50" s="1" t="s">
        <v>7318</v>
      </c>
      <c r="C50" s="1"/>
      <c r="D50" s="1" t="s">
        <v>7647</v>
      </c>
      <c r="E50" s="1" t="s">
        <v>3452</v>
      </c>
      <c r="F50" s="1" t="s">
        <v>270</v>
      </c>
      <c r="G50" s="1"/>
      <c r="H50" s="1"/>
      <c r="I50" s="1"/>
      <c r="J50" s="1"/>
      <c r="K50" s="1"/>
      <c r="L50" s="1"/>
      <c r="M50" s="1"/>
      <c r="N50" s="1"/>
      <c r="O50" s="1"/>
      <c r="P50" s="1"/>
      <c r="Q50" s="1"/>
      <c r="R50" s="1"/>
      <c r="S50" s="1"/>
      <c r="T50" s="1"/>
      <c r="U50" s="1"/>
      <c r="V50" s="1"/>
      <c r="W50" s="1"/>
    </row>
    <row r="51" spans="2:23" x14ac:dyDescent="0.55000000000000004">
      <c r="B51" s="1" t="s">
        <v>3481</v>
      </c>
      <c r="C51" s="1"/>
      <c r="D51" s="1" t="s">
        <v>7647</v>
      </c>
      <c r="E51" s="1" t="s">
        <v>3452</v>
      </c>
      <c r="F51" s="1" t="s">
        <v>271</v>
      </c>
      <c r="G51" s="1"/>
      <c r="H51" s="1"/>
      <c r="I51" s="1"/>
      <c r="J51" s="1"/>
      <c r="K51" s="1"/>
      <c r="L51" s="1"/>
      <c r="M51" s="1"/>
      <c r="N51" s="1"/>
      <c r="O51" s="1"/>
      <c r="P51" s="1"/>
      <c r="Q51" s="1"/>
      <c r="R51" s="1"/>
      <c r="S51" s="1"/>
      <c r="T51" s="1"/>
      <c r="U51" s="1"/>
      <c r="V51" s="1"/>
      <c r="W51" s="1"/>
    </row>
    <row r="52" spans="2:23" x14ac:dyDescent="0.55000000000000004">
      <c r="B52" s="1" t="s">
        <v>3482</v>
      </c>
      <c r="C52" s="1"/>
      <c r="D52" s="1" t="s">
        <v>7647</v>
      </c>
      <c r="E52" s="1" t="s">
        <v>3452</v>
      </c>
      <c r="F52" s="1" t="s">
        <v>272</v>
      </c>
      <c r="G52" s="1"/>
      <c r="H52" s="1"/>
      <c r="I52" s="1"/>
      <c r="J52" s="1"/>
      <c r="K52" s="1"/>
      <c r="L52" s="1"/>
      <c r="M52" s="1"/>
      <c r="N52" s="1"/>
      <c r="O52" s="1"/>
      <c r="P52" s="1"/>
      <c r="Q52" s="1"/>
      <c r="R52" s="1"/>
      <c r="S52" s="1"/>
      <c r="T52" s="1"/>
      <c r="U52" s="1"/>
      <c r="V52" s="1"/>
      <c r="W52" s="1"/>
    </row>
    <row r="53" spans="2:23" x14ac:dyDescent="0.55000000000000004">
      <c r="B53" s="1" t="s">
        <v>7300</v>
      </c>
      <c r="C53" s="1"/>
      <c r="D53" s="1" t="s">
        <v>7647</v>
      </c>
      <c r="E53" s="1" t="s">
        <v>3452</v>
      </c>
      <c r="F53" s="1" t="s">
        <v>273</v>
      </c>
      <c r="G53" s="1"/>
      <c r="H53" s="1"/>
      <c r="I53" s="1"/>
      <c r="J53" s="1"/>
      <c r="K53" s="1"/>
      <c r="L53" s="1"/>
      <c r="M53" s="1"/>
      <c r="N53" s="1"/>
      <c r="O53" s="1"/>
      <c r="P53" s="1"/>
      <c r="Q53" s="1"/>
      <c r="R53" s="1"/>
      <c r="S53" s="1"/>
      <c r="T53" s="1"/>
      <c r="U53" s="1"/>
      <c r="V53" s="1"/>
      <c r="W53" s="1"/>
    </row>
    <row r="54" spans="2:23" x14ac:dyDescent="0.55000000000000004">
      <c r="B54" s="1" t="s">
        <v>7298</v>
      </c>
      <c r="C54" s="1"/>
      <c r="D54" s="1" t="s">
        <v>7647</v>
      </c>
      <c r="E54" s="1" t="s">
        <v>3452</v>
      </c>
      <c r="F54" s="1" t="s">
        <v>274</v>
      </c>
      <c r="G54" s="1"/>
      <c r="H54" s="1"/>
      <c r="I54" s="1"/>
      <c r="J54" s="1"/>
      <c r="K54" s="1"/>
      <c r="L54" s="1"/>
      <c r="M54" s="1"/>
      <c r="N54" s="1"/>
      <c r="O54" s="1"/>
      <c r="P54" s="1"/>
      <c r="Q54" s="1"/>
      <c r="R54" s="1"/>
      <c r="S54" s="1"/>
      <c r="T54" s="1"/>
      <c r="U54" s="1"/>
      <c r="V54" s="1"/>
      <c r="W54" s="1"/>
    </row>
    <row r="55" spans="2:23" x14ac:dyDescent="0.55000000000000004">
      <c r="B55" s="1" t="s">
        <v>7299</v>
      </c>
      <c r="C55" s="1"/>
      <c r="D55" s="1" t="s">
        <v>7647</v>
      </c>
      <c r="E55" s="1" t="s">
        <v>3452</v>
      </c>
      <c r="F55" s="1" t="s">
        <v>3483</v>
      </c>
      <c r="G55" s="1"/>
      <c r="H55" s="1"/>
      <c r="I55" s="1"/>
      <c r="J55" s="1"/>
      <c r="K55" s="1"/>
      <c r="L55" s="1"/>
      <c r="M55" s="1"/>
      <c r="N55" s="1"/>
      <c r="O55" s="1"/>
      <c r="P55" s="1"/>
      <c r="Q55" s="1"/>
      <c r="R55" s="1"/>
      <c r="S55" s="1"/>
      <c r="T55" s="1"/>
      <c r="U55" s="1"/>
      <c r="V55" s="1"/>
      <c r="W55" s="1"/>
    </row>
    <row r="56" spans="2:23" x14ac:dyDescent="0.55000000000000004">
      <c r="B56" s="1" t="s">
        <v>7319</v>
      </c>
      <c r="C56" s="1"/>
      <c r="D56" s="1" t="s">
        <v>7647</v>
      </c>
      <c r="E56" s="1" t="s">
        <v>3452</v>
      </c>
      <c r="F56" s="1" t="s">
        <v>3484</v>
      </c>
      <c r="G56" s="1"/>
      <c r="H56" s="1"/>
      <c r="I56" s="1"/>
      <c r="J56" s="1"/>
      <c r="K56" s="1"/>
      <c r="L56" s="1"/>
      <c r="M56" s="1"/>
      <c r="N56" s="1"/>
      <c r="O56" s="1"/>
      <c r="P56" s="1"/>
      <c r="Q56" s="1"/>
      <c r="R56" s="1"/>
      <c r="S56" s="1"/>
      <c r="T56" s="1"/>
      <c r="U56" s="1"/>
      <c r="V56" s="1"/>
      <c r="W56" s="1"/>
    </row>
    <row r="57" spans="2:23" x14ac:dyDescent="0.55000000000000004">
      <c r="B57" s="1" t="s">
        <v>7320</v>
      </c>
      <c r="C57" s="1"/>
      <c r="D57" s="1" t="s">
        <v>7647</v>
      </c>
      <c r="E57" s="1" t="s">
        <v>3452</v>
      </c>
      <c r="F57" s="1" t="s">
        <v>3485</v>
      </c>
      <c r="G57" s="1"/>
      <c r="H57" s="1"/>
      <c r="I57" s="1"/>
      <c r="J57" s="1"/>
      <c r="K57" s="1"/>
      <c r="L57" s="1"/>
      <c r="M57" s="1"/>
      <c r="N57" s="1"/>
      <c r="O57" s="1"/>
      <c r="P57" s="1"/>
      <c r="Q57" s="1"/>
      <c r="R57" s="1"/>
      <c r="S57" s="1"/>
      <c r="T57" s="1"/>
      <c r="U57" s="1"/>
      <c r="V57" s="1"/>
      <c r="W57" s="1"/>
    </row>
    <row r="58" spans="2:23" x14ac:dyDescent="0.55000000000000004">
      <c r="B58" s="1" t="s">
        <v>7321</v>
      </c>
      <c r="C58" s="1"/>
      <c r="D58" s="1" t="s">
        <v>7647</v>
      </c>
      <c r="E58" s="1" t="s">
        <v>3452</v>
      </c>
      <c r="F58" s="1" t="s">
        <v>3486</v>
      </c>
      <c r="G58" s="1"/>
      <c r="H58" s="1"/>
      <c r="I58" s="1"/>
      <c r="J58" s="1"/>
      <c r="K58" s="1"/>
      <c r="L58" s="1"/>
      <c r="M58" s="1"/>
      <c r="N58" s="1"/>
      <c r="O58" s="1"/>
      <c r="P58" s="1"/>
      <c r="Q58" s="1"/>
      <c r="R58" s="1"/>
      <c r="S58" s="1"/>
      <c r="T58" s="1"/>
      <c r="U58" s="1"/>
      <c r="V58" s="1"/>
      <c r="W58" s="1"/>
    </row>
    <row r="59" spans="2:23" x14ac:dyDescent="0.55000000000000004">
      <c r="B59" s="1" t="s">
        <v>7322</v>
      </c>
      <c r="C59" s="1"/>
      <c r="D59" s="1" t="s">
        <v>7647</v>
      </c>
      <c r="E59" s="1" t="s">
        <v>3452</v>
      </c>
      <c r="F59" s="1" t="s">
        <v>3487</v>
      </c>
      <c r="G59" s="1"/>
      <c r="H59" s="1"/>
      <c r="I59" s="1"/>
      <c r="J59" s="1"/>
      <c r="K59" s="1"/>
      <c r="L59" s="1"/>
      <c r="M59" s="1"/>
      <c r="N59" s="1"/>
      <c r="O59" s="1"/>
      <c r="P59" s="1"/>
      <c r="Q59" s="1"/>
      <c r="R59" s="1"/>
      <c r="S59" s="1"/>
      <c r="T59" s="1"/>
      <c r="U59" s="1"/>
      <c r="V59" s="1"/>
      <c r="W59" s="1"/>
    </row>
    <row r="60" spans="2:23" x14ac:dyDescent="0.55000000000000004">
      <c r="B60" s="1" t="s">
        <v>7323</v>
      </c>
      <c r="C60" s="1"/>
      <c r="D60" s="1" t="s">
        <v>7647</v>
      </c>
      <c r="E60" s="1" t="s">
        <v>3452</v>
      </c>
      <c r="F60" s="1" t="s">
        <v>3488</v>
      </c>
      <c r="G60" s="1"/>
      <c r="H60" s="1"/>
      <c r="I60" s="1"/>
      <c r="J60" s="1"/>
      <c r="K60" s="1"/>
      <c r="L60" s="1"/>
      <c r="M60" s="1"/>
      <c r="N60" s="1"/>
      <c r="O60" s="1"/>
      <c r="P60" s="1"/>
      <c r="Q60" s="1"/>
      <c r="R60" s="1"/>
      <c r="S60" s="1"/>
      <c r="T60" s="1"/>
      <c r="U60" s="1"/>
      <c r="V60" s="1"/>
      <c r="W60" s="1"/>
    </row>
    <row r="61" spans="2:23" x14ac:dyDescent="0.55000000000000004">
      <c r="B61" s="1" t="s">
        <v>7324</v>
      </c>
      <c r="C61" s="1"/>
      <c r="D61" s="1" t="s">
        <v>7647</v>
      </c>
      <c r="E61" s="1" t="s">
        <v>3452</v>
      </c>
      <c r="F61" s="1" t="s">
        <v>3489</v>
      </c>
      <c r="G61" s="1"/>
      <c r="H61" s="1"/>
      <c r="I61" s="1"/>
      <c r="J61" s="1"/>
      <c r="K61" s="1"/>
      <c r="L61" s="1"/>
      <c r="M61" s="1"/>
      <c r="N61" s="1"/>
      <c r="O61" s="1"/>
      <c r="P61" s="1"/>
      <c r="Q61" s="1"/>
      <c r="R61" s="1"/>
      <c r="S61" s="1"/>
      <c r="T61" s="1"/>
      <c r="U61" s="1"/>
      <c r="V61" s="1"/>
      <c r="W61" s="1"/>
    </row>
    <row r="62" spans="2:23" x14ac:dyDescent="0.55000000000000004">
      <c r="B62" s="1" t="s">
        <v>3491</v>
      </c>
      <c r="C62" s="1"/>
      <c r="D62" s="1" t="s">
        <v>7647</v>
      </c>
      <c r="E62" s="1" t="s">
        <v>3452</v>
      </c>
      <c r="F62" s="1" t="s">
        <v>3490</v>
      </c>
      <c r="G62" s="1"/>
      <c r="H62" s="1"/>
      <c r="I62" s="1"/>
      <c r="J62" s="1"/>
      <c r="K62" s="1"/>
      <c r="L62" s="1"/>
      <c r="M62" s="1"/>
      <c r="N62" s="1"/>
      <c r="O62" s="1"/>
      <c r="P62" s="1"/>
      <c r="Q62" s="1"/>
      <c r="R62" s="1"/>
      <c r="S62" s="1"/>
      <c r="T62" s="1"/>
      <c r="U62" s="1"/>
      <c r="V62" s="1"/>
      <c r="W62" s="1"/>
    </row>
    <row r="63" spans="2:23" x14ac:dyDescent="0.55000000000000004">
      <c r="B63" s="1" t="s">
        <v>3493</v>
      </c>
      <c r="C63" s="1"/>
      <c r="D63" s="1" t="s">
        <v>7647</v>
      </c>
      <c r="E63" s="1" t="s">
        <v>3452</v>
      </c>
      <c r="F63" s="1" t="s">
        <v>3492</v>
      </c>
      <c r="G63" s="1"/>
      <c r="H63" s="1"/>
      <c r="I63" s="1"/>
      <c r="J63" s="1"/>
      <c r="K63" s="1"/>
      <c r="L63" s="1"/>
      <c r="M63" s="1"/>
      <c r="N63" s="1"/>
      <c r="O63" s="1"/>
      <c r="P63" s="1"/>
      <c r="Q63" s="1"/>
      <c r="R63" s="1"/>
      <c r="S63" s="1"/>
      <c r="T63" s="1"/>
      <c r="U63" s="1"/>
      <c r="V63" s="1"/>
      <c r="W63" s="1"/>
    </row>
    <row r="64" spans="2:23" x14ac:dyDescent="0.55000000000000004">
      <c r="B64" s="1" t="s">
        <v>3495</v>
      </c>
      <c r="C64" s="1"/>
      <c r="D64" s="1" t="s">
        <v>7647</v>
      </c>
      <c r="E64" s="1" t="s">
        <v>3452</v>
      </c>
      <c r="F64" s="1" t="s">
        <v>3494</v>
      </c>
      <c r="G64" s="1"/>
      <c r="H64" s="1"/>
      <c r="I64" s="1"/>
      <c r="J64" s="1"/>
      <c r="K64" s="1"/>
      <c r="L64" s="1"/>
      <c r="M64" s="1"/>
      <c r="N64" s="1"/>
      <c r="O64" s="1"/>
      <c r="P64" s="1"/>
      <c r="Q64" s="1"/>
      <c r="R64" s="1"/>
      <c r="S64" s="1"/>
      <c r="T64" s="1"/>
      <c r="U64" s="1"/>
      <c r="V64" s="1"/>
      <c r="W64" s="1"/>
    </row>
    <row r="65" spans="2:23" x14ac:dyDescent="0.55000000000000004">
      <c r="B65" s="1" t="s">
        <v>3497</v>
      </c>
      <c r="C65" s="1"/>
      <c r="D65" s="1" t="s">
        <v>7647</v>
      </c>
      <c r="E65" s="1" t="s">
        <v>3452</v>
      </c>
      <c r="F65" s="1" t="s">
        <v>3496</v>
      </c>
      <c r="G65" s="1"/>
      <c r="H65" s="1"/>
      <c r="I65" s="1"/>
      <c r="J65" s="1"/>
      <c r="K65" s="1"/>
      <c r="L65" s="1"/>
      <c r="M65" s="1"/>
      <c r="N65" s="1"/>
      <c r="O65" s="1"/>
      <c r="P65" s="1"/>
      <c r="Q65" s="1"/>
      <c r="R65" s="1"/>
      <c r="S65" s="1"/>
      <c r="T65" s="1"/>
      <c r="U65" s="1"/>
      <c r="V65" s="1"/>
      <c r="W65" s="1"/>
    </row>
    <row r="66" spans="2:23" x14ac:dyDescent="0.55000000000000004">
      <c r="B66" s="1" t="s">
        <v>3499</v>
      </c>
      <c r="C66" s="1"/>
      <c r="D66" s="1" t="s">
        <v>7647</v>
      </c>
      <c r="E66" s="1" t="s">
        <v>3452</v>
      </c>
      <c r="F66" s="1" t="s">
        <v>3498</v>
      </c>
      <c r="G66" s="1"/>
      <c r="H66" s="1"/>
      <c r="I66" s="1"/>
      <c r="J66" s="1"/>
      <c r="K66" s="1"/>
      <c r="L66" s="1"/>
      <c r="M66" s="1"/>
      <c r="N66" s="1"/>
      <c r="O66" s="1"/>
      <c r="P66" s="1"/>
      <c r="Q66" s="1"/>
      <c r="R66" s="1"/>
      <c r="S66" s="1"/>
      <c r="T66" s="1"/>
      <c r="U66" s="1"/>
      <c r="V66" s="1"/>
      <c r="W66" s="1"/>
    </row>
    <row r="67" spans="2:23" x14ac:dyDescent="0.55000000000000004">
      <c r="B67" s="1" t="s">
        <v>7325</v>
      </c>
      <c r="C67" s="1"/>
      <c r="D67" s="1" t="s">
        <v>7647</v>
      </c>
      <c r="E67" s="1" t="s">
        <v>3452</v>
      </c>
      <c r="F67" s="1" t="s">
        <v>3500</v>
      </c>
      <c r="G67" s="1"/>
      <c r="H67" s="1"/>
      <c r="I67" s="1"/>
      <c r="J67" s="1"/>
      <c r="K67" s="1"/>
      <c r="L67" s="1"/>
      <c r="M67" s="1"/>
      <c r="N67" s="1"/>
      <c r="O67" s="1"/>
      <c r="P67" s="1"/>
      <c r="Q67" s="1"/>
      <c r="R67" s="1"/>
      <c r="S67" s="1"/>
      <c r="T67" s="1"/>
      <c r="U67" s="1"/>
      <c r="V67" s="1"/>
      <c r="W67" s="1"/>
    </row>
    <row r="68" spans="2:23" x14ac:dyDescent="0.55000000000000004">
      <c r="B68" s="1" t="s">
        <v>7326</v>
      </c>
      <c r="C68" s="1"/>
      <c r="D68" s="1" t="s">
        <v>7647</v>
      </c>
      <c r="E68" s="1" t="s">
        <v>3452</v>
      </c>
      <c r="F68" s="1" t="s">
        <v>3501</v>
      </c>
      <c r="G68" s="1"/>
      <c r="H68" s="1"/>
      <c r="I68" s="1"/>
      <c r="J68" s="1"/>
      <c r="K68" s="1"/>
      <c r="L68" s="1"/>
      <c r="M68" s="1"/>
      <c r="N68" s="1"/>
      <c r="O68" s="1"/>
      <c r="P68" s="1"/>
      <c r="Q68" s="1"/>
      <c r="R68" s="1"/>
      <c r="S68" s="1"/>
      <c r="T68" s="1"/>
      <c r="U68" s="1"/>
      <c r="V68" s="1"/>
      <c r="W68" s="1"/>
    </row>
    <row r="69" spans="2:23" x14ac:dyDescent="0.55000000000000004">
      <c r="B69" s="1" t="s">
        <v>7327</v>
      </c>
      <c r="C69" s="1"/>
      <c r="D69" s="1" t="s">
        <v>7647</v>
      </c>
      <c r="E69" s="1" t="s">
        <v>3452</v>
      </c>
      <c r="F69" s="1" t="s">
        <v>3502</v>
      </c>
      <c r="G69" s="1"/>
      <c r="H69" s="1"/>
      <c r="I69" s="1"/>
      <c r="J69" s="1"/>
      <c r="K69" s="1"/>
      <c r="L69" s="1"/>
      <c r="M69" s="1"/>
      <c r="N69" s="1"/>
      <c r="O69" s="1"/>
      <c r="P69" s="1"/>
      <c r="Q69" s="1"/>
      <c r="R69" s="1"/>
      <c r="S69" s="1"/>
      <c r="T69" s="1"/>
      <c r="U69" s="1"/>
      <c r="V69" s="1"/>
      <c r="W69" s="1"/>
    </row>
    <row r="70" spans="2:23" x14ac:dyDescent="0.55000000000000004">
      <c r="B70" s="1" t="s">
        <v>647</v>
      </c>
      <c r="C70" s="1"/>
      <c r="D70" s="1" t="s">
        <v>7647</v>
      </c>
      <c r="E70" s="1" t="s">
        <v>3452</v>
      </c>
      <c r="F70" s="1" t="s">
        <v>3503</v>
      </c>
      <c r="G70" s="1"/>
      <c r="H70" s="1"/>
      <c r="I70" s="1"/>
      <c r="J70" s="1"/>
      <c r="K70" s="1"/>
      <c r="L70" s="1"/>
      <c r="M70" s="1"/>
      <c r="N70" s="1"/>
      <c r="O70" s="1"/>
      <c r="P70" s="1"/>
      <c r="Q70" s="1"/>
      <c r="R70" s="1"/>
      <c r="S70" s="1"/>
      <c r="T70" s="1"/>
      <c r="U70" s="1"/>
      <c r="V70" s="1"/>
      <c r="W70" s="1"/>
    </row>
    <row r="71" spans="2:23" x14ac:dyDescent="0.55000000000000004">
      <c r="B71" s="1" t="s">
        <v>7328</v>
      </c>
      <c r="C71" s="1"/>
      <c r="D71" s="1" t="s">
        <v>7647</v>
      </c>
      <c r="E71" s="1" t="s">
        <v>3452</v>
      </c>
      <c r="F71" s="1" t="s">
        <v>3504</v>
      </c>
      <c r="G71" s="1"/>
      <c r="H71" s="1"/>
      <c r="I71" s="1"/>
      <c r="J71" s="1"/>
      <c r="K71" s="1"/>
      <c r="L71" s="1"/>
      <c r="M71" s="1"/>
      <c r="N71" s="1"/>
      <c r="O71" s="1"/>
      <c r="P71" s="1"/>
      <c r="Q71" s="1"/>
      <c r="R71" s="1"/>
      <c r="S71" s="1"/>
      <c r="T71" s="1"/>
      <c r="U71" s="1"/>
      <c r="V71" s="1"/>
      <c r="W71" s="1"/>
    </row>
    <row r="72" spans="2:23" x14ac:dyDescent="0.55000000000000004">
      <c r="B72" s="1" t="s">
        <v>7329</v>
      </c>
      <c r="C72" s="1"/>
      <c r="D72" s="1" t="s">
        <v>7647</v>
      </c>
      <c r="E72" s="1" t="s">
        <v>3452</v>
      </c>
      <c r="F72" s="1" t="s">
        <v>3505</v>
      </c>
      <c r="G72" s="1"/>
      <c r="H72" s="1"/>
      <c r="I72" s="1"/>
      <c r="J72" s="1"/>
      <c r="K72" s="1"/>
      <c r="L72" s="1"/>
      <c r="M72" s="1"/>
      <c r="N72" s="1"/>
      <c r="O72" s="1"/>
      <c r="P72" s="1"/>
      <c r="Q72" s="1"/>
      <c r="R72" s="1"/>
      <c r="S72" s="1"/>
      <c r="T72" s="1"/>
      <c r="U72" s="1"/>
      <c r="V72" s="1"/>
      <c r="W72" s="1"/>
    </row>
    <row r="73" spans="2:23" x14ac:dyDescent="0.55000000000000004">
      <c r="B73" s="1" t="s">
        <v>7329</v>
      </c>
      <c r="C73" s="1"/>
      <c r="D73" s="1" t="s">
        <v>7647</v>
      </c>
      <c r="E73" s="1" t="s">
        <v>3452</v>
      </c>
      <c r="F73" s="1" t="s">
        <v>3506</v>
      </c>
      <c r="G73" s="1"/>
      <c r="H73" s="1"/>
      <c r="I73" s="1"/>
      <c r="J73" s="1"/>
      <c r="K73" s="1"/>
      <c r="L73" s="1"/>
      <c r="M73" s="1"/>
      <c r="N73" s="1"/>
      <c r="O73" s="1"/>
      <c r="P73" s="1"/>
      <c r="Q73" s="1"/>
      <c r="R73" s="1"/>
      <c r="S73" s="1"/>
      <c r="T73" s="1"/>
      <c r="U73" s="1"/>
      <c r="V73" s="1"/>
      <c r="W73" s="1"/>
    </row>
    <row r="74" spans="2:23" x14ac:dyDescent="0.55000000000000004">
      <c r="B74" s="1" t="s">
        <v>7330</v>
      </c>
      <c r="C74" s="1"/>
      <c r="D74" s="1" t="s">
        <v>7647</v>
      </c>
      <c r="E74" s="1" t="s">
        <v>3452</v>
      </c>
      <c r="F74" s="1" t="s">
        <v>623</v>
      </c>
      <c r="G74" s="1"/>
      <c r="H74" s="1"/>
      <c r="I74" s="1"/>
      <c r="J74" s="1"/>
      <c r="K74" s="1"/>
      <c r="L74" s="1"/>
      <c r="M74" s="1"/>
      <c r="N74" s="1"/>
      <c r="O74" s="1"/>
      <c r="P74" s="1"/>
      <c r="Q74" s="1"/>
      <c r="R74" s="1"/>
      <c r="S74" s="1"/>
      <c r="T74" s="1"/>
      <c r="U74" s="1"/>
      <c r="V74" s="1"/>
      <c r="W74" s="1"/>
    </row>
    <row r="75" spans="2:23" x14ac:dyDescent="0.55000000000000004">
      <c r="B75" s="1" t="s">
        <v>904</v>
      </c>
      <c r="C75" s="1"/>
      <c r="D75" s="1" t="s">
        <v>7647</v>
      </c>
      <c r="E75" s="1" t="s">
        <v>3507</v>
      </c>
      <c r="F75" s="1" t="s">
        <v>623</v>
      </c>
      <c r="G75" s="1"/>
      <c r="H75" s="1"/>
      <c r="I75" s="1"/>
      <c r="J75" s="1"/>
      <c r="K75" s="1"/>
      <c r="L75" s="1"/>
      <c r="M75" s="1"/>
      <c r="N75" s="1"/>
      <c r="O75" s="1"/>
      <c r="P75" s="1"/>
      <c r="Q75" s="1"/>
      <c r="R75" s="1"/>
      <c r="S75" s="1"/>
      <c r="T75" s="1"/>
      <c r="U75" s="1"/>
      <c r="V75" s="1"/>
      <c r="W75" s="1"/>
    </row>
    <row r="76" spans="2:23" x14ac:dyDescent="0.55000000000000004">
      <c r="B76" s="1" t="s">
        <v>7331</v>
      </c>
      <c r="C76" s="1"/>
      <c r="D76" s="1" t="s">
        <v>7647</v>
      </c>
      <c r="E76" s="1" t="s">
        <v>3507</v>
      </c>
      <c r="F76" s="1" t="s">
        <v>241</v>
      </c>
      <c r="G76" s="1"/>
      <c r="H76" s="1"/>
      <c r="I76" s="1"/>
      <c r="J76" s="1"/>
      <c r="K76" s="1"/>
      <c r="L76" s="1"/>
      <c r="M76" s="1"/>
      <c r="N76" s="1"/>
      <c r="O76" s="1"/>
      <c r="P76" s="1"/>
      <c r="Q76" s="1"/>
      <c r="R76" s="1"/>
      <c r="S76" s="1"/>
      <c r="T76" s="1"/>
      <c r="U76" s="1"/>
      <c r="V76" s="1"/>
      <c r="W76" s="1"/>
    </row>
    <row r="77" spans="2:23" x14ac:dyDescent="0.55000000000000004">
      <c r="B77" s="1" t="s">
        <v>7332</v>
      </c>
      <c r="C77" s="1"/>
      <c r="D77" s="1" t="s">
        <v>7647</v>
      </c>
      <c r="E77" s="1" t="s">
        <v>3507</v>
      </c>
      <c r="F77" s="1" t="s">
        <v>242</v>
      </c>
      <c r="G77" s="1"/>
      <c r="H77" s="1"/>
      <c r="I77" s="1"/>
      <c r="J77" s="1"/>
      <c r="K77" s="1"/>
      <c r="L77" s="1"/>
      <c r="M77" s="1"/>
      <c r="N77" s="1"/>
      <c r="O77" s="1"/>
      <c r="P77" s="1"/>
      <c r="Q77" s="1"/>
      <c r="R77" s="1"/>
      <c r="S77" s="1"/>
      <c r="T77" s="1"/>
      <c r="U77" s="1"/>
      <c r="V77" s="1"/>
      <c r="W77" s="1"/>
    </row>
    <row r="78" spans="2:23" x14ac:dyDescent="0.55000000000000004">
      <c r="B78" s="1" t="s">
        <v>7333</v>
      </c>
      <c r="C78" s="1"/>
      <c r="D78" s="1" t="s">
        <v>7647</v>
      </c>
      <c r="E78" s="1" t="s">
        <v>3507</v>
      </c>
      <c r="F78" s="1" t="s">
        <v>243</v>
      </c>
      <c r="G78" s="1"/>
      <c r="H78" s="1"/>
      <c r="I78" s="1"/>
      <c r="J78" s="1"/>
      <c r="K78" s="1"/>
      <c r="L78" s="1"/>
      <c r="M78" s="1"/>
      <c r="N78" s="1"/>
      <c r="O78" s="1"/>
      <c r="P78" s="1"/>
      <c r="Q78" s="1"/>
      <c r="R78" s="1"/>
      <c r="S78" s="1"/>
      <c r="T78" s="1"/>
      <c r="U78" s="1"/>
      <c r="V78" s="1"/>
      <c r="W78" s="1"/>
    </row>
  </sheetData>
  <phoneticPr fontId="5"/>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2"/>
  <dimension ref="B1:J577"/>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53.9140625" style="17" bestFit="1" customWidth="1"/>
    <col min="3" max="4" width="3.08203125" style="17" hidden="1" customWidth="1"/>
    <col min="5" max="5" width="6.5" style="17" bestFit="1" customWidth="1"/>
    <col min="6" max="9" width="3.33203125" style="17" bestFit="1" customWidth="1"/>
    <col min="10" max="16384" width="3.6640625" style="17"/>
  </cols>
  <sheetData>
    <row r="1" spans="2:10" x14ac:dyDescent="0.55000000000000004">
      <c r="B1" s="16" t="s">
        <v>3514</v>
      </c>
      <c r="C1" s="27"/>
      <c r="D1" s="27"/>
    </row>
    <row r="2" spans="2:10" x14ac:dyDescent="0.55000000000000004">
      <c r="B2" s="20" t="s">
        <v>3515</v>
      </c>
      <c r="C2" s="27"/>
      <c r="D2" s="27"/>
    </row>
    <row r="3" spans="2:10" x14ac:dyDescent="0.55000000000000004">
      <c r="B3" s="110" t="s">
        <v>3516</v>
      </c>
      <c r="C3" s="27"/>
      <c r="D3" s="27"/>
      <c r="F3" s="21"/>
      <c r="G3" s="22"/>
      <c r="H3" s="22"/>
      <c r="I3" s="21"/>
      <c r="J3" s="21"/>
    </row>
    <row r="4" spans="2:10" ht="247.5" x14ac:dyDescent="0.55000000000000004">
      <c r="B4" s="18" t="s">
        <v>4331</v>
      </c>
      <c r="C4" s="24" t="s">
        <v>6345</v>
      </c>
      <c r="D4" s="24" t="s">
        <v>6346</v>
      </c>
      <c r="E4" s="18" t="s">
        <v>2658</v>
      </c>
      <c r="F4" s="109" t="s">
        <v>651</v>
      </c>
      <c r="G4" s="18" t="s">
        <v>6083</v>
      </c>
      <c r="H4" s="18" t="s">
        <v>6738</v>
      </c>
      <c r="I4" s="23" t="s">
        <v>2660</v>
      </c>
    </row>
    <row r="5" spans="2:10" x14ac:dyDescent="0.55000000000000004">
      <c r="B5" s="1" t="s">
        <v>7334</v>
      </c>
      <c r="C5" s="1"/>
      <c r="D5" s="1" t="s">
        <v>7647</v>
      </c>
      <c r="E5" s="1" t="s">
        <v>433</v>
      </c>
      <c r="F5" s="1"/>
      <c r="G5" s="1"/>
      <c r="H5" s="1"/>
      <c r="I5" s="1"/>
    </row>
    <row r="6" spans="2:10" x14ac:dyDescent="0.55000000000000004">
      <c r="B6" s="1" t="s">
        <v>3519</v>
      </c>
      <c r="C6" s="1"/>
      <c r="D6" s="1" t="s">
        <v>7647</v>
      </c>
      <c r="E6" s="1" t="s">
        <v>434</v>
      </c>
      <c r="F6" s="1"/>
      <c r="G6" s="1"/>
      <c r="H6" s="1"/>
      <c r="I6" s="1"/>
    </row>
    <row r="7" spans="2:10" x14ac:dyDescent="0.55000000000000004">
      <c r="B7" s="1" t="s">
        <v>3520</v>
      </c>
      <c r="C7" s="1"/>
      <c r="D7" s="1" t="s">
        <v>7647</v>
      </c>
      <c r="E7" s="1" t="s">
        <v>435</v>
      </c>
      <c r="F7" s="1"/>
      <c r="G7" s="1"/>
      <c r="H7" s="1"/>
      <c r="I7" s="1"/>
    </row>
    <row r="8" spans="2:10" x14ac:dyDescent="0.55000000000000004">
      <c r="B8" s="1" t="s">
        <v>3521</v>
      </c>
      <c r="C8" s="1"/>
      <c r="D8" s="1" t="s">
        <v>7647</v>
      </c>
      <c r="E8" s="1" t="s">
        <v>436</v>
      </c>
      <c r="F8" s="1"/>
      <c r="G8" s="1"/>
      <c r="H8" s="1"/>
      <c r="I8" s="1"/>
    </row>
    <row r="9" spans="2:10" x14ac:dyDescent="0.55000000000000004">
      <c r="B9" s="1" t="s">
        <v>3522</v>
      </c>
      <c r="C9" s="1"/>
      <c r="D9" s="1" t="s">
        <v>7647</v>
      </c>
      <c r="E9" s="1" t="s">
        <v>437</v>
      </c>
      <c r="F9" s="1"/>
      <c r="G9" s="1"/>
      <c r="H9" s="1"/>
      <c r="I9" s="1"/>
    </row>
    <row r="10" spans="2:10" x14ac:dyDescent="0.55000000000000004">
      <c r="B10" s="1" t="s">
        <v>3523</v>
      </c>
      <c r="C10" s="1"/>
      <c r="D10" s="1" t="s">
        <v>7647</v>
      </c>
      <c r="E10" s="1" t="s">
        <v>438</v>
      </c>
      <c r="F10" s="1"/>
      <c r="G10" s="1"/>
      <c r="H10" s="1"/>
      <c r="I10" s="1"/>
    </row>
    <row r="11" spans="2:10" x14ac:dyDescent="0.55000000000000004">
      <c r="B11" s="1" t="s">
        <v>3524</v>
      </c>
      <c r="C11" s="1"/>
      <c r="D11" s="1" t="s">
        <v>7647</v>
      </c>
      <c r="E11" s="1" t="s">
        <v>439</v>
      </c>
      <c r="F11" s="1"/>
      <c r="G11" s="1"/>
      <c r="H11" s="1"/>
      <c r="I11" s="1"/>
    </row>
    <row r="12" spans="2:10" x14ac:dyDescent="0.55000000000000004">
      <c r="B12" s="1" t="s">
        <v>3525</v>
      </c>
      <c r="C12" s="1"/>
      <c r="D12" s="1" t="s">
        <v>7647</v>
      </c>
      <c r="E12" s="1" t="s">
        <v>441</v>
      </c>
      <c r="F12" s="1"/>
      <c r="G12" s="1"/>
      <c r="H12" s="1"/>
      <c r="I12" s="1"/>
    </row>
    <row r="13" spans="2:10" x14ac:dyDescent="0.55000000000000004">
      <c r="B13" s="1" t="s">
        <v>3526</v>
      </c>
      <c r="C13" s="1"/>
      <c r="D13" s="1" t="s">
        <v>7647</v>
      </c>
      <c r="E13" s="1" t="s">
        <v>442</v>
      </c>
      <c r="F13" s="1"/>
      <c r="G13" s="1"/>
      <c r="H13" s="1"/>
      <c r="I13" s="1"/>
    </row>
    <row r="14" spans="2:10" x14ac:dyDescent="0.55000000000000004">
      <c r="B14" s="1" t="s">
        <v>3527</v>
      </c>
      <c r="C14" s="1"/>
      <c r="D14" s="1" t="s">
        <v>7647</v>
      </c>
      <c r="E14" s="1" t="s">
        <v>443</v>
      </c>
      <c r="F14" s="1"/>
      <c r="G14" s="1"/>
      <c r="H14" s="1"/>
      <c r="I14" s="1"/>
    </row>
    <row r="15" spans="2:10" x14ac:dyDescent="0.55000000000000004">
      <c r="B15" s="1" t="s">
        <v>3528</v>
      </c>
      <c r="C15" s="1"/>
      <c r="D15" s="1" t="s">
        <v>7647</v>
      </c>
      <c r="E15" s="1" t="s">
        <v>444</v>
      </c>
      <c r="F15" s="1"/>
      <c r="G15" s="1"/>
      <c r="H15" s="1"/>
      <c r="I15" s="1"/>
    </row>
    <row r="16" spans="2:10" x14ac:dyDescent="0.55000000000000004">
      <c r="B16" s="1" t="s">
        <v>3529</v>
      </c>
      <c r="C16" s="1"/>
      <c r="D16" s="1" t="s">
        <v>7647</v>
      </c>
      <c r="E16" s="1" t="s">
        <v>445</v>
      </c>
      <c r="F16" s="1"/>
      <c r="G16" s="1"/>
      <c r="H16" s="1"/>
      <c r="I16" s="1"/>
    </row>
    <row r="17" spans="2:9" x14ac:dyDescent="0.55000000000000004">
      <c r="B17" s="1" t="s">
        <v>3530</v>
      </c>
      <c r="C17" s="1"/>
      <c r="D17" s="1" t="s">
        <v>7647</v>
      </c>
      <c r="E17" s="1" t="s">
        <v>446</v>
      </c>
      <c r="F17" s="1"/>
      <c r="G17" s="1"/>
      <c r="H17" s="1"/>
      <c r="I17" s="1"/>
    </row>
    <row r="18" spans="2:9" x14ac:dyDescent="0.55000000000000004">
      <c r="B18" s="1" t="s">
        <v>3531</v>
      </c>
      <c r="C18" s="1"/>
      <c r="D18" s="1" t="s">
        <v>7647</v>
      </c>
      <c r="E18" s="1" t="s">
        <v>448</v>
      </c>
      <c r="F18" s="1"/>
      <c r="G18" s="1"/>
      <c r="H18" s="1"/>
      <c r="I18" s="1"/>
    </row>
    <row r="19" spans="2:9" x14ac:dyDescent="0.55000000000000004">
      <c r="B19" s="1" t="s">
        <v>3532</v>
      </c>
      <c r="C19" s="1"/>
      <c r="D19" s="1" t="s">
        <v>7647</v>
      </c>
      <c r="E19" s="1" t="s">
        <v>450</v>
      </c>
      <c r="F19" s="1"/>
      <c r="G19" s="1"/>
      <c r="H19" s="1"/>
      <c r="I19" s="1"/>
    </row>
    <row r="20" spans="2:9" x14ac:dyDescent="0.55000000000000004">
      <c r="B20" s="1" t="s">
        <v>3533</v>
      </c>
      <c r="C20" s="1"/>
      <c r="D20" s="1" t="s">
        <v>7647</v>
      </c>
      <c r="E20" s="1" t="s">
        <v>451</v>
      </c>
      <c r="F20" s="1"/>
      <c r="G20" s="1"/>
      <c r="H20" s="1"/>
      <c r="I20" s="1"/>
    </row>
    <row r="21" spans="2:9" x14ac:dyDescent="0.55000000000000004">
      <c r="B21" s="1" t="s">
        <v>3534</v>
      </c>
      <c r="C21" s="1"/>
      <c r="D21" s="1" t="s">
        <v>7647</v>
      </c>
      <c r="E21" s="1" t="s">
        <v>452</v>
      </c>
      <c r="F21" s="1"/>
      <c r="G21" s="1"/>
      <c r="H21" s="1"/>
      <c r="I21" s="1"/>
    </row>
    <row r="22" spans="2:9" x14ac:dyDescent="0.55000000000000004">
      <c r="B22" s="1" t="s">
        <v>3535</v>
      </c>
      <c r="C22" s="1"/>
      <c r="D22" s="1" t="s">
        <v>7647</v>
      </c>
      <c r="E22" s="1" t="s">
        <v>453</v>
      </c>
      <c r="F22" s="1"/>
      <c r="G22" s="1"/>
      <c r="H22" s="1"/>
      <c r="I22" s="1"/>
    </row>
    <row r="23" spans="2:9" x14ac:dyDescent="0.55000000000000004">
      <c r="B23" s="1" t="s">
        <v>3536</v>
      </c>
      <c r="C23" s="1"/>
      <c r="D23" s="1" t="s">
        <v>7647</v>
      </c>
      <c r="E23" s="1" t="s">
        <v>455</v>
      </c>
      <c r="F23" s="1"/>
      <c r="G23" s="1"/>
      <c r="H23" s="1"/>
      <c r="I23" s="1"/>
    </row>
    <row r="24" spans="2:9" x14ac:dyDescent="0.55000000000000004">
      <c r="B24" s="1" t="s">
        <v>3537</v>
      </c>
      <c r="C24" s="1"/>
      <c r="D24" s="1" t="s">
        <v>7647</v>
      </c>
      <c r="E24" s="1" t="s">
        <v>456</v>
      </c>
      <c r="F24" s="1"/>
      <c r="G24" s="1"/>
      <c r="H24" s="1"/>
      <c r="I24" s="1"/>
    </row>
    <row r="25" spans="2:9" x14ac:dyDescent="0.55000000000000004">
      <c r="B25" s="1" t="s">
        <v>3538</v>
      </c>
      <c r="C25" s="1"/>
      <c r="D25" s="1" t="s">
        <v>7647</v>
      </c>
      <c r="E25" s="1" t="s">
        <v>458</v>
      </c>
      <c r="F25" s="1"/>
      <c r="G25" s="1"/>
      <c r="H25" s="1"/>
      <c r="I25" s="1"/>
    </row>
    <row r="26" spans="2:9" x14ac:dyDescent="0.55000000000000004">
      <c r="B26" s="1" t="s">
        <v>3539</v>
      </c>
      <c r="C26" s="1"/>
      <c r="D26" s="1" t="s">
        <v>7647</v>
      </c>
      <c r="E26" s="1" t="s">
        <v>460</v>
      </c>
      <c r="F26" s="1"/>
      <c r="G26" s="1"/>
      <c r="H26" s="1"/>
      <c r="I26" s="1"/>
    </row>
    <row r="27" spans="2:9" x14ac:dyDescent="0.55000000000000004">
      <c r="B27" s="1" t="s">
        <v>3540</v>
      </c>
      <c r="C27" s="1"/>
      <c r="D27" s="1" t="s">
        <v>7647</v>
      </c>
      <c r="E27" s="1" t="s">
        <v>461</v>
      </c>
      <c r="F27" s="1"/>
      <c r="G27" s="1"/>
      <c r="H27" s="1"/>
      <c r="I27" s="1"/>
    </row>
    <row r="28" spans="2:9" x14ac:dyDescent="0.55000000000000004">
      <c r="B28" s="1" t="s">
        <v>7335</v>
      </c>
      <c r="C28" s="1"/>
      <c r="D28" s="1" t="s">
        <v>7647</v>
      </c>
      <c r="E28" s="1" t="s">
        <v>3541</v>
      </c>
      <c r="F28" s="1"/>
      <c r="G28" s="1"/>
      <c r="H28" s="1"/>
      <c r="I28" s="1"/>
    </row>
    <row r="29" spans="2:9" x14ac:dyDescent="0.55000000000000004">
      <c r="B29" s="1" t="s">
        <v>7336</v>
      </c>
      <c r="C29" s="1"/>
      <c r="D29" s="1" t="s">
        <v>7647</v>
      </c>
      <c r="E29" s="1" t="s">
        <v>3542</v>
      </c>
      <c r="F29" s="1"/>
      <c r="G29" s="1"/>
      <c r="H29" s="1"/>
      <c r="I29" s="1"/>
    </row>
    <row r="30" spans="2:9" x14ac:dyDescent="0.55000000000000004">
      <c r="B30" s="1" t="s">
        <v>7337</v>
      </c>
      <c r="C30" s="1"/>
      <c r="D30" s="1" t="s">
        <v>7647</v>
      </c>
      <c r="E30" s="1" t="s">
        <v>3543</v>
      </c>
      <c r="F30" s="1"/>
      <c r="G30" s="1"/>
      <c r="H30" s="1"/>
      <c r="I30" s="1"/>
    </row>
    <row r="31" spans="2:9" x14ac:dyDescent="0.55000000000000004">
      <c r="B31" s="1" t="s">
        <v>7338</v>
      </c>
      <c r="C31" s="1"/>
      <c r="D31" s="1" t="s">
        <v>7647</v>
      </c>
      <c r="E31" s="1" t="s">
        <v>3544</v>
      </c>
      <c r="F31" s="1"/>
      <c r="G31" s="1"/>
      <c r="H31" s="1"/>
      <c r="I31" s="1"/>
    </row>
    <row r="32" spans="2:9" x14ac:dyDescent="0.55000000000000004">
      <c r="B32" s="1" t="s">
        <v>3546</v>
      </c>
      <c r="C32" s="1"/>
      <c r="D32" s="1" t="s">
        <v>7647</v>
      </c>
      <c r="E32" s="1" t="s">
        <v>3545</v>
      </c>
      <c r="F32" s="1"/>
      <c r="G32" s="1"/>
      <c r="H32" s="1"/>
      <c r="I32" s="1"/>
    </row>
    <row r="33" spans="2:9" x14ac:dyDescent="0.55000000000000004">
      <c r="B33" s="1" t="s">
        <v>7339</v>
      </c>
      <c r="C33" s="1"/>
      <c r="D33" s="1" t="s">
        <v>7647</v>
      </c>
      <c r="E33" s="1" t="s">
        <v>3547</v>
      </c>
      <c r="F33" s="1"/>
      <c r="G33" s="1"/>
      <c r="H33" s="1"/>
      <c r="I33" s="1"/>
    </row>
    <row r="34" spans="2:9" x14ac:dyDescent="0.55000000000000004">
      <c r="B34" s="1" t="s">
        <v>3549</v>
      </c>
      <c r="C34" s="1"/>
      <c r="D34" s="1" t="s">
        <v>7647</v>
      </c>
      <c r="E34" s="1" t="s">
        <v>3548</v>
      </c>
      <c r="F34" s="1"/>
      <c r="G34" s="1"/>
      <c r="H34" s="1"/>
      <c r="I34" s="1"/>
    </row>
    <row r="35" spans="2:9" x14ac:dyDescent="0.55000000000000004">
      <c r="B35" s="1" t="s">
        <v>3549</v>
      </c>
      <c r="C35" s="1"/>
      <c r="D35" s="1" t="s">
        <v>7647</v>
      </c>
      <c r="E35" s="1" t="s">
        <v>3550</v>
      </c>
      <c r="F35" s="1"/>
      <c r="G35" s="1"/>
      <c r="H35" s="1"/>
      <c r="I35" s="1"/>
    </row>
    <row r="36" spans="2:9" x14ac:dyDescent="0.55000000000000004">
      <c r="B36" s="1" t="s">
        <v>3549</v>
      </c>
      <c r="C36" s="1"/>
      <c r="D36" s="1" t="s">
        <v>7647</v>
      </c>
      <c r="E36" s="1" t="s">
        <v>3551</v>
      </c>
      <c r="F36" s="1"/>
      <c r="G36" s="1"/>
      <c r="H36" s="1"/>
      <c r="I36" s="1"/>
    </row>
    <row r="37" spans="2:9" x14ac:dyDescent="0.55000000000000004">
      <c r="B37" s="1" t="s">
        <v>3553</v>
      </c>
      <c r="C37" s="1"/>
      <c r="D37" s="1" t="s">
        <v>7647</v>
      </c>
      <c r="E37" s="1" t="s">
        <v>3552</v>
      </c>
      <c r="F37" s="1"/>
      <c r="G37" s="1"/>
      <c r="H37" s="1"/>
      <c r="I37" s="1"/>
    </row>
    <row r="38" spans="2:9" x14ac:dyDescent="0.55000000000000004">
      <c r="B38" s="1" t="s">
        <v>3553</v>
      </c>
      <c r="C38" s="1"/>
      <c r="D38" s="1" t="s">
        <v>7647</v>
      </c>
      <c r="E38" s="1" t="s">
        <v>3554</v>
      </c>
      <c r="F38" s="1"/>
      <c r="G38" s="1"/>
      <c r="H38" s="1"/>
      <c r="I38" s="1"/>
    </row>
    <row r="39" spans="2:9" x14ac:dyDescent="0.55000000000000004">
      <c r="B39" s="1" t="s">
        <v>6380</v>
      </c>
      <c r="C39" s="1"/>
      <c r="D39" s="1" t="s">
        <v>7647</v>
      </c>
      <c r="E39" s="1" t="s">
        <v>6381</v>
      </c>
      <c r="F39" s="1"/>
      <c r="G39" s="1"/>
      <c r="H39" s="1"/>
      <c r="I39" s="1"/>
    </row>
    <row r="40" spans="2:9" x14ac:dyDescent="0.55000000000000004">
      <c r="B40" s="1" t="s">
        <v>7340</v>
      </c>
      <c r="C40" s="1"/>
      <c r="D40" s="1" t="s">
        <v>7647</v>
      </c>
      <c r="E40" s="1" t="s">
        <v>3555</v>
      </c>
      <c r="F40" s="1"/>
      <c r="G40" s="1"/>
      <c r="H40" s="1"/>
      <c r="I40" s="1"/>
    </row>
    <row r="41" spans="2:9" x14ac:dyDescent="0.55000000000000004">
      <c r="B41" s="1" t="s">
        <v>7341</v>
      </c>
      <c r="C41" s="1"/>
      <c r="D41" s="1" t="s">
        <v>7647</v>
      </c>
      <c r="E41" s="1" t="s">
        <v>3556</v>
      </c>
      <c r="F41" s="1"/>
      <c r="G41" s="1"/>
      <c r="H41" s="1"/>
      <c r="I41" s="1"/>
    </row>
    <row r="42" spans="2:9" x14ac:dyDescent="0.55000000000000004">
      <c r="B42" s="1" t="s">
        <v>7342</v>
      </c>
      <c r="C42" s="1"/>
      <c r="D42" s="1" t="s">
        <v>7647</v>
      </c>
      <c r="E42" s="1" t="s">
        <v>3557</v>
      </c>
      <c r="F42" s="1"/>
      <c r="G42" s="1"/>
      <c r="H42" s="1"/>
      <c r="I42" s="1"/>
    </row>
    <row r="43" spans="2:9" x14ac:dyDescent="0.55000000000000004">
      <c r="B43" s="1" t="s">
        <v>7343</v>
      </c>
      <c r="C43" s="1"/>
      <c r="D43" s="1" t="s">
        <v>7647</v>
      </c>
      <c r="E43" s="1" t="s">
        <v>3558</v>
      </c>
      <c r="F43" s="1"/>
      <c r="G43" s="1"/>
      <c r="H43" s="1"/>
      <c r="I43" s="1"/>
    </row>
    <row r="44" spans="2:9" x14ac:dyDescent="0.55000000000000004">
      <c r="B44" s="1" t="s">
        <v>3560</v>
      </c>
      <c r="C44" s="1"/>
      <c r="D44" s="1" t="s">
        <v>7647</v>
      </c>
      <c r="E44" s="1" t="s">
        <v>3559</v>
      </c>
      <c r="F44" s="1"/>
      <c r="G44" s="1"/>
      <c r="H44" s="1"/>
      <c r="I44" s="1"/>
    </row>
    <row r="45" spans="2:9" x14ac:dyDescent="0.55000000000000004">
      <c r="B45" s="1" t="s">
        <v>3563</v>
      </c>
      <c r="C45" s="1"/>
      <c r="D45" s="1" t="s">
        <v>7647</v>
      </c>
      <c r="E45" s="1" t="s">
        <v>3561</v>
      </c>
      <c r="F45" s="1"/>
      <c r="G45" s="1"/>
      <c r="H45" s="1"/>
      <c r="I45" s="1"/>
    </row>
    <row r="46" spans="2:9" x14ac:dyDescent="0.55000000000000004">
      <c r="B46" s="1" t="s">
        <v>3563</v>
      </c>
      <c r="C46" s="1"/>
      <c r="D46" s="1" t="s">
        <v>7647</v>
      </c>
      <c r="E46" s="1" t="s">
        <v>3562</v>
      </c>
      <c r="F46" s="1"/>
      <c r="G46" s="1"/>
      <c r="H46" s="1"/>
      <c r="I46" s="1"/>
    </row>
    <row r="47" spans="2:9" x14ac:dyDescent="0.55000000000000004">
      <c r="B47" s="1" t="s">
        <v>3565</v>
      </c>
      <c r="C47" s="1"/>
      <c r="D47" s="1" t="s">
        <v>7647</v>
      </c>
      <c r="E47" s="1" t="s">
        <v>3564</v>
      </c>
      <c r="F47" s="1"/>
      <c r="G47" s="1"/>
      <c r="H47" s="1"/>
      <c r="I47" s="1"/>
    </row>
    <row r="48" spans="2:9" x14ac:dyDescent="0.55000000000000004">
      <c r="B48" s="1" t="s">
        <v>3567</v>
      </c>
      <c r="C48" s="1"/>
      <c r="D48" s="1" t="s">
        <v>7647</v>
      </c>
      <c r="E48" s="1" t="s">
        <v>3566</v>
      </c>
      <c r="F48" s="1"/>
      <c r="G48" s="1"/>
      <c r="H48" s="1"/>
      <c r="I48" s="1"/>
    </row>
    <row r="49" spans="2:9" x14ac:dyDescent="0.55000000000000004">
      <c r="B49" s="1" t="s">
        <v>7344</v>
      </c>
      <c r="C49" s="1"/>
      <c r="D49" s="1" t="s">
        <v>7647</v>
      </c>
      <c r="E49" s="1" t="s">
        <v>3568</v>
      </c>
      <c r="F49" s="1"/>
      <c r="G49" s="1"/>
      <c r="H49" s="1"/>
      <c r="I49" s="1"/>
    </row>
    <row r="50" spans="2:9" x14ac:dyDescent="0.55000000000000004">
      <c r="B50" s="1" t="s">
        <v>3570</v>
      </c>
      <c r="C50" s="1"/>
      <c r="D50" s="1" t="s">
        <v>7647</v>
      </c>
      <c r="E50" s="1" t="s">
        <v>3569</v>
      </c>
      <c r="F50" s="1"/>
      <c r="G50" s="1"/>
      <c r="H50" s="1"/>
      <c r="I50" s="1"/>
    </row>
    <row r="51" spans="2:9" x14ac:dyDescent="0.55000000000000004">
      <c r="B51" s="1" t="s">
        <v>3572</v>
      </c>
      <c r="C51" s="1"/>
      <c r="D51" s="1" t="s">
        <v>7647</v>
      </c>
      <c r="E51" s="1" t="s">
        <v>3571</v>
      </c>
      <c r="F51" s="1"/>
      <c r="G51" s="1"/>
      <c r="H51" s="1"/>
      <c r="I51" s="1"/>
    </row>
    <row r="52" spans="2:9" x14ac:dyDescent="0.55000000000000004">
      <c r="B52" s="1" t="s">
        <v>3577</v>
      </c>
      <c r="C52" s="1"/>
      <c r="D52" s="1" t="s">
        <v>7647</v>
      </c>
      <c r="E52" s="1" t="s">
        <v>3573</v>
      </c>
      <c r="F52" s="1"/>
      <c r="G52" s="1"/>
      <c r="H52" s="1"/>
      <c r="I52" s="1"/>
    </row>
    <row r="53" spans="2:9" x14ac:dyDescent="0.55000000000000004">
      <c r="B53" s="1" t="s">
        <v>3575</v>
      </c>
      <c r="C53" s="1"/>
      <c r="D53" s="1" t="s">
        <v>7647</v>
      </c>
      <c r="E53" s="1" t="s">
        <v>3574</v>
      </c>
      <c r="F53" s="1"/>
      <c r="G53" s="1"/>
      <c r="H53" s="1"/>
      <c r="I53" s="1"/>
    </row>
    <row r="54" spans="2:9" x14ac:dyDescent="0.55000000000000004">
      <c r="B54" s="1" t="s">
        <v>3577</v>
      </c>
      <c r="C54" s="1"/>
      <c r="D54" s="1" t="s">
        <v>7647</v>
      </c>
      <c r="E54" s="1" t="s">
        <v>3576</v>
      </c>
      <c r="F54" s="1"/>
      <c r="G54" s="1"/>
      <c r="H54" s="1"/>
      <c r="I54" s="1"/>
    </row>
    <row r="55" spans="2:9" x14ac:dyDescent="0.55000000000000004">
      <c r="B55" s="1" t="s">
        <v>615</v>
      </c>
      <c r="C55" s="1"/>
      <c r="D55" s="1" t="s">
        <v>7647</v>
      </c>
      <c r="E55" s="1" t="s">
        <v>3578</v>
      </c>
      <c r="F55" s="1"/>
      <c r="G55" s="1"/>
      <c r="H55" s="1"/>
      <c r="I55" s="1"/>
    </row>
    <row r="56" spans="2:9" x14ac:dyDescent="0.55000000000000004">
      <c r="B56" s="1" t="s">
        <v>3580</v>
      </c>
      <c r="C56" s="1"/>
      <c r="D56" s="1" t="s">
        <v>7647</v>
      </c>
      <c r="E56" s="1" t="s">
        <v>3579</v>
      </c>
      <c r="F56" s="1"/>
      <c r="G56" s="1"/>
      <c r="H56" s="1"/>
      <c r="I56" s="1"/>
    </row>
    <row r="57" spans="2:9" x14ac:dyDescent="0.55000000000000004">
      <c r="B57" s="1" t="s">
        <v>3582</v>
      </c>
      <c r="C57" s="1"/>
      <c r="D57" s="1" t="s">
        <v>7647</v>
      </c>
      <c r="E57" s="1" t="s">
        <v>3581</v>
      </c>
      <c r="F57" s="1"/>
      <c r="G57" s="1"/>
      <c r="H57" s="1"/>
      <c r="I57" s="1"/>
    </row>
    <row r="58" spans="2:9" x14ac:dyDescent="0.55000000000000004">
      <c r="B58" s="1" t="s">
        <v>3584</v>
      </c>
      <c r="C58" s="1"/>
      <c r="D58" s="1" t="s">
        <v>7647</v>
      </c>
      <c r="E58" s="1" t="s">
        <v>3583</v>
      </c>
      <c r="F58" s="1"/>
      <c r="G58" s="1"/>
      <c r="H58" s="1"/>
      <c r="I58" s="1"/>
    </row>
    <row r="59" spans="2:9" x14ac:dyDescent="0.55000000000000004">
      <c r="B59" s="1" t="s">
        <v>3584</v>
      </c>
      <c r="C59" s="1"/>
      <c r="D59" s="1" t="s">
        <v>7647</v>
      </c>
      <c r="E59" s="1" t="s">
        <v>3585</v>
      </c>
      <c r="F59" s="1"/>
      <c r="G59" s="1"/>
      <c r="H59" s="1"/>
      <c r="I59" s="1"/>
    </row>
    <row r="60" spans="2:9" x14ac:dyDescent="0.55000000000000004">
      <c r="B60" s="1" t="s">
        <v>3587</v>
      </c>
      <c r="C60" s="1"/>
      <c r="D60" s="1" t="s">
        <v>7647</v>
      </c>
      <c r="E60" s="1" t="s">
        <v>3586</v>
      </c>
      <c r="F60" s="1"/>
      <c r="G60" s="1"/>
      <c r="H60" s="1"/>
      <c r="I60" s="1"/>
    </row>
    <row r="61" spans="2:9" x14ac:dyDescent="0.55000000000000004">
      <c r="B61" s="1" t="s">
        <v>3589</v>
      </c>
      <c r="C61" s="1"/>
      <c r="D61" s="1" t="s">
        <v>7647</v>
      </c>
      <c r="E61" s="1" t="s">
        <v>3588</v>
      </c>
      <c r="F61" s="1"/>
      <c r="G61" s="1"/>
      <c r="H61" s="1"/>
      <c r="I61" s="1"/>
    </row>
    <row r="62" spans="2:9" x14ac:dyDescent="0.55000000000000004">
      <c r="B62" s="1" t="s">
        <v>3591</v>
      </c>
      <c r="C62" s="1"/>
      <c r="D62" s="1" t="s">
        <v>7647</v>
      </c>
      <c r="E62" s="1" t="s">
        <v>3590</v>
      </c>
      <c r="F62" s="1"/>
      <c r="G62" s="1"/>
      <c r="H62" s="1"/>
      <c r="I62" s="1"/>
    </row>
    <row r="63" spans="2:9" x14ac:dyDescent="0.55000000000000004">
      <c r="B63" s="1" t="s">
        <v>3593</v>
      </c>
      <c r="C63" s="1"/>
      <c r="D63" s="1" t="s">
        <v>7647</v>
      </c>
      <c r="E63" s="1" t="s">
        <v>3592</v>
      </c>
      <c r="F63" s="1"/>
      <c r="G63" s="1"/>
      <c r="H63" s="1"/>
      <c r="I63" s="1"/>
    </row>
    <row r="64" spans="2:9" x14ac:dyDescent="0.55000000000000004">
      <c r="B64" s="1" t="s">
        <v>3595</v>
      </c>
      <c r="C64" s="1"/>
      <c r="D64" s="1" t="s">
        <v>7647</v>
      </c>
      <c r="E64" s="1" t="s">
        <v>3594</v>
      </c>
      <c r="F64" s="1"/>
      <c r="G64" s="1"/>
      <c r="H64" s="1"/>
      <c r="I64" s="1"/>
    </row>
    <row r="65" spans="2:9" x14ac:dyDescent="0.55000000000000004">
      <c r="B65" s="1" t="s">
        <v>3595</v>
      </c>
      <c r="C65" s="1"/>
      <c r="D65" s="1" t="s">
        <v>7647</v>
      </c>
      <c r="E65" s="1" t="s">
        <v>3596</v>
      </c>
      <c r="F65" s="1"/>
      <c r="G65" s="1"/>
      <c r="H65" s="1"/>
      <c r="I65" s="1"/>
    </row>
    <row r="66" spans="2:9" x14ac:dyDescent="0.55000000000000004">
      <c r="B66" s="1" t="s">
        <v>3603</v>
      </c>
      <c r="C66" s="1"/>
      <c r="D66" s="1" t="s">
        <v>7647</v>
      </c>
      <c r="E66" s="1" t="s">
        <v>3597</v>
      </c>
      <c r="F66" s="1"/>
      <c r="G66" s="1"/>
      <c r="H66" s="1"/>
      <c r="I66" s="1"/>
    </row>
    <row r="67" spans="2:9" x14ac:dyDescent="0.55000000000000004">
      <c r="B67" s="1" t="s">
        <v>3607</v>
      </c>
      <c r="C67" s="1"/>
      <c r="D67" s="1" t="s">
        <v>7647</v>
      </c>
      <c r="E67" s="1" t="s">
        <v>3598</v>
      </c>
      <c r="F67" s="1"/>
      <c r="G67" s="1"/>
      <c r="H67" s="1"/>
      <c r="I67" s="1"/>
    </row>
    <row r="68" spans="2:9" x14ac:dyDescent="0.55000000000000004">
      <c r="B68" s="1" t="s">
        <v>3611</v>
      </c>
      <c r="C68" s="1"/>
      <c r="D68" s="1" t="s">
        <v>7647</v>
      </c>
      <c r="E68" s="1" t="s">
        <v>3599</v>
      </c>
      <c r="F68" s="1"/>
      <c r="G68" s="1"/>
      <c r="H68" s="1"/>
      <c r="I68" s="1"/>
    </row>
    <row r="69" spans="2:9" x14ac:dyDescent="0.55000000000000004">
      <c r="B69" s="1" t="s">
        <v>3616</v>
      </c>
      <c r="C69" s="1"/>
      <c r="D69" s="1" t="s">
        <v>7647</v>
      </c>
      <c r="E69" s="1" t="s">
        <v>3600</v>
      </c>
      <c r="F69" s="1"/>
      <c r="G69" s="1"/>
      <c r="H69" s="1"/>
      <c r="I69" s="1"/>
    </row>
    <row r="70" spans="2:9" x14ac:dyDescent="0.55000000000000004">
      <c r="B70" s="1" t="s">
        <v>3621</v>
      </c>
      <c r="C70" s="1"/>
      <c r="D70" s="1" t="s">
        <v>7647</v>
      </c>
      <c r="E70" s="1" t="s">
        <v>3601</v>
      </c>
      <c r="F70" s="1"/>
      <c r="G70" s="1"/>
      <c r="H70" s="1"/>
      <c r="I70" s="1"/>
    </row>
    <row r="71" spans="2:9" x14ac:dyDescent="0.55000000000000004">
      <c r="B71" s="1" t="s">
        <v>3603</v>
      </c>
      <c r="C71" s="1"/>
      <c r="D71" s="1" t="s">
        <v>7647</v>
      </c>
      <c r="E71" s="1" t="s">
        <v>3602</v>
      </c>
      <c r="F71" s="1"/>
      <c r="G71" s="1"/>
      <c r="H71" s="1"/>
      <c r="I71" s="1"/>
    </row>
    <row r="72" spans="2:9" x14ac:dyDescent="0.55000000000000004">
      <c r="B72" s="1" t="s">
        <v>3603</v>
      </c>
      <c r="C72" s="1"/>
      <c r="D72" s="1" t="s">
        <v>7647</v>
      </c>
      <c r="E72" s="1" t="s">
        <v>3604</v>
      </c>
      <c r="F72" s="1"/>
      <c r="G72" s="1"/>
      <c r="H72" s="1"/>
      <c r="I72" s="1"/>
    </row>
    <row r="73" spans="2:9" x14ac:dyDescent="0.55000000000000004">
      <c r="B73" s="1" t="s">
        <v>3603</v>
      </c>
      <c r="C73" s="1"/>
      <c r="D73" s="1" t="s">
        <v>7647</v>
      </c>
      <c r="E73" s="1" t="s">
        <v>3605</v>
      </c>
      <c r="F73" s="1"/>
      <c r="G73" s="1"/>
      <c r="H73" s="1"/>
      <c r="I73" s="1"/>
    </row>
    <row r="74" spans="2:9" x14ac:dyDescent="0.55000000000000004">
      <c r="B74" s="1" t="s">
        <v>3607</v>
      </c>
      <c r="C74" s="1"/>
      <c r="D74" s="1" t="s">
        <v>7647</v>
      </c>
      <c r="E74" s="1" t="s">
        <v>3606</v>
      </c>
      <c r="F74" s="1"/>
      <c r="G74" s="1"/>
      <c r="H74" s="1"/>
      <c r="I74" s="1"/>
    </row>
    <row r="75" spans="2:9" x14ac:dyDescent="0.55000000000000004">
      <c r="B75" s="1" t="s">
        <v>3607</v>
      </c>
      <c r="C75" s="1"/>
      <c r="D75" s="1" t="s">
        <v>7647</v>
      </c>
      <c r="E75" s="1" t="s">
        <v>3608</v>
      </c>
      <c r="F75" s="1"/>
      <c r="G75" s="1"/>
      <c r="H75" s="1"/>
      <c r="I75" s="1"/>
    </row>
    <row r="76" spans="2:9" x14ac:dyDescent="0.55000000000000004">
      <c r="B76" s="1" t="s">
        <v>7345</v>
      </c>
      <c r="C76" s="1"/>
      <c r="D76" s="1" t="s">
        <v>7647</v>
      </c>
      <c r="E76" s="1" t="s">
        <v>3609</v>
      </c>
      <c r="F76" s="1"/>
      <c r="G76" s="1"/>
      <c r="H76" s="1"/>
      <c r="I76" s="1"/>
    </row>
    <row r="77" spans="2:9" x14ac:dyDescent="0.55000000000000004">
      <c r="B77" s="1" t="s">
        <v>3611</v>
      </c>
      <c r="C77" s="1"/>
      <c r="D77" s="1" t="s">
        <v>7647</v>
      </c>
      <c r="E77" s="1" t="s">
        <v>3610</v>
      </c>
      <c r="F77" s="1"/>
      <c r="G77" s="1"/>
      <c r="H77" s="1"/>
      <c r="I77" s="1"/>
    </row>
    <row r="78" spans="2:9" x14ac:dyDescent="0.55000000000000004">
      <c r="B78" s="1" t="s">
        <v>3611</v>
      </c>
      <c r="C78" s="1"/>
      <c r="D78" s="1" t="s">
        <v>7647</v>
      </c>
      <c r="E78" s="1" t="s">
        <v>3612</v>
      </c>
      <c r="F78" s="1"/>
      <c r="G78" s="1"/>
      <c r="H78" s="1"/>
      <c r="I78" s="1"/>
    </row>
    <row r="79" spans="2:9" x14ac:dyDescent="0.55000000000000004">
      <c r="B79" s="1" t="s">
        <v>3614</v>
      </c>
      <c r="C79" s="1"/>
      <c r="D79" s="1" t="s">
        <v>7647</v>
      </c>
      <c r="E79" s="1" t="s">
        <v>3613</v>
      </c>
      <c r="F79" s="1"/>
      <c r="G79" s="1"/>
      <c r="H79" s="1"/>
      <c r="I79" s="1"/>
    </row>
    <row r="80" spans="2:9" x14ac:dyDescent="0.55000000000000004">
      <c r="B80" s="1" t="s">
        <v>3616</v>
      </c>
      <c r="C80" s="1"/>
      <c r="D80" s="1" t="s">
        <v>7647</v>
      </c>
      <c r="E80" s="1" t="s">
        <v>3615</v>
      </c>
      <c r="F80" s="1"/>
      <c r="G80" s="1"/>
      <c r="H80" s="1"/>
      <c r="I80" s="1"/>
    </row>
    <row r="81" spans="2:9" x14ac:dyDescent="0.55000000000000004">
      <c r="B81" s="1" t="s">
        <v>3616</v>
      </c>
      <c r="C81" s="1"/>
      <c r="D81" s="1" t="s">
        <v>7647</v>
      </c>
      <c r="E81" s="1" t="s">
        <v>3617</v>
      </c>
      <c r="F81" s="1"/>
      <c r="G81" s="1"/>
      <c r="H81" s="1"/>
      <c r="I81" s="1"/>
    </row>
    <row r="82" spans="2:9" x14ac:dyDescent="0.55000000000000004">
      <c r="B82" s="1" t="s">
        <v>3619</v>
      </c>
      <c r="C82" s="1"/>
      <c r="D82" s="1" t="s">
        <v>7647</v>
      </c>
      <c r="E82" s="1" t="s">
        <v>3618</v>
      </c>
      <c r="F82" s="1"/>
      <c r="G82" s="1"/>
      <c r="H82" s="1"/>
      <c r="I82" s="1"/>
    </row>
    <row r="83" spans="2:9" x14ac:dyDescent="0.55000000000000004">
      <c r="B83" s="1" t="s">
        <v>3621</v>
      </c>
      <c r="C83" s="1"/>
      <c r="D83" s="1" t="s">
        <v>7647</v>
      </c>
      <c r="E83" s="1" t="s">
        <v>3620</v>
      </c>
      <c r="F83" s="1"/>
      <c r="G83" s="1"/>
      <c r="H83" s="1"/>
      <c r="I83" s="1"/>
    </row>
    <row r="84" spans="2:9" x14ac:dyDescent="0.55000000000000004">
      <c r="B84" s="1" t="s">
        <v>3621</v>
      </c>
      <c r="C84" s="1"/>
      <c r="D84" s="1" t="s">
        <v>7647</v>
      </c>
      <c r="E84" s="1" t="s">
        <v>3622</v>
      </c>
      <c r="F84" s="1"/>
      <c r="G84" s="1"/>
      <c r="H84" s="1"/>
      <c r="I84" s="1"/>
    </row>
    <row r="85" spans="2:9" x14ac:dyDescent="0.55000000000000004">
      <c r="B85" s="1" t="s">
        <v>3621</v>
      </c>
      <c r="C85" s="1"/>
      <c r="D85" s="1" t="s">
        <v>7647</v>
      </c>
      <c r="E85" s="1" t="s">
        <v>3623</v>
      </c>
      <c r="F85" s="1"/>
      <c r="G85" s="1"/>
      <c r="H85" s="1"/>
      <c r="I85" s="1"/>
    </row>
    <row r="86" spans="2:9" x14ac:dyDescent="0.55000000000000004">
      <c r="B86" s="1" t="s">
        <v>3625</v>
      </c>
      <c r="C86" s="1"/>
      <c r="D86" s="1" t="s">
        <v>7647</v>
      </c>
      <c r="E86" s="1" t="s">
        <v>3624</v>
      </c>
      <c r="F86" s="1"/>
      <c r="G86" s="1"/>
      <c r="H86" s="1"/>
      <c r="I86" s="1"/>
    </row>
    <row r="87" spans="2:9" x14ac:dyDescent="0.55000000000000004">
      <c r="B87" s="1" t="s">
        <v>3937</v>
      </c>
      <c r="C87" s="1"/>
      <c r="D87" s="1" t="s">
        <v>7647</v>
      </c>
      <c r="E87" s="1" t="s">
        <v>3626</v>
      </c>
      <c r="F87" s="1"/>
      <c r="G87" s="1"/>
      <c r="H87" s="1"/>
      <c r="I87" s="1"/>
    </row>
    <row r="88" spans="2:9" x14ac:dyDescent="0.55000000000000004">
      <c r="B88" s="1" t="s">
        <v>3940</v>
      </c>
      <c r="C88" s="1"/>
      <c r="D88" s="1" t="s">
        <v>7647</v>
      </c>
      <c r="E88" s="1" t="s">
        <v>3627</v>
      </c>
      <c r="F88" s="1"/>
      <c r="G88" s="1"/>
      <c r="H88" s="1"/>
      <c r="I88" s="1"/>
    </row>
    <row r="89" spans="2:9" x14ac:dyDescent="0.55000000000000004">
      <c r="B89" s="1" t="s">
        <v>3629</v>
      </c>
      <c r="C89" s="1"/>
      <c r="D89" s="1" t="s">
        <v>7647</v>
      </c>
      <c r="E89" s="1" t="s">
        <v>3628</v>
      </c>
      <c r="F89" s="1"/>
      <c r="G89" s="1"/>
      <c r="H89" s="1"/>
      <c r="I89" s="1"/>
    </row>
    <row r="90" spans="2:9" x14ac:dyDescent="0.55000000000000004">
      <c r="B90" s="1" t="s">
        <v>3632</v>
      </c>
      <c r="C90" s="1"/>
      <c r="D90" s="1" t="s">
        <v>7647</v>
      </c>
      <c r="E90" s="1" t="s">
        <v>3630</v>
      </c>
      <c r="F90" s="1"/>
      <c r="G90" s="1"/>
      <c r="H90" s="1"/>
      <c r="I90" s="1"/>
    </row>
    <row r="91" spans="2:9" x14ac:dyDescent="0.55000000000000004">
      <c r="B91" s="1" t="s">
        <v>3632</v>
      </c>
      <c r="C91" s="1"/>
      <c r="D91" s="1" t="s">
        <v>7647</v>
      </c>
      <c r="E91" s="1" t="s">
        <v>3631</v>
      </c>
      <c r="F91" s="1"/>
      <c r="G91" s="1"/>
      <c r="H91" s="1"/>
      <c r="I91" s="1"/>
    </row>
    <row r="92" spans="2:9" x14ac:dyDescent="0.55000000000000004">
      <c r="B92" s="1" t="s">
        <v>7346</v>
      </c>
      <c r="C92" s="1"/>
      <c r="D92" s="1" t="s">
        <v>7647</v>
      </c>
      <c r="E92" s="1" t="s">
        <v>3633</v>
      </c>
      <c r="F92" s="1"/>
      <c r="G92" s="1"/>
      <c r="H92" s="1"/>
      <c r="I92" s="1"/>
    </row>
    <row r="93" spans="2:9" x14ac:dyDescent="0.55000000000000004">
      <c r="B93" s="1" t="s">
        <v>7347</v>
      </c>
      <c r="C93" s="1"/>
      <c r="D93" s="1" t="s">
        <v>7647</v>
      </c>
      <c r="E93" s="1" t="s">
        <v>3634</v>
      </c>
      <c r="F93" s="1"/>
      <c r="G93" s="1"/>
      <c r="H93" s="1"/>
      <c r="I93" s="1"/>
    </row>
    <row r="94" spans="2:9" x14ac:dyDescent="0.55000000000000004">
      <c r="B94" s="1" t="s">
        <v>3636</v>
      </c>
      <c r="C94" s="1"/>
      <c r="D94" s="1" t="s">
        <v>7647</v>
      </c>
      <c r="E94" s="1" t="s">
        <v>3635</v>
      </c>
      <c r="F94" s="1"/>
      <c r="G94" s="1"/>
      <c r="H94" s="1"/>
      <c r="I94" s="1"/>
    </row>
    <row r="95" spans="2:9" x14ac:dyDescent="0.55000000000000004">
      <c r="B95" s="1" t="s">
        <v>3887</v>
      </c>
      <c r="C95" s="1"/>
      <c r="D95" s="1" t="s">
        <v>7647</v>
      </c>
      <c r="E95" s="1" t="s">
        <v>3637</v>
      </c>
      <c r="F95" s="1"/>
      <c r="G95" s="1"/>
      <c r="H95" s="1"/>
      <c r="I95" s="1"/>
    </row>
    <row r="96" spans="2:9" x14ac:dyDescent="0.55000000000000004">
      <c r="B96" s="1" t="s">
        <v>3907</v>
      </c>
      <c r="C96" s="1"/>
      <c r="D96" s="1" t="s">
        <v>7647</v>
      </c>
      <c r="E96" s="1" t="s">
        <v>3638</v>
      </c>
      <c r="F96" s="1"/>
      <c r="G96" s="1"/>
      <c r="H96" s="1"/>
      <c r="I96" s="1"/>
    </row>
    <row r="97" spans="2:9" x14ac:dyDescent="0.55000000000000004">
      <c r="B97" s="1" t="s">
        <v>3889</v>
      </c>
      <c r="C97" s="1"/>
      <c r="D97" s="1" t="s">
        <v>7647</v>
      </c>
      <c r="E97" s="1" t="s">
        <v>3639</v>
      </c>
      <c r="F97" s="1"/>
      <c r="G97" s="1"/>
      <c r="H97" s="1"/>
      <c r="I97" s="1"/>
    </row>
    <row r="98" spans="2:9" x14ac:dyDescent="0.55000000000000004">
      <c r="B98" s="1" t="s">
        <v>3904</v>
      </c>
      <c r="C98" s="1"/>
      <c r="D98" s="1" t="s">
        <v>7647</v>
      </c>
      <c r="E98" s="1" t="s">
        <v>3640</v>
      </c>
      <c r="F98" s="1"/>
      <c r="G98" s="1"/>
      <c r="H98" s="1"/>
      <c r="I98" s="1"/>
    </row>
    <row r="99" spans="2:9" x14ac:dyDescent="0.55000000000000004">
      <c r="B99" s="1" t="s">
        <v>3642</v>
      </c>
      <c r="C99" s="1"/>
      <c r="D99" s="1" t="s">
        <v>7647</v>
      </c>
      <c r="E99" s="1" t="s">
        <v>3641</v>
      </c>
      <c r="F99" s="1"/>
      <c r="G99" s="1"/>
      <c r="H99" s="1"/>
      <c r="I99" s="1"/>
    </row>
    <row r="100" spans="2:9" x14ac:dyDescent="0.55000000000000004">
      <c r="B100" s="1" t="s">
        <v>3642</v>
      </c>
      <c r="C100" s="1"/>
      <c r="D100" s="1" t="s">
        <v>7647</v>
      </c>
      <c r="E100" s="1" t="s">
        <v>3643</v>
      </c>
      <c r="F100" s="1"/>
      <c r="G100" s="1"/>
      <c r="H100" s="1"/>
      <c r="I100" s="1"/>
    </row>
    <row r="101" spans="2:9" x14ac:dyDescent="0.55000000000000004">
      <c r="B101" s="1" t="s">
        <v>3645</v>
      </c>
      <c r="C101" s="1"/>
      <c r="D101" s="1" t="s">
        <v>7647</v>
      </c>
      <c r="E101" s="1" t="s">
        <v>3644</v>
      </c>
      <c r="F101" s="1"/>
      <c r="G101" s="1"/>
      <c r="H101" s="1"/>
      <c r="I101" s="1"/>
    </row>
    <row r="102" spans="2:9" x14ac:dyDescent="0.55000000000000004">
      <c r="B102" s="1" t="s">
        <v>3642</v>
      </c>
      <c r="C102" s="1"/>
      <c r="D102" s="1" t="s">
        <v>7647</v>
      </c>
      <c r="E102" s="1" t="s">
        <v>3646</v>
      </c>
      <c r="F102" s="1"/>
      <c r="G102" s="1"/>
      <c r="H102" s="1"/>
      <c r="I102" s="1"/>
    </row>
    <row r="103" spans="2:9" x14ac:dyDescent="0.55000000000000004">
      <c r="B103" s="1" t="s">
        <v>3649</v>
      </c>
      <c r="C103" s="1"/>
      <c r="D103" s="1" t="s">
        <v>7647</v>
      </c>
      <c r="E103" s="1" t="s">
        <v>3647</v>
      </c>
      <c r="F103" s="1"/>
      <c r="G103" s="1"/>
      <c r="H103" s="1"/>
      <c r="I103" s="1"/>
    </row>
    <row r="104" spans="2:9" x14ac:dyDescent="0.55000000000000004">
      <c r="B104" s="1" t="s">
        <v>3649</v>
      </c>
      <c r="C104" s="1"/>
      <c r="D104" s="1" t="s">
        <v>7647</v>
      </c>
      <c r="E104" s="1" t="s">
        <v>3648</v>
      </c>
      <c r="F104" s="1"/>
      <c r="G104" s="1"/>
      <c r="H104" s="1"/>
      <c r="I104" s="1"/>
    </row>
    <row r="105" spans="2:9" x14ac:dyDescent="0.55000000000000004">
      <c r="B105" s="1" t="s">
        <v>3649</v>
      </c>
      <c r="C105" s="1"/>
      <c r="D105" s="1" t="s">
        <v>7647</v>
      </c>
      <c r="E105" s="1" t="s">
        <v>3650</v>
      </c>
      <c r="F105" s="1"/>
      <c r="G105" s="1"/>
      <c r="H105" s="1"/>
      <c r="I105" s="1"/>
    </row>
    <row r="106" spans="2:9" x14ac:dyDescent="0.55000000000000004">
      <c r="B106" s="1" t="s">
        <v>7348</v>
      </c>
      <c r="C106" s="1"/>
      <c r="D106" s="1" t="s">
        <v>7647</v>
      </c>
      <c r="E106" s="1" t="s">
        <v>3651</v>
      </c>
      <c r="F106" s="1"/>
      <c r="G106" s="1"/>
      <c r="H106" s="1"/>
      <c r="I106" s="1"/>
    </row>
    <row r="107" spans="2:9" x14ac:dyDescent="0.55000000000000004">
      <c r="B107" s="1" t="s">
        <v>7349</v>
      </c>
      <c r="C107" s="1"/>
      <c r="D107" s="1" t="s">
        <v>7647</v>
      </c>
      <c r="E107" s="1" t="s">
        <v>3652</v>
      </c>
      <c r="F107" s="1"/>
      <c r="G107" s="1"/>
      <c r="H107" s="1"/>
      <c r="I107" s="1"/>
    </row>
    <row r="108" spans="2:9" x14ac:dyDescent="0.55000000000000004">
      <c r="B108" s="1" t="s">
        <v>3654</v>
      </c>
      <c r="C108" s="1"/>
      <c r="D108" s="1" t="s">
        <v>7647</v>
      </c>
      <c r="E108" s="1" t="s">
        <v>3653</v>
      </c>
      <c r="F108" s="1"/>
      <c r="G108" s="1"/>
      <c r="H108" s="1"/>
      <c r="I108" s="1"/>
    </row>
    <row r="109" spans="2:9" x14ac:dyDescent="0.55000000000000004">
      <c r="B109" s="1" t="s">
        <v>3656</v>
      </c>
      <c r="C109" s="1"/>
      <c r="D109" s="1" t="s">
        <v>7647</v>
      </c>
      <c r="E109" s="1" t="s">
        <v>3655</v>
      </c>
      <c r="F109" s="1"/>
      <c r="G109" s="1"/>
      <c r="H109" s="1"/>
      <c r="I109" s="1"/>
    </row>
    <row r="110" spans="2:9" x14ac:dyDescent="0.55000000000000004">
      <c r="B110" s="1" t="s">
        <v>7350</v>
      </c>
      <c r="C110" s="1"/>
      <c r="D110" s="1" t="s">
        <v>7647</v>
      </c>
      <c r="E110" s="1" t="s">
        <v>3657</v>
      </c>
      <c r="F110" s="1"/>
      <c r="G110" s="1"/>
      <c r="H110" s="1"/>
      <c r="I110" s="1"/>
    </row>
    <row r="111" spans="2:9" x14ac:dyDescent="0.55000000000000004">
      <c r="B111" s="1" t="s">
        <v>7351</v>
      </c>
      <c r="C111" s="1"/>
      <c r="D111" s="1" t="s">
        <v>7647</v>
      </c>
      <c r="E111" s="1" t="s">
        <v>3658</v>
      </c>
      <c r="F111" s="1"/>
      <c r="G111" s="1"/>
      <c r="H111" s="1"/>
      <c r="I111" s="1"/>
    </row>
    <row r="112" spans="2:9" x14ac:dyDescent="0.55000000000000004">
      <c r="B112" s="1" t="s">
        <v>7352</v>
      </c>
      <c r="C112" s="1"/>
      <c r="D112" s="1" t="s">
        <v>7647</v>
      </c>
      <c r="E112" s="1" t="s">
        <v>3659</v>
      </c>
      <c r="F112" s="1"/>
      <c r="G112" s="1"/>
      <c r="H112" s="1"/>
      <c r="I112" s="1"/>
    </row>
    <row r="113" spans="2:9" x14ac:dyDescent="0.55000000000000004">
      <c r="B113" s="1" t="s">
        <v>7353</v>
      </c>
      <c r="C113" s="1"/>
      <c r="D113" s="1" t="s">
        <v>7647</v>
      </c>
      <c r="E113" s="1" t="s">
        <v>3660</v>
      </c>
      <c r="F113" s="1"/>
      <c r="G113" s="1"/>
      <c r="H113" s="1"/>
      <c r="I113" s="1"/>
    </row>
    <row r="114" spans="2:9" x14ac:dyDescent="0.55000000000000004">
      <c r="B114" s="1" t="s">
        <v>3662</v>
      </c>
      <c r="C114" s="1"/>
      <c r="D114" s="1" t="s">
        <v>7647</v>
      </c>
      <c r="E114" s="1" t="s">
        <v>3661</v>
      </c>
      <c r="F114" s="1"/>
      <c r="G114" s="1"/>
      <c r="H114" s="1"/>
      <c r="I114" s="1"/>
    </row>
    <row r="115" spans="2:9" x14ac:dyDescent="0.55000000000000004">
      <c r="B115" s="1" t="s">
        <v>3662</v>
      </c>
      <c r="C115" s="1"/>
      <c r="D115" s="1" t="s">
        <v>7647</v>
      </c>
      <c r="E115" s="1" t="s">
        <v>3663</v>
      </c>
      <c r="F115" s="1"/>
      <c r="G115" s="1"/>
      <c r="H115" s="1"/>
      <c r="I115" s="1"/>
    </row>
    <row r="116" spans="2:9" x14ac:dyDescent="0.55000000000000004">
      <c r="B116" s="1" t="s">
        <v>7354</v>
      </c>
      <c r="C116" s="1"/>
      <c r="D116" s="1" t="s">
        <v>7647</v>
      </c>
      <c r="E116" s="1" t="s">
        <v>3664</v>
      </c>
      <c r="F116" s="1"/>
      <c r="G116" s="1"/>
      <c r="H116" s="1"/>
      <c r="I116" s="1"/>
    </row>
    <row r="117" spans="2:9" x14ac:dyDescent="0.55000000000000004">
      <c r="B117" s="1" t="s">
        <v>7355</v>
      </c>
      <c r="C117" s="1"/>
      <c r="D117" s="1" t="s">
        <v>7647</v>
      </c>
      <c r="E117" s="1" t="s">
        <v>3665</v>
      </c>
      <c r="F117" s="1"/>
      <c r="G117" s="1"/>
      <c r="H117" s="1"/>
      <c r="I117" s="1"/>
    </row>
    <row r="118" spans="2:9" x14ac:dyDescent="0.55000000000000004">
      <c r="B118" s="1" t="s">
        <v>616</v>
      </c>
      <c r="C118" s="1"/>
      <c r="D118" s="1" t="s">
        <v>7647</v>
      </c>
      <c r="E118" s="1" t="s">
        <v>3666</v>
      </c>
      <c r="F118" s="1"/>
      <c r="G118" s="1"/>
      <c r="H118" s="1"/>
      <c r="I118" s="1"/>
    </row>
    <row r="119" spans="2:9" x14ac:dyDescent="0.55000000000000004">
      <c r="B119" s="1" t="s">
        <v>3958</v>
      </c>
      <c r="C119" s="1"/>
      <c r="D119" s="1" t="s">
        <v>7647</v>
      </c>
      <c r="E119" s="1" t="s">
        <v>3667</v>
      </c>
      <c r="F119" s="1"/>
      <c r="G119" s="1"/>
      <c r="H119" s="1"/>
      <c r="I119" s="1"/>
    </row>
    <row r="120" spans="2:9" x14ac:dyDescent="0.55000000000000004">
      <c r="B120" s="1" t="s">
        <v>7356</v>
      </c>
      <c r="C120" s="1"/>
      <c r="D120" s="1" t="s">
        <v>7647</v>
      </c>
      <c r="E120" s="1" t="s">
        <v>3668</v>
      </c>
      <c r="F120" s="1"/>
      <c r="G120" s="1"/>
      <c r="H120" s="1"/>
      <c r="I120" s="1"/>
    </row>
    <row r="121" spans="2:9" x14ac:dyDescent="0.55000000000000004">
      <c r="B121" s="1" t="s">
        <v>3943</v>
      </c>
      <c r="C121" s="1"/>
      <c r="D121" s="1" t="s">
        <v>7647</v>
      </c>
      <c r="E121" s="1" t="s">
        <v>3669</v>
      </c>
      <c r="F121" s="1"/>
      <c r="G121" s="1"/>
      <c r="H121" s="1"/>
      <c r="I121" s="1"/>
    </row>
    <row r="122" spans="2:9" x14ac:dyDescent="0.55000000000000004">
      <c r="B122" s="1" t="s">
        <v>7357</v>
      </c>
      <c r="C122" s="1"/>
      <c r="D122" s="1" t="s">
        <v>7647</v>
      </c>
      <c r="E122" s="1" t="s">
        <v>3670</v>
      </c>
      <c r="F122" s="1"/>
      <c r="G122" s="1"/>
      <c r="H122" s="1"/>
      <c r="I122" s="1"/>
    </row>
    <row r="123" spans="2:9" x14ac:dyDescent="0.55000000000000004">
      <c r="B123" s="1" t="s">
        <v>3945</v>
      </c>
      <c r="C123" s="1"/>
      <c r="D123" s="1" t="s">
        <v>7647</v>
      </c>
      <c r="E123" s="1" t="s">
        <v>3671</v>
      </c>
      <c r="F123" s="1"/>
      <c r="G123" s="1"/>
      <c r="H123" s="1"/>
      <c r="I123" s="1"/>
    </row>
    <row r="124" spans="2:9" x14ac:dyDescent="0.55000000000000004">
      <c r="B124" s="1" t="s">
        <v>7358</v>
      </c>
      <c r="C124" s="1"/>
      <c r="D124" s="1" t="s">
        <v>7647</v>
      </c>
      <c r="E124" s="1" t="s">
        <v>3672</v>
      </c>
      <c r="F124" s="1"/>
      <c r="G124" s="1"/>
      <c r="H124" s="1"/>
      <c r="I124" s="1"/>
    </row>
    <row r="125" spans="2:9" x14ac:dyDescent="0.55000000000000004">
      <c r="B125" s="1" t="s">
        <v>3961</v>
      </c>
      <c r="C125" s="1"/>
      <c r="D125" s="1" t="s">
        <v>7647</v>
      </c>
      <c r="E125" s="1" t="s">
        <v>3673</v>
      </c>
      <c r="F125" s="1"/>
      <c r="G125" s="1"/>
      <c r="H125" s="1"/>
      <c r="I125" s="1"/>
    </row>
    <row r="126" spans="2:9" x14ac:dyDescent="0.55000000000000004">
      <c r="B126" s="1" t="s">
        <v>7359</v>
      </c>
      <c r="C126" s="1"/>
      <c r="D126" s="1" t="s">
        <v>7647</v>
      </c>
      <c r="E126" s="1" t="s">
        <v>3674</v>
      </c>
      <c r="F126" s="1"/>
      <c r="G126" s="1"/>
      <c r="H126" s="1"/>
      <c r="I126" s="1"/>
    </row>
    <row r="127" spans="2:9" x14ac:dyDescent="0.55000000000000004">
      <c r="B127" s="1" t="s">
        <v>3676</v>
      </c>
      <c r="C127" s="1"/>
      <c r="D127" s="1" t="s">
        <v>7647</v>
      </c>
      <c r="E127" s="1" t="s">
        <v>3675</v>
      </c>
      <c r="F127" s="1"/>
      <c r="G127" s="1"/>
      <c r="H127" s="1"/>
      <c r="I127" s="1"/>
    </row>
    <row r="128" spans="2:9" x14ac:dyDescent="0.55000000000000004">
      <c r="B128" s="1" t="s">
        <v>3676</v>
      </c>
      <c r="C128" s="1"/>
      <c r="D128" s="1" t="s">
        <v>7647</v>
      </c>
      <c r="E128" s="1" t="s">
        <v>3677</v>
      </c>
      <c r="F128" s="1"/>
      <c r="G128" s="1"/>
      <c r="H128" s="1"/>
      <c r="I128" s="1"/>
    </row>
    <row r="129" spans="2:9" x14ac:dyDescent="0.55000000000000004">
      <c r="B129" s="1" t="s">
        <v>3676</v>
      </c>
      <c r="C129" s="1"/>
      <c r="D129" s="1" t="s">
        <v>7647</v>
      </c>
      <c r="E129" s="1" t="s">
        <v>3678</v>
      </c>
      <c r="F129" s="1"/>
      <c r="G129" s="1"/>
      <c r="H129" s="1"/>
      <c r="I129" s="1"/>
    </row>
    <row r="130" spans="2:9" x14ac:dyDescent="0.55000000000000004">
      <c r="B130" s="1" t="s">
        <v>3680</v>
      </c>
      <c r="C130" s="1"/>
      <c r="D130" s="1" t="s">
        <v>7647</v>
      </c>
      <c r="E130" s="1" t="s">
        <v>3679</v>
      </c>
      <c r="F130" s="1"/>
      <c r="G130" s="1"/>
      <c r="H130" s="1"/>
      <c r="I130" s="1"/>
    </row>
    <row r="131" spans="2:9" x14ac:dyDescent="0.55000000000000004">
      <c r="B131" s="1" t="s">
        <v>7360</v>
      </c>
      <c r="C131" s="1"/>
      <c r="D131" s="1" t="s">
        <v>7647</v>
      </c>
      <c r="E131" s="1" t="s">
        <v>3681</v>
      </c>
      <c r="F131" s="1"/>
      <c r="G131" s="1"/>
      <c r="H131" s="1"/>
      <c r="I131" s="1"/>
    </row>
    <row r="132" spans="2:9" x14ac:dyDescent="0.55000000000000004">
      <c r="B132" s="19" t="s">
        <v>3947</v>
      </c>
      <c r="C132" s="19"/>
      <c r="D132" s="19" t="s">
        <v>7647</v>
      </c>
      <c r="E132" s="19" t="s">
        <v>3682</v>
      </c>
      <c r="F132" s="19"/>
      <c r="G132" s="19"/>
      <c r="H132" s="19"/>
      <c r="I132" s="19"/>
    </row>
    <row r="133" spans="2:9" x14ac:dyDescent="0.55000000000000004">
      <c r="B133" s="19" t="s">
        <v>3947</v>
      </c>
      <c r="C133" s="19"/>
      <c r="D133" s="19" t="s">
        <v>7647</v>
      </c>
      <c r="E133" s="19" t="s">
        <v>3683</v>
      </c>
      <c r="F133" s="19"/>
      <c r="G133" s="19"/>
      <c r="H133" s="19"/>
      <c r="I133" s="19"/>
    </row>
    <row r="134" spans="2:9" x14ac:dyDescent="0.55000000000000004">
      <c r="B134" s="19" t="s">
        <v>3967</v>
      </c>
      <c r="C134" s="19"/>
      <c r="D134" s="19" t="s">
        <v>7647</v>
      </c>
      <c r="E134" s="19" t="s">
        <v>3684</v>
      </c>
      <c r="F134" s="19"/>
      <c r="G134" s="19"/>
      <c r="H134" s="19"/>
      <c r="I134" s="19"/>
    </row>
    <row r="135" spans="2:9" x14ac:dyDescent="0.55000000000000004">
      <c r="B135" s="19" t="s">
        <v>3971</v>
      </c>
      <c r="C135" s="19"/>
      <c r="D135" s="19" t="s">
        <v>7647</v>
      </c>
      <c r="E135" s="19" t="s">
        <v>3685</v>
      </c>
      <c r="F135" s="19"/>
      <c r="G135" s="19"/>
      <c r="H135" s="19"/>
      <c r="I135" s="19"/>
    </row>
    <row r="136" spans="2:9" x14ac:dyDescent="0.55000000000000004">
      <c r="B136" s="19" t="s">
        <v>7361</v>
      </c>
      <c r="C136" s="19"/>
      <c r="D136" s="19" t="s">
        <v>7647</v>
      </c>
      <c r="E136" s="19" t="s">
        <v>3686</v>
      </c>
      <c r="F136" s="19"/>
      <c r="G136" s="19"/>
      <c r="H136" s="19"/>
      <c r="I136" s="19"/>
    </row>
    <row r="137" spans="2:9" x14ac:dyDescent="0.55000000000000004">
      <c r="B137" s="19" t="s">
        <v>7362</v>
      </c>
      <c r="C137" s="19"/>
      <c r="D137" s="19" t="s">
        <v>7647</v>
      </c>
      <c r="E137" s="19" t="s">
        <v>3687</v>
      </c>
      <c r="F137" s="19"/>
      <c r="G137" s="19"/>
      <c r="H137" s="19"/>
      <c r="I137" s="19"/>
    </row>
    <row r="138" spans="2:9" x14ac:dyDescent="0.55000000000000004">
      <c r="B138" s="19" t="s">
        <v>7363</v>
      </c>
      <c r="C138" s="19"/>
      <c r="D138" s="19" t="s">
        <v>7647</v>
      </c>
      <c r="E138" s="19" t="s">
        <v>3688</v>
      </c>
      <c r="F138" s="19"/>
      <c r="G138" s="19"/>
      <c r="H138" s="19"/>
      <c r="I138" s="19"/>
    </row>
    <row r="139" spans="2:9" x14ac:dyDescent="0.55000000000000004">
      <c r="B139" s="19" t="s">
        <v>3933</v>
      </c>
      <c r="C139" s="19"/>
      <c r="D139" s="19" t="s">
        <v>7647</v>
      </c>
      <c r="E139" s="19" t="s">
        <v>3689</v>
      </c>
      <c r="F139" s="19"/>
      <c r="G139" s="19"/>
      <c r="H139" s="19"/>
      <c r="I139" s="19"/>
    </row>
    <row r="140" spans="2:9" x14ac:dyDescent="0.55000000000000004">
      <c r="B140" s="19" t="s">
        <v>7364</v>
      </c>
      <c r="C140" s="19"/>
      <c r="D140" s="19" t="s">
        <v>7647</v>
      </c>
      <c r="E140" s="19" t="s">
        <v>3690</v>
      </c>
      <c r="F140" s="19"/>
      <c r="G140" s="19"/>
      <c r="H140" s="19"/>
      <c r="I140" s="19"/>
    </row>
    <row r="141" spans="2:9" x14ac:dyDescent="0.55000000000000004">
      <c r="B141" s="19" t="s">
        <v>7365</v>
      </c>
      <c r="C141" s="19"/>
      <c r="D141" s="19" t="s">
        <v>7647</v>
      </c>
      <c r="E141" s="19" t="s">
        <v>3691</v>
      </c>
      <c r="F141" s="19"/>
      <c r="G141" s="19"/>
      <c r="H141" s="19"/>
      <c r="I141" s="19"/>
    </row>
    <row r="142" spans="2:9" x14ac:dyDescent="0.55000000000000004">
      <c r="B142" s="19" t="s">
        <v>7366</v>
      </c>
      <c r="C142" s="19"/>
      <c r="D142" s="19" t="s">
        <v>7647</v>
      </c>
      <c r="E142" s="19" t="s">
        <v>3692</v>
      </c>
      <c r="F142" s="19"/>
      <c r="G142" s="19"/>
      <c r="H142" s="19"/>
      <c r="I142" s="19"/>
    </row>
    <row r="143" spans="2:9" x14ac:dyDescent="0.55000000000000004">
      <c r="B143" s="19" t="s">
        <v>7367</v>
      </c>
      <c r="C143" s="19"/>
      <c r="D143" s="19" t="s">
        <v>7647</v>
      </c>
      <c r="E143" s="19" t="s">
        <v>3693</v>
      </c>
      <c r="F143" s="19"/>
      <c r="G143" s="19"/>
      <c r="H143" s="19"/>
      <c r="I143" s="19"/>
    </row>
    <row r="144" spans="2:9" x14ac:dyDescent="0.55000000000000004">
      <c r="B144" s="19" t="s">
        <v>3993</v>
      </c>
      <c r="C144" s="19"/>
      <c r="D144" s="19" t="s">
        <v>7647</v>
      </c>
      <c r="E144" s="19" t="s">
        <v>3694</v>
      </c>
      <c r="F144" s="19"/>
      <c r="G144" s="19"/>
      <c r="H144" s="19"/>
      <c r="I144" s="19"/>
    </row>
    <row r="145" spans="2:9" x14ac:dyDescent="0.55000000000000004">
      <c r="B145" s="19" t="s">
        <v>7368</v>
      </c>
      <c r="C145" s="19"/>
      <c r="D145" s="19" t="s">
        <v>7647</v>
      </c>
      <c r="E145" s="19" t="s">
        <v>3695</v>
      </c>
      <c r="F145" s="19"/>
      <c r="G145" s="19"/>
      <c r="H145" s="19"/>
      <c r="I145" s="19"/>
    </row>
    <row r="146" spans="2:9" x14ac:dyDescent="0.55000000000000004">
      <c r="B146" s="19" t="s">
        <v>7369</v>
      </c>
      <c r="C146" s="19"/>
      <c r="D146" s="19" t="s">
        <v>7647</v>
      </c>
      <c r="E146" s="19" t="s">
        <v>3696</v>
      </c>
      <c r="F146" s="19"/>
      <c r="G146" s="19"/>
      <c r="H146" s="19"/>
      <c r="I146" s="19"/>
    </row>
    <row r="147" spans="2:9" x14ac:dyDescent="0.55000000000000004">
      <c r="B147" s="19" t="s">
        <v>7370</v>
      </c>
      <c r="C147" s="19"/>
      <c r="D147" s="19" t="s">
        <v>7647</v>
      </c>
      <c r="E147" s="19" t="s">
        <v>3697</v>
      </c>
      <c r="F147" s="19"/>
      <c r="G147" s="19"/>
      <c r="H147" s="19"/>
      <c r="I147" s="19"/>
    </row>
    <row r="148" spans="2:9" x14ac:dyDescent="0.55000000000000004">
      <c r="B148" s="19" t="s">
        <v>7371</v>
      </c>
      <c r="C148" s="19"/>
      <c r="D148" s="19" t="s">
        <v>7647</v>
      </c>
      <c r="E148" s="19" t="s">
        <v>3698</v>
      </c>
      <c r="F148" s="19"/>
      <c r="G148" s="19"/>
      <c r="H148" s="19"/>
      <c r="I148" s="19"/>
    </row>
    <row r="149" spans="2:9" x14ac:dyDescent="0.55000000000000004">
      <c r="B149" s="19" t="s">
        <v>7372</v>
      </c>
      <c r="C149" s="19"/>
      <c r="D149" s="19" t="s">
        <v>7647</v>
      </c>
      <c r="E149" s="19" t="s">
        <v>3699</v>
      </c>
      <c r="F149" s="19"/>
      <c r="G149" s="19"/>
      <c r="H149" s="19"/>
      <c r="I149" s="19"/>
    </row>
    <row r="150" spans="2:9" x14ac:dyDescent="0.55000000000000004">
      <c r="B150" s="19" t="s">
        <v>4015</v>
      </c>
      <c r="C150" s="19"/>
      <c r="D150" s="19" t="s">
        <v>7647</v>
      </c>
      <c r="E150" s="19" t="s">
        <v>3700</v>
      </c>
      <c r="F150" s="19"/>
      <c r="G150" s="19"/>
      <c r="H150" s="19"/>
      <c r="I150" s="19"/>
    </row>
    <row r="151" spans="2:9" x14ac:dyDescent="0.55000000000000004">
      <c r="B151" s="19" t="s">
        <v>4009</v>
      </c>
      <c r="C151" s="19"/>
      <c r="D151" s="19" t="s">
        <v>7647</v>
      </c>
      <c r="E151" s="19" t="s">
        <v>3701</v>
      </c>
      <c r="F151" s="19"/>
      <c r="G151" s="19"/>
      <c r="H151" s="19"/>
      <c r="I151" s="19"/>
    </row>
    <row r="152" spans="2:9" x14ac:dyDescent="0.55000000000000004">
      <c r="B152" s="19" t="s">
        <v>4309</v>
      </c>
      <c r="C152" s="19"/>
      <c r="D152" s="19" t="s">
        <v>7647</v>
      </c>
      <c r="E152" s="19" t="s">
        <v>3702</v>
      </c>
      <c r="F152" s="19"/>
      <c r="G152" s="19"/>
      <c r="H152" s="19"/>
      <c r="I152" s="19"/>
    </row>
    <row r="153" spans="2:9" x14ac:dyDescent="0.55000000000000004">
      <c r="B153" s="19" t="s">
        <v>4012</v>
      </c>
      <c r="C153" s="19"/>
      <c r="D153" s="19" t="s">
        <v>7647</v>
      </c>
      <c r="E153" s="19" t="s">
        <v>3703</v>
      </c>
      <c r="F153" s="19"/>
      <c r="G153" s="19"/>
      <c r="H153" s="19"/>
      <c r="I153" s="19"/>
    </row>
    <row r="154" spans="2:9" x14ac:dyDescent="0.55000000000000004">
      <c r="B154" s="19" t="s">
        <v>4018</v>
      </c>
      <c r="C154" s="19"/>
      <c r="D154" s="19" t="s">
        <v>7647</v>
      </c>
      <c r="E154" s="19" t="s">
        <v>3704</v>
      </c>
      <c r="F154" s="19"/>
      <c r="G154" s="19"/>
      <c r="H154" s="19"/>
      <c r="I154" s="19"/>
    </row>
    <row r="155" spans="2:9" x14ac:dyDescent="0.55000000000000004">
      <c r="B155" s="19" t="s">
        <v>7373</v>
      </c>
      <c r="C155" s="19"/>
      <c r="D155" s="19" t="s">
        <v>7647</v>
      </c>
      <c r="E155" s="19" t="s">
        <v>3705</v>
      </c>
      <c r="F155" s="19"/>
      <c r="G155" s="19"/>
      <c r="H155" s="19"/>
      <c r="I155" s="19"/>
    </row>
    <row r="156" spans="2:9" x14ac:dyDescent="0.55000000000000004">
      <c r="B156" s="19" t="s">
        <v>7374</v>
      </c>
      <c r="C156" s="19"/>
      <c r="D156" s="19" t="s">
        <v>7647</v>
      </c>
      <c r="E156" s="19" t="s">
        <v>3706</v>
      </c>
      <c r="F156" s="19"/>
      <c r="G156" s="19"/>
      <c r="H156" s="19"/>
      <c r="I156" s="19"/>
    </row>
    <row r="157" spans="2:9" x14ac:dyDescent="0.55000000000000004">
      <c r="B157" s="19" t="s">
        <v>7375</v>
      </c>
      <c r="C157" s="19"/>
      <c r="D157" s="19" t="s">
        <v>7647</v>
      </c>
      <c r="E157" s="19" t="s">
        <v>3707</v>
      </c>
      <c r="F157" s="19"/>
      <c r="G157" s="19"/>
      <c r="H157" s="19"/>
      <c r="I157" s="19"/>
    </row>
    <row r="158" spans="2:9" x14ac:dyDescent="0.55000000000000004">
      <c r="B158" s="19" t="s">
        <v>7376</v>
      </c>
      <c r="C158" s="19"/>
      <c r="D158" s="19" t="s">
        <v>7647</v>
      </c>
      <c r="E158" s="19" t="s">
        <v>3708</v>
      </c>
      <c r="F158" s="19"/>
      <c r="G158" s="19"/>
      <c r="H158" s="19"/>
      <c r="I158" s="19"/>
    </row>
    <row r="159" spans="2:9" x14ac:dyDescent="0.55000000000000004">
      <c r="B159" s="19" t="s">
        <v>7377</v>
      </c>
      <c r="C159" s="19"/>
      <c r="D159" s="19" t="s">
        <v>7647</v>
      </c>
      <c r="E159" s="19" t="s">
        <v>3709</v>
      </c>
      <c r="F159" s="19"/>
      <c r="G159" s="19"/>
      <c r="H159" s="19"/>
      <c r="I159" s="19"/>
    </row>
    <row r="160" spans="2:9" x14ac:dyDescent="0.55000000000000004">
      <c r="B160" s="19" t="s">
        <v>3711</v>
      </c>
      <c r="C160" s="19"/>
      <c r="D160" s="19" t="s">
        <v>7647</v>
      </c>
      <c r="E160" s="19" t="s">
        <v>3710</v>
      </c>
      <c r="F160" s="19"/>
      <c r="G160" s="19"/>
      <c r="H160" s="19"/>
      <c r="I160" s="19"/>
    </row>
    <row r="161" spans="2:9" x14ac:dyDescent="0.55000000000000004">
      <c r="B161" s="19" t="s">
        <v>3713</v>
      </c>
      <c r="C161" s="19"/>
      <c r="D161" s="19" t="s">
        <v>7647</v>
      </c>
      <c r="E161" s="19" t="s">
        <v>3712</v>
      </c>
      <c r="F161" s="19"/>
      <c r="G161" s="19"/>
      <c r="H161" s="19"/>
      <c r="I161" s="19"/>
    </row>
    <row r="162" spans="2:9" x14ac:dyDescent="0.55000000000000004">
      <c r="B162" s="19" t="s">
        <v>3713</v>
      </c>
      <c r="C162" s="19"/>
      <c r="D162" s="19" t="s">
        <v>7647</v>
      </c>
      <c r="E162" s="19" t="s">
        <v>3714</v>
      </c>
      <c r="F162" s="19"/>
      <c r="G162" s="19"/>
      <c r="H162" s="19"/>
      <c r="I162" s="19"/>
    </row>
    <row r="163" spans="2:9" x14ac:dyDescent="0.55000000000000004">
      <c r="B163" s="19" t="s">
        <v>3713</v>
      </c>
      <c r="C163" s="19"/>
      <c r="D163" s="19" t="s">
        <v>7647</v>
      </c>
      <c r="E163" s="19" t="s">
        <v>3715</v>
      </c>
      <c r="F163" s="19"/>
      <c r="G163" s="19"/>
      <c r="H163" s="19"/>
      <c r="I163" s="19"/>
    </row>
    <row r="164" spans="2:9" x14ac:dyDescent="0.55000000000000004">
      <c r="B164" s="19" t="s">
        <v>3717</v>
      </c>
      <c r="C164" s="19"/>
      <c r="D164" s="19" t="s">
        <v>7647</v>
      </c>
      <c r="E164" s="19" t="s">
        <v>3716</v>
      </c>
      <c r="F164" s="19"/>
      <c r="G164" s="19"/>
      <c r="H164" s="19"/>
      <c r="I164" s="19"/>
    </row>
    <row r="165" spans="2:9" x14ac:dyDescent="0.55000000000000004">
      <c r="B165" s="19" t="s">
        <v>3719</v>
      </c>
      <c r="C165" s="19"/>
      <c r="D165" s="19" t="s">
        <v>7647</v>
      </c>
      <c r="E165" s="19" t="s">
        <v>3718</v>
      </c>
      <c r="F165" s="19"/>
      <c r="G165" s="19"/>
      <c r="H165" s="19"/>
      <c r="I165" s="19"/>
    </row>
    <row r="166" spans="2:9" x14ac:dyDescent="0.55000000000000004">
      <c r="B166" s="19" t="s">
        <v>3717</v>
      </c>
      <c r="C166" s="19"/>
      <c r="D166" s="19" t="s">
        <v>7647</v>
      </c>
      <c r="E166" s="19" t="s">
        <v>3720</v>
      </c>
      <c r="F166" s="19"/>
      <c r="G166" s="19"/>
      <c r="H166" s="19"/>
      <c r="I166" s="19"/>
    </row>
    <row r="167" spans="2:9" x14ac:dyDescent="0.55000000000000004">
      <c r="B167" s="19" t="s">
        <v>3717</v>
      </c>
      <c r="C167" s="19"/>
      <c r="D167" s="19" t="s">
        <v>7647</v>
      </c>
      <c r="E167" s="19" t="s">
        <v>6382</v>
      </c>
      <c r="F167" s="19"/>
      <c r="G167" s="19"/>
      <c r="H167" s="19"/>
      <c r="I167" s="19"/>
    </row>
    <row r="168" spans="2:9" x14ac:dyDescent="0.55000000000000004">
      <c r="B168" s="19" t="s">
        <v>4038</v>
      </c>
      <c r="C168" s="19"/>
      <c r="D168" s="19" t="s">
        <v>7647</v>
      </c>
      <c r="E168" s="19" t="s">
        <v>3721</v>
      </c>
      <c r="F168" s="19"/>
      <c r="G168" s="19"/>
      <c r="H168" s="19"/>
      <c r="I168" s="19"/>
    </row>
    <row r="169" spans="2:9" x14ac:dyDescent="0.55000000000000004">
      <c r="B169" s="19" t="s">
        <v>3723</v>
      </c>
      <c r="C169" s="19"/>
      <c r="D169" s="19" t="s">
        <v>7647</v>
      </c>
      <c r="E169" s="19" t="s">
        <v>3722</v>
      </c>
      <c r="F169" s="19"/>
      <c r="G169" s="19"/>
      <c r="H169" s="19"/>
      <c r="I169" s="19"/>
    </row>
    <row r="170" spans="2:9" x14ac:dyDescent="0.55000000000000004">
      <c r="B170" s="19" t="s">
        <v>3723</v>
      </c>
      <c r="C170" s="19"/>
      <c r="D170" s="19" t="s">
        <v>7647</v>
      </c>
      <c r="E170" s="19" t="s">
        <v>3724</v>
      </c>
      <c r="F170" s="19"/>
      <c r="G170" s="19"/>
      <c r="H170" s="19"/>
      <c r="I170" s="19"/>
    </row>
    <row r="171" spans="2:9" x14ac:dyDescent="0.55000000000000004">
      <c r="B171" s="19" t="s">
        <v>3723</v>
      </c>
      <c r="C171" s="19"/>
      <c r="D171" s="19" t="s">
        <v>7647</v>
      </c>
      <c r="E171" s="19" t="s">
        <v>3725</v>
      </c>
      <c r="F171" s="19"/>
      <c r="G171" s="19"/>
      <c r="H171" s="19"/>
      <c r="I171" s="19"/>
    </row>
    <row r="172" spans="2:9" x14ac:dyDescent="0.55000000000000004">
      <c r="B172" s="19" t="s">
        <v>4046</v>
      </c>
      <c r="C172" s="19"/>
      <c r="D172" s="19" t="s">
        <v>7647</v>
      </c>
      <c r="E172" s="19" t="s">
        <v>3726</v>
      </c>
      <c r="F172" s="19"/>
      <c r="G172" s="19"/>
      <c r="H172" s="19"/>
      <c r="I172" s="19"/>
    </row>
    <row r="173" spans="2:9" x14ac:dyDescent="0.55000000000000004">
      <c r="B173" s="19" t="s">
        <v>4053</v>
      </c>
      <c r="C173" s="19"/>
      <c r="D173" s="19" t="s">
        <v>7647</v>
      </c>
      <c r="E173" s="19" t="s">
        <v>3727</v>
      </c>
      <c r="F173" s="19"/>
      <c r="G173" s="19"/>
      <c r="H173" s="19"/>
      <c r="I173" s="19"/>
    </row>
    <row r="174" spans="2:9" x14ac:dyDescent="0.55000000000000004">
      <c r="B174" s="19" t="s">
        <v>4041</v>
      </c>
      <c r="C174" s="19"/>
      <c r="D174" s="19" t="s">
        <v>7647</v>
      </c>
      <c r="E174" s="19" t="s">
        <v>3728</v>
      </c>
      <c r="F174" s="19"/>
      <c r="G174" s="19"/>
      <c r="H174" s="19"/>
      <c r="I174" s="19"/>
    </row>
    <row r="175" spans="2:9" x14ac:dyDescent="0.55000000000000004">
      <c r="B175" s="19" t="s">
        <v>4090</v>
      </c>
      <c r="C175" s="19"/>
      <c r="D175" s="19" t="s">
        <v>7647</v>
      </c>
      <c r="E175" s="19" t="s">
        <v>3729</v>
      </c>
      <c r="F175" s="19"/>
      <c r="G175" s="19"/>
      <c r="H175" s="19"/>
      <c r="I175" s="19"/>
    </row>
    <row r="176" spans="2:9" x14ac:dyDescent="0.55000000000000004">
      <c r="B176" s="19" t="s">
        <v>7378</v>
      </c>
      <c r="C176" s="19"/>
      <c r="D176" s="19" t="s">
        <v>7647</v>
      </c>
      <c r="E176" s="19" t="s">
        <v>3730</v>
      </c>
      <c r="F176" s="19"/>
      <c r="G176" s="19"/>
      <c r="H176" s="19"/>
      <c r="I176" s="19"/>
    </row>
    <row r="177" spans="2:9" x14ac:dyDescent="0.55000000000000004">
      <c r="B177" s="19" t="s">
        <v>7379</v>
      </c>
      <c r="C177" s="19"/>
      <c r="D177" s="19" t="s">
        <v>7647</v>
      </c>
      <c r="E177" s="19" t="s">
        <v>3731</v>
      </c>
      <c r="F177" s="19"/>
      <c r="G177" s="19"/>
      <c r="H177" s="19"/>
      <c r="I177" s="19"/>
    </row>
    <row r="178" spans="2:9" x14ac:dyDescent="0.55000000000000004">
      <c r="B178" s="19" t="s">
        <v>7380</v>
      </c>
      <c r="C178" s="19"/>
      <c r="D178" s="19" t="s">
        <v>7647</v>
      </c>
      <c r="E178" s="19" t="s">
        <v>3732</v>
      </c>
      <c r="F178" s="19"/>
      <c r="G178" s="19"/>
      <c r="H178" s="19"/>
      <c r="I178" s="19"/>
    </row>
    <row r="179" spans="2:9" x14ac:dyDescent="0.55000000000000004">
      <c r="B179" s="19" t="s">
        <v>7381</v>
      </c>
      <c r="C179" s="19"/>
      <c r="D179" s="19" t="s">
        <v>7647</v>
      </c>
      <c r="E179" s="19" t="s">
        <v>3733</v>
      </c>
      <c r="F179" s="19"/>
      <c r="G179" s="19"/>
      <c r="H179" s="19"/>
      <c r="I179" s="19"/>
    </row>
    <row r="180" spans="2:9" x14ac:dyDescent="0.55000000000000004">
      <c r="B180" s="19" t="s">
        <v>3735</v>
      </c>
      <c r="C180" s="19"/>
      <c r="D180" s="19" t="s">
        <v>7647</v>
      </c>
      <c r="E180" s="19" t="s">
        <v>3734</v>
      </c>
      <c r="F180" s="19"/>
      <c r="G180" s="19"/>
      <c r="H180" s="19"/>
      <c r="I180" s="19"/>
    </row>
    <row r="181" spans="2:9" x14ac:dyDescent="0.55000000000000004">
      <c r="B181" s="19" t="s">
        <v>3735</v>
      </c>
      <c r="C181" s="19"/>
      <c r="D181" s="19" t="s">
        <v>7647</v>
      </c>
      <c r="E181" s="19" t="s">
        <v>3736</v>
      </c>
      <c r="F181" s="19"/>
      <c r="G181" s="19"/>
      <c r="H181" s="19"/>
      <c r="I181" s="19"/>
    </row>
    <row r="182" spans="2:9" x14ac:dyDescent="0.55000000000000004">
      <c r="B182" s="19" t="s">
        <v>4141</v>
      </c>
      <c r="C182" s="19"/>
      <c r="D182" s="19" t="s">
        <v>7647</v>
      </c>
      <c r="E182" s="19" t="s">
        <v>3737</v>
      </c>
      <c r="F182" s="19"/>
      <c r="G182" s="19"/>
      <c r="H182" s="19"/>
      <c r="I182" s="19"/>
    </row>
    <row r="183" spans="2:9" x14ac:dyDescent="0.55000000000000004">
      <c r="B183" s="19" t="s">
        <v>7382</v>
      </c>
      <c r="C183" s="19"/>
      <c r="D183" s="19" t="s">
        <v>7647</v>
      </c>
      <c r="E183" s="19" t="s">
        <v>3738</v>
      </c>
      <c r="F183" s="19"/>
      <c r="G183" s="19"/>
      <c r="H183" s="19"/>
      <c r="I183" s="19"/>
    </row>
    <row r="184" spans="2:9" x14ac:dyDescent="0.55000000000000004">
      <c r="B184" s="19" t="s">
        <v>7383</v>
      </c>
      <c r="C184" s="19"/>
      <c r="D184" s="19" t="s">
        <v>7647</v>
      </c>
      <c r="E184" s="19" t="s">
        <v>3739</v>
      </c>
      <c r="F184" s="19"/>
      <c r="G184" s="19"/>
      <c r="H184" s="19"/>
      <c r="I184" s="19"/>
    </row>
    <row r="185" spans="2:9" x14ac:dyDescent="0.55000000000000004">
      <c r="B185" s="19" t="s">
        <v>4121</v>
      </c>
      <c r="C185" s="19"/>
      <c r="D185" s="19" t="s">
        <v>7647</v>
      </c>
      <c r="E185" s="19" t="s">
        <v>3740</v>
      </c>
      <c r="F185" s="19"/>
      <c r="G185" s="19"/>
      <c r="H185" s="19"/>
      <c r="I185" s="19"/>
    </row>
    <row r="186" spans="2:9" x14ac:dyDescent="0.55000000000000004">
      <c r="B186" s="19" t="s">
        <v>4121</v>
      </c>
      <c r="C186" s="19"/>
      <c r="D186" s="19" t="s">
        <v>7647</v>
      </c>
      <c r="E186" s="19" t="s">
        <v>3741</v>
      </c>
      <c r="F186" s="19"/>
      <c r="G186" s="19"/>
      <c r="H186" s="19"/>
      <c r="I186" s="19"/>
    </row>
    <row r="187" spans="2:9" x14ac:dyDescent="0.55000000000000004">
      <c r="B187" s="19" t="s">
        <v>3743</v>
      </c>
      <c r="C187" s="19"/>
      <c r="D187" s="19" t="s">
        <v>7647</v>
      </c>
      <c r="E187" s="19" t="s">
        <v>3742</v>
      </c>
      <c r="F187" s="19"/>
      <c r="G187" s="19"/>
      <c r="H187" s="19"/>
      <c r="I187" s="19"/>
    </row>
    <row r="188" spans="2:9" x14ac:dyDescent="0.55000000000000004">
      <c r="B188" s="19" t="s">
        <v>3743</v>
      </c>
      <c r="C188" s="19"/>
      <c r="D188" s="19" t="s">
        <v>7647</v>
      </c>
      <c r="E188" s="19" t="s">
        <v>3744</v>
      </c>
      <c r="F188" s="19"/>
      <c r="G188" s="19"/>
      <c r="H188" s="19"/>
      <c r="I188" s="19"/>
    </row>
    <row r="189" spans="2:9" x14ac:dyDescent="0.55000000000000004">
      <c r="B189" s="19" t="s">
        <v>3746</v>
      </c>
      <c r="C189" s="19"/>
      <c r="D189" s="19" t="s">
        <v>7647</v>
      </c>
      <c r="E189" s="19" t="s">
        <v>3745</v>
      </c>
      <c r="F189" s="19"/>
      <c r="G189" s="19"/>
      <c r="H189" s="19"/>
      <c r="I189" s="19"/>
    </row>
    <row r="190" spans="2:9" x14ac:dyDescent="0.55000000000000004">
      <c r="B190" s="19" t="s">
        <v>3748</v>
      </c>
      <c r="C190" s="19"/>
      <c r="D190" s="19" t="s">
        <v>7647</v>
      </c>
      <c r="E190" s="19" t="s">
        <v>3747</v>
      </c>
      <c r="F190" s="19"/>
      <c r="G190" s="19"/>
      <c r="H190" s="19"/>
      <c r="I190" s="19"/>
    </row>
    <row r="191" spans="2:9" x14ac:dyDescent="0.55000000000000004">
      <c r="B191" s="19" t="s">
        <v>3748</v>
      </c>
      <c r="C191" s="19"/>
      <c r="D191" s="19" t="s">
        <v>7647</v>
      </c>
      <c r="E191" s="19" t="s">
        <v>3749</v>
      </c>
      <c r="F191" s="19"/>
      <c r="G191" s="19"/>
      <c r="H191" s="19"/>
      <c r="I191" s="19"/>
    </row>
    <row r="192" spans="2:9" x14ac:dyDescent="0.55000000000000004">
      <c r="B192" s="19" t="s">
        <v>3751</v>
      </c>
      <c r="C192" s="19"/>
      <c r="D192" s="19" t="s">
        <v>7647</v>
      </c>
      <c r="E192" s="19" t="s">
        <v>3750</v>
      </c>
      <c r="F192" s="19"/>
      <c r="G192" s="19"/>
      <c r="H192" s="19"/>
      <c r="I192" s="19"/>
    </row>
    <row r="193" spans="2:9" x14ac:dyDescent="0.55000000000000004">
      <c r="B193" s="19" t="s">
        <v>3751</v>
      </c>
      <c r="C193" s="19"/>
      <c r="D193" s="19" t="s">
        <v>7647</v>
      </c>
      <c r="E193" s="19" t="s">
        <v>3752</v>
      </c>
      <c r="F193" s="19"/>
      <c r="G193" s="19"/>
      <c r="H193" s="19"/>
      <c r="I193" s="19"/>
    </row>
    <row r="194" spans="2:9" x14ac:dyDescent="0.55000000000000004">
      <c r="B194" s="19" t="s">
        <v>7384</v>
      </c>
      <c r="C194" s="19"/>
      <c r="D194" s="19" t="s">
        <v>7647</v>
      </c>
      <c r="E194" s="19" t="s">
        <v>3753</v>
      </c>
      <c r="F194" s="19"/>
      <c r="G194" s="19"/>
      <c r="H194" s="19"/>
      <c r="I194" s="19"/>
    </row>
    <row r="195" spans="2:9" x14ac:dyDescent="0.55000000000000004">
      <c r="B195" s="19" t="s">
        <v>7385</v>
      </c>
      <c r="C195" s="19"/>
      <c r="D195" s="19" t="s">
        <v>7647</v>
      </c>
      <c r="E195" s="19" t="s">
        <v>3754</v>
      </c>
      <c r="F195" s="19"/>
      <c r="G195" s="19"/>
      <c r="H195" s="19"/>
      <c r="I195" s="19"/>
    </row>
    <row r="196" spans="2:9" x14ac:dyDescent="0.55000000000000004">
      <c r="B196" s="19" t="s">
        <v>7386</v>
      </c>
      <c r="C196" s="19"/>
      <c r="D196" s="19" t="s">
        <v>7647</v>
      </c>
      <c r="E196" s="19" t="s">
        <v>3755</v>
      </c>
      <c r="F196" s="19"/>
      <c r="G196" s="19"/>
      <c r="H196" s="19"/>
      <c r="I196" s="19"/>
    </row>
    <row r="197" spans="2:9" x14ac:dyDescent="0.55000000000000004">
      <c r="B197" s="19" t="s">
        <v>3757</v>
      </c>
      <c r="C197" s="19"/>
      <c r="D197" s="19" t="s">
        <v>7647</v>
      </c>
      <c r="E197" s="19" t="s">
        <v>3756</v>
      </c>
      <c r="F197" s="19"/>
      <c r="G197" s="19"/>
      <c r="H197" s="19"/>
      <c r="I197" s="19"/>
    </row>
    <row r="198" spans="2:9" x14ac:dyDescent="0.55000000000000004">
      <c r="B198" s="19" t="s">
        <v>3759</v>
      </c>
      <c r="C198" s="19"/>
      <c r="D198" s="19" t="s">
        <v>7647</v>
      </c>
      <c r="E198" s="19" t="s">
        <v>3758</v>
      </c>
      <c r="F198" s="19"/>
      <c r="G198" s="19"/>
      <c r="H198" s="19"/>
      <c r="I198" s="19"/>
    </row>
    <row r="199" spans="2:9" x14ac:dyDescent="0.55000000000000004">
      <c r="B199" s="19" t="s">
        <v>7387</v>
      </c>
      <c r="C199" s="19"/>
      <c r="D199" s="19" t="s">
        <v>7647</v>
      </c>
      <c r="E199" s="19" t="s">
        <v>3760</v>
      </c>
      <c r="F199" s="19"/>
      <c r="G199" s="19"/>
      <c r="H199" s="19"/>
      <c r="I199" s="19"/>
    </row>
    <row r="200" spans="2:9" x14ac:dyDescent="0.55000000000000004">
      <c r="B200" s="19" t="s">
        <v>3762</v>
      </c>
      <c r="C200" s="19"/>
      <c r="D200" s="19" t="s">
        <v>7647</v>
      </c>
      <c r="E200" s="19" t="s">
        <v>3761</v>
      </c>
      <c r="F200" s="19"/>
      <c r="G200" s="19"/>
      <c r="H200" s="19"/>
      <c r="I200" s="19"/>
    </row>
    <row r="201" spans="2:9" x14ac:dyDescent="0.55000000000000004">
      <c r="B201" s="19" t="s">
        <v>3762</v>
      </c>
      <c r="C201" s="19"/>
      <c r="D201" s="19" t="s">
        <v>7647</v>
      </c>
      <c r="E201" s="19" t="s">
        <v>3763</v>
      </c>
      <c r="F201" s="19"/>
      <c r="G201" s="19"/>
      <c r="H201" s="19"/>
      <c r="I201" s="19"/>
    </row>
    <row r="202" spans="2:9" x14ac:dyDescent="0.55000000000000004">
      <c r="B202" s="19" t="s">
        <v>3762</v>
      </c>
      <c r="C202" s="19"/>
      <c r="D202" s="19" t="s">
        <v>7647</v>
      </c>
      <c r="E202" s="19" t="s">
        <v>3764</v>
      </c>
      <c r="F202" s="19"/>
      <c r="G202" s="19"/>
      <c r="H202" s="19"/>
      <c r="I202" s="19"/>
    </row>
    <row r="203" spans="2:9" x14ac:dyDescent="0.55000000000000004">
      <c r="B203" s="19" t="s">
        <v>3762</v>
      </c>
      <c r="C203" s="19"/>
      <c r="D203" s="19" t="s">
        <v>7647</v>
      </c>
      <c r="E203" s="19" t="s">
        <v>6383</v>
      </c>
      <c r="F203" s="19"/>
      <c r="G203" s="19"/>
      <c r="H203" s="19"/>
      <c r="I203" s="19"/>
    </row>
    <row r="204" spans="2:9" x14ac:dyDescent="0.55000000000000004">
      <c r="B204" s="19" t="s">
        <v>4143</v>
      </c>
      <c r="C204" s="19"/>
      <c r="D204" s="19" t="s">
        <v>7647</v>
      </c>
      <c r="E204" s="19" t="s">
        <v>3765</v>
      </c>
      <c r="F204" s="19"/>
      <c r="G204" s="19"/>
      <c r="H204" s="19"/>
      <c r="I204" s="19"/>
    </row>
    <row r="205" spans="2:9" x14ac:dyDescent="0.55000000000000004">
      <c r="B205" s="19" t="s">
        <v>4148</v>
      </c>
      <c r="C205" s="19"/>
      <c r="D205" s="19" t="s">
        <v>7647</v>
      </c>
      <c r="E205" s="19" t="s">
        <v>3766</v>
      </c>
      <c r="F205" s="19"/>
      <c r="G205" s="19"/>
      <c r="H205" s="19"/>
      <c r="I205" s="19"/>
    </row>
    <row r="206" spans="2:9" x14ac:dyDescent="0.55000000000000004">
      <c r="B206" s="19" t="s">
        <v>4152</v>
      </c>
      <c r="C206" s="19"/>
      <c r="D206" s="19" t="s">
        <v>7647</v>
      </c>
      <c r="E206" s="19" t="s">
        <v>3767</v>
      </c>
      <c r="F206" s="19"/>
      <c r="G206" s="19"/>
      <c r="H206" s="19"/>
      <c r="I206" s="19"/>
    </row>
    <row r="207" spans="2:9" x14ac:dyDescent="0.55000000000000004">
      <c r="B207" s="19" t="s">
        <v>256</v>
      </c>
      <c r="C207" s="19"/>
      <c r="D207" s="19" t="s">
        <v>7647</v>
      </c>
      <c r="E207" s="19" t="s">
        <v>3768</v>
      </c>
      <c r="F207" s="19"/>
      <c r="G207" s="19"/>
      <c r="H207" s="19"/>
      <c r="I207" s="19"/>
    </row>
    <row r="208" spans="2:9" x14ac:dyDescent="0.55000000000000004">
      <c r="B208" s="19" t="s">
        <v>7388</v>
      </c>
      <c r="C208" s="19"/>
      <c r="D208" s="19" t="s">
        <v>7647</v>
      </c>
      <c r="E208" s="19" t="s">
        <v>3769</v>
      </c>
      <c r="F208" s="19"/>
      <c r="G208" s="19"/>
      <c r="H208" s="19"/>
      <c r="I208" s="19"/>
    </row>
    <row r="209" spans="2:9" x14ac:dyDescent="0.55000000000000004">
      <c r="B209" s="19" t="s">
        <v>7389</v>
      </c>
      <c r="C209" s="19"/>
      <c r="D209" s="19" t="s">
        <v>7647</v>
      </c>
      <c r="E209" s="19" t="s">
        <v>3770</v>
      </c>
      <c r="F209" s="19"/>
      <c r="G209" s="19"/>
      <c r="H209" s="19"/>
      <c r="I209" s="19"/>
    </row>
    <row r="210" spans="2:9" x14ac:dyDescent="0.55000000000000004">
      <c r="B210" s="19" t="s">
        <v>7390</v>
      </c>
      <c r="C210" s="19"/>
      <c r="D210" s="19" t="s">
        <v>7647</v>
      </c>
      <c r="E210" s="19" t="s">
        <v>3771</v>
      </c>
      <c r="F210" s="19"/>
      <c r="G210" s="19"/>
      <c r="H210" s="19"/>
      <c r="I210" s="19"/>
    </row>
    <row r="211" spans="2:9" x14ac:dyDescent="0.55000000000000004">
      <c r="B211" s="19" t="s">
        <v>7391</v>
      </c>
      <c r="C211" s="19"/>
      <c r="D211" s="19" t="s">
        <v>7647</v>
      </c>
      <c r="E211" s="19" t="s">
        <v>3772</v>
      </c>
      <c r="F211" s="19"/>
      <c r="G211" s="19"/>
      <c r="H211" s="19"/>
      <c r="I211" s="19"/>
    </row>
    <row r="212" spans="2:9" x14ac:dyDescent="0.55000000000000004">
      <c r="B212" s="19" t="s">
        <v>7392</v>
      </c>
      <c r="C212" s="19"/>
      <c r="D212" s="19" t="s">
        <v>7647</v>
      </c>
      <c r="E212" s="19" t="s">
        <v>3773</v>
      </c>
      <c r="F212" s="19"/>
      <c r="G212" s="19"/>
      <c r="H212" s="19"/>
      <c r="I212" s="19"/>
    </row>
    <row r="213" spans="2:9" x14ac:dyDescent="0.55000000000000004">
      <c r="B213" s="19" t="s">
        <v>7393</v>
      </c>
      <c r="C213" s="19"/>
      <c r="D213" s="19" t="s">
        <v>7647</v>
      </c>
      <c r="E213" s="19" t="s">
        <v>3774</v>
      </c>
      <c r="F213" s="19"/>
      <c r="G213" s="19"/>
      <c r="H213" s="19"/>
      <c r="I213" s="19"/>
    </row>
    <row r="214" spans="2:9" x14ac:dyDescent="0.55000000000000004">
      <c r="B214" s="19" t="s">
        <v>4199</v>
      </c>
      <c r="C214" s="19"/>
      <c r="D214" s="19" t="s">
        <v>7647</v>
      </c>
      <c r="E214" s="19" t="s">
        <v>3775</v>
      </c>
      <c r="F214" s="19"/>
      <c r="G214" s="19"/>
      <c r="H214" s="19"/>
      <c r="I214" s="19"/>
    </row>
    <row r="215" spans="2:9" x14ac:dyDescent="0.55000000000000004">
      <c r="B215" s="19" t="s">
        <v>4202</v>
      </c>
      <c r="C215" s="19"/>
      <c r="D215" s="19" t="s">
        <v>7647</v>
      </c>
      <c r="E215" s="19" t="s">
        <v>3776</v>
      </c>
      <c r="F215" s="19"/>
      <c r="G215" s="19"/>
      <c r="H215" s="19"/>
      <c r="I215" s="19"/>
    </row>
    <row r="216" spans="2:9" x14ac:dyDescent="0.55000000000000004">
      <c r="B216" s="19" t="s">
        <v>4217</v>
      </c>
      <c r="C216" s="19"/>
      <c r="D216" s="19" t="s">
        <v>7647</v>
      </c>
      <c r="E216" s="19" t="s">
        <v>3777</v>
      </c>
      <c r="F216" s="19"/>
      <c r="G216" s="19"/>
      <c r="H216" s="19"/>
      <c r="I216" s="19"/>
    </row>
    <row r="217" spans="2:9" x14ac:dyDescent="0.55000000000000004">
      <c r="B217" s="19" t="s">
        <v>7394</v>
      </c>
      <c r="C217" s="19"/>
      <c r="D217" s="19" t="s">
        <v>7647</v>
      </c>
      <c r="E217" s="19" t="s">
        <v>3778</v>
      </c>
      <c r="F217" s="19"/>
      <c r="G217" s="19"/>
      <c r="H217" s="19"/>
      <c r="I217" s="19"/>
    </row>
    <row r="218" spans="2:9" x14ac:dyDescent="0.55000000000000004">
      <c r="B218" s="19" t="s">
        <v>7395</v>
      </c>
      <c r="C218" s="19"/>
      <c r="D218" s="19" t="s">
        <v>7647</v>
      </c>
      <c r="E218" s="19" t="s">
        <v>3779</v>
      </c>
      <c r="F218" s="19"/>
      <c r="G218" s="19"/>
      <c r="H218" s="19"/>
      <c r="I218" s="19"/>
    </row>
    <row r="219" spans="2:9" x14ac:dyDescent="0.55000000000000004">
      <c r="B219" s="19" t="s">
        <v>3781</v>
      </c>
      <c r="C219" s="19"/>
      <c r="D219" s="19" t="s">
        <v>7647</v>
      </c>
      <c r="E219" s="19" t="s">
        <v>3780</v>
      </c>
      <c r="F219" s="19"/>
      <c r="G219" s="19"/>
      <c r="H219" s="19"/>
      <c r="I219" s="19"/>
    </row>
    <row r="220" spans="2:9" x14ac:dyDescent="0.55000000000000004">
      <c r="B220" s="19" t="s">
        <v>3783</v>
      </c>
      <c r="C220" s="19"/>
      <c r="D220" s="19" t="s">
        <v>7647</v>
      </c>
      <c r="E220" s="19" t="s">
        <v>3782</v>
      </c>
      <c r="F220" s="19"/>
      <c r="G220" s="19"/>
      <c r="H220" s="19"/>
      <c r="I220" s="19"/>
    </row>
    <row r="221" spans="2:9" x14ac:dyDescent="0.55000000000000004">
      <c r="B221" s="19" t="s">
        <v>7396</v>
      </c>
      <c r="C221" s="19"/>
      <c r="D221" s="19" t="s">
        <v>7647</v>
      </c>
      <c r="E221" s="19" t="s">
        <v>3784</v>
      </c>
      <c r="F221" s="19"/>
      <c r="G221" s="19"/>
      <c r="H221" s="19"/>
      <c r="I221" s="19"/>
    </row>
    <row r="222" spans="2:9" x14ac:dyDescent="0.55000000000000004">
      <c r="B222" s="19" t="s">
        <v>7397</v>
      </c>
      <c r="C222" s="19"/>
      <c r="D222" s="19" t="s">
        <v>7647</v>
      </c>
      <c r="E222" s="19" t="s">
        <v>3785</v>
      </c>
      <c r="F222" s="19"/>
      <c r="G222" s="19"/>
      <c r="H222" s="19"/>
      <c r="I222" s="19"/>
    </row>
    <row r="223" spans="2:9" x14ac:dyDescent="0.55000000000000004">
      <c r="B223" s="19" t="s">
        <v>3787</v>
      </c>
      <c r="C223" s="19"/>
      <c r="D223" s="19" t="s">
        <v>7647</v>
      </c>
      <c r="E223" s="19" t="s">
        <v>3786</v>
      </c>
      <c r="F223" s="19"/>
      <c r="G223" s="19"/>
      <c r="H223" s="19"/>
      <c r="I223" s="19"/>
    </row>
    <row r="224" spans="2:9" x14ac:dyDescent="0.55000000000000004">
      <c r="B224" s="19" t="s">
        <v>3789</v>
      </c>
      <c r="C224" s="19"/>
      <c r="D224" s="19" t="s">
        <v>7647</v>
      </c>
      <c r="E224" s="19" t="s">
        <v>3788</v>
      </c>
      <c r="F224" s="19"/>
      <c r="G224" s="19"/>
      <c r="H224" s="19"/>
      <c r="I224" s="19"/>
    </row>
    <row r="225" spans="2:9" x14ac:dyDescent="0.55000000000000004">
      <c r="B225" s="19" t="s">
        <v>7398</v>
      </c>
      <c r="C225" s="19"/>
      <c r="D225" s="19" t="s">
        <v>7647</v>
      </c>
      <c r="E225" s="19" t="s">
        <v>3790</v>
      </c>
      <c r="F225" s="19"/>
      <c r="G225" s="19"/>
      <c r="H225" s="19"/>
      <c r="I225" s="19"/>
    </row>
    <row r="226" spans="2:9" x14ac:dyDescent="0.55000000000000004">
      <c r="B226" s="19" t="s">
        <v>7399</v>
      </c>
      <c r="C226" s="19"/>
      <c r="D226" s="19" t="s">
        <v>7647</v>
      </c>
      <c r="E226" s="19" t="s">
        <v>3791</v>
      </c>
      <c r="F226" s="19"/>
      <c r="G226" s="19"/>
      <c r="H226" s="19"/>
      <c r="I226" s="19"/>
    </row>
    <row r="227" spans="2:9" x14ac:dyDescent="0.55000000000000004">
      <c r="B227" s="19" t="s">
        <v>7400</v>
      </c>
      <c r="C227" s="19"/>
      <c r="D227" s="19" t="s">
        <v>7647</v>
      </c>
      <c r="E227" s="19" t="s">
        <v>3792</v>
      </c>
      <c r="F227" s="19"/>
      <c r="G227" s="19"/>
      <c r="H227" s="19"/>
      <c r="I227" s="19"/>
    </row>
    <row r="228" spans="2:9" x14ac:dyDescent="0.55000000000000004">
      <c r="B228" s="19" t="s">
        <v>7401</v>
      </c>
      <c r="C228" s="19"/>
      <c r="D228" s="19" t="s">
        <v>7647</v>
      </c>
      <c r="E228" s="19" t="s">
        <v>3793</v>
      </c>
      <c r="F228" s="19"/>
      <c r="G228" s="19"/>
      <c r="H228" s="19"/>
      <c r="I228" s="19"/>
    </row>
    <row r="229" spans="2:9" x14ac:dyDescent="0.55000000000000004">
      <c r="B229" s="19" t="s">
        <v>7402</v>
      </c>
      <c r="C229" s="19"/>
      <c r="D229" s="19" t="s">
        <v>7647</v>
      </c>
      <c r="E229" s="19" t="s">
        <v>3794</v>
      </c>
      <c r="F229" s="19"/>
      <c r="G229" s="19"/>
      <c r="H229" s="19"/>
      <c r="I229" s="19"/>
    </row>
    <row r="230" spans="2:9" x14ac:dyDescent="0.55000000000000004">
      <c r="B230" s="19" t="s">
        <v>3796</v>
      </c>
      <c r="C230" s="19"/>
      <c r="D230" s="19" t="s">
        <v>7647</v>
      </c>
      <c r="E230" s="19" t="s">
        <v>3795</v>
      </c>
      <c r="F230" s="19"/>
      <c r="G230" s="19"/>
      <c r="H230" s="19"/>
      <c r="I230" s="19"/>
    </row>
    <row r="231" spans="2:9" x14ac:dyDescent="0.55000000000000004">
      <c r="B231" s="19" t="s">
        <v>3796</v>
      </c>
      <c r="C231" s="19"/>
      <c r="D231" s="19" t="s">
        <v>7647</v>
      </c>
      <c r="E231" s="19" t="s">
        <v>3797</v>
      </c>
      <c r="F231" s="19"/>
      <c r="G231" s="19"/>
      <c r="H231" s="19"/>
      <c r="I231" s="19"/>
    </row>
    <row r="232" spans="2:9" x14ac:dyDescent="0.55000000000000004">
      <c r="B232" s="19" t="s">
        <v>3799</v>
      </c>
      <c r="C232" s="19"/>
      <c r="D232" s="19" t="s">
        <v>7647</v>
      </c>
      <c r="E232" s="19" t="s">
        <v>3798</v>
      </c>
      <c r="F232" s="19"/>
      <c r="G232" s="19"/>
      <c r="H232" s="19"/>
      <c r="I232" s="19"/>
    </row>
    <row r="233" spans="2:9" x14ac:dyDescent="0.55000000000000004">
      <c r="B233" s="19" t="s">
        <v>3801</v>
      </c>
      <c r="C233" s="19"/>
      <c r="D233" s="19" t="s">
        <v>7647</v>
      </c>
      <c r="E233" s="19" t="s">
        <v>3800</v>
      </c>
      <c r="F233" s="19"/>
      <c r="G233" s="19"/>
      <c r="H233" s="19"/>
      <c r="I233" s="19"/>
    </row>
    <row r="234" spans="2:9" x14ac:dyDescent="0.55000000000000004">
      <c r="B234" s="19" t="s">
        <v>3803</v>
      </c>
      <c r="C234" s="19"/>
      <c r="D234" s="19" t="s">
        <v>7647</v>
      </c>
      <c r="E234" s="19" t="s">
        <v>3802</v>
      </c>
      <c r="F234" s="19"/>
      <c r="G234" s="19"/>
      <c r="H234" s="19"/>
      <c r="I234" s="19"/>
    </row>
    <row r="235" spans="2:9" x14ac:dyDescent="0.55000000000000004">
      <c r="B235" s="19" t="s">
        <v>7403</v>
      </c>
      <c r="C235" s="19"/>
      <c r="D235" s="19" t="s">
        <v>7647</v>
      </c>
      <c r="E235" s="19" t="s">
        <v>3804</v>
      </c>
      <c r="F235" s="19"/>
      <c r="G235" s="19"/>
      <c r="H235" s="19"/>
      <c r="I235" s="19"/>
    </row>
    <row r="236" spans="2:9" x14ac:dyDescent="0.55000000000000004">
      <c r="B236" s="19" t="s">
        <v>4257</v>
      </c>
      <c r="C236" s="19"/>
      <c r="D236" s="19" t="s">
        <v>7647</v>
      </c>
      <c r="E236" s="19" t="s">
        <v>3805</v>
      </c>
      <c r="F236" s="19"/>
      <c r="G236" s="19"/>
      <c r="H236" s="19"/>
      <c r="I236" s="19"/>
    </row>
    <row r="237" spans="2:9" x14ac:dyDescent="0.55000000000000004">
      <c r="B237" s="19" t="s">
        <v>4263</v>
      </c>
      <c r="C237" s="19"/>
      <c r="D237" s="19" t="s">
        <v>7647</v>
      </c>
      <c r="E237" s="19" t="s">
        <v>3806</v>
      </c>
      <c r="F237" s="19"/>
      <c r="G237" s="19"/>
      <c r="H237" s="19"/>
      <c r="I237" s="19"/>
    </row>
    <row r="238" spans="2:9" x14ac:dyDescent="0.55000000000000004">
      <c r="B238" s="19" t="s">
        <v>7404</v>
      </c>
      <c r="C238" s="19"/>
      <c r="D238" s="19" t="s">
        <v>7647</v>
      </c>
      <c r="E238" s="19" t="s">
        <v>3807</v>
      </c>
      <c r="F238" s="19"/>
      <c r="G238" s="19"/>
      <c r="H238" s="19"/>
      <c r="I238" s="19"/>
    </row>
    <row r="239" spans="2:9" x14ac:dyDescent="0.55000000000000004">
      <c r="B239" s="19" t="s">
        <v>3809</v>
      </c>
      <c r="C239" s="19"/>
      <c r="D239" s="19" t="s">
        <v>7647</v>
      </c>
      <c r="E239" s="19" t="s">
        <v>3808</v>
      </c>
      <c r="F239" s="19"/>
      <c r="G239" s="19"/>
      <c r="H239" s="19"/>
      <c r="I239" s="19"/>
    </row>
    <row r="240" spans="2:9" x14ac:dyDescent="0.55000000000000004">
      <c r="B240" s="19" t="s">
        <v>3809</v>
      </c>
      <c r="C240" s="19"/>
      <c r="D240" s="19" t="s">
        <v>7647</v>
      </c>
      <c r="E240" s="19" t="s">
        <v>3810</v>
      </c>
      <c r="F240" s="19"/>
      <c r="G240" s="19"/>
      <c r="H240" s="19"/>
      <c r="I240" s="19"/>
    </row>
    <row r="241" spans="2:9" x14ac:dyDescent="0.55000000000000004">
      <c r="B241" s="19" t="s">
        <v>3812</v>
      </c>
      <c r="C241" s="19"/>
      <c r="D241" s="19" t="s">
        <v>7647</v>
      </c>
      <c r="E241" s="19" t="s">
        <v>3811</v>
      </c>
      <c r="F241" s="19"/>
      <c r="G241" s="19"/>
      <c r="H241" s="19"/>
      <c r="I241" s="19"/>
    </row>
    <row r="242" spans="2:9" x14ac:dyDescent="0.55000000000000004">
      <c r="B242" s="19" t="s">
        <v>3814</v>
      </c>
      <c r="C242" s="19"/>
      <c r="D242" s="19" t="s">
        <v>7647</v>
      </c>
      <c r="E242" s="19" t="s">
        <v>3813</v>
      </c>
      <c r="F242" s="19"/>
      <c r="G242" s="19"/>
      <c r="H242" s="19"/>
      <c r="I242" s="19"/>
    </row>
    <row r="243" spans="2:9" x14ac:dyDescent="0.55000000000000004">
      <c r="B243" s="19" t="s">
        <v>3814</v>
      </c>
      <c r="C243" s="19"/>
      <c r="D243" s="19" t="s">
        <v>7647</v>
      </c>
      <c r="E243" s="19" t="s">
        <v>3815</v>
      </c>
      <c r="F243" s="19"/>
      <c r="G243" s="19"/>
      <c r="H243" s="19"/>
      <c r="I243" s="19"/>
    </row>
    <row r="244" spans="2:9" x14ac:dyDescent="0.55000000000000004">
      <c r="B244" s="19" t="s">
        <v>3814</v>
      </c>
      <c r="C244" s="19"/>
      <c r="D244" s="19" t="s">
        <v>7647</v>
      </c>
      <c r="E244" s="19" t="s">
        <v>3816</v>
      </c>
      <c r="F244" s="19"/>
      <c r="G244" s="19"/>
      <c r="H244" s="19"/>
      <c r="I244" s="19"/>
    </row>
    <row r="245" spans="2:9" x14ac:dyDescent="0.55000000000000004">
      <c r="B245" s="19" t="s">
        <v>7405</v>
      </c>
      <c r="C245" s="19"/>
      <c r="D245" s="19" t="s">
        <v>7647</v>
      </c>
      <c r="E245" s="19" t="s">
        <v>3817</v>
      </c>
      <c r="F245" s="19"/>
      <c r="G245" s="19"/>
      <c r="H245" s="19"/>
      <c r="I245" s="19"/>
    </row>
    <row r="246" spans="2:9" x14ac:dyDescent="0.55000000000000004">
      <c r="B246" s="19" t="s">
        <v>3819</v>
      </c>
      <c r="C246" s="19"/>
      <c r="D246" s="19" t="s">
        <v>7647</v>
      </c>
      <c r="E246" s="19" t="s">
        <v>3818</v>
      </c>
      <c r="F246" s="19"/>
      <c r="G246" s="19"/>
      <c r="H246" s="19"/>
      <c r="I246" s="19"/>
    </row>
    <row r="247" spans="2:9" x14ac:dyDescent="0.55000000000000004">
      <c r="B247" s="19" t="s">
        <v>4278</v>
      </c>
      <c r="C247" s="19"/>
      <c r="D247" s="19" t="s">
        <v>7647</v>
      </c>
      <c r="E247" s="19" t="s">
        <v>3820</v>
      </c>
      <c r="F247" s="19"/>
      <c r="G247" s="19"/>
      <c r="H247" s="19"/>
      <c r="I247" s="19"/>
    </row>
    <row r="248" spans="2:9" x14ac:dyDescent="0.55000000000000004">
      <c r="B248" s="19" t="s">
        <v>7406</v>
      </c>
      <c r="C248" s="19"/>
      <c r="D248" s="19" t="s">
        <v>7647</v>
      </c>
      <c r="E248" s="19" t="s">
        <v>3821</v>
      </c>
      <c r="F248" s="19"/>
      <c r="G248" s="19"/>
      <c r="H248" s="19"/>
      <c r="I248" s="19"/>
    </row>
    <row r="249" spans="2:9" x14ac:dyDescent="0.55000000000000004">
      <c r="B249" s="19" t="s">
        <v>3823</v>
      </c>
      <c r="C249" s="19"/>
      <c r="D249" s="19" t="s">
        <v>7647</v>
      </c>
      <c r="E249" s="19" t="s">
        <v>3822</v>
      </c>
      <c r="F249" s="19"/>
      <c r="G249" s="19"/>
      <c r="H249" s="19"/>
      <c r="I249" s="19"/>
    </row>
    <row r="250" spans="2:9" x14ac:dyDescent="0.55000000000000004">
      <c r="B250" s="19" t="s">
        <v>3823</v>
      </c>
      <c r="C250" s="19"/>
      <c r="D250" s="19" t="s">
        <v>7647</v>
      </c>
      <c r="E250" s="19" t="s">
        <v>3824</v>
      </c>
      <c r="F250" s="19"/>
      <c r="G250" s="19"/>
      <c r="H250" s="19"/>
      <c r="I250" s="19"/>
    </row>
    <row r="251" spans="2:9" x14ac:dyDescent="0.55000000000000004">
      <c r="B251" s="19" t="s">
        <v>3823</v>
      </c>
      <c r="C251" s="19"/>
      <c r="D251" s="19" t="s">
        <v>7647</v>
      </c>
      <c r="E251" s="19" t="s">
        <v>3825</v>
      </c>
      <c r="F251" s="19"/>
      <c r="G251" s="19"/>
      <c r="H251" s="19"/>
      <c r="I251" s="19"/>
    </row>
    <row r="252" spans="2:9" x14ac:dyDescent="0.55000000000000004">
      <c r="B252" s="19" t="s">
        <v>3827</v>
      </c>
      <c r="C252" s="19"/>
      <c r="D252" s="19" t="s">
        <v>7647</v>
      </c>
      <c r="E252" s="19" t="s">
        <v>3826</v>
      </c>
      <c r="F252" s="19"/>
      <c r="G252" s="19"/>
      <c r="H252" s="19"/>
      <c r="I252" s="19"/>
    </row>
    <row r="253" spans="2:9" x14ac:dyDescent="0.55000000000000004">
      <c r="B253" s="19" t="s">
        <v>3827</v>
      </c>
      <c r="C253" s="19"/>
      <c r="D253" s="19" t="s">
        <v>7647</v>
      </c>
      <c r="E253" s="19" t="s">
        <v>3828</v>
      </c>
      <c r="F253" s="19"/>
      <c r="G253" s="19"/>
      <c r="H253" s="19"/>
      <c r="I253" s="19"/>
    </row>
    <row r="254" spans="2:9" x14ac:dyDescent="0.55000000000000004">
      <c r="B254" s="19" t="s">
        <v>3827</v>
      </c>
      <c r="C254" s="19"/>
      <c r="D254" s="19" t="s">
        <v>7647</v>
      </c>
      <c r="E254" s="19" t="s">
        <v>3829</v>
      </c>
      <c r="F254" s="19"/>
      <c r="G254" s="19"/>
      <c r="H254" s="19"/>
      <c r="I254" s="19"/>
    </row>
    <row r="255" spans="2:9" x14ac:dyDescent="0.55000000000000004">
      <c r="B255" s="19" t="s">
        <v>3831</v>
      </c>
      <c r="C255" s="19"/>
      <c r="D255" s="19" t="s">
        <v>7647</v>
      </c>
      <c r="E255" s="19" t="s">
        <v>3830</v>
      </c>
      <c r="F255" s="19"/>
      <c r="G255" s="19"/>
      <c r="H255" s="19"/>
      <c r="I255" s="19"/>
    </row>
    <row r="256" spans="2:9" x14ac:dyDescent="0.55000000000000004">
      <c r="B256" s="19" t="s">
        <v>3831</v>
      </c>
      <c r="C256" s="19"/>
      <c r="D256" s="19" t="s">
        <v>7647</v>
      </c>
      <c r="E256" s="19" t="s">
        <v>3832</v>
      </c>
      <c r="F256" s="19"/>
      <c r="G256" s="19"/>
      <c r="H256" s="19"/>
      <c r="I256" s="19"/>
    </row>
    <row r="257" spans="2:9" x14ac:dyDescent="0.55000000000000004">
      <c r="B257" s="19" t="s">
        <v>3831</v>
      </c>
      <c r="C257" s="19"/>
      <c r="D257" s="19" t="s">
        <v>7647</v>
      </c>
      <c r="E257" s="19" t="s">
        <v>3833</v>
      </c>
      <c r="F257" s="19"/>
      <c r="G257" s="19"/>
      <c r="H257" s="19"/>
      <c r="I257" s="19"/>
    </row>
    <row r="258" spans="2:9" x14ac:dyDescent="0.55000000000000004">
      <c r="B258" s="19" t="s">
        <v>3835</v>
      </c>
      <c r="C258" s="19"/>
      <c r="D258" s="19" t="s">
        <v>7647</v>
      </c>
      <c r="E258" s="19" t="s">
        <v>3834</v>
      </c>
      <c r="F258" s="19"/>
      <c r="G258" s="19"/>
      <c r="H258" s="19"/>
      <c r="I258" s="19"/>
    </row>
    <row r="259" spans="2:9" x14ac:dyDescent="0.55000000000000004">
      <c r="B259" s="19" t="s">
        <v>3835</v>
      </c>
      <c r="C259" s="19"/>
      <c r="D259" s="19" t="s">
        <v>7647</v>
      </c>
      <c r="E259" s="19" t="s">
        <v>3836</v>
      </c>
      <c r="F259" s="19"/>
      <c r="G259" s="19"/>
      <c r="H259" s="19"/>
      <c r="I259" s="19"/>
    </row>
    <row r="260" spans="2:9" x14ac:dyDescent="0.55000000000000004">
      <c r="B260" s="19" t="s">
        <v>3835</v>
      </c>
      <c r="C260" s="19"/>
      <c r="D260" s="19" t="s">
        <v>7647</v>
      </c>
      <c r="E260" s="19" t="s">
        <v>3837</v>
      </c>
      <c r="F260" s="19"/>
      <c r="G260" s="19"/>
      <c r="H260" s="19"/>
      <c r="I260" s="19"/>
    </row>
    <row r="261" spans="2:9" x14ac:dyDescent="0.55000000000000004">
      <c r="B261" s="19" t="s">
        <v>7407</v>
      </c>
      <c r="C261" s="19"/>
      <c r="D261" s="19" t="s">
        <v>7647</v>
      </c>
      <c r="E261" s="19" t="s">
        <v>3838</v>
      </c>
      <c r="F261" s="19"/>
      <c r="G261" s="19"/>
      <c r="H261" s="19"/>
      <c r="I261" s="19"/>
    </row>
    <row r="262" spans="2:9" x14ac:dyDescent="0.55000000000000004">
      <c r="B262" s="19" t="s">
        <v>7408</v>
      </c>
      <c r="C262" s="19"/>
      <c r="D262" s="19" t="s">
        <v>7647</v>
      </c>
      <c r="E262" s="19" t="s">
        <v>3839</v>
      </c>
      <c r="F262" s="19"/>
      <c r="G262" s="19"/>
      <c r="H262" s="19"/>
      <c r="I262" s="19"/>
    </row>
    <row r="263" spans="2:9" x14ac:dyDescent="0.55000000000000004">
      <c r="B263" s="19" t="s">
        <v>3841</v>
      </c>
      <c r="C263" s="19"/>
      <c r="D263" s="19" t="s">
        <v>7647</v>
      </c>
      <c r="E263" s="19" t="s">
        <v>3840</v>
      </c>
      <c r="F263" s="19"/>
      <c r="G263" s="19"/>
      <c r="H263" s="19"/>
      <c r="I263" s="19"/>
    </row>
    <row r="264" spans="2:9" x14ac:dyDescent="0.55000000000000004">
      <c r="B264" s="19" t="s">
        <v>3843</v>
      </c>
      <c r="C264" s="19"/>
      <c r="D264" s="19" t="s">
        <v>7647</v>
      </c>
      <c r="E264" s="19" t="s">
        <v>3842</v>
      </c>
      <c r="F264" s="19"/>
      <c r="G264" s="19"/>
      <c r="H264" s="19"/>
      <c r="I264" s="19"/>
    </row>
    <row r="265" spans="2:9" x14ac:dyDescent="0.55000000000000004">
      <c r="B265" s="19" t="s">
        <v>3845</v>
      </c>
      <c r="C265" s="19"/>
      <c r="D265" s="19" t="s">
        <v>7647</v>
      </c>
      <c r="E265" s="19" t="s">
        <v>3844</v>
      </c>
      <c r="F265" s="19"/>
      <c r="G265" s="19"/>
      <c r="H265" s="19"/>
      <c r="I265" s="19"/>
    </row>
    <row r="266" spans="2:9" x14ac:dyDescent="0.55000000000000004">
      <c r="B266" s="19" t="s">
        <v>3847</v>
      </c>
      <c r="C266" s="19"/>
      <c r="D266" s="19" t="s">
        <v>7647</v>
      </c>
      <c r="E266" s="19" t="s">
        <v>3846</v>
      </c>
      <c r="F266" s="19"/>
      <c r="G266" s="19"/>
      <c r="H266" s="19"/>
      <c r="I266" s="19"/>
    </row>
    <row r="267" spans="2:9" x14ac:dyDescent="0.55000000000000004">
      <c r="B267" s="19" t="s">
        <v>3847</v>
      </c>
      <c r="C267" s="19"/>
      <c r="D267" s="19" t="s">
        <v>7647</v>
      </c>
      <c r="E267" s="19" t="s">
        <v>3848</v>
      </c>
      <c r="F267" s="19"/>
      <c r="G267" s="19"/>
      <c r="H267" s="19"/>
      <c r="I267" s="19"/>
    </row>
    <row r="268" spans="2:9" x14ac:dyDescent="0.55000000000000004">
      <c r="B268" s="19" t="s">
        <v>3847</v>
      </c>
      <c r="C268" s="19"/>
      <c r="D268" s="19" t="s">
        <v>7647</v>
      </c>
      <c r="E268" s="19" t="s">
        <v>3849</v>
      </c>
      <c r="F268" s="19"/>
      <c r="G268" s="19"/>
      <c r="H268" s="19"/>
      <c r="I268" s="19"/>
    </row>
    <row r="269" spans="2:9" x14ac:dyDescent="0.55000000000000004">
      <c r="B269" s="19" t="s">
        <v>7409</v>
      </c>
      <c r="C269" s="19"/>
      <c r="D269" s="19" t="s">
        <v>7647</v>
      </c>
      <c r="E269" s="19" t="s">
        <v>3850</v>
      </c>
      <c r="F269" s="19"/>
      <c r="G269" s="19"/>
      <c r="H269" s="19"/>
      <c r="I269" s="19"/>
    </row>
    <row r="270" spans="2:9" x14ac:dyDescent="0.55000000000000004">
      <c r="B270" s="19" t="s">
        <v>7410</v>
      </c>
      <c r="C270" s="19"/>
      <c r="D270" s="19" t="s">
        <v>7647</v>
      </c>
      <c r="E270" s="19" t="s">
        <v>3851</v>
      </c>
      <c r="F270" s="19"/>
      <c r="G270" s="19"/>
      <c r="H270" s="19"/>
      <c r="I270" s="19"/>
    </row>
    <row r="271" spans="2:9" x14ac:dyDescent="0.55000000000000004">
      <c r="B271" s="19" t="s">
        <v>7411</v>
      </c>
      <c r="C271" s="19"/>
      <c r="D271" s="19" t="s">
        <v>7647</v>
      </c>
      <c r="E271" s="19" t="s">
        <v>3852</v>
      </c>
      <c r="F271" s="19"/>
      <c r="G271" s="19"/>
      <c r="H271" s="19"/>
      <c r="I271" s="19"/>
    </row>
    <row r="272" spans="2:9" x14ac:dyDescent="0.55000000000000004">
      <c r="B272" s="19" t="s">
        <v>4289</v>
      </c>
      <c r="C272" s="19"/>
      <c r="D272" s="19" t="s">
        <v>7647</v>
      </c>
      <c r="E272" s="19" t="s">
        <v>3853</v>
      </c>
      <c r="F272" s="19"/>
      <c r="G272" s="19"/>
      <c r="H272" s="19"/>
      <c r="I272" s="19"/>
    </row>
    <row r="273" spans="2:9" x14ac:dyDescent="0.55000000000000004">
      <c r="B273" s="19" t="s">
        <v>3855</v>
      </c>
      <c r="C273" s="19"/>
      <c r="D273" s="19" t="s">
        <v>7647</v>
      </c>
      <c r="E273" s="19" t="s">
        <v>3854</v>
      </c>
      <c r="F273" s="19"/>
      <c r="G273" s="19"/>
      <c r="H273" s="19"/>
      <c r="I273" s="19"/>
    </row>
    <row r="274" spans="2:9" x14ac:dyDescent="0.55000000000000004">
      <c r="B274" s="19" t="s">
        <v>4291</v>
      </c>
      <c r="C274" s="19"/>
      <c r="D274" s="19" t="s">
        <v>7647</v>
      </c>
      <c r="E274" s="19" t="s">
        <v>3856</v>
      </c>
      <c r="F274" s="19"/>
      <c r="G274" s="19"/>
      <c r="H274" s="19"/>
      <c r="I274" s="19"/>
    </row>
    <row r="275" spans="2:9" x14ac:dyDescent="0.55000000000000004">
      <c r="B275" s="19" t="s">
        <v>3858</v>
      </c>
      <c r="C275" s="19"/>
      <c r="D275" s="19" t="s">
        <v>7647</v>
      </c>
      <c r="E275" s="19" t="s">
        <v>3857</v>
      </c>
      <c r="F275" s="19"/>
      <c r="G275" s="19"/>
      <c r="H275" s="19"/>
      <c r="I275" s="19"/>
    </row>
    <row r="276" spans="2:9" x14ac:dyDescent="0.55000000000000004">
      <c r="B276" s="19" t="s">
        <v>3858</v>
      </c>
      <c r="C276" s="19"/>
      <c r="D276" s="19" t="s">
        <v>7647</v>
      </c>
      <c r="E276" s="19" t="s">
        <v>3859</v>
      </c>
      <c r="F276" s="19"/>
      <c r="G276" s="19"/>
      <c r="H276" s="19"/>
      <c r="I276" s="19"/>
    </row>
    <row r="277" spans="2:9" x14ac:dyDescent="0.55000000000000004">
      <c r="B277" s="19" t="s">
        <v>3858</v>
      </c>
      <c r="C277" s="19"/>
      <c r="D277" s="19" t="s">
        <v>7647</v>
      </c>
      <c r="E277" s="19" t="s">
        <v>3860</v>
      </c>
      <c r="F277" s="19"/>
      <c r="G277" s="19"/>
      <c r="H277" s="19"/>
      <c r="I277" s="19"/>
    </row>
    <row r="278" spans="2:9" x14ac:dyDescent="0.55000000000000004">
      <c r="B278" s="19" t="s">
        <v>3862</v>
      </c>
      <c r="C278" s="19"/>
      <c r="D278" s="19" t="s">
        <v>7647</v>
      </c>
      <c r="E278" s="19" t="s">
        <v>3861</v>
      </c>
      <c r="F278" s="19"/>
      <c r="G278" s="19"/>
      <c r="H278" s="19"/>
      <c r="I278" s="19"/>
    </row>
    <row r="279" spans="2:9" x14ac:dyDescent="0.55000000000000004">
      <c r="B279" s="19" t="s">
        <v>3864</v>
      </c>
      <c r="C279" s="19"/>
      <c r="D279" s="19" t="s">
        <v>7647</v>
      </c>
      <c r="E279" s="19" t="s">
        <v>3863</v>
      </c>
      <c r="F279" s="19"/>
      <c r="G279" s="19"/>
      <c r="H279" s="19"/>
      <c r="I279" s="19"/>
    </row>
    <row r="280" spans="2:9" x14ac:dyDescent="0.55000000000000004">
      <c r="B280" s="19" t="s">
        <v>3866</v>
      </c>
      <c r="C280" s="19"/>
      <c r="D280" s="19" t="s">
        <v>7647</v>
      </c>
      <c r="E280" s="19" t="s">
        <v>3865</v>
      </c>
      <c r="F280" s="19"/>
      <c r="G280" s="19"/>
      <c r="H280" s="19"/>
      <c r="I280" s="19"/>
    </row>
    <row r="281" spans="2:9" x14ac:dyDescent="0.55000000000000004">
      <c r="B281" s="19" t="s">
        <v>3866</v>
      </c>
      <c r="C281" s="19"/>
      <c r="D281" s="19" t="s">
        <v>7647</v>
      </c>
      <c r="E281" s="19" t="s">
        <v>3867</v>
      </c>
      <c r="F281" s="19"/>
      <c r="G281" s="19"/>
      <c r="H281" s="19"/>
      <c r="I281" s="19"/>
    </row>
    <row r="282" spans="2:9" x14ac:dyDescent="0.55000000000000004">
      <c r="B282" s="19" t="s">
        <v>3866</v>
      </c>
      <c r="C282" s="19"/>
      <c r="D282" s="19" t="s">
        <v>7647</v>
      </c>
      <c r="E282" s="19" t="s">
        <v>3868</v>
      </c>
      <c r="F282" s="19"/>
      <c r="G282" s="19"/>
      <c r="H282" s="19"/>
      <c r="I282" s="19"/>
    </row>
    <row r="283" spans="2:9" x14ac:dyDescent="0.55000000000000004">
      <c r="B283" s="19" t="s">
        <v>7412</v>
      </c>
      <c r="C283" s="19"/>
      <c r="D283" s="19" t="s">
        <v>7647</v>
      </c>
      <c r="E283" s="19" t="s">
        <v>3869</v>
      </c>
      <c r="F283" s="19"/>
      <c r="G283" s="19"/>
      <c r="H283" s="19"/>
      <c r="I283" s="19"/>
    </row>
    <row r="284" spans="2:9" x14ac:dyDescent="0.55000000000000004">
      <c r="B284" s="19" t="s">
        <v>7412</v>
      </c>
      <c r="C284" s="19"/>
      <c r="D284" s="19" t="s">
        <v>7647</v>
      </c>
      <c r="E284" s="19" t="s">
        <v>3870</v>
      </c>
      <c r="F284" s="19"/>
      <c r="G284" s="19"/>
      <c r="H284" s="19"/>
      <c r="I284" s="19"/>
    </row>
    <row r="285" spans="2:9" x14ac:dyDescent="0.55000000000000004">
      <c r="B285" s="19" t="s">
        <v>4298</v>
      </c>
      <c r="C285" s="19"/>
      <c r="D285" s="19" t="s">
        <v>7647</v>
      </c>
      <c r="E285" s="19" t="s">
        <v>3871</v>
      </c>
      <c r="F285" s="19"/>
      <c r="G285" s="19"/>
      <c r="H285" s="19"/>
      <c r="I285" s="19"/>
    </row>
    <row r="286" spans="2:9" x14ac:dyDescent="0.55000000000000004">
      <c r="B286" s="19" t="s">
        <v>3877</v>
      </c>
      <c r="C286" s="19"/>
      <c r="D286" s="19" t="s">
        <v>7647</v>
      </c>
      <c r="E286" s="19" t="s">
        <v>3872</v>
      </c>
      <c r="F286" s="19"/>
      <c r="G286" s="19"/>
      <c r="H286" s="19"/>
      <c r="I286" s="19"/>
    </row>
    <row r="287" spans="2:9" x14ac:dyDescent="0.55000000000000004">
      <c r="B287" s="19" t="s">
        <v>3874</v>
      </c>
      <c r="C287" s="19"/>
      <c r="D287" s="19" t="s">
        <v>7647</v>
      </c>
      <c r="E287" s="19" t="s">
        <v>3873</v>
      </c>
      <c r="F287" s="19"/>
      <c r="G287" s="19"/>
      <c r="H287" s="19"/>
      <c r="I287" s="19"/>
    </row>
    <row r="288" spans="2:9" x14ac:dyDescent="0.55000000000000004">
      <c r="B288" s="19" t="s">
        <v>3874</v>
      </c>
      <c r="C288" s="19"/>
      <c r="D288" s="19" t="s">
        <v>7647</v>
      </c>
      <c r="E288" s="19" t="s">
        <v>3875</v>
      </c>
      <c r="F288" s="19"/>
      <c r="G288" s="19"/>
      <c r="H288" s="19"/>
      <c r="I288" s="19"/>
    </row>
    <row r="289" spans="2:9" x14ac:dyDescent="0.55000000000000004">
      <c r="B289" s="19" t="s">
        <v>3877</v>
      </c>
      <c r="C289" s="19"/>
      <c r="D289" s="19" t="s">
        <v>7647</v>
      </c>
      <c r="E289" s="19" t="s">
        <v>3876</v>
      </c>
      <c r="F289" s="19"/>
      <c r="G289" s="19"/>
      <c r="H289" s="19"/>
      <c r="I289" s="19"/>
    </row>
    <row r="290" spans="2:9" x14ac:dyDescent="0.55000000000000004">
      <c r="B290" s="19" t="s">
        <v>3879</v>
      </c>
      <c r="C290" s="19"/>
      <c r="D290" s="19" t="s">
        <v>7647</v>
      </c>
      <c r="E290" s="19" t="s">
        <v>3878</v>
      </c>
      <c r="F290" s="19"/>
      <c r="G290" s="19"/>
      <c r="H290" s="19"/>
      <c r="I290" s="19"/>
    </row>
    <row r="291" spans="2:9" x14ac:dyDescent="0.55000000000000004">
      <c r="B291" s="19" t="s">
        <v>3881</v>
      </c>
      <c r="C291" s="19"/>
      <c r="D291" s="19" t="s">
        <v>7647</v>
      </c>
      <c r="E291" s="19" t="s">
        <v>3880</v>
      </c>
      <c r="F291" s="19"/>
      <c r="G291" s="19"/>
      <c r="H291" s="19"/>
      <c r="I291" s="19"/>
    </row>
    <row r="292" spans="2:9" x14ac:dyDescent="0.55000000000000004">
      <c r="B292" s="19" t="s">
        <v>3881</v>
      </c>
      <c r="C292" s="19"/>
      <c r="D292" s="19" t="s">
        <v>7647</v>
      </c>
      <c r="E292" s="19" t="s">
        <v>3882</v>
      </c>
      <c r="F292" s="19"/>
      <c r="G292" s="19"/>
      <c r="H292" s="19"/>
      <c r="I292" s="19"/>
    </row>
    <row r="293" spans="2:9" x14ac:dyDescent="0.55000000000000004">
      <c r="B293" s="19" t="s">
        <v>3881</v>
      </c>
      <c r="C293" s="19"/>
      <c r="D293" s="19" t="s">
        <v>7647</v>
      </c>
      <c r="E293" s="19" t="s">
        <v>3883</v>
      </c>
      <c r="F293" s="19"/>
      <c r="G293" s="19"/>
      <c r="H293" s="19"/>
      <c r="I293" s="19"/>
    </row>
    <row r="294" spans="2:9" x14ac:dyDescent="0.55000000000000004">
      <c r="B294" s="19" t="s">
        <v>3885</v>
      </c>
      <c r="C294" s="19"/>
      <c r="D294" s="19" t="s">
        <v>7647</v>
      </c>
      <c r="E294" s="19" t="s">
        <v>3884</v>
      </c>
      <c r="F294" s="19"/>
      <c r="G294" s="19"/>
      <c r="H294" s="19"/>
      <c r="I294" s="19"/>
    </row>
    <row r="295" spans="2:9" x14ac:dyDescent="0.55000000000000004">
      <c r="B295" s="19" t="s">
        <v>3887</v>
      </c>
      <c r="C295" s="19"/>
      <c r="D295" s="19" t="s">
        <v>7647</v>
      </c>
      <c r="E295" s="19" t="s">
        <v>3886</v>
      </c>
      <c r="F295" s="19"/>
      <c r="G295" s="19"/>
      <c r="H295" s="19"/>
      <c r="I295" s="19"/>
    </row>
    <row r="296" spans="2:9" x14ac:dyDescent="0.55000000000000004">
      <c r="B296" s="19" t="s">
        <v>3889</v>
      </c>
      <c r="C296" s="19"/>
      <c r="D296" s="19" t="s">
        <v>7647</v>
      </c>
      <c r="E296" s="19" t="s">
        <v>3888</v>
      </c>
      <c r="F296" s="19"/>
      <c r="G296" s="19"/>
      <c r="H296" s="19"/>
      <c r="I296" s="19"/>
    </row>
    <row r="297" spans="2:9" x14ac:dyDescent="0.55000000000000004">
      <c r="B297" s="19" t="s">
        <v>3889</v>
      </c>
      <c r="C297" s="19"/>
      <c r="D297" s="19" t="s">
        <v>7647</v>
      </c>
      <c r="E297" s="19" t="s">
        <v>3890</v>
      </c>
      <c r="F297" s="19"/>
      <c r="G297" s="19"/>
      <c r="H297" s="19"/>
      <c r="I297" s="19"/>
    </row>
    <row r="298" spans="2:9" x14ac:dyDescent="0.55000000000000004">
      <c r="B298" s="19" t="s">
        <v>3892</v>
      </c>
      <c r="C298" s="19"/>
      <c r="D298" s="19" t="s">
        <v>7647</v>
      </c>
      <c r="E298" s="19" t="s">
        <v>3891</v>
      </c>
      <c r="F298" s="19"/>
      <c r="G298" s="19"/>
      <c r="H298" s="19"/>
      <c r="I298" s="19"/>
    </row>
    <row r="299" spans="2:9" x14ac:dyDescent="0.55000000000000004">
      <c r="B299" s="19" t="s">
        <v>3894</v>
      </c>
      <c r="C299" s="19"/>
      <c r="D299" s="19" t="s">
        <v>7647</v>
      </c>
      <c r="E299" s="19" t="s">
        <v>3893</v>
      </c>
      <c r="F299" s="19"/>
      <c r="G299" s="19"/>
      <c r="H299" s="19"/>
      <c r="I299" s="19"/>
    </row>
    <row r="300" spans="2:9" x14ac:dyDescent="0.55000000000000004">
      <c r="B300" s="19" t="s">
        <v>3896</v>
      </c>
      <c r="C300" s="19"/>
      <c r="D300" s="19" t="s">
        <v>7647</v>
      </c>
      <c r="E300" s="19" t="s">
        <v>3895</v>
      </c>
      <c r="F300" s="19"/>
      <c r="G300" s="19"/>
      <c r="H300" s="19"/>
      <c r="I300" s="19"/>
    </row>
    <row r="301" spans="2:9" x14ac:dyDescent="0.55000000000000004">
      <c r="B301" s="19" t="s">
        <v>3898</v>
      </c>
      <c r="C301" s="19"/>
      <c r="D301" s="19" t="s">
        <v>7647</v>
      </c>
      <c r="E301" s="19" t="s">
        <v>3897</v>
      </c>
      <c r="F301" s="19"/>
      <c r="G301" s="19"/>
      <c r="H301" s="19"/>
      <c r="I301" s="19"/>
    </row>
    <row r="302" spans="2:9" x14ac:dyDescent="0.55000000000000004">
      <c r="B302" s="19" t="s">
        <v>3900</v>
      </c>
      <c r="C302" s="19"/>
      <c r="D302" s="19" t="s">
        <v>7647</v>
      </c>
      <c r="E302" s="19" t="s">
        <v>3899</v>
      </c>
      <c r="F302" s="19"/>
      <c r="G302" s="19"/>
      <c r="H302" s="19"/>
      <c r="I302" s="19"/>
    </row>
    <row r="303" spans="2:9" x14ac:dyDescent="0.55000000000000004">
      <c r="B303" s="19" t="s">
        <v>3902</v>
      </c>
      <c r="C303" s="19"/>
      <c r="D303" s="19" t="s">
        <v>7647</v>
      </c>
      <c r="E303" s="19" t="s">
        <v>3901</v>
      </c>
      <c r="F303" s="19"/>
      <c r="G303" s="19"/>
      <c r="H303" s="19"/>
      <c r="I303" s="19"/>
    </row>
    <row r="304" spans="2:9" x14ac:dyDescent="0.55000000000000004">
      <c r="B304" s="19" t="s">
        <v>3904</v>
      </c>
      <c r="C304" s="19"/>
      <c r="D304" s="19" t="s">
        <v>7647</v>
      </c>
      <c r="E304" s="19" t="s">
        <v>3903</v>
      </c>
      <c r="F304" s="19"/>
      <c r="G304" s="19"/>
      <c r="H304" s="19"/>
      <c r="I304" s="19"/>
    </row>
    <row r="305" spans="2:9" x14ac:dyDescent="0.55000000000000004">
      <c r="B305" s="19" t="s">
        <v>3904</v>
      </c>
      <c r="C305" s="19"/>
      <c r="D305" s="19" t="s">
        <v>7647</v>
      </c>
      <c r="E305" s="19" t="s">
        <v>3905</v>
      </c>
      <c r="F305" s="19"/>
      <c r="G305" s="19"/>
      <c r="H305" s="19"/>
      <c r="I305" s="19"/>
    </row>
    <row r="306" spans="2:9" x14ac:dyDescent="0.55000000000000004">
      <c r="B306" s="19" t="s">
        <v>3907</v>
      </c>
      <c r="C306" s="19"/>
      <c r="D306" s="19" t="s">
        <v>7647</v>
      </c>
      <c r="E306" s="19" t="s">
        <v>3906</v>
      </c>
      <c r="F306" s="19"/>
      <c r="G306" s="19"/>
      <c r="H306" s="19"/>
      <c r="I306" s="19"/>
    </row>
    <row r="307" spans="2:9" x14ac:dyDescent="0.55000000000000004">
      <c r="B307" s="19" t="s">
        <v>3907</v>
      </c>
      <c r="C307" s="19"/>
      <c r="D307" s="19" t="s">
        <v>7647</v>
      </c>
      <c r="E307" s="19" t="s">
        <v>3908</v>
      </c>
      <c r="F307" s="19"/>
      <c r="G307" s="19"/>
      <c r="H307" s="19"/>
      <c r="I307" s="19"/>
    </row>
    <row r="308" spans="2:9" x14ac:dyDescent="0.55000000000000004">
      <c r="B308" s="19" t="s">
        <v>3910</v>
      </c>
      <c r="C308" s="19"/>
      <c r="D308" s="19" t="s">
        <v>7647</v>
      </c>
      <c r="E308" s="19" t="s">
        <v>3909</v>
      </c>
      <c r="F308" s="19"/>
      <c r="G308" s="19"/>
      <c r="H308" s="19"/>
      <c r="I308" s="19"/>
    </row>
    <row r="309" spans="2:9" x14ac:dyDescent="0.55000000000000004">
      <c r="B309" s="19" t="s">
        <v>3912</v>
      </c>
      <c r="C309" s="19"/>
      <c r="D309" s="19" t="s">
        <v>7647</v>
      </c>
      <c r="E309" s="19" t="s">
        <v>3911</v>
      </c>
      <c r="F309" s="19"/>
      <c r="G309" s="19"/>
      <c r="H309" s="19"/>
      <c r="I309" s="19"/>
    </row>
    <row r="310" spans="2:9" x14ac:dyDescent="0.55000000000000004">
      <c r="B310" s="19" t="s">
        <v>3914</v>
      </c>
      <c r="C310" s="19"/>
      <c r="D310" s="19" t="s">
        <v>7647</v>
      </c>
      <c r="E310" s="19" t="s">
        <v>3913</v>
      </c>
      <c r="F310" s="19"/>
      <c r="G310" s="19"/>
      <c r="H310" s="19"/>
      <c r="I310" s="19"/>
    </row>
    <row r="311" spans="2:9" x14ac:dyDescent="0.55000000000000004">
      <c r="B311" s="19" t="s">
        <v>3916</v>
      </c>
      <c r="C311" s="19"/>
      <c r="D311" s="19" t="s">
        <v>7647</v>
      </c>
      <c r="E311" s="19" t="s">
        <v>3915</v>
      </c>
      <c r="F311" s="19"/>
      <c r="G311" s="19"/>
      <c r="H311" s="19"/>
      <c r="I311" s="19"/>
    </row>
    <row r="312" spans="2:9" x14ac:dyDescent="0.55000000000000004">
      <c r="B312" s="19" t="s">
        <v>3918</v>
      </c>
      <c r="C312" s="19"/>
      <c r="D312" s="19" t="s">
        <v>7647</v>
      </c>
      <c r="E312" s="19" t="s">
        <v>3917</v>
      </c>
      <c r="F312" s="19"/>
      <c r="G312" s="19"/>
      <c r="H312" s="19"/>
      <c r="I312" s="19"/>
    </row>
    <row r="313" spans="2:9" x14ac:dyDescent="0.55000000000000004">
      <c r="B313" s="19" t="s">
        <v>3920</v>
      </c>
      <c r="C313" s="19"/>
      <c r="D313" s="19" t="s">
        <v>7647</v>
      </c>
      <c r="E313" s="19" t="s">
        <v>3919</v>
      </c>
      <c r="F313" s="19"/>
      <c r="G313" s="19"/>
      <c r="H313" s="19"/>
      <c r="I313" s="19"/>
    </row>
    <row r="314" spans="2:9" x14ac:dyDescent="0.55000000000000004">
      <c r="B314" s="19" t="s">
        <v>3920</v>
      </c>
      <c r="C314" s="19"/>
      <c r="D314" s="19" t="s">
        <v>7647</v>
      </c>
      <c r="E314" s="19" t="s">
        <v>3921</v>
      </c>
      <c r="F314" s="19"/>
      <c r="G314" s="19"/>
      <c r="H314" s="19"/>
      <c r="I314" s="19"/>
    </row>
    <row r="315" spans="2:9" x14ac:dyDescent="0.55000000000000004">
      <c r="B315" s="19" t="s">
        <v>3923</v>
      </c>
      <c r="C315" s="19"/>
      <c r="D315" s="19" t="s">
        <v>7647</v>
      </c>
      <c r="E315" s="19" t="s">
        <v>3922</v>
      </c>
      <c r="F315" s="19"/>
      <c r="G315" s="19"/>
      <c r="H315" s="19"/>
      <c r="I315" s="19"/>
    </row>
    <row r="316" spans="2:9" x14ac:dyDescent="0.55000000000000004">
      <c r="B316" s="19" t="s">
        <v>3923</v>
      </c>
      <c r="C316" s="19"/>
      <c r="D316" s="19" t="s">
        <v>7647</v>
      </c>
      <c r="E316" s="19" t="s">
        <v>3924</v>
      </c>
      <c r="F316" s="19"/>
      <c r="G316" s="19"/>
      <c r="H316" s="19"/>
      <c r="I316" s="19"/>
    </row>
    <row r="317" spans="2:9" x14ac:dyDescent="0.55000000000000004">
      <c r="B317" s="19" t="s">
        <v>3926</v>
      </c>
      <c r="C317" s="19"/>
      <c r="D317" s="19" t="s">
        <v>7647</v>
      </c>
      <c r="E317" s="19" t="s">
        <v>3925</v>
      </c>
      <c r="F317" s="19"/>
      <c r="G317" s="19"/>
      <c r="H317" s="19"/>
      <c r="I317" s="19"/>
    </row>
    <row r="318" spans="2:9" x14ac:dyDescent="0.55000000000000004">
      <c r="B318" s="19" t="s">
        <v>617</v>
      </c>
      <c r="C318" s="19"/>
      <c r="D318" s="19" t="s">
        <v>7647</v>
      </c>
      <c r="E318" s="19" t="s">
        <v>3927</v>
      </c>
      <c r="F318" s="19"/>
      <c r="G318" s="19"/>
      <c r="H318" s="19"/>
      <c r="I318" s="19"/>
    </row>
    <row r="319" spans="2:9" x14ac:dyDescent="0.55000000000000004">
      <c r="B319" s="19" t="s">
        <v>617</v>
      </c>
      <c r="C319" s="19"/>
      <c r="D319" s="19" t="s">
        <v>7647</v>
      </c>
      <c r="E319" s="19" t="s">
        <v>3928</v>
      </c>
      <c r="F319" s="19"/>
      <c r="G319" s="19"/>
      <c r="H319" s="19"/>
      <c r="I319" s="19"/>
    </row>
    <row r="320" spans="2:9" x14ac:dyDescent="0.55000000000000004">
      <c r="B320" s="19" t="s">
        <v>617</v>
      </c>
      <c r="C320" s="19"/>
      <c r="D320" s="19" t="s">
        <v>7647</v>
      </c>
      <c r="E320" s="19" t="s">
        <v>3929</v>
      </c>
      <c r="F320" s="19"/>
      <c r="G320" s="19"/>
      <c r="H320" s="19"/>
      <c r="I320" s="19"/>
    </row>
    <row r="321" spans="2:9" x14ac:dyDescent="0.55000000000000004">
      <c r="B321" s="19" t="s">
        <v>3931</v>
      </c>
      <c r="C321" s="19"/>
      <c r="D321" s="19" t="s">
        <v>7647</v>
      </c>
      <c r="E321" s="19" t="s">
        <v>3930</v>
      </c>
      <c r="F321" s="19"/>
      <c r="G321" s="19"/>
      <c r="H321" s="19"/>
      <c r="I321" s="19"/>
    </row>
    <row r="322" spans="2:9" x14ac:dyDescent="0.55000000000000004">
      <c r="B322" s="19" t="s">
        <v>3933</v>
      </c>
      <c r="C322" s="19"/>
      <c r="D322" s="19" t="s">
        <v>7647</v>
      </c>
      <c r="E322" s="19" t="s">
        <v>3932</v>
      </c>
      <c r="F322" s="19"/>
      <c r="G322" s="19"/>
      <c r="H322" s="19"/>
      <c r="I322" s="19"/>
    </row>
    <row r="323" spans="2:9" x14ac:dyDescent="0.55000000000000004">
      <c r="B323" s="19" t="s">
        <v>3933</v>
      </c>
      <c r="C323" s="19"/>
      <c r="D323" s="19" t="s">
        <v>7647</v>
      </c>
      <c r="E323" s="19" t="s">
        <v>3934</v>
      </c>
      <c r="F323" s="19"/>
      <c r="G323" s="19"/>
      <c r="H323" s="19"/>
      <c r="I323" s="19"/>
    </row>
    <row r="324" spans="2:9" x14ac:dyDescent="0.55000000000000004">
      <c r="B324" s="19" t="s">
        <v>3933</v>
      </c>
      <c r="C324" s="19"/>
      <c r="D324" s="19" t="s">
        <v>7647</v>
      </c>
      <c r="E324" s="19" t="s">
        <v>3935</v>
      </c>
      <c r="F324" s="19"/>
      <c r="G324" s="19"/>
      <c r="H324" s="19"/>
      <c r="I324" s="19"/>
    </row>
    <row r="325" spans="2:9" x14ac:dyDescent="0.55000000000000004">
      <c r="B325" s="19" t="s">
        <v>3937</v>
      </c>
      <c r="C325" s="19"/>
      <c r="D325" s="19" t="s">
        <v>7647</v>
      </c>
      <c r="E325" s="19" t="s">
        <v>3936</v>
      </c>
      <c r="F325" s="19"/>
      <c r="G325" s="19"/>
      <c r="H325" s="19"/>
      <c r="I325" s="19"/>
    </row>
    <row r="326" spans="2:9" x14ac:dyDescent="0.55000000000000004">
      <c r="B326" s="19" t="s">
        <v>3937</v>
      </c>
      <c r="C326" s="19"/>
      <c r="D326" s="19" t="s">
        <v>7647</v>
      </c>
      <c r="E326" s="19" t="s">
        <v>3938</v>
      </c>
      <c r="F326" s="19"/>
      <c r="G326" s="19"/>
      <c r="H326" s="19"/>
      <c r="I326" s="19"/>
    </row>
    <row r="327" spans="2:9" x14ac:dyDescent="0.55000000000000004">
      <c r="B327" s="19" t="s">
        <v>3940</v>
      </c>
      <c r="C327" s="19"/>
      <c r="D327" s="19" t="s">
        <v>7647</v>
      </c>
      <c r="E327" s="19" t="s">
        <v>3939</v>
      </c>
      <c r="F327" s="19"/>
      <c r="G327" s="19"/>
      <c r="H327" s="19"/>
      <c r="I327" s="19"/>
    </row>
    <row r="328" spans="2:9" x14ac:dyDescent="0.55000000000000004">
      <c r="B328" s="19" t="s">
        <v>3940</v>
      </c>
      <c r="C328" s="19"/>
      <c r="D328" s="19" t="s">
        <v>7647</v>
      </c>
      <c r="E328" s="19" t="s">
        <v>3941</v>
      </c>
      <c r="F328" s="19"/>
      <c r="G328" s="19"/>
      <c r="H328" s="19"/>
      <c r="I328" s="19"/>
    </row>
    <row r="329" spans="2:9" x14ac:dyDescent="0.55000000000000004">
      <c r="B329" s="19" t="s">
        <v>3943</v>
      </c>
      <c r="C329" s="19"/>
      <c r="D329" s="19" t="s">
        <v>7647</v>
      </c>
      <c r="E329" s="19" t="s">
        <v>3942</v>
      </c>
      <c r="F329" s="19"/>
      <c r="G329" s="19"/>
      <c r="H329" s="19"/>
      <c r="I329" s="19"/>
    </row>
    <row r="330" spans="2:9" x14ac:dyDescent="0.55000000000000004">
      <c r="B330" s="19" t="s">
        <v>3945</v>
      </c>
      <c r="C330" s="19"/>
      <c r="D330" s="19" t="s">
        <v>7647</v>
      </c>
      <c r="E330" s="19" t="s">
        <v>3944</v>
      </c>
      <c r="F330" s="19"/>
      <c r="G330" s="19"/>
      <c r="H330" s="19"/>
      <c r="I330" s="19"/>
    </row>
    <row r="331" spans="2:9" x14ac:dyDescent="0.55000000000000004">
      <c r="B331" s="19" t="s">
        <v>3947</v>
      </c>
      <c r="C331" s="19"/>
      <c r="D331" s="19" t="s">
        <v>7647</v>
      </c>
      <c r="E331" s="19" t="s">
        <v>3946</v>
      </c>
      <c r="F331" s="19"/>
      <c r="G331" s="19"/>
      <c r="H331" s="19"/>
      <c r="I331" s="19"/>
    </row>
    <row r="332" spans="2:9" x14ac:dyDescent="0.55000000000000004">
      <c r="B332" s="19" t="s">
        <v>3947</v>
      </c>
      <c r="C332" s="19"/>
      <c r="D332" s="19" t="s">
        <v>7647</v>
      </c>
      <c r="E332" s="19" t="s">
        <v>3948</v>
      </c>
      <c r="F332" s="19"/>
      <c r="G332" s="19"/>
      <c r="H332" s="19"/>
      <c r="I332" s="19"/>
    </row>
    <row r="333" spans="2:9" x14ac:dyDescent="0.55000000000000004">
      <c r="B333" s="19" t="s">
        <v>3950</v>
      </c>
      <c r="C333" s="19"/>
      <c r="D333" s="19" t="s">
        <v>7647</v>
      </c>
      <c r="E333" s="19" t="s">
        <v>3949</v>
      </c>
      <c r="F333" s="19"/>
      <c r="G333" s="19"/>
      <c r="H333" s="19"/>
      <c r="I333" s="19"/>
    </row>
    <row r="334" spans="2:9" x14ac:dyDescent="0.55000000000000004">
      <c r="B334" s="19" t="s">
        <v>3952</v>
      </c>
      <c r="C334" s="19"/>
      <c r="D334" s="19" t="s">
        <v>7647</v>
      </c>
      <c r="E334" s="19" t="s">
        <v>3951</v>
      </c>
      <c r="F334" s="19"/>
      <c r="G334" s="19"/>
      <c r="H334" s="19"/>
      <c r="I334" s="19"/>
    </row>
    <row r="335" spans="2:9" x14ac:dyDescent="0.55000000000000004">
      <c r="B335" s="19" t="s">
        <v>3954</v>
      </c>
      <c r="C335" s="19"/>
      <c r="D335" s="19" t="s">
        <v>7647</v>
      </c>
      <c r="E335" s="19" t="s">
        <v>3953</v>
      </c>
      <c r="F335" s="19"/>
      <c r="G335" s="19"/>
      <c r="H335" s="19"/>
      <c r="I335" s="19"/>
    </row>
    <row r="336" spans="2:9" x14ac:dyDescent="0.55000000000000004">
      <c r="B336" s="19" t="s">
        <v>3954</v>
      </c>
      <c r="C336" s="19"/>
      <c r="D336" s="19" t="s">
        <v>7647</v>
      </c>
      <c r="E336" s="19" t="s">
        <v>3955</v>
      </c>
      <c r="F336" s="19"/>
      <c r="G336" s="19"/>
      <c r="H336" s="19"/>
      <c r="I336" s="19"/>
    </row>
    <row r="337" spans="2:9" x14ac:dyDescent="0.55000000000000004">
      <c r="B337" s="19" t="s">
        <v>3954</v>
      </c>
      <c r="C337" s="19"/>
      <c r="D337" s="19" t="s">
        <v>7647</v>
      </c>
      <c r="E337" s="19" t="s">
        <v>3956</v>
      </c>
      <c r="F337" s="19"/>
      <c r="G337" s="19"/>
      <c r="H337" s="19"/>
      <c r="I337" s="19"/>
    </row>
    <row r="338" spans="2:9" x14ac:dyDescent="0.55000000000000004">
      <c r="B338" s="19" t="s">
        <v>3954</v>
      </c>
      <c r="C338" s="19"/>
      <c r="D338" s="19" t="s">
        <v>7647</v>
      </c>
      <c r="E338" s="19" t="s">
        <v>6384</v>
      </c>
      <c r="F338" s="19"/>
      <c r="G338" s="19"/>
      <c r="H338" s="19"/>
      <c r="I338" s="19"/>
    </row>
    <row r="339" spans="2:9" x14ac:dyDescent="0.55000000000000004">
      <c r="B339" s="19" t="s">
        <v>3958</v>
      </c>
      <c r="C339" s="19"/>
      <c r="D339" s="19" t="s">
        <v>7647</v>
      </c>
      <c r="E339" s="19" t="s">
        <v>3957</v>
      </c>
      <c r="F339" s="19"/>
      <c r="G339" s="19"/>
      <c r="H339" s="19"/>
      <c r="I339" s="19"/>
    </row>
    <row r="340" spans="2:9" x14ac:dyDescent="0.55000000000000004">
      <c r="B340" s="19" t="s">
        <v>3958</v>
      </c>
      <c r="C340" s="19"/>
      <c r="D340" s="19" t="s">
        <v>7647</v>
      </c>
      <c r="E340" s="19" t="s">
        <v>3959</v>
      </c>
      <c r="F340" s="19"/>
      <c r="G340" s="19"/>
      <c r="H340" s="19"/>
      <c r="I340" s="19"/>
    </row>
    <row r="341" spans="2:9" x14ac:dyDescent="0.55000000000000004">
      <c r="B341" s="19" t="s">
        <v>3961</v>
      </c>
      <c r="C341" s="19"/>
      <c r="D341" s="19" t="s">
        <v>7647</v>
      </c>
      <c r="E341" s="19" t="s">
        <v>3960</v>
      </c>
      <c r="F341" s="19"/>
      <c r="G341" s="19"/>
      <c r="H341" s="19"/>
      <c r="I341" s="19"/>
    </row>
    <row r="342" spans="2:9" x14ac:dyDescent="0.55000000000000004">
      <c r="B342" s="19" t="s">
        <v>3961</v>
      </c>
      <c r="C342" s="19"/>
      <c r="D342" s="19" t="s">
        <v>7647</v>
      </c>
      <c r="E342" s="19" t="s">
        <v>3962</v>
      </c>
      <c r="F342" s="19"/>
      <c r="G342" s="19"/>
      <c r="H342" s="19"/>
      <c r="I342" s="19"/>
    </row>
    <row r="343" spans="2:9" x14ac:dyDescent="0.55000000000000004">
      <c r="B343" s="19" t="s">
        <v>3964</v>
      </c>
      <c r="C343" s="19"/>
      <c r="D343" s="19" t="s">
        <v>7647</v>
      </c>
      <c r="E343" s="19" t="s">
        <v>3963</v>
      </c>
      <c r="F343" s="19"/>
      <c r="G343" s="19"/>
      <c r="H343" s="19"/>
      <c r="I343" s="19"/>
    </row>
    <row r="344" spans="2:9" x14ac:dyDescent="0.55000000000000004">
      <c r="B344" s="19" t="s">
        <v>3964</v>
      </c>
      <c r="C344" s="19"/>
      <c r="D344" s="19" t="s">
        <v>7647</v>
      </c>
      <c r="E344" s="19" t="s">
        <v>3965</v>
      </c>
      <c r="F344" s="19"/>
      <c r="G344" s="19"/>
      <c r="H344" s="19"/>
      <c r="I344" s="19"/>
    </row>
    <row r="345" spans="2:9" x14ac:dyDescent="0.55000000000000004">
      <c r="B345" s="19" t="s">
        <v>3967</v>
      </c>
      <c r="C345" s="19"/>
      <c r="D345" s="19" t="s">
        <v>7647</v>
      </c>
      <c r="E345" s="19" t="s">
        <v>3966</v>
      </c>
      <c r="F345" s="19"/>
      <c r="G345" s="19"/>
      <c r="H345" s="19"/>
      <c r="I345" s="19"/>
    </row>
    <row r="346" spans="2:9" x14ac:dyDescent="0.55000000000000004">
      <c r="B346" s="19" t="s">
        <v>3969</v>
      </c>
      <c r="C346" s="19"/>
      <c r="D346" s="19" t="s">
        <v>7647</v>
      </c>
      <c r="E346" s="19" t="s">
        <v>3968</v>
      </c>
      <c r="F346" s="19"/>
      <c r="G346" s="19"/>
      <c r="H346" s="19"/>
      <c r="I346" s="19"/>
    </row>
    <row r="347" spans="2:9" x14ac:dyDescent="0.55000000000000004">
      <c r="B347" s="19" t="s">
        <v>3971</v>
      </c>
      <c r="C347" s="19"/>
      <c r="D347" s="19" t="s">
        <v>7647</v>
      </c>
      <c r="E347" s="19" t="s">
        <v>3970</v>
      </c>
      <c r="F347" s="19"/>
      <c r="G347" s="19"/>
      <c r="H347" s="19"/>
      <c r="I347" s="19"/>
    </row>
    <row r="348" spans="2:9" x14ac:dyDescent="0.55000000000000004">
      <c r="B348" s="19" t="s">
        <v>3971</v>
      </c>
      <c r="C348" s="19"/>
      <c r="D348" s="19" t="s">
        <v>7647</v>
      </c>
      <c r="E348" s="19" t="s">
        <v>3972</v>
      </c>
      <c r="F348" s="19"/>
      <c r="G348" s="19"/>
      <c r="H348" s="19"/>
      <c r="I348" s="19"/>
    </row>
    <row r="349" spans="2:9" x14ac:dyDescent="0.55000000000000004">
      <c r="B349" s="19" t="s">
        <v>258</v>
      </c>
      <c r="C349" s="19"/>
      <c r="D349" s="19" t="s">
        <v>7647</v>
      </c>
      <c r="E349" s="19" t="s">
        <v>3973</v>
      </c>
      <c r="F349" s="19"/>
      <c r="G349" s="19"/>
      <c r="H349" s="19"/>
      <c r="I349" s="19"/>
    </row>
    <row r="350" spans="2:9" x14ac:dyDescent="0.55000000000000004">
      <c r="B350" s="19" t="s">
        <v>3975</v>
      </c>
      <c r="C350" s="19"/>
      <c r="D350" s="19" t="s">
        <v>7647</v>
      </c>
      <c r="E350" s="19" t="s">
        <v>3974</v>
      </c>
      <c r="F350" s="19"/>
      <c r="G350" s="19"/>
      <c r="H350" s="19"/>
      <c r="I350" s="19"/>
    </row>
    <row r="351" spans="2:9" x14ac:dyDescent="0.55000000000000004">
      <c r="B351" s="19" t="s">
        <v>3975</v>
      </c>
      <c r="C351" s="19"/>
      <c r="D351" s="19" t="s">
        <v>7647</v>
      </c>
      <c r="E351" s="19" t="s">
        <v>3976</v>
      </c>
      <c r="F351" s="19"/>
      <c r="G351" s="19"/>
      <c r="H351" s="19"/>
      <c r="I351" s="19"/>
    </row>
    <row r="352" spans="2:9" x14ac:dyDescent="0.55000000000000004">
      <c r="B352" s="19" t="s">
        <v>3975</v>
      </c>
      <c r="C352" s="19"/>
      <c r="D352" s="19" t="s">
        <v>7647</v>
      </c>
      <c r="E352" s="19" t="s">
        <v>3977</v>
      </c>
      <c r="F352" s="19"/>
      <c r="G352" s="19"/>
      <c r="H352" s="19"/>
      <c r="I352" s="19"/>
    </row>
    <row r="353" spans="2:9" x14ac:dyDescent="0.55000000000000004">
      <c r="B353" s="19" t="s">
        <v>3979</v>
      </c>
      <c r="C353" s="19"/>
      <c r="D353" s="19" t="s">
        <v>7647</v>
      </c>
      <c r="E353" s="19" t="s">
        <v>3978</v>
      </c>
      <c r="F353" s="19"/>
      <c r="G353" s="19"/>
      <c r="H353" s="19"/>
      <c r="I353" s="19"/>
    </row>
    <row r="354" spans="2:9" x14ac:dyDescent="0.55000000000000004">
      <c r="B354" s="19" t="s">
        <v>3981</v>
      </c>
      <c r="C354" s="19"/>
      <c r="D354" s="19" t="s">
        <v>7647</v>
      </c>
      <c r="E354" s="19" t="s">
        <v>3980</v>
      </c>
      <c r="F354" s="19"/>
      <c r="G354" s="19"/>
      <c r="H354" s="19"/>
      <c r="I354" s="19"/>
    </row>
    <row r="355" spans="2:9" x14ac:dyDescent="0.55000000000000004">
      <c r="B355" s="19" t="s">
        <v>3983</v>
      </c>
      <c r="C355" s="19"/>
      <c r="D355" s="19" t="s">
        <v>7647</v>
      </c>
      <c r="E355" s="19" t="s">
        <v>3982</v>
      </c>
      <c r="F355" s="19"/>
      <c r="G355" s="19"/>
      <c r="H355" s="19"/>
      <c r="I355" s="19"/>
    </row>
    <row r="356" spans="2:9" x14ac:dyDescent="0.55000000000000004">
      <c r="B356" s="19" t="s">
        <v>3985</v>
      </c>
      <c r="C356" s="19"/>
      <c r="D356" s="19" t="s">
        <v>7647</v>
      </c>
      <c r="E356" s="19" t="s">
        <v>3984</v>
      </c>
      <c r="F356" s="19"/>
      <c r="G356" s="19"/>
      <c r="H356" s="19"/>
      <c r="I356" s="19"/>
    </row>
    <row r="357" spans="2:9" x14ac:dyDescent="0.55000000000000004">
      <c r="B357" s="19" t="s">
        <v>3987</v>
      </c>
      <c r="C357" s="19"/>
      <c r="D357" s="19" t="s">
        <v>7647</v>
      </c>
      <c r="E357" s="19" t="s">
        <v>3986</v>
      </c>
      <c r="F357" s="19"/>
      <c r="G357" s="19"/>
      <c r="H357" s="19"/>
      <c r="I357" s="19"/>
    </row>
    <row r="358" spans="2:9" x14ac:dyDescent="0.55000000000000004">
      <c r="B358" s="19" t="s">
        <v>3989</v>
      </c>
      <c r="C358" s="19"/>
      <c r="D358" s="19" t="s">
        <v>7647</v>
      </c>
      <c r="E358" s="19" t="s">
        <v>3988</v>
      </c>
      <c r="F358" s="19"/>
      <c r="G358" s="19"/>
      <c r="H358" s="19"/>
      <c r="I358" s="19"/>
    </row>
    <row r="359" spans="2:9" x14ac:dyDescent="0.55000000000000004">
      <c r="B359" s="19" t="s">
        <v>3989</v>
      </c>
      <c r="C359" s="19"/>
      <c r="D359" s="19" t="s">
        <v>7647</v>
      </c>
      <c r="E359" s="19" t="s">
        <v>3990</v>
      </c>
      <c r="F359" s="19"/>
      <c r="G359" s="19"/>
      <c r="H359" s="19"/>
      <c r="I359" s="19"/>
    </row>
    <row r="360" spans="2:9" x14ac:dyDescent="0.55000000000000004">
      <c r="B360" s="19" t="s">
        <v>3989</v>
      </c>
      <c r="C360" s="19"/>
      <c r="D360" s="19" t="s">
        <v>7647</v>
      </c>
      <c r="E360" s="19" t="s">
        <v>3991</v>
      </c>
      <c r="F360" s="19"/>
      <c r="G360" s="19"/>
      <c r="H360" s="19"/>
      <c r="I360" s="19"/>
    </row>
    <row r="361" spans="2:9" x14ac:dyDescent="0.55000000000000004">
      <c r="B361" s="19" t="s">
        <v>3993</v>
      </c>
      <c r="C361" s="19"/>
      <c r="D361" s="19" t="s">
        <v>7647</v>
      </c>
      <c r="E361" s="19" t="s">
        <v>3992</v>
      </c>
      <c r="F361" s="19"/>
      <c r="G361" s="19"/>
      <c r="H361" s="19"/>
      <c r="I361" s="19"/>
    </row>
    <row r="362" spans="2:9" x14ac:dyDescent="0.55000000000000004">
      <c r="B362" s="19" t="s">
        <v>3993</v>
      </c>
      <c r="C362" s="19"/>
      <c r="D362" s="19" t="s">
        <v>7647</v>
      </c>
      <c r="E362" s="19" t="s">
        <v>3994</v>
      </c>
      <c r="F362" s="19"/>
      <c r="G362" s="19"/>
      <c r="H362" s="19"/>
      <c r="I362" s="19"/>
    </row>
    <row r="363" spans="2:9" x14ac:dyDescent="0.55000000000000004">
      <c r="B363" s="19" t="s">
        <v>3996</v>
      </c>
      <c r="C363" s="19"/>
      <c r="D363" s="19" t="s">
        <v>7647</v>
      </c>
      <c r="E363" s="19" t="s">
        <v>3995</v>
      </c>
      <c r="F363" s="19"/>
      <c r="G363" s="19"/>
      <c r="H363" s="19"/>
      <c r="I363" s="19"/>
    </row>
    <row r="364" spans="2:9" x14ac:dyDescent="0.55000000000000004">
      <c r="B364" s="19" t="s">
        <v>3996</v>
      </c>
      <c r="C364" s="19"/>
      <c r="D364" s="19" t="s">
        <v>7647</v>
      </c>
      <c r="E364" s="19" t="s">
        <v>3997</v>
      </c>
      <c r="F364" s="19"/>
      <c r="G364" s="19"/>
      <c r="H364" s="19"/>
      <c r="I364" s="19"/>
    </row>
    <row r="365" spans="2:9" x14ac:dyDescent="0.55000000000000004">
      <c r="B365" s="19" t="s">
        <v>3999</v>
      </c>
      <c r="C365" s="19"/>
      <c r="D365" s="19" t="s">
        <v>7647</v>
      </c>
      <c r="E365" s="19" t="s">
        <v>3998</v>
      </c>
      <c r="F365" s="19"/>
      <c r="G365" s="19"/>
      <c r="H365" s="19"/>
      <c r="I365" s="19"/>
    </row>
    <row r="366" spans="2:9" x14ac:dyDescent="0.55000000000000004">
      <c r="B366" s="19" t="s">
        <v>4001</v>
      </c>
      <c r="C366" s="19"/>
      <c r="D366" s="19" t="s">
        <v>7647</v>
      </c>
      <c r="E366" s="19" t="s">
        <v>4000</v>
      </c>
      <c r="F366" s="19"/>
      <c r="G366" s="19"/>
      <c r="H366" s="19"/>
      <c r="I366" s="19"/>
    </row>
    <row r="367" spans="2:9" x14ac:dyDescent="0.55000000000000004">
      <c r="B367" s="19" t="s">
        <v>4003</v>
      </c>
      <c r="C367" s="19"/>
      <c r="D367" s="19" t="s">
        <v>7647</v>
      </c>
      <c r="E367" s="19" t="s">
        <v>4002</v>
      </c>
      <c r="F367" s="19"/>
      <c r="G367" s="19"/>
      <c r="H367" s="19"/>
      <c r="I367" s="19"/>
    </row>
    <row r="368" spans="2:9" x14ac:dyDescent="0.55000000000000004">
      <c r="B368" s="19" t="s">
        <v>4005</v>
      </c>
      <c r="C368" s="19"/>
      <c r="D368" s="19" t="s">
        <v>7647</v>
      </c>
      <c r="E368" s="19" t="s">
        <v>4004</v>
      </c>
      <c r="F368" s="19"/>
      <c r="G368" s="19"/>
      <c r="H368" s="19"/>
      <c r="I368" s="19"/>
    </row>
    <row r="369" spans="2:9" x14ac:dyDescent="0.55000000000000004">
      <c r="B369" s="19" t="s">
        <v>4007</v>
      </c>
      <c r="C369" s="19"/>
      <c r="D369" s="19" t="s">
        <v>7647</v>
      </c>
      <c r="E369" s="19" t="s">
        <v>4006</v>
      </c>
      <c r="F369" s="19"/>
      <c r="G369" s="19"/>
      <c r="H369" s="19"/>
      <c r="I369" s="19"/>
    </row>
    <row r="370" spans="2:9" x14ac:dyDescent="0.55000000000000004">
      <c r="B370" s="19" t="s">
        <v>4009</v>
      </c>
      <c r="C370" s="19"/>
      <c r="D370" s="19" t="s">
        <v>7647</v>
      </c>
      <c r="E370" s="19" t="s">
        <v>4008</v>
      </c>
      <c r="F370" s="19"/>
      <c r="G370" s="19"/>
      <c r="H370" s="19"/>
      <c r="I370" s="19"/>
    </row>
    <row r="371" spans="2:9" x14ac:dyDescent="0.55000000000000004">
      <c r="B371" s="19" t="s">
        <v>4009</v>
      </c>
      <c r="C371" s="19"/>
      <c r="D371" s="19" t="s">
        <v>7647</v>
      </c>
      <c r="E371" s="19" t="s">
        <v>4010</v>
      </c>
      <c r="F371" s="19"/>
      <c r="G371" s="19"/>
      <c r="H371" s="19"/>
      <c r="I371" s="19"/>
    </row>
    <row r="372" spans="2:9" x14ac:dyDescent="0.55000000000000004">
      <c r="B372" s="19" t="s">
        <v>4012</v>
      </c>
      <c r="C372" s="19"/>
      <c r="D372" s="19" t="s">
        <v>7647</v>
      </c>
      <c r="E372" s="19" t="s">
        <v>4011</v>
      </c>
      <c r="F372" s="19"/>
      <c r="G372" s="19"/>
      <c r="H372" s="19"/>
      <c r="I372" s="19"/>
    </row>
    <row r="373" spans="2:9" x14ac:dyDescent="0.55000000000000004">
      <c r="B373" s="19" t="s">
        <v>4012</v>
      </c>
      <c r="C373" s="19"/>
      <c r="D373" s="19" t="s">
        <v>7647</v>
      </c>
      <c r="E373" s="19" t="s">
        <v>4013</v>
      </c>
      <c r="F373" s="19"/>
      <c r="G373" s="19"/>
      <c r="H373" s="19"/>
      <c r="I373" s="19"/>
    </row>
    <row r="374" spans="2:9" x14ac:dyDescent="0.55000000000000004">
      <c r="B374" s="19" t="s">
        <v>4015</v>
      </c>
      <c r="C374" s="19"/>
      <c r="D374" s="19" t="s">
        <v>7647</v>
      </c>
      <c r="E374" s="19" t="s">
        <v>4014</v>
      </c>
      <c r="F374" s="19"/>
      <c r="G374" s="19"/>
      <c r="H374" s="19"/>
      <c r="I374" s="19"/>
    </row>
    <row r="375" spans="2:9" x14ac:dyDescent="0.55000000000000004">
      <c r="B375" s="19" t="s">
        <v>4015</v>
      </c>
      <c r="C375" s="19"/>
      <c r="D375" s="19" t="s">
        <v>7647</v>
      </c>
      <c r="E375" s="19" t="s">
        <v>4016</v>
      </c>
      <c r="F375" s="19"/>
      <c r="G375" s="19"/>
      <c r="H375" s="19"/>
      <c r="I375" s="19"/>
    </row>
    <row r="376" spans="2:9" x14ac:dyDescent="0.55000000000000004">
      <c r="B376" s="19" t="s">
        <v>4018</v>
      </c>
      <c r="C376" s="19"/>
      <c r="D376" s="19" t="s">
        <v>7647</v>
      </c>
      <c r="E376" s="19" t="s">
        <v>4017</v>
      </c>
      <c r="F376" s="19"/>
      <c r="G376" s="19"/>
      <c r="H376" s="19"/>
      <c r="I376" s="19"/>
    </row>
    <row r="377" spans="2:9" x14ac:dyDescent="0.55000000000000004">
      <c r="B377" s="19" t="s">
        <v>4018</v>
      </c>
      <c r="C377" s="19"/>
      <c r="D377" s="19" t="s">
        <v>7647</v>
      </c>
      <c r="E377" s="19" t="s">
        <v>4019</v>
      </c>
      <c r="F377" s="19"/>
      <c r="G377" s="19"/>
      <c r="H377" s="19"/>
      <c r="I377" s="19"/>
    </row>
    <row r="378" spans="2:9" x14ac:dyDescent="0.55000000000000004">
      <c r="B378" s="19" t="s">
        <v>4021</v>
      </c>
      <c r="C378" s="19"/>
      <c r="D378" s="19" t="s">
        <v>7647</v>
      </c>
      <c r="E378" s="19" t="s">
        <v>4020</v>
      </c>
      <c r="F378" s="19"/>
      <c r="G378" s="19"/>
      <c r="H378" s="19"/>
      <c r="I378" s="19"/>
    </row>
    <row r="379" spans="2:9" x14ac:dyDescent="0.55000000000000004">
      <c r="B379" s="19" t="s">
        <v>4021</v>
      </c>
      <c r="C379" s="19"/>
      <c r="D379" s="19" t="s">
        <v>7647</v>
      </c>
      <c r="E379" s="19" t="s">
        <v>4022</v>
      </c>
      <c r="F379" s="19"/>
      <c r="G379" s="19"/>
      <c r="H379" s="19"/>
      <c r="I379" s="19"/>
    </row>
    <row r="380" spans="2:9" x14ac:dyDescent="0.55000000000000004">
      <c r="B380" s="19" t="s">
        <v>4024</v>
      </c>
      <c r="C380" s="19"/>
      <c r="D380" s="19" t="s">
        <v>7647</v>
      </c>
      <c r="E380" s="19" t="s">
        <v>4023</v>
      </c>
      <c r="F380" s="19"/>
      <c r="G380" s="19"/>
      <c r="H380" s="19"/>
      <c r="I380" s="19"/>
    </row>
    <row r="381" spans="2:9" x14ac:dyDescent="0.55000000000000004">
      <c r="B381" s="19" t="s">
        <v>4026</v>
      </c>
      <c r="C381" s="19"/>
      <c r="D381" s="19" t="s">
        <v>7647</v>
      </c>
      <c r="E381" s="19" t="s">
        <v>4025</v>
      </c>
      <c r="F381" s="19"/>
      <c r="G381" s="19"/>
      <c r="H381" s="19"/>
      <c r="I381" s="19"/>
    </row>
    <row r="382" spans="2:9" x14ac:dyDescent="0.55000000000000004">
      <c r="B382" s="19" t="s">
        <v>4028</v>
      </c>
      <c r="C382" s="19"/>
      <c r="D382" s="19" t="s">
        <v>7647</v>
      </c>
      <c r="E382" s="19" t="s">
        <v>4027</v>
      </c>
      <c r="F382" s="19"/>
      <c r="G382" s="19"/>
      <c r="H382" s="19"/>
      <c r="I382" s="19"/>
    </row>
    <row r="383" spans="2:9" x14ac:dyDescent="0.55000000000000004">
      <c r="B383" s="19" t="s">
        <v>4028</v>
      </c>
      <c r="C383" s="19"/>
      <c r="D383" s="19" t="s">
        <v>7647</v>
      </c>
      <c r="E383" s="19" t="s">
        <v>4029</v>
      </c>
      <c r="F383" s="19"/>
      <c r="G383" s="19"/>
      <c r="H383" s="19"/>
      <c r="I383" s="19"/>
    </row>
    <row r="384" spans="2:9" x14ac:dyDescent="0.55000000000000004">
      <c r="B384" s="19" t="s">
        <v>4031</v>
      </c>
      <c r="C384" s="19"/>
      <c r="D384" s="19" t="s">
        <v>7647</v>
      </c>
      <c r="E384" s="19" t="s">
        <v>4030</v>
      </c>
      <c r="F384" s="19"/>
      <c r="G384" s="19"/>
      <c r="H384" s="19"/>
      <c r="I384" s="19"/>
    </row>
    <row r="385" spans="2:9" x14ac:dyDescent="0.55000000000000004">
      <c r="B385" s="19" t="s">
        <v>4031</v>
      </c>
      <c r="C385" s="19"/>
      <c r="D385" s="19" t="s">
        <v>7647</v>
      </c>
      <c r="E385" s="19" t="s">
        <v>4032</v>
      </c>
      <c r="F385" s="19"/>
      <c r="G385" s="19"/>
      <c r="H385" s="19"/>
      <c r="I385" s="19"/>
    </row>
    <row r="386" spans="2:9" x14ac:dyDescent="0.55000000000000004">
      <c r="B386" s="19" t="s">
        <v>4031</v>
      </c>
      <c r="C386" s="19"/>
      <c r="D386" s="19" t="s">
        <v>7647</v>
      </c>
      <c r="E386" s="19" t="s">
        <v>4033</v>
      </c>
      <c r="F386" s="19"/>
      <c r="G386" s="19"/>
      <c r="H386" s="19"/>
      <c r="I386" s="19"/>
    </row>
    <row r="387" spans="2:9" x14ac:dyDescent="0.55000000000000004">
      <c r="B387" s="19" t="s">
        <v>4035</v>
      </c>
      <c r="C387" s="19"/>
      <c r="D387" s="19" t="s">
        <v>7647</v>
      </c>
      <c r="E387" s="19" t="s">
        <v>4034</v>
      </c>
      <c r="F387" s="19"/>
      <c r="G387" s="19"/>
      <c r="H387" s="19"/>
      <c r="I387" s="19"/>
    </row>
    <row r="388" spans="2:9" x14ac:dyDescent="0.55000000000000004">
      <c r="B388" s="19" t="s">
        <v>4035</v>
      </c>
      <c r="C388" s="19"/>
      <c r="D388" s="19" t="s">
        <v>7647</v>
      </c>
      <c r="E388" s="19" t="s">
        <v>4036</v>
      </c>
      <c r="F388" s="19"/>
      <c r="G388" s="19"/>
      <c r="H388" s="19"/>
      <c r="I388" s="19"/>
    </row>
    <row r="389" spans="2:9" x14ac:dyDescent="0.55000000000000004">
      <c r="B389" s="19" t="s">
        <v>4038</v>
      </c>
      <c r="C389" s="19"/>
      <c r="D389" s="19" t="s">
        <v>7647</v>
      </c>
      <c r="E389" s="19" t="s">
        <v>4037</v>
      </c>
      <c r="F389" s="19"/>
      <c r="G389" s="19"/>
      <c r="H389" s="19"/>
      <c r="I389" s="19"/>
    </row>
    <row r="390" spans="2:9" x14ac:dyDescent="0.55000000000000004">
      <c r="B390" s="19" t="s">
        <v>4038</v>
      </c>
      <c r="C390" s="19"/>
      <c r="D390" s="19" t="s">
        <v>7647</v>
      </c>
      <c r="E390" s="19" t="s">
        <v>4039</v>
      </c>
      <c r="F390" s="19"/>
      <c r="G390" s="19"/>
      <c r="H390" s="19"/>
      <c r="I390" s="19"/>
    </row>
    <row r="391" spans="2:9" x14ac:dyDescent="0.55000000000000004">
      <c r="B391" s="19" t="s">
        <v>4041</v>
      </c>
      <c r="C391" s="19"/>
      <c r="D391" s="19" t="s">
        <v>7647</v>
      </c>
      <c r="E391" s="19" t="s">
        <v>4040</v>
      </c>
      <c r="F391" s="19"/>
      <c r="G391" s="19"/>
      <c r="H391" s="19"/>
      <c r="I391" s="19"/>
    </row>
    <row r="392" spans="2:9" x14ac:dyDescent="0.55000000000000004">
      <c r="B392" s="19" t="s">
        <v>4041</v>
      </c>
      <c r="C392" s="19"/>
      <c r="D392" s="19" t="s">
        <v>7647</v>
      </c>
      <c r="E392" s="19" t="s">
        <v>4042</v>
      </c>
      <c r="F392" s="19"/>
      <c r="G392" s="19"/>
      <c r="H392" s="19"/>
      <c r="I392" s="19"/>
    </row>
    <row r="393" spans="2:9" x14ac:dyDescent="0.55000000000000004">
      <c r="B393" s="19" t="s">
        <v>4044</v>
      </c>
      <c r="C393" s="19"/>
      <c r="D393" s="19" t="s">
        <v>7647</v>
      </c>
      <c r="E393" s="19" t="s">
        <v>4043</v>
      </c>
      <c r="F393" s="19"/>
      <c r="G393" s="19"/>
      <c r="H393" s="19"/>
      <c r="I393" s="19"/>
    </row>
    <row r="394" spans="2:9" x14ac:dyDescent="0.55000000000000004">
      <c r="B394" s="19" t="s">
        <v>4046</v>
      </c>
      <c r="C394" s="19"/>
      <c r="D394" s="19" t="s">
        <v>7647</v>
      </c>
      <c r="E394" s="19" t="s">
        <v>4045</v>
      </c>
      <c r="F394" s="19"/>
      <c r="G394" s="19"/>
      <c r="H394" s="19"/>
      <c r="I394" s="19"/>
    </row>
    <row r="395" spans="2:9" x14ac:dyDescent="0.55000000000000004">
      <c r="B395" s="19" t="s">
        <v>4046</v>
      </c>
      <c r="C395" s="19"/>
      <c r="D395" s="19" t="s">
        <v>7647</v>
      </c>
      <c r="E395" s="19" t="s">
        <v>4047</v>
      </c>
      <c r="F395" s="19"/>
      <c r="G395" s="19"/>
      <c r="H395" s="19"/>
      <c r="I395" s="19"/>
    </row>
    <row r="396" spans="2:9" x14ac:dyDescent="0.55000000000000004">
      <c r="B396" s="19" t="s">
        <v>4049</v>
      </c>
      <c r="C396" s="19"/>
      <c r="D396" s="19" t="s">
        <v>7647</v>
      </c>
      <c r="E396" s="19" t="s">
        <v>4048</v>
      </c>
      <c r="F396" s="19"/>
      <c r="G396" s="19"/>
      <c r="H396" s="19"/>
      <c r="I396" s="19"/>
    </row>
    <row r="397" spans="2:9" x14ac:dyDescent="0.55000000000000004">
      <c r="B397" s="19" t="s">
        <v>4051</v>
      </c>
      <c r="C397" s="19"/>
      <c r="D397" s="19" t="s">
        <v>7647</v>
      </c>
      <c r="E397" s="19" t="s">
        <v>4050</v>
      </c>
      <c r="F397" s="19"/>
      <c r="G397" s="19"/>
      <c r="H397" s="19"/>
      <c r="I397" s="19"/>
    </row>
    <row r="398" spans="2:9" x14ac:dyDescent="0.55000000000000004">
      <c r="B398" s="19" t="s">
        <v>4053</v>
      </c>
      <c r="C398" s="19"/>
      <c r="D398" s="19" t="s">
        <v>7647</v>
      </c>
      <c r="E398" s="19" t="s">
        <v>4052</v>
      </c>
      <c r="F398" s="19"/>
      <c r="G398" s="19"/>
      <c r="H398" s="19"/>
      <c r="I398" s="19"/>
    </row>
    <row r="399" spans="2:9" x14ac:dyDescent="0.55000000000000004">
      <c r="B399" s="19" t="s">
        <v>4053</v>
      </c>
      <c r="C399" s="19"/>
      <c r="D399" s="19" t="s">
        <v>7647</v>
      </c>
      <c r="E399" s="19" t="s">
        <v>4054</v>
      </c>
      <c r="F399" s="19"/>
      <c r="G399" s="19"/>
      <c r="H399" s="19"/>
      <c r="I399" s="19"/>
    </row>
    <row r="400" spans="2:9" x14ac:dyDescent="0.55000000000000004">
      <c r="B400" s="19" t="s">
        <v>4056</v>
      </c>
      <c r="C400" s="19"/>
      <c r="D400" s="19" t="s">
        <v>7647</v>
      </c>
      <c r="E400" s="19" t="s">
        <v>4055</v>
      </c>
      <c r="F400" s="19"/>
      <c r="G400" s="19"/>
      <c r="H400" s="19"/>
      <c r="I400" s="19"/>
    </row>
    <row r="401" spans="2:9" x14ac:dyDescent="0.55000000000000004">
      <c r="B401" s="19" t="s">
        <v>4058</v>
      </c>
      <c r="C401" s="19"/>
      <c r="D401" s="19" t="s">
        <v>7647</v>
      </c>
      <c r="E401" s="19" t="s">
        <v>4057</v>
      </c>
      <c r="F401" s="19"/>
      <c r="G401" s="19"/>
      <c r="H401" s="19"/>
      <c r="I401" s="19"/>
    </row>
    <row r="402" spans="2:9" x14ac:dyDescent="0.55000000000000004">
      <c r="B402" s="19" t="s">
        <v>4060</v>
      </c>
      <c r="C402" s="19"/>
      <c r="D402" s="19" t="s">
        <v>7647</v>
      </c>
      <c r="E402" s="19" t="s">
        <v>4059</v>
      </c>
      <c r="F402" s="19"/>
      <c r="G402" s="19"/>
      <c r="H402" s="19"/>
      <c r="I402" s="19"/>
    </row>
    <row r="403" spans="2:9" x14ac:dyDescent="0.55000000000000004">
      <c r="B403" s="19" t="s">
        <v>4062</v>
      </c>
      <c r="C403" s="19"/>
      <c r="D403" s="19" t="s">
        <v>7647</v>
      </c>
      <c r="E403" s="19" t="s">
        <v>4061</v>
      </c>
      <c r="F403" s="19"/>
      <c r="G403" s="19"/>
      <c r="H403" s="19"/>
      <c r="I403" s="19"/>
    </row>
    <row r="404" spans="2:9" x14ac:dyDescent="0.55000000000000004">
      <c r="B404" s="19" t="s">
        <v>4064</v>
      </c>
      <c r="C404" s="19"/>
      <c r="D404" s="19" t="s">
        <v>7647</v>
      </c>
      <c r="E404" s="19" t="s">
        <v>4063</v>
      </c>
      <c r="F404" s="19"/>
      <c r="G404" s="19"/>
      <c r="H404" s="19"/>
      <c r="I404" s="19"/>
    </row>
    <row r="405" spans="2:9" x14ac:dyDescent="0.55000000000000004">
      <c r="B405" s="19" t="s">
        <v>4064</v>
      </c>
      <c r="C405" s="19"/>
      <c r="D405" s="19" t="s">
        <v>7647</v>
      </c>
      <c r="E405" s="19" t="s">
        <v>4065</v>
      </c>
      <c r="F405" s="19"/>
      <c r="G405" s="19"/>
      <c r="H405" s="19"/>
      <c r="I405" s="19"/>
    </row>
    <row r="406" spans="2:9" x14ac:dyDescent="0.55000000000000004">
      <c r="B406" s="19" t="s">
        <v>4064</v>
      </c>
      <c r="C406" s="19"/>
      <c r="D406" s="19" t="s">
        <v>7647</v>
      </c>
      <c r="E406" s="19" t="s">
        <v>4066</v>
      </c>
      <c r="F406" s="19"/>
      <c r="G406" s="19"/>
      <c r="H406" s="19"/>
      <c r="I406" s="19"/>
    </row>
    <row r="407" spans="2:9" x14ac:dyDescent="0.55000000000000004">
      <c r="B407" s="19" t="s">
        <v>4068</v>
      </c>
      <c r="C407" s="19"/>
      <c r="D407" s="19" t="s">
        <v>7647</v>
      </c>
      <c r="E407" s="19" t="s">
        <v>4067</v>
      </c>
      <c r="F407" s="19"/>
      <c r="G407" s="19"/>
      <c r="H407" s="19"/>
      <c r="I407" s="19"/>
    </row>
    <row r="408" spans="2:9" x14ac:dyDescent="0.55000000000000004">
      <c r="B408" s="19" t="s">
        <v>4068</v>
      </c>
      <c r="C408" s="19"/>
      <c r="D408" s="19" t="s">
        <v>7647</v>
      </c>
      <c r="E408" s="19" t="s">
        <v>4069</v>
      </c>
      <c r="F408" s="19"/>
      <c r="G408" s="19"/>
      <c r="H408" s="19"/>
      <c r="I408" s="19"/>
    </row>
    <row r="409" spans="2:9" x14ac:dyDescent="0.55000000000000004">
      <c r="B409" s="19" t="s">
        <v>4068</v>
      </c>
      <c r="C409" s="19"/>
      <c r="D409" s="19" t="s">
        <v>7647</v>
      </c>
      <c r="E409" s="19" t="s">
        <v>6385</v>
      </c>
      <c r="F409" s="19"/>
      <c r="G409" s="19"/>
      <c r="H409" s="19"/>
      <c r="I409" s="19"/>
    </row>
    <row r="410" spans="2:9" x14ac:dyDescent="0.55000000000000004">
      <c r="B410" s="19" t="s">
        <v>4071</v>
      </c>
      <c r="C410" s="19"/>
      <c r="D410" s="19" t="s">
        <v>7647</v>
      </c>
      <c r="E410" s="19" t="s">
        <v>4070</v>
      </c>
      <c r="F410" s="19"/>
      <c r="G410" s="19"/>
      <c r="H410" s="19"/>
      <c r="I410" s="19"/>
    </row>
    <row r="411" spans="2:9" x14ac:dyDescent="0.55000000000000004">
      <c r="B411" s="19" t="s">
        <v>4071</v>
      </c>
      <c r="C411" s="19"/>
      <c r="D411" s="19" t="s">
        <v>7647</v>
      </c>
      <c r="E411" s="19" t="s">
        <v>4072</v>
      </c>
      <c r="F411" s="19"/>
      <c r="G411" s="19"/>
      <c r="H411" s="19"/>
      <c r="I411" s="19"/>
    </row>
    <row r="412" spans="2:9" x14ac:dyDescent="0.55000000000000004">
      <c r="B412" s="19" t="s">
        <v>4071</v>
      </c>
      <c r="C412" s="19"/>
      <c r="D412" s="19" t="s">
        <v>7647</v>
      </c>
      <c r="E412" s="19" t="s">
        <v>6386</v>
      </c>
      <c r="F412" s="19"/>
      <c r="G412" s="19"/>
      <c r="H412" s="19"/>
      <c r="I412" s="19"/>
    </row>
    <row r="413" spans="2:9" x14ac:dyDescent="0.55000000000000004">
      <c r="B413" s="19" t="s">
        <v>4074</v>
      </c>
      <c r="C413" s="19"/>
      <c r="D413" s="19" t="s">
        <v>7647</v>
      </c>
      <c r="E413" s="19" t="s">
        <v>4073</v>
      </c>
      <c r="F413" s="19"/>
      <c r="G413" s="19"/>
      <c r="H413" s="19"/>
      <c r="I413" s="19"/>
    </row>
    <row r="414" spans="2:9" x14ac:dyDescent="0.55000000000000004">
      <c r="B414" s="19" t="s">
        <v>4076</v>
      </c>
      <c r="C414" s="19"/>
      <c r="D414" s="19" t="s">
        <v>7647</v>
      </c>
      <c r="E414" s="19" t="s">
        <v>4075</v>
      </c>
      <c r="F414" s="19"/>
      <c r="G414" s="19"/>
      <c r="H414" s="19"/>
      <c r="I414" s="19"/>
    </row>
    <row r="415" spans="2:9" x14ac:dyDescent="0.55000000000000004">
      <c r="B415" s="19" t="s">
        <v>4076</v>
      </c>
      <c r="C415" s="19"/>
      <c r="D415" s="19" t="s">
        <v>7647</v>
      </c>
      <c r="E415" s="19" t="s">
        <v>4077</v>
      </c>
      <c r="F415" s="19"/>
      <c r="G415" s="19"/>
      <c r="H415" s="19"/>
      <c r="I415" s="19"/>
    </row>
    <row r="416" spans="2:9" x14ac:dyDescent="0.55000000000000004">
      <c r="B416" s="19" t="s">
        <v>4076</v>
      </c>
      <c r="C416" s="19"/>
      <c r="D416" s="19" t="s">
        <v>7647</v>
      </c>
      <c r="E416" s="19" t="s">
        <v>4078</v>
      </c>
      <c r="F416" s="19"/>
      <c r="G416" s="19"/>
      <c r="H416" s="19"/>
      <c r="I416" s="19"/>
    </row>
    <row r="417" spans="2:9" x14ac:dyDescent="0.55000000000000004">
      <c r="B417" s="19" t="s">
        <v>4076</v>
      </c>
      <c r="C417" s="19"/>
      <c r="D417" s="19" t="s">
        <v>7647</v>
      </c>
      <c r="E417" s="19" t="s">
        <v>6387</v>
      </c>
      <c r="F417" s="19"/>
      <c r="G417" s="19"/>
      <c r="H417" s="19"/>
      <c r="I417" s="19"/>
    </row>
    <row r="418" spans="2:9" x14ac:dyDescent="0.55000000000000004">
      <c r="B418" s="19" t="s">
        <v>4080</v>
      </c>
      <c r="C418" s="19"/>
      <c r="D418" s="19" t="s">
        <v>7647</v>
      </c>
      <c r="E418" s="19" t="s">
        <v>4079</v>
      </c>
      <c r="F418" s="19"/>
      <c r="G418" s="19"/>
      <c r="H418" s="19"/>
      <c r="I418" s="19"/>
    </row>
    <row r="419" spans="2:9" x14ac:dyDescent="0.55000000000000004">
      <c r="B419" s="19" t="s">
        <v>4080</v>
      </c>
      <c r="C419" s="19"/>
      <c r="D419" s="19" t="s">
        <v>7647</v>
      </c>
      <c r="E419" s="19" t="s">
        <v>4081</v>
      </c>
      <c r="F419" s="19"/>
      <c r="G419" s="19"/>
      <c r="H419" s="19"/>
      <c r="I419" s="19"/>
    </row>
    <row r="420" spans="2:9" x14ac:dyDescent="0.55000000000000004">
      <c r="B420" s="19" t="s">
        <v>4083</v>
      </c>
      <c r="C420" s="19"/>
      <c r="D420" s="19" t="s">
        <v>7647</v>
      </c>
      <c r="E420" s="19" t="s">
        <v>4082</v>
      </c>
      <c r="F420" s="19"/>
      <c r="G420" s="19"/>
      <c r="H420" s="19"/>
      <c r="I420" s="19"/>
    </row>
    <row r="421" spans="2:9" x14ac:dyDescent="0.55000000000000004">
      <c r="B421" s="19" t="s">
        <v>4083</v>
      </c>
      <c r="C421" s="19"/>
      <c r="D421" s="19" t="s">
        <v>7647</v>
      </c>
      <c r="E421" s="19" t="s">
        <v>4084</v>
      </c>
      <c r="F421" s="19"/>
      <c r="G421" s="19"/>
      <c r="H421" s="19"/>
      <c r="I421" s="19"/>
    </row>
    <row r="422" spans="2:9" x14ac:dyDescent="0.55000000000000004">
      <c r="B422" s="19" t="s">
        <v>4083</v>
      </c>
      <c r="C422" s="19"/>
      <c r="D422" s="19" t="s">
        <v>7647</v>
      </c>
      <c r="E422" s="19" t="s">
        <v>6388</v>
      </c>
      <c r="F422" s="19"/>
      <c r="G422" s="19"/>
      <c r="H422" s="19"/>
      <c r="I422" s="19"/>
    </row>
    <row r="423" spans="2:9" x14ac:dyDescent="0.55000000000000004">
      <c r="B423" s="19" t="s">
        <v>4086</v>
      </c>
      <c r="C423" s="19"/>
      <c r="D423" s="19" t="s">
        <v>7647</v>
      </c>
      <c r="E423" s="19" t="s">
        <v>4085</v>
      </c>
      <c r="F423" s="19"/>
      <c r="G423" s="19"/>
      <c r="H423" s="19"/>
      <c r="I423" s="19"/>
    </row>
    <row r="424" spans="2:9" x14ac:dyDescent="0.55000000000000004">
      <c r="B424" s="19" t="s">
        <v>4088</v>
      </c>
      <c r="C424" s="19"/>
      <c r="D424" s="19" t="s">
        <v>7647</v>
      </c>
      <c r="E424" s="19" t="s">
        <v>4087</v>
      </c>
      <c r="F424" s="19"/>
      <c r="G424" s="19"/>
      <c r="H424" s="19"/>
      <c r="I424" s="19"/>
    </row>
    <row r="425" spans="2:9" x14ac:dyDescent="0.55000000000000004">
      <c r="B425" s="19" t="s">
        <v>4090</v>
      </c>
      <c r="C425" s="19"/>
      <c r="D425" s="19" t="s">
        <v>7647</v>
      </c>
      <c r="E425" s="19" t="s">
        <v>4089</v>
      </c>
      <c r="F425" s="19"/>
      <c r="G425" s="19"/>
      <c r="H425" s="19"/>
      <c r="I425" s="19"/>
    </row>
    <row r="426" spans="2:9" x14ac:dyDescent="0.55000000000000004">
      <c r="B426" s="19" t="s">
        <v>4092</v>
      </c>
      <c r="C426" s="19"/>
      <c r="D426" s="19" t="s">
        <v>7647</v>
      </c>
      <c r="E426" s="19" t="s">
        <v>4091</v>
      </c>
      <c r="F426" s="19"/>
      <c r="G426" s="19"/>
      <c r="H426" s="19"/>
      <c r="I426" s="19"/>
    </row>
    <row r="427" spans="2:9" x14ac:dyDescent="0.55000000000000004">
      <c r="B427" s="19" t="s">
        <v>4092</v>
      </c>
      <c r="C427" s="19"/>
      <c r="D427" s="19" t="s">
        <v>7647</v>
      </c>
      <c r="E427" s="19" t="s">
        <v>4093</v>
      </c>
      <c r="F427" s="19"/>
      <c r="G427" s="19"/>
      <c r="H427" s="19"/>
      <c r="I427" s="19"/>
    </row>
    <row r="428" spans="2:9" x14ac:dyDescent="0.55000000000000004">
      <c r="B428" s="19" t="s">
        <v>4092</v>
      </c>
      <c r="C428" s="19"/>
      <c r="D428" s="19" t="s">
        <v>7647</v>
      </c>
      <c r="E428" s="19" t="s">
        <v>4094</v>
      </c>
      <c r="F428" s="19"/>
      <c r="G428" s="19"/>
      <c r="H428" s="19"/>
      <c r="I428" s="19"/>
    </row>
    <row r="429" spans="2:9" x14ac:dyDescent="0.55000000000000004">
      <c r="B429" s="19" t="s">
        <v>4096</v>
      </c>
      <c r="C429" s="19"/>
      <c r="D429" s="19" t="s">
        <v>7647</v>
      </c>
      <c r="E429" s="19" t="s">
        <v>4095</v>
      </c>
      <c r="F429" s="19"/>
      <c r="G429" s="19"/>
      <c r="H429" s="19"/>
      <c r="I429" s="19"/>
    </row>
    <row r="430" spans="2:9" x14ac:dyDescent="0.55000000000000004">
      <c r="B430" s="19" t="s">
        <v>4098</v>
      </c>
      <c r="C430" s="19"/>
      <c r="D430" s="19" t="s">
        <v>7647</v>
      </c>
      <c r="E430" s="19" t="s">
        <v>4097</v>
      </c>
      <c r="F430" s="19"/>
      <c r="G430" s="19"/>
      <c r="H430" s="19"/>
      <c r="I430" s="19"/>
    </row>
    <row r="431" spans="2:9" x14ac:dyDescent="0.55000000000000004">
      <c r="B431" s="19" t="s">
        <v>4100</v>
      </c>
      <c r="C431" s="19"/>
      <c r="D431" s="19" t="s">
        <v>7647</v>
      </c>
      <c r="E431" s="19" t="s">
        <v>4099</v>
      </c>
      <c r="F431" s="19"/>
      <c r="G431" s="19"/>
      <c r="H431" s="19"/>
      <c r="I431" s="19"/>
    </row>
    <row r="432" spans="2:9" x14ac:dyDescent="0.55000000000000004">
      <c r="B432" s="19" t="s">
        <v>4102</v>
      </c>
      <c r="C432" s="19"/>
      <c r="D432" s="19" t="s">
        <v>7647</v>
      </c>
      <c r="E432" s="19" t="s">
        <v>4101</v>
      </c>
      <c r="F432" s="19"/>
      <c r="G432" s="19"/>
      <c r="H432" s="19"/>
      <c r="I432" s="19"/>
    </row>
    <row r="433" spans="2:9" x14ac:dyDescent="0.55000000000000004">
      <c r="B433" s="19" t="s">
        <v>4104</v>
      </c>
      <c r="C433" s="19"/>
      <c r="D433" s="19" t="s">
        <v>7647</v>
      </c>
      <c r="E433" s="19" t="s">
        <v>4103</v>
      </c>
      <c r="F433" s="19"/>
      <c r="G433" s="19"/>
      <c r="H433" s="19"/>
      <c r="I433" s="19"/>
    </row>
    <row r="434" spans="2:9" x14ac:dyDescent="0.55000000000000004">
      <c r="B434" s="19" t="s">
        <v>4104</v>
      </c>
      <c r="C434" s="19"/>
      <c r="D434" s="19" t="s">
        <v>7647</v>
      </c>
      <c r="E434" s="19" t="s">
        <v>4105</v>
      </c>
      <c r="F434" s="19"/>
      <c r="G434" s="19"/>
      <c r="H434" s="19"/>
      <c r="I434" s="19"/>
    </row>
    <row r="435" spans="2:9" x14ac:dyDescent="0.55000000000000004">
      <c r="B435" s="19" t="s">
        <v>4107</v>
      </c>
      <c r="C435" s="19"/>
      <c r="D435" s="19" t="s">
        <v>7647</v>
      </c>
      <c r="E435" s="19" t="s">
        <v>4106</v>
      </c>
      <c r="F435" s="19"/>
      <c r="G435" s="19"/>
      <c r="H435" s="19"/>
      <c r="I435" s="19"/>
    </row>
    <row r="436" spans="2:9" x14ac:dyDescent="0.55000000000000004">
      <c r="B436" s="19" t="s">
        <v>4107</v>
      </c>
      <c r="C436" s="19"/>
      <c r="D436" s="19" t="s">
        <v>7647</v>
      </c>
      <c r="E436" s="19" t="s">
        <v>4108</v>
      </c>
      <c r="F436" s="19"/>
      <c r="G436" s="19"/>
      <c r="H436" s="19"/>
      <c r="I436" s="19"/>
    </row>
    <row r="437" spans="2:9" x14ac:dyDescent="0.55000000000000004">
      <c r="B437" s="19" t="s">
        <v>4110</v>
      </c>
      <c r="C437" s="19"/>
      <c r="D437" s="19" t="s">
        <v>7647</v>
      </c>
      <c r="E437" s="19" t="s">
        <v>4109</v>
      </c>
      <c r="F437" s="19"/>
      <c r="G437" s="19"/>
      <c r="H437" s="19"/>
      <c r="I437" s="19"/>
    </row>
    <row r="438" spans="2:9" x14ac:dyDescent="0.55000000000000004">
      <c r="B438" s="19" t="s">
        <v>4112</v>
      </c>
      <c r="C438" s="19"/>
      <c r="D438" s="19" t="s">
        <v>7647</v>
      </c>
      <c r="E438" s="19" t="s">
        <v>4111</v>
      </c>
      <c r="F438" s="19"/>
      <c r="G438" s="19"/>
      <c r="H438" s="19"/>
      <c r="I438" s="19"/>
    </row>
    <row r="439" spans="2:9" x14ac:dyDescent="0.55000000000000004">
      <c r="B439" s="19" t="s">
        <v>4112</v>
      </c>
      <c r="C439" s="19"/>
      <c r="D439" s="19" t="s">
        <v>7647</v>
      </c>
      <c r="E439" s="19" t="s">
        <v>4113</v>
      </c>
      <c r="F439" s="19"/>
      <c r="G439" s="19"/>
      <c r="H439" s="19"/>
      <c r="I439" s="19"/>
    </row>
    <row r="440" spans="2:9" x14ac:dyDescent="0.55000000000000004">
      <c r="B440" s="19" t="s">
        <v>4112</v>
      </c>
      <c r="C440" s="19"/>
      <c r="D440" s="19" t="s">
        <v>7647</v>
      </c>
      <c r="E440" s="19" t="s">
        <v>4114</v>
      </c>
      <c r="F440" s="19"/>
      <c r="G440" s="19"/>
      <c r="H440" s="19"/>
      <c r="I440" s="19"/>
    </row>
    <row r="441" spans="2:9" x14ac:dyDescent="0.55000000000000004">
      <c r="B441" s="19" t="s">
        <v>4116</v>
      </c>
      <c r="C441" s="19"/>
      <c r="D441" s="19" t="s">
        <v>7647</v>
      </c>
      <c r="E441" s="19" t="s">
        <v>4115</v>
      </c>
      <c r="F441" s="19"/>
      <c r="G441" s="19"/>
      <c r="H441" s="19"/>
      <c r="I441" s="19"/>
    </row>
    <row r="442" spans="2:9" x14ac:dyDescent="0.55000000000000004">
      <c r="B442" s="19" t="s">
        <v>4116</v>
      </c>
      <c r="C442" s="19"/>
      <c r="D442" s="19" t="s">
        <v>7647</v>
      </c>
      <c r="E442" s="19" t="s">
        <v>6389</v>
      </c>
      <c r="F442" s="19"/>
      <c r="G442" s="19"/>
      <c r="H442" s="19"/>
      <c r="I442" s="19"/>
    </row>
    <row r="443" spans="2:9" x14ac:dyDescent="0.55000000000000004">
      <c r="B443" s="19" t="s">
        <v>4118</v>
      </c>
      <c r="C443" s="19"/>
      <c r="D443" s="19" t="s">
        <v>7647</v>
      </c>
      <c r="E443" s="19" t="s">
        <v>4117</v>
      </c>
      <c r="F443" s="19"/>
      <c r="G443" s="19"/>
      <c r="H443" s="19"/>
      <c r="I443" s="19"/>
    </row>
    <row r="444" spans="2:9" x14ac:dyDescent="0.55000000000000004">
      <c r="B444" s="19" t="s">
        <v>4118</v>
      </c>
      <c r="C444" s="19"/>
      <c r="D444" s="19" t="s">
        <v>7647</v>
      </c>
      <c r="E444" s="19" t="s">
        <v>4119</v>
      </c>
      <c r="F444" s="19"/>
      <c r="G444" s="19"/>
      <c r="H444" s="19"/>
      <c r="I444" s="19"/>
    </row>
    <row r="445" spans="2:9" x14ac:dyDescent="0.55000000000000004">
      <c r="B445" s="19" t="s">
        <v>4121</v>
      </c>
      <c r="C445" s="19"/>
      <c r="D445" s="19" t="s">
        <v>7647</v>
      </c>
      <c r="E445" s="19" t="s">
        <v>4120</v>
      </c>
      <c r="F445" s="19"/>
      <c r="G445" s="19"/>
      <c r="H445" s="19"/>
      <c r="I445" s="19"/>
    </row>
    <row r="446" spans="2:9" x14ac:dyDescent="0.55000000000000004">
      <c r="B446" s="19" t="s">
        <v>4123</v>
      </c>
      <c r="C446" s="19"/>
      <c r="D446" s="19" t="s">
        <v>7647</v>
      </c>
      <c r="E446" s="19" t="s">
        <v>4122</v>
      </c>
      <c r="F446" s="19"/>
      <c r="G446" s="19"/>
      <c r="H446" s="19"/>
      <c r="I446" s="19"/>
    </row>
    <row r="447" spans="2:9" x14ac:dyDescent="0.55000000000000004">
      <c r="B447" s="19" t="s">
        <v>4125</v>
      </c>
      <c r="C447" s="19"/>
      <c r="D447" s="19" t="s">
        <v>7647</v>
      </c>
      <c r="E447" s="19" t="s">
        <v>4124</v>
      </c>
      <c r="F447" s="19"/>
      <c r="G447" s="19"/>
      <c r="H447" s="19"/>
      <c r="I447" s="19"/>
    </row>
    <row r="448" spans="2:9" x14ac:dyDescent="0.55000000000000004">
      <c r="B448" s="19" t="s">
        <v>4125</v>
      </c>
      <c r="C448" s="19"/>
      <c r="D448" s="19" t="s">
        <v>7647</v>
      </c>
      <c r="E448" s="19" t="s">
        <v>4126</v>
      </c>
      <c r="F448" s="19"/>
      <c r="G448" s="19"/>
      <c r="H448" s="19"/>
      <c r="I448" s="19"/>
    </row>
    <row r="449" spans="2:9" x14ac:dyDescent="0.55000000000000004">
      <c r="B449" s="19" t="s">
        <v>618</v>
      </c>
      <c r="C449" s="19"/>
      <c r="D449" s="19" t="s">
        <v>7647</v>
      </c>
      <c r="E449" s="19" t="s">
        <v>4127</v>
      </c>
      <c r="F449" s="19"/>
      <c r="G449" s="19"/>
      <c r="H449" s="19"/>
      <c r="I449" s="19"/>
    </row>
    <row r="450" spans="2:9" x14ac:dyDescent="0.55000000000000004">
      <c r="B450" s="19" t="s">
        <v>4129</v>
      </c>
      <c r="C450" s="19"/>
      <c r="D450" s="19" t="s">
        <v>7647</v>
      </c>
      <c r="E450" s="19" t="s">
        <v>4128</v>
      </c>
      <c r="F450" s="19"/>
      <c r="G450" s="19"/>
      <c r="H450" s="19"/>
      <c r="I450" s="19"/>
    </row>
    <row r="451" spans="2:9" x14ac:dyDescent="0.55000000000000004">
      <c r="B451" s="19" t="s">
        <v>4129</v>
      </c>
      <c r="C451" s="19"/>
      <c r="D451" s="19" t="s">
        <v>7647</v>
      </c>
      <c r="E451" s="19" t="s">
        <v>4130</v>
      </c>
      <c r="F451" s="19"/>
      <c r="G451" s="19"/>
      <c r="H451" s="19"/>
      <c r="I451" s="19"/>
    </row>
    <row r="452" spans="2:9" x14ac:dyDescent="0.55000000000000004">
      <c r="B452" s="19" t="s">
        <v>4132</v>
      </c>
      <c r="C452" s="19"/>
      <c r="D452" s="19" t="s">
        <v>7647</v>
      </c>
      <c r="E452" s="19" t="s">
        <v>4131</v>
      </c>
      <c r="F452" s="19"/>
      <c r="G452" s="19"/>
      <c r="H452" s="19"/>
      <c r="I452" s="19"/>
    </row>
    <row r="453" spans="2:9" x14ac:dyDescent="0.55000000000000004">
      <c r="B453" s="19" t="s">
        <v>4132</v>
      </c>
      <c r="C453" s="19"/>
      <c r="D453" s="19" t="s">
        <v>7647</v>
      </c>
      <c r="E453" s="19" t="s">
        <v>4133</v>
      </c>
      <c r="F453" s="19"/>
      <c r="G453" s="19"/>
      <c r="H453" s="19"/>
      <c r="I453" s="19"/>
    </row>
    <row r="454" spans="2:9" x14ac:dyDescent="0.55000000000000004">
      <c r="B454" s="19" t="s">
        <v>4135</v>
      </c>
      <c r="C454" s="19"/>
      <c r="D454" s="19" t="s">
        <v>7647</v>
      </c>
      <c r="E454" s="19" t="s">
        <v>4134</v>
      </c>
      <c r="F454" s="19"/>
      <c r="G454" s="19"/>
      <c r="H454" s="19"/>
      <c r="I454" s="19"/>
    </row>
    <row r="455" spans="2:9" x14ac:dyDescent="0.55000000000000004">
      <c r="B455" s="19" t="s">
        <v>4137</v>
      </c>
      <c r="C455" s="19"/>
      <c r="D455" s="19" t="s">
        <v>7647</v>
      </c>
      <c r="E455" s="19" t="s">
        <v>4136</v>
      </c>
      <c r="F455" s="19"/>
      <c r="G455" s="19"/>
      <c r="H455" s="19"/>
      <c r="I455" s="19"/>
    </row>
    <row r="456" spans="2:9" x14ac:dyDescent="0.55000000000000004">
      <c r="B456" s="19" t="s">
        <v>4139</v>
      </c>
      <c r="C456" s="19"/>
      <c r="D456" s="19" t="s">
        <v>7647</v>
      </c>
      <c r="E456" s="19" t="s">
        <v>4138</v>
      </c>
      <c r="F456" s="19"/>
      <c r="G456" s="19"/>
      <c r="H456" s="19"/>
      <c r="I456" s="19"/>
    </row>
    <row r="457" spans="2:9" x14ac:dyDescent="0.55000000000000004">
      <c r="B457" s="19" t="s">
        <v>4141</v>
      </c>
      <c r="C457" s="19"/>
      <c r="D457" s="19" t="s">
        <v>7647</v>
      </c>
      <c r="E457" s="19" t="s">
        <v>4140</v>
      </c>
      <c r="F457" s="19"/>
      <c r="G457" s="19"/>
      <c r="H457" s="19"/>
      <c r="I457" s="19"/>
    </row>
    <row r="458" spans="2:9" x14ac:dyDescent="0.55000000000000004">
      <c r="B458" s="19" t="s">
        <v>4143</v>
      </c>
      <c r="C458" s="19"/>
      <c r="D458" s="19" t="s">
        <v>7647</v>
      </c>
      <c r="E458" s="19" t="s">
        <v>4142</v>
      </c>
      <c r="F458" s="19"/>
      <c r="G458" s="19"/>
      <c r="H458" s="19"/>
      <c r="I458" s="19"/>
    </row>
    <row r="459" spans="2:9" x14ac:dyDescent="0.55000000000000004">
      <c r="B459" s="19" t="s">
        <v>4143</v>
      </c>
      <c r="C459" s="19"/>
      <c r="D459" s="19" t="s">
        <v>7647</v>
      </c>
      <c r="E459" s="19" t="s">
        <v>4144</v>
      </c>
      <c r="F459" s="19"/>
      <c r="G459" s="19"/>
      <c r="H459" s="19"/>
      <c r="I459" s="19"/>
    </row>
    <row r="460" spans="2:9" x14ac:dyDescent="0.55000000000000004">
      <c r="B460" s="19" t="s">
        <v>4146</v>
      </c>
      <c r="C460" s="19"/>
      <c r="D460" s="19" t="s">
        <v>7647</v>
      </c>
      <c r="E460" s="19" t="s">
        <v>4145</v>
      </c>
      <c r="F460" s="19"/>
      <c r="G460" s="19"/>
      <c r="H460" s="19"/>
      <c r="I460" s="19"/>
    </row>
    <row r="461" spans="2:9" x14ac:dyDescent="0.55000000000000004">
      <c r="B461" s="19" t="s">
        <v>4148</v>
      </c>
      <c r="C461" s="19"/>
      <c r="D461" s="19" t="s">
        <v>7647</v>
      </c>
      <c r="E461" s="19" t="s">
        <v>4147</v>
      </c>
      <c r="F461" s="19"/>
      <c r="G461" s="19"/>
      <c r="H461" s="19"/>
      <c r="I461" s="19"/>
    </row>
    <row r="462" spans="2:9" x14ac:dyDescent="0.55000000000000004">
      <c r="B462" s="19" t="s">
        <v>4148</v>
      </c>
      <c r="C462" s="19"/>
      <c r="D462" s="19" t="s">
        <v>7647</v>
      </c>
      <c r="E462" s="19" t="s">
        <v>4149</v>
      </c>
      <c r="F462" s="19"/>
      <c r="G462" s="19"/>
      <c r="H462" s="19"/>
      <c r="I462" s="19"/>
    </row>
    <row r="463" spans="2:9" x14ac:dyDescent="0.55000000000000004">
      <c r="B463" s="19" t="s">
        <v>4148</v>
      </c>
      <c r="C463" s="19"/>
      <c r="D463" s="19" t="s">
        <v>7647</v>
      </c>
      <c r="E463" s="19" t="s">
        <v>4150</v>
      </c>
      <c r="F463" s="19"/>
      <c r="G463" s="19"/>
      <c r="H463" s="19"/>
      <c r="I463" s="19"/>
    </row>
    <row r="464" spans="2:9" x14ac:dyDescent="0.55000000000000004">
      <c r="B464" s="19" t="s">
        <v>4152</v>
      </c>
      <c r="C464" s="19"/>
      <c r="D464" s="19" t="s">
        <v>7647</v>
      </c>
      <c r="E464" s="19" t="s">
        <v>4151</v>
      </c>
      <c r="F464" s="19"/>
      <c r="G464" s="19"/>
      <c r="H464" s="19"/>
      <c r="I464" s="19"/>
    </row>
    <row r="465" spans="2:9" x14ac:dyDescent="0.55000000000000004">
      <c r="B465" s="19" t="s">
        <v>4152</v>
      </c>
      <c r="C465" s="19"/>
      <c r="D465" s="19" t="s">
        <v>7647</v>
      </c>
      <c r="E465" s="19" t="s">
        <v>4153</v>
      </c>
      <c r="F465" s="19"/>
      <c r="G465" s="19"/>
      <c r="H465" s="19"/>
      <c r="I465" s="19"/>
    </row>
    <row r="466" spans="2:9" x14ac:dyDescent="0.55000000000000004">
      <c r="B466" s="19" t="s">
        <v>254</v>
      </c>
      <c r="C466" s="19"/>
      <c r="D466" s="19" t="s">
        <v>7647</v>
      </c>
      <c r="E466" s="19" t="s">
        <v>4154</v>
      </c>
      <c r="F466" s="19"/>
      <c r="G466" s="19"/>
      <c r="H466" s="19"/>
      <c r="I466" s="19"/>
    </row>
    <row r="467" spans="2:9" x14ac:dyDescent="0.55000000000000004">
      <c r="B467" s="19" t="s">
        <v>4156</v>
      </c>
      <c r="C467" s="19"/>
      <c r="D467" s="19" t="s">
        <v>7647</v>
      </c>
      <c r="E467" s="19" t="s">
        <v>4155</v>
      </c>
      <c r="F467" s="19"/>
      <c r="G467" s="19"/>
      <c r="H467" s="19"/>
      <c r="I467" s="19"/>
    </row>
    <row r="468" spans="2:9" x14ac:dyDescent="0.55000000000000004">
      <c r="B468" s="19" t="s">
        <v>4156</v>
      </c>
      <c r="C468" s="19"/>
      <c r="D468" s="19" t="s">
        <v>7647</v>
      </c>
      <c r="E468" s="19" t="s">
        <v>4157</v>
      </c>
      <c r="F468" s="19"/>
      <c r="G468" s="19"/>
      <c r="H468" s="19"/>
      <c r="I468" s="19"/>
    </row>
    <row r="469" spans="2:9" x14ac:dyDescent="0.55000000000000004">
      <c r="B469" s="19" t="s">
        <v>4156</v>
      </c>
      <c r="C469" s="19"/>
      <c r="D469" s="19" t="s">
        <v>7647</v>
      </c>
      <c r="E469" s="19" t="s">
        <v>4158</v>
      </c>
      <c r="F469" s="19"/>
      <c r="G469" s="19"/>
      <c r="H469" s="19"/>
      <c r="I469" s="19"/>
    </row>
    <row r="470" spans="2:9" x14ac:dyDescent="0.55000000000000004">
      <c r="B470" s="19" t="s">
        <v>252</v>
      </c>
      <c r="C470" s="19"/>
      <c r="D470" s="19" t="s">
        <v>7647</v>
      </c>
      <c r="E470" s="19" t="s">
        <v>4159</v>
      </c>
      <c r="F470" s="19"/>
      <c r="G470" s="19"/>
      <c r="H470" s="19"/>
      <c r="I470" s="19"/>
    </row>
    <row r="471" spans="2:9" x14ac:dyDescent="0.55000000000000004">
      <c r="B471" s="19" t="s">
        <v>4161</v>
      </c>
      <c r="C471" s="19"/>
      <c r="D471" s="19" t="s">
        <v>7647</v>
      </c>
      <c r="E471" s="19" t="s">
        <v>4160</v>
      </c>
      <c r="F471" s="19"/>
      <c r="G471" s="19"/>
      <c r="H471" s="19"/>
      <c r="I471" s="19"/>
    </row>
    <row r="472" spans="2:9" x14ac:dyDescent="0.55000000000000004">
      <c r="B472" s="19" t="s">
        <v>4163</v>
      </c>
      <c r="C472" s="19"/>
      <c r="D472" s="19" t="s">
        <v>7647</v>
      </c>
      <c r="E472" s="19" t="s">
        <v>4162</v>
      </c>
      <c r="F472" s="19"/>
      <c r="G472" s="19"/>
      <c r="H472" s="19"/>
      <c r="I472" s="19"/>
    </row>
    <row r="473" spans="2:9" x14ac:dyDescent="0.55000000000000004">
      <c r="B473" s="19" t="s">
        <v>4165</v>
      </c>
      <c r="C473" s="19"/>
      <c r="D473" s="19" t="s">
        <v>7647</v>
      </c>
      <c r="E473" s="19" t="s">
        <v>4164</v>
      </c>
      <c r="F473" s="19"/>
      <c r="G473" s="19"/>
      <c r="H473" s="19"/>
      <c r="I473" s="19"/>
    </row>
    <row r="474" spans="2:9" x14ac:dyDescent="0.55000000000000004">
      <c r="B474" s="19" t="s">
        <v>4167</v>
      </c>
      <c r="C474" s="19"/>
      <c r="D474" s="19" t="s">
        <v>7647</v>
      </c>
      <c r="E474" s="19" t="s">
        <v>4166</v>
      </c>
      <c r="F474" s="19"/>
      <c r="G474" s="19"/>
      <c r="H474" s="19"/>
      <c r="I474" s="19"/>
    </row>
    <row r="475" spans="2:9" x14ac:dyDescent="0.55000000000000004">
      <c r="B475" s="19" t="s">
        <v>4169</v>
      </c>
      <c r="C475" s="19"/>
      <c r="D475" s="19" t="s">
        <v>7647</v>
      </c>
      <c r="E475" s="19" t="s">
        <v>4168</v>
      </c>
      <c r="F475" s="19"/>
      <c r="G475" s="19"/>
      <c r="H475" s="19"/>
      <c r="I475" s="19"/>
    </row>
    <row r="476" spans="2:9" x14ac:dyDescent="0.55000000000000004">
      <c r="B476" s="19" t="s">
        <v>4171</v>
      </c>
      <c r="C476" s="19"/>
      <c r="D476" s="19" t="s">
        <v>7647</v>
      </c>
      <c r="E476" s="19" t="s">
        <v>4170</v>
      </c>
      <c r="F476" s="19"/>
      <c r="G476" s="19"/>
      <c r="H476" s="19"/>
      <c r="I476" s="19"/>
    </row>
    <row r="477" spans="2:9" x14ac:dyDescent="0.55000000000000004">
      <c r="B477" s="19" t="s">
        <v>4173</v>
      </c>
      <c r="C477" s="19"/>
      <c r="D477" s="19" t="s">
        <v>7647</v>
      </c>
      <c r="E477" s="19" t="s">
        <v>4172</v>
      </c>
      <c r="F477" s="19"/>
      <c r="G477" s="19"/>
      <c r="H477" s="19"/>
      <c r="I477" s="19"/>
    </row>
    <row r="478" spans="2:9" x14ac:dyDescent="0.55000000000000004">
      <c r="B478" s="19" t="s">
        <v>4173</v>
      </c>
      <c r="C478" s="19"/>
      <c r="D478" s="19" t="s">
        <v>7647</v>
      </c>
      <c r="E478" s="19" t="s">
        <v>4174</v>
      </c>
      <c r="F478" s="19"/>
      <c r="G478" s="19"/>
      <c r="H478" s="19"/>
      <c r="I478" s="19"/>
    </row>
    <row r="479" spans="2:9" x14ac:dyDescent="0.55000000000000004">
      <c r="B479" s="19" t="s">
        <v>256</v>
      </c>
      <c r="C479" s="19"/>
      <c r="D479" s="19" t="s">
        <v>7647</v>
      </c>
      <c r="E479" s="19" t="s">
        <v>4175</v>
      </c>
      <c r="F479" s="19"/>
      <c r="G479" s="19"/>
      <c r="H479" s="19"/>
      <c r="I479" s="19"/>
    </row>
    <row r="480" spans="2:9" x14ac:dyDescent="0.55000000000000004">
      <c r="B480" s="19" t="s">
        <v>4177</v>
      </c>
      <c r="C480" s="19"/>
      <c r="D480" s="19" t="s">
        <v>7647</v>
      </c>
      <c r="E480" s="19" t="s">
        <v>4176</v>
      </c>
      <c r="F480" s="19"/>
      <c r="G480" s="19"/>
      <c r="H480" s="19"/>
      <c r="I480" s="19"/>
    </row>
    <row r="481" spans="2:9" x14ac:dyDescent="0.55000000000000004">
      <c r="B481" s="19" t="s">
        <v>4179</v>
      </c>
      <c r="C481" s="19"/>
      <c r="D481" s="19" t="s">
        <v>7647</v>
      </c>
      <c r="E481" s="19" t="s">
        <v>4178</v>
      </c>
      <c r="F481" s="19"/>
      <c r="G481" s="19"/>
      <c r="H481" s="19"/>
      <c r="I481" s="19"/>
    </row>
    <row r="482" spans="2:9" x14ac:dyDescent="0.55000000000000004">
      <c r="B482" s="19" t="s">
        <v>4181</v>
      </c>
      <c r="C482" s="19"/>
      <c r="D482" s="19" t="s">
        <v>7647</v>
      </c>
      <c r="E482" s="19" t="s">
        <v>4180</v>
      </c>
      <c r="F482" s="19"/>
      <c r="G482" s="19"/>
      <c r="H482" s="19"/>
      <c r="I482" s="19"/>
    </row>
    <row r="483" spans="2:9" x14ac:dyDescent="0.55000000000000004">
      <c r="B483" s="19" t="s">
        <v>4181</v>
      </c>
      <c r="C483" s="19"/>
      <c r="D483" s="19" t="s">
        <v>7647</v>
      </c>
      <c r="E483" s="19" t="s">
        <v>4182</v>
      </c>
      <c r="F483" s="19"/>
      <c r="G483" s="19"/>
      <c r="H483" s="19"/>
      <c r="I483" s="19"/>
    </row>
    <row r="484" spans="2:9" x14ac:dyDescent="0.55000000000000004">
      <c r="B484" s="19" t="s">
        <v>4184</v>
      </c>
      <c r="C484" s="19"/>
      <c r="D484" s="19" t="s">
        <v>7647</v>
      </c>
      <c r="E484" s="19" t="s">
        <v>4183</v>
      </c>
      <c r="F484" s="19"/>
      <c r="G484" s="19"/>
      <c r="H484" s="19"/>
      <c r="I484" s="19"/>
    </row>
    <row r="485" spans="2:9" x14ac:dyDescent="0.55000000000000004">
      <c r="B485" s="19" t="s">
        <v>4184</v>
      </c>
      <c r="C485" s="19"/>
      <c r="D485" s="19" t="s">
        <v>7647</v>
      </c>
      <c r="E485" s="19" t="s">
        <v>4185</v>
      </c>
      <c r="F485" s="19"/>
      <c r="G485" s="19"/>
      <c r="H485" s="19"/>
      <c r="I485" s="19"/>
    </row>
    <row r="486" spans="2:9" x14ac:dyDescent="0.55000000000000004">
      <c r="B486" s="19" t="s">
        <v>4187</v>
      </c>
      <c r="C486" s="19"/>
      <c r="D486" s="19" t="s">
        <v>7647</v>
      </c>
      <c r="E486" s="19" t="s">
        <v>4186</v>
      </c>
      <c r="F486" s="19"/>
      <c r="G486" s="19"/>
      <c r="H486" s="19"/>
      <c r="I486" s="19"/>
    </row>
    <row r="487" spans="2:9" x14ac:dyDescent="0.55000000000000004">
      <c r="B487" s="19" t="s">
        <v>4189</v>
      </c>
      <c r="C487" s="19"/>
      <c r="D487" s="19" t="s">
        <v>7647</v>
      </c>
      <c r="E487" s="19" t="s">
        <v>4188</v>
      </c>
      <c r="F487" s="19"/>
      <c r="G487" s="19"/>
      <c r="H487" s="19"/>
      <c r="I487" s="19"/>
    </row>
    <row r="488" spans="2:9" x14ac:dyDescent="0.55000000000000004">
      <c r="B488" s="19" t="s">
        <v>4191</v>
      </c>
      <c r="C488" s="19"/>
      <c r="D488" s="19" t="s">
        <v>7647</v>
      </c>
      <c r="E488" s="19" t="s">
        <v>4190</v>
      </c>
      <c r="F488" s="19"/>
      <c r="G488" s="19"/>
      <c r="H488" s="19"/>
      <c r="I488" s="19"/>
    </row>
    <row r="489" spans="2:9" x14ac:dyDescent="0.55000000000000004">
      <c r="B489" s="19" t="s">
        <v>4193</v>
      </c>
      <c r="C489" s="19"/>
      <c r="D489" s="19" t="s">
        <v>7647</v>
      </c>
      <c r="E489" s="19" t="s">
        <v>4192</v>
      </c>
      <c r="F489" s="19"/>
      <c r="G489" s="19"/>
      <c r="H489" s="19"/>
      <c r="I489" s="19"/>
    </row>
    <row r="490" spans="2:9" x14ac:dyDescent="0.55000000000000004">
      <c r="B490" s="19" t="s">
        <v>4194</v>
      </c>
      <c r="C490" s="19"/>
      <c r="D490" s="19" t="s">
        <v>7647</v>
      </c>
      <c r="E490" s="19" t="s">
        <v>4195</v>
      </c>
      <c r="F490" s="19"/>
      <c r="G490" s="19"/>
      <c r="H490" s="19"/>
      <c r="I490" s="19"/>
    </row>
    <row r="491" spans="2:9" x14ac:dyDescent="0.55000000000000004">
      <c r="B491" s="19" t="s">
        <v>4194</v>
      </c>
      <c r="C491" s="19"/>
      <c r="D491" s="19" t="s">
        <v>7647</v>
      </c>
      <c r="E491" s="19" t="s">
        <v>4196</v>
      </c>
      <c r="F491" s="19"/>
      <c r="G491" s="19"/>
      <c r="H491" s="19"/>
      <c r="I491" s="19"/>
    </row>
    <row r="492" spans="2:9" x14ac:dyDescent="0.55000000000000004">
      <c r="B492" s="19" t="s">
        <v>4194</v>
      </c>
      <c r="C492" s="19"/>
      <c r="D492" s="19" t="s">
        <v>7647</v>
      </c>
      <c r="E492" s="19" t="s">
        <v>4197</v>
      </c>
      <c r="F492" s="19"/>
      <c r="G492" s="19"/>
      <c r="H492" s="19"/>
      <c r="I492" s="19"/>
    </row>
    <row r="493" spans="2:9" x14ac:dyDescent="0.55000000000000004">
      <c r="B493" s="19" t="s">
        <v>4199</v>
      </c>
      <c r="C493" s="19"/>
      <c r="D493" s="19" t="s">
        <v>7647</v>
      </c>
      <c r="E493" s="19" t="s">
        <v>4198</v>
      </c>
      <c r="F493" s="19"/>
      <c r="G493" s="19"/>
      <c r="H493" s="19"/>
      <c r="I493" s="19"/>
    </row>
    <row r="494" spans="2:9" x14ac:dyDescent="0.55000000000000004">
      <c r="B494" s="19" t="s">
        <v>4199</v>
      </c>
      <c r="C494" s="19"/>
      <c r="D494" s="19" t="s">
        <v>7647</v>
      </c>
      <c r="E494" s="19" t="s">
        <v>4200</v>
      </c>
      <c r="F494" s="19"/>
      <c r="G494" s="19"/>
      <c r="H494" s="19"/>
      <c r="I494" s="19"/>
    </row>
    <row r="495" spans="2:9" x14ac:dyDescent="0.55000000000000004">
      <c r="B495" s="19" t="s">
        <v>4202</v>
      </c>
      <c r="C495" s="19"/>
      <c r="D495" s="19" t="s">
        <v>7647</v>
      </c>
      <c r="E495" s="19" t="s">
        <v>4201</v>
      </c>
      <c r="F495" s="19"/>
      <c r="G495" s="19"/>
      <c r="H495" s="19"/>
      <c r="I495" s="19"/>
    </row>
    <row r="496" spans="2:9" x14ac:dyDescent="0.55000000000000004">
      <c r="B496" s="19" t="s">
        <v>4202</v>
      </c>
      <c r="C496" s="19"/>
      <c r="D496" s="19" t="s">
        <v>7647</v>
      </c>
      <c r="E496" s="19" t="s">
        <v>4203</v>
      </c>
      <c r="F496" s="19"/>
      <c r="G496" s="19"/>
      <c r="H496" s="19"/>
      <c r="I496" s="19"/>
    </row>
    <row r="497" spans="2:9" x14ac:dyDescent="0.55000000000000004">
      <c r="B497" s="19" t="s">
        <v>4204</v>
      </c>
      <c r="C497" s="19"/>
      <c r="D497" s="19" t="s">
        <v>7647</v>
      </c>
      <c r="E497" s="19" t="s">
        <v>4205</v>
      </c>
      <c r="F497" s="19"/>
      <c r="G497" s="19"/>
      <c r="H497" s="19"/>
      <c r="I497" s="19"/>
    </row>
    <row r="498" spans="2:9" x14ac:dyDescent="0.55000000000000004">
      <c r="B498" s="19" t="s">
        <v>4204</v>
      </c>
      <c r="C498" s="19"/>
      <c r="D498" s="19" t="s">
        <v>7647</v>
      </c>
      <c r="E498" s="19" t="s">
        <v>4206</v>
      </c>
      <c r="F498" s="19"/>
      <c r="G498" s="19"/>
      <c r="H498" s="19"/>
      <c r="I498" s="19"/>
    </row>
    <row r="499" spans="2:9" x14ac:dyDescent="0.55000000000000004">
      <c r="B499" s="19" t="s">
        <v>4204</v>
      </c>
      <c r="C499" s="19"/>
      <c r="D499" s="19" t="s">
        <v>7647</v>
      </c>
      <c r="E499" s="19" t="s">
        <v>4207</v>
      </c>
      <c r="F499" s="19"/>
      <c r="G499" s="19"/>
      <c r="H499" s="19"/>
      <c r="I499" s="19"/>
    </row>
    <row r="500" spans="2:9" x14ac:dyDescent="0.55000000000000004">
      <c r="B500" s="19" t="s">
        <v>4208</v>
      </c>
      <c r="C500" s="19"/>
      <c r="D500" s="19" t="s">
        <v>7647</v>
      </c>
      <c r="E500" s="19" t="s">
        <v>4209</v>
      </c>
      <c r="F500" s="19"/>
      <c r="G500" s="19"/>
      <c r="H500" s="19"/>
      <c r="I500" s="19"/>
    </row>
    <row r="501" spans="2:9" x14ac:dyDescent="0.55000000000000004">
      <c r="B501" s="19" t="s">
        <v>4208</v>
      </c>
      <c r="C501" s="19"/>
      <c r="D501" s="19" t="s">
        <v>7647</v>
      </c>
      <c r="E501" s="19" t="s">
        <v>4210</v>
      </c>
      <c r="F501" s="19"/>
      <c r="G501" s="19"/>
      <c r="H501" s="19"/>
      <c r="I501" s="19"/>
    </row>
    <row r="502" spans="2:9" x14ac:dyDescent="0.55000000000000004">
      <c r="B502" s="19" t="s">
        <v>4208</v>
      </c>
      <c r="C502" s="19"/>
      <c r="D502" s="19" t="s">
        <v>7647</v>
      </c>
      <c r="E502" s="19" t="s">
        <v>4211</v>
      </c>
      <c r="F502" s="19"/>
      <c r="G502" s="19"/>
      <c r="H502" s="19"/>
      <c r="I502" s="19"/>
    </row>
    <row r="503" spans="2:9" x14ac:dyDescent="0.55000000000000004">
      <c r="B503" s="19" t="s">
        <v>4213</v>
      </c>
      <c r="C503" s="19"/>
      <c r="D503" s="19" t="s">
        <v>7647</v>
      </c>
      <c r="E503" s="19" t="s">
        <v>4212</v>
      </c>
      <c r="F503" s="19"/>
      <c r="G503" s="19"/>
      <c r="H503" s="19"/>
      <c r="I503" s="19"/>
    </row>
    <row r="504" spans="2:9" x14ac:dyDescent="0.55000000000000004">
      <c r="B504" s="19" t="s">
        <v>4213</v>
      </c>
      <c r="C504" s="19"/>
      <c r="D504" s="19" t="s">
        <v>7647</v>
      </c>
      <c r="E504" s="19" t="s">
        <v>4214</v>
      </c>
      <c r="F504" s="19"/>
      <c r="G504" s="19"/>
      <c r="H504" s="19"/>
      <c r="I504" s="19"/>
    </row>
    <row r="505" spans="2:9" x14ac:dyDescent="0.55000000000000004">
      <c r="B505" s="19" t="s">
        <v>4213</v>
      </c>
      <c r="C505" s="19"/>
      <c r="D505" s="19" t="s">
        <v>7647</v>
      </c>
      <c r="E505" s="19" t="s">
        <v>4215</v>
      </c>
      <c r="F505" s="19"/>
      <c r="G505" s="19"/>
      <c r="H505" s="19"/>
      <c r="I505" s="19"/>
    </row>
    <row r="506" spans="2:9" x14ac:dyDescent="0.55000000000000004">
      <c r="B506" s="19" t="s">
        <v>4213</v>
      </c>
      <c r="C506" s="19"/>
      <c r="D506" s="19" t="s">
        <v>7647</v>
      </c>
      <c r="E506" s="19" t="s">
        <v>6390</v>
      </c>
      <c r="F506" s="19"/>
      <c r="G506" s="19"/>
      <c r="H506" s="19"/>
      <c r="I506" s="19"/>
    </row>
    <row r="507" spans="2:9" x14ac:dyDescent="0.55000000000000004">
      <c r="B507" s="19" t="s">
        <v>4217</v>
      </c>
      <c r="C507" s="19"/>
      <c r="D507" s="19" t="s">
        <v>7647</v>
      </c>
      <c r="E507" s="19" t="s">
        <v>4216</v>
      </c>
      <c r="F507" s="19"/>
      <c r="G507" s="19"/>
      <c r="H507" s="19"/>
      <c r="I507" s="19"/>
    </row>
    <row r="508" spans="2:9" x14ac:dyDescent="0.55000000000000004">
      <c r="B508" s="19" t="s">
        <v>4217</v>
      </c>
      <c r="C508" s="19"/>
      <c r="D508" s="19" t="s">
        <v>7647</v>
      </c>
      <c r="E508" s="19" t="s">
        <v>4218</v>
      </c>
      <c r="F508" s="19"/>
      <c r="G508" s="19"/>
      <c r="H508" s="19"/>
      <c r="I508" s="19"/>
    </row>
    <row r="509" spans="2:9" x14ac:dyDescent="0.55000000000000004">
      <c r="B509" s="19" t="s">
        <v>4220</v>
      </c>
      <c r="C509" s="19"/>
      <c r="D509" s="19" t="s">
        <v>7647</v>
      </c>
      <c r="E509" s="19" t="s">
        <v>4219</v>
      </c>
      <c r="F509" s="19"/>
      <c r="G509" s="19"/>
      <c r="H509" s="19"/>
      <c r="I509" s="19"/>
    </row>
    <row r="510" spans="2:9" x14ac:dyDescent="0.55000000000000004">
      <c r="B510" s="19" t="s">
        <v>4222</v>
      </c>
      <c r="C510" s="19"/>
      <c r="D510" s="19" t="s">
        <v>7647</v>
      </c>
      <c r="E510" s="19" t="s">
        <v>4221</v>
      </c>
      <c r="F510" s="19"/>
      <c r="G510" s="19"/>
      <c r="H510" s="19"/>
      <c r="I510" s="19"/>
    </row>
    <row r="511" spans="2:9" x14ac:dyDescent="0.55000000000000004">
      <c r="B511" s="19" t="s">
        <v>4222</v>
      </c>
      <c r="C511" s="19"/>
      <c r="D511" s="19" t="s">
        <v>7647</v>
      </c>
      <c r="E511" s="19" t="s">
        <v>4223</v>
      </c>
      <c r="F511" s="19"/>
      <c r="G511" s="19"/>
      <c r="H511" s="19"/>
      <c r="I511" s="19"/>
    </row>
    <row r="512" spans="2:9" x14ac:dyDescent="0.55000000000000004">
      <c r="B512" s="19" t="s">
        <v>4225</v>
      </c>
      <c r="C512" s="19"/>
      <c r="D512" s="19" t="s">
        <v>7647</v>
      </c>
      <c r="E512" s="19" t="s">
        <v>4224</v>
      </c>
      <c r="F512" s="19"/>
      <c r="G512" s="19"/>
      <c r="H512" s="19"/>
      <c r="I512" s="19"/>
    </row>
    <row r="513" spans="2:9" x14ac:dyDescent="0.55000000000000004">
      <c r="B513" s="19" t="s">
        <v>4227</v>
      </c>
      <c r="C513" s="19"/>
      <c r="D513" s="19" t="s">
        <v>7647</v>
      </c>
      <c r="E513" s="19" t="s">
        <v>4226</v>
      </c>
      <c r="F513" s="19"/>
      <c r="G513" s="19"/>
      <c r="H513" s="19"/>
      <c r="I513" s="19"/>
    </row>
    <row r="514" spans="2:9" x14ac:dyDescent="0.55000000000000004">
      <c r="B514" s="19" t="s">
        <v>4227</v>
      </c>
      <c r="C514" s="19"/>
      <c r="D514" s="19" t="s">
        <v>7647</v>
      </c>
      <c r="E514" s="19" t="s">
        <v>4228</v>
      </c>
      <c r="F514" s="19"/>
      <c r="G514" s="19"/>
      <c r="H514" s="19"/>
      <c r="I514" s="19"/>
    </row>
    <row r="515" spans="2:9" x14ac:dyDescent="0.55000000000000004">
      <c r="B515" s="19" t="s">
        <v>4227</v>
      </c>
      <c r="C515" s="19"/>
      <c r="D515" s="19" t="s">
        <v>7647</v>
      </c>
      <c r="E515" s="19" t="s">
        <v>4229</v>
      </c>
      <c r="F515" s="19"/>
      <c r="G515" s="19"/>
      <c r="H515" s="19"/>
      <c r="I515" s="19"/>
    </row>
    <row r="516" spans="2:9" x14ac:dyDescent="0.55000000000000004">
      <c r="B516" s="19" t="s">
        <v>4231</v>
      </c>
      <c r="C516" s="19"/>
      <c r="D516" s="19" t="s">
        <v>7647</v>
      </c>
      <c r="E516" s="19" t="s">
        <v>4230</v>
      </c>
      <c r="F516" s="19"/>
      <c r="G516" s="19"/>
      <c r="H516" s="19"/>
      <c r="I516" s="19"/>
    </row>
    <row r="517" spans="2:9" x14ac:dyDescent="0.55000000000000004">
      <c r="B517" s="19" t="s">
        <v>4233</v>
      </c>
      <c r="C517" s="19"/>
      <c r="D517" s="19" t="s">
        <v>7647</v>
      </c>
      <c r="E517" s="19" t="s">
        <v>4232</v>
      </c>
      <c r="F517" s="19"/>
      <c r="G517" s="19"/>
      <c r="H517" s="19"/>
      <c r="I517" s="19"/>
    </row>
    <row r="518" spans="2:9" x14ac:dyDescent="0.55000000000000004">
      <c r="B518" s="19" t="s">
        <v>4235</v>
      </c>
      <c r="C518" s="19"/>
      <c r="D518" s="19" t="s">
        <v>7647</v>
      </c>
      <c r="E518" s="19" t="s">
        <v>4234</v>
      </c>
      <c r="F518" s="19"/>
      <c r="G518" s="19"/>
      <c r="H518" s="19"/>
      <c r="I518" s="19"/>
    </row>
    <row r="519" spans="2:9" x14ac:dyDescent="0.55000000000000004">
      <c r="B519" s="19" t="s">
        <v>4237</v>
      </c>
      <c r="C519" s="19"/>
      <c r="D519" s="19" t="s">
        <v>7647</v>
      </c>
      <c r="E519" s="19" t="s">
        <v>4236</v>
      </c>
      <c r="F519" s="19"/>
      <c r="G519" s="19"/>
      <c r="H519" s="19"/>
      <c r="I519" s="19"/>
    </row>
    <row r="520" spans="2:9" x14ac:dyDescent="0.55000000000000004">
      <c r="B520" s="19" t="s">
        <v>4237</v>
      </c>
      <c r="C520" s="19"/>
      <c r="D520" s="19" t="s">
        <v>7647</v>
      </c>
      <c r="E520" s="19" t="s">
        <v>4238</v>
      </c>
      <c r="F520" s="19"/>
      <c r="G520" s="19"/>
      <c r="H520" s="19"/>
      <c r="I520" s="19"/>
    </row>
    <row r="521" spans="2:9" x14ac:dyDescent="0.55000000000000004">
      <c r="B521" s="19" t="s">
        <v>4240</v>
      </c>
      <c r="C521" s="19"/>
      <c r="D521" s="19" t="s">
        <v>7647</v>
      </c>
      <c r="E521" s="19" t="s">
        <v>4239</v>
      </c>
      <c r="F521" s="19"/>
      <c r="G521" s="19"/>
      <c r="H521" s="19"/>
      <c r="I521" s="19"/>
    </row>
    <row r="522" spans="2:9" x14ac:dyDescent="0.55000000000000004">
      <c r="B522" s="19" t="s">
        <v>4242</v>
      </c>
      <c r="C522" s="19"/>
      <c r="D522" s="19" t="s">
        <v>7647</v>
      </c>
      <c r="E522" s="19" t="s">
        <v>4241</v>
      </c>
      <c r="F522" s="19"/>
      <c r="G522" s="19"/>
      <c r="H522" s="19"/>
      <c r="I522" s="19"/>
    </row>
    <row r="523" spans="2:9" x14ac:dyDescent="0.55000000000000004">
      <c r="B523" s="19" t="s">
        <v>4242</v>
      </c>
      <c r="C523" s="19"/>
      <c r="D523" s="19" t="s">
        <v>7647</v>
      </c>
      <c r="E523" s="19" t="s">
        <v>4243</v>
      </c>
      <c r="F523" s="19"/>
      <c r="G523" s="19"/>
      <c r="H523" s="19"/>
      <c r="I523" s="19"/>
    </row>
    <row r="524" spans="2:9" x14ac:dyDescent="0.55000000000000004">
      <c r="B524" s="19" t="s">
        <v>4245</v>
      </c>
      <c r="C524" s="19"/>
      <c r="D524" s="19" t="s">
        <v>7647</v>
      </c>
      <c r="E524" s="19" t="s">
        <v>4244</v>
      </c>
      <c r="F524" s="19"/>
      <c r="G524" s="19"/>
      <c r="H524" s="19"/>
      <c r="I524" s="19"/>
    </row>
    <row r="525" spans="2:9" x14ac:dyDescent="0.55000000000000004">
      <c r="B525" s="19" t="s">
        <v>4247</v>
      </c>
      <c r="C525" s="19"/>
      <c r="D525" s="19" t="s">
        <v>7647</v>
      </c>
      <c r="E525" s="19" t="s">
        <v>4246</v>
      </c>
      <c r="F525" s="19"/>
      <c r="G525" s="19"/>
      <c r="H525" s="19"/>
      <c r="I525" s="19"/>
    </row>
    <row r="526" spans="2:9" x14ac:dyDescent="0.55000000000000004">
      <c r="B526" s="19" t="s">
        <v>4247</v>
      </c>
      <c r="C526" s="19"/>
      <c r="D526" s="19" t="s">
        <v>7647</v>
      </c>
      <c r="E526" s="19" t="s">
        <v>4248</v>
      </c>
      <c r="F526" s="19"/>
      <c r="G526" s="19"/>
      <c r="H526" s="19"/>
      <c r="I526" s="19"/>
    </row>
    <row r="527" spans="2:9" x14ac:dyDescent="0.55000000000000004">
      <c r="B527" s="19" t="s">
        <v>4247</v>
      </c>
      <c r="C527" s="19"/>
      <c r="D527" s="19" t="s">
        <v>7647</v>
      </c>
      <c r="E527" s="19" t="s">
        <v>6391</v>
      </c>
      <c r="F527" s="19"/>
      <c r="G527" s="19"/>
      <c r="H527" s="19"/>
      <c r="I527" s="19"/>
    </row>
    <row r="528" spans="2:9" x14ac:dyDescent="0.55000000000000004">
      <c r="B528" s="19" t="s">
        <v>4250</v>
      </c>
      <c r="C528" s="19"/>
      <c r="D528" s="19" t="s">
        <v>7647</v>
      </c>
      <c r="E528" s="19" t="s">
        <v>4249</v>
      </c>
      <c r="F528" s="19"/>
      <c r="G528" s="19"/>
      <c r="H528" s="19"/>
      <c r="I528" s="19"/>
    </row>
    <row r="529" spans="2:9" x14ac:dyDescent="0.55000000000000004">
      <c r="B529" s="19" t="s">
        <v>4250</v>
      </c>
      <c r="C529" s="19"/>
      <c r="D529" s="19" t="s">
        <v>7647</v>
      </c>
      <c r="E529" s="19" t="s">
        <v>4251</v>
      </c>
      <c r="F529" s="19"/>
      <c r="G529" s="19"/>
      <c r="H529" s="19"/>
      <c r="I529" s="19"/>
    </row>
    <row r="530" spans="2:9" x14ac:dyDescent="0.55000000000000004">
      <c r="B530" s="19" t="s">
        <v>4253</v>
      </c>
      <c r="C530" s="19"/>
      <c r="D530" s="19" t="s">
        <v>7647</v>
      </c>
      <c r="E530" s="19" t="s">
        <v>4252</v>
      </c>
      <c r="F530" s="19"/>
      <c r="G530" s="19"/>
      <c r="H530" s="19"/>
      <c r="I530" s="19"/>
    </row>
    <row r="531" spans="2:9" x14ac:dyDescent="0.55000000000000004">
      <c r="B531" s="19" t="s">
        <v>4253</v>
      </c>
      <c r="C531" s="19"/>
      <c r="D531" s="19" t="s">
        <v>7647</v>
      </c>
      <c r="E531" s="19" t="s">
        <v>4254</v>
      </c>
      <c r="F531" s="19"/>
      <c r="G531" s="19"/>
      <c r="H531" s="19"/>
      <c r="I531" s="19"/>
    </row>
    <row r="532" spans="2:9" x14ac:dyDescent="0.55000000000000004">
      <c r="B532" s="19" t="s">
        <v>4253</v>
      </c>
      <c r="C532" s="19"/>
      <c r="D532" s="19" t="s">
        <v>7647</v>
      </c>
      <c r="E532" s="19" t="s">
        <v>4255</v>
      </c>
      <c r="F532" s="19"/>
      <c r="G532" s="19"/>
      <c r="H532" s="19"/>
      <c r="I532" s="19"/>
    </row>
    <row r="533" spans="2:9" x14ac:dyDescent="0.55000000000000004">
      <c r="B533" s="19" t="s">
        <v>4257</v>
      </c>
      <c r="C533" s="19"/>
      <c r="D533" s="19" t="s">
        <v>7647</v>
      </c>
      <c r="E533" s="19" t="s">
        <v>4256</v>
      </c>
      <c r="F533" s="19"/>
      <c r="G533" s="19"/>
      <c r="H533" s="19"/>
      <c r="I533" s="19"/>
    </row>
    <row r="534" spans="2:9" x14ac:dyDescent="0.55000000000000004">
      <c r="B534" s="19" t="s">
        <v>4257</v>
      </c>
      <c r="C534" s="19"/>
      <c r="D534" s="19" t="s">
        <v>7647</v>
      </c>
      <c r="E534" s="19" t="s">
        <v>4258</v>
      </c>
      <c r="F534" s="19"/>
      <c r="G534" s="19"/>
      <c r="H534" s="19"/>
      <c r="I534" s="19"/>
    </row>
    <row r="535" spans="2:9" x14ac:dyDescent="0.55000000000000004">
      <c r="B535" s="19" t="s">
        <v>4261</v>
      </c>
      <c r="C535" s="19"/>
      <c r="D535" s="19" t="s">
        <v>7647</v>
      </c>
      <c r="E535" s="19" t="s">
        <v>4259</v>
      </c>
      <c r="F535" s="19"/>
      <c r="G535" s="19"/>
      <c r="H535" s="19"/>
      <c r="I535" s="19"/>
    </row>
    <row r="536" spans="2:9" x14ac:dyDescent="0.55000000000000004">
      <c r="B536" s="19" t="s">
        <v>4261</v>
      </c>
      <c r="C536" s="19"/>
      <c r="D536" s="19" t="s">
        <v>7647</v>
      </c>
      <c r="E536" s="19" t="s">
        <v>4260</v>
      </c>
      <c r="F536" s="19"/>
      <c r="G536" s="19"/>
      <c r="H536" s="19"/>
      <c r="I536" s="19"/>
    </row>
    <row r="537" spans="2:9" x14ac:dyDescent="0.55000000000000004">
      <c r="B537" s="19" t="s">
        <v>4263</v>
      </c>
      <c r="C537" s="19"/>
      <c r="D537" s="19" t="s">
        <v>7647</v>
      </c>
      <c r="E537" s="19" t="s">
        <v>4262</v>
      </c>
      <c r="F537" s="19"/>
      <c r="G537" s="19"/>
      <c r="H537" s="19"/>
      <c r="I537" s="19"/>
    </row>
    <row r="538" spans="2:9" x14ac:dyDescent="0.55000000000000004">
      <c r="B538" s="19" t="s">
        <v>4263</v>
      </c>
      <c r="C538" s="19"/>
      <c r="D538" s="19" t="s">
        <v>7647</v>
      </c>
      <c r="E538" s="19" t="s">
        <v>4264</v>
      </c>
      <c r="F538" s="19"/>
      <c r="G538" s="19"/>
      <c r="H538" s="19"/>
      <c r="I538" s="19"/>
    </row>
    <row r="539" spans="2:9" x14ac:dyDescent="0.55000000000000004">
      <c r="B539" s="19" t="s">
        <v>4266</v>
      </c>
      <c r="C539" s="19"/>
      <c r="D539" s="19" t="s">
        <v>7647</v>
      </c>
      <c r="E539" s="19" t="s">
        <v>4265</v>
      </c>
      <c r="F539" s="19"/>
      <c r="G539" s="19"/>
      <c r="H539" s="19"/>
      <c r="I539" s="19"/>
    </row>
    <row r="540" spans="2:9" x14ac:dyDescent="0.55000000000000004">
      <c r="B540" s="19" t="s">
        <v>4266</v>
      </c>
      <c r="C540" s="19"/>
      <c r="D540" s="19" t="s">
        <v>7647</v>
      </c>
      <c r="E540" s="19" t="s">
        <v>4267</v>
      </c>
      <c r="F540" s="19"/>
      <c r="G540" s="19"/>
      <c r="H540" s="19"/>
      <c r="I540" s="19"/>
    </row>
    <row r="541" spans="2:9" x14ac:dyDescent="0.55000000000000004">
      <c r="B541" s="19" t="s">
        <v>4266</v>
      </c>
      <c r="C541" s="19"/>
      <c r="D541" s="19" t="s">
        <v>7647</v>
      </c>
      <c r="E541" s="19" t="s">
        <v>4268</v>
      </c>
      <c r="F541" s="19"/>
      <c r="G541" s="19"/>
      <c r="H541" s="19"/>
      <c r="I541" s="19"/>
    </row>
    <row r="542" spans="2:9" x14ac:dyDescent="0.55000000000000004">
      <c r="B542" s="19" t="s">
        <v>4270</v>
      </c>
      <c r="C542" s="19"/>
      <c r="D542" s="19" t="s">
        <v>7647</v>
      </c>
      <c r="E542" s="19" t="s">
        <v>4269</v>
      </c>
      <c r="F542" s="19"/>
      <c r="G542" s="19"/>
      <c r="H542" s="19"/>
      <c r="I542" s="19"/>
    </row>
    <row r="543" spans="2:9" x14ac:dyDescent="0.55000000000000004">
      <c r="B543" s="19" t="s">
        <v>4272</v>
      </c>
      <c r="C543" s="19"/>
      <c r="D543" s="19" t="s">
        <v>7647</v>
      </c>
      <c r="E543" s="19" t="s">
        <v>4271</v>
      </c>
      <c r="F543" s="19"/>
      <c r="G543" s="19"/>
      <c r="H543" s="19"/>
      <c r="I543" s="19"/>
    </row>
    <row r="544" spans="2:9" x14ac:dyDescent="0.55000000000000004">
      <c r="B544" s="19" t="s">
        <v>4272</v>
      </c>
      <c r="C544" s="19"/>
      <c r="D544" s="19" t="s">
        <v>7647</v>
      </c>
      <c r="E544" s="19" t="s">
        <v>4273</v>
      </c>
      <c r="F544" s="19"/>
      <c r="G544" s="19"/>
      <c r="H544" s="19"/>
      <c r="I544" s="19"/>
    </row>
    <row r="545" spans="2:9" x14ac:dyDescent="0.55000000000000004">
      <c r="B545" s="19" t="s">
        <v>4272</v>
      </c>
      <c r="C545" s="19"/>
      <c r="D545" s="19" t="s">
        <v>7647</v>
      </c>
      <c r="E545" s="19" t="s">
        <v>4274</v>
      </c>
      <c r="F545" s="19"/>
      <c r="G545" s="19"/>
      <c r="H545" s="19"/>
      <c r="I545" s="19"/>
    </row>
    <row r="546" spans="2:9" x14ac:dyDescent="0.55000000000000004">
      <c r="B546" s="19" t="s">
        <v>4272</v>
      </c>
      <c r="C546" s="19"/>
      <c r="D546" s="19" t="s">
        <v>7647</v>
      </c>
      <c r="E546" s="19" t="s">
        <v>6392</v>
      </c>
      <c r="F546" s="19"/>
      <c r="G546" s="19"/>
      <c r="H546" s="19"/>
      <c r="I546" s="19"/>
    </row>
    <row r="547" spans="2:9" x14ac:dyDescent="0.55000000000000004">
      <c r="B547" s="19" t="s">
        <v>4276</v>
      </c>
      <c r="C547" s="19"/>
      <c r="D547" s="19" t="s">
        <v>7647</v>
      </c>
      <c r="E547" s="19" t="s">
        <v>4275</v>
      </c>
      <c r="F547" s="19"/>
      <c r="G547" s="19"/>
      <c r="H547" s="19"/>
      <c r="I547" s="19"/>
    </row>
    <row r="548" spans="2:9" x14ac:dyDescent="0.55000000000000004">
      <c r="B548" s="19" t="s">
        <v>4278</v>
      </c>
      <c r="C548" s="19"/>
      <c r="D548" s="19" t="s">
        <v>7647</v>
      </c>
      <c r="E548" s="19" t="s">
        <v>4277</v>
      </c>
      <c r="F548" s="19"/>
      <c r="G548" s="19"/>
      <c r="H548" s="19"/>
      <c r="I548" s="19"/>
    </row>
    <row r="549" spans="2:9" x14ac:dyDescent="0.55000000000000004">
      <c r="B549" s="19" t="s">
        <v>4280</v>
      </c>
      <c r="C549" s="19"/>
      <c r="D549" s="19" t="s">
        <v>7647</v>
      </c>
      <c r="E549" s="19" t="s">
        <v>4279</v>
      </c>
      <c r="F549" s="19"/>
      <c r="G549" s="19"/>
      <c r="H549" s="19"/>
      <c r="I549" s="19"/>
    </row>
    <row r="550" spans="2:9" x14ac:dyDescent="0.55000000000000004">
      <c r="B550" s="19" t="s">
        <v>4280</v>
      </c>
      <c r="C550" s="19"/>
      <c r="D550" s="19" t="s">
        <v>7647</v>
      </c>
      <c r="E550" s="19" t="s">
        <v>4281</v>
      </c>
      <c r="F550" s="19"/>
      <c r="G550" s="19"/>
      <c r="H550" s="19"/>
      <c r="I550" s="19"/>
    </row>
    <row r="551" spans="2:9" x14ac:dyDescent="0.55000000000000004">
      <c r="B551" s="19" t="s">
        <v>4283</v>
      </c>
      <c r="C551" s="19"/>
      <c r="D551" s="19" t="s">
        <v>7647</v>
      </c>
      <c r="E551" s="19" t="s">
        <v>4282</v>
      </c>
      <c r="F551" s="19"/>
      <c r="G551" s="19"/>
      <c r="H551" s="19"/>
      <c r="I551" s="19"/>
    </row>
    <row r="552" spans="2:9" x14ac:dyDescent="0.55000000000000004">
      <c r="B552" s="19" t="s">
        <v>4285</v>
      </c>
      <c r="C552" s="19"/>
      <c r="D552" s="19" t="s">
        <v>7647</v>
      </c>
      <c r="E552" s="19" t="s">
        <v>4284</v>
      </c>
      <c r="F552" s="19"/>
      <c r="G552" s="19"/>
      <c r="H552" s="19"/>
      <c r="I552" s="19"/>
    </row>
    <row r="553" spans="2:9" x14ac:dyDescent="0.55000000000000004">
      <c r="B553" s="19" t="s">
        <v>4285</v>
      </c>
      <c r="C553" s="19"/>
      <c r="D553" s="19" t="s">
        <v>7647</v>
      </c>
      <c r="E553" s="19" t="s">
        <v>4286</v>
      </c>
      <c r="F553" s="19"/>
      <c r="G553" s="19"/>
      <c r="H553" s="19"/>
      <c r="I553" s="19"/>
    </row>
    <row r="554" spans="2:9" x14ac:dyDescent="0.55000000000000004">
      <c r="B554" s="19" t="s">
        <v>7413</v>
      </c>
      <c r="C554" s="19"/>
      <c r="D554" s="19" t="s">
        <v>7647</v>
      </c>
      <c r="E554" s="19" t="s">
        <v>4287</v>
      </c>
      <c r="F554" s="19"/>
      <c r="G554" s="19"/>
      <c r="H554" s="19"/>
      <c r="I554" s="19"/>
    </row>
    <row r="555" spans="2:9" x14ac:dyDescent="0.55000000000000004">
      <c r="B555" s="19" t="s">
        <v>4289</v>
      </c>
      <c r="C555" s="19"/>
      <c r="D555" s="19" t="s">
        <v>7647</v>
      </c>
      <c r="E555" s="19" t="s">
        <v>4288</v>
      </c>
      <c r="F555" s="19"/>
      <c r="G555" s="19"/>
      <c r="H555" s="19"/>
      <c r="I555" s="19"/>
    </row>
    <row r="556" spans="2:9" x14ac:dyDescent="0.55000000000000004">
      <c r="B556" s="19" t="s">
        <v>4291</v>
      </c>
      <c r="C556" s="19"/>
      <c r="D556" s="19" t="s">
        <v>7647</v>
      </c>
      <c r="E556" s="19" t="s">
        <v>4290</v>
      </c>
      <c r="F556" s="19"/>
      <c r="G556" s="19"/>
      <c r="H556" s="19"/>
      <c r="I556" s="19"/>
    </row>
    <row r="557" spans="2:9" x14ac:dyDescent="0.55000000000000004">
      <c r="B557" s="19" t="s">
        <v>4291</v>
      </c>
      <c r="C557" s="19"/>
      <c r="D557" s="19" t="s">
        <v>7647</v>
      </c>
      <c r="E557" s="19" t="s">
        <v>4292</v>
      </c>
      <c r="F557" s="19"/>
      <c r="G557" s="19"/>
      <c r="H557" s="19"/>
      <c r="I557" s="19"/>
    </row>
    <row r="558" spans="2:9" x14ac:dyDescent="0.55000000000000004">
      <c r="B558" s="19" t="s">
        <v>4294</v>
      </c>
      <c r="C558" s="19"/>
      <c r="D558" s="19" t="s">
        <v>7647</v>
      </c>
      <c r="E558" s="19" t="s">
        <v>4293</v>
      </c>
      <c r="F558" s="19"/>
      <c r="G558" s="19"/>
      <c r="H558" s="19"/>
      <c r="I558" s="19"/>
    </row>
    <row r="559" spans="2:9" x14ac:dyDescent="0.55000000000000004">
      <c r="B559" s="19" t="s">
        <v>4296</v>
      </c>
      <c r="C559" s="19"/>
      <c r="D559" s="19" t="s">
        <v>7647</v>
      </c>
      <c r="E559" s="19" t="s">
        <v>4295</v>
      </c>
      <c r="F559" s="19"/>
      <c r="G559" s="19"/>
      <c r="H559" s="19"/>
      <c r="I559" s="19"/>
    </row>
    <row r="560" spans="2:9" x14ac:dyDescent="0.55000000000000004">
      <c r="B560" s="19" t="s">
        <v>4298</v>
      </c>
      <c r="C560" s="19"/>
      <c r="D560" s="19" t="s">
        <v>7647</v>
      </c>
      <c r="E560" s="19" t="s">
        <v>4297</v>
      </c>
      <c r="F560" s="19"/>
      <c r="G560" s="19"/>
      <c r="H560" s="19"/>
      <c r="I560" s="19"/>
    </row>
    <row r="561" spans="2:9" x14ac:dyDescent="0.55000000000000004">
      <c r="B561" s="19" t="s">
        <v>4298</v>
      </c>
      <c r="C561" s="19"/>
      <c r="D561" s="19" t="s">
        <v>7647</v>
      </c>
      <c r="E561" s="19" t="s">
        <v>4299</v>
      </c>
      <c r="F561" s="19"/>
      <c r="G561" s="19"/>
      <c r="H561" s="19"/>
      <c r="I561" s="19"/>
    </row>
    <row r="562" spans="2:9" x14ac:dyDescent="0.55000000000000004">
      <c r="B562" s="19" t="s">
        <v>4301</v>
      </c>
      <c r="C562" s="19"/>
      <c r="D562" s="19" t="s">
        <v>7647</v>
      </c>
      <c r="E562" s="19" t="s">
        <v>4300</v>
      </c>
      <c r="F562" s="19"/>
      <c r="G562" s="19"/>
      <c r="H562" s="19"/>
      <c r="I562" s="19"/>
    </row>
    <row r="563" spans="2:9" x14ac:dyDescent="0.55000000000000004">
      <c r="B563" s="19" t="s">
        <v>4301</v>
      </c>
      <c r="C563" s="19"/>
      <c r="D563" s="19" t="s">
        <v>7647</v>
      </c>
      <c r="E563" s="19" t="s">
        <v>4302</v>
      </c>
      <c r="F563" s="19"/>
      <c r="G563" s="19"/>
      <c r="H563" s="19"/>
      <c r="I563" s="19"/>
    </row>
    <row r="564" spans="2:9" x14ac:dyDescent="0.55000000000000004">
      <c r="B564" s="19" t="s">
        <v>4304</v>
      </c>
      <c r="C564" s="19"/>
      <c r="D564" s="19" t="s">
        <v>7647</v>
      </c>
      <c r="E564" s="19" t="s">
        <v>4303</v>
      </c>
      <c r="F564" s="19"/>
      <c r="G564" s="19"/>
      <c r="H564" s="19"/>
      <c r="I564" s="19"/>
    </row>
    <row r="565" spans="2:9" x14ac:dyDescent="0.55000000000000004">
      <c r="B565" s="19" t="s">
        <v>4304</v>
      </c>
      <c r="C565" s="19"/>
      <c r="D565" s="19" t="s">
        <v>7647</v>
      </c>
      <c r="E565" s="19" t="s">
        <v>4305</v>
      </c>
      <c r="F565" s="19"/>
      <c r="G565" s="19"/>
      <c r="H565" s="19"/>
      <c r="I565" s="19"/>
    </row>
    <row r="566" spans="2:9" x14ac:dyDescent="0.55000000000000004">
      <c r="B566" s="19" t="s">
        <v>4307</v>
      </c>
      <c r="C566" s="19"/>
      <c r="D566" s="19" t="s">
        <v>7647</v>
      </c>
      <c r="E566" s="19" t="s">
        <v>4306</v>
      </c>
      <c r="F566" s="19"/>
      <c r="G566" s="19"/>
      <c r="H566" s="19"/>
      <c r="I566" s="19"/>
    </row>
    <row r="567" spans="2:9" x14ac:dyDescent="0.55000000000000004">
      <c r="B567" s="19" t="s">
        <v>4309</v>
      </c>
      <c r="C567" s="19"/>
      <c r="D567" s="19" t="s">
        <v>7647</v>
      </c>
      <c r="E567" s="19" t="s">
        <v>4308</v>
      </c>
      <c r="F567" s="19"/>
      <c r="G567" s="19"/>
      <c r="H567" s="19"/>
      <c r="I567" s="19"/>
    </row>
    <row r="568" spans="2:9" x14ac:dyDescent="0.55000000000000004">
      <c r="B568" s="19" t="s">
        <v>4309</v>
      </c>
      <c r="C568" s="19"/>
      <c r="D568" s="19" t="s">
        <v>7647</v>
      </c>
      <c r="E568" s="19" t="s">
        <v>4310</v>
      </c>
      <c r="F568" s="19"/>
      <c r="G568" s="19"/>
      <c r="H568" s="19"/>
      <c r="I568" s="19"/>
    </row>
    <row r="569" spans="2:9" x14ac:dyDescent="0.55000000000000004">
      <c r="B569" s="19" t="s">
        <v>7414</v>
      </c>
      <c r="C569" s="19"/>
      <c r="D569" s="19" t="s">
        <v>7647</v>
      </c>
      <c r="E569" s="19" t="s">
        <v>4311</v>
      </c>
      <c r="F569" s="19"/>
      <c r="G569" s="19"/>
      <c r="H569" s="19"/>
      <c r="I569" s="19"/>
    </row>
    <row r="570" spans="2:9" x14ac:dyDescent="0.55000000000000004">
      <c r="B570" s="19" t="s">
        <v>7415</v>
      </c>
      <c r="C570" s="19"/>
      <c r="D570" s="19" t="s">
        <v>7647</v>
      </c>
      <c r="E570" s="19" t="s">
        <v>4312</v>
      </c>
      <c r="F570" s="19"/>
      <c r="G570" s="19"/>
      <c r="H570" s="19"/>
      <c r="I570" s="19"/>
    </row>
    <row r="571" spans="2:9" x14ac:dyDescent="0.55000000000000004">
      <c r="B571" s="19" t="s">
        <v>7416</v>
      </c>
      <c r="C571" s="19"/>
      <c r="D571" s="19" t="s">
        <v>7647</v>
      </c>
      <c r="E571" s="19" t="s">
        <v>4313</v>
      </c>
      <c r="F571" s="19"/>
      <c r="G571" s="19"/>
      <c r="H571" s="19"/>
      <c r="I571" s="19"/>
    </row>
    <row r="572" spans="2:9" x14ac:dyDescent="0.55000000000000004">
      <c r="B572" s="19" t="s">
        <v>7417</v>
      </c>
      <c r="C572" s="19"/>
      <c r="D572" s="19" t="s">
        <v>7647</v>
      </c>
      <c r="E572" s="19" t="s">
        <v>4314</v>
      </c>
      <c r="F572" s="19"/>
      <c r="G572" s="19"/>
      <c r="H572" s="19"/>
      <c r="I572" s="19"/>
    </row>
    <row r="573" spans="2:9" x14ac:dyDescent="0.55000000000000004">
      <c r="B573" s="19" t="s">
        <v>7418</v>
      </c>
      <c r="C573" s="19"/>
      <c r="D573" s="19" t="s">
        <v>7647</v>
      </c>
      <c r="E573" s="19" t="s">
        <v>4315</v>
      </c>
      <c r="F573" s="19"/>
      <c r="G573" s="19"/>
      <c r="H573" s="19"/>
      <c r="I573" s="19"/>
    </row>
    <row r="574" spans="2:9" x14ac:dyDescent="0.55000000000000004">
      <c r="B574" s="19" t="s">
        <v>7419</v>
      </c>
      <c r="C574" s="19"/>
      <c r="D574" s="19" t="s">
        <v>7647</v>
      </c>
      <c r="E574" s="19" t="s">
        <v>4316</v>
      </c>
      <c r="F574" s="19"/>
      <c r="G574" s="19"/>
      <c r="H574" s="19"/>
      <c r="I574" s="19"/>
    </row>
    <row r="575" spans="2:9" x14ac:dyDescent="0.55000000000000004">
      <c r="B575" s="19" t="s">
        <v>7420</v>
      </c>
      <c r="C575" s="19"/>
      <c r="D575" s="19" t="s">
        <v>7647</v>
      </c>
      <c r="E575" s="19" t="s">
        <v>4317</v>
      </c>
      <c r="F575" s="19"/>
      <c r="G575" s="19"/>
      <c r="H575" s="19"/>
      <c r="I575" s="19"/>
    </row>
    <row r="576" spans="2:9" x14ac:dyDescent="0.55000000000000004">
      <c r="B576" s="19" t="s">
        <v>4319</v>
      </c>
      <c r="C576" s="19"/>
      <c r="D576" s="19" t="s">
        <v>7647</v>
      </c>
      <c r="E576" s="19" t="s">
        <v>4318</v>
      </c>
      <c r="F576" s="19"/>
      <c r="G576" s="19"/>
      <c r="H576" s="19"/>
      <c r="I576" s="19"/>
    </row>
    <row r="577" spans="2:9" x14ac:dyDescent="0.55000000000000004">
      <c r="B577" s="19" t="s">
        <v>7421</v>
      </c>
      <c r="C577" s="19"/>
      <c r="D577" s="19" t="s">
        <v>7647</v>
      </c>
      <c r="E577" s="19" t="s">
        <v>4320</v>
      </c>
      <c r="F577" s="19"/>
      <c r="G577" s="19"/>
      <c r="H577" s="19"/>
      <c r="I577" s="19"/>
    </row>
  </sheetData>
  <phoneticPr fontId="5"/>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dimension ref="B1:I996"/>
  <sheetViews>
    <sheetView showGridLines="0" workbookViewId="0">
      <pane ySplit="4" topLeftCell="A5" activePane="bottomLeft" state="frozen"/>
      <selection pane="bottomLeft"/>
    </sheetView>
  </sheetViews>
  <sheetFormatPr defaultColWidth="3.6640625" defaultRowHeight="14.5" x14ac:dyDescent="0.55000000000000004"/>
  <cols>
    <col min="1" max="1" width="3.6640625" style="17"/>
    <col min="2" max="2" width="47.25" style="17" customWidth="1"/>
    <col min="3" max="4" width="3.08203125" style="17" hidden="1" customWidth="1"/>
    <col min="5" max="5" width="3.5" style="17" bestFit="1" customWidth="1"/>
    <col min="6" max="6" width="6.5" style="17" bestFit="1" customWidth="1"/>
    <col min="7" max="9" width="3.33203125" style="17" customWidth="1"/>
    <col min="10" max="16384" width="3.6640625" style="17"/>
  </cols>
  <sheetData>
    <row r="1" spans="2:9" x14ac:dyDescent="0.55000000000000004">
      <c r="B1" s="16" t="s">
        <v>3514</v>
      </c>
      <c r="C1" s="27"/>
      <c r="D1" s="27"/>
    </row>
    <row r="2" spans="2:9" x14ac:dyDescent="0.55000000000000004">
      <c r="B2" s="110" t="s">
        <v>3516</v>
      </c>
    </row>
    <row r="4" spans="2:9" ht="160.5" x14ac:dyDescent="0.55000000000000004">
      <c r="B4" s="18" t="s">
        <v>5171</v>
      </c>
      <c r="C4" s="24" t="s">
        <v>6345</v>
      </c>
      <c r="D4" s="24" t="s">
        <v>6346</v>
      </c>
      <c r="E4" s="18" t="s">
        <v>2769</v>
      </c>
      <c r="F4" s="18" t="s">
        <v>2770</v>
      </c>
      <c r="G4" s="109" t="s">
        <v>651</v>
      </c>
      <c r="H4" s="18" t="s">
        <v>6026</v>
      </c>
      <c r="I4" s="18" t="s">
        <v>2772</v>
      </c>
    </row>
    <row r="5" spans="2:9" x14ac:dyDescent="0.55000000000000004">
      <c r="B5" s="1" t="s">
        <v>7422</v>
      </c>
      <c r="C5" s="1"/>
      <c r="D5" s="1" t="s">
        <v>7647</v>
      </c>
      <c r="E5" s="1" t="s">
        <v>3452</v>
      </c>
      <c r="F5" s="5" t="s">
        <v>140</v>
      </c>
      <c r="G5" s="5"/>
      <c r="H5" s="1"/>
      <c r="I5" s="1"/>
    </row>
    <row r="6" spans="2:9" x14ac:dyDescent="0.55000000000000004">
      <c r="B6" s="1" t="s">
        <v>4333</v>
      </c>
      <c r="C6" s="1"/>
      <c r="D6" s="1" t="s">
        <v>7647</v>
      </c>
      <c r="E6" s="1" t="s">
        <v>3452</v>
      </c>
      <c r="F6" s="5" t="s">
        <v>142</v>
      </c>
      <c r="G6" s="5"/>
      <c r="H6" s="1"/>
      <c r="I6" s="1"/>
    </row>
    <row r="7" spans="2:9" x14ac:dyDescent="0.55000000000000004">
      <c r="B7" s="1" t="s">
        <v>4334</v>
      </c>
      <c r="C7" s="1"/>
      <c r="D7" s="1" t="s">
        <v>7647</v>
      </c>
      <c r="E7" s="1" t="s">
        <v>3452</v>
      </c>
      <c r="F7" s="5" t="s">
        <v>144</v>
      </c>
      <c r="G7" s="5"/>
      <c r="H7" s="1"/>
      <c r="I7" s="1"/>
    </row>
    <row r="8" spans="2:9" x14ac:dyDescent="0.55000000000000004">
      <c r="B8" s="1" t="s">
        <v>4335</v>
      </c>
      <c r="C8" s="1"/>
      <c r="D8" s="1" t="s">
        <v>7647</v>
      </c>
      <c r="E8" s="1" t="s">
        <v>3452</v>
      </c>
      <c r="F8" s="5" t="s">
        <v>146</v>
      </c>
      <c r="G8" s="5"/>
      <c r="H8" s="1"/>
      <c r="I8" s="1"/>
    </row>
    <row r="9" spans="2:9" x14ac:dyDescent="0.55000000000000004">
      <c r="B9" s="1" t="s">
        <v>4336</v>
      </c>
      <c r="C9" s="1"/>
      <c r="D9" s="1" t="s">
        <v>7647</v>
      </c>
      <c r="E9" s="1" t="s">
        <v>3452</v>
      </c>
      <c r="F9" s="5" t="s">
        <v>148</v>
      </c>
      <c r="G9" s="5"/>
      <c r="H9" s="1"/>
      <c r="I9" s="1"/>
    </row>
    <row r="10" spans="2:9" x14ac:dyDescent="0.55000000000000004">
      <c r="B10" s="1" t="s">
        <v>4337</v>
      </c>
      <c r="C10" s="1"/>
      <c r="D10" s="1" t="s">
        <v>7647</v>
      </c>
      <c r="E10" s="1" t="s">
        <v>3452</v>
      </c>
      <c r="F10" s="5" t="s">
        <v>150</v>
      </c>
      <c r="G10" s="5"/>
      <c r="H10" s="1"/>
      <c r="I10" s="1"/>
    </row>
    <row r="11" spans="2:9" x14ac:dyDescent="0.55000000000000004">
      <c r="B11" s="1" t="s">
        <v>4338</v>
      </c>
      <c r="C11" s="1"/>
      <c r="D11" s="1" t="s">
        <v>7647</v>
      </c>
      <c r="E11" s="1" t="s">
        <v>3452</v>
      </c>
      <c r="F11" s="5" t="s">
        <v>152</v>
      </c>
      <c r="G11" s="5"/>
      <c r="H11" s="1"/>
      <c r="I11" s="1"/>
    </row>
    <row r="12" spans="2:9" x14ac:dyDescent="0.55000000000000004">
      <c r="B12" s="1" t="s">
        <v>4339</v>
      </c>
      <c r="C12" s="1"/>
      <c r="D12" s="1" t="s">
        <v>7647</v>
      </c>
      <c r="E12" s="1" t="s">
        <v>3452</v>
      </c>
      <c r="F12" s="5" t="s">
        <v>154</v>
      </c>
      <c r="G12" s="5"/>
      <c r="H12" s="1"/>
      <c r="I12" s="1"/>
    </row>
    <row r="13" spans="2:9" x14ac:dyDescent="0.55000000000000004">
      <c r="B13" s="1" t="s">
        <v>4340</v>
      </c>
      <c r="C13" s="1"/>
      <c r="D13" s="1" t="s">
        <v>7647</v>
      </c>
      <c r="E13" s="1" t="s">
        <v>3452</v>
      </c>
      <c r="F13" s="5" t="s">
        <v>156</v>
      </c>
      <c r="G13" s="5"/>
      <c r="H13" s="1"/>
      <c r="I13" s="1"/>
    </row>
    <row r="14" spans="2:9" x14ac:dyDescent="0.55000000000000004">
      <c r="B14" s="1" t="s">
        <v>4341</v>
      </c>
      <c r="C14" s="1"/>
      <c r="D14" s="1" t="s">
        <v>7647</v>
      </c>
      <c r="E14" s="1" t="s">
        <v>3452</v>
      </c>
      <c r="F14" s="5" t="s">
        <v>158</v>
      </c>
      <c r="G14" s="5"/>
      <c r="H14" s="1"/>
      <c r="I14" s="1"/>
    </row>
    <row r="15" spans="2:9" x14ac:dyDescent="0.55000000000000004">
      <c r="B15" s="1" t="s">
        <v>4342</v>
      </c>
      <c r="C15" s="1"/>
      <c r="D15" s="1" t="s">
        <v>7647</v>
      </c>
      <c r="E15" s="1" t="s">
        <v>3452</v>
      </c>
      <c r="F15" s="5" t="s">
        <v>160</v>
      </c>
      <c r="G15" s="5"/>
      <c r="H15" s="1"/>
      <c r="I15" s="1"/>
    </row>
    <row r="16" spans="2:9" x14ac:dyDescent="0.55000000000000004">
      <c r="B16" s="1" t="s">
        <v>4343</v>
      </c>
      <c r="C16" s="1"/>
      <c r="D16" s="1" t="s">
        <v>7647</v>
      </c>
      <c r="E16" s="1" t="s">
        <v>3452</v>
      </c>
      <c r="F16" s="5" t="s">
        <v>162</v>
      </c>
      <c r="G16" s="5"/>
      <c r="H16" s="1"/>
      <c r="I16" s="1"/>
    </row>
    <row r="17" spans="2:9" x14ac:dyDescent="0.55000000000000004">
      <c r="B17" s="1" t="s">
        <v>4344</v>
      </c>
      <c r="C17" s="1"/>
      <c r="D17" s="1" t="s">
        <v>7647</v>
      </c>
      <c r="E17" s="1" t="s">
        <v>3452</v>
      </c>
      <c r="F17" s="5" t="s">
        <v>164</v>
      </c>
      <c r="G17" s="5"/>
      <c r="H17" s="1"/>
      <c r="I17" s="1"/>
    </row>
    <row r="18" spans="2:9" x14ac:dyDescent="0.55000000000000004">
      <c r="B18" s="1" t="s">
        <v>4345</v>
      </c>
      <c r="C18" s="1"/>
      <c r="D18" s="1" t="s">
        <v>7647</v>
      </c>
      <c r="E18" s="1" t="s">
        <v>3452</v>
      </c>
      <c r="F18" s="5" t="s">
        <v>240</v>
      </c>
      <c r="G18" s="5"/>
      <c r="H18" s="1"/>
      <c r="I18" s="1"/>
    </row>
    <row r="19" spans="2:9" x14ac:dyDescent="0.55000000000000004">
      <c r="B19" s="1" t="s">
        <v>4346</v>
      </c>
      <c r="C19" s="1"/>
      <c r="D19" s="1" t="s">
        <v>7647</v>
      </c>
      <c r="E19" s="1" t="s">
        <v>3452</v>
      </c>
      <c r="F19" s="5" t="s">
        <v>241</v>
      </c>
      <c r="G19" s="5"/>
      <c r="H19" s="1"/>
      <c r="I19" s="1"/>
    </row>
    <row r="20" spans="2:9" x14ac:dyDescent="0.55000000000000004">
      <c r="B20" s="1" t="s">
        <v>4347</v>
      </c>
      <c r="C20" s="1"/>
      <c r="D20" s="1" t="s">
        <v>7647</v>
      </c>
      <c r="E20" s="1" t="s">
        <v>3452</v>
      </c>
      <c r="F20" s="5" t="s">
        <v>242</v>
      </c>
      <c r="G20" s="5"/>
      <c r="H20" s="1"/>
      <c r="I20" s="1"/>
    </row>
    <row r="21" spans="2:9" x14ac:dyDescent="0.55000000000000004">
      <c r="B21" s="1" t="s">
        <v>4348</v>
      </c>
      <c r="C21" s="1"/>
      <c r="D21" s="1" t="s">
        <v>7647</v>
      </c>
      <c r="E21" s="1" t="s">
        <v>3452</v>
      </c>
      <c r="F21" s="5" t="s">
        <v>243</v>
      </c>
      <c r="G21" s="5"/>
      <c r="H21" s="1"/>
      <c r="I21" s="1"/>
    </row>
    <row r="22" spans="2:9" x14ac:dyDescent="0.55000000000000004">
      <c r="B22" s="1" t="s">
        <v>4349</v>
      </c>
      <c r="C22" s="1"/>
      <c r="D22" s="1" t="s">
        <v>7647</v>
      </c>
      <c r="E22" s="1" t="s">
        <v>3452</v>
      </c>
      <c r="F22" s="5" t="s">
        <v>244</v>
      </c>
      <c r="G22" s="5"/>
      <c r="H22" s="1"/>
      <c r="I22" s="1"/>
    </row>
    <row r="23" spans="2:9" x14ac:dyDescent="0.55000000000000004">
      <c r="B23" s="1" t="s">
        <v>4350</v>
      </c>
      <c r="C23" s="1"/>
      <c r="D23" s="1" t="s">
        <v>7647</v>
      </c>
      <c r="E23" s="1" t="s">
        <v>3452</v>
      </c>
      <c r="F23" s="5" t="s">
        <v>246</v>
      </c>
      <c r="G23" s="5"/>
      <c r="H23" s="1"/>
      <c r="I23" s="1"/>
    </row>
    <row r="24" spans="2:9" x14ac:dyDescent="0.55000000000000004">
      <c r="B24" s="1" t="s">
        <v>4350</v>
      </c>
      <c r="C24" s="1"/>
      <c r="D24" s="1" t="s">
        <v>7647</v>
      </c>
      <c r="E24" s="1" t="s">
        <v>3452</v>
      </c>
      <c r="F24" s="5" t="s">
        <v>247</v>
      </c>
      <c r="G24" s="5"/>
      <c r="H24" s="1"/>
      <c r="I24" s="1"/>
    </row>
    <row r="25" spans="2:9" x14ac:dyDescent="0.55000000000000004">
      <c r="B25" s="1" t="s">
        <v>4351</v>
      </c>
      <c r="C25" s="1"/>
      <c r="D25" s="1" t="s">
        <v>7647</v>
      </c>
      <c r="E25" s="1" t="s">
        <v>3452</v>
      </c>
      <c r="F25" s="5" t="s">
        <v>249</v>
      </c>
      <c r="G25" s="5"/>
      <c r="H25" s="1"/>
      <c r="I25" s="1"/>
    </row>
    <row r="26" spans="2:9" x14ac:dyDescent="0.55000000000000004">
      <c r="B26" s="1" t="s">
        <v>4352</v>
      </c>
      <c r="C26" s="1"/>
      <c r="D26" s="1" t="s">
        <v>7647</v>
      </c>
      <c r="E26" s="1" t="s">
        <v>3452</v>
      </c>
      <c r="F26" s="5" t="s">
        <v>251</v>
      </c>
      <c r="G26" s="5"/>
      <c r="H26" s="1"/>
      <c r="I26" s="1"/>
    </row>
    <row r="27" spans="2:9" x14ac:dyDescent="0.55000000000000004">
      <c r="B27" s="1" t="s">
        <v>4353</v>
      </c>
      <c r="C27" s="1"/>
      <c r="D27" s="1" t="s">
        <v>7647</v>
      </c>
      <c r="E27" s="1" t="s">
        <v>3452</v>
      </c>
      <c r="F27" s="5" t="s">
        <v>253</v>
      </c>
      <c r="G27" s="5"/>
      <c r="H27" s="1"/>
      <c r="I27" s="1"/>
    </row>
    <row r="28" spans="2:9" x14ac:dyDescent="0.55000000000000004">
      <c r="B28" s="1" t="s">
        <v>4354</v>
      </c>
      <c r="C28" s="1"/>
      <c r="D28" s="1" t="s">
        <v>7647</v>
      </c>
      <c r="E28" s="1" t="s">
        <v>3452</v>
      </c>
      <c r="F28" s="5" t="s">
        <v>255</v>
      </c>
      <c r="G28" s="5"/>
      <c r="H28" s="1"/>
      <c r="I28" s="1"/>
    </row>
    <row r="29" spans="2:9" x14ac:dyDescent="0.55000000000000004">
      <c r="B29" s="1" t="s">
        <v>4355</v>
      </c>
      <c r="C29" s="1"/>
      <c r="D29" s="1" t="s">
        <v>7647</v>
      </c>
      <c r="E29" s="1" t="s">
        <v>3452</v>
      </c>
      <c r="F29" s="5" t="s">
        <v>257</v>
      </c>
      <c r="G29" s="5"/>
      <c r="H29" s="1"/>
      <c r="I29" s="1"/>
    </row>
    <row r="30" spans="2:9" x14ac:dyDescent="0.55000000000000004">
      <c r="B30" s="1" t="s">
        <v>4356</v>
      </c>
      <c r="C30" s="1"/>
      <c r="D30" s="1" t="s">
        <v>7647</v>
      </c>
      <c r="E30" s="1" t="s">
        <v>3452</v>
      </c>
      <c r="F30" s="5" t="s">
        <v>259</v>
      </c>
      <c r="G30" s="5"/>
      <c r="H30" s="1"/>
      <c r="I30" s="1"/>
    </row>
    <row r="31" spans="2:9" x14ac:dyDescent="0.55000000000000004">
      <c r="B31" s="1" t="s">
        <v>4357</v>
      </c>
      <c r="C31" s="1"/>
      <c r="D31" s="1" t="s">
        <v>7647</v>
      </c>
      <c r="E31" s="1" t="s">
        <v>3452</v>
      </c>
      <c r="F31" s="5" t="s">
        <v>261</v>
      </c>
      <c r="G31" s="5"/>
      <c r="H31" s="1"/>
      <c r="I31" s="1"/>
    </row>
    <row r="32" spans="2:9" x14ac:dyDescent="0.55000000000000004">
      <c r="B32" s="1" t="s">
        <v>4358</v>
      </c>
      <c r="C32" s="1"/>
      <c r="D32" s="1" t="s">
        <v>7647</v>
      </c>
      <c r="E32" s="1" t="s">
        <v>3452</v>
      </c>
      <c r="F32" s="5" t="s">
        <v>263</v>
      </c>
      <c r="G32" s="5"/>
      <c r="H32" s="1"/>
      <c r="I32" s="1"/>
    </row>
    <row r="33" spans="2:9" x14ac:dyDescent="0.55000000000000004">
      <c r="B33" s="1" t="s">
        <v>4359</v>
      </c>
      <c r="C33" s="1"/>
      <c r="D33" s="1" t="s">
        <v>7647</v>
      </c>
      <c r="E33" s="1" t="s">
        <v>3452</v>
      </c>
      <c r="F33" s="5" t="s">
        <v>265</v>
      </c>
      <c r="G33" s="5"/>
      <c r="H33" s="1"/>
      <c r="I33" s="1"/>
    </row>
    <row r="34" spans="2:9" x14ac:dyDescent="0.55000000000000004">
      <c r="B34" s="1" t="s">
        <v>4360</v>
      </c>
      <c r="C34" s="1"/>
      <c r="D34" s="1" t="s">
        <v>7647</v>
      </c>
      <c r="E34" s="1" t="s">
        <v>3452</v>
      </c>
      <c r="F34" s="5" t="s">
        <v>267</v>
      </c>
      <c r="G34" s="5"/>
      <c r="H34" s="1"/>
      <c r="I34" s="1"/>
    </row>
    <row r="35" spans="2:9" x14ac:dyDescent="0.55000000000000004">
      <c r="B35" s="1" t="s">
        <v>4361</v>
      </c>
      <c r="C35" s="1"/>
      <c r="D35" s="1" t="s">
        <v>7647</v>
      </c>
      <c r="E35" s="1" t="s">
        <v>3452</v>
      </c>
      <c r="F35" s="5" t="s">
        <v>268</v>
      </c>
      <c r="G35" s="5"/>
      <c r="H35" s="1"/>
      <c r="I35" s="1"/>
    </row>
    <row r="36" spans="2:9" x14ac:dyDescent="0.55000000000000004">
      <c r="B36" s="1" t="s">
        <v>4362</v>
      </c>
      <c r="C36" s="1"/>
      <c r="D36" s="1" t="s">
        <v>7647</v>
      </c>
      <c r="E36" s="1" t="s">
        <v>3452</v>
      </c>
      <c r="F36" s="5" t="s">
        <v>269</v>
      </c>
      <c r="G36" s="5"/>
      <c r="H36" s="1"/>
      <c r="I36" s="1"/>
    </row>
    <row r="37" spans="2:9" x14ac:dyDescent="0.55000000000000004">
      <c r="B37" s="1" t="s">
        <v>4363</v>
      </c>
      <c r="C37" s="1"/>
      <c r="D37" s="1" t="s">
        <v>7647</v>
      </c>
      <c r="E37" s="1" t="s">
        <v>3452</v>
      </c>
      <c r="F37" s="5" t="s">
        <v>270</v>
      </c>
      <c r="G37" s="5"/>
      <c r="H37" s="1"/>
      <c r="I37" s="1"/>
    </row>
    <row r="38" spans="2:9" x14ac:dyDescent="0.55000000000000004">
      <c r="B38" s="1" t="s">
        <v>4364</v>
      </c>
      <c r="C38" s="1"/>
      <c r="D38" s="1" t="s">
        <v>7647</v>
      </c>
      <c r="E38" s="1" t="s">
        <v>3452</v>
      </c>
      <c r="F38" s="5" t="s">
        <v>271</v>
      </c>
      <c r="G38" s="5"/>
      <c r="H38" s="1"/>
      <c r="I38" s="1"/>
    </row>
    <row r="39" spans="2:9" x14ac:dyDescent="0.55000000000000004">
      <c r="B39" s="1" t="s">
        <v>4365</v>
      </c>
      <c r="C39" s="1"/>
      <c r="D39" s="1" t="s">
        <v>7647</v>
      </c>
      <c r="E39" s="1" t="s">
        <v>3452</v>
      </c>
      <c r="F39" s="5" t="s">
        <v>272</v>
      </c>
      <c r="G39" s="5"/>
      <c r="H39" s="1"/>
      <c r="I39" s="1"/>
    </row>
    <row r="40" spans="2:9" x14ac:dyDescent="0.55000000000000004">
      <c r="B40" s="1" t="s">
        <v>4366</v>
      </c>
      <c r="C40" s="1"/>
      <c r="D40" s="1" t="s">
        <v>7647</v>
      </c>
      <c r="E40" s="1" t="s">
        <v>3507</v>
      </c>
      <c r="F40" s="5" t="s">
        <v>140</v>
      </c>
      <c r="G40" s="5"/>
      <c r="H40" s="1"/>
      <c r="I40" s="1"/>
    </row>
    <row r="41" spans="2:9" x14ac:dyDescent="0.55000000000000004">
      <c r="B41" s="1" t="s">
        <v>4367</v>
      </c>
      <c r="C41" s="1"/>
      <c r="D41" s="1" t="s">
        <v>7647</v>
      </c>
      <c r="E41" s="1" t="s">
        <v>3507</v>
      </c>
      <c r="F41" s="5" t="s">
        <v>142</v>
      </c>
      <c r="G41" s="5"/>
      <c r="H41" s="1"/>
      <c r="I41" s="1"/>
    </row>
    <row r="42" spans="2:9" x14ac:dyDescent="0.55000000000000004">
      <c r="B42" s="1" t="s">
        <v>4368</v>
      </c>
      <c r="C42" s="1"/>
      <c r="D42" s="1" t="s">
        <v>7647</v>
      </c>
      <c r="E42" s="1" t="s">
        <v>3507</v>
      </c>
      <c r="F42" s="5" t="s">
        <v>144</v>
      </c>
      <c r="G42" s="5"/>
      <c r="H42" s="1"/>
      <c r="I42" s="1"/>
    </row>
    <row r="43" spans="2:9" x14ac:dyDescent="0.55000000000000004">
      <c r="B43" s="1" t="s">
        <v>4369</v>
      </c>
      <c r="C43" s="1"/>
      <c r="D43" s="1" t="s">
        <v>7647</v>
      </c>
      <c r="E43" s="1" t="s">
        <v>3507</v>
      </c>
      <c r="F43" s="5" t="s">
        <v>146</v>
      </c>
      <c r="G43" s="5"/>
      <c r="H43" s="1"/>
      <c r="I43" s="1"/>
    </row>
    <row r="44" spans="2:9" x14ac:dyDescent="0.55000000000000004">
      <c r="B44" s="1" t="s">
        <v>4370</v>
      </c>
      <c r="C44" s="1"/>
      <c r="D44" s="1" t="s">
        <v>7647</v>
      </c>
      <c r="E44" s="1" t="s">
        <v>3507</v>
      </c>
      <c r="F44" s="5" t="s">
        <v>148</v>
      </c>
      <c r="G44" s="5"/>
      <c r="H44" s="1"/>
      <c r="I44" s="1"/>
    </row>
    <row r="45" spans="2:9" x14ac:dyDescent="0.55000000000000004">
      <c r="B45" s="1" t="s">
        <v>4371</v>
      </c>
      <c r="C45" s="1"/>
      <c r="D45" s="1" t="s">
        <v>7647</v>
      </c>
      <c r="E45" s="1" t="s">
        <v>3507</v>
      </c>
      <c r="F45" s="5" t="s">
        <v>150</v>
      </c>
      <c r="G45" s="5"/>
      <c r="H45" s="1"/>
      <c r="I45" s="1"/>
    </row>
    <row r="46" spans="2:9" x14ac:dyDescent="0.55000000000000004">
      <c r="B46" s="1" t="s">
        <v>4372</v>
      </c>
      <c r="C46" s="1"/>
      <c r="D46" s="1" t="s">
        <v>7647</v>
      </c>
      <c r="E46" s="1" t="s">
        <v>3507</v>
      </c>
      <c r="F46" s="5" t="s">
        <v>152</v>
      </c>
      <c r="G46" s="5"/>
      <c r="H46" s="1"/>
      <c r="I46" s="1"/>
    </row>
    <row r="47" spans="2:9" x14ac:dyDescent="0.55000000000000004">
      <c r="B47" s="1" t="s">
        <v>4373</v>
      </c>
      <c r="C47" s="1"/>
      <c r="D47" s="1" t="s">
        <v>7647</v>
      </c>
      <c r="E47" s="1" t="s">
        <v>3507</v>
      </c>
      <c r="F47" s="5" t="s">
        <v>154</v>
      </c>
      <c r="G47" s="5"/>
      <c r="H47" s="1"/>
      <c r="I47" s="1"/>
    </row>
    <row r="48" spans="2:9" x14ac:dyDescent="0.55000000000000004">
      <c r="B48" s="1" t="s">
        <v>4374</v>
      </c>
      <c r="C48" s="1"/>
      <c r="D48" s="1" t="s">
        <v>7647</v>
      </c>
      <c r="E48" s="1" t="s">
        <v>3507</v>
      </c>
      <c r="F48" s="5" t="s">
        <v>156</v>
      </c>
      <c r="G48" s="5"/>
      <c r="H48" s="1"/>
      <c r="I48" s="1"/>
    </row>
    <row r="49" spans="2:9" x14ac:dyDescent="0.55000000000000004">
      <c r="B49" s="1" t="s">
        <v>7423</v>
      </c>
      <c r="C49" s="1"/>
      <c r="D49" s="1" t="s">
        <v>7647</v>
      </c>
      <c r="E49" s="1" t="s">
        <v>3507</v>
      </c>
      <c r="F49" s="5" t="s">
        <v>158</v>
      </c>
      <c r="G49" s="5"/>
      <c r="H49" s="1"/>
      <c r="I49" s="1"/>
    </row>
    <row r="50" spans="2:9" x14ac:dyDescent="0.55000000000000004">
      <c r="B50" s="1" t="s">
        <v>4375</v>
      </c>
      <c r="C50" s="1"/>
      <c r="D50" s="1" t="s">
        <v>7647</v>
      </c>
      <c r="E50" s="1" t="s">
        <v>3507</v>
      </c>
      <c r="F50" s="5" t="s">
        <v>160</v>
      </c>
      <c r="G50" s="5"/>
      <c r="H50" s="1"/>
      <c r="I50" s="1"/>
    </row>
    <row r="51" spans="2:9" x14ac:dyDescent="0.55000000000000004">
      <c r="B51" s="1" t="s">
        <v>4376</v>
      </c>
      <c r="C51" s="1"/>
      <c r="D51" s="1" t="s">
        <v>7647</v>
      </c>
      <c r="E51" s="1" t="s">
        <v>3507</v>
      </c>
      <c r="F51" s="5" t="s">
        <v>162</v>
      </c>
      <c r="G51" s="5"/>
      <c r="H51" s="1"/>
      <c r="I51" s="1"/>
    </row>
    <row r="52" spans="2:9" x14ac:dyDescent="0.55000000000000004">
      <c r="B52" s="1" t="s">
        <v>4377</v>
      </c>
      <c r="C52" s="1"/>
      <c r="D52" s="1" t="s">
        <v>7647</v>
      </c>
      <c r="E52" s="1" t="s">
        <v>3507</v>
      </c>
      <c r="F52" s="5" t="s">
        <v>164</v>
      </c>
      <c r="G52" s="5"/>
      <c r="H52" s="1"/>
      <c r="I52" s="1"/>
    </row>
    <row r="53" spans="2:9" x14ac:dyDescent="0.55000000000000004">
      <c r="B53" s="1" t="s">
        <v>4378</v>
      </c>
      <c r="C53" s="1"/>
      <c r="D53" s="1" t="s">
        <v>7647</v>
      </c>
      <c r="E53" s="1" t="s">
        <v>3507</v>
      </c>
      <c r="F53" s="5" t="s">
        <v>166</v>
      </c>
      <c r="G53" s="5"/>
      <c r="H53" s="1"/>
      <c r="I53" s="1"/>
    </row>
    <row r="54" spans="2:9" x14ac:dyDescent="0.55000000000000004">
      <c r="B54" s="1" t="s">
        <v>4379</v>
      </c>
      <c r="C54" s="1"/>
      <c r="D54" s="1" t="s">
        <v>7647</v>
      </c>
      <c r="E54" s="1" t="s">
        <v>3507</v>
      </c>
      <c r="F54" s="5" t="s">
        <v>168</v>
      </c>
      <c r="G54" s="5"/>
      <c r="H54" s="1"/>
      <c r="I54" s="1"/>
    </row>
    <row r="55" spans="2:9" x14ac:dyDescent="0.55000000000000004">
      <c r="B55" s="1" t="s">
        <v>4380</v>
      </c>
      <c r="C55" s="1"/>
      <c r="D55" s="1" t="s">
        <v>7647</v>
      </c>
      <c r="E55" s="1" t="s">
        <v>3507</v>
      </c>
      <c r="F55" s="5" t="s">
        <v>170</v>
      </c>
      <c r="G55" s="5"/>
      <c r="H55" s="1"/>
      <c r="I55" s="1"/>
    </row>
    <row r="56" spans="2:9" x14ac:dyDescent="0.55000000000000004">
      <c r="B56" s="1" t="s">
        <v>4381</v>
      </c>
      <c r="C56" s="1"/>
      <c r="D56" s="1" t="s">
        <v>7647</v>
      </c>
      <c r="E56" s="1" t="s">
        <v>3507</v>
      </c>
      <c r="F56" s="5" t="s">
        <v>172</v>
      </c>
      <c r="G56" s="5"/>
      <c r="H56" s="1"/>
      <c r="I56" s="1"/>
    </row>
    <row r="57" spans="2:9" x14ac:dyDescent="0.55000000000000004">
      <c r="B57" s="1" t="s">
        <v>4382</v>
      </c>
      <c r="C57" s="1"/>
      <c r="D57" s="1" t="s">
        <v>7647</v>
      </c>
      <c r="E57" s="1" t="s">
        <v>3507</v>
      </c>
      <c r="F57" s="5" t="s">
        <v>174</v>
      </c>
      <c r="G57" s="5"/>
      <c r="H57" s="1"/>
      <c r="I57" s="1"/>
    </row>
    <row r="58" spans="2:9" x14ac:dyDescent="0.55000000000000004">
      <c r="B58" s="1" t="s">
        <v>4383</v>
      </c>
      <c r="C58" s="1"/>
      <c r="D58" s="1" t="s">
        <v>7647</v>
      </c>
      <c r="E58" s="1" t="s">
        <v>3507</v>
      </c>
      <c r="F58" s="5" t="s">
        <v>175</v>
      </c>
      <c r="G58" s="5"/>
      <c r="H58" s="1"/>
      <c r="I58" s="1"/>
    </row>
    <row r="59" spans="2:9" x14ac:dyDescent="0.55000000000000004">
      <c r="B59" s="1" t="s">
        <v>4384</v>
      </c>
      <c r="C59" s="1"/>
      <c r="D59" s="1" t="s">
        <v>7647</v>
      </c>
      <c r="E59" s="1" t="s">
        <v>3507</v>
      </c>
      <c r="F59" s="5" t="s">
        <v>176</v>
      </c>
      <c r="G59" s="5"/>
      <c r="H59" s="1"/>
      <c r="I59" s="1"/>
    </row>
    <row r="60" spans="2:9" x14ac:dyDescent="0.55000000000000004">
      <c r="B60" s="1" t="s">
        <v>4385</v>
      </c>
      <c r="C60" s="1"/>
      <c r="D60" s="1" t="s">
        <v>7647</v>
      </c>
      <c r="E60" s="1" t="s">
        <v>3507</v>
      </c>
      <c r="F60" s="5" t="s">
        <v>177</v>
      </c>
      <c r="G60" s="5"/>
      <c r="H60" s="1"/>
      <c r="I60" s="1"/>
    </row>
    <row r="61" spans="2:9" x14ac:dyDescent="0.55000000000000004">
      <c r="B61" s="1" t="s">
        <v>4386</v>
      </c>
      <c r="C61" s="1"/>
      <c r="D61" s="1" t="s">
        <v>7647</v>
      </c>
      <c r="E61" s="1" t="s">
        <v>3507</v>
      </c>
      <c r="F61" s="5" t="s">
        <v>179</v>
      </c>
      <c r="G61" s="5"/>
      <c r="H61" s="1"/>
      <c r="I61" s="1"/>
    </row>
    <row r="62" spans="2:9" x14ac:dyDescent="0.55000000000000004">
      <c r="B62" s="1" t="s">
        <v>4387</v>
      </c>
      <c r="C62" s="1"/>
      <c r="D62" s="1" t="s">
        <v>7647</v>
      </c>
      <c r="E62" s="1" t="s">
        <v>3507</v>
      </c>
      <c r="F62" s="5" t="s">
        <v>240</v>
      </c>
      <c r="G62" s="5"/>
      <c r="H62" s="1"/>
      <c r="I62" s="1"/>
    </row>
    <row r="63" spans="2:9" x14ac:dyDescent="0.55000000000000004">
      <c r="B63" s="1" t="s">
        <v>4388</v>
      </c>
      <c r="C63" s="1"/>
      <c r="D63" s="1" t="s">
        <v>7647</v>
      </c>
      <c r="E63" s="1" t="s">
        <v>3507</v>
      </c>
      <c r="F63" s="5" t="s">
        <v>241</v>
      </c>
      <c r="G63" s="5"/>
      <c r="H63" s="1"/>
      <c r="I63" s="1"/>
    </row>
    <row r="64" spans="2:9" x14ac:dyDescent="0.55000000000000004">
      <c r="B64" s="1" t="s">
        <v>4389</v>
      </c>
      <c r="C64" s="1"/>
      <c r="D64" s="1" t="s">
        <v>7647</v>
      </c>
      <c r="E64" s="1" t="s">
        <v>3507</v>
      </c>
      <c r="F64" s="5" t="s">
        <v>242</v>
      </c>
      <c r="G64" s="5"/>
      <c r="H64" s="1"/>
      <c r="I64" s="1"/>
    </row>
    <row r="65" spans="2:9" x14ac:dyDescent="0.55000000000000004">
      <c r="B65" s="1" t="s">
        <v>4389</v>
      </c>
      <c r="C65" s="1"/>
      <c r="D65" s="1" t="s">
        <v>7647</v>
      </c>
      <c r="E65" s="1" t="s">
        <v>3507</v>
      </c>
      <c r="F65" s="5" t="s">
        <v>243</v>
      </c>
      <c r="G65" s="5"/>
      <c r="H65" s="1"/>
      <c r="I65" s="1"/>
    </row>
    <row r="66" spans="2:9" x14ac:dyDescent="0.55000000000000004">
      <c r="B66" s="1" t="s">
        <v>4389</v>
      </c>
      <c r="C66" s="1"/>
      <c r="D66" s="1" t="s">
        <v>7647</v>
      </c>
      <c r="E66" s="1" t="s">
        <v>3507</v>
      </c>
      <c r="F66" s="5" t="s">
        <v>4390</v>
      </c>
      <c r="G66" s="5"/>
      <c r="H66" s="1"/>
      <c r="I66" s="1"/>
    </row>
    <row r="67" spans="2:9" x14ac:dyDescent="0.55000000000000004">
      <c r="B67" s="1" t="s">
        <v>619</v>
      </c>
      <c r="C67" s="1"/>
      <c r="D67" s="1" t="s">
        <v>7647</v>
      </c>
      <c r="E67" s="1" t="s">
        <v>3507</v>
      </c>
      <c r="F67" s="5" t="s">
        <v>244</v>
      </c>
      <c r="G67" s="5"/>
      <c r="H67" s="1"/>
      <c r="I67" s="1"/>
    </row>
    <row r="68" spans="2:9" x14ac:dyDescent="0.55000000000000004">
      <c r="B68" s="1" t="s">
        <v>4391</v>
      </c>
      <c r="C68" s="1"/>
      <c r="D68" s="1" t="s">
        <v>7647</v>
      </c>
      <c r="E68" s="1" t="s">
        <v>3507</v>
      </c>
      <c r="F68" s="5" t="s">
        <v>246</v>
      </c>
      <c r="G68" s="5"/>
      <c r="H68" s="1"/>
      <c r="I68" s="1"/>
    </row>
    <row r="69" spans="2:9" x14ac:dyDescent="0.55000000000000004">
      <c r="B69" s="1" t="s">
        <v>4392</v>
      </c>
      <c r="C69" s="1"/>
      <c r="D69" s="1" t="s">
        <v>7647</v>
      </c>
      <c r="E69" s="1" t="s">
        <v>3507</v>
      </c>
      <c r="F69" s="5" t="s">
        <v>247</v>
      </c>
      <c r="G69" s="5"/>
      <c r="H69" s="1"/>
      <c r="I69" s="1"/>
    </row>
    <row r="70" spans="2:9" x14ac:dyDescent="0.55000000000000004">
      <c r="B70" s="1" t="s">
        <v>4393</v>
      </c>
      <c r="C70" s="1"/>
      <c r="D70" s="1" t="s">
        <v>7647</v>
      </c>
      <c r="E70" s="1" t="s">
        <v>3507</v>
      </c>
      <c r="F70" s="5" t="s">
        <v>249</v>
      </c>
      <c r="G70" s="5"/>
      <c r="H70" s="1"/>
      <c r="I70" s="1"/>
    </row>
    <row r="71" spans="2:9" x14ac:dyDescent="0.55000000000000004">
      <c r="B71" s="1" t="s">
        <v>7424</v>
      </c>
      <c r="C71" s="1"/>
      <c r="D71" s="1" t="s">
        <v>7647</v>
      </c>
      <c r="E71" s="1" t="s">
        <v>3507</v>
      </c>
      <c r="F71" s="5" t="s">
        <v>251</v>
      </c>
      <c r="G71" s="5"/>
      <c r="H71" s="1"/>
      <c r="I71" s="1"/>
    </row>
    <row r="72" spans="2:9" x14ac:dyDescent="0.55000000000000004">
      <c r="B72" s="1" t="s">
        <v>4394</v>
      </c>
      <c r="C72" s="1"/>
      <c r="D72" s="1" t="s">
        <v>7647</v>
      </c>
      <c r="E72" s="1" t="s">
        <v>3507</v>
      </c>
      <c r="F72" s="5" t="s">
        <v>253</v>
      </c>
      <c r="G72" s="5"/>
      <c r="H72" s="1"/>
      <c r="I72" s="1"/>
    </row>
    <row r="73" spans="2:9" x14ac:dyDescent="0.55000000000000004">
      <c r="B73" s="1" t="s">
        <v>4395</v>
      </c>
      <c r="C73" s="1"/>
      <c r="D73" s="1" t="s">
        <v>7647</v>
      </c>
      <c r="E73" s="1" t="s">
        <v>3507</v>
      </c>
      <c r="F73" s="5" t="s">
        <v>255</v>
      </c>
      <c r="G73" s="5"/>
      <c r="H73" s="1"/>
      <c r="I73" s="1"/>
    </row>
    <row r="74" spans="2:9" x14ac:dyDescent="0.55000000000000004">
      <c r="B74" s="1" t="s">
        <v>4395</v>
      </c>
      <c r="C74" s="1"/>
      <c r="D74" s="1" t="s">
        <v>7647</v>
      </c>
      <c r="E74" s="1" t="s">
        <v>3507</v>
      </c>
      <c r="F74" s="5" t="s">
        <v>4396</v>
      </c>
      <c r="G74" s="5"/>
      <c r="H74" s="1"/>
      <c r="I74" s="1"/>
    </row>
    <row r="75" spans="2:9" x14ac:dyDescent="0.55000000000000004">
      <c r="B75" s="1" t="s">
        <v>4395</v>
      </c>
      <c r="C75" s="1"/>
      <c r="D75" s="1" t="s">
        <v>7647</v>
      </c>
      <c r="E75" s="1" t="s">
        <v>3507</v>
      </c>
      <c r="F75" s="5" t="s">
        <v>257</v>
      </c>
      <c r="G75" s="5"/>
      <c r="H75" s="1"/>
      <c r="I75" s="1"/>
    </row>
    <row r="76" spans="2:9" x14ac:dyDescent="0.55000000000000004">
      <c r="B76" s="1" t="s">
        <v>4395</v>
      </c>
      <c r="C76" s="1"/>
      <c r="D76" s="1" t="s">
        <v>7647</v>
      </c>
      <c r="E76" s="1" t="s">
        <v>3507</v>
      </c>
      <c r="F76" s="5" t="s">
        <v>259</v>
      </c>
      <c r="G76" s="5"/>
      <c r="H76" s="1"/>
      <c r="I76" s="1"/>
    </row>
    <row r="77" spans="2:9" x14ac:dyDescent="0.55000000000000004">
      <c r="B77" s="1" t="s">
        <v>4397</v>
      </c>
      <c r="C77" s="1"/>
      <c r="D77" s="1" t="s">
        <v>7647</v>
      </c>
      <c r="E77" s="1" t="s">
        <v>3507</v>
      </c>
      <c r="F77" s="5" t="s">
        <v>261</v>
      </c>
      <c r="G77" s="5"/>
      <c r="H77" s="1"/>
      <c r="I77" s="1"/>
    </row>
    <row r="78" spans="2:9" x14ac:dyDescent="0.55000000000000004">
      <c r="B78" s="1" t="s">
        <v>4398</v>
      </c>
      <c r="C78" s="1"/>
      <c r="D78" s="1" t="s">
        <v>7647</v>
      </c>
      <c r="E78" s="1" t="s">
        <v>3507</v>
      </c>
      <c r="F78" s="5" t="s">
        <v>263</v>
      </c>
      <c r="G78" s="5"/>
      <c r="H78" s="1"/>
      <c r="I78" s="1"/>
    </row>
    <row r="79" spans="2:9" x14ac:dyDescent="0.55000000000000004">
      <c r="B79" s="1" t="s">
        <v>4399</v>
      </c>
      <c r="C79" s="1"/>
      <c r="D79" s="1" t="s">
        <v>7647</v>
      </c>
      <c r="E79" s="1" t="s">
        <v>3507</v>
      </c>
      <c r="F79" s="5" t="s">
        <v>265</v>
      </c>
      <c r="G79" s="5"/>
      <c r="H79" s="1"/>
      <c r="I79" s="1"/>
    </row>
    <row r="80" spans="2:9" x14ac:dyDescent="0.55000000000000004">
      <c r="B80" s="1" t="s">
        <v>4399</v>
      </c>
      <c r="C80" s="1"/>
      <c r="D80" s="1" t="s">
        <v>7647</v>
      </c>
      <c r="E80" s="1" t="s">
        <v>3507</v>
      </c>
      <c r="F80" s="5" t="s">
        <v>267</v>
      </c>
      <c r="G80" s="5"/>
      <c r="H80" s="1"/>
      <c r="I80" s="1"/>
    </row>
    <row r="81" spans="2:9" x14ac:dyDescent="0.55000000000000004">
      <c r="B81" s="1" t="s">
        <v>4399</v>
      </c>
      <c r="C81" s="1"/>
      <c r="D81" s="1" t="s">
        <v>7647</v>
      </c>
      <c r="E81" s="1" t="s">
        <v>3507</v>
      </c>
      <c r="F81" s="5" t="s">
        <v>4400</v>
      </c>
      <c r="G81" s="5"/>
      <c r="H81" s="1"/>
      <c r="I81" s="1"/>
    </row>
    <row r="82" spans="2:9" x14ac:dyDescent="0.55000000000000004">
      <c r="B82" s="1" t="s">
        <v>4401</v>
      </c>
      <c r="C82" s="1"/>
      <c r="D82" s="1" t="s">
        <v>7647</v>
      </c>
      <c r="E82" s="1" t="s">
        <v>3507</v>
      </c>
      <c r="F82" s="5" t="s">
        <v>268</v>
      </c>
      <c r="G82" s="5"/>
      <c r="H82" s="1"/>
      <c r="I82" s="1"/>
    </row>
    <row r="83" spans="2:9" x14ac:dyDescent="0.55000000000000004">
      <c r="B83" s="1" t="s">
        <v>4402</v>
      </c>
      <c r="C83" s="1"/>
      <c r="D83" s="1" t="s">
        <v>7647</v>
      </c>
      <c r="E83" s="1" t="s">
        <v>3507</v>
      </c>
      <c r="F83" s="5" t="s">
        <v>269</v>
      </c>
      <c r="G83" s="5"/>
      <c r="H83" s="1"/>
      <c r="I83" s="1"/>
    </row>
    <row r="84" spans="2:9" x14ac:dyDescent="0.55000000000000004">
      <c r="B84" s="1" t="s">
        <v>4402</v>
      </c>
      <c r="C84" s="1"/>
      <c r="D84" s="1" t="s">
        <v>7647</v>
      </c>
      <c r="E84" s="1" t="s">
        <v>3507</v>
      </c>
      <c r="F84" s="5" t="s">
        <v>4403</v>
      </c>
      <c r="G84" s="5"/>
      <c r="H84" s="1"/>
      <c r="I84" s="1"/>
    </row>
    <row r="85" spans="2:9" x14ac:dyDescent="0.55000000000000004">
      <c r="B85" s="1" t="s">
        <v>4402</v>
      </c>
      <c r="C85" s="1"/>
      <c r="D85" s="1" t="s">
        <v>7647</v>
      </c>
      <c r="E85" s="1" t="s">
        <v>3507</v>
      </c>
      <c r="F85" s="5" t="s">
        <v>270</v>
      </c>
      <c r="G85" s="5"/>
      <c r="H85" s="1"/>
      <c r="I85" s="1"/>
    </row>
    <row r="86" spans="2:9" x14ac:dyDescent="0.55000000000000004">
      <c r="B86" s="1" t="s">
        <v>4402</v>
      </c>
      <c r="C86" s="1"/>
      <c r="D86" s="1" t="s">
        <v>7647</v>
      </c>
      <c r="E86" s="1" t="s">
        <v>3507</v>
      </c>
      <c r="F86" s="5" t="s">
        <v>271</v>
      </c>
      <c r="G86" s="5"/>
      <c r="H86" s="1"/>
      <c r="I86" s="1"/>
    </row>
    <row r="87" spans="2:9" x14ac:dyDescent="0.55000000000000004">
      <c r="B87" s="1" t="s">
        <v>4404</v>
      </c>
      <c r="C87" s="1"/>
      <c r="D87" s="1" t="s">
        <v>7647</v>
      </c>
      <c r="E87" s="1" t="s">
        <v>3507</v>
      </c>
      <c r="F87" s="5" t="s">
        <v>272</v>
      </c>
      <c r="G87" s="5"/>
      <c r="H87" s="1"/>
      <c r="I87" s="1"/>
    </row>
    <row r="88" spans="2:9" x14ac:dyDescent="0.55000000000000004">
      <c r="B88" s="1" t="s">
        <v>4405</v>
      </c>
      <c r="C88" s="1"/>
      <c r="D88" s="1" t="s">
        <v>7647</v>
      </c>
      <c r="E88" s="1" t="s">
        <v>3507</v>
      </c>
      <c r="F88" s="5" t="s">
        <v>273</v>
      </c>
      <c r="G88" s="5"/>
      <c r="H88" s="1"/>
      <c r="I88" s="1"/>
    </row>
    <row r="89" spans="2:9" x14ac:dyDescent="0.55000000000000004">
      <c r="B89" s="1" t="s">
        <v>4405</v>
      </c>
      <c r="C89" s="1"/>
      <c r="D89" s="1" t="s">
        <v>7647</v>
      </c>
      <c r="E89" s="1" t="s">
        <v>3507</v>
      </c>
      <c r="F89" s="5" t="s">
        <v>274</v>
      </c>
      <c r="G89" s="5"/>
      <c r="H89" s="1"/>
      <c r="I89" s="1"/>
    </row>
    <row r="90" spans="2:9" x14ac:dyDescent="0.55000000000000004">
      <c r="B90" s="1" t="s">
        <v>4405</v>
      </c>
      <c r="C90" s="1"/>
      <c r="D90" s="1" t="s">
        <v>7647</v>
      </c>
      <c r="E90" s="1" t="s">
        <v>3507</v>
      </c>
      <c r="F90" s="5" t="s">
        <v>4406</v>
      </c>
      <c r="G90" s="5"/>
      <c r="H90" s="1"/>
      <c r="I90" s="1"/>
    </row>
    <row r="91" spans="2:9" x14ac:dyDescent="0.55000000000000004">
      <c r="B91" s="1" t="s">
        <v>4407</v>
      </c>
      <c r="C91" s="1"/>
      <c r="D91" s="1" t="s">
        <v>7647</v>
      </c>
      <c r="E91" s="1" t="s">
        <v>3507</v>
      </c>
      <c r="F91" s="5" t="s">
        <v>3483</v>
      </c>
      <c r="G91" s="5"/>
      <c r="H91" s="1"/>
      <c r="I91" s="1"/>
    </row>
    <row r="92" spans="2:9" x14ac:dyDescent="0.55000000000000004">
      <c r="B92" s="1" t="s">
        <v>4407</v>
      </c>
      <c r="C92" s="1"/>
      <c r="D92" s="1" t="s">
        <v>7647</v>
      </c>
      <c r="E92" s="1" t="s">
        <v>3507</v>
      </c>
      <c r="F92" s="5" t="s">
        <v>4408</v>
      </c>
      <c r="G92" s="5"/>
      <c r="H92" s="1"/>
      <c r="I92" s="1"/>
    </row>
    <row r="93" spans="2:9" x14ac:dyDescent="0.55000000000000004">
      <c r="B93" s="1" t="s">
        <v>4407</v>
      </c>
      <c r="C93" s="1"/>
      <c r="D93" s="1" t="s">
        <v>7647</v>
      </c>
      <c r="E93" s="1" t="s">
        <v>3507</v>
      </c>
      <c r="F93" s="5" t="s">
        <v>3484</v>
      </c>
      <c r="G93" s="5"/>
      <c r="H93" s="1"/>
      <c r="I93" s="1"/>
    </row>
    <row r="94" spans="2:9" x14ac:dyDescent="0.55000000000000004">
      <c r="B94" s="1" t="s">
        <v>4407</v>
      </c>
      <c r="C94" s="1"/>
      <c r="D94" s="1" t="s">
        <v>7647</v>
      </c>
      <c r="E94" s="1" t="s">
        <v>3507</v>
      </c>
      <c r="F94" s="5" t="s">
        <v>3485</v>
      </c>
      <c r="G94" s="5"/>
      <c r="H94" s="1"/>
      <c r="I94" s="1"/>
    </row>
    <row r="95" spans="2:9" x14ac:dyDescent="0.55000000000000004">
      <c r="B95" s="1" t="s">
        <v>4409</v>
      </c>
      <c r="C95" s="1"/>
      <c r="D95" s="1" t="s">
        <v>7647</v>
      </c>
      <c r="E95" s="1" t="s">
        <v>3507</v>
      </c>
      <c r="F95" s="5" t="s">
        <v>3486</v>
      </c>
      <c r="G95" s="5"/>
      <c r="H95" s="1"/>
      <c r="I95" s="1"/>
    </row>
    <row r="96" spans="2:9" x14ac:dyDescent="0.55000000000000004">
      <c r="B96" s="1" t="s">
        <v>4409</v>
      </c>
      <c r="C96" s="1"/>
      <c r="D96" s="1" t="s">
        <v>7647</v>
      </c>
      <c r="E96" s="1" t="s">
        <v>3507</v>
      </c>
      <c r="F96" s="5" t="s">
        <v>4410</v>
      </c>
      <c r="G96" s="5"/>
      <c r="H96" s="1"/>
      <c r="I96" s="1"/>
    </row>
    <row r="97" spans="2:9" x14ac:dyDescent="0.55000000000000004">
      <c r="B97" s="1" t="s">
        <v>4411</v>
      </c>
      <c r="C97" s="1"/>
      <c r="D97" s="1" t="s">
        <v>7647</v>
      </c>
      <c r="E97" s="1" t="s">
        <v>3507</v>
      </c>
      <c r="F97" s="5" t="s">
        <v>3487</v>
      </c>
      <c r="G97" s="5"/>
      <c r="H97" s="1"/>
      <c r="I97" s="1"/>
    </row>
    <row r="98" spans="2:9" x14ac:dyDescent="0.55000000000000004">
      <c r="B98" s="1" t="s">
        <v>4412</v>
      </c>
      <c r="C98" s="1"/>
      <c r="D98" s="1" t="s">
        <v>7647</v>
      </c>
      <c r="E98" s="1" t="s">
        <v>3507</v>
      </c>
      <c r="F98" s="5" t="s">
        <v>3488</v>
      </c>
      <c r="G98" s="5"/>
      <c r="H98" s="1"/>
      <c r="I98" s="1"/>
    </row>
    <row r="99" spans="2:9" x14ac:dyDescent="0.55000000000000004">
      <c r="B99" s="1" t="s">
        <v>4413</v>
      </c>
      <c r="C99" s="1"/>
      <c r="D99" s="1" t="s">
        <v>7647</v>
      </c>
      <c r="E99" s="1" t="s">
        <v>3507</v>
      </c>
      <c r="F99" s="5" t="s">
        <v>3489</v>
      </c>
      <c r="G99" s="5"/>
      <c r="H99" s="1"/>
      <c r="I99" s="1"/>
    </row>
    <row r="100" spans="2:9" x14ac:dyDescent="0.55000000000000004">
      <c r="B100" s="1" t="s">
        <v>4413</v>
      </c>
      <c r="C100" s="1"/>
      <c r="D100" s="1" t="s">
        <v>7647</v>
      </c>
      <c r="E100" s="1" t="s">
        <v>3507</v>
      </c>
      <c r="F100" s="5" t="s">
        <v>3490</v>
      </c>
      <c r="G100" s="5"/>
      <c r="H100" s="1"/>
      <c r="I100" s="1"/>
    </row>
    <row r="101" spans="2:9" x14ac:dyDescent="0.55000000000000004">
      <c r="B101" s="1" t="s">
        <v>4414</v>
      </c>
      <c r="C101" s="1"/>
      <c r="D101" s="1" t="s">
        <v>7647</v>
      </c>
      <c r="E101" s="1" t="s">
        <v>3507</v>
      </c>
      <c r="F101" s="5" t="s">
        <v>3492</v>
      </c>
      <c r="G101" s="5"/>
      <c r="H101" s="1"/>
      <c r="I101" s="1"/>
    </row>
    <row r="102" spans="2:9" x14ac:dyDescent="0.55000000000000004">
      <c r="B102" s="1" t="s">
        <v>4415</v>
      </c>
      <c r="C102" s="1"/>
      <c r="D102" s="1" t="s">
        <v>7647</v>
      </c>
      <c r="E102" s="1" t="s">
        <v>3507</v>
      </c>
      <c r="F102" s="5" t="s">
        <v>3494</v>
      </c>
      <c r="G102" s="5"/>
      <c r="H102" s="1"/>
      <c r="I102" s="1"/>
    </row>
    <row r="103" spans="2:9" x14ac:dyDescent="0.55000000000000004">
      <c r="B103" s="1" t="s">
        <v>4416</v>
      </c>
      <c r="C103" s="1"/>
      <c r="D103" s="1" t="s">
        <v>7647</v>
      </c>
      <c r="E103" s="1" t="s">
        <v>3507</v>
      </c>
      <c r="F103" s="5" t="s">
        <v>3496</v>
      </c>
      <c r="G103" s="5"/>
      <c r="H103" s="1"/>
      <c r="I103" s="1"/>
    </row>
    <row r="104" spans="2:9" x14ac:dyDescent="0.55000000000000004">
      <c r="B104" s="1" t="s">
        <v>4417</v>
      </c>
      <c r="C104" s="1"/>
      <c r="D104" s="1" t="s">
        <v>7647</v>
      </c>
      <c r="E104" s="1" t="s">
        <v>3507</v>
      </c>
      <c r="F104" s="5" t="s">
        <v>3498</v>
      </c>
      <c r="G104" s="5"/>
      <c r="H104" s="1"/>
      <c r="I104" s="1"/>
    </row>
    <row r="105" spans="2:9" x14ac:dyDescent="0.55000000000000004">
      <c r="B105" s="1" t="s">
        <v>4418</v>
      </c>
      <c r="C105" s="1"/>
      <c r="D105" s="1" t="s">
        <v>7647</v>
      </c>
      <c r="E105" s="1" t="s">
        <v>3507</v>
      </c>
      <c r="F105" s="5" t="s">
        <v>3500</v>
      </c>
      <c r="G105" s="5"/>
      <c r="H105" s="1"/>
      <c r="I105" s="1"/>
    </row>
    <row r="106" spans="2:9" x14ac:dyDescent="0.55000000000000004">
      <c r="B106" s="1" t="s">
        <v>4419</v>
      </c>
      <c r="C106" s="1"/>
      <c r="D106" s="1" t="s">
        <v>7647</v>
      </c>
      <c r="E106" s="1" t="s">
        <v>3507</v>
      </c>
      <c r="F106" s="5" t="s">
        <v>3501</v>
      </c>
      <c r="G106" s="5"/>
      <c r="H106" s="1"/>
      <c r="I106" s="1"/>
    </row>
    <row r="107" spans="2:9" x14ac:dyDescent="0.55000000000000004">
      <c r="B107" s="1" t="s">
        <v>4419</v>
      </c>
      <c r="C107" s="1"/>
      <c r="D107" s="1" t="s">
        <v>7647</v>
      </c>
      <c r="E107" s="1" t="s">
        <v>3507</v>
      </c>
      <c r="F107" s="5" t="s">
        <v>4420</v>
      </c>
      <c r="G107" s="5"/>
      <c r="H107" s="1"/>
      <c r="I107" s="1"/>
    </row>
    <row r="108" spans="2:9" x14ac:dyDescent="0.55000000000000004">
      <c r="B108" s="1" t="s">
        <v>4421</v>
      </c>
      <c r="C108" s="1"/>
      <c r="D108" s="1" t="s">
        <v>7647</v>
      </c>
      <c r="E108" s="1" t="s">
        <v>3507</v>
      </c>
      <c r="F108" s="5" t="s">
        <v>3502</v>
      </c>
      <c r="G108" s="5"/>
      <c r="H108" s="1"/>
      <c r="I108" s="1"/>
    </row>
    <row r="109" spans="2:9" x14ac:dyDescent="0.55000000000000004">
      <c r="B109" s="1" t="s">
        <v>4422</v>
      </c>
      <c r="C109" s="1"/>
      <c r="D109" s="1" t="s">
        <v>7647</v>
      </c>
      <c r="E109" s="1" t="s">
        <v>3507</v>
      </c>
      <c r="F109" s="5" t="s">
        <v>3503</v>
      </c>
      <c r="G109" s="5"/>
      <c r="H109" s="1"/>
      <c r="I109" s="1"/>
    </row>
    <row r="110" spans="2:9" x14ac:dyDescent="0.55000000000000004">
      <c r="B110" s="1" t="s">
        <v>4423</v>
      </c>
      <c r="C110" s="1"/>
      <c r="D110" s="1" t="s">
        <v>7647</v>
      </c>
      <c r="E110" s="1" t="s">
        <v>3507</v>
      </c>
      <c r="F110" s="5" t="s">
        <v>3504</v>
      </c>
      <c r="G110" s="5"/>
      <c r="H110" s="1"/>
      <c r="I110" s="1"/>
    </row>
    <row r="111" spans="2:9" x14ac:dyDescent="0.55000000000000004">
      <c r="B111" s="1" t="s">
        <v>4423</v>
      </c>
      <c r="C111" s="1"/>
      <c r="D111" s="1" t="s">
        <v>7647</v>
      </c>
      <c r="E111" s="1" t="s">
        <v>3507</v>
      </c>
      <c r="F111" s="5" t="s">
        <v>3505</v>
      </c>
      <c r="G111" s="5"/>
      <c r="H111" s="1"/>
      <c r="I111" s="1"/>
    </row>
    <row r="112" spans="2:9" x14ac:dyDescent="0.55000000000000004">
      <c r="B112" s="1" t="s">
        <v>4423</v>
      </c>
      <c r="C112" s="1"/>
      <c r="D112" s="1" t="s">
        <v>7647</v>
      </c>
      <c r="E112" s="1" t="s">
        <v>3507</v>
      </c>
      <c r="F112" s="5" t="s">
        <v>4424</v>
      </c>
      <c r="G112" s="5"/>
      <c r="H112" s="1"/>
      <c r="I112" s="1"/>
    </row>
    <row r="113" spans="2:9" x14ac:dyDescent="0.55000000000000004">
      <c r="B113" s="1" t="s">
        <v>4425</v>
      </c>
      <c r="C113" s="1"/>
      <c r="D113" s="1" t="s">
        <v>7647</v>
      </c>
      <c r="E113" s="1" t="s">
        <v>3507</v>
      </c>
      <c r="F113" s="5" t="s">
        <v>3506</v>
      </c>
      <c r="G113" s="5"/>
      <c r="H113" s="1"/>
      <c r="I113" s="1"/>
    </row>
    <row r="114" spans="2:9" x14ac:dyDescent="0.55000000000000004">
      <c r="B114" s="1" t="s">
        <v>4425</v>
      </c>
      <c r="C114" s="1"/>
      <c r="D114" s="1" t="s">
        <v>7647</v>
      </c>
      <c r="E114" s="1" t="s">
        <v>3507</v>
      </c>
      <c r="F114" s="5" t="s">
        <v>4426</v>
      </c>
      <c r="G114" s="5"/>
      <c r="H114" s="1"/>
      <c r="I114" s="1"/>
    </row>
    <row r="115" spans="2:9" x14ac:dyDescent="0.55000000000000004">
      <c r="B115" s="1" t="s">
        <v>4425</v>
      </c>
      <c r="C115" s="1"/>
      <c r="D115" s="1" t="s">
        <v>7647</v>
      </c>
      <c r="E115" s="1" t="s">
        <v>3507</v>
      </c>
      <c r="F115" s="5" t="s">
        <v>4427</v>
      </c>
      <c r="G115" s="5"/>
      <c r="H115" s="1"/>
      <c r="I115" s="1"/>
    </row>
    <row r="116" spans="2:9" x14ac:dyDescent="0.55000000000000004">
      <c r="B116" s="1" t="s">
        <v>4429</v>
      </c>
      <c r="C116" s="1"/>
      <c r="D116" s="1" t="s">
        <v>7647</v>
      </c>
      <c r="E116" s="1" t="s">
        <v>3507</v>
      </c>
      <c r="F116" s="5" t="s">
        <v>4428</v>
      </c>
      <c r="G116" s="5"/>
      <c r="H116" s="1"/>
      <c r="I116" s="1"/>
    </row>
    <row r="117" spans="2:9" x14ac:dyDescent="0.55000000000000004">
      <c r="B117" s="1" t="s">
        <v>4431</v>
      </c>
      <c r="C117" s="1"/>
      <c r="D117" s="1" t="s">
        <v>7647</v>
      </c>
      <c r="E117" s="1" t="s">
        <v>3507</v>
      </c>
      <c r="F117" s="5" t="s">
        <v>4430</v>
      </c>
      <c r="G117" s="5"/>
      <c r="H117" s="1"/>
      <c r="I117" s="1"/>
    </row>
    <row r="118" spans="2:9" x14ac:dyDescent="0.55000000000000004">
      <c r="B118" s="1" t="s">
        <v>7425</v>
      </c>
      <c r="C118" s="1"/>
      <c r="D118" s="1" t="s">
        <v>7647</v>
      </c>
      <c r="E118" s="1" t="s">
        <v>3507</v>
      </c>
      <c r="F118" s="5" t="s">
        <v>4432</v>
      </c>
      <c r="G118" s="5"/>
      <c r="H118" s="1"/>
      <c r="I118" s="1"/>
    </row>
    <row r="119" spans="2:9" x14ac:dyDescent="0.55000000000000004">
      <c r="B119" s="1" t="s">
        <v>7426</v>
      </c>
      <c r="C119" s="1"/>
      <c r="D119" s="1" t="s">
        <v>7647</v>
      </c>
      <c r="E119" s="1" t="s">
        <v>3507</v>
      </c>
      <c r="F119" s="5" t="s">
        <v>4433</v>
      </c>
      <c r="G119" s="5"/>
      <c r="H119" s="1"/>
      <c r="I119" s="1"/>
    </row>
    <row r="120" spans="2:9" x14ac:dyDescent="0.55000000000000004">
      <c r="B120" s="1" t="s">
        <v>7427</v>
      </c>
      <c r="C120" s="1"/>
      <c r="D120" s="1" t="s">
        <v>7647</v>
      </c>
      <c r="E120" s="1" t="s">
        <v>3507</v>
      </c>
      <c r="F120" s="5" t="s">
        <v>4434</v>
      </c>
      <c r="G120" s="5"/>
      <c r="H120" s="1"/>
      <c r="I120" s="1"/>
    </row>
    <row r="121" spans="2:9" x14ac:dyDescent="0.55000000000000004">
      <c r="B121" s="1" t="s">
        <v>4436</v>
      </c>
      <c r="C121" s="1"/>
      <c r="D121" s="1" t="s">
        <v>7647</v>
      </c>
      <c r="E121" s="1" t="s">
        <v>3507</v>
      </c>
      <c r="F121" s="5" t="s">
        <v>4435</v>
      </c>
      <c r="G121" s="5"/>
      <c r="H121" s="1"/>
      <c r="I121" s="1"/>
    </row>
    <row r="122" spans="2:9" x14ac:dyDescent="0.55000000000000004">
      <c r="B122" s="1" t="s">
        <v>7428</v>
      </c>
      <c r="C122" s="1"/>
      <c r="D122" s="1" t="s">
        <v>7647</v>
      </c>
      <c r="E122" s="1" t="s">
        <v>3507</v>
      </c>
      <c r="F122" s="5" t="s">
        <v>4437</v>
      </c>
      <c r="G122" s="5"/>
      <c r="H122" s="1"/>
      <c r="I122" s="1"/>
    </row>
    <row r="123" spans="2:9" x14ac:dyDescent="0.55000000000000004">
      <c r="B123" s="1" t="s">
        <v>4439</v>
      </c>
      <c r="C123" s="1"/>
      <c r="D123" s="1" t="s">
        <v>7647</v>
      </c>
      <c r="E123" s="1" t="s">
        <v>3507</v>
      </c>
      <c r="F123" s="5" t="s">
        <v>4438</v>
      </c>
      <c r="G123" s="5"/>
      <c r="H123" s="1"/>
      <c r="I123" s="1"/>
    </row>
    <row r="124" spans="2:9" x14ac:dyDescent="0.55000000000000004">
      <c r="B124" s="1" t="s">
        <v>7429</v>
      </c>
      <c r="C124" s="1"/>
      <c r="D124" s="1" t="s">
        <v>7647</v>
      </c>
      <c r="E124" s="1" t="s">
        <v>3507</v>
      </c>
      <c r="F124" s="5" t="s">
        <v>4440</v>
      </c>
      <c r="G124" s="5"/>
      <c r="H124" s="1"/>
      <c r="I124" s="1"/>
    </row>
    <row r="125" spans="2:9" x14ac:dyDescent="0.55000000000000004">
      <c r="B125" s="1" t="s">
        <v>4441</v>
      </c>
      <c r="C125" s="1"/>
      <c r="D125" s="1" t="s">
        <v>7647</v>
      </c>
      <c r="E125" s="1" t="s">
        <v>432</v>
      </c>
      <c r="F125" s="5" t="s">
        <v>140</v>
      </c>
      <c r="G125" s="5"/>
      <c r="H125" s="1"/>
      <c r="I125" s="1"/>
    </row>
    <row r="126" spans="2:9" x14ac:dyDescent="0.55000000000000004">
      <c r="B126" s="1" t="s">
        <v>4442</v>
      </c>
      <c r="C126" s="1"/>
      <c r="D126" s="1" t="s">
        <v>7647</v>
      </c>
      <c r="E126" s="1" t="s">
        <v>432</v>
      </c>
      <c r="F126" s="5" t="s">
        <v>142</v>
      </c>
      <c r="G126" s="5"/>
      <c r="H126" s="1"/>
      <c r="I126" s="1"/>
    </row>
    <row r="127" spans="2:9" x14ac:dyDescent="0.55000000000000004">
      <c r="B127" s="1" t="s">
        <v>4443</v>
      </c>
      <c r="C127" s="1"/>
      <c r="D127" s="1" t="s">
        <v>7647</v>
      </c>
      <c r="E127" s="1" t="s">
        <v>432</v>
      </c>
      <c r="F127" s="5" t="s">
        <v>144</v>
      </c>
      <c r="G127" s="5"/>
      <c r="H127" s="1"/>
      <c r="I127" s="1"/>
    </row>
    <row r="128" spans="2:9" x14ac:dyDescent="0.55000000000000004">
      <c r="B128" s="1" t="s">
        <v>4444</v>
      </c>
      <c r="C128" s="1"/>
      <c r="D128" s="1" t="s">
        <v>7647</v>
      </c>
      <c r="E128" s="1" t="s">
        <v>432</v>
      </c>
      <c r="F128" s="5" t="s">
        <v>146</v>
      </c>
      <c r="G128" s="5"/>
      <c r="H128" s="1"/>
      <c r="I128" s="1"/>
    </row>
    <row r="129" spans="2:9" x14ac:dyDescent="0.55000000000000004">
      <c r="B129" s="1" t="s">
        <v>4445</v>
      </c>
      <c r="C129" s="1"/>
      <c r="D129" s="1" t="s">
        <v>7647</v>
      </c>
      <c r="E129" s="1" t="s">
        <v>432</v>
      </c>
      <c r="F129" s="5" t="s">
        <v>148</v>
      </c>
      <c r="G129" s="5"/>
      <c r="H129" s="1"/>
      <c r="I129" s="1"/>
    </row>
    <row r="130" spans="2:9" x14ac:dyDescent="0.55000000000000004">
      <c r="B130" s="1" t="s">
        <v>4446</v>
      </c>
      <c r="C130" s="1"/>
      <c r="D130" s="1" t="s">
        <v>7647</v>
      </c>
      <c r="E130" s="1" t="s">
        <v>432</v>
      </c>
      <c r="F130" s="5" t="s">
        <v>150</v>
      </c>
      <c r="G130" s="5"/>
      <c r="H130" s="1"/>
      <c r="I130" s="1"/>
    </row>
    <row r="131" spans="2:9" x14ac:dyDescent="0.55000000000000004">
      <c r="B131" s="1" t="s">
        <v>4447</v>
      </c>
      <c r="C131" s="1"/>
      <c r="D131" s="1" t="s">
        <v>7647</v>
      </c>
      <c r="E131" s="1" t="s">
        <v>432</v>
      </c>
      <c r="F131" s="5" t="s">
        <v>152</v>
      </c>
      <c r="G131" s="5"/>
      <c r="H131" s="1"/>
      <c r="I131" s="1"/>
    </row>
    <row r="132" spans="2:9" x14ac:dyDescent="0.55000000000000004">
      <c r="B132" s="19" t="s">
        <v>4448</v>
      </c>
      <c r="C132" s="19"/>
      <c r="D132" s="19" t="s">
        <v>7647</v>
      </c>
      <c r="E132" s="19" t="s">
        <v>432</v>
      </c>
      <c r="F132" s="19" t="s">
        <v>154</v>
      </c>
      <c r="G132" s="19"/>
      <c r="H132" s="19"/>
      <c r="I132" s="19"/>
    </row>
    <row r="133" spans="2:9" x14ac:dyDescent="0.55000000000000004">
      <c r="B133" s="19" t="s">
        <v>4449</v>
      </c>
      <c r="C133" s="19"/>
      <c r="D133" s="19" t="s">
        <v>7647</v>
      </c>
      <c r="E133" s="19" t="s">
        <v>432</v>
      </c>
      <c r="F133" s="19" t="s">
        <v>156</v>
      </c>
      <c r="G133" s="19"/>
      <c r="H133" s="19"/>
      <c r="I133" s="19"/>
    </row>
    <row r="134" spans="2:9" x14ac:dyDescent="0.55000000000000004">
      <c r="B134" s="19" t="s">
        <v>4450</v>
      </c>
      <c r="C134" s="19"/>
      <c r="D134" s="19" t="s">
        <v>7647</v>
      </c>
      <c r="E134" s="19" t="s">
        <v>432</v>
      </c>
      <c r="F134" s="19" t="s">
        <v>158</v>
      </c>
      <c r="G134" s="19"/>
      <c r="H134" s="19"/>
      <c r="I134" s="19"/>
    </row>
    <row r="135" spans="2:9" x14ac:dyDescent="0.55000000000000004">
      <c r="B135" s="19" t="s">
        <v>4451</v>
      </c>
      <c r="C135" s="19"/>
      <c r="D135" s="19" t="s">
        <v>7647</v>
      </c>
      <c r="E135" s="19" t="s">
        <v>432</v>
      </c>
      <c r="F135" s="19" t="s">
        <v>160</v>
      </c>
      <c r="G135" s="19"/>
      <c r="H135" s="19"/>
      <c r="I135" s="19"/>
    </row>
    <row r="136" spans="2:9" x14ac:dyDescent="0.55000000000000004">
      <c r="B136" s="19" t="s">
        <v>4452</v>
      </c>
      <c r="C136" s="19"/>
      <c r="D136" s="19" t="s">
        <v>7647</v>
      </c>
      <c r="E136" s="19" t="s">
        <v>432</v>
      </c>
      <c r="F136" s="19" t="s">
        <v>162</v>
      </c>
      <c r="G136" s="19"/>
      <c r="H136" s="19"/>
      <c r="I136" s="19"/>
    </row>
    <row r="137" spans="2:9" x14ac:dyDescent="0.55000000000000004">
      <c r="B137" s="19" t="s">
        <v>4453</v>
      </c>
      <c r="C137" s="19"/>
      <c r="D137" s="19" t="s">
        <v>7647</v>
      </c>
      <c r="E137" s="19" t="s">
        <v>432</v>
      </c>
      <c r="F137" s="19" t="s">
        <v>164</v>
      </c>
      <c r="G137" s="19"/>
      <c r="H137" s="19"/>
      <c r="I137" s="19"/>
    </row>
    <row r="138" spans="2:9" x14ac:dyDescent="0.55000000000000004">
      <c r="B138" s="19" t="s">
        <v>4454</v>
      </c>
      <c r="C138" s="19"/>
      <c r="D138" s="19" t="s">
        <v>7647</v>
      </c>
      <c r="E138" s="19" t="s">
        <v>432</v>
      </c>
      <c r="F138" s="19" t="s">
        <v>166</v>
      </c>
      <c r="G138" s="19"/>
      <c r="H138" s="19"/>
      <c r="I138" s="19"/>
    </row>
    <row r="139" spans="2:9" x14ac:dyDescent="0.55000000000000004">
      <c r="B139" s="19" t="s">
        <v>4455</v>
      </c>
      <c r="C139" s="19"/>
      <c r="D139" s="19" t="s">
        <v>7647</v>
      </c>
      <c r="E139" s="19" t="s">
        <v>432</v>
      </c>
      <c r="F139" s="19" t="s">
        <v>168</v>
      </c>
      <c r="G139" s="19"/>
      <c r="H139" s="19"/>
      <c r="I139" s="19"/>
    </row>
    <row r="140" spans="2:9" x14ac:dyDescent="0.55000000000000004">
      <c r="B140" s="19" t="s">
        <v>4456</v>
      </c>
      <c r="C140" s="19"/>
      <c r="D140" s="19" t="s">
        <v>7647</v>
      </c>
      <c r="E140" s="19" t="s">
        <v>432</v>
      </c>
      <c r="F140" s="19" t="s">
        <v>170</v>
      </c>
      <c r="G140" s="19"/>
      <c r="H140" s="19"/>
      <c r="I140" s="19"/>
    </row>
    <row r="141" spans="2:9" x14ac:dyDescent="0.55000000000000004">
      <c r="B141" s="19" t="s">
        <v>4457</v>
      </c>
      <c r="C141" s="19"/>
      <c r="D141" s="19" t="s">
        <v>7647</v>
      </c>
      <c r="E141" s="19" t="s">
        <v>432</v>
      </c>
      <c r="F141" s="19" t="s">
        <v>172</v>
      </c>
      <c r="G141" s="19"/>
      <c r="H141" s="19"/>
      <c r="I141" s="19"/>
    </row>
    <row r="142" spans="2:9" x14ac:dyDescent="0.55000000000000004">
      <c r="B142" s="19" t="s">
        <v>4458</v>
      </c>
      <c r="C142" s="19"/>
      <c r="D142" s="19" t="s">
        <v>7647</v>
      </c>
      <c r="E142" s="19" t="s">
        <v>432</v>
      </c>
      <c r="F142" s="19" t="s">
        <v>174</v>
      </c>
      <c r="G142" s="19"/>
      <c r="H142" s="19"/>
      <c r="I142" s="19"/>
    </row>
    <row r="143" spans="2:9" x14ac:dyDescent="0.55000000000000004">
      <c r="B143" s="19" t="s">
        <v>7430</v>
      </c>
      <c r="C143" s="19"/>
      <c r="D143" s="19" t="s">
        <v>7647</v>
      </c>
      <c r="E143" s="19" t="s">
        <v>432</v>
      </c>
      <c r="F143" s="19" t="s">
        <v>175</v>
      </c>
      <c r="G143" s="19"/>
      <c r="H143" s="19"/>
      <c r="I143" s="19"/>
    </row>
    <row r="144" spans="2:9" x14ac:dyDescent="0.55000000000000004">
      <c r="B144" s="19" t="s">
        <v>7431</v>
      </c>
      <c r="C144" s="19"/>
      <c r="D144" s="19" t="s">
        <v>7647</v>
      </c>
      <c r="E144" s="19" t="s">
        <v>432</v>
      </c>
      <c r="F144" s="19" t="s">
        <v>176</v>
      </c>
      <c r="G144" s="19"/>
      <c r="H144" s="19"/>
      <c r="I144" s="19"/>
    </row>
    <row r="145" spans="2:9" x14ac:dyDescent="0.55000000000000004">
      <c r="B145" s="19" t="s">
        <v>7432</v>
      </c>
      <c r="C145" s="19"/>
      <c r="D145" s="19" t="s">
        <v>7647</v>
      </c>
      <c r="E145" s="19" t="s">
        <v>432</v>
      </c>
      <c r="F145" s="19" t="s">
        <v>177</v>
      </c>
      <c r="G145" s="19"/>
      <c r="H145" s="19"/>
      <c r="I145" s="19"/>
    </row>
    <row r="146" spans="2:9" x14ac:dyDescent="0.55000000000000004">
      <c r="B146" s="19" t="s">
        <v>4459</v>
      </c>
      <c r="C146" s="19"/>
      <c r="D146" s="19" t="s">
        <v>7647</v>
      </c>
      <c r="E146" s="19" t="s">
        <v>432</v>
      </c>
      <c r="F146" s="19" t="s">
        <v>240</v>
      </c>
      <c r="G146" s="19"/>
      <c r="H146" s="19"/>
      <c r="I146" s="19"/>
    </row>
    <row r="147" spans="2:9" x14ac:dyDescent="0.55000000000000004">
      <c r="B147" s="19" t="s">
        <v>4460</v>
      </c>
      <c r="C147" s="19"/>
      <c r="D147" s="19" t="s">
        <v>7647</v>
      </c>
      <c r="E147" s="19" t="s">
        <v>432</v>
      </c>
      <c r="F147" s="19" t="s">
        <v>241</v>
      </c>
      <c r="G147" s="19"/>
      <c r="H147" s="19"/>
      <c r="I147" s="19"/>
    </row>
    <row r="148" spans="2:9" x14ac:dyDescent="0.55000000000000004">
      <c r="B148" s="19" t="s">
        <v>4461</v>
      </c>
      <c r="C148" s="19"/>
      <c r="D148" s="19" t="s">
        <v>7647</v>
      </c>
      <c r="E148" s="19" t="s">
        <v>432</v>
      </c>
      <c r="F148" s="19" t="s">
        <v>242</v>
      </c>
      <c r="G148" s="19"/>
      <c r="H148" s="19"/>
      <c r="I148" s="19"/>
    </row>
    <row r="149" spans="2:9" x14ac:dyDescent="0.55000000000000004">
      <c r="B149" s="19" t="s">
        <v>7433</v>
      </c>
      <c r="C149" s="19"/>
      <c r="D149" s="19" t="s">
        <v>7647</v>
      </c>
      <c r="E149" s="19" t="s">
        <v>432</v>
      </c>
      <c r="F149" s="19" t="s">
        <v>243</v>
      </c>
      <c r="G149" s="19"/>
      <c r="H149" s="19"/>
      <c r="I149" s="19"/>
    </row>
    <row r="150" spans="2:9" x14ac:dyDescent="0.55000000000000004">
      <c r="B150" s="19" t="s">
        <v>7434</v>
      </c>
      <c r="C150" s="19"/>
      <c r="D150" s="19" t="s">
        <v>7647</v>
      </c>
      <c r="E150" s="19" t="s">
        <v>432</v>
      </c>
      <c r="F150" s="19" t="s">
        <v>244</v>
      </c>
      <c r="G150" s="19"/>
      <c r="H150" s="19"/>
      <c r="I150" s="19"/>
    </row>
    <row r="151" spans="2:9" x14ac:dyDescent="0.55000000000000004">
      <c r="B151" s="19" t="s">
        <v>7435</v>
      </c>
      <c r="C151" s="19"/>
      <c r="D151" s="19" t="s">
        <v>7647</v>
      </c>
      <c r="E151" s="19" t="s">
        <v>432</v>
      </c>
      <c r="F151" s="19" t="s">
        <v>246</v>
      </c>
      <c r="G151" s="19"/>
      <c r="H151" s="19"/>
      <c r="I151" s="19"/>
    </row>
    <row r="152" spans="2:9" x14ac:dyDescent="0.55000000000000004">
      <c r="B152" s="19" t="s">
        <v>4436</v>
      </c>
      <c r="C152" s="19"/>
      <c r="D152" s="19" t="s">
        <v>7647</v>
      </c>
      <c r="E152" s="19" t="s">
        <v>432</v>
      </c>
      <c r="F152" s="19" t="s">
        <v>247</v>
      </c>
      <c r="G152" s="19"/>
      <c r="H152" s="19"/>
      <c r="I152" s="19"/>
    </row>
    <row r="153" spans="2:9" x14ac:dyDescent="0.55000000000000004">
      <c r="B153" s="19" t="s">
        <v>4462</v>
      </c>
      <c r="C153" s="19"/>
      <c r="D153" s="19" t="s">
        <v>7647</v>
      </c>
      <c r="E153" s="19" t="s">
        <v>432</v>
      </c>
      <c r="F153" s="19" t="s">
        <v>249</v>
      </c>
      <c r="G153" s="19"/>
      <c r="H153" s="19"/>
      <c r="I153" s="19"/>
    </row>
    <row r="154" spans="2:9" x14ac:dyDescent="0.55000000000000004">
      <c r="B154" s="19" t="s">
        <v>4463</v>
      </c>
      <c r="C154" s="19"/>
      <c r="D154" s="19" t="s">
        <v>7647</v>
      </c>
      <c r="E154" s="19" t="s">
        <v>432</v>
      </c>
      <c r="F154" s="19" t="s">
        <v>251</v>
      </c>
      <c r="G154" s="19"/>
      <c r="H154" s="19"/>
      <c r="I154" s="19"/>
    </row>
    <row r="155" spans="2:9" x14ac:dyDescent="0.55000000000000004">
      <c r="B155" s="19" t="s">
        <v>4464</v>
      </c>
      <c r="C155" s="19"/>
      <c r="D155" s="19" t="s">
        <v>7647</v>
      </c>
      <c r="E155" s="19" t="s">
        <v>432</v>
      </c>
      <c r="F155" s="19" t="s">
        <v>253</v>
      </c>
      <c r="G155" s="19"/>
      <c r="H155" s="19"/>
      <c r="I155" s="19"/>
    </row>
    <row r="156" spans="2:9" x14ac:dyDescent="0.55000000000000004">
      <c r="B156" s="19" t="s">
        <v>4464</v>
      </c>
      <c r="C156" s="19"/>
      <c r="D156" s="19" t="s">
        <v>7647</v>
      </c>
      <c r="E156" s="19" t="s">
        <v>432</v>
      </c>
      <c r="F156" s="19" t="s">
        <v>4390</v>
      </c>
      <c r="G156" s="19"/>
      <c r="H156" s="19"/>
      <c r="I156" s="19"/>
    </row>
    <row r="157" spans="2:9" x14ac:dyDescent="0.55000000000000004">
      <c r="B157" s="19" t="s">
        <v>4465</v>
      </c>
      <c r="C157" s="19"/>
      <c r="D157" s="19" t="s">
        <v>7647</v>
      </c>
      <c r="E157" s="19" t="s">
        <v>432</v>
      </c>
      <c r="F157" s="19" t="s">
        <v>255</v>
      </c>
      <c r="G157" s="19"/>
      <c r="H157" s="19"/>
      <c r="I157" s="19"/>
    </row>
    <row r="158" spans="2:9" x14ac:dyDescent="0.55000000000000004">
      <c r="B158" s="19" t="s">
        <v>4465</v>
      </c>
      <c r="C158" s="19"/>
      <c r="D158" s="19" t="s">
        <v>7647</v>
      </c>
      <c r="E158" s="19" t="s">
        <v>432</v>
      </c>
      <c r="F158" s="19" t="s">
        <v>4400</v>
      </c>
      <c r="G158" s="19"/>
      <c r="H158" s="19"/>
      <c r="I158" s="19"/>
    </row>
    <row r="159" spans="2:9" x14ac:dyDescent="0.55000000000000004">
      <c r="B159" s="19" t="s">
        <v>4466</v>
      </c>
      <c r="C159" s="19"/>
      <c r="D159" s="19" t="s">
        <v>7647</v>
      </c>
      <c r="E159" s="19" t="s">
        <v>432</v>
      </c>
      <c r="F159" s="19" t="s">
        <v>257</v>
      </c>
      <c r="G159" s="19"/>
      <c r="H159" s="19"/>
      <c r="I159" s="19"/>
    </row>
    <row r="160" spans="2:9" x14ac:dyDescent="0.55000000000000004">
      <c r="B160" s="19" t="s">
        <v>4467</v>
      </c>
      <c r="C160" s="19"/>
      <c r="D160" s="19" t="s">
        <v>7647</v>
      </c>
      <c r="E160" s="19" t="s">
        <v>432</v>
      </c>
      <c r="F160" s="19" t="s">
        <v>259</v>
      </c>
      <c r="G160" s="19"/>
      <c r="H160" s="19"/>
      <c r="I160" s="19"/>
    </row>
    <row r="161" spans="2:9" x14ac:dyDescent="0.55000000000000004">
      <c r="B161" s="19" t="s">
        <v>4468</v>
      </c>
      <c r="C161" s="19"/>
      <c r="D161" s="19" t="s">
        <v>7647</v>
      </c>
      <c r="E161" s="19" t="s">
        <v>432</v>
      </c>
      <c r="F161" s="19" t="s">
        <v>261</v>
      </c>
      <c r="G161" s="19"/>
      <c r="H161" s="19"/>
      <c r="I161" s="19"/>
    </row>
    <row r="162" spans="2:9" x14ac:dyDescent="0.55000000000000004">
      <c r="B162" s="19" t="s">
        <v>4469</v>
      </c>
      <c r="C162" s="19"/>
      <c r="D162" s="19" t="s">
        <v>7647</v>
      </c>
      <c r="E162" s="19" t="s">
        <v>432</v>
      </c>
      <c r="F162" s="19" t="s">
        <v>263</v>
      </c>
      <c r="G162" s="19"/>
      <c r="H162" s="19"/>
      <c r="I162" s="19"/>
    </row>
    <row r="163" spans="2:9" x14ac:dyDescent="0.55000000000000004">
      <c r="B163" s="19" t="s">
        <v>4470</v>
      </c>
      <c r="C163" s="19"/>
      <c r="D163" s="19" t="s">
        <v>7647</v>
      </c>
      <c r="E163" s="19" t="s">
        <v>432</v>
      </c>
      <c r="F163" s="19" t="s">
        <v>265</v>
      </c>
      <c r="G163" s="19"/>
      <c r="H163" s="19"/>
      <c r="I163" s="19"/>
    </row>
    <row r="164" spans="2:9" x14ac:dyDescent="0.55000000000000004">
      <c r="B164" s="19" t="s">
        <v>4471</v>
      </c>
      <c r="C164" s="19"/>
      <c r="D164" s="19" t="s">
        <v>7647</v>
      </c>
      <c r="E164" s="19" t="s">
        <v>432</v>
      </c>
      <c r="F164" s="19" t="s">
        <v>267</v>
      </c>
      <c r="G164" s="19"/>
      <c r="H164" s="19"/>
      <c r="I164" s="19"/>
    </row>
    <row r="165" spans="2:9" x14ac:dyDescent="0.55000000000000004">
      <c r="B165" s="19" t="s">
        <v>7436</v>
      </c>
      <c r="C165" s="19"/>
      <c r="D165" s="19" t="s">
        <v>7647</v>
      </c>
      <c r="E165" s="19" t="s">
        <v>432</v>
      </c>
      <c r="F165" s="19" t="s">
        <v>268</v>
      </c>
      <c r="G165" s="19"/>
      <c r="H165" s="19"/>
      <c r="I165" s="19"/>
    </row>
    <row r="166" spans="2:9" x14ac:dyDescent="0.55000000000000004">
      <c r="B166" s="19" t="s">
        <v>4056</v>
      </c>
      <c r="C166" s="19"/>
      <c r="D166" s="19" t="s">
        <v>7647</v>
      </c>
      <c r="E166" s="19" t="s">
        <v>432</v>
      </c>
      <c r="F166" s="19" t="s">
        <v>269</v>
      </c>
      <c r="G166" s="19"/>
      <c r="H166" s="19"/>
      <c r="I166" s="19"/>
    </row>
    <row r="167" spans="2:9" x14ac:dyDescent="0.55000000000000004">
      <c r="B167" s="19" t="s">
        <v>4472</v>
      </c>
      <c r="C167" s="19"/>
      <c r="D167" s="19" t="s">
        <v>7647</v>
      </c>
      <c r="E167" s="19" t="s">
        <v>432</v>
      </c>
      <c r="F167" s="19" t="s">
        <v>270</v>
      </c>
      <c r="G167" s="19"/>
      <c r="H167" s="19"/>
      <c r="I167" s="19"/>
    </row>
    <row r="168" spans="2:9" x14ac:dyDescent="0.55000000000000004">
      <c r="B168" s="19" t="s">
        <v>4472</v>
      </c>
      <c r="C168" s="19"/>
      <c r="D168" s="19" t="s">
        <v>7647</v>
      </c>
      <c r="E168" s="19" t="s">
        <v>432</v>
      </c>
      <c r="F168" s="19" t="s">
        <v>4440</v>
      </c>
      <c r="G168" s="19"/>
      <c r="H168" s="19"/>
      <c r="I168" s="19"/>
    </row>
    <row r="169" spans="2:9" x14ac:dyDescent="0.55000000000000004">
      <c r="B169" s="19" t="s">
        <v>4473</v>
      </c>
      <c r="C169" s="19"/>
      <c r="D169" s="19" t="s">
        <v>7647</v>
      </c>
      <c r="E169" s="19" t="s">
        <v>432</v>
      </c>
      <c r="F169" s="19" t="s">
        <v>271</v>
      </c>
      <c r="G169" s="19"/>
      <c r="H169" s="19"/>
      <c r="I169" s="19"/>
    </row>
    <row r="170" spans="2:9" x14ac:dyDescent="0.55000000000000004">
      <c r="B170" s="19" t="s">
        <v>4474</v>
      </c>
      <c r="C170" s="19"/>
      <c r="D170" s="19" t="s">
        <v>7647</v>
      </c>
      <c r="E170" s="19" t="s">
        <v>432</v>
      </c>
      <c r="F170" s="19" t="s">
        <v>272</v>
      </c>
      <c r="G170" s="19"/>
      <c r="H170" s="19"/>
      <c r="I170" s="19"/>
    </row>
    <row r="171" spans="2:9" x14ac:dyDescent="0.55000000000000004">
      <c r="B171" s="19" t="s">
        <v>4475</v>
      </c>
      <c r="C171" s="19"/>
      <c r="D171" s="19" t="s">
        <v>7647</v>
      </c>
      <c r="E171" s="19" t="s">
        <v>432</v>
      </c>
      <c r="F171" s="19" t="s">
        <v>273</v>
      </c>
      <c r="G171" s="19"/>
      <c r="H171" s="19"/>
      <c r="I171" s="19"/>
    </row>
    <row r="172" spans="2:9" x14ac:dyDescent="0.55000000000000004">
      <c r="B172" s="19" t="s">
        <v>4476</v>
      </c>
      <c r="C172" s="19"/>
      <c r="D172" s="19" t="s">
        <v>7647</v>
      </c>
      <c r="E172" s="19" t="s">
        <v>432</v>
      </c>
      <c r="F172" s="19" t="s">
        <v>274</v>
      </c>
      <c r="G172" s="19"/>
      <c r="H172" s="19"/>
      <c r="I172" s="19"/>
    </row>
    <row r="173" spans="2:9" x14ac:dyDescent="0.55000000000000004">
      <c r="B173" s="19" t="s">
        <v>4477</v>
      </c>
      <c r="C173" s="19"/>
      <c r="D173" s="19" t="s">
        <v>7647</v>
      </c>
      <c r="E173" s="19" t="s">
        <v>432</v>
      </c>
      <c r="F173" s="19" t="s">
        <v>3483</v>
      </c>
      <c r="G173" s="19"/>
      <c r="H173" s="19"/>
      <c r="I173" s="19"/>
    </row>
    <row r="174" spans="2:9" x14ac:dyDescent="0.55000000000000004">
      <c r="B174" s="19" t="s">
        <v>4478</v>
      </c>
      <c r="C174" s="19"/>
      <c r="D174" s="19" t="s">
        <v>7647</v>
      </c>
      <c r="E174" s="19" t="s">
        <v>432</v>
      </c>
      <c r="F174" s="19" t="s">
        <v>3484</v>
      </c>
      <c r="G174" s="19"/>
      <c r="H174" s="19"/>
      <c r="I174" s="19"/>
    </row>
    <row r="175" spans="2:9" x14ac:dyDescent="0.55000000000000004">
      <c r="B175" s="19" t="s">
        <v>4479</v>
      </c>
      <c r="C175" s="19"/>
      <c r="D175" s="19" t="s">
        <v>7647</v>
      </c>
      <c r="E175" s="19" t="s">
        <v>432</v>
      </c>
      <c r="F175" s="19" t="s">
        <v>3485</v>
      </c>
      <c r="G175" s="19"/>
      <c r="H175" s="19"/>
      <c r="I175" s="19"/>
    </row>
    <row r="176" spans="2:9" x14ac:dyDescent="0.55000000000000004">
      <c r="B176" s="19" t="s">
        <v>4480</v>
      </c>
      <c r="C176" s="19"/>
      <c r="D176" s="19" t="s">
        <v>7647</v>
      </c>
      <c r="E176" s="19" t="s">
        <v>432</v>
      </c>
      <c r="F176" s="19" t="s">
        <v>3487</v>
      </c>
      <c r="G176" s="19"/>
      <c r="H176" s="19"/>
      <c r="I176" s="19"/>
    </row>
    <row r="177" spans="2:9" x14ac:dyDescent="0.55000000000000004">
      <c r="B177" s="19" t="s">
        <v>4481</v>
      </c>
      <c r="C177" s="19"/>
      <c r="D177" s="19" t="s">
        <v>7647</v>
      </c>
      <c r="E177" s="19" t="s">
        <v>432</v>
      </c>
      <c r="F177" s="19" t="s">
        <v>3488</v>
      </c>
      <c r="G177" s="19"/>
      <c r="H177" s="19"/>
      <c r="I177" s="19"/>
    </row>
    <row r="178" spans="2:9" x14ac:dyDescent="0.55000000000000004">
      <c r="B178" s="19" t="s">
        <v>4482</v>
      </c>
      <c r="C178" s="19"/>
      <c r="D178" s="19" t="s">
        <v>7647</v>
      </c>
      <c r="E178" s="19" t="s">
        <v>432</v>
      </c>
      <c r="F178" s="19" t="s">
        <v>3489</v>
      </c>
      <c r="G178" s="19"/>
      <c r="H178" s="19"/>
      <c r="I178" s="19"/>
    </row>
    <row r="179" spans="2:9" x14ac:dyDescent="0.55000000000000004">
      <c r="B179" s="19" t="s">
        <v>4482</v>
      </c>
      <c r="C179" s="19"/>
      <c r="D179" s="19" t="s">
        <v>7647</v>
      </c>
      <c r="E179" s="19" t="s">
        <v>432</v>
      </c>
      <c r="F179" s="19" t="s">
        <v>4396</v>
      </c>
      <c r="G179" s="19"/>
      <c r="H179" s="19"/>
      <c r="I179" s="19"/>
    </row>
    <row r="180" spans="2:9" x14ac:dyDescent="0.55000000000000004">
      <c r="B180" s="19" t="s">
        <v>4483</v>
      </c>
      <c r="C180" s="19"/>
      <c r="D180" s="19" t="s">
        <v>7647</v>
      </c>
      <c r="E180" s="19" t="s">
        <v>432</v>
      </c>
      <c r="F180" s="19" t="s">
        <v>3490</v>
      </c>
      <c r="G180" s="19"/>
      <c r="H180" s="19"/>
      <c r="I180" s="19"/>
    </row>
    <row r="181" spans="2:9" x14ac:dyDescent="0.55000000000000004">
      <c r="B181" s="19" t="s">
        <v>4483</v>
      </c>
      <c r="C181" s="19"/>
      <c r="D181" s="19" t="s">
        <v>7647</v>
      </c>
      <c r="E181" s="19" t="s">
        <v>432</v>
      </c>
      <c r="F181" s="19" t="s">
        <v>4403</v>
      </c>
      <c r="G181" s="19"/>
      <c r="H181" s="19"/>
      <c r="I181" s="19"/>
    </row>
    <row r="182" spans="2:9" x14ac:dyDescent="0.55000000000000004">
      <c r="B182" s="19" t="s">
        <v>4484</v>
      </c>
      <c r="C182" s="19"/>
      <c r="D182" s="19" t="s">
        <v>7647</v>
      </c>
      <c r="E182" s="19" t="s">
        <v>432</v>
      </c>
      <c r="F182" s="19" t="s">
        <v>3492</v>
      </c>
      <c r="G182" s="19"/>
      <c r="H182" s="19"/>
      <c r="I182" s="19"/>
    </row>
    <row r="183" spans="2:9" x14ac:dyDescent="0.55000000000000004">
      <c r="B183" s="19" t="s">
        <v>620</v>
      </c>
      <c r="C183" s="19"/>
      <c r="D183" s="19" t="s">
        <v>7647</v>
      </c>
      <c r="E183" s="19" t="s">
        <v>432</v>
      </c>
      <c r="F183" s="19" t="s">
        <v>3494</v>
      </c>
      <c r="G183" s="19"/>
      <c r="H183" s="19"/>
      <c r="I183" s="19"/>
    </row>
    <row r="184" spans="2:9" x14ac:dyDescent="0.55000000000000004">
      <c r="B184" s="19" t="s">
        <v>4485</v>
      </c>
      <c r="C184" s="19"/>
      <c r="D184" s="19" t="s">
        <v>7647</v>
      </c>
      <c r="E184" s="19" t="s">
        <v>432</v>
      </c>
      <c r="F184" s="19" t="s">
        <v>3496</v>
      </c>
      <c r="G184" s="19"/>
      <c r="H184" s="19"/>
      <c r="I184" s="19"/>
    </row>
    <row r="185" spans="2:9" x14ac:dyDescent="0.55000000000000004">
      <c r="B185" s="19" t="s">
        <v>4486</v>
      </c>
      <c r="C185" s="19"/>
      <c r="D185" s="19" t="s">
        <v>7647</v>
      </c>
      <c r="E185" s="19" t="s">
        <v>432</v>
      </c>
      <c r="F185" s="19" t="s">
        <v>3498</v>
      </c>
      <c r="G185" s="19"/>
      <c r="H185" s="19"/>
      <c r="I185" s="19"/>
    </row>
    <row r="186" spans="2:9" x14ac:dyDescent="0.55000000000000004">
      <c r="B186" s="19" t="s">
        <v>4487</v>
      </c>
      <c r="C186" s="19"/>
      <c r="D186" s="19" t="s">
        <v>7647</v>
      </c>
      <c r="E186" s="19" t="s">
        <v>432</v>
      </c>
      <c r="F186" s="19" t="s">
        <v>3500</v>
      </c>
      <c r="G186" s="19"/>
      <c r="H186" s="19"/>
      <c r="I186" s="19"/>
    </row>
    <row r="187" spans="2:9" x14ac:dyDescent="0.55000000000000004">
      <c r="B187" s="19" t="s">
        <v>4487</v>
      </c>
      <c r="C187" s="19"/>
      <c r="D187" s="19" t="s">
        <v>7647</v>
      </c>
      <c r="E187" s="19" t="s">
        <v>432</v>
      </c>
      <c r="F187" s="19" t="s">
        <v>4406</v>
      </c>
      <c r="G187" s="19"/>
      <c r="H187" s="19"/>
      <c r="I187" s="19"/>
    </row>
    <row r="188" spans="2:9" x14ac:dyDescent="0.55000000000000004">
      <c r="B188" s="19" t="s">
        <v>4488</v>
      </c>
      <c r="C188" s="19"/>
      <c r="D188" s="19" t="s">
        <v>7647</v>
      </c>
      <c r="E188" s="19" t="s">
        <v>432</v>
      </c>
      <c r="F188" s="19" t="s">
        <v>3501</v>
      </c>
      <c r="G188" s="19"/>
      <c r="H188" s="19"/>
      <c r="I188" s="19"/>
    </row>
    <row r="189" spans="2:9" x14ac:dyDescent="0.55000000000000004">
      <c r="B189" s="19" t="s">
        <v>4489</v>
      </c>
      <c r="C189" s="19"/>
      <c r="D189" s="19" t="s">
        <v>7647</v>
      </c>
      <c r="E189" s="19" t="s">
        <v>432</v>
      </c>
      <c r="F189" s="19" t="s">
        <v>3502</v>
      </c>
      <c r="G189" s="19"/>
      <c r="H189" s="19"/>
      <c r="I189" s="19"/>
    </row>
    <row r="190" spans="2:9" x14ac:dyDescent="0.55000000000000004">
      <c r="B190" s="19" t="s">
        <v>4489</v>
      </c>
      <c r="C190" s="19"/>
      <c r="D190" s="19" t="s">
        <v>7647</v>
      </c>
      <c r="E190" s="19" t="s">
        <v>432</v>
      </c>
      <c r="F190" s="19" t="s">
        <v>4410</v>
      </c>
      <c r="G190" s="19"/>
      <c r="H190" s="19"/>
      <c r="I190" s="19"/>
    </row>
    <row r="191" spans="2:9" x14ac:dyDescent="0.55000000000000004">
      <c r="B191" s="19" t="s">
        <v>4490</v>
      </c>
      <c r="C191" s="19"/>
      <c r="D191" s="19" t="s">
        <v>7647</v>
      </c>
      <c r="E191" s="19" t="s">
        <v>432</v>
      </c>
      <c r="F191" s="19" t="s">
        <v>3503</v>
      </c>
      <c r="G191" s="19"/>
      <c r="H191" s="19"/>
      <c r="I191" s="19"/>
    </row>
    <row r="192" spans="2:9" x14ac:dyDescent="0.55000000000000004">
      <c r="B192" s="19" t="s">
        <v>4491</v>
      </c>
      <c r="C192" s="19"/>
      <c r="D192" s="19" t="s">
        <v>7647</v>
      </c>
      <c r="E192" s="19" t="s">
        <v>432</v>
      </c>
      <c r="F192" s="19" t="s">
        <v>3504</v>
      </c>
      <c r="G192" s="19"/>
      <c r="H192" s="19"/>
      <c r="I192" s="19"/>
    </row>
    <row r="193" spans="2:9" x14ac:dyDescent="0.55000000000000004">
      <c r="B193" s="19" t="s">
        <v>4492</v>
      </c>
      <c r="C193" s="19"/>
      <c r="D193" s="19" t="s">
        <v>7647</v>
      </c>
      <c r="E193" s="19" t="s">
        <v>432</v>
      </c>
      <c r="F193" s="19" t="s">
        <v>3505</v>
      </c>
      <c r="G193" s="19"/>
      <c r="H193" s="19"/>
      <c r="I193" s="19"/>
    </row>
    <row r="194" spans="2:9" x14ac:dyDescent="0.55000000000000004">
      <c r="B194" s="19" t="s">
        <v>4493</v>
      </c>
      <c r="C194" s="19"/>
      <c r="D194" s="19" t="s">
        <v>7647</v>
      </c>
      <c r="E194" s="19" t="s">
        <v>432</v>
      </c>
      <c r="F194" s="19" t="s">
        <v>3506</v>
      </c>
      <c r="G194" s="19"/>
      <c r="H194" s="19"/>
      <c r="I194" s="19"/>
    </row>
    <row r="195" spans="2:9" x14ac:dyDescent="0.55000000000000004">
      <c r="B195" s="19" t="s">
        <v>4494</v>
      </c>
      <c r="C195" s="19"/>
      <c r="D195" s="19" t="s">
        <v>7647</v>
      </c>
      <c r="E195" s="19" t="s">
        <v>432</v>
      </c>
      <c r="F195" s="19" t="s">
        <v>4426</v>
      </c>
      <c r="G195" s="19"/>
      <c r="H195" s="19"/>
      <c r="I195" s="19"/>
    </row>
    <row r="196" spans="2:9" x14ac:dyDescent="0.55000000000000004">
      <c r="B196" s="19" t="s">
        <v>4495</v>
      </c>
      <c r="C196" s="19"/>
      <c r="D196" s="19" t="s">
        <v>7647</v>
      </c>
      <c r="E196" s="19" t="s">
        <v>432</v>
      </c>
      <c r="F196" s="19" t="s">
        <v>4428</v>
      </c>
      <c r="G196" s="19"/>
      <c r="H196" s="19"/>
      <c r="I196" s="19"/>
    </row>
    <row r="197" spans="2:9" x14ac:dyDescent="0.55000000000000004">
      <c r="B197" s="19" t="s">
        <v>7437</v>
      </c>
      <c r="C197" s="19"/>
      <c r="D197" s="19" t="s">
        <v>7647</v>
      </c>
      <c r="E197" s="19" t="s">
        <v>432</v>
      </c>
      <c r="F197" s="19" t="s">
        <v>4430</v>
      </c>
      <c r="G197" s="19"/>
      <c r="H197" s="19"/>
      <c r="I197" s="19"/>
    </row>
    <row r="198" spans="2:9" x14ac:dyDescent="0.55000000000000004">
      <c r="B198" s="19" t="s">
        <v>4289</v>
      </c>
      <c r="C198" s="19"/>
      <c r="D198" s="19" t="s">
        <v>7647</v>
      </c>
      <c r="E198" s="19" t="s">
        <v>432</v>
      </c>
      <c r="F198" s="19" t="s">
        <v>4432</v>
      </c>
      <c r="G198" s="19"/>
      <c r="H198" s="19"/>
      <c r="I198" s="19"/>
    </row>
    <row r="199" spans="2:9" x14ac:dyDescent="0.55000000000000004">
      <c r="B199" s="19" t="s">
        <v>4496</v>
      </c>
      <c r="C199" s="19"/>
      <c r="D199" s="19" t="s">
        <v>7647</v>
      </c>
      <c r="E199" s="19" t="s">
        <v>432</v>
      </c>
      <c r="F199" s="19" t="s">
        <v>4433</v>
      </c>
      <c r="G199" s="19"/>
      <c r="H199" s="19"/>
      <c r="I199" s="19"/>
    </row>
    <row r="200" spans="2:9" x14ac:dyDescent="0.55000000000000004">
      <c r="B200" s="19" t="s">
        <v>4497</v>
      </c>
      <c r="C200" s="19"/>
      <c r="D200" s="19" t="s">
        <v>7647</v>
      </c>
      <c r="E200" s="19" t="s">
        <v>432</v>
      </c>
      <c r="F200" s="19" t="s">
        <v>4434</v>
      </c>
      <c r="G200" s="19"/>
      <c r="H200" s="19"/>
      <c r="I200" s="19"/>
    </row>
    <row r="201" spans="2:9" x14ac:dyDescent="0.55000000000000004">
      <c r="B201" s="19" t="s">
        <v>4498</v>
      </c>
      <c r="C201" s="19"/>
      <c r="D201" s="19" t="s">
        <v>7647</v>
      </c>
      <c r="E201" s="19" t="s">
        <v>432</v>
      </c>
      <c r="F201" s="19" t="s">
        <v>4435</v>
      </c>
      <c r="G201" s="19"/>
      <c r="H201" s="19"/>
      <c r="I201" s="19"/>
    </row>
    <row r="202" spans="2:9" x14ac:dyDescent="0.55000000000000004">
      <c r="B202" s="19" t="s">
        <v>4498</v>
      </c>
      <c r="C202" s="19"/>
      <c r="D202" s="19" t="s">
        <v>7647</v>
      </c>
      <c r="E202" s="19" t="s">
        <v>432</v>
      </c>
      <c r="F202" s="19" t="s">
        <v>4437</v>
      </c>
      <c r="G202" s="19"/>
      <c r="H202" s="19"/>
      <c r="I202" s="19"/>
    </row>
    <row r="203" spans="2:9" x14ac:dyDescent="0.55000000000000004">
      <c r="B203" s="19" t="s">
        <v>4499</v>
      </c>
      <c r="C203" s="19"/>
      <c r="D203" s="19" t="s">
        <v>7647</v>
      </c>
      <c r="E203" s="19" t="s">
        <v>432</v>
      </c>
      <c r="F203" s="19" t="s">
        <v>4438</v>
      </c>
      <c r="G203" s="19"/>
      <c r="H203" s="19"/>
      <c r="I203" s="19"/>
    </row>
    <row r="204" spans="2:9" x14ac:dyDescent="0.55000000000000004">
      <c r="B204" s="19" t="s">
        <v>4501</v>
      </c>
      <c r="C204" s="19"/>
      <c r="D204" s="19" t="s">
        <v>7647</v>
      </c>
      <c r="E204" s="19" t="s">
        <v>4500</v>
      </c>
      <c r="F204" s="19" t="s">
        <v>140</v>
      </c>
      <c r="G204" s="19"/>
      <c r="H204" s="19"/>
      <c r="I204" s="19"/>
    </row>
    <row r="205" spans="2:9" x14ac:dyDescent="0.55000000000000004">
      <c r="B205" s="19" t="s">
        <v>4502</v>
      </c>
      <c r="C205" s="19"/>
      <c r="D205" s="19" t="s">
        <v>7647</v>
      </c>
      <c r="E205" s="19" t="s">
        <v>4500</v>
      </c>
      <c r="F205" s="19" t="s">
        <v>142</v>
      </c>
      <c r="G205" s="19"/>
      <c r="H205" s="19"/>
      <c r="I205" s="19"/>
    </row>
    <row r="206" spans="2:9" x14ac:dyDescent="0.55000000000000004">
      <c r="B206" s="19" t="s">
        <v>4503</v>
      </c>
      <c r="C206" s="19"/>
      <c r="D206" s="19" t="s">
        <v>7647</v>
      </c>
      <c r="E206" s="19" t="s">
        <v>4500</v>
      </c>
      <c r="F206" s="19" t="s">
        <v>144</v>
      </c>
      <c r="G206" s="19"/>
      <c r="H206" s="19"/>
      <c r="I206" s="19"/>
    </row>
    <row r="207" spans="2:9" x14ac:dyDescent="0.55000000000000004">
      <c r="B207" s="19" t="s">
        <v>4504</v>
      </c>
      <c r="C207" s="19"/>
      <c r="D207" s="19" t="s">
        <v>7647</v>
      </c>
      <c r="E207" s="19" t="s">
        <v>4500</v>
      </c>
      <c r="F207" s="19" t="s">
        <v>146</v>
      </c>
      <c r="G207" s="19"/>
      <c r="H207" s="19"/>
      <c r="I207" s="19"/>
    </row>
    <row r="208" spans="2:9" x14ac:dyDescent="0.55000000000000004">
      <c r="B208" s="19" t="s">
        <v>4505</v>
      </c>
      <c r="C208" s="19"/>
      <c r="D208" s="19" t="s">
        <v>7647</v>
      </c>
      <c r="E208" s="19" t="s">
        <v>4500</v>
      </c>
      <c r="F208" s="19" t="s">
        <v>148</v>
      </c>
      <c r="G208" s="19"/>
      <c r="H208" s="19"/>
      <c r="I208" s="19"/>
    </row>
    <row r="209" spans="2:9" x14ac:dyDescent="0.55000000000000004">
      <c r="B209" s="19" t="s">
        <v>4506</v>
      </c>
      <c r="C209" s="19"/>
      <c r="D209" s="19" t="s">
        <v>7647</v>
      </c>
      <c r="E209" s="19" t="s">
        <v>4500</v>
      </c>
      <c r="F209" s="19" t="s">
        <v>150</v>
      </c>
      <c r="G209" s="19"/>
      <c r="H209" s="19"/>
      <c r="I209" s="19"/>
    </row>
    <row r="210" spans="2:9" x14ac:dyDescent="0.55000000000000004">
      <c r="B210" s="19" t="s">
        <v>4507</v>
      </c>
      <c r="C210" s="19"/>
      <c r="D210" s="19" t="s">
        <v>7647</v>
      </c>
      <c r="E210" s="19" t="s">
        <v>4500</v>
      </c>
      <c r="F210" s="19" t="s">
        <v>152</v>
      </c>
      <c r="G210" s="19"/>
      <c r="H210" s="19"/>
      <c r="I210" s="19"/>
    </row>
    <row r="211" spans="2:9" x14ac:dyDescent="0.55000000000000004">
      <c r="B211" s="19" t="s">
        <v>4508</v>
      </c>
      <c r="C211" s="19"/>
      <c r="D211" s="19" t="s">
        <v>7647</v>
      </c>
      <c r="E211" s="19" t="s">
        <v>4500</v>
      </c>
      <c r="F211" s="19" t="s">
        <v>154</v>
      </c>
      <c r="G211" s="19"/>
      <c r="H211" s="19"/>
      <c r="I211" s="19"/>
    </row>
    <row r="212" spans="2:9" x14ac:dyDescent="0.55000000000000004">
      <c r="B212" s="19" t="s">
        <v>4509</v>
      </c>
      <c r="C212" s="19"/>
      <c r="D212" s="19" t="s">
        <v>7647</v>
      </c>
      <c r="E212" s="19" t="s">
        <v>4500</v>
      </c>
      <c r="F212" s="19" t="s">
        <v>156</v>
      </c>
      <c r="G212" s="19"/>
      <c r="H212" s="19"/>
      <c r="I212" s="19"/>
    </row>
    <row r="213" spans="2:9" x14ac:dyDescent="0.55000000000000004">
      <c r="B213" s="19" t="s">
        <v>4510</v>
      </c>
      <c r="C213" s="19"/>
      <c r="D213" s="19" t="s">
        <v>7647</v>
      </c>
      <c r="E213" s="19" t="s">
        <v>4500</v>
      </c>
      <c r="F213" s="19" t="s">
        <v>240</v>
      </c>
      <c r="G213" s="19"/>
      <c r="H213" s="19"/>
      <c r="I213" s="19"/>
    </row>
    <row r="214" spans="2:9" x14ac:dyDescent="0.55000000000000004">
      <c r="B214" s="19" t="s">
        <v>4511</v>
      </c>
      <c r="C214" s="19"/>
      <c r="D214" s="19" t="s">
        <v>7647</v>
      </c>
      <c r="E214" s="19" t="s">
        <v>4500</v>
      </c>
      <c r="F214" s="19" t="s">
        <v>241</v>
      </c>
      <c r="G214" s="19"/>
      <c r="H214" s="19"/>
      <c r="I214" s="19"/>
    </row>
    <row r="215" spans="2:9" x14ac:dyDescent="0.55000000000000004">
      <c r="B215" s="19" t="s">
        <v>2370</v>
      </c>
      <c r="C215" s="19"/>
      <c r="D215" s="19" t="s">
        <v>7647</v>
      </c>
      <c r="E215" s="19" t="s">
        <v>4500</v>
      </c>
      <c r="F215" s="19" t="s">
        <v>242</v>
      </c>
      <c r="G215" s="19"/>
      <c r="H215" s="19"/>
      <c r="I215" s="19"/>
    </row>
    <row r="216" spans="2:9" x14ac:dyDescent="0.55000000000000004">
      <c r="B216" s="19" t="s">
        <v>7438</v>
      </c>
      <c r="C216" s="19"/>
      <c r="D216" s="19" t="s">
        <v>7647</v>
      </c>
      <c r="E216" s="19" t="s">
        <v>4500</v>
      </c>
      <c r="F216" s="19" t="s">
        <v>243</v>
      </c>
      <c r="G216" s="19"/>
      <c r="H216" s="19"/>
      <c r="I216" s="19"/>
    </row>
    <row r="217" spans="2:9" x14ac:dyDescent="0.55000000000000004">
      <c r="B217" s="19" t="s">
        <v>4512</v>
      </c>
      <c r="C217" s="19"/>
      <c r="D217" s="19" t="s">
        <v>7647</v>
      </c>
      <c r="E217" s="19" t="s">
        <v>4500</v>
      </c>
      <c r="F217" s="19" t="s">
        <v>244</v>
      </c>
      <c r="G217" s="19"/>
      <c r="H217" s="19"/>
      <c r="I217" s="19"/>
    </row>
    <row r="218" spans="2:9" x14ac:dyDescent="0.55000000000000004">
      <c r="B218" s="19" t="s">
        <v>4513</v>
      </c>
      <c r="C218" s="19"/>
      <c r="D218" s="19" t="s">
        <v>7647</v>
      </c>
      <c r="E218" s="19" t="s">
        <v>4500</v>
      </c>
      <c r="F218" s="19" t="s">
        <v>246</v>
      </c>
      <c r="G218" s="19"/>
      <c r="H218" s="19"/>
      <c r="I218" s="19"/>
    </row>
    <row r="219" spans="2:9" x14ac:dyDescent="0.55000000000000004">
      <c r="B219" s="19" t="s">
        <v>4513</v>
      </c>
      <c r="C219" s="19"/>
      <c r="D219" s="19" t="s">
        <v>7647</v>
      </c>
      <c r="E219" s="19" t="s">
        <v>4500</v>
      </c>
      <c r="F219" s="19" t="s">
        <v>247</v>
      </c>
      <c r="G219" s="19"/>
      <c r="H219" s="19"/>
      <c r="I219" s="19"/>
    </row>
    <row r="220" spans="2:9" x14ac:dyDescent="0.55000000000000004">
      <c r="B220" s="19" t="s">
        <v>4514</v>
      </c>
      <c r="C220" s="19"/>
      <c r="D220" s="19" t="s">
        <v>7647</v>
      </c>
      <c r="E220" s="19" t="s">
        <v>4500</v>
      </c>
      <c r="F220" s="19" t="s">
        <v>249</v>
      </c>
      <c r="G220" s="19"/>
      <c r="H220" s="19"/>
      <c r="I220" s="19"/>
    </row>
    <row r="221" spans="2:9" x14ac:dyDescent="0.55000000000000004">
      <c r="B221" s="19" t="s">
        <v>4515</v>
      </c>
      <c r="C221" s="19"/>
      <c r="D221" s="19" t="s">
        <v>7647</v>
      </c>
      <c r="E221" s="19" t="s">
        <v>4500</v>
      </c>
      <c r="F221" s="19" t="s">
        <v>251</v>
      </c>
      <c r="G221" s="19"/>
      <c r="H221" s="19"/>
      <c r="I221" s="19"/>
    </row>
    <row r="222" spans="2:9" x14ac:dyDescent="0.55000000000000004">
      <c r="B222" s="19" t="s">
        <v>4516</v>
      </c>
      <c r="C222" s="19"/>
      <c r="D222" s="19" t="s">
        <v>7647</v>
      </c>
      <c r="E222" s="19" t="s">
        <v>4500</v>
      </c>
      <c r="F222" s="19" t="s">
        <v>253</v>
      </c>
      <c r="G222" s="19"/>
      <c r="H222" s="19"/>
      <c r="I222" s="19"/>
    </row>
    <row r="223" spans="2:9" x14ac:dyDescent="0.55000000000000004">
      <c r="B223" s="19" t="s">
        <v>4517</v>
      </c>
      <c r="C223" s="19"/>
      <c r="D223" s="19" t="s">
        <v>7647</v>
      </c>
      <c r="E223" s="19" t="s">
        <v>4500</v>
      </c>
      <c r="F223" s="19" t="s">
        <v>255</v>
      </c>
      <c r="G223" s="19"/>
      <c r="H223" s="19"/>
      <c r="I223" s="19"/>
    </row>
    <row r="224" spans="2:9" x14ac:dyDescent="0.55000000000000004">
      <c r="B224" s="19" t="s">
        <v>4518</v>
      </c>
      <c r="C224" s="19"/>
      <c r="D224" s="19" t="s">
        <v>7647</v>
      </c>
      <c r="E224" s="19" t="s">
        <v>4500</v>
      </c>
      <c r="F224" s="19" t="s">
        <v>257</v>
      </c>
      <c r="G224" s="19"/>
      <c r="H224" s="19"/>
      <c r="I224" s="19"/>
    </row>
    <row r="225" spans="2:9" x14ac:dyDescent="0.55000000000000004">
      <c r="B225" s="19" t="s">
        <v>4519</v>
      </c>
      <c r="C225" s="19"/>
      <c r="D225" s="19" t="s">
        <v>7647</v>
      </c>
      <c r="E225" s="19" t="s">
        <v>4500</v>
      </c>
      <c r="F225" s="19" t="s">
        <v>259</v>
      </c>
      <c r="G225" s="19"/>
      <c r="H225" s="19"/>
      <c r="I225" s="19"/>
    </row>
    <row r="226" spans="2:9" x14ac:dyDescent="0.55000000000000004">
      <c r="B226" s="19" t="s">
        <v>4520</v>
      </c>
      <c r="C226" s="19"/>
      <c r="D226" s="19" t="s">
        <v>7647</v>
      </c>
      <c r="E226" s="19" t="s">
        <v>4500</v>
      </c>
      <c r="F226" s="19" t="s">
        <v>261</v>
      </c>
      <c r="G226" s="19"/>
      <c r="H226" s="19"/>
      <c r="I226" s="19"/>
    </row>
    <row r="227" spans="2:9" x14ac:dyDescent="0.55000000000000004">
      <c r="B227" s="19" t="s">
        <v>4521</v>
      </c>
      <c r="C227" s="19"/>
      <c r="D227" s="19" t="s">
        <v>7647</v>
      </c>
      <c r="E227" s="19" t="s">
        <v>4500</v>
      </c>
      <c r="F227" s="19" t="s">
        <v>263</v>
      </c>
      <c r="G227" s="19"/>
      <c r="H227" s="19"/>
      <c r="I227" s="19"/>
    </row>
    <row r="228" spans="2:9" x14ac:dyDescent="0.55000000000000004">
      <c r="B228" s="19" t="s">
        <v>4522</v>
      </c>
      <c r="C228" s="19"/>
      <c r="D228" s="19" t="s">
        <v>7647</v>
      </c>
      <c r="E228" s="19" t="s">
        <v>4500</v>
      </c>
      <c r="F228" s="19" t="s">
        <v>265</v>
      </c>
      <c r="G228" s="19"/>
      <c r="H228" s="19"/>
      <c r="I228" s="19"/>
    </row>
    <row r="229" spans="2:9" x14ac:dyDescent="0.55000000000000004">
      <c r="B229" s="19" t="s">
        <v>4523</v>
      </c>
      <c r="C229" s="19"/>
      <c r="D229" s="19" t="s">
        <v>7647</v>
      </c>
      <c r="E229" s="19" t="s">
        <v>4500</v>
      </c>
      <c r="F229" s="19" t="s">
        <v>267</v>
      </c>
      <c r="G229" s="19"/>
      <c r="H229" s="19"/>
      <c r="I229" s="19"/>
    </row>
    <row r="230" spans="2:9" x14ac:dyDescent="0.55000000000000004">
      <c r="B230" s="19" t="s">
        <v>4524</v>
      </c>
      <c r="C230" s="19"/>
      <c r="D230" s="19" t="s">
        <v>7647</v>
      </c>
      <c r="E230" s="19" t="s">
        <v>4500</v>
      </c>
      <c r="F230" s="19" t="s">
        <v>268</v>
      </c>
      <c r="G230" s="19"/>
      <c r="H230" s="19"/>
      <c r="I230" s="19"/>
    </row>
    <row r="231" spans="2:9" x14ac:dyDescent="0.55000000000000004">
      <c r="B231" s="19" t="s">
        <v>4525</v>
      </c>
      <c r="C231" s="19"/>
      <c r="D231" s="19" t="s">
        <v>7647</v>
      </c>
      <c r="E231" s="19" t="s">
        <v>4500</v>
      </c>
      <c r="F231" s="19" t="s">
        <v>269</v>
      </c>
      <c r="G231" s="19"/>
      <c r="H231" s="19"/>
      <c r="I231" s="19"/>
    </row>
    <row r="232" spans="2:9" x14ac:dyDescent="0.55000000000000004">
      <c r="B232" s="19" t="s">
        <v>4526</v>
      </c>
      <c r="C232" s="19"/>
      <c r="D232" s="19" t="s">
        <v>7647</v>
      </c>
      <c r="E232" s="19" t="s">
        <v>4500</v>
      </c>
      <c r="F232" s="19" t="s">
        <v>270</v>
      </c>
      <c r="G232" s="19"/>
      <c r="H232" s="19"/>
      <c r="I232" s="19"/>
    </row>
    <row r="233" spans="2:9" x14ac:dyDescent="0.55000000000000004">
      <c r="B233" s="19" t="s">
        <v>4527</v>
      </c>
      <c r="C233" s="19"/>
      <c r="D233" s="19" t="s">
        <v>7647</v>
      </c>
      <c r="E233" s="19" t="s">
        <v>4500</v>
      </c>
      <c r="F233" s="19" t="s">
        <v>271</v>
      </c>
      <c r="G233" s="19"/>
      <c r="H233" s="19"/>
      <c r="I233" s="19"/>
    </row>
    <row r="234" spans="2:9" x14ac:dyDescent="0.55000000000000004">
      <c r="B234" s="19" t="s">
        <v>4528</v>
      </c>
      <c r="C234" s="19"/>
      <c r="D234" s="19" t="s">
        <v>7647</v>
      </c>
      <c r="E234" s="19" t="s">
        <v>4500</v>
      </c>
      <c r="F234" s="19" t="s">
        <v>272</v>
      </c>
      <c r="G234" s="19"/>
      <c r="H234" s="19"/>
      <c r="I234" s="19"/>
    </row>
    <row r="235" spans="2:9" x14ac:dyDescent="0.55000000000000004">
      <c r="B235" s="19" t="s">
        <v>4529</v>
      </c>
      <c r="C235" s="19"/>
      <c r="D235" s="19" t="s">
        <v>7647</v>
      </c>
      <c r="E235" s="19" t="s">
        <v>4500</v>
      </c>
      <c r="F235" s="19" t="s">
        <v>273</v>
      </c>
      <c r="G235" s="19"/>
      <c r="H235" s="19"/>
      <c r="I235" s="19"/>
    </row>
    <row r="236" spans="2:9" x14ac:dyDescent="0.55000000000000004">
      <c r="B236" s="19" t="s">
        <v>4530</v>
      </c>
      <c r="C236" s="19"/>
      <c r="D236" s="19" t="s">
        <v>7647</v>
      </c>
      <c r="E236" s="19" t="s">
        <v>4500</v>
      </c>
      <c r="F236" s="19" t="s">
        <v>274</v>
      </c>
      <c r="G236" s="19"/>
      <c r="H236" s="19"/>
      <c r="I236" s="19"/>
    </row>
    <row r="237" spans="2:9" x14ac:dyDescent="0.55000000000000004">
      <c r="B237" s="19" t="s">
        <v>4531</v>
      </c>
      <c r="C237" s="19"/>
      <c r="D237" s="19" t="s">
        <v>7647</v>
      </c>
      <c r="E237" s="19" t="s">
        <v>4500</v>
      </c>
      <c r="F237" s="19" t="s">
        <v>3483</v>
      </c>
      <c r="G237" s="19"/>
      <c r="H237" s="19"/>
      <c r="I237" s="19"/>
    </row>
    <row r="238" spans="2:9" x14ac:dyDescent="0.55000000000000004">
      <c r="B238" s="19" t="s">
        <v>4532</v>
      </c>
      <c r="C238" s="19"/>
      <c r="D238" s="19" t="s">
        <v>7647</v>
      </c>
      <c r="E238" s="19" t="s">
        <v>4500</v>
      </c>
      <c r="F238" s="19" t="s">
        <v>3484</v>
      </c>
      <c r="G238" s="19"/>
      <c r="H238" s="19"/>
      <c r="I238" s="19"/>
    </row>
    <row r="239" spans="2:9" x14ac:dyDescent="0.55000000000000004">
      <c r="B239" s="19" t="s">
        <v>4534</v>
      </c>
      <c r="C239" s="19"/>
      <c r="D239" s="19" t="s">
        <v>7647</v>
      </c>
      <c r="E239" s="19" t="s">
        <v>4533</v>
      </c>
      <c r="F239" s="19" t="s">
        <v>140</v>
      </c>
      <c r="G239" s="19"/>
      <c r="H239" s="19"/>
      <c r="I239" s="19"/>
    </row>
    <row r="240" spans="2:9" x14ac:dyDescent="0.55000000000000004">
      <c r="B240" s="19" t="s">
        <v>4535</v>
      </c>
      <c r="C240" s="19"/>
      <c r="D240" s="19" t="s">
        <v>7647</v>
      </c>
      <c r="E240" s="19" t="s">
        <v>4533</v>
      </c>
      <c r="F240" s="19" t="s">
        <v>142</v>
      </c>
      <c r="G240" s="19"/>
      <c r="H240" s="19"/>
      <c r="I240" s="19"/>
    </row>
    <row r="241" spans="2:9" x14ac:dyDescent="0.55000000000000004">
      <c r="B241" s="19" t="s">
        <v>4536</v>
      </c>
      <c r="C241" s="19"/>
      <c r="D241" s="19" t="s">
        <v>7647</v>
      </c>
      <c r="E241" s="19" t="s">
        <v>4533</v>
      </c>
      <c r="F241" s="19" t="s">
        <v>144</v>
      </c>
      <c r="G241" s="19"/>
      <c r="H241" s="19"/>
      <c r="I241" s="19"/>
    </row>
    <row r="242" spans="2:9" x14ac:dyDescent="0.55000000000000004">
      <c r="B242" s="19" t="s">
        <v>4537</v>
      </c>
      <c r="C242" s="19"/>
      <c r="D242" s="19" t="s">
        <v>7647</v>
      </c>
      <c r="E242" s="19" t="s">
        <v>4533</v>
      </c>
      <c r="F242" s="19" t="s">
        <v>146</v>
      </c>
      <c r="G242" s="19"/>
      <c r="H242" s="19"/>
      <c r="I242" s="19"/>
    </row>
    <row r="243" spans="2:9" x14ac:dyDescent="0.55000000000000004">
      <c r="B243" s="19" t="s">
        <v>4538</v>
      </c>
      <c r="C243" s="19"/>
      <c r="D243" s="19" t="s">
        <v>7647</v>
      </c>
      <c r="E243" s="19" t="s">
        <v>4533</v>
      </c>
      <c r="F243" s="19" t="s">
        <v>148</v>
      </c>
      <c r="G243" s="19"/>
      <c r="H243" s="19"/>
      <c r="I243" s="19"/>
    </row>
    <row r="244" spans="2:9" x14ac:dyDescent="0.55000000000000004">
      <c r="B244" s="19" t="s">
        <v>4539</v>
      </c>
      <c r="C244" s="19"/>
      <c r="D244" s="19" t="s">
        <v>7647</v>
      </c>
      <c r="E244" s="19" t="s">
        <v>4533</v>
      </c>
      <c r="F244" s="19" t="s">
        <v>150</v>
      </c>
      <c r="G244" s="19"/>
      <c r="H244" s="19"/>
      <c r="I244" s="19"/>
    </row>
    <row r="245" spans="2:9" x14ac:dyDescent="0.55000000000000004">
      <c r="B245" s="19" t="s">
        <v>4540</v>
      </c>
      <c r="C245" s="19"/>
      <c r="D245" s="19" t="s">
        <v>7647</v>
      </c>
      <c r="E245" s="19" t="s">
        <v>4533</v>
      </c>
      <c r="F245" s="19" t="s">
        <v>152</v>
      </c>
      <c r="G245" s="19"/>
      <c r="H245" s="19"/>
      <c r="I245" s="19"/>
    </row>
    <row r="246" spans="2:9" x14ac:dyDescent="0.55000000000000004">
      <c r="B246" s="19" t="s">
        <v>4541</v>
      </c>
      <c r="C246" s="19"/>
      <c r="D246" s="19" t="s">
        <v>7647</v>
      </c>
      <c r="E246" s="19" t="s">
        <v>4533</v>
      </c>
      <c r="F246" s="19" t="s">
        <v>154</v>
      </c>
      <c r="G246" s="19"/>
      <c r="H246" s="19"/>
      <c r="I246" s="19"/>
    </row>
    <row r="247" spans="2:9" x14ac:dyDescent="0.55000000000000004">
      <c r="B247" s="19" t="s">
        <v>4542</v>
      </c>
      <c r="C247" s="19"/>
      <c r="D247" s="19" t="s">
        <v>7647</v>
      </c>
      <c r="E247" s="19" t="s">
        <v>4533</v>
      </c>
      <c r="F247" s="19" t="s">
        <v>156</v>
      </c>
      <c r="G247" s="19"/>
      <c r="H247" s="19"/>
      <c r="I247" s="19"/>
    </row>
    <row r="248" spans="2:9" x14ac:dyDescent="0.55000000000000004">
      <c r="B248" s="19" t="s">
        <v>4543</v>
      </c>
      <c r="C248" s="19"/>
      <c r="D248" s="19" t="s">
        <v>7647</v>
      </c>
      <c r="E248" s="19" t="s">
        <v>4533</v>
      </c>
      <c r="F248" s="19" t="s">
        <v>158</v>
      </c>
      <c r="G248" s="19"/>
      <c r="H248" s="19"/>
      <c r="I248" s="19"/>
    </row>
    <row r="249" spans="2:9" x14ac:dyDescent="0.55000000000000004">
      <c r="B249" s="19" t="s">
        <v>4544</v>
      </c>
      <c r="C249" s="19"/>
      <c r="D249" s="19" t="s">
        <v>7647</v>
      </c>
      <c r="E249" s="19" t="s">
        <v>4533</v>
      </c>
      <c r="F249" s="19" t="s">
        <v>160</v>
      </c>
      <c r="G249" s="19"/>
      <c r="H249" s="19"/>
      <c r="I249" s="19"/>
    </row>
    <row r="250" spans="2:9" x14ac:dyDescent="0.55000000000000004">
      <c r="B250" s="19" t="s">
        <v>4545</v>
      </c>
      <c r="C250" s="19"/>
      <c r="D250" s="19" t="s">
        <v>7647</v>
      </c>
      <c r="E250" s="19" t="s">
        <v>4533</v>
      </c>
      <c r="F250" s="19" t="s">
        <v>162</v>
      </c>
      <c r="G250" s="19"/>
      <c r="H250" s="19"/>
      <c r="I250" s="19"/>
    </row>
    <row r="251" spans="2:9" x14ac:dyDescent="0.55000000000000004">
      <c r="B251" s="19" t="s">
        <v>4546</v>
      </c>
      <c r="C251" s="19"/>
      <c r="D251" s="19" t="s">
        <v>7647</v>
      </c>
      <c r="E251" s="19" t="s">
        <v>4533</v>
      </c>
      <c r="F251" s="19" t="s">
        <v>164</v>
      </c>
      <c r="G251" s="19"/>
      <c r="H251" s="19"/>
      <c r="I251" s="19"/>
    </row>
    <row r="252" spans="2:9" x14ac:dyDescent="0.55000000000000004">
      <c r="B252" s="19" t="s">
        <v>4547</v>
      </c>
      <c r="C252" s="19"/>
      <c r="D252" s="19" t="s">
        <v>7647</v>
      </c>
      <c r="E252" s="19" t="s">
        <v>4533</v>
      </c>
      <c r="F252" s="19" t="s">
        <v>166</v>
      </c>
      <c r="G252" s="19"/>
      <c r="H252" s="19"/>
      <c r="I252" s="19"/>
    </row>
    <row r="253" spans="2:9" x14ac:dyDescent="0.55000000000000004">
      <c r="B253" s="19" t="s">
        <v>4548</v>
      </c>
      <c r="C253" s="19"/>
      <c r="D253" s="19" t="s">
        <v>7647</v>
      </c>
      <c r="E253" s="19" t="s">
        <v>4533</v>
      </c>
      <c r="F253" s="19" t="s">
        <v>168</v>
      </c>
      <c r="G253" s="19"/>
      <c r="H253" s="19"/>
      <c r="I253" s="19"/>
    </row>
    <row r="254" spans="2:9" x14ac:dyDescent="0.55000000000000004">
      <c r="B254" s="19" t="s">
        <v>4549</v>
      </c>
      <c r="C254" s="19"/>
      <c r="D254" s="19" t="s">
        <v>7647</v>
      </c>
      <c r="E254" s="19" t="s">
        <v>4533</v>
      </c>
      <c r="F254" s="19" t="s">
        <v>170</v>
      </c>
      <c r="G254" s="19"/>
      <c r="H254" s="19"/>
      <c r="I254" s="19"/>
    </row>
    <row r="255" spans="2:9" x14ac:dyDescent="0.55000000000000004">
      <c r="B255" s="19" t="s">
        <v>4550</v>
      </c>
      <c r="C255" s="19"/>
      <c r="D255" s="19" t="s">
        <v>7647</v>
      </c>
      <c r="E255" s="19" t="s">
        <v>4533</v>
      </c>
      <c r="F255" s="19" t="s">
        <v>172</v>
      </c>
      <c r="G255" s="19"/>
      <c r="H255" s="19"/>
      <c r="I255" s="19"/>
    </row>
    <row r="256" spans="2:9" x14ac:dyDescent="0.55000000000000004">
      <c r="B256" s="19" t="s">
        <v>4551</v>
      </c>
      <c r="C256" s="19"/>
      <c r="D256" s="19" t="s">
        <v>7647</v>
      </c>
      <c r="E256" s="19" t="s">
        <v>4533</v>
      </c>
      <c r="F256" s="19" t="s">
        <v>174</v>
      </c>
      <c r="G256" s="19"/>
      <c r="H256" s="19"/>
      <c r="I256" s="19"/>
    </row>
    <row r="257" spans="2:9" x14ac:dyDescent="0.55000000000000004">
      <c r="B257" s="19" t="s">
        <v>4552</v>
      </c>
      <c r="C257" s="19"/>
      <c r="D257" s="19" t="s">
        <v>7647</v>
      </c>
      <c r="E257" s="19" t="s">
        <v>4533</v>
      </c>
      <c r="F257" s="19" t="s">
        <v>175</v>
      </c>
      <c r="G257" s="19"/>
      <c r="H257" s="19"/>
      <c r="I257" s="19"/>
    </row>
    <row r="258" spans="2:9" x14ac:dyDescent="0.55000000000000004">
      <c r="B258" s="19" t="s">
        <v>4553</v>
      </c>
      <c r="C258" s="19"/>
      <c r="D258" s="19" t="s">
        <v>7647</v>
      </c>
      <c r="E258" s="19" t="s">
        <v>4533</v>
      </c>
      <c r="F258" s="19" t="s">
        <v>240</v>
      </c>
      <c r="G258" s="19"/>
      <c r="H258" s="19"/>
      <c r="I258" s="19"/>
    </row>
    <row r="259" spans="2:9" x14ac:dyDescent="0.55000000000000004">
      <c r="B259" s="19" t="s">
        <v>4554</v>
      </c>
      <c r="C259" s="19"/>
      <c r="D259" s="19" t="s">
        <v>7647</v>
      </c>
      <c r="E259" s="19" t="s">
        <v>4533</v>
      </c>
      <c r="F259" s="19" t="s">
        <v>241</v>
      </c>
      <c r="G259" s="19"/>
      <c r="H259" s="19"/>
      <c r="I259" s="19"/>
    </row>
    <row r="260" spans="2:9" x14ac:dyDescent="0.55000000000000004">
      <c r="B260" s="19" t="s">
        <v>4555</v>
      </c>
      <c r="C260" s="19"/>
      <c r="D260" s="19" t="s">
        <v>7647</v>
      </c>
      <c r="E260" s="19" t="s">
        <v>4533</v>
      </c>
      <c r="F260" s="19" t="s">
        <v>242</v>
      </c>
      <c r="G260" s="19"/>
      <c r="H260" s="19"/>
      <c r="I260" s="19"/>
    </row>
    <row r="261" spans="2:9" x14ac:dyDescent="0.55000000000000004">
      <c r="B261" s="19" t="s">
        <v>4431</v>
      </c>
      <c r="C261" s="19"/>
      <c r="D261" s="19" t="s">
        <v>7647</v>
      </c>
      <c r="E261" s="19" t="s">
        <v>4533</v>
      </c>
      <c r="F261" s="19" t="s">
        <v>243</v>
      </c>
      <c r="G261" s="19"/>
      <c r="H261" s="19"/>
      <c r="I261" s="19"/>
    </row>
    <row r="262" spans="2:9" x14ac:dyDescent="0.55000000000000004">
      <c r="B262" s="19" t="s">
        <v>4556</v>
      </c>
      <c r="C262" s="19"/>
      <c r="D262" s="19" t="s">
        <v>7647</v>
      </c>
      <c r="E262" s="19" t="s">
        <v>4533</v>
      </c>
      <c r="F262" s="19" t="s">
        <v>244</v>
      </c>
      <c r="G262" s="19"/>
      <c r="H262" s="19"/>
      <c r="I262" s="19"/>
    </row>
    <row r="263" spans="2:9" x14ac:dyDescent="0.55000000000000004">
      <c r="B263" s="19" t="s">
        <v>4557</v>
      </c>
      <c r="C263" s="19"/>
      <c r="D263" s="19" t="s">
        <v>7647</v>
      </c>
      <c r="E263" s="19" t="s">
        <v>4533</v>
      </c>
      <c r="F263" s="19" t="s">
        <v>246</v>
      </c>
      <c r="G263" s="19"/>
      <c r="H263" s="19"/>
      <c r="I263" s="19"/>
    </row>
    <row r="264" spans="2:9" x14ac:dyDescent="0.55000000000000004">
      <c r="B264" s="19" t="s">
        <v>4558</v>
      </c>
      <c r="C264" s="19"/>
      <c r="D264" s="19" t="s">
        <v>7647</v>
      </c>
      <c r="E264" s="19" t="s">
        <v>4533</v>
      </c>
      <c r="F264" s="19" t="s">
        <v>247</v>
      </c>
      <c r="G264" s="19"/>
      <c r="H264" s="19"/>
      <c r="I264" s="19"/>
    </row>
    <row r="265" spans="2:9" x14ac:dyDescent="0.55000000000000004">
      <c r="B265" s="19" t="s">
        <v>4559</v>
      </c>
      <c r="C265" s="19"/>
      <c r="D265" s="19" t="s">
        <v>7647</v>
      </c>
      <c r="E265" s="19" t="s">
        <v>4533</v>
      </c>
      <c r="F265" s="19" t="s">
        <v>249</v>
      </c>
      <c r="G265" s="19"/>
      <c r="H265" s="19"/>
      <c r="I265" s="19"/>
    </row>
    <row r="266" spans="2:9" x14ac:dyDescent="0.55000000000000004">
      <c r="B266" s="19" t="s">
        <v>4560</v>
      </c>
      <c r="C266" s="19"/>
      <c r="D266" s="19" t="s">
        <v>7647</v>
      </c>
      <c r="E266" s="19" t="s">
        <v>4533</v>
      </c>
      <c r="F266" s="19" t="s">
        <v>251</v>
      </c>
      <c r="G266" s="19"/>
      <c r="H266" s="19"/>
      <c r="I266" s="19"/>
    </row>
    <row r="267" spans="2:9" x14ac:dyDescent="0.55000000000000004">
      <c r="B267" s="19" t="s">
        <v>4561</v>
      </c>
      <c r="C267" s="19"/>
      <c r="D267" s="19" t="s">
        <v>7647</v>
      </c>
      <c r="E267" s="19" t="s">
        <v>4533</v>
      </c>
      <c r="F267" s="19" t="s">
        <v>253</v>
      </c>
      <c r="G267" s="19"/>
      <c r="H267" s="19"/>
      <c r="I267" s="19"/>
    </row>
    <row r="268" spans="2:9" x14ac:dyDescent="0.55000000000000004">
      <c r="B268" s="19" t="s">
        <v>4561</v>
      </c>
      <c r="C268" s="19"/>
      <c r="D268" s="19" t="s">
        <v>7647</v>
      </c>
      <c r="E268" s="19" t="s">
        <v>4533</v>
      </c>
      <c r="F268" s="19" t="s">
        <v>255</v>
      </c>
      <c r="G268" s="19"/>
      <c r="H268" s="19"/>
      <c r="I268" s="19"/>
    </row>
    <row r="269" spans="2:9" x14ac:dyDescent="0.55000000000000004">
      <c r="B269" s="19" t="s">
        <v>4562</v>
      </c>
      <c r="C269" s="19"/>
      <c r="D269" s="19" t="s">
        <v>7647</v>
      </c>
      <c r="E269" s="19" t="s">
        <v>4533</v>
      </c>
      <c r="F269" s="19" t="s">
        <v>257</v>
      </c>
      <c r="G269" s="19"/>
      <c r="H269" s="19"/>
      <c r="I269" s="19"/>
    </row>
    <row r="270" spans="2:9" x14ac:dyDescent="0.55000000000000004">
      <c r="B270" s="19" t="s">
        <v>4563</v>
      </c>
      <c r="C270" s="19"/>
      <c r="D270" s="19" t="s">
        <v>7647</v>
      </c>
      <c r="E270" s="19" t="s">
        <v>4533</v>
      </c>
      <c r="F270" s="19" t="s">
        <v>259</v>
      </c>
      <c r="G270" s="19"/>
      <c r="H270" s="19"/>
      <c r="I270" s="19"/>
    </row>
    <row r="271" spans="2:9" x14ac:dyDescent="0.55000000000000004">
      <c r="B271" s="19" t="s">
        <v>4563</v>
      </c>
      <c r="C271" s="19"/>
      <c r="D271" s="19" t="s">
        <v>7647</v>
      </c>
      <c r="E271" s="19" t="s">
        <v>4533</v>
      </c>
      <c r="F271" s="19" t="s">
        <v>261</v>
      </c>
      <c r="G271" s="19"/>
      <c r="H271" s="19"/>
      <c r="I271" s="19"/>
    </row>
    <row r="272" spans="2:9" x14ac:dyDescent="0.55000000000000004">
      <c r="B272" s="19" t="s">
        <v>4564</v>
      </c>
      <c r="C272" s="19"/>
      <c r="D272" s="19" t="s">
        <v>7647</v>
      </c>
      <c r="E272" s="19" t="s">
        <v>4533</v>
      </c>
      <c r="F272" s="19" t="s">
        <v>263</v>
      </c>
      <c r="G272" s="19"/>
      <c r="H272" s="19"/>
      <c r="I272" s="19"/>
    </row>
    <row r="273" spans="2:9" x14ac:dyDescent="0.55000000000000004">
      <c r="B273" s="19" t="s">
        <v>4565</v>
      </c>
      <c r="C273" s="19"/>
      <c r="D273" s="19" t="s">
        <v>7647</v>
      </c>
      <c r="E273" s="19" t="s">
        <v>4533</v>
      </c>
      <c r="F273" s="19" t="s">
        <v>265</v>
      </c>
      <c r="G273" s="19"/>
      <c r="H273" s="19"/>
      <c r="I273" s="19"/>
    </row>
    <row r="274" spans="2:9" x14ac:dyDescent="0.55000000000000004">
      <c r="B274" s="19" t="s">
        <v>4566</v>
      </c>
      <c r="C274" s="19"/>
      <c r="D274" s="19" t="s">
        <v>7647</v>
      </c>
      <c r="E274" s="19" t="s">
        <v>4533</v>
      </c>
      <c r="F274" s="19" t="s">
        <v>267</v>
      </c>
      <c r="G274" s="19"/>
      <c r="H274" s="19"/>
      <c r="I274" s="19"/>
    </row>
    <row r="275" spans="2:9" x14ac:dyDescent="0.55000000000000004">
      <c r="B275" s="19" t="s">
        <v>4567</v>
      </c>
      <c r="C275" s="19"/>
      <c r="D275" s="19" t="s">
        <v>7647</v>
      </c>
      <c r="E275" s="19" t="s">
        <v>4533</v>
      </c>
      <c r="F275" s="19" t="s">
        <v>268</v>
      </c>
      <c r="G275" s="19"/>
      <c r="H275" s="19"/>
      <c r="I275" s="19"/>
    </row>
    <row r="276" spans="2:9" x14ac:dyDescent="0.55000000000000004">
      <c r="B276" s="19" t="s">
        <v>4568</v>
      </c>
      <c r="C276" s="19"/>
      <c r="D276" s="19" t="s">
        <v>7647</v>
      </c>
      <c r="E276" s="19" t="s">
        <v>4533</v>
      </c>
      <c r="F276" s="19" t="s">
        <v>269</v>
      </c>
      <c r="G276" s="19"/>
      <c r="H276" s="19"/>
      <c r="I276" s="19"/>
    </row>
    <row r="277" spans="2:9" x14ac:dyDescent="0.55000000000000004">
      <c r="B277" s="19" t="s">
        <v>4569</v>
      </c>
      <c r="C277" s="19"/>
      <c r="D277" s="19" t="s">
        <v>7647</v>
      </c>
      <c r="E277" s="19" t="s">
        <v>4533</v>
      </c>
      <c r="F277" s="19" t="s">
        <v>270</v>
      </c>
      <c r="G277" s="19"/>
      <c r="H277" s="19"/>
      <c r="I277" s="19"/>
    </row>
    <row r="278" spans="2:9" x14ac:dyDescent="0.55000000000000004">
      <c r="B278" s="19" t="s">
        <v>4570</v>
      </c>
      <c r="C278" s="19"/>
      <c r="D278" s="19" t="s">
        <v>7647</v>
      </c>
      <c r="E278" s="19" t="s">
        <v>4533</v>
      </c>
      <c r="F278" s="19" t="s">
        <v>271</v>
      </c>
      <c r="G278" s="19"/>
      <c r="H278" s="19"/>
      <c r="I278" s="19"/>
    </row>
    <row r="279" spans="2:9" x14ac:dyDescent="0.55000000000000004">
      <c r="B279" s="19" t="s">
        <v>4570</v>
      </c>
      <c r="C279" s="19"/>
      <c r="D279" s="19" t="s">
        <v>7647</v>
      </c>
      <c r="E279" s="19" t="s">
        <v>4533</v>
      </c>
      <c r="F279" s="19" t="s">
        <v>272</v>
      </c>
      <c r="G279" s="19"/>
      <c r="H279" s="19"/>
      <c r="I279" s="19"/>
    </row>
    <row r="280" spans="2:9" x14ac:dyDescent="0.55000000000000004">
      <c r="B280" s="19" t="s">
        <v>4572</v>
      </c>
      <c r="C280" s="19"/>
      <c r="D280" s="19" t="s">
        <v>7647</v>
      </c>
      <c r="E280" s="19" t="s">
        <v>4571</v>
      </c>
      <c r="F280" s="19" t="s">
        <v>140</v>
      </c>
      <c r="G280" s="19"/>
      <c r="H280" s="19"/>
      <c r="I280" s="19"/>
    </row>
    <row r="281" spans="2:9" x14ac:dyDescent="0.55000000000000004">
      <c r="B281" s="19" t="s">
        <v>4573</v>
      </c>
      <c r="C281" s="19"/>
      <c r="D281" s="19" t="s">
        <v>7647</v>
      </c>
      <c r="E281" s="19" t="s">
        <v>4571</v>
      </c>
      <c r="F281" s="19" t="s">
        <v>142</v>
      </c>
      <c r="G281" s="19"/>
      <c r="H281" s="19"/>
      <c r="I281" s="19"/>
    </row>
    <row r="282" spans="2:9" x14ac:dyDescent="0.55000000000000004">
      <c r="B282" s="19" t="s">
        <v>4574</v>
      </c>
      <c r="C282" s="19"/>
      <c r="D282" s="19" t="s">
        <v>7647</v>
      </c>
      <c r="E282" s="19" t="s">
        <v>4571</v>
      </c>
      <c r="F282" s="19" t="s">
        <v>144</v>
      </c>
      <c r="G282" s="19"/>
      <c r="H282" s="19"/>
      <c r="I282" s="19"/>
    </row>
    <row r="283" spans="2:9" x14ac:dyDescent="0.55000000000000004">
      <c r="B283" s="19" t="s">
        <v>4575</v>
      </c>
      <c r="C283" s="19"/>
      <c r="D283" s="19" t="s">
        <v>7647</v>
      </c>
      <c r="E283" s="19" t="s">
        <v>4571</v>
      </c>
      <c r="F283" s="19" t="s">
        <v>146</v>
      </c>
      <c r="G283" s="19"/>
      <c r="H283" s="19"/>
      <c r="I283" s="19"/>
    </row>
    <row r="284" spans="2:9" x14ac:dyDescent="0.55000000000000004">
      <c r="B284" s="19" t="s">
        <v>4576</v>
      </c>
      <c r="C284" s="19"/>
      <c r="D284" s="19" t="s">
        <v>7647</v>
      </c>
      <c r="E284" s="19" t="s">
        <v>4571</v>
      </c>
      <c r="F284" s="19" t="s">
        <v>148</v>
      </c>
      <c r="G284" s="19"/>
      <c r="H284" s="19"/>
      <c r="I284" s="19"/>
    </row>
    <row r="285" spans="2:9" x14ac:dyDescent="0.55000000000000004">
      <c r="B285" s="19" t="s">
        <v>4577</v>
      </c>
      <c r="C285" s="19"/>
      <c r="D285" s="19" t="s">
        <v>7647</v>
      </c>
      <c r="E285" s="19" t="s">
        <v>4571</v>
      </c>
      <c r="F285" s="19" t="s">
        <v>150</v>
      </c>
      <c r="G285" s="19"/>
      <c r="H285" s="19"/>
      <c r="I285" s="19"/>
    </row>
    <row r="286" spans="2:9" x14ac:dyDescent="0.55000000000000004">
      <c r="B286" s="19" t="s">
        <v>4578</v>
      </c>
      <c r="C286" s="19"/>
      <c r="D286" s="19" t="s">
        <v>7647</v>
      </c>
      <c r="E286" s="19" t="s">
        <v>4571</v>
      </c>
      <c r="F286" s="19" t="s">
        <v>152</v>
      </c>
      <c r="G286" s="19"/>
      <c r="H286" s="19"/>
      <c r="I286" s="19"/>
    </row>
    <row r="287" spans="2:9" x14ac:dyDescent="0.55000000000000004">
      <c r="B287" s="19" t="s">
        <v>7439</v>
      </c>
      <c r="C287" s="19"/>
      <c r="D287" s="19" t="s">
        <v>7647</v>
      </c>
      <c r="E287" s="19" t="s">
        <v>4571</v>
      </c>
      <c r="F287" s="19" t="s">
        <v>154</v>
      </c>
      <c r="G287" s="19"/>
      <c r="H287" s="19"/>
      <c r="I287" s="19"/>
    </row>
    <row r="288" spans="2:9" x14ac:dyDescent="0.55000000000000004">
      <c r="B288" s="19" t="s">
        <v>4579</v>
      </c>
      <c r="C288" s="19"/>
      <c r="D288" s="19" t="s">
        <v>7647</v>
      </c>
      <c r="E288" s="19" t="s">
        <v>4571</v>
      </c>
      <c r="F288" s="19" t="s">
        <v>240</v>
      </c>
      <c r="G288" s="19"/>
      <c r="H288" s="19"/>
      <c r="I288" s="19"/>
    </row>
    <row r="289" spans="2:9" x14ac:dyDescent="0.55000000000000004">
      <c r="B289" s="19" t="s">
        <v>4580</v>
      </c>
      <c r="C289" s="19"/>
      <c r="D289" s="19" t="s">
        <v>7647</v>
      </c>
      <c r="E289" s="19" t="s">
        <v>4571</v>
      </c>
      <c r="F289" s="19" t="s">
        <v>241</v>
      </c>
      <c r="G289" s="19"/>
      <c r="H289" s="19"/>
      <c r="I289" s="19"/>
    </row>
    <row r="290" spans="2:9" x14ac:dyDescent="0.55000000000000004">
      <c r="B290" s="19" t="s">
        <v>4581</v>
      </c>
      <c r="C290" s="19"/>
      <c r="D290" s="19" t="s">
        <v>7647</v>
      </c>
      <c r="E290" s="19" t="s">
        <v>4571</v>
      </c>
      <c r="F290" s="19" t="s">
        <v>242</v>
      </c>
      <c r="G290" s="19"/>
      <c r="H290" s="19"/>
      <c r="I290" s="19"/>
    </row>
    <row r="291" spans="2:9" x14ac:dyDescent="0.55000000000000004">
      <c r="B291" s="19" t="s">
        <v>4581</v>
      </c>
      <c r="C291" s="19"/>
      <c r="D291" s="19" t="s">
        <v>7647</v>
      </c>
      <c r="E291" s="19" t="s">
        <v>4571</v>
      </c>
      <c r="F291" s="19" t="s">
        <v>3483</v>
      </c>
      <c r="G291" s="19"/>
      <c r="H291" s="19"/>
      <c r="I291" s="19"/>
    </row>
    <row r="292" spans="2:9" x14ac:dyDescent="0.55000000000000004">
      <c r="B292" s="19" t="s">
        <v>4582</v>
      </c>
      <c r="C292" s="19"/>
      <c r="D292" s="19" t="s">
        <v>7647</v>
      </c>
      <c r="E292" s="19" t="s">
        <v>4571</v>
      </c>
      <c r="F292" s="19" t="s">
        <v>243</v>
      </c>
      <c r="G292" s="19"/>
      <c r="H292" s="19"/>
      <c r="I292" s="19"/>
    </row>
    <row r="293" spans="2:9" x14ac:dyDescent="0.55000000000000004">
      <c r="B293" s="19" t="s">
        <v>4583</v>
      </c>
      <c r="C293" s="19"/>
      <c r="D293" s="19" t="s">
        <v>7647</v>
      </c>
      <c r="E293" s="19" t="s">
        <v>4571</v>
      </c>
      <c r="F293" s="19" t="s">
        <v>244</v>
      </c>
      <c r="G293" s="19"/>
      <c r="H293" s="19"/>
      <c r="I293" s="19"/>
    </row>
    <row r="294" spans="2:9" x14ac:dyDescent="0.55000000000000004">
      <c r="B294" s="19" t="s">
        <v>4583</v>
      </c>
      <c r="C294" s="19"/>
      <c r="D294" s="19" t="s">
        <v>7647</v>
      </c>
      <c r="E294" s="19" t="s">
        <v>4571</v>
      </c>
      <c r="F294" s="19" t="s">
        <v>273</v>
      </c>
      <c r="G294" s="19"/>
      <c r="H294" s="19"/>
      <c r="I294" s="19"/>
    </row>
    <row r="295" spans="2:9" x14ac:dyDescent="0.55000000000000004">
      <c r="B295" s="19" t="s">
        <v>4583</v>
      </c>
      <c r="C295" s="19"/>
      <c r="D295" s="19" t="s">
        <v>7647</v>
      </c>
      <c r="E295" s="19" t="s">
        <v>4571</v>
      </c>
      <c r="F295" s="19" t="s">
        <v>246</v>
      </c>
      <c r="G295" s="19"/>
      <c r="H295" s="19"/>
      <c r="I295" s="19"/>
    </row>
    <row r="296" spans="2:9" x14ac:dyDescent="0.55000000000000004">
      <c r="B296" s="19" t="s">
        <v>4583</v>
      </c>
      <c r="C296" s="19"/>
      <c r="D296" s="19" t="s">
        <v>7647</v>
      </c>
      <c r="E296" s="19" t="s">
        <v>4571</v>
      </c>
      <c r="F296" s="19" t="s">
        <v>3484</v>
      </c>
      <c r="G296" s="19"/>
      <c r="H296" s="19"/>
      <c r="I296" s="19"/>
    </row>
    <row r="297" spans="2:9" x14ac:dyDescent="0.55000000000000004">
      <c r="B297" s="19" t="s">
        <v>4584</v>
      </c>
      <c r="C297" s="19"/>
      <c r="D297" s="19" t="s">
        <v>7647</v>
      </c>
      <c r="E297" s="19" t="s">
        <v>4571</v>
      </c>
      <c r="F297" s="19" t="s">
        <v>247</v>
      </c>
      <c r="G297" s="19"/>
      <c r="H297" s="19"/>
      <c r="I297" s="19"/>
    </row>
    <row r="298" spans="2:9" x14ac:dyDescent="0.55000000000000004">
      <c r="B298" s="19" t="s">
        <v>4585</v>
      </c>
      <c r="C298" s="19"/>
      <c r="D298" s="19" t="s">
        <v>7647</v>
      </c>
      <c r="E298" s="19" t="s">
        <v>4571</v>
      </c>
      <c r="F298" s="19" t="s">
        <v>249</v>
      </c>
      <c r="G298" s="19"/>
      <c r="H298" s="19"/>
      <c r="I298" s="19"/>
    </row>
    <row r="299" spans="2:9" x14ac:dyDescent="0.55000000000000004">
      <c r="B299" s="19" t="s">
        <v>4586</v>
      </c>
      <c r="C299" s="19"/>
      <c r="D299" s="19" t="s">
        <v>7647</v>
      </c>
      <c r="E299" s="19" t="s">
        <v>4571</v>
      </c>
      <c r="F299" s="19" t="s">
        <v>251</v>
      </c>
      <c r="G299" s="19"/>
      <c r="H299" s="19"/>
      <c r="I299" s="19"/>
    </row>
    <row r="300" spans="2:9" x14ac:dyDescent="0.55000000000000004">
      <c r="B300" s="19" t="s">
        <v>4586</v>
      </c>
      <c r="C300" s="19"/>
      <c r="D300" s="19" t="s">
        <v>7647</v>
      </c>
      <c r="E300" s="19" t="s">
        <v>4571</v>
      </c>
      <c r="F300" s="19" t="s">
        <v>274</v>
      </c>
      <c r="G300" s="19"/>
      <c r="H300" s="19"/>
      <c r="I300" s="19"/>
    </row>
    <row r="301" spans="2:9" x14ac:dyDescent="0.55000000000000004">
      <c r="B301" s="19" t="s">
        <v>4586</v>
      </c>
      <c r="C301" s="19"/>
      <c r="D301" s="19" t="s">
        <v>7647</v>
      </c>
      <c r="E301" s="19" t="s">
        <v>4571</v>
      </c>
      <c r="F301" s="19" t="s">
        <v>3485</v>
      </c>
      <c r="G301" s="19"/>
      <c r="H301" s="19"/>
      <c r="I301" s="19"/>
    </row>
    <row r="302" spans="2:9" x14ac:dyDescent="0.55000000000000004">
      <c r="B302" s="19" t="s">
        <v>4587</v>
      </c>
      <c r="C302" s="19"/>
      <c r="D302" s="19" t="s">
        <v>7647</v>
      </c>
      <c r="E302" s="19" t="s">
        <v>4571</v>
      </c>
      <c r="F302" s="19" t="s">
        <v>253</v>
      </c>
      <c r="G302" s="19"/>
      <c r="H302" s="19"/>
      <c r="I302" s="19"/>
    </row>
    <row r="303" spans="2:9" x14ac:dyDescent="0.55000000000000004">
      <c r="B303" s="19" t="s">
        <v>4587</v>
      </c>
      <c r="C303" s="19"/>
      <c r="D303" s="19" t="s">
        <v>7647</v>
      </c>
      <c r="E303" s="19" t="s">
        <v>4571</v>
      </c>
      <c r="F303" s="19" t="s">
        <v>255</v>
      </c>
      <c r="G303" s="19"/>
      <c r="H303" s="19"/>
      <c r="I303" s="19"/>
    </row>
    <row r="304" spans="2:9" x14ac:dyDescent="0.55000000000000004">
      <c r="B304" s="19" t="s">
        <v>4587</v>
      </c>
      <c r="C304" s="19"/>
      <c r="D304" s="19" t="s">
        <v>7647</v>
      </c>
      <c r="E304" s="19" t="s">
        <v>4571</v>
      </c>
      <c r="F304" s="19" t="s">
        <v>3486</v>
      </c>
      <c r="G304" s="19"/>
      <c r="H304" s="19"/>
      <c r="I304" s="19"/>
    </row>
    <row r="305" spans="2:9" x14ac:dyDescent="0.55000000000000004">
      <c r="B305" s="19" t="s">
        <v>4588</v>
      </c>
      <c r="C305" s="19"/>
      <c r="D305" s="19" t="s">
        <v>7647</v>
      </c>
      <c r="E305" s="19" t="s">
        <v>4571</v>
      </c>
      <c r="F305" s="19" t="s">
        <v>257</v>
      </c>
      <c r="G305" s="19"/>
      <c r="H305" s="19"/>
      <c r="I305" s="19"/>
    </row>
    <row r="306" spans="2:9" x14ac:dyDescent="0.55000000000000004">
      <c r="B306" s="19" t="s">
        <v>4589</v>
      </c>
      <c r="C306" s="19"/>
      <c r="D306" s="19" t="s">
        <v>7647</v>
      </c>
      <c r="E306" s="19" t="s">
        <v>4571</v>
      </c>
      <c r="F306" s="19" t="s">
        <v>259</v>
      </c>
      <c r="G306" s="19"/>
      <c r="H306" s="19"/>
      <c r="I306" s="19"/>
    </row>
    <row r="307" spans="2:9" x14ac:dyDescent="0.55000000000000004">
      <c r="B307" s="19" t="s">
        <v>4590</v>
      </c>
      <c r="C307" s="19"/>
      <c r="D307" s="19" t="s">
        <v>7647</v>
      </c>
      <c r="E307" s="19" t="s">
        <v>4571</v>
      </c>
      <c r="F307" s="19" t="s">
        <v>261</v>
      </c>
      <c r="G307" s="19"/>
      <c r="H307" s="19"/>
      <c r="I307" s="19"/>
    </row>
    <row r="308" spans="2:9" x14ac:dyDescent="0.55000000000000004">
      <c r="B308" s="19" t="s">
        <v>4591</v>
      </c>
      <c r="C308" s="19"/>
      <c r="D308" s="19" t="s">
        <v>7647</v>
      </c>
      <c r="E308" s="19" t="s">
        <v>4571</v>
      </c>
      <c r="F308" s="19" t="s">
        <v>263</v>
      </c>
      <c r="G308" s="19"/>
      <c r="H308" s="19"/>
      <c r="I308" s="19"/>
    </row>
    <row r="309" spans="2:9" x14ac:dyDescent="0.55000000000000004">
      <c r="B309" s="19" t="s">
        <v>4592</v>
      </c>
      <c r="C309" s="19"/>
      <c r="D309" s="19" t="s">
        <v>7647</v>
      </c>
      <c r="E309" s="19" t="s">
        <v>4571</v>
      </c>
      <c r="F309" s="19" t="s">
        <v>265</v>
      </c>
      <c r="G309" s="19"/>
      <c r="H309" s="19"/>
      <c r="I309" s="19"/>
    </row>
    <row r="310" spans="2:9" x14ac:dyDescent="0.55000000000000004">
      <c r="B310" s="19" t="s">
        <v>4593</v>
      </c>
      <c r="C310" s="19"/>
      <c r="D310" s="19" t="s">
        <v>7647</v>
      </c>
      <c r="E310" s="19" t="s">
        <v>4571</v>
      </c>
      <c r="F310" s="19" t="s">
        <v>267</v>
      </c>
      <c r="G310" s="19"/>
      <c r="H310" s="19"/>
      <c r="I310" s="19"/>
    </row>
    <row r="311" spans="2:9" x14ac:dyDescent="0.55000000000000004">
      <c r="B311" s="19" t="s">
        <v>4594</v>
      </c>
      <c r="C311" s="19"/>
      <c r="D311" s="19" t="s">
        <v>7647</v>
      </c>
      <c r="E311" s="19" t="s">
        <v>4571</v>
      </c>
      <c r="F311" s="19" t="s">
        <v>268</v>
      </c>
      <c r="G311" s="19"/>
      <c r="H311" s="19"/>
      <c r="I311" s="19"/>
    </row>
    <row r="312" spans="2:9" x14ac:dyDescent="0.55000000000000004">
      <c r="B312" s="19" t="s">
        <v>4595</v>
      </c>
      <c r="C312" s="19"/>
      <c r="D312" s="19" t="s">
        <v>7647</v>
      </c>
      <c r="E312" s="19" t="s">
        <v>4571</v>
      </c>
      <c r="F312" s="19" t="s">
        <v>269</v>
      </c>
      <c r="G312" s="19"/>
      <c r="H312" s="19"/>
      <c r="I312" s="19"/>
    </row>
    <row r="313" spans="2:9" x14ac:dyDescent="0.55000000000000004">
      <c r="B313" s="19" t="s">
        <v>4596</v>
      </c>
      <c r="C313" s="19"/>
      <c r="D313" s="19" t="s">
        <v>7647</v>
      </c>
      <c r="E313" s="19" t="s">
        <v>4571</v>
      </c>
      <c r="F313" s="19" t="s">
        <v>270</v>
      </c>
      <c r="G313" s="19"/>
      <c r="H313" s="19"/>
      <c r="I313" s="19"/>
    </row>
    <row r="314" spans="2:9" x14ac:dyDescent="0.55000000000000004">
      <c r="B314" s="19" t="s">
        <v>4597</v>
      </c>
      <c r="C314" s="19"/>
      <c r="D314" s="19" t="s">
        <v>7647</v>
      </c>
      <c r="E314" s="19" t="s">
        <v>4571</v>
      </c>
      <c r="F314" s="19" t="s">
        <v>271</v>
      </c>
      <c r="G314" s="19"/>
      <c r="H314" s="19"/>
      <c r="I314" s="19"/>
    </row>
    <row r="315" spans="2:9" x14ac:dyDescent="0.55000000000000004">
      <c r="B315" s="19" t="s">
        <v>4598</v>
      </c>
      <c r="C315" s="19"/>
      <c r="D315" s="19" t="s">
        <v>7647</v>
      </c>
      <c r="E315" s="19" t="s">
        <v>4571</v>
      </c>
      <c r="F315" s="19" t="s">
        <v>272</v>
      </c>
      <c r="G315" s="19"/>
      <c r="H315" s="19"/>
      <c r="I315" s="19"/>
    </row>
    <row r="316" spans="2:9" x14ac:dyDescent="0.55000000000000004">
      <c r="B316" s="19" t="s">
        <v>4600</v>
      </c>
      <c r="C316" s="19"/>
      <c r="D316" s="19" t="s">
        <v>7647</v>
      </c>
      <c r="E316" s="19" t="s">
        <v>4599</v>
      </c>
      <c r="F316" s="19" t="s">
        <v>140</v>
      </c>
      <c r="G316" s="19"/>
      <c r="H316" s="19"/>
      <c r="I316" s="19"/>
    </row>
    <row r="317" spans="2:9" x14ac:dyDescent="0.55000000000000004">
      <c r="B317" s="19" t="s">
        <v>4601</v>
      </c>
      <c r="C317" s="19"/>
      <c r="D317" s="19" t="s">
        <v>7647</v>
      </c>
      <c r="E317" s="19" t="s">
        <v>4599</v>
      </c>
      <c r="F317" s="19" t="s">
        <v>142</v>
      </c>
      <c r="G317" s="19"/>
      <c r="H317" s="19"/>
      <c r="I317" s="19"/>
    </row>
    <row r="318" spans="2:9" x14ac:dyDescent="0.55000000000000004">
      <c r="B318" s="19" t="s">
        <v>4602</v>
      </c>
      <c r="C318" s="19"/>
      <c r="D318" s="19" t="s">
        <v>7647</v>
      </c>
      <c r="E318" s="19" t="s">
        <v>4599</v>
      </c>
      <c r="F318" s="19" t="s">
        <v>144</v>
      </c>
      <c r="G318" s="19"/>
      <c r="H318" s="19"/>
      <c r="I318" s="19"/>
    </row>
    <row r="319" spans="2:9" x14ac:dyDescent="0.55000000000000004">
      <c r="B319" s="19" t="s">
        <v>4603</v>
      </c>
      <c r="C319" s="19"/>
      <c r="D319" s="19" t="s">
        <v>7647</v>
      </c>
      <c r="E319" s="19" t="s">
        <v>4599</v>
      </c>
      <c r="F319" s="19" t="s">
        <v>146</v>
      </c>
      <c r="G319" s="19"/>
      <c r="H319" s="19"/>
      <c r="I319" s="19"/>
    </row>
    <row r="320" spans="2:9" x14ac:dyDescent="0.55000000000000004">
      <c r="B320" s="19" t="s">
        <v>4604</v>
      </c>
      <c r="C320" s="19"/>
      <c r="D320" s="19" t="s">
        <v>7647</v>
      </c>
      <c r="E320" s="19" t="s">
        <v>4599</v>
      </c>
      <c r="F320" s="19" t="s">
        <v>148</v>
      </c>
      <c r="G320" s="19"/>
      <c r="H320" s="19"/>
      <c r="I320" s="19"/>
    </row>
    <row r="321" spans="2:9" x14ac:dyDescent="0.55000000000000004">
      <c r="B321" s="19" t="s">
        <v>4605</v>
      </c>
      <c r="C321" s="19"/>
      <c r="D321" s="19" t="s">
        <v>7647</v>
      </c>
      <c r="E321" s="19" t="s">
        <v>4599</v>
      </c>
      <c r="F321" s="19" t="s">
        <v>150</v>
      </c>
      <c r="G321" s="19"/>
      <c r="H321" s="19"/>
      <c r="I321" s="19"/>
    </row>
    <row r="322" spans="2:9" x14ac:dyDescent="0.55000000000000004">
      <c r="B322" s="19" t="s">
        <v>4606</v>
      </c>
      <c r="C322" s="19"/>
      <c r="D322" s="19" t="s">
        <v>7647</v>
      </c>
      <c r="E322" s="19" t="s">
        <v>4599</v>
      </c>
      <c r="F322" s="19" t="s">
        <v>152</v>
      </c>
      <c r="G322" s="19"/>
      <c r="H322" s="19"/>
      <c r="I322" s="19"/>
    </row>
    <row r="323" spans="2:9" x14ac:dyDescent="0.55000000000000004">
      <c r="B323" s="19" t="s">
        <v>4607</v>
      </c>
      <c r="C323" s="19"/>
      <c r="D323" s="19" t="s">
        <v>7647</v>
      </c>
      <c r="E323" s="19" t="s">
        <v>4599</v>
      </c>
      <c r="F323" s="19" t="s">
        <v>154</v>
      </c>
      <c r="G323" s="19"/>
      <c r="H323" s="19"/>
      <c r="I323" s="19"/>
    </row>
    <row r="324" spans="2:9" x14ac:dyDescent="0.55000000000000004">
      <c r="B324" s="19" t="s">
        <v>4608</v>
      </c>
      <c r="C324" s="19"/>
      <c r="D324" s="19" t="s">
        <v>7647</v>
      </c>
      <c r="E324" s="19" t="s">
        <v>4599</v>
      </c>
      <c r="F324" s="19" t="s">
        <v>156</v>
      </c>
      <c r="G324" s="19"/>
      <c r="H324" s="19"/>
      <c r="I324" s="19"/>
    </row>
    <row r="325" spans="2:9" x14ac:dyDescent="0.55000000000000004">
      <c r="B325" s="19" t="s">
        <v>4609</v>
      </c>
      <c r="C325" s="19"/>
      <c r="D325" s="19" t="s">
        <v>7647</v>
      </c>
      <c r="E325" s="19" t="s">
        <v>4599</v>
      </c>
      <c r="F325" s="19" t="s">
        <v>158</v>
      </c>
      <c r="G325" s="19"/>
      <c r="H325" s="19"/>
      <c r="I325" s="19"/>
    </row>
    <row r="326" spans="2:9" x14ac:dyDescent="0.55000000000000004">
      <c r="B326" s="19" t="s">
        <v>4610</v>
      </c>
      <c r="C326" s="19"/>
      <c r="D326" s="19" t="s">
        <v>7647</v>
      </c>
      <c r="E326" s="19" t="s">
        <v>4599</v>
      </c>
      <c r="F326" s="19" t="s">
        <v>160</v>
      </c>
      <c r="G326" s="19"/>
      <c r="H326" s="19"/>
      <c r="I326" s="19"/>
    </row>
    <row r="327" spans="2:9" x14ac:dyDescent="0.55000000000000004">
      <c r="B327" s="19" t="s">
        <v>4611</v>
      </c>
      <c r="C327" s="19"/>
      <c r="D327" s="19" t="s">
        <v>7647</v>
      </c>
      <c r="E327" s="19" t="s">
        <v>4599</v>
      </c>
      <c r="F327" s="19" t="s">
        <v>162</v>
      </c>
      <c r="G327" s="19"/>
      <c r="H327" s="19"/>
      <c r="I327" s="19"/>
    </row>
    <row r="328" spans="2:9" x14ac:dyDescent="0.55000000000000004">
      <c r="B328" s="19" t="s">
        <v>4612</v>
      </c>
      <c r="C328" s="19"/>
      <c r="D328" s="19" t="s">
        <v>7647</v>
      </c>
      <c r="E328" s="19" t="s">
        <v>4599</v>
      </c>
      <c r="F328" s="19" t="s">
        <v>164</v>
      </c>
      <c r="G328" s="19"/>
      <c r="H328" s="19"/>
      <c r="I328" s="19"/>
    </row>
    <row r="329" spans="2:9" x14ac:dyDescent="0.55000000000000004">
      <c r="B329" s="19" t="s">
        <v>4613</v>
      </c>
      <c r="C329" s="19"/>
      <c r="D329" s="19" t="s">
        <v>7647</v>
      </c>
      <c r="E329" s="19" t="s">
        <v>4599</v>
      </c>
      <c r="F329" s="19" t="s">
        <v>166</v>
      </c>
      <c r="G329" s="19"/>
      <c r="H329" s="19"/>
      <c r="I329" s="19"/>
    </row>
    <row r="330" spans="2:9" x14ac:dyDescent="0.55000000000000004">
      <c r="B330" s="19" t="s">
        <v>4614</v>
      </c>
      <c r="C330" s="19"/>
      <c r="D330" s="19" t="s">
        <v>7647</v>
      </c>
      <c r="E330" s="19" t="s">
        <v>4599</v>
      </c>
      <c r="F330" s="19" t="s">
        <v>168</v>
      </c>
      <c r="G330" s="19"/>
      <c r="H330" s="19"/>
      <c r="I330" s="19"/>
    </row>
    <row r="331" spans="2:9" x14ac:dyDescent="0.55000000000000004">
      <c r="B331" s="19" t="s">
        <v>4615</v>
      </c>
      <c r="C331" s="19"/>
      <c r="D331" s="19" t="s">
        <v>7647</v>
      </c>
      <c r="E331" s="19" t="s">
        <v>4599</v>
      </c>
      <c r="F331" s="19" t="s">
        <v>170</v>
      </c>
      <c r="G331" s="19"/>
      <c r="H331" s="19"/>
      <c r="I331" s="19"/>
    </row>
    <row r="332" spans="2:9" x14ac:dyDescent="0.55000000000000004">
      <c r="B332" s="19" t="s">
        <v>4616</v>
      </c>
      <c r="C332" s="19"/>
      <c r="D332" s="19" t="s">
        <v>7647</v>
      </c>
      <c r="E332" s="19" t="s">
        <v>4599</v>
      </c>
      <c r="F332" s="19" t="s">
        <v>172</v>
      </c>
      <c r="G332" s="19"/>
      <c r="H332" s="19"/>
      <c r="I332" s="19"/>
    </row>
    <row r="333" spans="2:9" x14ac:dyDescent="0.55000000000000004">
      <c r="B333" s="19" t="s">
        <v>4617</v>
      </c>
      <c r="C333" s="19"/>
      <c r="D333" s="19" t="s">
        <v>7647</v>
      </c>
      <c r="E333" s="19" t="s">
        <v>4599</v>
      </c>
      <c r="F333" s="19" t="s">
        <v>174</v>
      </c>
      <c r="G333" s="19"/>
      <c r="H333" s="19"/>
      <c r="I333" s="19"/>
    </row>
    <row r="334" spans="2:9" x14ac:dyDescent="0.55000000000000004">
      <c r="B334" s="19" t="s">
        <v>4618</v>
      </c>
      <c r="C334" s="19"/>
      <c r="D334" s="19" t="s">
        <v>7647</v>
      </c>
      <c r="E334" s="19" t="s">
        <v>4599</v>
      </c>
      <c r="F334" s="19" t="s">
        <v>175</v>
      </c>
      <c r="G334" s="19"/>
      <c r="H334" s="19"/>
      <c r="I334" s="19"/>
    </row>
    <row r="335" spans="2:9" x14ac:dyDescent="0.55000000000000004">
      <c r="B335" s="19" t="s">
        <v>4619</v>
      </c>
      <c r="C335" s="19"/>
      <c r="D335" s="19" t="s">
        <v>7647</v>
      </c>
      <c r="E335" s="19" t="s">
        <v>4599</v>
      </c>
      <c r="F335" s="19" t="s">
        <v>176</v>
      </c>
      <c r="G335" s="19"/>
      <c r="H335" s="19"/>
      <c r="I335" s="19"/>
    </row>
    <row r="336" spans="2:9" x14ac:dyDescent="0.55000000000000004">
      <c r="B336" s="19" t="s">
        <v>4620</v>
      </c>
      <c r="C336" s="19"/>
      <c r="D336" s="19" t="s">
        <v>7647</v>
      </c>
      <c r="E336" s="19" t="s">
        <v>4599</v>
      </c>
      <c r="F336" s="19" t="s">
        <v>177</v>
      </c>
      <c r="G336" s="19"/>
      <c r="H336" s="19"/>
      <c r="I336" s="19"/>
    </row>
    <row r="337" spans="2:9" x14ac:dyDescent="0.55000000000000004">
      <c r="B337" s="19" t="s">
        <v>7440</v>
      </c>
      <c r="C337" s="19"/>
      <c r="D337" s="19" t="s">
        <v>7647</v>
      </c>
      <c r="E337" s="19" t="s">
        <v>4599</v>
      </c>
      <c r="F337" s="19" t="s">
        <v>240</v>
      </c>
      <c r="G337" s="19"/>
      <c r="H337" s="19"/>
      <c r="I337" s="19"/>
    </row>
    <row r="338" spans="2:9" x14ac:dyDescent="0.55000000000000004">
      <c r="B338" s="19" t="s">
        <v>4621</v>
      </c>
      <c r="C338" s="19"/>
      <c r="D338" s="19" t="s">
        <v>7647</v>
      </c>
      <c r="E338" s="19" t="s">
        <v>4599</v>
      </c>
      <c r="F338" s="19" t="s">
        <v>241</v>
      </c>
      <c r="G338" s="19"/>
      <c r="H338" s="19"/>
      <c r="I338" s="19"/>
    </row>
    <row r="339" spans="2:9" x14ac:dyDescent="0.55000000000000004">
      <c r="B339" s="19" t="s">
        <v>4622</v>
      </c>
      <c r="C339" s="19"/>
      <c r="D339" s="19" t="s">
        <v>7647</v>
      </c>
      <c r="E339" s="19" t="s">
        <v>4599</v>
      </c>
      <c r="F339" s="19" t="s">
        <v>242</v>
      </c>
      <c r="G339" s="19"/>
      <c r="H339" s="19"/>
      <c r="I339" s="19"/>
    </row>
    <row r="340" spans="2:9" x14ac:dyDescent="0.55000000000000004">
      <c r="B340" s="19" t="s">
        <v>4623</v>
      </c>
      <c r="C340" s="19"/>
      <c r="D340" s="19" t="s">
        <v>7647</v>
      </c>
      <c r="E340" s="19" t="s">
        <v>4599</v>
      </c>
      <c r="F340" s="19" t="s">
        <v>243</v>
      </c>
      <c r="G340" s="19"/>
      <c r="H340" s="19"/>
      <c r="I340" s="19"/>
    </row>
    <row r="341" spans="2:9" x14ac:dyDescent="0.55000000000000004">
      <c r="B341" s="19" t="s">
        <v>4624</v>
      </c>
      <c r="C341" s="19"/>
      <c r="D341" s="19" t="s">
        <v>7647</v>
      </c>
      <c r="E341" s="19" t="s">
        <v>4599</v>
      </c>
      <c r="F341" s="19" t="s">
        <v>244</v>
      </c>
      <c r="G341" s="19"/>
      <c r="H341" s="19"/>
      <c r="I341" s="19"/>
    </row>
    <row r="342" spans="2:9" x14ac:dyDescent="0.55000000000000004">
      <c r="B342" s="19" t="s">
        <v>4624</v>
      </c>
      <c r="C342" s="19"/>
      <c r="D342" s="19" t="s">
        <v>7647</v>
      </c>
      <c r="E342" s="19" t="s">
        <v>4599</v>
      </c>
      <c r="F342" s="19" t="s">
        <v>246</v>
      </c>
      <c r="G342" s="19"/>
      <c r="H342" s="19"/>
      <c r="I342" s="19"/>
    </row>
    <row r="343" spans="2:9" x14ac:dyDescent="0.55000000000000004">
      <c r="B343" s="19" t="s">
        <v>4624</v>
      </c>
      <c r="C343" s="19"/>
      <c r="D343" s="19" t="s">
        <v>7647</v>
      </c>
      <c r="E343" s="19" t="s">
        <v>4599</v>
      </c>
      <c r="F343" s="19" t="s">
        <v>4434</v>
      </c>
      <c r="G343" s="19"/>
      <c r="H343" s="19"/>
      <c r="I343" s="19"/>
    </row>
    <row r="344" spans="2:9" x14ac:dyDescent="0.55000000000000004">
      <c r="B344" s="19" t="s">
        <v>4625</v>
      </c>
      <c r="C344" s="19"/>
      <c r="D344" s="19" t="s">
        <v>7647</v>
      </c>
      <c r="E344" s="19" t="s">
        <v>4599</v>
      </c>
      <c r="F344" s="19" t="s">
        <v>247</v>
      </c>
      <c r="G344" s="19"/>
      <c r="H344" s="19"/>
      <c r="I344" s="19"/>
    </row>
    <row r="345" spans="2:9" x14ac:dyDescent="0.55000000000000004">
      <c r="B345" s="19" t="s">
        <v>4626</v>
      </c>
      <c r="C345" s="19"/>
      <c r="D345" s="19" t="s">
        <v>7647</v>
      </c>
      <c r="E345" s="19" t="s">
        <v>4599</v>
      </c>
      <c r="F345" s="19" t="s">
        <v>249</v>
      </c>
      <c r="G345" s="19"/>
      <c r="H345" s="19"/>
      <c r="I345" s="19"/>
    </row>
    <row r="346" spans="2:9" x14ac:dyDescent="0.55000000000000004">
      <c r="B346" s="19" t="s">
        <v>4627</v>
      </c>
      <c r="C346" s="19"/>
      <c r="D346" s="19" t="s">
        <v>7647</v>
      </c>
      <c r="E346" s="19" t="s">
        <v>4599</v>
      </c>
      <c r="F346" s="19" t="s">
        <v>251</v>
      </c>
      <c r="G346" s="19"/>
      <c r="H346" s="19"/>
      <c r="I346" s="19"/>
    </row>
    <row r="347" spans="2:9" x14ac:dyDescent="0.55000000000000004">
      <c r="B347" s="19" t="s">
        <v>4628</v>
      </c>
      <c r="C347" s="19"/>
      <c r="D347" s="19" t="s">
        <v>7647</v>
      </c>
      <c r="E347" s="19" t="s">
        <v>4599</v>
      </c>
      <c r="F347" s="19" t="s">
        <v>253</v>
      </c>
      <c r="G347" s="19"/>
      <c r="H347" s="19"/>
      <c r="I347" s="19"/>
    </row>
    <row r="348" spans="2:9" x14ac:dyDescent="0.55000000000000004">
      <c r="B348" s="19" t="s">
        <v>4629</v>
      </c>
      <c r="C348" s="19"/>
      <c r="D348" s="19" t="s">
        <v>7647</v>
      </c>
      <c r="E348" s="19" t="s">
        <v>4599</v>
      </c>
      <c r="F348" s="19" t="s">
        <v>255</v>
      </c>
      <c r="G348" s="19"/>
      <c r="H348" s="19"/>
      <c r="I348" s="19"/>
    </row>
    <row r="349" spans="2:9" x14ac:dyDescent="0.55000000000000004">
      <c r="B349" s="19" t="s">
        <v>4630</v>
      </c>
      <c r="C349" s="19"/>
      <c r="D349" s="19" t="s">
        <v>7647</v>
      </c>
      <c r="E349" s="19" t="s">
        <v>4599</v>
      </c>
      <c r="F349" s="19" t="s">
        <v>257</v>
      </c>
      <c r="G349" s="19"/>
      <c r="H349" s="19"/>
      <c r="I349" s="19"/>
    </row>
    <row r="350" spans="2:9" x14ac:dyDescent="0.55000000000000004">
      <c r="B350" s="19" t="s">
        <v>4631</v>
      </c>
      <c r="C350" s="19"/>
      <c r="D350" s="19" t="s">
        <v>7647</v>
      </c>
      <c r="E350" s="19" t="s">
        <v>4599</v>
      </c>
      <c r="F350" s="19" t="s">
        <v>259</v>
      </c>
      <c r="G350" s="19"/>
      <c r="H350" s="19"/>
      <c r="I350" s="19"/>
    </row>
    <row r="351" spans="2:9" x14ac:dyDescent="0.55000000000000004">
      <c r="B351" s="19" t="s">
        <v>4632</v>
      </c>
      <c r="C351" s="19"/>
      <c r="D351" s="19" t="s">
        <v>7647</v>
      </c>
      <c r="E351" s="19" t="s">
        <v>4599</v>
      </c>
      <c r="F351" s="19" t="s">
        <v>261</v>
      </c>
      <c r="G351" s="19"/>
      <c r="H351" s="19"/>
      <c r="I351" s="19"/>
    </row>
    <row r="352" spans="2:9" x14ac:dyDescent="0.55000000000000004">
      <c r="B352" s="19" t="s">
        <v>4633</v>
      </c>
      <c r="C352" s="19"/>
      <c r="D352" s="19" t="s">
        <v>7647</v>
      </c>
      <c r="E352" s="19" t="s">
        <v>4599</v>
      </c>
      <c r="F352" s="19" t="s">
        <v>263</v>
      </c>
      <c r="G352" s="19"/>
      <c r="H352" s="19"/>
      <c r="I352" s="19"/>
    </row>
    <row r="353" spans="2:9" x14ac:dyDescent="0.55000000000000004">
      <c r="B353" s="19" t="s">
        <v>4634</v>
      </c>
      <c r="C353" s="19"/>
      <c r="D353" s="19" t="s">
        <v>7647</v>
      </c>
      <c r="E353" s="19" t="s">
        <v>4599</v>
      </c>
      <c r="F353" s="19" t="s">
        <v>265</v>
      </c>
      <c r="G353" s="19"/>
      <c r="H353" s="19"/>
      <c r="I353" s="19"/>
    </row>
    <row r="354" spans="2:9" x14ac:dyDescent="0.55000000000000004">
      <c r="B354" s="19" t="s">
        <v>4634</v>
      </c>
      <c r="C354" s="19"/>
      <c r="D354" s="19" t="s">
        <v>7647</v>
      </c>
      <c r="E354" s="19" t="s">
        <v>4599</v>
      </c>
      <c r="F354" s="19" t="s">
        <v>4428</v>
      </c>
      <c r="G354" s="19"/>
      <c r="H354" s="19"/>
      <c r="I354" s="19"/>
    </row>
    <row r="355" spans="2:9" x14ac:dyDescent="0.55000000000000004">
      <c r="B355" s="19" t="s">
        <v>4634</v>
      </c>
      <c r="C355" s="19"/>
      <c r="D355" s="19" t="s">
        <v>7647</v>
      </c>
      <c r="E355" s="19" t="s">
        <v>4599</v>
      </c>
      <c r="F355" s="19" t="s">
        <v>267</v>
      </c>
      <c r="G355" s="19"/>
      <c r="H355" s="19"/>
      <c r="I355" s="19"/>
    </row>
    <row r="356" spans="2:9" x14ac:dyDescent="0.55000000000000004">
      <c r="B356" s="19" t="s">
        <v>4634</v>
      </c>
      <c r="C356" s="19"/>
      <c r="D356" s="19" t="s">
        <v>7647</v>
      </c>
      <c r="E356" s="19" t="s">
        <v>4599</v>
      </c>
      <c r="F356" s="19" t="s">
        <v>268</v>
      </c>
      <c r="G356" s="19"/>
      <c r="H356" s="19"/>
      <c r="I356" s="19"/>
    </row>
    <row r="357" spans="2:9" x14ac:dyDescent="0.55000000000000004">
      <c r="B357" s="19" t="s">
        <v>4635</v>
      </c>
      <c r="C357" s="19"/>
      <c r="D357" s="19" t="s">
        <v>7647</v>
      </c>
      <c r="E357" s="19" t="s">
        <v>4599</v>
      </c>
      <c r="F357" s="19" t="s">
        <v>269</v>
      </c>
      <c r="G357" s="19"/>
      <c r="H357" s="19"/>
      <c r="I357" s="19"/>
    </row>
    <row r="358" spans="2:9" x14ac:dyDescent="0.55000000000000004">
      <c r="B358" s="19" t="s">
        <v>4636</v>
      </c>
      <c r="C358" s="19"/>
      <c r="D358" s="19" t="s">
        <v>7647</v>
      </c>
      <c r="E358" s="19" t="s">
        <v>4599</v>
      </c>
      <c r="F358" s="19" t="s">
        <v>270</v>
      </c>
      <c r="G358" s="19"/>
      <c r="H358" s="19"/>
      <c r="I358" s="19"/>
    </row>
    <row r="359" spans="2:9" x14ac:dyDescent="0.55000000000000004">
      <c r="B359" s="19" t="s">
        <v>4637</v>
      </c>
      <c r="C359" s="19"/>
      <c r="D359" s="19" t="s">
        <v>7647</v>
      </c>
      <c r="E359" s="19" t="s">
        <v>4599</v>
      </c>
      <c r="F359" s="19" t="s">
        <v>271</v>
      </c>
      <c r="G359" s="19"/>
      <c r="H359" s="19"/>
      <c r="I359" s="19"/>
    </row>
    <row r="360" spans="2:9" x14ac:dyDescent="0.55000000000000004">
      <c r="B360" s="19" t="s">
        <v>4638</v>
      </c>
      <c r="C360" s="19"/>
      <c r="D360" s="19" t="s">
        <v>7647</v>
      </c>
      <c r="E360" s="19" t="s">
        <v>4599</v>
      </c>
      <c r="F360" s="19" t="s">
        <v>272</v>
      </c>
      <c r="G360" s="19"/>
      <c r="H360" s="19"/>
      <c r="I360" s="19"/>
    </row>
    <row r="361" spans="2:9" x14ac:dyDescent="0.55000000000000004">
      <c r="B361" s="19" t="s">
        <v>4639</v>
      </c>
      <c r="C361" s="19"/>
      <c r="D361" s="19" t="s">
        <v>7647</v>
      </c>
      <c r="E361" s="19" t="s">
        <v>4599</v>
      </c>
      <c r="F361" s="19" t="s">
        <v>273</v>
      </c>
      <c r="G361" s="19"/>
      <c r="H361" s="19"/>
      <c r="I361" s="19"/>
    </row>
    <row r="362" spans="2:9" x14ac:dyDescent="0.55000000000000004">
      <c r="B362" s="19" t="s">
        <v>4640</v>
      </c>
      <c r="C362" s="19"/>
      <c r="D362" s="19" t="s">
        <v>7647</v>
      </c>
      <c r="E362" s="19" t="s">
        <v>4599</v>
      </c>
      <c r="F362" s="19" t="s">
        <v>274</v>
      </c>
      <c r="G362" s="19"/>
      <c r="H362" s="19"/>
      <c r="I362" s="19"/>
    </row>
    <row r="363" spans="2:9" x14ac:dyDescent="0.55000000000000004">
      <c r="B363" s="19" t="s">
        <v>4641</v>
      </c>
      <c r="C363" s="19"/>
      <c r="D363" s="19" t="s">
        <v>7647</v>
      </c>
      <c r="E363" s="19" t="s">
        <v>4599</v>
      </c>
      <c r="F363" s="19" t="s">
        <v>3483</v>
      </c>
      <c r="G363" s="19"/>
      <c r="H363" s="19"/>
      <c r="I363" s="19"/>
    </row>
    <row r="364" spans="2:9" x14ac:dyDescent="0.55000000000000004">
      <c r="B364" s="19" t="s">
        <v>4642</v>
      </c>
      <c r="C364" s="19"/>
      <c r="D364" s="19" t="s">
        <v>7647</v>
      </c>
      <c r="E364" s="19" t="s">
        <v>4599</v>
      </c>
      <c r="F364" s="19" t="s">
        <v>3484</v>
      </c>
      <c r="G364" s="19"/>
      <c r="H364" s="19"/>
      <c r="I364" s="19"/>
    </row>
    <row r="365" spans="2:9" x14ac:dyDescent="0.55000000000000004">
      <c r="B365" s="19" t="s">
        <v>4642</v>
      </c>
      <c r="C365" s="19"/>
      <c r="D365" s="19" t="s">
        <v>7647</v>
      </c>
      <c r="E365" s="19" t="s">
        <v>4599</v>
      </c>
      <c r="F365" s="19" t="s">
        <v>3485</v>
      </c>
      <c r="G365" s="19"/>
      <c r="H365" s="19"/>
      <c r="I365" s="19"/>
    </row>
    <row r="366" spans="2:9" x14ac:dyDescent="0.55000000000000004">
      <c r="B366" s="19" t="s">
        <v>4643</v>
      </c>
      <c r="C366" s="19"/>
      <c r="D366" s="19" t="s">
        <v>7647</v>
      </c>
      <c r="E366" s="19" t="s">
        <v>4599</v>
      </c>
      <c r="F366" s="19" t="s">
        <v>3486</v>
      </c>
      <c r="G366" s="19"/>
      <c r="H366" s="19"/>
      <c r="I366" s="19"/>
    </row>
    <row r="367" spans="2:9" x14ac:dyDescent="0.55000000000000004">
      <c r="B367" s="19" t="s">
        <v>4644</v>
      </c>
      <c r="C367" s="19"/>
      <c r="D367" s="19" t="s">
        <v>7647</v>
      </c>
      <c r="E367" s="19" t="s">
        <v>4599</v>
      </c>
      <c r="F367" s="19" t="s">
        <v>3487</v>
      </c>
      <c r="G367" s="19"/>
      <c r="H367" s="19"/>
      <c r="I367" s="19"/>
    </row>
    <row r="368" spans="2:9" x14ac:dyDescent="0.55000000000000004">
      <c r="B368" s="19" t="s">
        <v>4644</v>
      </c>
      <c r="C368" s="19"/>
      <c r="D368" s="19" t="s">
        <v>7647</v>
      </c>
      <c r="E368" s="19" t="s">
        <v>4599</v>
      </c>
      <c r="F368" s="19" t="s">
        <v>3488</v>
      </c>
      <c r="G368" s="19"/>
      <c r="H368" s="19"/>
      <c r="I368" s="19"/>
    </row>
    <row r="369" spans="2:9" x14ac:dyDescent="0.55000000000000004">
      <c r="B369" s="19" t="s">
        <v>4645</v>
      </c>
      <c r="C369" s="19"/>
      <c r="D369" s="19" t="s">
        <v>7647</v>
      </c>
      <c r="E369" s="19" t="s">
        <v>4599</v>
      </c>
      <c r="F369" s="19" t="s">
        <v>3489</v>
      </c>
      <c r="G369" s="19"/>
      <c r="H369" s="19"/>
      <c r="I369" s="19"/>
    </row>
    <row r="370" spans="2:9" x14ac:dyDescent="0.55000000000000004">
      <c r="B370" s="19" t="s">
        <v>4645</v>
      </c>
      <c r="C370" s="19"/>
      <c r="D370" s="19" t="s">
        <v>7647</v>
      </c>
      <c r="E370" s="19" t="s">
        <v>4599</v>
      </c>
      <c r="F370" s="19" t="s">
        <v>4430</v>
      </c>
      <c r="G370" s="19"/>
      <c r="H370" s="19"/>
      <c r="I370" s="19"/>
    </row>
    <row r="371" spans="2:9" x14ac:dyDescent="0.55000000000000004">
      <c r="B371" s="19" t="s">
        <v>4645</v>
      </c>
      <c r="C371" s="19"/>
      <c r="D371" s="19" t="s">
        <v>7647</v>
      </c>
      <c r="E371" s="19" t="s">
        <v>4599</v>
      </c>
      <c r="F371" s="19" t="s">
        <v>3490</v>
      </c>
      <c r="G371" s="19"/>
      <c r="H371" s="19"/>
      <c r="I371" s="19"/>
    </row>
    <row r="372" spans="2:9" x14ac:dyDescent="0.55000000000000004">
      <c r="B372" s="19" t="s">
        <v>4645</v>
      </c>
      <c r="C372" s="19"/>
      <c r="D372" s="19" t="s">
        <v>7647</v>
      </c>
      <c r="E372" s="19" t="s">
        <v>4599</v>
      </c>
      <c r="F372" s="19" t="s">
        <v>3492</v>
      </c>
      <c r="G372" s="19"/>
      <c r="H372" s="19"/>
      <c r="I372" s="19"/>
    </row>
    <row r="373" spans="2:9" x14ac:dyDescent="0.55000000000000004">
      <c r="B373" s="19" t="s">
        <v>4646</v>
      </c>
      <c r="C373" s="19"/>
      <c r="D373" s="19" t="s">
        <v>7647</v>
      </c>
      <c r="E373" s="19" t="s">
        <v>4599</v>
      </c>
      <c r="F373" s="19" t="s">
        <v>3494</v>
      </c>
      <c r="G373" s="19"/>
      <c r="H373" s="19"/>
      <c r="I373" s="19"/>
    </row>
    <row r="374" spans="2:9" x14ac:dyDescent="0.55000000000000004">
      <c r="B374" s="19" t="s">
        <v>4646</v>
      </c>
      <c r="C374" s="19"/>
      <c r="D374" s="19" t="s">
        <v>7647</v>
      </c>
      <c r="E374" s="19" t="s">
        <v>4599</v>
      </c>
      <c r="F374" s="19" t="s">
        <v>3496</v>
      </c>
      <c r="G374" s="19"/>
      <c r="H374" s="19"/>
      <c r="I374" s="19"/>
    </row>
    <row r="375" spans="2:9" x14ac:dyDescent="0.55000000000000004">
      <c r="B375" s="19" t="s">
        <v>4647</v>
      </c>
      <c r="C375" s="19"/>
      <c r="D375" s="19" t="s">
        <v>7647</v>
      </c>
      <c r="E375" s="19" t="s">
        <v>4599</v>
      </c>
      <c r="F375" s="19" t="s">
        <v>3498</v>
      </c>
      <c r="G375" s="19"/>
      <c r="H375" s="19"/>
      <c r="I375" s="19"/>
    </row>
    <row r="376" spans="2:9" x14ac:dyDescent="0.55000000000000004">
      <c r="B376" s="19" t="s">
        <v>4647</v>
      </c>
      <c r="C376" s="19"/>
      <c r="D376" s="19" t="s">
        <v>7647</v>
      </c>
      <c r="E376" s="19" t="s">
        <v>4599</v>
      </c>
      <c r="F376" s="19" t="s">
        <v>3500</v>
      </c>
      <c r="G376" s="19"/>
      <c r="H376" s="19"/>
      <c r="I376" s="19"/>
    </row>
    <row r="377" spans="2:9" x14ac:dyDescent="0.55000000000000004">
      <c r="B377" s="19" t="s">
        <v>4648</v>
      </c>
      <c r="C377" s="19"/>
      <c r="D377" s="19" t="s">
        <v>7647</v>
      </c>
      <c r="E377" s="19" t="s">
        <v>4599</v>
      </c>
      <c r="F377" s="19" t="s">
        <v>3501</v>
      </c>
      <c r="G377" s="19"/>
      <c r="H377" s="19"/>
      <c r="I377" s="19"/>
    </row>
    <row r="378" spans="2:9" x14ac:dyDescent="0.55000000000000004">
      <c r="B378" s="19" t="s">
        <v>4649</v>
      </c>
      <c r="C378" s="19"/>
      <c r="D378" s="19" t="s">
        <v>7647</v>
      </c>
      <c r="E378" s="19" t="s">
        <v>4599</v>
      </c>
      <c r="F378" s="19" t="s">
        <v>3502</v>
      </c>
      <c r="G378" s="19"/>
      <c r="H378" s="19"/>
      <c r="I378" s="19"/>
    </row>
    <row r="379" spans="2:9" x14ac:dyDescent="0.55000000000000004">
      <c r="B379" s="19" t="s">
        <v>4649</v>
      </c>
      <c r="C379" s="19"/>
      <c r="D379" s="19" t="s">
        <v>7647</v>
      </c>
      <c r="E379" s="19" t="s">
        <v>4599</v>
      </c>
      <c r="F379" s="19" t="s">
        <v>4432</v>
      </c>
      <c r="G379" s="19"/>
      <c r="H379" s="19"/>
      <c r="I379" s="19"/>
    </row>
    <row r="380" spans="2:9" x14ac:dyDescent="0.55000000000000004">
      <c r="B380" s="19" t="s">
        <v>4649</v>
      </c>
      <c r="C380" s="19"/>
      <c r="D380" s="19" t="s">
        <v>7647</v>
      </c>
      <c r="E380" s="19" t="s">
        <v>4599</v>
      </c>
      <c r="F380" s="19" t="s">
        <v>3503</v>
      </c>
      <c r="G380" s="19"/>
      <c r="H380" s="19"/>
      <c r="I380" s="19"/>
    </row>
    <row r="381" spans="2:9" x14ac:dyDescent="0.55000000000000004">
      <c r="B381" s="19" t="s">
        <v>4649</v>
      </c>
      <c r="C381" s="19"/>
      <c r="D381" s="19" t="s">
        <v>7647</v>
      </c>
      <c r="E381" s="19" t="s">
        <v>4599</v>
      </c>
      <c r="F381" s="19" t="s">
        <v>4433</v>
      </c>
      <c r="G381" s="19"/>
      <c r="H381" s="19"/>
      <c r="I381" s="19"/>
    </row>
    <row r="382" spans="2:9" x14ac:dyDescent="0.55000000000000004">
      <c r="B382" s="19" t="s">
        <v>4650</v>
      </c>
      <c r="C382" s="19"/>
      <c r="D382" s="19" t="s">
        <v>7647</v>
      </c>
      <c r="E382" s="19" t="s">
        <v>4599</v>
      </c>
      <c r="F382" s="19" t="s">
        <v>3504</v>
      </c>
      <c r="G382" s="19"/>
      <c r="H382" s="19"/>
      <c r="I382" s="19"/>
    </row>
    <row r="383" spans="2:9" x14ac:dyDescent="0.55000000000000004">
      <c r="B383" s="19" t="s">
        <v>4650</v>
      </c>
      <c r="C383" s="19"/>
      <c r="D383" s="19" t="s">
        <v>7647</v>
      </c>
      <c r="E383" s="19" t="s">
        <v>4599</v>
      </c>
      <c r="F383" s="19" t="s">
        <v>3505</v>
      </c>
      <c r="G383" s="19"/>
      <c r="H383" s="19"/>
      <c r="I383" s="19"/>
    </row>
    <row r="384" spans="2:9" x14ac:dyDescent="0.55000000000000004">
      <c r="B384" s="19" t="s">
        <v>4651</v>
      </c>
      <c r="C384" s="19"/>
      <c r="D384" s="19" t="s">
        <v>7647</v>
      </c>
      <c r="E384" s="19" t="s">
        <v>4599</v>
      </c>
      <c r="F384" s="19" t="s">
        <v>3506</v>
      </c>
      <c r="G384" s="19"/>
      <c r="H384" s="19"/>
      <c r="I384" s="19"/>
    </row>
    <row r="385" spans="2:9" x14ac:dyDescent="0.55000000000000004">
      <c r="B385" s="19" t="s">
        <v>4652</v>
      </c>
      <c r="C385" s="19"/>
      <c r="D385" s="19" t="s">
        <v>7647</v>
      </c>
      <c r="E385" s="19" t="s">
        <v>4599</v>
      </c>
      <c r="F385" s="19" t="s">
        <v>4426</v>
      </c>
      <c r="G385" s="19"/>
      <c r="H385" s="19"/>
      <c r="I385" s="19"/>
    </row>
    <row r="386" spans="2:9" x14ac:dyDescent="0.55000000000000004">
      <c r="B386" s="19" t="s">
        <v>4654</v>
      </c>
      <c r="C386" s="19"/>
      <c r="D386" s="19" t="s">
        <v>7647</v>
      </c>
      <c r="E386" s="19" t="s">
        <v>4653</v>
      </c>
      <c r="F386" s="19" t="s">
        <v>140</v>
      </c>
      <c r="G386" s="19"/>
      <c r="H386" s="19"/>
      <c r="I386" s="19"/>
    </row>
    <row r="387" spans="2:9" x14ac:dyDescent="0.55000000000000004">
      <c r="B387" s="19" t="s">
        <v>4655</v>
      </c>
      <c r="C387" s="19"/>
      <c r="D387" s="19" t="s">
        <v>7647</v>
      </c>
      <c r="E387" s="19" t="s">
        <v>4653</v>
      </c>
      <c r="F387" s="19" t="s">
        <v>142</v>
      </c>
      <c r="G387" s="19"/>
      <c r="H387" s="19"/>
      <c r="I387" s="19"/>
    </row>
    <row r="388" spans="2:9" x14ac:dyDescent="0.55000000000000004">
      <c r="B388" s="19" t="s">
        <v>4656</v>
      </c>
      <c r="C388" s="19"/>
      <c r="D388" s="19" t="s">
        <v>7647</v>
      </c>
      <c r="E388" s="19" t="s">
        <v>4653</v>
      </c>
      <c r="F388" s="19" t="s">
        <v>144</v>
      </c>
      <c r="G388" s="19"/>
      <c r="H388" s="19"/>
      <c r="I388" s="19"/>
    </row>
    <row r="389" spans="2:9" x14ac:dyDescent="0.55000000000000004">
      <c r="B389" s="19" t="s">
        <v>4657</v>
      </c>
      <c r="C389" s="19"/>
      <c r="D389" s="19" t="s">
        <v>7647</v>
      </c>
      <c r="E389" s="19" t="s">
        <v>4653</v>
      </c>
      <c r="F389" s="19" t="s">
        <v>146</v>
      </c>
      <c r="G389" s="19"/>
      <c r="H389" s="19"/>
      <c r="I389" s="19"/>
    </row>
    <row r="390" spans="2:9" x14ac:dyDescent="0.55000000000000004">
      <c r="B390" s="19" t="s">
        <v>4658</v>
      </c>
      <c r="C390" s="19"/>
      <c r="D390" s="19" t="s">
        <v>7647</v>
      </c>
      <c r="E390" s="19" t="s">
        <v>4653</v>
      </c>
      <c r="F390" s="19" t="s">
        <v>148</v>
      </c>
      <c r="G390" s="19"/>
      <c r="H390" s="19"/>
      <c r="I390" s="19"/>
    </row>
    <row r="391" spans="2:9" x14ac:dyDescent="0.55000000000000004">
      <c r="B391" s="19" t="s">
        <v>4659</v>
      </c>
      <c r="C391" s="19"/>
      <c r="D391" s="19" t="s">
        <v>7647</v>
      </c>
      <c r="E391" s="19" t="s">
        <v>4653</v>
      </c>
      <c r="F391" s="19" t="s">
        <v>150</v>
      </c>
      <c r="G391" s="19"/>
      <c r="H391" s="19"/>
      <c r="I391" s="19"/>
    </row>
    <row r="392" spans="2:9" x14ac:dyDescent="0.55000000000000004">
      <c r="B392" s="19" t="s">
        <v>4660</v>
      </c>
      <c r="C392" s="19"/>
      <c r="D392" s="19" t="s">
        <v>7647</v>
      </c>
      <c r="E392" s="19" t="s">
        <v>4653</v>
      </c>
      <c r="F392" s="19" t="s">
        <v>152</v>
      </c>
      <c r="G392" s="19"/>
      <c r="H392" s="19"/>
      <c r="I392" s="19"/>
    </row>
    <row r="393" spans="2:9" x14ac:dyDescent="0.55000000000000004">
      <c r="B393" s="19" t="s">
        <v>4661</v>
      </c>
      <c r="C393" s="19"/>
      <c r="D393" s="19" t="s">
        <v>7647</v>
      </c>
      <c r="E393" s="19" t="s">
        <v>4653</v>
      </c>
      <c r="F393" s="19" t="s">
        <v>154</v>
      </c>
      <c r="G393" s="19"/>
      <c r="H393" s="19"/>
      <c r="I393" s="19"/>
    </row>
    <row r="394" spans="2:9" x14ac:dyDescent="0.55000000000000004">
      <c r="B394" s="19" t="s">
        <v>4662</v>
      </c>
      <c r="C394" s="19"/>
      <c r="D394" s="19" t="s">
        <v>7647</v>
      </c>
      <c r="E394" s="19" t="s">
        <v>4653</v>
      </c>
      <c r="F394" s="19" t="s">
        <v>156</v>
      </c>
      <c r="G394" s="19"/>
      <c r="H394" s="19"/>
      <c r="I394" s="19"/>
    </row>
    <row r="395" spans="2:9" x14ac:dyDescent="0.55000000000000004">
      <c r="B395" s="19" t="s">
        <v>4663</v>
      </c>
      <c r="C395" s="19"/>
      <c r="D395" s="19" t="s">
        <v>7647</v>
      </c>
      <c r="E395" s="19" t="s">
        <v>4653</v>
      </c>
      <c r="F395" s="19" t="s">
        <v>158</v>
      </c>
      <c r="G395" s="19"/>
      <c r="H395" s="19"/>
      <c r="I395" s="19"/>
    </row>
    <row r="396" spans="2:9" x14ac:dyDescent="0.55000000000000004">
      <c r="B396" s="19" t="s">
        <v>4664</v>
      </c>
      <c r="C396" s="19"/>
      <c r="D396" s="19" t="s">
        <v>7647</v>
      </c>
      <c r="E396" s="19" t="s">
        <v>4653</v>
      </c>
      <c r="F396" s="19" t="s">
        <v>160</v>
      </c>
      <c r="G396" s="19"/>
      <c r="H396" s="19"/>
      <c r="I396" s="19"/>
    </row>
    <row r="397" spans="2:9" x14ac:dyDescent="0.55000000000000004">
      <c r="B397" s="19" t="s">
        <v>4665</v>
      </c>
      <c r="C397" s="19"/>
      <c r="D397" s="19" t="s">
        <v>7647</v>
      </c>
      <c r="E397" s="19" t="s">
        <v>4653</v>
      </c>
      <c r="F397" s="19" t="s">
        <v>162</v>
      </c>
      <c r="G397" s="19"/>
      <c r="H397" s="19"/>
      <c r="I397" s="19"/>
    </row>
    <row r="398" spans="2:9" x14ac:dyDescent="0.55000000000000004">
      <c r="B398" s="19" t="s">
        <v>4666</v>
      </c>
      <c r="C398" s="19"/>
      <c r="D398" s="19" t="s">
        <v>7647</v>
      </c>
      <c r="E398" s="19" t="s">
        <v>4653</v>
      </c>
      <c r="F398" s="19" t="s">
        <v>164</v>
      </c>
      <c r="G398" s="19"/>
      <c r="H398" s="19"/>
      <c r="I398" s="19"/>
    </row>
    <row r="399" spans="2:9" x14ac:dyDescent="0.55000000000000004">
      <c r="B399" s="19" t="s">
        <v>4667</v>
      </c>
      <c r="C399" s="19"/>
      <c r="D399" s="19" t="s">
        <v>7647</v>
      </c>
      <c r="E399" s="19" t="s">
        <v>4653</v>
      </c>
      <c r="F399" s="19" t="s">
        <v>166</v>
      </c>
      <c r="G399" s="19"/>
      <c r="H399" s="19"/>
      <c r="I399" s="19"/>
    </row>
    <row r="400" spans="2:9" x14ac:dyDescent="0.55000000000000004">
      <c r="B400" s="19" t="s">
        <v>4668</v>
      </c>
      <c r="C400" s="19"/>
      <c r="D400" s="19" t="s">
        <v>7647</v>
      </c>
      <c r="E400" s="19" t="s">
        <v>4653</v>
      </c>
      <c r="F400" s="19" t="s">
        <v>168</v>
      </c>
      <c r="G400" s="19"/>
      <c r="H400" s="19"/>
      <c r="I400" s="19"/>
    </row>
    <row r="401" spans="2:9" x14ac:dyDescent="0.55000000000000004">
      <c r="B401" s="19" t="s">
        <v>4669</v>
      </c>
      <c r="C401" s="19"/>
      <c r="D401" s="19" t="s">
        <v>7647</v>
      </c>
      <c r="E401" s="19" t="s">
        <v>4653</v>
      </c>
      <c r="F401" s="19" t="s">
        <v>240</v>
      </c>
      <c r="G401" s="19"/>
      <c r="H401" s="19"/>
      <c r="I401" s="19"/>
    </row>
    <row r="402" spans="2:9" x14ac:dyDescent="0.55000000000000004">
      <c r="B402" s="19" t="s">
        <v>7441</v>
      </c>
      <c r="C402" s="19"/>
      <c r="D402" s="19" t="s">
        <v>7647</v>
      </c>
      <c r="E402" s="19" t="s">
        <v>4653</v>
      </c>
      <c r="F402" s="19" t="s">
        <v>241</v>
      </c>
      <c r="G402" s="19"/>
      <c r="H402" s="19"/>
      <c r="I402" s="19"/>
    </row>
    <row r="403" spans="2:9" x14ac:dyDescent="0.55000000000000004">
      <c r="B403" s="19" t="s">
        <v>7442</v>
      </c>
      <c r="C403" s="19"/>
      <c r="D403" s="19" t="s">
        <v>7647</v>
      </c>
      <c r="E403" s="19" t="s">
        <v>4653</v>
      </c>
      <c r="F403" s="19" t="s">
        <v>242</v>
      </c>
      <c r="G403" s="19"/>
      <c r="H403" s="19"/>
      <c r="I403" s="19"/>
    </row>
    <row r="404" spans="2:9" x14ac:dyDescent="0.55000000000000004">
      <c r="B404" s="19" t="s">
        <v>4670</v>
      </c>
      <c r="C404" s="19"/>
      <c r="D404" s="19" t="s">
        <v>7647</v>
      </c>
      <c r="E404" s="19" t="s">
        <v>4653</v>
      </c>
      <c r="F404" s="19" t="s">
        <v>243</v>
      </c>
      <c r="G404" s="19"/>
      <c r="H404" s="19"/>
      <c r="I404" s="19"/>
    </row>
    <row r="405" spans="2:9" x14ac:dyDescent="0.55000000000000004">
      <c r="B405" s="19" t="s">
        <v>4671</v>
      </c>
      <c r="C405" s="19"/>
      <c r="D405" s="19" t="s">
        <v>7647</v>
      </c>
      <c r="E405" s="19" t="s">
        <v>4653</v>
      </c>
      <c r="F405" s="19" t="s">
        <v>244</v>
      </c>
      <c r="G405" s="19"/>
      <c r="H405" s="19"/>
      <c r="I405" s="19"/>
    </row>
    <row r="406" spans="2:9" x14ac:dyDescent="0.55000000000000004">
      <c r="B406" s="19" t="s">
        <v>4671</v>
      </c>
      <c r="C406" s="19"/>
      <c r="D406" s="19" t="s">
        <v>7647</v>
      </c>
      <c r="E406" s="19" t="s">
        <v>4653</v>
      </c>
      <c r="F406" s="19" t="s">
        <v>3500</v>
      </c>
      <c r="G406" s="19"/>
      <c r="H406" s="19"/>
      <c r="I406" s="19"/>
    </row>
    <row r="407" spans="2:9" x14ac:dyDescent="0.55000000000000004">
      <c r="B407" s="19" t="s">
        <v>4672</v>
      </c>
      <c r="C407" s="19"/>
      <c r="D407" s="19" t="s">
        <v>7647</v>
      </c>
      <c r="E407" s="19" t="s">
        <v>4653</v>
      </c>
      <c r="F407" s="19" t="s">
        <v>246</v>
      </c>
      <c r="G407" s="19"/>
      <c r="H407" s="19"/>
      <c r="I407" s="19"/>
    </row>
    <row r="408" spans="2:9" x14ac:dyDescent="0.55000000000000004">
      <c r="B408" s="19" t="s">
        <v>4672</v>
      </c>
      <c r="C408" s="19"/>
      <c r="D408" s="19" t="s">
        <v>7647</v>
      </c>
      <c r="E408" s="19" t="s">
        <v>4653</v>
      </c>
      <c r="F408" s="19" t="s">
        <v>3501</v>
      </c>
      <c r="G408" s="19"/>
      <c r="H408" s="19"/>
      <c r="I408" s="19"/>
    </row>
    <row r="409" spans="2:9" x14ac:dyDescent="0.55000000000000004">
      <c r="B409" s="19" t="s">
        <v>4673</v>
      </c>
      <c r="C409" s="19"/>
      <c r="D409" s="19" t="s">
        <v>7647</v>
      </c>
      <c r="E409" s="19" t="s">
        <v>4653</v>
      </c>
      <c r="F409" s="19" t="s">
        <v>247</v>
      </c>
      <c r="G409" s="19"/>
      <c r="H409" s="19"/>
      <c r="I409" s="19"/>
    </row>
    <row r="410" spans="2:9" x14ac:dyDescent="0.55000000000000004">
      <c r="B410" s="19" t="s">
        <v>4674</v>
      </c>
      <c r="C410" s="19"/>
      <c r="D410" s="19" t="s">
        <v>7647</v>
      </c>
      <c r="E410" s="19" t="s">
        <v>4653</v>
      </c>
      <c r="F410" s="19" t="s">
        <v>249</v>
      </c>
      <c r="G410" s="19"/>
      <c r="H410" s="19"/>
      <c r="I410" s="19"/>
    </row>
    <row r="411" spans="2:9" x14ac:dyDescent="0.55000000000000004">
      <c r="B411" s="19" t="s">
        <v>4675</v>
      </c>
      <c r="C411" s="19"/>
      <c r="D411" s="19" t="s">
        <v>7647</v>
      </c>
      <c r="E411" s="19" t="s">
        <v>4653</v>
      </c>
      <c r="F411" s="19" t="s">
        <v>251</v>
      </c>
      <c r="G411" s="19"/>
      <c r="H411" s="19"/>
      <c r="I411" s="19"/>
    </row>
    <row r="412" spans="2:9" x14ac:dyDescent="0.55000000000000004">
      <c r="B412" s="19" t="s">
        <v>4676</v>
      </c>
      <c r="C412" s="19"/>
      <c r="D412" s="19" t="s">
        <v>7647</v>
      </c>
      <c r="E412" s="19" t="s">
        <v>4653</v>
      </c>
      <c r="F412" s="19" t="s">
        <v>253</v>
      </c>
      <c r="G412" s="19"/>
      <c r="H412" s="19"/>
      <c r="I412" s="19"/>
    </row>
    <row r="413" spans="2:9" x14ac:dyDescent="0.55000000000000004">
      <c r="B413" s="19" t="s">
        <v>4677</v>
      </c>
      <c r="C413" s="19"/>
      <c r="D413" s="19" t="s">
        <v>7647</v>
      </c>
      <c r="E413" s="19" t="s">
        <v>4653</v>
      </c>
      <c r="F413" s="19" t="s">
        <v>255</v>
      </c>
      <c r="G413" s="19"/>
      <c r="H413" s="19"/>
      <c r="I413" s="19"/>
    </row>
    <row r="414" spans="2:9" x14ac:dyDescent="0.55000000000000004">
      <c r="B414" s="19" t="s">
        <v>4624</v>
      </c>
      <c r="C414" s="19"/>
      <c r="D414" s="19" t="s">
        <v>7647</v>
      </c>
      <c r="E414" s="19" t="s">
        <v>4653</v>
      </c>
      <c r="F414" s="19" t="s">
        <v>257</v>
      </c>
      <c r="G414" s="19"/>
      <c r="H414" s="19"/>
      <c r="I414" s="19"/>
    </row>
    <row r="415" spans="2:9" x14ac:dyDescent="0.55000000000000004">
      <c r="B415" s="19" t="s">
        <v>4624</v>
      </c>
      <c r="C415" s="19"/>
      <c r="D415" s="19" t="s">
        <v>7647</v>
      </c>
      <c r="E415" s="19" t="s">
        <v>4653</v>
      </c>
      <c r="F415" s="19" t="s">
        <v>259</v>
      </c>
      <c r="G415" s="19"/>
      <c r="H415" s="19"/>
      <c r="I415" s="19"/>
    </row>
    <row r="416" spans="2:9" x14ac:dyDescent="0.55000000000000004">
      <c r="B416" s="19" t="s">
        <v>4678</v>
      </c>
      <c r="C416" s="19"/>
      <c r="D416" s="19" t="s">
        <v>7647</v>
      </c>
      <c r="E416" s="19" t="s">
        <v>4653</v>
      </c>
      <c r="F416" s="19" t="s">
        <v>261</v>
      </c>
      <c r="G416" s="19"/>
      <c r="H416" s="19"/>
      <c r="I416" s="19"/>
    </row>
    <row r="417" spans="2:9" x14ac:dyDescent="0.55000000000000004">
      <c r="B417" s="19" t="s">
        <v>4679</v>
      </c>
      <c r="C417" s="19"/>
      <c r="D417" s="19" t="s">
        <v>7647</v>
      </c>
      <c r="E417" s="19" t="s">
        <v>4653</v>
      </c>
      <c r="F417" s="19" t="s">
        <v>263</v>
      </c>
      <c r="G417" s="19"/>
      <c r="H417" s="19"/>
      <c r="I417" s="19"/>
    </row>
    <row r="418" spans="2:9" x14ac:dyDescent="0.55000000000000004">
      <c r="B418" s="19" t="s">
        <v>4680</v>
      </c>
      <c r="C418" s="19"/>
      <c r="D418" s="19" t="s">
        <v>7647</v>
      </c>
      <c r="E418" s="19" t="s">
        <v>4653</v>
      </c>
      <c r="F418" s="19" t="s">
        <v>265</v>
      </c>
      <c r="G418" s="19"/>
      <c r="H418" s="19"/>
      <c r="I418" s="19"/>
    </row>
    <row r="419" spans="2:9" x14ac:dyDescent="0.55000000000000004">
      <c r="B419" s="19" t="s">
        <v>4680</v>
      </c>
      <c r="C419" s="19"/>
      <c r="D419" s="19" t="s">
        <v>7647</v>
      </c>
      <c r="E419" s="19" t="s">
        <v>4653</v>
      </c>
      <c r="F419" s="19" t="s">
        <v>3502</v>
      </c>
      <c r="G419" s="19"/>
      <c r="H419" s="19"/>
      <c r="I419" s="19"/>
    </row>
    <row r="420" spans="2:9" x14ac:dyDescent="0.55000000000000004">
      <c r="B420" s="19" t="s">
        <v>4680</v>
      </c>
      <c r="C420" s="19"/>
      <c r="D420" s="19" t="s">
        <v>7647</v>
      </c>
      <c r="E420" s="19" t="s">
        <v>4653</v>
      </c>
      <c r="F420" s="19" t="s">
        <v>267</v>
      </c>
      <c r="G420" s="19"/>
      <c r="H420" s="19"/>
      <c r="I420" s="19"/>
    </row>
    <row r="421" spans="2:9" x14ac:dyDescent="0.55000000000000004">
      <c r="B421" s="19" t="s">
        <v>4680</v>
      </c>
      <c r="C421" s="19"/>
      <c r="D421" s="19" t="s">
        <v>7647</v>
      </c>
      <c r="E421" s="19" t="s">
        <v>4653</v>
      </c>
      <c r="F421" s="19" t="s">
        <v>268</v>
      </c>
      <c r="G421" s="19"/>
      <c r="H421" s="19"/>
      <c r="I421" s="19"/>
    </row>
    <row r="422" spans="2:9" x14ac:dyDescent="0.55000000000000004">
      <c r="B422" s="19" t="s">
        <v>4681</v>
      </c>
      <c r="C422" s="19"/>
      <c r="D422" s="19" t="s">
        <v>7647</v>
      </c>
      <c r="E422" s="19" t="s">
        <v>4653</v>
      </c>
      <c r="F422" s="19" t="s">
        <v>269</v>
      </c>
      <c r="G422" s="19"/>
      <c r="H422" s="19"/>
      <c r="I422" s="19"/>
    </row>
    <row r="423" spans="2:9" x14ac:dyDescent="0.55000000000000004">
      <c r="B423" s="19" t="s">
        <v>4681</v>
      </c>
      <c r="C423" s="19"/>
      <c r="D423" s="19" t="s">
        <v>7647</v>
      </c>
      <c r="E423" s="19" t="s">
        <v>4653</v>
      </c>
      <c r="F423" s="19" t="s">
        <v>3503</v>
      </c>
      <c r="G423" s="19"/>
      <c r="H423" s="19"/>
      <c r="I423" s="19"/>
    </row>
    <row r="424" spans="2:9" x14ac:dyDescent="0.55000000000000004">
      <c r="B424" s="19" t="s">
        <v>4681</v>
      </c>
      <c r="C424" s="19"/>
      <c r="D424" s="19" t="s">
        <v>7647</v>
      </c>
      <c r="E424" s="19" t="s">
        <v>4653</v>
      </c>
      <c r="F424" s="19" t="s">
        <v>270</v>
      </c>
      <c r="G424" s="19"/>
      <c r="H424" s="19"/>
      <c r="I424" s="19"/>
    </row>
    <row r="425" spans="2:9" x14ac:dyDescent="0.55000000000000004">
      <c r="B425" s="19" t="s">
        <v>4681</v>
      </c>
      <c r="C425" s="19"/>
      <c r="D425" s="19" t="s">
        <v>7647</v>
      </c>
      <c r="E425" s="19" t="s">
        <v>4653</v>
      </c>
      <c r="F425" s="19" t="s">
        <v>271</v>
      </c>
      <c r="G425" s="19"/>
      <c r="H425" s="19"/>
      <c r="I425" s="19"/>
    </row>
    <row r="426" spans="2:9" x14ac:dyDescent="0.55000000000000004">
      <c r="B426" s="19" t="s">
        <v>4682</v>
      </c>
      <c r="C426" s="19"/>
      <c r="D426" s="19" t="s">
        <v>7647</v>
      </c>
      <c r="E426" s="19" t="s">
        <v>4653</v>
      </c>
      <c r="F426" s="19" t="s">
        <v>272</v>
      </c>
      <c r="G426" s="19"/>
      <c r="H426" s="19"/>
      <c r="I426" s="19"/>
    </row>
    <row r="427" spans="2:9" x14ac:dyDescent="0.55000000000000004">
      <c r="B427" s="19" t="s">
        <v>4682</v>
      </c>
      <c r="C427" s="19"/>
      <c r="D427" s="19" t="s">
        <v>7647</v>
      </c>
      <c r="E427" s="19" t="s">
        <v>4653</v>
      </c>
      <c r="F427" s="19" t="s">
        <v>273</v>
      </c>
      <c r="G427" s="19"/>
      <c r="H427" s="19"/>
      <c r="I427" s="19"/>
    </row>
    <row r="428" spans="2:9" x14ac:dyDescent="0.55000000000000004">
      <c r="B428" s="19" t="s">
        <v>4683</v>
      </c>
      <c r="C428" s="19"/>
      <c r="D428" s="19" t="s">
        <v>7647</v>
      </c>
      <c r="E428" s="19" t="s">
        <v>4653</v>
      </c>
      <c r="F428" s="19" t="s">
        <v>274</v>
      </c>
      <c r="G428" s="19"/>
      <c r="H428" s="19"/>
      <c r="I428" s="19"/>
    </row>
    <row r="429" spans="2:9" x14ac:dyDescent="0.55000000000000004">
      <c r="B429" s="19" t="s">
        <v>4683</v>
      </c>
      <c r="C429" s="19"/>
      <c r="D429" s="19" t="s">
        <v>7647</v>
      </c>
      <c r="E429" s="19" t="s">
        <v>4653</v>
      </c>
      <c r="F429" s="19" t="s">
        <v>3504</v>
      </c>
      <c r="G429" s="19"/>
      <c r="H429" s="19"/>
      <c r="I429" s="19"/>
    </row>
    <row r="430" spans="2:9" x14ac:dyDescent="0.55000000000000004">
      <c r="B430" s="19" t="s">
        <v>4684</v>
      </c>
      <c r="C430" s="19"/>
      <c r="D430" s="19" t="s">
        <v>7647</v>
      </c>
      <c r="E430" s="19" t="s">
        <v>4653</v>
      </c>
      <c r="F430" s="19" t="s">
        <v>3483</v>
      </c>
      <c r="G430" s="19"/>
      <c r="H430" s="19"/>
      <c r="I430" s="19"/>
    </row>
    <row r="431" spans="2:9" x14ac:dyDescent="0.55000000000000004">
      <c r="B431" s="19" t="s">
        <v>4685</v>
      </c>
      <c r="C431" s="19"/>
      <c r="D431" s="19" t="s">
        <v>7647</v>
      </c>
      <c r="E431" s="19" t="s">
        <v>4653</v>
      </c>
      <c r="F431" s="19" t="s">
        <v>3484</v>
      </c>
      <c r="G431" s="19"/>
      <c r="H431" s="19"/>
      <c r="I431" s="19"/>
    </row>
    <row r="432" spans="2:9" x14ac:dyDescent="0.55000000000000004">
      <c r="B432" s="19" t="s">
        <v>4641</v>
      </c>
      <c r="C432" s="19"/>
      <c r="D432" s="19" t="s">
        <v>7647</v>
      </c>
      <c r="E432" s="19" t="s">
        <v>4653</v>
      </c>
      <c r="F432" s="19" t="s">
        <v>3485</v>
      </c>
      <c r="G432" s="19"/>
      <c r="H432" s="19"/>
      <c r="I432" s="19"/>
    </row>
    <row r="433" spans="2:9" x14ac:dyDescent="0.55000000000000004">
      <c r="B433" s="19" t="s">
        <v>4686</v>
      </c>
      <c r="C433" s="19"/>
      <c r="D433" s="19" t="s">
        <v>7647</v>
      </c>
      <c r="E433" s="19" t="s">
        <v>4653</v>
      </c>
      <c r="F433" s="19" t="s">
        <v>3486</v>
      </c>
      <c r="G433" s="19"/>
      <c r="H433" s="19"/>
      <c r="I433" s="19"/>
    </row>
    <row r="434" spans="2:9" x14ac:dyDescent="0.55000000000000004">
      <c r="B434" s="19" t="s">
        <v>4686</v>
      </c>
      <c r="C434" s="19"/>
      <c r="D434" s="19" t="s">
        <v>7647</v>
      </c>
      <c r="E434" s="19" t="s">
        <v>4653</v>
      </c>
      <c r="F434" s="19" t="s">
        <v>3505</v>
      </c>
      <c r="G434" s="19"/>
      <c r="H434" s="19"/>
      <c r="I434" s="19"/>
    </row>
    <row r="435" spans="2:9" x14ac:dyDescent="0.55000000000000004">
      <c r="B435" s="19" t="s">
        <v>4686</v>
      </c>
      <c r="C435" s="19"/>
      <c r="D435" s="19" t="s">
        <v>7647</v>
      </c>
      <c r="E435" s="19" t="s">
        <v>4653</v>
      </c>
      <c r="F435" s="19" t="s">
        <v>3487</v>
      </c>
      <c r="G435" s="19"/>
      <c r="H435" s="19"/>
      <c r="I435" s="19"/>
    </row>
    <row r="436" spans="2:9" x14ac:dyDescent="0.55000000000000004">
      <c r="B436" s="19" t="s">
        <v>4686</v>
      </c>
      <c r="C436" s="19"/>
      <c r="D436" s="19" t="s">
        <v>7647</v>
      </c>
      <c r="E436" s="19" t="s">
        <v>4653</v>
      </c>
      <c r="F436" s="19" t="s">
        <v>3488</v>
      </c>
      <c r="G436" s="19"/>
      <c r="H436" s="19"/>
      <c r="I436" s="19"/>
    </row>
    <row r="437" spans="2:9" x14ac:dyDescent="0.55000000000000004">
      <c r="B437" s="19" t="s">
        <v>4687</v>
      </c>
      <c r="C437" s="19"/>
      <c r="D437" s="19" t="s">
        <v>7647</v>
      </c>
      <c r="E437" s="19" t="s">
        <v>4653</v>
      </c>
      <c r="F437" s="19" t="s">
        <v>3489</v>
      </c>
      <c r="G437" s="19"/>
      <c r="H437" s="19"/>
      <c r="I437" s="19"/>
    </row>
    <row r="438" spans="2:9" x14ac:dyDescent="0.55000000000000004">
      <c r="B438" s="19" t="s">
        <v>4687</v>
      </c>
      <c r="C438" s="19"/>
      <c r="D438" s="19" t="s">
        <v>7647</v>
      </c>
      <c r="E438" s="19" t="s">
        <v>4653</v>
      </c>
      <c r="F438" s="19" t="s">
        <v>3506</v>
      </c>
      <c r="G438" s="19"/>
      <c r="H438" s="19"/>
      <c r="I438" s="19"/>
    </row>
    <row r="439" spans="2:9" x14ac:dyDescent="0.55000000000000004">
      <c r="B439" s="19" t="s">
        <v>4687</v>
      </c>
      <c r="C439" s="19"/>
      <c r="D439" s="19" t="s">
        <v>7647</v>
      </c>
      <c r="E439" s="19" t="s">
        <v>4653</v>
      </c>
      <c r="F439" s="19" t="s">
        <v>3490</v>
      </c>
      <c r="G439" s="19"/>
      <c r="H439" s="19"/>
      <c r="I439" s="19"/>
    </row>
    <row r="440" spans="2:9" x14ac:dyDescent="0.55000000000000004">
      <c r="B440" s="19" t="s">
        <v>4688</v>
      </c>
      <c r="C440" s="19"/>
      <c r="D440" s="19" t="s">
        <v>7647</v>
      </c>
      <c r="E440" s="19" t="s">
        <v>4653</v>
      </c>
      <c r="F440" s="19" t="s">
        <v>3492</v>
      </c>
      <c r="G440" s="19"/>
      <c r="H440" s="19"/>
      <c r="I440" s="19"/>
    </row>
    <row r="441" spans="2:9" x14ac:dyDescent="0.55000000000000004">
      <c r="B441" s="19" t="s">
        <v>4688</v>
      </c>
      <c r="C441" s="19"/>
      <c r="D441" s="19" t="s">
        <v>7647</v>
      </c>
      <c r="E441" s="19" t="s">
        <v>4653</v>
      </c>
      <c r="F441" s="19" t="s">
        <v>4426</v>
      </c>
      <c r="G441" s="19"/>
      <c r="H441" s="19"/>
      <c r="I441" s="19"/>
    </row>
    <row r="442" spans="2:9" x14ac:dyDescent="0.55000000000000004">
      <c r="B442" s="19" t="s">
        <v>4688</v>
      </c>
      <c r="C442" s="19"/>
      <c r="D442" s="19" t="s">
        <v>7647</v>
      </c>
      <c r="E442" s="19" t="s">
        <v>4653</v>
      </c>
      <c r="F442" s="19" t="s">
        <v>3494</v>
      </c>
      <c r="G442" s="19"/>
      <c r="H442" s="19"/>
      <c r="I442" s="19"/>
    </row>
    <row r="443" spans="2:9" x14ac:dyDescent="0.55000000000000004">
      <c r="B443" s="19" t="s">
        <v>4688</v>
      </c>
      <c r="C443" s="19"/>
      <c r="D443" s="19" t="s">
        <v>7647</v>
      </c>
      <c r="E443" s="19" t="s">
        <v>4653</v>
      </c>
      <c r="F443" s="19" t="s">
        <v>3496</v>
      </c>
      <c r="G443" s="19"/>
      <c r="H443" s="19"/>
      <c r="I443" s="19"/>
    </row>
    <row r="444" spans="2:9" x14ac:dyDescent="0.55000000000000004">
      <c r="B444" s="19" t="s">
        <v>4689</v>
      </c>
      <c r="C444" s="19"/>
      <c r="D444" s="19" t="s">
        <v>7647</v>
      </c>
      <c r="E444" s="19" t="s">
        <v>4653</v>
      </c>
      <c r="F444" s="19" t="s">
        <v>3498</v>
      </c>
      <c r="G444" s="19"/>
      <c r="H444" s="19"/>
      <c r="I444" s="19"/>
    </row>
    <row r="445" spans="2:9" x14ac:dyDescent="0.55000000000000004">
      <c r="B445" s="19" t="s">
        <v>4691</v>
      </c>
      <c r="C445" s="19"/>
      <c r="D445" s="19" t="s">
        <v>7647</v>
      </c>
      <c r="E445" s="19" t="s">
        <v>4690</v>
      </c>
      <c r="F445" s="19" t="s">
        <v>140</v>
      </c>
      <c r="G445" s="19"/>
      <c r="H445" s="19"/>
      <c r="I445" s="19"/>
    </row>
    <row r="446" spans="2:9" x14ac:dyDescent="0.55000000000000004">
      <c r="B446" s="19" t="s">
        <v>4692</v>
      </c>
      <c r="C446" s="19"/>
      <c r="D446" s="19" t="s">
        <v>7647</v>
      </c>
      <c r="E446" s="19" t="s">
        <v>4690</v>
      </c>
      <c r="F446" s="19" t="s">
        <v>142</v>
      </c>
      <c r="G446" s="19"/>
      <c r="H446" s="19"/>
      <c r="I446" s="19"/>
    </row>
    <row r="447" spans="2:9" x14ac:dyDescent="0.55000000000000004">
      <c r="B447" s="19" t="s">
        <v>4693</v>
      </c>
      <c r="C447" s="19"/>
      <c r="D447" s="19" t="s">
        <v>7647</v>
      </c>
      <c r="E447" s="19" t="s">
        <v>4690</v>
      </c>
      <c r="F447" s="19" t="s">
        <v>144</v>
      </c>
      <c r="G447" s="19"/>
      <c r="H447" s="19"/>
      <c r="I447" s="19"/>
    </row>
    <row r="448" spans="2:9" x14ac:dyDescent="0.55000000000000004">
      <c r="B448" s="19" t="s">
        <v>4694</v>
      </c>
      <c r="C448" s="19"/>
      <c r="D448" s="19" t="s">
        <v>7647</v>
      </c>
      <c r="E448" s="19" t="s">
        <v>4690</v>
      </c>
      <c r="F448" s="19" t="s">
        <v>146</v>
      </c>
      <c r="G448" s="19"/>
      <c r="H448" s="19"/>
      <c r="I448" s="19"/>
    </row>
    <row r="449" spans="2:9" x14ac:dyDescent="0.55000000000000004">
      <c r="B449" s="19" t="s">
        <v>4695</v>
      </c>
      <c r="C449" s="19"/>
      <c r="D449" s="19" t="s">
        <v>7647</v>
      </c>
      <c r="E449" s="19" t="s">
        <v>4690</v>
      </c>
      <c r="F449" s="19" t="s">
        <v>148</v>
      </c>
      <c r="G449" s="19"/>
      <c r="H449" s="19"/>
      <c r="I449" s="19"/>
    </row>
    <row r="450" spans="2:9" x14ac:dyDescent="0.55000000000000004">
      <c r="B450" s="19" t="s">
        <v>4696</v>
      </c>
      <c r="C450" s="19"/>
      <c r="D450" s="19" t="s">
        <v>7647</v>
      </c>
      <c r="E450" s="19" t="s">
        <v>4690</v>
      </c>
      <c r="F450" s="19" t="s">
        <v>150</v>
      </c>
      <c r="G450" s="19"/>
      <c r="H450" s="19"/>
      <c r="I450" s="19"/>
    </row>
    <row r="451" spans="2:9" x14ac:dyDescent="0.55000000000000004">
      <c r="B451" s="19" t="s">
        <v>4697</v>
      </c>
      <c r="C451" s="19"/>
      <c r="D451" s="19" t="s">
        <v>7647</v>
      </c>
      <c r="E451" s="19" t="s">
        <v>4690</v>
      </c>
      <c r="F451" s="19" t="s">
        <v>152</v>
      </c>
      <c r="G451" s="19"/>
      <c r="H451" s="19"/>
      <c r="I451" s="19"/>
    </row>
    <row r="452" spans="2:9" x14ac:dyDescent="0.55000000000000004">
      <c r="B452" s="19" t="s">
        <v>4698</v>
      </c>
      <c r="C452" s="19"/>
      <c r="D452" s="19" t="s">
        <v>7647</v>
      </c>
      <c r="E452" s="19" t="s">
        <v>4690</v>
      </c>
      <c r="F452" s="19" t="s">
        <v>154</v>
      </c>
      <c r="G452" s="19"/>
      <c r="H452" s="19"/>
      <c r="I452" s="19"/>
    </row>
    <row r="453" spans="2:9" x14ac:dyDescent="0.55000000000000004">
      <c r="B453" s="19" t="s">
        <v>4699</v>
      </c>
      <c r="C453" s="19"/>
      <c r="D453" s="19" t="s">
        <v>7647</v>
      </c>
      <c r="E453" s="19" t="s">
        <v>4690</v>
      </c>
      <c r="F453" s="19" t="s">
        <v>156</v>
      </c>
      <c r="G453" s="19"/>
      <c r="H453" s="19"/>
      <c r="I453" s="19"/>
    </row>
    <row r="454" spans="2:9" x14ac:dyDescent="0.55000000000000004">
      <c r="B454" s="19" t="s">
        <v>4700</v>
      </c>
      <c r="C454" s="19"/>
      <c r="D454" s="19" t="s">
        <v>7647</v>
      </c>
      <c r="E454" s="19" t="s">
        <v>4690</v>
      </c>
      <c r="F454" s="19" t="s">
        <v>158</v>
      </c>
      <c r="G454" s="19"/>
      <c r="H454" s="19"/>
      <c r="I454" s="19"/>
    </row>
    <row r="455" spans="2:9" x14ac:dyDescent="0.55000000000000004">
      <c r="B455" s="19" t="s">
        <v>4701</v>
      </c>
      <c r="C455" s="19"/>
      <c r="D455" s="19" t="s">
        <v>7647</v>
      </c>
      <c r="E455" s="19" t="s">
        <v>4690</v>
      </c>
      <c r="F455" s="19" t="s">
        <v>160</v>
      </c>
      <c r="G455" s="19"/>
      <c r="H455" s="19"/>
      <c r="I455" s="19"/>
    </row>
    <row r="456" spans="2:9" x14ac:dyDescent="0.55000000000000004">
      <c r="B456" s="19" t="s">
        <v>4702</v>
      </c>
      <c r="C456" s="19"/>
      <c r="D456" s="19" t="s">
        <v>7647</v>
      </c>
      <c r="E456" s="19" t="s">
        <v>4690</v>
      </c>
      <c r="F456" s="19" t="s">
        <v>162</v>
      </c>
      <c r="G456" s="19"/>
      <c r="H456" s="19"/>
      <c r="I456" s="19"/>
    </row>
    <row r="457" spans="2:9" x14ac:dyDescent="0.55000000000000004">
      <c r="B457" s="19" t="s">
        <v>4703</v>
      </c>
      <c r="C457" s="19"/>
      <c r="D457" s="19" t="s">
        <v>7647</v>
      </c>
      <c r="E457" s="19" t="s">
        <v>4690</v>
      </c>
      <c r="F457" s="19" t="s">
        <v>164</v>
      </c>
      <c r="G457" s="19"/>
      <c r="H457" s="19"/>
      <c r="I457" s="19"/>
    </row>
    <row r="458" spans="2:9" x14ac:dyDescent="0.55000000000000004">
      <c r="B458" s="19" t="s">
        <v>7665</v>
      </c>
      <c r="C458" s="19"/>
      <c r="D458" s="19" t="s">
        <v>7647</v>
      </c>
      <c r="E458" s="19" t="s">
        <v>4690</v>
      </c>
      <c r="F458" s="19" t="s">
        <v>166</v>
      </c>
      <c r="G458" s="19"/>
      <c r="H458" s="19"/>
      <c r="I458" s="19"/>
    </row>
    <row r="459" spans="2:9" x14ac:dyDescent="0.55000000000000004">
      <c r="B459" s="19" t="s">
        <v>4704</v>
      </c>
      <c r="C459" s="19"/>
      <c r="D459" s="19" t="s">
        <v>7647</v>
      </c>
      <c r="E459" s="19" t="s">
        <v>4690</v>
      </c>
      <c r="F459" s="19" t="s">
        <v>168</v>
      </c>
      <c r="G459" s="19"/>
      <c r="H459" s="19"/>
      <c r="I459" s="19"/>
    </row>
    <row r="460" spans="2:9" x14ac:dyDescent="0.55000000000000004">
      <c r="B460" s="19" t="s">
        <v>7443</v>
      </c>
      <c r="C460" s="19"/>
      <c r="D460" s="19" t="s">
        <v>7647</v>
      </c>
      <c r="E460" s="19" t="s">
        <v>4690</v>
      </c>
      <c r="F460" s="19" t="s">
        <v>240</v>
      </c>
      <c r="G460" s="19"/>
      <c r="H460" s="19"/>
      <c r="I460" s="19"/>
    </row>
    <row r="461" spans="2:9" x14ac:dyDescent="0.55000000000000004">
      <c r="B461" s="19" t="s">
        <v>4705</v>
      </c>
      <c r="C461" s="19"/>
      <c r="D461" s="19" t="s">
        <v>7647</v>
      </c>
      <c r="E461" s="19" t="s">
        <v>4690</v>
      </c>
      <c r="F461" s="19" t="s">
        <v>241</v>
      </c>
      <c r="G461" s="19"/>
      <c r="H461" s="19"/>
      <c r="I461" s="19"/>
    </row>
    <row r="462" spans="2:9" x14ac:dyDescent="0.55000000000000004">
      <c r="B462" s="19" t="s">
        <v>4705</v>
      </c>
      <c r="C462" s="19"/>
      <c r="D462" s="19" t="s">
        <v>7647</v>
      </c>
      <c r="E462" s="19" t="s">
        <v>4690</v>
      </c>
      <c r="F462" s="19" t="s">
        <v>242</v>
      </c>
      <c r="G462" s="19"/>
      <c r="H462" s="19"/>
      <c r="I462" s="19"/>
    </row>
    <row r="463" spans="2:9" x14ac:dyDescent="0.55000000000000004">
      <c r="B463" s="19" t="s">
        <v>4706</v>
      </c>
      <c r="C463" s="19"/>
      <c r="D463" s="19" t="s">
        <v>7647</v>
      </c>
      <c r="E463" s="19" t="s">
        <v>4690</v>
      </c>
      <c r="F463" s="19" t="s">
        <v>243</v>
      </c>
      <c r="G463" s="19"/>
      <c r="H463" s="19"/>
      <c r="I463" s="19"/>
    </row>
    <row r="464" spans="2:9" x14ac:dyDescent="0.55000000000000004">
      <c r="B464" s="19" t="s">
        <v>4707</v>
      </c>
      <c r="C464" s="19"/>
      <c r="D464" s="19" t="s">
        <v>7647</v>
      </c>
      <c r="E464" s="19" t="s">
        <v>4690</v>
      </c>
      <c r="F464" s="19" t="s">
        <v>244</v>
      </c>
      <c r="G464" s="19"/>
      <c r="H464" s="19"/>
      <c r="I464" s="19"/>
    </row>
    <row r="465" spans="2:9" x14ac:dyDescent="0.55000000000000004">
      <c r="B465" s="19" t="s">
        <v>4708</v>
      </c>
      <c r="C465" s="19"/>
      <c r="D465" s="19" t="s">
        <v>7647</v>
      </c>
      <c r="E465" s="19" t="s">
        <v>4690</v>
      </c>
      <c r="F465" s="19" t="s">
        <v>246</v>
      </c>
      <c r="G465" s="19"/>
      <c r="H465" s="19"/>
      <c r="I465" s="19"/>
    </row>
    <row r="466" spans="2:9" x14ac:dyDescent="0.55000000000000004">
      <c r="B466" s="19" t="s">
        <v>4708</v>
      </c>
      <c r="C466" s="19"/>
      <c r="D466" s="19" t="s">
        <v>7647</v>
      </c>
      <c r="E466" s="19" t="s">
        <v>4690</v>
      </c>
      <c r="F466" s="19" t="s">
        <v>247</v>
      </c>
      <c r="G466" s="19"/>
      <c r="H466" s="19"/>
      <c r="I466" s="19"/>
    </row>
    <row r="467" spans="2:9" x14ac:dyDescent="0.55000000000000004">
      <c r="B467" s="19" t="s">
        <v>4709</v>
      </c>
      <c r="C467" s="19"/>
      <c r="D467" s="19" t="s">
        <v>7647</v>
      </c>
      <c r="E467" s="19" t="s">
        <v>4690</v>
      </c>
      <c r="F467" s="19" t="s">
        <v>249</v>
      </c>
      <c r="G467" s="19"/>
      <c r="H467" s="19"/>
      <c r="I467" s="19"/>
    </row>
    <row r="468" spans="2:9" x14ac:dyDescent="0.55000000000000004">
      <c r="B468" s="19" t="s">
        <v>4709</v>
      </c>
      <c r="C468" s="19"/>
      <c r="D468" s="19" t="s">
        <v>7647</v>
      </c>
      <c r="E468" s="19" t="s">
        <v>4690</v>
      </c>
      <c r="F468" s="19" t="s">
        <v>251</v>
      </c>
      <c r="G468" s="19"/>
      <c r="H468" s="19"/>
      <c r="I468" s="19"/>
    </row>
    <row r="469" spans="2:9" x14ac:dyDescent="0.55000000000000004">
      <c r="B469" s="19" t="s">
        <v>4710</v>
      </c>
      <c r="C469" s="19"/>
      <c r="D469" s="19" t="s">
        <v>7647</v>
      </c>
      <c r="E469" s="19" t="s">
        <v>4690</v>
      </c>
      <c r="F469" s="19" t="s">
        <v>253</v>
      </c>
      <c r="G469" s="19"/>
      <c r="H469" s="19"/>
      <c r="I469" s="19"/>
    </row>
    <row r="470" spans="2:9" x14ac:dyDescent="0.55000000000000004">
      <c r="B470" s="19" t="s">
        <v>4710</v>
      </c>
      <c r="C470" s="19"/>
      <c r="D470" s="19" t="s">
        <v>7647</v>
      </c>
      <c r="E470" s="19" t="s">
        <v>4690</v>
      </c>
      <c r="F470" s="19" t="s">
        <v>255</v>
      </c>
      <c r="G470" s="19"/>
      <c r="H470" s="19"/>
      <c r="I470" s="19"/>
    </row>
    <row r="471" spans="2:9" x14ac:dyDescent="0.55000000000000004">
      <c r="B471" s="19" t="s">
        <v>4711</v>
      </c>
      <c r="C471" s="19"/>
      <c r="D471" s="19" t="s">
        <v>7647</v>
      </c>
      <c r="E471" s="19" t="s">
        <v>4690</v>
      </c>
      <c r="F471" s="19" t="s">
        <v>257</v>
      </c>
      <c r="G471" s="19"/>
      <c r="H471" s="19"/>
      <c r="I471" s="19"/>
    </row>
    <row r="472" spans="2:9" x14ac:dyDescent="0.55000000000000004">
      <c r="B472" s="19" t="s">
        <v>4712</v>
      </c>
      <c r="C472" s="19"/>
      <c r="D472" s="19" t="s">
        <v>7647</v>
      </c>
      <c r="E472" s="19" t="s">
        <v>4690</v>
      </c>
      <c r="F472" s="19" t="s">
        <v>259</v>
      </c>
      <c r="G472" s="19"/>
      <c r="H472" s="19"/>
      <c r="I472" s="19"/>
    </row>
    <row r="473" spans="2:9" x14ac:dyDescent="0.55000000000000004">
      <c r="B473" s="19" t="s">
        <v>4712</v>
      </c>
      <c r="C473" s="19"/>
      <c r="D473" s="19" t="s">
        <v>7647</v>
      </c>
      <c r="E473" s="19" t="s">
        <v>4690</v>
      </c>
      <c r="F473" s="19" t="s">
        <v>4438</v>
      </c>
      <c r="G473" s="19"/>
      <c r="H473" s="19"/>
      <c r="I473" s="19"/>
    </row>
    <row r="474" spans="2:9" x14ac:dyDescent="0.55000000000000004">
      <c r="B474" s="19" t="s">
        <v>4712</v>
      </c>
      <c r="C474" s="19"/>
      <c r="D474" s="19" t="s">
        <v>7647</v>
      </c>
      <c r="E474" s="19" t="s">
        <v>4690</v>
      </c>
      <c r="F474" s="19" t="s">
        <v>261</v>
      </c>
      <c r="G474" s="19"/>
      <c r="H474" s="19"/>
      <c r="I474" s="19"/>
    </row>
    <row r="475" spans="2:9" x14ac:dyDescent="0.55000000000000004">
      <c r="B475" s="19" t="s">
        <v>4712</v>
      </c>
      <c r="C475" s="19"/>
      <c r="D475" s="19" t="s">
        <v>7647</v>
      </c>
      <c r="E475" s="19" t="s">
        <v>4690</v>
      </c>
      <c r="F475" s="19" t="s">
        <v>263</v>
      </c>
      <c r="G475" s="19"/>
      <c r="H475" s="19"/>
      <c r="I475" s="19"/>
    </row>
    <row r="476" spans="2:9" x14ac:dyDescent="0.55000000000000004">
      <c r="B476" s="19" t="s">
        <v>4713</v>
      </c>
      <c r="C476" s="19"/>
      <c r="D476" s="19" t="s">
        <v>7647</v>
      </c>
      <c r="E476" s="19" t="s">
        <v>4690</v>
      </c>
      <c r="F476" s="19" t="s">
        <v>265</v>
      </c>
      <c r="G476" s="19"/>
      <c r="H476" s="19"/>
      <c r="I476" s="19"/>
    </row>
    <row r="477" spans="2:9" x14ac:dyDescent="0.55000000000000004">
      <c r="B477" s="19" t="s">
        <v>4713</v>
      </c>
      <c r="C477" s="19"/>
      <c r="D477" s="19" t="s">
        <v>7647</v>
      </c>
      <c r="E477" s="19" t="s">
        <v>4690</v>
      </c>
      <c r="F477" s="19" t="s">
        <v>4440</v>
      </c>
      <c r="G477" s="19"/>
      <c r="H477" s="19"/>
      <c r="I477" s="19"/>
    </row>
    <row r="478" spans="2:9" x14ac:dyDescent="0.55000000000000004">
      <c r="B478" s="19" t="s">
        <v>4713</v>
      </c>
      <c r="C478" s="19"/>
      <c r="D478" s="19" t="s">
        <v>7647</v>
      </c>
      <c r="E478" s="19" t="s">
        <v>4690</v>
      </c>
      <c r="F478" s="19" t="s">
        <v>267</v>
      </c>
      <c r="G478" s="19"/>
      <c r="H478" s="19"/>
      <c r="I478" s="19"/>
    </row>
    <row r="479" spans="2:9" x14ac:dyDescent="0.55000000000000004">
      <c r="B479" s="19" t="s">
        <v>4713</v>
      </c>
      <c r="C479" s="19"/>
      <c r="D479" s="19" t="s">
        <v>7647</v>
      </c>
      <c r="E479" s="19" t="s">
        <v>4690</v>
      </c>
      <c r="F479" s="19" t="s">
        <v>268</v>
      </c>
      <c r="G479" s="19"/>
      <c r="H479" s="19"/>
      <c r="I479" s="19"/>
    </row>
    <row r="480" spans="2:9" x14ac:dyDescent="0.55000000000000004">
      <c r="B480" s="19" t="s">
        <v>4714</v>
      </c>
      <c r="C480" s="19"/>
      <c r="D480" s="19" t="s">
        <v>7647</v>
      </c>
      <c r="E480" s="19" t="s">
        <v>4690</v>
      </c>
      <c r="F480" s="19" t="s">
        <v>269</v>
      </c>
      <c r="G480" s="19"/>
      <c r="H480" s="19"/>
      <c r="I480" s="19"/>
    </row>
    <row r="481" spans="2:9" x14ac:dyDescent="0.55000000000000004">
      <c r="B481" s="19" t="s">
        <v>4714</v>
      </c>
      <c r="C481" s="19"/>
      <c r="D481" s="19" t="s">
        <v>7647</v>
      </c>
      <c r="E481" s="19" t="s">
        <v>4690</v>
      </c>
      <c r="F481" s="19" t="s">
        <v>270</v>
      </c>
      <c r="G481" s="19"/>
      <c r="H481" s="19"/>
      <c r="I481" s="19"/>
    </row>
    <row r="482" spans="2:9" x14ac:dyDescent="0.55000000000000004">
      <c r="B482" s="19" t="s">
        <v>4715</v>
      </c>
      <c r="C482" s="19"/>
      <c r="D482" s="19" t="s">
        <v>7647</v>
      </c>
      <c r="E482" s="19" t="s">
        <v>4690</v>
      </c>
      <c r="F482" s="19" t="s">
        <v>271</v>
      </c>
      <c r="G482" s="19"/>
      <c r="H482" s="19"/>
      <c r="I482" s="19"/>
    </row>
    <row r="483" spans="2:9" x14ac:dyDescent="0.55000000000000004">
      <c r="B483" s="19" t="s">
        <v>4716</v>
      </c>
      <c r="C483" s="19"/>
      <c r="D483" s="19" t="s">
        <v>7647</v>
      </c>
      <c r="E483" s="19" t="s">
        <v>4690</v>
      </c>
      <c r="F483" s="19" t="s">
        <v>272</v>
      </c>
      <c r="G483" s="19"/>
      <c r="H483" s="19"/>
      <c r="I483" s="19"/>
    </row>
    <row r="484" spans="2:9" x14ac:dyDescent="0.55000000000000004">
      <c r="B484" s="19" t="s">
        <v>4716</v>
      </c>
      <c r="C484" s="19"/>
      <c r="D484" s="19" t="s">
        <v>7647</v>
      </c>
      <c r="E484" s="19" t="s">
        <v>4690</v>
      </c>
      <c r="F484" s="19" t="s">
        <v>4396</v>
      </c>
      <c r="G484" s="19"/>
      <c r="H484" s="19"/>
      <c r="I484" s="19"/>
    </row>
    <row r="485" spans="2:9" x14ac:dyDescent="0.55000000000000004">
      <c r="B485" s="19" t="s">
        <v>4716</v>
      </c>
      <c r="C485" s="19"/>
      <c r="D485" s="19" t="s">
        <v>7647</v>
      </c>
      <c r="E485" s="19" t="s">
        <v>4690</v>
      </c>
      <c r="F485" s="19" t="s">
        <v>273</v>
      </c>
      <c r="G485" s="19"/>
      <c r="H485" s="19"/>
      <c r="I485" s="19"/>
    </row>
    <row r="486" spans="2:9" x14ac:dyDescent="0.55000000000000004">
      <c r="B486" s="19" t="s">
        <v>4716</v>
      </c>
      <c r="C486" s="19"/>
      <c r="D486" s="19" t="s">
        <v>7647</v>
      </c>
      <c r="E486" s="19" t="s">
        <v>4690</v>
      </c>
      <c r="F486" s="19" t="s">
        <v>274</v>
      </c>
      <c r="G486" s="19"/>
      <c r="H486" s="19"/>
      <c r="I486" s="19"/>
    </row>
    <row r="487" spans="2:9" x14ac:dyDescent="0.55000000000000004">
      <c r="B487" s="19" t="s">
        <v>4717</v>
      </c>
      <c r="C487" s="19"/>
      <c r="D487" s="19" t="s">
        <v>7647</v>
      </c>
      <c r="E487" s="19" t="s">
        <v>4690</v>
      </c>
      <c r="F487" s="19" t="s">
        <v>3483</v>
      </c>
      <c r="G487" s="19"/>
      <c r="H487" s="19"/>
      <c r="I487" s="19"/>
    </row>
    <row r="488" spans="2:9" x14ac:dyDescent="0.55000000000000004">
      <c r="B488" s="19" t="s">
        <v>4718</v>
      </c>
      <c r="C488" s="19"/>
      <c r="D488" s="19" t="s">
        <v>7647</v>
      </c>
      <c r="E488" s="19" t="s">
        <v>4690</v>
      </c>
      <c r="F488" s="19" t="s">
        <v>3484</v>
      </c>
      <c r="G488" s="19"/>
      <c r="H488" s="19"/>
      <c r="I488" s="19"/>
    </row>
    <row r="489" spans="2:9" x14ac:dyDescent="0.55000000000000004">
      <c r="B489" s="19" t="s">
        <v>4718</v>
      </c>
      <c r="C489" s="19"/>
      <c r="D489" s="19" t="s">
        <v>7647</v>
      </c>
      <c r="E489" s="19" t="s">
        <v>4690</v>
      </c>
      <c r="F489" s="19" t="s">
        <v>3485</v>
      </c>
      <c r="G489" s="19"/>
      <c r="H489" s="19"/>
      <c r="I489" s="19"/>
    </row>
    <row r="490" spans="2:9" x14ac:dyDescent="0.55000000000000004">
      <c r="B490" s="19" t="s">
        <v>4718</v>
      </c>
      <c r="C490" s="19"/>
      <c r="D490" s="19" t="s">
        <v>7647</v>
      </c>
      <c r="E490" s="19" t="s">
        <v>4690</v>
      </c>
      <c r="F490" s="19" t="s">
        <v>4403</v>
      </c>
      <c r="G490" s="19"/>
      <c r="H490" s="19"/>
      <c r="I490" s="19"/>
    </row>
    <row r="491" spans="2:9" x14ac:dyDescent="0.55000000000000004">
      <c r="B491" s="19" t="s">
        <v>4718</v>
      </c>
      <c r="C491" s="19"/>
      <c r="D491" s="19" t="s">
        <v>7647</v>
      </c>
      <c r="E491" s="19" t="s">
        <v>4690</v>
      </c>
      <c r="F491" s="19" t="s">
        <v>3486</v>
      </c>
      <c r="G491" s="19"/>
      <c r="H491" s="19"/>
      <c r="I491" s="19"/>
    </row>
    <row r="492" spans="2:9" x14ac:dyDescent="0.55000000000000004">
      <c r="B492" s="19" t="s">
        <v>4719</v>
      </c>
      <c r="C492" s="19"/>
      <c r="D492" s="19" t="s">
        <v>7647</v>
      </c>
      <c r="E492" s="19" t="s">
        <v>4690</v>
      </c>
      <c r="F492" s="19" t="s">
        <v>3487</v>
      </c>
      <c r="G492" s="19"/>
      <c r="H492" s="19"/>
      <c r="I492" s="19"/>
    </row>
    <row r="493" spans="2:9" x14ac:dyDescent="0.55000000000000004">
      <c r="B493" s="19" t="s">
        <v>4720</v>
      </c>
      <c r="C493" s="19"/>
      <c r="D493" s="19" t="s">
        <v>7647</v>
      </c>
      <c r="E493" s="19" t="s">
        <v>4690</v>
      </c>
      <c r="F493" s="19" t="s">
        <v>3488</v>
      </c>
      <c r="G493" s="19"/>
      <c r="H493" s="19"/>
      <c r="I493" s="19"/>
    </row>
    <row r="494" spans="2:9" x14ac:dyDescent="0.55000000000000004">
      <c r="B494" s="19" t="s">
        <v>4721</v>
      </c>
      <c r="C494" s="19"/>
      <c r="D494" s="19" t="s">
        <v>7647</v>
      </c>
      <c r="E494" s="19" t="s">
        <v>4690</v>
      </c>
      <c r="F494" s="19" t="s">
        <v>3489</v>
      </c>
      <c r="G494" s="19"/>
      <c r="H494" s="19"/>
      <c r="I494" s="19"/>
    </row>
    <row r="495" spans="2:9" x14ac:dyDescent="0.55000000000000004">
      <c r="B495" s="19" t="s">
        <v>4722</v>
      </c>
      <c r="C495" s="19"/>
      <c r="D495" s="19" t="s">
        <v>7647</v>
      </c>
      <c r="E495" s="19" t="s">
        <v>4690</v>
      </c>
      <c r="F495" s="19" t="s">
        <v>3490</v>
      </c>
      <c r="G495" s="19"/>
      <c r="H495" s="19"/>
      <c r="I495" s="19"/>
    </row>
    <row r="496" spans="2:9" x14ac:dyDescent="0.55000000000000004">
      <c r="B496" s="19" t="s">
        <v>4723</v>
      </c>
      <c r="C496" s="19"/>
      <c r="D496" s="19" t="s">
        <v>7647</v>
      </c>
      <c r="E496" s="19" t="s">
        <v>4690</v>
      </c>
      <c r="F496" s="19" t="s">
        <v>3492</v>
      </c>
      <c r="G496" s="19"/>
      <c r="H496" s="19"/>
      <c r="I496" s="19"/>
    </row>
    <row r="497" spans="2:9" x14ac:dyDescent="0.55000000000000004">
      <c r="B497" s="19" t="s">
        <v>4723</v>
      </c>
      <c r="C497" s="19"/>
      <c r="D497" s="19" t="s">
        <v>7647</v>
      </c>
      <c r="E497" s="19" t="s">
        <v>4690</v>
      </c>
      <c r="F497" s="19" t="s">
        <v>3494</v>
      </c>
      <c r="G497" s="19"/>
      <c r="H497" s="19"/>
      <c r="I497" s="19"/>
    </row>
    <row r="498" spans="2:9" x14ac:dyDescent="0.55000000000000004">
      <c r="B498" s="19" t="s">
        <v>4724</v>
      </c>
      <c r="C498" s="19"/>
      <c r="D498" s="19" t="s">
        <v>7647</v>
      </c>
      <c r="E498" s="19" t="s">
        <v>4690</v>
      </c>
      <c r="F498" s="19" t="s">
        <v>3496</v>
      </c>
      <c r="G498" s="19"/>
      <c r="H498" s="19"/>
      <c r="I498" s="19"/>
    </row>
    <row r="499" spans="2:9" x14ac:dyDescent="0.55000000000000004">
      <c r="B499" s="19" t="s">
        <v>621</v>
      </c>
      <c r="C499" s="19"/>
      <c r="D499" s="19" t="s">
        <v>7647</v>
      </c>
      <c r="E499" s="19" t="s">
        <v>4690</v>
      </c>
      <c r="F499" s="19" t="s">
        <v>3498</v>
      </c>
      <c r="G499" s="19"/>
      <c r="H499" s="19"/>
      <c r="I499" s="19"/>
    </row>
    <row r="500" spans="2:9" x14ac:dyDescent="0.55000000000000004">
      <c r="B500" s="19" t="s">
        <v>4725</v>
      </c>
      <c r="C500" s="19"/>
      <c r="D500" s="19" t="s">
        <v>7647</v>
      </c>
      <c r="E500" s="19" t="s">
        <v>4690</v>
      </c>
      <c r="F500" s="19" t="s">
        <v>3500</v>
      </c>
      <c r="G500" s="19"/>
      <c r="H500" s="19"/>
      <c r="I500" s="19"/>
    </row>
    <row r="501" spans="2:9" x14ac:dyDescent="0.55000000000000004">
      <c r="B501" s="19" t="s">
        <v>4725</v>
      </c>
      <c r="C501" s="19"/>
      <c r="D501" s="19" t="s">
        <v>7647</v>
      </c>
      <c r="E501" s="19" t="s">
        <v>4690</v>
      </c>
      <c r="F501" s="19" t="s">
        <v>4390</v>
      </c>
      <c r="G501" s="19"/>
      <c r="H501" s="19"/>
      <c r="I501" s="19"/>
    </row>
    <row r="502" spans="2:9" x14ac:dyDescent="0.55000000000000004">
      <c r="B502" s="19" t="s">
        <v>4725</v>
      </c>
      <c r="C502" s="19"/>
      <c r="D502" s="19" t="s">
        <v>7647</v>
      </c>
      <c r="E502" s="19" t="s">
        <v>4690</v>
      </c>
      <c r="F502" s="19" t="s">
        <v>3501</v>
      </c>
      <c r="G502" s="19"/>
      <c r="H502" s="19"/>
      <c r="I502" s="19"/>
    </row>
    <row r="503" spans="2:9" x14ac:dyDescent="0.55000000000000004">
      <c r="B503" s="19" t="s">
        <v>4725</v>
      </c>
      <c r="C503" s="19"/>
      <c r="D503" s="19" t="s">
        <v>7647</v>
      </c>
      <c r="E503" s="19" t="s">
        <v>4690</v>
      </c>
      <c r="F503" s="19" t="s">
        <v>3502</v>
      </c>
      <c r="G503" s="19"/>
      <c r="H503" s="19"/>
      <c r="I503" s="19"/>
    </row>
    <row r="504" spans="2:9" x14ac:dyDescent="0.55000000000000004">
      <c r="B504" s="19" t="s">
        <v>4726</v>
      </c>
      <c r="C504" s="19"/>
      <c r="D504" s="19" t="s">
        <v>7647</v>
      </c>
      <c r="E504" s="19" t="s">
        <v>4690</v>
      </c>
      <c r="F504" s="19" t="s">
        <v>3503</v>
      </c>
      <c r="G504" s="19"/>
      <c r="H504" s="19"/>
      <c r="I504" s="19"/>
    </row>
    <row r="505" spans="2:9" x14ac:dyDescent="0.55000000000000004">
      <c r="B505" s="19" t="s">
        <v>4726</v>
      </c>
      <c r="C505" s="19"/>
      <c r="D505" s="19" t="s">
        <v>7647</v>
      </c>
      <c r="E505" s="19" t="s">
        <v>4690</v>
      </c>
      <c r="F505" s="19" t="s">
        <v>4400</v>
      </c>
      <c r="G505" s="19"/>
      <c r="H505" s="19"/>
      <c r="I505" s="19"/>
    </row>
    <row r="506" spans="2:9" x14ac:dyDescent="0.55000000000000004">
      <c r="B506" s="19" t="s">
        <v>4726</v>
      </c>
      <c r="C506" s="19"/>
      <c r="D506" s="19" t="s">
        <v>7647</v>
      </c>
      <c r="E506" s="19" t="s">
        <v>4690</v>
      </c>
      <c r="F506" s="19" t="s">
        <v>3504</v>
      </c>
      <c r="G506" s="19"/>
      <c r="H506" s="19"/>
      <c r="I506" s="19"/>
    </row>
    <row r="507" spans="2:9" x14ac:dyDescent="0.55000000000000004">
      <c r="B507" s="19" t="s">
        <v>4726</v>
      </c>
      <c r="C507" s="19"/>
      <c r="D507" s="19" t="s">
        <v>7647</v>
      </c>
      <c r="E507" s="19" t="s">
        <v>4690</v>
      </c>
      <c r="F507" s="19" t="s">
        <v>3505</v>
      </c>
      <c r="G507" s="19"/>
      <c r="H507" s="19"/>
      <c r="I507" s="19"/>
    </row>
    <row r="508" spans="2:9" x14ac:dyDescent="0.55000000000000004">
      <c r="B508" s="19" t="s">
        <v>4727</v>
      </c>
      <c r="C508" s="19"/>
      <c r="D508" s="19" t="s">
        <v>7647</v>
      </c>
      <c r="E508" s="19" t="s">
        <v>4690</v>
      </c>
      <c r="F508" s="19" t="s">
        <v>3506</v>
      </c>
      <c r="G508" s="19"/>
      <c r="H508" s="19"/>
      <c r="I508" s="19"/>
    </row>
    <row r="509" spans="2:9" x14ac:dyDescent="0.55000000000000004">
      <c r="B509" s="19" t="s">
        <v>4728</v>
      </c>
      <c r="C509" s="19"/>
      <c r="D509" s="19" t="s">
        <v>7647</v>
      </c>
      <c r="E509" s="19" t="s">
        <v>4690</v>
      </c>
      <c r="F509" s="19" t="s">
        <v>4426</v>
      </c>
      <c r="G509" s="19"/>
      <c r="H509" s="19"/>
      <c r="I509" s="19"/>
    </row>
    <row r="510" spans="2:9" x14ac:dyDescent="0.55000000000000004">
      <c r="B510" s="19" t="s">
        <v>4728</v>
      </c>
      <c r="C510" s="19"/>
      <c r="D510" s="19" t="s">
        <v>7647</v>
      </c>
      <c r="E510" s="19" t="s">
        <v>4690</v>
      </c>
      <c r="F510" s="19" t="s">
        <v>4406</v>
      </c>
      <c r="G510" s="19"/>
      <c r="H510" s="19"/>
      <c r="I510" s="19"/>
    </row>
    <row r="511" spans="2:9" x14ac:dyDescent="0.55000000000000004">
      <c r="B511" s="19" t="s">
        <v>4728</v>
      </c>
      <c r="C511" s="19"/>
      <c r="D511" s="19" t="s">
        <v>7647</v>
      </c>
      <c r="E511" s="19" t="s">
        <v>4690</v>
      </c>
      <c r="F511" s="19" t="s">
        <v>4428</v>
      </c>
      <c r="G511" s="19"/>
      <c r="H511" s="19"/>
      <c r="I511" s="19"/>
    </row>
    <row r="512" spans="2:9" x14ac:dyDescent="0.55000000000000004">
      <c r="B512" s="19" t="s">
        <v>4728</v>
      </c>
      <c r="C512" s="19"/>
      <c r="D512" s="19" t="s">
        <v>7647</v>
      </c>
      <c r="E512" s="19" t="s">
        <v>4690</v>
      </c>
      <c r="F512" s="19" t="s">
        <v>4430</v>
      </c>
      <c r="G512" s="19"/>
      <c r="H512" s="19"/>
      <c r="I512" s="19"/>
    </row>
    <row r="513" spans="2:9" x14ac:dyDescent="0.55000000000000004">
      <c r="B513" s="19" t="s">
        <v>4729</v>
      </c>
      <c r="C513" s="19"/>
      <c r="D513" s="19" t="s">
        <v>7647</v>
      </c>
      <c r="E513" s="19" t="s">
        <v>4690</v>
      </c>
      <c r="F513" s="19" t="s">
        <v>4432</v>
      </c>
      <c r="G513" s="19"/>
      <c r="H513" s="19"/>
      <c r="I513" s="19"/>
    </row>
    <row r="514" spans="2:9" x14ac:dyDescent="0.55000000000000004">
      <c r="B514" s="19" t="s">
        <v>4729</v>
      </c>
      <c r="C514" s="19"/>
      <c r="D514" s="19" t="s">
        <v>7647</v>
      </c>
      <c r="E514" s="19" t="s">
        <v>4690</v>
      </c>
      <c r="F514" s="19" t="s">
        <v>4410</v>
      </c>
      <c r="G514" s="19"/>
      <c r="H514" s="19"/>
      <c r="I514" s="19"/>
    </row>
    <row r="515" spans="2:9" x14ac:dyDescent="0.55000000000000004">
      <c r="B515" s="19" t="s">
        <v>4729</v>
      </c>
      <c r="C515" s="19"/>
      <c r="D515" s="19" t="s">
        <v>7647</v>
      </c>
      <c r="E515" s="19" t="s">
        <v>4690</v>
      </c>
      <c r="F515" s="19" t="s">
        <v>4433</v>
      </c>
      <c r="G515" s="19"/>
      <c r="H515" s="19"/>
      <c r="I515" s="19"/>
    </row>
    <row r="516" spans="2:9" x14ac:dyDescent="0.55000000000000004">
      <c r="B516" s="19" t="s">
        <v>4729</v>
      </c>
      <c r="C516" s="19"/>
      <c r="D516" s="19" t="s">
        <v>7647</v>
      </c>
      <c r="E516" s="19" t="s">
        <v>4690</v>
      </c>
      <c r="F516" s="19" t="s">
        <v>4434</v>
      </c>
      <c r="G516" s="19"/>
      <c r="H516" s="19"/>
      <c r="I516" s="19"/>
    </row>
    <row r="517" spans="2:9" x14ac:dyDescent="0.55000000000000004">
      <c r="B517" s="19" t="s">
        <v>4730</v>
      </c>
      <c r="C517" s="19"/>
      <c r="D517" s="19" t="s">
        <v>7647</v>
      </c>
      <c r="E517" s="19" t="s">
        <v>4690</v>
      </c>
      <c r="F517" s="19" t="s">
        <v>4435</v>
      </c>
      <c r="G517" s="19"/>
      <c r="H517" s="19"/>
      <c r="I517" s="19"/>
    </row>
    <row r="518" spans="2:9" x14ac:dyDescent="0.55000000000000004">
      <c r="B518" s="19" t="s">
        <v>4731</v>
      </c>
      <c r="C518" s="19"/>
      <c r="D518" s="19" t="s">
        <v>7647</v>
      </c>
      <c r="E518" s="19" t="s">
        <v>4690</v>
      </c>
      <c r="F518" s="19" t="s">
        <v>4437</v>
      </c>
      <c r="G518" s="19"/>
      <c r="H518" s="19"/>
      <c r="I518" s="19"/>
    </row>
    <row r="519" spans="2:9" x14ac:dyDescent="0.55000000000000004">
      <c r="B519" s="19" t="s">
        <v>4733</v>
      </c>
      <c r="C519" s="19"/>
      <c r="D519" s="19" t="s">
        <v>7647</v>
      </c>
      <c r="E519" s="19" t="s">
        <v>4732</v>
      </c>
      <c r="F519" s="19" t="s">
        <v>140</v>
      </c>
      <c r="G519" s="19"/>
      <c r="H519" s="19"/>
      <c r="I519" s="19"/>
    </row>
    <row r="520" spans="2:9" x14ac:dyDescent="0.55000000000000004">
      <c r="B520" s="19" t="s">
        <v>4734</v>
      </c>
      <c r="C520" s="19"/>
      <c r="D520" s="19" t="s">
        <v>7647</v>
      </c>
      <c r="E520" s="19" t="s">
        <v>4732</v>
      </c>
      <c r="F520" s="19" t="s">
        <v>142</v>
      </c>
      <c r="G520" s="19"/>
      <c r="H520" s="19"/>
      <c r="I520" s="19"/>
    </row>
    <row r="521" spans="2:9" x14ac:dyDescent="0.55000000000000004">
      <c r="B521" s="19" t="s">
        <v>4735</v>
      </c>
      <c r="C521" s="19"/>
      <c r="D521" s="19" t="s">
        <v>7647</v>
      </c>
      <c r="E521" s="19" t="s">
        <v>4732</v>
      </c>
      <c r="F521" s="19" t="s">
        <v>144</v>
      </c>
      <c r="G521" s="19"/>
      <c r="H521" s="19"/>
      <c r="I521" s="19"/>
    </row>
    <row r="522" spans="2:9" x14ac:dyDescent="0.55000000000000004">
      <c r="B522" s="19" t="s">
        <v>4736</v>
      </c>
      <c r="C522" s="19"/>
      <c r="D522" s="19" t="s">
        <v>7647</v>
      </c>
      <c r="E522" s="19" t="s">
        <v>4732</v>
      </c>
      <c r="F522" s="19" t="s">
        <v>146</v>
      </c>
      <c r="G522" s="19"/>
      <c r="H522" s="19"/>
      <c r="I522" s="19"/>
    </row>
    <row r="523" spans="2:9" x14ac:dyDescent="0.55000000000000004">
      <c r="B523" s="19" t="s">
        <v>4737</v>
      </c>
      <c r="C523" s="19"/>
      <c r="D523" s="19" t="s">
        <v>7647</v>
      </c>
      <c r="E523" s="19" t="s">
        <v>4732</v>
      </c>
      <c r="F523" s="19" t="s">
        <v>148</v>
      </c>
      <c r="G523" s="19"/>
      <c r="H523" s="19"/>
      <c r="I523" s="19"/>
    </row>
    <row r="524" spans="2:9" x14ac:dyDescent="0.55000000000000004">
      <c r="B524" s="19" t="s">
        <v>4738</v>
      </c>
      <c r="C524" s="19"/>
      <c r="D524" s="19" t="s">
        <v>7647</v>
      </c>
      <c r="E524" s="19" t="s">
        <v>4732</v>
      </c>
      <c r="F524" s="19" t="s">
        <v>150</v>
      </c>
      <c r="G524" s="19"/>
      <c r="H524" s="19"/>
      <c r="I524" s="19"/>
    </row>
    <row r="525" spans="2:9" x14ac:dyDescent="0.55000000000000004">
      <c r="B525" s="19" t="s">
        <v>4739</v>
      </c>
      <c r="C525" s="19"/>
      <c r="D525" s="19" t="s">
        <v>7647</v>
      </c>
      <c r="E525" s="19" t="s">
        <v>4732</v>
      </c>
      <c r="F525" s="19" t="s">
        <v>152</v>
      </c>
      <c r="G525" s="19"/>
      <c r="H525" s="19"/>
      <c r="I525" s="19"/>
    </row>
    <row r="526" spans="2:9" x14ac:dyDescent="0.55000000000000004">
      <c r="B526" s="19" t="s">
        <v>4740</v>
      </c>
      <c r="C526" s="19"/>
      <c r="D526" s="19" t="s">
        <v>7647</v>
      </c>
      <c r="E526" s="19" t="s">
        <v>4732</v>
      </c>
      <c r="F526" s="19" t="s">
        <v>154</v>
      </c>
      <c r="G526" s="19"/>
      <c r="H526" s="19"/>
      <c r="I526" s="19"/>
    </row>
    <row r="527" spans="2:9" x14ac:dyDescent="0.55000000000000004">
      <c r="B527" s="19" t="s">
        <v>4741</v>
      </c>
      <c r="C527" s="19"/>
      <c r="D527" s="19" t="s">
        <v>7647</v>
      </c>
      <c r="E527" s="19" t="s">
        <v>4732</v>
      </c>
      <c r="F527" s="19" t="s">
        <v>156</v>
      </c>
      <c r="G527" s="19"/>
      <c r="H527" s="19"/>
      <c r="I527" s="19"/>
    </row>
    <row r="528" spans="2:9" x14ac:dyDescent="0.55000000000000004">
      <c r="B528" s="19" t="s">
        <v>4742</v>
      </c>
      <c r="C528" s="19"/>
      <c r="D528" s="19" t="s">
        <v>7647</v>
      </c>
      <c r="E528" s="19" t="s">
        <v>4732</v>
      </c>
      <c r="F528" s="19" t="s">
        <v>158</v>
      </c>
      <c r="G528" s="19"/>
      <c r="H528" s="19"/>
      <c r="I528" s="19"/>
    </row>
    <row r="529" spans="2:9" x14ac:dyDescent="0.55000000000000004">
      <c r="B529" s="19" t="s">
        <v>4743</v>
      </c>
      <c r="C529" s="19"/>
      <c r="D529" s="19" t="s">
        <v>7647</v>
      </c>
      <c r="E529" s="19" t="s">
        <v>4732</v>
      </c>
      <c r="F529" s="19" t="s">
        <v>160</v>
      </c>
      <c r="G529" s="19"/>
      <c r="H529" s="19"/>
      <c r="I529" s="19"/>
    </row>
    <row r="530" spans="2:9" x14ac:dyDescent="0.55000000000000004">
      <c r="B530" s="19" t="s">
        <v>4744</v>
      </c>
      <c r="C530" s="19"/>
      <c r="D530" s="19" t="s">
        <v>7647</v>
      </c>
      <c r="E530" s="19" t="s">
        <v>4732</v>
      </c>
      <c r="F530" s="19" t="s">
        <v>162</v>
      </c>
      <c r="G530" s="19"/>
      <c r="H530" s="19"/>
      <c r="I530" s="19"/>
    </row>
    <row r="531" spans="2:9" x14ac:dyDescent="0.55000000000000004">
      <c r="B531" s="19" t="s">
        <v>4745</v>
      </c>
      <c r="C531" s="19"/>
      <c r="D531" s="19" t="s">
        <v>7647</v>
      </c>
      <c r="E531" s="19" t="s">
        <v>4732</v>
      </c>
      <c r="F531" s="19" t="s">
        <v>164</v>
      </c>
      <c r="G531" s="19"/>
      <c r="H531" s="19"/>
      <c r="I531" s="19"/>
    </row>
    <row r="532" spans="2:9" x14ac:dyDescent="0.55000000000000004">
      <c r="B532" s="19" t="s">
        <v>4746</v>
      </c>
      <c r="C532" s="19"/>
      <c r="D532" s="19" t="s">
        <v>7647</v>
      </c>
      <c r="E532" s="19" t="s">
        <v>4732</v>
      </c>
      <c r="F532" s="19" t="s">
        <v>166</v>
      </c>
      <c r="G532" s="19"/>
      <c r="H532" s="19"/>
      <c r="I532" s="19"/>
    </row>
    <row r="533" spans="2:9" x14ac:dyDescent="0.55000000000000004">
      <c r="B533" s="19" t="s">
        <v>4747</v>
      </c>
      <c r="C533" s="19"/>
      <c r="D533" s="19" t="s">
        <v>7647</v>
      </c>
      <c r="E533" s="19" t="s">
        <v>4732</v>
      </c>
      <c r="F533" s="19" t="s">
        <v>168</v>
      </c>
      <c r="G533" s="19"/>
      <c r="H533" s="19"/>
      <c r="I533" s="19"/>
    </row>
    <row r="534" spans="2:9" x14ac:dyDescent="0.55000000000000004">
      <c r="B534" s="19" t="s">
        <v>4748</v>
      </c>
      <c r="C534" s="19"/>
      <c r="D534" s="19" t="s">
        <v>7647</v>
      </c>
      <c r="E534" s="19" t="s">
        <v>4732</v>
      </c>
      <c r="F534" s="19" t="s">
        <v>170</v>
      </c>
      <c r="G534" s="19"/>
      <c r="H534" s="19"/>
      <c r="I534" s="19"/>
    </row>
    <row r="535" spans="2:9" x14ac:dyDescent="0.55000000000000004">
      <c r="B535" s="19" t="s">
        <v>4749</v>
      </c>
      <c r="C535" s="19"/>
      <c r="D535" s="19" t="s">
        <v>7647</v>
      </c>
      <c r="E535" s="19" t="s">
        <v>4732</v>
      </c>
      <c r="F535" s="19" t="s">
        <v>172</v>
      </c>
      <c r="G535" s="19"/>
      <c r="H535" s="19"/>
      <c r="I535" s="19"/>
    </row>
    <row r="536" spans="2:9" x14ac:dyDescent="0.55000000000000004">
      <c r="B536" s="19" t="s">
        <v>4750</v>
      </c>
      <c r="C536" s="19"/>
      <c r="D536" s="19" t="s">
        <v>7647</v>
      </c>
      <c r="E536" s="19" t="s">
        <v>4732</v>
      </c>
      <c r="F536" s="19" t="s">
        <v>240</v>
      </c>
      <c r="G536" s="19"/>
      <c r="H536" s="19"/>
      <c r="I536" s="19"/>
    </row>
    <row r="537" spans="2:9" x14ac:dyDescent="0.55000000000000004">
      <c r="B537" s="19" t="s">
        <v>4751</v>
      </c>
      <c r="C537" s="19"/>
      <c r="D537" s="19" t="s">
        <v>7647</v>
      </c>
      <c r="E537" s="19" t="s">
        <v>4732</v>
      </c>
      <c r="F537" s="19" t="s">
        <v>241</v>
      </c>
      <c r="G537" s="19"/>
      <c r="H537" s="19"/>
      <c r="I537" s="19"/>
    </row>
    <row r="538" spans="2:9" x14ac:dyDescent="0.55000000000000004">
      <c r="B538" s="19" t="s">
        <v>4752</v>
      </c>
      <c r="C538" s="19"/>
      <c r="D538" s="19" t="s">
        <v>7647</v>
      </c>
      <c r="E538" s="19" t="s">
        <v>4732</v>
      </c>
      <c r="F538" s="19" t="s">
        <v>242</v>
      </c>
      <c r="G538" s="19"/>
      <c r="H538" s="19"/>
      <c r="I538" s="19"/>
    </row>
    <row r="539" spans="2:9" x14ac:dyDescent="0.55000000000000004">
      <c r="B539" s="19" t="s">
        <v>4753</v>
      </c>
      <c r="C539" s="19"/>
      <c r="D539" s="19" t="s">
        <v>7647</v>
      </c>
      <c r="E539" s="19" t="s">
        <v>4732</v>
      </c>
      <c r="F539" s="19" t="s">
        <v>243</v>
      </c>
      <c r="G539" s="19"/>
      <c r="H539" s="19"/>
      <c r="I539" s="19"/>
    </row>
    <row r="540" spans="2:9" x14ac:dyDescent="0.55000000000000004">
      <c r="B540" s="19" t="s">
        <v>4754</v>
      </c>
      <c r="C540" s="19"/>
      <c r="D540" s="19" t="s">
        <v>7647</v>
      </c>
      <c r="E540" s="19" t="s">
        <v>4732</v>
      </c>
      <c r="F540" s="19" t="s">
        <v>244</v>
      </c>
      <c r="G540" s="19"/>
      <c r="H540" s="19"/>
      <c r="I540" s="19"/>
    </row>
    <row r="541" spans="2:9" x14ac:dyDescent="0.55000000000000004">
      <c r="B541" s="19" t="s">
        <v>4754</v>
      </c>
      <c r="C541" s="19"/>
      <c r="D541" s="19" t="s">
        <v>7647</v>
      </c>
      <c r="E541" s="19" t="s">
        <v>4732</v>
      </c>
      <c r="F541" s="19" t="s">
        <v>246</v>
      </c>
      <c r="G541" s="19"/>
      <c r="H541" s="19"/>
      <c r="I541" s="19"/>
    </row>
    <row r="542" spans="2:9" x14ac:dyDescent="0.55000000000000004">
      <c r="B542" s="19" t="s">
        <v>4755</v>
      </c>
      <c r="C542" s="19"/>
      <c r="D542" s="19" t="s">
        <v>7647</v>
      </c>
      <c r="E542" s="19" t="s">
        <v>4732</v>
      </c>
      <c r="F542" s="19" t="s">
        <v>247</v>
      </c>
      <c r="G542" s="19"/>
      <c r="H542" s="19"/>
      <c r="I542" s="19"/>
    </row>
    <row r="543" spans="2:9" x14ac:dyDescent="0.55000000000000004">
      <c r="B543" s="19" t="s">
        <v>4756</v>
      </c>
      <c r="C543" s="19"/>
      <c r="D543" s="19" t="s">
        <v>7647</v>
      </c>
      <c r="E543" s="19" t="s">
        <v>4732</v>
      </c>
      <c r="F543" s="19" t="s">
        <v>249</v>
      </c>
      <c r="G543" s="19"/>
      <c r="H543" s="19"/>
      <c r="I543" s="19"/>
    </row>
    <row r="544" spans="2:9" x14ac:dyDescent="0.55000000000000004">
      <c r="B544" s="19" t="s">
        <v>4757</v>
      </c>
      <c r="C544" s="19"/>
      <c r="D544" s="19" t="s">
        <v>7647</v>
      </c>
      <c r="E544" s="19" t="s">
        <v>4732</v>
      </c>
      <c r="F544" s="19" t="s">
        <v>251</v>
      </c>
      <c r="G544" s="19"/>
      <c r="H544" s="19"/>
      <c r="I544" s="19"/>
    </row>
    <row r="545" spans="2:9" x14ac:dyDescent="0.55000000000000004">
      <c r="B545" s="19" t="s">
        <v>4758</v>
      </c>
      <c r="C545" s="19"/>
      <c r="D545" s="19" t="s">
        <v>7647</v>
      </c>
      <c r="E545" s="19" t="s">
        <v>4732</v>
      </c>
      <c r="F545" s="19" t="s">
        <v>253</v>
      </c>
      <c r="G545" s="19"/>
      <c r="H545" s="19"/>
      <c r="I545" s="19"/>
    </row>
    <row r="546" spans="2:9" x14ac:dyDescent="0.55000000000000004">
      <c r="B546" s="19" t="s">
        <v>4758</v>
      </c>
      <c r="C546" s="19"/>
      <c r="D546" s="19" t="s">
        <v>7647</v>
      </c>
      <c r="E546" s="19" t="s">
        <v>4732</v>
      </c>
      <c r="F546" s="19" t="s">
        <v>3503</v>
      </c>
      <c r="G546" s="19"/>
      <c r="H546" s="19"/>
      <c r="I546" s="19"/>
    </row>
    <row r="547" spans="2:9" x14ac:dyDescent="0.55000000000000004">
      <c r="B547" s="19" t="s">
        <v>4758</v>
      </c>
      <c r="C547" s="19"/>
      <c r="D547" s="19" t="s">
        <v>7647</v>
      </c>
      <c r="E547" s="19" t="s">
        <v>4732</v>
      </c>
      <c r="F547" s="19" t="s">
        <v>255</v>
      </c>
      <c r="G547" s="19"/>
      <c r="H547" s="19"/>
      <c r="I547" s="19"/>
    </row>
    <row r="548" spans="2:9" x14ac:dyDescent="0.55000000000000004">
      <c r="B548" s="19" t="s">
        <v>4758</v>
      </c>
      <c r="C548" s="19"/>
      <c r="D548" s="19" t="s">
        <v>7647</v>
      </c>
      <c r="E548" s="19" t="s">
        <v>4732</v>
      </c>
      <c r="F548" s="19" t="s">
        <v>4428</v>
      </c>
      <c r="G548" s="19"/>
      <c r="H548" s="19"/>
      <c r="I548" s="19"/>
    </row>
    <row r="549" spans="2:9" x14ac:dyDescent="0.55000000000000004">
      <c r="B549" s="19" t="s">
        <v>4759</v>
      </c>
      <c r="C549" s="19"/>
      <c r="D549" s="19" t="s">
        <v>7647</v>
      </c>
      <c r="E549" s="19" t="s">
        <v>4732</v>
      </c>
      <c r="F549" s="19" t="s">
        <v>257</v>
      </c>
      <c r="G549" s="19"/>
      <c r="H549" s="19"/>
      <c r="I549" s="19"/>
    </row>
    <row r="550" spans="2:9" x14ac:dyDescent="0.55000000000000004">
      <c r="B550" s="19" t="s">
        <v>4760</v>
      </c>
      <c r="C550" s="19"/>
      <c r="D550" s="19" t="s">
        <v>7647</v>
      </c>
      <c r="E550" s="19" t="s">
        <v>4732</v>
      </c>
      <c r="F550" s="19" t="s">
        <v>259</v>
      </c>
      <c r="G550" s="19"/>
      <c r="H550" s="19"/>
      <c r="I550" s="19"/>
    </row>
    <row r="551" spans="2:9" x14ac:dyDescent="0.55000000000000004">
      <c r="B551" s="19" t="s">
        <v>4760</v>
      </c>
      <c r="C551" s="19"/>
      <c r="D551" s="19" t="s">
        <v>7647</v>
      </c>
      <c r="E551" s="19" t="s">
        <v>4732</v>
      </c>
      <c r="F551" s="19" t="s">
        <v>3504</v>
      </c>
      <c r="G551" s="19"/>
      <c r="H551" s="19"/>
      <c r="I551" s="19"/>
    </row>
    <row r="552" spans="2:9" x14ac:dyDescent="0.55000000000000004">
      <c r="B552" s="19" t="s">
        <v>4760</v>
      </c>
      <c r="C552" s="19"/>
      <c r="D552" s="19" t="s">
        <v>7647</v>
      </c>
      <c r="E552" s="19" t="s">
        <v>4732</v>
      </c>
      <c r="F552" s="19" t="s">
        <v>261</v>
      </c>
      <c r="G552" s="19"/>
      <c r="H552" s="19"/>
      <c r="I552" s="19"/>
    </row>
    <row r="553" spans="2:9" x14ac:dyDescent="0.55000000000000004">
      <c r="B553" s="19" t="s">
        <v>4760</v>
      </c>
      <c r="C553" s="19"/>
      <c r="D553" s="19" t="s">
        <v>7647</v>
      </c>
      <c r="E553" s="19" t="s">
        <v>4732</v>
      </c>
      <c r="F553" s="19" t="s">
        <v>4430</v>
      </c>
      <c r="G553" s="19"/>
      <c r="H553" s="19"/>
      <c r="I553" s="19"/>
    </row>
    <row r="554" spans="2:9" x14ac:dyDescent="0.55000000000000004">
      <c r="B554" s="19" t="s">
        <v>4761</v>
      </c>
      <c r="C554" s="19"/>
      <c r="D554" s="19" t="s">
        <v>7647</v>
      </c>
      <c r="E554" s="19" t="s">
        <v>4732</v>
      </c>
      <c r="F554" s="19" t="s">
        <v>263</v>
      </c>
      <c r="G554" s="19"/>
      <c r="H554" s="19"/>
      <c r="I554" s="19"/>
    </row>
    <row r="555" spans="2:9" x14ac:dyDescent="0.55000000000000004">
      <c r="B555" s="19" t="s">
        <v>4762</v>
      </c>
      <c r="C555" s="19"/>
      <c r="D555" s="19" t="s">
        <v>7647</v>
      </c>
      <c r="E555" s="19" t="s">
        <v>4732</v>
      </c>
      <c r="F555" s="19" t="s">
        <v>265</v>
      </c>
      <c r="G555" s="19"/>
      <c r="H555" s="19"/>
      <c r="I555" s="19"/>
    </row>
    <row r="556" spans="2:9" x14ac:dyDescent="0.55000000000000004">
      <c r="B556" s="19" t="s">
        <v>4763</v>
      </c>
      <c r="C556" s="19"/>
      <c r="D556" s="19" t="s">
        <v>7647</v>
      </c>
      <c r="E556" s="19" t="s">
        <v>4732</v>
      </c>
      <c r="F556" s="19" t="s">
        <v>267</v>
      </c>
      <c r="G556" s="19"/>
      <c r="H556" s="19"/>
      <c r="I556" s="19"/>
    </row>
    <row r="557" spans="2:9" x14ac:dyDescent="0.55000000000000004">
      <c r="B557" s="19" t="s">
        <v>4763</v>
      </c>
      <c r="C557" s="19"/>
      <c r="D557" s="19" t="s">
        <v>7647</v>
      </c>
      <c r="E557" s="19" t="s">
        <v>4732</v>
      </c>
      <c r="F557" s="19" t="s">
        <v>268</v>
      </c>
      <c r="G557" s="19"/>
      <c r="H557" s="19"/>
      <c r="I557" s="19"/>
    </row>
    <row r="558" spans="2:9" x14ac:dyDescent="0.55000000000000004">
      <c r="B558" s="19" t="s">
        <v>4763</v>
      </c>
      <c r="C558" s="19"/>
      <c r="D558" s="19" t="s">
        <v>7647</v>
      </c>
      <c r="E558" s="19" t="s">
        <v>4732</v>
      </c>
      <c r="F558" s="19" t="s">
        <v>4432</v>
      </c>
      <c r="G558" s="19"/>
      <c r="H558" s="19"/>
      <c r="I558" s="19"/>
    </row>
    <row r="559" spans="2:9" x14ac:dyDescent="0.55000000000000004">
      <c r="B559" s="19" t="s">
        <v>4764</v>
      </c>
      <c r="C559" s="19"/>
      <c r="D559" s="19" t="s">
        <v>7647</v>
      </c>
      <c r="E559" s="19" t="s">
        <v>4732</v>
      </c>
      <c r="F559" s="19" t="s">
        <v>269</v>
      </c>
      <c r="G559" s="19"/>
      <c r="H559" s="19"/>
      <c r="I559" s="19"/>
    </row>
    <row r="560" spans="2:9" x14ac:dyDescent="0.55000000000000004">
      <c r="B560" s="19" t="s">
        <v>4765</v>
      </c>
      <c r="C560" s="19"/>
      <c r="D560" s="19" t="s">
        <v>7647</v>
      </c>
      <c r="E560" s="19" t="s">
        <v>4732</v>
      </c>
      <c r="F560" s="19" t="s">
        <v>270</v>
      </c>
      <c r="G560" s="19"/>
      <c r="H560" s="19"/>
      <c r="I560" s="19"/>
    </row>
    <row r="561" spans="2:9" x14ac:dyDescent="0.55000000000000004">
      <c r="B561" s="19" t="s">
        <v>4765</v>
      </c>
      <c r="C561" s="19"/>
      <c r="D561" s="19" t="s">
        <v>7647</v>
      </c>
      <c r="E561" s="19" t="s">
        <v>4732</v>
      </c>
      <c r="F561" s="19" t="s">
        <v>3505</v>
      </c>
      <c r="G561" s="19"/>
      <c r="H561" s="19"/>
      <c r="I561" s="19"/>
    </row>
    <row r="562" spans="2:9" x14ac:dyDescent="0.55000000000000004">
      <c r="B562" s="19" t="s">
        <v>4766</v>
      </c>
      <c r="C562" s="19"/>
      <c r="D562" s="19" t="s">
        <v>7647</v>
      </c>
      <c r="E562" s="19" t="s">
        <v>4732</v>
      </c>
      <c r="F562" s="19" t="s">
        <v>271</v>
      </c>
      <c r="G562" s="19"/>
      <c r="H562" s="19"/>
      <c r="I562" s="19"/>
    </row>
    <row r="563" spans="2:9" x14ac:dyDescent="0.55000000000000004">
      <c r="B563" s="19" t="s">
        <v>4767</v>
      </c>
      <c r="C563" s="19"/>
      <c r="D563" s="19" t="s">
        <v>7647</v>
      </c>
      <c r="E563" s="19" t="s">
        <v>4732</v>
      </c>
      <c r="F563" s="19" t="s">
        <v>272</v>
      </c>
      <c r="G563" s="19"/>
      <c r="H563" s="19"/>
      <c r="I563" s="19"/>
    </row>
    <row r="564" spans="2:9" x14ac:dyDescent="0.55000000000000004">
      <c r="B564" s="19" t="s">
        <v>4768</v>
      </c>
      <c r="C564" s="19"/>
      <c r="D564" s="19" t="s">
        <v>7647</v>
      </c>
      <c r="E564" s="19" t="s">
        <v>4732</v>
      </c>
      <c r="F564" s="19" t="s">
        <v>273</v>
      </c>
      <c r="G564" s="19"/>
      <c r="H564" s="19"/>
      <c r="I564" s="19"/>
    </row>
    <row r="565" spans="2:9" x14ac:dyDescent="0.55000000000000004">
      <c r="B565" s="19" t="s">
        <v>4769</v>
      </c>
      <c r="C565" s="19"/>
      <c r="D565" s="19" t="s">
        <v>7647</v>
      </c>
      <c r="E565" s="19" t="s">
        <v>4732</v>
      </c>
      <c r="F565" s="19" t="s">
        <v>274</v>
      </c>
      <c r="G565" s="19"/>
      <c r="H565" s="19"/>
      <c r="I565" s="19"/>
    </row>
    <row r="566" spans="2:9" x14ac:dyDescent="0.55000000000000004">
      <c r="B566" s="19" t="s">
        <v>4770</v>
      </c>
      <c r="C566" s="19"/>
      <c r="D566" s="19" t="s">
        <v>7647</v>
      </c>
      <c r="E566" s="19" t="s">
        <v>4732</v>
      </c>
      <c r="F566" s="19" t="s">
        <v>3483</v>
      </c>
      <c r="G566" s="19"/>
      <c r="H566" s="19"/>
      <c r="I566" s="19"/>
    </row>
    <row r="567" spans="2:9" x14ac:dyDescent="0.55000000000000004">
      <c r="B567" s="19" t="s">
        <v>4770</v>
      </c>
      <c r="C567" s="19"/>
      <c r="D567" s="19" t="s">
        <v>7647</v>
      </c>
      <c r="E567" s="19" t="s">
        <v>4732</v>
      </c>
      <c r="F567" s="19" t="s">
        <v>3506</v>
      </c>
      <c r="G567" s="19"/>
      <c r="H567" s="19"/>
      <c r="I567" s="19"/>
    </row>
    <row r="568" spans="2:9" x14ac:dyDescent="0.55000000000000004">
      <c r="B568" s="19" t="s">
        <v>4770</v>
      </c>
      <c r="C568" s="19"/>
      <c r="D568" s="19" t="s">
        <v>7647</v>
      </c>
      <c r="E568" s="19" t="s">
        <v>4732</v>
      </c>
      <c r="F568" s="19" t="s">
        <v>3484</v>
      </c>
      <c r="G568" s="19"/>
      <c r="H568" s="19"/>
      <c r="I568" s="19"/>
    </row>
    <row r="569" spans="2:9" x14ac:dyDescent="0.55000000000000004">
      <c r="B569" s="19" t="s">
        <v>4771</v>
      </c>
      <c r="C569" s="19"/>
      <c r="D569" s="19" t="s">
        <v>7647</v>
      </c>
      <c r="E569" s="19" t="s">
        <v>4732</v>
      </c>
      <c r="F569" s="19" t="s">
        <v>3485</v>
      </c>
      <c r="G569" s="19"/>
      <c r="H569" s="19"/>
      <c r="I569" s="19"/>
    </row>
    <row r="570" spans="2:9" x14ac:dyDescent="0.55000000000000004">
      <c r="B570" s="19" t="s">
        <v>4772</v>
      </c>
      <c r="C570" s="19"/>
      <c r="D570" s="19" t="s">
        <v>7647</v>
      </c>
      <c r="E570" s="19" t="s">
        <v>4732</v>
      </c>
      <c r="F570" s="19" t="s">
        <v>3486</v>
      </c>
      <c r="G570" s="19"/>
      <c r="H570" s="19"/>
      <c r="I570" s="19"/>
    </row>
    <row r="571" spans="2:9" x14ac:dyDescent="0.55000000000000004">
      <c r="B571" s="19" t="s">
        <v>4773</v>
      </c>
      <c r="C571" s="19"/>
      <c r="D571" s="19" t="s">
        <v>7647</v>
      </c>
      <c r="E571" s="19" t="s">
        <v>4732</v>
      </c>
      <c r="F571" s="19" t="s">
        <v>3487</v>
      </c>
      <c r="G571" s="19"/>
      <c r="H571" s="19"/>
      <c r="I571" s="19"/>
    </row>
    <row r="572" spans="2:9" x14ac:dyDescent="0.55000000000000004">
      <c r="B572" s="19" t="s">
        <v>4774</v>
      </c>
      <c r="C572" s="19"/>
      <c r="D572" s="19" t="s">
        <v>7647</v>
      </c>
      <c r="E572" s="19" t="s">
        <v>4732</v>
      </c>
      <c r="F572" s="19" t="s">
        <v>3488</v>
      </c>
      <c r="G572" s="19"/>
      <c r="H572" s="19"/>
      <c r="I572" s="19"/>
    </row>
    <row r="573" spans="2:9" x14ac:dyDescent="0.55000000000000004">
      <c r="B573" s="19" t="s">
        <v>4775</v>
      </c>
      <c r="C573" s="19"/>
      <c r="D573" s="19" t="s">
        <v>7647</v>
      </c>
      <c r="E573" s="19" t="s">
        <v>4732</v>
      </c>
      <c r="F573" s="19" t="s">
        <v>3489</v>
      </c>
      <c r="G573" s="19"/>
      <c r="H573" s="19"/>
      <c r="I573" s="19"/>
    </row>
    <row r="574" spans="2:9" x14ac:dyDescent="0.55000000000000004">
      <c r="B574" s="19" t="s">
        <v>4776</v>
      </c>
      <c r="C574" s="19"/>
      <c r="D574" s="19" t="s">
        <v>7647</v>
      </c>
      <c r="E574" s="19" t="s">
        <v>4732</v>
      </c>
      <c r="F574" s="19" t="s">
        <v>3490</v>
      </c>
      <c r="G574" s="19"/>
      <c r="H574" s="19"/>
      <c r="I574" s="19"/>
    </row>
    <row r="575" spans="2:9" x14ac:dyDescent="0.55000000000000004">
      <c r="B575" s="19" t="s">
        <v>622</v>
      </c>
      <c r="C575" s="19"/>
      <c r="D575" s="19" t="s">
        <v>7647</v>
      </c>
      <c r="E575" s="19" t="s">
        <v>4732</v>
      </c>
      <c r="F575" s="19" t="s">
        <v>3492</v>
      </c>
      <c r="G575" s="19"/>
      <c r="H575" s="19"/>
      <c r="I575" s="19"/>
    </row>
    <row r="576" spans="2:9" x14ac:dyDescent="0.55000000000000004">
      <c r="B576" s="19" t="s">
        <v>4777</v>
      </c>
      <c r="C576" s="19"/>
      <c r="D576" s="19" t="s">
        <v>7647</v>
      </c>
      <c r="E576" s="19" t="s">
        <v>4732</v>
      </c>
      <c r="F576" s="19" t="s">
        <v>3494</v>
      </c>
      <c r="G576" s="19"/>
      <c r="H576" s="19"/>
      <c r="I576" s="19"/>
    </row>
    <row r="577" spans="2:9" x14ac:dyDescent="0.55000000000000004">
      <c r="B577" s="19" t="s">
        <v>4777</v>
      </c>
      <c r="C577" s="19"/>
      <c r="D577" s="19" t="s">
        <v>7647</v>
      </c>
      <c r="E577" s="19" t="s">
        <v>4732</v>
      </c>
      <c r="F577" s="19" t="s">
        <v>3496</v>
      </c>
      <c r="G577" s="19"/>
      <c r="H577" s="19"/>
      <c r="I577" s="19"/>
    </row>
    <row r="578" spans="2:9" x14ac:dyDescent="0.55000000000000004">
      <c r="B578" s="19" t="s">
        <v>4777</v>
      </c>
      <c r="C578" s="19"/>
      <c r="D578" s="19" t="s">
        <v>7647</v>
      </c>
      <c r="E578" s="19" t="s">
        <v>4732</v>
      </c>
      <c r="F578" s="19" t="s">
        <v>4433</v>
      </c>
      <c r="G578" s="19"/>
      <c r="H578" s="19"/>
      <c r="I578" s="19"/>
    </row>
    <row r="579" spans="2:9" x14ac:dyDescent="0.55000000000000004">
      <c r="B579" s="19" t="s">
        <v>4778</v>
      </c>
      <c r="C579" s="19"/>
      <c r="D579" s="19" t="s">
        <v>7647</v>
      </c>
      <c r="E579" s="19" t="s">
        <v>4732</v>
      </c>
      <c r="F579" s="19" t="s">
        <v>3498</v>
      </c>
      <c r="G579" s="19"/>
      <c r="H579" s="19"/>
      <c r="I579" s="19"/>
    </row>
    <row r="580" spans="2:9" x14ac:dyDescent="0.55000000000000004">
      <c r="B580" s="19" t="s">
        <v>4779</v>
      </c>
      <c r="C580" s="19"/>
      <c r="D580" s="19" t="s">
        <v>7647</v>
      </c>
      <c r="E580" s="19" t="s">
        <v>4732</v>
      </c>
      <c r="F580" s="19" t="s">
        <v>3500</v>
      </c>
      <c r="G580" s="19"/>
      <c r="H580" s="19"/>
      <c r="I580" s="19"/>
    </row>
    <row r="581" spans="2:9" x14ac:dyDescent="0.55000000000000004">
      <c r="B581" s="19" t="s">
        <v>4779</v>
      </c>
      <c r="C581" s="19"/>
      <c r="D581" s="19" t="s">
        <v>7647</v>
      </c>
      <c r="E581" s="19" t="s">
        <v>4732</v>
      </c>
      <c r="F581" s="19" t="s">
        <v>4426</v>
      </c>
      <c r="G581" s="19"/>
      <c r="H581" s="19"/>
      <c r="I581" s="19"/>
    </row>
    <row r="582" spans="2:9" x14ac:dyDescent="0.55000000000000004">
      <c r="B582" s="19" t="s">
        <v>4780</v>
      </c>
      <c r="C582" s="19"/>
      <c r="D582" s="19" t="s">
        <v>7647</v>
      </c>
      <c r="E582" s="19" t="s">
        <v>4732</v>
      </c>
      <c r="F582" s="19" t="s">
        <v>3501</v>
      </c>
      <c r="G582" s="19"/>
      <c r="H582" s="19"/>
      <c r="I582" s="19"/>
    </row>
    <row r="583" spans="2:9" x14ac:dyDescent="0.55000000000000004">
      <c r="B583" s="19" t="s">
        <v>4781</v>
      </c>
      <c r="C583" s="19"/>
      <c r="D583" s="19" t="s">
        <v>7647</v>
      </c>
      <c r="E583" s="19" t="s">
        <v>4732</v>
      </c>
      <c r="F583" s="19" t="s">
        <v>3502</v>
      </c>
      <c r="G583" s="19"/>
      <c r="H583" s="19"/>
      <c r="I583" s="19"/>
    </row>
    <row r="584" spans="2:9" x14ac:dyDescent="0.55000000000000004">
      <c r="B584" s="19" t="s">
        <v>4783</v>
      </c>
      <c r="C584" s="19"/>
      <c r="D584" s="19" t="s">
        <v>7647</v>
      </c>
      <c r="E584" s="19" t="s">
        <v>4782</v>
      </c>
      <c r="F584" s="19" t="s">
        <v>140</v>
      </c>
      <c r="G584" s="19"/>
      <c r="H584" s="19"/>
      <c r="I584" s="19"/>
    </row>
    <row r="585" spans="2:9" x14ac:dyDescent="0.55000000000000004">
      <c r="B585" s="19" t="s">
        <v>4784</v>
      </c>
      <c r="C585" s="19"/>
      <c r="D585" s="19" t="s">
        <v>7647</v>
      </c>
      <c r="E585" s="19" t="s">
        <v>4782</v>
      </c>
      <c r="F585" s="19" t="s">
        <v>142</v>
      </c>
      <c r="G585" s="19"/>
      <c r="H585" s="19"/>
      <c r="I585" s="19"/>
    </row>
    <row r="586" spans="2:9" x14ac:dyDescent="0.55000000000000004">
      <c r="B586" s="19" t="s">
        <v>4785</v>
      </c>
      <c r="C586" s="19"/>
      <c r="D586" s="19" t="s">
        <v>7647</v>
      </c>
      <c r="E586" s="19" t="s">
        <v>4782</v>
      </c>
      <c r="F586" s="19" t="s">
        <v>144</v>
      </c>
      <c r="G586" s="19"/>
      <c r="H586" s="19"/>
      <c r="I586" s="19"/>
    </row>
    <row r="587" spans="2:9" x14ac:dyDescent="0.55000000000000004">
      <c r="B587" s="19" t="s">
        <v>4786</v>
      </c>
      <c r="C587" s="19"/>
      <c r="D587" s="19" t="s">
        <v>7647</v>
      </c>
      <c r="E587" s="19" t="s">
        <v>4782</v>
      </c>
      <c r="F587" s="19" t="s">
        <v>146</v>
      </c>
      <c r="G587" s="19"/>
      <c r="H587" s="19"/>
      <c r="I587" s="19"/>
    </row>
    <row r="588" spans="2:9" x14ac:dyDescent="0.55000000000000004">
      <c r="B588" s="19" t="s">
        <v>4787</v>
      </c>
      <c r="C588" s="19"/>
      <c r="D588" s="19" t="s">
        <v>7647</v>
      </c>
      <c r="E588" s="19" t="s">
        <v>4782</v>
      </c>
      <c r="F588" s="19" t="s">
        <v>148</v>
      </c>
      <c r="G588" s="19"/>
      <c r="H588" s="19"/>
      <c r="I588" s="19"/>
    </row>
    <row r="589" spans="2:9" x14ac:dyDescent="0.55000000000000004">
      <c r="B589" s="19" t="s">
        <v>4788</v>
      </c>
      <c r="C589" s="19"/>
      <c r="D589" s="19" t="s">
        <v>7647</v>
      </c>
      <c r="E589" s="19" t="s">
        <v>4782</v>
      </c>
      <c r="F589" s="19" t="s">
        <v>150</v>
      </c>
      <c r="G589" s="19"/>
      <c r="H589" s="19"/>
      <c r="I589" s="19"/>
    </row>
    <row r="590" spans="2:9" x14ac:dyDescent="0.55000000000000004">
      <c r="B590" s="19" t="s">
        <v>4789</v>
      </c>
      <c r="C590" s="19"/>
      <c r="D590" s="19" t="s">
        <v>7647</v>
      </c>
      <c r="E590" s="19" t="s">
        <v>4782</v>
      </c>
      <c r="F590" s="19" t="s">
        <v>152</v>
      </c>
      <c r="G590" s="19"/>
      <c r="H590" s="19"/>
      <c r="I590" s="19"/>
    </row>
    <row r="591" spans="2:9" x14ac:dyDescent="0.55000000000000004">
      <c r="B591" s="19" t="s">
        <v>4790</v>
      </c>
      <c r="C591" s="19"/>
      <c r="D591" s="19" t="s">
        <v>7647</v>
      </c>
      <c r="E591" s="19" t="s">
        <v>4782</v>
      </c>
      <c r="F591" s="19" t="s">
        <v>154</v>
      </c>
      <c r="G591" s="19"/>
      <c r="H591" s="19"/>
      <c r="I591" s="19"/>
    </row>
    <row r="592" spans="2:9" x14ac:dyDescent="0.55000000000000004">
      <c r="B592" s="19" t="s">
        <v>4791</v>
      </c>
      <c r="C592" s="19"/>
      <c r="D592" s="19" t="s">
        <v>7647</v>
      </c>
      <c r="E592" s="19" t="s">
        <v>4782</v>
      </c>
      <c r="F592" s="19" t="s">
        <v>156</v>
      </c>
      <c r="G592" s="19"/>
      <c r="H592" s="19"/>
      <c r="I592" s="19"/>
    </row>
    <row r="593" spans="2:9" x14ac:dyDescent="0.55000000000000004">
      <c r="B593" s="19" t="s">
        <v>4792</v>
      </c>
      <c r="C593" s="19"/>
      <c r="D593" s="19" t="s">
        <v>7647</v>
      </c>
      <c r="E593" s="19" t="s">
        <v>4782</v>
      </c>
      <c r="F593" s="19" t="s">
        <v>240</v>
      </c>
      <c r="G593" s="19"/>
      <c r="H593" s="19"/>
      <c r="I593" s="19"/>
    </row>
    <row r="594" spans="2:9" x14ac:dyDescent="0.55000000000000004">
      <c r="B594" s="19" t="s">
        <v>4793</v>
      </c>
      <c r="C594" s="19"/>
      <c r="D594" s="19" t="s">
        <v>7647</v>
      </c>
      <c r="E594" s="19" t="s">
        <v>4782</v>
      </c>
      <c r="F594" s="19" t="s">
        <v>241</v>
      </c>
      <c r="G594" s="19"/>
      <c r="H594" s="19"/>
      <c r="I594" s="19"/>
    </row>
    <row r="595" spans="2:9" x14ac:dyDescent="0.55000000000000004">
      <c r="B595" s="19" t="s">
        <v>4794</v>
      </c>
      <c r="C595" s="19"/>
      <c r="D595" s="19" t="s">
        <v>7647</v>
      </c>
      <c r="E595" s="19" t="s">
        <v>4782</v>
      </c>
      <c r="F595" s="19" t="s">
        <v>242</v>
      </c>
      <c r="G595" s="19"/>
      <c r="H595" s="19"/>
      <c r="I595" s="19"/>
    </row>
    <row r="596" spans="2:9" x14ac:dyDescent="0.55000000000000004">
      <c r="B596" s="19" t="s">
        <v>4795</v>
      </c>
      <c r="C596" s="19"/>
      <c r="D596" s="19" t="s">
        <v>7647</v>
      </c>
      <c r="E596" s="19" t="s">
        <v>4782</v>
      </c>
      <c r="F596" s="19" t="s">
        <v>243</v>
      </c>
      <c r="G596" s="19"/>
      <c r="H596" s="19"/>
      <c r="I596" s="19"/>
    </row>
    <row r="597" spans="2:9" x14ac:dyDescent="0.55000000000000004">
      <c r="B597" s="19" t="s">
        <v>4796</v>
      </c>
      <c r="C597" s="19"/>
      <c r="D597" s="19" t="s">
        <v>7647</v>
      </c>
      <c r="E597" s="19" t="s">
        <v>4782</v>
      </c>
      <c r="F597" s="19" t="s">
        <v>244</v>
      </c>
      <c r="G597" s="19"/>
      <c r="H597" s="19"/>
      <c r="I597" s="19"/>
    </row>
    <row r="598" spans="2:9" x14ac:dyDescent="0.55000000000000004">
      <c r="B598" s="19" t="s">
        <v>4797</v>
      </c>
      <c r="C598" s="19"/>
      <c r="D598" s="19" t="s">
        <v>7647</v>
      </c>
      <c r="E598" s="19" t="s">
        <v>4782</v>
      </c>
      <c r="F598" s="19" t="s">
        <v>246</v>
      </c>
      <c r="G598" s="19"/>
      <c r="H598" s="19"/>
      <c r="I598" s="19"/>
    </row>
    <row r="599" spans="2:9" x14ac:dyDescent="0.55000000000000004">
      <c r="B599" s="19" t="s">
        <v>4798</v>
      </c>
      <c r="C599" s="19"/>
      <c r="D599" s="19" t="s">
        <v>7647</v>
      </c>
      <c r="E599" s="19" t="s">
        <v>4782</v>
      </c>
      <c r="F599" s="19" t="s">
        <v>247</v>
      </c>
      <c r="G599" s="19"/>
      <c r="H599" s="19"/>
      <c r="I599" s="19"/>
    </row>
    <row r="600" spans="2:9" x14ac:dyDescent="0.55000000000000004">
      <c r="B600" s="19" t="s">
        <v>4798</v>
      </c>
      <c r="C600" s="19"/>
      <c r="D600" s="19" t="s">
        <v>7647</v>
      </c>
      <c r="E600" s="19" t="s">
        <v>4782</v>
      </c>
      <c r="F600" s="19" t="s">
        <v>249</v>
      </c>
      <c r="G600" s="19"/>
      <c r="H600" s="19"/>
      <c r="I600" s="19"/>
    </row>
    <row r="601" spans="2:9" x14ac:dyDescent="0.55000000000000004">
      <c r="B601" s="19" t="s">
        <v>4799</v>
      </c>
      <c r="C601" s="19"/>
      <c r="D601" s="19" t="s">
        <v>7647</v>
      </c>
      <c r="E601" s="19" t="s">
        <v>4782</v>
      </c>
      <c r="F601" s="19" t="s">
        <v>251</v>
      </c>
      <c r="G601" s="19"/>
      <c r="H601" s="19"/>
      <c r="I601" s="19"/>
    </row>
    <row r="602" spans="2:9" x14ac:dyDescent="0.55000000000000004">
      <c r="B602" s="19" t="s">
        <v>4800</v>
      </c>
      <c r="C602" s="19"/>
      <c r="D602" s="19" t="s">
        <v>7647</v>
      </c>
      <c r="E602" s="19" t="s">
        <v>4782</v>
      </c>
      <c r="F602" s="19" t="s">
        <v>253</v>
      </c>
      <c r="G602" s="19"/>
      <c r="H602" s="19"/>
      <c r="I602" s="19"/>
    </row>
    <row r="603" spans="2:9" x14ac:dyDescent="0.55000000000000004">
      <c r="B603" s="19" t="s">
        <v>4801</v>
      </c>
      <c r="C603" s="19"/>
      <c r="D603" s="19" t="s">
        <v>7647</v>
      </c>
      <c r="E603" s="19" t="s">
        <v>4782</v>
      </c>
      <c r="F603" s="19" t="s">
        <v>255</v>
      </c>
      <c r="G603" s="19"/>
      <c r="H603" s="19"/>
      <c r="I603" s="19"/>
    </row>
    <row r="604" spans="2:9" x14ac:dyDescent="0.55000000000000004">
      <c r="B604" s="19" t="s">
        <v>4802</v>
      </c>
      <c r="C604" s="19"/>
      <c r="D604" s="19" t="s">
        <v>7647</v>
      </c>
      <c r="E604" s="19" t="s">
        <v>4782</v>
      </c>
      <c r="F604" s="19" t="s">
        <v>257</v>
      </c>
      <c r="G604" s="19"/>
      <c r="H604" s="19"/>
      <c r="I604" s="19"/>
    </row>
    <row r="605" spans="2:9" x14ac:dyDescent="0.55000000000000004">
      <c r="B605" s="19" t="s">
        <v>4803</v>
      </c>
      <c r="C605" s="19"/>
      <c r="D605" s="19" t="s">
        <v>7647</v>
      </c>
      <c r="E605" s="19" t="s">
        <v>4782</v>
      </c>
      <c r="F605" s="19" t="s">
        <v>259</v>
      </c>
      <c r="G605" s="19"/>
      <c r="H605" s="19"/>
      <c r="I605" s="19"/>
    </row>
    <row r="606" spans="2:9" x14ac:dyDescent="0.55000000000000004">
      <c r="B606" s="19" t="s">
        <v>4803</v>
      </c>
      <c r="C606" s="19"/>
      <c r="D606" s="19" t="s">
        <v>7647</v>
      </c>
      <c r="E606" s="19" t="s">
        <v>4782</v>
      </c>
      <c r="F606" s="19" t="s">
        <v>261</v>
      </c>
      <c r="G606" s="19"/>
      <c r="H606" s="19"/>
      <c r="I606" s="19"/>
    </row>
    <row r="607" spans="2:9" x14ac:dyDescent="0.55000000000000004">
      <c r="B607" s="19" t="s">
        <v>4804</v>
      </c>
      <c r="C607" s="19"/>
      <c r="D607" s="19" t="s">
        <v>7647</v>
      </c>
      <c r="E607" s="19" t="s">
        <v>4782</v>
      </c>
      <c r="F607" s="19" t="s">
        <v>263</v>
      </c>
      <c r="G607" s="19"/>
      <c r="H607" s="19"/>
      <c r="I607" s="19"/>
    </row>
    <row r="608" spans="2:9" x14ac:dyDescent="0.55000000000000004">
      <c r="B608" s="19" t="s">
        <v>4806</v>
      </c>
      <c r="C608" s="19"/>
      <c r="D608" s="19" t="s">
        <v>7647</v>
      </c>
      <c r="E608" s="19" t="s">
        <v>4805</v>
      </c>
      <c r="F608" s="19" t="s">
        <v>140</v>
      </c>
      <c r="G608" s="19"/>
      <c r="H608" s="19"/>
      <c r="I608" s="19"/>
    </row>
    <row r="609" spans="2:9" x14ac:dyDescent="0.55000000000000004">
      <c r="B609" s="19" t="s">
        <v>4807</v>
      </c>
      <c r="C609" s="19"/>
      <c r="D609" s="19" t="s">
        <v>7647</v>
      </c>
      <c r="E609" s="19" t="s">
        <v>4805</v>
      </c>
      <c r="F609" s="19" t="s">
        <v>142</v>
      </c>
      <c r="G609" s="19"/>
      <c r="H609" s="19"/>
      <c r="I609" s="19"/>
    </row>
    <row r="610" spans="2:9" x14ac:dyDescent="0.55000000000000004">
      <c r="B610" s="19" t="s">
        <v>4808</v>
      </c>
      <c r="C610" s="19"/>
      <c r="D610" s="19" t="s">
        <v>7647</v>
      </c>
      <c r="E610" s="19" t="s">
        <v>4805</v>
      </c>
      <c r="F610" s="19" t="s">
        <v>144</v>
      </c>
      <c r="G610" s="19"/>
      <c r="H610" s="19"/>
      <c r="I610" s="19"/>
    </row>
    <row r="611" spans="2:9" x14ac:dyDescent="0.55000000000000004">
      <c r="B611" s="19" t="s">
        <v>4809</v>
      </c>
      <c r="C611" s="19"/>
      <c r="D611" s="19" t="s">
        <v>7647</v>
      </c>
      <c r="E611" s="19" t="s">
        <v>4805</v>
      </c>
      <c r="F611" s="19" t="s">
        <v>146</v>
      </c>
      <c r="G611" s="19"/>
      <c r="H611" s="19"/>
      <c r="I611" s="19"/>
    </row>
    <row r="612" spans="2:9" x14ac:dyDescent="0.55000000000000004">
      <c r="B612" s="19" t="s">
        <v>4810</v>
      </c>
      <c r="C612" s="19"/>
      <c r="D612" s="19" t="s">
        <v>7647</v>
      </c>
      <c r="E612" s="19" t="s">
        <v>4805</v>
      </c>
      <c r="F612" s="19" t="s">
        <v>148</v>
      </c>
      <c r="G612" s="19"/>
      <c r="H612" s="19"/>
      <c r="I612" s="19"/>
    </row>
    <row r="613" spans="2:9" x14ac:dyDescent="0.55000000000000004">
      <c r="B613" s="19" t="s">
        <v>4811</v>
      </c>
      <c r="C613" s="19"/>
      <c r="D613" s="19" t="s">
        <v>7647</v>
      </c>
      <c r="E613" s="19" t="s">
        <v>4805</v>
      </c>
      <c r="F613" s="19" t="s">
        <v>150</v>
      </c>
      <c r="G613" s="19"/>
      <c r="H613" s="19"/>
      <c r="I613" s="19"/>
    </row>
    <row r="614" spans="2:9" x14ac:dyDescent="0.55000000000000004">
      <c r="B614" s="19" t="s">
        <v>4812</v>
      </c>
      <c r="C614" s="19"/>
      <c r="D614" s="19" t="s">
        <v>7647</v>
      </c>
      <c r="E614" s="19" t="s">
        <v>4805</v>
      </c>
      <c r="F614" s="19" t="s">
        <v>152</v>
      </c>
      <c r="G614" s="19"/>
      <c r="H614" s="19"/>
      <c r="I614" s="19"/>
    </row>
    <row r="615" spans="2:9" x14ac:dyDescent="0.55000000000000004">
      <c r="B615" s="19" t="s">
        <v>4813</v>
      </c>
      <c r="C615" s="19"/>
      <c r="D615" s="19" t="s">
        <v>7647</v>
      </c>
      <c r="E615" s="19" t="s">
        <v>4805</v>
      </c>
      <c r="F615" s="19" t="s">
        <v>154</v>
      </c>
      <c r="G615" s="19"/>
      <c r="H615" s="19"/>
      <c r="I615" s="19"/>
    </row>
    <row r="616" spans="2:9" x14ac:dyDescent="0.55000000000000004">
      <c r="B616" s="19" t="s">
        <v>4814</v>
      </c>
      <c r="C616" s="19"/>
      <c r="D616" s="19" t="s">
        <v>7647</v>
      </c>
      <c r="E616" s="19" t="s">
        <v>4805</v>
      </c>
      <c r="F616" s="19" t="s">
        <v>156</v>
      </c>
      <c r="G616" s="19"/>
      <c r="H616" s="19"/>
      <c r="I616" s="19"/>
    </row>
    <row r="617" spans="2:9" x14ac:dyDescent="0.55000000000000004">
      <c r="B617" s="19" t="s">
        <v>4815</v>
      </c>
      <c r="C617" s="19"/>
      <c r="D617" s="19" t="s">
        <v>7647</v>
      </c>
      <c r="E617" s="19" t="s">
        <v>4805</v>
      </c>
      <c r="F617" s="19" t="s">
        <v>158</v>
      </c>
      <c r="G617" s="19"/>
      <c r="H617" s="19"/>
      <c r="I617" s="19"/>
    </row>
    <row r="618" spans="2:9" x14ac:dyDescent="0.55000000000000004">
      <c r="B618" s="19" t="s">
        <v>4816</v>
      </c>
      <c r="C618" s="19"/>
      <c r="D618" s="19" t="s">
        <v>7647</v>
      </c>
      <c r="E618" s="19" t="s">
        <v>4805</v>
      </c>
      <c r="F618" s="19" t="s">
        <v>240</v>
      </c>
      <c r="G618" s="19"/>
      <c r="H618" s="19"/>
      <c r="I618" s="19"/>
    </row>
    <row r="619" spans="2:9" x14ac:dyDescent="0.55000000000000004">
      <c r="B619" s="19" t="s">
        <v>4798</v>
      </c>
      <c r="C619" s="19"/>
      <c r="D619" s="19" t="s">
        <v>7647</v>
      </c>
      <c r="E619" s="19" t="s">
        <v>4805</v>
      </c>
      <c r="F619" s="19" t="s">
        <v>241</v>
      </c>
      <c r="G619" s="19"/>
      <c r="H619" s="19"/>
      <c r="I619" s="19"/>
    </row>
    <row r="620" spans="2:9" x14ac:dyDescent="0.55000000000000004">
      <c r="B620" s="19" t="s">
        <v>4817</v>
      </c>
      <c r="C620" s="19"/>
      <c r="D620" s="19" t="s">
        <v>7647</v>
      </c>
      <c r="E620" s="19" t="s">
        <v>4805</v>
      </c>
      <c r="F620" s="19" t="s">
        <v>244</v>
      </c>
      <c r="G620" s="19"/>
      <c r="H620" s="19"/>
      <c r="I620" s="19"/>
    </row>
    <row r="621" spans="2:9" x14ac:dyDescent="0.55000000000000004">
      <c r="B621" s="19" t="s">
        <v>4818</v>
      </c>
      <c r="C621" s="19"/>
      <c r="D621" s="19" t="s">
        <v>7647</v>
      </c>
      <c r="E621" s="19" t="s">
        <v>4805</v>
      </c>
      <c r="F621" s="19" t="s">
        <v>246</v>
      </c>
      <c r="G621" s="19"/>
      <c r="H621" s="19"/>
      <c r="I621" s="19"/>
    </row>
    <row r="622" spans="2:9" x14ac:dyDescent="0.55000000000000004">
      <c r="B622" s="19" t="s">
        <v>4819</v>
      </c>
      <c r="C622" s="19"/>
      <c r="D622" s="19" t="s">
        <v>7647</v>
      </c>
      <c r="E622" s="19" t="s">
        <v>428</v>
      </c>
      <c r="F622" s="19" t="s">
        <v>140</v>
      </c>
      <c r="G622" s="19"/>
      <c r="H622" s="19"/>
      <c r="I622" s="19"/>
    </row>
    <row r="623" spans="2:9" x14ac:dyDescent="0.55000000000000004">
      <c r="B623" s="19" t="s">
        <v>4820</v>
      </c>
      <c r="C623" s="19"/>
      <c r="D623" s="19" t="s">
        <v>7647</v>
      </c>
      <c r="E623" s="19" t="s">
        <v>428</v>
      </c>
      <c r="F623" s="19" t="s">
        <v>142</v>
      </c>
      <c r="G623" s="19"/>
      <c r="H623" s="19"/>
      <c r="I623" s="19"/>
    </row>
    <row r="624" spans="2:9" x14ac:dyDescent="0.55000000000000004">
      <c r="B624" s="19" t="s">
        <v>4821</v>
      </c>
      <c r="C624" s="19"/>
      <c r="D624" s="19" t="s">
        <v>7647</v>
      </c>
      <c r="E624" s="19" t="s">
        <v>428</v>
      </c>
      <c r="F624" s="19" t="s">
        <v>144</v>
      </c>
      <c r="G624" s="19"/>
      <c r="H624" s="19"/>
      <c r="I624" s="19"/>
    </row>
    <row r="625" spans="2:9" x14ac:dyDescent="0.55000000000000004">
      <c r="B625" s="19" t="s">
        <v>4822</v>
      </c>
      <c r="C625" s="19"/>
      <c r="D625" s="19" t="s">
        <v>7647</v>
      </c>
      <c r="E625" s="19" t="s">
        <v>428</v>
      </c>
      <c r="F625" s="19" t="s">
        <v>146</v>
      </c>
      <c r="G625" s="19"/>
      <c r="H625" s="19"/>
      <c r="I625" s="19"/>
    </row>
    <row r="626" spans="2:9" x14ac:dyDescent="0.55000000000000004">
      <c r="B626" s="19" t="s">
        <v>4823</v>
      </c>
      <c r="C626" s="19"/>
      <c r="D626" s="19" t="s">
        <v>7647</v>
      </c>
      <c r="E626" s="19" t="s">
        <v>428</v>
      </c>
      <c r="F626" s="19" t="s">
        <v>240</v>
      </c>
      <c r="G626" s="19"/>
      <c r="H626" s="19"/>
      <c r="I626" s="19"/>
    </row>
    <row r="627" spans="2:9" x14ac:dyDescent="0.55000000000000004">
      <c r="B627" s="19" t="s">
        <v>4823</v>
      </c>
      <c r="C627" s="19"/>
      <c r="D627" s="19" t="s">
        <v>7647</v>
      </c>
      <c r="E627" s="19" t="s">
        <v>428</v>
      </c>
      <c r="F627" s="19" t="s">
        <v>257</v>
      </c>
      <c r="G627" s="19"/>
      <c r="H627" s="19"/>
      <c r="I627" s="19"/>
    </row>
    <row r="628" spans="2:9" x14ac:dyDescent="0.55000000000000004">
      <c r="B628" s="19" t="s">
        <v>4824</v>
      </c>
      <c r="C628" s="19"/>
      <c r="D628" s="19" t="s">
        <v>7647</v>
      </c>
      <c r="E628" s="19" t="s">
        <v>428</v>
      </c>
      <c r="F628" s="19" t="s">
        <v>241</v>
      </c>
      <c r="G628" s="19"/>
      <c r="H628" s="19"/>
      <c r="I628" s="19"/>
    </row>
    <row r="629" spans="2:9" x14ac:dyDescent="0.55000000000000004">
      <c r="B629" s="19" t="s">
        <v>4825</v>
      </c>
      <c r="C629" s="19"/>
      <c r="D629" s="19" t="s">
        <v>7647</v>
      </c>
      <c r="E629" s="19" t="s">
        <v>428</v>
      </c>
      <c r="F629" s="19" t="s">
        <v>242</v>
      </c>
      <c r="G629" s="19"/>
      <c r="H629" s="19"/>
      <c r="I629" s="19"/>
    </row>
    <row r="630" spans="2:9" x14ac:dyDescent="0.55000000000000004">
      <c r="B630" s="19" t="s">
        <v>4826</v>
      </c>
      <c r="C630" s="19"/>
      <c r="D630" s="19" t="s">
        <v>7647</v>
      </c>
      <c r="E630" s="19" t="s">
        <v>428</v>
      </c>
      <c r="F630" s="19" t="s">
        <v>243</v>
      </c>
      <c r="G630" s="19"/>
      <c r="H630" s="19"/>
      <c r="I630" s="19"/>
    </row>
    <row r="631" spans="2:9" x14ac:dyDescent="0.55000000000000004">
      <c r="B631" s="19" t="s">
        <v>4827</v>
      </c>
      <c r="C631" s="19"/>
      <c r="D631" s="19" t="s">
        <v>7647</v>
      </c>
      <c r="E631" s="19" t="s">
        <v>428</v>
      </c>
      <c r="F631" s="19" t="s">
        <v>244</v>
      </c>
      <c r="G631" s="19"/>
      <c r="H631" s="19"/>
      <c r="I631" s="19"/>
    </row>
    <row r="632" spans="2:9" x14ac:dyDescent="0.55000000000000004">
      <c r="B632" s="19" t="s">
        <v>4828</v>
      </c>
      <c r="C632" s="19"/>
      <c r="D632" s="19" t="s">
        <v>7647</v>
      </c>
      <c r="E632" s="19" t="s">
        <v>428</v>
      </c>
      <c r="F632" s="19" t="s">
        <v>246</v>
      </c>
      <c r="G632" s="19"/>
      <c r="H632" s="19"/>
      <c r="I632" s="19"/>
    </row>
    <row r="633" spans="2:9" x14ac:dyDescent="0.55000000000000004">
      <c r="B633" s="19" t="s">
        <v>4829</v>
      </c>
      <c r="C633" s="19"/>
      <c r="D633" s="19" t="s">
        <v>7647</v>
      </c>
      <c r="E633" s="19" t="s">
        <v>428</v>
      </c>
      <c r="F633" s="19" t="s">
        <v>247</v>
      </c>
      <c r="G633" s="19"/>
      <c r="H633" s="19"/>
      <c r="I633" s="19"/>
    </row>
    <row r="634" spans="2:9" x14ac:dyDescent="0.55000000000000004">
      <c r="B634" s="19" t="s">
        <v>4830</v>
      </c>
      <c r="C634" s="19"/>
      <c r="D634" s="19" t="s">
        <v>7647</v>
      </c>
      <c r="E634" s="19" t="s">
        <v>428</v>
      </c>
      <c r="F634" s="19" t="s">
        <v>249</v>
      </c>
      <c r="G634" s="19"/>
      <c r="H634" s="19"/>
      <c r="I634" s="19"/>
    </row>
    <row r="635" spans="2:9" x14ac:dyDescent="0.55000000000000004">
      <c r="B635" s="19" t="s">
        <v>4831</v>
      </c>
      <c r="C635" s="19"/>
      <c r="D635" s="19" t="s">
        <v>7647</v>
      </c>
      <c r="E635" s="19" t="s">
        <v>428</v>
      </c>
      <c r="F635" s="19" t="s">
        <v>251</v>
      </c>
      <c r="G635" s="19"/>
      <c r="H635" s="19"/>
      <c r="I635" s="19"/>
    </row>
    <row r="636" spans="2:9" x14ac:dyDescent="0.55000000000000004">
      <c r="B636" s="19" t="s">
        <v>4832</v>
      </c>
      <c r="C636" s="19"/>
      <c r="D636" s="19" t="s">
        <v>7647</v>
      </c>
      <c r="E636" s="19" t="s">
        <v>428</v>
      </c>
      <c r="F636" s="19" t="s">
        <v>253</v>
      </c>
      <c r="G636" s="19"/>
      <c r="H636" s="19"/>
      <c r="I636" s="19"/>
    </row>
    <row r="637" spans="2:9" x14ac:dyDescent="0.55000000000000004">
      <c r="B637" s="19" t="s">
        <v>4833</v>
      </c>
      <c r="C637" s="19"/>
      <c r="D637" s="19" t="s">
        <v>7647</v>
      </c>
      <c r="E637" s="19" t="s">
        <v>428</v>
      </c>
      <c r="F637" s="19" t="s">
        <v>255</v>
      </c>
      <c r="G637" s="19"/>
      <c r="H637" s="19"/>
      <c r="I637" s="19"/>
    </row>
    <row r="638" spans="2:9" x14ac:dyDescent="0.55000000000000004">
      <c r="B638" s="19" t="s">
        <v>4835</v>
      </c>
      <c r="C638" s="19"/>
      <c r="D638" s="19" t="s">
        <v>7647</v>
      </c>
      <c r="E638" s="19" t="s">
        <v>4834</v>
      </c>
      <c r="F638" s="19" t="s">
        <v>140</v>
      </c>
      <c r="G638" s="19"/>
      <c r="H638" s="19"/>
      <c r="I638" s="19"/>
    </row>
    <row r="639" spans="2:9" x14ac:dyDescent="0.55000000000000004">
      <c r="B639" s="19" t="s">
        <v>4836</v>
      </c>
      <c r="C639" s="19"/>
      <c r="D639" s="19" t="s">
        <v>7647</v>
      </c>
      <c r="E639" s="19" t="s">
        <v>4834</v>
      </c>
      <c r="F639" s="19" t="s">
        <v>142</v>
      </c>
      <c r="G639" s="19"/>
      <c r="H639" s="19"/>
      <c r="I639" s="19"/>
    </row>
    <row r="640" spans="2:9" x14ac:dyDescent="0.55000000000000004">
      <c r="B640" s="19" t="s">
        <v>4837</v>
      </c>
      <c r="C640" s="19"/>
      <c r="D640" s="19" t="s">
        <v>7647</v>
      </c>
      <c r="E640" s="19" t="s">
        <v>4834</v>
      </c>
      <c r="F640" s="19" t="s">
        <v>144</v>
      </c>
      <c r="G640" s="19"/>
      <c r="H640" s="19"/>
      <c r="I640" s="19"/>
    </row>
    <row r="641" spans="2:9" x14ac:dyDescent="0.55000000000000004">
      <c r="B641" s="19" t="s">
        <v>4838</v>
      </c>
      <c r="C641" s="19"/>
      <c r="D641" s="19" t="s">
        <v>7647</v>
      </c>
      <c r="E641" s="19" t="s">
        <v>4834</v>
      </c>
      <c r="F641" s="19" t="s">
        <v>146</v>
      </c>
      <c r="G641" s="19"/>
      <c r="H641" s="19"/>
      <c r="I641" s="19"/>
    </row>
    <row r="642" spans="2:9" x14ac:dyDescent="0.55000000000000004">
      <c r="B642" s="19" t="s">
        <v>4839</v>
      </c>
      <c r="C642" s="19"/>
      <c r="D642" s="19" t="s">
        <v>7647</v>
      </c>
      <c r="E642" s="19" t="s">
        <v>4834</v>
      </c>
      <c r="F642" s="19" t="s">
        <v>148</v>
      </c>
      <c r="G642" s="19"/>
      <c r="H642" s="19"/>
      <c r="I642" s="19"/>
    </row>
    <row r="643" spans="2:9" x14ac:dyDescent="0.55000000000000004">
      <c r="B643" s="19" t="s">
        <v>4840</v>
      </c>
      <c r="C643" s="19"/>
      <c r="D643" s="19" t="s">
        <v>7647</v>
      </c>
      <c r="E643" s="19" t="s">
        <v>4834</v>
      </c>
      <c r="F643" s="19" t="s">
        <v>150</v>
      </c>
      <c r="G643" s="19"/>
      <c r="H643" s="19"/>
      <c r="I643" s="19"/>
    </row>
    <row r="644" spans="2:9" x14ac:dyDescent="0.55000000000000004">
      <c r="B644" s="19" t="s">
        <v>4841</v>
      </c>
      <c r="C644" s="19"/>
      <c r="D644" s="19" t="s">
        <v>7647</v>
      </c>
      <c r="E644" s="19" t="s">
        <v>4834</v>
      </c>
      <c r="F644" s="19" t="s">
        <v>152</v>
      </c>
      <c r="G644" s="19"/>
      <c r="H644" s="19"/>
      <c r="I644" s="19"/>
    </row>
    <row r="645" spans="2:9" x14ac:dyDescent="0.55000000000000004">
      <c r="B645" s="19" t="s">
        <v>4842</v>
      </c>
      <c r="C645" s="19"/>
      <c r="D645" s="19" t="s">
        <v>7647</v>
      </c>
      <c r="E645" s="19" t="s">
        <v>4834</v>
      </c>
      <c r="F645" s="19" t="s">
        <v>154</v>
      </c>
      <c r="G645" s="19"/>
      <c r="H645" s="19"/>
      <c r="I645" s="19"/>
    </row>
    <row r="646" spans="2:9" x14ac:dyDescent="0.55000000000000004">
      <c r="B646" s="19" t="s">
        <v>4843</v>
      </c>
      <c r="C646" s="19"/>
      <c r="D646" s="19" t="s">
        <v>7647</v>
      </c>
      <c r="E646" s="19" t="s">
        <v>4834</v>
      </c>
      <c r="F646" s="19" t="s">
        <v>156</v>
      </c>
      <c r="G646" s="19"/>
      <c r="H646" s="19"/>
      <c r="I646" s="19"/>
    </row>
    <row r="647" spans="2:9" x14ac:dyDescent="0.55000000000000004">
      <c r="B647" s="19" t="s">
        <v>4844</v>
      </c>
      <c r="C647" s="19"/>
      <c r="D647" s="19" t="s">
        <v>7647</v>
      </c>
      <c r="E647" s="19" t="s">
        <v>4834</v>
      </c>
      <c r="F647" s="19" t="s">
        <v>158</v>
      </c>
      <c r="G647" s="19"/>
      <c r="H647" s="19"/>
      <c r="I647" s="19"/>
    </row>
    <row r="648" spans="2:9" x14ac:dyDescent="0.55000000000000004">
      <c r="B648" s="19" t="s">
        <v>4845</v>
      </c>
      <c r="C648" s="19"/>
      <c r="D648" s="19" t="s">
        <v>7647</v>
      </c>
      <c r="E648" s="19" t="s">
        <v>4834</v>
      </c>
      <c r="F648" s="19" t="s">
        <v>240</v>
      </c>
      <c r="G648" s="19"/>
      <c r="H648" s="19"/>
      <c r="I648" s="19"/>
    </row>
    <row r="649" spans="2:9" x14ac:dyDescent="0.55000000000000004">
      <c r="B649" s="19" t="s">
        <v>4846</v>
      </c>
      <c r="C649" s="19"/>
      <c r="D649" s="19" t="s">
        <v>7647</v>
      </c>
      <c r="E649" s="19" t="s">
        <v>4834</v>
      </c>
      <c r="F649" s="19" t="s">
        <v>241</v>
      </c>
      <c r="G649" s="19"/>
      <c r="H649" s="19"/>
      <c r="I649" s="19"/>
    </row>
    <row r="650" spans="2:9" x14ac:dyDescent="0.55000000000000004">
      <c r="B650" s="19" t="s">
        <v>7444</v>
      </c>
      <c r="C650" s="19"/>
      <c r="D650" s="19" t="s">
        <v>7647</v>
      </c>
      <c r="E650" s="19" t="s">
        <v>4834</v>
      </c>
      <c r="F650" s="19" t="s">
        <v>242</v>
      </c>
      <c r="G650" s="19"/>
      <c r="H650" s="19"/>
      <c r="I650" s="19"/>
    </row>
    <row r="651" spans="2:9" x14ac:dyDescent="0.55000000000000004">
      <c r="B651" s="19" t="s">
        <v>7445</v>
      </c>
      <c r="C651" s="19"/>
      <c r="D651" s="19" t="s">
        <v>7647</v>
      </c>
      <c r="E651" s="19" t="s">
        <v>4834</v>
      </c>
      <c r="F651" s="19" t="s">
        <v>243</v>
      </c>
      <c r="G651" s="19"/>
      <c r="H651" s="19"/>
      <c r="I651" s="19"/>
    </row>
    <row r="652" spans="2:9" x14ac:dyDescent="0.55000000000000004">
      <c r="B652" s="19" t="s">
        <v>4847</v>
      </c>
      <c r="C652" s="19"/>
      <c r="D652" s="19" t="s">
        <v>7647</v>
      </c>
      <c r="E652" s="19" t="s">
        <v>4834</v>
      </c>
      <c r="F652" s="19" t="s">
        <v>244</v>
      </c>
      <c r="G652" s="19"/>
      <c r="H652" s="19"/>
      <c r="I652" s="19"/>
    </row>
    <row r="653" spans="2:9" x14ac:dyDescent="0.55000000000000004">
      <c r="B653" s="19" t="s">
        <v>4848</v>
      </c>
      <c r="C653" s="19"/>
      <c r="D653" s="19" t="s">
        <v>7647</v>
      </c>
      <c r="E653" s="19" t="s">
        <v>4834</v>
      </c>
      <c r="F653" s="19" t="s">
        <v>246</v>
      </c>
      <c r="G653" s="19"/>
      <c r="H653" s="19"/>
      <c r="I653" s="19"/>
    </row>
    <row r="654" spans="2:9" x14ac:dyDescent="0.55000000000000004">
      <c r="B654" s="19" t="s">
        <v>4849</v>
      </c>
      <c r="C654" s="19"/>
      <c r="D654" s="19" t="s">
        <v>7647</v>
      </c>
      <c r="E654" s="19" t="s">
        <v>4834</v>
      </c>
      <c r="F654" s="19" t="s">
        <v>247</v>
      </c>
      <c r="G654" s="19"/>
      <c r="H654" s="19"/>
      <c r="I654" s="19"/>
    </row>
    <row r="655" spans="2:9" x14ac:dyDescent="0.55000000000000004">
      <c r="B655" s="19" t="s">
        <v>4850</v>
      </c>
      <c r="C655" s="19"/>
      <c r="D655" s="19" t="s">
        <v>7647</v>
      </c>
      <c r="E655" s="19" t="s">
        <v>4834</v>
      </c>
      <c r="F655" s="19" t="s">
        <v>249</v>
      </c>
      <c r="G655" s="19"/>
      <c r="H655" s="19"/>
      <c r="I655" s="19"/>
    </row>
    <row r="656" spans="2:9" x14ac:dyDescent="0.55000000000000004">
      <c r="B656" s="19" t="s">
        <v>4851</v>
      </c>
      <c r="C656" s="19"/>
      <c r="D656" s="19" t="s">
        <v>7647</v>
      </c>
      <c r="E656" s="19" t="s">
        <v>4834</v>
      </c>
      <c r="F656" s="19" t="s">
        <v>251</v>
      </c>
      <c r="G656" s="19"/>
      <c r="H656" s="19"/>
      <c r="I656" s="19"/>
    </row>
    <row r="657" spans="2:9" x14ac:dyDescent="0.55000000000000004">
      <c r="B657" s="19" t="s">
        <v>4852</v>
      </c>
      <c r="C657" s="19"/>
      <c r="D657" s="19" t="s">
        <v>7647</v>
      </c>
      <c r="E657" s="19" t="s">
        <v>4834</v>
      </c>
      <c r="F657" s="19" t="s">
        <v>253</v>
      </c>
      <c r="G657" s="19"/>
      <c r="H657" s="19"/>
      <c r="I657" s="19"/>
    </row>
    <row r="658" spans="2:9" x14ac:dyDescent="0.55000000000000004">
      <c r="B658" s="19" t="s">
        <v>4853</v>
      </c>
      <c r="C658" s="19"/>
      <c r="D658" s="19" t="s">
        <v>7647</v>
      </c>
      <c r="E658" s="19" t="s">
        <v>4834</v>
      </c>
      <c r="F658" s="19" t="s">
        <v>255</v>
      </c>
      <c r="G658" s="19"/>
      <c r="H658" s="19"/>
      <c r="I658" s="19"/>
    </row>
    <row r="659" spans="2:9" x14ac:dyDescent="0.55000000000000004">
      <c r="B659" s="19" t="s">
        <v>4854</v>
      </c>
      <c r="C659" s="19"/>
      <c r="D659" s="19" t="s">
        <v>7647</v>
      </c>
      <c r="E659" s="19" t="s">
        <v>4834</v>
      </c>
      <c r="F659" s="19" t="s">
        <v>257</v>
      </c>
      <c r="G659" s="19"/>
      <c r="H659" s="19"/>
      <c r="I659" s="19"/>
    </row>
    <row r="660" spans="2:9" x14ac:dyDescent="0.55000000000000004">
      <c r="B660" s="19" t="s">
        <v>4855</v>
      </c>
      <c r="C660" s="19"/>
      <c r="D660" s="19" t="s">
        <v>7647</v>
      </c>
      <c r="E660" s="19" t="s">
        <v>4834</v>
      </c>
      <c r="F660" s="19" t="s">
        <v>259</v>
      </c>
      <c r="G660" s="19"/>
      <c r="H660" s="19"/>
      <c r="I660" s="19"/>
    </row>
    <row r="661" spans="2:9" x14ac:dyDescent="0.55000000000000004">
      <c r="B661" s="19" t="s">
        <v>4856</v>
      </c>
      <c r="C661" s="19"/>
      <c r="D661" s="19" t="s">
        <v>7647</v>
      </c>
      <c r="E661" s="19" t="s">
        <v>4834</v>
      </c>
      <c r="F661" s="19" t="s">
        <v>261</v>
      </c>
      <c r="G661" s="19"/>
      <c r="H661" s="19"/>
      <c r="I661" s="19"/>
    </row>
    <row r="662" spans="2:9" x14ac:dyDescent="0.55000000000000004">
      <c r="B662" s="19" t="s">
        <v>4857</v>
      </c>
      <c r="C662" s="19"/>
      <c r="D662" s="19" t="s">
        <v>7647</v>
      </c>
      <c r="E662" s="19" t="s">
        <v>4834</v>
      </c>
      <c r="F662" s="19" t="s">
        <v>263</v>
      </c>
      <c r="G662" s="19"/>
      <c r="H662" s="19"/>
      <c r="I662" s="19"/>
    </row>
    <row r="663" spans="2:9" x14ac:dyDescent="0.55000000000000004">
      <c r="B663" s="19" t="s">
        <v>4858</v>
      </c>
      <c r="C663" s="19"/>
      <c r="D663" s="19" t="s">
        <v>7647</v>
      </c>
      <c r="E663" s="19" t="s">
        <v>4834</v>
      </c>
      <c r="F663" s="19" t="s">
        <v>265</v>
      </c>
      <c r="G663" s="19"/>
      <c r="H663" s="19"/>
      <c r="I663" s="19"/>
    </row>
    <row r="664" spans="2:9" x14ac:dyDescent="0.55000000000000004">
      <c r="B664" s="19" t="s">
        <v>4859</v>
      </c>
      <c r="C664" s="19"/>
      <c r="D664" s="19" t="s">
        <v>7647</v>
      </c>
      <c r="E664" s="19" t="s">
        <v>4834</v>
      </c>
      <c r="F664" s="19" t="s">
        <v>267</v>
      </c>
      <c r="G664" s="19"/>
      <c r="H664" s="19"/>
      <c r="I664" s="19"/>
    </row>
    <row r="665" spans="2:9" x14ac:dyDescent="0.55000000000000004">
      <c r="B665" s="19" t="s">
        <v>4860</v>
      </c>
      <c r="C665" s="19"/>
      <c r="D665" s="19" t="s">
        <v>7647</v>
      </c>
      <c r="E665" s="19" t="s">
        <v>4834</v>
      </c>
      <c r="F665" s="19" t="s">
        <v>268</v>
      </c>
      <c r="G665" s="19"/>
      <c r="H665" s="19"/>
      <c r="I665" s="19"/>
    </row>
    <row r="666" spans="2:9" x14ac:dyDescent="0.55000000000000004">
      <c r="B666" s="19" t="s">
        <v>4861</v>
      </c>
      <c r="C666" s="19"/>
      <c r="D666" s="19" t="s">
        <v>7647</v>
      </c>
      <c r="E666" s="19" t="s">
        <v>4834</v>
      </c>
      <c r="F666" s="19" t="s">
        <v>269</v>
      </c>
      <c r="G666" s="19"/>
      <c r="H666" s="19"/>
      <c r="I666" s="19"/>
    </row>
    <row r="667" spans="2:9" x14ac:dyDescent="0.55000000000000004">
      <c r="B667" s="19" t="s">
        <v>4862</v>
      </c>
      <c r="C667" s="19"/>
      <c r="D667" s="19" t="s">
        <v>7647</v>
      </c>
      <c r="E667" s="19" t="s">
        <v>4834</v>
      </c>
      <c r="F667" s="19" t="s">
        <v>271</v>
      </c>
      <c r="G667" s="19"/>
      <c r="H667" s="19"/>
      <c r="I667" s="19"/>
    </row>
    <row r="668" spans="2:9" x14ac:dyDescent="0.55000000000000004">
      <c r="B668" s="19" t="s">
        <v>4863</v>
      </c>
      <c r="C668" s="19"/>
      <c r="D668" s="19" t="s">
        <v>7647</v>
      </c>
      <c r="E668" s="19" t="s">
        <v>4834</v>
      </c>
      <c r="F668" s="19" t="s">
        <v>272</v>
      </c>
      <c r="G668" s="19"/>
      <c r="H668" s="19"/>
      <c r="I668" s="19"/>
    </row>
    <row r="669" spans="2:9" x14ac:dyDescent="0.55000000000000004">
      <c r="B669" s="19" t="s">
        <v>7446</v>
      </c>
      <c r="C669" s="19"/>
      <c r="D669" s="19" t="s">
        <v>7647</v>
      </c>
      <c r="E669" s="19" t="s">
        <v>4834</v>
      </c>
      <c r="F669" s="19" t="s">
        <v>273</v>
      </c>
      <c r="G669" s="19"/>
      <c r="H669" s="19"/>
      <c r="I669" s="19"/>
    </row>
    <row r="670" spans="2:9" x14ac:dyDescent="0.55000000000000004">
      <c r="B670" s="19" t="s">
        <v>4864</v>
      </c>
      <c r="C670" s="19"/>
      <c r="D670" s="19" t="s">
        <v>7647</v>
      </c>
      <c r="E670" s="19" t="s">
        <v>4834</v>
      </c>
      <c r="F670" s="19" t="s">
        <v>274</v>
      </c>
      <c r="G670" s="19"/>
      <c r="H670" s="19"/>
      <c r="I670" s="19"/>
    </row>
    <row r="671" spans="2:9" x14ac:dyDescent="0.55000000000000004">
      <c r="B671" s="19" t="s">
        <v>4865</v>
      </c>
      <c r="C671" s="19"/>
      <c r="D671" s="19" t="s">
        <v>7647</v>
      </c>
      <c r="E671" s="19" t="s">
        <v>4834</v>
      </c>
      <c r="F671" s="19" t="s">
        <v>3483</v>
      </c>
      <c r="G671" s="19"/>
      <c r="H671" s="19"/>
      <c r="I671" s="19"/>
    </row>
    <row r="672" spans="2:9" x14ac:dyDescent="0.55000000000000004">
      <c r="B672" s="19" t="s">
        <v>4866</v>
      </c>
      <c r="C672" s="19"/>
      <c r="D672" s="19" t="s">
        <v>7647</v>
      </c>
      <c r="E672" s="19" t="s">
        <v>4834</v>
      </c>
      <c r="F672" s="19" t="s">
        <v>3484</v>
      </c>
      <c r="G672" s="19"/>
      <c r="H672" s="19"/>
      <c r="I672" s="19"/>
    </row>
    <row r="673" spans="2:9" x14ac:dyDescent="0.55000000000000004">
      <c r="B673" s="19" t="s">
        <v>4867</v>
      </c>
      <c r="C673" s="19"/>
      <c r="D673" s="19" t="s">
        <v>7647</v>
      </c>
      <c r="E673" s="19" t="s">
        <v>4834</v>
      </c>
      <c r="F673" s="19" t="s">
        <v>3485</v>
      </c>
      <c r="G673" s="19"/>
      <c r="H673" s="19"/>
      <c r="I673" s="19"/>
    </row>
    <row r="674" spans="2:9" x14ac:dyDescent="0.55000000000000004">
      <c r="B674" s="19" t="s">
        <v>4868</v>
      </c>
      <c r="C674" s="19"/>
      <c r="D674" s="19" t="s">
        <v>7647</v>
      </c>
      <c r="E674" s="19" t="s">
        <v>4834</v>
      </c>
      <c r="F674" s="19" t="s">
        <v>3486</v>
      </c>
      <c r="G674" s="19"/>
      <c r="H674" s="19"/>
      <c r="I674" s="19"/>
    </row>
    <row r="675" spans="2:9" x14ac:dyDescent="0.55000000000000004">
      <c r="B675" s="19" t="s">
        <v>4869</v>
      </c>
      <c r="C675" s="19"/>
      <c r="D675" s="19" t="s">
        <v>7647</v>
      </c>
      <c r="E675" s="19" t="s">
        <v>4834</v>
      </c>
      <c r="F675" s="19" t="s">
        <v>3487</v>
      </c>
      <c r="G675" s="19"/>
      <c r="H675" s="19"/>
      <c r="I675" s="19"/>
    </row>
    <row r="676" spans="2:9" x14ac:dyDescent="0.55000000000000004">
      <c r="B676" s="19" t="s">
        <v>4870</v>
      </c>
      <c r="C676" s="19"/>
      <c r="D676" s="19" t="s">
        <v>7647</v>
      </c>
      <c r="E676" s="19" t="s">
        <v>4834</v>
      </c>
      <c r="F676" s="19" t="s">
        <v>3488</v>
      </c>
      <c r="G676" s="19"/>
      <c r="H676" s="19"/>
      <c r="I676" s="19"/>
    </row>
    <row r="677" spans="2:9" x14ac:dyDescent="0.55000000000000004">
      <c r="B677" s="19" t="s">
        <v>7447</v>
      </c>
      <c r="C677" s="19"/>
      <c r="D677" s="19" t="s">
        <v>7647</v>
      </c>
      <c r="E677" s="19" t="s">
        <v>4834</v>
      </c>
      <c r="F677" s="19" t="s">
        <v>3489</v>
      </c>
      <c r="G677" s="19"/>
      <c r="H677" s="19"/>
      <c r="I677" s="19"/>
    </row>
    <row r="678" spans="2:9" x14ac:dyDescent="0.55000000000000004">
      <c r="B678" s="19" t="s">
        <v>4872</v>
      </c>
      <c r="C678" s="19"/>
      <c r="D678" s="19" t="s">
        <v>7647</v>
      </c>
      <c r="E678" s="19" t="s">
        <v>4871</v>
      </c>
      <c r="F678" s="19" t="s">
        <v>140</v>
      </c>
      <c r="G678" s="19"/>
      <c r="H678" s="19"/>
      <c r="I678" s="19"/>
    </row>
    <row r="679" spans="2:9" x14ac:dyDescent="0.55000000000000004">
      <c r="B679" s="19" t="s">
        <v>4873</v>
      </c>
      <c r="C679" s="19"/>
      <c r="D679" s="19" t="s">
        <v>7647</v>
      </c>
      <c r="E679" s="19" t="s">
        <v>4871</v>
      </c>
      <c r="F679" s="19" t="s">
        <v>142</v>
      </c>
      <c r="G679" s="19"/>
      <c r="H679" s="19"/>
      <c r="I679" s="19"/>
    </row>
    <row r="680" spans="2:9" x14ac:dyDescent="0.55000000000000004">
      <c r="B680" s="19" t="s">
        <v>4874</v>
      </c>
      <c r="C680" s="19"/>
      <c r="D680" s="19" t="s">
        <v>7647</v>
      </c>
      <c r="E680" s="19" t="s">
        <v>4871</v>
      </c>
      <c r="F680" s="19" t="s">
        <v>144</v>
      </c>
      <c r="G680" s="19"/>
      <c r="H680" s="19"/>
      <c r="I680" s="19"/>
    </row>
    <row r="681" spans="2:9" x14ac:dyDescent="0.55000000000000004">
      <c r="B681" s="19" t="s">
        <v>4875</v>
      </c>
      <c r="C681" s="19"/>
      <c r="D681" s="19" t="s">
        <v>7647</v>
      </c>
      <c r="E681" s="19" t="s">
        <v>4871</v>
      </c>
      <c r="F681" s="19" t="s">
        <v>146</v>
      </c>
      <c r="G681" s="19"/>
      <c r="H681" s="19"/>
      <c r="I681" s="19"/>
    </row>
    <row r="682" spans="2:9" x14ac:dyDescent="0.55000000000000004">
      <c r="B682" s="19" t="s">
        <v>4876</v>
      </c>
      <c r="C682" s="19"/>
      <c r="D682" s="19" t="s">
        <v>7647</v>
      </c>
      <c r="E682" s="19" t="s">
        <v>4871</v>
      </c>
      <c r="F682" s="19" t="s">
        <v>148</v>
      </c>
      <c r="G682" s="19"/>
      <c r="H682" s="19"/>
      <c r="I682" s="19"/>
    </row>
    <row r="683" spans="2:9" x14ac:dyDescent="0.55000000000000004">
      <c r="B683" s="19" t="s">
        <v>4877</v>
      </c>
      <c r="C683" s="19"/>
      <c r="D683" s="19" t="s">
        <v>7647</v>
      </c>
      <c r="E683" s="19" t="s">
        <v>4871</v>
      </c>
      <c r="F683" s="19" t="s">
        <v>150</v>
      </c>
      <c r="G683" s="19"/>
      <c r="H683" s="19"/>
      <c r="I683" s="19"/>
    </row>
    <row r="684" spans="2:9" x14ac:dyDescent="0.55000000000000004">
      <c r="B684" s="19" t="s">
        <v>4878</v>
      </c>
      <c r="C684" s="19"/>
      <c r="D684" s="19" t="s">
        <v>7647</v>
      </c>
      <c r="E684" s="19" t="s">
        <v>4871</v>
      </c>
      <c r="F684" s="19" t="s">
        <v>152</v>
      </c>
      <c r="G684" s="19"/>
      <c r="H684" s="19"/>
      <c r="I684" s="19"/>
    </row>
    <row r="685" spans="2:9" x14ac:dyDescent="0.55000000000000004">
      <c r="B685" s="19" t="s">
        <v>4879</v>
      </c>
      <c r="C685" s="19"/>
      <c r="D685" s="19" t="s">
        <v>7647</v>
      </c>
      <c r="E685" s="19" t="s">
        <v>4871</v>
      </c>
      <c r="F685" s="19" t="s">
        <v>154</v>
      </c>
      <c r="G685" s="19"/>
      <c r="H685" s="19"/>
      <c r="I685" s="19"/>
    </row>
    <row r="686" spans="2:9" x14ac:dyDescent="0.55000000000000004">
      <c r="B686" s="19" t="s">
        <v>4880</v>
      </c>
      <c r="C686" s="19"/>
      <c r="D686" s="19" t="s">
        <v>7647</v>
      </c>
      <c r="E686" s="19" t="s">
        <v>4871</v>
      </c>
      <c r="F686" s="19" t="s">
        <v>156</v>
      </c>
      <c r="G686" s="19"/>
      <c r="H686" s="19"/>
      <c r="I686" s="19"/>
    </row>
    <row r="687" spans="2:9" x14ac:dyDescent="0.55000000000000004">
      <c r="B687" s="19" t="s">
        <v>4881</v>
      </c>
      <c r="C687" s="19"/>
      <c r="D687" s="19" t="s">
        <v>7647</v>
      </c>
      <c r="E687" s="19" t="s">
        <v>4871</v>
      </c>
      <c r="F687" s="19" t="s">
        <v>158</v>
      </c>
      <c r="G687" s="19"/>
      <c r="H687" s="19"/>
      <c r="I687" s="19"/>
    </row>
    <row r="688" spans="2:9" x14ac:dyDescent="0.55000000000000004">
      <c r="B688" s="19" t="s">
        <v>4882</v>
      </c>
      <c r="C688" s="19"/>
      <c r="D688" s="19" t="s">
        <v>7647</v>
      </c>
      <c r="E688" s="19" t="s">
        <v>4871</v>
      </c>
      <c r="F688" s="19" t="s">
        <v>160</v>
      </c>
      <c r="G688" s="19"/>
      <c r="H688" s="19"/>
      <c r="I688" s="19"/>
    </row>
    <row r="689" spans="2:9" x14ac:dyDescent="0.55000000000000004">
      <c r="B689" s="19" t="s">
        <v>4883</v>
      </c>
      <c r="C689" s="19"/>
      <c r="D689" s="19" t="s">
        <v>7647</v>
      </c>
      <c r="E689" s="19" t="s">
        <v>4871</v>
      </c>
      <c r="F689" s="19" t="s">
        <v>162</v>
      </c>
      <c r="G689" s="19"/>
      <c r="H689" s="19"/>
      <c r="I689" s="19"/>
    </row>
    <row r="690" spans="2:9" x14ac:dyDescent="0.55000000000000004">
      <c r="B690" s="19" t="s">
        <v>4884</v>
      </c>
      <c r="C690" s="19"/>
      <c r="D690" s="19" t="s">
        <v>7647</v>
      </c>
      <c r="E690" s="19" t="s">
        <v>4871</v>
      </c>
      <c r="F690" s="19" t="s">
        <v>164</v>
      </c>
      <c r="G690" s="19"/>
      <c r="H690" s="19"/>
      <c r="I690" s="19"/>
    </row>
    <row r="691" spans="2:9" x14ac:dyDescent="0.55000000000000004">
      <c r="B691" s="19" t="s">
        <v>4885</v>
      </c>
      <c r="C691" s="19"/>
      <c r="D691" s="19" t="s">
        <v>7647</v>
      </c>
      <c r="E691" s="19" t="s">
        <v>4871</v>
      </c>
      <c r="F691" s="19" t="s">
        <v>240</v>
      </c>
      <c r="G691" s="19"/>
      <c r="H691" s="19"/>
      <c r="I691" s="19"/>
    </row>
    <row r="692" spans="2:9" x14ac:dyDescent="0.55000000000000004">
      <c r="B692" s="19" t="s">
        <v>4886</v>
      </c>
      <c r="C692" s="19"/>
      <c r="D692" s="19" t="s">
        <v>7647</v>
      </c>
      <c r="E692" s="19" t="s">
        <v>4871</v>
      </c>
      <c r="F692" s="19" t="s">
        <v>241</v>
      </c>
      <c r="G692" s="19"/>
      <c r="H692" s="19"/>
      <c r="I692" s="19"/>
    </row>
    <row r="693" spans="2:9" x14ac:dyDescent="0.55000000000000004">
      <c r="B693" s="19" t="s">
        <v>4887</v>
      </c>
      <c r="C693" s="19"/>
      <c r="D693" s="19" t="s">
        <v>7647</v>
      </c>
      <c r="E693" s="19" t="s">
        <v>4871</v>
      </c>
      <c r="F693" s="19" t="s">
        <v>242</v>
      </c>
      <c r="G693" s="19"/>
      <c r="H693" s="19"/>
      <c r="I693" s="19"/>
    </row>
    <row r="694" spans="2:9" x14ac:dyDescent="0.55000000000000004">
      <c r="B694" s="19" t="s">
        <v>4888</v>
      </c>
      <c r="C694" s="19"/>
      <c r="D694" s="19" t="s">
        <v>7647</v>
      </c>
      <c r="E694" s="19" t="s">
        <v>4871</v>
      </c>
      <c r="F694" s="19" t="s">
        <v>243</v>
      </c>
      <c r="G694" s="19"/>
      <c r="H694" s="19"/>
      <c r="I694" s="19"/>
    </row>
    <row r="695" spans="2:9" x14ac:dyDescent="0.55000000000000004">
      <c r="B695" s="19" t="s">
        <v>4889</v>
      </c>
      <c r="C695" s="19"/>
      <c r="D695" s="19" t="s">
        <v>7647</v>
      </c>
      <c r="E695" s="19" t="s">
        <v>4871</v>
      </c>
      <c r="F695" s="19" t="s">
        <v>244</v>
      </c>
      <c r="G695" s="19"/>
      <c r="H695" s="19"/>
      <c r="I695" s="19"/>
    </row>
    <row r="696" spans="2:9" x14ac:dyDescent="0.55000000000000004">
      <c r="B696" s="19" t="s">
        <v>4890</v>
      </c>
      <c r="C696" s="19"/>
      <c r="D696" s="19" t="s">
        <v>7647</v>
      </c>
      <c r="E696" s="19" t="s">
        <v>4871</v>
      </c>
      <c r="F696" s="19" t="s">
        <v>246</v>
      </c>
      <c r="G696" s="19"/>
      <c r="H696" s="19"/>
      <c r="I696" s="19"/>
    </row>
    <row r="697" spans="2:9" x14ac:dyDescent="0.55000000000000004">
      <c r="B697" s="19" t="s">
        <v>4891</v>
      </c>
      <c r="C697" s="19"/>
      <c r="D697" s="19" t="s">
        <v>7647</v>
      </c>
      <c r="E697" s="19" t="s">
        <v>4871</v>
      </c>
      <c r="F697" s="19" t="s">
        <v>247</v>
      </c>
      <c r="G697" s="19"/>
      <c r="H697" s="19"/>
      <c r="I697" s="19"/>
    </row>
    <row r="698" spans="2:9" x14ac:dyDescent="0.55000000000000004">
      <c r="B698" s="19" t="s">
        <v>4891</v>
      </c>
      <c r="C698" s="19"/>
      <c r="D698" s="19" t="s">
        <v>7647</v>
      </c>
      <c r="E698" s="19" t="s">
        <v>4871</v>
      </c>
      <c r="F698" s="19" t="s">
        <v>249</v>
      </c>
      <c r="G698" s="19"/>
      <c r="H698" s="19"/>
      <c r="I698" s="19"/>
    </row>
    <row r="699" spans="2:9" x14ac:dyDescent="0.55000000000000004">
      <c r="B699" s="19" t="s">
        <v>4892</v>
      </c>
      <c r="C699" s="19"/>
      <c r="D699" s="19" t="s">
        <v>7647</v>
      </c>
      <c r="E699" s="19" t="s">
        <v>4871</v>
      </c>
      <c r="F699" s="19" t="s">
        <v>251</v>
      </c>
      <c r="G699" s="19"/>
      <c r="H699" s="19"/>
      <c r="I699" s="19"/>
    </row>
    <row r="700" spans="2:9" x14ac:dyDescent="0.55000000000000004">
      <c r="B700" s="19" t="s">
        <v>4893</v>
      </c>
      <c r="C700" s="19"/>
      <c r="D700" s="19" t="s">
        <v>7647</v>
      </c>
      <c r="E700" s="19" t="s">
        <v>4871</v>
      </c>
      <c r="F700" s="19" t="s">
        <v>253</v>
      </c>
      <c r="G700" s="19"/>
      <c r="H700" s="19"/>
      <c r="I700" s="19"/>
    </row>
    <row r="701" spans="2:9" x14ac:dyDescent="0.55000000000000004">
      <c r="B701" s="19" t="s">
        <v>4894</v>
      </c>
      <c r="C701" s="19"/>
      <c r="D701" s="19" t="s">
        <v>7647</v>
      </c>
      <c r="E701" s="19" t="s">
        <v>4871</v>
      </c>
      <c r="F701" s="19" t="s">
        <v>255</v>
      </c>
      <c r="G701" s="19"/>
      <c r="H701" s="19"/>
      <c r="I701" s="19"/>
    </row>
    <row r="702" spans="2:9" x14ac:dyDescent="0.55000000000000004">
      <c r="B702" s="19" t="s">
        <v>4895</v>
      </c>
      <c r="C702" s="19"/>
      <c r="D702" s="19" t="s">
        <v>7647</v>
      </c>
      <c r="E702" s="19" t="s">
        <v>4871</v>
      </c>
      <c r="F702" s="19" t="s">
        <v>257</v>
      </c>
      <c r="G702" s="19"/>
      <c r="H702" s="19"/>
      <c r="I702" s="19"/>
    </row>
    <row r="703" spans="2:9" x14ac:dyDescent="0.55000000000000004">
      <c r="B703" s="19" t="s">
        <v>4897</v>
      </c>
      <c r="C703" s="19"/>
      <c r="D703" s="19" t="s">
        <v>7647</v>
      </c>
      <c r="E703" s="19" t="s">
        <v>4896</v>
      </c>
      <c r="F703" s="19" t="s">
        <v>140</v>
      </c>
      <c r="G703" s="19"/>
      <c r="H703" s="19"/>
      <c r="I703" s="19"/>
    </row>
    <row r="704" spans="2:9" x14ac:dyDescent="0.55000000000000004">
      <c r="B704" s="19" t="s">
        <v>4898</v>
      </c>
      <c r="C704" s="19"/>
      <c r="D704" s="19" t="s">
        <v>7647</v>
      </c>
      <c r="E704" s="19" t="s">
        <v>4896</v>
      </c>
      <c r="F704" s="19" t="s">
        <v>142</v>
      </c>
      <c r="G704" s="19"/>
      <c r="H704" s="19"/>
      <c r="I704" s="19"/>
    </row>
    <row r="705" spans="2:9" x14ac:dyDescent="0.55000000000000004">
      <c r="B705" s="19" t="s">
        <v>4899</v>
      </c>
      <c r="C705" s="19"/>
      <c r="D705" s="19" t="s">
        <v>7647</v>
      </c>
      <c r="E705" s="19" t="s">
        <v>4896</v>
      </c>
      <c r="F705" s="19" t="s">
        <v>144</v>
      </c>
      <c r="G705" s="19"/>
      <c r="H705" s="19"/>
      <c r="I705" s="19"/>
    </row>
    <row r="706" spans="2:9" x14ac:dyDescent="0.55000000000000004">
      <c r="B706" s="19" t="s">
        <v>4900</v>
      </c>
      <c r="C706" s="19"/>
      <c r="D706" s="19" t="s">
        <v>7647</v>
      </c>
      <c r="E706" s="19" t="s">
        <v>4896</v>
      </c>
      <c r="F706" s="19" t="s">
        <v>146</v>
      </c>
      <c r="G706" s="19"/>
      <c r="H706" s="19"/>
      <c r="I706" s="19"/>
    </row>
    <row r="707" spans="2:9" x14ac:dyDescent="0.55000000000000004">
      <c r="B707" s="19" t="s">
        <v>4901</v>
      </c>
      <c r="C707" s="19"/>
      <c r="D707" s="19" t="s">
        <v>7647</v>
      </c>
      <c r="E707" s="19" t="s">
        <v>4896</v>
      </c>
      <c r="F707" s="19" t="s">
        <v>148</v>
      </c>
      <c r="G707" s="19"/>
      <c r="H707" s="19"/>
      <c r="I707" s="19"/>
    </row>
    <row r="708" spans="2:9" x14ac:dyDescent="0.55000000000000004">
      <c r="B708" s="19" t="s">
        <v>4902</v>
      </c>
      <c r="C708" s="19"/>
      <c r="D708" s="19" t="s">
        <v>7647</v>
      </c>
      <c r="E708" s="19" t="s">
        <v>4896</v>
      </c>
      <c r="F708" s="19" t="s">
        <v>150</v>
      </c>
      <c r="G708" s="19"/>
      <c r="H708" s="19"/>
      <c r="I708" s="19"/>
    </row>
    <row r="709" spans="2:9" x14ac:dyDescent="0.55000000000000004">
      <c r="B709" s="19" t="s">
        <v>4903</v>
      </c>
      <c r="C709" s="19"/>
      <c r="D709" s="19" t="s">
        <v>7647</v>
      </c>
      <c r="E709" s="19" t="s">
        <v>4896</v>
      </c>
      <c r="F709" s="19" t="s">
        <v>152</v>
      </c>
      <c r="G709" s="19"/>
      <c r="H709" s="19"/>
      <c r="I709" s="19"/>
    </row>
    <row r="710" spans="2:9" x14ac:dyDescent="0.55000000000000004">
      <c r="B710" s="19" t="s">
        <v>4904</v>
      </c>
      <c r="C710" s="19"/>
      <c r="D710" s="19" t="s">
        <v>7647</v>
      </c>
      <c r="E710" s="19" t="s">
        <v>4896</v>
      </c>
      <c r="F710" s="19" t="s">
        <v>154</v>
      </c>
      <c r="G710" s="19"/>
      <c r="H710" s="19"/>
      <c r="I710" s="19"/>
    </row>
    <row r="711" spans="2:9" x14ac:dyDescent="0.55000000000000004">
      <c r="B711" s="19" t="s">
        <v>4905</v>
      </c>
      <c r="C711" s="19"/>
      <c r="D711" s="19" t="s">
        <v>7647</v>
      </c>
      <c r="E711" s="19" t="s">
        <v>4896</v>
      </c>
      <c r="F711" s="19" t="s">
        <v>156</v>
      </c>
      <c r="G711" s="19"/>
      <c r="H711" s="19"/>
      <c r="I711" s="19"/>
    </row>
    <row r="712" spans="2:9" x14ac:dyDescent="0.55000000000000004">
      <c r="B712" s="19" t="s">
        <v>4906</v>
      </c>
      <c r="C712" s="19"/>
      <c r="D712" s="19" t="s">
        <v>7647</v>
      </c>
      <c r="E712" s="19" t="s">
        <v>4896</v>
      </c>
      <c r="F712" s="19" t="s">
        <v>158</v>
      </c>
      <c r="G712" s="19"/>
      <c r="H712" s="19"/>
      <c r="I712" s="19"/>
    </row>
    <row r="713" spans="2:9" x14ac:dyDescent="0.55000000000000004">
      <c r="B713" s="19" t="s">
        <v>4907</v>
      </c>
      <c r="C713" s="19"/>
      <c r="D713" s="19" t="s">
        <v>7647</v>
      </c>
      <c r="E713" s="19" t="s">
        <v>4896</v>
      </c>
      <c r="F713" s="19" t="s">
        <v>160</v>
      </c>
      <c r="G713" s="19"/>
      <c r="H713" s="19"/>
      <c r="I713" s="19"/>
    </row>
    <row r="714" spans="2:9" x14ac:dyDescent="0.55000000000000004">
      <c r="B714" s="19" t="s">
        <v>4908</v>
      </c>
      <c r="C714" s="19"/>
      <c r="D714" s="19" t="s">
        <v>7647</v>
      </c>
      <c r="E714" s="19" t="s">
        <v>4896</v>
      </c>
      <c r="F714" s="19" t="s">
        <v>162</v>
      </c>
      <c r="G714" s="19"/>
      <c r="H714" s="19"/>
      <c r="I714" s="19"/>
    </row>
    <row r="715" spans="2:9" x14ac:dyDescent="0.55000000000000004">
      <c r="B715" s="19" t="s">
        <v>4909</v>
      </c>
      <c r="C715" s="19"/>
      <c r="D715" s="19" t="s">
        <v>7647</v>
      </c>
      <c r="E715" s="19" t="s">
        <v>4896</v>
      </c>
      <c r="F715" s="19" t="s">
        <v>164</v>
      </c>
      <c r="G715" s="19"/>
      <c r="H715" s="19"/>
      <c r="I715" s="19"/>
    </row>
    <row r="716" spans="2:9" x14ac:dyDescent="0.55000000000000004">
      <c r="B716" s="19" t="s">
        <v>4910</v>
      </c>
      <c r="C716" s="19"/>
      <c r="D716" s="19" t="s">
        <v>7647</v>
      </c>
      <c r="E716" s="19" t="s">
        <v>4896</v>
      </c>
      <c r="F716" s="19" t="s">
        <v>166</v>
      </c>
      <c r="G716" s="19"/>
      <c r="H716" s="19"/>
      <c r="I716" s="19"/>
    </row>
    <row r="717" spans="2:9" x14ac:dyDescent="0.55000000000000004">
      <c r="B717" s="19" t="s">
        <v>4911</v>
      </c>
      <c r="C717" s="19"/>
      <c r="D717" s="19" t="s">
        <v>7647</v>
      </c>
      <c r="E717" s="19" t="s">
        <v>4896</v>
      </c>
      <c r="F717" s="19" t="s">
        <v>168</v>
      </c>
      <c r="G717" s="19"/>
      <c r="H717" s="19"/>
      <c r="I717" s="19"/>
    </row>
    <row r="718" spans="2:9" x14ac:dyDescent="0.55000000000000004">
      <c r="B718" s="19" t="s">
        <v>4912</v>
      </c>
      <c r="C718" s="19"/>
      <c r="D718" s="19" t="s">
        <v>7647</v>
      </c>
      <c r="E718" s="19" t="s">
        <v>4896</v>
      </c>
      <c r="F718" s="19" t="s">
        <v>170</v>
      </c>
      <c r="G718" s="19"/>
      <c r="H718" s="19"/>
      <c r="I718" s="19"/>
    </row>
    <row r="719" spans="2:9" x14ac:dyDescent="0.55000000000000004">
      <c r="B719" s="19" t="s">
        <v>4913</v>
      </c>
      <c r="C719" s="19"/>
      <c r="D719" s="19" t="s">
        <v>7647</v>
      </c>
      <c r="E719" s="19" t="s">
        <v>4896</v>
      </c>
      <c r="F719" s="19" t="s">
        <v>240</v>
      </c>
      <c r="G719" s="19"/>
      <c r="H719" s="19"/>
      <c r="I719" s="19"/>
    </row>
    <row r="720" spans="2:9" x14ac:dyDescent="0.55000000000000004">
      <c r="B720" s="19" t="s">
        <v>7448</v>
      </c>
      <c r="C720" s="19"/>
      <c r="D720" s="19" t="s">
        <v>7647</v>
      </c>
      <c r="E720" s="19" t="s">
        <v>4896</v>
      </c>
      <c r="F720" s="19" t="s">
        <v>241</v>
      </c>
      <c r="G720" s="19"/>
      <c r="H720" s="19"/>
      <c r="I720" s="19"/>
    </row>
    <row r="721" spans="2:9" x14ac:dyDescent="0.55000000000000004">
      <c r="B721" s="19" t="s">
        <v>4914</v>
      </c>
      <c r="C721" s="19"/>
      <c r="D721" s="19" t="s">
        <v>7647</v>
      </c>
      <c r="E721" s="19" t="s">
        <v>4896</v>
      </c>
      <c r="F721" s="19" t="s">
        <v>242</v>
      </c>
      <c r="G721" s="19"/>
      <c r="H721" s="19"/>
      <c r="I721" s="19"/>
    </row>
    <row r="722" spans="2:9" x14ac:dyDescent="0.55000000000000004">
      <c r="B722" s="19" t="s">
        <v>4915</v>
      </c>
      <c r="C722" s="19"/>
      <c r="D722" s="19" t="s">
        <v>7647</v>
      </c>
      <c r="E722" s="19" t="s">
        <v>4896</v>
      </c>
      <c r="F722" s="19" t="s">
        <v>243</v>
      </c>
      <c r="G722" s="19"/>
      <c r="H722" s="19"/>
      <c r="I722" s="19"/>
    </row>
    <row r="723" spans="2:9" x14ac:dyDescent="0.55000000000000004">
      <c r="B723" s="19" t="s">
        <v>4916</v>
      </c>
      <c r="C723" s="19"/>
      <c r="D723" s="19" t="s">
        <v>7647</v>
      </c>
      <c r="E723" s="19" t="s">
        <v>4896</v>
      </c>
      <c r="F723" s="19" t="s">
        <v>244</v>
      </c>
      <c r="G723" s="19"/>
      <c r="H723" s="19"/>
      <c r="I723" s="19"/>
    </row>
    <row r="724" spans="2:9" x14ac:dyDescent="0.55000000000000004">
      <c r="B724" s="19" t="s">
        <v>4917</v>
      </c>
      <c r="C724" s="19"/>
      <c r="D724" s="19" t="s">
        <v>7647</v>
      </c>
      <c r="E724" s="19" t="s">
        <v>4896</v>
      </c>
      <c r="F724" s="19" t="s">
        <v>246</v>
      </c>
      <c r="G724" s="19"/>
      <c r="H724" s="19"/>
      <c r="I724" s="19"/>
    </row>
    <row r="725" spans="2:9" x14ac:dyDescent="0.55000000000000004">
      <c r="B725" s="19" t="s">
        <v>4918</v>
      </c>
      <c r="C725" s="19"/>
      <c r="D725" s="19" t="s">
        <v>7647</v>
      </c>
      <c r="E725" s="19" t="s">
        <v>4896</v>
      </c>
      <c r="F725" s="19" t="s">
        <v>247</v>
      </c>
      <c r="G725" s="19"/>
      <c r="H725" s="19"/>
      <c r="I725" s="19"/>
    </row>
    <row r="726" spans="2:9" x14ac:dyDescent="0.55000000000000004">
      <c r="B726" s="19" t="s">
        <v>4918</v>
      </c>
      <c r="C726" s="19"/>
      <c r="D726" s="19" t="s">
        <v>7647</v>
      </c>
      <c r="E726" s="19" t="s">
        <v>4896</v>
      </c>
      <c r="F726" s="19" t="s">
        <v>3488</v>
      </c>
      <c r="G726" s="19"/>
      <c r="H726" s="19"/>
      <c r="I726" s="19"/>
    </row>
    <row r="727" spans="2:9" x14ac:dyDescent="0.55000000000000004">
      <c r="B727" s="19" t="s">
        <v>4918</v>
      </c>
      <c r="C727" s="19"/>
      <c r="D727" s="19" t="s">
        <v>7647</v>
      </c>
      <c r="E727" s="19" t="s">
        <v>4896</v>
      </c>
      <c r="F727" s="19" t="s">
        <v>249</v>
      </c>
      <c r="G727" s="19"/>
      <c r="H727" s="19"/>
      <c r="I727" s="19"/>
    </row>
    <row r="728" spans="2:9" x14ac:dyDescent="0.55000000000000004">
      <c r="B728" s="19" t="s">
        <v>4919</v>
      </c>
      <c r="C728" s="19"/>
      <c r="D728" s="19" t="s">
        <v>7647</v>
      </c>
      <c r="E728" s="19" t="s">
        <v>4896</v>
      </c>
      <c r="F728" s="19" t="s">
        <v>251</v>
      </c>
      <c r="G728" s="19"/>
      <c r="H728" s="19"/>
      <c r="I728" s="19"/>
    </row>
    <row r="729" spans="2:9" x14ac:dyDescent="0.55000000000000004">
      <c r="B729" s="19" t="s">
        <v>4919</v>
      </c>
      <c r="C729" s="19"/>
      <c r="D729" s="19" t="s">
        <v>7647</v>
      </c>
      <c r="E729" s="19" t="s">
        <v>4896</v>
      </c>
      <c r="F729" s="19" t="s">
        <v>253</v>
      </c>
      <c r="G729" s="19"/>
      <c r="H729" s="19"/>
      <c r="I729" s="19"/>
    </row>
    <row r="730" spans="2:9" x14ac:dyDescent="0.55000000000000004">
      <c r="B730" s="19" t="s">
        <v>4357</v>
      </c>
      <c r="C730" s="19"/>
      <c r="D730" s="19" t="s">
        <v>7647</v>
      </c>
      <c r="E730" s="19" t="s">
        <v>4896</v>
      </c>
      <c r="F730" s="19" t="s">
        <v>255</v>
      </c>
      <c r="G730" s="19"/>
      <c r="H730" s="19"/>
      <c r="I730" s="19"/>
    </row>
    <row r="731" spans="2:9" x14ac:dyDescent="0.55000000000000004">
      <c r="B731" s="19" t="s">
        <v>4920</v>
      </c>
      <c r="C731" s="19"/>
      <c r="D731" s="19" t="s">
        <v>7647</v>
      </c>
      <c r="E731" s="19" t="s">
        <v>4896</v>
      </c>
      <c r="F731" s="19" t="s">
        <v>257</v>
      </c>
      <c r="G731" s="19"/>
      <c r="H731" s="19"/>
      <c r="I731" s="19"/>
    </row>
    <row r="732" spans="2:9" x14ac:dyDescent="0.55000000000000004">
      <c r="B732" s="19" t="s">
        <v>4920</v>
      </c>
      <c r="C732" s="19"/>
      <c r="D732" s="19" t="s">
        <v>7647</v>
      </c>
      <c r="E732" s="19" t="s">
        <v>4896</v>
      </c>
      <c r="F732" s="19" t="s">
        <v>259</v>
      </c>
      <c r="G732" s="19"/>
      <c r="H732" s="19"/>
      <c r="I732" s="19"/>
    </row>
    <row r="733" spans="2:9" x14ac:dyDescent="0.55000000000000004">
      <c r="B733" s="19" t="s">
        <v>4920</v>
      </c>
      <c r="C733" s="19"/>
      <c r="D733" s="19" t="s">
        <v>7647</v>
      </c>
      <c r="E733" s="19" t="s">
        <v>4896</v>
      </c>
      <c r="F733" s="19" t="s">
        <v>3490</v>
      </c>
      <c r="G733" s="19"/>
      <c r="H733" s="19"/>
      <c r="I733" s="19"/>
    </row>
    <row r="734" spans="2:9" x14ac:dyDescent="0.55000000000000004">
      <c r="B734" s="19" t="s">
        <v>4921</v>
      </c>
      <c r="C734" s="19"/>
      <c r="D734" s="19" t="s">
        <v>7647</v>
      </c>
      <c r="E734" s="19" t="s">
        <v>4896</v>
      </c>
      <c r="F734" s="19" t="s">
        <v>261</v>
      </c>
      <c r="G734" s="19"/>
      <c r="H734" s="19"/>
      <c r="I734" s="19"/>
    </row>
    <row r="735" spans="2:9" x14ac:dyDescent="0.55000000000000004">
      <c r="B735" s="19" t="s">
        <v>4921</v>
      </c>
      <c r="C735" s="19"/>
      <c r="D735" s="19" t="s">
        <v>7647</v>
      </c>
      <c r="E735" s="19" t="s">
        <v>4896</v>
      </c>
      <c r="F735" s="19" t="s">
        <v>263</v>
      </c>
      <c r="G735" s="19"/>
      <c r="H735" s="19"/>
      <c r="I735" s="19"/>
    </row>
    <row r="736" spans="2:9" x14ac:dyDescent="0.55000000000000004">
      <c r="B736" s="19" t="s">
        <v>4921</v>
      </c>
      <c r="C736" s="19"/>
      <c r="D736" s="19" t="s">
        <v>7647</v>
      </c>
      <c r="E736" s="19" t="s">
        <v>4896</v>
      </c>
      <c r="F736" s="19" t="s">
        <v>3492</v>
      </c>
      <c r="G736" s="19"/>
      <c r="H736" s="19"/>
      <c r="I736" s="19"/>
    </row>
    <row r="737" spans="2:9" x14ac:dyDescent="0.55000000000000004">
      <c r="B737" s="19" t="s">
        <v>4922</v>
      </c>
      <c r="C737" s="19"/>
      <c r="D737" s="19" t="s">
        <v>7647</v>
      </c>
      <c r="E737" s="19" t="s">
        <v>4896</v>
      </c>
      <c r="F737" s="19" t="s">
        <v>265</v>
      </c>
      <c r="G737" s="19"/>
      <c r="H737" s="19"/>
      <c r="I737" s="19"/>
    </row>
    <row r="738" spans="2:9" x14ac:dyDescent="0.55000000000000004">
      <c r="B738" s="19" t="s">
        <v>4923</v>
      </c>
      <c r="C738" s="19"/>
      <c r="D738" s="19" t="s">
        <v>7647</v>
      </c>
      <c r="E738" s="19" t="s">
        <v>4896</v>
      </c>
      <c r="F738" s="19" t="s">
        <v>267</v>
      </c>
      <c r="G738" s="19"/>
      <c r="H738" s="19"/>
      <c r="I738" s="19"/>
    </row>
    <row r="739" spans="2:9" x14ac:dyDescent="0.55000000000000004">
      <c r="B739" s="19" t="s">
        <v>4923</v>
      </c>
      <c r="C739" s="19"/>
      <c r="D739" s="19" t="s">
        <v>7647</v>
      </c>
      <c r="E739" s="19" t="s">
        <v>4896</v>
      </c>
      <c r="F739" s="19" t="s">
        <v>268</v>
      </c>
      <c r="G739" s="19"/>
      <c r="H739" s="19"/>
      <c r="I739" s="19"/>
    </row>
    <row r="740" spans="2:9" x14ac:dyDescent="0.55000000000000004">
      <c r="B740" s="19" t="s">
        <v>4924</v>
      </c>
      <c r="C740" s="19"/>
      <c r="D740" s="19" t="s">
        <v>7647</v>
      </c>
      <c r="E740" s="19" t="s">
        <v>4896</v>
      </c>
      <c r="F740" s="19" t="s">
        <v>269</v>
      </c>
      <c r="G740" s="19"/>
      <c r="H740" s="19"/>
      <c r="I740" s="19"/>
    </row>
    <row r="741" spans="2:9" x14ac:dyDescent="0.55000000000000004">
      <c r="B741" s="19" t="s">
        <v>4924</v>
      </c>
      <c r="C741" s="19"/>
      <c r="D741" s="19" t="s">
        <v>7647</v>
      </c>
      <c r="E741" s="19" t="s">
        <v>4896</v>
      </c>
      <c r="F741" s="19" t="s">
        <v>3489</v>
      </c>
      <c r="G741" s="19"/>
      <c r="H741" s="19"/>
      <c r="I741" s="19"/>
    </row>
    <row r="742" spans="2:9" x14ac:dyDescent="0.55000000000000004">
      <c r="B742" s="19" t="s">
        <v>4924</v>
      </c>
      <c r="C742" s="19"/>
      <c r="D742" s="19" t="s">
        <v>7647</v>
      </c>
      <c r="E742" s="19" t="s">
        <v>4896</v>
      </c>
      <c r="F742" s="19" t="s">
        <v>270</v>
      </c>
      <c r="G742" s="19"/>
      <c r="H742" s="19"/>
      <c r="I742" s="19"/>
    </row>
    <row r="743" spans="2:9" x14ac:dyDescent="0.55000000000000004">
      <c r="B743" s="19" t="s">
        <v>4925</v>
      </c>
      <c r="C743" s="19"/>
      <c r="D743" s="19" t="s">
        <v>7647</v>
      </c>
      <c r="E743" s="19" t="s">
        <v>4896</v>
      </c>
      <c r="F743" s="19" t="s">
        <v>271</v>
      </c>
      <c r="G743" s="19"/>
      <c r="H743" s="19"/>
      <c r="I743" s="19"/>
    </row>
    <row r="744" spans="2:9" x14ac:dyDescent="0.55000000000000004">
      <c r="B744" s="19" t="s">
        <v>7449</v>
      </c>
      <c r="C744" s="19"/>
      <c r="D744" s="19" t="s">
        <v>7647</v>
      </c>
      <c r="E744" s="19" t="s">
        <v>4896</v>
      </c>
      <c r="F744" s="19" t="s">
        <v>272</v>
      </c>
      <c r="G744" s="19"/>
      <c r="H744" s="19"/>
      <c r="I744" s="19"/>
    </row>
    <row r="745" spans="2:9" x14ac:dyDescent="0.55000000000000004">
      <c r="B745" s="19" t="s">
        <v>4926</v>
      </c>
      <c r="C745" s="19"/>
      <c r="D745" s="19" t="s">
        <v>7647</v>
      </c>
      <c r="E745" s="19" t="s">
        <v>4896</v>
      </c>
      <c r="F745" s="19" t="s">
        <v>273</v>
      </c>
      <c r="G745" s="19"/>
      <c r="H745" s="19"/>
      <c r="I745" s="19"/>
    </row>
    <row r="746" spans="2:9" x14ac:dyDescent="0.55000000000000004">
      <c r="B746" s="19" t="s">
        <v>4927</v>
      </c>
      <c r="C746" s="19"/>
      <c r="D746" s="19" t="s">
        <v>7647</v>
      </c>
      <c r="E746" s="19" t="s">
        <v>4896</v>
      </c>
      <c r="F746" s="19" t="s">
        <v>274</v>
      </c>
      <c r="G746" s="19"/>
      <c r="H746" s="19"/>
      <c r="I746" s="19"/>
    </row>
    <row r="747" spans="2:9" x14ac:dyDescent="0.55000000000000004">
      <c r="B747" s="19" t="s">
        <v>4928</v>
      </c>
      <c r="C747" s="19"/>
      <c r="D747" s="19" t="s">
        <v>7647</v>
      </c>
      <c r="E747" s="19" t="s">
        <v>4896</v>
      </c>
      <c r="F747" s="19" t="s">
        <v>3483</v>
      </c>
      <c r="G747" s="19"/>
      <c r="H747" s="19"/>
      <c r="I747" s="19"/>
    </row>
    <row r="748" spans="2:9" x14ac:dyDescent="0.55000000000000004">
      <c r="B748" s="19" t="s">
        <v>4929</v>
      </c>
      <c r="C748" s="19"/>
      <c r="D748" s="19" t="s">
        <v>7647</v>
      </c>
      <c r="E748" s="19" t="s">
        <v>4896</v>
      </c>
      <c r="F748" s="19" t="s">
        <v>3484</v>
      </c>
      <c r="G748" s="19"/>
      <c r="H748" s="19"/>
      <c r="I748" s="19"/>
    </row>
    <row r="749" spans="2:9" x14ac:dyDescent="0.55000000000000004">
      <c r="B749" s="19" t="s">
        <v>4930</v>
      </c>
      <c r="C749" s="19"/>
      <c r="D749" s="19" t="s">
        <v>7647</v>
      </c>
      <c r="E749" s="19" t="s">
        <v>4896</v>
      </c>
      <c r="F749" s="19" t="s">
        <v>3485</v>
      </c>
      <c r="G749" s="19"/>
      <c r="H749" s="19"/>
      <c r="I749" s="19"/>
    </row>
    <row r="750" spans="2:9" x14ac:dyDescent="0.55000000000000004">
      <c r="B750" s="19" t="s">
        <v>4931</v>
      </c>
      <c r="C750" s="19"/>
      <c r="D750" s="19" t="s">
        <v>7647</v>
      </c>
      <c r="E750" s="19" t="s">
        <v>4896</v>
      </c>
      <c r="F750" s="19" t="s">
        <v>3486</v>
      </c>
      <c r="G750" s="19"/>
      <c r="H750" s="19"/>
      <c r="I750" s="19"/>
    </row>
    <row r="751" spans="2:9" x14ac:dyDescent="0.55000000000000004">
      <c r="B751" s="19" t="s">
        <v>4932</v>
      </c>
      <c r="C751" s="19"/>
      <c r="D751" s="19" t="s">
        <v>7647</v>
      </c>
      <c r="E751" s="19" t="s">
        <v>4896</v>
      </c>
      <c r="F751" s="19" t="s">
        <v>3487</v>
      </c>
      <c r="G751" s="19"/>
      <c r="H751" s="19"/>
      <c r="I751" s="19"/>
    </row>
    <row r="752" spans="2:9" x14ac:dyDescent="0.55000000000000004">
      <c r="B752" s="19" t="s">
        <v>4934</v>
      </c>
      <c r="C752" s="19"/>
      <c r="D752" s="19" t="s">
        <v>7647</v>
      </c>
      <c r="E752" s="19" t="s">
        <v>4933</v>
      </c>
      <c r="F752" s="19" t="s">
        <v>140</v>
      </c>
      <c r="G752" s="19"/>
      <c r="H752" s="19"/>
      <c r="I752" s="19"/>
    </row>
    <row r="753" spans="2:9" x14ac:dyDescent="0.55000000000000004">
      <c r="B753" s="19" t="s">
        <v>4935</v>
      </c>
      <c r="C753" s="19"/>
      <c r="D753" s="19" t="s">
        <v>7647</v>
      </c>
      <c r="E753" s="19" t="s">
        <v>4933</v>
      </c>
      <c r="F753" s="19" t="s">
        <v>142</v>
      </c>
      <c r="G753" s="19"/>
      <c r="H753" s="19"/>
      <c r="I753" s="19"/>
    </row>
    <row r="754" spans="2:9" x14ac:dyDescent="0.55000000000000004">
      <c r="B754" s="19" t="s">
        <v>4936</v>
      </c>
      <c r="C754" s="19"/>
      <c r="D754" s="19" t="s">
        <v>7647</v>
      </c>
      <c r="E754" s="19" t="s">
        <v>4933</v>
      </c>
      <c r="F754" s="19" t="s">
        <v>144</v>
      </c>
      <c r="G754" s="19"/>
      <c r="H754" s="19"/>
      <c r="I754" s="19"/>
    </row>
    <row r="755" spans="2:9" x14ac:dyDescent="0.55000000000000004">
      <c r="B755" s="19" t="s">
        <v>4937</v>
      </c>
      <c r="C755" s="19"/>
      <c r="D755" s="19" t="s">
        <v>7647</v>
      </c>
      <c r="E755" s="19" t="s">
        <v>4933</v>
      </c>
      <c r="F755" s="19" t="s">
        <v>146</v>
      </c>
      <c r="G755" s="19"/>
      <c r="H755" s="19"/>
      <c r="I755" s="19"/>
    </row>
    <row r="756" spans="2:9" x14ac:dyDescent="0.55000000000000004">
      <c r="B756" s="19" t="s">
        <v>4938</v>
      </c>
      <c r="C756" s="19"/>
      <c r="D756" s="19" t="s">
        <v>7647</v>
      </c>
      <c r="E756" s="19" t="s">
        <v>4933</v>
      </c>
      <c r="F756" s="19" t="s">
        <v>148</v>
      </c>
      <c r="G756" s="19"/>
      <c r="H756" s="19"/>
      <c r="I756" s="19"/>
    </row>
    <row r="757" spans="2:9" x14ac:dyDescent="0.55000000000000004">
      <c r="B757" s="19" t="s">
        <v>4939</v>
      </c>
      <c r="C757" s="19"/>
      <c r="D757" s="19" t="s">
        <v>7647</v>
      </c>
      <c r="E757" s="19" t="s">
        <v>4933</v>
      </c>
      <c r="F757" s="19" t="s">
        <v>150</v>
      </c>
      <c r="G757" s="19"/>
      <c r="H757" s="19"/>
      <c r="I757" s="19"/>
    </row>
    <row r="758" spans="2:9" x14ac:dyDescent="0.55000000000000004">
      <c r="B758" s="19" t="s">
        <v>4940</v>
      </c>
      <c r="C758" s="19"/>
      <c r="D758" s="19" t="s">
        <v>7647</v>
      </c>
      <c r="E758" s="19" t="s">
        <v>4933</v>
      </c>
      <c r="F758" s="19" t="s">
        <v>152</v>
      </c>
      <c r="G758" s="19"/>
      <c r="H758" s="19"/>
      <c r="I758" s="19"/>
    </row>
    <row r="759" spans="2:9" x14ac:dyDescent="0.55000000000000004">
      <c r="B759" s="19" t="s">
        <v>4941</v>
      </c>
      <c r="C759" s="19"/>
      <c r="D759" s="19" t="s">
        <v>7647</v>
      </c>
      <c r="E759" s="19" t="s">
        <v>4933</v>
      </c>
      <c r="F759" s="19" t="s">
        <v>154</v>
      </c>
      <c r="G759" s="19"/>
      <c r="H759" s="19"/>
      <c r="I759" s="19"/>
    </row>
    <row r="760" spans="2:9" x14ac:dyDescent="0.55000000000000004">
      <c r="B760" s="19" t="s">
        <v>4942</v>
      </c>
      <c r="C760" s="19"/>
      <c r="D760" s="19" t="s">
        <v>7647</v>
      </c>
      <c r="E760" s="19" t="s">
        <v>4933</v>
      </c>
      <c r="F760" s="19" t="s">
        <v>156</v>
      </c>
      <c r="G760" s="19"/>
      <c r="H760" s="19"/>
      <c r="I760" s="19"/>
    </row>
    <row r="761" spans="2:9" x14ac:dyDescent="0.55000000000000004">
      <c r="B761" s="19" t="s">
        <v>4943</v>
      </c>
      <c r="C761" s="19"/>
      <c r="D761" s="19" t="s">
        <v>7647</v>
      </c>
      <c r="E761" s="19" t="s">
        <v>4933</v>
      </c>
      <c r="F761" s="19" t="s">
        <v>158</v>
      </c>
      <c r="G761" s="19"/>
      <c r="H761" s="19"/>
      <c r="I761" s="19"/>
    </row>
    <row r="762" spans="2:9" x14ac:dyDescent="0.55000000000000004">
      <c r="B762" s="19" t="s">
        <v>4944</v>
      </c>
      <c r="C762" s="19"/>
      <c r="D762" s="19" t="s">
        <v>7647</v>
      </c>
      <c r="E762" s="19" t="s">
        <v>4933</v>
      </c>
      <c r="F762" s="19" t="s">
        <v>160</v>
      </c>
      <c r="G762" s="19"/>
      <c r="H762" s="19"/>
      <c r="I762" s="19"/>
    </row>
    <row r="763" spans="2:9" x14ac:dyDescent="0.55000000000000004">
      <c r="B763" s="19" t="s">
        <v>7450</v>
      </c>
      <c r="C763" s="19"/>
      <c r="D763" s="19" t="s">
        <v>7647</v>
      </c>
      <c r="E763" s="19" t="s">
        <v>4933</v>
      </c>
      <c r="F763" s="19" t="s">
        <v>240</v>
      </c>
      <c r="G763" s="19"/>
      <c r="H763" s="19"/>
      <c r="I763" s="19"/>
    </row>
    <row r="764" spans="2:9" x14ac:dyDescent="0.55000000000000004">
      <c r="B764" s="19" t="s">
        <v>4945</v>
      </c>
      <c r="C764" s="19"/>
      <c r="D764" s="19" t="s">
        <v>7647</v>
      </c>
      <c r="E764" s="19" t="s">
        <v>4933</v>
      </c>
      <c r="F764" s="19" t="s">
        <v>241</v>
      </c>
      <c r="G764" s="19"/>
      <c r="H764" s="19"/>
      <c r="I764" s="19"/>
    </row>
    <row r="765" spans="2:9" x14ac:dyDescent="0.55000000000000004">
      <c r="B765" s="19" t="s">
        <v>4946</v>
      </c>
      <c r="C765" s="19"/>
      <c r="D765" s="19" t="s">
        <v>7647</v>
      </c>
      <c r="E765" s="19" t="s">
        <v>4933</v>
      </c>
      <c r="F765" s="19" t="s">
        <v>242</v>
      </c>
      <c r="G765" s="19"/>
      <c r="H765" s="19"/>
      <c r="I765" s="19"/>
    </row>
    <row r="766" spans="2:9" x14ac:dyDescent="0.55000000000000004">
      <c r="B766" s="19" t="s">
        <v>4947</v>
      </c>
      <c r="C766" s="19"/>
      <c r="D766" s="19" t="s">
        <v>7647</v>
      </c>
      <c r="E766" s="19" t="s">
        <v>4933</v>
      </c>
      <c r="F766" s="19" t="s">
        <v>243</v>
      </c>
      <c r="G766" s="19"/>
      <c r="H766" s="19"/>
      <c r="I766" s="19"/>
    </row>
    <row r="767" spans="2:9" x14ac:dyDescent="0.55000000000000004">
      <c r="B767" s="19" t="s">
        <v>4948</v>
      </c>
      <c r="C767" s="19"/>
      <c r="D767" s="19" t="s">
        <v>7647</v>
      </c>
      <c r="E767" s="19" t="s">
        <v>4933</v>
      </c>
      <c r="F767" s="19" t="s">
        <v>244</v>
      </c>
      <c r="G767" s="19"/>
      <c r="H767" s="19"/>
      <c r="I767" s="19"/>
    </row>
    <row r="768" spans="2:9" x14ac:dyDescent="0.55000000000000004">
      <c r="B768" s="19" t="s">
        <v>4949</v>
      </c>
      <c r="C768" s="19"/>
      <c r="D768" s="19" t="s">
        <v>7647</v>
      </c>
      <c r="E768" s="19" t="s">
        <v>4933</v>
      </c>
      <c r="F768" s="19" t="s">
        <v>246</v>
      </c>
      <c r="G768" s="19"/>
      <c r="H768" s="19"/>
      <c r="I768" s="19"/>
    </row>
    <row r="769" spans="2:9" x14ac:dyDescent="0.55000000000000004">
      <c r="B769" s="19" t="s">
        <v>4950</v>
      </c>
      <c r="C769" s="19"/>
      <c r="D769" s="19" t="s">
        <v>7647</v>
      </c>
      <c r="E769" s="19" t="s">
        <v>4933</v>
      </c>
      <c r="F769" s="19" t="s">
        <v>247</v>
      </c>
      <c r="G769" s="19"/>
      <c r="H769" s="19"/>
      <c r="I769" s="19"/>
    </row>
    <row r="770" spans="2:9" x14ac:dyDescent="0.55000000000000004">
      <c r="B770" s="19" t="s">
        <v>4951</v>
      </c>
      <c r="C770" s="19"/>
      <c r="D770" s="19" t="s">
        <v>7647</v>
      </c>
      <c r="E770" s="19" t="s">
        <v>4933</v>
      </c>
      <c r="F770" s="19" t="s">
        <v>249</v>
      </c>
      <c r="G770" s="19"/>
      <c r="H770" s="19"/>
      <c r="I770" s="19"/>
    </row>
    <row r="771" spans="2:9" x14ac:dyDescent="0.55000000000000004">
      <c r="B771" s="19" t="s">
        <v>4952</v>
      </c>
      <c r="C771" s="19"/>
      <c r="D771" s="19" t="s">
        <v>7647</v>
      </c>
      <c r="E771" s="19" t="s">
        <v>4933</v>
      </c>
      <c r="F771" s="19" t="s">
        <v>251</v>
      </c>
      <c r="G771" s="19"/>
      <c r="H771" s="19"/>
      <c r="I771" s="19"/>
    </row>
    <row r="772" spans="2:9" x14ac:dyDescent="0.55000000000000004">
      <c r="B772" s="19" t="s">
        <v>4953</v>
      </c>
      <c r="C772" s="19"/>
      <c r="D772" s="19" t="s">
        <v>7647</v>
      </c>
      <c r="E772" s="19" t="s">
        <v>4933</v>
      </c>
      <c r="F772" s="19" t="s">
        <v>253</v>
      </c>
      <c r="G772" s="19"/>
      <c r="H772" s="19"/>
      <c r="I772" s="19"/>
    </row>
    <row r="773" spans="2:9" x14ac:dyDescent="0.55000000000000004">
      <c r="B773" s="19" t="s">
        <v>4954</v>
      </c>
      <c r="C773" s="19"/>
      <c r="D773" s="19" t="s">
        <v>7647</v>
      </c>
      <c r="E773" s="19" t="s">
        <v>4933</v>
      </c>
      <c r="F773" s="19" t="s">
        <v>255</v>
      </c>
      <c r="G773" s="19"/>
      <c r="H773" s="19"/>
      <c r="I773" s="19"/>
    </row>
    <row r="774" spans="2:9" x14ac:dyDescent="0.55000000000000004">
      <c r="B774" s="19" t="s">
        <v>4955</v>
      </c>
      <c r="C774" s="19"/>
      <c r="D774" s="19" t="s">
        <v>7647</v>
      </c>
      <c r="E774" s="19" t="s">
        <v>4933</v>
      </c>
      <c r="F774" s="19" t="s">
        <v>257</v>
      </c>
      <c r="G774" s="19"/>
      <c r="H774" s="19"/>
      <c r="I774" s="19"/>
    </row>
    <row r="775" spans="2:9" x14ac:dyDescent="0.55000000000000004">
      <c r="B775" s="19" t="s">
        <v>4956</v>
      </c>
      <c r="C775" s="19"/>
      <c r="D775" s="19" t="s">
        <v>7647</v>
      </c>
      <c r="E775" s="19" t="s">
        <v>4933</v>
      </c>
      <c r="F775" s="19" t="s">
        <v>259</v>
      </c>
      <c r="G775" s="19"/>
      <c r="H775" s="19"/>
      <c r="I775" s="19"/>
    </row>
    <row r="776" spans="2:9" x14ac:dyDescent="0.55000000000000004">
      <c r="B776" s="19" t="s">
        <v>4957</v>
      </c>
      <c r="C776" s="19"/>
      <c r="D776" s="19" t="s">
        <v>7647</v>
      </c>
      <c r="E776" s="19" t="s">
        <v>4933</v>
      </c>
      <c r="F776" s="19" t="s">
        <v>261</v>
      </c>
      <c r="G776" s="19"/>
      <c r="H776" s="19"/>
      <c r="I776" s="19"/>
    </row>
    <row r="777" spans="2:9" x14ac:dyDescent="0.55000000000000004">
      <c r="B777" s="19" t="s">
        <v>4958</v>
      </c>
      <c r="C777" s="19"/>
      <c r="D777" s="19" t="s">
        <v>7647</v>
      </c>
      <c r="E777" s="19" t="s">
        <v>4933</v>
      </c>
      <c r="F777" s="19" t="s">
        <v>263</v>
      </c>
      <c r="G777" s="19"/>
      <c r="H777" s="19"/>
      <c r="I777" s="19"/>
    </row>
    <row r="778" spans="2:9" x14ac:dyDescent="0.55000000000000004">
      <c r="B778" s="19" t="s">
        <v>7451</v>
      </c>
      <c r="C778" s="19"/>
      <c r="D778" s="19" t="s">
        <v>7647</v>
      </c>
      <c r="E778" s="19" t="s">
        <v>4933</v>
      </c>
      <c r="F778" s="19" t="s">
        <v>265</v>
      </c>
      <c r="G778" s="19"/>
      <c r="H778" s="19"/>
      <c r="I778" s="19"/>
    </row>
    <row r="779" spans="2:9" x14ac:dyDescent="0.55000000000000004">
      <c r="B779" s="19" t="s">
        <v>7452</v>
      </c>
      <c r="C779" s="19"/>
      <c r="D779" s="19" t="s">
        <v>7647</v>
      </c>
      <c r="E779" s="19" t="s">
        <v>4933</v>
      </c>
      <c r="F779" s="19" t="s">
        <v>267</v>
      </c>
      <c r="G779" s="19"/>
      <c r="H779" s="19"/>
      <c r="I779" s="19"/>
    </row>
    <row r="780" spans="2:9" x14ac:dyDescent="0.55000000000000004">
      <c r="B780" s="19" t="s">
        <v>4960</v>
      </c>
      <c r="C780" s="19"/>
      <c r="D780" s="19" t="s">
        <v>7647</v>
      </c>
      <c r="E780" s="19" t="s">
        <v>4959</v>
      </c>
      <c r="F780" s="19" t="s">
        <v>140</v>
      </c>
      <c r="G780" s="19"/>
      <c r="H780" s="19"/>
      <c r="I780" s="19"/>
    </row>
    <row r="781" spans="2:9" x14ac:dyDescent="0.55000000000000004">
      <c r="B781" s="19" t="s">
        <v>4961</v>
      </c>
      <c r="C781" s="19"/>
      <c r="D781" s="19" t="s">
        <v>7647</v>
      </c>
      <c r="E781" s="19" t="s">
        <v>4959</v>
      </c>
      <c r="F781" s="19" t="s">
        <v>142</v>
      </c>
      <c r="G781" s="19"/>
      <c r="H781" s="19"/>
      <c r="I781" s="19"/>
    </row>
    <row r="782" spans="2:9" x14ac:dyDescent="0.55000000000000004">
      <c r="B782" s="19" t="s">
        <v>4962</v>
      </c>
      <c r="C782" s="19"/>
      <c r="D782" s="19" t="s">
        <v>7647</v>
      </c>
      <c r="E782" s="19" t="s">
        <v>4959</v>
      </c>
      <c r="F782" s="19" t="s">
        <v>144</v>
      </c>
      <c r="G782" s="19"/>
      <c r="H782" s="19"/>
      <c r="I782" s="19"/>
    </row>
    <row r="783" spans="2:9" x14ac:dyDescent="0.55000000000000004">
      <c r="B783" s="19" t="s">
        <v>4963</v>
      </c>
      <c r="C783" s="19"/>
      <c r="D783" s="19" t="s">
        <v>7647</v>
      </c>
      <c r="E783" s="19" t="s">
        <v>4959</v>
      </c>
      <c r="F783" s="19" t="s">
        <v>146</v>
      </c>
      <c r="G783" s="19"/>
      <c r="H783" s="19"/>
      <c r="I783" s="19"/>
    </row>
    <row r="784" spans="2:9" x14ac:dyDescent="0.55000000000000004">
      <c r="B784" s="19" t="s">
        <v>4964</v>
      </c>
      <c r="C784" s="19"/>
      <c r="D784" s="19" t="s">
        <v>7647</v>
      </c>
      <c r="E784" s="19" t="s">
        <v>4959</v>
      </c>
      <c r="F784" s="19" t="s">
        <v>148</v>
      </c>
      <c r="G784" s="19"/>
      <c r="H784" s="19"/>
      <c r="I784" s="19"/>
    </row>
    <row r="785" spans="2:9" x14ac:dyDescent="0.55000000000000004">
      <c r="B785" s="19" t="s">
        <v>4965</v>
      </c>
      <c r="C785" s="19"/>
      <c r="D785" s="19" t="s">
        <v>7647</v>
      </c>
      <c r="E785" s="19" t="s">
        <v>4959</v>
      </c>
      <c r="F785" s="19" t="s">
        <v>150</v>
      </c>
      <c r="G785" s="19"/>
      <c r="H785" s="19"/>
      <c r="I785" s="19"/>
    </row>
    <row r="786" spans="2:9" x14ac:dyDescent="0.55000000000000004">
      <c r="B786" s="19" t="s">
        <v>4966</v>
      </c>
      <c r="C786" s="19"/>
      <c r="D786" s="19" t="s">
        <v>7647</v>
      </c>
      <c r="E786" s="19" t="s">
        <v>4959</v>
      </c>
      <c r="F786" s="19" t="s">
        <v>152</v>
      </c>
      <c r="G786" s="19"/>
      <c r="H786" s="19"/>
      <c r="I786" s="19"/>
    </row>
    <row r="787" spans="2:9" x14ac:dyDescent="0.55000000000000004">
      <c r="B787" s="19" t="s">
        <v>4967</v>
      </c>
      <c r="C787" s="19"/>
      <c r="D787" s="19" t="s">
        <v>7647</v>
      </c>
      <c r="E787" s="19" t="s">
        <v>4959</v>
      </c>
      <c r="F787" s="19" t="s">
        <v>154</v>
      </c>
      <c r="G787" s="19"/>
      <c r="H787" s="19"/>
      <c r="I787" s="19"/>
    </row>
    <row r="788" spans="2:9" x14ac:dyDescent="0.55000000000000004">
      <c r="B788" s="19" t="s">
        <v>4968</v>
      </c>
      <c r="C788" s="19"/>
      <c r="D788" s="19" t="s">
        <v>7647</v>
      </c>
      <c r="E788" s="19" t="s">
        <v>4959</v>
      </c>
      <c r="F788" s="19" t="s">
        <v>156</v>
      </c>
      <c r="G788" s="19"/>
      <c r="H788" s="19"/>
      <c r="I788" s="19"/>
    </row>
    <row r="789" spans="2:9" x14ac:dyDescent="0.55000000000000004">
      <c r="B789" s="19" t="s">
        <v>4969</v>
      </c>
      <c r="C789" s="19"/>
      <c r="D789" s="19" t="s">
        <v>7647</v>
      </c>
      <c r="E789" s="19" t="s">
        <v>4959</v>
      </c>
      <c r="F789" s="19" t="s">
        <v>158</v>
      </c>
      <c r="G789" s="19"/>
      <c r="H789" s="19"/>
      <c r="I789" s="19"/>
    </row>
    <row r="790" spans="2:9" x14ac:dyDescent="0.55000000000000004">
      <c r="B790" s="19" t="s">
        <v>4970</v>
      </c>
      <c r="C790" s="19"/>
      <c r="D790" s="19" t="s">
        <v>7647</v>
      </c>
      <c r="E790" s="19" t="s">
        <v>4959</v>
      </c>
      <c r="F790" s="19" t="s">
        <v>160</v>
      </c>
      <c r="G790" s="19"/>
      <c r="H790" s="19"/>
      <c r="I790" s="19"/>
    </row>
    <row r="791" spans="2:9" x14ac:dyDescent="0.55000000000000004">
      <c r="B791" s="19" t="s">
        <v>4971</v>
      </c>
      <c r="C791" s="19"/>
      <c r="D791" s="19" t="s">
        <v>7647</v>
      </c>
      <c r="E791" s="19" t="s">
        <v>4959</v>
      </c>
      <c r="F791" s="19" t="s">
        <v>162</v>
      </c>
      <c r="G791" s="19"/>
      <c r="H791" s="19"/>
      <c r="I791" s="19"/>
    </row>
    <row r="792" spans="2:9" x14ac:dyDescent="0.55000000000000004">
      <c r="B792" s="19" t="s">
        <v>4972</v>
      </c>
      <c r="C792" s="19"/>
      <c r="D792" s="19" t="s">
        <v>7647</v>
      </c>
      <c r="E792" s="19" t="s">
        <v>4959</v>
      </c>
      <c r="F792" s="19" t="s">
        <v>164</v>
      </c>
      <c r="G792" s="19"/>
      <c r="H792" s="19"/>
      <c r="I792" s="19"/>
    </row>
    <row r="793" spans="2:9" x14ac:dyDescent="0.55000000000000004">
      <c r="B793" s="19" t="s">
        <v>4973</v>
      </c>
      <c r="C793" s="19"/>
      <c r="D793" s="19" t="s">
        <v>7647</v>
      </c>
      <c r="E793" s="19" t="s">
        <v>4959</v>
      </c>
      <c r="F793" s="19" t="s">
        <v>166</v>
      </c>
      <c r="G793" s="19"/>
      <c r="H793" s="19"/>
      <c r="I793" s="19"/>
    </row>
    <row r="794" spans="2:9" x14ac:dyDescent="0.55000000000000004">
      <c r="B794" s="19" t="s">
        <v>4974</v>
      </c>
      <c r="C794" s="19"/>
      <c r="D794" s="19" t="s">
        <v>7647</v>
      </c>
      <c r="E794" s="19" t="s">
        <v>4959</v>
      </c>
      <c r="F794" s="19" t="s">
        <v>168</v>
      </c>
      <c r="G794" s="19"/>
      <c r="H794" s="19"/>
      <c r="I794" s="19"/>
    </row>
    <row r="795" spans="2:9" x14ac:dyDescent="0.55000000000000004">
      <c r="B795" s="19" t="s">
        <v>4975</v>
      </c>
      <c r="C795" s="19"/>
      <c r="D795" s="19" t="s">
        <v>7647</v>
      </c>
      <c r="E795" s="19" t="s">
        <v>4959</v>
      </c>
      <c r="F795" s="19" t="s">
        <v>170</v>
      </c>
      <c r="G795" s="19"/>
      <c r="H795" s="19"/>
      <c r="I795" s="19"/>
    </row>
    <row r="796" spans="2:9" x14ac:dyDescent="0.55000000000000004">
      <c r="B796" s="19" t="s">
        <v>4976</v>
      </c>
      <c r="C796" s="19"/>
      <c r="D796" s="19" t="s">
        <v>7647</v>
      </c>
      <c r="E796" s="19" t="s">
        <v>4959</v>
      </c>
      <c r="F796" s="19" t="s">
        <v>172</v>
      </c>
      <c r="G796" s="19"/>
      <c r="H796" s="19"/>
      <c r="I796" s="19"/>
    </row>
    <row r="797" spans="2:9" x14ac:dyDescent="0.55000000000000004">
      <c r="B797" s="19" t="s">
        <v>4977</v>
      </c>
      <c r="C797" s="19"/>
      <c r="D797" s="19" t="s">
        <v>7647</v>
      </c>
      <c r="E797" s="19" t="s">
        <v>4959</v>
      </c>
      <c r="F797" s="19" t="s">
        <v>174</v>
      </c>
      <c r="G797" s="19"/>
      <c r="H797" s="19"/>
      <c r="I797" s="19"/>
    </row>
    <row r="798" spans="2:9" x14ac:dyDescent="0.55000000000000004">
      <c r="B798" s="19" t="s">
        <v>4885</v>
      </c>
      <c r="C798" s="19"/>
      <c r="D798" s="19" t="s">
        <v>7647</v>
      </c>
      <c r="E798" s="19" t="s">
        <v>4959</v>
      </c>
      <c r="F798" s="19" t="s">
        <v>240</v>
      </c>
      <c r="G798" s="19"/>
      <c r="H798" s="19"/>
      <c r="I798" s="19"/>
    </row>
    <row r="799" spans="2:9" x14ac:dyDescent="0.55000000000000004">
      <c r="B799" s="19" t="s">
        <v>4978</v>
      </c>
      <c r="C799" s="19"/>
      <c r="D799" s="19" t="s">
        <v>7647</v>
      </c>
      <c r="E799" s="19" t="s">
        <v>4959</v>
      </c>
      <c r="F799" s="19" t="s">
        <v>241</v>
      </c>
      <c r="G799" s="19"/>
      <c r="H799" s="19"/>
      <c r="I799" s="19"/>
    </row>
    <row r="800" spans="2:9" x14ac:dyDescent="0.55000000000000004">
      <c r="B800" s="19" t="s">
        <v>4979</v>
      </c>
      <c r="C800" s="19"/>
      <c r="D800" s="19" t="s">
        <v>7647</v>
      </c>
      <c r="E800" s="19" t="s">
        <v>4959</v>
      </c>
      <c r="F800" s="19" t="s">
        <v>243</v>
      </c>
      <c r="G800" s="19"/>
      <c r="H800" s="19"/>
      <c r="I800" s="19"/>
    </row>
    <row r="801" spans="2:9" x14ac:dyDescent="0.55000000000000004">
      <c r="B801" s="19" t="s">
        <v>4980</v>
      </c>
      <c r="C801" s="19"/>
      <c r="D801" s="19" t="s">
        <v>7647</v>
      </c>
      <c r="E801" s="19" t="s">
        <v>4959</v>
      </c>
      <c r="F801" s="19" t="s">
        <v>244</v>
      </c>
      <c r="G801" s="19"/>
      <c r="H801" s="19"/>
      <c r="I801" s="19"/>
    </row>
    <row r="802" spans="2:9" x14ac:dyDescent="0.55000000000000004">
      <c r="B802" s="19" t="s">
        <v>4981</v>
      </c>
      <c r="C802" s="19"/>
      <c r="D802" s="19" t="s">
        <v>7647</v>
      </c>
      <c r="E802" s="19" t="s">
        <v>4959</v>
      </c>
      <c r="F802" s="19" t="s">
        <v>246</v>
      </c>
      <c r="G802" s="19"/>
      <c r="H802" s="19"/>
      <c r="I802" s="19"/>
    </row>
    <row r="803" spans="2:9" x14ac:dyDescent="0.55000000000000004">
      <c r="B803" s="19" t="s">
        <v>4982</v>
      </c>
      <c r="C803" s="19"/>
      <c r="D803" s="19" t="s">
        <v>7647</v>
      </c>
      <c r="E803" s="19" t="s">
        <v>4959</v>
      </c>
      <c r="F803" s="19" t="s">
        <v>247</v>
      </c>
      <c r="G803" s="19"/>
      <c r="H803" s="19"/>
      <c r="I803" s="19"/>
    </row>
    <row r="804" spans="2:9" x14ac:dyDescent="0.55000000000000004">
      <c r="B804" s="19" t="s">
        <v>4983</v>
      </c>
      <c r="C804" s="19"/>
      <c r="D804" s="19" t="s">
        <v>7647</v>
      </c>
      <c r="E804" s="19" t="s">
        <v>4959</v>
      </c>
      <c r="F804" s="19" t="s">
        <v>249</v>
      </c>
      <c r="G804" s="19"/>
      <c r="H804" s="19"/>
      <c r="I804" s="19"/>
    </row>
    <row r="805" spans="2:9" x14ac:dyDescent="0.55000000000000004">
      <c r="B805" s="19" t="s">
        <v>4984</v>
      </c>
      <c r="C805" s="19"/>
      <c r="D805" s="19" t="s">
        <v>7647</v>
      </c>
      <c r="E805" s="19" t="s">
        <v>4959</v>
      </c>
      <c r="F805" s="19" t="s">
        <v>251</v>
      </c>
      <c r="G805" s="19"/>
      <c r="H805" s="19"/>
      <c r="I805" s="19"/>
    </row>
    <row r="806" spans="2:9" x14ac:dyDescent="0.55000000000000004">
      <c r="B806" s="19" t="s">
        <v>4985</v>
      </c>
      <c r="C806" s="19"/>
      <c r="D806" s="19" t="s">
        <v>7647</v>
      </c>
      <c r="E806" s="19" t="s">
        <v>4959</v>
      </c>
      <c r="F806" s="19" t="s">
        <v>253</v>
      </c>
      <c r="G806" s="19"/>
      <c r="H806" s="19"/>
      <c r="I806" s="19"/>
    </row>
    <row r="807" spans="2:9" x14ac:dyDescent="0.55000000000000004">
      <c r="B807" s="19" t="s">
        <v>4986</v>
      </c>
      <c r="C807" s="19"/>
      <c r="D807" s="19" t="s">
        <v>7647</v>
      </c>
      <c r="E807" s="19" t="s">
        <v>4959</v>
      </c>
      <c r="F807" s="19" t="s">
        <v>255</v>
      </c>
      <c r="G807" s="19"/>
      <c r="H807" s="19"/>
      <c r="I807" s="19"/>
    </row>
    <row r="808" spans="2:9" x14ac:dyDescent="0.55000000000000004">
      <c r="B808" s="19" t="s">
        <v>4987</v>
      </c>
      <c r="C808" s="19"/>
      <c r="D808" s="19" t="s">
        <v>7647</v>
      </c>
      <c r="E808" s="19" t="s">
        <v>4959</v>
      </c>
      <c r="F808" s="19" t="s">
        <v>257</v>
      </c>
      <c r="G808" s="19"/>
      <c r="H808" s="19"/>
      <c r="I808" s="19"/>
    </row>
    <row r="809" spans="2:9" x14ac:dyDescent="0.55000000000000004">
      <c r="B809" s="19" t="s">
        <v>4988</v>
      </c>
      <c r="C809" s="19"/>
      <c r="D809" s="19" t="s">
        <v>7647</v>
      </c>
      <c r="E809" s="19" t="s">
        <v>4959</v>
      </c>
      <c r="F809" s="19" t="s">
        <v>259</v>
      </c>
      <c r="G809" s="19"/>
      <c r="H809" s="19"/>
      <c r="I809" s="19"/>
    </row>
    <row r="810" spans="2:9" x14ac:dyDescent="0.55000000000000004">
      <c r="B810" s="19" t="s">
        <v>4989</v>
      </c>
      <c r="C810" s="19"/>
      <c r="D810" s="19" t="s">
        <v>7647</v>
      </c>
      <c r="E810" s="19" t="s">
        <v>4959</v>
      </c>
      <c r="F810" s="19" t="s">
        <v>261</v>
      </c>
      <c r="G810" s="19"/>
      <c r="H810" s="19"/>
      <c r="I810" s="19"/>
    </row>
    <row r="811" spans="2:9" x14ac:dyDescent="0.55000000000000004">
      <c r="B811" s="19" t="s">
        <v>4989</v>
      </c>
      <c r="C811" s="19"/>
      <c r="D811" s="19" t="s">
        <v>7647</v>
      </c>
      <c r="E811" s="19" t="s">
        <v>4959</v>
      </c>
      <c r="F811" s="19" t="s">
        <v>274</v>
      </c>
      <c r="G811" s="19"/>
      <c r="H811" s="19"/>
      <c r="I811" s="19"/>
    </row>
    <row r="812" spans="2:9" x14ac:dyDescent="0.55000000000000004">
      <c r="B812" s="19" t="s">
        <v>4990</v>
      </c>
      <c r="C812" s="19"/>
      <c r="D812" s="19" t="s">
        <v>7647</v>
      </c>
      <c r="E812" s="19" t="s">
        <v>4959</v>
      </c>
      <c r="F812" s="19" t="s">
        <v>263</v>
      </c>
      <c r="G812" s="19"/>
      <c r="H812" s="19"/>
      <c r="I812" s="19"/>
    </row>
    <row r="813" spans="2:9" x14ac:dyDescent="0.55000000000000004">
      <c r="B813" s="19" t="s">
        <v>4990</v>
      </c>
      <c r="C813" s="19"/>
      <c r="D813" s="19" t="s">
        <v>7647</v>
      </c>
      <c r="E813" s="19" t="s">
        <v>4959</v>
      </c>
      <c r="F813" s="19" t="s">
        <v>265</v>
      </c>
      <c r="G813" s="19"/>
      <c r="H813" s="19"/>
      <c r="I813" s="19"/>
    </row>
    <row r="814" spans="2:9" x14ac:dyDescent="0.55000000000000004">
      <c r="B814" s="19" t="s">
        <v>4991</v>
      </c>
      <c r="C814" s="19"/>
      <c r="D814" s="19" t="s">
        <v>7647</v>
      </c>
      <c r="E814" s="19" t="s">
        <v>4959</v>
      </c>
      <c r="F814" s="19" t="s">
        <v>267</v>
      </c>
      <c r="G814" s="19"/>
      <c r="H814" s="19"/>
      <c r="I814" s="19"/>
    </row>
    <row r="815" spans="2:9" x14ac:dyDescent="0.55000000000000004">
      <c r="B815" s="19" t="s">
        <v>4992</v>
      </c>
      <c r="C815" s="19"/>
      <c r="D815" s="19" t="s">
        <v>7647</v>
      </c>
      <c r="E815" s="19" t="s">
        <v>4959</v>
      </c>
      <c r="F815" s="19" t="s">
        <v>268</v>
      </c>
      <c r="G815" s="19"/>
      <c r="H815" s="19"/>
      <c r="I815" s="19"/>
    </row>
    <row r="816" spans="2:9" x14ac:dyDescent="0.55000000000000004">
      <c r="B816" s="19" t="s">
        <v>4993</v>
      </c>
      <c r="C816" s="19"/>
      <c r="D816" s="19" t="s">
        <v>7647</v>
      </c>
      <c r="E816" s="19" t="s">
        <v>4959</v>
      </c>
      <c r="F816" s="19" t="s">
        <v>269</v>
      </c>
      <c r="G816" s="19"/>
      <c r="H816" s="19"/>
      <c r="I816" s="19"/>
    </row>
    <row r="817" spans="2:9" x14ac:dyDescent="0.55000000000000004">
      <c r="B817" s="19" t="s">
        <v>4994</v>
      </c>
      <c r="C817" s="19"/>
      <c r="D817" s="19" t="s">
        <v>7647</v>
      </c>
      <c r="E817" s="19" t="s">
        <v>4959</v>
      </c>
      <c r="F817" s="19" t="s">
        <v>270</v>
      </c>
      <c r="G817" s="19"/>
      <c r="H817" s="19"/>
      <c r="I817" s="19"/>
    </row>
    <row r="818" spans="2:9" x14ac:dyDescent="0.55000000000000004">
      <c r="B818" s="19" t="s">
        <v>4995</v>
      </c>
      <c r="C818" s="19"/>
      <c r="D818" s="19" t="s">
        <v>7647</v>
      </c>
      <c r="E818" s="19" t="s">
        <v>4959</v>
      </c>
      <c r="F818" s="19" t="s">
        <v>271</v>
      </c>
      <c r="G818" s="19"/>
      <c r="H818" s="19"/>
      <c r="I818" s="19"/>
    </row>
    <row r="819" spans="2:9" x14ac:dyDescent="0.55000000000000004">
      <c r="B819" s="19" t="s">
        <v>4996</v>
      </c>
      <c r="C819" s="19"/>
      <c r="D819" s="19" t="s">
        <v>7647</v>
      </c>
      <c r="E819" s="19" t="s">
        <v>4959</v>
      </c>
      <c r="F819" s="19" t="s">
        <v>272</v>
      </c>
      <c r="G819" s="19"/>
      <c r="H819" s="19"/>
      <c r="I819" s="19"/>
    </row>
    <row r="820" spans="2:9" x14ac:dyDescent="0.55000000000000004">
      <c r="B820" s="19" t="s">
        <v>4997</v>
      </c>
      <c r="C820" s="19"/>
      <c r="D820" s="19" t="s">
        <v>7647</v>
      </c>
      <c r="E820" s="19" t="s">
        <v>4959</v>
      </c>
      <c r="F820" s="19" t="s">
        <v>273</v>
      </c>
      <c r="G820" s="19"/>
      <c r="H820" s="19"/>
      <c r="I820" s="19"/>
    </row>
    <row r="821" spans="2:9" x14ac:dyDescent="0.55000000000000004">
      <c r="B821" s="19" t="s">
        <v>4999</v>
      </c>
      <c r="C821" s="19"/>
      <c r="D821" s="19" t="s">
        <v>7647</v>
      </c>
      <c r="E821" s="19" t="s">
        <v>4998</v>
      </c>
      <c r="F821" s="19" t="s">
        <v>140</v>
      </c>
      <c r="G821" s="19"/>
      <c r="H821" s="19"/>
      <c r="I821" s="19"/>
    </row>
    <row r="822" spans="2:9" x14ac:dyDescent="0.55000000000000004">
      <c r="B822" s="19" t="s">
        <v>5000</v>
      </c>
      <c r="C822" s="19"/>
      <c r="D822" s="19" t="s">
        <v>7647</v>
      </c>
      <c r="E822" s="19" t="s">
        <v>4998</v>
      </c>
      <c r="F822" s="19" t="s">
        <v>142</v>
      </c>
      <c r="G822" s="19"/>
      <c r="H822" s="19"/>
      <c r="I822" s="19"/>
    </row>
    <row r="823" spans="2:9" x14ac:dyDescent="0.55000000000000004">
      <c r="B823" s="19" t="s">
        <v>5001</v>
      </c>
      <c r="C823" s="19"/>
      <c r="D823" s="19" t="s">
        <v>7647</v>
      </c>
      <c r="E823" s="19" t="s">
        <v>4998</v>
      </c>
      <c r="F823" s="19" t="s">
        <v>144</v>
      </c>
      <c r="G823" s="19"/>
      <c r="H823" s="19"/>
      <c r="I823" s="19"/>
    </row>
    <row r="824" spans="2:9" x14ac:dyDescent="0.55000000000000004">
      <c r="B824" s="19" t="s">
        <v>5002</v>
      </c>
      <c r="C824" s="19"/>
      <c r="D824" s="19" t="s">
        <v>7647</v>
      </c>
      <c r="E824" s="19" t="s">
        <v>4998</v>
      </c>
      <c r="F824" s="19" t="s">
        <v>146</v>
      </c>
      <c r="G824" s="19"/>
      <c r="H824" s="19"/>
      <c r="I824" s="19"/>
    </row>
    <row r="825" spans="2:9" x14ac:dyDescent="0.55000000000000004">
      <c r="B825" s="19" t="s">
        <v>5003</v>
      </c>
      <c r="C825" s="19"/>
      <c r="D825" s="19" t="s">
        <v>7647</v>
      </c>
      <c r="E825" s="19" t="s">
        <v>4998</v>
      </c>
      <c r="F825" s="19" t="s">
        <v>148</v>
      </c>
      <c r="G825" s="19"/>
      <c r="H825" s="19"/>
      <c r="I825" s="19"/>
    </row>
    <row r="826" spans="2:9" x14ac:dyDescent="0.55000000000000004">
      <c r="B826" s="19" t="s">
        <v>5004</v>
      </c>
      <c r="C826" s="19"/>
      <c r="D826" s="19" t="s">
        <v>7647</v>
      </c>
      <c r="E826" s="19" t="s">
        <v>4998</v>
      </c>
      <c r="F826" s="19" t="s">
        <v>150</v>
      </c>
      <c r="G826" s="19"/>
      <c r="H826" s="19"/>
      <c r="I826" s="19"/>
    </row>
    <row r="827" spans="2:9" x14ac:dyDescent="0.55000000000000004">
      <c r="B827" s="19" t="s">
        <v>5005</v>
      </c>
      <c r="C827" s="19"/>
      <c r="D827" s="19" t="s">
        <v>7647</v>
      </c>
      <c r="E827" s="19" t="s">
        <v>4998</v>
      </c>
      <c r="F827" s="19" t="s">
        <v>240</v>
      </c>
      <c r="G827" s="19"/>
      <c r="H827" s="19"/>
      <c r="I827" s="19"/>
    </row>
    <row r="828" spans="2:9" x14ac:dyDescent="0.55000000000000004">
      <c r="B828" s="19" t="s">
        <v>5007</v>
      </c>
      <c r="C828" s="19"/>
      <c r="D828" s="19" t="s">
        <v>7647</v>
      </c>
      <c r="E828" s="19" t="s">
        <v>5006</v>
      </c>
      <c r="F828" s="19" t="s">
        <v>140</v>
      </c>
      <c r="G828" s="19"/>
      <c r="H828" s="19"/>
      <c r="I828" s="19"/>
    </row>
    <row r="829" spans="2:9" x14ac:dyDescent="0.55000000000000004">
      <c r="B829" s="19" t="s">
        <v>5008</v>
      </c>
      <c r="C829" s="19"/>
      <c r="D829" s="19" t="s">
        <v>7647</v>
      </c>
      <c r="E829" s="19" t="s">
        <v>5006</v>
      </c>
      <c r="F829" s="19" t="s">
        <v>142</v>
      </c>
      <c r="G829" s="19"/>
      <c r="H829" s="19"/>
      <c r="I829" s="19"/>
    </row>
    <row r="830" spans="2:9" x14ac:dyDescent="0.55000000000000004">
      <c r="B830" s="19" t="s">
        <v>5009</v>
      </c>
      <c r="C830" s="19"/>
      <c r="D830" s="19" t="s">
        <v>7647</v>
      </c>
      <c r="E830" s="19" t="s">
        <v>5006</v>
      </c>
      <c r="F830" s="19" t="s">
        <v>144</v>
      </c>
      <c r="G830" s="19"/>
      <c r="H830" s="19"/>
      <c r="I830" s="19"/>
    </row>
    <row r="831" spans="2:9" x14ac:dyDescent="0.55000000000000004">
      <c r="B831" s="19" t="s">
        <v>5010</v>
      </c>
      <c r="C831" s="19"/>
      <c r="D831" s="19" t="s">
        <v>7647</v>
      </c>
      <c r="E831" s="19" t="s">
        <v>5006</v>
      </c>
      <c r="F831" s="19" t="s">
        <v>240</v>
      </c>
      <c r="G831" s="19"/>
      <c r="H831" s="19"/>
      <c r="I831" s="19"/>
    </row>
    <row r="832" spans="2:9" x14ac:dyDescent="0.55000000000000004">
      <c r="B832" s="19" t="s">
        <v>5012</v>
      </c>
      <c r="C832" s="19"/>
      <c r="D832" s="19" t="s">
        <v>7647</v>
      </c>
      <c r="E832" s="19" t="s">
        <v>5011</v>
      </c>
      <c r="F832" s="19" t="s">
        <v>140</v>
      </c>
      <c r="G832" s="19"/>
      <c r="H832" s="19"/>
      <c r="I832" s="19"/>
    </row>
    <row r="833" spans="2:9" x14ac:dyDescent="0.55000000000000004">
      <c r="B833" s="19" t="s">
        <v>5013</v>
      </c>
      <c r="C833" s="19"/>
      <c r="D833" s="19" t="s">
        <v>7647</v>
      </c>
      <c r="E833" s="19" t="s">
        <v>5011</v>
      </c>
      <c r="F833" s="19" t="s">
        <v>142</v>
      </c>
      <c r="G833" s="19"/>
      <c r="H833" s="19"/>
      <c r="I833" s="19"/>
    </row>
    <row r="834" spans="2:9" x14ac:dyDescent="0.55000000000000004">
      <c r="B834" s="19" t="s">
        <v>5014</v>
      </c>
      <c r="C834" s="19"/>
      <c r="D834" s="19" t="s">
        <v>7647</v>
      </c>
      <c r="E834" s="19" t="s">
        <v>5011</v>
      </c>
      <c r="F834" s="19" t="s">
        <v>144</v>
      </c>
      <c r="G834" s="19"/>
      <c r="H834" s="19"/>
      <c r="I834" s="19"/>
    </row>
    <row r="835" spans="2:9" x14ac:dyDescent="0.55000000000000004">
      <c r="B835" s="19" t="s">
        <v>5015</v>
      </c>
      <c r="C835" s="19"/>
      <c r="D835" s="19" t="s">
        <v>7647</v>
      </c>
      <c r="E835" s="19" t="s">
        <v>5011</v>
      </c>
      <c r="F835" s="19" t="s">
        <v>146</v>
      </c>
      <c r="G835" s="19"/>
      <c r="H835" s="19"/>
      <c r="I835" s="19"/>
    </row>
    <row r="836" spans="2:9" x14ac:dyDescent="0.55000000000000004">
      <c r="B836" s="19" t="s">
        <v>5016</v>
      </c>
      <c r="C836" s="19"/>
      <c r="D836" s="19" t="s">
        <v>7647</v>
      </c>
      <c r="E836" s="19" t="s">
        <v>5011</v>
      </c>
      <c r="F836" s="19" t="s">
        <v>148</v>
      </c>
      <c r="G836" s="19"/>
      <c r="H836" s="19"/>
      <c r="I836" s="19"/>
    </row>
    <row r="837" spans="2:9" x14ac:dyDescent="0.55000000000000004">
      <c r="B837" s="19" t="s">
        <v>5017</v>
      </c>
      <c r="C837" s="19"/>
      <c r="D837" s="19" t="s">
        <v>7647</v>
      </c>
      <c r="E837" s="19" t="s">
        <v>5011</v>
      </c>
      <c r="F837" s="19" t="s">
        <v>150</v>
      </c>
      <c r="G837" s="19"/>
      <c r="H837" s="19"/>
      <c r="I837" s="19"/>
    </row>
    <row r="838" spans="2:9" x14ac:dyDescent="0.55000000000000004">
      <c r="B838" s="19" t="s">
        <v>5018</v>
      </c>
      <c r="C838" s="19"/>
      <c r="D838" s="19" t="s">
        <v>7647</v>
      </c>
      <c r="E838" s="19" t="s">
        <v>5011</v>
      </c>
      <c r="F838" s="19" t="s">
        <v>240</v>
      </c>
      <c r="G838" s="19"/>
      <c r="H838" s="19"/>
      <c r="I838" s="19"/>
    </row>
    <row r="839" spans="2:9" x14ac:dyDescent="0.55000000000000004">
      <c r="B839" s="19" t="s">
        <v>5019</v>
      </c>
      <c r="C839" s="19"/>
      <c r="D839" s="19" t="s">
        <v>7647</v>
      </c>
      <c r="E839" s="19" t="s">
        <v>5011</v>
      </c>
      <c r="F839" s="19" t="s">
        <v>241</v>
      </c>
      <c r="G839" s="19"/>
      <c r="H839" s="19"/>
      <c r="I839" s="19"/>
    </row>
    <row r="840" spans="2:9" x14ac:dyDescent="0.55000000000000004">
      <c r="B840" s="19" t="s">
        <v>4956</v>
      </c>
      <c r="C840" s="19"/>
      <c r="D840" s="19" t="s">
        <v>7647</v>
      </c>
      <c r="E840" s="19" t="s">
        <v>5011</v>
      </c>
      <c r="F840" s="19" t="s">
        <v>242</v>
      </c>
      <c r="G840" s="19"/>
      <c r="H840" s="19"/>
      <c r="I840" s="19"/>
    </row>
    <row r="841" spans="2:9" x14ac:dyDescent="0.55000000000000004">
      <c r="B841" s="19" t="s">
        <v>5020</v>
      </c>
      <c r="C841" s="19"/>
      <c r="D841" s="19" t="s">
        <v>7647</v>
      </c>
      <c r="E841" s="19" t="s">
        <v>5011</v>
      </c>
      <c r="F841" s="19" t="s">
        <v>243</v>
      </c>
      <c r="G841" s="19"/>
      <c r="H841" s="19"/>
      <c r="I841" s="19"/>
    </row>
    <row r="842" spans="2:9" x14ac:dyDescent="0.55000000000000004">
      <c r="B842" s="19" t="s">
        <v>5022</v>
      </c>
      <c r="C842" s="19"/>
      <c r="D842" s="19" t="s">
        <v>7647</v>
      </c>
      <c r="E842" s="19" t="s">
        <v>5021</v>
      </c>
      <c r="F842" s="19" t="s">
        <v>140</v>
      </c>
      <c r="G842" s="19"/>
      <c r="H842" s="19"/>
      <c r="I842" s="19"/>
    </row>
    <row r="843" spans="2:9" x14ac:dyDescent="0.55000000000000004">
      <c r="B843" s="19" t="s">
        <v>5023</v>
      </c>
      <c r="C843" s="19"/>
      <c r="D843" s="19" t="s">
        <v>7647</v>
      </c>
      <c r="E843" s="19" t="s">
        <v>5021</v>
      </c>
      <c r="F843" s="19" t="s">
        <v>142</v>
      </c>
      <c r="G843" s="19"/>
      <c r="H843" s="19"/>
      <c r="I843" s="19"/>
    </row>
    <row r="844" spans="2:9" x14ac:dyDescent="0.55000000000000004">
      <c r="B844" s="19" t="s">
        <v>5024</v>
      </c>
      <c r="C844" s="19"/>
      <c r="D844" s="19" t="s">
        <v>7647</v>
      </c>
      <c r="E844" s="19" t="s">
        <v>5021</v>
      </c>
      <c r="F844" s="19" t="s">
        <v>144</v>
      </c>
      <c r="G844" s="19"/>
      <c r="H844" s="19"/>
      <c r="I844" s="19"/>
    </row>
    <row r="845" spans="2:9" x14ac:dyDescent="0.55000000000000004">
      <c r="B845" s="19" t="s">
        <v>5025</v>
      </c>
      <c r="C845" s="19"/>
      <c r="D845" s="19" t="s">
        <v>7647</v>
      </c>
      <c r="E845" s="19" t="s">
        <v>5021</v>
      </c>
      <c r="F845" s="19" t="s">
        <v>146</v>
      </c>
      <c r="G845" s="19"/>
      <c r="H845" s="19"/>
      <c r="I845" s="19"/>
    </row>
    <row r="846" spans="2:9" x14ac:dyDescent="0.55000000000000004">
      <c r="B846" s="19" t="s">
        <v>5026</v>
      </c>
      <c r="C846" s="19"/>
      <c r="D846" s="19" t="s">
        <v>7647</v>
      </c>
      <c r="E846" s="19" t="s">
        <v>5021</v>
      </c>
      <c r="F846" s="19" t="s">
        <v>148</v>
      </c>
      <c r="G846" s="19"/>
      <c r="H846" s="19"/>
      <c r="I846" s="19"/>
    </row>
    <row r="847" spans="2:9" x14ac:dyDescent="0.55000000000000004">
      <c r="B847" s="19" t="s">
        <v>5027</v>
      </c>
      <c r="C847" s="19"/>
      <c r="D847" s="19" t="s">
        <v>7647</v>
      </c>
      <c r="E847" s="19" t="s">
        <v>5021</v>
      </c>
      <c r="F847" s="19" t="s">
        <v>150</v>
      </c>
      <c r="G847" s="19"/>
      <c r="H847" s="19"/>
      <c r="I847" s="19"/>
    </row>
    <row r="848" spans="2:9" x14ac:dyDescent="0.55000000000000004">
      <c r="B848" s="19" t="s">
        <v>5028</v>
      </c>
      <c r="C848" s="19"/>
      <c r="D848" s="19" t="s">
        <v>7647</v>
      </c>
      <c r="E848" s="19" t="s">
        <v>5021</v>
      </c>
      <c r="F848" s="19" t="s">
        <v>240</v>
      </c>
      <c r="G848" s="19"/>
      <c r="H848" s="19"/>
      <c r="I848" s="19"/>
    </row>
    <row r="849" spans="2:9" x14ac:dyDescent="0.55000000000000004">
      <c r="B849" s="19" t="s">
        <v>5029</v>
      </c>
      <c r="C849" s="19"/>
      <c r="D849" s="19" t="s">
        <v>7647</v>
      </c>
      <c r="E849" s="19" t="s">
        <v>5021</v>
      </c>
      <c r="F849" s="19" t="s">
        <v>241</v>
      </c>
      <c r="G849" s="19"/>
      <c r="H849" s="19"/>
      <c r="I849" s="19"/>
    </row>
    <row r="850" spans="2:9" x14ac:dyDescent="0.55000000000000004">
      <c r="B850" s="19" t="s">
        <v>5030</v>
      </c>
      <c r="C850" s="19"/>
      <c r="D850" s="19" t="s">
        <v>7647</v>
      </c>
      <c r="E850" s="19" t="s">
        <v>5021</v>
      </c>
      <c r="F850" s="19" t="s">
        <v>242</v>
      </c>
      <c r="G850" s="19"/>
      <c r="H850" s="19"/>
      <c r="I850" s="19"/>
    </row>
    <row r="851" spans="2:9" x14ac:dyDescent="0.55000000000000004">
      <c r="B851" s="19" t="s">
        <v>5032</v>
      </c>
      <c r="C851" s="19"/>
      <c r="D851" s="19" t="s">
        <v>7647</v>
      </c>
      <c r="E851" s="19" t="s">
        <v>5031</v>
      </c>
      <c r="F851" s="19" t="s">
        <v>140</v>
      </c>
      <c r="G851" s="19"/>
      <c r="H851" s="19"/>
      <c r="I851" s="19"/>
    </row>
    <row r="852" spans="2:9" x14ac:dyDescent="0.55000000000000004">
      <c r="B852" s="19" t="s">
        <v>5033</v>
      </c>
      <c r="C852" s="19"/>
      <c r="D852" s="19" t="s">
        <v>7647</v>
      </c>
      <c r="E852" s="19" t="s">
        <v>5031</v>
      </c>
      <c r="F852" s="19" t="s">
        <v>142</v>
      </c>
      <c r="G852" s="19"/>
      <c r="H852" s="19"/>
      <c r="I852" s="19"/>
    </row>
    <row r="853" spans="2:9" x14ac:dyDescent="0.55000000000000004">
      <c r="B853" s="19" t="s">
        <v>5035</v>
      </c>
      <c r="C853" s="19"/>
      <c r="D853" s="19" t="s">
        <v>7647</v>
      </c>
      <c r="E853" s="19" t="s">
        <v>5034</v>
      </c>
      <c r="F853" s="19" t="s">
        <v>140</v>
      </c>
      <c r="G853" s="19"/>
      <c r="H853" s="19"/>
      <c r="I853" s="19"/>
    </row>
    <row r="854" spans="2:9" x14ac:dyDescent="0.55000000000000004">
      <c r="B854" s="19" t="s">
        <v>5036</v>
      </c>
      <c r="C854" s="19"/>
      <c r="D854" s="19" t="s">
        <v>7647</v>
      </c>
      <c r="E854" s="19" t="s">
        <v>5034</v>
      </c>
      <c r="F854" s="19" t="s">
        <v>142</v>
      </c>
      <c r="G854" s="19"/>
      <c r="H854" s="19"/>
      <c r="I854" s="19"/>
    </row>
    <row r="855" spans="2:9" x14ac:dyDescent="0.55000000000000004">
      <c r="B855" s="19" t="s">
        <v>5037</v>
      </c>
      <c r="C855" s="19"/>
      <c r="D855" s="19" t="s">
        <v>7647</v>
      </c>
      <c r="E855" s="19" t="s">
        <v>5034</v>
      </c>
      <c r="F855" s="19" t="s">
        <v>144</v>
      </c>
      <c r="G855" s="19"/>
      <c r="H855" s="19"/>
      <c r="I855" s="19"/>
    </row>
    <row r="856" spans="2:9" x14ac:dyDescent="0.55000000000000004">
      <c r="B856" s="19" t="s">
        <v>5038</v>
      </c>
      <c r="C856" s="19"/>
      <c r="D856" s="19" t="s">
        <v>7647</v>
      </c>
      <c r="E856" s="19" t="s">
        <v>5034</v>
      </c>
      <c r="F856" s="19" t="s">
        <v>146</v>
      </c>
      <c r="G856" s="19"/>
      <c r="H856" s="19"/>
      <c r="I856" s="19"/>
    </row>
    <row r="857" spans="2:9" x14ac:dyDescent="0.55000000000000004">
      <c r="B857" s="19" t="s">
        <v>5039</v>
      </c>
      <c r="C857" s="19"/>
      <c r="D857" s="19" t="s">
        <v>7647</v>
      </c>
      <c r="E857" s="19" t="s">
        <v>5034</v>
      </c>
      <c r="F857" s="19" t="s">
        <v>148</v>
      </c>
      <c r="G857" s="19"/>
      <c r="H857" s="19"/>
      <c r="I857" s="19"/>
    </row>
    <row r="858" spans="2:9" x14ac:dyDescent="0.55000000000000004">
      <c r="B858" s="19" t="s">
        <v>5040</v>
      </c>
      <c r="C858" s="19"/>
      <c r="D858" s="19" t="s">
        <v>7647</v>
      </c>
      <c r="E858" s="19" t="s">
        <v>5034</v>
      </c>
      <c r="F858" s="19" t="s">
        <v>150</v>
      </c>
      <c r="G858" s="19"/>
      <c r="H858" s="19"/>
      <c r="I858" s="19"/>
    </row>
    <row r="859" spans="2:9" x14ac:dyDescent="0.55000000000000004">
      <c r="B859" s="19" t="s">
        <v>5041</v>
      </c>
      <c r="C859" s="19"/>
      <c r="D859" s="19" t="s">
        <v>7647</v>
      </c>
      <c r="E859" s="19" t="s">
        <v>5034</v>
      </c>
      <c r="F859" s="19" t="s">
        <v>240</v>
      </c>
      <c r="G859" s="19"/>
      <c r="H859" s="19"/>
      <c r="I859" s="19"/>
    </row>
    <row r="860" spans="2:9" x14ac:dyDescent="0.55000000000000004">
      <c r="B860" s="19" t="s">
        <v>5042</v>
      </c>
      <c r="C860" s="19"/>
      <c r="D860" s="19" t="s">
        <v>7647</v>
      </c>
      <c r="E860" s="19" t="s">
        <v>5034</v>
      </c>
      <c r="F860" s="19" t="s">
        <v>241</v>
      </c>
      <c r="G860" s="19"/>
      <c r="H860" s="19"/>
      <c r="I860" s="19"/>
    </row>
    <row r="861" spans="2:9" x14ac:dyDescent="0.55000000000000004">
      <c r="B861" s="19" t="s">
        <v>5043</v>
      </c>
      <c r="C861" s="19"/>
      <c r="D861" s="19" t="s">
        <v>7647</v>
      </c>
      <c r="E861" s="19" t="s">
        <v>5034</v>
      </c>
      <c r="F861" s="19" t="s">
        <v>242</v>
      </c>
      <c r="G861" s="19"/>
      <c r="H861" s="19"/>
      <c r="I861" s="19"/>
    </row>
    <row r="862" spans="2:9" x14ac:dyDescent="0.55000000000000004">
      <c r="B862" s="19" t="s">
        <v>5044</v>
      </c>
      <c r="C862" s="19"/>
      <c r="D862" s="19" t="s">
        <v>7647</v>
      </c>
      <c r="E862" s="19" t="s">
        <v>5034</v>
      </c>
      <c r="F862" s="19" t="s">
        <v>243</v>
      </c>
      <c r="G862" s="19"/>
      <c r="H862" s="19"/>
      <c r="I862" s="19"/>
    </row>
    <row r="863" spans="2:9" x14ac:dyDescent="0.55000000000000004">
      <c r="B863" s="19" t="s">
        <v>5045</v>
      </c>
      <c r="C863" s="19"/>
      <c r="D863" s="19" t="s">
        <v>7647</v>
      </c>
      <c r="E863" s="19" t="s">
        <v>5034</v>
      </c>
      <c r="F863" s="19" t="s">
        <v>244</v>
      </c>
      <c r="G863" s="19"/>
      <c r="H863" s="19"/>
      <c r="I863" s="19"/>
    </row>
    <row r="864" spans="2:9" x14ac:dyDescent="0.55000000000000004">
      <c r="B864" s="19" t="s">
        <v>5045</v>
      </c>
      <c r="C864" s="19"/>
      <c r="D864" s="19" t="s">
        <v>7647</v>
      </c>
      <c r="E864" s="19" t="s">
        <v>5034</v>
      </c>
      <c r="F864" s="19" t="s">
        <v>246</v>
      </c>
      <c r="G864" s="19"/>
      <c r="H864" s="19"/>
      <c r="I864" s="19"/>
    </row>
    <row r="865" spans="2:9" x14ac:dyDescent="0.55000000000000004">
      <c r="B865" s="19" t="s">
        <v>5046</v>
      </c>
      <c r="C865" s="19"/>
      <c r="D865" s="19" t="s">
        <v>7647</v>
      </c>
      <c r="E865" s="19" t="s">
        <v>5034</v>
      </c>
      <c r="F865" s="19" t="s">
        <v>247</v>
      </c>
      <c r="G865" s="19"/>
      <c r="H865" s="19"/>
      <c r="I865" s="19"/>
    </row>
    <row r="866" spans="2:9" x14ac:dyDescent="0.55000000000000004">
      <c r="B866" s="19" t="s">
        <v>5046</v>
      </c>
      <c r="C866" s="19"/>
      <c r="D866" s="19" t="s">
        <v>7647</v>
      </c>
      <c r="E866" s="19" t="s">
        <v>5034</v>
      </c>
      <c r="F866" s="19" t="s">
        <v>249</v>
      </c>
      <c r="G866" s="19"/>
      <c r="H866" s="19"/>
      <c r="I866" s="19"/>
    </row>
    <row r="867" spans="2:9" x14ac:dyDescent="0.55000000000000004">
      <c r="B867" s="19" t="s">
        <v>5047</v>
      </c>
      <c r="C867" s="19"/>
      <c r="D867" s="19" t="s">
        <v>7647</v>
      </c>
      <c r="E867" s="19" t="s">
        <v>5034</v>
      </c>
      <c r="F867" s="19" t="s">
        <v>251</v>
      </c>
      <c r="G867" s="19"/>
      <c r="H867" s="19"/>
      <c r="I867" s="19"/>
    </row>
    <row r="868" spans="2:9" x14ac:dyDescent="0.55000000000000004">
      <c r="B868" s="19" t="s">
        <v>5048</v>
      </c>
      <c r="C868" s="19"/>
      <c r="D868" s="19" t="s">
        <v>7647</v>
      </c>
      <c r="E868" s="19" t="s">
        <v>5034</v>
      </c>
      <c r="F868" s="19" t="s">
        <v>253</v>
      </c>
      <c r="G868" s="19"/>
      <c r="H868" s="19"/>
      <c r="I868" s="19"/>
    </row>
    <row r="869" spans="2:9" x14ac:dyDescent="0.55000000000000004">
      <c r="B869" s="19" t="s">
        <v>5049</v>
      </c>
      <c r="C869" s="19"/>
      <c r="D869" s="19" t="s">
        <v>7647</v>
      </c>
      <c r="E869" s="19" t="s">
        <v>5034</v>
      </c>
      <c r="F869" s="19" t="s">
        <v>255</v>
      </c>
      <c r="G869" s="19"/>
      <c r="H869" s="19"/>
      <c r="I869" s="19"/>
    </row>
    <row r="870" spans="2:9" x14ac:dyDescent="0.55000000000000004">
      <c r="B870" s="19" t="s">
        <v>5065</v>
      </c>
      <c r="C870" s="19"/>
      <c r="D870" s="19" t="s">
        <v>7647</v>
      </c>
      <c r="E870" s="19" t="s">
        <v>5034</v>
      </c>
      <c r="F870" s="19" t="s">
        <v>257</v>
      </c>
      <c r="G870" s="19"/>
      <c r="H870" s="19"/>
      <c r="I870" s="19"/>
    </row>
    <row r="871" spans="2:9" x14ac:dyDescent="0.55000000000000004">
      <c r="B871" s="19" t="s">
        <v>5050</v>
      </c>
      <c r="C871" s="19"/>
      <c r="D871" s="19" t="s">
        <v>7647</v>
      </c>
      <c r="E871" s="19" t="s">
        <v>5034</v>
      </c>
      <c r="F871" s="19" t="s">
        <v>259</v>
      </c>
      <c r="G871" s="19"/>
      <c r="H871" s="19"/>
      <c r="I871" s="19"/>
    </row>
    <row r="872" spans="2:9" x14ac:dyDescent="0.55000000000000004">
      <c r="B872" s="19" t="s">
        <v>7453</v>
      </c>
      <c r="C872" s="19"/>
      <c r="D872" s="19" t="s">
        <v>7647</v>
      </c>
      <c r="E872" s="19" t="s">
        <v>5034</v>
      </c>
      <c r="F872" s="19" t="s">
        <v>261</v>
      </c>
      <c r="G872" s="19"/>
      <c r="H872" s="19"/>
      <c r="I872" s="19"/>
    </row>
    <row r="873" spans="2:9" x14ac:dyDescent="0.55000000000000004">
      <c r="B873" s="19" t="s">
        <v>7454</v>
      </c>
      <c r="C873" s="19"/>
      <c r="D873" s="19" t="s">
        <v>7647</v>
      </c>
      <c r="E873" s="19" t="s">
        <v>5034</v>
      </c>
      <c r="F873" s="19" t="s">
        <v>263</v>
      </c>
      <c r="G873" s="19"/>
      <c r="H873" s="19"/>
      <c r="I873" s="19"/>
    </row>
    <row r="874" spans="2:9" x14ac:dyDescent="0.55000000000000004">
      <c r="B874" s="19" t="s">
        <v>5051</v>
      </c>
      <c r="C874" s="19"/>
      <c r="D874" s="19" t="s">
        <v>7647</v>
      </c>
      <c r="E874" s="19" t="s">
        <v>5034</v>
      </c>
      <c r="F874" s="19" t="s">
        <v>265</v>
      </c>
      <c r="G874" s="19"/>
      <c r="H874" s="19"/>
      <c r="I874" s="19"/>
    </row>
    <row r="875" spans="2:9" x14ac:dyDescent="0.55000000000000004">
      <c r="B875" s="19" t="s">
        <v>5052</v>
      </c>
      <c r="C875" s="19"/>
      <c r="D875" s="19" t="s">
        <v>7647</v>
      </c>
      <c r="E875" s="19" t="s">
        <v>5034</v>
      </c>
      <c r="F875" s="19" t="s">
        <v>267</v>
      </c>
      <c r="G875" s="19"/>
      <c r="H875" s="19"/>
      <c r="I875" s="19"/>
    </row>
    <row r="876" spans="2:9" x14ac:dyDescent="0.55000000000000004">
      <c r="B876" s="19" t="s">
        <v>5053</v>
      </c>
      <c r="C876" s="19"/>
      <c r="D876" s="19" t="s">
        <v>7647</v>
      </c>
      <c r="E876" s="19" t="s">
        <v>5034</v>
      </c>
      <c r="F876" s="19" t="s">
        <v>268</v>
      </c>
      <c r="G876" s="19"/>
      <c r="H876" s="19"/>
      <c r="I876" s="19"/>
    </row>
    <row r="877" spans="2:9" x14ac:dyDescent="0.55000000000000004">
      <c r="B877" s="19" t="s">
        <v>5054</v>
      </c>
      <c r="C877" s="19"/>
      <c r="D877" s="19" t="s">
        <v>7647</v>
      </c>
      <c r="E877" s="19" t="s">
        <v>5034</v>
      </c>
      <c r="F877" s="19" t="s">
        <v>269</v>
      </c>
      <c r="G877" s="19"/>
      <c r="H877" s="19"/>
      <c r="I877" s="19"/>
    </row>
    <row r="878" spans="2:9" x14ac:dyDescent="0.55000000000000004">
      <c r="B878" s="19" t="s">
        <v>5055</v>
      </c>
      <c r="C878" s="19"/>
      <c r="D878" s="19" t="s">
        <v>7647</v>
      </c>
      <c r="E878" s="19" t="s">
        <v>5034</v>
      </c>
      <c r="F878" s="19" t="s">
        <v>270</v>
      </c>
      <c r="G878" s="19"/>
      <c r="H878" s="19"/>
      <c r="I878" s="19"/>
    </row>
    <row r="879" spans="2:9" x14ac:dyDescent="0.55000000000000004">
      <c r="B879" s="19" t="s">
        <v>5056</v>
      </c>
      <c r="C879" s="19"/>
      <c r="D879" s="19" t="s">
        <v>7647</v>
      </c>
      <c r="E879" s="19" t="s">
        <v>5034</v>
      </c>
      <c r="F879" s="19" t="s">
        <v>271</v>
      </c>
      <c r="G879" s="19"/>
      <c r="H879" s="19"/>
      <c r="I879" s="19"/>
    </row>
    <row r="880" spans="2:9" x14ac:dyDescent="0.55000000000000004">
      <c r="B880" s="19" t="s">
        <v>5057</v>
      </c>
      <c r="C880" s="19"/>
      <c r="D880" s="19" t="s">
        <v>7647</v>
      </c>
      <c r="E880" s="19" t="s">
        <v>5034</v>
      </c>
      <c r="F880" s="19" t="s">
        <v>272</v>
      </c>
      <c r="G880" s="19"/>
      <c r="H880" s="19"/>
      <c r="I880" s="19"/>
    </row>
    <row r="881" spans="2:9" x14ac:dyDescent="0.55000000000000004">
      <c r="B881" s="19" t="s">
        <v>5057</v>
      </c>
      <c r="C881" s="19"/>
      <c r="D881" s="19" t="s">
        <v>7647</v>
      </c>
      <c r="E881" s="19" t="s">
        <v>5034</v>
      </c>
      <c r="F881" s="19" t="s">
        <v>5058</v>
      </c>
      <c r="G881" s="19"/>
      <c r="H881" s="19"/>
      <c r="I881" s="19"/>
    </row>
    <row r="882" spans="2:9" x14ac:dyDescent="0.55000000000000004">
      <c r="B882" s="19" t="s">
        <v>5059</v>
      </c>
      <c r="C882" s="19"/>
      <c r="D882" s="19" t="s">
        <v>7647</v>
      </c>
      <c r="E882" s="19" t="s">
        <v>5034</v>
      </c>
      <c r="F882" s="19" t="s">
        <v>273</v>
      </c>
      <c r="G882" s="19"/>
      <c r="H882" s="19"/>
      <c r="I882" s="19"/>
    </row>
    <row r="883" spans="2:9" x14ac:dyDescent="0.55000000000000004">
      <c r="B883" s="19" t="s">
        <v>5060</v>
      </c>
      <c r="C883" s="19"/>
      <c r="D883" s="19" t="s">
        <v>7647</v>
      </c>
      <c r="E883" s="19" t="s">
        <v>5034</v>
      </c>
      <c r="F883" s="19" t="s">
        <v>3483</v>
      </c>
      <c r="G883" s="19"/>
      <c r="H883" s="19"/>
      <c r="I883" s="19"/>
    </row>
    <row r="884" spans="2:9" x14ac:dyDescent="0.55000000000000004">
      <c r="B884" s="19" t="s">
        <v>5061</v>
      </c>
      <c r="C884" s="19"/>
      <c r="D884" s="19" t="s">
        <v>7647</v>
      </c>
      <c r="E884" s="19" t="s">
        <v>5034</v>
      </c>
      <c r="F884" s="19" t="s">
        <v>3484</v>
      </c>
      <c r="G884" s="19"/>
      <c r="H884" s="19"/>
      <c r="I884" s="19"/>
    </row>
    <row r="885" spans="2:9" x14ac:dyDescent="0.55000000000000004">
      <c r="B885" s="19" t="s">
        <v>5062</v>
      </c>
      <c r="C885" s="19"/>
      <c r="D885" s="19" t="s">
        <v>7647</v>
      </c>
      <c r="E885" s="19" t="s">
        <v>5034</v>
      </c>
      <c r="F885" s="19" t="s">
        <v>3485</v>
      </c>
      <c r="G885" s="19"/>
      <c r="H885" s="19"/>
      <c r="I885" s="19"/>
    </row>
    <row r="886" spans="2:9" x14ac:dyDescent="0.55000000000000004">
      <c r="B886" s="19" t="s">
        <v>5062</v>
      </c>
      <c r="C886" s="19"/>
      <c r="D886" s="19" t="s">
        <v>7647</v>
      </c>
      <c r="E886" s="19" t="s">
        <v>5034</v>
      </c>
      <c r="F886" s="19" t="s">
        <v>5063</v>
      </c>
      <c r="G886" s="19"/>
      <c r="H886" s="19"/>
      <c r="I886" s="19"/>
    </row>
    <row r="887" spans="2:9" x14ac:dyDescent="0.55000000000000004">
      <c r="B887" s="19" t="s">
        <v>5064</v>
      </c>
      <c r="C887" s="19"/>
      <c r="D887" s="19" t="s">
        <v>7647</v>
      </c>
      <c r="E887" s="19" t="s">
        <v>5034</v>
      </c>
      <c r="F887" s="19" t="s">
        <v>3486</v>
      </c>
      <c r="G887" s="19"/>
      <c r="H887" s="19"/>
      <c r="I887" s="19"/>
    </row>
    <row r="888" spans="2:9" x14ac:dyDescent="0.55000000000000004">
      <c r="B888" s="19" t="s">
        <v>5065</v>
      </c>
      <c r="C888" s="19"/>
      <c r="D888" s="19" t="s">
        <v>7647</v>
      </c>
      <c r="E888" s="19" t="s">
        <v>5034</v>
      </c>
      <c r="F888" s="19" t="s">
        <v>3487</v>
      </c>
      <c r="G888" s="19"/>
      <c r="H888" s="19"/>
      <c r="I888" s="19"/>
    </row>
    <row r="889" spans="2:9" x14ac:dyDescent="0.55000000000000004">
      <c r="B889" s="19" t="s">
        <v>5066</v>
      </c>
      <c r="C889" s="19"/>
      <c r="D889" s="19" t="s">
        <v>7647</v>
      </c>
      <c r="E889" s="19" t="s">
        <v>5034</v>
      </c>
      <c r="F889" s="19" t="s">
        <v>3488</v>
      </c>
      <c r="G889" s="19"/>
      <c r="H889" s="19"/>
      <c r="I889" s="19"/>
    </row>
    <row r="890" spans="2:9" x14ac:dyDescent="0.55000000000000004">
      <c r="B890" s="19" t="s">
        <v>5067</v>
      </c>
      <c r="C890" s="19"/>
      <c r="D890" s="19" t="s">
        <v>7647</v>
      </c>
      <c r="E890" s="19" t="s">
        <v>5034</v>
      </c>
      <c r="F890" s="19" t="s">
        <v>3489</v>
      </c>
      <c r="G890" s="19"/>
      <c r="H890" s="19"/>
      <c r="I890" s="19"/>
    </row>
    <row r="891" spans="2:9" x14ac:dyDescent="0.55000000000000004">
      <c r="B891" s="19" t="s">
        <v>5067</v>
      </c>
      <c r="C891" s="19"/>
      <c r="D891" s="19" t="s">
        <v>7647</v>
      </c>
      <c r="E891" s="19" t="s">
        <v>5034</v>
      </c>
      <c r="F891" s="19" t="s">
        <v>5068</v>
      </c>
      <c r="G891" s="19"/>
      <c r="H891" s="19"/>
      <c r="I891" s="19"/>
    </row>
    <row r="892" spans="2:9" x14ac:dyDescent="0.55000000000000004">
      <c r="B892" s="19" t="s">
        <v>5069</v>
      </c>
      <c r="C892" s="19"/>
      <c r="D892" s="19" t="s">
        <v>7647</v>
      </c>
      <c r="E892" s="19" t="s">
        <v>5034</v>
      </c>
      <c r="F892" s="19" t="s">
        <v>3490</v>
      </c>
      <c r="G892" s="19"/>
      <c r="H892" s="19"/>
      <c r="I892" s="19"/>
    </row>
    <row r="893" spans="2:9" x14ac:dyDescent="0.55000000000000004">
      <c r="B893" s="19" t="s">
        <v>5069</v>
      </c>
      <c r="C893" s="19"/>
      <c r="D893" s="19" t="s">
        <v>7647</v>
      </c>
      <c r="E893" s="19" t="s">
        <v>5034</v>
      </c>
      <c r="F893" s="19" t="s">
        <v>5070</v>
      </c>
      <c r="G893" s="19"/>
      <c r="H893" s="19"/>
      <c r="I893" s="19"/>
    </row>
    <row r="894" spans="2:9" x14ac:dyDescent="0.55000000000000004">
      <c r="B894" s="19" t="s">
        <v>5071</v>
      </c>
      <c r="C894" s="19"/>
      <c r="D894" s="19" t="s">
        <v>7647</v>
      </c>
      <c r="E894" s="19" t="s">
        <v>5034</v>
      </c>
      <c r="F894" s="19" t="s">
        <v>3492</v>
      </c>
      <c r="G894" s="19"/>
      <c r="H894" s="19"/>
      <c r="I894" s="19"/>
    </row>
    <row r="895" spans="2:9" x14ac:dyDescent="0.55000000000000004">
      <c r="B895" s="19" t="s">
        <v>5071</v>
      </c>
      <c r="C895" s="19"/>
      <c r="D895" s="19" t="s">
        <v>7647</v>
      </c>
      <c r="E895" s="19" t="s">
        <v>5034</v>
      </c>
      <c r="F895" s="19" t="s">
        <v>5072</v>
      </c>
      <c r="G895" s="19"/>
      <c r="H895" s="19"/>
      <c r="I895" s="19"/>
    </row>
    <row r="896" spans="2:9" x14ac:dyDescent="0.55000000000000004">
      <c r="B896" s="19" t="s">
        <v>7455</v>
      </c>
      <c r="C896" s="19"/>
      <c r="D896" s="19" t="s">
        <v>7647</v>
      </c>
      <c r="E896" s="19" t="s">
        <v>5034</v>
      </c>
      <c r="F896" s="19" t="s">
        <v>3496</v>
      </c>
      <c r="G896" s="19"/>
      <c r="H896" s="19"/>
      <c r="I896" s="19"/>
    </row>
    <row r="897" spans="2:9" x14ac:dyDescent="0.55000000000000004">
      <c r="B897" s="19" t="s">
        <v>5073</v>
      </c>
      <c r="C897" s="19"/>
      <c r="D897" s="19" t="s">
        <v>7647</v>
      </c>
      <c r="E897" s="19" t="s">
        <v>5034</v>
      </c>
      <c r="F897" s="19" t="s">
        <v>3498</v>
      </c>
      <c r="G897" s="19"/>
      <c r="H897" s="19"/>
      <c r="I897" s="19"/>
    </row>
    <row r="898" spans="2:9" x14ac:dyDescent="0.55000000000000004">
      <c r="B898" s="19" t="s">
        <v>5074</v>
      </c>
      <c r="C898" s="19"/>
      <c r="D898" s="19" t="s">
        <v>7647</v>
      </c>
      <c r="E898" s="19" t="s">
        <v>5034</v>
      </c>
      <c r="F898" s="19" t="s">
        <v>3500</v>
      </c>
      <c r="G898" s="19"/>
      <c r="H898" s="19"/>
      <c r="I898" s="19"/>
    </row>
    <row r="899" spans="2:9" x14ac:dyDescent="0.55000000000000004">
      <c r="B899" s="19" t="s">
        <v>5075</v>
      </c>
      <c r="C899" s="19"/>
      <c r="D899" s="19" t="s">
        <v>7647</v>
      </c>
      <c r="E899" s="19" t="s">
        <v>5034</v>
      </c>
      <c r="F899" s="19" t="s">
        <v>3501</v>
      </c>
      <c r="G899" s="19"/>
      <c r="H899" s="19"/>
      <c r="I899" s="19"/>
    </row>
    <row r="900" spans="2:9" x14ac:dyDescent="0.55000000000000004">
      <c r="B900" s="19" t="s">
        <v>5076</v>
      </c>
      <c r="C900" s="19"/>
      <c r="D900" s="19" t="s">
        <v>7647</v>
      </c>
      <c r="E900" s="19" t="s">
        <v>5034</v>
      </c>
      <c r="F900" s="19" t="s">
        <v>3502</v>
      </c>
      <c r="G900" s="19"/>
      <c r="H900" s="19"/>
      <c r="I900" s="19"/>
    </row>
    <row r="901" spans="2:9" x14ac:dyDescent="0.55000000000000004">
      <c r="B901" s="19" t="s">
        <v>5077</v>
      </c>
      <c r="C901" s="19"/>
      <c r="D901" s="19" t="s">
        <v>7647</v>
      </c>
      <c r="E901" s="19" t="s">
        <v>5034</v>
      </c>
      <c r="F901" s="19" t="s">
        <v>3503</v>
      </c>
      <c r="G901" s="19"/>
      <c r="H901" s="19"/>
      <c r="I901" s="19"/>
    </row>
    <row r="902" spans="2:9" x14ac:dyDescent="0.55000000000000004">
      <c r="B902" s="19" t="s">
        <v>5078</v>
      </c>
      <c r="C902" s="19"/>
      <c r="D902" s="19" t="s">
        <v>7647</v>
      </c>
      <c r="E902" s="19" t="s">
        <v>5034</v>
      </c>
      <c r="F902" s="19" t="s">
        <v>3504</v>
      </c>
      <c r="G902" s="19"/>
      <c r="H902" s="19"/>
      <c r="I902" s="19"/>
    </row>
    <row r="903" spans="2:9" x14ac:dyDescent="0.55000000000000004">
      <c r="B903" s="19" t="s">
        <v>5079</v>
      </c>
      <c r="C903" s="19"/>
      <c r="D903" s="19" t="s">
        <v>7647</v>
      </c>
      <c r="E903" s="19" t="s">
        <v>5034</v>
      </c>
      <c r="F903" s="19" t="s">
        <v>3505</v>
      </c>
      <c r="G903" s="19"/>
      <c r="H903" s="19"/>
      <c r="I903" s="19"/>
    </row>
    <row r="904" spans="2:9" x14ac:dyDescent="0.55000000000000004">
      <c r="B904" s="19" t="s">
        <v>5080</v>
      </c>
      <c r="C904" s="19"/>
      <c r="D904" s="19" t="s">
        <v>7647</v>
      </c>
      <c r="E904" s="19" t="s">
        <v>5034</v>
      </c>
      <c r="F904" s="19" t="s">
        <v>3506</v>
      </c>
      <c r="G904" s="19"/>
      <c r="H904" s="19"/>
      <c r="I904" s="19"/>
    </row>
    <row r="905" spans="2:9" x14ac:dyDescent="0.55000000000000004">
      <c r="B905" s="19" t="s">
        <v>5081</v>
      </c>
      <c r="C905" s="19"/>
      <c r="D905" s="19" t="s">
        <v>7647</v>
      </c>
      <c r="E905" s="19" t="s">
        <v>5034</v>
      </c>
      <c r="F905" s="19" t="s">
        <v>4426</v>
      </c>
      <c r="G905" s="19"/>
      <c r="H905" s="19"/>
      <c r="I905" s="19"/>
    </row>
    <row r="906" spans="2:9" x14ac:dyDescent="0.55000000000000004">
      <c r="B906" s="19" t="s">
        <v>585</v>
      </c>
      <c r="C906" s="19"/>
      <c r="D906" s="19" t="s">
        <v>7647</v>
      </c>
      <c r="E906" s="19" t="s">
        <v>5034</v>
      </c>
      <c r="F906" s="19" t="s">
        <v>4428</v>
      </c>
      <c r="G906" s="19"/>
      <c r="H906" s="19"/>
      <c r="I906" s="19"/>
    </row>
    <row r="907" spans="2:9" x14ac:dyDescent="0.55000000000000004">
      <c r="B907" s="19" t="s">
        <v>5082</v>
      </c>
      <c r="C907" s="19"/>
      <c r="D907" s="19" t="s">
        <v>7647</v>
      </c>
      <c r="E907" s="19" t="s">
        <v>5034</v>
      </c>
      <c r="F907" s="19" t="s">
        <v>4430</v>
      </c>
      <c r="G907" s="19"/>
      <c r="H907" s="19"/>
      <c r="I907" s="19"/>
    </row>
    <row r="908" spans="2:9" x14ac:dyDescent="0.55000000000000004">
      <c r="B908" s="19" t="s">
        <v>5082</v>
      </c>
      <c r="C908" s="19"/>
      <c r="D908" s="19" t="s">
        <v>7647</v>
      </c>
      <c r="E908" s="19" t="s">
        <v>5034</v>
      </c>
      <c r="F908" s="19" t="s">
        <v>4432</v>
      </c>
      <c r="G908" s="19"/>
      <c r="H908" s="19"/>
      <c r="I908" s="19"/>
    </row>
    <row r="909" spans="2:9" x14ac:dyDescent="0.55000000000000004">
      <c r="B909" s="19" t="s">
        <v>5083</v>
      </c>
      <c r="C909" s="19"/>
      <c r="D909" s="19" t="s">
        <v>7647</v>
      </c>
      <c r="E909" s="19" t="s">
        <v>5034</v>
      </c>
      <c r="F909" s="19" t="s">
        <v>4390</v>
      </c>
      <c r="G909" s="19"/>
      <c r="H909" s="19"/>
      <c r="I909" s="19"/>
    </row>
    <row r="910" spans="2:9" x14ac:dyDescent="0.55000000000000004">
      <c r="B910" s="19" t="s">
        <v>5084</v>
      </c>
      <c r="C910" s="19"/>
      <c r="D910" s="19" t="s">
        <v>7647</v>
      </c>
      <c r="E910" s="19" t="s">
        <v>5034</v>
      </c>
      <c r="F910" s="19" t="s">
        <v>4400</v>
      </c>
      <c r="G910" s="19"/>
      <c r="H910" s="19"/>
      <c r="I910" s="19"/>
    </row>
    <row r="911" spans="2:9" x14ac:dyDescent="0.55000000000000004">
      <c r="B911" s="19" t="s">
        <v>5085</v>
      </c>
      <c r="C911" s="19"/>
      <c r="D911" s="19" t="s">
        <v>7647</v>
      </c>
      <c r="E911" s="19" t="s">
        <v>5034</v>
      </c>
      <c r="F911" s="19" t="s">
        <v>4406</v>
      </c>
      <c r="G911" s="19"/>
      <c r="H911" s="19"/>
      <c r="I911" s="19"/>
    </row>
    <row r="912" spans="2:9" x14ac:dyDescent="0.55000000000000004">
      <c r="B912" s="19" t="s">
        <v>5086</v>
      </c>
      <c r="C912" s="19"/>
      <c r="D912" s="19" t="s">
        <v>7647</v>
      </c>
      <c r="E912" s="19" t="s">
        <v>5034</v>
      </c>
      <c r="F912" s="19" t="s">
        <v>4410</v>
      </c>
      <c r="G912" s="19"/>
      <c r="H912" s="19"/>
      <c r="I912" s="19"/>
    </row>
    <row r="913" spans="2:9" x14ac:dyDescent="0.55000000000000004">
      <c r="B913" s="19" t="s">
        <v>5087</v>
      </c>
      <c r="C913" s="19"/>
      <c r="D913" s="19" t="s">
        <v>7647</v>
      </c>
      <c r="E913" s="19" t="s">
        <v>5034</v>
      </c>
      <c r="F913" s="19" t="s">
        <v>4420</v>
      </c>
      <c r="G913" s="19"/>
      <c r="H913" s="19"/>
      <c r="I913" s="19"/>
    </row>
    <row r="914" spans="2:9" x14ac:dyDescent="0.55000000000000004">
      <c r="B914" s="19" t="s">
        <v>5088</v>
      </c>
      <c r="C914" s="19"/>
      <c r="D914" s="19" t="s">
        <v>7647</v>
      </c>
      <c r="E914" s="19" t="s">
        <v>5034</v>
      </c>
      <c r="F914" s="19" t="s">
        <v>4424</v>
      </c>
      <c r="G914" s="19"/>
      <c r="H914" s="19"/>
      <c r="I914" s="19"/>
    </row>
    <row r="915" spans="2:9" x14ac:dyDescent="0.55000000000000004">
      <c r="B915" s="19" t="s">
        <v>5089</v>
      </c>
      <c r="C915" s="19"/>
      <c r="D915" s="19" t="s">
        <v>7647</v>
      </c>
      <c r="E915" s="19" t="s">
        <v>5034</v>
      </c>
      <c r="F915" s="19" t="s">
        <v>4427</v>
      </c>
      <c r="G915" s="19"/>
      <c r="H915" s="19"/>
      <c r="I915" s="19"/>
    </row>
    <row r="916" spans="2:9" x14ac:dyDescent="0.55000000000000004">
      <c r="B916" s="19" t="s">
        <v>5089</v>
      </c>
      <c r="C916" s="19"/>
      <c r="D916" s="19" t="s">
        <v>7647</v>
      </c>
      <c r="E916" s="19" t="s">
        <v>5034</v>
      </c>
      <c r="F916" s="19" t="s">
        <v>4408</v>
      </c>
      <c r="G916" s="19"/>
      <c r="H916" s="19"/>
      <c r="I916" s="19"/>
    </row>
    <row r="917" spans="2:9" x14ac:dyDescent="0.55000000000000004">
      <c r="B917" s="19" t="s">
        <v>5091</v>
      </c>
      <c r="C917" s="19"/>
      <c r="D917" s="19" t="s">
        <v>7647</v>
      </c>
      <c r="E917" s="19" t="s">
        <v>5034</v>
      </c>
      <c r="F917" s="19" t="s">
        <v>5090</v>
      </c>
      <c r="G917" s="19"/>
      <c r="H917" s="19"/>
      <c r="I917" s="19"/>
    </row>
    <row r="918" spans="2:9" x14ac:dyDescent="0.55000000000000004">
      <c r="B918" s="19" t="s">
        <v>5093</v>
      </c>
      <c r="C918" s="19"/>
      <c r="D918" s="19" t="s">
        <v>7647</v>
      </c>
      <c r="E918" s="19" t="s">
        <v>5034</v>
      </c>
      <c r="F918" s="19" t="s">
        <v>5092</v>
      </c>
      <c r="G918" s="19"/>
      <c r="H918" s="19"/>
      <c r="I918" s="19"/>
    </row>
    <row r="919" spans="2:9" x14ac:dyDescent="0.55000000000000004">
      <c r="B919" s="19" t="s">
        <v>5095</v>
      </c>
      <c r="C919" s="19"/>
      <c r="D919" s="19" t="s">
        <v>7647</v>
      </c>
      <c r="E919" s="19" t="s">
        <v>5034</v>
      </c>
      <c r="F919" s="19" t="s">
        <v>5094</v>
      </c>
      <c r="G919" s="19"/>
      <c r="H919" s="19"/>
      <c r="I919" s="19"/>
    </row>
    <row r="920" spans="2:9" x14ac:dyDescent="0.55000000000000004">
      <c r="B920" s="19" t="s">
        <v>5097</v>
      </c>
      <c r="C920" s="19"/>
      <c r="D920" s="19" t="s">
        <v>7647</v>
      </c>
      <c r="E920" s="19" t="s">
        <v>5034</v>
      </c>
      <c r="F920" s="19" t="s">
        <v>5096</v>
      </c>
      <c r="G920" s="19"/>
      <c r="H920" s="19"/>
      <c r="I920" s="19"/>
    </row>
    <row r="921" spans="2:9" x14ac:dyDescent="0.55000000000000004">
      <c r="B921" s="19" t="s">
        <v>5099</v>
      </c>
      <c r="C921" s="19"/>
      <c r="D921" s="19" t="s">
        <v>7647</v>
      </c>
      <c r="E921" s="19" t="s">
        <v>5034</v>
      </c>
      <c r="F921" s="19" t="s">
        <v>5098</v>
      </c>
      <c r="G921" s="19"/>
      <c r="H921" s="19"/>
      <c r="I921" s="19"/>
    </row>
    <row r="922" spans="2:9" x14ac:dyDescent="0.55000000000000004">
      <c r="B922" s="19" t="s">
        <v>5102</v>
      </c>
      <c r="C922" s="19"/>
      <c r="D922" s="19" t="s">
        <v>7647</v>
      </c>
      <c r="E922" s="19" t="s">
        <v>5034</v>
      </c>
      <c r="F922" s="19" t="s">
        <v>5101</v>
      </c>
      <c r="G922" s="19"/>
      <c r="H922" s="19"/>
      <c r="I922" s="19"/>
    </row>
    <row r="923" spans="2:9" x14ac:dyDescent="0.55000000000000004">
      <c r="B923" s="19" t="s">
        <v>5104</v>
      </c>
      <c r="C923" s="19"/>
      <c r="D923" s="19" t="s">
        <v>7647</v>
      </c>
      <c r="E923" s="19" t="s">
        <v>5034</v>
      </c>
      <c r="F923" s="19" t="s">
        <v>5103</v>
      </c>
      <c r="G923" s="19"/>
      <c r="H923" s="19"/>
      <c r="I923" s="19"/>
    </row>
    <row r="924" spans="2:9" x14ac:dyDescent="0.55000000000000004">
      <c r="B924" s="19" t="s">
        <v>5106</v>
      </c>
      <c r="C924" s="19"/>
      <c r="D924" s="19" t="s">
        <v>7647</v>
      </c>
      <c r="E924" s="19" t="s">
        <v>5034</v>
      </c>
      <c r="F924" s="19" t="s">
        <v>5105</v>
      </c>
      <c r="G924" s="19"/>
      <c r="H924" s="19"/>
      <c r="I924" s="19"/>
    </row>
    <row r="925" spans="2:9" x14ac:dyDescent="0.55000000000000004">
      <c r="B925" s="19" t="s">
        <v>5108</v>
      </c>
      <c r="C925" s="19"/>
      <c r="D925" s="19" t="s">
        <v>7647</v>
      </c>
      <c r="E925" s="19" t="s">
        <v>5107</v>
      </c>
      <c r="F925" s="19" t="s">
        <v>140</v>
      </c>
      <c r="G925" s="19"/>
      <c r="H925" s="19"/>
      <c r="I925" s="19"/>
    </row>
    <row r="926" spans="2:9" x14ac:dyDescent="0.55000000000000004">
      <c r="B926" s="19" t="s">
        <v>5109</v>
      </c>
      <c r="C926" s="19"/>
      <c r="D926" s="19" t="s">
        <v>7647</v>
      </c>
      <c r="E926" s="19" t="s">
        <v>5107</v>
      </c>
      <c r="F926" s="19" t="s">
        <v>142</v>
      </c>
      <c r="G926" s="19"/>
      <c r="H926" s="19"/>
      <c r="I926" s="19"/>
    </row>
    <row r="927" spans="2:9" x14ac:dyDescent="0.55000000000000004">
      <c r="B927" s="19" t="s">
        <v>5110</v>
      </c>
      <c r="C927" s="19"/>
      <c r="D927" s="19" t="s">
        <v>7647</v>
      </c>
      <c r="E927" s="19" t="s">
        <v>5107</v>
      </c>
      <c r="F927" s="19" t="s">
        <v>144</v>
      </c>
      <c r="G927" s="19"/>
      <c r="H927" s="19"/>
      <c r="I927" s="19"/>
    </row>
    <row r="928" spans="2:9" x14ac:dyDescent="0.55000000000000004">
      <c r="B928" s="19" t="s">
        <v>5111</v>
      </c>
      <c r="C928" s="19"/>
      <c r="D928" s="19" t="s">
        <v>7647</v>
      </c>
      <c r="E928" s="19" t="s">
        <v>5107</v>
      </c>
      <c r="F928" s="19" t="s">
        <v>146</v>
      </c>
      <c r="G928" s="19"/>
      <c r="H928" s="19"/>
      <c r="I928" s="19"/>
    </row>
    <row r="929" spans="2:9" x14ac:dyDescent="0.55000000000000004">
      <c r="B929" s="19" t="s">
        <v>5112</v>
      </c>
      <c r="C929" s="19"/>
      <c r="D929" s="19" t="s">
        <v>7647</v>
      </c>
      <c r="E929" s="19" t="s">
        <v>5107</v>
      </c>
      <c r="F929" s="19" t="s">
        <v>148</v>
      </c>
      <c r="G929" s="19"/>
      <c r="H929" s="19"/>
      <c r="I929" s="19"/>
    </row>
    <row r="930" spans="2:9" x14ac:dyDescent="0.55000000000000004">
      <c r="B930" s="19" t="s">
        <v>5113</v>
      </c>
      <c r="C930" s="19"/>
      <c r="D930" s="19" t="s">
        <v>7647</v>
      </c>
      <c r="E930" s="19" t="s">
        <v>5107</v>
      </c>
      <c r="F930" s="19" t="s">
        <v>150</v>
      </c>
      <c r="G930" s="19"/>
      <c r="H930" s="19"/>
      <c r="I930" s="19"/>
    </row>
    <row r="931" spans="2:9" x14ac:dyDescent="0.55000000000000004">
      <c r="B931" s="19" t="s">
        <v>7456</v>
      </c>
      <c r="C931" s="19"/>
      <c r="D931" s="19" t="s">
        <v>7647</v>
      </c>
      <c r="E931" s="19" t="s">
        <v>5107</v>
      </c>
      <c r="F931" s="19" t="s">
        <v>152</v>
      </c>
      <c r="G931" s="19"/>
      <c r="H931" s="19"/>
      <c r="I931" s="19"/>
    </row>
    <row r="932" spans="2:9" x14ac:dyDescent="0.55000000000000004">
      <c r="B932" s="19" t="s">
        <v>5047</v>
      </c>
      <c r="C932" s="19"/>
      <c r="D932" s="19" t="s">
        <v>7647</v>
      </c>
      <c r="E932" s="19" t="s">
        <v>5107</v>
      </c>
      <c r="F932" s="19" t="s">
        <v>240</v>
      </c>
      <c r="G932" s="19"/>
      <c r="H932" s="19"/>
      <c r="I932" s="19"/>
    </row>
    <row r="933" spans="2:9" x14ac:dyDescent="0.55000000000000004">
      <c r="B933" s="19" t="s">
        <v>5047</v>
      </c>
      <c r="C933" s="19"/>
      <c r="D933" s="19" t="s">
        <v>7647</v>
      </c>
      <c r="E933" s="19" t="s">
        <v>5107</v>
      </c>
      <c r="F933" s="19" t="s">
        <v>3484</v>
      </c>
      <c r="G933" s="19"/>
      <c r="H933" s="19"/>
      <c r="I933" s="19"/>
    </row>
    <row r="934" spans="2:9" x14ac:dyDescent="0.55000000000000004">
      <c r="B934" s="19" t="s">
        <v>5114</v>
      </c>
      <c r="C934" s="19"/>
      <c r="D934" s="19" t="s">
        <v>7647</v>
      </c>
      <c r="E934" s="19" t="s">
        <v>5107</v>
      </c>
      <c r="F934" s="19" t="s">
        <v>241</v>
      </c>
      <c r="G934" s="19"/>
      <c r="H934" s="19"/>
      <c r="I934" s="19"/>
    </row>
    <row r="935" spans="2:9" x14ac:dyDescent="0.55000000000000004">
      <c r="B935" s="19" t="s">
        <v>5115</v>
      </c>
      <c r="C935" s="19"/>
      <c r="D935" s="19" t="s">
        <v>7647</v>
      </c>
      <c r="E935" s="19" t="s">
        <v>5107</v>
      </c>
      <c r="F935" s="19" t="s">
        <v>242</v>
      </c>
      <c r="G935" s="19"/>
      <c r="H935" s="19"/>
      <c r="I935" s="19"/>
    </row>
    <row r="936" spans="2:9" x14ac:dyDescent="0.55000000000000004">
      <c r="B936" s="19" t="s">
        <v>5116</v>
      </c>
      <c r="C936" s="19"/>
      <c r="D936" s="19" t="s">
        <v>7647</v>
      </c>
      <c r="E936" s="19" t="s">
        <v>5107</v>
      </c>
      <c r="F936" s="19" t="s">
        <v>244</v>
      </c>
      <c r="G936" s="19"/>
      <c r="H936" s="19"/>
      <c r="I936" s="19"/>
    </row>
    <row r="937" spans="2:9" x14ac:dyDescent="0.55000000000000004">
      <c r="B937" s="19" t="s">
        <v>5116</v>
      </c>
      <c r="C937" s="19"/>
      <c r="D937" s="19" t="s">
        <v>7647</v>
      </c>
      <c r="E937" s="19" t="s">
        <v>5107</v>
      </c>
      <c r="F937" s="19" t="s">
        <v>3485</v>
      </c>
      <c r="G937" s="19"/>
      <c r="H937" s="19"/>
      <c r="I937" s="19"/>
    </row>
    <row r="938" spans="2:9" x14ac:dyDescent="0.55000000000000004">
      <c r="B938" s="19" t="s">
        <v>5117</v>
      </c>
      <c r="C938" s="19"/>
      <c r="D938" s="19" t="s">
        <v>7647</v>
      </c>
      <c r="E938" s="19" t="s">
        <v>5107</v>
      </c>
      <c r="F938" s="19" t="s">
        <v>246</v>
      </c>
      <c r="G938" s="19"/>
      <c r="H938" s="19"/>
      <c r="I938" s="19"/>
    </row>
    <row r="939" spans="2:9" x14ac:dyDescent="0.55000000000000004">
      <c r="B939" s="19" t="s">
        <v>5118</v>
      </c>
      <c r="C939" s="19"/>
      <c r="D939" s="19" t="s">
        <v>7647</v>
      </c>
      <c r="E939" s="19" t="s">
        <v>5107</v>
      </c>
      <c r="F939" s="19" t="s">
        <v>247</v>
      </c>
      <c r="G939" s="19"/>
      <c r="H939" s="19"/>
      <c r="I939" s="19"/>
    </row>
    <row r="940" spans="2:9" x14ac:dyDescent="0.55000000000000004">
      <c r="B940" s="19" t="s">
        <v>5118</v>
      </c>
      <c r="C940" s="19"/>
      <c r="D940" s="19" t="s">
        <v>7647</v>
      </c>
      <c r="E940" s="19" t="s">
        <v>5107</v>
      </c>
      <c r="F940" s="19" t="s">
        <v>249</v>
      </c>
      <c r="G940" s="19"/>
      <c r="H940" s="19"/>
      <c r="I940" s="19"/>
    </row>
    <row r="941" spans="2:9" x14ac:dyDescent="0.55000000000000004">
      <c r="B941" s="19" t="s">
        <v>7457</v>
      </c>
      <c r="C941" s="19"/>
      <c r="D941" s="19" t="s">
        <v>7647</v>
      </c>
      <c r="E941" s="19" t="s">
        <v>5107</v>
      </c>
      <c r="F941" s="19" t="s">
        <v>253</v>
      </c>
      <c r="G941" s="19"/>
      <c r="H941" s="19"/>
      <c r="I941" s="19"/>
    </row>
    <row r="942" spans="2:9" x14ac:dyDescent="0.55000000000000004">
      <c r="B942" s="19" t="s">
        <v>5119</v>
      </c>
      <c r="C942" s="19"/>
      <c r="D942" s="19" t="s">
        <v>7647</v>
      </c>
      <c r="E942" s="19" t="s">
        <v>5107</v>
      </c>
      <c r="F942" s="19" t="s">
        <v>255</v>
      </c>
      <c r="G942" s="19"/>
      <c r="H942" s="19"/>
      <c r="I942" s="19"/>
    </row>
    <row r="943" spans="2:9" x14ac:dyDescent="0.55000000000000004">
      <c r="B943" s="19" t="s">
        <v>5119</v>
      </c>
      <c r="C943" s="19"/>
      <c r="D943" s="19" t="s">
        <v>7647</v>
      </c>
      <c r="E943" s="19" t="s">
        <v>5107</v>
      </c>
      <c r="F943" s="19" t="s">
        <v>3486</v>
      </c>
      <c r="G943" s="19"/>
      <c r="H943" s="19"/>
      <c r="I943" s="19"/>
    </row>
    <row r="944" spans="2:9" x14ac:dyDescent="0.55000000000000004">
      <c r="B944" s="19" t="s">
        <v>5120</v>
      </c>
      <c r="C944" s="19"/>
      <c r="D944" s="19" t="s">
        <v>7647</v>
      </c>
      <c r="E944" s="19" t="s">
        <v>5107</v>
      </c>
      <c r="F944" s="19" t="s">
        <v>257</v>
      </c>
      <c r="G944" s="19"/>
      <c r="H944" s="19"/>
      <c r="I944" s="19"/>
    </row>
    <row r="945" spans="2:9" x14ac:dyDescent="0.55000000000000004">
      <c r="B945" s="19" t="s">
        <v>5120</v>
      </c>
      <c r="C945" s="19"/>
      <c r="D945" s="19" t="s">
        <v>7647</v>
      </c>
      <c r="E945" s="19" t="s">
        <v>5107</v>
      </c>
      <c r="F945" s="19" t="s">
        <v>259</v>
      </c>
      <c r="G945" s="19"/>
      <c r="H945" s="19"/>
      <c r="I945" s="19"/>
    </row>
    <row r="946" spans="2:9" x14ac:dyDescent="0.55000000000000004">
      <c r="B946" s="19" t="s">
        <v>5120</v>
      </c>
      <c r="C946" s="19"/>
      <c r="D946" s="19" t="s">
        <v>7647</v>
      </c>
      <c r="E946" s="19" t="s">
        <v>5107</v>
      </c>
      <c r="F946" s="19" t="s">
        <v>3494</v>
      </c>
      <c r="G946" s="19"/>
      <c r="H946" s="19"/>
      <c r="I946" s="19"/>
    </row>
    <row r="947" spans="2:9" x14ac:dyDescent="0.55000000000000004">
      <c r="B947" s="19" t="s">
        <v>5121</v>
      </c>
      <c r="C947" s="19"/>
      <c r="D947" s="19" t="s">
        <v>7647</v>
      </c>
      <c r="E947" s="19" t="s">
        <v>5107</v>
      </c>
      <c r="F947" s="19" t="s">
        <v>261</v>
      </c>
      <c r="G947" s="19"/>
      <c r="H947" s="19"/>
      <c r="I947" s="19"/>
    </row>
    <row r="948" spans="2:9" x14ac:dyDescent="0.55000000000000004">
      <c r="B948" s="19" t="s">
        <v>5122</v>
      </c>
      <c r="C948" s="19"/>
      <c r="D948" s="19" t="s">
        <v>7647</v>
      </c>
      <c r="E948" s="19" t="s">
        <v>5107</v>
      </c>
      <c r="F948" s="19" t="s">
        <v>263</v>
      </c>
      <c r="G948" s="19"/>
      <c r="H948" s="19"/>
      <c r="I948" s="19"/>
    </row>
    <row r="949" spans="2:9" x14ac:dyDescent="0.55000000000000004">
      <c r="B949" s="19" t="s">
        <v>5122</v>
      </c>
      <c r="C949" s="19"/>
      <c r="D949" s="19" t="s">
        <v>7647</v>
      </c>
      <c r="E949" s="19" t="s">
        <v>5107</v>
      </c>
      <c r="F949" s="19" t="s">
        <v>3487</v>
      </c>
      <c r="G949" s="19"/>
      <c r="H949" s="19"/>
      <c r="I949" s="19"/>
    </row>
    <row r="950" spans="2:9" x14ac:dyDescent="0.55000000000000004">
      <c r="B950" s="19" t="s">
        <v>5123</v>
      </c>
      <c r="C950" s="19"/>
      <c r="D950" s="19" t="s">
        <v>7647</v>
      </c>
      <c r="E950" s="19" t="s">
        <v>5107</v>
      </c>
      <c r="F950" s="19" t="s">
        <v>265</v>
      </c>
      <c r="G950" s="19"/>
      <c r="H950" s="19"/>
      <c r="I950" s="19"/>
    </row>
    <row r="951" spans="2:9" x14ac:dyDescent="0.55000000000000004">
      <c r="B951" s="19" t="s">
        <v>5124</v>
      </c>
      <c r="C951" s="19"/>
      <c r="D951" s="19" t="s">
        <v>7647</v>
      </c>
      <c r="E951" s="19" t="s">
        <v>5107</v>
      </c>
      <c r="F951" s="19" t="s">
        <v>267</v>
      </c>
      <c r="G951" s="19"/>
      <c r="H951" s="19"/>
      <c r="I951" s="19"/>
    </row>
    <row r="952" spans="2:9" x14ac:dyDescent="0.55000000000000004">
      <c r="B952" s="19" t="s">
        <v>5124</v>
      </c>
      <c r="C952" s="19"/>
      <c r="D952" s="19" t="s">
        <v>7647</v>
      </c>
      <c r="E952" s="19" t="s">
        <v>5107</v>
      </c>
      <c r="F952" s="19" t="s">
        <v>3488</v>
      </c>
      <c r="G952" s="19"/>
      <c r="H952" s="19"/>
      <c r="I952" s="19"/>
    </row>
    <row r="953" spans="2:9" x14ac:dyDescent="0.55000000000000004">
      <c r="B953" s="19" t="s">
        <v>5125</v>
      </c>
      <c r="C953" s="19"/>
      <c r="D953" s="19" t="s">
        <v>7647</v>
      </c>
      <c r="E953" s="19" t="s">
        <v>5107</v>
      </c>
      <c r="F953" s="19" t="s">
        <v>268</v>
      </c>
      <c r="G953" s="19"/>
      <c r="H953" s="19"/>
      <c r="I953" s="19"/>
    </row>
    <row r="954" spans="2:9" x14ac:dyDescent="0.55000000000000004">
      <c r="B954" s="19" t="s">
        <v>5126</v>
      </c>
      <c r="C954" s="19"/>
      <c r="D954" s="19" t="s">
        <v>7647</v>
      </c>
      <c r="E954" s="19" t="s">
        <v>5107</v>
      </c>
      <c r="F954" s="19" t="s">
        <v>269</v>
      </c>
      <c r="G954" s="19"/>
      <c r="H954" s="19"/>
      <c r="I954" s="19"/>
    </row>
    <row r="955" spans="2:9" x14ac:dyDescent="0.55000000000000004">
      <c r="B955" s="19" t="s">
        <v>5126</v>
      </c>
      <c r="C955" s="19"/>
      <c r="D955" s="19" t="s">
        <v>7647</v>
      </c>
      <c r="E955" s="19" t="s">
        <v>5107</v>
      </c>
      <c r="F955" s="19" t="s">
        <v>3489</v>
      </c>
      <c r="G955" s="19"/>
      <c r="H955" s="19"/>
      <c r="I955" s="19"/>
    </row>
    <row r="956" spans="2:9" x14ac:dyDescent="0.55000000000000004">
      <c r="B956" s="19" t="s">
        <v>5127</v>
      </c>
      <c r="C956" s="19"/>
      <c r="D956" s="19" t="s">
        <v>7647</v>
      </c>
      <c r="E956" s="19" t="s">
        <v>5107</v>
      </c>
      <c r="F956" s="19" t="s">
        <v>270</v>
      </c>
      <c r="G956" s="19"/>
      <c r="H956" s="19"/>
      <c r="I956" s="19"/>
    </row>
    <row r="957" spans="2:9" x14ac:dyDescent="0.55000000000000004">
      <c r="B957" s="19" t="s">
        <v>5127</v>
      </c>
      <c r="C957" s="19"/>
      <c r="D957" s="19" t="s">
        <v>7647</v>
      </c>
      <c r="E957" s="19" t="s">
        <v>5107</v>
      </c>
      <c r="F957" s="19" t="s">
        <v>3490</v>
      </c>
      <c r="G957" s="19"/>
      <c r="H957" s="19"/>
      <c r="I957" s="19"/>
    </row>
    <row r="958" spans="2:9" x14ac:dyDescent="0.55000000000000004">
      <c r="B958" s="19" t="s">
        <v>5128</v>
      </c>
      <c r="C958" s="19"/>
      <c r="D958" s="19" t="s">
        <v>7647</v>
      </c>
      <c r="E958" s="19" t="s">
        <v>5107</v>
      </c>
      <c r="F958" s="19" t="s">
        <v>271</v>
      </c>
      <c r="G958" s="19"/>
      <c r="H958" s="19"/>
      <c r="I958" s="19"/>
    </row>
    <row r="959" spans="2:9" x14ac:dyDescent="0.55000000000000004">
      <c r="B959" s="19" t="s">
        <v>5129</v>
      </c>
      <c r="C959" s="19"/>
      <c r="D959" s="19" t="s">
        <v>7647</v>
      </c>
      <c r="E959" s="19" t="s">
        <v>5107</v>
      </c>
      <c r="F959" s="19" t="s">
        <v>272</v>
      </c>
      <c r="G959" s="19"/>
      <c r="H959" s="19"/>
      <c r="I959" s="19"/>
    </row>
    <row r="960" spans="2:9" x14ac:dyDescent="0.55000000000000004">
      <c r="B960" s="19" t="s">
        <v>5129</v>
      </c>
      <c r="C960" s="19"/>
      <c r="D960" s="19" t="s">
        <v>7647</v>
      </c>
      <c r="E960" s="19" t="s">
        <v>5107</v>
      </c>
      <c r="F960" s="19" t="s">
        <v>3492</v>
      </c>
      <c r="G960" s="19"/>
      <c r="H960" s="19"/>
      <c r="I960" s="19"/>
    </row>
    <row r="961" spans="2:9" x14ac:dyDescent="0.55000000000000004">
      <c r="B961" s="19" t="s">
        <v>5130</v>
      </c>
      <c r="C961" s="19"/>
      <c r="D961" s="19" t="s">
        <v>7647</v>
      </c>
      <c r="E961" s="19" t="s">
        <v>5107</v>
      </c>
      <c r="F961" s="19" t="s">
        <v>273</v>
      </c>
      <c r="G961" s="19"/>
      <c r="H961" s="19"/>
      <c r="I961" s="19"/>
    </row>
    <row r="962" spans="2:9" x14ac:dyDescent="0.55000000000000004">
      <c r="B962" s="19" t="s">
        <v>5131</v>
      </c>
      <c r="C962" s="19"/>
      <c r="D962" s="19" t="s">
        <v>7647</v>
      </c>
      <c r="E962" s="19" t="s">
        <v>5107</v>
      </c>
      <c r="F962" s="19" t="s">
        <v>3483</v>
      </c>
      <c r="G962" s="19"/>
      <c r="H962" s="19"/>
      <c r="I962" s="19"/>
    </row>
    <row r="963" spans="2:9" x14ac:dyDescent="0.55000000000000004">
      <c r="B963" s="19" t="s">
        <v>5133</v>
      </c>
      <c r="C963" s="19"/>
      <c r="D963" s="19" t="s">
        <v>7647</v>
      </c>
      <c r="E963" s="19" t="s">
        <v>5132</v>
      </c>
      <c r="F963" s="19" t="s">
        <v>140</v>
      </c>
      <c r="G963" s="19"/>
      <c r="H963" s="19"/>
      <c r="I963" s="19"/>
    </row>
    <row r="964" spans="2:9" x14ac:dyDescent="0.55000000000000004">
      <c r="B964" s="19" t="s">
        <v>5134</v>
      </c>
      <c r="C964" s="19"/>
      <c r="D964" s="19" t="s">
        <v>7647</v>
      </c>
      <c r="E964" s="19" t="s">
        <v>5132</v>
      </c>
      <c r="F964" s="19" t="s">
        <v>142</v>
      </c>
      <c r="G964" s="19"/>
      <c r="H964" s="19"/>
      <c r="I964" s="19"/>
    </row>
    <row r="965" spans="2:9" x14ac:dyDescent="0.55000000000000004">
      <c r="B965" s="19" t="s">
        <v>5135</v>
      </c>
      <c r="C965" s="19"/>
      <c r="D965" s="19" t="s">
        <v>7647</v>
      </c>
      <c r="E965" s="19" t="s">
        <v>5132</v>
      </c>
      <c r="F965" s="19" t="s">
        <v>144</v>
      </c>
      <c r="G965" s="19"/>
      <c r="H965" s="19"/>
      <c r="I965" s="19"/>
    </row>
    <row r="966" spans="2:9" x14ac:dyDescent="0.55000000000000004">
      <c r="B966" s="19" t="s">
        <v>5136</v>
      </c>
      <c r="C966" s="19"/>
      <c r="D966" s="19" t="s">
        <v>7647</v>
      </c>
      <c r="E966" s="19" t="s">
        <v>5132</v>
      </c>
      <c r="F966" s="19" t="s">
        <v>146</v>
      </c>
      <c r="G966" s="19"/>
      <c r="H966" s="19"/>
      <c r="I966" s="19"/>
    </row>
    <row r="967" spans="2:9" x14ac:dyDescent="0.55000000000000004">
      <c r="B967" s="19" t="s">
        <v>6399</v>
      </c>
      <c r="C967" s="19"/>
      <c r="D967" s="19" t="s">
        <v>7647</v>
      </c>
      <c r="E967" s="19" t="s">
        <v>5132</v>
      </c>
      <c r="F967" s="19" t="s">
        <v>148</v>
      </c>
      <c r="G967" s="19"/>
      <c r="H967" s="19"/>
      <c r="I967" s="19"/>
    </row>
    <row r="968" spans="2:9" x14ac:dyDescent="0.55000000000000004">
      <c r="B968" s="19" t="s">
        <v>6400</v>
      </c>
      <c r="C968" s="19"/>
      <c r="D968" s="19" t="s">
        <v>7647</v>
      </c>
      <c r="E968" s="19" t="s">
        <v>5132</v>
      </c>
      <c r="F968" s="19" t="s">
        <v>150</v>
      </c>
      <c r="G968" s="19"/>
      <c r="H968" s="19"/>
      <c r="I968" s="19"/>
    </row>
    <row r="969" spans="2:9" x14ac:dyDescent="0.55000000000000004">
      <c r="B969" s="19" t="s">
        <v>4393</v>
      </c>
      <c r="C969" s="19"/>
      <c r="D969" s="19" t="s">
        <v>7647</v>
      </c>
      <c r="E969" s="19" t="s">
        <v>5132</v>
      </c>
      <c r="F969" s="19" t="s">
        <v>240</v>
      </c>
      <c r="G969" s="19"/>
      <c r="H969" s="19"/>
      <c r="I969" s="19"/>
    </row>
    <row r="970" spans="2:9" x14ac:dyDescent="0.55000000000000004">
      <c r="B970" s="19" t="s">
        <v>7458</v>
      </c>
      <c r="C970" s="19"/>
      <c r="D970" s="19" t="s">
        <v>7647</v>
      </c>
      <c r="E970" s="19" t="s">
        <v>5132</v>
      </c>
      <c r="F970" s="19" t="s">
        <v>241</v>
      </c>
      <c r="G970" s="19"/>
      <c r="H970" s="19"/>
      <c r="I970" s="19"/>
    </row>
    <row r="971" spans="2:9" x14ac:dyDescent="0.55000000000000004">
      <c r="B971" s="19" t="s">
        <v>7459</v>
      </c>
      <c r="C971" s="19"/>
      <c r="D971" s="19" t="s">
        <v>7647</v>
      </c>
      <c r="E971" s="19" t="s">
        <v>5132</v>
      </c>
      <c r="F971" s="19" t="s">
        <v>242</v>
      </c>
      <c r="G971" s="19"/>
      <c r="H971" s="19"/>
      <c r="I971" s="19"/>
    </row>
    <row r="972" spans="2:9" x14ac:dyDescent="0.55000000000000004">
      <c r="B972" s="19" t="s">
        <v>5056</v>
      </c>
      <c r="C972" s="19"/>
      <c r="D972" s="19" t="s">
        <v>7647</v>
      </c>
      <c r="E972" s="19" t="s">
        <v>5137</v>
      </c>
      <c r="F972" s="19" t="s">
        <v>240</v>
      </c>
      <c r="G972" s="19"/>
      <c r="H972" s="19"/>
      <c r="I972" s="19"/>
    </row>
    <row r="973" spans="2:9" x14ac:dyDescent="0.55000000000000004">
      <c r="B973" s="19" t="s">
        <v>5106</v>
      </c>
      <c r="C973" s="19"/>
      <c r="D973" s="19" t="s">
        <v>7647</v>
      </c>
      <c r="E973" s="19" t="s">
        <v>5137</v>
      </c>
      <c r="F973" s="19" t="s">
        <v>241</v>
      </c>
      <c r="G973" s="19"/>
      <c r="H973" s="19"/>
      <c r="I973" s="19"/>
    </row>
    <row r="974" spans="2:9" x14ac:dyDescent="0.55000000000000004">
      <c r="B974" s="19" t="s">
        <v>5138</v>
      </c>
      <c r="C974" s="19"/>
      <c r="D974" s="19" t="s">
        <v>7647</v>
      </c>
      <c r="E974" s="19" t="s">
        <v>5137</v>
      </c>
      <c r="F974" s="19" t="s">
        <v>242</v>
      </c>
      <c r="G974" s="19"/>
      <c r="H974" s="19"/>
      <c r="I974" s="19"/>
    </row>
    <row r="975" spans="2:9" x14ac:dyDescent="0.55000000000000004">
      <c r="B975" s="19" t="s">
        <v>5139</v>
      </c>
      <c r="C975" s="19"/>
      <c r="D975" s="19" t="s">
        <v>7647</v>
      </c>
      <c r="E975" s="19" t="s">
        <v>5137</v>
      </c>
      <c r="F975" s="19" t="s">
        <v>243</v>
      </c>
      <c r="G975" s="19"/>
      <c r="H975" s="19"/>
      <c r="I975" s="19"/>
    </row>
    <row r="976" spans="2:9" x14ac:dyDescent="0.55000000000000004">
      <c r="B976" s="19" t="s">
        <v>7460</v>
      </c>
      <c r="C976" s="19"/>
      <c r="D976" s="19" t="s">
        <v>7647</v>
      </c>
      <c r="E976" s="19" t="s">
        <v>5137</v>
      </c>
      <c r="F976" s="19" t="s">
        <v>244</v>
      </c>
      <c r="G976" s="19"/>
      <c r="H976" s="19"/>
      <c r="I976" s="19"/>
    </row>
    <row r="977" spans="2:9" x14ac:dyDescent="0.55000000000000004">
      <c r="B977" s="19" t="s">
        <v>5077</v>
      </c>
      <c r="C977" s="19"/>
      <c r="D977" s="19" t="s">
        <v>7647</v>
      </c>
      <c r="E977" s="19" t="s">
        <v>5140</v>
      </c>
      <c r="F977" s="19" t="s">
        <v>240</v>
      </c>
      <c r="G977" s="19"/>
      <c r="H977" s="19"/>
      <c r="I977" s="19"/>
    </row>
    <row r="978" spans="2:9" x14ac:dyDescent="0.55000000000000004">
      <c r="B978" s="19" t="s">
        <v>5141</v>
      </c>
      <c r="C978" s="19"/>
      <c r="D978" s="19" t="s">
        <v>7647</v>
      </c>
      <c r="E978" s="19" t="s">
        <v>5140</v>
      </c>
      <c r="F978" s="19" t="s">
        <v>241</v>
      </c>
      <c r="G978" s="19"/>
      <c r="H978" s="19"/>
      <c r="I978" s="19"/>
    </row>
    <row r="979" spans="2:9" x14ac:dyDescent="0.55000000000000004">
      <c r="B979" s="19" t="s">
        <v>5142</v>
      </c>
      <c r="C979" s="19"/>
      <c r="D979" s="19" t="s">
        <v>7647</v>
      </c>
      <c r="E979" s="19" t="s">
        <v>5140</v>
      </c>
      <c r="F979" s="19" t="s">
        <v>242</v>
      </c>
      <c r="G979" s="19"/>
      <c r="H979" s="19"/>
      <c r="I979" s="19"/>
    </row>
    <row r="980" spans="2:9" x14ac:dyDescent="0.55000000000000004">
      <c r="B980" s="19" t="s">
        <v>5143</v>
      </c>
      <c r="C980" s="19"/>
      <c r="D980" s="19" t="s">
        <v>7647</v>
      </c>
      <c r="E980" s="19" t="s">
        <v>5140</v>
      </c>
      <c r="F980" s="19" t="s">
        <v>243</v>
      </c>
      <c r="G980" s="19"/>
      <c r="H980" s="19"/>
      <c r="I980" s="19"/>
    </row>
    <row r="981" spans="2:9" x14ac:dyDescent="0.55000000000000004">
      <c r="B981" s="19" t="s">
        <v>5145</v>
      </c>
      <c r="C981" s="19"/>
      <c r="D981" s="19" t="s">
        <v>7647</v>
      </c>
      <c r="E981" s="19" t="s">
        <v>5144</v>
      </c>
      <c r="F981" s="19" t="s">
        <v>240</v>
      </c>
      <c r="G981" s="19"/>
      <c r="H981" s="19"/>
      <c r="I981" s="19"/>
    </row>
    <row r="982" spans="2:9" x14ac:dyDescent="0.55000000000000004">
      <c r="B982" s="19" t="s">
        <v>5146</v>
      </c>
      <c r="C982" s="19"/>
      <c r="D982" s="19" t="s">
        <v>7647</v>
      </c>
      <c r="E982" s="19" t="s">
        <v>5144</v>
      </c>
      <c r="F982" s="19" t="s">
        <v>241</v>
      </c>
      <c r="G982" s="19"/>
      <c r="H982" s="19"/>
      <c r="I982" s="19"/>
    </row>
    <row r="983" spans="2:9" x14ac:dyDescent="0.55000000000000004">
      <c r="B983" s="19" t="s">
        <v>5147</v>
      </c>
      <c r="C983" s="19"/>
      <c r="D983" s="19" t="s">
        <v>7647</v>
      </c>
      <c r="E983" s="19" t="s">
        <v>5144</v>
      </c>
      <c r="F983" s="19" t="s">
        <v>242</v>
      </c>
      <c r="G983" s="19"/>
      <c r="H983" s="19"/>
      <c r="I983" s="19"/>
    </row>
    <row r="984" spans="2:9" x14ac:dyDescent="0.55000000000000004">
      <c r="B984" s="19" t="s">
        <v>5148</v>
      </c>
      <c r="C984" s="19"/>
      <c r="D984" s="19" t="s">
        <v>7647</v>
      </c>
      <c r="E984" s="19" t="s">
        <v>5144</v>
      </c>
      <c r="F984" s="19" t="s">
        <v>243</v>
      </c>
      <c r="G984" s="19"/>
      <c r="H984" s="19"/>
      <c r="I984" s="19"/>
    </row>
    <row r="985" spans="2:9" x14ac:dyDescent="0.55000000000000004">
      <c r="B985" s="19" t="s">
        <v>5149</v>
      </c>
      <c r="C985" s="19"/>
      <c r="D985" s="19" t="s">
        <v>7647</v>
      </c>
      <c r="E985" s="19" t="s">
        <v>5144</v>
      </c>
      <c r="F985" s="19" t="s">
        <v>244</v>
      </c>
      <c r="G985" s="19"/>
      <c r="H985" s="19"/>
      <c r="I985" s="19"/>
    </row>
    <row r="986" spans="2:9" x14ac:dyDescent="0.55000000000000004">
      <c r="B986" s="19" t="s">
        <v>5150</v>
      </c>
      <c r="C986" s="19"/>
      <c r="D986" s="19" t="s">
        <v>7647</v>
      </c>
      <c r="E986" s="19" t="s">
        <v>5144</v>
      </c>
      <c r="F986" s="19" t="s">
        <v>246</v>
      </c>
      <c r="G986" s="19"/>
      <c r="H986" s="19"/>
      <c r="I986" s="19"/>
    </row>
    <row r="987" spans="2:9" x14ac:dyDescent="0.55000000000000004">
      <c r="B987" s="19" t="s">
        <v>5151</v>
      </c>
      <c r="C987" s="19"/>
      <c r="D987" s="19" t="s">
        <v>7647</v>
      </c>
      <c r="E987" s="19" t="s">
        <v>5144</v>
      </c>
      <c r="F987" s="19" t="s">
        <v>247</v>
      </c>
      <c r="G987" s="19"/>
      <c r="H987" s="19"/>
      <c r="I987" s="19"/>
    </row>
    <row r="988" spans="2:9" x14ac:dyDescent="0.55000000000000004">
      <c r="B988" s="19" t="s">
        <v>5152</v>
      </c>
      <c r="C988" s="19"/>
      <c r="D988" s="19" t="s">
        <v>7647</v>
      </c>
      <c r="E988" s="19" t="s">
        <v>5144</v>
      </c>
      <c r="F988" s="19" t="s">
        <v>249</v>
      </c>
      <c r="G988" s="19"/>
      <c r="H988" s="19"/>
      <c r="I988" s="19"/>
    </row>
    <row r="989" spans="2:9" x14ac:dyDescent="0.55000000000000004">
      <c r="B989" s="19" t="s">
        <v>5153</v>
      </c>
      <c r="C989" s="19"/>
      <c r="D989" s="19" t="s">
        <v>7647</v>
      </c>
      <c r="E989" s="19" t="s">
        <v>5144</v>
      </c>
      <c r="F989" s="19" t="s">
        <v>251</v>
      </c>
      <c r="G989" s="19"/>
      <c r="H989" s="19"/>
      <c r="I989" s="19"/>
    </row>
    <row r="990" spans="2:9" x14ac:dyDescent="0.55000000000000004">
      <c r="B990" s="19" t="s">
        <v>5154</v>
      </c>
      <c r="C990" s="19"/>
      <c r="D990" s="19" t="s">
        <v>7647</v>
      </c>
      <c r="E990" s="19" t="s">
        <v>5144</v>
      </c>
      <c r="F990" s="19" t="s">
        <v>253</v>
      </c>
      <c r="G990" s="19"/>
      <c r="H990" s="19"/>
      <c r="I990" s="19"/>
    </row>
    <row r="991" spans="2:9" x14ac:dyDescent="0.55000000000000004">
      <c r="B991" s="19" t="s">
        <v>5155</v>
      </c>
      <c r="C991" s="19"/>
      <c r="D991" s="19" t="s">
        <v>7647</v>
      </c>
      <c r="E991" s="19" t="s">
        <v>5144</v>
      </c>
      <c r="F991" s="19" t="s">
        <v>255</v>
      </c>
      <c r="G991" s="19"/>
      <c r="H991" s="19"/>
      <c r="I991" s="19"/>
    </row>
    <row r="992" spans="2:9" x14ac:dyDescent="0.55000000000000004">
      <c r="B992" s="19" t="s">
        <v>5156</v>
      </c>
      <c r="C992" s="19"/>
      <c r="D992" s="19" t="s">
        <v>7647</v>
      </c>
      <c r="E992" s="19" t="s">
        <v>5144</v>
      </c>
      <c r="F992" s="19" t="s">
        <v>257</v>
      </c>
      <c r="G992" s="19"/>
      <c r="H992" s="19"/>
      <c r="I992" s="19"/>
    </row>
    <row r="993" spans="2:9" x14ac:dyDescent="0.55000000000000004">
      <c r="B993" s="19" t="s">
        <v>5157</v>
      </c>
      <c r="C993" s="19"/>
      <c r="D993" s="19" t="s">
        <v>7647</v>
      </c>
      <c r="E993" s="19" t="s">
        <v>5144</v>
      </c>
      <c r="F993" s="19" t="s">
        <v>259</v>
      </c>
      <c r="G993" s="19"/>
      <c r="H993" s="19"/>
      <c r="I993" s="19"/>
    </row>
    <row r="994" spans="2:9" x14ac:dyDescent="0.55000000000000004">
      <c r="B994" s="19" t="s">
        <v>5158</v>
      </c>
      <c r="C994" s="19"/>
      <c r="D994" s="19" t="s">
        <v>7647</v>
      </c>
      <c r="E994" s="19" t="s">
        <v>5144</v>
      </c>
      <c r="F994" s="19" t="s">
        <v>261</v>
      </c>
      <c r="G994" s="19"/>
      <c r="H994" s="19"/>
      <c r="I994" s="19"/>
    </row>
    <row r="995" spans="2:9" x14ac:dyDescent="0.55000000000000004">
      <c r="B995" s="19" t="s">
        <v>5159</v>
      </c>
      <c r="C995" s="19"/>
      <c r="D995" s="19" t="s">
        <v>7647</v>
      </c>
      <c r="E995" s="19" t="s">
        <v>5144</v>
      </c>
      <c r="F995" s="19" t="s">
        <v>263</v>
      </c>
      <c r="G995" s="19"/>
      <c r="H995" s="19"/>
      <c r="I995" s="19"/>
    </row>
    <row r="996" spans="2:9" x14ac:dyDescent="0.55000000000000004">
      <c r="B996" s="19" t="s">
        <v>5160</v>
      </c>
      <c r="C996" s="19"/>
      <c r="D996" s="19" t="s">
        <v>7647</v>
      </c>
      <c r="E996" s="19" t="s">
        <v>5144</v>
      </c>
      <c r="F996" s="19" t="s">
        <v>265</v>
      </c>
      <c r="G996" s="19"/>
      <c r="H996" s="19"/>
      <c r="I996" s="19"/>
    </row>
  </sheetData>
  <phoneticPr fontId="5"/>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55</vt:i4>
      </vt:variant>
      <vt:variant>
        <vt:lpstr>名前付き一覧</vt:lpstr>
      </vt:variant>
      <vt:variant>
        <vt:i4>2</vt:i4>
      </vt:variant>
    </vt:vector>
  </HeadingPairs>
  <TitlesOfParts>
    <vt:vector size="57" baseType="lpstr">
      <vt:lpstr>D1</vt:lpstr>
      <vt:lpstr>D1_1</vt:lpstr>
      <vt:lpstr>D1_2</vt:lpstr>
      <vt:lpstr>D1_3</vt:lpstr>
      <vt:lpstr>D1_4</vt:lpstr>
      <vt:lpstr>D1_5</vt:lpstr>
      <vt:lpstr>D1_6</vt:lpstr>
      <vt:lpstr>D1_7</vt:lpstr>
      <vt:lpstr>D1_8</vt:lpstr>
      <vt:lpstr>D1_9</vt:lpstr>
      <vt:lpstr>D1_10</vt:lpstr>
      <vt:lpstr>D1_11</vt:lpstr>
      <vt:lpstr>D1_12</vt:lpstr>
      <vt:lpstr>D1_13</vt:lpstr>
      <vt:lpstr>D1_14</vt:lpstr>
      <vt:lpstr>D1_15</vt:lpstr>
      <vt:lpstr>D1_16</vt:lpstr>
      <vt:lpstr>D2</vt:lpstr>
      <vt:lpstr>D2_1</vt:lpstr>
      <vt:lpstr>D2_2</vt:lpstr>
      <vt:lpstr>D2_3</vt:lpstr>
      <vt:lpstr>D2_4</vt:lpstr>
      <vt:lpstr>D2_5</vt:lpstr>
      <vt:lpstr>D2_6</vt:lpstr>
      <vt:lpstr>D2_7</vt:lpstr>
      <vt:lpstr>D2_8</vt:lpstr>
      <vt:lpstr>D2_9</vt:lpstr>
      <vt:lpstr>D2_10</vt:lpstr>
      <vt:lpstr>D2_11</vt:lpstr>
      <vt:lpstr>D2_12</vt:lpstr>
      <vt:lpstr>D2_13</vt:lpstr>
      <vt:lpstr>D2_14</vt:lpstr>
      <vt:lpstr>D2_15</vt:lpstr>
      <vt:lpstr>D2_16</vt:lpstr>
      <vt:lpstr>2-3</vt:lpstr>
      <vt:lpstr>2-3別紙</vt:lpstr>
      <vt:lpstr>D3</vt:lpstr>
      <vt:lpstr>D3_1</vt:lpstr>
      <vt:lpstr>D3_2</vt:lpstr>
      <vt:lpstr>D3_3</vt:lpstr>
      <vt:lpstr>D3_4</vt:lpstr>
      <vt:lpstr>D3_6</vt:lpstr>
      <vt:lpstr>D3_7</vt:lpstr>
      <vt:lpstr>D3_8</vt:lpstr>
      <vt:lpstr>D3_9</vt:lpstr>
      <vt:lpstr>D3_10</vt:lpstr>
      <vt:lpstr>D3_12</vt:lpstr>
      <vt:lpstr>D3_15</vt:lpstr>
      <vt:lpstr>D3_16</vt:lpstr>
      <vt:lpstr>D4</vt:lpstr>
      <vt:lpstr>D4_3</vt:lpstr>
      <vt:lpstr>D4_4</vt:lpstr>
      <vt:lpstr>D4_12</vt:lpstr>
      <vt:lpstr>D5</vt:lpstr>
      <vt:lpstr>SQL</vt:lpstr>
      <vt:lpstr>'2-3'!Print_Area</vt:lpstr>
      <vt:lpstr>'2-3別紙'!Print_Area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新潟県</cp:lastModifiedBy>
  <cp:lastPrinted>2026-01-08T07:32:15Z</cp:lastPrinted>
  <dcterms:created xsi:type="dcterms:W3CDTF">2024-12-17T05:13:43Z</dcterms:created>
  <dcterms:modified xsi:type="dcterms:W3CDTF">2026-02-04T05:41:12Z</dcterms:modified>
</cp:coreProperties>
</file>